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1985" tabRatio="866"/>
  </bookViews>
  <sheets>
    <sheet name="Лимит" sheetId="58" r:id="rId1"/>
    <sheet name="Лось" sheetId="46" r:id="rId2"/>
    <sheet name="Косуля" sheetId="60" r:id="rId3"/>
    <sheet name="Олень" sheetId="61" r:id="rId4"/>
    <sheet name="ДСО" sheetId="78" r:id="rId5"/>
    <sheet name="контр.учет" sheetId="81" state="hidden" r:id="rId6"/>
    <sheet name="Сев.Олень" sheetId="62" state="hidden" r:id="rId7"/>
    <sheet name="Кабарга" sheetId="63" r:id="rId8"/>
    <sheet name="Сибирский горный козел" sheetId="79" r:id="rId9"/>
    <sheet name="Овцебык" sheetId="80" r:id="rId10"/>
    <sheet name="Медведь" sheetId="75" r:id="rId11"/>
    <sheet name="Соболь" sheetId="74" r:id="rId12"/>
    <sheet name="Барсук" sheetId="76" r:id="rId13"/>
    <sheet name="Рысь" sheetId="77" r:id="rId14"/>
    <sheet name="Охотпользователи" sheetId="31" state="hidden" r:id="rId15"/>
  </sheets>
  <definedNames>
    <definedName name="_xlnm._FilterDatabase" localSheetId="12" hidden="1">Барсук!$A$6:$P$284</definedName>
    <definedName name="_xlnm._FilterDatabase" localSheetId="4" hidden="1">ДСО!$A$8:$AC$206</definedName>
    <definedName name="_xlnm._FilterDatabase" localSheetId="7" hidden="1">Кабарга!$A$6:$S$500</definedName>
    <definedName name="_xlnm._FilterDatabase" localSheetId="2" hidden="1">Косуля!$A$8:$AC$502</definedName>
    <definedName name="_xlnm._FilterDatabase" localSheetId="1" hidden="1">Лось!$A$8:$X$502</definedName>
    <definedName name="_xlnm._FilterDatabase" localSheetId="10" hidden="1">Медведь!$A$6:$P$498</definedName>
    <definedName name="_xlnm._FilterDatabase" localSheetId="9" hidden="1">Овцебык!$A$6:$P$498</definedName>
    <definedName name="_xlnm._FilterDatabase" localSheetId="3" hidden="1">Олень!$A$8:$Z$502</definedName>
    <definedName name="_xlnm._FilterDatabase" localSheetId="14" hidden="1">Охотпользователи!$A$3:$AK$239</definedName>
    <definedName name="_xlnm._FilterDatabase" localSheetId="13" hidden="1">Рысь!$A$6:$P$500</definedName>
    <definedName name="_xlnm._FilterDatabase" localSheetId="6" hidden="1">Сев.Олень!$A$8:$U$517</definedName>
    <definedName name="_xlnm._FilterDatabase" localSheetId="8" hidden="1">'Сибирский горный козел'!$A$6:$P$9</definedName>
    <definedName name="_xlnm._FilterDatabase" localSheetId="11" hidden="1">Соболь!$A$6:$P$500</definedName>
    <definedName name="_xlnm.Print_Titles" localSheetId="12">Барсук!$4:$5</definedName>
    <definedName name="_xlnm.Print_Titles" localSheetId="4">ДСО!$4:$7</definedName>
    <definedName name="_xlnm.Print_Titles" localSheetId="7">Кабарга!$4:$5</definedName>
    <definedName name="_xlnm.Print_Titles" localSheetId="2">Косуля!$4:$7</definedName>
    <definedName name="_xlnm.Print_Titles" localSheetId="1">Лось!$4:$7</definedName>
    <definedName name="_xlnm.Print_Titles" localSheetId="10">Медведь!$4:$5</definedName>
    <definedName name="_xlnm.Print_Titles" localSheetId="9">Овцебык!$4:$5</definedName>
    <definedName name="_xlnm.Print_Titles" localSheetId="3">Олень!$4:$7</definedName>
    <definedName name="_xlnm.Print_Titles" localSheetId="14">Охотпользователи!$1:$2</definedName>
    <definedName name="_xlnm.Print_Titles" localSheetId="13">Рысь!$4:$5</definedName>
    <definedName name="_xlnm.Print_Titles" localSheetId="6">Сев.Олень!$4:$7</definedName>
    <definedName name="_xlnm.Print_Titles" localSheetId="8">'Сибирский горный козел'!$4:$5</definedName>
    <definedName name="_xlnm.Print_Titles" localSheetId="11">Соболь!$4:$5</definedName>
    <definedName name="_xlnm.Print_Area" localSheetId="12">Барсук!$A$1:$P$283</definedName>
    <definedName name="_xlnm.Print_Area" localSheetId="4">ДСО!$A$1:$AL$205</definedName>
    <definedName name="_xlnm.Print_Area" localSheetId="7">Кабарга!$A$1:$T$500</definedName>
    <definedName name="_xlnm.Print_Area" localSheetId="2">Косуля!$A$1:$AB$502</definedName>
    <definedName name="_xlnm.Print_Area" localSheetId="0">Лимит!$A$1:$S$21</definedName>
    <definedName name="_xlnm.Print_Area" localSheetId="1">Лось!$A$1:$AB$501</definedName>
    <definedName name="_xlnm.Print_Area" localSheetId="10">Медведь!$A$1:$P$498</definedName>
    <definedName name="_xlnm.Print_Area" localSheetId="9">Овцебык!$A$1:$O$498</definedName>
    <definedName name="_xlnm.Print_Area" localSheetId="3">Олень!$A$1:$AD$501</definedName>
    <definedName name="_xlnm.Print_Area" localSheetId="14">Охотпользователи!$A$1:$T$195</definedName>
    <definedName name="_xlnm.Print_Area" localSheetId="13">Рысь!$A$1:$R$500</definedName>
    <definedName name="_xlnm.Print_Area" localSheetId="6">Сев.Олень!$A$1:$AD$416</definedName>
    <definedName name="_xlnm.Print_Area" localSheetId="8">'Сибирский горный козел'!$A$1:$P$8</definedName>
    <definedName name="_xlnm.Print_Area" localSheetId="11">Соболь!$A$1:$S$499</definedName>
  </definedNames>
  <calcPr calcId="152511"/>
</workbook>
</file>

<file path=xl/calcChain.xml><?xml version="1.0" encoding="utf-8"?>
<calcChain xmlns="http://schemas.openxmlformats.org/spreadsheetml/2006/main">
  <c r="AA15" i="58" l="1"/>
  <c r="AA14" i="58"/>
  <c r="AA12" i="58"/>
  <c r="AA19" i="58"/>
  <c r="AA18" i="58"/>
  <c r="C17" i="58"/>
  <c r="C16" i="58"/>
  <c r="C13" i="58"/>
  <c r="C11" i="58"/>
  <c r="C9" i="58"/>
  <c r="M10" i="58" l="1"/>
  <c r="M11" i="58"/>
  <c r="M12" i="58"/>
  <c r="M13" i="58"/>
  <c r="M14" i="58"/>
  <c r="M15" i="58"/>
  <c r="M16" i="58"/>
  <c r="M17" i="58"/>
  <c r="M18" i="58"/>
  <c r="M19" i="58"/>
  <c r="M9" i="58"/>
  <c r="M175" i="60" l="1"/>
  <c r="M174" i="60"/>
  <c r="J283" i="77" l="1"/>
  <c r="J272" i="77"/>
  <c r="J266" i="77"/>
  <c r="J176" i="77"/>
  <c r="J98" i="77"/>
  <c r="J97" i="77"/>
  <c r="J88" i="77"/>
  <c r="J79" i="77"/>
  <c r="J76" i="77"/>
  <c r="J75" i="77"/>
  <c r="K283" i="77" l="1"/>
  <c r="K272" i="77"/>
  <c r="K266" i="77"/>
  <c r="K176" i="77"/>
  <c r="K98" i="77"/>
  <c r="K97" i="77"/>
  <c r="K88" i="77"/>
  <c r="K79" i="77"/>
  <c r="K76" i="77"/>
  <c r="K75" i="77"/>
  <c r="I7" i="76" l="1"/>
  <c r="I7" i="74"/>
  <c r="L15" i="58"/>
  <c r="I7" i="63"/>
  <c r="I9" i="61"/>
  <c r="I9" i="60"/>
  <c r="I9" i="46"/>
  <c r="Z33" i="78" l="1"/>
  <c r="Z9" i="78"/>
  <c r="Y65" i="78"/>
  <c r="X65" i="78" s="1"/>
  <c r="Y64" i="78"/>
  <c r="X64" i="78" s="1"/>
  <c r="Y62" i="78"/>
  <c r="Y59" i="78"/>
  <c r="X59" i="78" s="1"/>
  <c r="Y58" i="78"/>
  <c r="X58" i="78" s="1"/>
  <c r="Y57" i="78"/>
  <c r="X57" i="78" s="1"/>
  <c r="Y56" i="78"/>
  <c r="X56" i="78" s="1"/>
  <c r="Y52" i="78"/>
  <c r="X52" i="78" s="1"/>
  <c r="Y51" i="78"/>
  <c r="X51" i="78" s="1"/>
  <c r="Y49" i="78"/>
  <c r="X49" i="78" s="1"/>
  <c r="Y48" i="78"/>
  <c r="X48" i="78" s="1"/>
  <c r="Y47" i="78"/>
  <c r="X47" i="78" s="1"/>
  <c r="Y44" i="78"/>
  <c r="X44" i="78" s="1"/>
  <c r="Y42" i="78"/>
  <c r="X42" i="78" s="1"/>
  <c r="Y41" i="78"/>
  <c r="X41" i="78" s="1"/>
  <c r="Y40" i="78"/>
  <c r="X40" i="78" s="1"/>
  <c r="Y38" i="78"/>
  <c r="X38" i="78" s="1"/>
  <c r="Y36" i="78"/>
  <c r="X36" i="78" s="1"/>
  <c r="X62" i="78"/>
  <c r="V37" i="78"/>
  <c r="Y37" i="78" s="1"/>
  <c r="X37" i="78" s="1"/>
  <c r="V39" i="78"/>
  <c r="Y39" i="78" s="1"/>
  <c r="X39" i="78" s="1"/>
  <c r="V43" i="78"/>
  <c r="Y43" i="78" s="1"/>
  <c r="X43" i="78" s="1"/>
  <c r="V45" i="78"/>
  <c r="Y45" i="78" s="1"/>
  <c r="X45" i="78" s="1"/>
  <c r="V46" i="78"/>
  <c r="Y46" i="78" s="1"/>
  <c r="X46" i="78" s="1"/>
  <c r="V50" i="78"/>
  <c r="Y50" i="78" s="1"/>
  <c r="X50" i="78" s="1"/>
  <c r="V53" i="78"/>
  <c r="Y53" i="78" s="1"/>
  <c r="X53" i="78" s="1"/>
  <c r="V54" i="78"/>
  <c r="Y54" i="78" s="1"/>
  <c r="X54" i="78" s="1"/>
  <c r="V55" i="78"/>
  <c r="Y55" i="78" s="1"/>
  <c r="X55" i="78" s="1"/>
  <c r="V60" i="78"/>
  <c r="Y60" i="78" s="1"/>
  <c r="X60" i="78" s="1"/>
  <c r="V61" i="78"/>
  <c r="Y61" i="78" s="1"/>
  <c r="X61" i="78" s="1"/>
  <c r="V63" i="78"/>
  <c r="Y63" i="78" s="1"/>
  <c r="X63" i="78" s="1"/>
  <c r="V66" i="78"/>
  <c r="Y66" i="78" s="1"/>
  <c r="X66" i="78" s="1"/>
  <c r="V67" i="78"/>
  <c r="Y67" i="78" s="1"/>
  <c r="X67" i="78" s="1"/>
  <c r="V68" i="78"/>
  <c r="Y68" i="78" s="1"/>
  <c r="X68" i="78" s="1"/>
  <c r="V69" i="78"/>
  <c r="Y69" i="78" s="1"/>
  <c r="X69" i="78" s="1"/>
  <c r="V70" i="78"/>
  <c r="Y70" i="78" s="1"/>
  <c r="X70" i="78" s="1"/>
  <c r="V71" i="78"/>
  <c r="Y71" i="78" s="1"/>
  <c r="X71" i="78" s="1"/>
  <c r="V72" i="78"/>
  <c r="Y72" i="78" s="1"/>
  <c r="X72" i="78" s="1"/>
  <c r="V73" i="78"/>
  <c r="Y73" i="78" s="1"/>
  <c r="X73" i="78" s="1"/>
  <c r="V74" i="78"/>
  <c r="Y74" i="78" s="1"/>
  <c r="X74" i="78" s="1"/>
  <c r="V75" i="78"/>
  <c r="Y75" i="78" s="1"/>
  <c r="X75" i="78" s="1"/>
  <c r="V76" i="78"/>
  <c r="Y76" i="78" s="1"/>
  <c r="X76" i="78" s="1"/>
  <c r="V77" i="78"/>
  <c r="Y77" i="78" s="1"/>
  <c r="X77" i="78" s="1"/>
  <c r="V78" i="78"/>
  <c r="Y78" i="78" s="1"/>
  <c r="X78" i="78" s="1"/>
  <c r="V79" i="78"/>
  <c r="Y79" i="78" s="1"/>
  <c r="X79" i="78" s="1"/>
  <c r="V80" i="78"/>
  <c r="Y80" i="78" s="1"/>
  <c r="X80" i="78" s="1"/>
  <c r="V81" i="78"/>
  <c r="Y81" i="78" s="1"/>
  <c r="X81" i="78" s="1"/>
  <c r="V82" i="78"/>
  <c r="Y82" i="78" s="1"/>
  <c r="X82" i="78" s="1"/>
  <c r="V83" i="78"/>
  <c r="Y83" i="78" s="1"/>
  <c r="X83" i="78" s="1"/>
  <c r="V84" i="78"/>
  <c r="Y84" i="78" s="1"/>
  <c r="X84" i="78" s="1"/>
  <c r="V85" i="78"/>
  <c r="Y85" i="78" s="1"/>
  <c r="X85" i="78" s="1"/>
  <c r="V86" i="78"/>
  <c r="Y86" i="78" s="1"/>
  <c r="X86" i="78" s="1"/>
  <c r="V87" i="78"/>
  <c r="Y87" i="78" s="1"/>
  <c r="X87" i="78" s="1"/>
  <c r="V88" i="78"/>
  <c r="Y88" i="78" s="1"/>
  <c r="X88" i="78" s="1"/>
  <c r="V89" i="78"/>
  <c r="Y89" i="78" s="1"/>
  <c r="X89" i="78" s="1"/>
  <c r="V90" i="78"/>
  <c r="Y90" i="78" s="1"/>
  <c r="X90" i="78" s="1"/>
  <c r="V91" i="78"/>
  <c r="Y91" i="78" s="1"/>
  <c r="X91" i="78" s="1"/>
  <c r="V92" i="78"/>
  <c r="Y92" i="78" s="1"/>
  <c r="X92" i="78" s="1"/>
  <c r="V93" i="78"/>
  <c r="Y93" i="78" s="1"/>
  <c r="X93" i="78" s="1"/>
  <c r="V94" i="78"/>
  <c r="Y94" i="78" s="1"/>
  <c r="X94" i="78" s="1"/>
  <c r="V95" i="78"/>
  <c r="Y95" i="78" s="1"/>
  <c r="X95" i="78" s="1"/>
  <c r="V96" i="78"/>
  <c r="Y96" i="78" s="1"/>
  <c r="X96" i="78" s="1"/>
  <c r="V97" i="78"/>
  <c r="Y97" i="78" s="1"/>
  <c r="X97" i="78" s="1"/>
  <c r="V98" i="78"/>
  <c r="Y98" i="78" s="1"/>
  <c r="X98" i="78" s="1"/>
  <c r="V99" i="78"/>
  <c r="Y99" i="78" s="1"/>
  <c r="X99" i="78" s="1"/>
  <c r="V100" i="78"/>
  <c r="Y100" i="78" s="1"/>
  <c r="X100" i="78" s="1"/>
  <c r="V101" i="78"/>
  <c r="Y101" i="78" s="1"/>
  <c r="X101" i="78" s="1"/>
  <c r="V102" i="78"/>
  <c r="Y102" i="78" s="1"/>
  <c r="X102" i="78" s="1"/>
  <c r="V103" i="78"/>
  <c r="Y103" i="78" s="1"/>
  <c r="X103" i="78" s="1"/>
  <c r="V104" i="78"/>
  <c r="Y104" i="78" s="1"/>
  <c r="X104" i="78" s="1"/>
  <c r="V105" i="78"/>
  <c r="Y105" i="78" s="1"/>
  <c r="X105" i="78" s="1"/>
  <c r="V106" i="78"/>
  <c r="Y106" i="78" s="1"/>
  <c r="X106" i="78" s="1"/>
  <c r="V107" i="78"/>
  <c r="Y107" i="78" s="1"/>
  <c r="X107" i="78" s="1"/>
  <c r="V108" i="78"/>
  <c r="Y108" i="78" s="1"/>
  <c r="X108" i="78" s="1"/>
  <c r="V109" i="78"/>
  <c r="Y109" i="78" s="1"/>
  <c r="X109" i="78" s="1"/>
  <c r="V110" i="78"/>
  <c r="Y110" i="78" s="1"/>
  <c r="X110" i="78" s="1"/>
  <c r="V111" i="78"/>
  <c r="Y111" i="78" s="1"/>
  <c r="X111" i="78" s="1"/>
  <c r="V112" i="78"/>
  <c r="Y112" i="78" s="1"/>
  <c r="X112" i="78" s="1"/>
  <c r="V113" i="78"/>
  <c r="Y113" i="78" s="1"/>
  <c r="X113" i="78" s="1"/>
  <c r="V114" i="78"/>
  <c r="Y114" i="78" s="1"/>
  <c r="X114" i="78" s="1"/>
  <c r="V115" i="78"/>
  <c r="Y115" i="78" s="1"/>
  <c r="X115" i="78" s="1"/>
  <c r="V116" i="78"/>
  <c r="Y116" i="78" s="1"/>
  <c r="X116" i="78" s="1"/>
  <c r="V117" i="78"/>
  <c r="Y117" i="78" s="1"/>
  <c r="X117" i="78" s="1"/>
  <c r="V118" i="78"/>
  <c r="Y118" i="78" s="1"/>
  <c r="X118" i="78" s="1"/>
  <c r="V34" i="78"/>
  <c r="V35" i="78"/>
  <c r="Y35" i="78" s="1"/>
  <c r="X35" i="78" s="1"/>
  <c r="F33" i="78"/>
  <c r="V33" i="78"/>
  <c r="Y33" i="78" s="1"/>
  <c r="X33" i="78" s="1"/>
  <c r="V9" i="78" l="1"/>
  <c r="Y9" i="78" s="1"/>
  <c r="X9" i="78" s="1"/>
  <c r="Y34" i="78"/>
  <c r="X34" i="78" s="1"/>
  <c r="J33" i="78" l="1"/>
  <c r="J60" i="78"/>
  <c r="W60" i="78" s="1"/>
  <c r="U60" i="78" s="1"/>
  <c r="J35" i="78"/>
  <c r="W35" i="78" s="1"/>
  <c r="U35" i="78" s="1"/>
  <c r="J36" i="78"/>
  <c r="W36" i="78" s="1"/>
  <c r="U36" i="78" s="1"/>
  <c r="J37" i="78"/>
  <c r="W37" i="78" s="1"/>
  <c r="U37" i="78" s="1"/>
  <c r="J38" i="78"/>
  <c r="W38" i="78" s="1"/>
  <c r="U38" i="78" s="1"/>
  <c r="J39" i="78"/>
  <c r="W39" i="78" s="1"/>
  <c r="U39" i="78" s="1"/>
  <c r="J40" i="78"/>
  <c r="W40" i="78" s="1"/>
  <c r="U40" i="78" s="1"/>
  <c r="J41" i="78"/>
  <c r="J42" i="78"/>
  <c r="J43" i="78"/>
  <c r="W43" i="78" s="1"/>
  <c r="U43" i="78" s="1"/>
  <c r="J44" i="78"/>
  <c r="W44" i="78" s="1"/>
  <c r="U44" i="78" s="1"/>
  <c r="J45" i="78"/>
  <c r="W45" i="78" s="1"/>
  <c r="U45" i="78" s="1"/>
  <c r="J46" i="78"/>
  <c r="W46" i="78" s="1"/>
  <c r="U46" i="78" s="1"/>
  <c r="J47" i="78"/>
  <c r="W47" i="78" s="1"/>
  <c r="U47" i="78" s="1"/>
  <c r="J48" i="78"/>
  <c r="W48" i="78" s="1"/>
  <c r="U48" i="78" s="1"/>
  <c r="J49" i="78"/>
  <c r="J50" i="78"/>
  <c r="J51" i="78"/>
  <c r="W51" i="78" s="1"/>
  <c r="U51" i="78" s="1"/>
  <c r="J52" i="78"/>
  <c r="W52" i="78" s="1"/>
  <c r="U52" i="78" s="1"/>
  <c r="J53" i="78"/>
  <c r="W53" i="78" s="1"/>
  <c r="U53" i="78" s="1"/>
  <c r="J54" i="78"/>
  <c r="W54" i="78" s="1"/>
  <c r="U54" i="78" s="1"/>
  <c r="J55" i="78"/>
  <c r="J56" i="78"/>
  <c r="W56" i="78" s="1"/>
  <c r="U56" i="78" s="1"/>
  <c r="J57" i="78"/>
  <c r="J58" i="78"/>
  <c r="J59" i="78"/>
  <c r="W59" i="78" s="1"/>
  <c r="U59" i="78" s="1"/>
  <c r="J61" i="78"/>
  <c r="W61" i="78" s="1"/>
  <c r="U61" i="78" s="1"/>
  <c r="J62" i="78"/>
  <c r="W62" i="78" s="1"/>
  <c r="U62" i="78" s="1"/>
  <c r="J63" i="78"/>
  <c r="W63" i="78" s="1"/>
  <c r="U63" i="78" s="1"/>
  <c r="J64" i="78"/>
  <c r="W64" i="78" s="1"/>
  <c r="U64" i="78" s="1"/>
  <c r="J65" i="78"/>
  <c r="W65" i="78" s="1"/>
  <c r="U65" i="78" s="1"/>
  <c r="J66" i="78"/>
  <c r="W66" i="78" s="1"/>
  <c r="U66" i="78" s="1"/>
  <c r="J67" i="78"/>
  <c r="W67" i="78" s="1"/>
  <c r="U67" i="78" s="1"/>
  <c r="J68" i="78"/>
  <c r="W68" i="78" s="1"/>
  <c r="U68" i="78" s="1"/>
  <c r="J69" i="78"/>
  <c r="W69" i="78" s="1"/>
  <c r="U69" i="78" s="1"/>
  <c r="J70" i="78"/>
  <c r="W70" i="78" s="1"/>
  <c r="U70" i="78" s="1"/>
  <c r="J71" i="78"/>
  <c r="W71" i="78" s="1"/>
  <c r="U71" i="78" s="1"/>
  <c r="J72" i="78"/>
  <c r="W72" i="78" s="1"/>
  <c r="U72" i="78" s="1"/>
  <c r="J73" i="78"/>
  <c r="J74" i="78"/>
  <c r="J75" i="78"/>
  <c r="W75" i="78" s="1"/>
  <c r="U75" i="78" s="1"/>
  <c r="J76" i="78"/>
  <c r="W76" i="78" s="1"/>
  <c r="U76" i="78" s="1"/>
  <c r="J77" i="78"/>
  <c r="W77" i="78" s="1"/>
  <c r="U77" i="78" s="1"/>
  <c r="J78" i="78"/>
  <c r="W78" i="78" s="1"/>
  <c r="U78" i="78" s="1"/>
  <c r="J79" i="78"/>
  <c r="W79" i="78" s="1"/>
  <c r="U79" i="78" s="1"/>
  <c r="J80" i="78"/>
  <c r="J81" i="78"/>
  <c r="J82" i="78"/>
  <c r="J83" i="78"/>
  <c r="J84" i="78"/>
  <c r="J85" i="78"/>
  <c r="J86" i="78"/>
  <c r="J87" i="78"/>
  <c r="J88" i="78"/>
  <c r="J89" i="78"/>
  <c r="J90" i="78"/>
  <c r="J91" i="78"/>
  <c r="J92" i="78"/>
  <c r="J93" i="78"/>
  <c r="J94" i="78"/>
  <c r="J95" i="78"/>
  <c r="J96" i="78"/>
  <c r="J97" i="78"/>
  <c r="J98" i="78"/>
  <c r="J99" i="78"/>
  <c r="J100" i="78"/>
  <c r="J101" i="78"/>
  <c r="J102" i="78"/>
  <c r="J103" i="78"/>
  <c r="J104" i="78"/>
  <c r="J105" i="78"/>
  <c r="J106" i="78"/>
  <c r="J107" i="78"/>
  <c r="J108" i="78"/>
  <c r="J109" i="78"/>
  <c r="J110" i="78"/>
  <c r="J111" i="78"/>
  <c r="J112" i="78"/>
  <c r="J113" i="78"/>
  <c r="J114" i="78"/>
  <c r="J115" i="78"/>
  <c r="J116" i="78"/>
  <c r="J117" i="78"/>
  <c r="J118" i="78"/>
  <c r="J34" i="78"/>
  <c r="W55" i="78"/>
  <c r="U55" i="78" s="1"/>
  <c r="W33" i="78" l="1"/>
  <c r="U33" i="78" s="1"/>
  <c r="W42" i="78"/>
  <c r="U42" i="78" s="1"/>
  <c r="W41" i="78"/>
  <c r="U41" i="78" s="1"/>
  <c r="W74" i="78"/>
  <c r="U74" i="78" s="1"/>
  <c r="W58" i="78"/>
  <c r="U58" i="78" s="1"/>
  <c r="W50" i="78"/>
  <c r="U50" i="78" s="1"/>
  <c r="W73" i="78"/>
  <c r="U73" i="78" s="1"/>
  <c r="W57" i="78"/>
  <c r="U57" i="78" s="1"/>
  <c r="W49" i="78"/>
  <c r="U49" i="78" s="1"/>
  <c r="W34" i="78"/>
  <c r="U34" i="78" l="1"/>
  <c r="AC33" i="78" l="1"/>
  <c r="M94" i="46" l="1"/>
  <c r="AA10" i="58" l="1"/>
  <c r="U233" i="31" l="1"/>
  <c r="U232" i="31"/>
  <c r="U231" i="31"/>
  <c r="U230" i="31"/>
  <c r="U229" i="31"/>
  <c r="U228" i="31"/>
  <c r="U227" i="31"/>
  <c r="U226" i="31"/>
  <c r="U225" i="31"/>
  <c r="U224" i="31"/>
  <c r="U223" i="31"/>
  <c r="U222" i="31"/>
  <c r="U221" i="31"/>
  <c r="U220" i="31"/>
  <c r="U219" i="31"/>
  <c r="U218" i="31"/>
  <c r="U217" i="31"/>
  <c r="U216" i="31"/>
  <c r="U215" i="31"/>
  <c r="U214" i="31"/>
  <c r="U213" i="31"/>
  <c r="U212" i="31"/>
  <c r="U211" i="31"/>
  <c r="U210" i="31"/>
  <c r="U209" i="31"/>
  <c r="U208" i="31"/>
  <c r="U207" i="31"/>
  <c r="U206" i="31"/>
  <c r="U205" i="31"/>
  <c r="U204" i="31"/>
  <c r="U203" i="31"/>
  <c r="U202" i="31"/>
  <c r="U201" i="31"/>
  <c r="U200" i="31"/>
  <c r="U195" i="31"/>
  <c r="U193" i="31"/>
  <c r="U192" i="31"/>
  <c r="U191" i="31"/>
  <c r="U190" i="31"/>
  <c r="U188" i="31"/>
  <c r="U186" i="31"/>
  <c r="U184" i="31"/>
  <c r="U183" i="31"/>
  <c r="U182" i="31"/>
  <c r="U181" i="31"/>
  <c r="U180" i="31"/>
  <c r="U178" i="31"/>
  <c r="U177" i="31"/>
  <c r="U175" i="31"/>
  <c r="U174" i="31"/>
  <c r="U173" i="31"/>
  <c r="U171" i="31"/>
  <c r="U168" i="31"/>
  <c r="U167" i="31"/>
  <c r="U166" i="31"/>
  <c r="U165" i="31"/>
  <c r="U164" i="31"/>
  <c r="U163" i="31"/>
  <c r="U162" i="31"/>
  <c r="U160" i="31"/>
  <c r="U159" i="31"/>
  <c r="U158" i="31"/>
  <c r="U156" i="31"/>
  <c r="U155" i="31"/>
  <c r="U153" i="31"/>
  <c r="U152" i="31"/>
  <c r="U151" i="31"/>
  <c r="U150" i="31"/>
  <c r="U149" i="31"/>
  <c r="U148" i="31"/>
  <c r="U146" i="31"/>
  <c r="U145" i="31"/>
  <c r="U144" i="31"/>
  <c r="U143" i="31"/>
  <c r="U142" i="31"/>
  <c r="U141" i="31"/>
  <c r="U140" i="31"/>
  <c r="U139" i="31"/>
  <c r="U138" i="31"/>
  <c r="U137" i="31"/>
  <c r="U136" i="31"/>
  <c r="U135" i="31"/>
  <c r="U133" i="31"/>
  <c r="U131" i="31"/>
  <c r="U129" i="31"/>
  <c r="U127" i="31"/>
  <c r="U125" i="31"/>
  <c r="U124" i="31"/>
  <c r="U121" i="31"/>
  <c r="U119" i="31"/>
  <c r="U118" i="31"/>
  <c r="U117" i="31"/>
  <c r="U116" i="31"/>
  <c r="U115" i="31"/>
  <c r="U114" i="31"/>
  <c r="U113" i="31"/>
  <c r="U112" i="31"/>
  <c r="U110" i="31"/>
  <c r="U109" i="31"/>
  <c r="U107" i="31"/>
  <c r="U106" i="31"/>
  <c r="U105" i="31"/>
  <c r="U102" i="31"/>
  <c r="U100" i="31"/>
  <c r="U98" i="31"/>
  <c r="U97" i="31"/>
  <c r="U96" i="31"/>
  <c r="U95" i="31"/>
  <c r="U93" i="31"/>
  <c r="U92" i="31"/>
  <c r="U91" i="31"/>
  <c r="U90" i="31"/>
  <c r="U88" i="31"/>
  <c r="U86" i="31"/>
  <c r="U85" i="31"/>
  <c r="U82" i="31"/>
  <c r="U81" i="31"/>
  <c r="U80" i="31"/>
  <c r="U79" i="31"/>
  <c r="U78" i="31"/>
  <c r="U76" i="31"/>
  <c r="U75" i="31"/>
  <c r="U73" i="31"/>
  <c r="U72" i="31"/>
  <c r="U71" i="31"/>
  <c r="U70" i="31"/>
  <c r="U68" i="31"/>
  <c r="U67" i="31"/>
  <c r="U66" i="31"/>
  <c r="U64" i="31"/>
  <c r="U62" i="31"/>
  <c r="U61" i="31"/>
  <c r="U60" i="31"/>
  <c r="U58" i="31"/>
  <c r="U56" i="31"/>
  <c r="U55" i="31"/>
  <c r="U54" i="31"/>
  <c r="U53" i="31"/>
  <c r="U52" i="31"/>
  <c r="U50" i="31"/>
  <c r="U49" i="31"/>
  <c r="U48" i="31"/>
  <c r="U47" i="31"/>
  <c r="U45" i="31"/>
  <c r="U43" i="31"/>
  <c r="U42" i="31"/>
  <c r="U41" i="31"/>
  <c r="U39" i="31"/>
  <c r="U38" i="31"/>
  <c r="U37" i="31"/>
  <c r="U36" i="31"/>
  <c r="U35" i="31"/>
  <c r="U34" i="31"/>
  <c r="U32" i="31"/>
  <c r="U31" i="31"/>
  <c r="U30" i="31"/>
  <c r="U29" i="31"/>
  <c r="U28" i="31"/>
  <c r="U27" i="31"/>
  <c r="U26" i="31"/>
  <c r="U25" i="31"/>
  <c r="U24" i="31"/>
  <c r="U22" i="31"/>
  <c r="U21" i="31"/>
  <c r="U20" i="31"/>
  <c r="U19" i="31"/>
  <c r="U18" i="31"/>
  <c r="U17" i="31"/>
  <c r="U16" i="31"/>
  <c r="U15" i="31"/>
  <c r="U14" i="31"/>
  <c r="U13" i="31"/>
  <c r="U12" i="31"/>
  <c r="U10" i="31"/>
  <c r="U9" i="31"/>
  <c r="U7" i="31"/>
  <c r="U6" i="31"/>
  <c r="U4" i="31"/>
  <c r="O359" i="77"/>
  <c r="N359" i="77"/>
  <c r="O358" i="77"/>
  <c r="N358" i="77"/>
  <c r="M358" i="77"/>
  <c r="O357" i="77"/>
  <c r="N357" i="77"/>
  <c r="M357" i="77"/>
  <c r="O356" i="77"/>
  <c r="N356" i="77"/>
  <c r="M356" i="77"/>
  <c r="O355" i="77"/>
  <c r="N355" i="77"/>
  <c r="M355" i="77"/>
  <c r="O354" i="77"/>
  <c r="N354" i="77"/>
  <c r="O353" i="77"/>
  <c r="N353" i="77"/>
  <c r="M353" i="77"/>
  <c r="O352" i="77"/>
  <c r="N352" i="77"/>
  <c r="M352" i="77"/>
  <c r="O351" i="77"/>
  <c r="N351" i="77"/>
  <c r="O350" i="77"/>
  <c r="N350" i="77"/>
  <c r="M350" i="77"/>
  <c r="O349" i="77"/>
  <c r="N349" i="77"/>
  <c r="M349" i="77"/>
  <c r="O348" i="77"/>
  <c r="N348" i="77"/>
  <c r="M348" i="77"/>
  <c r="O347" i="77"/>
  <c r="N347" i="77"/>
  <c r="M347" i="77"/>
  <c r="O346" i="77"/>
  <c r="N346" i="77"/>
  <c r="M346" i="77"/>
  <c r="O345" i="77"/>
  <c r="N345" i="77"/>
  <c r="M345" i="77"/>
  <c r="O344" i="77"/>
  <c r="N344" i="77"/>
  <c r="M344" i="77"/>
  <c r="O343" i="77"/>
  <c r="N343" i="77"/>
  <c r="M343" i="77"/>
  <c r="O342" i="77"/>
  <c r="N342" i="77"/>
  <c r="M342" i="77"/>
  <c r="O341" i="77"/>
  <c r="N341" i="77"/>
  <c r="M341" i="77"/>
  <c r="O340" i="77"/>
  <c r="N340" i="77"/>
  <c r="M340" i="77"/>
  <c r="O339" i="77"/>
  <c r="N339" i="77"/>
  <c r="M339" i="77"/>
  <c r="O338" i="77"/>
  <c r="N338" i="77"/>
  <c r="M338" i="77"/>
  <c r="O337" i="77"/>
  <c r="N337" i="77"/>
  <c r="O336" i="77"/>
  <c r="N336" i="77"/>
  <c r="M336" i="77"/>
  <c r="O335" i="77"/>
  <c r="N335" i="77"/>
  <c r="M335" i="77"/>
  <c r="O334" i="77"/>
  <c r="N334" i="77" s="1"/>
  <c r="O333" i="77"/>
  <c r="N333" i="77"/>
  <c r="M333" i="77"/>
  <c r="O332" i="77"/>
  <c r="N332" i="77"/>
  <c r="O331" i="77"/>
  <c r="N331" i="77"/>
  <c r="M331" i="77"/>
  <c r="O330" i="77"/>
  <c r="N330" i="77"/>
  <c r="M330" i="77"/>
  <c r="O329" i="77"/>
  <c r="N329" i="77"/>
  <c r="M329" i="77"/>
  <c r="O328" i="77"/>
  <c r="N328" i="77"/>
  <c r="M328" i="77"/>
  <c r="O327" i="77"/>
  <c r="N327" i="77"/>
  <c r="O326" i="77"/>
  <c r="N326" i="77"/>
  <c r="M326" i="77"/>
  <c r="O325" i="77"/>
  <c r="N325" i="77"/>
  <c r="M325" i="77"/>
  <c r="O324" i="77"/>
  <c r="N324" i="77"/>
  <c r="M324" i="77"/>
  <c r="O323" i="77"/>
  <c r="N323" i="77"/>
  <c r="M323" i="77"/>
  <c r="O322" i="77"/>
  <c r="N322" i="77"/>
  <c r="M322" i="77"/>
  <c r="O321" i="77"/>
  <c r="N321" i="77"/>
  <c r="O320" i="77"/>
  <c r="N320" i="77"/>
  <c r="O319" i="77"/>
  <c r="N319" i="77"/>
  <c r="M319" i="77"/>
  <c r="O318" i="77"/>
  <c r="N318" i="77"/>
  <c r="M318" i="77"/>
  <c r="O317" i="77"/>
  <c r="N317" i="77"/>
  <c r="M317" i="77"/>
  <c r="O316" i="77"/>
  <c r="N316" i="77"/>
  <c r="M316" i="77"/>
  <c r="O315" i="77"/>
  <c r="N315" i="77"/>
  <c r="M315" i="77"/>
  <c r="O314" i="77"/>
  <c r="N314" i="77"/>
  <c r="M314" i="77"/>
  <c r="O313" i="77"/>
  <c r="N313" i="77"/>
  <c r="M313" i="77"/>
  <c r="O312" i="77"/>
  <c r="N312" i="77"/>
  <c r="M312" i="77"/>
  <c r="O311" i="77"/>
  <c r="N311" i="77"/>
  <c r="M311" i="77"/>
  <c r="O310" i="77"/>
  <c r="N310" i="77"/>
  <c r="M310" i="77"/>
  <c r="O309" i="77"/>
  <c r="N309" i="77"/>
  <c r="M309" i="77"/>
  <c r="O308" i="77"/>
  <c r="N308" i="77"/>
  <c r="M308" i="77"/>
  <c r="O307" i="77"/>
  <c r="N307" i="77"/>
  <c r="M307" i="77"/>
  <c r="O306" i="77"/>
  <c r="N306" i="77"/>
  <c r="M306" i="77"/>
  <c r="O305" i="77"/>
  <c r="N305" i="77"/>
  <c r="M305" i="77"/>
  <c r="O304" i="77"/>
  <c r="N304" i="77"/>
  <c r="M304" i="77"/>
  <c r="O303" i="77"/>
  <c r="N303" i="77"/>
  <c r="M303" i="77"/>
  <c r="O302" i="77"/>
  <c r="N302" i="77"/>
  <c r="M302" i="77"/>
  <c r="O301" i="77"/>
  <c r="N301" i="77"/>
  <c r="M301" i="77"/>
  <c r="O300" i="77"/>
  <c r="N300" i="77"/>
  <c r="M300" i="77"/>
  <c r="O299" i="77"/>
  <c r="N299" i="77"/>
  <c r="M299" i="77"/>
  <c r="O298" i="77"/>
  <c r="N298" i="77"/>
  <c r="M298" i="77"/>
  <c r="O297" i="77"/>
  <c r="N297" i="77"/>
  <c r="M297" i="77"/>
  <c r="O296" i="77"/>
  <c r="N296" i="77"/>
  <c r="M296" i="77"/>
  <c r="O295" i="77"/>
  <c r="N295" i="77"/>
  <c r="M295" i="77"/>
  <c r="O294" i="77"/>
  <c r="N294" i="77"/>
  <c r="M294" i="77"/>
  <c r="O293" i="77"/>
  <c r="N293" i="77"/>
  <c r="M293" i="77"/>
  <c r="O292" i="77"/>
  <c r="N292" i="77"/>
  <c r="M292" i="77"/>
  <c r="O291" i="77"/>
  <c r="N291" i="77"/>
  <c r="M291" i="77"/>
  <c r="O290" i="77"/>
  <c r="N290" i="77"/>
  <c r="M290" i="77"/>
  <c r="O289" i="77"/>
  <c r="N289" i="77"/>
  <c r="M289" i="77"/>
  <c r="O288" i="77"/>
  <c r="N288" i="77"/>
  <c r="M288" i="77"/>
  <c r="O287" i="77"/>
  <c r="N287" i="77"/>
  <c r="M287" i="77"/>
  <c r="O286" i="77"/>
  <c r="N286" i="77"/>
  <c r="O285" i="77"/>
  <c r="N285" i="77"/>
  <c r="M285" i="77"/>
  <c r="O284" i="77"/>
  <c r="N284" i="77"/>
  <c r="M284" i="77"/>
  <c r="O283" i="77"/>
  <c r="N283" i="77"/>
  <c r="M283" i="77"/>
  <c r="O282" i="77"/>
  <c r="N282" i="77"/>
  <c r="O281" i="77"/>
  <c r="N281" i="77"/>
  <c r="M281" i="77"/>
  <c r="O280" i="77"/>
  <c r="N280" i="77"/>
  <c r="M280" i="77"/>
  <c r="O279" i="77"/>
  <c r="N279" i="77"/>
  <c r="M279" i="77"/>
  <c r="O278" i="77"/>
  <c r="N278" i="77"/>
  <c r="M278" i="77"/>
  <c r="O277" i="77"/>
  <c r="N277" i="77"/>
  <c r="M277" i="77"/>
  <c r="O276" i="77"/>
  <c r="N276" i="77"/>
  <c r="M276" i="77"/>
  <c r="O275" i="77"/>
  <c r="N275" i="77"/>
  <c r="M275" i="77"/>
  <c r="O274" i="77"/>
  <c r="N274" i="77"/>
  <c r="M274" i="77"/>
  <c r="O273" i="77"/>
  <c r="N273" i="77"/>
  <c r="O272" i="77"/>
  <c r="N272" i="77"/>
  <c r="M272" i="77"/>
  <c r="O271" i="77"/>
  <c r="N271" i="77"/>
  <c r="M271" i="77"/>
  <c r="O270" i="77"/>
  <c r="N270" i="77"/>
  <c r="M270" i="77"/>
  <c r="O269" i="77"/>
  <c r="N269" i="77"/>
  <c r="M269" i="77"/>
  <c r="O268" i="77"/>
  <c r="N268" i="77"/>
  <c r="M268" i="77"/>
  <c r="O267" i="77"/>
  <c r="N267" i="77"/>
  <c r="O266" i="77"/>
  <c r="N266" i="77"/>
  <c r="M266" i="77"/>
  <c r="O265" i="77"/>
  <c r="N265" i="77"/>
  <c r="M265" i="77"/>
  <c r="O264" i="77"/>
  <c r="N264" i="77"/>
  <c r="M264" i="77"/>
  <c r="O263" i="77"/>
  <c r="N263" i="77"/>
  <c r="M263" i="77"/>
  <c r="O262" i="77"/>
  <c r="N262" i="77"/>
  <c r="M262" i="77"/>
  <c r="O261" i="77"/>
  <c r="N261" i="77"/>
  <c r="M261" i="77"/>
  <c r="O260" i="77"/>
  <c r="N260" i="77"/>
  <c r="M260" i="77"/>
  <c r="O259" i="77"/>
  <c r="N259" i="77"/>
  <c r="M259" i="77"/>
  <c r="O258" i="77"/>
  <c r="N258" i="77"/>
  <c r="M258" i="77"/>
  <c r="O257" i="77"/>
  <c r="N257" i="77"/>
  <c r="M257" i="77"/>
  <c r="O256" i="77"/>
  <c r="N256" i="77"/>
  <c r="M256" i="77"/>
  <c r="O255" i="77"/>
  <c r="N255" i="77"/>
  <c r="M255" i="77"/>
  <c r="O254" i="77"/>
  <c r="N254" i="77"/>
  <c r="M254" i="77"/>
  <c r="O253" i="77"/>
  <c r="N253" i="77"/>
  <c r="M253" i="77"/>
  <c r="O252" i="77"/>
  <c r="N252" i="77"/>
  <c r="M252" i="77"/>
  <c r="O251" i="77"/>
  <c r="N251" i="77"/>
  <c r="M251" i="77"/>
  <c r="O250" i="77"/>
  <c r="N250" i="77"/>
  <c r="M250" i="77"/>
  <c r="O249" i="77"/>
  <c r="N249" i="77"/>
  <c r="M249" i="77"/>
  <c r="O248" i="77"/>
  <c r="N248" i="77"/>
  <c r="M248" i="77"/>
  <c r="O247" i="77"/>
  <c r="N247" i="77"/>
  <c r="M247" i="77"/>
  <c r="O246" i="77"/>
  <c r="N246" i="77"/>
  <c r="M246" i="77"/>
  <c r="O245" i="77"/>
  <c r="N245" i="77"/>
  <c r="O244" i="77"/>
  <c r="N244" i="77"/>
  <c r="M244" i="77"/>
  <c r="O243" i="77"/>
  <c r="N243" i="77"/>
  <c r="M243" i="77"/>
  <c r="O242" i="77"/>
  <c r="N242" i="77"/>
  <c r="M242" i="77"/>
  <c r="O241" i="77"/>
  <c r="N241" i="77"/>
  <c r="M241" i="77"/>
  <c r="O240" i="77"/>
  <c r="N240" i="77"/>
  <c r="M240" i="77"/>
  <c r="O239" i="77"/>
  <c r="N239" i="77"/>
  <c r="M239" i="77"/>
  <c r="O238" i="77"/>
  <c r="N238" i="77"/>
  <c r="M238" i="77"/>
  <c r="O237" i="77"/>
  <c r="N237" i="77"/>
  <c r="M237" i="77"/>
  <c r="O236" i="77"/>
  <c r="N236" i="77"/>
  <c r="M236" i="77"/>
  <c r="O235" i="77"/>
  <c r="N235" i="77"/>
  <c r="M235" i="77"/>
  <c r="O234" i="77"/>
  <c r="N234" i="77"/>
  <c r="O233" i="77"/>
  <c r="N233" i="77"/>
  <c r="M233" i="77"/>
  <c r="O232" i="77"/>
  <c r="N232" i="77"/>
  <c r="M232" i="77"/>
  <c r="O231" i="77"/>
  <c r="N231" i="77"/>
  <c r="M231" i="77"/>
  <c r="O230" i="77"/>
  <c r="N230" i="77"/>
  <c r="M230" i="77"/>
  <c r="O229" i="77"/>
  <c r="N229" i="77"/>
  <c r="M229" i="77"/>
  <c r="O228" i="77"/>
  <c r="N228" i="77"/>
  <c r="M228" i="77"/>
  <c r="O227" i="77"/>
  <c r="N227" i="77"/>
  <c r="M227" i="77"/>
  <c r="O226" i="77"/>
  <c r="N226" i="77"/>
  <c r="M226" i="77"/>
  <c r="O225" i="77"/>
  <c r="N225" i="77"/>
  <c r="M225" i="77"/>
  <c r="O224" i="77"/>
  <c r="N224" i="77"/>
  <c r="M224" i="77"/>
  <c r="O223" i="77"/>
  <c r="N223" i="77"/>
  <c r="M223" i="77"/>
  <c r="O222" i="77"/>
  <c r="N222" i="77"/>
  <c r="M222" i="77"/>
  <c r="O221" i="77"/>
  <c r="N221" i="77"/>
  <c r="M221" i="77"/>
  <c r="O220" i="77"/>
  <c r="N220" i="77"/>
  <c r="M220" i="77"/>
  <c r="O219" i="77"/>
  <c r="N219" i="77"/>
  <c r="M219" i="77"/>
  <c r="O218" i="77"/>
  <c r="N218" i="77"/>
  <c r="M218" i="77"/>
  <c r="O217" i="77"/>
  <c r="N217" i="77"/>
  <c r="M217" i="77"/>
  <c r="O216" i="77"/>
  <c r="N216" i="77"/>
  <c r="M216" i="77"/>
  <c r="O215" i="77"/>
  <c r="N215" i="77"/>
  <c r="M215" i="77"/>
  <c r="O214" i="77"/>
  <c r="N214" i="77"/>
  <c r="M214" i="77"/>
  <c r="O213" i="77"/>
  <c r="N213" i="77"/>
  <c r="M213" i="77"/>
  <c r="O212" i="77"/>
  <c r="N212" i="77"/>
  <c r="M212" i="77"/>
  <c r="O211" i="77"/>
  <c r="N211" i="77"/>
  <c r="M211" i="77"/>
  <c r="O210" i="77"/>
  <c r="N210" i="77"/>
  <c r="M210" i="77"/>
  <c r="O209" i="77"/>
  <c r="N209" i="77"/>
  <c r="M209" i="77"/>
  <c r="O208" i="77"/>
  <c r="N208" i="77"/>
  <c r="M208" i="77"/>
  <c r="O207" i="77"/>
  <c r="N207" i="77"/>
  <c r="M207" i="77"/>
  <c r="O206" i="77"/>
  <c r="N206" i="77"/>
  <c r="O205" i="77"/>
  <c r="N205" i="77"/>
  <c r="M205" i="77"/>
  <c r="O204" i="77"/>
  <c r="N204" i="77"/>
  <c r="M204" i="77"/>
  <c r="O203" i="77"/>
  <c r="N203" i="77"/>
  <c r="M203" i="77"/>
  <c r="O202" i="77"/>
  <c r="N202" i="77"/>
  <c r="M202" i="77"/>
  <c r="O201" i="77"/>
  <c r="N201" i="77"/>
  <c r="M201" i="77"/>
  <c r="O200" i="77"/>
  <c r="N200" i="77"/>
  <c r="M200" i="77"/>
  <c r="O199" i="77"/>
  <c r="N199" i="77"/>
  <c r="M199" i="77"/>
  <c r="O198" i="77"/>
  <c r="N198" i="77"/>
  <c r="M198" i="77"/>
  <c r="O197" i="77"/>
  <c r="N197" i="77"/>
  <c r="M197" i="77"/>
  <c r="O196" i="77"/>
  <c r="N196" i="77"/>
  <c r="M196" i="77"/>
  <c r="O195" i="77"/>
  <c r="N195" i="77"/>
  <c r="M195" i="77"/>
  <c r="O194" i="77"/>
  <c r="N194" i="77"/>
  <c r="M194" i="77"/>
  <c r="O193" i="77"/>
  <c r="N193" i="77"/>
  <c r="M193" i="77"/>
  <c r="O192" i="77"/>
  <c r="N192" i="77"/>
  <c r="M192" i="77"/>
  <c r="O191" i="77"/>
  <c r="N191" i="77"/>
  <c r="M191" i="77"/>
  <c r="O190" i="77"/>
  <c r="N190" i="77"/>
  <c r="M190" i="77"/>
  <c r="O189" i="77"/>
  <c r="N189" i="77"/>
  <c r="M189" i="77"/>
  <c r="O188" i="77"/>
  <c r="N188" i="77"/>
  <c r="M188" i="77"/>
  <c r="O187" i="77"/>
  <c r="N187" i="77"/>
  <c r="M187" i="77"/>
  <c r="O186" i="77"/>
  <c r="N186" i="77"/>
  <c r="M186" i="77"/>
  <c r="O185" i="77"/>
  <c r="N185" i="77"/>
  <c r="M185" i="77"/>
  <c r="O184" i="77"/>
  <c r="N184" i="77"/>
  <c r="M184" i="77"/>
  <c r="O183" i="77"/>
  <c r="N183" i="77"/>
  <c r="M183" i="77"/>
  <c r="O182" i="77"/>
  <c r="N182" i="77"/>
  <c r="M182" i="77"/>
  <c r="O181" i="77"/>
  <c r="N181" i="77"/>
  <c r="M181" i="77"/>
  <c r="O180" i="77"/>
  <c r="N180" i="77"/>
  <c r="M180" i="77"/>
  <c r="O179" i="77"/>
  <c r="N179" i="77"/>
  <c r="O178" i="77"/>
  <c r="N178" i="77"/>
  <c r="O177" i="77"/>
  <c r="N177" i="77"/>
  <c r="O176" i="77"/>
  <c r="N176" i="77"/>
  <c r="O175" i="77"/>
  <c r="N175" i="77"/>
  <c r="O174" i="77"/>
  <c r="N174" i="77"/>
  <c r="M174" i="77"/>
  <c r="O173" i="77"/>
  <c r="N173" i="77"/>
  <c r="M173" i="77"/>
  <c r="O172" i="77"/>
  <c r="N172" i="77"/>
  <c r="M172" i="77"/>
  <c r="O171" i="77"/>
  <c r="N171" i="77"/>
  <c r="M171" i="77"/>
  <c r="O170" i="77"/>
  <c r="N170" i="77"/>
  <c r="M170" i="77"/>
  <c r="O169" i="77"/>
  <c r="N169" i="77"/>
  <c r="M169" i="77"/>
  <c r="O168" i="77"/>
  <c r="N168" i="77"/>
  <c r="M168" i="77"/>
  <c r="O167" i="77"/>
  <c r="N167" i="77"/>
  <c r="M167" i="77"/>
  <c r="O166" i="77"/>
  <c r="N166" i="77"/>
  <c r="M166" i="77"/>
  <c r="O165" i="77"/>
  <c r="N165" i="77"/>
  <c r="M165" i="77"/>
  <c r="O164" i="77"/>
  <c r="N164" i="77"/>
  <c r="M164" i="77"/>
  <c r="O163" i="77"/>
  <c r="N163" i="77"/>
  <c r="M163" i="77"/>
  <c r="O162" i="77"/>
  <c r="N162" i="77"/>
  <c r="M162" i="77"/>
  <c r="O161" i="77"/>
  <c r="N161" i="77"/>
  <c r="M161" i="77"/>
  <c r="O160" i="77"/>
  <c r="N160" i="77"/>
  <c r="O159" i="77"/>
  <c r="N159" i="77"/>
  <c r="M159" i="77"/>
  <c r="O158" i="77"/>
  <c r="N158" i="77"/>
  <c r="M158" i="77"/>
  <c r="O157" i="77"/>
  <c r="N157" i="77"/>
  <c r="M157" i="77"/>
  <c r="O156" i="77"/>
  <c r="N156" i="77"/>
  <c r="M156" i="77"/>
  <c r="O155" i="77"/>
  <c r="N155" i="77"/>
  <c r="M155" i="77"/>
  <c r="O154" i="77"/>
  <c r="N154" i="77"/>
  <c r="M154" i="77"/>
  <c r="O153" i="77"/>
  <c r="N153" i="77"/>
  <c r="M153" i="77"/>
  <c r="O152" i="77"/>
  <c r="N152" i="77"/>
  <c r="M152" i="77"/>
  <c r="O151" i="77"/>
  <c r="N151" i="77"/>
  <c r="M151" i="77"/>
  <c r="O150" i="77"/>
  <c r="N150" i="77"/>
  <c r="M150" i="77"/>
  <c r="O149" i="77"/>
  <c r="N149" i="77"/>
  <c r="M149" i="77"/>
  <c r="O148" i="77"/>
  <c r="N148" i="77"/>
  <c r="M148" i="77"/>
  <c r="O147" i="77"/>
  <c r="N147" i="77"/>
  <c r="M147" i="77"/>
  <c r="O146" i="77"/>
  <c r="N146" i="77"/>
  <c r="M146" i="77"/>
  <c r="O145" i="77"/>
  <c r="N145" i="77"/>
  <c r="M145" i="77"/>
  <c r="O144" i="77"/>
  <c r="N144" i="77"/>
  <c r="M144" i="77"/>
  <c r="O143" i="77"/>
  <c r="N143" i="77"/>
  <c r="M143" i="77"/>
  <c r="O142" i="77"/>
  <c r="N142" i="77"/>
  <c r="M142" i="77"/>
  <c r="O141" i="77"/>
  <c r="N141" i="77"/>
  <c r="M141" i="77"/>
  <c r="O140" i="77"/>
  <c r="N140" i="77"/>
  <c r="M140" i="77"/>
  <c r="O139" i="77"/>
  <c r="N139" i="77"/>
  <c r="M139" i="77"/>
  <c r="O138" i="77"/>
  <c r="N138" i="77"/>
  <c r="M138" i="77"/>
  <c r="O137" i="77"/>
  <c r="N137" i="77"/>
  <c r="M137" i="77"/>
  <c r="O136" i="77"/>
  <c r="N136" i="77"/>
  <c r="M136" i="77"/>
  <c r="O135" i="77"/>
  <c r="N135" i="77"/>
  <c r="M135" i="77"/>
  <c r="O134" i="77"/>
  <c r="N134" i="77"/>
  <c r="M134" i="77"/>
  <c r="O133" i="77"/>
  <c r="N133" i="77"/>
  <c r="M133" i="77"/>
  <c r="O132" i="77"/>
  <c r="N132" i="77"/>
  <c r="M132" i="77"/>
  <c r="O131" i="77"/>
  <c r="N131" i="77"/>
  <c r="M131" i="77"/>
  <c r="O130" i="77"/>
  <c r="N130" i="77"/>
  <c r="M130" i="77"/>
  <c r="O129" i="77"/>
  <c r="N129" i="77"/>
  <c r="O128" i="77"/>
  <c r="N128" i="77"/>
  <c r="M128" i="77"/>
  <c r="O127" i="77"/>
  <c r="N127" i="77"/>
  <c r="M127" i="77"/>
  <c r="O126" i="77"/>
  <c r="N126" i="77"/>
  <c r="M126" i="77"/>
  <c r="O125" i="77"/>
  <c r="N125" i="77"/>
  <c r="M125" i="77"/>
  <c r="O124" i="77"/>
  <c r="N124" i="77"/>
  <c r="M124" i="77"/>
  <c r="O123" i="77"/>
  <c r="N123" i="77"/>
  <c r="O122" i="77"/>
  <c r="N122" i="77"/>
  <c r="M122" i="77"/>
  <c r="O121" i="77"/>
  <c r="N121" i="77"/>
  <c r="M121" i="77"/>
  <c r="O120" i="77"/>
  <c r="N120" i="77"/>
  <c r="M120" i="77"/>
  <c r="O119" i="77"/>
  <c r="N119" i="77"/>
  <c r="M119" i="77"/>
  <c r="O118" i="77"/>
  <c r="N118" i="77"/>
  <c r="M118" i="77"/>
  <c r="O117" i="77"/>
  <c r="N117" i="77"/>
  <c r="M117" i="77"/>
  <c r="O116" i="77"/>
  <c r="N116" i="77"/>
  <c r="M116" i="77"/>
  <c r="O115" i="77"/>
  <c r="N115" i="77"/>
  <c r="M115" i="77"/>
  <c r="O114" i="77"/>
  <c r="N114" i="77"/>
  <c r="M114" i="77"/>
  <c r="O113" i="77"/>
  <c r="N113" i="77"/>
  <c r="M113" i="77"/>
  <c r="O112" i="77"/>
  <c r="N112" i="77"/>
  <c r="M112" i="77"/>
  <c r="O111" i="77"/>
  <c r="N111" i="77"/>
  <c r="O110" i="77"/>
  <c r="N110" i="77"/>
  <c r="M110" i="77"/>
  <c r="O109" i="77"/>
  <c r="N109" i="77"/>
  <c r="M109" i="77"/>
  <c r="O108" i="77"/>
  <c r="N108" i="77"/>
  <c r="M108" i="77"/>
  <c r="O107" i="77"/>
  <c r="N107" i="77"/>
  <c r="M107" i="77"/>
  <c r="O106" i="77"/>
  <c r="N106" i="77"/>
  <c r="M106" i="77"/>
  <c r="O105" i="77"/>
  <c r="N105" i="77"/>
  <c r="M105" i="77"/>
  <c r="O104" i="77"/>
  <c r="N104" i="77"/>
  <c r="M104" i="77"/>
  <c r="O103" i="77"/>
  <c r="N103" i="77"/>
  <c r="M103" i="77"/>
  <c r="O102" i="77"/>
  <c r="N102" i="77"/>
  <c r="M102" i="77"/>
  <c r="O101" i="77"/>
  <c r="N101" i="77"/>
  <c r="M101" i="77"/>
  <c r="O100" i="77"/>
  <c r="N100" i="77"/>
  <c r="O99" i="77"/>
  <c r="N99" i="77"/>
  <c r="M99" i="77"/>
  <c r="O98" i="77"/>
  <c r="N98" i="77"/>
  <c r="M98" i="77"/>
  <c r="O97" i="77"/>
  <c r="N97" i="77"/>
  <c r="M97" i="77"/>
  <c r="O96" i="77"/>
  <c r="N96" i="77"/>
  <c r="M96" i="77"/>
  <c r="O95" i="77"/>
  <c r="N95" i="77"/>
  <c r="O94" i="77"/>
  <c r="N94" i="77"/>
  <c r="M94" i="77"/>
  <c r="O93" i="77"/>
  <c r="N93" i="77"/>
  <c r="M93" i="77"/>
  <c r="O92" i="77"/>
  <c r="N92" i="77"/>
  <c r="M92" i="77"/>
  <c r="O91" i="77"/>
  <c r="N91" i="77"/>
  <c r="M91" i="77"/>
  <c r="O90" i="77"/>
  <c r="N90" i="77"/>
  <c r="M90" i="77"/>
  <c r="O89" i="77"/>
  <c r="N89" i="77"/>
  <c r="M89" i="77"/>
  <c r="O88" i="77"/>
  <c r="N88" i="77"/>
  <c r="M88" i="77"/>
  <c r="O87" i="77"/>
  <c r="N87" i="77"/>
  <c r="M87" i="77"/>
  <c r="O86" i="77"/>
  <c r="N86" i="77"/>
  <c r="M86" i="77"/>
  <c r="O85" i="77"/>
  <c r="N85" i="77"/>
  <c r="M85" i="77"/>
  <c r="O84" i="77"/>
  <c r="N84" i="77"/>
  <c r="M84" i="77"/>
  <c r="O83" i="77"/>
  <c r="N83" i="77"/>
  <c r="M83" i="77"/>
  <c r="O82" i="77"/>
  <c r="N82" i="77"/>
  <c r="M82" i="77"/>
  <c r="O81" i="77"/>
  <c r="N81" i="77"/>
  <c r="O80" i="77"/>
  <c r="N80" i="77"/>
  <c r="M80" i="77"/>
  <c r="O79" i="77"/>
  <c r="N79" i="77"/>
  <c r="O78" i="77"/>
  <c r="N78" i="77"/>
  <c r="O77" i="77"/>
  <c r="N77" i="77"/>
  <c r="O76" i="77"/>
  <c r="N76" i="77" s="1"/>
  <c r="O75" i="77"/>
  <c r="N75" i="77"/>
  <c r="M75" i="77"/>
  <c r="O74" i="77"/>
  <c r="N74" i="77"/>
  <c r="M74" i="77"/>
  <c r="O73" i="77"/>
  <c r="N73" i="77"/>
  <c r="M73" i="77"/>
  <c r="O72" i="77"/>
  <c r="N72" i="77"/>
  <c r="M72" i="77"/>
  <c r="O71" i="77"/>
  <c r="N71" i="77"/>
  <c r="M71" i="77"/>
  <c r="O70" i="77"/>
  <c r="N70" i="77"/>
  <c r="M70" i="77"/>
  <c r="O69" i="77"/>
  <c r="N69" i="77"/>
  <c r="M69" i="77"/>
  <c r="O68" i="77"/>
  <c r="N68" i="77"/>
  <c r="M68" i="77"/>
  <c r="O67" i="77"/>
  <c r="N67" i="77"/>
  <c r="M67" i="77"/>
  <c r="O66" i="77"/>
  <c r="N66" i="77"/>
  <c r="M66" i="77"/>
  <c r="O65" i="77"/>
  <c r="N65" i="77"/>
  <c r="M65" i="77"/>
  <c r="O64" i="77"/>
  <c r="N64" i="77"/>
  <c r="M64" i="77"/>
  <c r="O63" i="77"/>
  <c r="N63" i="77"/>
  <c r="M63" i="77"/>
  <c r="O62" i="77"/>
  <c r="N62" i="77"/>
  <c r="M62" i="77"/>
  <c r="O61" i="77"/>
  <c r="N61" i="77"/>
  <c r="M61" i="77"/>
  <c r="O60" i="77"/>
  <c r="N60" i="77"/>
  <c r="M60" i="77"/>
  <c r="O59" i="77"/>
  <c r="N59" i="77"/>
  <c r="M59" i="77"/>
  <c r="O58" i="77"/>
  <c r="N58" i="77"/>
  <c r="M58" i="77"/>
  <c r="O57" i="77"/>
  <c r="N57" i="77"/>
  <c r="M57" i="77"/>
  <c r="O56" i="77"/>
  <c r="N56" i="77"/>
  <c r="M56" i="77"/>
  <c r="O55" i="77"/>
  <c r="N55" i="77"/>
  <c r="M55" i="77"/>
  <c r="O54" i="77"/>
  <c r="N54" i="77"/>
  <c r="M54" i="77"/>
  <c r="O53" i="77"/>
  <c r="N53" i="77"/>
  <c r="M53" i="77"/>
  <c r="O52" i="77"/>
  <c r="N52" i="77"/>
  <c r="M52" i="77"/>
  <c r="O51" i="77"/>
  <c r="N51" i="77"/>
  <c r="M51" i="77"/>
  <c r="O50" i="77"/>
  <c r="N50" i="77"/>
  <c r="M50" i="77"/>
  <c r="O49" i="77"/>
  <c r="N49" i="77"/>
  <c r="M49" i="77"/>
  <c r="O48" i="77"/>
  <c r="N48" i="77"/>
  <c r="M48" i="77"/>
  <c r="O47" i="77"/>
  <c r="N47" i="77"/>
  <c r="M47" i="77"/>
  <c r="O46" i="77"/>
  <c r="N46" i="77"/>
  <c r="M46" i="77"/>
  <c r="O45" i="77"/>
  <c r="N45" i="77"/>
  <c r="M45" i="77"/>
  <c r="O44" i="77"/>
  <c r="N44" i="77"/>
  <c r="M44" i="77"/>
  <c r="O43" i="77"/>
  <c r="N43" i="77"/>
  <c r="M43" i="77"/>
  <c r="O42" i="77"/>
  <c r="N42" i="77"/>
  <c r="M42" i="77"/>
  <c r="O41" i="77"/>
  <c r="N41" i="77"/>
  <c r="M41" i="77"/>
  <c r="O40" i="77"/>
  <c r="N40" i="77"/>
  <c r="M40" i="77"/>
  <c r="O39" i="77"/>
  <c r="N39" i="77"/>
  <c r="M39" i="77"/>
  <c r="O38" i="77"/>
  <c r="N38" i="77"/>
  <c r="M38" i="77"/>
  <c r="O37" i="77"/>
  <c r="N37" i="77"/>
  <c r="M37" i="77"/>
  <c r="O36" i="77"/>
  <c r="N36" i="77"/>
  <c r="M36" i="77"/>
  <c r="O35" i="77"/>
  <c r="N35" i="77"/>
  <c r="M35" i="77"/>
  <c r="O34" i="77"/>
  <c r="N34" i="77"/>
  <c r="M34" i="77"/>
  <c r="O33" i="77"/>
  <c r="N33" i="77"/>
  <c r="M33" i="77"/>
  <c r="O32" i="77"/>
  <c r="N32" i="77"/>
  <c r="M32" i="77"/>
  <c r="O31" i="77"/>
  <c r="N31" i="77"/>
  <c r="M31" i="77"/>
  <c r="O30" i="77"/>
  <c r="N30" i="77"/>
  <c r="M30" i="77"/>
  <c r="O29" i="77"/>
  <c r="N29" i="77"/>
  <c r="M29" i="77"/>
  <c r="O28" i="77"/>
  <c r="N28" i="77"/>
  <c r="M28" i="77"/>
  <c r="O27" i="77"/>
  <c r="N27" i="77"/>
  <c r="M27" i="77"/>
  <c r="O26" i="77"/>
  <c r="N26" i="77"/>
  <c r="M26" i="77"/>
  <c r="O25" i="77"/>
  <c r="N25" i="77"/>
  <c r="M25" i="77"/>
  <c r="O24" i="77"/>
  <c r="N24" i="77"/>
  <c r="M24" i="77"/>
  <c r="O23" i="77"/>
  <c r="N23" i="77"/>
  <c r="M23" i="77"/>
  <c r="O22" i="77"/>
  <c r="N22" i="77"/>
  <c r="M22" i="77"/>
  <c r="O21" i="77"/>
  <c r="N21" i="77"/>
  <c r="M21" i="77"/>
  <c r="O20" i="77"/>
  <c r="N20" i="77"/>
  <c r="M20" i="77"/>
  <c r="O19" i="77"/>
  <c r="N19" i="77"/>
  <c r="M19" i="77"/>
  <c r="O18" i="77"/>
  <c r="N18" i="77"/>
  <c r="M18" i="77"/>
  <c r="O17" i="77"/>
  <c r="N17" i="77"/>
  <c r="M17" i="77"/>
  <c r="O16" i="77"/>
  <c r="N16" i="77"/>
  <c r="M16" i="77"/>
  <c r="O15" i="77"/>
  <c r="N15" i="77"/>
  <c r="M15" i="77"/>
  <c r="O14" i="77"/>
  <c r="N14" i="77"/>
  <c r="M14" i="77"/>
  <c r="O13" i="77"/>
  <c r="N13" i="77"/>
  <c r="M13" i="77"/>
  <c r="O12" i="77"/>
  <c r="N12" i="77"/>
  <c r="M12" i="77"/>
  <c r="O11" i="77"/>
  <c r="N11" i="77"/>
  <c r="M11" i="77"/>
  <c r="O10" i="77"/>
  <c r="N10" i="77"/>
  <c r="M10" i="77"/>
  <c r="O9" i="77"/>
  <c r="N9" i="77"/>
  <c r="M9" i="77"/>
  <c r="O8" i="77"/>
  <c r="N8" i="77"/>
  <c r="M8" i="77"/>
  <c r="P7" i="77"/>
  <c r="O282" i="76"/>
  <c r="N282" i="76" s="1"/>
  <c r="O281" i="76"/>
  <c r="N281" i="76"/>
  <c r="L281" i="76"/>
  <c r="M280" i="76"/>
  <c r="O280" i="76" s="1"/>
  <c r="N280" i="76" s="1"/>
  <c r="O279" i="76"/>
  <c r="N279" i="76" s="1"/>
  <c r="L279" i="76"/>
  <c r="O278" i="76"/>
  <c r="N278" i="76" s="1"/>
  <c r="M277" i="76"/>
  <c r="O277" i="76" s="1"/>
  <c r="N277" i="76" s="1"/>
  <c r="L277" i="76"/>
  <c r="O276" i="76"/>
  <c r="N276" i="76" s="1"/>
  <c r="L276" i="76"/>
  <c r="M275" i="76"/>
  <c r="O275" i="76" s="1"/>
  <c r="N275" i="76" s="1"/>
  <c r="L275" i="76"/>
  <c r="M274" i="76"/>
  <c r="O274" i="76" s="1"/>
  <c r="N274" i="76" s="1"/>
  <c r="L274" i="76"/>
  <c r="M273" i="76"/>
  <c r="O273" i="76" s="1"/>
  <c r="N273" i="76" s="1"/>
  <c r="O272" i="76"/>
  <c r="N272" i="76" s="1"/>
  <c r="L272" i="76"/>
  <c r="M271" i="76"/>
  <c r="O271" i="76" s="1"/>
  <c r="N271" i="76" s="1"/>
  <c r="L271" i="76"/>
  <c r="M270" i="76"/>
  <c r="O270" i="76" s="1"/>
  <c r="N270" i="76" s="1"/>
  <c r="L270" i="76"/>
  <c r="M269" i="76"/>
  <c r="O269" i="76" s="1"/>
  <c r="N269" i="76" s="1"/>
  <c r="L269" i="76"/>
  <c r="M268" i="76"/>
  <c r="O268" i="76" s="1"/>
  <c r="N268" i="76" s="1"/>
  <c r="O267" i="76"/>
  <c r="N267" i="76"/>
  <c r="L267" i="76"/>
  <c r="M266" i="76"/>
  <c r="O266" i="76" s="1"/>
  <c r="N266" i="76" s="1"/>
  <c r="M265" i="76"/>
  <c r="O265" i="76" s="1"/>
  <c r="N265" i="76" s="1"/>
  <c r="M264" i="76"/>
  <c r="O264" i="76" s="1"/>
  <c r="N264" i="76" s="1"/>
  <c r="O263" i="76"/>
  <c r="N263" i="76" s="1"/>
  <c r="L263" i="76"/>
  <c r="M262" i="76"/>
  <c r="O262" i="76" s="1"/>
  <c r="N262" i="76" s="1"/>
  <c r="M261" i="76"/>
  <c r="O261" i="76" s="1"/>
  <c r="N261" i="76" s="1"/>
  <c r="M260" i="76"/>
  <c r="O260" i="76" s="1"/>
  <c r="N260" i="76" s="1"/>
  <c r="M259" i="76"/>
  <c r="O259" i="76" s="1"/>
  <c r="N259" i="76" s="1"/>
  <c r="M258" i="76"/>
  <c r="O258" i="76" s="1"/>
  <c r="N258" i="76" s="1"/>
  <c r="M257" i="76"/>
  <c r="O257" i="76" s="1"/>
  <c r="N257" i="76" s="1"/>
  <c r="M256" i="76"/>
  <c r="O256" i="76" s="1"/>
  <c r="N256" i="76" s="1"/>
  <c r="L256" i="76"/>
  <c r="M255" i="76"/>
  <c r="O255" i="76" s="1"/>
  <c r="N255" i="76" s="1"/>
  <c r="L255" i="76"/>
  <c r="O254" i="76"/>
  <c r="N254" i="76" s="1"/>
  <c r="O253" i="76"/>
  <c r="N253" i="76" s="1"/>
  <c r="L253" i="76"/>
  <c r="M252" i="76"/>
  <c r="O252" i="76" s="1"/>
  <c r="N252" i="76" s="1"/>
  <c r="M251" i="76"/>
  <c r="O251" i="76" s="1"/>
  <c r="N251" i="76" s="1"/>
  <c r="M250" i="76"/>
  <c r="O250" i="76" s="1"/>
  <c r="N250" i="76" s="1"/>
  <c r="M249" i="76"/>
  <c r="O249" i="76" s="1"/>
  <c r="N249" i="76" s="1"/>
  <c r="M248" i="76"/>
  <c r="O248" i="76" s="1"/>
  <c r="N248" i="76" s="1"/>
  <c r="M247" i="76"/>
  <c r="O247" i="76" s="1"/>
  <c r="N247" i="76" s="1"/>
  <c r="M246" i="76"/>
  <c r="O246" i="76" s="1"/>
  <c r="N246" i="76" s="1"/>
  <c r="M245" i="76"/>
  <c r="O245" i="76" s="1"/>
  <c r="N245" i="76" s="1"/>
  <c r="M244" i="76"/>
  <c r="O244" i="76" s="1"/>
  <c r="N244" i="76" s="1"/>
  <c r="M243" i="76"/>
  <c r="O243" i="76" s="1"/>
  <c r="N243" i="76" s="1"/>
  <c r="M242" i="76"/>
  <c r="O242" i="76" s="1"/>
  <c r="N242" i="76" s="1"/>
  <c r="M241" i="76"/>
  <c r="O241" i="76" s="1"/>
  <c r="N241" i="76" s="1"/>
  <c r="M240" i="76"/>
  <c r="O240" i="76" s="1"/>
  <c r="N240" i="76" s="1"/>
  <c r="M239" i="76"/>
  <c r="O239" i="76" s="1"/>
  <c r="N239" i="76" s="1"/>
  <c r="M238" i="76"/>
  <c r="O238" i="76" s="1"/>
  <c r="N238" i="76" s="1"/>
  <c r="M237" i="76"/>
  <c r="O237" i="76" s="1"/>
  <c r="N237" i="76" s="1"/>
  <c r="M236" i="76"/>
  <c r="O236" i="76" s="1"/>
  <c r="N236" i="76" s="1"/>
  <c r="M235" i="76"/>
  <c r="O235" i="76" s="1"/>
  <c r="N235" i="76" s="1"/>
  <c r="M234" i="76"/>
  <c r="O234" i="76" s="1"/>
  <c r="N234" i="76" s="1"/>
  <c r="M233" i="76"/>
  <c r="O233" i="76" s="1"/>
  <c r="N233" i="76" s="1"/>
  <c r="M232" i="76"/>
  <c r="O232" i="76" s="1"/>
  <c r="N232" i="76" s="1"/>
  <c r="M231" i="76"/>
  <c r="O231" i="76" s="1"/>
  <c r="N231" i="76" s="1"/>
  <c r="M230" i="76"/>
  <c r="O230" i="76" s="1"/>
  <c r="N230" i="76" s="1"/>
  <c r="M229" i="76"/>
  <c r="O229" i="76" s="1"/>
  <c r="N229" i="76" s="1"/>
  <c r="M228" i="76"/>
  <c r="O228" i="76" s="1"/>
  <c r="N228" i="76" s="1"/>
  <c r="M227" i="76"/>
  <c r="O227" i="76" s="1"/>
  <c r="N227" i="76" s="1"/>
  <c r="M226" i="76"/>
  <c r="O226" i="76" s="1"/>
  <c r="N226" i="76" s="1"/>
  <c r="M225" i="76"/>
  <c r="O225" i="76" s="1"/>
  <c r="N225" i="76" s="1"/>
  <c r="M224" i="76"/>
  <c r="O224" i="76" s="1"/>
  <c r="N224" i="76" s="1"/>
  <c r="M223" i="76"/>
  <c r="O223" i="76" s="1"/>
  <c r="N223" i="76" s="1"/>
  <c r="M222" i="76"/>
  <c r="O222" i="76" s="1"/>
  <c r="N222" i="76" s="1"/>
  <c r="M221" i="76"/>
  <c r="O221" i="76" s="1"/>
  <c r="N221" i="76" s="1"/>
  <c r="M220" i="76"/>
  <c r="O220" i="76" s="1"/>
  <c r="N220" i="76" s="1"/>
  <c r="M219" i="76"/>
  <c r="O219" i="76" s="1"/>
  <c r="N219" i="76" s="1"/>
  <c r="M218" i="76"/>
  <c r="O218" i="76" s="1"/>
  <c r="N218" i="76" s="1"/>
  <c r="M217" i="76"/>
  <c r="O217" i="76" s="1"/>
  <c r="N217" i="76" s="1"/>
  <c r="M216" i="76"/>
  <c r="O216" i="76" s="1"/>
  <c r="N216" i="76" s="1"/>
  <c r="M215" i="76"/>
  <c r="O215" i="76" s="1"/>
  <c r="N215" i="76" s="1"/>
  <c r="M214" i="76"/>
  <c r="O214" i="76" s="1"/>
  <c r="N214" i="76" s="1"/>
  <c r="M213" i="76"/>
  <c r="O213" i="76" s="1"/>
  <c r="N213" i="76" s="1"/>
  <c r="M212" i="76"/>
  <c r="O212" i="76" s="1"/>
  <c r="N212" i="76" s="1"/>
  <c r="M211" i="76"/>
  <c r="O211" i="76" s="1"/>
  <c r="N211" i="76" s="1"/>
  <c r="M210" i="76"/>
  <c r="O210" i="76" s="1"/>
  <c r="N210" i="76" s="1"/>
  <c r="L210" i="76"/>
  <c r="M209" i="76"/>
  <c r="O209" i="76" s="1"/>
  <c r="N209" i="76" s="1"/>
  <c r="M208" i="76"/>
  <c r="O208" i="76" s="1"/>
  <c r="N208" i="76" s="1"/>
  <c r="L208" i="76"/>
  <c r="M207" i="76"/>
  <c r="O207" i="76" s="1"/>
  <c r="N207" i="76" s="1"/>
  <c r="M206" i="76"/>
  <c r="O206" i="76" s="1"/>
  <c r="N206" i="76" s="1"/>
  <c r="M205" i="76"/>
  <c r="O205" i="76" s="1"/>
  <c r="N205" i="76" s="1"/>
  <c r="M204" i="76"/>
  <c r="O204" i="76" s="1"/>
  <c r="N204" i="76" s="1"/>
  <c r="M203" i="76"/>
  <c r="O203" i="76" s="1"/>
  <c r="N203" i="76" s="1"/>
  <c r="M202" i="76"/>
  <c r="O202" i="76" s="1"/>
  <c r="N202" i="76" s="1"/>
  <c r="M201" i="76"/>
  <c r="O201" i="76" s="1"/>
  <c r="N201" i="76" s="1"/>
  <c r="M200" i="76"/>
  <c r="O200" i="76" s="1"/>
  <c r="N200" i="76" s="1"/>
  <c r="M199" i="76"/>
  <c r="O199" i="76" s="1"/>
  <c r="N199" i="76" s="1"/>
  <c r="M198" i="76"/>
  <c r="O198" i="76" s="1"/>
  <c r="N198" i="76" s="1"/>
  <c r="M197" i="76"/>
  <c r="O197" i="76" s="1"/>
  <c r="N197" i="76" s="1"/>
  <c r="M196" i="76"/>
  <c r="O196" i="76" s="1"/>
  <c r="N196" i="76" s="1"/>
  <c r="O195" i="76"/>
  <c r="N195" i="76" s="1"/>
  <c r="L195" i="76"/>
  <c r="M194" i="76"/>
  <c r="O194" i="76" s="1"/>
  <c r="N194" i="76" s="1"/>
  <c r="L194" i="76"/>
  <c r="O193" i="76"/>
  <c r="N193" i="76" s="1"/>
  <c r="L193" i="76"/>
  <c r="M192" i="76"/>
  <c r="O192" i="76" s="1"/>
  <c r="N192" i="76" s="1"/>
  <c r="L192" i="76"/>
  <c r="M191" i="76"/>
  <c r="O191" i="76" s="1"/>
  <c r="N191" i="76" s="1"/>
  <c r="M190" i="76"/>
  <c r="O190" i="76" s="1"/>
  <c r="N190" i="76" s="1"/>
  <c r="M189" i="76"/>
  <c r="O189" i="76" s="1"/>
  <c r="N189" i="76" s="1"/>
  <c r="L189" i="76"/>
  <c r="M188" i="76"/>
  <c r="O188" i="76" s="1"/>
  <c r="N188" i="76" s="1"/>
  <c r="O187" i="76"/>
  <c r="N187" i="76" s="1"/>
  <c r="M186" i="76"/>
  <c r="O186" i="76" s="1"/>
  <c r="N186" i="76" s="1"/>
  <c r="M185" i="76"/>
  <c r="O185" i="76" s="1"/>
  <c r="N185" i="76" s="1"/>
  <c r="L185" i="76"/>
  <c r="M184" i="76"/>
  <c r="O184" i="76" s="1"/>
  <c r="N184" i="76" s="1"/>
  <c r="M183" i="76"/>
  <c r="O183" i="76" s="1"/>
  <c r="N183" i="76" s="1"/>
  <c r="L183" i="76"/>
  <c r="O182" i="76"/>
  <c r="N182" i="76" s="1"/>
  <c r="M181" i="76"/>
  <c r="O181" i="76" s="1"/>
  <c r="N181" i="76" s="1"/>
  <c r="O180" i="76"/>
  <c r="N180" i="76"/>
  <c r="O179" i="76"/>
  <c r="N179" i="76" s="1"/>
  <c r="M178" i="76"/>
  <c r="O178" i="76" s="1"/>
  <c r="N178" i="76" s="1"/>
  <c r="M177" i="76"/>
  <c r="O177" i="76" s="1"/>
  <c r="N177" i="76" s="1"/>
  <c r="M176" i="76"/>
  <c r="O176" i="76" s="1"/>
  <c r="N176" i="76" s="1"/>
  <c r="L176" i="76"/>
  <c r="M175" i="76"/>
  <c r="O175" i="76" s="1"/>
  <c r="N175" i="76" s="1"/>
  <c r="M174" i="76"/>
  <c r="O174" i="76" s="1"/>
  <c r="N174" i="76" s="1"/>
  <c r="L174" i="76"/>
  <c r="O173" i="76"/>
  <c r="N173" i="76" s="1"/>
  <c r="L173" i="76"/>
  <c r="M172" i="76"/>
  <c r="O172" i="76" s="1"/>
  <c r="N172" i="76" s="1"/>
  <c r="O171" i="76"/>
  <c r="N171" i="76" s="1"/>
  <c r="L171" i="76"/>
  <c r="O170" i="76"/>
  <c r="N170" i="76" s="1"/>
  <c r="L170" i="76"/>
  <c r="M169" i="76"/>
  <c r="O169" i="76" s="1"/>
  <c r="N169" i="76" s="1"/>
  <c r="L169" i="76"/>
  <c r="M168" i="76"/>
  <c r="O168" i="76" s="1"/>
  <c r="N168" i="76" s="1"/>
  <c r="L168" i="76"/>
  <c r="M167" i="76"/>
  <c r="O167" i="76" s="1"/>
  <c r="N167" i="76" s="1"/>
  <c r="L167" i="76"/>
  <c r="M166" i="76"/>
  <c r="O166" i="76" s="1"/>
  <c r="N166" i="76" s="1"/>
  <c r="M165" i="76"/>
  <c r="O165" i="76" s="1"/>
  <c r="N165" i="76" s="1"/>
  <c r="L165" i="76"/>
  <c r="M164" i="76"/>
  <c r="O164" i="76" s="1"/>
  <c r="N164" i="76" s="1"/>
  <c r="L164" i="76"/>
  <c r="M163" i="76"/>
  <c r="O163" i="76" s="1"/>
  <c r="N163" i="76" s="1"/>
  <c r="L163" i="76"/>
  <c r="M162" i="76"/>
  <c r="O162" i="76" s="1"/>
  <c r="N162" i="76" s="1"/>
  <c r="L162" i="76"/>
  <c r="M161" i="76"/>
  <c r="O161" i="76" s="1"/>
  <c r="N161" i="76" s="1"/>
  <c r="L161" i="76"/>
  <c r="M160" i="76"/>
  <c r="O160" i="76" s="1"/>
  <c r="N160" i="76" s="1"/>
  <c r="L160" i="76"/>
  <c r="M159" i="76"/>
  <c r="O159" i="76" s="1"/>
  <c r="N159" i="76" s="1"/>
  <c r="M158" i="76"/>
  <c r="O158" i="76" s="1"/>
  <c r="N158" i="76" s="1"/>
  <c r="M157" i="76"/>
  <c r="O157" i="76" s="1"/>
  <c r="N157" i="76" s="1"/>
  <c r="M156" i="76"/>
  <c r="O156" i="76" s="1"/>
  <c r="N156" i="76" s="1"/>
  <c r="M155" i="76"/>
  <c r="O155" i="76" s="1"/>
  <c r="N155" i="76" s="1"/>
  <c r="M154" i="76"/>
  <c r="O154" i="76" s="1"/>
  <c r="N154" i="76" s="1"/>
  <c r="M153" i="76"/>
  <c r="O153" i="76" s="1"/>
  <c r="N153" i="76" s="1"/>
  <c r="M152" i="76"/>
  <c r="O152" i="76" s="1"/>
  <c r="N152" i="76" s="1"/>
  <c r="L152" i="76"/>
  <c r="M151" i="76"/>
  <c r="O151" i="76" s="1"/>
  <c r="N151" i="76" s="1"/>
  <c r="L151" i="76"/>
  <c r="M150" i="76"/>
  <c r="O150" i="76" s="1"/>
  <c r="N150" i="76" s="1"/>
  <c r="L150" i="76"/>
  <c r="M149" i="76"/>
  <c r="O149" i="76" s="1"/>
  <c r="N149" i="76" s="1"/>
  <c r="M148" i="76"/>
  <c r="O148" i="76" s="1"/>
  <c r="N148" i="76" s="1"/>
  <c r="M147" i="76"/>
  <c r="O147" i="76" s="1"/>
  <c r="N147" i="76" s="1"/>
  <c r="L147" i="76"/>
  <c r="M146" i="76"/>
  <c r="O146" i="76" s="1"/>
  <c r="N146" i="76" s="1"/>
  <c r="L146" i="76"/>
  <c r="M145" i="76"/>
  <c r="O145" i="76" s="1"/>
  <c r="N145" i="76" s="1"/>
  <c r="L145" i="76"/>
  <c r="M144" i="76"/>
  <c r="O144" i="76" s="1"/>
  <c r="N144" i="76" s="1"/>
  <c r="M143" i="76"/>
  <c r="O143" i="76" s="1"/>
  <c r="N143" i="76" s="1"/>
  <c r="L143" i="76"/>
  <c r="O142" i="76"/>
  <c r="N142" i="76" s="1"/>
  <c r="L142" i="76"/>
  <c r="M141" i="76"/>
  <c r="O141" i="76" s="1"/>
  <c r="N141" i="76" s="1"/>
  <c r="M140" i="76"/>
  <c r="O140" i="76" s="1"/>
  <c r="N140" i="76" s="1"/>
  <c r="M139" i="76"/>
  <c r="O139" i="76" s="1"/>
  <c r="N139" i="76" s="1"/>
  <c r="M138" i="76"/>
  <c r="O138" i="76" s="1"/>
  <c r="N138" i="76" s="1"/>
  <c r="M137" i="76"/>
  <c r="O137" i="76" s="1"/>
  <c r="N137" i="76" s="1"/>
  <c r="O136" i="76"/>
  <c r="N136" i="76" s="1"/>
  <c r="L136" i="76"/>
  <c r="O135" i="76"/>
  <c r="N135" i="76" s="1"/>
  <c r="L135" i="76"/>
  <c r="O134" i="76"/>
  <c r="N134" i="76" s="1"/>
  <c r="M133" i="76"/>
  <c r="O133" i="76" s="1"/>
  <c r="N133" i="76" s="1"/>
  <c r="O132" i="76"/>
  <c r="N132" i="76"/>
  <c r="L132" i="76"/>
  <c r="O131" i="76"/>
  <c r="N131" i="76" s="1"/>
  <c r="L131" i="76"/>
  <c r="M130" i="76"/>
  <c r="O130" i="76" s="1"/>
  <c r="N130" i="76" s="1"/>
  <c r="M129" i="76"/>
  <c r="O129" i="76" s="1"/>
  <c r="N129" i="76" s="1"/>
  <c r="M128" i="76"/>
  <c r="O128" i="76" s="1"/>
  <c r="N128" i="76" s="1"/>
  <c r="M127" i="76"/>
  <c r="O127" i="76" s="1"/>
  <c r="N127" i="76" s="1"/>
  <c r="L127" i="76"/>
  <c r="M126" i="76"/>
  <c r="O126" i="76" s="1"/>
  <c r="N126" i="76" s="1"/>
  <c r="L126" i="76"/>
  <c r="O125" i="76"/>
  <c r="N125" i="76" s="1"/>
  <c r="L125" i="76"/>
  <c r="O124" i="76"/>
  <c r="N124" i="76" s="1"/>
  <c r="L124" i="76"/>
  <c r="M123" i="76"/>
  <c r="O123" i="76" s="1"/>
  <c r="N123" i="76" s="1"/>
  <c r="L123" i="76"/>
  <c r="M122" i="76"/>
  <c r="O122" i="76" s="1"/>
  <c r="N122" i="76" s="1"/>
  <c r="L122" i="76"/>
  <c r="M121" i="76"/>
  <c r="O121" i="76" s="1"/>
  <c r="N121" i="76" s="1"/>
  <c r="L121" i="76"/>
  <c r="M120" i="76"/>
  <c r="O120" i="76" s="1"/>
  <c r="N120" i="76" s="1"/>
  <c r="M119" i="76"/>
  <c r="O119" i="76" s="1"/>
  <c r="N119" i="76" s="1"/>
  <c r="L119" i="76"/>
  <c r="M118" i="76"/>
  <c r="O118" i="76" s="1"/>
  <c r="N118" i="76" s="1"/>
  <c r="L118" i="76"/>
  <c r="M117" i="76"/>
  <c r="O117" i="76" s="1"/>
  <c r="N117" i="76" s="1"/>
  <c r="L117" i="76"/>
  <c r="M116" i="76"/>
  <c r="O116" i="76" s="1"/>
  <c r="N116" i="76" s="1"/>
  <c r="L116" i="76"/>
  <c r="M115" i="76"/>
  <c r="O115" i="76" s="1"/>
  <c r="N115" i="76" s="1"/>
  <c r="L115" i="76"/>
  <c r="M114" i="76"/>
  <c r="O114" i="76" s="1"/>
  <c r="N114" i="76" s="1"/>
  <c r="O113" i="76"/>
  <c r="N113" i="76" s="1"/>
  <c r="M112" i="76"/>
  <c r="O112" i="76" s="1"/>
  <c r="N112" i="76" s="1"/>
  <c r="L112" i="76"/>
  <c r="M111" i="76"/>
  <c r="O111" i="76" s="1"/>
  <c r="N111" i="76" s="1"/>
  <c r="L111" i="76"/>
  <c r="M110" i="76"/>
  <c r="O110" i="76" s="1"/>
  <c r="N110" i="76" s="1"/>
  <c r="L110" i="76"/>
  <c r="M109" i="76"/>
  <c r="O109" i="76" s="1"/>
  <c r="N109" i="76" s="1"/>
  <c r="M108" i="76"/>
  <c r="O108" i="76" s="1"/>
  <c r="N108" i="76" s="1"/>
  <c r="O107" i="76"/>
  <c r="N107" i="76" s="1"/>
  <c r="L107" i="76"/>
  <c r="M106" i="76"/>
  <c r="O106" i="76" s="1"/>
  <c r="N106" i="76" s="1"/>
  <c r="L106" i="76"/>
  <c r="M105" i="76"/>
  <c r="O105" i="76" s="1"/>
  <c r="N105" i="76" s="1"/>
  <c r="L105" i="76"/>
  <c r="M104" i="76"/>
  <c r="O104" i="76" s="1"/>
  <c r="N104" i="76" s="1"/>
  <c r="M103" i="76"/>
  <c r="O103" i="76" s="1"/>
  <c r="N103" i="76" s="1"/>
  <c r="M102" i="76"/>
  <c r="O102" i="76" s="1"/>
  <c r="N102" i="76" s="1"/>
  <c r="M101" i="76"/>
  <c r="O101" i="76" s="1"/>
  <c r="N101" i="76" s="1"/>
  <c r="M100" i="76"/>
  <c r="O100" i="76" s="1"/>
  <c r="N100" i="76" s="1"/>
  <c r="L100" i="76"/>
  <c r="M99" i="76"/>
  <c r="O99" i="76" s="1"/>
  <c r="N99" i="76" s="1"/>
  <c r="L99" i="76"/>
  <c r="M98" i="76"/>
  <c r="O98" i="76" s="1"/>
  <c r="N98" i="76" s="1"/>
  <c r="M97" i="76"/>
  <c r="O97" i="76" s="1"/>
  <c r="N97" i="76" s="1"/>
  <c r="M96" i="76"/>
  <c r="O96" i="76" s="1"/>
  <c r="N96" i="76" s="1"/>
  <c r="M95" i="76"/>
  <c r="O95" i="76" s="1"/>
  <c r="N95" i="76" s="1"/>
  <c r="L95" i="76"/>
  <c r="M94" i="76"/>
  <c r="O94" i="76" s="1"/>
  <c r="N94" i="76" s="1"/>
  <c r="M93" i="76"/>
  <c r="O93" i="76" s="1"/>
  <c r="N93" i="76" s="1"/>
  <c r="M92" i="76"/>
  <c r="O92" i="76" s="1"/>
  <c r="N92" i="76" s="1"/>
  <c r="M91" i="76"/>
  <c r="O91" i="76" s="1"/>
  <c r="N91" i="76" s="1"/>
  <c r="O90" i="76"/>
  <c r="N90" i="76" s="1"/>
  <c r="M89" i="76"/>
  <c r="O89" i="76" s="1"/>
  <c r="N89" i="76" s="1"/>
  <c r="M88" i="76"/>
  <c r="O88" i="76" s="1"/>
  <c r="N88" i="76" s="1"/>
  <c r="M87" i="76"/>
  <c r="O87" i="76" s="1"/>
  <c r="N87" i="76" s="1"/>
  <c r="M86" i="76"/>
  <c r="O86" i="76" s="1"/>
  <c r="N86" i="76" s="1"/>
  <c r="M85" i="76"/>
  <c r="O85" i="76" s="1"/>
  <c r="N85" i="76" s="1"/>
  <c r="O84" i="76"/>
  <c r="N84" i="76" s="1"/>
  <c r="L84" i="76"/>
  <c r="M83" i="76"/>
  <c r="O83" i="76" s="1"/>
  <c r="N83" i="76" s="1"/>
  <c r="O82" i="76"/>
  <c r="N82" i="76" s="1"/>
  <c r="L82" i="76"/>
  <c r="M81" i="76"/>
  <c r="O81" i="76" s="1"/>
  <c r="N81" i="76" s="1"/>
  <c r="L81" i="76"/>
  <c r="M80" i="76"/>
  <c r="O80" i="76" s="1"/>
  <c r="N80" i="76" s="1"/>
  <c r="M79" i="76"/>
  <c r="O79" i="76" s="1"/>
  <c r="N79" i="76" s="1"/>
  <c r="M78" i="76"/>
  <c r="O78" i="76" s="1"/>
  <c r="N78" i="76" s="1"/>
  <c r="M77" i="76"/>
  <c r="O77" i="76" s="1"/>
  <c r="N77" i="76" s="1"/>
  <c r="L77" i="76"/>
  <c r="M76" i="76"/>
  <c r="O76" i="76" s="1"/>
  <c r="N76" i="76" s="1"/>
  <c r="L76" i="76"/>
  <c r="O75" i="76"/>
  <c r="N75" i="76" s="1"/>
  <c r="L75" i="76"/>
  <c r="O74" i="76"/>
  <c r="N74" i="76" s="1"/>
  <c r="L74" i="76"/>
  <c r="O73" i="76"/>
  <c r="N73" i="76" s="1"/>
  <c r="L73" i="76"/>
  <c r="O72" i="76"/>
  <c r="N72" i="76" s="1"/>
  <c r="L72" i="76"/>
  <c r="O71" i="76"/>
  <c r="N71" i="76" s="1"/>
  <c r="L71" i="76"/>
  <c r="M70" i="76"/>
  <c r="O70" i="76" s="1"/>
  <c r="N70" i="76" s="1"/>
  <c r="L70" i="76"/>
  <c r="O69" i="76"/>
  <c r="N69" i="76" s="1"/>
  <c r="L69" i="76"/>
  <c r="M68" i="76"/>
  <c r="O68" i="76" s="1"/>
  <c r="N68" i="76" s="1"/>
  <c r="L68" i="76"/>
  <c r="M67" i="76"/>
  <c r="O67" i="76" s="1"/>
  <c r="N67" i="76" s="1"/>
  <c r="M66" i="76"/>
  <c r="O66" i="76" s="1"/>
  <c r="N66" i="76" s="1"/>
  <c r="M65" i="76"/>
  <c r="O65" i="76" s="1"/>
  <c r="N65" i="76" s="1"/>
  <c r="M64" i="76"/>
  <c r="O64" i="76" s="1"/>
  <c r="N64" i="76" s="1"/>
  <c r="M63" i="76"/>
  <c r="O63" i="76" s="1"/>
  <c r="N63" i="76" s="1"/>
  <c r="L63" i="76"/>
  <c r="M62" i="76"/>
  <c r="O62" i="76" s="1"/>
  <c r="N62" i="76" s="1"/>
  <c r="O61" i="76"/>
  <c r="N61" i="76"/>
  <c r="M60" i="76"/>
  <c r="O60" i="76" s="1"/>
  <c r="N60" i="76" s="1"/>
  <c r="M59" i="76"/>
  <c r="O59" i="76" s="1"/>
  <c r="N59" i="76" s="1"/>
  <c r="M58" i="76"/>
  <c r="O58" i="76" s="1"/>
  <c r="N58" i="76" s="1"/>
  <c r="M57" i="76"/>
  <c r="O57" i="76" s="1"/>
  <c r="N57" i="76" s="1"/>
  <c r="M56" i="76"/>
  <c r="O56" i="76" s="1"/>
  <c r="N56" i="76" s="1"/>
  <c r="M55" i="76"/>
  <c r="O55" i="76" s="1"/>
  <c r="N55" i="76" s="1"/>
  <c r="O54" i="76"/>
  <c r="N54" i="76"/>
  <c r="O53" i="76"/>
  <c r="N53" i="76" s="1"/>
  <c r="L53" i="76"/>
  <c r="O52" i="76"/>
  <c r="N52" i="76" s="1"/>
  <c r="L52" i="76"/>
  <c r="O51" i="76"/>
  <c r="N51" i="76" s="1"/>
  <c r="M50" i="76"/>
  <c r="O50" i="76" s="1"/>
  <c r="N50" i="76" s="1"/>
  <c r="M49" i="76"/>
  <c r="O49" i="76" s="1"/>
  <c r="N49" i="76" s="1"/>
  <c r="M48" i="76"/>
  <c r="O48" i="76" s="1"/>
  <c r="N48" i="76" s="1"/>
  <c r="O47" i="76"/>
  <c r="N47" i="76" s="1"/>
  <c r="L47" i="76"/>
  <c r="M46" i="76"/>
  <c r="O46" i="76" s="1"/>
  <c r="N46" i="76" s="1"/>
  <c r="M45" i="76"/>
  <c r="O45" i="76" s="1"/>
  <c r="N45" i="76" s="1"/>
  <c r="O44" i="76"/>
  <c r="N44" i="76" s="1"/>
  <c r="L44" i="76"/>
  <c r="M43" i="76"/>
  <c r="O43" i="76" s="1"/>
  <c r="N43" i="76" s="1"/>
  <c r="M42" i="76"/>
  <c r="O42" i="76" s="1"/>
  <c r="N42" i="76" s="1"/>
  <c r="O41" i="76"/>
  <c r="N41" i="76" s="1"/>
  <c r="L41" i="76"/>
  <c r="M40" i="76"/>
  <c r="O40" i="76" s="1"/>
  <c r="N40" i="76" s="1"/>
  <c r="O39" i="76"/>
  <c r="N39" i="76" s="1"/>
  <c r="M38" i="76"/>
  <c r="O38" i="76" s="1"/>
  <c r="N38" i="76" s="1"/>
  <c r="M37" i="76"/>
  <c r="O37" i="76" s="1"/>
  <c r="N37" i="76" s="1"/>
  <c r="M36" i="76"/>
  <c r="O36" i="76" s="1"/>
  <c r="N36" i="76" s="1"/>
  <c r="M35" i="76"/>
  <c r="O35" i="76" s="1"/>
  <c r="N35" i="76" s="1"/>
  <c r="L35" i="76"/>
  <c r="M34" i="76"/>
  <c r="O34" i="76" s="1"/>
  <c r="N34" i="76" s="1"/>
  <c r="O33" i="76"/>
  <c r="N33" i="76" s="1"/>
  <c r="L33" i="76"/>
  <c r="M32" i="76"/>
  <c r="O32" i="76" s="1"/>
  <c r="N32" i="76" s="1"/>
  <c r="L32" i="76"/>
  <c r="M31" i="76"/>
  <c r="O31" i="76" s="1"/>
  <c r="N31" i="76" s="1"/>
  <c r="M30" i="76"/>
  <c r="O30" i="76" s="1"/>
  <c r="N30" i="76" s="1"/>
  <c r="M29" i="76"/>
  <c r="O29" i="76" s="1"/>
  <c r="N29" i="76" s="1"/>
  <c r="M28" i="76"/>
  <c r="O28" i="76" s="1"/>
  <c r="N28" i="76" s="1"/>
  <c r="L28" i="76"/>
  <c r="M27" i="76"/>
  <c r="O27" i="76" s="1"/>
  <c r="N27" i="76" s="1"/>
  <c r="M26" i="76"/>
  <c r="O26" i="76" s="1"/>
  <c r="N26" i="76" s="1"/>
  <c r="M25" i="76"/>
  <c r="O25" i="76" s="1"/>
  <c r="N25" i="76" s="1"/>
  <c r="L25" i="76"/>
  <c r="M24" i="76"/>
  <c r="O24" i="76" s="1"/>
  <c r="N24" i="76" s="1"/>
  <c r="L24" i="76"/>
  <c r="M23" i="76"/>
  <c r="O23" i="76" s="1"/>
  <c r="N23" i="76" s="1"/>
  <c r="M22" i="76"/>
  <c r="O22" i="76" s="1"/>
  <c r="N22" i="76" s="1"/>
  <c r="O21" i="76"/>
  <c r="N21" i="76" s="1"/>
  <c r="M20" i="76"/>
  <c r="O20" i="76" s="1"/>
  <c r="N20" i="76" s="1"/>
  <c r="O19" i="76"/>
  <c r="N19" i="76" s="1"/>
  <c r="L19" i="76"/>
  <c r="M18" i="76"/>
  <c r="O18" i="76" s="1"/>
  <c r="N18" i="76" s="1"/>
  <c r="M17" i="76"/>
  <c r="O17" i="76" s="1"/>
  <c r="N17" i="76" s="1"/>
  <c r="M16" i="76"/>
  <c r="O16" i="76" s="1"/>
  <c r="N16" i="76" s="1"/>
  <c r="M15" i="76"/>
  <c r="O15" i="76" s="1"/>
  <c r="N15" i="76" s="1"/>
  <c r="L15" i="76"/>
  <c r="M14" i="76"/>
  <c r="O14" i="76" s="1"/>
  <c r="N14" i="76" s="1"/>
  <c r="M13" i="76"/>
  <c r="O13" i="76" s="1"/>
  <c r="N13" i="76" s="1"/>
  <c r="M12" i="76"/>
  <c r="O12" i="76" s="1"/>
  <c r="N12" i="76" s="1"/>
  <c r="L12" i="76"/>
  <c r="O11" i="76"/>
  <c r="N11" i="76" s="1"/>
  <c r="L11" i="76"/>
  <c r="M10" i="76"/>
  <c r="O10" i="76" s="1"/>
  <c r="N10" i="76" s="1"/>
  <c r="L10" i="76"/>
  <c r="M9" i="76"/>
  <c r="O9" i="76" s="1"/>
  <c r="N9" i="76" s="1"/>
  <c r="M8" i="76"/>
  <c r="O8" i="76" s="1"/>
  <c r="N8" i="76" s="1"/>
  <c r="L8" i="76"/>
  <c r="P7" i="76"/>
  <c r="O359" i="74"/>
  <c r="N359" i="74" s="1"/>
  <c r="S358" i="74"/>
  <c r="M358" i="74"/>
  <c r="O358" i="74" s="1"/>
  <c r="N358" i="74" s="1"/>
  <c r="S357" i="74"/>
  <c r="O357" i="74"/>
  <c r="N357" i="74" s="1"/>
  <c r="O356" i="74"/>
  <c r="N356" i="74" s="1"/>
  <c r="S355" i="74"/>
  <c r="M355" i="74"/>
  <c r="O355" i="74" s="1"/>
  <c r="N355" i="74" s="1"/>
  <c r="S354" i="74"/>
  <c r="O354" i="74"/>
  <c r="N354" i="74" s="1"/>
  <c r="S353" i="74"/>
  <c r="O353" i="74"/>
  <c r="N353" i="74" s="1"/>
  <c r="S352" i="74"/>
  <c r="M352" i="74"/>
  <c r="O352" i="74" s="1"/>
  <c r="N352" i="74" s="1"/>
  <c r="S351" i="74"/>
  <c r="M351" i="74"/>
  <c r="O351" i="74" s="1"/>
  <c r="N351" i="74" s="1"/>
  <c r="S350" i="74"/>
  <c r="M350" i="74"/>
  <c r="O350" i="74" s="1"/>
  <c r="N350" i="74" s="1"/>
  <c r="S349" i="74"/>
  <c r="O349" i="74"/>
  <c r="N349" i="74" s="1"/>
  <c r="S348" i="74"/>
  <c r="M348" i="74"/>
  <c r="O348" i="74" s="1"/>
  <c r="N348" i="74" s="1"/>
  <c r="M347" i="74"/>
  <c r="O347" i="74" s="1"/>
  <c r="N347" i="74" s="1"/>
  <c r="O346" i="74"/>
  <c r="N346" i="74" s="1"/>
  <c r="S345" i="74"/>
  <c r="O345" i="74"/>
  <c r="N345" i="74" s="1"/>
  <c r="S344" i="74"/>
  <c r="M344" i="74"/>
  <c r="O344" i="74" s="1"/>
  <c r="N344" i="74" s="1"/>
  <c r="S343" i="74"/>
  <c r="O343" i="74"/>
  <c r="N343" i="74" s="1"/>
  <c r="S342" i="74"/>
  <c r="M342" i="74"/>
  <c r="O342" i="74" s="1"/>
  <c r="N342" i="74" s="1"/>
  <c r="S341" i="74"/>
  <c r="M341" i="74"/>
  <c r="O341" i="74" s="1"/>
  <c r="N341" i="74" s="1"/>
  <c r="S340" i="74"/>
  <c r="M340" i="74"/>
  <c r="O340" i="74" s="1"/>
  <c r="N340" i="74" s="1"/>
  <c r="M339" i="74"/>
  <c r="O339" i="74" s="1"/>
  <c r="N339" i="74" s="1"/>
  <c r="S338" i="74"/>
  <c r="M338" i="74"/>
  <c r="O338" i="74" s="1"/>
  <c r="N338" i="74" s="1"/>
  <c r="S337" i="74"/>
  <c r="M337" i="74"/>
  <c r="O337" i="74" s="1"/>
  <c r="N337" i="74" s="1"/>
  <c r="O336" i="74"/>
  <c r="N336" i="74" s="1"/>
  <c r="S335" i="74"/>
  <c r="M335" i="74"/>
  <c r="O335" i="74" s="1"/>
  <c r="N335" i="74" s="1"/>
  <c r="S334" i="74"/>
  <c r="M334" i="74"/>
  <c r="O334" i="74" s="1"/>
  <c r="N334" i="74" s="1"/>
  <c r="S333" i="74"/>
  <c r="O333" i="74"/>
  <c r="N333" i="74" s="1"/>
  <c r="O332" i="74"/>
  <c r="N332" i="74" s="1"/>
  <c r="S331" i="74"/>
  <c r="O331" i="74"/>
  <c r="N331" i="74" s="1"/>
  <c r="S330" i="74"/>
  <c r="O330" i="74"/>
  <c r="N330" i="74" s="1"/>
  <c r="S329" i="74"/>
  <c r="O329" i="74"/>
  <c r="N329" i="74" s="1"/>
  <c r="S328" i="74"/>
  <c r="M328" i="74"/>
  <c r="O328" i="74" s="1"/>
  <c r="N328" i="74" s="1"/>
  <c r="S327" i="74"/>
  <c r="M327" i="74"/>
  <c r="O327" i="74" s="1"/>
  <c r="N327" i="74" s="1"/>
  <c r="S326" i="74"/>
  <c r="M326" i="74"/>
  <c r="O326" i="74" s="1"/>
  <c r="N326" i="74" s="1"/>
  <c r="O325" i="74"/>
  <c r="N325" i="74" s="1"/>
  <c r="S324" i="74"/>
  <c r="O324" i="74"/>
  <c r="N324" i="74" s="1"/>
  <c r="S323" i="74"/>
  <c r="M323" i="74"/>
  <c r="O323" i="74" s="1"/>
  <c r="N323" i="74" s="1"/>
  <c r="S322" i="74"/>
  <c r="M322" i="74"/>
  <c r="O322" i="74" s="1"/>
  <c r="N322" i="74" s="1"/>
  <c r="M321" i="74"/>
  <c r="O321" i="74" s="1"/>
  <c r="N321" i="74" s="1"/>
  <c r="M320" i="74"/>
  <c r="O320" i="74" s="1"/>
  <c r="N320" i="74" s="1"/>
  <c r="M319" i="74"/>
  <c r="O319" i="74" s="1"/>
  <c r="N319" i="74" s="1"/>
  <c r="M318" i="74"/>
  <c r="O318" i="74" s="1"/>
  <c r="N318" i="74" s="1"/>
  <c r="M317" i="74"/>
  <c r="O317" i="74" s="1"/>
  <c r="N317" i="74" s="1"/>
  <c r="M316" i="74"/>
  <c r="O316" i="74" s="1"/>
  <c r="N316" i="74" s="1"/>
  <c r="M315" i="74"/>
  <c r="O315" i="74" s="1"/>
  <c r="N315" i="74" s="1"/>
  <c r="M314" i="74"/>
  <c r="O314" i="74" s="1"/>
  <c r="N314" i="74" s="1"/>
  <c r="O313" i="74"/>
  <c r="N313" i="74" s="1"/>
  <c r="S312" i="74"/>
  <c r="O312" i="74"/>
  <c r="N312" i="74" s="1"/>
  <c r="M311" i="74"/>
  <c r="O311" i="74" s="1"/>
  <c r="N311" i="74" s="1"/>
  <c r="O310" i="74"/>
  <c r="N310" i="74" s="1"/>
  <c r="M309" i="74"/>
  <c r="O309" i="74" s="1"/>
  <c r="N309" i="74" s="1"/>
  <c r="M308" i="74"/>
  <c r="O308" i="74" s="1"/>
  <c r="N308" i="74" s="1"/>
  <c r="M307" i="74"/>
  <c r="O307" i="74" s="1"/>
  <c r="N307" i="74" s="1"/>
  <c r="O306" i="74"/>
  <c r="N306" i="74" s="1"/>
  <c r="O305" i="74"/>
  <c r="N305" i="74" s="1"/>
  <c r="S304" i="74"/>
  <c r="M304" i="74"/>
  <c r="O304" i="74" s="1"/>
  <c r="N304" i="74" s="1"/>
  <c r="S303" i="74"/>
  <c r="M303" i="74"/>
  <c r="O303" i="74" s="1"/>
  <c r="N303" i="74" s="1"/>
  <c r="O302" i="74"/>
  <c r="N302" i="74" s="1"/>
  <c r="S301" i="74"/>
  <c r="M301" i="74"/>
  <c r="O301" i="74" s="1"/>
  <c r="N301" i="74" s="1"/>
  <c r="S300" i="74"/>
  <c r="M300" i="74"/>
  <c r="O300" i="74" s="1"/>
  <c r="N300" i="74" s="1"/>
  <c r="M299" i="74"/>
  <c r="O299" i="74" s="1"/>
  <c r="N299" i="74" s="1"/>
  <c r="S298" i="74"/>
  <c r="M298" i="74"/>
  <c r="O298" i="74" s="1"/>
  <c r="N298" i="74" s="1"/>
  <c r="S297" i="74"/>
  <c r="M297" i="74"/>
  <c r="O297" i="74" s="1"/>
  <c r="N297" i="74" s="1"/>
  <c r="M296" i="74"/>
  <c r="O296" i="74" s="1"/>
  <c r="N296" i="74" s="1"/>
  <c r="M295" i="74"/>
  <c r="O295" i="74" s="1"/>
  <c r="N295" i="74" s="1"/>
  <c r="O294" i="74"/>
  <c r="N294" i="74" s="1"/>
  <c r="S293" i="74"/>
  <c r="M293" i="74"/>
  <c r="O293" i="74" s="1"/>
  <c r="N293" i="74" s="1"/>
  <c r="S292" i="74"/>
  <c r="M292" i="74"/>
  <c r="O292" i="74" s="1"/>
  <c r="N292" i="74" s="1"/>
  <c r="O291" i="74"/>
  <c r="N291" i="74" s="1"/>
  <c r="S290" i="74"/>
  <c r="M290" i="74"/>
  <c r="O290" i="74" s="1"/>
  <c r="N290" i="74" s="1"/>
  <c r="M289" i="74"/>
  <c r="O289" i="74" s="1"/>
  <c r="N289" i="74" s="1"/>
  <c r="S288" i="74"/>
  <c r="O288" i="74"/>
  <c r="N288" i="74" s="1"/>
  <c r="O287" i="74"/>
  <c r="N287" i="74" s="1"/>
  <c r="O286" i="74"/>
  <c r="N286" i="74" s="1"/>
  <c r="S285" i="74"/>
  <c r="O285" i="74"/>
  <c r="N285" i="74"/>
  <c r="S284" i="74"/>
  <c r="O284" i="74"/>
  <c r="N284" i="74" s="1"/>
  <c r="S283" i="74"/>
  <c r="M283" i="74"/>
  <c r="O283" i="74" s="1"/>
  <c r="N283" i="74" s="1"/>
  <c r="O282" i="74"/>
  <c r="N282" i="74" s="1"/>
  <c r="M281" i="74"/>
  <c r="O281" i="74" s="1"/>
  <c r="N281" i="74" s="1"/>
  <c r="O280" i="74"/>
  <c r="N280" i="74" s="1"/>
  <c r="M279" i="74"/>
  <c r="O279" i="74" s="1"/>
  <c r="N279" i="74" s="1"/>
  <c r="S278" i="74"/>
  <c r="M278" i="74"/>
  <c r="O278" i="74" s="1"/>
  <c r="N278" i="74" s="1"/>
  <c r="S277" i="74"/>
  <c r="M277" i="74"/>
  <c r="O277" i="74" s="1"/>
  <c r="N277" i="74" s="1"/>
  <c r="S276" i="74"/>
  <c r="O276" i="74"/>
  <c r="N276" i="74" s="1"/>
  <c r="S275" i="74"/>
  <c r="O275" i="74"/>
  <c r="N275" i="74" s="1"/>
  <c r="S274" i="74"/>
  <c r="O274" i="74"/>
  <c r="N274" i="74" s="1"/>
  <c r="O273" i="74"/>
  <c r="N273" i="74" s="1"/>
  <c r="S272" i="74"/>
  <c r="O272" i="74"/>
  <c r="N272" i="74" s="1"/>
  <c r="M271" i="74"/>
  <c r="O271" i="74" s="1"/>
  <c r="N271" i="74" s="1"/>
  <c r="S270" i="74"/>
  <c r="M270" i="74"/>
  <c r="O270" i="74" s="1"/>
  <c r="N270" i="74" s="1"/>
  <c r="M269" i="74"/>
  <c r="O269" i="74" s="1"/>
  <c r="N269" i="74" s="1"/>
  <c r="S268" i="74"/>
  <c r="M268" i="74"/>
  <c r="O268" i="74" s="1"/>
  <c r="N268" i="74" s="1"/>
  <c r="O267" i="74"/>
  <c r="N267" i="74" s="1"/>
  <c r="S266" i="74"/>
  <c r="M266" i="74"/>
  <c r="O266" i="74" s="1"/>
  <c r="N266" i="74" s="1"/>
  <c r="M265" i="74"/>
  <c r="O265" i="74" s="1"/>
  <c r="N265" i="74" s="1"/>
  <c r="O264" i="74"/>
  <c r="N264" i="74" s="1"/>
  <c r="S263" i="74"/>
  <c r="O263" i="74"/>
  <c r="N263" i="74" s="1"/>
  <c r="S262" i="74"/>
  <c r="O262" i="74"/>
  <c r="N262" i="74" s="1"/>
  <c r="S261" i="74"/>
  <c r="M261" i="74"/>
  <c r="O261" i="74" s="1"/>
  <c r="N261" i="74" s="1"/>
  <c r="S260" i="74"/>
  <c r="O260" i="74"/>
  <c r="N260" i="74" s="1"/>
  <c r="S259" i="74"/>
  <c r="M259" i="74"/>
  <c r="O259" i="74" s="1"/>
  <c r="N259" i="74" s="1"/>
  <c r="O258" i="74"/>
  <c r="N258" i="74" s="1"/>
  <c r="S257" i="74"/>
  <c r="O257" i="74"/>
  <c r="N257" i="74" s="1"/>
  <c r="S256" i="74"/>
  <c r="O256" i="74"/>
  <c r="N256" i="74" s="1"/>
  <c r="S255" i="74"/>
  <c r="O255" i="74"/>
  <c r="N255" i="74" s="1"/>
  <c r="S254" i="74"/>
  <c r="O254" i="74"/>
  <c r="N254" i="74" s="1"/>
  <c r="S253" i="74"/>
  <c r="O253" i="74"/>
  <c r="N253" i="74" s="1"/>
  <c r="S252" i="74"/>
  <c r="O252" i="74"/>
  <c r="N252" i="74" s="1"/>
  <c r="S251" i="74"/>
  <c r="O251" i="74"/>
  <c r="N251" i="74" s="1"/>
  <c r="M250" i="74"/>
  <c r="O250" i="74" s="1"/>
  <c r="N250" i="74" s="1"/>
  <c r="S249" i="74"/>
  <c r="O249" i="74"/>
  <c r="N249" i="74" s="1"/>
  <c r="S248" i="74"/>
  <c r="O248" i="74"/>
  <c r="N248" i="74" s="1"/>
  <c r="S247" i="74"/>
  <c r="O247" i="74"/>
  <c r="N247" i="74" s="1"/>
  <c r="S246" i="74"/>
  <c r="O246" i="74"/>
  <c r="N246" i="74" s="1"/>
  <c r="O245" i="74"/>
  <c r="N245" i="74" s="1"/>
  <c r="M244" i="74"/>
  <c r="O244" i="74" s="1"/>
  <c r="N244" i="74" s="1"/>
  <c r="M243" i="74"/>
  <c r="O243" i="74" s="1"/>
  <c r="N243" i="74" s="1"/>
  <c r="S242" i="74"/>
  <c r="O242" i="74"/>
  <c r="N242" i="74" s="1"/>
  <c r="S241" i="74"/>
  <c r="O241" i="74"/>
  <c r="N241" i="74" s="1"/>
  <c r="M240" i="74"/>
  <c r="O240" i="74" s="1"/>
  <c r="N240" i="74" s="1"/>
  <c r="S239" i="74"/>
  <c r="O239" i="74"/>
  <c r="N239" i="74" s="1"/>
  <c r="S238" i="74"/>
  <c r="O238" i="74"/>
  <c r="N238" i="74" s="1"/>
  <c r="S237" i="74"/>
  <c r="M237" i="74"/>
  <c r="O237" i="74" s="1"/>
  <c r="N237" i="74" s="1"/>
  <c r="M236" i="74"/>
  <c r="O236" i="74" s="1"/>
  <c r="N236" i="74" s="1"/>
  <c r="M235" i="74"/>
  <c r="O235" i="74" s="1"/>
  <c r="N235" i="74" s="1"/>
  <c r="O234" i="74"/>
  <c r="N234" i="74" s="1"/>
  <c r="O233" i="74"/>
  <c r="N233" i="74" s="1"/>
  <c r="O232" i="74"/>
  <c r="N232" i="74" s="1"/>
  <c r="S231" i="74"/>
  <c r="M231" i="74"/>
  <c r="O231" i="74" s="1"/>
  <c r="N231" i="74" s="1"/>
  <c r="S230" i="74"/>
  <c r="O230" i="74"/>
  <c r="N230" i="74" s="1"/>
  <c r="S229" i="74"/>
  <c r="O229" i="74"/>
  <c r="N229" i="74" s="1"/>
  <c r="M228" i="74"/>
  <c r="O228" i="74" s="1"/>
  <c r="N228" i="74" s="1"/>
  <c r="S227" i="74"/>
  <c r="O227" i="74"/>
  <c r="N227" i="74" s="1"/>
  <c r="O226" i="74"/>
  <c r="N226" i="74" s="1"/>
  <c r="M225" i="74"/>
  <c r="O225" i="74" s="1"/>
  <c r="N225" i="74" s="1"/>
  <c r="M224" i="74"/>
  <c r="O224" i="74" s="1"/>
  <c r="N224" i="74" s="1"/>
  <c r="O223" i="74"/>
  <c r="N223" i="74" s="1"/>
  <c r="M222" i="74"/>
  <c r="O222" i="74" s="1"/>
  <c r="N222" i="74" s="1"/>
  <c r="O221" i="74"/>
  <c r="N221" i="74" s="1"/>
  <c r="M220" i="74"/>
  <c r="O220" i="74" s="1"/>
  <c r="N220" i="74" s="1"/>
  <c r="S219" i="74"/>
  <c r="O219" i="74"/>
  <c r="N219" i="74" s="1"/>
  <c r="S218" i="74"/>
  <c r="M218" i="74"/>
  <c r="O218" i="74" s="1"/>
  <c r="N218" i="74" s="1"/>
  <c r="S217" i="74"/>
  <c r="M217" i="74"/>
  <c r="O217" i="74" s="1"/>
  <c r="N217" i="74" s="1"/>
  <c r="S216" i="74"/>
  <c r="M216" i="74"/>
  <c r="O216" i="74" s="1"/>
  <c r="N216" i="74" s="1"/>
  <c r="M215" i="74"/>
  <c r="O215" i="74" s="1"/>
  <c r="N215" i="74" s="1"/>
  <c r="O214" i="74"/>
  <c r="N214" i="74" s="1"/>
  <c r="O213" i="74"/>
  <c r="N213" i="74" s="1"/>
  <c r="M212" i="74"/>
  <c r="O212" i="74" s="1"/>
  <c r="N212" i="74" s="1"/>
  <c r="O211" i="74"/>
  <c r="N211" i="74" s="1"/>
  <c r="M210" i="74"/>
  <c r="O210" i="74" s="1"/>
  <c r="N210" i="74" s="1"/>
  <c r="M209" i="74"/>
  <c r="O209" i="74" s="1"/>
  <c r="N209" i="74" s="1"/>
  <c r="M208" i="74"/>
  <c r="O208" i="74" s="1"/>
  <c r="N208" i="74" s="1"/>
  <c r="M207" i="74"/>
  <c r="O207" i="74" s="1"/>
  <c r="N207" i="74" s="1"/>
  <c r="O206" i="74"/>
  <c r="N206" i="74" s="1"/>
  <c r="M205" i="74"/>
  <c r="O205" i="74" s="1"/>
  <c r="N205" i="74" s="1"/>
  <c r="M204" i="74"/>
  <c r="O204" i="74" s="1"/>
  <c r="N204" i="74" s="1"/>
  <c r="S203" i="74"/>
  <c r="M203" i="74"/>
  <c r="O203" i="74" s="1"/>
  <c r="N203" i="74" s="1"/>
  <c r="S202" i="74"/>
  <c r="O202" i="74"/>
  <c r="N202" i="74" s="1"/>
  <c r="S201" i="74"/>
  <c r="O201" i="74"/>
  <c r="N201" i="74" s="1"/>
  <c r="S200" i="74"/>
  <c r="O200" i="74"/>
  <c r="N200" i="74" s="1"/>
  <c r="O199" i="74"/>
  <c r="N199" i="74" s="1"/>
  <c r="M198" i="74"/>
  <c r="O198" i="74" s="1"/>
  <c r="N198" i="74" s="1"/>
  <c r="O197" i="74"/>
  <c r="N197" i="74" s="1"/>
  <c r="S196" i="74"/>
  <c r="O196" i="74"/>
  <c r="N196" i="74" s="1"/>
  <c r="S195" i="74"/>
  <c r="M195" i="74"/>
  <c r="O195" i="74" s="1"/>
  <c r="N195" i="74" s="1"/>
  <c r="S194" i="74"/>
  <c r="O194" i="74"/>
  <c r="N194" i="74" s="1"/>
  <c r="M193" i="74"/>
  <c r="O193" i="74" s="1"/>
  <c r="N193" i="74" s="1"/>
  <c r="S192" i="74"/>
  <c r="M192" i="74"/>
  <c r="O192" i="74" s="1"/>
  <c r="N192" i="74" s="1"/>
  <c r="M191" i="74"/>
  <c r="O191" i="74" s="1"/>
  <c r="N191" i="74" s="1"/>
  <c r="M190" i="74"/>
  <c r="O190" i="74" s="1"/>
  <c r="N190" i="74" s="1"/>
  <c r="M189" i="74"/>
  <c r="O189" i="74" s="1"/>
  <c r="N189" i="74" s="1"/>
  <c r="M188" i="74"/>
  <c r="O188" i="74" s="1"/>
  <c r="N188" i="74" s="1"/>
  <c r="M187" i="74"/>
  <c r="O187" i="74" s="1"/>
  <c r="N187" i="74" s="1"/>
  <c r="M186" i="74"/>
  <c r="O186" i="74" s="1"/>
  <c r="N186" i="74" s="1"/>
  <c r="O185" i="74"/>
  <c r="N185" i="74" s="1"/>
  <c r="S184" i="74"/>
  <c r="O184" i="74"/>
  <c r="N184" i="74" s="1"/>
  <c r="S183" i="74"/>
  <c r="M183" i="74"/>
  <c r="O183" i="74" s="1"/>
  <c r="N183" i="74" s="1"/>
  <c r="S182" i="74"/>
  <c r="M182" i="74"/>
  <c r="O182" i="74" s="1"/>
  <c r="N182" i="74" s="1"/>
  <c r="M181" i="74"/>
  <c r="O181" i="74" s="1"/>
  <c r="N181" i="74" s="1"/>
  <c r="O180" i="74"/>
  <c r="N180" i="74" s="1"/>
  <c r="O179" i="74"/>
  <c r="N179" i="74" s="1"/>
  <c r="S178" i="74"/>
  <c r="M178" i="74"/>
  <c r="O178" i="74" s="1"/>
  <c r="N178" i="74" s="1"/>
  <c r="S177" i="74"/>
  <c r="M177" i="74"/>
  <c r="O177" i="74" s="1"/>
  <c r="N177" i="74" s="1"/>
  <c r="S176" i="74"/>
  <c r="M176" i="74"/>
  <c r="O176" i="74" s="1"/>
  <c r="N176" i="74" s="1"/>
  <c r="O175" i="74"/>
  <c r="N175" i="74" s="1"/>
  <c r="S174" i="74"/>
  <c r="M174" i="74"/>
  <c r="O174" i="74" s="1"/>
  <c r="N174" i="74" s="1"/>
  <c r="S173" i="74"/>
  <c r="O173" i="74"/>
  <c r="N173" i="74" s="1"/>
  <c r="S172" i="74"/>
  <c r="O172" i="74"/>
  <c r="N172" i="74" s="1"/>
  <c r="M171" i="74"/>
  <c r="O171" i="74" s="1"/>
  <c r="N171" i="74" s="1"/>
  <c r="O170" i="74"/>
  <c r="N170" i="74" s="1"/>
  <c r="S169" i="74"/>
  <c r="O169" i="74"/>
  <c r="N169" i="74" s="1"/>
  <c r="M168" i="74"/>
  <c r="O168" i="74" s="1"/>
  <c r="N168" i="74" s="1"/>
  <c r="S167" i="74"/>
  <c r="O167" i="74"/>
  <c r="N167" i="74" s="1"/>
  <c r="O166" i="74"/>
  <c r="N166" i="74" s="1"/>
  <c r="S165" i="74"/>
  <c r="M165" i="74"/>
  <c r="O165" i="74" s="1"/>
  <c r="N165" i="74" s="1"/>
  <c r="S164" i="74"/>
  <c r="M164" i="74"/>
  <c r="O164" i="74" s="1"/>
  <c r="N164" i="74" s="1"/>
  <c r="S163" i="74"/>
  <c r="M163" i="74"/>
  <c r="O163" i="74" s="1"/>
  <c r="N163" i="74" s="1"/>
  <c r="S162" i="74"/>
  <c r="M162" i="74"/>
  <c r="O162" i="74" s="1"/>
  <c r="N162" i="74" s="1"/>
  <c r="M161" i="74"/>
  <c r="O161" i="74" s="1"/>
  <c r="N161" i="74" s="1"/>
  <c r="O160" i="74"/>
  <c r="N160" i="74" s="1"/>
  <c r="S159" i="74"/>
  <c r="O159" i="74"/>
  <c r="N159" i="74" s="1"/>
  <c r="S158" i="74"/>
  <c r="O158" i="74"/>
  <c r="N158" i="74" s="1"/>
  <c r="S157" i="74"/>
  <c r="O157" i="74"/>
  <c r="N157" i="74" s="1"/>
  <c r="S156" i="74"/>
  <c r="M156" i="74"/>
  <c r="O156" i="74" s="1"/>
  <c r="N156" i="74" s="1"/>
  <c r="O155" i="74"/>
  <c r="N155" i="74" s="1"/>
  <c r="O154" i="74"/>
  <c r="N154" i="74" s="1"/>
  <c r="O153" i="74"/>
  <c r="N153" i="74" s="1"/>
  <c r="M152" i="74"/>
  <c r="O152" i="74" s="1"/>
  <c r="N152" i="74" s="1"/>
  <c r="S151" i="74"/>
  <c r="O151" i="74"/>
  <c r="N151" i="74" s="1"/>
  <c r="O150" i="74"/>
  <c r="N150" i="74" s="1"/>
  <c r="S149" i="74"/>
  <c r="O149" i="74"/>
  <c r="N149" i="74" s="1"/>
  <c r="S148" i="74"/>
  <c r="M148" i="74"/>
  <c r="O148" i="74" s="1"/>
  <c r="N148" i="74" s="1"/>
  <c r="M147" i="74"/>
  <c r="O147" i="74" s="1"/>
  <c r="N147" i="74" s="1"/>
  <c r="S146" i="74"/>
  <c r="O146" i="74"/>
  <c r="N146" i="74" s="1"/>
  <c r="M145" i="74"/>
  <c r="O145" i="74" s="1"/>
  <c r="N145" i="74" s="1"/>
  <c r="M144" i="74"/>
  <c r="O144" i="74" s="1"/>
  <c r="N144" i="74" s="1"/>
  <c r="O143" i="74"/>
  <c r="N143" i="74" s="1"/>
  <c r="M142" i="74"/>
  <c r="O142" i="74" s="1"/>
  <c r="N142" i="74" s="1"/>
  <c r="O141" i="74"/>
  <c r="N141" i="74" s="1"/>
  <c r="S140" i="74"/>
  <c r="O140" i="74"/>
  <c r="N140" i="74" s="1"/>
  <c r="S139" i="74"/>
  <c r="M139" i="74"/>
  <c r="O139" i="74" s="1"/>
  <c r="N139" i="74" s="1"/>
  <c r="S138" i="74"/>
  <c r="M138" i="74"/>
  <c r="O138" i="74" s="1"/>
  <c r="N138" i="74" s="1"/>
  <c r="S137" i="74"/>
  <c r="M137" i="74"/>
  <c r="O137" i="74" s="1"/>
  <c r="N137" i="74" s="1"/>
  <c r="S136" i="74"/>
  <c r="M136" i="74"/>
  <c r="O136" i="74" s="1"/>
  <c r="N136" i="74" s="1"/>
  <c r="S135" i="74"/>
  <c r="M135" i="74"/>
  <c r="O135" i="74" s="1"/>
  <c r="N135" i="74" s="1"/>
  <c r="S134" i="74"/>
  <c r="M134" i="74"/>
  <c r="O134" i="74" s="1"/>
  <c r="N134" i="74" s="1"/>
  <c r="M133" i="74"/>
  <c r="O133" i="74" s="1"/>
  <c r="N133" i="74" s="1"/>
  <c r="M132" i="74"/>
  <c r="O132" i="74" s="1"/>
  <c r="N132" i="74" s="1"/>
  <c r="M131" i="74"/>
  <c r="O131" i="74" s="1"/>
  <c r="N131" i="74" s="1"/>
  <c r="M130" i="74"/>
  <c r="O130" i="74" s="1"/>
  <c r="N130" i="74" s="1"/>
  <c r="O129" i="74"/>
  <c r="N129" i="74" s="1"/>
  <c r="S128" i="74"/>
  <c r="O128" i="74"/>
  <c r="N128" i="74" s="1"/>
  <c r="S127" i="74"/>
  <c r="O127" i="74"/>
  <c r="N127" i="74" s="1"/>
  <c r="S126" i="74"/>
  <c r="O126" i="74"/>
  <c r="N126" i="74" s="1"/>
  <c r="O125" i="74"/>
  <c r="N125" i="74" s="1"/>
  <c r="S124" i="74"/>
  <c r="O124" i="74"/>
  <c r="N124" i="74" s="1"/>
  <c r="S123" i="74"/>
  <c r="M123" i="74"/>
  <c r="O123" i="74" s="1"/>
  <c r="N123" i="74" s="1"/>
  <c r="S122" i="74"/>
  <c r="O122" i="74"/>
  <c r="N122" i="74" s="1"/>
  <c r="S121" i="74"/>
  <c r="M121" i="74"/>
  <c r="O121" i="74" s="1"/>
  <c r="N121" i="74" s="1"/>
  <c r="S120" i="74"/>
  <c r="O120" i="74"/>
  <c r="N120" i="74" s="1"/>
  <c r="S119" i="74"/>
  <c r="M119" i="74"/>
  <c r="O119" i="74" s="1"/>
  <c r="N119" i="74" s="1"/>
  <c r="S118" i="74"/>
  <c r="M118" i="74"/>
  <c r="O118" i="74" s="1"/>
  <c r="N118" i="74" s="1"/>
  <c r="S117" i="74"/>
  <c r="O117" i="74"/>
  <c r="N117" i="74" s="1"/>
  <c r="S116" i="74"/>
  <c r="O116" i="74"/>
  <c r="N116" i="74" s="1"/>
  <c r="S115" i="74"/>
  <c r="M115" i="74"/>
  <c r="O115" i="74" s="1"/>
  <c r="N115" i="74" s="1"/>
  <c r="S114" i="74"/>
  <c r="O114" i="74"/>
  <c r="N114" i="74" s="1"/>
  <c r="O113" i="74"/>
  <c r="N113" i="74" s="1"/>
  <c r="O112" i="74"/>
  <c r="N112" i="74" s="1"/>
  <c r="O111" i="74"/>
  <c r="N111" i="74" s="1"/>
  <c r="S110" i="74"/>
  <c r="O110" i="74"/>
  <c r="N110" i="74" s="1"/>
  <c r="S109" i="74"/>
  <c r="O109" i="74"/>
  <c r="N109" i="74" s="1"/>
  <c r="S108" i="74"/>
  <c r="M108" i="74"/>
  <c r="O108" i="74" s="1"/>
  <c r="N108" i="74" s="1"/>
  <c r="S107" i="74"/>
  <c r="O107" i="74"/>
  <c r="N107" i="74" s="1"/>
  <c r="S106" i="74"/>
  <c r="O106" i="74"/>
  <c r="N106" i="74" s="1"/>
  <c r="O105" i="74"/>
  <c r="N105" i="74" s="1"/>
  <c r="M104" i="74"/>
  <c r="O104" i="74" s="1"/>
  <c r="N104" i="74" s="1"/>
  <c r="O103" i="74"/>
  <c r="N103" i="74" s="1"/>
  <c r="M102" i="74"/>
  <c r="O102" i="74" s="1"/>
  <c r="N102" i="74" s="1"/>
  <c r="O101" i="74"/>
  <c r="N101" i="74" s="1"/>
  <c r="O100" i="74"/>
  <c r="N100" i="74" s="1"/>
  <c r="M99" i="74"/>
  <c r="O99" i="74" s="1"/>
  <c r="N99" i="74" s="1"/>
  <c r="S98" i="74"/>
  <c r="O98" i="74"/>
  <c r="N98" i="74" s="1"/>
  <c r="S97" i="74"/>
  <c r="M97" i="74"/>
  <c r="O97" i="74" s="1"/>
  <c r="N97" i="74" s="1"/>
  <c r="M96" i="74"/>
  <c r="O96" i="74" s="1"/>
  <c r="N96" i="74" s="1"/>
  <c r="O95" i="74"/>
  <c r="N95" i="74" s="1"/>
  <c r="S94" i="74"/>
  <c r="M94" i="74"/>
  <c r="O94" i="74" s="1"/>
  <c r="N94" i="74" s="1"/>
  <c r="S93" i="74"/>
  <c r="M93" i="74"/>
  <c r="O93" i="74" s="1"/>
  <c r="N93" i="74" s="1"/>
  <c r="S92" i="74"/>
  <c r="M92" i="74"/>
  <c r="O92" i="74" s="1"/>
  <c r="N92" i="74" s="1"/>
  <c r="S91" i="74"/>
  <c r="M91" i="74"/>
  <c r="O91" i="74" s="1"/>
  <c r="N91" i="74" s="1"/>
  <c r="M90" i="74"/>
  <c r="O90" i="74" s="1"/>
  <c r="N90" i="74" s="1"/>
  <c r="S89" i="74"/>
  <c r="M89" i="74"/>
  <c r="O89" i="74" s="1"/>
  <c r="N89" i="74" s="1"/>
  <c r="S88" i="74"/>
  <c r="M88" i="74"/>
  <c r="O88" i="74" s="1"/>
  <c r="N88" i="74" s="1"/>
  <c r="O87" i="74"/>
  <c r="N87" i="74" s="1"/>
  <c r="O86" i="74"/>
  <c r="N86" i="74" s="1"/>
  <c r="M85" i="74"/>
  <c r="O85" i="74" s="1"/>
  <c r="N85" i="74" s="1"/>
  <c r="M84" i="74"/>
  <c r="O84" i="74" s="1"/>
  <c r="N84" i="74" s="1"/>
  <c r="M83" i="74"/>
  <c r="O83" i="74" s="1"/>
  <c r="N83" i="74" s="1"/>
  <c r="M82" i="74"/>
  <c r="O82" i="74" s="1"/>
  <c r="N82" i="74" s="1"/>
  <c r="O81" i="74"/>
  <c r="N81" i="74" s="1"/>
  <c r="S80" i="74"/>
  <c r="M80" i="74"/>
  <c r="O80" i="74" s="1"/>
  <c r="N80" i="74" s="1"/>
  <c r="S79" i="74"/>
  <c r="O79" i="74"/>
  <c r="N79" i="74" s="1"/>
  <c r="S78" i="74"/>
  <c r="O78" i="74"/>
  <c r="N78" i="74" s="1"/>
  <c r="S77" i="74"/>
  <c r="M77" i="74"/>
  <c r="O77" i="74" s="1"/>
  <c r="N77" i="74" s="1"/>
  <c r="S76" i="74"/>
  <c r="M76" i="74"/>
  <c r="O76" i="74" s="1"/>
  <c r="N76" i="74" s="1"/>
  <c r="S75" i="74"/>
  <c r="O75" i="74"/>
  <c r="N75" i="74" s="1"/>
  <c r="S74" i="74"/>
  <c r="M74" i="74"/>
  <c r="O74" i="74" s="1"/>
  <c r="N74" i="74" s="1"/>
  <c r="S73" i="74"/>
  <c r="O73" i="74"/>
  <c r="N73" i="74" s="1"/>
  <c r="O72" i="74"/>
  <c r="N72" i="74" s="1"/>
  <c r="O71" i="74"/>
  <c r="N71" i="74" s="1"/>
  <c r="S70" i="74"/>
  <c r="M70" i="74"/>
  <c r="O70" i="74" s="1"/>
  <c r="N70" i="74" s="1"/>
  <c r="O69" i="74"/>
  <c r="N69" i="74" s="1"/>
  <c r="O68" i="74"/>
  <c r="N68" i="74" s="1"/>
  <c r="O67" i="74"/>
  <c r="N67" i="74" s="1"/>
  <c r="S66" i="74"/>
  <c r="O66" i="74"/>
  <c r="N66" i="74" s="1"/>
  <c r="S65" i="74"/>
  <c r="M65" i="74"/>
  <c r="O65" i="74" s="1"/>
  <c r="N65" i="74" s="1"/>
  <c r="S64" i="74"/>
  <c r="M64" i="74"/>
  <c r="O64" i="74" s="1"/>
  <c r="N64" i="74" s="1"/>
  <c r="S63" i="74"/>
  <c r="O63" i="74"/>
  <c r="N63" i="74" s="1"/>
  <c r="S62" i="74"/>
  <c r="O62" i="74"/>
  <c r="N62" i="74" s="1"/>
  <c r="M61" i="74"/>
  <c r="O61" i="74" s="1"/>
  <c r="N61" i="74" s="1"/>
  <c r="M60" i="74"/>
  <c r="O60" i="74" s="1"/>
  <c r="N60" i="74" s="1"/>
  <c r="M59" i="74"/>
  <c r="O59" i="74" s="1"/>
  <c r="N59" i="74" s="1"/>
  <c r="M58" i="74"/>
  <c r="O58" i="74" s="1"/>
  <c r="N58" i="74" s="1"/>
  <c r="O57" i="74"/>
  <c r="N57" i="74" s="1"/>
  <c r="S56" i="74"/>
  <c r="O56" i="74"/>
  <c r="N56" i="74" s="1"/>
  <c r="S55" i="74"/>
  <c r="M55" i="74"/>
  <c r="O55" i="74" s="1"/>
  <c r="N55" i="74" s="1"/>
  <c r="M54" i="74"/>
  <c r="O54" i="74" s="1"/>
  <c r="N54" i="74" s="1"/>
  <c r="S53" i="74"/>
  <c r="O53" i="74"/>
  <c r="N53" i="74" s="1"/>
  <c r="O52" i="74"/>
  <c r="N52" i="74" s="1"/>
  <c r="S51" i="74"/>
  <c r="O51" i="74"/>
  <c r="N51" i="74" s="1"/>
  <c r="S50" i="74"/>
  <c r="O50" i="74"/>
  <c r="N50" i="74" s="1"/>
  <c r="O49" i="74"/>
  <c r="N49" i="74" s="1"/>
  <c r="O48" i="74"/>
  <c r="N48" i="74" s="1"/>
  <c r="S47" i="74"/>
  <c r="O47" i="74"/>
  <c r="N47" i="74" s="1"/>
  <c r="S46" i="74"/>
  <c r="M46" i="74"/>
  <c r="O46" i="74" s="1"/>
  <c r="N46" i="74" s="1"/>
  <c r="M45" i="74"/>
  <c r="O45" i="74" s="1"/>
  <c r="N45" i="74" s="1"/>
  <c r="S44" i="74"/>
  <c r="M44" i="74"/>
  <c r="O44" i="74" s="1"/>
  <c r="N44" i="74" s="1"/>
  <c r="M43" i="74"/>
  <c r="O43" i="74" s="1"/>
  <c r="N43" i="74" s="1"/>
  <c r="S42" i="74"/>
  <c r="M42" i="74"/>
  <c r="O42" i="74" s="1"/>
  <c r="N42" i="74" s="1"/>
  <c r="M41" i="74"/>
  <c r="O41" i="74" s="1"/>
  <c r="N41" i="74" s="1"/>
  <c r="M40" i="74"/>
  <c r="O40" i="74" s="1"/>
  <c r="N40" i="74" s="1"/>
  <c r="S39" i="74"/>
  <c r="M39" i="74"/>
  <c r="O39" i="74" s="1"/>
  <c r="N39" i="74" s="1"/>
  <c r="S38" i="74"/>
  <c r="M38" i="74"/>
  <c r="O38" i="74" s="1"/>
  <c r="N38" i="74" s="1"/>
  <c r="S37" i="74"/>
  <c r="O37" i="74"/>
  <c r="N37" i="74" s="1"/>
  <c r="S36" i="74"/>
  <c r="M36" i="74"/>
  <c r="O36" i="74" s="1"/>
  <c r="N36" i="74" s="1"/>
  <c r="S35" i="74"/>
  <c r="M35" i="74"/>
  <c r="O35" i="74" s="1"/>
  <c r="N35" i="74" s="1"/>
  <c r="S34" i="74"/>
  <c r="O34" i="74"/>
  <c r="N34" i="74" s="1"/>
  <c r="M33" i="74"/>
  <c r="O33" i="74" s="1"/>
  <c r="N33" i="74" s="1"/>
  <c r="S32" i="74"/>
  <c r="O32" i="74"/>
  <c r="N32" i="74" s="1"/>
  <c r="M31" i="74"/>
  <c r="O31" i="74" s="1"/>
  <c r="N31" i="74" s="1"/>
  <c r="S30" i="74"/>
  <c r="O30" i="74"/>
  <c r="N30" i="74" s="1"/>
  <c r="S29" i="74"/>
  <c r="O29" i="74"/>
  <c r="N29" i="74" s="1"/>
  <c r="M28" i="74"/>
  <c r="O28" i="74" s="1"/>
  <c r="N28" i="74" s="1"/>
  <c r="M27" i="74"/>
  <c r="O27" i="74" s="1"/>
  <c r="N27" i="74" s="1"/>
  <c r="S26" i="74"/>
  <c r="M26" i="74"/>
  <c r="O26" i="74" s="1"/>
  <c r="N26" i="74" s="1"/>
  <c r="M25" i="74"/>
  <c r="O25" i="74" s="1"/>
  <c r="N25" i="74" s="1"/>
  <c r="M24" i="74"/>
  <c r="O24" i="74" s="1"/>
  <c r="N24" i="74" s="1"/>
  <c r="M23" i="74"/>
  <c r="O23" i="74" s="1"/>
  <c r="N23" i="74" s="1"/>
  <c r="M22" i="74"/>
  <c r="O22" i="74" s="1"/>
  <c r="N22" i="74" s="1"/>
  <c r="O21" i="74"/>
  <c r="N21" i="74" s="1"/>
  <c r="O20" i="74"/>
  <c r="N20" i="74" s="1"/>
  <c r="M19" i="74"/>
  <c r="O19" i="74" s="1"/>
  <c r="N19" i="74" s="1"/>
  <c r="S18" i="74"/>
  <c r="M18" i="74"/>
  <c r="O18" i="74" s="1"/>
  <c r="N18" i="74" s="1"/>
  <c r="S17" i="74"/>
  <c r="M17" i="74"/>
  <c r="O17" i="74" s="1"/>
  <c r="N17" i="74" s="1"/>
  <c r="M16" i="74"/>
  <c r="O16" i="74" s="1"/>
  <c r="N16" i="74" s="1"/>
  <c r="O15" i="74"/>
  <c r="N15" i="74" s="1"/>
  <c r="O14" i="74"/>
  <c r="N14" i="74" s="1"/>
  <c r="O13" i="74"/>
  <c r="N13" i="74" s="1"/>
  <c r="S12" i="74"/>
  <c r="M12" i="74"/>
  <c r="O12" i="74" s="1"/>
  <c r="N12" i="74" s="1"/>
  <c r="S11" i="74"/>
  <c r="M11" i="74"/>
  <c r="O11" i="74" s="1"/>
  <c r="N11" i="74" s="1"/>
  <c r="S10" i="74"/>
  <c r="O10" i="74"/>
  <c r="N10" i="74" s="1"/>
  <c r="M9" i="74"/>
  <c r="O9" i="74" s="1"/>
  <c r="N9" i="74" s="1"/>
  <c r="M8" i="74"/>
  <c r="O8" i="74" s="1"/>
  <c r="N8" i="74" s="1"/>
  <c r="S7" i="74"/>
  <c r="R7" i="74"/>
  <c r="P7" i="74"/>
  <c r="M315" i="75"/>
  <c r="O315" i="75" s="1"/>
  <c r="N315" i="75" s="1"/>
  <c r="M314" i="75"/>
  <c r="O314" i="75" s="1"/>
  <c r="N314" i="75" s="1"/>
  <c r="M313" i="75"/>
  <c r="O313" i="75" s="1"/>
  <c r="N313" i="75" s="1"/>
  <c r="M312" i="75"/>
  <c r="O312" i="75" s="1"/>
  <c r="N312" i="75" s="1"/>
  <c r="M311" i="75"/>
  <c r="O311" i="75" s="1"/>
  <c r="N311" i="75" s="1"/>
  <c r="M310" i="75"/>
  <c r="O310" i="75" s="1"/>
  <c r="N310" i="75" s="1"/>
  <c r="M309" i="75"/>
  <c r="O309" i="75" s="1"/>
  <c r="N309" i="75" s="1"/>
  <c r="M308" i="75"/>
  <c r="O308" i="75" s="1"/>
  <c r="N308" i="75" s="1"/>
  <c r="M307" i="75"/>
  <c r="O307" i="75" s="1"/>
  <c r="N307" i="75" s="1"/>
  <c r="M306" i="75"/>
  <c r="O306" i="75" s="1"/>
  <c r="N306" i="75" s="1"/>
  <c r="M305" i="75"/>
  <c r="O305" i="75" s="1"/>
  <c r="N305" i="75" s="1"/>
  <c r="M304" i="75"/>
  <c r="O304" i="75" s="1"/>
  <c r="N304" i="75" s="1"/>
  <c r="M303" i="75"/>
  <c r="O303" i="75" s="1"/>
  <c r="N303" i="75" s="1"/>
  <c r="M302" i="75"/>
  <c r="O302" i="75" s="1"/>
  <c r="N302" i="75" s="1"/>
  <c r="M301" i="75"/>
  <c r="O301" i="75" s="1"/>
  <c r="N301" i="75" s="1"/>
  <c r="M300" i="75"/>
  <c r="O300" i="75" s="1"/>
  <c r="N300" i="75" s="1"/>
  <c r="M299" i="75"/>
  <c r="O299" i="75" s="1"/>
  <c r="N299" i="75" s="1"/>
  <c r="M298" i="75"/>
  <c r="O298" i="75" s="1"/>
  <c r="N298" i="75" s="1"/>
  <c r="O297" i="75"/>
  <c r="N297" i="75" s="1"/>
  <c r="M296" i="75"/>
  <c r="O296" i="75" s="1"/>
  <c r="N296" i="75" s="1"/>
  <c r="M295" i="75"/>
  <c r="O295" i="75" s="1"/>
  <c r="N295" i="75" s="1"/>
  <c r="O294" i="75"/>
  <c r="N294" i="75" s="1"/>
  <c r="O293" i="75"/>
  <c r="N293" i="75" s="1"/>
  <c r="M292" i="75"/>
  <c r="O292" i="75" s="1"/>
  <c r="N292" i="75" s="1"/>
  <c r="M291" i="75"/>
  <c r="O291" i="75" s="1"/>
  <c r="N291" i="75" s="1"/>
  <c r="O290" i="75"/>
  <c r="N290" i="75" s="1"/>
  <c r="M289" i="75"/>
  <c r="O289" i="75" s="1"/>
  <c r="N289" i="75" s="1"/>
  <c r="M288" i="75"/>
  <c r="O288" i="75" s="1"/>
  <c r="N288" i="75" s="1"/>
  <c r="M287" i="75"/>
  <c r="O287" i="75" s="1"/>
  <c r="N287" i="75" s="1"/>
  <c r="M286" i="75"/>
  <c r="O286" i="75" s="1"/>
  <c r="N286" i="75" s="1"/>
  <c r="M285" i="75"/>
  <c r="O285" i="75" s="1"/>
  <c r="N285" i="75" s="1"/>
  <c r="M284" i="75"/>
  <c r="O284" i="75" s="1"/>
  <c r="N284" i="75" s="1"/>
  <c r="M283" i="75"/>
  <c r="O283" i="75" s="1"/>
  <c r="N283" i="75" s="1"/>
  <c r="O282" i="75"/>
  <c r="N282" i="75" s="1"/>
  <c r="O281" i="75"/>
  <c r="N281" i="75"/>
  <c r="O280" i="75"/>
  <c r="N280" i="75"/>
  <c r="M279" i="75"/>
  <c r="O279" i="75" s="1"/>
  <c r="N279" i="75" s="1"/>
  <c r="M278" i="75"/>
  <c r="O278" i="75" s="1"/>
  <c r="N278" i="75" s="1"/>
  <c r="O277" i="75"/>
  <c r="N277" i="75" s="1"/>
  <c r="M276" i="75"/>
  <c r="O276" i="75" s="1"/>
  <c r="N276" i="75" s="1"/>
  <c r="M275" i="75"/>
  <c r="O275" i="75" s="1"/>
  <c r="N275" i="75" s="1"/>
  <c r="M274" i="75"/>
  <c r="O274" i="75" s="1"/>
  <c r="N274" i="75" s="1"/>
  <c r="M273" i="75"/>
  <c r="O273" i="75" s="1"/>
  <c r="N273" i="75" s="1"/>
  <c r="M272" i="75"/>
  <c r="O272" i="75" s="1"/>
  <c r="N272" i="75" s="1"/>
  <c r="M271" i="75"/>
  <c r="O271" i="75" s="1"/>
  <c r="N271" i="75" s="1"/>
  <c r="M270" i="75"/>
  <c r="O270" i="75" s="1"/>
  <c r="N270" i="75" s="1"/>
  <c r="M269" i="75"/>
  <c r="O269" i="75" s="1"/>
  <c r="N269" i="75" s="1"/>
  <c r="M268" i="75"/>
  <c r="O268" i="75" s="1"/>
  <c r="N268" i="75" s="1"/>
  <c r="M267" i="75"/>
  <c r="O267" i="75" s="1"/>
  <c r="N267" i="75" s="1"/>
  <c r="M266" i="75"/>
  <c r="O266" i="75" s="1"/>
  <c r="N266" i="75" s="1"/>
  <c r="M265" i="75"/>
  <c r="O265" i="75" s="1"/>
  <c r="N265" i="75" s="1"/>
  <c r="M264" i="75"/>
  <c r="O264" i="75" s="1"/>
  <c r="N264" i="75" s="1"/>
  <c r="M263" i="75"/>
  <c r="O263" i="75" s="1"/>
  <c r="N263" i="75" s="1"/>
  <c r="O262" i="75"/>
  <c r="N262" i="75"/>
  <c r="O261" i="75"/>
  <c r="N261" i="75" s="1"/>
  <c r="M260" i="75"/>
  <c r="O260" i="75" s="1"/>
  <c r="N260" i="75" s="1"/>
  <c r="M259" i="75"/>
  <c r="O259" i="75" s="1"/>
  <c r="N259" i="75" s="1"/>
  <c r="M258" i="75"/>
  <c r="O258" i="75" s="1"/>
  <c r="N258" i="75" s="1"/>
  <c r="M257" i="75"/>
  <c r="O257" i="75" s="1"/>
  <c r="N257" i="75" s="1"/>
  <c r="M256" i="75"/>
  <c r="O256" i="75" s="1"/>
  <c r="N256" i="75" s="1"/>
  <c r="M255" i="75"/>
  <c r="O255" i="75" s="1"/>
  <c r="N255" i="75" s="1"/>
  <c r="M254" i="75"/>
  <c r="O254" i="75" s="1"/>
  <c r="N254" i="75" s="1"/>
  <c r="O253" i="75"/>
  <c r="N253" i="75" s="1"/>
  <c r="M252" i="75"/>
  <c r="O252" i="75" s="1"/>
  <c r="N252" i="75" s="1"/>
  <c r="M251" i="75"/>
  <c r="O251" i="75" s="1"/>
  <c r="N251" i="75" s="1"/>
  <c r="M250" i="75"/>
  <c r="O250" i="75" s="1"/>
  <c r="N250" i="75" s="1"/>
  <c r="M249" i="75"/>
  <c r="O249" i="75" s="1"/>
  <c r="N249" i="75" s="1"/>
  <c r="M248" i="75"/>
  <c r="O248" i="75" s="1"/>
  <c r="N248" i="75" s="1"/>
  <c r="M247" i="75"/>
  <c r="O247" i="75" s="1"/>
  <c r="N247" i="75" s="1"/>
  <c r="M246" i="75"/>
  <c r="O246" i="75" s="1"/>
  <c r="N246" i="75" s="1"/>
  <c r="M245" i="75"/>
  <c r="O245" i="75" s="1"/>
  <c r="N245" i="75" s="1"/>
  <c r="M244" i="75"/>
  <c r="O244" i="75" s="1"/>
  <c r="N244" i="75" s="1"/>
  <c r="M243" i="75"/>
  <c r="O243" i="75" s="1"/>
  <c r="N243" i="75" s="1"/>
  <c r="M242" i="75"/>
  <c r="O242" i="75" s="1"/>
  <c r="N242" i="75" s="1"/>
  <c r="O241" i="75"/>
  <c r="M240" i="75"/>
  <c r="O240" i="75" s="1"/>
  <c r="N240" i="75" s="1"/>
  <c r="M239" i="75"/>
  <c r="O239" i="75" s="1"/>
  <c r="N239" i="75" s="1"/>
  <c r="M238" i="75"/>
  <c r="O238" i="75" s="1"/>
  <c r="N238" i="75" s="1"/>
  <c r="M237" i="75"/>
  <c r="O237" i="75" s="1"/>
  <c r="N237" i="75" s="1"/>
  <c r="M236" i="75"/>
  <c r="O236" i="75" s="1"/>
  <c r="N236" i="75" s="1"/>
  <c r="M235" i="75"/>
  <c r="O235" i="75" s="1"/>
  <c r="N235" i="75" s="1"/>
  <c r="M234" i="75"/>
  <c r="O234" i="75" s="1"/>
  <c r="N234" i="75" s="1"/>
  <c r="M233" i="75"/>
  <c r="O233" i="75" s="1"/>
  <c r="N233" i="75" s="1"/>
  <c r="O232" i="75"/>
  <c r="N232" i="75" s="1"/>
  <c r="M231" i="75"/>
  <c r="O231" i="75" s="1"/>
  <c r="N231" i="75" s="1"/>
  <c r="M230" i="75"/>
  <c r="O230" i="75" s="1"/>
  <c r="N230" i="75" s="1"/>
  <c r="M229" i="75"/>
  <c r="O229" i="75" s="1"/>
  <c r="N229" i="75" s="1"/>
  <c r="M228" i="75"/>
  <c r="O228" i="75" s="1"/>
  <c r="N228" i="75" s="1"/>
  <c r="M227" i="75"/>
  <c r="O227" i="75" s="1"/>
  <c r="N227" i="75" s="1"/>
  <c r="M226" i="75"/>
  <c r="O226" i="75" s="1"/>
  <c r="N226" i="75" s="1"/>
  <c r="M225" i="75"/>
  <c r="O225" i="75" s="1"/>
  <c r="N225" i="75" s="1"/>
  <c r="M224" i="75"/>
  <c r="O224" i="75" s="1"/>
  <c r="N224" i="75" s="1"/>
  <c r="M223" i="75"/>
  <c r="O223" i="75" s="1"/>
  <c r="N223" i="75" s="1"/>
  <c r="M222" i="75"/>
  <c r="O222" i="75" s="1"/>
  <c r="N222" i="75" s="1"/>
  <c r="M221" i="75"/>
  <c r="O221" i="75" s="1"/>
  <c r="N221" i="75" s="1"/>
  <c r="M220" i="75"/>
  <c r="O220" i="75" s="1"/>
  <c r="N220" i="75" s="1"/>
  <c r="M219" i="75"/>
  <c r="O219" i="75" s="1"/>
  <c r="N219" i="75" s="1"/>
  <c r="M218" i="75"/>
  <c r="O218" i="75" s="1"/>
  <c r="N218" i="75" s="1"/>
  <c r="L218" i="75"/>
  <c r="M217" i="75"/>
  <c r="O217" i="75" s="1"/>
  <c r="N217" i="75" s="1"/>
  <c r="M216" i="75"/>
  <c r="O216" i="75" s="1"/>
  <c r="N216" i="75" s="1"/>
  <c r="O215" i="75"/>
  <c r="N215" i="75" s="1"/>
  <c r="M214" i="75"/>
  <c r="O214" i="75" s="1"/>
  <c r="N214" i="75" s="1"/>
  <c r="M213" i="75"/>
  <c r="O213" i="75" s="1"/>
  <c r="N213" i="75" s="1"/>
  <c r="M212" i="75"/>
  <c r="O212" i="75" s="1"/>
  <c r="N212" i="75" s="1"/>
  <c r="M211" i="75"/>
  <c r="O211" i="75" s="1"/>
  <c r="N211" i="75" s="1"/>
  <c r="O210" i="75"/>
  <c r="N210" i="75" s="1"/>
  <c r="M209" i="75"/>
  <c r="O209" i="75" s="1"/>
  <c r="N209" i="75" s="1"/>
  <c r="M208" i="75"/>
  <c r="O208" i="75" s="1"/>
  <c r="N208" i="75" s="1"/>
  <c r="M207" i="75"/>
  <c r="O207" i="75" s="1"/>
  <c r="N207" i="75" s="1"/>
  <c r="M206" i="75"/>
  <c r="O206" i="75" s="1"/>
  <c r="N206" i="75" s="1"/>
  <c r="O205" i="75"/>
  <c r="N205" i="75" s="1"/>
  <c r="M204" i="75"/>
  <c r="O204" i="75" s="1"/>
  <c r="N204" i="75" s="1"/>
  <c r="M203" i="75"/>
  <c r="O203" i="75" s="1"/>
  <c r="N203" i="75" s="1"/>
  <c r="M202" i="75"/>
  <c r="O202" i="75" s="1"/>
  <c r="N202" i="75" s="1"/>
  <c r="M201" i="75"/>
  <c r="O201" i="75" s="1"/>
  <c r="N201" i="75" s="1"/>
  <c r="O200" i="75"/>
  <c r="N200" i="75" s="1"/>
  <c r="M199" i="75"/>
  <c r="O199" i="75" s="1"/>
  <c r="N199" i="75" s="1"/>
  <c r="M198" i="75"/>
  <c r="O198" i="75" s="1"/>
  <c r="N198" i="75" s="1"/>
  <c r="M197" i="75"/>
  <c r="O197" i="75" s="1"/>
  <c r="N197" i="75" s="1"/>
  <c r="M196" i="75"/>
  <c r="O196" i="75" s="1"/>
  <c r="N196" i="75" s="1"/>
  <c r="M195" i="75"/>
  <c r="O195" i="75" s="1"/>
  <c r="N195" i="75" s="1"/>
  <c r="M194" i="75"/>
  <c r="O194" i="75" s="1"/>
  <c r="N194" i="75" s="1"/>
  <c r="M193" i="75"/>
  <c r="O193" i="75" s="1"/>
  <c r="N193" i="75" s="1"/>
  <c r="M192" i="75"/>
  <c r="O192" i="75" s="1"/>
  <c r="N192" i="75" s="1"/>
  <c r="M191" i="75"/>
  <c r="O191" i="75" s="1"/>
  <c r="N191" i="75" s="1"/>
  <c r="O190" i="75"/>
  <c r="N190" i="75" s="1"/>
  <c r="M189" i="75"/>
  <c r="O189" i="75" s="1"/>
  <c r="N189" i="75" s="1"/>
  <c r="M188" i="75"/>
  <c r="O188" i="75" s="1"/>
  <c r="N188" i="75" s="1"/>
  <c r="M187" i="75"/>
  <c r="O187" i="75" s="1"/>
  <c r="N187" i="75" s="1"/>
  <c r="O186" i="75"/>
  <c r="N186" i="75" s="1"/>
  <c r="O185" i="75"/>
  <c r="N185" i="75" s="1"/>
  <c r="M184" i="75"/>
  <c r="O184" i="75" s="1"/>
  <c r="N184" i="75" s="1"/>
  <c r="M183" i="75"/>
  <c r="O183" i="75" s="1"/>
  <c r="N183" i="75" s="1"/>
  <c r="M182" i="75"/>
  <c r="O182" i="75" s="1"/>
  <c r="N182" i="75" s="1"/>
  <c r="M181" i="75"/>
  <c r="O181" i="75" s="1"/>
  <c r="N181" i="75" s="1"/>
  <c r="O180" i="75"/>
  <c r="N180" i="75"/>
  <c r="M179" i="75"/>
  <c r="O179" i="75" s="1"/>
  <c r="N179" i="75" s="1"/>
  <c r="O178" i="75"/>
  <c r="N178" i="75" s="1"/>
  <c r="M177" i="75"/>
  <c r="O177" i="75" s="1"/>
  <c r="N177" i="75" s="1"/>
  <c r="M176" i="75"/>
  <c r="O176" i="75" s="1"/>
  <c r="N176" i="75" s="1"/>
  <c r="M175" i="75"/>
  <c r="O175" i="75" s="1"/>
  <c r="N175" i="75" s="1"/>
  <c r="M174" i="75"/>
  <c r="O174" i="75" s="1"/>
  <c r="N174" i="75" s="1"/>
  <c r="M173" i="75"/>
  <c r="O173" i="75" s="1"/>
  <c r="N173" i="75" s="1"/>
  <c r="M172" i="75"/>
  <c r="O172" i="75" s="1"/>
  <c r="N172" i="75" s="1"/>
  <c r="M171" i="75"/>
  <c r="O171" i="75" s="1"/>
  <c r="N171" i="75" s="1"/>
  <c r="M170" i="75"/>
  <c r="O170" i="75" s="1"/>
  <c r="N170" i="75" s="1"/>
  <c r="M169" i="75"/>
  <c r="O169" i="75" s="1"/>
  <c r="N169" i="75" s="1"/>
  <c r="M168" i="75"/>
  <c r="O168" i="75" s="1"/>
  <c r="N168" i="75" s="1"/>
  <c r="M167" i="75"/>
  <c r="O167" i="75" s="1"/>
  <c r="N167" i="75" s="1"/>
  <c r="M166" i="75"/>
  <c r="O166" i="75" s="1"/>
  <c r="N166" i="75" s="1"/>
  <c r="M165" i="75"/>
  <c r="O165" i="75" s="1"/>
  <c r="N165" i="75" s="1"/>
  <c r="M164" i="75"/>
  <c r="O164" i="75" s="1"/>
  <c r="N164" i="75" s="1"/>
  <c r="M163" i="75"/>
  <c r="O163" i="75" s="1"/>
  <c r="N163" i="75" s="1"/>
  <c r="O162" i="75"/>
  <c r="N162" i="75" s="1"/>
  <c r="M161" i="75"/>
  <c r="O161" i="75" s="1"/>
  <c r="N161" i="75" s="1"/>
  <c r="O160" i="75"/>
  <c r="N160" i="75" s="1"/>
  <c r="M159" i="75"/>
  <c r="O159" i="75" s="1"/>
  <c r="N159" i="75" s="1"/>
  <c r="O158" i="75"/>
  <c r="N158" i="75" s="1"/>
  <c r="O157" i="75"/>
  <c r="N157" i="75" s="1"/>
  <c r="M156" i="75"/>
  <c r="O156" i="75" s="1"/>
  <c r="N156" i="75" s="1"/>
  <c r="M155" i="75"/>
  <c r="O155" i="75" s="1"/>
  <c r="N155" i="75" s="1"/>
  <c r="O154" i="75"/>
  <c r="N154" i="75"/>
  <c r="O153" i="75"/>
  <c r="N153" i="75" s="1"/>
  <c r="O152" i="75"/>
  <c r="N152" i="75" s="1"/>
  <c r="M151" i="75"/>
  <c r="O151" i="75" s="1"/>
  <c r="N151" i="75" s="1"/>
  <c r="M150" i="75"/>
  <c r="O150" i="75" s="1"/>
  <c r="N150" i="75" s="1"/>
  <c r="M149" i="75"/>
  <c r="O149" i="75" s="1"/>
  <c r="N149" i="75" s="1"/>
  <c r="M148" i="75"/>
  <c r="O148" i="75" s="1"/>
  <c r="N148" i="75" s="1"/>
  <c r="O147" i="75"/>
  <c r="N147" i="75" s="1"/>
  <c r="M146" i="75"/>
  <c r="O146" i="75" s="1"/>
  <c r="N146" i="75" s="1"/>
  <c r="M145" i="75"/>
  <c r="O145" i="75" s="1"/>
  <c r="N145" i="75" s="1"/>
  <c r="M144" i="75"/>
  <c r="O144" i="75" s="1"/>
  <c r="N144" i="75" s="1"/>
  <c r="O143" i="75"/>
  <c r="N143" i="75" s="1"/>
  <c r="M142" i="75"/>
  <c r="O142" i="75" s="1"/>
  <c r="N142" i="75" s="1"/>
  <c r="O141" i="75"/>
  <c r="N141" i="75" s="1"/>
  <c r="O140" i="75"/>
  <c r="N140" i="75"/>
  <c r="M139" i="75"/>
  <c r="O139" i="75" s="1"/>
  <c r="N139" i="75" s="1"/>
  <c r="M138" i="75"/>
  <c r="O138" i="75" s="1"/>
  <c r="N138" i="75" s="1"/>
  <c r="M137" i="75"/>
  <c r="O137" i="75" s="1"/>
  <c r="N137" i="75" s="1"/>
  <c r="O136" i="75"/>
  <c r="N136" i="75" s="1"/>
  <c r="O135" i="75"/>
  <c r="N135" i="75" s="1"/>
  <c r="M134" i="75"/>
  <c r="O134" i="75" s="1"/>
  <c r="N134" i="75" s="1"/>
  <c r="O133" i="75"/>
  <c r="N133" i="75" s="1"/>
  <c r="O132" i="75"/>
  <c r="N132" i="75" s="1"/>
  <c r="O131" i="75"/>
  <c r="N131" i="75" s="1"/>
  <c r="M130" i="75"/>
  <c r="O130" i="75" s="1"/>
  <c r="N130" i="75" s="1"/>
  <c r="O129" i="75"/>
  <c r="N129" i="75" s="1"/>
  <c r="O128" i="75"/>
  <c r="N128" i="75" s="1"/>
  <c r="M127" i="75"/>
  <c r="O127" i="75" s="1"/>
  <c r="N127" i="75" s="1"/>
  <c r="O126" i="75"/>
  <c r="N126" i="75"/>
  <c r="O125" i="75"/>
  <c r="N125" i="75" s="1"/>
  <c r="O124" i="75"/>
  <c r="N124" i="75" s="1"/>
  <c r="O123" i="75"/>
  <c r="N123" i="75" s="1"/>
  <c r="M122" i="75"/>
  <c r="O122" i="75" s="1"/>
  <c r="N122" i="75" s="1"/>
  <c r="M121" i="75"/>
  <c r="O121" i="75" s="1"/>
  <c r="N121" i="75" s="1"/>
  <c r="M120" i="75"/>
  <c r="O120" i="75" s="1"/>
  <c r="N120" i="75" s="1"/>
  <c r="M119" i="75"/>
  <c r="O119" i="75" s="1"/>
  <c r="N119" i="75" s="1"/>
  <c r="M118" i="75"/>
  <c r="O118" i="75" s="1"/>
  <c r="N118" i="75" s="1"/>
  <c r="M117" i="75"/>
  <c r="O117" i="75" s="1"/>
  <c r="N117" i="75" s="1"/>
  <c r="M116" i="75"/>
  <c r="O116" i="75" s="1"/>
  <c r="N116" i="75" s="1"/>
  <c r="M115" i="75"/>
  <c r="O115" i="75" s="1"/>
  <c r="N115" i="75" s="1"/>
  <c r="M114" i="75"/>
  <c r="O114" i="75" s="1"/>
  <c r="N114" i="75" s="1"/>
  <c r="M113" i="75"/>
  <c r="O113" i="75" s="1"/>
  <c r="N113" i="75" s="1"/>
  <c r="M112" i="75"/>
  <c r="O112" i="75" s="1"/>
  <c r="N112" i="75" s="1"/>
  <c r="M111" i="75"/>
  <c r="O111" i="75" s="1"/>
  <c r="N111" i="75" s="1"/>
  <c r="O110" i="75"/>
  <c r="N110" i="75" s="1"/>
  <c r="M109" i="75"/>
  <c r="O109" i="75" s="1"/>
  <c r="N109" i="75" s="1"/>
  <c r="M108" i="75"/>
  <c r="O108" i="75" s="1"/>
  <c r="N108" i="75" s="1"/>
  <c r="M107" i="75"/>
  <c r="O107" i="75" s="1"/>
  <c r="N107" i="75" s="1"/>
  <c r="O106" i="75"/>
  <c r="N106" i="75" s="1"/>
  <c r="M105" i="75"/>
  <c r="O105" i="75" s="1"/>
  <c r="N105" i="75" s="1"/>
  <c r="M104" i="75"/>
  <c r="O104" i="75" s="1"/>
  <c r="N104" i="75" s="1"/>
  <c r="O103" i="75"/>
  <c r="N103" i="75" s="1"/>
  <c r="M102" i="75"/>
  <c r="O102" i="75" s="1"/>
  <c r="N102" i="75" s="1"/>
  <c r="O101" i="75"/>
  <c r="N101" i="75" s="1"/>
  <c r="M100" i="75"/>
  <c r="O100" i="75" s="1"/>
  <c r="N100" i="75" s="1"/>
  <c r="O99" i="75"/>
  <c r="N99" i="75" s="1"/>
  <c r="M98" i="75"/>
  <c r="O98" i="75" s="1"/>
  <c r="N98" i="75" s="1"/>
  <c r="M97" i="75"/>
  <c r="O97" i="75" s="1"/>
  <c r="N97" i="75" s="1"/>
  <c r="O96" i="75"/>
  <c r="N96" i="75" s="1"/>
  <c r="M95" i="75"/>
  <c r="O95" i="75" s="1"/>
  <c r="N95" i="75" s="1"/>
  <c r="O94" i="75"/>
  <c r="N94" i="75"/>
  <c r="O93" i="75"/>
  <c r="N93" i="75" s="1"/>
  <c r="M93" i="75"/>
  <c r="O92" i="75"/>
  <c r="N92" i="75" s="1"/>
  <c r="O91" i="75"/>
  <c r="N91" i="75"/>
  <c r="M90" i="75"/>
  <c r="O90" i="75" s="1"/>
  <c r="N90" i="75" s="1"/>
  <c r="O89" i="75"/>
  <c r="N89" i="75" s="1"/>
  <c r="M88" i="75"/>
  <c r="O88" i="75" s="1"/>
  <c r="N88" i="75" s="1"/>
  <c r="M87" i="75"/>
  <c r="O87" i="75" s="1"/>
  <c r="N87" i="75" s="1"/>
  <c r="M86" i="75"/>
  <c r="O86" i="75" s="1"/>
  <c r="N86" i="75" s="1"/>
  <c r="M85" i="75"/>
  <c r="O85" i="75" s="1"/>
  <c r="N85" i="75" s="1"/>
  <c r="O84" i="75"/>
  <c r="N84" i="75"/>
  <c r="O83" i="75"/>
  <c r="N83" i="75" s="1"/>
  <c r="M82" i="75"/>
  <c r="O82" i="75" s="1"/>
  <c r="N82" i="75" s="1"/>
  <c r="O81" i="75"/>
  <c r="N81" i="75" s="1"/>
  <c r="M80" i="75"/>
  <c r="O80" i="75" s="1"/>
  <c r="N80" i="75" s="1"/>
  <c r="O79" i="75"/>
  <c r="N79" i="75" s="1"/>
  <c r="M78" i="75"/>
  <c r="O78" i="75" s="1"/>
  <c r="N78" i="75" s="1"/>
  <c r="M77" i="75"/>
  <c r="O77" i="75" s="1"/>
  <c r="N77" i="75" s="1"/>
  <c r="M76" i="75"/>
  <c r="O76" i="75" s="1"/>
  <c r="N76" i="75" s="1"/>
  <c r="O75" i="75"/>
  <c r="N75" i="75" s="1"/>
  <c r="O74" i="75"/>
  <c r="N74" i="75" s="1"/>
  <c r="M73" i="75"/>
  <c r="O73" i="75" s="1"/>
  <c r="N73" i="75" s="1"/>
  <c r="O72" i="75"/>
  <c r="N72" i="75" s="1"/>
  <c r="O71" i="75"/>
  <c r="N71" i="75" s="1"/>
  <c r="M70" i="75"/>
  <c r="O70" i="75" s="1"/>
  <c r="N70" i="75" s="1"/>
  <c r="M69" i="75"/>
  <c r="O69" i="75" s="1"/>
  <c r="N69" i="75" s="1"/>
  <c r="M68" i="75"/>
  <c r="O68" i="75" s="1"/>
  <c r="N68" i="75" s="1"/>
  <c r="M67" i="75"/>
  <c r="O67" i="75" s="1"/>
  <c r="N67" i="75" s="1"/>
  <c r="M66" i="75"/>
  <c r="O66" i="75" s="1"/>
  <c r="N66" i="75" s="1"/>
  <c r="M65" i="75"/>
  <c r="O65" i="75" s="1"/>
  <c r="N65" i="75" s="1"/>
  <c r="M64" i="75"/>
  <c r="O64" i="75" s="1"/>
  <c r="N64" i="75" s="1"/>
  <c r="M63" i="75"/>
  <c r="O63" i="75" s="1"/>
  <c r="N63" i="75" s="1"/>
  <c r="M62" i="75"/>
  <c r="O62" i="75" s="1"/>
  <c r="N62" i="75" s="1"/>
  <c r="M61" i="75"/>
  <c r="O61" i="75" s="1"/>
  <c r="N61" i="75" s="1"/>
  <c r="O60" i="75"/>
  <c r="N60" i="75" s="1"/>
  <c r="O59" i="75"/>
  <c r="N59" i="75"/>
  <c r="O58" i="75"/>
  <c r="N58" i="75" s="1"/>
  <c r="M57" i="75"/>
  <c r="O57" i="75" s="1"/>
  <c r="N57" i="75" s="1"/>
  <c r="M56" i="75"/>
  <c r="O56" i="75" s="1"/>
  <c r="N56" i="75" s="1"/>
  <c r="O55" i="75"/>
  <c r="N55" i="75" s="1"/>
  <c r="O54" i="75"/>
  <c r="N54" i="75" s="1"/>
  <c r="M53" i="75"/>
  <c r="O53" i="75" s="1"/>
  <c r="N53" i="75" s="1"/>
  <c r="M52" i="75"/>
  <c r="O52" i="75" s="1"/>
  <c r="N52" i="75" s="1"/>
  <c r="M51" i="75"/>
  <c r="O51" i="75" s="1"/>
  <c r="N51" i="75" s="1"/>
  <c r="O50" i="75"/>
  <c r="N50" i="75" s="1"/>
  <c r="M49" i="75"/>
  <c r="O49" i="75" s="1"/>
  <c r="N49" i="75" s="1"/>
  <c r="O48" i="75"/>
  <c r="N48" i="75" s="1"/>
  <c r="M47" i="75"/>
  <c r="O47" i="75" s="1"/>
  <c r="N47" i="75" s="1"/>
  <c r="M46" i="75"/>
  <c r="O46" i="75" s="1"/>
  <c r="N46" i="75" s="1"/>
  <c r="M45" i="75"/>
  <c r="O45" i="75" s="1"/>
  <c r="N45" i="75" s="1"/>
  <c r="M44" i="75"/>
  <c r="O44" i="75" s="1"/>
  <c r="N44" i="75" s="1"/>
  <c r="O43" i="75"/>
  <c r="N43" i="75"/>
  <c r="M42" i="75"/>
  <c r="O42" i="75" s="1"/>
  <c r="N42" i="75" s="1"/>
  <c r="M41" i="75"/>
  <c r="O41" i="75" s="1"/>
  <c r="N41" i="75" s="1"/>
  <c r="O40" i="75"/>
  <c r="N40" i="75" s="1"/>
  <c r="M39" i="75"/>
  <c r="O39" i="75" s="1"/>
  <c r="N39" i="75" s="1"/>
  <c r="O38" i="75"/>
  <c r="N38" i="75" s="1"/>
  <c r="M37" i="75"/>
  <c r="O37" i="75" s="1"/>
  <c r="N37" i="75" s="1"/>
  <c r="M36" i="75"/>
  <c r="O36" i="75" s="1"/>
  <c r="N36" i="75" s="1"/>
  <c r="M35" i="75"/>
  <c r="O35" i="75" s="1"/>
  <c r="N35" i="75" s="1"/>
  <c r="M34" i="75"/>
  <c r="O34" i="75" s="1"/>
  <c r="N34" i="75" s="1"/>
  <c r="M33" i="75"/>
  <c r="O33" i="75" s="1"/>
  <c r="N33" i="75" s="1"/>
  <c r="M32" i="75"/>
  <c r="O32" i="75" s="1"/>
  <c r="N32" i="75" s="1"/>
  <c r="O31" i="75"/>
  <c r="N31" i="75" s="1"/>
  <c r="M30" i="75"/>
  <c r="O30" i="75" s="1"/>
  <c r="N30" i="75" s="1"/>
  <c r="M29" i="75"/>
  <c r="O29" i="75" s="1"/>
  <c r="N29" i="75" s="1"/>
  <c r="M28" i="75"/>
  <c r="O28" i="75" s="1"/>
  <c r="N28" i="75" s="1"/>
  <c r="M27" i="75"/>
  <c r="O27" i="75" s="1"/>
  <c r="N27" i="75" s="1"/>
  <c r="M26" i="75"/>
  <c r="O26" i="75" s="1"/>
  <c r="N26" i="75" s="1"/>
  <c r="M25" i="75"/>
  <c r="O25" i="75" s="1"/>
  <c r="N25" i="75" s="1"/>
  <c r="M24" i="75"/>
  <c r="O24" i="75" s="1"/>
  <c r="N24" i="75" s="1"/>
  <c r="M23" i="75"/>
  <c r="O23" i="75" s="1"/>
  <c r="N23" i="75" s="1"/>
  <c r="M22" i="75"/>
  <c r="O22" i="75" s="1"/>
  <c r="N22" i="75" s="1"/>
  <c r="M21" i="75"/>
  <c r="O21" i="75" s="1"/>
  <c r="N21" i="75" s="1"/>
  <c r="M20" i="75"/>
  <c r="O20" i="75" s="1"/>
  <c r="N20" i="75" s="1"/>
  <c r="M19" i="75"/>
  <c r="O19" i="75" s="1"/>
  <c r="N19" i="75" s="1"/>
  <c r="M18" i="75"/>
  <c r="O18" i="75" s="1"/>
  <c r="N18" i="75" s="1"/>
  <c r="M17" i="75"/>
  <c r="O17" i="75" s="1"/>
  <c r="N17" i="75" s="1"/>
  <c r="M16" i="75"/>
  <c r="O16" i="75" s="1"/>
  <c r="N16" i="75" s="1"/>
  <c r="M15" i="75"/>
  <c r="O15" i="75" s="1"/>
  <c r="N15" i="75" s="1"/>
  <c r="M14" i="75"/>
  <c r="O14" i="75" s="1"/>
  <c r="N14" i="75" s="1"/>
  <c r="M13" i="75"/>
  <c r="O13" i="75" s="1"/>
  <c r="N13" i="75" s="1"/>
  <c r="O12" i="75"/>
  <c r="N12" i="75" s="1"/>
  <c r="M11" i="75"/>
  <c r="O11" i="75" s="1"/>
  <c r="N11" i="75" s="1"/>
  <c r="M10" i="75"/>
  <c r="O10" i="75" s="1"/>
  <c r="N10" i="75" s="1"/>
  <c r="O9" i="75"/>
  <c r="N9" i="75" s="1"/>
  <c r="M8" i="75"/>
  <c r="O8" i="75" s="1"/>
  <c r="P7" i="75"/>
  <c r="M7" i="80"/>
  <c r="L7" i="80"/>
  <c r="K7" i="80"/>
  <c r="J7" i="80"/>
  <c r="N6" i="80"/>
  <c r="M7" i="79"/>
  <c r="L7" i="79"/>
  <c r="K7" i="79"/>
  <c r="J7" i="79"/>
  <c r="N6" i="79"/>
  <c r="R359" i="63"/>
  <c r="O359" i="63"/>
  <c r="N359" i="63" s="1"/>
  <c r="Q359" i="63" s="1"/>
  <c r="P359" i="63" s="1"/>
  <c r="R358" i="63"/>
  <c r="M358" i="63"/>
  <c r="O358" i="63" s="1"/>
  <c r="N358" i="63" s="1"/>
  <c r="R357" i="63"/>
  <c r="M357" i="63"/>
  <c r="O357" i="63" s="1"/>
  <c r="N357" i="63" s="1"/>
  <c r="R356" i="63"/>
  <c r="M356" i="63"/>
  <c r="O356" i="63" s="1"/>
  <c r="N356" i="63" s="1"/>
  <c r="Q356" i="63" s="1"/>
  <c r="P356" i="63" s="1"/>
  <c r="R355" i="63"/>
  <c r="M355" i="63"/>
  <c r="O355" i="63" s="1"/>
  <c r="N355" i="63" s="1"/>
  <c r="Q355" i="63" s="1"/>
  <c r="P355" i="63" s="1"/>
  <c r="R354" i="63"/>
  <c r="M354" i="63"/>
  <c r="O354" i="63" s="1"/>
  <c r="N354" i="63" s="1"/>
  <c r="R353" i="63"/>
  <c r="M353" i="63"/>
  <c r="O353" i="63" s="1"/>
  <c r="N353" i="63" s="1"/>
  <c r="R352" i="63"/>
  <c r="M352" i="63"/>
  <c r="O352" i="63" s="1"/>
  <c r="N352" i="63" s="1"/>
  <c r="Q352" i="63" s="1"/>
  <c r="P352" i="63" s="1"/>
  <c r="R351" i="63"/>
  <c r="O351" i="63"/>
  <c r="N351" i="63" s="1"/>
  <c r="Q351" i="63" s="1"/>
  <c r="P351" i="63" s="1"/>
  <c r="R350" i="63"/>
  <c r="O350" i="63"/>
  <c r="N350" i="63" s="1"/>
  <c r="R349" i="63"/>
  <c r="O349" i="63"/>
  <c r="N349" i="63" s="1"/>
  <c r="R348" i="63"/>
  <c r="M348" i="63"/>
  <c r="O348" i="63" s="1"/>
  <c r="N348" i="63" s="1"/>
  <c r="Q348" i="63" s="1"/>
  <c r="P348" i="63" s="1"/>
  <c r="R347" i="63"/>
  <c r="M347" i="63"/>
  <c r="O347" i="63" s="1"/>
  <c r="N347" i="63" s="1"/>
  <c r="R346" i="63"/>
  <c r="M346" i="63"/>
  <c r="O346" i="63" s="1"/>
  <c r="N346" i="63" s="1"/>
  <c r="Q346" i="63" s="1"/>
  <c r="P346" i="63" s="1"/>
  <c r="R345" i="63"/>
  <c r="M345" i="63"/>
  <c r="O345" i="63" s="1"/>
  <c r="N345" i="63" s="1"/>
  <c r="R344" i="63"/>
  <c r="M344" i="63"/>
  <c r="O344" i="63" s="1"/>
  <c r="N344" i="63" s="1"/>
  <c r="Q344" i="63" s="1"/>
  <c r="P344" i="63" s="1"/>
  <c r="R343" i="63"/>
  <c r="M343" i="63"/>
  <c r="O343" i="63" s="1"/>
  <c r="N343" i="63" s="1"/>
  <c r="R342" i="63"/>
  <c r="M342" i="63"/>
  <c r="O342" i="63" s="1"/>
  <c r="N342" i="63" s="1"/>
  <c r="R341" i="63"/>
  <c r="M341" i="63"/>
  <c r="O341" i="63" s="1"/>
  <c r="N341" i="63" s="1"/>
  <c r="R340" i="63"/>
  <c r="M340" i="63"/>
  <c r="O340" i="63" s="1"/>
  <c r="N340" i="63" s="1"/>
  <c r="Q340" i="63" s="1"/>
  <c r="P340" i="63" s="1"/>
  <c r="R339" i="63"/>
  <c r="M339" i="63"/>
  <c r="O339" i="63" s="1"/>
  <c r="N339" i="63" s="1"/>
  <c r="R338" i="63"/>
  <c r="M338" i="63"/>
  <c r="O338" i="63" s="1"/>
  <c r="N338" i="63" s="1"/>
  <c r="R337" i="63"/>
  <c r="M337" i="63"/>
  <c r="O337" i="63" s="1"/>
  <c r="N337" i="63" s="1"/>
  <c r="R336" i="63"/>
  <c r="M336" i="63"/>
  <c r="O336" i="63" s="1"/>
  <c r="N336" i="63" s="1"/>
  <c r="R335" i="63"/>
  <c r="O335" i="63"/>
  <c r="N335" i="63" s="1"/>
  <c r="Q335" i="63" s="1"/>
  <c r="P335" i="63" s="1"/>
  <c r="R334" i="63"/>
  <c r="M334" i="63"/>
  <c r="O334" i="63" s="1"/>
  <c r="N334" i="63" s="1"/>
  <c r="R333" i="63"/>
  <c r="M333" i="63"/>
  <c r="O333" i="63" s="1"/>
  <c r="N333" i="63" s="1"/>
  <c r="R332" i="63"/>
  <c r="M332" i="63"/>
  <c r="O332" i="63" s="1"/>
  <c r="N332" i="63" s="1"/>
  <c r="R331" i="63"/>
  <c r="M331" i="63"/>
  <c r="O331" i="63" s="1"/>
  <c r="N331" i="63" s="1"/>
  <c r="Q331" i="63" s="1"/>
  <c r="P331" i="63" s="1"/>
  <c r="R330" i="63"/>
  <c r="M330" i="63"/>
  <c r="O330" i="63" s="1"/>
  <c r="N330" i="63" s="1"/>
  <c r="Q330" i="63" s="1"/>
  <c r="P330" i="63" s="1"/>
  <c r="R329" i="63"/>
  <c r="M329" i="63"/>
  <c r="O329" i="63" s="1"/>
  <c r="N329" i="63" s="1"/>
  <c r="R328" i="63"/>
  <c r="M328" i="63"/>
  <c r="O328" i="63" s="1"/>
  <c r="N328" i="63" s="1"/>
  <c r="R327" i="63"/>
  <c r="M327" i="63"/>
  <c r="O327" i="63" s="1"/>
  <c r="N327" i="63" s="1"/>
  <c r="R326" i="63"/>
  <c r="M326" i="63"/>
  <c r="O326" i="63" s="1"/>
  <c r="N326" i="63" s="1"/>
  <c r="Q326" i="63" s="1"/>
  <c r="P326" i="63" s="1"/>
  <c r="R325" i="63"/>
  <c r="O325" i="63"/>
  <c r="N325" i="63" s="1"/>
  <c r="Q325" i="63" s="1"/>
  <c r="P325" i="63" s="1"/>
  <c r="R324" i="63"/>
  <c r="O324" i="63"/>
  <c r="N324" i="63" s="1"/>
  <c r="Q324" i="63" s="1"/>
  <c r="P324" i="63" s="1"/>
  <c r="R323" i="63"/>
  <c r="O323" i="63"/>
  <c r="N323" i="63" s="1"/>
  <c r="R322" i="63"/>
  <c r="O322" i="63"/>
  <c r="N322" i="63" s="1"/>
  <c r="R321" i="63"/>
  <c r="M321" i="63"/>
  <c r="O321" i="63" s="1"/>
  <c r="N321" i="63" s="1"/>
  <c r="R320" i="63"/>
  <c r="M320" i="63"/>
  <c r="O320" i="63" s="1"/>
  <c r="N320" i="63" s="1"/>
  <c r="Q320" i="63" s="1"/>
  <c r="P320" i="63" s="1"/>
  <c r="R319" i="63"/>
  <c r="M319" i="63"/>
  <c r="O319" i="63" s="1"/>
  <c r="N319" i="63" s="1"/>
  <c r="R318" i="63"/>
  <c r="M318" i="63"/>
  <c r="O318" i="63" s="1"/>
  <c r="N318" i="63" s="1"/>
  <c r="Q318" i="63" s="1"/>
  <c r="P318" i="63" s="1"/>
  <c r="R317" i="63"/>
  <c r="M317" i="63"/>
  <c r="O317" i="63" s="1"/>
  <c r="N317" i="63" s="1"/>
  <c r="Q317" i="63" s="1"/>
  <c r="P317" i="63" s="1"/>
  <c r="R316" i="63"/>
  <c r="M316" i="63"/>
  <c r="O316" i="63" s="1"/>
  <c r="N316" i="63" s="1"/>
  <c r="R315" i="63"/>
  <c r="M315" i="63"/>
  <c r="O315" i="63" s="1"/>
  <c r="N315" i="63" s="1"/>
  <c r="R314" i="63"/>
  <c r="M314" i="63"/>
  <c r="O314" i="63" s="1"/>
  <c r="N314" i="63" s="1"/>
  <c r="Q314" i="63" s="1"/>
  <c r="P314" i="63" s="1"/>
  <c r="R313" i="63"/>
  <c r="M313" i="63"/>
  <c r="O313" i="63" s="1"/>
  <c r="N313" i="63" s="1"/>
  <c r="R312" i="63"/>
  <c r="M312" i="63"/>
  <c r="O312" i="63" s="1"/>
  <c r="N312" i="63" s="1"/>
  <c r="R311" i="63"/>
  <c r="M311" i="63"/>
  <c r="O311" i="63" s="1"/>
  <c r="N311" i="63" s="1"/>
  <c r="R310" i="63"/>
  <c r="M310" i="63"/>
  <c r="O310" i="63" s="1"/>
  <c r="N310" i="63" s="1"/>
  <c r="Q310" i="63" s="1"/>
  <c r="P310" i="63" s="1"/>
  <c r="R309" i="63"/>
  <c r="M309" i="63"/>
  <c r="O309" i="63" s="1"/>
  <c r="N309" i="63" s="1"/>
  <c r="R308" i="63"/>
  <c r="M308" i="63"/>
  <c r="O308" i="63" s="1"/>
  <c r="N308" i="63" s="1"/>
  <c r="Q308" i="63" s="1"/>
  <c r="P308" i="63" s="1"/>
  <c r="R307" i="63"/>
  <c r="M307" i="63"/>
  <c r="O307" i="63" s="1"/>
  <c r="N307" i="63" s="1"/>
  <c r="R306" i="63"/>
  <c r="M306" i="63"/>
  <c r="O306" i="63" s="1"/>
  <c r="N306" i="63" s="1"/>
  <c r="R305" i="63"/>
  <c r="M305" i="63"/>
  <c r="O305" i="63" s="1"/>
  <c r="N305" i="63" s="1"/>
  <c r="R304" i="63"/>
  <c r="M304" i="63"/>
  <c r="O304" i="63" s="1"/>
  <c r="N304" i="63" s="1"/>
  <c r="Q304" i="63" s="1"/>
  <c r="P304" i="63" s="1"/>
  <c r="R303" i="63"/>
  <c r="M303" i="63"/>
  <c r="O303" i="63" s="1"/>
  <c r="N303" i="63" s="1"/>
  <c r="R302" i="63"/>
  <c r="M302" i="63"/>
  <c r="O302" i="63" s="1"/>
  <c r="N302" i="63" s="1"/>
  <c r="R301" i="63"/>
  <c r="M301" i="63"/>
  <c r="O301" i="63" s="1"/>
  <c r="N301" i="63" s="1"/>
  <c r="R300" i="63"/>
  <c r="M300" i="63"/>
  <c r="O300" i="63" s="1"/>
  <c r="N300" i="63" s="1"/>
  <c r="Q300" i="63" s="1"/>
  <c r="P300" i="63" s="1"/>
  <c r="R299" i="63"/>
  <c r="M299" i="63"/>
  <c r="O299" i="63" s="1"/>
  <c r="N299" i="63" s="1"/>
  <c r="R298" i="63"/>
  <c r="M298" i="63"/>
  <c r="O298" i="63" s="1"/>
  <c r="N298" i="63" s="1"/>
  <c r="R297" i="63"/>
  <c r="M297" i="63"/>
  <c r="O297" i="63" s="1"/>
  <c r="N297" i="63" s="1"/>
  <c r="R296" i="63"/>
  <c r="M296" i="63"/>
  <c r="O296" i="63" s="1"/>
  <c r="N296" i="63" s="1"/>
  <c r="Q296" i="63" s="1"/>
  <c r="P296" i="63" s="1"/>
  <c r="R295" i="63"/>
  <c r="M295" i="63"/>
  <c r="O295" i="63" s="1"/>
  <c r="N295" i="63" s="1"/>
  <c r="R294" i="63"/>
  <c r="M294" i="63"/>
  <c r="O294" i="63" s="1"/>
  <c r="N294" i="63" s="1"/>
  <c r="Q294" i="63" s="1"/>
  <c r="P294" i="63" s="1"/>
  <c r="R293" i="63"/>
  <c r="M293" i="63"/>
  <c r="O293" i="63" s="1"/>
  <c r="N293" i="63" s="1"/>
  <c r="R292" i="63"/>
  <c r="M292" i="63"/>
  <c r="O292" i="63" s="1"/>
  <c r="N292" i="63" s="1"/>
  <c r="Q292" i="63" s="1"/>
  <c r="P292" i="63" s="1"/>
  <c r="R291" i="63"/>
  <c r="M291" i="63"/>
  <c r="O291" i="63" s="1"/>
  <c r="N291" i="63" s="1"/>
  <c r="R290" i="63"/>
  <c r="M290" i="63"/>
  <c r="O290" i="63" s="1"/>
  <c r="N290" i="63" s="1"/>
  <c r="R289" i="63"/>
  <c r="M289" i="63"/>
  <c r="O289" i="63" s="1"/>
  <c r="N289" i="63" s="1"/>
  <c r="R288" i="63"/>
  <c r="M288" i="63"/>
  <c r="O288" i="63" s="1"/>
  <c r="N288" i="63" s="1"/>
  <c r="Q288" i="63" s="1"/>
  <c r="P288" i="63" s="1"/>
  <c r="R287" i="63"/>
  <c r="M287" i="63"/>
  <c r="O287" i="63" s="1"/>
  <c r="N287" i="63" s="1"/>
  <c r="R286" i="63"/>
  <c r="M286" i="63"/>
  <c r="O286" i="63" s="1"/>
  <c r="N286" i="63" s="1"/>
  <c r="R285" i="63"/>
  <c r="M285" i="63"/>
  <c r="O285" i="63" s="1"/>
  <c r="N285" i="63" s="1"/>
  <c r="R284" i="63"/>
  <c r="M284" i="63"/>
  <c r="O284" i="63" s="1"/>
  <c r="N284" i="63" s="1"/>
  <c r="Q284" i="63" s="1"/>
  <c r="P284" i="63" s="1"/>
  <c r="R283" i="63"/>
  <c r="M283" i="63"/>
  <c r="O283" i="63" s="1"/>
  <c r="N283" i="63" s="1"/>
  <c r="Q283" i="63" s="1"/>
  <c r="P283" i="63" s="1"/>
  <c r="R282" i="63"/>
  <c r="M282" i="63"/>
  <c r="O282" i="63" s="1"/>
  <c r="N282" i="63" s="1"/>
  <c r="R281" i="63"/>
  <c r="M281" i="63"/>
  <c r="O281" i="63" s="1"/>
  <c r="N281" i="63" s="1"/>
  <c r="R280" i="63"/>
  <c r="O280" i="63"/>
  <c r="N280" i="63" s="1"/>
  <c r="R279" i="63"/>
  <c r="M279" i="63"/>
  <c r="O279" i="63" s="1"/>
  <c r="N279" i="63" s="1"/>
  <c r="Q279" i="63" s="1"/>
  <c r="P279" i="63" s="1"/>
  <c r="R278" i="63"/>
  <c r="M278" i="63"/>
  <c r="O278" i="63" s="1"/>
  <c r="N278" i="63" s="1"/>
  <c r="R277" i="63"/>
  <c r="O277" i="63"/>
  <c r="N277" i="63" s="1"/>
  <c r="Q277" i="63" s="1"/>
  <c r="P277" i="63" s="1"/>
  <c r="R276" i="63"/>
  <c r="M276" i="63"/>
  <c r="O276" i="63" s="1"/>
  <c r="N276" i="63" s="1"/>
  <c r="R275" i="63"/>
  <c r="M275" i="63"/>
  <c r="O275" i="63" s="1"/>
  <c r="N275" i="63" s="1"/>
  <c r="Q275" i="63" s="1"/>
  <c r="P275" i="63" s="1"/>
  <c r="R274" i="63"/>
  <c r="M274" i="63"/>
  <c r="O274" i="63" s="1"/>
  <c r="N274" i="63" s="1"/>
  <c r="R273" i="63"/>
  <c r="O273" i="63"/>
  <c r="N273" i="63"/>
  <c r="Q273" i="63" s="1"/>
  <c r="P273" i="63" s="1"/>
  <c r="R272" i="63"/>
  <c r="O272" i="63"/>
  <c r="N272" i="63"/>
  <c r="R271" i="63"/>
  <c r="O271" i="63"/>
  <c r="N271" i="63"/>
  <c r="R270" i="63"/>
  <c r="O270" i="63"/>
  <c r="N270" i="63" s="1"/>
  <c r="Q270" i="63" s="1"/>
  <c r="P270" i="63" s="1"/>
  <c r="R269" i="63"/>
  <c r="M269" i="63"/>
  <c r="O269" i="63" s="1"/>
  <c r="N269" i="63" s="1"/>
  <c r="R268" i="63"/>
  <c r="O268" i="63"/>
  <c r="N268" i="63" s="1"/>
  <c r="R267" i="63"/>
  <c r="O267" i="63"/>
  <c r="N267" i="63" s="1"/>
  <c r="Q267" i="63" s="1"/>
  <c r="P267" i="63" s="1"/>
  <c r="R266" i="63"/>
  <c r="M266" i="63"/>
  <c r="O266" i="63" s="1"/>
  <c r="N266" i="63" s="1"/>
  <c r="R265" i="63"/>
  <c r="M265" i="63"/>
  <c r="O265" i="63" s="1"/>
  <c r="N265" i="63" s="1"/>
  <c r="R264" i="63"/>
  <c r="O264" i="63"/>
  <c r="N264" i="63"/>
  <c r="R263" i="63"/>
  <c r="M263" i="63"/>
  <c r="O263" i="63" s="1"/>
  <c r="N263" i="63" s="1"/>
  <c r="R262" i="63"/>
  <c r="M262" i="63"/>
  <c r="O262" i="63" s="1"/>
  <c r="N262" i="63" s="1"/>
  <c r="R261" i="63"/>
  <c r="M261" i="63"/>
  <c r="O261" i="63" s="1"/>
  <c r="N261" i="63" s="1"/>
  <c r="Q261" i="63" s="1"/>
  <c r="P261" i="63" s="1"/>
  <c r="R260" i="63"/>
  <c r="M260" i="63"/>
  <c r="O260" i="63" s="1"/>
  <c r="N260" i="63" s="1"/>
  <c r="Q260" i="63" s="1"/>
  <c r="P260" i="63" s="1"/>
  <c r="R259" i="63"/>
  <c r="M259" i="63"/>
  <c r="O259" i="63" s="1"/>
  <c r="N259" i="63" s="1"/>
  <c r="Q259" i="63" s="1"/>
  <c r="P259" i="63" s="1"/>
  <c r="R258" i="63"/>
  <c r="O258" i="63"/>
  <c r="N258" i="63" s="1"/>
  <c r="R257" i="63"/>
  <c r="O257" i="63"/>
  <c r="N257" i="63" s="1"/>
  <c r="R256" i="63"/>
  <c r="O256" i="63"/>
  <c r="N256" i="63" s="1"/>
  <c r="R255" i="63"/>
  <c r="M255" i="63"/>
  <c r="O255" i="63" s="1"/>
  <c r="N255" i="63" s="1"/>
  <c r="Q255" i="63" s="1"/>
  <c r="P255" i="63" s="1"/>
  <c r="R254" i="63"/>
  <c r="O254" i="63"/>
  <c r="N254" i="63"/>
  <c r="Q254" i="63" s="1"/>
  <c r="P254" i="63" s="1"/>
  <c r="R253" i="63"/>
  <c r="O253" i="63"/>
  <c r="N253" i="63" s="1"/>
  <c r="Q253" i="63" s="1"/>
  <c r="P253" i="63" s="1"/>
  <c r="R252" i="63"/>
  <c r="O252" i="63"/>
  <c r="N252" i="63" s="1"/>
  <c r="R251" i="63"/>
  <c r="O251" i="63"/>
  <c r="N251" i="63" s="1"/>
  <c r="R250" i="63"/>
  <c r="M250" i="63"/>
  <c r="O250" i="63" s="1"/>
  <c r="N250" i="63" s="1"/>
  <c r="R249" i="63"/>
  <c r="O249" i="63"/>
  <c r="N249" i="63" s="1"/>
  <c r="R248" i="63"/>
  <c r="O248" i="63"/>
  <c r="N248" i="63" s="1"/>
  <c r="Q248" i="63" s="1"/>
  <c r="P248" i="63" s="1"/>
  <c r="R247" i="63"/>
  <c r="O247" i="63"/>
  <c r="N247" i="63" s="1"/>
  <c r="R246" i="63"/>
  <c r="M246" i="63"/>
  <c r="O246" i="63" s="1"/>
  <c r="N246" i="63" s="1"/>
  <c r="R245" i="63"/>
  <c r="O245" i="63"/>
  <c r="N245" i="63" s="1"/>
  <c r="Q245" i="63" s="1"/>
  <c r="P245" i="63" s="1"/>
  <c r="R244" i="63"/>
  <c r="M244" i="63"/>
  <c r="O244" i="63" s="1"/>
  <c r="N244" i="63" s="1"/>
  <c r="R243" i="63"/>
  <c r="M243" i="63"/>
  <c r="O243" i="63" s="1"/>
  <c r="N243" i="63" s="1"/>
  <c r="R242" i="63"/>
  <c r="M242" i="63"/>
  <c r="O242" i="63" s="1"/>
  <c r="N242" i="63" s="1"/>
  <c r="R241" i="63"/>
  <c r="M241" i="63"/>
  <c r="O241" i="63" s="1"/>
  <c r="N241" i="63" s="1"/>
  <c r="Q241" i="63" s="1"/>
  <c r="P241" i="63" s="1"/>
  <c r="R240" i="63"/>
  <c r="M240" i="63"/>
  <c r="O240" i="63" s="1"/>
  <c r="N240" i="63" s="1"/>
  <c r="Q240" i="63" s="1"/>
  <c r="P240" i="63" s="1"/>
  <c r="R239" i="63"/>
  <c r="M239" i="63"/>
  <c r="O239" i="63" s="1"/>
  <c r="N239" i="63" s="1"/>
  <c r="R238" i="63"/>
  <c r="M238" i="63"/>
  <c r="O238" i="63" s="1"/>
  <c r="N238" i="63" s="1"/>
  <c r="R237" i="63"/>
  <c r="M237" i="63"/>
  <c r="O237" i="63" s="1"/>
  <c r="N237" i="63" s="1"/>
  <c r="Q237" i="63" s="1"/>
  <c r="P237" i="63" s="1"/>
  <c r="R236" i="63"/>
  <c r="O236" i="63"/>
  <c r="N236" i="63" s="1"/>
  <c r="Q236" i="63" s="1"/>
  <c r="P236" i="63" s="1"/>
  <c r="R235" i="63"/>
  <c r="M235" i="63"/>
  <c r="O235" i="63" s="1"/>
  <c r="N235" i="63" s="1"/>
  <c r="R234" i="63"/>
  <c r="O234" i="63"/>
  <c r="N234" i="63" s="1"/>
  <c r="R233" i="63"/>
  <c r="M233" i="63"/>
  <c r="O233" i="63" s="1"/>
  <c r="N233" i="63" s="1"/>
  <c r="Q233" i="63" s="1"/>
  <c r="P233" i="63" s="1"/>
  <c r="R232" i="63"/>
  <c r="M232" i="63"/>
  <c r="O232" i="63" s="1"/>
  <c r="N232" i="63" s="1"/>
  <c r="Q232" i="63" s="1"/>
  <c r="P232" i="63" s="1"/>
  <c r="R231" i="63"/>
  <c r="M231" i="63"/>
  <c r="O231" i="63" s="1"/>
  <c r="N231" i="63" s="1"/>
  <c r="R230" i="63"/>
  <c r="M230" i="63"/>
  <c r="O230" i="63" s="1"/>
  <c r="N230" i="63" s="1"/>
  <c r="R229" i="63"/>
  <c r="M229" i="63"/>
  <c r="O229" i="63" s="1"/>
  <c r="N229" i="63" s="1"/>
  <c r="Q229" i="63" s="1"/>
  <c r="P229" i="63" s="1"/>
  <c r="R228" i="63"/>
  <c r="M228" i="63"/>
  <c r="O228" i="63" s="1"/>
  <c r="N228" i="63" s="1"/>
  <c r="R227" i="63"/>
  <c r="M227" i="63"/>
  <c r="O227" i="63" s="1"/>
  <c r="N227" i="63" s="1"/>
  <c r="R226" i="63"/>
  <c r="O226" i="63"/>
  <c r="N226" i="63" s="1"/>
  <c r="Q226" i="63" s="1"/>
  <c r="P226" i="63" s="1"/>
  <c r="R225" i="63"/>
  <c r="M225" i="63"/>
  <c r="O225" i="63" s="1"/>
  <c r="N225" i="63" s="1"/>
  <c r="Q225" i="63" s="1"/>
  <c r="P225" i="63" s="1"/>
  <c r="R224" i="63"/>
  <c r="M224" i="63"/>
  <c r="O224" i="63" s="1"/>
  <c r="N224" i="63" s="1"/>
  <c r="Q224" i="63" s="1"/>
  <c r="P224" i="63" s="1"/>
  <c r="R223" i="63"/>
  <c r="M223" i="63"/>
  <c r="O223" i="63" s="1"/>
  <c r="N223" i="63" s="1"/>
  <c r="R222" i="63"/>
  <c r="M222" i="63"/>
  <c r="O222" i="63" s="1"/>
  <c r="N222" i="63" s="1"/>
  <c r="Q222" i="63" s="1"/>
  <c r="P222" i="63" s="1"/>
  <c r="R221" i="63"/>
  <c r="O221" i="63"/>
  <c r="N221" i="63" s="1"/>
  <c r="Q221" i="63" s="1"/>
  <c r="P221" i="63" s="1"/>
  <c r="R220" i="63"/>
  <c r="M220" i="63"/>
  <c r="O220" i="63" s="1"/>
  <c r="N220" i="63" s="1"/>
  <c r="R219" i="63"/>
  <c r="M219" i="63"/>
  <c r="O219" i="63" s="1"/>
  <c r="N219" i="63" s="1"/>
  <c r="R218" i="63"/>
  <c r="M218" i="63"/>
  <c r="O218" i="63" s="1"/>
  <c r="N218" i="63" s="1"/>
  <c r="R217" i="63"/>
  <c r="M217" i="63"/>
  <c r="O217" i="63" s="1"/>
  <c r="N217" i="63" s="1"/>
  <c r="R216" i="63"/>
  <c r="O216" i="63"/>
  <c r="N216" i="63" s="1"/>
  <c r="R215" i="63"/>
  <c r="M215" i="63"/>
  <c r="O215" i="63" s="1"/>
  <c r="N215" i="63" s="1"/>
  <c r="R214" i="63"/>
  <c r="M214" i="63"/>
  <c r="O214" i="63" s="1"/>
  <c r="N214" i="63" s="1"/>
  <c r="R213" i="63"/>
  <c r="M213" i="63"/>
  <c r="O213" i="63" s="1"/>
  <c r="N213" i="63" s="1"/>
  <c r="Q213" i="63" s="1"/>
  <c r="P213" i="63" s="1"/>
  <c r="R212" i="63"/>
  <c r="M212" i="63"/>
  <c r="O212" i="63" s="1"/>
  <c r="N212" i="63" s="1"/>
  <c r="R211" i="63"/>
  <c r="M211" i="63"/>
  <c r="O211" i="63" s="1"/>
  <c r="N211" i="63" s="1"/>
  <c r="Q211" i="63" s="1"/>
  <c r="P211" i="63" s="1"/>
  <c r="R210" i="63"/>
  <c r="O210" i="63"/>
  <c r="N210" i="63" s="1"/>
  <c r="R209" i="63"/>
  <c r="M209" i="63"/>
  <c r="O209" i="63" s="1"/>
  <c r="N209" i="63" s="1"/>
  <c r="Q209" i="63" s="1"/>
  <c r="P209" i="63" s="1"/>
  <c r="R208" i="63"/>
  <c r="M208" i="63"/>
  <c r="O208" i="63" s="1"/>
  <c r="N208" i="63" s="1"/>
  <c r="R207" i="63"/>
  <c r="M207" i="63"/>
  <c r="O207" i="63" s="1"/>
  <c r="N207" i="63" s="1"/>
  <c r="R206" i="63"/>
  <c r="O206" i="63"/>
  <c r="N206" i="63"/>
  <c r="Q206" i="63" s="1"/>
  <c r="P206" i="63" s="1"/>
  <c r="R205" i="63"/>
  <c r="M205" i="63"/>
  <c r="O205" i="63" s="1"/>
  <c r="N205" i="63" s="1"/>
  <c r="Q205" i="63" s="1"/>
  <c r="P205" i="63" s="1"/>
  <c r="R204" i="63"/>
  <c r="O204" i="63"/>
  <c r="N204" i="63"/>
  <c r="R203" i="63"/>
  <c r="M203" i="63"/>
  <c r="O203" i="63" s="1"/>
  <c r="N203" i="63" s="1"/>
  <c r="R202" i="63"/>
  <c r="O202" i="63"/>
  <c r="N202" i="63"/>
  <c r="R201" i="63"/>
  <c r="O201" i="63"/>
  <c r="N201" i="63" s="1"/>
  <c r="R200" i="63"/>
  <c r="M200" i="63"/>
  <c r="O200" i="63" s="1"/>
  <c r="N200" i="63" s="1"/>
  <c r="R199" i="63"/>
  <c r="M199" i="63"/>
  <c r="O199" i="63" s="1"/>
  <c r="N199" i="63" s="1"/>
  <c r="Q199" i="63" s="1"/>
  <c r="P199" i="63" s="1"/>
  <c r="R198" i="63"/>
  <c r="M198" i="63"/>
  <c r="O198" i="63" s="1"/>
  <c r="N198" i="63" s="1"/>
  <c r="Q198" i="63" s="1"/>
  <c r="P198" i="63" s="1"/>
  <c r="R197" i="63"/>
  <c r="O197" i="63"/>
  <c r="N197" i="63" s="1"/>
  <c r="R196" i="63"/>
  <c r="O196" i="63"/>
  <c r="N196" i="63" s="1"/>
  <c r="R195" i="63"/>
  <c r="O195" i="63"/>
  <c r="N195" i="63" s="1"/>
  <c r="R194" i="63"/>
  <c r="O194" i="63"/>
  <c r="N194" i="63" s="1"/>
  <c r="R193" i="63"/>
  <c r="O193" i="63"/>
  <c r="N193" i="63"/>
  <c r="Q193" i="63" s="1"/>
  <c r="P193" i="63" s="1"/>
  <c r="R192" i="63"/>
  <c r="O192" i="63"/>
  <c r="N192" i="63" s="1"/>
  <c r="Q192" i="63" s="1"/>
  <c r="P192" i="63" s="1"/>
  <c r="R191" i="63"/>
  <c r="O191" i="63"/>
  <c r="N191" i="63" s="1"/>
  <c r="Q191" i="63" s="1"/>
  <c r="P191" i="63" s="1"/>
  <c r="R190" i="63"/>
  <c r="O190" i="63"/>
  <c r="N190" i="63" s="1"/>
  <c r="R189" i="63"/>
  <c r="M189" i="63"/>
  <c r="O189" i="63" s="1"/>
  <c r="N189" i="63" s="1"/>
  <c r="Q189" i="63" s="1"/>
  <c r="P189" i="63" s="1"/>
  <c r="R188" i="63"/>
  <c r="M188" i="63"/>
  <c r="O188" i="63" s="1"/>
  <c r="N188" i="63" s="1"/>
  <c r="R187" i="63"/>
  <c r="M187" i="63"/>
  <c r="O187" i="63" s="1"/>
  <c r="N187" i="63" s="1"/>
  <c r="R186" i="63"/>
  <c r="M186" i="63"/>
  <c r="O186" i="63" s="1"/>
  <c r="N186" i="63" s="1"/>
  <c r="R185" i="63"/>
  <c r="O185" i="63"/>
  <c r="N185" i="63" s="1"/>
  <c r="Q185" i="63" s="1"/>
  <c r="P185" i="63" s="1"/>
  <c r="R184" i="63"/>
  <c r="M184" i="63"/>
  <c r="O184" i="63" s="1"/>
  <c r="N184" i="63" s="1"/>
  <c r="Q184" i="63" s="1"/>
  <c r="P184" i="63" s="1"/>
  <c r="R183" i="63"/>
  <c r="M183" i="63"/>
  <c r="O183" i="63" s="1"/>
  <c r="N183" i="63" s="1"/>
  <c r="Q183" i="63" s="1"/>
  <c r="P183" i="63" s="1"/>
  <c r="R182" i="63"/>
  <c r="M182" i="63"/>
  <c r="O182" i="63" s="1"/>
  <c r="N182" i="63" s="1"/>
  <c r="R181" i="63"/>
  <c r="M181" i="63"/>
  <c r="O181" i="63" s="1"/>
  <c r="N181" i="63" s="1"/>
  <c r="R180" i="63"/>
  <c r="M180" i="63"/>
  <c r="O180" i="63" s="1"/>
  <c r="N180" i="63" s="1"/>
  <c r="Q180" i="63" s="1"/>
  <c r="P180" i="63" s="1"/>
  <c r="R179" i="63"/>
  <c r="O179" i="63"/>
  <c r="N179" i="63" s="1"/>
  <c r="R178" i="63"/>
  <c r="O178" i="63"/>
  <c r="N178" i="63"/>
  <c r="R177" i="63"/>
  <c r="M177" i="63"/>
  <c r="O177" i="63" s="1"/>
  <c r="N177" i="63" s="1"/>
  <c r="R176" i="63"/>
  <c r="M176" i="63"/>
  <c r="O176" i="63" s="1"/>
  <c r="N176" i="63" s="1"/>
  <c r="Q176" i="63" s="1"/>
  <c r="P176" i="63" s="1"/>
  <c r="R175" i="63"/>
  <c r="O175" i="63"/>
  <c r="N175" i="63" s="1"/>
  <c r="R174" i="63"/>
  <c r="M174" i="63"/>
  <c r="O174" i="63" s="1"/>
  <c r="N174" i="63" s="1"/>
  <c r="Q174" i="63" s="1"/>
  <c r="P174" i="63" s="1"/>
  <c r="R173" i="63"/>
  <c r="O173" i="63"/>
  <c r="N173" i="63"/>
  <c r="Q173" i="63" s="1"/>
  <c r="P173" i="63" s="1"/>
  <c r="R172" i="63"/>
  <c r="M172" i="63"/>
  <c r="O172" i="63" s="1"/>
  <c r="N172" i="63" s="1"/>
  <c r="R171" i="63"/>
  <c r="M171" i="63"/>
  <c r="O171" i="63" s="1"/>
  <c r="N171" i="63" s="1"/>
  <c r="R170" i="63"/>
  <c r="O170" i="63"/>
  <c r="N170" i="63" s="1"/>
  <c r="R169" i="63"/>
  <c r="M169" i="63"/>
  <c r="O169" i="63" s="1"/>
  <c r="N169" i="63" s="1"/>
  <c r="R168" i="63"/>
  <c r="M168" i="63"/>
  <c r="O168" i="63" s="1"/>
  <c r="N168" i="63" s="1"/>
  <c r="Q168" i="63" s="1"/>
  <c r="P168" i="63" s="1"/>
  <c r="R167" i="63"/>
  <c r="M167" i="63"/>
  <c r="O167" i="63" s="1"/>
  <c r="N167" i="63" s="1"/>
  <c r="Q167" i="63" s="1"/>
  <c r="P167" i="63" s="1"/>
  <c r="R166" i="63"/>
  <c r="O166" i="63"/>
  <c r="N166" i="63" s="1"/>
  <c r="R165" i="63"/>
  <c r="M165" i="63"/>
  <c r="O165" i="63" s="1"/>
  <c r="N165" i="63" s="1"/>
  <c r="R164" i="63"/>
  <c r="M164" i="63"/>
  <c r="O164" i="63" s="1"/>
  <c r="N164" i="63" s="1"/>
  <c r="Q164" i="63" s="1"/>
  <c r="P164" i="63" s="1"/>
  <c r="R163" i="63"/>
  <c r="M163" i="63"/>
  <c r="O163" i="63" s="1"/>
  <c r="N163" i="63" s="1"/>
  <c r="R162" i="63"/>
  <c r="M162" i="63"/>
  <c r="O162" i="63" s="1"/>
  <c r="N162" i="63" s="1"/>
  <c r="R161" i="63"/>
  <c r="M161" i="63"/>
  <c r="O161" i="63" s="1"/>
  <c r="N161" i="63" s="1"/>
  <c r="R160" i="63"/>
  <c r="O160" i="63"/>
  <c r="N160" i="63" s="1"/>
  <c r="R159" i="63"/>
  <c r="O159" i="63"/>
  <c r="N159" i="63" s="1"/>
  <c r="R158" i="63"/>
  <c r="O158" i="63"/>
  <c r="N158" i="63" s="1"/>
  <c r="R157" i="63"/>
  <c r="O157" i="63"/>
  <c r="N157" i="63" s="1"/>
  <c r="Q157" i="63" s="1"/>
  <c r="P157" i="63" s="1"/>
  <c r="R156" i="63"/>
  <c r="O156" i="63"/>
  <c r="N156" i="63" s="1"/>
  <c r="Q156" i="63" s="1"/>
  <c r="P156" i="63" s="1"/>
  <c r="R155" i="63"/>
  <c r="O155" i="63"/>
  <c r="N155" i="63"/>
  <c r="R154" i="63"/>
  <c r="O154" i="63"/>
  <c r="N154" i="63" s="1"/>
  <c r="Q154" i="63" s="1"/>
  <c r="P154" i="63" s="1"/>
  <c r="R153" i="63"/>
  <c r="O153" i="63"/>
  <c r="N153" i="63"/>
  <c r="Q153" i="63" s="1"/>
  <c r="P153" i="63" s="1"/>
  <c r="R152" i="63"/>
  <c r="M152" i="63"/>
  <c r="O152" i="63" s="1"/>
  <c r="N152" i="63" s="1"/>
  <c r="R151" i="63"/>
  <c r="M151" i="63"/>
  <c r="O151" i="63" s="1"/>
  <c r="N151" i="63" s="1"/>
  <c r="R150" i="63"/>
  <c r="O150" i="63"/>
  <c r="N150" i="63" s="1"/>
  <c r="Q150" i="63" s="1"/>
  <c r="P150" i="63" s="1"/>
  <c r="R149" i="63"/>
  <c r="M149" i="63"/>
  <c r="O149" i="63" s="1"/>
  <c r="N149" i="63" s="1"/>
  <c r="Q149" i="63" s="1"/>
  <c r="P149" i="63" s="1"/>
  <c r="R148" i="63"/>
  <c r="O148" i="63"/>
  <c r="N148" i="63" s="1"/>
  <c r="R147" i="63"/>
  <c r="M147" i="63"/>
  <c r="O147" i="63" s="1"/>
  <c r="N147" i="63" s="1"/>
  <c r="R146" i="63"/>
  <c r="O146" i="63"/>
  <c r="N146" i="63" s="1"/>
  <c r="Q146" i="63" s="1"/>
  <c r="P146" i="63" s="1"/>
  <c r="R145" i="63"/>
  <c r="M145" i="63"/>
  <c r="O145" i="63" s="1"/>
  <c r="N145" i="63" s="1"/>
  <c r="R144" i="63"/>
  <c r="O144" i="63"/>
  <c r="N144" i="63" s="1"/>
  <c r="Q144" i="63" s="1"/>
  <c r="P144" i="63" s="1"/>
  <c r="R143" i="63"/>
  <c r="O143" i="63"/>
  <c r="N143" i="63" s="1"/>
  <c r="R142" i="63"/>
  <c r="M142" i="63"/>
  <c r="O142" i="63" s="1"/>
  <c r="N142" i="63" s="1"/>
  <c r="Q142" i="63" s="1"/>
  <c r="P142" i="63" s="1"/>
  <c r="R141" i="63"/>
  <c r="O141" i="63"/>
  <c r="N141" i="63"/>
  <c r="Q141" i="63" s="1"/>
  <c r="P141" i="63" s="1"/>
  <c r="R140" i="63"/>
  <c r="O140" i="63"/>
  <c r="N140" i="63" s="1"/>
  <c r="R139" i="63"/>
  <c r="M139" i="63"/>
  <c r="O139" i="63" s="1"/>
  <c r="N139" i="63" s="1"/>
  <c r="Q139" i="63" s="1"/>
  <c r="P139" i="63" s="1"/>
  <c r="R138" i="63"/>
  <c r="O138" i="63"/>
  <c r="N138" i="63"/>
  <c r="R137" i="63"/>
  <c r="O137" i="63"/>
  <c r="N137" i="63" s="1"/>
  <c r="Q137" i="63" s="1"/>
  <c r="P137" i="63" s="1"/>
  <c r="R136" i="63"/>
  <c r="O136" i="63"/>
  <c r="N136" i="63" s="1"/>
  <c r="Q136" i="63" s="1"/>
  <c r="P136" i="63" s="1"/>
  <c r="R135" i="63"/>
  <c r="M135" i="63"/>
  <c r="O135" i="63" s="1"/>
  <c r="N135" i="63" s="1"/>
  <c r="R134" i="63"/>
  <c r="O134" i="63"/>
  <c r="N134" i="63" s="1"/>
  <c r="Q134" i="63" s="1"/>
  <c r="P134" i="63" s="1"/>
  <c r="R133" i="63"/>
  <c r="O133" i="63"/>
  <c r="N133" i="63"/>
  <c r="R132" i="63"/>
  <c r="M132" i="63"/>
  <c r="O132" i="63" s="1"/>
  <c r="N132" i="63" s="1"/>
  <c r="Q132" i="63" s="1"/>
  <c r="P132" i="63" s="1"/>
  <c r="R131" i="63"/>
  <c r="M131" i="63"/>
  <c r="O131" i="63" s="1"/>
  <c r="N131" i="63" s="1"/>
  <c r="Q131" i="63" s="1"/>
  <c r="P131" i="63" s="1"/>
  <c r="R130" i="63"/>
  <c r="M130" i="63"/>
  <c r="O130" i="63" s="1"/>
  <c r="N130" i="63" s="1"/>
  <c r="R129" i="63"/>
  <c r="O129" i="63"/>
  <c r="N129" i="63" s="1"/>
  <c r="Q129" i="63" s="1"/>
  <c r="P129" i="63" s="1"/>
  <c r="R128" i="63"/>
  <c r="M128" i="63"/>
  <c r="O128" i="63" s="1"/>
  <c r="N128" i="63" s="1"/>
  <c r="R127" i="63"/>
  <c r="M127" i="63"/>
  <c r="O127" i="63" s="1"/>
  <c r="N127" i="63" s="1"/>
  <c r="Q127" i="63" s="1"/>
  <c r="P127" i="63" s="1"/>
  <c r="R126" i="63"/>
  <c r="M126" i="63"/>
  <c r="O126" i="63" s="1"/>
  <c r="N126" i="63" s="1"/>
  <c r="R125" i="63"/>
  <c r="M125" i="63"/>
  <c r="O125" i="63" s="1"/>
  <c r="N125" i="63" s="1"/>
  <c r="R124" i="63"/>
  <c r="M124" i="63"/>
  <c r="O124" i="63" s="1"/>
  <c r="N124" i="63" s="1"/>
  <c r="R123" i="63"/>
  <c r="M123" i="63"/>
  <c r="O123" i="63" s="1"/>
  <c r="N123" i="63" s="1"/>
  <c r="Q123" i="63" s="1"/>
  <c r="P123" i="63" s="1"/>
  <c r="R122" i="63"/>
  <c r="M122" i="63"/>
  <c r="O122" i="63" s="1"/>
  <c r="N122" i="63" s="1"/>
  <c r="R121" i="63"/>
  <c r="M121" i="63"/>
  <c r="O121" i="63" s="1"/>
  <c r="N121" i="63" s="1"/>
  <c r="Q121" i="63" s="1"/>
  <c r="P121" i="63" s="1"/>
  <c r="R120" i="63"/>
  <c r="M120" i="63"/>
  <c r="O120" i="63" s="1"/>
  <c r="N120" i="63" s="1"/>
  <c r="Q120" i="63" s="1"/>
  <c r="P120" i="63" s="1"/>
  <c r="R119" i="63"/>
  <c r="M119" i="63"/>
  <c r="O119" i="63" s="1"/>
  <c r="N119" i="63" s="1"/>
  <c r="Q119" i="63" s="1"/>
  <c r="P119" i="63" s="1"/>
  <c r="R118" i="63"/>
  <c r="M118" i="63"/>
  <c r="O118" i="63" s="1"/>
  <c r="N118" i="63" s="1"/>
  <c r="R117" i="63"/>
  <c r="M117" i="63"/>
  <c r="O117" i="63" s="1"/>
  <c r="N117" i="63" s="1"/>
  <c r="R116" i="63"/>
  <c r="O116" i="63"/>
  <c r="N116" i="63" s="1"/>
  <c r="R115" i="63"/>
  <c r="M115" i="63"/>
  <c r="O115" i="63" s="1"/>
  <c r="N115" i="63" s="1"/>
  <c r="Q115" i="63" s="1"/>
  <c r="P115" i="63" s="1"/>
  <c r="R114" i="63"/>
  <c r="M114" i="63"/>
  <c r="O114" i="63" s="1"/>
  <c r="N114" i="63" s="1"/>
  <c r="Q114" i="63" s="1"/>
  <c r="P114" i="63" s="1"/>
  <c r="R113" i="63"/>
  <c r="M113" i="63"/>
  <c r="O113" i="63" s="1"/>
  <c r="N113" i="63" s="1"/>
  <c r="Q113" i="63" s="1"/>
  <c r="P113" i="63" s="1"/>
  <c r="R112" i="63"/>
  <c r="M112" i="63"/>
  <c r="O112" i="63" s="1"/>
  <c r="N112" i="63" s="1"/>
  <c r="Q112" i="63" s="1"/>
  <c r="P112" i="63" s="1"/>
  <c r="R111" i="63"/>
  <c r="O111" i="63"/>
  <c r="N111" i="63" s="1"/>
  <c r="R110" i="63"/>
  <c r="O110" i="63"/>
  <c r="N110" i="63"/>
  <c r="R109" i="63"/>
  <c r="M109" i="63"/>
  <c r="O109" i="63" s="1"/>
  <c r="N109" i="63" s="1"/>
  <c r="R108" i="63"/>
  <c r="M108" i="63"/>
  <c r="O108" i="63" s="1"/>
  <c r="N108" i="63" s="1"/>
  <c r="Q108" i="63" s="1"/>
  <c r="P108" i="63" s="1"/>
  <c r="R107" i="63"/>
  <c r="M107" i="63"/>
  <c r="O107" i="63" s="1"/>
  <c r="N107" i="63" s="1"/>
  <c r="R106" i="63"/>
  <c r="M106" i="63"/>
  <c r="O106" i="63" s="1"/>
  <c r="N106" i="63" s="1"/>
  <c r="Q106" i="63" s="1"/>
  <c r="P106" i="63" s="1"/>
  <c r="R105" i="63"/>
  <c r="M105" i="63"/>
  <c r="O105" i="63" s="1"/>
  <c r="N105" i="63" s="1"/>
  <c r="R104" i="63"/>
  <c r="M104" i="63"/>
  <c r="O104" i="63" s="1"/>
  <c r="N104" i="63" s="1"/>
  <c r="Q104" i="63" s="1"/>
  <c r="P104" i="63" s="1"/>
  <c r="R103" i="63"/>
  <c r="M103" i="63"/>
  <c r="O103" i="63" s="1"/>
  <c r="N103" i="63" s="1"/>
  <c r="R102" i="63"/>
  <c r="M102" i="63"/>
  <c r="O102" i="63" s="1"/>
  <c r="N102" i="63" s="1"/>
  <c r="Q102" i="63" s="1"/>
  <c r="P102" i="63" s="1"/>
  <c r="R101" i="63"/>
  <c r="M101" i="63"/>
  <c r="O101" i="63" s="1"/>
  <c r="N101" i="63" s="1"/>
  <c r="R100" i="63"/>
  <c r="M100" i="63"/>
  <c r="O100" i="63" s="1"/>
  <c r="N100" i="63" s="1"/>
  <c r="Q100" i="63" s="1"/>
  <c r="P100" i="63" s="1"/>
  <c r="R99" i="63"/>
  <c r="M99" i="63"/>
  <c r="O99" i="63" s="1"/>
  <c r="N99" i="63" s="1"/>
  <c r="Q99" i="63" s="1"/>
  <c r="P99" i="63" s="1"/>
  <c r="R98" i="63"/>
  <c r="M98" i="63"/>
  <c r="O98" i="63" s="1"/>
  <c r="N98" i="63" s="1"/>
  <c r="Q98" i="63" s="1"/>
  <c r="P98" i="63" s="1"/>
  <c r="R97" i="63"/>
  <c r="M97" i="63"/>
  <c r="O97" i="63" s="1"/>
  <c r="N97" i="63" s="1"/>
  <c r="R96" i="63"/>
  <c r="M96" i="63"/>
  <c r="O96" i="63" s="1"/>
  <c r="N96" i="63" s="1"/>
  <c r="Q96" i="63" s="1"/>
  <c r="P96" i="63" s="1"/>
  <c r="R95" i="63"/>
  <c r="O95" i="63"/>
  <c r="N95" i="63" s="1"/>
  <c r="Q95" i="63" s="1"/>
  <c r="P95" i="63" s="1"/>
  <c r="R94" i="63"/>
  <c r="M94" i="63"/>
  <c r="O94" i="63" s="1"/>
  <c r="N94" i="63" s="1"/>
  <c r="Q94" i="63" s="1"/>
  <c r="P94" i="63" s="1"/>
  <c r="R93" i="63"/>
  <c r="M93" i="63"/>
  <c r="O93" i="63" s="1"/>
  <c r="N93" i="63" s="1"/>
  <c r="R92" i="63"/>
  <c r="M92" i="63"/>
  <c r="O92" i="63" s="1"/>
  <c r="N92" i="63" s="1"/>
  <c r="R91" i="63"/>
  <c r="M91" i="63"/>
  <c r="O91" i="63" s="1"/>
  <c r="N91" i="63" s="1"/>
  <c r="Q91" i="63" s="1"/>
  <c r="P91" i="63" s="1"/>
  <c r="R90" i="63"/>
  <c r="M90" i="63"/>
  <c r="O90" i="63" s="1"/>
  <c r="N90" i="63" s="1"/>
  <c r="Q90" i="63" s="1"/>
  <c r="P90" i="63" s="1"/>
  <c r="R89" i="63"/>
  <c r="M89" i="63"/>
  <c r="O89" i="63" s="1"/>
  <c r="N89" i="63" s="1"/>
  <c r="R88" i="63"/>
  <c r="M88" i="63"/>
  <c r="O88" i="63" s="1"/>
  <c r="N88" i="63" s="1"/>
  <c r="Q88" i="63" s="1"/>
  <c r="P88" i="63" s="1"/>
  <c r="R87" i="63"/>
  <c r="M87" i="63"/>
  <c r="O87" i="63" s="1"/>
  <c r="N87" i="63" s="1"/>
  <c r="Q87" i="63" s="1"/>
  <c r="P87" i="63" s="1"/>
  <c r="R86" i="63"/>
  <c r="O86" i="63"/>
  <c r="N86" i="63" s="1"/>
  <c r="Q86" i="63" s="1"/>
  <c r="P86" i="63" s="1"/>
  <c r="R85" i="63"/>
  <c r="M85" i="63"/>
  <c r="O85" i="63" s="1"/>
  <c r="N85" i="63" s="1"/>
  <c r="R84" i="63"/>
  <c r="M84" i="63"/>
  <c r="O84" i="63" s="1"/>
  <c r="N84" i="63" s="1"/>
  <c r="R83" i="63"/>
  <c r="M83" i="63"/>
  <c r="O83" i="63" s="1"/>
  <c r="N83" i="63" s="1"/>
  <c r="R82" i="63"/>
  <c r="M82" i="63"/>
  <c r="O82" i="63" s="1"/>
  <c r="N82" i="63" s="1"/>
  <c r="Q82" i="63" s="1"/>
  <c r="P82" i="63" s="1"/>
  <c r="R81" i="63"/>
  <c r="O81" i="63"/>
  <c r="N81" i="63" s="1"/>
  <c r="Q81" i="63" s="1"/>
  <c r="P81" i="63" s="1"/>
  <c r="R80" i="63"/>
  <c r="O80" i="63"/>
  <c r="N80" i="63" s="1"/>
  <c r="R79" i="63"/>
  <c r="M79" i="63"/>
  <c r="O79" i="63" s="1"/>
  <c r="N79" i="63" s="1"/>
  <c r="Q79" i="63" s="1"/>
  <c r="P79" i="63" s="1"/>
  <c r="R78" i="63"/>
  <c r="M78" i="63"/>
  <c r="O78" i="63" s="1"/>
  <c r="N78" i="63" s="1"/>
  <c r="Q78" i="63" s="1"/>
  <c r="P78" i="63" s="1"/>
  <c r="R77" i="63"/>
  <c r="O77" i="63"/>
  <c r="N77" i="63" s="1"/>
  <c r="R76" i="63"/>
  <c r="M76" i="63"/>
  <c r="O76" i="63" s="1"/>
  <c r="N76" i="63" s="1"/>
  <c r="R75" i="63"/>
  <c r="O75" i="63"/>
  <c r="N75" i="63" s="1"/>
  <c r="R74" i="63"/>
  <c r="O74" i="63"/>
  <c r="N74" i="63" s="1"/>
  <c r="R73" i="63"/>
  <c r="O73" i="63"/>
  <c r="N73" i="63" s="1"/>
  <c r="Q73" i="63" s="1"/>
  <c r="P73" i="63" s="1"/>
  <c r="R72" i="63"/>
  <c r="M72" i="63"/>
  <c r="O72" i="63" s="1"/>
  <c r="N72" i="63" s="1"/>
  <c r="R71" i="63"/>
  <c r="M71" i="63"/>
  <c r="O71" i="63" s="1"/>
  <c r="N71" i="63" s="1"/>
  <c r="Q71" i="63" s="1"/>
  <c r="P71" i="63" s="1"/>
  <c r="R70" i="63"/>
  <c r="M70" i="63"/>
  <c r="O70" i="63" s="1"/>
  <c r="N70" i="63" s="1"/>
  <c r="R69" i="63"/>
  <c r="M69" i="63"/>
  <c r="O69" i="63" s="1"/>
  <c r="N69" i="63" s="1"/>
  <c r="R68" i="63"/>
  <c r="M68" i="63"/>
  <c r="O68" i="63" s="1"/>
  <c r="N68" i="63" s="1"/>
  <c r="R67" i="63"/>
  <c r="M67" i="63"/>
  <c r="O67" i="63" s="1"/>
  <c r="N67" i="63" s="1"/>
  <c r="R66" i="63"/>
  <c r="M66" i="63"/>
  <c r="O66" i="63" s="1"/>
  <c r="N66" i="63" s="1"/>
  <c r="R65" i="63"/>
  <c r="M65" i="63"/>
  <c r="O65" i="63" s="1"/>
  <c r="N65" i="63" s="1"/>
  <c r="R64" i="63"/>
  <c r="M64" i="63"/>
  <c r="O64" i="63" s="1"/>
  <c r="N64" i="63" s="1"/>
  <c r="R63" i="63"/>
  <c r="M63" i="63"/>
  <c r="O63" i="63" s="1"/>
  <c r="N63" i="63" s="1"/>
  <c r="Q63" i="63" s="1"/>
  <c r="P63" i="63" s="1"/>
  <c r="R62" i="63"/>
  <c r="M62" i="63"/>
  <c r="O62" i="63" s="1"/>
  <c r="N62" i="63" s="1"/>
  <c r="R61" i="63"/>
  <c r="M61" i="63"/>
  <c r="O61" i="63" s="1"/>
  <c r="N61" i="63" s="1"/>
  <c r="R60" i="63"/>
  <c r="M60" i="63"/>
  <c r="O60" i="63" s="1"/>
  <c r="N60" i="63" s="1"/>
  <c r="R59" i="63"/>
  <c r="M59" i="63"/>
  <c r="O59" i="63" s="1"/>
  <c r="N59" i="63" s="1"/>
  <c r="Q59" i="63" s="1"/>
  <c r="P59" i="63" s="1"/>
  <c r="R58" i="63"/>
  <c r="M58" i="63"/>
  <c r="O58" i="63" s="1"/>
  <c r="N58" i="63" s="1"/>
  <c r="R57" i="63"/>
  <c r="O57" i="63"/>
  <c r="N57" i="63" s="1"/>
  <c r="R56" i="63"/>
  <c r="O56" i="63"/>
  <c r="N56" i="63" s="1"/>
  <c r="Q56" i="63" s="1"/>
  <c r="P56" i="63" s="1"/>
  <c r="R55" i="63"/>
  <c r="O55" i="63"/>
  <c r="N55" i="63" s="1"/>
  <c r="Q55" i="63" s="1"/>
  <c r="P55" i="63" s="1"/>
  <c r="R54" i="63"/>
  <c r="M54" i="63"/>
  <c r="O54" i="63" s="1"/>
  <c r="N54" i="63" s="1"/>
  <c r="R53" i="63"/>
  <c r="O53" i="63"/>
  <c r="N53" i="63" s="1"/>
  <c r="Q53" i="63" s="1"/>
  <c r="P53" i="63" s="1"/>
  <c r="R52" i="63"/>
  <c r="O52" i="63"/>
  <c r="N52" i="63"/>
  <c r="R51" i="63"/>
  <c r="M51" i="63"/>
  <c r="O51" i="63" s="1"/>
  <c r="N51" i="63" s="1"/>
  <c r="R50" i="63"/>
  <c r="O50" i="63"/>
  <c r="N50" i="63" s="1"/>
  <c r="R49" i="63"/>
  <c r="M49" i="63"/>
  <c r="O49" i="63" s="1"/>
  <c r="N49" i="63" s="1"/>
  <c r="R48" i="63"/>
  <c r="O48" i="63"/>
  <c r="N48" i="63" s="1"/>
  <c r="R47" i="63"/>
  <c r="O47" i="63"/>
  <c r="N47" i="63" s="1"/>
  <c r="R46" i="63"/>
  <c r="O46" i="63"/>
  <c r="N46" i="63" s="1"/>
  <c r="R45" i="63"/>
  <c r="O45" i="63"/>
  <c r="N45" i="63" s="1"/>
  <c r="R44" i="63"/>
  <c r="O44" i="63"/>
  <c r="N44" i="63" s="1"/>
  <c r="R43" i="63"/>
  <c r="O43" i="63"/>
  <c r="N43" i="63" s="1"/>
  <c r="Q43" i="63" s="1"/>
  <c r="P43" i="63" s="1"/>
  <c r="R42" i="63"/>
  <c r="M42" i="63"/>
  <c r="O42" i="63" s="1"/>
  <c r="N42" i="63" s="1"/>
  <c r="R41" i="63"/>
  <c r="M41" i="63"/>
  <c r="O41" i="63" s="1"/>
  <c r="N41" i="63" s="1"/>
  <c r="R40" i="63"/>
  <c r="O40" i="63"/>
  <c r="N40" i="63" s="1"/>
  <c r="R39" i="63"/>
  <c r="O39" i="63"/>
  <c r="N39" i="63" s="1"/>
  <c r="R38" i="63"/>
  <c r="O38" i="63"/>
  <c r="N38" i="63"/>
  <c r="Q38" i="63" s="1"/>
  <c r="P38" i="63" s="1"/>
  <c r="R37" i="63"/>
  <c r="O37" i="63"/>
  <c r="N37" i="63" s="1"/>
  <c r="R36" i="63"/>
  <c r="M36" i="63"/>
  <c r="O36" i="63" s="1"/>
  <c r="N36" i="63" s="1"/>
  <c r="Q36" i="63" s="1"/>
  <c r="P36" i="63" s="1"/>
  <c r="R35" i="63"/>
  <c r="O35" i="63"/>
  <c r="N35" i="63" s="1"/>
  <c r="R34" i="63"/>
  <c r="O34" i="63"/>
  <c r="N34" i="63" s="1"/>
  <c r="Q34" i="63" s="1"/>
  <c r="P34" i="63" s="1"/>
  <c r="R33" i="63"/>
  <c r="M33" i="63"/>
  <c r="O33" i="63" s="1"/>
  <c r="N33" i="63" s="1"/>
  <c r="Q33" i="63" s="1"/>
  <c r="P33" i="63" s="1"/>
  <c r="R32" i="63"/>
  <c r="O32" i="63"/>
  <c r="N32" i="63"/>
  <c r="Q32" i="63" s="1"/>
  <c r="P32" i="63" s="1"/>
  <c r="R31" i="63"/>
  <c r="O31" i="63"/>
  <c r="N31" i="63" s="1"/>
  <c r="R30" i="63"/>
  <c r="O30" i="63"/>
  <c r="N30" i="63" s="1"/>
  <c r="R29" i="63"/>
  <c r="O29" i="63"/>
  <c r="N29" i="63"/>
  <c r="R28" i="63"/>
  <c r="O28" i="63"/>
  <c r="N28" i="63" s="1"/>
  <c r="R27" i="63"/>
  <c r="M27" i="63"/>
  <c r="O27" i="63" s="1"/>
  <c r="N27" i="63" s="1"/>
  <c r="Q27" i="63" s="1"/>
  <c r="P27" i="63" s="1"/>
  <c r="R26" i="63"/>
  <c r="O26" i="63"/>
  <c r="N26" i="63" s="1"/>
  <c r="R25" i="63"/>
  <c r="M25" i="63"/>
  <c r="O25" i="63" s="1"/>
  <c r="N25" i="63" s="1"/>
  <c r="R24" i="63"/>
  <c r="M24" i="63"/>
  <c r="O24" i="63" s="1"/>
  <c r="N24" i="63" s="1"/>
  <c r="R23" i="63"/>
  <c r="M23" i="63"/>
  <c r="O23" i="63" s="1"/>
  <c r="N23" i="63" s="1"/>
  <c r="Q23" i="63" s="1"/>
  <c r="P23" i="63" s="1"/>
  <c r="R22" i="63"/>
  <c r="M22" i="63"/>
  <c r="O22" i="63" s="1"/>
  <c r="N22" i="63" s="1"/>
  <c r="R21" i="63"/>
  <c r="M21" i="63"/>
  <c r="O21" i="63" s="1"/>
  <c r="N21" i="63" s="1"/>
  <c r="R20" i="63"/>
  <c r="M20" i="63"/>
  <c r="O20" i="63" s="1"/>
  <c r="N20" i="63" s="1"/>
  <c r="R19" i="63"/>
  <c r="M19" i="63"/>
  <c r="O19" i="63" s="1"/>
  <c r="N19" i="63" s="1"/>
  <c r="R18" i="63"/>
  <c r="M18" i="63"/>
  <c r="O18" i="63" s="1"/>
  <c r="N18" i="63" s="1"/>
  <c r="Q18" i="63" s="1"/>
  <c r="P18" i="63" s="1"/>
  <c r="R17" i="63"/>
  <c r="M17" i="63"/>
  <c r="O17" i="63" s="1"/>
  <c r="N17" i="63" s="1"/>
  <c r="R16" i="63"/>
  <c r="M16" i="63"/>
  <c r="O16" i="63" s="1"/>
  <c r="N16" i="63" s="1"/>
  <c r="R15" i="63"/>
  <c r="O15" i="63"/>
  <c r="N15" i="63" s="1"/>
  <c r="Q15" i="63" s="1"/>
  <c r="P15" i="63" s="1"/>
  <c r="M15" i="63"/>
  <c r="R14" i="63"/>
  <c r="M14" i="63"/>
  <c r="O14" i="63" s="1"/>
  <c r="N14" i="63" s="1"/>
  <c r="R13" i="63"/>
  <c r="M13" i="63"/>
  <c r="O13" i="63" s="1"/>
  <c r="N13" i="63" s="1"/>
  <c r="R12" i="63"/>
  <c r="M12" i="63"/>
  <c r="O12" i="63" s="1"/>
  <c r="N12" i="63" s="1"/>
  <c r="R11" i="63"/>
  <c r="M11" i="63"/>
  <c r="O11" i="63" s="1"/>
  <c r="N11" i="63" s="1"/>
  <c r="R10" i="63"/>
  <c r="M10" i="63"/>
  <c r="O10" i="63" s="1"/>
  <c r="N10" i="63" s="1"/>
  <c r="Q10" i="63" s="1"/>
  <c r="P10" i="63" s="1"/>
  <c r="R9" i="63"/>
  <c r="M9" i="63"/>
  <c r="O9" i="63" s="1"/>
  <c r="N9" i="63" s="1"/>
  <c r="Q9" i="63" s="1"/>
  <c r="P9" i="63" s="1"/>
  <c r="R8" i="63"/>
  <c r="M8" i="63"/>
  <c r="O8" i="63" s="1"/>
  <c r="S7" i="63"/>
  <c r="T515" i="62"/>
  <c r="S515" i="62"/>
  <c r="T514" i="62"/>
  <c r="S514" i="62"/>
  <c r="T513" i="62"/>
  <c r="S513" i="62"/>
  <c r="T512" i="62"/>
  <c r="S512" i="62"/>
  <c r="T511" i="62"/>
  <c r="S511" i="62"/>
  <c r="T510" i="62"/>
  <c r="S510" i="62"/>
  <c r="T509" i="62"/>
  <c r="S509" i="62"/>
  <c r="T508" i="62"/>
  <c r="S508" i="62"/>
  <c r="T507" i="62"/>
  <c r="S507" i="62"/>
  <c r="T506" i="62"/>
  <c r="S506" i="62"/>
  <c r="T505" i="62"/>
  <c r="S505" i="62"/>
  <c r="T504" i="62"/>
  <c r="S504" i="62"/>
  <c r="T503" i="62"/>
  <c r="S503" i="62"/>
  <c r="T502" i="62"/>
  <c r="S502" i="62"/>
  <c r="T501" i="62"/>
  <c r="S501" i="62"/>
  <c r="T500" i="62"/>
  <c r="S500" i="62"/>
  <c r="T499" i="62"/>
  <c r="S499" i="62"/>
  <c r="T498" i="62"/>
  <c r="S498" i="62"/>
  <c r="T497" i="62"/>
  <c r="S497" i="62"/>
  <c r="T496" i="62"/>
  <c r="S496" i="62"/>
  <c r="T495" i="62"/>
  <c r="S495" i="62"/>
  <c r="T494" i="62"/>
  <c r="S494" i="62"/>
  <c r="T493" i="62"/>
  <c r="S493" i="62"/>
  <c r="T492" i="62"/>
  <c r="S492" i="62"/>
  <c r="T491" i="62"/>
  <c r="S491" i="62"/>
  <c r="T490" i="62"/>
  <c r="S490" i="62"/>
  <c r="T489" i="62"/>
  <c r="S489" i="62"/>
  <c r="T488" i="62"/>
  <c r="S488" i="62"/>
  <c r="T487" i="62"/>
  <c r="S487" i="62"/>
  <c r="T486" i="62"/>
  <c r="S486" i="62"/>
  <c r="T485" i="62"/>
  <c r="S485" i="62"/>
  <c r="T484" i="62"/>
  <c r="S484" i="62"/>
  <c r="T483" i="62"/>
  <c r="S483" i="62"/>
  <c r="T482" i="62"/>
  <c r="S482" i="62"/>
  <c r="T481" i="62"/>
  <c r="S481" i="62"/>
  <c r="T480" i="62"/>
  <c r="S480" i="62"/>
  <c r="T479" i="62"/>
  <c r="S479" i="62"/>
  <c r="T478" i="62"/>
  <c r="S478" i="62"/>
  <c r="T477" i="62"/>
  <c r="S477" i="62"/>
  <c r="T476" i="62"/>
  <c r="S476" i="62"/>
  <c r="T475" i="62"/>
  <c r="S475" i="62"/>
  <c r="T474" i="62"/>
  <c r="S474" i="62"/>
  <c r="T473" i="62"/>
  <c r="S473" i="62"/>
  <c r="T472" i="62"/>
  <c r="S472" i="62"/>
  <c r="T471" i="62"/>
  <c r="S471" i="62"/>
  <c r="T470" i="62"/>
  <c r="S470" i="62"/>
  <c r="T469" i="62"/>
  <c r="S469" i="62"/>
  <c r="T468" i="62"/>
  <c r="S468" i="62"/>
  <c r="T467" i="62"/>
  <c r="S467" i="62"/>
  <c r="T466" i="62"/>
  <c r="S466" i="62"/>
  <c r="T465" i="62"/>
  <c r="S465" i="62"/>
  <c r="T464" i="62"/>
  <c r="S464" i="62"/>
  <c r="T463" i="62"/>
  <c r="S463" i="62"/>
  <c r="T462" i="62"/>
  <c r="S462" i="62"/>
  <c r="T461" i="62"/>
  <c r="S461" i="62"/>
  <c r="T460" i="62"/>
  <c r="S460" i="62"/>
  <c r="T459" i="62"/>
  <c r="S459" i="62"/>
  <c r="T458" i="62"/>
  <c r="S458" i="62"/>
  <c r="T457" i="62"/>
  <c r="S457" i="62"/>
  <c r="T456" i="62"/>
  <c r="S456" i="62"/>
  <c r="T455" i="62"/>
  <c r="S455" i="62"/>
  <c r="T454" i="62"/>
  <c r="S454" i="62"/>
  <c r="T453" i="62"/>
  <c r="S453" i="62"/>
  <c r="T452" i="62"/>
  <c r="S452" i="62"/>
  <c r="T451" i="62"/>
  <c r="S451" i="62"/>
  <c r="T450" i="62"/>
  <c r="S450" i="62"/>
  <c r="T449" i="62"/>
  <c r="S449" i="62"/>
  <c r="T448" i="62"/>
  <c r="S448" i="62"/>
  <c r="T447" i="62"/>
  <c r="S447" i="62"/>
  <c r="T446" i="62"/>
  <c r="S446" i="62"/>
  <c r="T445" i="62"/>
  <c r="S445" i="62"/>
  <c r="T444" i="62"/>
  <c r="S444" i="62"/>
  <c r="T443" i="62"/>
  <c r="S443" i="62"/>
  <c r="T442" i="62"/>
  <c r="S442" i="62"/>
  <c r="T441" i="62"/>
  <c r="S441" i="62"/>
  <c r="T440" i="62"/>
  <c r="S440" i="62"/>
  <c r="T439" i="62"/>
  <c r="S439" i="62"/>
  <c r="T438" i="62"/>
  <c r="S438" i="62"/>
  <c r="T437" i="62"/>
  <c r="S437" i="62"/>
  <c r="T436" i="62"/>
  <c r="S436" i="62"/>
  <c r="T435" i="62"/>
  <c r="S435" i="62"/>
  <c r="T434" i="62"/>
  <c r="S434" i="62"/>
  <c r="T433" i="62"/>
  <c r="S433" i="62"/>
  <c r="T432" i="62"/>
  <c r="S432" i="62"/>
  <c r="T431" i="62"/>
  <c r="S431" i="62"/>
  <c r="T430" i="62"/>
  <c r="S430" i="62"/>
  <c r="T429" i="62"/>
  <c r="S429" i="62"/>
  <c r="AD417" i="62"/>
  <c r="AC417" i="62"/>
  <c r="AB417" i="62"/>
  <c r="AA417" i="62"/>
  <c r="Z417" i="62"/>
  <c r="Y417" i="62"/>
  <c r="X417" i="62"/>
  <c r="W417" i="62"/>
  <c r="V417" i="62"/>
  <c r="U417" i="62"/>
  <c r="T417" i="62"/>
  <c r="S417" i="62"/>
  <c r="R417" i="62"/>
  <c r="Q417" i="62"/>
  <c r="P417" i="62"/>
  <c r="O417" i="62"/>
  <c r="AD416" i="62"/>
  <c r="AA416" i="62"/>
  <c r="X416" i="62"/>
  <c r="S416" i="62"/>
  <c r="R416" i="62"/>
  <c r="Q416" i="62"/>
  <c r="P416" i="62"/>
  <c r="O416" i="62"/>
  <c r="AD415" i="62"/>
  <c r="AA415" i="62"/>
  <c r="X415" i="62"/>
  <c r="S415" i="62"/>
  <c r="R415" i="62"/>
  <c r="Q415" i="62"/>
  <c r="P415" i="62"/>
  <c r="O415" i="62"/>
  <c r="X414" i="62"/>
  <c r="S414" i="62"/>
  <c r="R414" i="62"/>
  <c r="Q414" i="62"/>
  <c r="P414" i="62"/>
  <c r="O414" i="62"/>
  <c r="AD413" i="62"/>
  <c r="AA413" i="62"/>
  <c r="X413" i="62"/>
  <c r="S413" i="62"/>
  <c r="R413" i="62"/>
  <c r="Q413" i="62"/>
  <c r="P413" i="62"/>
  <c r="O413" i="62"/>
  <c r="AD412" i="62"/>
  <c r="AA412" i="62"/>
  <c r="X412" i="62"/>
  <c r="S412" i="62"/>
  <c r="R412" i="62"/>
  <c r="Q412" i="62"/>
  <c r="P412" i="62"/>
  <c r="O412" i="62"/>
  <c r="AD411" i="62"/>
  <c r="AA411" i="62"/>
  <c r="X411" i="62"/>
  <c r="S411" i="62"/>
  <c r="R411" i="62"/>
  <c r="Q411" i="62"/>
  <c r="P411" i="62"/>
  <c r="O411" i="62"/>
  <c r="AD410" i="62"/>
  <c r="AA410" i="62"/>
  <c r="X410" i="62"/>
  <c r="S410" i="62"/>
  <c r="R410" i="62"/>
  <c r="Q410" i="62"/>
  <c r="P410" i="62"/>
  <c r="O410" i="62"/>
  <c r="AD409" i="62"/>
  <c r="AA409" i="62"/>
  <c r="X409" i="62"/>
  <c r="S409" i="62"/>
  <c r="R409" i="62"/>
  <c r="Q409" i="62"/>
  <c r="P409" i="62"/>
  <c r="O409" i="62"/>
  <c r="AD408" i="62"/>
  <c r="AA408" i="62"/>
  <c r="X408" i="62"/>
  <c r="S408" i="62"/>
  <c r="R408" i="62"/>
  <c r="Q408" i="62"/>
  <c r="P408" i="62"/>
  <c r="O408" i="62"/>
  <c r="AD407" i="62"/>
  <c r="AA407" i="62"/>
  <c r="X407" i="62"/>
  <c r="S407" i="62"/>
  <c r="R407" i="62"/>
  <c r="Q407" i="62"/>
  <c r="P407" i="62"/>
  <c r="O407" i="62"/>
  <c r="AD406" i="62"/>
  <c r="AA406" i="62"/>
  <c r="X406" i="62"/>
  <c r="S406" i="62"/>
  <c r="R406" i="62"/>
  <c r="Q406" i="62"/>
  <c r="P406" i="62"/>
  <c r="O406" i="62"/>
  <c r="AD405" i="62"/>
  <c r="AA405" i="62"/>
  <c r="X405" i="62"/>
  <c r="S405" i="62"/>
  <c r="R405" i="62"/>
  <c r="Q405" i="62"/>
  <c r="P405" i="62"/>
  <c r="O405" i="62"/>
  <c r="AD404" i="62"/>
  <c r="AA404" i="62"/>
  <c r="X404" i="62"/>
  <c r="S404" i="62"/>
  <c r="R404" i="62"/>
  <c r="Q404" i="62"/>
  <c r="P404" i="62"/>
  <c r="O404" i="62"/>
  <c r="AD403" i="62"/>
  <c r="AA403" i="62"/>
  <c r="X403" i="62"/>
  <c r="S403" i="62"/>
  <c r="R403" i="62"/>
  <c r="Q403" i="62"/>
  <c r="P403" i="62"/>
  <c r="O403" i="62"/>
  <c r="AD402" i="62"/>
  <c r="AA402" i="62"/>
  <c r="X402" i="62"/>
  <c r="S402" i="62"/>
  <c r="R402" i="62"/>
  <c r="Q402" i="62"/>
  <c r="P402" i="62"/>
  <c r="O402" i="62"/>
  <c r="AD401" i="62"/>
  <c r="AA401" i="62"/>
  <c r="X401" i="62"/>
  <c r="S401" i="62"/>
  <c r="R401" i="62"/>
  <c r="Q401" i="62"/>
  <c r="P401" i="62"/>
  <c r="O401" i="62"/>
  <c r="AD400" i="62"/>
  <c r="AA400" i="62"/>
  <c r="X400" i="62"/>
  <c r="S400" i="62"/>
  <c r="R400" i="62"/>
  <c r="Q400" i="62"/>
  <c r="P400" i="62"/>
  <c r="O400" i="62"/>
  <c r="AD399" i="62"/>
  <c r="AA399" i="62"/>
  <c r="X399" i="62"/>
  <c r="S399" i="62"/>
  <c r="R399" i="62"/>
  <c r="Q399" i="62"/>
  <c r="P399" i="62"/>
  <c r="O399" i="62"/>
  <c r="S398" i="62"/>
  <c r="R398" i="62"/>
  <c r="Q398" i="62"/>
  <c r="P398" i="62"/>
  <c r="O398" i="62"/>
  <c r="AD397" i="62"/>
  <c r="AA397" i="62"/>
  <c r="X397" i="62"/>
  <c r="S397" i="62"/>
  <c r="R397" i="62"/>
  <c r="Q397" i="62"/>
  <c r="P397" i="62"/>
  <c r="O397" i="62"/>
  <c r="AD396" i="62"/>
  <c r="AA396" i="62"/>
  <c r="X396" i="62"/>
  <c r="S396" i="62"/>
  <c r="R396" i="62"/>
  <c r="Q396" i="62"/>
  <c r="P396" i="62"/>
  <c r="O396" i="62"/>
  <c r="AD395" i="62"/>
  <c r="AA395" i="62"/>
  <c r="X395" i="62"/>
  <c r="S395" i="62"/>
  <c r="R395" i="62"/>
  <c r="Q395" i="62"/>
  <c r="P395" i="62"/>
  <c r="O395" i="62"/>
  <c r="AD394" i="62"/>
  <c r="AA394" i="62"/>
  <c r="X394" i="62"/>
  <c r="S394" i="62"/>
  <c r="R394" i="62"/>
  <c r="Q394" i="62"/>
  <c r="P394" i="62"/>
  <c r="O394" i="62"/>
  <c r="AD393" i="62"/>
  <c r="AA393" i="62"/>
  <c r="X393" i="62"/>
  <c r="S393" i="62"/>
  <c r="R393" i="62"/>
  <c r="Q393" i="62"/>
  <c r="P393" i="62"/>
  <c r="O393" i="62"/>
  <c r="S392" i="62"/>
  <c r="R392" i="62"/>
  <c r="Q392" i="62"/>
  <c r="P392" i="62"/>
  <c r="O392" i="62"/>
  <c r="AD391" i="62"/>
  <c r="AA391" i="62"/>
  <c r="X391" i="62"/>
  <c r="S391" i="62"/>
  <c r="R391" i="62"/>
  <c r="Q391" i="62"/>
  <c r="P391" i="62"/>
  <c r="O391" i="62"/>
  <c r="AD390" i="62"/>
  <c r="AA390" i="62"/>
  <c r="S390" i="62"/>
  <c r="R390" i="62"/>
  <c r="Q390" i="62"/>
  <c r="P390" i="62"/>
  <c r="O390" i="62"/>
  <c r="AD389" i="62"/>
  <c r="AA389" i="62"/>
  <c r="X389" i="62"/>
  <c r="S389" i="62"/>
  <c r="R389" i="62"/>
  <c r="Q389" i="62"/>
  <c r="P389" i="62"/>
  <c r="O389" i="62"/>
  <c r="AD388" i="62"/>
  <c r="X388" i="62"/>
  <c r="S388" i="62"/>
  <c r="R388" i="62"/>
  <c r="Q388" i="62"/>
  <c r="P388" i="62"/>
  <c r="O388" i="62"/>
  <c r="AD387" i="62"/>
  <c r="AA387" i="62"/>
  <c r="X387" i="62"/>
  <c r="S387" i="62"/>
  <c r="R387" i="62"/>
  <c r="Q387" i="62"/>
  <c r="P387" i="62"/>
  <c r="O387" i="62"/>
  <c r="AD386" i="62"/>
  <c r="AA386" i="62"/>
  <c r="X386" i="62"/>
  <c r="S386" i="62"/>
  <c r="R386" i="62"/>
  <c r="Q386" i="62"/>
  <c r="P386" i="62"/>
  <c r="O386" i="62"/>
  <c r="AD385" i="62"/>
  <c r="AA385" i="62"/>
  <c r="X385" i="62"/>
  <c r="S385" i="62"/>
  <c r="R385" i="62"/>
  <c r="Q385" i="62"/>
  <c r="P385" i="62"/>
  <c r="O385" i="62"/>
  <c r="AD384" i="62"/>
  <c r="AA384" i="62"/>
  <c r="X384" i="62"/>
  <c r="S384" i="62"/>
  <c r="R384" i="62"/>
  <c r="Q384" i="62"/>
  <c r="P384" i="62"/>
  <c r="O384" i="62"/>
  <c r="AD383" i="62"/>
  <c r="AA383" i="62"/>
  <c r="X383" i="62"/>
  <c r="S383" i="62"/>
  <c r="R383" i="62"/>
  <c r="Q383" i="62"/>
  <c r="P383" i="62"/>
  <c r="O383" i="62"/>
  <c r="AD382" i="62"/>
  <c r="AA382" i="62"/>
  <c r="X382" i="62"/>
  <c r="S382" i="62"/>
  <c r="R382" i="62"/>
  <c r="Q382" i="62"/>
  <c r="P382" i="62"/>
  <c r="O382" i="62"/>
  <c r="AD381" i="62"/>
  <c r="AA381" i="62"/>
  <c r="X381" i="62"/>
  <c r="S381" i="62"/>
  <c r="R381" i="62"/>
  <c r="Q381" i="62"/>
  <c r="P381" i="62"/>
  <c r="O381" i="62"/>
  <c r="AD380" i="62"/>
  <c r="AA380" i="62"/>
  <c r="X380" i="62"/>
  <c r="S380" i="62"/>
  <c r="R380" i="62"/>
  <c r="Q380" i="62"/>
  <c r="P380" i="62"/>
  <c r="O380" i="62"/>
  <c r="AD379" i="62"/>
  <c r="AA379" i="62"/>
  <c r="X379" i="62"/>
  <c r="S379" i="62"/>
  <c r="R379" i="62"/>
  <c r="Q379" i="62"/>
  <c r="P379" i="62"/>
  <c r="O379" i="62"/>
  <c r="AD378" i="62"/>
  <c r="AA378" i="62"/>
  <c r="X378" i="62"/>
  <c r="S378" i="62"/>
  <c r="R378" i="62"/>
  <c r="Q378" i="62"/>
  <c r="P378" i="62"/>
  <c r="O378" i="62"/>
  <c r="AD377" i="62"/>
  <c r="AA377" i="62"/>
  <c r="X377" i="62"/>
  <c r="S377" i="62"/>
  <c r="R377" i="62"/>
  <c r="Q377" i="62"/>
  <c r="P377" i="62"/>
  <c r="O377" i="62"/>
  <c r="AD376" i="62"/>
  <c r="AC376" i="62"/>
  <c r="AB376" i="62"/>
  <c r="AA376" i="62"/>
  <c r="Z376" i="62"/>
  <c r="Y376" i="62"/>
  <c r="X376" i="62"/>
  <c r="W376" i="62"/>
  <c r="V376" i="62"/>
  <c r="U376" i="62"/>
  <c r="T376" i="62"/>
  <c r="H376" i="62"/>
  <c r="G376" i="62"/>
  <c r="O375" i="62"/>
  <c r="O374" i="62"/>
  <c r="O373" i="62"/>
  <c r="O372" i="62"/>
  <c r="O371" i="62"/>
  <c r="O370" i="62"/>
  <c r="O369" i="62"/>
  <c r="O368" i="62"/>
  <c r="O367" i="62"/>
  <c r="R366" i="62"/>
  <c r="Q366" i="62"/>
  <c r="O366" i="62"/>
  <c r="I366" i="62"/>
  <c r="R365" i="62"/>
  <c r="Q365" i="62"/>
  <c r="O365" i="62"/>
  <c r="I365" i="62"/>
  <c r="R364" i="62"/>
  <c r="Q364" i="62"/>
  <c r="O364" i="62"/>
  <c r="I364" i="62"/>
  <c r="O363" i="62"/>
  <c r="O362" i="62"/>
  <c r="AD361" i="62"/>
  <c r="AC361" i="62"/>
  <c r="AA361" i="62"/>
  <c r="Z361" i="62"/>
  <c r="X361" i="62"/>
  <c r="W361" i="62"/>
  <c r="T361" i="62"/>
  <c r="AD360" i="62"/>
  <c r="AC360" i="62"/>
  <c r="AA360" i="62"/>
  <c r="Z360" i="62"/>
  <c r="X360" i="62"/>
  <c r="T360" i="62"/>
  <c r="AC359" i="62"/>
  <c r="Z359" i="62"/>
  <c r="W359" i="62"/>
  <c r="T359" i="62"/>
  <c r="AC358" i="62"/>
  <c r="Z358" i="62"/>
  <c r="W358" i="62"/>
  <c r="T358" i="62"/>
  <c r="AD357" i="62"/>
  <c r="AC357" i="62"/>
  <c r="AA357" i="62"/>
  <c r="Z357" i="62"/>
  <c r="X357" i="62"/>
  <c r="W357" i="62"/>
  <c r="AD356" i="62"/>
  <c r="AC356" i="62"/>
  <c r="AA356" i="62"/>
  <c r="Z356" i="62"/>
  <c r="X356" i="62"/>
  <c r="W356" i="62"/>
  <c r="AC355" i="62"/>
  <c r="Z355" i="62"/>
  <c r="W355" i="62"/>
  <c r="T355" i="62"/>
  <c r="AC354" i="62"/>
  <c r="Z354" i="62"/>
  <c r="X354" i="62"/>
  <c r="T354" i="62"/>
  <c r="AC353" i="62"/>
  <c r="Z353" i="62"/>
  <c r="W353" i="62"/>
  <c r="T353" i="62"/>
  <c r="AC352" i="62"/>
  <c r="Z352" i="62"/>
  <c r="W352" i="62"/>
  <c r="T352" i="62"/>
  <c r="AD351" i="62"/>
  <c r="AC351" i="62"/>
  <c r="AA351" i="62"/>
  <c r="Z351" i="62"/>
  <c r="X351" i="62"/>
  <c r="W351" i="62"/>
  <c r="AC350" i="62"/>
  <c r="Z350" i="62"/>
  <c r="W350" i="62"/>
  <c r="T350" i="62"/>
  <c r="AD349" i="62"/>
  <c r="AC349" i="62"/>
  <c r="AA349" i="62"/>
  <c r="Z349" i="62"/>
  <c r="W349" i="62"/>
  <c r="AC348" i="62"/>
  <c r="Z348" i="62"/>
  <c r="W348" i="62"/>
  <c r="T348" i="62"/>
  <c r="AD347" i="62"/>
  <c r="AA347" i="62"/>
  <c r="X347" i="62"/>
  <c r="T347" i="62"/>
  <c r="AC346" i="62"/>
  <c r="Z346" i="62"/>
  <c r="W346" i="62"/>
  <c r="T346" i="62"/>
  <c r="AD345" i="62"/>
  <c r="AC345" i="62"/>
  <c r="Z345" i="62"/>
  <c r="W345" i="62"/>
  <c r="T345" i="62"/>
  <c r="AC344" i="62"/>
  <c r="AA344" i="62"/>
  <c r="W344" i="62"/>
  <c r="T344" i="62"/>
  <c r="AC343" i="62"/>
  <c r="AA343" i="62"/>
  <c r="X343" i="62"/>
  <c r="T343" i="62"/>
  <c r="AA342" i="62"/>
  <c r="Z342" i="62"/>
  <c r="AD341" i="62"/>
  <c r="AC341" i="62"/>
  <c r="AA341" i="62"/>
  <c r="Z341" i="62"/>
  <c r="X341" i="62"/>
  <c r="T341" i="62"/>
  <c r="AD340" i="62"/>
  <c r="AA340" i="62"/>
  <c r="Z340" i="62"/>
  <c r="W340" i="62"/>
  <c r="T340" i="62"/>
  <c r="AD339" i="62"/>
  <c r="AA339" i="62"/>
  <c r="X339" i="62"/>
  <c r="T339" i="62"/>
  <c r="AD338" i="62"/>
  <c r="AC338" i="62"/>
  <c r="AA338" i="62"/>
  <c r="X338" i="62"/>
  <c r="T338" i="62"/>
  <c r="AD337" i="62"/>
  <c r="AA337" i="62"/>
  <c r="X337" i="62"/>
  <c r="AD336" i="62"/>
  <c r="AC336" i="62"/>
  <c r="AA336" i="62"/>
  <c r="X336" i="62"/>
  <c r="T336" i="62"/>
  <c r="AD335" i="62"/>
  <c r="AC335" i="62"/>
  <c r="AA335" i="62"/>
  <c r="X335" i="62"/>
  <c r="T335" i="62"/>
  <c r="AD334" i="62"/>
  <c r="AA334" i="62"/>
  <c r="X334" i="62"/>
  <c r="W334" i="62"/>
  <c r="T334" i="62"/>
  <c r="AD333" i="62"/>
  <c r="AA333" i="62"/>
  <c r="X333" i="62"/>
  <c r="T333" i="62"/>
  <c r="AD332" i="62"/>
  <c r="AC332" i="62"/>
  <c r="AA332" i="62"/>
  <c r="Z332" i="62"/>
  <c r="X332" i="62"/>
  <c r="W332" i="62"/>
  <c r="T332" i="62"/>
  <c r="AD331" i="62"/>
  <c r="Z331" i="62"/>
  <c r="W331" i="62"/>
  <c r="T331" i="62"/>
  <c r="AD330" i="62"/>
  <c r="AC330" i="62"/>
  <c r="AA330" i="62"/>
  <c r="Z330" i="62"/>
  <c r="X330" i="62"/>
  <c r="W330" i="62"/>
  <c r="AD329" i="62"/>
  <c r="AC329" i="62"/>
  <c r="AA329" i="62"/>
  <c r="Z329" i="62"/>
  <c r="AD328" i="62"/>
  <c r="AC328" i="62"/>
  <c r="AB328" i="62"/>
  <c r="AA328" i="62"/>
  <c r="Z328" i="62"/>
  <c r="Y328" i="62"/>
  <c r="X328" i="62"/>
  <c r="W328" i="62"/>
  <c r="V328" i="62"/>
  <c r="U328" i="62"/>
  <c r="R328" i="62"/>
  <c r="Q328" i="62"/>
  <c r="P328" i="62"/>
  <c r="O328" i="62"/>
  <c r="T327" i="62"/>
  <c r="S327" i="62"/>
  <c r="T326" i="62"/>
  <c r="S326" i="62"/>
  <c r="T325" i="62"/>
  <c r="S325" i="62"/>
  <c r="T324" i="62"/>
  <c r="S324" i="62"/>
  <c r="T323" i="62"/>
  <c r="S323" i="62"/>
  <c r="T322" i="62"/>
  <c r="S322" i="62"/>
  <c r="T321" i="62"/>
  <c r="S321" i="62"/>
  <c r="T320" i="62"/>
  <c r="S320" i="62"/>
  <c r="T319" i="62"/>
  <c r="S319" i="62"/>
  <c r="T318" i="62"/>
  <c r="S318" i="62"/>
  <c r="T317" i="62"/>
  <c r="S317" i="62"/>
  <c r="T316" i="62"/>
  <c r="S316" i="62"/>
  <c r="T315" i="62"/>
  <c r="S315" i="62"/>
  <c r="T314" i="62"/>
  <c r="S314" i="62"/>
  <c r="T313" i="62"/>
  <c r="S313" i="62"/>
  <c r="T312" i="62"/>
  <c r="S312" i="62"/>
  <c r="T311" i="62"/>
  <c r="S311" i="62"/>
  <c r="T310" i="62"/>
  <c r="S310" i="62"/>
  <c r="T309" i="62"/>
  <c r="S309" i="62"/>
  <c r="T308" i="62"/>
  <c r="S308" i="62"/>
  <c r="T307" i="62"/>
  <c r="S307" i="62"/>
  <c r="T306" i="62"/>
  <c r="S306" i="62"/>
  <c r="T305" i="62"/>
  <c r="S305" i="62"/>
  <c r="T304" i="62"/>
  <c r="S304" i="62"/>
  <c r="T303" i="62"/>
  <c r="S303" i="62"/>
  <c r="T302" i="62"/>
  <c r="S302" i="62"/>
  <c r="T301" i="62"/>
  <c r="S301" i="62"/>
  <c r="T300" i="62"/>
  <c r="S300" i="62"/>
  <c r="T299" i="62"/>
  <c r="S299" i="62"/>
  <c r="T298" i="62"/>
  <c r="S298" i="62"/>
  <c r="T297" i="62"/>
  <c r="S297" i="62"/>
  <c r="T296" i="62"/>
  <c r="S296" i="62"/>
  <c r="T295" i="62"/>
  <c r="S295" i="62"/>
  <c r="T294" i="62"/>
  <c r="S294" i="62"/>
  <c r="T293" i="62"/>
  <c r="S293" i="62"/>
  <c r="T292" i="62"/>
  <c r="S292" i="62"/>
  <c r="T291" i="62"/>
  <c r="S291" i="62"/>
  <c r="T290" i="62"/>
  <c r="S290" i="62"/>
  <c r="T289" i="62"/>
  <c r="S289" i="62"/>
  <c r="T288" i="62"/>
  <c r="S288" i="62"/>
  <c r="T287" i="62"/>
  <c r="S287" i="62"/>
  <c r="T286" i="62"/>
  <c r="S286" i="62"/>
  <c r="T285" i="62"/>
  <c r="S285" i="62"/>
  <c r="T284" i="62"/>
  <c r="S284" i="62"/>
  <c r="T283" i="62"/>
  <c r="S283" i="62"/>
  <c r="T282" i="62"/>
  <c r="S282" i="62"/>
  <c r="T281" i="62"/>
  <c r="S281" i="62"/>
  <c r="T280" i="62"/>
  <c r="S280" i="62"/>
  <c r="T279" i="62"/>
  <c r="S279" i="62"/>
  <c r="T278" i="62"/>
  <c r="S278" i="62"/>
  <c r="T277" i="62"/>
  <c r="S277" i="62"/>
  <c r="T276" i="62"/>
  <c r="S276" i="62"/>
  <c r="T275" i="62"/>
  <c r="S275" i="62"/>
  <c r="T274" i="62"/>
  <c r="S274" i="62"/>
  <c r="T273" i="62"/>
  <c r="S273" i="62"/>
  <c r="T272" i="62"/>
  <c r="S272" i="62"/>
  <c r="T271" i="62"/>
  <c r="S271" i="62"/>
  <c r="T270" i="62"/>
  <c r="S270" i="62"/>
  <c r="T269" i="62"/>
  <c r="S269" i="62"/>
  <c r="T268" i="62"/>
  <c r="S268" i="62"/>
  <c r="T267" i="62"/>
  <c r="S267" i="62"/>
  <c r="T266" i="62"/>
  <c r="S266" i="62"/>
  <c r="T265" i="62"/>
  <c r="S265" i="62"/>
  <c r="T264" i="62"/>
  <c r="S264" i="62"/>
  <c r="T263" i="62"/>
  <c r="S263" i="62"/>
  <c r="T262" i="62"/>
  <c r="S262" i="62"/>
  <c r="T261" i="62"/>
  <c r="S261" i="62"/>
  <c r="T260" i="62"/>
  <c r="S260" i="62"/>
  <c r="T259" i="62"/>
  <c r="S259" i="62"/>
  <c r="T258" i="62"/>
  <c r="S258" i="62"/>
  <c r="T257" i="62"/>
  <c r="S257" i="62"/>
  <c r="T256" i="62"/>
  <c r="S256" i="62"/>
  <c r="T255" i="62"/>
  <c r="S255" i="62"/>
  <c r="T254" i="62"/>
  <c r="S254" i="62"/>
  <c r="T253" i="62"/>
  <c r="S253" i="62"/>
  <c r="T252" i="62"/>
  <c r="S252" i="62"/>
  <c r="T251" i="62"/>
  <c r="S251" i="62"/>
  <c r="T250" i="62"/>
  <c r="S250" i="62"/>
  <c r="T249" i="62"/>
  <c r="S249" i="62"/>
  <c r="T248" i="62"/>
  <c r="S248" i="62"/>
  <c r="T247" i="62"/>
  <c r="S247" i="62"/>
  <c r="T246" i="62"/>
  <c r="S246" i="62"/>
  <c r="T245" i="62"/>
  <c r="S245" i="62"/>
  <c r="T244" i="62"/>
  <c r="S244" i="62"/>
  <c r="T243" i="62"/>
  <c r="S243" i="62"/>
  <c r="T242" i="62"/>
  <c r="S242" i="62"/>
  <c r="T241" i="62"/>
  <c r="S241" i="62"/>
  <c r="T240" i="62"/>
  <c r="S240" i="62"/>
  <c r="T239" i="62"/>
  <c r="S239" i="62"/>
  <c r="T238" i="62"/>
  <c r="S238" i="62"/>
  <c r="T237" i="62"/>
  <c r="S237" i="62"/>
  <c r="T236" i="62"/>
  <c r="S236" i="62"/>
  <c r="T235" i="62"/>
  <c r="S235" i="62"/>
  <c r="T234" i="62"/>
  <c r="S234" i="62"/>
  <c r="T233" i="62"/>
  <c r="S233" i="62"/>
  <c r="T232" i="62"/>
  <c r="S232" i="62"/>
  <c r="T231" i="62"/>
  <c r="S231" i="62"/>
  <c r="T230" i="62"/>
  <c r="S230" i="62"/>
  <c r="T229" i="62"/>
  <c r="S229" i="62"/>
  <c r="T228" i="62"/>
  <c r="S228" i="62"/>
  <c r="T227" i="62"/>
  <c r="S227" i="62"/>
  <c r="T226" i="62"/>
  <c r="S226" i="62"/>
  <c r="T225" i="62"/>
  <c r="S225" i="62"/>
  <c r="T224" i="62"/>
  <c r="S224" i="62"/>
  <c r="T223" i="62"/>
  <c r="S223" i="62"/>
  <c r="T222" i="62"/>
  <c r="S222" i="62"/>
  <c r="T221" i="62"/>
  <c r="S221" i="62"/>
  <c r="T220" i="62"/>
  <c r="S220" i="62"/>
  <c r="T219" i="62"/>
  <c r="S219" i="62"/>
  <c r="T218" i="62"/>
  <c r="S218" i="62"/>
  <c r="T217" i="62"/>
  <c r="S217" i="62"/>
  <c r="T216" i="62"/>
  <c r="S216" i="62"/>
  <c r="T215" i="62"/>
  <c r="S215" i="62"/>
  <c r="T214" i="62"/>
  <c r="S214" i="62"/>
  <c r="T213" i="62"/>
  <c r="S213" i="62"/>
  <c r="T212" i="62"/>
  <c r="S212" i="62"/>
  <c r="T211" i="62"/>
  <c r="S211" i="62"/>
  <c r="T210" i="62"/>
  <c r="S210" i="62"/>
  <c r="T209" i="62"/>
  <c r="S209" i="62"/>
  <c r="T208" i="62"/>
  <c r="S208" i="62"/>
  <c r="T207" i="62"/>
  <c r="S207" i="62"/>
  <c r="T206" i="62"/>
  <c r="S206" i="62"/>
  <c r="T205" i="62"/>
  <c r="S205" i="62"/>
  <c r="T204" i="62"/>
  <c r="S204" i="62"/>
  <c r="T203" i="62"/>
  <c r="S203" i="62"/>
  <c r="T202" i="62"/>
  <c r="S202" i="62"/>
  <c r="T201" i="62"/>
  <c r="S201" i="62"/>
  <c r="T200" i="62"/>
  <c r="S200" i="62"/>
  <c r="T199" i="62"/>
  <c r="S199" i="62"/>
  <c r="T198" i="62"/>
  <c r="S198" i="62"/>
  <c r="T197" i="62"/>
  <c r="S197" i="62"/>
  <c r="T196" i="62"/>
  <c r="S196" i="62"/>
  <c r="T195" i="62"/>
  <c r="S195" i="62"/>
  <c r="T194" i="62"/>
  <c r="S194" i="62"/>
  <c r="T193" i="62"/>
  <c r="S193" i="62"/>
  <c r="T192" i="62"/>
  <c r="S192" i="62"/>
  <c r="T191" i="62"/>
  <c r="S191" i="62"/>
  <c r="T190" i="62"/>
  <c r="S190" i="62"/>
  <c r="T189" i="62"/>
  <c r="S189" i="62"/>
  <c r="T188" i="62"/>
  <c r="S188" i="62"/>
  <c r="T187" i="62"/>
  <c r="S187" i="62"/>
  <c r="T186" i="62"/>
  <c r="S186" i="62"/>
  <c r="T185" i="62"/>
  <c r="S185" i="62"/>
  <c r="T184" i="62"/>
  <c r="S184" i="62"/>
  <c r="T183" i="62"/>
  <c r="S183" i="62"/>
  <c r="T182" i="62"/>
  <c r="S182" i="62"/>
  <c r="T181" i="62"/>
  <c r="S181" i="62"/>
  <c r="T180" i="62"/>
  <c r="S180" i="62"/>
  <c r="T179" i="62"/>
  <c r="S179" i="62"/>
  <c r="T178" i="62"/>
  <c r="S178" i="62"/>
  <c r="T177" i="62"/>
  <c r="S177" i="62"/>
  <c r="T176" i="62"/>
  <c r="S176" i="62"/>
  <c r="T175" i="62"/>
  <c r="S175" i="62"/>
  <c r="T174" i="62"/>
  <c r="S174" i="62"/>
  <c r="T173" i="62"/>
  <c r="S173" i="62"/>
  <c r="T172" i="62"/>
  <c r="S172" i="62"/>
  <c r="T171" i="62"/>
  <c r="S171" i="62"/>
  <c r="T170" i="62"/>
  <c r="S170" i="62"/>
  <c r="T169" i="62"/>
  <c r="S169" i="62"/>
  <c r="T168" i="62"/>
  <c r="S168" i="62"/>
  <c r="T167" i="62"/>
  <c r="S167" i="62"/>
  <c r="T166" i="62"/>
  <c r="S166" i="62"/>
  <c r="T165" i="62"/>
  <c r="S165" i="62"/>
  <c r="T164" i="62"/>
  <c r="S164" i="62"/>
  <c r="T163" i="62"/>
  <c r="S163" i="62"/>
  <c r="T162" i="62"/>
  <c r="S162" i="62"/>
  <c r="T161" i="62"/>
  <c r="S161" i="62"/>
  <c r="T160" i="62"/>
  <c r="S160" i="62"/>
  <c r="T159" i="62"/>
  <c r="S159" i="62"/>
  <c r="T158" i="62"/>
  <c r="S158" i="62"/>
  <c r="T157" i="62"/>
  <c r="S157" i="62"/>
  <c r="T156" i="62"/>
  <c r="S156" i="62"/>
  <c r="T155" i="62"/>
  <c r="S155" i="62"/>
  <c r="T154" i="62"/>
  <c r="S154" i="62"/>
  <c r="T153" i="62"/>
  <c r="S153" i="62"/>
  <c r="T152" i="62"/>
  <c r="S152" i="62"/>
  <c r="T151" i="62"/>
  <c r="S151" i="62"/>
  <c r="T150" i="62"/>
  <c r="S150" i="62"/>
  <c r="T149" i="62"/>
  <c r="S149" i="62"/>
  <c r="T148" i="62"/>
  <c r="S148" i="62"/>
  <c r="T147" i="62"/>
  <c r="S147" i="62"/>
  <c r="T146" i="62"/>
  <c r="S146" i="62"/>
  <c r="T145" i="62"/>
  <c r="S145" i="62"/>
  <c r="T144" i="62"/>
  <c r="S144" i="62"/>
  <c r="T143" i="62"/>
  <c r="S143" i="62"/>
  <c r="T142" i="62"/>
  <c r="S142" i="62"/>
  <c r="T141" i="62"/>
  <c r="S141" i="62"/>
  <c r="T140" i="62"/>
  <c r="S140" i="62"/>
  <c r="T139" i="62"/>
  <c r="S139" i="62"/>
  <c r="T138" i="62"/>
  <c r="S138" i="62"/>
  <c r="T137" i="62"/>
  <c r="S137" i="62"/>
  <c r="T136" i="62"/>
  <c r="S136" i="62"/>
  <c r="T135" i="62"/>
  <c r="S135" i="62"/>
  <c r="T134" i="62"/>
  <c r="S134" i="62"/>
  <c r="T133" i="62"/>
  <c r="S133" i="62"/>
  <c r="T132" i="62"/>
  <c r="S132" i="62"/>
  <c r="T131" i="62"/>
  <c r="S131" i="62"/>
  <c r="T130" i="62"/>
  <c r="S130" i="62"/>
  <c r="T129" i="62"/>
  <c r="S129" i="62"/>
  <c r="T128" i="62"/>
  <c r="S128" i="62"/>
  <c r="T127" i="62"/>
  <c r="S127" i="62"/>
  <c r="T126" i="62"/>
  <c r="S126" i="62"/>
  <c r="R126" i="62"/>
  <c r="Q126" i="62"/>
  <c r="O126" i="62"/>
  <c r="T125" i="62"/>
  <c r="S125" i="62"/>
  <c r="T124" i="62"/>
  <c r="S124" i="62"/>
  <c r="T123" i="62"/>
  <c r="S123" i="62"/>
  <c r="T122" i="62"/>
  <c r="S122" i="62"/>
  <c r="T121" i="62"/>
  <c r="S121" i="62"/>
  <c r="T120" i="62"/>
  <c r="S120" i="62"/>
  <c r="T119" i="62"/>
  <c r="S119" i="62"/>
  <c r="T118" i="62"/>
  <c r="S118" i="62"/>
  <c r="T117" i="62"/>
  <c r="S117" i="62"/>
  <c r="T116" i="62"/>
  <c r="S116" i="62"/>
  <c r="T115" i="62"/>
  <c r="S115" i="62"/>
  <c r="T114" i="62"/>
  <c r="S114" i="62"/>
  <c r="T113" i="62"/>
  <c r="S113" i="62"/>
  <c r="T112" i="62"/>
  <c r="S112" i="62"/>
  <c r="T111" i="62"/>
  <c r="S111" i="62"/>
  <c r="T110" i="62"/>
  <c r="S110" i="62"/>
  <c r="T109" i="62"/>
  <c r="S109" i="62"/>
  <c r="T108" i="62"/>
  <c r="S108" i="62"/>
  <c r="T107" i="62"/>
  <c r="S107" i="62"/>
  <c r="T106" i="62"/>
  <c r="S106" i="62"/>
  <c r="T105" i="62"/>
  <c r="S105" i="62"/>
  <c r="T104" i="62"/>
  <c r="S104" i="62"/>
  <c r="T103" i="62"/>
  <c r="S103" i="62"/>
  <c r="T102" i="62"/>
  <c r="S102" i="62"/>
  <c r="T101" i="62"/>
  <c r="S101" i="62"/>
  <c r="T100" i="62"/>
  <c r="S100" i="62"/>
  <c r="T99" i="62"/>
  <c r="S99" i="62"/>
  <c r="T98" i="62"/>
  <c r="S98" i="62"/>
  <c r="T97" i="62"/>
  <c r="S97" i="62"/>
  <c r="T96" i="62"/>
  <c r="S96" i="62"/>
  <c r="T95" i="62"/>
  <c r="S95" i="62"/>
  <c r="T94" i="62"/>
  <c r="S94" i="62"/>
  <c r="T93" i="62"/>
  <c r="S93" i="62"/>
  <c r="T92" i="62"/>
  <c r="S92" i="62"/>
  <c r="T91" i="62"/>
  <c r="S91" i="62"/>
  <c r="T90" i="62"/>
  <c r="S90" i="62"/>
  <c r="T89" i="62"/>
  <c r="S89" i="62"/>
  <c r="T88" i="62"/>
  <c r="S88" i="62"/>
  <c r="T87" i="62"/>
  <c r="S87" i="62"/>
  <c r="T86" i="62"/>
  <c r="S86" i="62"/>
  <c r="T85" i="62"/>
  <c r="S85" i="62"/>
  <c r="T84" i="62"/>
  <c r="S84" i="62"/>
  <c r="T83" i="62"/>
  <c r="S83" i="62"/>
  <c r="T82" i="62"/>
  <c r="S82" i="62"/>
  <c r="T81" i="62"/>
  <c r="S81" i="62"/>
  <c r="T80" i="62"/>
  <c r="S80" i="62"/>
  <c r="T79" i="62"/>
  <c r="S79" i="62"/>
  <c r="T78" i="62"/>
  <c r="S78" i="62"/>
  <c r="T77" i="62"/>
  <c r="S77" i="62"/>
  <c r="T76" i="62"/>
  <c r="S76" i="62"/>
  <c r="T75" i="62"/>
  <c r="S75" i="62"/>
  <c r="T74" i="62"/>
  <c r="S74" i="62"/>
  <c r="T73" i="62"/>
  <c r="S73" i="62"/>
  <c r="T72" i="62"/>
  <c r="S72" i="62"/>
  <c r="T71" i="62"/>
  <c r="S71" i="62"/>
  <c r="T70" i="62"/>
  <c r="S70" i="62"/>
  <c r="T69" i="62"/>
  <c r="S69" i="62"/>
  <c r="T68" i="62"/>
  <c r="S68" i="62"/>
  <c r="T67" i="62"/>
  <c r="S67" i="62"/>
  <c r="T66" i="62"/>
  <c r="S66" i="62"/>
  <c r="T65" i="62"/>
  <c r="S65" i="62"/>
  <c r="T64" i="62"/>
  <c r="S64" i="62"/>
  <c r="T63" i="62"/>
  <c r="S63" i="62"/>
  <c r="T62" i="62"/>
  <c r="S62" i="62"/>
  <c r="T61" i="62"/>
  <c r="S61" i="62"/>
  <c r="T60" i="62"/>
  <c r="S60" i="62"/>
  <c r="T59" i="62"/>
  <c r="S59" i="62"/>
  <c r="T58" i="62"/>
  <c r="S58" i="62"/>
  <c r="T57" i="62"/>
  <c r="S57" i="62"/>
  <c r="T56" i="62"/>
  <c r="S56" i="62"/>
  <c r="T55" i="62"/>
  <c r="S55" i="62"/>
  <c r="T54" i="62"/>
  <c r="S54" i="62"/>
  <c r="T53" i="62"/>
  <c r="S53" i="62"/>
  <c r="T52" i="62"/>
  <c r="S52" i="62"/>
  <c r="T51" i="62"/>
  <c r="S51" i="62"/>
  <c r="T50" i="62"/>
  <c r="S50" i="62"/>
  <c r="T49" i="62"/>
  <c r="S49" i="62"/>
  <c r="T48" i="62"/>
  <c r="S48" i="62"/>
  <c r="T47" i="62"/>
  <c r="S47" i="62"/>
  <c r="T46" i="62"/>
  <c r="S46" i="62"/>
  <c r="T45" i="62"/>
  <c r="S45" i="62"/>
  <c r="T44" i="62"/>
  <c r="S44" i="62"/>
  <c r="T43" i="62"/>
  <c r="S43" i="62"/>
  <c r="T42" i="62"/>
  <c r="S42" i="62"/>
  <c r="T41" i="62"/>
  <c r="S41" i="62"/>
  <c r="T40" i="62"/>
  <c r="S40" i="62"/>
  <c r="T39" i="62"/>
  <c r="S39" i="62"/>
  <c r="T38" i="62"/>
  <c r="S38" i="62"/>
  <c r="T37" i="62"/>
  <c r="S37" i="62"/>
  <c r="T36" i="62"/>
  <c r="S36" i="62"/>
  <c r="T35" i="62"/>
  <c r="S35" i="62"/>
  <c r="T34" i="62"/>
  <c r="S34" i="62"/>
  <c r="T33" i="62"/>
  <c r="S33" i="62"/>
  <c r="T32" i="62"/>
  <c r="S32" i="62"/>
  <c r="T31" i="62"/>
  <c r="S31" i="62"/>
  <c r="T30" i="62"/>
  <c r="S30" i="62"/>
  <c r="T29" i="62"/>
  <c r="S29" i="62"/>
  <c r="T28" i="62"/>
  <c r="S28" i="62"/>
  <c r="T27" i="62"/>
  <c r="S27" i="62"/>
  <c r="T26" i="62"/>
  <c r="S26" i="62"/>
  <c r="T25" i="62"/>
  <c r="S25" i="62"/>
  <c r="T24" i="62"/>
  <c r="S24" i="62"/>
  <c r="T23" i="62"/>
  <c r="S23" i="62"/>
  <c r="T22" i="62"/>
  <c r="S22" i="62"/>
  <c r="T21" i="62"/>
  <c r="S21" i="62"/>
  <c r="T20" i="62"/>
  <c r="S20" i="62"/>
  <c r="T19" i="62"/>
  <c r="S19" i="62"/>
  <c r="T18" i="62"/>
  <c r="S18" i="62"/>
  <c r="T17" i="62"/>
  <c r="S17" i="62"/>
  <c r="T16" i="62"/>
  <c r="S16" i="62"/>
  <c r="T15" i="62"/>
  <c r="S15" i="62"/>
  <c r="T14" i="62"/>
  <c r="S14" i="62"/>
  <c r="T13" i="62"/>
  <c r="S13" i="62"/>
  <c r="T12" i="62"/>
  <c r="S12" i="62"/>
  <c r="T11" i="62"/>
  <c r="S11" i="62"/>
  <c r="T10" i="62"/>
  <c r="S10" i="62"/>
  <c r="AD9" i="62"/>
  <c r="AA9" i="62"/>
  <c r="X9" i="62"/>
  <c r="T9" i="62"/>
  <c r="S9" i="62"/>
  <c r="J47" i="81"/>
  <c r="I47" i="81"/>
  <c r="H47" i="81"/>
  <c r="G47" i="81"/>
  <c r="F47" i="81"/>
  <c r="E47" i="81"/>
  <c r="D47" i="81"/>
  <c r="C47" i="81"/>
  <c r="E21" i="81"/>
  <c r="E20" i="81"/>
  <c r="S204" i="78"/>
  <c r="T204" i="78" s="1"/>
  <c r="S203" i="78"/>
  <c r="T203" i="78" s="1"/>
  <c r="S202" i="78"/>
  <c r="T202" i="78" s="1"/>
  <c r="S201" i="78"/>
  <c r="T201" i="78" s="1"/>
  <c r="S200" i="78"/>
  <c r="T200" i="78" s="1"/>
  <c r="S199" i="78"/>
  <c r="T199" i="78" s="1"/>
  <c r="S198" i="78"/>
  <c r="T198" i="78" s="1"/>
  <c r="S197" i="78"/>
  <c r="T197" i="78" s="1"/>
  <c r="S196" i="78"/>
  <c r="T196" i="78" s="1"/>
  <c r="S195" i="78"/>
  <c r="T195" i="78" s="1"/>
  <c r="S194" i="78"/>
  <c r="T194" i="78" s="1"/>
  <c r="S193" i="78"/>
  <c r="T193" i="78" s="1"/>
  <c r="S192" i="78"/>
  <c r="T192" i="78" s="1"/>
  <c r="S191" i="78"/>
  <c r="T191" i="78" s="1"/>
  <c r="S190" i="78"/>
  <c r="T190" i="78" s="1"/>
  <c r="S189" i="78"/>
  <c r="T189" i="78" s="1"/>
  <c r="S188" i="78"/>
  <c r="T188" i="78" s="1"/>
  <c r="S187" i="78"/>
  <c r="T187" i="78" s="1"/>
  <c r="S186" i="78"/>
  <c r="T186" i="78" s="1"/>
  <c r="S185" i="78"/>
  <c r="T185" i="78" s="1"/>
  <c r="S184" i="78"/>
  <c r="T184" i="78" s="1"/>
  <c r="S183" i="78"/>
  <c r="T183" i="78" s="1"/>
  <c r="S182" i="78"/>
  <c r="T182" i="78" s="1"/>
  <c r="S181" i="78"/>
  <c r="T181" i="78" s="1"/>
  <c r="S180" i="78"/>
  <c r="T180" i="78" s="1"/>
  <c r="S179" i="78"/>
  <c r="T179" i="78" s="1"/>
  <c r="S178" i="78"/>
  <c r="T178" i="78" s="1"/>
  <c r="S177" i="78"/>
  <c r="T177" i="78" s="1"/>
  <c r="S176" i="78"/>
  <c r="T176" i="78" s="1"/>
  <c r="S175" i="78"/>
  <c r="T175" i="78" s="1"/>
  <c r="S174" i="78"/>
  <c r="T174" i="78" s="1"/>
  <c r="S173" i="78"/>
  <c r="T173" i="78" s="1"/>
  <c r="S172" i="78"/>
  <c r="T172" i="78" s="1"/>
  <c r="S171" i="78"/>
  <c r="T171" i="78" s="1"/>
  <c r="S170" i="78"/>
  <c r="T170" i="78" s="1"/>
  <c r="S169" i="78"/>
  <c r="T169" i="78" s="1"/>
  <c r="S168" i="78"/>
  <c r="T168" i="78" s="1"/>
  <c r="S167" i="78"/>
  <c r="T167" i="78" s="1"/>
  <c r="S166" i="78"/>
  <c r="T166" i="78" s="1"/>
  <c r="S165" i="78"/>
  <c r="T165" i="78" s="1"/>
  <c r="S164" i="78"/>
  <c r="T164" i="78" s="1"/>
  <c r="S163" i="78"/>
  <c r="T163" i="78" s="1"/>
  <c r="S162" i="78"/>
  <c r="T162" i="78" s="1"/>
  <c r="S161" i="78"/>
  <c r="T161" i="78" s="1"/>
  <c r="S160" i="78"/>
  <c r="T160" i="78" s="1"/>
  <c r="S159" i="78"/>
  <c r="T159" i="78" s="1"/>
  <c r="S158" i="78"/>
  <c r="T158" i="78" s="1"/>
  <c r="S157" i="78"/>
  <c r="T157" i="78" s="1"/>
  <c r="S156" i="78"/>
  <c r="T156" i="78" s="1"/>
  <c r="S155" i="78"/>
  <c r="T155" i="78" s="1"/>
  <c r="S154" i="78"/>
  <c r="T154" i="78" s="1"/>
  <c r="S153" i="78"/>
  <c r="T153" i="78" s="1"/>
  <c r="S152" i="78"/>
  <c r="T152" i="78" s="1"/>
  <c r="S151" i="78"/>
  <c r="T151" i="78" s="1"/>
  <c r="S150" i="78"/>
  <c r="T150" i="78" s="1"/>
  <c r="S149" i="78"/>
  <c r="T149" i="78" s="1"/>
  <c r="S148" i="78"/>
  <c r="T148" i="78" s="1"/>
  <c r="S147" i="78"/>
  <c r="T147" i="78" s="1"/>
  <c r="S146" i="78"/>
  <c r="T146" i="78" s="1"/>
  <c r="S145" i="78"/>
  <c r="T145" i="78" s="1"/>
  <c r="S144" i="78"/>
  <c r="T144" i="78" s="1"/>
  <c r="S143" i="78"/>
  <c r="T143" i="78" s="1"/>
  <c r="S142" i="78"/>
  <c r="T142" i="78" s="1"/>
  <c r="S141" i="78"/>
  <c r="T141" i="78" s="1"/>
  <c r="S140" i="78"/>
  <c r="T140" i="78" s="1"/>
  <c r="S139" i="78"/>
  <c r="T139" i="78" s="1"/>
  <c r="S138" i="78"/>
  <c r="T138" i="78" s="1"/>
  <c r="S137" i="78"/>
  <c r="T137" i="78" s="1"/>
  <c r="S136" i="78"/>
  <c r="T136" i="78" s="1"/>
  <c r="S135" i="78"/>
  <c r="T135" i="78" s="1"/>
  <c r="S134" i="78"/>
  <c r="T134" i="78" s="1"/>
  <c r="S133" i="78"/>
  <c r="T133" i="78" s="1"/>
  <c r="S132" i="78"/>
  <c r="T132" i="78" s="1"/>
  <c r="S131" i="78"/>
  <c r="T131" i="78" s="1"/>
  <c r="S130" i="78"/>
  <c r="T130" i="78" s="1"/>
  <c r="S129" i="78"/>
  <c r="T129" i="78" s="1"/>
  <c r="S128" i="78"/>
  <c r="T128" i="78" s="1"/>
  <c r="S127" i="78"/>
  <c r="T127" i="78" s="1"/>
  <c r="S126" i="78"/>
  <c r="T126" i="78" s="1"/>
  <c r="S125" i="78"/>
  <c r="T125" i="78" s="1"/>
  <c r="S124" i="78"/>
  <c r="T124" i="78" s="1"/>
  <c r="S123" i="78"/>
  <c r="T123" i="78" s="1"/>
  <c r="S122" i="78"/>
  <c r="T122" i="78" s="1"/>
  <c r="S121" i="78"/>
  <c r="T121" i="78" s="1"/>
  <c r="S120" i="78"/>
  <c r="T120" i="78" s="1"/>
  <c r="S119" i="78"/>
  <c r="T119" i="78" s="1"/>
  <c r="AL118" i="78"/>
  <c r="AI118" i="78"/>
  <c r="AF118" i="78"/>
  <c r="W118" i="78"/>
  <c r="U118" i="78" s="1"/>
  <c r="P118" i="78"/>
  <c r="R118" i="78" s="1"/>
  <c r="Q118" i="78" s="1"/>
  <c r="O118" i="78" s="1"/>
  <c r="AL117" i="78"/>
  <c r="AI117" i="78"/>
  <c r="AF117" i="78"/>
  <c r="W117" i="78"/>
  <c r="U117" i="78" s="1"/>
  <c r="P117" i="78"/>
  <c r="R117" i="78" s="1"/>
  <c r="Q117" i="78" s="1"/>
  <c r="O117" i="78" s="1"/>
  <c r="AF116" i="78"/>
  <c r="W116" i="78"/>
  <c r="U116" i="78" s="1"/>
  <c r="P116" i="78"/>
  <c r="R116" i="78" s="1"/>
  <c r="Q116" i="78" s="1"/>
  <c r="O116" i="78" s="1"/>
  <c r="AL115" i="78"/>
  <c r="AI115" i="78"/>
  <c r="AF115" i="78"/>
  <c r="W115" i="78"/>
  <c r="U115" i="78" s="1"/>
  <c r="P115" i="78"/>
  <c r="R115" i="78" s="1"/>
  <c r="Q115" i="78" s="1"/>
  <c r="O115" i="78" s="1"/>
  <c r="AL114" i="78"/>
  <c r="AI114" i="78"/>
  <c r="AF114" i="78"/>
  <c r="W114" i="78"/>
  <c r="U114" i="78" s="1"/>
  <c r="P114" i="78"/>
  <c r="R114" i="78" s="1"/>
  <c r="Q114" i="78" s="1"/>
  <c r="O114" i="78" s="1"/>
  <c r="AL113" i="78"/>
  <c r="AI113" i="78"/>
  <c r="AF113" i="78"/>
  <c r="W113" i="78"/>
  <c r="U113" i="78" s="1"/>
  <c r="P113" i="78"/>
  <c r="R113" i="78" s="1"/>
  <c r="Q113" i="78" s="1"/>
  <c r="O113" i="78" s="1"/>
  <c r="AL112" i="78"/>
  <c r="AI112" i="78"/>
  <c r="AF112" i="78"/>
  <c r="W112" i="78"/>
  <c r="U112" i="78" s="1"/>
  <c r="P112" i="78"/>
  <c r="R112" i="78" s="1"/>
  <c r="Q112" i="78" s="1"/>
  <c r="O112" i="78" s="1"/>
  <c r="AL111" i="78"/>
  <c r="AI111" i="78"/>
  <c r="AF111" i="78"/>
  <c r="W111" i="78"/>
  <c r="U111" i="78" s="1"/>
  <c r="P111" i="78"/>
  <c r="R111" i="78" s="1"/>
  <c r="Q111" i="78" s="1"/>
  <c r="O111" i="78" s="1"/>
  <c r="AL110" i="78"/>
  <c r="AI110" i="78"/>
  <c r="AF110" i="78"/>
  <c r="W110" i="78"/>
  <c r="U110" i="78" s="1"/>
  <c r="P110" i="78"/>
  <c r="R110" i="78" s="1"/>
  <c r="Q110" i="78" s="1"/>
  <c r="O110" i="78" s="1"/>
  <c r="AL109" i="78"/>
  <c r="AI109" i="78"/>
  <c r="AF109" i="78"/>
  <c r="W109" i="78"/>
  <c r="U109" i="78" s="1"/>
  <c r="P109" i="78"/>
  <c r="R109" i="78" s="1"/>
  <c r="Q109" i="78" s="1"/>
  <c r="O109" i="78" s="1"/>
  <c r="AL108" i="78"/>
  <c r="AI108" i="78"/>
  <c r="AF108" i="78"/>
  <c r="W108" i="78"/>
  <c r="U108" i="78" s="1"/>
  <c r="P108" i="78"/>
  <c r="R108" i="78" s="1"/>
  <c r="Q108" i="78" s="1"/>
  <c r="O108" i="78" s="1"/>
  <c r="AL107" i="78"/>
  <c r="AI107" i="78"/>
  <c r="AF107" i="78"/>
  <c r="W107" i="78"/>
  <c r="U107" i="78" s="1"/>
  <c r="P107" i="78"/>
  <c r="R107" i="78" s="1"/>
  <c r="Q107" i="78" s="1"/>
  <c r="O107" i="78" s="1"/>
  <c r="AL106" i="78"/>
  <c r="AI106" i="78"/>
  <c r="AF106" i="78"/>
  <c r="W106" i="78"/>
  <c r="U106" i="78" s="1"/>
  <c r="P106" i="78"/>
  <c r="R106" i="78" s="1"/>
  <c r="Q106" i="78" s="1"/>
  <c r="O106" i="78" s="1"/>
  <c r="AL105" i="78"/>
  <c r="AI105" i="78"/>
  <c r="AF105" i="78"/>
  <c r="W105" i="78"/>
  <c r="U105" i="78" s="1"/>
  <c r="P105" i="78"/>
  <c r="R105" i="78" s="1"/>
  <c r="Q105" i="78" s="1"/>
  <c r="O105" i="78" s="1"/>
  <c r="AL104" i="78"/>
  <c r="AI104" i="78"/>
  <c r="AF104" i="78"/>
  <c r="W104" i="78"/>
  <c r="U104" i="78" s="1"/>
  <c r="P104" i="78"/>
  <c r="R104" i="78" s="1"/>
  <c r="Q104" i="78" s="1"/>
  <c r="O104" i="78" s="1"/>
  <c r="AL103" i="78"/>
  <c r="AI103" i="78"/>
  <c r="AF103" i="78"/>
  <c r="W103" i="78"/>
  <c r="U103" i="78" s="1"/>
  <c r="P103" i="78"/>
  <c r="R103" i="78" s="1"/>
  <c r="Q103" i="78" s="1"/>
  <c r="O103" i="78" s="1"/>
  <c r="AL102" i="78"/>
  <c r="AI102" i="78"/>
  <c r="AF102" i="78"/>
  <c r="W102" i="78"/>
  <c r="U102" i="78" s="1"/>
  <c r="P102" i="78"/>
  <c r="R102" i="78" s="1"/>
  <c r="Q102" i="78" s="1"/>
  <c r="O102" i="78" s="1"/>
  <c r="AL101" i="78"/>
  <c r="AI101" i="78"/>
  <c r="AF101" i="78"/>
  <c r="W101" i="78"/>
  <c r="U101" i="78" s="1"/>
  <c r="P101" i="78"/>
  <c r="R101" i="78" s="1"/>
  <c r="Q101" i="78" s="1"/>
  <c r="O101" i="78" s="1"/>
  <c r="W100" i="78"/>
  <c r="U100" i="78" s="1"/>
  <c r="P100" i="78"/>
  <c r="R100" i="78" s="1"/>
  <c r="Q100" i="78" s="1"/>
  <c r="O100" i="78" s="1"/>
  <c r="AL99" i="78"/>
  <c r="AI99" i="78"/>
  <c r="AF99" i="78"/>
  <c r="W99" i="78"/>
  <c r="U99" i="78" s="1"/>
  <c r="P99" i="78"/>
  <c r="R99" i="78" s="1"/>
  <c r="Q99" i="78" s="1"/>
  <c r="O99" i="78" s="1"/>
  <c r="AL98" i="78"/>
  <c r="AI98" i="78"/>
  <c r="AF98" i="78"/>
  <c r="W98" i="78"/>
  <c r="U98" i="78" s="1"/>
  <c r="P98" i="78"/>
  <c r="R98" i="78" s="1"/>
  <c r="Q98" i="78" s="1"/>
  <c r="O98" i="78" s="1"/>
  <c r="AL97" i="78"/>
  <c r="AI97" i="78"/>
  <c r="AF97" i="78"/>
  <c r="W97" i="78"/>
  <c r="U97" i="78" s="1"/>
  <c r="P97" i="78"/>
  <c r="R97" i="78" s="1"/>
  <c r="Q97" i="78" s="1"/>
  <c r="O97" i="78" s="1"/>
  <c r="AL96" i="78"/>
  <c r="AI96" i="78"/>
  <c r="AF96" i="78"/>
  <c r="W96" i="78"/>
  <c r="U96" i="78" s="1"/>
  <c r="P96" i="78"/>
  <c r="R96" i="78" s="1"/>
  <c r="Q96" i="78" s="1"/>
  <c r="O96" i="78" s="1"/>
  <c r="AL95" i="78"/>
  <c r="AI95" i="78"/>
  <c r="AF95" i="78"/>
  <c r="W95" i="78"/>
  <c r="U95" i="78" s="1"/>
  <c r="P95" i="78"/>
  <c r="R95" i="78" s="1"/>
  <c r="Q95" i="78" s="1"/>
  <c r="O95" i="78" s="1"/>
  <c r="U94" i="78"/>
  <c r="P94" i="78"/>
  <c r="R94" i="78" s="1"/>
  <c r="Q94" i="78" s="1"/>
  <c r="O94" i="78" s="1"/>
  <c r="AL93" i="78"/>
  <c r="AI93" i="78"/>
  <c r="AF93" i="78"/>
  <c r="W93" i="78"/>
  <c r="U93" i="78" s="1"/>
  <c r="P93" i="78"/>
  <c r="R93" i="78" s="1"/>
  <c r="Q93" i="78" s="1"/>
  <c r="O93" i="78" s="1"/>
  <c r="AL92" i="78"/>
  <c r="AI92" i="78"/>
  <c r="U92" i="78"/>
  <c r="P92" i="78"/>
  <c r="R92" i="78" s="1"/>
  <c r="Q92" i="78" s="1"/>
  <c r="O92" i="78" s="1"/>
  <c r="AL91" i="78"/>
  <c r="AI91" i="78"/>
  <c r="AF91" i="78"/>
  <c r="W91" i="78"/>
  <c r="U91" i="78" s="1"/>
  <c r="P91" i="78"/>
  <c r="R91" i="78" s="1"/>
  <c r="Q91" i="78" s="1"/>
  <c r="O91" i="78" s="1"/>
  <c r="AL90" i="78"/>
  <c r="AF90" i="78"/>
  <c r="W90" i="78"/>
  <c r="U90" i="78" s="1"/>
  <c r="P90" i="78"/>
  <c r="R90" i="78" s="1"/>
  <c r="Q90" i="78" s="1"/>
  <c r="O90" i="78" s="1"/>
  <c r="AL89" i="78"/>
  <c r="AI89" i="78"/>
  <c r="AF89" i="78"/>
  <c r="W89" i="78"/>
  <c r="U89" i="78" s="1"/>
  <c r="P89" i="78"/>
  <c r="R89" i="78" s="1"/>
  <c r="Q89" i="78" s="1"/>
  <c r="O89" i="78" s="1"/>
  <c r="AL88" i="78"/>
  <c r="AI88" i="78"/>
  <c r="AF88" i="78"/>
  <c r="W88" i="78"/>
  <c r="U88" i="78" s="1"/>
  <c r="P88" i="78"/>
  <c r="R88" i="78" s="1"/>
  <c r="Q88" i="78" s="1"/>
  <c r="O88" i="78" s="1"/>
  <c r="AL87" i="78"/>
  <c r="AI87" i="78"/>
  <c r="AF87" i="78"/>
  <c r="W87" i="78"/>
  <c r="U87" i="78" s="1"/>
  <c r="P87" i="78"/>
  <c r="R87" i="78" s="1"/>
  <c r="Q87" i="78" s="1"/>
  <c r="O87" i="78" s="1"/>
  <c r="AL86" i="78"/>
  <c r="AI86" i="78"/>
  <c r="AF86" i="78"/>
  <c r="W86" i="78"/>
  <c r="U86" i="78" s="1"/>
  <c r="P86" i="78"/>
  <c r="R86" i="78" s="1"/>
  <c r="Q86" i="78" s="1"/>
  <c r="O86" i="78" s="1"/>
  <c r="AL85" i="78"/>
  <c r="AI85" i="78"/>
  <c r="AF85" i="78"/>
  <c r="W85" i="78"/>
  <c r="U85" i="78" s="1"/>
  <c r="P85" i="78"/>
  <c r="R85" i="78" s="1"/>
  <c r="Q85" i="78" s="1"/>
  <c r="O85" i="78" s="1"/>
  <c r="AL84" i="78"/>
  <c r="AI84" i="78"/>
  <c r="AF84" i="78"/>
  <c r="W84" i="78"/>
  <c r="U84" i="78" s="1"/>
  <c r="P84" i="78"/>
  <c r="R84" i="78" s="1"/>
  <c r="Q84" i="78" s="1"/>
  <c r="O84" i="78" s="1"/>
  <c r="AL83" i="78"/>
  <c r="AI83" i="78"/>
  <c r="AF83" i="78"/>
  <c r="W83" i="78"/>
  <c r="U83" i="78" s="1"/>
  <c r="P83" i="78"/>
  <c r="R83" i="78" s="1"/>
  <c r="Q83" i="78" s="1"/>
  <c r="O83" i="78" s="1"/>
  <c r="AL82" i="78"/>
  <c r="AI82" i="78"/>
  <c r="AF82" i="78"/>
  <c r="W82" i="78"/>
  <c r="U82" i="78" s="1"/>
  <c r="P82" i="78"/>
  <c r="R82" i="78" s="1"/>
  <c r="Q82" i="78" s="1"/>
  <c r="O82" i="78" s="1"/>
  <c r="AL81" i="78"/>
  <c r="AI81" i="78"/>
  <c r="AF81" i="78"/>
  <c r="W81" i="78"/>
  <c r="U81" i="78" s="1"/>
  <c r="P81" i="78"/>
  <c r="R81" i="78" s="1"/>
  <c r="Q81" i="78" s="1"/>
  <c r="O81" i="78" s="1"/>
  <c r="AL80" i="78"/>
  <c r="AI80" i="78"/>
  <c r="AF80" i="78"/>
  <c r="W80" i="78"/>
  <c r="P80" i="78"/>
  <c r="R80" i="78" s="1"/>
  <c r="Q80" i="78" s="1"/>
  <c r="O80" i="78" s="1"/>
  <c r="O79" i="78"/>
  <c r="O78" i="78"/>
  <c r="O77" i="78"/>
  <c r="O76" i="78"/>
  <c r="O75" i="78"/>
  <c r="O74" i="78"/>
  <c r="O73" i="78"/>
  <c r="O72" i="78"/>
  <c r="O71" i="78"/>
  <c r="R70" i="78"/>
  <c r="Q70" i="78" s="1"/>
  <c r="O70" i="78" s="1"/>
  <c r="R69" i="78"/>
  <c r="Q69" i="78" s="1"/>
  <c r="O69" i="78" s="1"/>
  <c r="R68" i="78"/>
  <c r="Q68" i="78" s="1"/>
  <c r="O68" i="78" s="1"/>
  <c r="O67" i="78"/>
  <c r="O66" i="78"/>
  <c r="AK65" i="78"/>
  <c r="AL65" i="78" s="1"/>
  <c r="AH65" i="78"/>
  <c r="AI65" i="78" s="1"/>
  <c r="AE65" i="78"/>
  <c r="AF65" i="78" s="1"/>
  <c r="T65" i="78"/>
  <c r="R65" i="78"/>
  <c r="Q65" i="78" s="1"/>
  <c r="AK64" i="78"/>
  <c r="AL64" i="78" s="1"/>
  <c r="AH64" i="78"/>
  <c r="AI64" i="78" s="1"/>
  <c r="AF64" i="78"/>
  <c r="T64" i="78"/>
  <c r="R64" i="78"/>
  <c r="Q64" i="78" s="1"/>
  <c r="AK63" i="78"/>
  <c r="AH63" i="78"/>
  <c r="AE63" i="78"/>
  <c r="T63" i="78"/>
  <c r="P63" i="78"/>
  <c r="R63" i="78" s="1"/>
  <c r="Q63" i="78" s="1"/>
  <c r="AK62" i="78"/>
  <c r="AH62" i="78"/>
  <c r="AE62" i="78"/>
  <c r="T62" i="78"/>
  <c r="R62" i="78"/>
  <c r="Q62" i="78" s="1"/>
  <c r="AK61" i="78"/>
  <c r="AL61" i="78" s="1"/>
  <c r="AH61" i="78"/>
  <c r="AI61" i="78" s="1"/>
  <c r="AE61" i="78"/>
  <c r="AF61" i="78" s="1"/>
  <c r="P61" i="78"/>
  <c r="R61" i="78" s="1"/>
  <c r="Q61" i="78" s="1"/>
  <c r="O61" i="78" s="1"/>
  <c r="AK60" i="78"/>
  <c r="AL60" i="78" s="1"/>
  <c r="AH60" i="78"/>
  <c r="AI60" i="78" s="1"/>
  <c r="AE60" i="78"/>
  <c r="AF60" i="78" s="1"/>
  <c r="R60" i="78"/>
  <c r="Q60" i="78" s="1"/>
  <c r="O60" i="78" s="1"/>
  <c r="AK59" i="78"/>
  <c r="AH59" i="78"/>
  <c r="AE59" i="78"/>
  <c r="T59" i="78"/>
  <c r="R59" i="78"/>
  <c r="Q59" i="78" s="1"/>
  <c r="AK58" i="78"/>
  <c r="AH58" i="78"/>
  <c r="AF58" i="78"/>
  <c r="T58" i="78"/>
  <c r="R58" i="78"/>
  <c r="Q58" i="78" s="1"/>
  <c r="AK57" i="78"/>
  <c r="AH57" i="78"/>
  <c r="AE57" i="78"/>
  <c r="T57" i="78"/>
  <c r="R57" i="78"/>
  <c r="Q57" i="78" s="1"/>
  <c r="AK56" i="78"/>
  <c r="AH56" i="78"/>
  <c r="AE56" i="78"/>
  <c r="T56" i="78"/>
  <c r="R56" i="78"/>
  <c r="Q56" i="78" s="1"/>
  <c r="AK55" i="78"/>
  <c r="AL55" i="78" s="1"/>
  <c r="AH55" i="78"/>
  <c r="AI55" i="78" s="1"/>
  <c r="AE55" i="78"/>
  <c r="AF55" i="78" s="1"/>
  <c r="R55" i="78"/>
  <c r="Q55" i="78"/>
  <c r="O55" i="78" s="1"/>
  <c r="AK54" i="78"/>
  <c r="AH54" i="78"/>
  <c r="AE54" i="78"/>
  <c r="P54" i="78"/>
  <c r="R54" i="78" s="1"/>
  <c r="Q54" i="78" s="1"/>
  <c r="AK53" i="78"/>
  <c r="AL53" i="78" s="1"/>
  <c r="AH53" i="78"/>
  <c r="AI53" i="78" s="1"/>
  <c r="AE53" i="78"/>
  <c r="R53" i="78"/>
  <c r="Q53" i="78" s="1"/>
  <c r="O53" i="78" s="1"/>
  <c r="AK52" i="78"/>
  <c r="AH52" i="78"/>
  <c r="AE52" i="78"/>
  <c r="T52" i="78"/>
  <c r="P52" i="78"/>
  <c r="R52" i="78" s="1"/>
  <c r="Q52" i="78" s="1"/>
  <c r="AL51" i="78"/>
  <c r="AI51" i="78"/>
  <c r="AF51" i="78"/>
  <c r="T51" i="78"/>
  <c r="R51" i="78"/>
  <c r="Q51" i="78" s="1"/>
  <c r="AK50" i="78"/>
  <c r="AH50" i="78"/>
  <c r="AE50" i="78"/>
  <c r="T50" i="78"/>
  <c r="P50" i="78"/>
  <c r="R50" i="78" s="1"/>
  <c r="Q50" i="78" s="1"/>
  <c r="AK49" i="78"/>
  <c r="AL49" i="78" s="1"/>
  <c r="AH49" i="78"/>
  <c r="AE49" i="78"/>
  <c r="T49" i="78"/>
  <c r="R49" i="78"/>
  <c r="Q49" i="78" s="1"/>
  <c r="AK48" i="78"/>
  <c r="AI48" i="78"/>
  <c r="AE48" i="78"/>
  <c r="T48" i="78"/>
  <c r="R48" i="78"/>
  <c r="Q48" i="78" s="1"/>
  <c r="AK47" i="78"/>
  <c r="AI47" i="78"/>
  <c r="AF47" i="78"/>
  <c r="T47" i="78"/>
  <c r="R47" i="78"/>
  <c r="Q47" i="78"/>
  <c r="AH46" i="78"/>
  <c r="AI46" i="78" s="1"/>
  <c r="P46" i="78"/>
  <c r="R46" i="78" s="1"/>
  <c r="Q46" i="78" s="1"/>
  <c r="O46" i="78" s="1"/>
  <c r="AK45" i="78"/>
  <c r="AL45" i="78" s="1"/>
  <c r="AH45" i="78"/>
  <c r="AI45" i="78" s="1"/>
  <c r="AF45" i="78"/>
  <c r="T45" i="78"/>
  <c r="P45" i="78"/>
  <c r="R45" i="78" s="1"/>
  <c r="Q45" i="78" s="1"/>
  <c r="AL44" i="78"/>
  <c r="AH44" i="78"/>
  <c r="AI44" i="78" s="1"/>
  <c r="AE44" i="78"/>
  <c r="T44" i="78"/>
  <c r="R44" i="78"/>
  <c r="Q44" i="78" s="1"/>
  <c r="AL43" i="78"/>
  <c r="AI43" i="78"/>
  <c r="AF43" i="78"/>
  <c r="T43" i="78"/>
  <c r="P43" i="78"/>
  <c r="R43" i="78" s="1"/>
  <c r="Q43" i="78" s="1"/>
  <c r="AK42" i="78"/>
  <c r="AL42" i="78" s="1"/>
  <c r="AI42" i="78"/>
  <c r="AF42" i="78"/>
  <c r="T42" i="78"/>
  <c r="R42" i="78"/>
  <c r="Q42" i="78" s="1"/>
  <c r="AK41" i="78"/>
  <c r="AL41" i="78" s="1"/>
  <c r="AI41" i="78"/>
  <c r="AF41" i="78"/>
  <c r="T41" i="78"/>
  <c r="R41" i="78"/>
  <c r="Q41" i="78" s="1"/>
  <c r="AK40" i="78"/>
  <c r="AL40" i="78" s="1"/>
  <c r="AI40" i="78"/>
  <c r="AF40" i="78"/>
  <c r="T40" i="78"/>
  <c r="R40" i="78"/>
  <c r="Q40" i="78" s="1"/>
  <c r="AL39" i="78"/>
  <c r="AI39" i="78"/>
  <c r="AE39" i="78"/>
  <c r="AF39" i="78" s="1"/>
  <c r="T39" i="78"/>
  <c r="P39" i="78"/>
  <c r="R39" i="78" s="1"/>
  <c r="Q39" i="78" s="1"/>
  <c r="AL38" i="78"/>
  <c r="AI38" i="78"/>
  <c r="AF38" i="78"/>
  <c r="T38" i="78"/>
  <c r="R38" i="78"/>
  <c r="Q38" i="78" s="1"/>
  <c r="AK37" i="78"/>
  <c r="AL37" i="78" s="1"/>
  <c r="AH37" i="78"/>
  <c r="AI37" i="78" s="1"/>
  <c r="AE37" i="78"/>
  <c r="AF37" i="78" s="1"/>
  <c r="T37" i="78"/>
  <c r="R37" i="78"/>
  <c r="Q37" i="78" s="1"/>
  <c r="AL36" i="78"/>
  <c r="AH36" i="78"/>
  <c r="AE36" i="78"/>
  <c r="T36" i="78"/>
  <c r="R36" i="78"/>
  <c r="Q36" i="78" s="1"/>
  <c r="AK35" i="78"/>
  <c r="AL35" i="78" s="1"/>
  <c r="AH35" i="78"/>
  <c r="AI35" i="78" s="1"/>
  <c r="AE35" i="78"/>
  <c r="AF35" i="78" s="1"/>
  <c r="P35" i="78"/>
  <c r="R35" i="78" s="1"/>
  <c r="Q35" i="78" s="1"/>
  <c r="O35" i="78" s="1"/>
  <c r="AK34" i="78"/>
  <c r="AL34" i="78" s="1"/>
  <c r="AH34" i="78"/>
  <c r="AI34" i="78" s="1"/>
  <c r="P34" i="78"/>
  <c r="R34" i="78" s="1"/>
  <c r="Q34" i="78" s="1"/>
  <c r="O34" i="78" s="1"/>
  <c r="AL33" i="78"/>
  <c r="AI33" i="78"/>
  <c r="AF33" i="78"/>
  <c r="P33" i="78"/>
  <c r="R33" i="78" s="1"/>
  <c r="Q33" i="78" s="1"/>
  <c r="O33" i="78" s="1"/>
  <c r="AL32" i="78"/>
  <c r="AL31" i="78"/>
  <c r="AL29" i="78"/>
  <c r="AL27" i="78"/>
  <c r="R27" i="78"/>
  <c r="Q27" i="78" s="1"/>
  <c r="AL25" i="78"/>
  <c r="AL24" i="78"/>
  <c r="AL23" i="78"/>
  <c r="AL22" i="78"/>
  <c r="AL21" i="78"/>
  <c r="AL20" i="78"/>
  <c r="AL19" i="78"/>
  <c r="AL18" i="78"/>
  <c r="AL17" i="78"/>
  <c r="AL16" i="78"/>
  <c r="AL15" i="78"/>
  <c r="AL14" i="78"/>
  <c r="AL13" i="78"/>
  <c r="AL12" i="78"/>
  <c r="AL11" i="78"/>
  <c r="AL10" i="78"/>
  <c r="AI10" i="78"/>
  <c r="AF10" i="78"/>
  <c r="AC10" i="78"/>
  <c r="AB10" i="78"/>
  <c r="AA10" i="78"/>
  <c r="AJ9" i="78"/>
  <c r="AI9" i="78"/>
  <c r="AF9" i="78"/>
  <c r="AC9" i="78"/>
  <c r="AB9" i="78"/>
  <c r="AA9" i="78"/>
  <c r="W361" i="61"/>
  <c r="S361" i="61"/>
  <c r="M361" i="61"/>
  <c r="O361" i="61" s="1"/>
  <c r="N361" i="61" s="1"/>
  <c r="W360" i="61"/>
  <c r="S360" i="61"/>
  <c r="M360" i="61"/>
  <c r="O360" i="61" s="1"/>
  <c r="N360" i="61" s="1"/>
  <c r="W359" i="61"/>
  <c r="S359" i="61"/>
  <c r="M359" i="61"/>
  <c r="O359" i="61" s="1"/>
  <c r="N359" i="61" s="1"/>
  <c r="W358" i="61"/>
  <c r="S358" i="61"/>
  <c r="M358" i="61"/>
  <c r="O358" i="61" s="1"/>
  <c r="N358" i="61" s="1"/>
  <c r="W357" i="61"/>
  <c r="S357" i="61"/>
  <c r="M357" i="61"/>
  <c r="O357" i="61" s="1"/>
  <c r="N357" i="61" s="1"/>
  <c r="W356" i="61"/>
  <c r="S356" i="61"/>
  <c r="M356" i="61"/>
  <c r="O356" i="61" s="1"/>
  <c r="N356" i="61" s="1"/>
  <c r="W355" i="61"/>
  <c r="S355" i="61"/>
  <c r="M355" i="61"/>
  <c r="O355" i="61" s="1"/>
  <c r="N355" i="61" s="1"/>
  <c r="W354" i="61"/>
  <c r="S354" i="61"/>
  <c r="M354" i="61"/>
  <c r="O354" i="61" s="1"/>
  <c r="N354" i="61" s="1"/>
  <c r="W353" i="61"/>
  <c r="S353" i="61"/>
  <c r="M353" i="61"/>
  <c r="O353" i="61" s="1"/>
  <c r="N353" i="61" s="1"/>
  <c r="W352" i="61"/>
  <c r="S352" i="61"/>
  <c r="M352" i="61"/>
  <c r="O352" i="61" s="1"/>
  <c r="N352" i="61" s="1"/>
  <c r="W351" i="61"/>
  <c r="S351" i="61"/>
  <c r="M351" i="61"/>
  <c r="O351" i="61" s="1"/>
  <c r="N351" i="61" s="1"/>
  <c r="W350" i="61"/>
  <c r="S350" i="61"/>
  <c r="M350" i="61"/>
  <c r="O350" i="61" s="1"/>
  <c r="N350" i="61" s="1"/>
  <c r="W349" i="61"/>
  <c r="S349" i="61"/>
  <c r="M349" i="61"/>
  <c r="O349" i="61" s="1"/>
  <c r="N349" i="61" s="1"/>
  <c r="W348" i="61"/>
  <c r="S348" i="61"/>
  <c r="M348" i="61"/>
  <c r="O348" i="61" s="1"/>
  <c r="N348" i="61" s="1"/>
  <c r="W347" i="61"/>
  <c r="S347" i="61"/>
  <c r="M347" i="61"/>
  <c r="O347" i="61" s="1"/>
  <c r="N347" i="61" s="1"/>
  <c r="W346" i="61"/>
  <c r="S346" i="61"/>
  <c r="M346" i="61"/>
  <c r="O346" i="61" s="1"/>
  <c r="N346" i="61" s="1"/>
  <c r="W345" i="61"/>
  <c r="S345" i="61"/>
  <c r="M345" i="61"/>
  <c r="O345" i="61" s="1"/>
  <c r="N345" i="61" s="1"/>
  <c r="W344" i="61"/>
  <c r="S344" i="61"/>
  <c r="M344" i="61"/>
  <c r="O344" i="61" s="1"/>
  <c r="N344" i="61" s="1"/>
  <c r="W343" i="61"/>
  <c r="S343" i="61"/>
  <c r="M343" i="61"/>
  <c r="O343" i="61" s="1"/>
  <c r="N343" i="61" s="1"/>
  <c r="W342" i="61"/>
  <c r="S342" i="61"/>
  <c r="M342" i="61"/>
  <c r="O342" i="61" s="1"/>
  <c r="N342" i="61" s="1"/>
  <c r="W341" i="61"/>
  <c r="S341" i="61"/>
  <c r="M341" i="61"/>
  <c r="O341" i="61" s="1"/>
  <c r="N341" i="61" s="1"/>
  <c r="W340" i="61"/>
  <c r="S340" i="61"/>
  <c r="M340" i="61"/>
  <c r="O340" i="61" s="1"/>
  <c r="N340" i="61" s="1"/>
  <c r="W339" i="61"/>
  <c r="S339" i="61"/>
  <c r="M339" i="61"/>
  <c r="O339" i="61" s="1"/>
  <c r="N339" i="61" s="1"/>
  <c r="W338" i="61"/>
  <c r="S338" i="61"/>
  <c r="M338" i="61"/>
  <c r="O338" i="61" s="1"/>
  <c r="N338" i="61" s="1"/>
  <c r="R338" i="61" s="1"/>
  <c r="W337" i="61"/>
  <c r="S337" i="61"/>
  <c r="M337" i="61"/>
  <c r="O337" i="61" s="1"/>
  <c r="N337" i="61" s="1"/>
  <c r="W336" i="61"/>
  <c r="S336" i="61"/>
  <c r="M336" i="61"/>
  <c r="O336" i="61" s="1"/>
  <c r="N336" i="61" s="1"/>
  <c r="W335" i="61"/>
  <c r="S335" i="61"/>
  <c r="M335" i="61"/>
  <c r="O335" i="61" s="1"/>
  <c r="N335" i="61" s="1"/>
  <c r="W334" i="61"/>
  <c r="S334" i="61"/>
  <c r="M334" i="61"/>
  <c r="O334" i="61" s="1"/>
  <c r="N334" i="61" s="1"/>
  <c r="W333" i="61"/>
  <c r="S333" i="61"/>
  <c r="M333" i="61"/>
  <c r="O333" i="61" s="1"/>
  <c r="N333" i="61" s="1"/>
  <c r="W332" i="61"/>
  <c r="S332" i="61"/>
  <c r="M332" i="61"/>
  <c r="O332" i="61" s="1"/>
  <c r="N332" i="61" s="1"/>
  <c r="W331" i="61"/>
  <c r="S331" i="61"/>
  <c r="M331" i="61"/>
  <c r="O331" i="61" s="1"/>
  <c r="N331" i="61" s="1"/>
  <c r="W330" i="61"/>
  <c r="S330" i="61"/>
  <c r="M330" i="61"/>
  <c r="O330" i="61" s="1"/>
  <c r="N330" i="61" s="1"/>
  <c r="W329" i="61"/>
  <c r="S329" i="61"/>
  <c r="M329" i="61"/>
  <c r="O329" i="61" s="1"/>
  <c r="N329" i="61" s="1"/>
  <c r="W328" i="61"/>
  <c r="S328" i="61"/>
  <c r="M328" i="61"/>
  <c r="O328" i="61" s="1"/>
  <c r="N328" i="61" s="1"/>
  <c r="W327" i="61"/>
  <c r="S327" i="61"/>
  <c r="O327" i="61"/>
  <c r="N327" i="61" s="1"/>
  <c r="AD326" i="61"/>
  <c r="O326" i="61"/>
  <c r="N326" i="61" s="1"/>
  <c r="R326" i="61" s="1"/>
  <c r="Q326" i="61" s="1"/>
  <c r="M325" i="61"/>
  <c r="O325" i="61" s="1"/>
  <c r="N325" i="61" s="1"/>
  <c r="R325" i="61" s="1"/>
  <c r="AD324" i="61"/>
  <c r="M324" i="61"/>
  <c r="O324" i="61" s="1"/>
  <c r="N324" i="61" s="1"/>
  <c r="W323" i="61"/>
  <c r="S323" i="61"/>
  <c r="M323" i="61"/>
  <c r="O323" i="61" s="1"/>
  <c r="N323" i="61" s="1"/>
  <c r="W322" i="61"/>
  <c r="S322" i="61"/>
  <c r="M322" i="61"/>
  <c r="O322" i="61" s="1"/>
  <c r="N322" i="61" s="1"/>
  <c r="W321" i="61"/>
  <c r="S321" i="61"/>
  <c r="M321" i="61"/>
  <c r="O321" i="61" s="1"/>
  <c r="N321" i="61" s="1"/>
  <c r="W320" i="61"/>
  <c r="S320" i="61"/>
  <c r="M320" i="61"/>
  <c r="O320" i="61" s="1"/>
  <c r="N320" i="61" s="1"/>
  <c r="W319" i="61"/>
  <c r="S319" i="61"/>
  <c r="M319" i="61"/>
  <c r="O319" i="61" s="1"/>
  <c r="N319" i="61" s="1"/>
  <c r="W318" i="61"/>
  <c r="S318" i="61"/>
  <c r="M318" i="61"/>
  <c r="O318" i="61" s="1"/>
  <c r="N318" i="61" s="1"/>
  <c r="W317" i="61"/>
  <c r="S317" i="61"/>
  <c r="M317" i="61"/>
  <c r="O317" i="61" s="1"/>
  <c r="N317" i="61" s="1"/>
  <c r="W316" i="61"/>
  <c r="S316" i="61"/>
  <c r="M316" i="61"/>
  <c r="O316" i="61" s="1"/>
  <c r="N316" i="61" s="1"/>
  <c r="W315" i="61"/>
  <c r="S315" i="61"/>
  <c r="M315" i="61"/>
  <c r="O315" i="61" s="1"/>
  <c r="N315" i="61" s="1"/>
  <c r="W314" i="61"/>
  <c r="S314" i="61"/>
  <c r="M314" i="61"/>
  <c r="O314" i="61" s="1"/>
  <c r="N314" i="61" s="1"/>
  <c r="W313" i="61"/>
  <c r="S313" i="61"/>
  <c r="M313" i="61"/>
  <c r="O313" i="61" s="1"/>
  <c r="N313" i="61" s="1"/>
  <c r="W312" i="61"/>
  <c r="S312" i="61"/>
  <c r="M312" i="61"/>
  <c r="O312" i="61" s="1"/>
  <c r="N312" i="61" s="1"/>
  <c r="W311" i="61"/>
  <c r="S311" i="61"/>
  <c r="M311" i="61"/>
  <c r="O311" i="61" s="1"/>
  <c r="N311" i="61" s="1"/>
  <c r="W310" i="61"/>
  <c r="S310" i="61"/>
  <c r="M310" i="61"/>
  <c r="O310" i="61" s="1"/>
  <c r="N310" i="61" s="1"/>
  <c r="W309" i="61"/>
  <c r="S309" i="61"/>
  <c r="M309" i="61"/>
  <c r="O309" i="61" s="1"/>
  <c r="N309" i="61" s="1"/>
  <c r="W308" i="61"/>
  <c r="S308" i="61"/>
  <c r="M308" i="61"/>
  <c r="O308" i="61" s="1"/>
  <c r="N308" i="61" s="1"/>
  <c r="R308" i="61" s="1"/>
  <c r="W307" i="61"/>
  <c r="S307" i="61"/>
  <c r="M307" i="61"/>
  <c r="O307" i="61" s="1"/>
  <c r="N307" i="61" s="1"/>
  <c r="W306" i="61"/>
  <c r="S306" i="61"/>
  <c r="M306" i="61"/>
  <c r="O306" i="61" s="1"/>
  <c r="N306" i="61" s="1"/>
  <c r="W305" i="61"/>
  <c r="S305" i="61"/>
  <c r="M305" i="61"/>
  <c r="O305" i="61" s="1"/>
  <c r="N305" i="61" s="1"/>
  <c r="W304" i="61"/>
  <c r="S304" i="61"/>
  <c r="M304" i="61"/>
  <c r="O304" i="61" s="1"/>
  <c r="N304" i="61" s="1"/>
  <c r="W303" i="61"/>
  <c r="S303" i="61"/>
  <c r="M303" i="61"/>
  <c r="O303" i="61" s="1"/>
  <c r="N303" i="61" s="1"/>
  <c r="W302" i="61"/>
  <c r="S302" i="61"/>
  <c r="M302" i="61"/>
  <c r="O302" i="61" s="1"/>
  <c r="N302" i="61" s="1"/>
  <c r="W301" i="61"/>
  <c r="S301" i="61"/>
  <c r="M301" i="61"/>
  <c r="O301" i="61" s="1"/>
  <c r="N301" i="61" s="1"/>
  <c r="W300" i="61"/>
  <c r="S300" i="61"/>
  <c r="M300" i="61"/>
  <c r="O300" i="61" s="1"/>
  <c r="N300" i="61" s="1"/>
  <c r="W299" i="61"/>
  <c r="S299" i="61"/>
  <c r="M299" i="61"/>
  <c r="O299" i="61" s="1"/>
  <c r="N299" i="61" s="1"/>
  <c r="W298" i="61"/>
  <c r="S298" i="61"/>
  <c r="M298" i="61"/>
  <c r="O298" i="61" s="1"/>
  <c r="N298" i="61" s="1"/>
  <c r="W297" i="61"/>
  <c r="S297" i="61"/>
  <c r="M297" i="61"/>
  <c r="O297" i="61" s="1"/>
  <c r="N297" i="61" s="1"/>
  <c r="W296" i="61"/>
  <c r="S296" i="61"/>
  <c r="M296" i="61"/>
  <c r="O296" i="61" s="1"/>
  <c r="N296" i="61" s="1"/>
  <c r="W295" i="61"/>
  <c r="S295" i="61"/>
  <c r="M295" i="61"/>
  <c r="O295" i="61" s="1"/>
  <c r="N295" i="61" s="1"/>
  <c r="W294" i="61"/>
  <c r="S294" i="61"/>
  <c r="M294" i="61"/>
  <c r="O294" i="61" s="1"/>
  <c r="N294" i="61" s="1"/>
  <c r="W293" i="61"/>
  <c r="S293" i="61"/>
  <c r="M293" i="61"/>
  <c r="O293" i="61" s="1"/>
  <c r="N293" i="61" s="1"/>
  <c r="W292" i="61"/>
  <c r="S292" i="61"/>
  <c r="M292" i="61"/>
  <c r="O292" i="61" s="1"/>
  <c r="N292" i="61" s="1"/>
  <c r="W291" i="61"/>
  <c r="S291" i="61"/>
  <c r="M291" i="61"/>
  <c r="O291" i="61" s="1"/>
  <c r="N291" i="61" s="1"/>
  <c r="W290" i="61"/>
  <c r="S290" i="61"/>
  <c r="M290" i="61"/>
  <c r="O290" i="61" s="1"/>
  <c r="N290" i="61" s="1"/>
  <c r="W289" i="61"/>
  <c r="S289" i="61"/>
  <c r="M289" i="61"/>
  <c r="O289" i="61" s="1"/>
  <c r="N289" i="61" s="1"/>
  <c r="W288" i="61"/>
  <c r="S288" i="61"/>
  <c r="O288" i="61"/>
  <c r="N288" i="61" s="1"/>
  <c r="O287" i="61"/>
  <c r="N287" i="61" s="1"/>
  <c r="R287" i="61" s="1"/>
  <c r="W286" i="61"/>
  <c r="S286" i="61"/>
  <c r="M286" i="61"/>
  <c r="O286" i="61" s="1"/>
  <c r="N286" i="61" s="1"/>
  <c r="W285" i="61"/>
  <c r="S285" i="61"/>
  <c r="M285" i="61"/>
  <c r="O285" i="61" s="1"/>
  <c r="N285" i="61" s="1"/>
  <c r="W284" i="61"/>
  <c r="S284" i="61"/>
  <c r="M284" i="61"/>
  <c r="O284" i="61" s="1"/>
  <c r="N284" i="61" s="1"/>
  <c r="W283" i="61"/>
  <c r="S283" i="61"/>
  <c r="M283" i="61"/>
  <c r="O283" i="61" s="1"/>
  <c r="N283" i="61" s="1"/>
  <c r="W282" i="61"/>
  <c r="S282" i="61"/>
  <c r="O282" i="61"/>
  <c r="N282" i="61" s="1"/>
  <c r="W281" i="61"/>
  <c r="S281" i="61"/>
  <c r="M281" i="61"/>
  <c r="O281" i="61" s="1"/>
  <c r="N281" i="61" s="1"/>
  <c r="W280" i="61"/>
  <c r="S280" i="61"/>
  <c r="M280" i="61"/>
  <c r="O280" i="61" s="1"/>
  <c r="N280" i="61" s="1"/>
  <c r="W279" i="61"/>
  <c r="S279" i="61"/>
  <c r="M279" i="61"/>
  <c r="O279" i="61" s="1"/>
  <c r="N279" i="61" s="1"/>
  <c r="W278" i="61"/>
  <c r="S278" i="61"/>
  <c r="M278" i="61"/>
  <c r="O278" i="61" s="1"/>
  <c r="N278" i="61" s="1"/>
  <c r="W277" i="61"/>
  <c r="S277" i="61"/>
  <c r="M277" i="61"/>
  <c r="O277" i="61" s="1"/>
  <c r="N277" i="61" s="1"/>
  <c r="W276" i="61"/>
  <c r="S276" i="61"/>
  <c r="M276" i="61"/>
  <c r="O276" i="61" s="1"/>
  <c r="N276" i="61" s="1"/>
  <c r="W275" i="61"/>
  <c r="S275" i="61"/>
  <c r="O275" i="61"/>
  <c r="N275" i="61" s="1"/>
  <c r="AD274" i="61"/>
  <c r="O274" i="61"/>
  <c r="N274" i="61" s="1"/>
  <c r="R274" i="61" s="1"/>
  <c r="Q274" i="61" s="1"/>
  <c r="AD273" i="61"/>
  <c r="M273" i="61"/>
  <c r="O273" i="61" s="1"/>
  <c r="N273" i="61" s="1"/>
  <c r="AD272" i="61"/>
  <c r="M272" i="61"/>
  <c r="O272" i="61" s="1"/>
  <c r="N272" i="61" s="1"/>
  <c r="W271" i="61"/>
  <c r="S271" i="61"/>
  <c r="M271" i="61"/>
  <c r="O271" i="61" s="1"/>
  <c r="N271" i="61" s="1"/>
  <c r="AD270" i="61"/>
  <c r="O270" i="61"/>
  <c r="N270" i="61" s="1"/>
  <c r="R270" i="61" s="1"/>
  <c r="Q270" i="61" s="1"/>
  <c r="W269" i="61"/>
  <c r="S269" i="61"/>
  <c r="O269" i="61"/>
  <c r="N269" i="61" s="1"/>
  <c r="V268" i="61"/>
  <c r="U268" i="61" s="1"/>
  <c r="R268" i="61"/>
  <c r="O268" i="61"/>
  <c r="W267" i="61"/>
  <c r="S267" i="61"/>
  <c r="M267" i="61"/>
  <c r="O267" i="61" s="1"/>
  <c r="N267" i="61" s="1"/>
  <c r="W266" i="61"/>
  <c r="S266" i="61"/>
  <c r="M266" i="61"/>
  <c r="O266" i="61" s="1"/>
  <c r="N266" i="61" s="1"/>
  <c r="W265" i="61"/>
  <c r="S265" i="61"/>
  <c r="M265" i="61"/>
  <c r="O265" i="61" s="1"/>
  <c r="N265" i="61" s="1"/>
  <c r="W264" i="61"/>
  <c r="S264" i="61"/>
  <c r="M264" i="61"/>
  <c r="O264" i="61" s="1"/>
  <c r="N264" i="61" s="1"/>
  <c r="W263" i="61"/>
  <c r="S263" i="61"/>
  <c r="M263" i="61"/>
  <c r="O263" i="61" s="1"/>
  <c r="N263" i="61" s="1"/>
  <c r="W262" i="61"/>
  <c r="S262" i="61"/>
  <c r="M262" i="61"/>
  <c r="O262" i="61" s="1"/>
  <c r="N262" i="61" s="1"/>
  <c r="W261" i="61"/>
  <c r="S261" i="61"/>
  <c r="M261" i="61"/>
  <c r="O261" i="61" s="1"/>
  <c r="N261" i="61" s="1"/>
  <c r="W260" i="61"/>
  <c r="S260" i="61"/>
  <c r="O260" i="61"/>
  <c r="N260" i="61" s="1"/>
  <c r="AD259" i="61"/>
  <c r="O259" i="61"/>
  <c r="N259" i="61" s="1"/>
  <c r="V259" i="61" s="1"/>
  <c r="U259" i="61" s="1"/>
  <c r="AD258" i="61"/>
  <c r="O258" i="61"/>
  <c r="N258" i="61" s="1"/>
  <c r="V258" i="61" s="1"/>
  <c r="U258" i="61" s="1"/>
  <c r="M257" i="61"/>
  <c r="O257" i="61" s="1"/>
  <c r="N257" i="61" s="1"/>
  <c r="AD256" i="61"/>
  <c r="O256" i="61"/>
  <c r="N256" i="61" s="1"/>
  <c r="V256" i="61" s="1"/>
  <c r="U256" i="61" s="1"/>
  <c r="AD255" i="61"/>
  <c r="O255" i="61"/>
  <c r="N255" i="61" s="1"/>
  <c r="AD254" i="61"/>
  <c r="O254" i="61"/>
  <c r="N254" i="61" s="1"/>
  <c r="R254" i="61" s="1"/>
  <c r="Q254" i="61" s="1"/>
  <c r="AD253" i="61"/>
  <c r="O253" i="61"/>
  <c r="N253" i="61" s="1"/>
  <c r="W252" i="61"/>
  <c r="S252" i="61"/>
  <c r="M252" i="61"/>
  <c r="O252" i="61" s="1"/>
  <c r="N252" i="61" s="1"/>
  <c r="AD251" i="61"/>
  <c r="O251" i="61"/>
  <c r="N251" i="61" s="1"/>
  <c r="AD250" i="61"/>
  <c r="O250" i="61"/>
  <c r="N250" i="61" s="1"/>
  <c r="AD249" i="61"/>
  <c r="O249" i="61"/>
  <c r="N249" i="61" s="1"/>
  <c r="O248" i="61"/>
  <c r="N248" i="61"/>
  <c r="W247" i="61"/>
  <c r="S247" i="61"/>
  <c r="O247" i="61"/>
  <c r="N247" i="61" s="1"/>
  <c r="W246" i="61"/>
  <c r="S246" i="61"/>
  <c r="M246" i="61"/>
  <c r="O246" i="61" s="1"/>
  <c r="N246" i="61" s="1"/>
  <c r="W245" i="61"/>
  <c r="S245" i="61"/>
  <c r="M245" i="61"/>
  <c r="O245" i="61" s="1"/>
  <c r="N245" i="61" s="1"/>
  <c r="AD244" i="61"/>
  <c r="O244" i="61"/>
  <c r="N244" i="61" s="1"/>
  <c r="AD243" i="61"/>
  <c r="O243" i="61"/>
  <c r="N243" i="61" s="1"/>
  <c r="W242" i="61"/>
  <c r="S242" i="61"/>
  <c r="M242" i="61"/>
  <c r="O242" i="61" s="1"/>
  <c r="N242" i="61" s="1"/>
  <c r="AD241" i="61"/>
  <c r="M241" i="61"/>
  <c r="O241" i="61" s="1"/>
  <c r="N241" i="61" s="1"/>
  <c r="V241" i="61" s="1"/>
  <c r="U241" i="61" s="1"/>
  <c r="AD240" i="61"/>
  <c r="O240" i="61"/>
  <c r="N240" i="61" s="1"/>
  <c r="W239" i="61"/>
  <c r="S239" i="61"/>
  <c r="M239" i="61"/>
  <c r="O239" i="61" s="1"/>
  <c r="N239" i="61" s="1"/>
  <c r="W238" i="61"/>
  <c r="S238" i="61"/>
  <c r="O238" i="61"/>
  <c r="N238" i="61" s="1"/>
  <c r="W237" i="61"/>
  <c r="S237" i="61"/>
  <c r="O237" i="61"/>
  <c r="N237" i="61" s="1"/>
  <c r="W236" i="61"/>
  <c r="S236" i="61"/>
  <c r="O236" i="61"/>
  <c r="N236" i="61" s="1"/>
  <c r="AD235" i="61"/>
  <c r="M235" i="61"/>
  <c r="O235" i="61" s="1"/>
  <c r="N235" i="61" s="1"/>
  <c r="W234" i="61"/>
  <c r="S234" i="61"/>
  <c r="M234" i="61"/>
  <c r="O234" i="61" s="1"/>
  <c r="N234" i="61" s="1"/>
  <c r="W233" i="61"/>
  <c r="S233" i="61"/>
  <c r="M233" i="61"/>
  <c r="O233" i="61" s="1"/>
  <c r="N233" i="61" s="1"/>
  <c r="W232" i="61"/>
  <c r="S232" i="61"/>
  <c r="M232" i="61"/>
  <c r="O232" i="61" s="1"/>
  <c r="N232" i="61" s="1"/>
  <c r="W231" i="61"/>
  <c r="S231" i="61"/>
  <c r="M231" i="61"/>
  <c r="O231" i="61" s="1"/>
  <c r="N231" i="61" s="1"/>
  <c r="W230" i="61"/>
  <c r="S230" i="61"/>
  <c r="M230" i="61"/>
  <c r="O230" i="61" s="1"/>
  <c r="N230" i="61" s="1"/>
  <c r="W229" i="61"/>
  <c r="S229" i="61"/>
  <c r="M229" i="61"/>
  <c r="O229" i="61" s="1"/>
  <c r="N229" i="61" s="1"/>
  <c r="W228" i="61"/>
  <c r="S228" i="61"/>
  <c r="O228" i="61"/>
  <c r="N228" i="61" s="1"/>
  <c r="W227" i="61"/>
  <c r="S227" i="61"/>
  <c r="M227" i="61"/>
  <c r="O227" i="61" s="1"/>
  <c r="N227" i="61" s="1"/>
  <c r="W226" i="61"/>
  <c r="S226" i="61"/>
  <c r="M226" i="61"/>
  <c r="O226" i="61" s="1"/>
  <c r="N226" i="61" s="1"/>
  <c r="W225" i="61"/>
  <c r="S225" i="61"/>
  <c r="O225" i="61"/>
  <c r="N225" i="61" s="1"/>
  <c r="W224" i="61"/>
  <c r="S224" i="61"/>
  <c r="M224" i="61"/>
  <c r="O224" i="61" s="1"/>
  <c r="N224" i="61" s="1"/>
  <c r="W223" i="61"/>
  <c r="S223" i="61"/>
  <c r="M223" i="61"/>
  <c r="O223" i="61" s="1"/>
  <c r="N223" i="61" s="1"/>
  <c r="W222" i="61"/>
  <c r="S222" i="61"/>
  <c r="M222" i="61"/>
  <c r="O222" i="61" s="1"/>
  <c r="N222" i="61" s="1"/>
  <c r="W221" i="61"/>
  <c r="S221" i="61"/>
  <c r="M221" i="61"/>
  <c r="O221" i="61" s="1"/>
  <c r="N221" i="61" s="1"/>
  <c r="W220" i="61"/>
  <c r="S220" i="61"/>
  <c r="M220" i="61"/>
  <c r="O220" i="61" s="1"/>
  <c r="N220" i="61" s="1"/>
  <c r="W219" i="61"/>
  <c r="S219" i="61"/>
  <c r="M219" i="61"/>
  <c r="O219" i="61" s="1"/>
  <c r="N219" i="61" s="1"/>
  <c r="W218" i="61"/>
  <c r="S218" i="61"/>
  <c r="M218" i="61"/>
  <c r="O218" i="61" s="1"/>
  <c r="N218" i="61" s="1"/>
  <c r="W217" i="61"/>
  <c r="S217" i="61"/>
  <c r="M217" i="61"/>
  <c r="O217" i="61" s="1"/>
  <c r="N217" i="61" s="1"/>
  <c r="W216" i="61"/>
  <c r="S216" i="61"/>
  <c r="M216" i="61"/>
  <c r="O216" i="61" s="1"/>
  <c r="N216" i="61" s="1"/>
  <c r="W215" i="61"/>
  <c r="S215" i="61"/>
  <c r="M215" i="61"/>
  <c r="O215" i="61" s="1"/>
  <c r="N215" i="61" s="1"/>
  <c r="W214" i="61"/>
  <c r="S214" i="61"/>
  <c r="M214" i="61"/>
  <c r="O214" i="61" s="1"/>
  <c r="N214" i="61" s="1"/>
  <c r="W213" i="61"/>
  <c r="S213" i="61"/>
  <c r="M213" i="61"/>
  <c r="O213" i="61" s="1"/>
  <c r="N213" i="61" s="1"/>
  <c r="W212" i="61"/>
  <c r="S212" i="61"/>
  <c r="M212" i="61"/>
  <c r="O212" i="61" s="1"/>
  <c r="N212" i="61" s="1"/>
  <c r="W211" i="61"/>
  <c r="S211" i="61"/>
  <c r="M211" i="61"/>
  <c r="O211" i="61" s="1"/>
  <c r="N211" i="61" s="1"/>
  <c r="W210" i="61"/>
  <c r="S210" i="61"/>
  <c r="M210" i="61"/>
  <c r="O210" i="61" s="1"/>
  <c r="N210" i="61" s="1"/>
  <c r="W209" i="61"/>
  <c r="S209" i="61"/>
  <c r="M209" i="61"/>
  <c r="O209" i="61" s="1"/>
  <c r="N209" i="61" s="1"/>
  <c r="R209" i="61" s="1"/>
  <c r="W208" i="61"/>
  <c r="S208" i="61"/>
  <c r="O208" i="61"/>
  <c r="N208" i="61" s="1"/>
  <c r="W207" i="61"/>
  <c r="S207" i="61"/>
  <c r="M207" i="61"/>
  <c r="O207" i="61" s="1"/>
  <c r="N207" i="61" s="1"/>
  <c r="W206" i="61"/>
  <c r="S206" i="61"/>
  <c r="O206" i="61"/>
  <c r="N206" i="61" s="1"/>
  <c r="M205" i="61"/>
  <c r="O205" i="61" s="1"/>
  <c r="N205" i="61" s="1"/>
  <c r="R205" i="61" s="1"/>
  <c r="Q205" i="61" s="1"/>
  <c r="AD204" i="61"/>
  <c r="O204" i="61"/>
  <c r="N204" i="61" s="1"/>
  <c r="V204" i="61" s="1"/>
  <c r="U204" i="61" s="1"/>
  <c r="AD203" i="61"/>
  <c r="M203" i="61"/>
  <c r="O203" i="61" s="1"/>
  <c r="N203" i="61" s="1"/>
  <c r="AD202" i="61"/>
  <c r="O202" i="61"/>
  <c r="N202" i="61" s="1"/>
  <c r="W201" i="61"/>
  <c r="S201" i="61"/>
  <c r="M201" i="61"/>
  <c r="O201" i="61" s="1"/>
  <c r="N201" i="61" s="1"/>
  <c r="W200" i="61"/>
  <c r="S200" i="61"/>
  <c r="M200" i="61"/>
  <c r="O200" i="61" s="1"/>
  <c r="N200" i="61" s="1"/>
  <c r="W199" i="61"/>
  <c r="S199" i="61"/>
  <c r="O199" i="61"/>
  <c r="N199" i="61" s="1"/>
  <c r="AD198" i="61"/>
  <c r="O198" i="61"/>
  <c r="N198" i="61" s="1"/>
  <c r="AD197" i="61"/>
  <c r="M197" i="61"/>
  <c r="O197" i="61" s="1"/>
  <c r="N197" i="61" s="1"/>
  <c r="AD196" i="61"/>
  <c r="O196" i="61"/>
  <c r="N196" i="61"/>
  <c r="R196" i="61" s="1"/>
  <c r="W195" i="61"/>
  <c r="S195" i="61"/>
  <c r="M195" i="61"/>
  <c r="O195" i="61" s="1"/>
  <c r="N195" i="61" s="1"/>
  <c r="W194" i="61"/>
  <c r="S194" i="61"/>
  <c r="M194" i="61"/>
  <c r="O194" i="61" s="1"/>
  <c r="N194" i="61" s="1"/>
  <c r="W193" i="61"/>
  <c r="S193" i="61"/>
  <c r="O193" i="61"/>
  <c r="N193" i="61" s="1"/>
  <c r="W192" i="61"/>
  <c r="S192" i="61"/>
  <c r="O192" i="61"/>
  <c r="N192" i="61" s="1"/>
  <c r="W191" i="61"/>
  <c r="S191" i="61"/>
  <c r="M191" i="61"/>
  <c r="O191" i="61" s="1"/>
  <c r="N191" i="61" s="1"/>
  <c r="AD190" i="61"/>
  <c r="M190" i="61"/>
  <c r="O190" i="61" s="1"/>
  <c r="N190" i="61" s="1"/>
  <c r="AD189" i="61"/>
  <c r="O189" i="61"/>
  <c r="N189" i="61" s="1"/>
  <c r="W188" i="61"/>
  <c r="S188" i="61"/>
  <c r="M188" i="61"/>
  <c r="O188" i="61" s="1"/>
  <c r="N188" i="61" s="1"/>
  <c r="W187" i="61"/>
  <c r="S187" i="61"/>
  <c r="O187" i="61"/>
  <c r="N187" i="61" s="1"/>
  <c r="AD186" i="61"/>
  <c r="O186" i="61"/>
  <c r="N186" i="61" s="1"/>
  <c r="W185" i="61"/>
  <c r="S185" i="61"/>
  <c r="M185" i="61"/>
  <c r="O185" i="61" s="1"/>
  <c r="N185" i="61" s="1"/>
  <c r="W184" i="61"/>
  <c r="S184" i="61"/>
  <c r="M184" i="61"/>
  <c r="O184" i="61" s="1"/>
  <c r="N184" i="61" s="1"/>
  <c r="W183" i="61"/>
  <c r="S183" i="61"/>
  <c r="M183" i="61"/>
  <c r="O183" i="61" s="1"/>
  <c r="N183" i="61" s="1"/>
  <c r="W182" i="61"/>
  <c r="S182" i="61"/>
  <c r="M182" i="61"/>
  <c r="O182" i="61" s="1"/>
  <c r="N182" i="61" s="1"/>
  <c r="W181" i="61"/>
  <c r="S181" i="61"/>
  <c r="O181" i="61"/>
  <c r="N181" i="61" s="1"/>
  <c r="AD180" i="61"/>
  <c r="O180" i="61"/>
  <c r="N180" i="61" s="1"/>
  <c r="AD179" i="61"/>
  <c r="M179" i="61"/>
  <c r="O179" i="61" s="1"/>
  <c r="N179" i="61" s="1"/>
  <c r="AD178" i="61"/>
  <c r="M178" i="61"/>
  <c r="O178" i="61" s="1"/>
  <c r="N178" i="61" s="1"/>
  <c r="W177" i="61"/>
  <c r="S177" i="61"/>
  <c r="O177" i="61"/>
  <c r="N177" i="61" s="1"/>
  <c r="AD176" i="61"/>
  <c r="M176" i="61"/>
  <c r="O176" i="61" s="1"/>
  <c r="N176" i="61" s="1"/>
  <c r="R176" i="61" s="1"/>
  <c r="Q176" i="61" s="1"/>
  <c r="AD175" i="61"/>
  <c r="M175" i="61"/>
  <c r="O175" i="61" s="1"/>
  <c r="N175" i="61" s="1"/>
  <c r="AD174" i="61"/>
  <c r="M174" i="61"/>
  <c r="O174" i="61" s="1"/>
  <c r="N174" i="61" s="1"/>
  <c r="W173" i="61"/>
  <c r="S173" i="61"/>
  <c r="M173" i="61"/>
  <c r="O173" i="61" s="1"/>
  <c r="N173" i="61" s="1"/>
  <c r="W172" i="61"/>
  <c r="S172" i="61"/>
  <c r="O172" i="61"/>
  <c r="N172" i="61" s="1"/>
  <c r="W171" i="61"/>
  <c r="S171" i="61"/>
  <c r="M171" i="61"/>
  <c r="O171" i="61" s="1"/>
  <c r="N171" i="61" s="1"/>
  <c r="W170" i="61"/>
  <c r="S170" i="61"/>
  <c r="M170" i="61"/>
  <c r="O170" i="61" s="1"/>
  <c r="N170" i="61" s="1"/>
  <c r="W169" i="61"/>
  <c r="S169" i="61"/>
  <c r="M169" i="61"/>
  <c r="O169" i="61" s="1"/>
  <c r="N169" i="61" s="1"/>
  <c r="W168" i="61"/>
  <c r="S168" i="61"/>
  <c r="O168" i="61"/>
  <c r="N168" i="61" s="1"/>
  <c r="W167" i="61"/>
  <c r="S167" i="61"/>
  <c r="M167" i="61"/>
  <c r="O167" i="61" s="1"/>
  <c r="N167" i="61" s="1"/>
  <c r="W166" i="61"/>
  <c r="S166" i="61"/>
  <c r="M166" i="61"/>
  <c r="O166" i="61" s="1"/>
  <c r="N166" i="61" s="1"/>
  <c r="W165" i="61"/>
  <c r="S165" i="61"/>
  <c r="M165" i="61"/>
  <c r="O165" i="61" s="1"/>
  <c r="N165" i="61" s="1"/>
  <c r="W164" i="61"/>
  <c r="S164" i="61"/>
  <c r="M164" i="61"/>
  <c r="O164" i="61" s="1"/>
  <c r="N164" i="61" s="1"/>
  <c r="W163" i="61"/>
  <c r="S163" i="61"/>
  <c r="O163" i="61"/>
  <c r="N163" i="61" s="1"/>
  <c r="W162" i="61"/>
  <c r="S162" i="61"/>
  <c r="O162" i="61"/>
  <c r="N162" i="61" s="1"/>
  <c r="AD161" i="61"/>
  <c r="W161" i="61"/>
  <c r="S161" i="61"/>
  <c r="O161" i="61"/>
  <c r="N161" i="61" s="1"/>
  <c r="AD160" i="61"/>
  <c r="W160" i="61"/>
  <c r="S160" i="61"/>
  <c r="O160" i="61"/>
  <c r="N160" i="61" s="1"/>
  <c r="AD159" i="61"/>
  <c r="W159" i="61"/>
  <c r="S159" i="61"/>
  <c r="O159" i="61"/>
  <c r="N159" i="61" s="1"/>
  <c r="AD158" i="61"/>
  <c r="O158" i="61"/>
  <c r="N158" i="61" s="1"/>
  <c r="W157" i="61"/>
  <c r="S157" i="61"/>
  <c r="O157" i="61"/>
  <c r="N157" i="61" s="1"/>
  <c r="W156" i="61"/>
  <c r="S156" i="61"/>
  <c r="O156" i="61"/>
  <c r="N156" i="61" s="1"/>
  <c r="W155" i="61"/>
  <c r="S155" i="61"/>
  <c r="O155" i="61"/>
  <c r="N155" i="61" s="1"/>
  <c r="W154" i="61"/>
  <c r="S154" i="61"/>
  <c r="M154" i="61"/>
  <c r="O154" i="61" s="1"/>
  <c r="N154" i="61" s="1"/>
  <c r="AD153" i="61"/>
  <c r="S153" i="61"/>
  <c r="O153" i="61"/>
  <c r="N153" i="61" s="1"/>
  <c r="W152" i="61"/>
  <c r="S152" i="61"/>
  <c r="O152" i="61"/>
  <c r="N152" i="61" s="1"/>
  <c r="AD151" i="61"/>
  <c r="W151" i="61"/>
  <c r="S151" i="61"/>
  <c r="O151" i="61"/>
  <c r="N151" i="61" s="1"/>
  <c r="AD150" i="61"/>
  <c r="W150" i="61"/>
  <c r="S150" i="61"/>
  <c r="O150" i="61"/>
  <c r="N150" i="61" s="1"/>
  <c r="W149" i="61"/>
  <c r="S149" i="61"/>
  <c r="M149" i="61"/>
  <c r="O149" i="61" s="1"/>
  <c r="N149" i="61" s="1"/>
  <c r="AD148" i="61"/>
  <c r="O148" i="61"/>
  <c r="N148" i="61" s="1"/>
  <c r="V148" i="61" s="1"/>
  <c r="U148" i="61" s="1"/>
  <c r="W147" i="61"/>
  <c r="S147" i="61"/>
  <c r="M147" i="61"/>
  <c r="O147" i="61" s="1"/>
  <c r="N147" i="61" s="1"/>
  <c r="W146" i="61"/>
  <c r="S146" i="61"/>
  <c r="O146" i="61"/>
  <c r="N146" i="61" s="1"/>
  <c r="W145" i="61"/>
  <c r="S145" i="61"/>
  <c r="O145" i="61"/>
  <c r="N145" i="61" s="1"/>
  <c r="W144" i="61"/>
  <c r="S144" i="61"/>
  <c r="M144" i="61"/>
  <c r="O144" i="61" s="1"/>
  <c r="N144" i="61" s="1"/>
  <c r="W143" i="61"/>
  <c r="S143" i="61"/>
  <c r="M143" i="61"/>
  <c r="O143" i="61" s="1"/>
  <c r="N143" i="61" s="1"/>
  <c r="AD142" i="61"/>
  <c r="W142" i="61"/>
  <c r="S142" i="61"/>
  <c r="O142" i="61"/>
  <c r="N142" i="61" s="1"/>
  <c r="AD141" i="61"/>
  <c r="W141" i="61"/>
  <c r="S141" i="61"/>
  <c r="M141" i="61"/>
  <c r="O141" i="61" s="1"/>
  <c r="N141" i="61" s="1"/>
  <c r="AD140" i="61"/>
  <c r="W140" i="61"/>
  <c r="S140" i="61"/>
  <c r="O140" i="61"/>
  <c r="N140" i="61" s="1"/>
  <c r="AD139" i="61"/>
  <c r="W139" i="61"/>
  <c r="S139" i="61"/>
  <c r="M139" i="61"/>
  <c r="O139" i="61" s="1"/>
  <c r="N139" i="61" s="1"/>
  <c r="AD138" i="61"/>
  <c r="W138" i="61"/>
  <c r="S138" i="61"/>
  <c r="M138" i="61"/>
  <c r="O138" i="61" s="1"/>
  <c r="N138" i="61" s="1"/>
  <c r="AD137" i="61"/>
  <c r="W137" i="61"/>
  <c r="M137" i="61"/>
  <c r="O137" i="61" s="1"/>
  <c r="N137" i="61" s="1"/>
  <c r="R137" i="61" s="1"/>
  <c r="Q137" i="61" s="1"/>
  <c r="AD136" i="61"/>
  <c r="W136" i="61"/>
  <c r="M136" i="61"/>
  <c r="O136" i="61" s="1"/>
  <c r="N136" i="61" s="1"/>
  <c r="W135" i="61"/>
  <c r="S135" i="61"/>
  <c r="O135" i="61"/>
  <c r="N135" i="61" s="1"/>
  <c r="W134" i="61"/>
  <c r="S134" i="61"/>
  <c r="O134" i="61"/>
  <c r="N134" i="61" s="1"/>
  <c r="W133" i="61"/>
  <c r="S133" i="61"/>
  <c r="M133" i="61"/>
  <c r="O133" i="61" s="1"/>
  <c r="N133" i="61" s="1"/>
  <c r="W132" i="61"/>
  <c r="S132" i="61"/>
  <c r="M132" i="61"/>
  <c r="O132" i="61" s="1"/>
  <c r="N132" i="61" s="1"/>
  <c r="W131" i="61"/>
  <c r="S131" i="61"/>
  <c r="O131" i="61"/>
  <c r="N131" i="61" s="1"/>
  <c r="W130" i="61"/>
  <c r="S130" i="61"/>
  <c r="M130" i="61"/>
  <c r="O130" i="61" s="1"/>
  <c r="N130" i="61" s="1"/>
  <c r="W129" i="61"/>
  <c r="S129" i="61"/>
  <c r="M129" i="61"/>
  <c r="O129" i="61" s="1"/>
  <c r="N129" i="61" s="1"/>
  <c r="W128" i="61"/>
  <c r="S128" i="61"/>
  <c r="M128" i="61"/>
  <c r="O128" i="61" s="1"/>
  <c r="N128" i="61" s="1"/>
  <c r="W127" i="61"/>
  <c r="S127" i="61"/>
  <c r="M127" i="61"/>
  <c r="O127" i="61" s="1"/>
  <c r="N127" i="61" s="1"/>
  <c r="W126" i="61"/>
  <c r="S126" i="61"/>
  <c r="M126" i="61"/>
  <c r="O126" i="61" s="1"/>
  <c r="N126" i="61" s="1"/>
  <c r="W125" i="61"/>
  <c r="S125" i="61"/>
  <c r="M125" i="61"/>
  <c r="O125" i="61" s="1"/>
  <c r="N125" i="61" s="1"/>
  <c r="W124" i="61"/>
  <c r="S124" i="61"/>
  <c r="M124" i="61"/>
  <c r="O124" i="61" s="1"/>
  <c r="N124" i="61" s="1"/>
  <c r="W123" i="61"/>
  <c r="S123" i="61"/>
  <c r="M123" i="61"/>
  <c r="O123" i="61" s="1"/>
  <c r="N123" i="61" s="1"/>
  <c r="W122" i="61"/>
  <c r="S122" i="61"/>
  <c r="M122" i="61"/>
  <c r="O122" i="61" s="1"/>
  <c r="N122" i="61" s="1"/>
  <c r="W121" i="61"/>
  <c r="S121" i="61"/>
  <c r="M121" i="61"/>
  <c r="O121" i="61" s="1"/>
  <c r="N121" i="61" s="1"/>
  <c r="W120" i="61"/>
  <c r="S120" i="61"/>
  <c r="M120" i="61"/>
  <c r="O120" i="61" s="1"/>
  <c r="N120" i="61" s="1"/>
  <c r="W119" i="61"/>
  <c r="S119" i="61"/>
  <c r="M119" i="61"/>
  <c r="O119" i="61" s="1"/>
  <c r="N119" i="61" s="1"/>
  <c r="W118" i="61"/>
  <c r="S118" i="61"/>
  <c r="M118" i="61"/>
  <c r="O118" i="61" s="1"/>
  <c r="N118" i="61" s="1"/>
  <c r="W117" i="61"/>
  <c r="S117" i="61"/>
  <c r="M117" i="61"/>
  <c r="O117" i="61" s="1"/>
  <c r="N117" i="61" s="1"/>
  <c r="W116" i="61"/>
  <c r="S116" i="61"/>
  <c r="M116" i="61"/>
  <c r="O116" i="61" s="1"/>
  <c r="N116" i="61" s="1"/>
  <c r="W115" i="61"/>
  <c r="S115" i="61"/>
  <c r="M115" i="61"/>
  <c r="O115" i="61" s="1"/>
  <c r="N115" i="61" s="1"/>
  <c r="W114" i="61"/>
  <c r="S114" i="61"/>
  <c r="M114" i="61"/>
  <c r="O114" i="61" s="1"/>
  <c r="N114" i="61" s="1"/>
  <c r="W113" i="61"/>
  <c r="S113" i="61"/>
  <c r="O113" i="61"/>
  <c r="N113" i="61" s="1"/>
  <c r="AD112" i="61"/>
  <c r="W112" i="61"/>
  <c r="S112" i="61"/>
  <c r="O112" i="61"/>
  <c r="N112" i="61" s="1"/>
  <c r="W111" i="61"/>
  <c r="S111" i="61"/>
  <c r="M111" i="61"/>
  <c r="O111" i="61" s="1"/>
  <c r="N111" i="61" s="1"/>
  <c r="W110" i="61"/>
  <c r="S110" i="61"/>
  <c r="M110" i="61"/>
  <c r="O110" i="61" s="1"/>
  <c r="N110" i="61" s="1"/>
  <c r="W109" i="61"/>
  <c r="S109" i="61"/>
  <c r="M109" i="61"/>
  <c r="O109" i="61" s="1"/>
  <c r="N109" i="61" s="1"/>
  <c r="W108" i="61"/>
  <c r="S108" i="61"/>
  <c r="M108" i="61"/>
  <c r="O108" i="61" s="1"/>
  <c r="N108" i="61" s="1"/>
  <c r="W107" i="61"/>
  <c r="S107" i="61"/>
  <c r="M107" i="61"/>
  <c r="O107" i="61" s="1"/>
  <c r="N107" i="61" s="1"/>
  <c r="W106" i="61"/>
  <c r="S106" i="61"/>
  <c r="M106" i="61"/>
  <c r="O106" i="61" s="1"/>
  <c r="N106" i="61" s="1"/>
  <c r="W105" i="61"/>
  <c r="S105" i="61"/>
  <c r="M105" i="61"/>
  <c r="O105" i="61" s="1"/>
  <c r="N105" i="61" s="1"/>
  <c r="W104" i="61"/>
  <c r="S104" i="61"/>
  <c r="M104" i="61"/>
  <c r="O104" i="61" s="1"/>
  <c r="N104" i="61" s="1"/>
  <c r="W103" i="61"/>
  <c r="S103" i="61"/>
  <c r="M103" i="61"/>
  <c r="O103" i="61" s="1"/>
  <c r="N103" i="61" s="1"/>
  <c r="W102" i="61"/>
  <c r="S102" i="61"/>
  <c r="O102" i="61"/>
  <c r="N102" i="61" s="1"/>
  <c r="W101" i="61"/>
  <c r="S101" i="61"/>
  <c r="M101" i="61"/>
  <c r="O101" i="61" s="1"/>
  <c r="N101" i="61" s="1"/>
  <c r="W100" i="61"/>
  <c r="S100" i="61"/>
  <c r="M100" i="61"/>
  <c r="O100" i="61" s="1"/>
  <c r="N100" i="61" s="1"/>
  <c r="W99" i="61"/>
  <c r="S99" i="61"/>
  <c r="M99" i="61"/>
  <c r="O99" i="61" s="1"/>
  <c r="N99" i="61" s="1"/>
  <c r="W98" i="61"/>
  <c r="S98" i="61"/>
  <c r="M98" i="61"/>
  <c r="O98" i="61" s="1"/>
  <c r="N98" i="61" s="1"/>
  <c r="W97" i="61"/>
  <c r="S97" i="61"/>
  <c r="O97" i="61"/>
  <c r="N97" i="61" s="1"/>
  <c r="W96" i="61"/>
  <c r="S96" i="61"/>
  <c r="M96" i="61"/>
  <c r="O96" i="61" s="1"/>
  <c r="N96" i="61" s="1"/>
  <c r="W95" i="61"/>
  <c r="S95" i="61"/>
  <c r="M95" i="61"/>
  <c r="O95" i="61" s="1"/>
  <c r="N95" i="61" s="1"/>
  <c r="W94" i="61"/>
  <c r="S94" i="61"/>
  <c r="M94" i="61"/>
  <c r="O94" i="61" s="1"/>
  <c r="N94" i="61" s="1"/>
  <c r="W93" i="61"/>
  <c r="S93" i="61"/>
  <c r="M93" i="61"/>
  <c r="O93" i="61" s="1"/>
  <c r="N93" i="61" s="1"/>
  <c r="W92" i="61"/>
  <c r="S92" i="61"/>
  <c r="M92" i="61"/>
  <c r="O92" i="61" s="1"/>
  <c r="N92" i="61" s="1"/>
  <c r="W91" i="61"/>
  <c r="S91" i="61"/>
  <c r="M91" i="61"/>
  <c r="O91" i="61" s="1"/>
  <c r="N91" i="61" s="1"/>
  <c r="W90" i="61"/>
  <c r="S90" i="61"/>
  <c r="M90" i="61"/>
  <c r="O90" i="61" s="1"/>
  <c r="N90" i="61" s="1"/>
  <c r="W89" i="61"/>
  <c r="S89" i="61"/>
  <c r="M89" i="61"/>
  <c r="O89" i="61" s="1"/>
  <c r="N89" i="61" s="1"/>
  <c r="W88" i="61"/>
  <c r="S88" i="61"/>
  <c r="M88" i="61"/>
  <c r="O88" i="61" s="1"/>
  <c r="N88" i="61" s="1"/>
  <c r="W87" i="61"/>
  <c r="S87" i="61"/>
  <c r="M87" i="61"/>
  <c r="O87" i="61" s="1"/>
  <c r="N87" i="61" s="1"/>
  <c r="W86" i="61"/>
  <c r="S86" i="61"/>
  <c r="M86" i="61"/>
  <c r="O86" i="61" s="1"/>
  <c r="N86" i="61" s="1"/>
  <c r="W85" i="61"/>
  <c r="S85" i="61"/>
  <c r="M85" i="61"/>
  <c r="O85" i="61" s="1"/>
  <c r="N85" i="61" s="1"/>
  <c r="W84" i="61"/>
  <c r="S84" i="61"/>
  <c r="M84" i="61"/>
  <c r="O84" i="61" s="1"/>
  <c r="N84" i="61" s="1"/>
  <c r="W83" i="61"/>
  <c r="S83" i="61"/>
  <c r="O83" i="61"/>
  <c r="N83" i="61" s="1"/>
  <c r="W82" i="61"/>
  <c r="S82" i="61"/>
  <c r="M82" i="61"/>
  <c r="O82" i="61" s="1"/>
  <c r="N82" i="61" s="1"/>
  <c r="AD81" i="61"/>
  <c r="O81" i="61"/>
  <c r="N81" i="61" s="1"/>
  <c r="W80" i="61"/>
  <c r="S80" i="61"/>
  <c r="O80" i="61"/>
  <c r="N80" i="61" s="1"/>
  <c r="W79" i="61"/>
  <c r="S79" i="61"/>
  <c r="M79" i="61"/>
  <c r="O79" i="61" s="1"/>
  <c r="N79" i="61" s="1"/>
  <c r="AD78" i="61"/>
  <c r="O78" i="61"/>
  <c r="N78" i="61" s="1"/>
  <c r="AD77" i="61"/>
  <c r="W77" i="61"/>
  <c r="O77" i="61"/>
  <c r="N77" i="61" s="1"/>
  <c r="W76" i="61"/>
  <c r="S76" i="61"/>
  <c r="M76" i="61"/>
  <c r="O76" i="61" s="1"/>
  <c r="N76" i="61" s="1"/>
  <c r="W75" i="61"/>
  <c r="S75" i="61"/>
  <c r="M75" i="61"/>
  <c r="O75" i="61" s="1"/>
  <c r="N75" i="61" s="1"/>
  <c r="W74" i="61"/>
  <c r="S74" i="61"/>
  <c r="M74" i="61"/>
  <c r="O74" i="61" s="1"/>
  <c r="N74" i="61" s="1"/>
  <c r="W73" i="61"/>
  <c r="S73" i="61"/>
  <c r="O73" i="61"/>
  <c r="N73" i="61" s="1"/>
  <c r="W72" i="61"/>
  <c r="S72" i="61"/>
  <c r="M72" i="61"/>
  <c r="O72" i="61" s="1"/>
  <c r="N72" i="61" s="1"/>
  <c r="W71" i="61"/>
  <c r="S71" i="61"/>
  <c r="M71" i="61"/>
  <c r="O71" i="61" s="1"/>
  <c r="N71" i="61" s="1"/>
  <c r="W70" i="61"/>
  <c r="S70" i="61"/>
  <c r="M70" i="61"/>
  <c r="O70" i="61" s="1"/>
  <c r="N70" i="61" s="1"/>
  <c r="W69" i="61"/>
  <c r="S69" i="61"/>
  <c r="M69" i="61"/>
  <c r="O69" i="61" s="1"/>
  <c r="N69" i="61" s="1"/>
  <c r="W68" i="61"/>
  <c r="S68" i="61"/>
  <c r="M68" i="61"/>
  <c r="O68" i="61" s="1"/>
  <c r="N68" i="61" s="1"/>
  <c r="W67" i="61"/>
  <c r="S67" i="61"/>
  <c r="M67" i="61"/>
  <c r="O67" i="61" s="1"/>
  <c r="N67" i="61" s="1"/>
  <c r="W66" i="61"/>
  <c r="S66" i="61"/>
  <c r="M66" i="61"/>
  <c r="O66" i="61" s="1"/>
  <c r="N66" i="61" s="1"/>
  <c r="W65" i="61"/>
  <c r="S65" i="61"/>
  <c r="M65" i="61"/>
  <c r="O65" i="61" s="1"/>
  <c r="N65" i="61" s="1"/>
  <c r="W64" i="61"/>
  <c r="S64" i="61"/>
  <c r="M64" i="61"/>
  <c r="O64" i="61" s="1"/>
  <c r="N64" i="61" s="1"/>
  <c r="W63" i="61"/>
  <c r="S63" i="61"/>
  <c r="M63" i="61"/>
  <c r="O63" i="61" s="1"/>
  <c r="N63" i="61" s="1"/>
  <c r="W62" i="61"/>
  <c r="S62" i="61"/>
  <c r="M62" i="61"/>
  <c r="O62" i="61" s="1"/>
  <c r="N62" i="61" s="1"/>
  <c r="W61" i="61"/>
  <c r="S61" i="61"/>
  <c r="M61" i="61"/>
  <c r="O61" i="61" s="1"/>
  <c r="N61" i="61" s="1"/>
  <c r="W60" i="61"/>
  <c r="S60" i="61"/>
  <c r="M60" i="61"/>
  <c r="O60" i="61" s="1"/>
  <c r="N60" i="61" s="1"/>
  <c r="W59" i="61"/>
  <c r="S59" i="61"/>
  <c r="O59" i="61"/>
  <c r="N59" i="61" s="1"/>
  <c r="AD58" i="61"/>
  <c r="S58" i="61"/>
  <c r="O58" i="61"/>
  <c r="N58" i="61" s="1"/>
  <c r="AD57" i="61"/>
  <c r="W57" i="61"/>
  <c r="S57" i="61"/>
  <c r="M57" i="61"/>
  <c r="O57" i="61" s="1"/>
  <c r="N57" i="61" s="1"/>
  <c r="W56" i="61"/>
  <c r="S56" i="61"/>
  <c r="M56" i="61"/>
  <c r="O56" i="61" s="1"/>
  <c r="N56" i="61" s="1"/>
  <c r="W55" i="61"/>
  <c r="S55" i="61"/>
  <c r="M55" i="61"/>
  <c r="O55" i="61" s="1"/>
  <c r="N55" i="61" s="1"/>
  <c r="W54" i="61"/>
  <c r="S54" i="61"/>
  <c r="O54" i="61"/>
  <c r="N54" i="61" s="1"/>
  <c r="W53" i="61"/>
  <c r="S53" i="61"/>
  <c r="M53" i="61"/>
  <c r="O53" i="61" s="1"/>
  <c r="N53" i="61" s="1"/>
  <c r="AD52" i="61"/>
  <c r="W52" i="61"/>
  <c r="S52" i="61"/>
  <c r="O52" i="61"/>
  <c r="N52" i="61" s="1"/>
  <c r="W51" i="61"/>
  <c r="S51" i="61"/>
  <c r="O51" i="61"/>
  <c r="N51" i="61" s="1"/>
  <c r="W50" i="61"/>
  <c r="S50" i="61"/>
  <c r="O50" i="61"/>
  <c r="N50" i="61" s="1"/>
  <c r="W49" i="61"/>
  <c r="S49" i="61"/>
  <c r="O49" i="61"/>
  <c r="N49" i="61" s="1"/>
  <c r="AD48" i="61"/>
  <c r="W48" i="61"/>
  <c r="S48" i="61"/>
  <c r="M48" i="61"/>
  <c r="O48" i="61" s="1"/>
  <c r="N48" i="61" s="1"/>
  <c r="W47" i="61"/>
  <c r="S47" i="61"/>
  <c r="M47" i="61"/>
  <c r="O47" i="61" s="1"/>
  <c r="N47" i="61" s="1"/>
  <c r="AD46" i="61"/>
  <c r="W46" i="61"/>
  <c r="S46" i="61"/>
  <c r="M46" i="61"/>
  <c r="O46" i="61" s="1"/>
  <c r="N46" i="61" s="1"/>
  <c r="AD45" i="61"/>
  <c r="W45" i="61"/>
  <c r="S45" i="61"/>
  <c r="M45" i="61"/>
  <c r="O45" i="61" s="1"/>
  <c r="N45" i="61" s="1"/>
  <c r="R45" i="61" s="1"/>
  <c r="Q45" i="61" s="1"/>
  <c r="AD44" i="61"/>
  <c r="W44" i="61"/>
  <c r="S44" i="61"/>
  <c r="M44" i="61"/>
  <c r="O44" i="61" s="1"/>
  <c r="N44" i="61" s="1"/>
  <c r="W43" i="61"/>
  <c r="S43" i="61"/>
  <c r="M43" i="61"/>
  <c r="O43" i="61" s="1"/>
  <c r="N43" i="61" s="1"/>
  <c r="W42" i="61"/>
  <c r="S42" i="61"/>
  <c r="M42" i="61"/>
  <c r="O42" i="61" s="1"/>
  <c r="N42" i="61" s="1"/>
  <c r="AD41" i="61"/>
  <c r="W41" i="61"/>
  <c r="S41" i="61"/>
  <c r="M41" i="61"/>
  <c r="O41" i="61" s="1"/>
  <c r="N41" i="61" s="1"/>
  <c r="AD40" i="61"/>
  <c r="W40" i="61"/>
  <c r="S40" i="61"/>
  <c r="O40" i="61"/>
  <c r="N40" i="61" s="1"/>
  <c r="AD39" i="61"/>
  <c r="W39" i="61"/>
  <c r="S39" i="61"/>
  <c r="M39" i="61"/>
  <c r="O39" i="61" s="1"/>
  <c r="N39" i="61" s="1"/>
  <c r="AD38" i="61"/>
  <c r="W38" i="61"/>
  <c r="S38" i="61"/>
  <c r="O38" i="61"/>
  <c r="N38" i="61" s="1"/>
  <c r="AD37" i="61"/>
  <c r="W37" i="61"/>
  <c r="O37" i="61"/>
  <c r="N37" i="61" s="1"/>
  <c r="R37" i="61" s="1"/>
  <c r="Q37" i="61" s="1"/>
  <c r="AD36" i="61"/>
  <c r="W36" i="61"/>
  <c r="S36" i="61"/>
  <c r="O36" i="61"/>
  <c r="N36" i="61" s="1"/>
  <c r="W35" i="61"/>
  <c r="S35" i="61"/>
  <c r="M35" i="61"/>
  <c r="O35" i="61" s="1"/>
  <c r="N35" i="61" s="1"/>
  <c r="AD34" i="61"/>
  <c r="W34" i="61"/>
  <c r="S34" i="61"/>
  <c r="M34" i="61"/>
  <c r="O34" i="61" s="1"/>
  <c r="N34" i="61" s="1"/>
  <c r="W33" i="61"/>
  <c r="S33" i="61"/>
  <c r="M33" i="61"/>
  <c r="O33" i="61" s="1"/>
  <c r="N33" i="61" s="1"/>
  <c r="AD32" i="61"/>
  <c r="S32" i="61"/>
  <c r="O32" i="61"/>
  <c r="N32" i="61" s="1"/>
  <c r="V32" i="61" s="1"/>
  <c r="U32" i="61" s="1"/>
  <c r="AD31" i="61"/>
  <c r="W31" i="61"/>
  <c r="S31" i="61"/>
  <c r="M31" i="61"/>
  <c r="O31" i="61" s="1"/>
  <c r="N31" i="61" s="1"/>
  <c r="W30" i="61"/>
  <c r="S30" i="61"/>
  <c r="M30" i="61"/>
  <c r="O30" i="61" s="1"/>
  <c r="N30" i="61" s="1"/>
  <c r="W29" i="61"/>
  <c r="S29" i="61"/>
  <c r="M29" i="61"/>
  <c r="O29" i="61" s="1"/>
  <c r="N29" i="61" s="1"/>
  <c r="AD28" i="61"/>
  <c r="W28" i="61"/>
  <c r="S28" i="61"/>
  <c r="O28" i="61"/>
  <c r="N28" i="61" s="1"/>
  <c r="W27" i="61"/>
  <c r="S27" i="61"/>
  <c r="M27" i="61"/>
  <c r="O27" i="61" s="1"/>
  <c r="N27" i="61" s="1"/>
  <c r="W26" i="61"/>
  <c r="S26" i="61"/>
  <c r="M26" i="61"/>
  <c r="O26" i="61" s="1"/>
  <c r="N26" i="61" s="1"/>
  <c r="W25" i="61"/>
  <c r="S25" i="61"/>
  <c r="M25" i="61"/>
  <c r="O25" i="61" s="1"/>
  <c r="N25" i="61" s="1"/>
  <c r="W24" i="61"/>
  <c r="S24" i="61"/>
  <c r="M24" i="61"/>
  <c r="O24" i="61" s="1"/>
  <c r="N24" i="61" s="1"/>
  <c r="W23" i="61"/>
  <c r="S23" i="61"/>
  <c r="O23" i="61"/>
  <c r="N23" i="61" s="1"/>
  <c r="W22" i="61"/>
  <c r="S22" i="61"/>
  <c r="O22" i="61"/>
  <c r="N22" i="61" s="1"/>
  <c r="W21" i="61"/>
  <c r="S21" i="61"/>
  <c r="M21" i="61"/>
  <c r="O21" i="61" s="1"/>
  <c r="N21" i="61" s="1"/>
  <c r="W20" i="61"/>
  <c r="S20" i="61"/>
  <c r="M20" i="61"/>
  <c r="O20" i="61" s="1"/>
  <c r="N20" i="61" s="1"/>
  <c r="W19" i="61"/>
  <c r="S19" i="61"/>
  <c r="M19" i="61"/>
  <c r="O19" i="61" s="1"/>
  <c r="N19" i="61" s="1"/>
  <c r="W18" i="61"/>
  <c r="S18" i="61"/>
  <c r="M18" i="61"/>
  <c r="O18" i="61" s="1"/>
  <c r="N18" i="61" s="1"/>
  <c r="W17" i="61"/>
  <c r="S17" i="61"/>
  <c r="O17" i="61"/>
  <c r="N17" i="61" s="1"/>
  <c r="W16" i="61"/>
  <c r="S16" i="61"/>
  <c r="M16" i="61"/>
  <c r="O16" i="61" s="1"/>
  <c r="N16" i="61" s="1"/>
  <c r="W15" i="61"/>
  <c r="S15" i="61"/>
  <c r="O15" i="61"/>
  <c r="N15" i="61" s="1"/>
  <c r="AD14" i="61"/>
  <c r="W14" i="61"/>
  <c r="S14" i="61"/>
  <c r="M14" i="61"/>
  <c r="O14" i="61" s="1"/>
  <c r="N14" i="61" s="1"/>
  <c r="W13" i="61"/>
  <c r="S13" i="61"/>
  <c r="M13" i="61"/>
  <c r="O13" i="61" s="1"/>
  <c r="N13" i="61" s="1"/>
  <c r="W12" i="61"/>
  <c r="S12" i="61"/>
  <c r="O12" i="61"/>
  <c r="N12" i="61" s="1"/>
  <c r="W11" i="61"/>
  <c r="S11" i="61"/>
  <c r="M11" i="61"/>
  <c r="O11" i="61" s="1"/>
  <c r="W10" i="61"/>
  <c r="S10" i="61"/>
  <c r="M10" i="61"/>
  <c r="O10" i="61" s="1"/>
  <c r="N10" i="61" s="1"/>
  <c r="AC9" i="61"/>
  <c r="AB9" i="61"/>
  <c r="AA9" i="61"/>
  <c r="Z9" i="61"/>
  <c r="Y9" i="61"/>
  <c r="X9" i="61"/>
  <c r="V361" i="60"/>
  <c r="R361" i="60"/>
  <c r="M361" i="60"/>
  <c r="O361" i="60" s="1"/>
  <c r="N361" i="60" s="1"/>
  <c r="M360" i="60"/>
  <c r="O360" i="60" s="1"/>
  <c r="N360" i="60" s="1"/>
  <c r="M359" i="60"/>
  <c r="O359" i="60" s="1"/>
  <c r="N359" i="60" s="1"/>
  <c r="M358" i="60"/>
  <c r="O358" i="60" s="1"/>
  <c r="N358" i="60" s="1"/>
  <c r="M357" i="60"/>
  <c r="O357" i="60" s="1"/>
  <c r="N357" i="60" s="1"/>
  <c r="Q357" i="60" s="1"/>
  <c r="P357" i="60" s="1"/>
  <c r="M356" i="60"/>
  <c r="O356" i="60" s="1"/>
  <c r="N356" i="60" s="1"/>
  <c r="M355" i="60"/>
  <c r="O355" i="60" s="1"/>
  <c r="N355" i="60" s="1"/>
  <c r="M354" i="60"/>
  <c r="O354" i="60" s="1"/>
  <c r="N354" i="60" s="1"/>
  <c r="M353" i="60"/>
  <c r="O353" i="60" s="1"/>
  <c r="N353" i="60" s="1"/>
  <c r="M352" i="60"/>
  <c r="O352" i="60" s="1"/>
  <c r="N352" i="60" s="1"/>
  <c r="U352" i="60" s="1"/>
  <c r="T352" i="60" s="1"/>
  <c r="M351" i="60"/>
  <c r="O351" i="60" s="1"/>
  <c r="N351" i="60" s="1"/>
  <c r="M350" i="60"/>
  <c r="O350" i="60" s="1"/>
  <c r="N350" i="60" s="1"/>
  <c r="M349" i="60"/>
  <c r="O349" i="60" s="1"/>
  <c r="N349" i="60" s="1"/>
  <c r="Q349" i="60" s="1"/>
  <c r="P349" i="60" s="1"/>
  <c r="M348" i="60"/>
  <c r="O348" i="60" s="1"/>
  <c r="N348" i="60" s="1"/>
  <c r="M347" i="60"/>
  <c r="O347" i="60" s="1"/>
  <c r="N347" i="60" s="1"/>
  <c r="M346" i="60"/>
  <c r="O346" i="60" s="1"/>
  <c r="N346" i="60" s="1"/>
  <c r="M345" i="60"/>
  <c r="O345" i="60" s="1"/>
  <c r="N345" i="60" s="1"/>
  <c r="Q345" i="60" s="1"/>
  <c r="P345" i="60" s="1"/>
  <c r="M344" i="60"/>
  <c r="O344" i="60" s="1"/>
  <c r="N344" i="60" s="1"/>
  <c r="M343" i="60"/>
  <c r="O343" i="60" s="1"/>
  <c r="N343" i="60" s="1"/>
  <c r="M342" i="60"/>
  <c r="O342" i="60" s="1"/>
  <c r="N342" i="60" s="1"/>
  <c r="M341" i="60"/>
  <c r="O341" i="60" s="1"/>
  <c r="N341" i="60" s="1"/>
  <c r="Q341" i="60" s="1"/>
  <c r="P341" i="60" s="1"/>
  <c r="M340" i="60"/>
  <c r="O340" i="60" s="1"/>
  <c r="N340" i="60" s="1"/>
  <c r="M339" i="60"/>
  <c r="O339" i="60" s="1"/>
  <c r="N339" i="60" s="1"/>
  <c r="M338" i="60"/>
  <c r="O338" i="60" s="1"/>
  <c r="N338" i="60" s="1"/>
  <c r="M337" i="60"/>
  <c r="O337" i="60" s="1"/>
  <c r="N337" i="60" s="1"/>
  <c r="M336" i="60"/>
  <c r="O336" i="60" s="1"/>
  <c r="N336" i="60" s="1"/>
  <c r="M335" i="60"/>
  <c r="O335" i="60" s="1"/>
  <c r="N335" i="60" s="1"/>
  <c r="U335" i="60" s="1"/>
  <c r="T335" i="60" s="1"/>
  <c r="M334" i="60"/>
  <c r="O334" i="60" s="1"/>
  <c r="N334" i="60" s="1"/>
  <c r="M333" i="60"/>
  <c r="O333" i="60" s="1"/>
  <c r="N333" i="60" s="1"/>
  <c r="M332" i="60"/>
  <c r="O332" i="60" s="1"/>
  <c r="N332" i="60" s="1"/>
  <c r="Q332" i="60" s="1"/>
  <c r="P332" i="60" s="1"/>
  <c r="M331" i="60"/>
  <c r="O331" i="60" s="1"/>
  <c r="N331" i="60" s="1"/>
  <c r="M330" i="60"/>
  <c r="O330" i="60" s="1"/>
  <c r="N330" i="60" s="1"/>
  <c r="M329" i="60"/>
  <c r="O329" i="60" s="1"/>
  <c r="N329" i="60" s="1"/>
  <c r="Q329" i="60" s="1"/>
  <c r="P329" i="60" s="1"/>
  <c r="M328" i="60"/>
  <c r="O328" i="60" s="1"/>
  <c r="N328" i="60" s="1"/>
  <c r="U328" i="60" s="1"/>
  <c r="T328" i="60" s="1"/>
  <c r="V327" i="60"/>
  <c r="R327" i="60"/>
  <c r="O327" i="60"/>
  <c r="N327" i="60" s="1"/>
  <c r="AB326" i="60"/>
  <c r="O326" i="60"/>
  <c r="N326" i="60" s="1"/>
  <c r="M325" i="60"/>
  <c r="O325" i="60" s="1"/>
  <c r="N325" i="60" s="1"/>
  <c r="AB324" i="60"/>
  <c r="O324" i="60"/>
  <c r="N324" i="60" s="1"/>
  <c r="V323" i="60"/>
  <c r="R323" i="60"/>
  <c r="O323" i="60"/>
  <c r="N323" i="60" s="1"/>
  <c r="AB322" i="60"/>
  <c r="O322" i="60"/>
  <c r="N322" i="60" s="1"/>
  <c r="U322" i="60" s="1"/>
  <c r="T322" i="60" s="1"/>
  <c r="AB321" i="60"/>
  <c r="O321" i="60"/>
  <c r="N321" i="60" s="1"/>
  <c r="AB320" i="60"/>
  <c r="O320" i="60"/>
  <c r="N320" i="60" s="1"/>
  <c r="U320" i="60" s="1"/>
  <c r="T320" i="60" s="1"/>
  <c r="AB319" i="60"/>
  <c r="O319" i="60"/>
  <c r="N319" i="60" s="1"/>
  <c r="U319" i="60" s="1"/>
  <c r="T319" i="60" s="1"/>
  <c r="V318" i="60"/>
  <c r="R318" i="60"/>
  <c r="O318" i="60"/>
  <c r="N318" i="60" s="1"/>
  <c r="V317" i="60"/>
  <c r="R317" i="60"/>
  <c r="O317" i="60"/>
  <c r="N317" i="60" s="1"/>
  <c r="V316" i="60"/>
  <c r="R316" i="60"/>
  <c r="O316" i="60"/>
  <c r="N316" i="60" s="1"/>
  <c r="V315" i="60"/>
  <c r="R315" i="60"/>
  <c r="O315" i="60"/>
  <c r="N315" i="60" s="1"/>
  <c r="AB314" i="60"/>
  <c r="M314" i="60"/>
  <c r="O314" i="60" s="1"/>
  <c r="N314" i="60" s="1"/>
  <c r="M313" i="60"/>
  <c r="O313" i="60" s="1"/>
  <c r="N313" i="60" s="1"/>
  <c r="V312" i="60"/>
  <c r="R312" i="60"/>
  <c r="O312" i="60"/>
  <c r="N312" i="60" s="1"/>
  <c r="M311" i="60"/>
  <c r="O311" i="60" s="1"/>
  <c r="N311" i="60" s="1"/>
  <c r="O310" i="60"/>
  <c r="N310" i="60" s="1"/>
  <c r="AB309" i="60"/>
  <c r="O309" i="60"/>
  <c r="N309" i="60" s="1"/>
  <c r="V308" i="60"/>
  <c r="R308" i="60"/>
  <c r="O308" i="60"/>
  <c r="N308" i="60" s="1"/>
  <c r="V307" i="60"/>
  <c r="R307" i="60"/>
  <c r="O307" i="60"/>
  <c r="N307" i="60" s="1"/>
  <c r="M306" i="60"/>
  <c r="O306" i="60" s="1"/>
  <c r="N306" i="60" s="1"/>
  <c r="M305" i="60"/>
  <c r="O305" i="60" s="1"/>
  <c r="N305" i="60" s="1"/>
  <c r="M304" i="60"/>
  <c r="O304" i="60" s="1"/>
  <c r="N304" i="60" s="1"/>
  <c r="M303" i="60"/>
  <c r="O303" i="60" s="1"/>
  <c r="N303" i="60" s="1"/>
  <c r="M302" i="60"/>
  <c r="O302" i="60" s="1"/>
  <c r="N302" i="60" s="1"/>
  <c r="M301" i="60"/>
  <c r="O301" i="60" s="1"/>
  <c r="N301" i="60" s="1"/>
  <c r="M300" i="60"/>
  <c r="O300" i="60" s="1"/>
  <c r="N300" i="60" s="1"/>
  <c r="M299" i="60"/>
  <c r="O299" i="60" s="1"/>
  <c r="N299" i="60" s="1"/>
  <c r="V298" i="60"/>
  <c r="R298" i="60"/>
  <c r="O298" i="60"/>
  <c r="N298" i="60" s="1"/>
  <c r="V297" i="60"/>
  <c r="R297" i="60"/>
  <c r="M297" i="60"/>
  <c r="O297" i="60" s="1"/>
  <c r="N297" i="60" s="1"/>
  <c r="V296" i="60"/>
  <c r="R296" i="60"/>
  <c r="O296" i="60"/>
  <c r="N296" i="60" s="1"/>
  <c r="M295" i="60"/>
  <c r="O295" i="60" s="1"/>
  <c r="N295" i="60" s="1"/>
  <c r="M294" i="60"/>
  <c r="O294" i="60" s="1"/>
  <c r="N294" i="60" s="1"/>
  <c r="M293" i="60"/>
  <c r="O293" i="60" s="1"/>
  <c r="N293" i="60" s="1"/>
  <c r="M292" i="60"/>
  <c r="O292" i="60" s="1"/>
  <c r="N292" i="60" s="1"/>
  <c r="M291" i="60"/>
  <c r="O291" i="60" s="1"/>
  <c r="N291" i="60" s="1"/>
  <c r="M290" i="60"/>
  <c r="O290" i="60" s="1"/>
  <c r="N290" i="60" s="1"/>
  <c r="V289" i="60"/>
  <c r="R289" i="60"/>
  <c r="M289" i="60"/>
  <c r="O289" i="60" s="1"/>
  <c r="N289" i="60" s="1"/>
  <c r="V288" i="60"/>
  <c r="R288" i="60"/>
  <c r="O288" i="60"/>
  <c r="N288" i="60" s="1"/>
  <c r="AB287" i="60"/>
  <c r="O287" i="60"/>
  <c r="N287" i="60" s="1"/>
  <c r="AB286" i="60"/>
  <c r="O286" i="60"/>
  <c r="N286" i="60" s="1"/>
  <c r="Q286" i="60" s="1"/>
  <c r="P286" i="60" s="1"/>
  <c r="O285" i="60"/>
  <c r="N285" i="60" s="1"/>
  <c r="O284" i="60"/>
  <c r="N284" i="60" s="1"/>
  <c r="U284" i="60" s="1"/>
  <c r="T284" i="60" s="1"/>
  <c r="V283" i="60"/>
  <c r="R283" i="60"/>
  <c r="O283" i="60"/>
  <c r="N283" i="60" s="1"/>
  <c r="V282" i="60"/>
  <c r="R282" i="60"/>
  <c r="O282" i="60"/>
  <c r="N282" i="60" s="1"/>
  <c r="M281" i="60"/>
  <c r="O281" i="60" s="1"/>
  <c r="N281" i="60" s="1"/>
  <c r="M280" i="60"/>
  <c r="O280" i="60" s="1"/>
  <c r="N280" i="60" s="1"/>
  <c r="M279" i="60"/>
  <c r="O279" i="60" s="1"/>
  <c r="N279" i="60" s="1"/>
  <c r="U279" i="60" s="1"/>
  <c r="T279" i="60" s="1"/>
  <c r="M278" i="60"/>
  <c r="O278" i="60" s="1"/>
  <c r="N278" i="60" s="1"/>
  <c r="Q278" i="60" s="1"/>
  <c r="P278" i="60" s="1"/>
  <c r="M277" i="60"/>
  <c r="O277" i="60" s="1"/>
  <c r="N277" i="60" s="1"/>
  <c r="M276" i="60"/>
  <c r="O276" i="60" s="1"/>
  <c r="N276" i="60" s="1"/>
  <c r="V275" i="60"/>
  <c r="R275" i="60"/>
  <c r="O275" i="60"/>
  <c r="N275" i="60" s="1"/>
  <c r="AB274" i="60"/>
  <c r="O274" i="60"/>
  <c r="N274" i="60" s="1"/>
  <c r="AB273" i="60"/>
  <c r="O273" i="60"/>
  <c r="N273" i="60" s="1"/>
  <c r="Q273" i="60" s="1"/>
  <c r="P273" i="60" s="1"/>
  <c r="M272" i="60"/>
  <c r="O272" i="60" s="1"/>
  <c r="N272" i="60" s="1"/>
  <c r="O271" i="60"/>
  <c r="N271" i="60" s="1"/>
  <c r="AB270" i="60"/>
  <c r="O270" i="60"/>
  <c r="N270" i="60" s="1"/>
  <c r="V269" i="60"/>
  <c r="R269" i="60"/>
  <c r="O269" i="60"/>
  <c r="N269" i="60" s="1"/>
  <c r="M268" i="60"/>
  <c r="O268" i="60" s="1"/>
  <c r="N268" i="60" s="1"/>
  <c r="M267" i="60"/>
  <c r="O267" i="60" s="1"/>
  <c r="N267" i="60" s="1"/>
  <c r="Q267" i="60" s="1"/>
  <c r="P267" i="60" s="1"/>
  <c r="V266" i="60"/>
  <c r="R266" i="60"/>
  <c r="O266" i="60"/>
  <c r="N266" i="60" s="1"/>
  <c r="O265" i="60"/>
  <c r="N265" i="60" s="1"/>
  <c r="M264" i="60"/>
  <c r="O264" i="60" s="1"/>
  <c r="N264" i="60" s="1"/>
  <c r="Q264" i="60" s="1"/>
  <c r="P264" i="60" s="1"/>
  <c r="O263" i="60"/>
  <c r="N263" i="60" s="1"/>
  <c r="Q263" i="60" s="1"/>
  <c r="P263" i="60" s="1"/>
  <c r="O262" i="60"/>
  <c r="N262" i="60" s="1"/>
  <c r="M261" i="60"/>
  <c r="O261" i="60" s="1"/>
  <c r="N261" i="60" s="1"/>
  <c r="V260" i="60"/>
  <c r="R260" i="60"/>
  <c r="O260" i="60"/>
  <c r="N260" i="60" s="1"/>
  <c r="AB259" i="60"/>
  <c r="O259" i="60"/>
  <c r="N259" i="60" s="1"/>
  <c r="AB258" i="60"/>
  <c r="M258" i="60"/>
  <c r="O258" i="60" s="1"/>
  <c r="N258" i="60" s="1"/>
  <c r="U258" i="60" s="1"/>
  <c r="T258" i="60" s="1"/>
  <c r="AB257" i="60"/>
  <c r="M257" i="60"/>
  <c r="O257" i="60" s="1"/>
  <c r="N257" i="60" s="1"/>
  <c r="M256" i="60"/>
  <c r="O256" i="60" s="1"/>
  <c r="N256" i="60" s="1"/>
  <c r="AB255" i="60"/>
  <c r="M255" i="60"/>
  <c r="O255" i="60" s="1"/>
  <c r="N255" i="60" s="1"/>
  <c r="M254" i="60"/>
  <c r="O254" i="60" s="1"/>
  <c r="N254" i="60" s="1"/>
  <c r="AB253" i="60"/>
  <c r="M253" i="60"/>
  <c r="O253" i="60" s="1"/>
  <c r="N253" i="60" s="1"/>
  <c r="AB252" i="60"/>
  <c r="O252" i="60"/>
  <c r="N252" i="60" s="1"/>
  <c r="U252" i="60" s="1"/>
  <c r="T252" i="60" s="1"/>
  <c r="M251" i="60"/>
  <c r="O251" i="60" s="1"/>
  <c r="N251" i="60" s="1"/>
  <c r="M250" i="60"/>
  <c r="O250" i="60" s="1"/>
  <c r="N250" i="60" s="1"/>
  <c r="AB249" i="60"/>
  <c r="M249" i="60"/>
  <c r="O249" i="60" s="1"/>
  <c r="N249" i="60" s="1"/>
  <c r="AB248" i="60"/>
  <c r="M248" i="60"/>
  <c r="O248" i="60" s="1"/>
  <c r="N248" i="60" s="1"/>
  <c r="V247" i="60"/>
  <c r="R247" i="60"/>
  <c r="O247" i="60"/>
  <c r="N247" i="60" s="1"/>
  <c r="O246" i="60"/>
  <c r="N246" i="60" s="1"/>
  <c r="U246" i="60" s="1"/>
  <c r="T246" i="60" s="1"/>
  <c r="O245" i="60"/>
  <c r="N245" i="60" s="1"/>
  <c r="Q245" i="60" s="1"/>
  <c r="P245" i="60" s="1"/>
  <c r="AB244" i="60"/>
  <c r="O244" i="60"/>
  <c r="N244" i="60" s="1"/>
  <c r="AB243" i="60"/>
  <c r="O243" i="60"/>
  <c r="N243" i="60" s="1"/>
  <c r="AB242" i="60"/>
  <c r="O242" i="60"/>
  <c r="N242" i="60" s="1"/>
  <c r="AB241" i="60"/>
  <c r="O241" i="60"/>
  <c r="N241" i="60" s="1"/>
  <c r="Q241" i="60" s="1"/>
  <c r="P241" i="60" s="1"/>
  <c r="AB240" i="60"/>
  <c r="M240" i="60"/>
  <c r="O240" i="60" s="1"/>
  <c r="N240" i="60" s="1"/>
  <c r="M239" i="60"/>
  <c r="O239" i="60" s="1"/>
  <c r="N239" i="60" s="1"/>
  <c r="M238" i="60"/>
  <c r="O238" i="60" s="1"/>
  <c r="N238" i="60" s="1"/>
  <c r="V237" i="60"/>
  <c r="R237" i="60"/>
  <c r="O237" i="60"/>
  <c r="N237" i="60" s="1"/>
  <c r="V236" i="60"/>
  <c r="R236" i="60"/>
  <c r="O236" i="60"/>
  <c r="N236" i="60" s="1"/>
  <c r="M235" i="60"/>
  <c r="O235" i="60" s="1"/>
  <c r="N235" i="60" s="1"/>
  <c r="M234" i="60"/>
  <c r="O234" i="60" s="1"/>
  <c r="N234" i="60" s="1"/>
  <c r="Q234" i="60" s="1"/>
  <c r="P234" i="60" s="1"/>
  <c r="O233" i="60"/>
  <c r="N233" i="60" s="1"/>
  <c r="U233" i="60" s="1"/>
  <c r="T233" i="60" s="1"/>
  <c r="M232" i="60"/>
  <c r="O232" i="60" s="1"/>
  <c r="N232" i="60" s="1"/>
  <c r="M231" i="60"/>
  <c r="O231" i="60" s="1"/>
  <c r="N231" i="60" s="1"/>
  <c r="V230" i="60"/>
  <c r="R230" i="60"/>
  <c r="M230" i="60"/>
  <c r="O230" i="60" s="1"/>
  <c r="N230" i="60" s="1"/>
  <c r="M229" i="60"/>
  <c r="O229" i="60" s="1"/>
  <c r="N229" i="60" s="1"/>
  <c r="V228" i="60"/>
  <c r="R228" i="60"/>
  <c r="O228" i="60"/>
  <c r="N228" i="60" s="1"/>
  <c r="M227" i="60"/>
  <c r="O227" i="60" s="1"/>
  <c r="N227" i="60" s="1"/>
  <c r="M226" i="60"/>
  <c r="O226" i="60" s="1"/>
  <c r="N226" i="60" s="1"/>
  <c r="V225" i="60"/>
  <c r="R225" i="60"/>
  <c r="O225" i="60"/>
  <c r="N225" i="60" s="1"/>
  <c r="V224" i="60"/>
  <c r="R224" i="60"/>
  <c r="O224" i="60"/>
  <c r="N224" i="60" s="1"/>
  <c r="V223" i="60"/>
  <c r="R223" i="60"/>
  <c r="O223" i="60"/>
  <c r="N223" i="60" s="1"/>
  <c r="M222" i="60"/>
  <c r="O222" i="60" s="1"/>
  <c r="N222" i="60" s="1"/>
  <c r="M221" i="60"/>
  <c r="O221" i="60" s="1"/>
  <c r="N221" i="60" s="1"/>
  <c r="U221" i="60" s="1"/>
  <c r="T221" i="60" s="1"/>
  <c r="M220" i="60"/>
  <c r="O220" i="60" s="1"/>
  <c r="N220" i="60" s="1"/>
  <c r="M219" i="60"/>
  <c r="O219" i="60" s="1"/>
  <c r="N219" i="60" s="1"/>
  <c r="M218" i="60"/>
  <c r="O218" i="60" s="1"/>
  <c r="N218" i="60" s="1"/>
  <c r="M217" i="60"/>
  <c r="O217" i="60" s="1"/>
  <c r="N217" i="60" s="1"/>
  <c r="V216" i="60"/>
  <c r="R216" i="60"/>
  <c r="M216" i="60"/>
  <c r="O216" i="60" s="1"/>
  <c r="N216" i="60" s="1"/>
  <c r="V215" i="60"/>
  <c r="R215" i="60"/>
  <c r="M215" i="60"/>
  <c r="O215" i="60" s="1"/>
  <c r="N215" i="60" s="1"/>
  <c r="V214" i="60"/>
  <c r="R214" i="60"/>
  <c r="M214" i="60"/>
  <c r="O214" i="60" s="1"/>
  <c r="N214" i="60" s="1"/>
  <c r="V213" i="60"/>
  <c r="R213" i="60"/>
  <c r="M213" i="60"/>
  <c r="O213" i="60" s="1"/>
  <c r="N213" i="60" s="1"/>
  <c r="V212" i="60"/>
  <c r="R212" i="60"/>
  <c r="O212" i="60"/>
  <c r="N212" i="60" s="1"/>
  <c r="AB211" i="60"/>
  <c r="O211" i="60"/>
  <c r="N211" i="60" s="1"/>
  <c r="O210" i="60"/>
  <c r="N210" i="60" s="1"/>
  <c r="M209" i="60"/>
  <c r="O209" i="60" s="1"/>
  <c r="N209" i="60" s="1"/>
  <c r="V208" i="60"/>
  <c r="R208" i="60"/>
  <c r="O208" i="60"/>
  <c r="N208" i="60" s="1"/>
  <c r="M207" i="60"/>
  <c r="O207" i="60" s="1"/>
  <c r="N207" i="60" s="1"/>
  <c r="M206" i="60"/>
  <c r="O206" i="60" s="1"/>
  <c r="N206" i="60" s="1"/>
  <c r="AB205" i="60"/>
  <c r="M205" i="60"/>
  <c r="O205" i="60" s="1"/>
  <c r="N205" i="60" s="1"/>
  <c r="U205" i="60" s="1"/>
  <c r="T205" i="60" s="1"/>
  <c r="AB204" i="60"/>
  <c r="O204" i="60"/>
  <c r="N204" i="60" s="1"/>
  <c r="AB203" i="60"/>
  <c r="M203" i="60"/>
  <c r="O203" i="60" s="1"/>
  <c r="N203" i="60" s="1"/>
  <c r="AB202" i="60"/>
  <c r="M202" i="60"/>
  <c r="O202" i="60" s="1"/>
  <c r="N202" i="60" s="1"/>
  <c r="O201" i="60"/>
  <c r="N201" i="60" s="1"/>
  <c r="U201" i="60" s="1"/>
  <c r="T201" i="60" s="1"/>
  <c r="V200" i="60"/>
  <c r="R200" i="60"/>
  <c r="M200" i="60"/>
  <c r="O200" i="60" s="1"/>
  <c r="N200" i="60" s="1"/>
  <c r="V199" i="60"/>
  <c r="R199" i="60"/>
  <c r="O199" i="60"/>
  <c r="N199" i="60" s="1"/>
  <c r="AB198" i="60"/>
  <c r="O198" i="60"/>
  <c r="N198" i="60" s="1"/>
  <c r="M197" i="60"/>
  <c r="O197" i="60" s="1"/>
  <c r="N197" i="60" s="1"/>
  <c r="Q197" i="60" s="1"/>
  <c r="P197" i="60" s="1"/>
  <c r="M196" i="60"/>
  <c r="O196" i="60" s="1"/>
  <c r="N196" i="60" s="1"/>
  <c r="Q196" i="60" s="1"/>
  <c r="P196" i="60" s="1"/>
  <c r="M195" i="60"/>
  <c r="O195" i="60" s="1"/>
  <c r="N195" i="60" s="1"/>
  <c r="M194" i="60"/>
  <c r="O194" i="60" s="1"/>
  <c r="N194" i="60" s="1"/>
  <c r="V193" i="60"/>
  <c r="R193" i="60"/>
  <c r="O193" i="60"/>
  <c r="N193" i="60" s="1"/>
  <c r="V192" i="60"/>
  <c r="R192" i="60"/>
  <c r="O192" i="60"/>
  <c r="N192" i="60" s="1"/>
  <c r="M191" i="60"/>
  <c r="O191" i="60" s="1"/>
  <c r="N191" i="60" s="1"/>
  <c r="AB190" i="60"/>
  <c r="M190" i="60"/>
  <c r="O190" i="60" s="1"/>
  <c r="N190" i="60" s="1"/>
  <c r="Q190" i="60" s="1"/>
  <c r="P190" i="60" s="1"/>
  <c r="AB189" i="60"/>
  <c r="O189" i="60"/>
  <c r="N189" i="60" s="1"/>
  <c r="U189" i="60" s="1"/>
  <c r="T189" i="60" s="1"/>
  <c r="V188" i="60"/>
  <c r="R188" i="60"/>
  <c r="O188" i="60"/>
  <c r="N188" i="60" s="1"/>
  <c r="V187" i="60"/>
  <c r="R187" i="60"/>
  <c r="O187" i="60"/>
  <c r="N187" i="60" s="1"/>
  <c r="AB186" i="60"/>
  <c r="O186" i="60"/>
  <c r="N186" i="60" s="1"/>
  <c r="M185" i="60"/>
  <c r="O185" i="60" s="1"/>
  <c r="N185" i="60" s="1"/>
  <c r="M184" i="60"/>
  <c r="O184" i="60" s="1"/>
  <c r="N184" i="60" s="1"/>
  <c r="M183" i="60"/>
  <c r="O183" i="60" s="1"/>
  <c r="N183" i="60" s="1"/>
  <c r="V182" i="60"/>
  <c r="R182" i="60"/>
  <c r="M182" i="60"/>
  <c r="O182" i="60" s="1"/>
  <c r="N182" i="60" s="1"/>
  <c r="V181" i="60"/>
  <c r="R181" i="60"/>
  <c r="O181" i="60"/>
  <c r="N181" i="60" s="1"/>
  <c r="O180" i="60"/>
  <c r="N180" i="60" s="1"/>
  <c r="Q180" i="60" s="1"/>
  <c r="P180" i="60" s="1"/>
  <c r="M179" i="60"/>
  <c r="O179" i="60" s="1"/>
  <c r="N179" i="60" s="1"/>
  <c r="O178" i="60"/>
  <c r="N178" i="60" s="1"/>
  <c r="V177" i="60"/>
  <c r="R177" i="60"/>
  <c r="O177" i="60"/>
  <c r="N177" i="60" s="1"/>
  <c r="AB176" i="60"/>
  <c r="M176" i="60"/>
  <c r="O176" i="60" s="1"/>
  <c r="N176" i="60" s="1"/>
  <c r="AB175" i="60"/>
  <c r="O175" i="60"/>
  <c r="N175" i="60" s="1"/>
  <c r="AB174" i="60"/>
  <c r="O174" i="60"/>
  <c r="N174" i="60" s="1"/>
  <c r="U174" i="60" s="1"/>
  <c r="T174" i="60" s="1"/>
  <c r="V173" i="60"/>
  <c r="R173" i="60"/>
  <c r="M173" i="60"/>
  <c r="O173" i="60" s="1"/>
  <c r="N173" i="60" s="1"/>
  <c r="V172" i="60"/>
  <c r="R172" i="60"/>
  <c r="O172" i="60"/>
  <c r="N172" i="60" s="1"/>
  <c r="O171" i="60"/>
  <c r="N171" i="60" s="1"/>
  <c r="M170" i="60"/>
  <c r="O170" i="60" s="1"/>
  <c r="N170" i="60" s="1"/>
  <c r="AB169" i="60"/>
  <c r="O169" i="60"/>
  <c r="N169" i="60" s="1"/>
  <c r="V168" i="60"/>
  <c r="R168" i="60"/>
  <c r="O168" i="60"/>
  <c r="N168" i="60" s="1"/>
  <c r="AB167" i="60"/>
  <c r="M167" i="60"/>
  <c r="O167" i="60" s="1"/>
  <c r="N167" i="60" s="1"/>
  <c r="Q167" i="60" s="1"/>
  <c r="P167" i="60" s="1"/>
  <c r="O166" i="60"/>
  <c r="N166" i="60" s="1"/>
  <c r="Q166" i="60" s="1"/>
  <c r="P166" i="60" s="1"/>
  <c r="O165" i="60"/>
  <c r="N165" i="60" s="1"/>
  <c r="Q165" i="60" s="1"/>
  <c r="P165" i="60" s="1"/>
  <c r="O164" i="60"/>
  <c r="N164" i="60" s="1"/>
  <c r="V163" i="60"/>
  <c r="R163" i="60"/>
  <c r="M163" i="60"/>
  <c r="O163" i="60" s="1"/>
  <c r="N163" i="60" s="1"/>
  <c r="V162" i="60"/>
  <c r="R162" i="60"/>
  <c r="O162" i="60"/>
  <c r="N162" i="60" s="1"/>
  <c r="AB161" i="60"/>
  <c r="M161" i="60"/>
  <c r="O161" i="60" s="1"/>
  <c r="N161" i="60" s="1"/>
  <c r="AB160" i="60"/>
  <c r="M160" i="60"/>
  <c r="O160" i="60" s="1"/>
  <c r="N160" i="60" s="1"/>
  <c r="Q160" i="60" s="1"/>
  <c r="P160" i="60" s="1"/>
  <c r="M159" i="60"/>
  <c r="O159" i="60" s="1"/>
  <c r="N159" i="60" s="1"/>
  <c r="U159" i="60" s="1"/>
  <c r="T159" i="60" s="1"/>
  <c r="O158" i="60"/>
  <c r="N158" i="60" s="1"/>
  <c r="M157" i="60"/>
  <c r="O157" i="60" s="1"/>
  <c r="N157" i="60" s="1"/>
  <c r="V156" i="60"/>
  <c r="R156" i="60"/>
  <c r="M156" i="60"/>
  <c r="O156" i="60" s="1"/>
  <c r="N156" i="60" s="1"/>
  <c r="V155" i="60"/>
  <c r="R155" i="60"/>
  <c r="O155" i="60"/>
  <c r="N155" i="60" s="1"/>
  <c r="M154" i="60"/>
  <c r="O154" i="60" s="1"/>
  <c r="N154" i="60" s="1"/>
  <c r="AB153" i="60"/>
  <c r="O153" i="60"/>
  <c r="N153" i="60" s="1"/>
  <c r="U153" i="60" s="1"/>
  <c r="T153" i="60" s="1"/>
  <c r="V152" i="60"/>
  <c r="R152" i="60"/>
  <c r="O152" i="60"/>
  <c r="N152" i="60" s="1"/>
  <c r="AB151" i="60"/>
  <c r="M151" i="60"/>
  <c r="O151" i="60" s="1"/>
  <c r="N151" i="60" s="1"/>
  <c r="M150" i="60"/>
  <c r="O150" i="60" s="1"/>
  <c r="N150" i="60" s="1"/>
  <c r="O149" i="60"/>
  <c r="N149" i="60" s="1"/>
  <c r="AB148" i="60"/>
  <c r="O148" i="60"/>
  <c r="N148" i="60" s="1"/>
  <c r="V147" i="60"/>
  <c r="R147" i="60"/>
  <c r="O147" i="60"/>
  <c r="N147" i="60" s="1"/>
  <c r="V146" i="60"/>
  <c r="R146" i="60"/>
  <c r="O146" i="60"/>
  <c r="N146" i="60" s="1"/>
  <c r="V145" i="60"/>
  <c r="R145" i="60"/>
  <c r="O145" i="60"/>
  <c r="N145" i="60" s="1"/>
  <c r="AB144" i="60"/>
  <c r="O144" i="60"/>
  <c r="N144" i="60" s="1"/>
  <c r="M143" i="60"/>
  <c r="O143" i="60" s="1"/>
  <c r="N143" i="60" s="1"/>
  <c r="U143" i="60" s="1"/>
  <c r="T143" i="60" s="1"/>
  <c r="AB142" i="60"/>
  <c r="O142" i="60"/>
  <c r="N142" i="60" s="1"/>
  <c r="AB141" i="60"/>
  <c r="M141" i="60"/>
  <c r="O141" i="60" s="1"/>
  <c r="N141" i="60" s="1"/>
  <c r="AB140" i="60"/>
  <c r="O140" i="60"/>
  <c r="N140" i="60" s="1"/>
  <c r="AB139" i="60"/>
  <c r="O139" i="60"/>
  <c r="N139" i="60" s="1"/>
  <c r="AB138" i="60"/>
  <c r="O138" i="60"/>
  <c r="N138" i="60" s="1"/>
  <c r="AB137" i="60"/>
  <c r="O137" i="60"/>
  <c r="N137" i="60" s="1"/>
  <c r="AB136" i="60"/>
  <c r="M136" i="60"/>
  <c r="O136" i="60" s="1"/>
  <c r="N136" i="60" s="1"/>
  <c r="U136" i="60" s="1"/>
  <c r="T136" i="60" s="1"/>
  <c r="O135" i="60"/>
  <c r="N135" i="60" s="1"/>
  <c r="V134" i="60"/>
  <c r="R134" i="60"/>
  <c r="O134" i="60"/>
  <c r="N134" i="60" s="1"/>
  <c r="V133" i="60"/>
  <c r="R133" i="60"/>
  <c r="M133" i="60"/>
  <c r="O133" i="60" s="1"/>
  <c r="N133" i="60" s="1"/>
  <c r="V132" i="60"/>
  <c r="R132" i="60"/>
  <c r="O132" i="60"/>
  <c r="N132" i="60" s="1"/>
  <c r="V131" i="60"/>
  <c r="R131" i="60"/>
  <c r="O131" i="60"/>
  <c r="N131" i="60" s="1"/>
  <c r="M130" i="60"/>
  <c r="O130" i="60" s="1"/>
  <c r="N130" i="60" s="1"/>
  <c r="M129" i="60"/>
  <c r="O129" i="60" s="1"/>
  <c r="N129" i="60" s="1"/>
  <c r="M128" i="60"/>
  <c r="O128" i="60" s="1"/>
  <c r="N128" i="60" s="1"/>
  <c r="M127" i="60"/>
  <c r="O127" i="60" s="1"/>
  <c r="N127" i="60" s="1"/>
  <c r="M126" i="60"/>
  <c r="O126" i="60" s="1"/>
  <c r="N126" i="60" s="1"/>
  <c r="M125" i="60"/>
  <c r="O125" i="60" s="1"/>
  <c r="N125" i="60" s="1"/>
  <c r="M124" i="60"/>
  <c r="O124" i="60" s="1"/>
  <c r="N124" i="60" s="1"/>
  <c r="M123" i="60"/>
  <c r="O123" i="60" s="1"/>
  <c r="N123" i="60" s="1"/>
  <c r="M122" i="60"/>
  <c r="O122" i="60" s="1"/>
  <c r="N122" i="60" s="1"/>
  <c r="M121" i="60"/>
  <c r="O121" i="60" s="1"/>
  <c r="N121" i="60" s="1"/>
  <c r="M120" i="60"/>
  <c r="O120" i="60" s="1"/>
  <c r="N120" i="60" s="1"/>
  <c r="M119" i="60"/>
  <c r="O119" i="60" s="1"/>
  <c r="N119" i="60" s="1"/>
  <c r="AB118" i="60"/>
  <c r="O118" i="60"/>
  <c r="N118" i="60" s="1"/>
  <c r="M117" i="60"/>
  <c r="O117" i="60" s="1"/>
  <c r="N117" i="60" s="1"/>
  <c r="M116" i="60"/>
  <c r="O116" i="60" s="1"/>
  <c r="N116" i="60" s="1"/>
  <c r="V115" i="60"/>
  <c r="R115" i="60"/>
  <c r="M115" i="60"/>
  <c r="O115" i="60" s="1"/>
  <c r="N115" i="60" s="1"/>
  <c r="V114" i="60"/>
  <c r="R114" i="60"/>
  <c r="M114" i="60"/>
  <c r="O114" i="60" s="1"/>
  <c r="N114" i="60" s="1"/>
  <c r="V113" i="60"/>
  <c r="R113" i="60"/>
  <c r="O113" i="60"/>
  <c r="N113" i="60" s="1"/>
  <c r="M112" i="60"/>
  <c r="O112" i="60" s="1"/>
  <c r="N112" i="60" s="1"/>
  <c r="O111" i="60"/>
  <c r="N111" i="60" s="1"/>
  <c r="O110" i="60"/>
  <c r="N110" i="60" s="1"/>
  <c r="U110" i="60" s="1"/>
  <c r="T110" i="60" s="1"/>
  <c r="O109" i="60"/>
  <c r="N109" i="60" s="1"/>
  <c r="M108" i="60"/>
  <c r="O108" i="60" s="1"/>
  <c r="N108" i="60" s="1"/>
  <c r="V107" i="60"/>
  <c r="R107" i="60"/>
  <c r="M107" i="60"/>
  <c r="O107" i="60" s="1"/>
  <c r="N107" i="60" s="1"/>
  <c r="V106" i="60"/>
  <c r="R106" i="60"/>
  <c r="O106" i="60"/>
  <c r="N106" i="60" s="1"/>
  <c r="V105" i="60"/>
  <c r="R105" i="60"/>
  <c r="M105" i="60"/>
  <c r="O105" i="60" s="1"/>
  <c r="N105" i="60" s="1"/>
  <c r="V104" i="60"/>
  <c r="R104" i="60"/>
  <c r="O104" i="60"/>
  <c r="N104" i="60" s="1"/>
  <c r="V103" i="60"/>
  <c r="R103" i="60"/>
  <c r="M103" i="60"/>
  <c r="O103" i="60" s="1"/>
  <c r="N103" i="60" s="1"/>
  <c r="V102" i="60"/>
  <c r="R102" i="60"/>
  <c r="O102" i="60"/>
  <c r="N102" i="60" s="1"/>
  <c r="O101" i="60"/>
  <c r="N101" i="60" s="1"/>
  <c r="Q101" i="60" s="1"/>
  <c r="P101" i="60" s="1"/>
  <c r="AB100" i="60"/>
  <c r="O100" i="60"/>
  <c r="N100" i="60" s="1"/>
  <c r="AB99" i="60"/>
  <c r="O99" i="60"/>
  <c r="N99" i="60" s="1"/>
  <c r="U99" i="60" s="1"/>
  <c r="T99" i="60" s="1"/>
  <c r="V98" i="60"/>
  <c r="R98" i="60"/>
  <c r="O98" i="60"/>
  <c r="N98" i="60" s="1"/>
  <c r="V97" i="60"/>
  <c r="R97" i="60"/>
  <c r="O97" i="60"/>
  <c r="N97" i="60" s="1"/>
  <c r="O96" i="60"/>
  <c r="N96" i="60" s="1"/>
  <c r="U96" i="60" s="1"/>
  <c r="T96" i="60" s="1"/>
  <c r="O95" i="60"/>
  <c r="N95" i="60" s="1"/>
  <c r="M94" i="60"/>
  <c r="O94" i="60" s="1"/>
  <c r="N94" i="60" s="1"/>
  <c r="M93" i="60"/>
  <c r="O93" i="60" s="1"/>
  <c r="N93" i="60" s="1"/>
  <c r="M92" i="60"/>
  <c r="O92" i="60" s="1"/>
  <c r="N92" i="60" s="1"/>
  <c r="O91" i="60"/>
  <c r="N91" i="60" s="1"/>
  <c r="O90" i="60"/>
  <c r="N90" i="60" s="1"/>
  <c r="O89" i="60"/>
  <c r="N89" i="60" s="1"/>
  <c r="U89" i="60" s="1"/>
  <c r="T89" i="60" s="1"/>
  <c r="O88" i="60"/>
  <c r="N88" i="60" s="1"/>
  <c r="Q88" i="60" s="1"/>
  <c r="P88" i="60" s="1"/>
  <c r="V87" i="60"/>
  <c r="R87" i="60"/>
  <c r="O87" i="60"/>
  <c r="N87" i="60" s="1"/>
  <c r="V86" i="60"/>
  <c r="R86" i="60"/>
  <c r="O86" i="60"/>
  <c r="N86" i="60" s="1"/>
  <c r="V85" i="60"/>
  <c r="R85" i="60"/>
  <c r="M85" i="60"/>
  <c r="O85" i="60" s="1"/>
  <c r="N85" i="60" s="1"/>
  <c r="V84" i="60"/>
  <c r="R84" i="60"/>
  <c r="O84" i="60"/>
  <c r="N84" i="60" s="1"/>
  <c r="V83" i="60"/>
  <c r="R83" i="60"/>
  <c r="O83" i="60"/>
  <c r="N83" i="60" s="1"/>
  <c r="M82" i="60"/>
  <c r="O82" i="60" s="1"/>
  <c r="N82" i="60" s="1"/>
  <c r="Q82" i="60" s="1"/>
  <c r="P82" i="60" s="1"/>
  <c r="M81" i="60"/>
  <c r="O81" i="60" s="1"/>
  <c r="N81" i="60" s="1"/>
  <c r="M80" i="60"/>
  <c r="O80" i="60" s="1"/>
  <c r="N80" i="60" s="1"/>
  <c r="M79" i="60"/>
  <c r="O79" i="60" s="1"/>
  <c r="N79" i="60" s="1"/>
  <c r="U79" i="60" s="1"/>
  <c r="T79" i="60" s="1"/>
  <c r="M78" i="60"/>
  <c r="O78" i="60" s="1"/>
  <c r="N78" i="60" s="1"/>
  <c r="AB77" i="60"/>
  <c r="M77" i="60"/>
  <c r="O77" i="60" s="1"/>
  <c r="N77" i="60" s="1"/>
  <c r="M76" i="60"/>
  <c r="O76" i="60" s="1"/>
  <c r="N76" i="60" s="1"/>
  <c r="M75" i="60"/>
  <c r="O75" i="60" s="1"/>
  <c r="N75" i="60" s="1"/>
  <c r="V74" i="60"/>
  <c r="R74" i="60"/>
  <c r="M74" i="60"/>
  <c r="O74" i="60" s="1"/>
  <c r="N74" i="60" s="1"/>
  <c r="V73" i="60"/>
  <c r="R73" i="60"/>
  <c r="O73" i="60"/>
  <c r="N73" i="60" s="1"/>
  <c r="M72" i="60"/>
  <c r="O72" i="60" s="1"/>
  <c r="N72" i="60" s="1"/>
  <c r="M71" i="60"/>
  <c r="O71" i="60" s="1"/>
  <c r="N71" i="60" s="1"/>
  <c r="M70" i="60"/>
  <c r="O70" i="60" s="1"/>
  <c r="N70" i="60" s="1"/>
  <c r="U70" i="60" s="1"/>
  <c r="T70" i="60" s="1"/>
  <c r="M69" i="60"/>
  <c r="O69" i="60" s="1"/>
  <c r="N69" i="60" s="1"/>
  <c r="U69" i="60" s="1"/>
  <c r="T69" i="60" s="1"/>
  <c r="M68" i="60"/>
  <c r="O68" i="60" s="1"/>
  <c r="N68" i="60" s="1"/>
  <c r="O67" i="60"/>
  <c r="N67" i="60" s="1"/>
  <c r="U67" i="60" s="1"/>
  <c r="T67" i="60" s="1"/>
  <c r="M66" i="60"/>
  <c r="O66" i="60" s="1"/>
  <c r="N66" i="60" s="1"/>
  <c r="O65" i="60"/>
  <c r="N65" i="60" s="1"/>
  <c r="M64" i="60"/>
  <c r="O64" i="60" s="1"/>
  <c r="N64" i="60" s="1"/>
  <c r="M63" i="60"/>
  <c r="O63" i="60" s="1"/>
  <c r="N63" i="60" s="1"/>
  <c r="M62" i="60"/>
  <c r="O62" i="60" s="1"/>
  <c r="N62" i="60" s="1"/>
  <c r="V61" i="60"/>
  <c r="R61" i="60"/>
  <c r="M61" i="60"/>
  <c r="O61" i="60" s="1"/>
  <c r="N61" i="60" s="1"/>
  <c r="V60" i="60"/>
  <c r="R60" i="60"/>
  <c r="M60" i="60"/>
  <c r="O60" i="60" s="1"/>
  <c r="N60" i="60" s="1"/>
  <c r="V59" i="60"/>
  <c r="R59" i="60"/>
  <c r="O59" i="60"/>
  <c r="N59" i="60" s="1"/>
  <c r="AB58" i="60"/>
  <c r="M58" i="60"/>
  <c r="O58" i="60" s="1"/>
  <c r="N58" i="60" s="1"/>
  <c r="AB57" i="60"/>
  <c r="M57" i="60"/>
  <c r="O57" i="60" s="1"/>
  <c r="N57" i="60" s="1"/>
  <c r="O56" i="60"/>
  <c r="N56" i="60" s="1"/>
  <c r="U56" i="60" s="1"/>
  <c r="T56" i="60" s="1"/>
  <c r="AB55" i="60"/>
  <c r="M55" i="60"/>
  <c r="O55" i="60" s="1"/>
  <c r="N55" i="60" s="1"/>
  <c r="O54" i="60"/>
  <c r="N54" i="60" s="1"/>
  <c r="AB53" i="60"/>
  <c r="M53" i="60"/>
  <c r="O53" i="60" s="1"/>
  <c r="N53" i="60" s="1"/>
  <c r="U53" i="60" s="1"/>
  <c r="T53" i="60" s="1"/>
  <c r="M52" i="60"/>
  <c r="O52" i="60" s="1"/>
  <c r="N52" i="60" s="1"/>
  <c r="U52" i="60" s="1"/>
  <c r="T52" i="60" s="1"/>
  <c r="V51" i="60"/>
  <c r="R51" i="60"/>
  <c r="O51" i="60"/>
  <c r="N51" i="60" s="1"/>
  <c r="V50" i="60"/>
  <c r="R50" i="60"/>
  <c r="O50" i="60"/>
  <c r="N50" i="60" s="1"/>
  <c r="O49" i="60"/>
  <c r="N49" i="60" s="1"/>
  <c r="AB48" i="60"/>
  <c r="M48" i="60"/>
  <c r="O48" i="60" s="1"/>
  <c r="N48" i="60" s="1"/>
  <c r="O47" i="60"/>
  <c r="N47" i="60" s="1"/>
  <c r="AB46" i="60"/>
  <c r="O46" i="60"/>
  <c r="N46" i="60" s="1"/>
  <c r="O45" i="60"/>
  <c r="N45" i="60" s="1"/>
  <c r="U45" i="60" s="1"/>
  <c r="T45" i="60" s="1"/>
  <c r="AB44" i="60"/>
  <c r="O44" i="60"/>
  <c r="N44" i="60" s="1"/>
  <c r="U44" i="60" s="1"/>
  <c r="T44" i="60" s="1"/>
  <c r="O43" i="60"/>
  <c r="N43" i="60" s="1"/>
  <c r="U43" i="60" s="1"/>
  <c r="T43" i="60" s="1"/>
  <c r="M42" i="60"/>
  <c r="O42" i="60" s="1"/>
  <c r="N42" i="60" s="1"/>
  <c r="AB41" i="60"/>
  <c r="O41" i="60"/>
  <c r="N41" i="60" s="1"/>
  <c r="U41" i="60" s="1"/>
  <c r="T41" i="60" s="1"/>
  <c r="AB40" i="60"/>
  <c r="O40" i="60"/>
  <c r="N40" i="60" s="1"/>
  <c r="O39" i="60"/>
  <c r="N39" i="60" s="1"/>
  <c r="AB38" i="60"/>
  <c r="O38" i="60"/>
  <c r="N38" i="60" s="1"/>
  <c r="O37" i="60"/>
  <c r="N37" i="60" s="1"/>
  <c r="AB36" i="60"/>
  <c r="O36" i="60"/>
  <c r="N36" i="60" s="1"/>
  <c r="AB35" i="60"/>
  <c r="O35" i="60"/>
  <c r="N35" i="60" s="1"/>
  <c r="AB34" i="60"/>
  <c r="O34" i="60"/>
  <c r="N34" i="60" s="1"/>
  <c r="M33" i="60"/>
  <c r="O33" i="60" s="1"/>
  <c r="N33" i="60" s="1"/>
  <c r="AB32" i="60"/>
  <c r="O32" i="60"/>
  <c r="N32" i="60" s="1"/>
  <c r="AB31" i="60"/>
  <c r="M31" i="60"/>
  <c r="O31" i="60" s="1"/>
  <c r="N31" i="60" s="1"/>
  <c r="M30" i="60"/>
  <c r="O30" i="60" s="1"/>
  <c r="N30" i="60" s="1"/>
  <c r="O29" i="60"/>
  <c r="N29" i="60" s="1"/>
  <c r="O28" i="60"/>
  <c r="N28" i="60" s="1"/>
  <c r="V27" i="60"/>
  <c r="R27" i="60"/>
  <c r="M27" i="60"/>
  <c r="O27" i="60" s="1"/>
  <c r="N27" i="60" s="1"/>
  <c r="V26" i="60"/>
  <c r="R26" i="60"/>
  <c r="O26" i="60"/>
  <c r="N26" i="60" s="1"/>
  <c r="V25" i="60"/>
  <c r="R25" i="60"/>
  <c r="M25" i="60"/>
  <c r="O25" i="60" s="1"/>
  <c r="N25" i="60" s="1"/>
  <c r="V24" i="60"/>
  <c r="R24" i="60"/>
  <c r="O24" i="60"/>
  <c r="N24" i="60" s="1"/>
  <c r="V23" i="60"/>
  <c r="R23" i="60"/>
  <c r="O23" i="60"/>
  <c r="N23" i="60" s="1"/>
  <c r="V22" i="60"/>
  <c r="R22" i="60"/>
  <c r="O22" i="60"/>
  <c r="N22" i="60" s="1"/>
  <c r="O21" i="60"/>
  <c r="N21" i="60" s="1"/>
  <c r="U21" i="60" s="1"/>
  <c r="T21" i="60" s="1"/>
  <c r="O20" i="60"/>
  <c r="N20" i="60" s="1"/>
  <c r="O19" i="60"/>
  <c r="N19" i="60" s="1"/>
  <c r="Q19" i="60" s="1"/>
  <c r="P19" i="60" s="1"/>
  <c r="V18" i="60"/>
  <c r="R18" i="60"/>
  <c r="O18" i="60"/>
  <c r="N18" i="60" s="1"/>
  <c r="V17" i="60"/>
  <c r="R17" i="60"/>
  <c r="O17" i="60"/>
  <c r="N17" i="60" s="1"/>
  <c r="O16" i="60"/>
  <c r="N16" i="60" s="1"/>
  <c r="V15" i="60"/>
  <c r="R15" i="60"/>
  <c r="O15" i="60"/>
  <c r="N15" i="60" s="1"/>
  <c r="M14" i="60"/>
  <c r="O14" i="60" s="1"/>
  <c r="N14" i="60" s="1"/>
  <c r="M13" i="60"/>
  <c r="O13" i="60" s="1"/>
  <c r="M12" i="60"/>
  <c r="O12" i="60" s="1"/>
  <c r="N12" i="60" s="1"/>
  <c r="M11" i="60"/>
  <c r="O11" i="60" s="1"/>
  <c r="N11" i="60" s="1"/>
  <c r="V10" i="60"/>
  <c r="R10" i="60"/>
  <c r="M10" i="60"/>
  <c r="O10" i="60" s="1"/>
  <c r="N10" i="60" s="1"/>
  <c r="AA9" i="60"/>
  <c r="Z9" i="60"/>
  <c r="Y9" i="60"/>
  <c r="X9" i="60"/>
  <c r="W9" i="60"/>
  <c r="AB362" i="46"/>
  <c r="O362" i="46"/>
  <c r="N362" i="46" s="1"/>
  <c r="L362" i="46"/>
  <c r="R362" i="46" s="1"/>
  <c r="V361" i="46"/>
  <c r="R361" i="46"/>
  <c r="O361" i="46"/>
  <c r="N361" i="46" s="1"/>
  <c r="M360" i="46"/>
  <c r="O360" i="46" s="1"/>
  <c r="N360" i="46" s="1"/>
  <c r="AB359" i="46"/>
  <c r="O359" i="46"/>
  <c r="N359" i="46" s="1"/>
  <c r="U359" i="46" s="1"/>
  <c r="T359" i="46" s="1"/>
  <c r="O358" i="46"/>
  <c r="N358" i="46" s="1"/>
  <c r="O357" i="46"/>
  <c r="N357" i="46" s="1"/>
  <c r="Q357" i="46" s="1"/>
  <c r="P357" i="46" s="1"/>
  <c r="AB356" i="46"/>
  <c r="M356" i="46"/>
  <c r="O356" i="46" s="1"/>
  <c r="N356" i="46" s="1"/>
  <c r="O355" i="46"/>
  <c r="N355" i="46" s="1"/>
  <c r="Q355" i="46" s="1"/>
  <c r="P355" i="46" s="1"/>
  <c r="O354" i="46"/>
  <c r="N354" i="46" s="1"/>
  <c r="Q354" i="46" s="1"/>
  <c r="P354" i="46" s="1"/>
  <c r="O353" i="46"/>
  <c r="N353" i="46" s="1"/>
  <c r="O352" i="46"/>
  <c r="N352" i="46" s="1"/>
  <c r="AB351" i="46"/>
  <c r="O351" i="46"/>
  <c r="N351" i="46"/>
  <c r="O350" i="46"/>
  <c r="N350" i="46" s="1"/>
  <c r="M349" i="46"/>
  <c r="O349" i="46" s="1"/>
  <c r="N349" i="46" s="1"/>
  <c r="M348" i="46"/>
  <c r="O348" i="46" s="1"/>
  <c r="N348" i="46" s="1"/>
  <c r="M347" i="46"/>
  <c r="O347" i="46" s="1"/>
  <c r="N347" i="46" s="1"/>
  <c r="AB346" i="46"/>
  <c r="M346" i="46"/>
  <c r="O346" i="46" s="1"/>
  <c r="N346" i="46" s="1"/>
  <c r="M345" i="46"/>
  <c r="O345" i="46" s="1"/>
  <c r="N345" i="46" s="1"/>
  <c r="AB344" i="46"/>
  <c r="M344" i="46"/>
  <c r="O344" i="46" s="1"/>
  <c r="N344" i="46" s="1"/>
  <c r="O343" i="46"/>
  <c r="N343" i="46" s="1"/>
  <c r="AB342" i="46"/>
  <c r="O342" i="46"/>
  <c r="N342" i="46" s="1"/>
  <c r="AB341" i="46"/>
  <c r="O341" i="46"/>
  <c r="N341" i="46" s="1"/>
  <c r="U341" i="46" s="1"/>
  <c r="T341" i="46" s="1"/>
  <c r="AB340" i="46"/>
  <c r="O340" i="46"/>
  <c r="N340" i="46" s="1"/>
  <c r="U340" i="46" s="1"/>
  <c r="T340" i="46" s="1"/>
  <c r="AB339" i="46"/>
  <c r="O339" i="46"/>
  <c r="N339" i="46" s="1"/>
  <c r="U339" i="46" s="1"/>
  <c r="T339" i="46" s="1"/>
  <c r="M338" i="46"/>
  <c r="O338" i="46" s="1"/>
  <c r="N338" i="46" s="1"/>
  <c r="AB337" i="46"/>
  <c r="M337" i="46"/>
  <c r="O337" i="46" s="1"/>
  <c r="N337" i="46" s="1"/>
  <c r="U337" i="46" s="1"/>
  <c r="T337" i="46" s="1"/>
  <c r="AB336" i="46"/>
  <c r="M336" i="46"/>
  <c r="O336" i="46" s="1"/>
  <c r="N336" i="46" s="1"/>
  <c r="AB335" i="46"/>
  <c r="O335" i="46"/>
  <c r="N335" i="46" s="1"/>
  <c r="Q335" i="46" s="1"/>
  <c r="P335" i="46" s="1"/>
  <c r="O334" i="46"/>
  <c r="N334" i="46" s="1"/>
  <c r="U334" i="46" s="1"/>
  <c r="T334" i="46" s="1"/>
  <c r="M333" i="46"/>
  <c r="O333" i="46" s="1"/>
  <c r="N333" i="46" s="1"/>
  <c r="M332" i="46"/>
  <c r="O332" i="46" s="1"/>
  <c r="N332" i="46" s="1"/>
  <c r="U332" i="46" s="1"/>
  <c r="T332" i="46" s="1"/>
  <c r="AB331" i="46"/>
  <c r="O331" i="46"/>
  <c r="N331" i="46" s="1"/>
  <c r="U330" i="46"/>
  <c r="T330" i="46" s="1"/>
  <c r="Q330" i="46"/>
  <c r="P330" i="46" s="1"/>
  <c r="M330" i="46"/>
  <c r="O330" i="46" s="1"/>
  <c r="AB329" i="46"/>
  <c r="M329" i="46"/>
  <c r="O329" i="46" s="1"/>
  <c r="N329" i="46" s="1"/>
  <c r="AB328" i="46"/>
  <c r="M328" i="46"/>
  <c r="O328" i="46" s="1"/>
  <c r="N328" i="46" s="1"/>
  <c r="V327" i="46"/>
  <c r="R327" i="46"/>
  <c r="O327" i="46"/>
  <c r="N327" i="46" s="1"/>
  <c r="AB326" i="46"/>
  <c r="M326" i="46"/>
  <c r="O326" i="46" s="1"/>
  <c r="N326" i="46" s="1"/>
  <c r="Q326" i="46" s="1"/>
  <c r="P326" i="46" s="1"/>
  <c r="M325" i="46"/>
  <c r="O325" i="46" s="1"/>
  <c r="N325" i="46" s="1"/>
  <c r="AB324" i="46"/>
  <c r="M324" i="46"/>
  <c r="O324" i="46" s="1"/>
  <c r="N324" i="46" s="1"/>
  <c r="V323" i="46"/>
  <c r="R323" i="46"/>
  <c r="O323" i="46"/>
  <c r="N323" i="46" s="1"/>
  <c r="M322" i="46"/>
  <c r="O322" i="46" s="1"/>
  <c r="N322" i="46" s="1"/>
  <c r="U322" i="46" s="1"/>
  <c r="T322" i="46" s="1"/>
  <c r="M321" i="46"/>
  <c r="O321" i="46" s="1"/>
  <c r="N321" i="46" s="1"/>
  <c r="M320" i="46"/>
  <c r="O320" i="46" s="1"/>
  <c r="N320" i="46" s="1"/>
  <c r="O319" i="46"/>
  <c r="N319" i="46" s="1"/>
  <c r="Q319" i="46" s="1"/>
  <c r="P319" i="46" s="1"/>
  <c r="M319" i="46"/>
  <c r="V318" i="46"/>
  <c r="R318" i="46"/>
  <c r="M318" i="46"/>
  <c r="O318" i="46" s="1"/>
  <c r="N318" i="46" s="1"/>
  <c r="V317" i="46"/>
  <c r="R317" i="46"/>
  <c r="O317" i="46"/>
  <c r="N317" i="46" s="1"/>
  <c r="V316" i="46"/>
  <c r="R316" i="46"/>
  <c r="M316" i="46"/>
  <c r="O316" i="46" s="1"/>
  <c r="N316" i="46" s="1"/>
  <c r="Q316" i="46" s="1"/>
  <c r="P316" i="46" s="1"/>
  <c r="V315" i="46"/>
  <c r="R315" i="46"/>
  <c r="O315" i="46"/>
  <c r="N315" i="46" s="1"/>
  <c r="Q315" i="46" s="1"/>
  <c r="P315" i="46" s="1"/>
  <c r="AB314" i="46"/>
  <c r="M314" i="46"/>
  <c r="O314" i="46" s="1"/>
  <c r="N314" i="46" s="1"/>
  <c r="O313" i="46"/>
  <c r="N313" i="46" s="1"/>
  <c r="M313" i="46"/>
  <c r="V312" i="46"/>
  <c r="R312" i="46"/>
  <c r="M312" i="46"/>
  <c r="O312" i="46" s="1"/>
  <c r="N312" i="46" s="1"/>
  <c r="M311" i="46"/>
  <c r="O311" i="46" s="1"/>
  <c r="N311" i="46" s="1"/>
  <c r="M310" i="46"/>
  <c r="O310" i="46" s="1"/>
  <c r="N310" i="46" s="1"/>
  <c r="U310" i="46" s="1"/>
  <c r="T310" i="46" s="1"/>
  <c r="M309" i="46"/>
  <c r="O309" i="46" s="1"/>
  <c r="N309" i="46" s="1"/>
  <c r="U309" i="46" s="1"/>
  <c r="T309" i="46" s="1"/>
  <c r="V308" i="46"/>
  <c r="R308" i="46"/>
  <c r="M308" i="46"/>
  <c r="O308" i="46" s="1"/>
  <c r="N308" i="46" s="1"/>
  <c r="V307" i="46"/>
  <c r="R307" i="46"/>
  <c r="O307" i="46"/>
  <c r="N307" i="46" s="1"/>
  <c r="AB306" i="46"/>
  <c r="O306" i="46"/>
  <c r="N306" i="46" s="1"/>
  <c r="Q306" i="46" s="1"/>
  <c r="P306" i="46" s="1"/>
  <c r="AB305" i="46"/>
  <c r="M305" i="46"/>
  <c r="O305" i="46" s="1"/>
  <c r="N305" i="46" s="1"/>
  <c r="Q305" i="46" s="1"/>
  <c r="P305" i="46" s="1"/>
  <c r="O304" i="46"/>
  <c r="N304" i="46" s="1"/>
  <c r="AB303" i="46"/>
  <c r="M303" i="46"/>
  <c r="O303" i="46" s="1"/>
  <c r="N303" i="46" s="1"/>
  <c r="AB302" i="46"/>
  <c r="M302" i="46"/>
  <c r="O302" i="46" s="1"/>
  <c r="N302" i="46" s="1"/>
  <c r="M301" i="46"/>
  <c r="O301" i="46" s="1"/>
  <c r="N301" i="46" s="1"/>
  <c r="Q301" i="46" s="1"/>
  <c r="P301" i="46" s="1"/>
  <c r="AB300" i="46"/>
  <c r="M300" i="46"/>
  <c r="O300" i="46" s="1"/>
  <c r="N300" i="46" s="1"/>
  <c r="AB299" i="46"/>
  <c r="M299" i="46"/>
  <c r="O299" i="46" s="1"/>
  <c r="N299" i="46" s="1"/>
  <c r="Q299" i="46" s="1"/>
  <c r="P299" i="46" s="1"/>
  <c r="V298" i="46"/>
  <c r="R298" i="46"/>
  <c r="M298" i="46"/>
  <c r="O298" i="46" s="1"/>
  <c r="N298" i="46" s="1"/>
  <c r="V297" i="46"/>
  <c r="R297" i="46"/>
  <c r="O297" i="46"/>
  <c r="N297" i="46" s="1"/>
  <c r="V296" i="46"/>
  <c r="R296" i="46"/>
  <c r="O296" i="46"/>
  <c r="N296" i="46" s="1"/>
  <c r="AB295" i="46"/>
  <c r="O295" i="46"/>
  <c r="N295" i="46" s="1"/>
  <c r="AB294" i="46"/>
  <c r="O294" i="46"/>
  <c r="N294" i="46" s="1"/>
  <c r="Q294" i="46" s="1"/>
  <c r="P294" i="46" s="1"/>
  <c r="M293" i="46"/>
  <c r="O293" i="46" s="1"/>
  <c r="N293" i="46" s="1"/>
  <c r="U293" i="46" s="1"/>
  <c r="T293" i="46" s="1"/>
  <c r="AB292" i="46"/>
  <c r="O292" i="46"/>
  <c r="N292" i="46" s="1"/>
  <c r="M291" i="46"/>
  <c r="O291" i="46" s="1"/>
  <c r="N291" i="46" s="1"/>
  <c r="AB290" i="46"/>
  <c r="M290" i="46"/>
  <c r="O290" i="46" s="1"/>
  <c r="N290" i="46" s="1"/>
  <c r="Q290" i="46" s="1"/>
  <c r="P290" i="46" s="1"/>
  <c r="V289" i="46"/>
  <c r="R289" i="46"/>
  <c r="O289" i="46"/>
  <c r="N289" i="46" s="1"/>
  <c r="V288" i="46"/>
  <c r="R288" i="46"/>
  <c r="O288" i="46"/>
  <c r="N288" i="46" s="1"/>
  <c r="AB287" i="46"/>
  <c r="M287" i="46"/>
  <c r="O287" i="46" s="1"/>
  <c r="N287" i="46" s="1"/>
  <c r="U287" i="46" s="1"/>
  <c r="T287" i="46" s="1"/>
  <c r="AB286" i="46"/>
  <c r="M286" i="46"/>
  <c r="O286" i="46" s="1"/>
  <c r="N286" i="46" s="1"/>
  <c r="U286" i="46" s="1"/>
  <c r="T286" i="46" s="1"/>
  <c r="AB285" i="46"/>
  <c r="M285" i="46"/>
  <c r="O285" i="46" s="1"/>
  <c r="N285" i="46" s="1"/>
  <c r="M284" i="46"/>
  <c r="O284" i="46" s="1"/>
  <c r="N284" i="46" s="1"/>
  <c r="V283" i="46"/>
  <c r="R283" i="46"/>
  <c r="M283" i="46"/>
  <c r="O283" i="46" s="1"/>
  <c r="N283" i="46" s="1"/>
  <c r="V282" i="46"/>
  <c r="R282" i="46"/>
  <c r="O282" i="46"/>
  <c r="N282" i="46" s="1"/>
  <c r="M281" i="46"/>
  <c r="O281" i="46" s="1"/>
  <c r="N281" i="46" s="1"/>
  <c r="AB280" i="46"/>
  <c r="M280" i="46"/>
  <c r="O280" i="46" s="1"/>
  <c r="N280" i="46" s="1"/>
  <c r="AB279" i="46"/>
  <c r="M279" i="46"/>
  <c r="O279" i="46" s="1"/>
  <c r="N279" i="46" s="1"/>
  <c r="Q279" i="46" s="1"/>
  <c r="P279" i="46" s="1"/>
  <c r="AB278" i="46"/>
  <c r="O278" i="46"/>
  <c r="N278" i="46" s="1"/>
  <c r="AB277" i="46"/>
  <c r="O277" i="46"/>
  <c r="N277" i="46"/>
  <c r="AB276" i="46"/>
  <c r="O276" i="46"/>
  <c r="N276" i="46" s="1"/>
  <c r="V275" i="46"/>
  <c r="R275" i="46"/>
  <c r="O275" i="46"/>
  <c r="N275" i="46" s="1"/>
  <c r="AB274" i="46"/>
  <c r="O274" i="46"/>
  <c r="N274" i="46" s="1"/>
  <c r="M273" i="46"/>
  <c r="O273" i="46" s="1"/>
  <c r="N273" i="46" s="1"/>
  <c r="U273" i="46" s="1"/>
  <c r="T273" i="46" s="1"/>
  <c r="M272" i="46"/>
  <c r="O272" i="46" s="1"/>
  <c r="N272" i="46" s="1"/>
  <c r="M271" i="46"/>
  <c r="O271" i="46" s="1"/>
  <c r="N271" i="46" s="1"/>
  <c r="AB270" i="46"/>
  <c r="O270" i="46"/>
  <c r="N270" i="46" s="1"/>
  <c r="U270" i="46" s="1"/>
  <c r="T270" i="46" s="1"/>
  <c r="V269" i="46"/>
  <c r="R269" i="46"/>
  <c r="O269" i="46"/>
  <c r="N269" i="46" s="1"/>
  <c r="O268" i="46"/>
  <c r="N268" i="46" s="1"/>
  <c r="M267" i="46"/>
  <c r="O267" i="46" s="1"/>
  <c r="N267" i="46" s="1"/>
  <c r="Q267" i="46" s="1"/>
  <c r="P267" i="46" s="1"/>
  <c r="V266" i="46"/>
  <c r="R266" i="46"/>
  <c r="O266" i="46"/>
  <c r="N266" i="46" s="1"/>
  <c r="AB265" i="46"/>
  <c r="M265" i="46"/>
  <c r="O265" i="46" s="1"/>
  <c r="N265" i="46" s="1"/>
  <c r="AB264" i="46"/>
  <c r="M264" i="46"/>
  <c r="O264" i="46" s="1"/>
  <c r="N264" i="46" s="1"/>
  <c r="U264" i="46" s="1"/>
  <c r="T264" i="46" s="1"/>
  <c r="AB263" i="46"/>
  <c r="M263" i="46"/>
  <c r="O263" i="46" s="1"/>
  <c r="N263" i="46" s="1"/>
  <c r="AB262" i="46"/>
  <c r="O262" i="46"/>
  <c r="N262" i="46" s="1"/>
  <c r="AB261" i="46"/>
  <c r="O261" i="46"/>
  <c r="N261" i="46" s="1"/>
  <c r="Q261" i="46" s="1"/>
  <c r="P261" i="46" s="1"/>
  <c r="V260" i="46"/>
  <c r="R260" i="46"/>
  <c r="O260" i="46"/>
  <c r="N260" i="46" s="1"/>
  <c r="M259" i="46"/>
  <c r="O259" i="46" s="1"/>
  <c r="N259" i="46" s="1"/>
  <c r="AB258" i="46"/>
  <c r="M258" i="46"/>
  <c r="O258" i="46" s="1"/>
  <c r="N258" i="46" s="1"/>
  <c r="U258" i="46" s="1"/>
  <c r="T258" i="46" s="1"/>
  <c r="M257" i="46"/>
  <c r="O257" i="46" s="1"/>
  <c r="N257" i="46" s="1"/>
  <c r="M256" i="46"/>
  <c r="O256" i="46" s="1"/>
  <c r="N256" i="46" s="1"/>
  <c r="Q256" i="46" s="1"/>
  <c r="P256" i="46" s="1"/>
  <c r="AB255" i="46"/>
  <c r="M255" i="46"/>
  <c r="O255" i="46" s="1"/>
  <c r="N255" i="46" s="1"/>
  <c r="M254" i="46"/>
  <c r="O254" i="46" s="1"/>
  <c r="N254" i="46" s="1"/>
  <c r="AB253" i="46"/>
  <c r="M253" i="46"/>
  <c r="O253" i="46" s="1"/>
  <c r="N253" i="46" s="1"/>
  <c r="Q253" i="46" s="1"/>
  <c r="P253" i="46" s="1"/>
  <c r="M252" i="46"/>
  <c r="O252" i="46" s="1"/>
  <c r="N252" i="46" s="1"/>
  <c r="U252" i="46" s="1"/>
  <c r="T252" i="46" s="1"/>
  <c r="M251" i="46"/>
  <c r="O251" i="46" s="1"/>
  <c r="N251" i="46" s="1"/>
  <c r="AB250" i="46"/>
  <c r="O250" i="46"/>
  <c r="N250" i="46"/>
  <c r="Q250" i="46" s="1"/>
  <c r="P250" i="46" s="1"/>
  <c r="AB249" i="46"/>
  <c r="M249" i="46"/>
  <c r="O249" i="46" s="1"/>
  <c r="N249" i="46" s="1"/>
  <c r="U249" i="46" s="1"/>
  <c r="T249" i="46" s="1"/>
  <c r="M248" i="46"/>
  <c r="O248" i="46" s="1"/>
  <c r="N248" i="46" s="1"/>
  <c r="Q248" i="46" s="1"/>
  <c r="P248" i="46" s="1"/>
  <c r="V247" i="46"/>
  <c r="R247" i="46"/>
  <c r="O247" i="46"/>
  <c r="N247" i="46"/>
  <c r="M246" i="46"/>
  <c r="O246" i="46" s="1"/>
  <c r="N246" i="46" s="1"/>
  <c r="Q246" i="46" s="1"/>
  <c r="P246" i="46" s="1"/>
  <c r="M245" i="46"/>
  <c r="O245" i="46" s="1"/>
  <c r="N245" i="46" s="1"/>
  <c r="O244" i="46"/>
  <c r="N244" i="46" s="1"/>
  <c r="U244" i="46" s="1"/>
  <c r="T244" i="46" s="1"/>
  <c r="AB243" i="46"/>
  <c r="O243" i="46"/>
  <c r="N243" i="46" s="1"/>
  <c r="M242" i="46"/>
  <c r="O242" i="46" s="1"/>
  <c r="N242" i="46" s="1"/>
  <c r="M241" i="46"/>
  <c r="O241" i="46" s="1"/>
  <c r="N241" i="46" s="1"/>
  <c r="Q241" i="46" s="1"/>
  <c r="P241" i="46" s="1"/>
  <c r="AB240" i="46"/>
  <c r="O240" i="46"/>
  <c r="N240" i="46" s="1"/>
  <c r="M239" i="46"/>
  <c r="O239" i="46" s="1"/>
  <c r="N239" i="46" s="1"/>
  <c r="U239" i="46" s="1"/>
  <c r="T239" i="46" s="1"/>
  <c r="M238" i="46"/>
  <c r="O238" i="46" s="1"/>
  <c r="N238" i="46" s="1"/>
  <c r="V237" i="46"/>
  <c r="R237" i="46"/>
  <c r="M237" i="46"/>
  <c r="O237" i="46" s="1"/>
  <c r="N237" i="46" s="1"/>
  <c r="Q237" i="46" s="1"/>
  <c r="P237" i="46" s="1"/>
  <c r="V236" i="46"/>
  <c r="R236" i="46"/>
  <c r="O236" i="46"/>
  <c r="N236" i="46" s="1"/>
  <c r="AB235" i="46"/>
  <c r="M235" i="46"/>
  <c r="O235" i="46" s="1"/>
  <c r="N235" i="46" s="1"/>
  <c r="M234" i="46"/>
  <c r="O234" i="46" s="1"/>
  <c r="N234" i="46" s="1"/>
  <c r="AB233" i="46"/>
  <c r="M233" i="46"/>
  <c r="O233" i="46" s="1"/>
  <c r="N233" i="46" s="1"/>
  <c r="AB232" i="46"/>
  <c r="L232" i="46"/>
  <c r="M232" i="46" s="1"/>
  <c r="O232" i="46" s="1"/>
  <c r="N232" i="46" s="1"/>
  <c r="U232" i="46" s="1"/>
  <c r="T232" i="46" s="1"/>
  <c r="K232" i="46"/>
  <c r="AB231" i="46"/>
  <c r="M231" i="46"/>
  <c r="O231" i="46" s="1"/>
  <c r="N231" i="46" s="1"/>
  <c r="V230" i="46"/>
  <c r="R230" i="46"/>
  <c r="O230" i="46"/>
  <c r="N230" i="46" s="1"/>
  <c r="Q230" i="46" s="1"/>
  <c r="P230" i="46" s="1"/>
  <c r="AB229" i="46"/>
  <c r="M229" i="46"/>
  <c r="O229" i="46" s="1"/>
  <c r="N229" i="46" s="1"/>
  <c r="V228" i="46"/>
  <c r="R228" i="46"/>
  <c r="O228" i="46"/>
  <c r="N228" i="46" s="1"/>
  <c r="M227" i="46"/>
  <c r="O227" i="46" s="1"/>
  <c r="N227" i="46" s="1"/>
  <c r="M226" i="46"/>
  <c r="O226" i="46" s="1"/>
  <c r="N226" i="46" s="1"/>
  <c r="Q226" i="46" s="1"/>
  <c r="P226" i="46" s="1"/>
  <c r="V225" i="46"/>
  <c r="R225" i="46"/>
  <c r="O225" i="46"/>
  <c r="N225" i="46" s="1"/>
  <c r="V224" i="46"/>
  <c r="R224" i="46"/>
  <c r="M224" i="46"/>
  <c r="O224" i="46" s="1"/>
  <c r="N224" i="46" s="1"/>
  <c r="V223" i="46"/>
  <c r="R223" i="46"/>
  <c r="O223" i="46"/>
  <c r="N223" i="46" s="1"/>
  <c r="M222" i="46"/>
  <c r="O222" i="46" s="1"/>
  <c r="N222" i="46" s="1"/>
  <c r="U222" i="46" s="1"/>
  <c r="T222" i="46" s="1"/>
  <c r="AB221" i="46"/>
  <c r="M221" i="46"/>
  <c r="O221" i="46" s="1"/>
  <c r="N221" i="46" s="1"/>
  <c r="AB220" i="46"/>
  <c r="M220" i="46"/>
  <c r="O220" i="46" s="1"/>
  <c r="N220" i="46" s="1"/>
  <c r="Q220" i="46" s="1"/>
  <c r="P220" i="46" s="1"/>
  <c r="AB219" i="46"/>
  <c r="M219" i="46"/>
  <c r="O219" i="46" s="1"/>
  <c r="N219" i="46" s="1"/>
  <c r="AB218" i="46"/>
  <c r="M218" i="46"/>
  <c r="O218" i="46" s="1"/>
  <c r="N218" i="46" s="1"/>
  <c r="M217" i="46"/>
  <c r="O217" i="46" s="1"/>
  <c r="N217" i="46" s="1"/>
  <c r="U217" i="46" s="1"/>
  <c r="T217" i="46" s="1"/>
  <c r="V216" i="46"/>
  <c r="R216" i="46"/>
  <c r="M216" i="46"/>
  <c r="O216" i="46" s="1"/>
  <c r="N216" i="46" s="1"/>
  <c r="V215" i="46"/>
  <c r="R215" i="46"/>
  <c r="M215" i="46"/>
  <c r="O215" i="46" s="1"/>
  <c r="N215" i="46" s="1"/>
  <c r="V214" i="46"/>
  <c r="R214" i="46"/>
  <c r="M214" i="46"/>
  <c r="O214" i="46" s="1"/>
  <c r="N214" i="46" s="1"/>
  <c r="V213" i="46"/>
  <c r="R213" i="46"/>
  <c r="M213" i="46"/>
  <c r="O213" i="46" s="1"/>
  <c r="N213" i="46" s="1"/>
  <c r="V212" i="46"/>
  <c r="R212" i="46"/>
  <c r="M212" i="46"/>
  <c r="O212" i="46" s="1"/>
  <c r="N212" i="46" s="1"/>
  <c r="M211" i="46"/>
  <c r="O211" i="46" s="1"/>
  <c r="N211" i="46" s="1"/>
  <c r="M210" i="46"/>
  <c r="O210" i="46" s="1"/>
  <c r="N210" i="46" s="1"/>
  <c r="U210" i="46" s="1"/>
  <c r="T210" i="46" s="1"/>
  <c r="M209" i="46"/>
  <c r="O209" i="46" s="1"/>
  <c r="N209" i="46" s="1"/>
  <c r="V208" i="46"/>
  <c r="R208" i="46"/>
  <c r="O208" i="46"/>
  <c r="N208" i="46" s="1"/>
  <c r="M207" i="46"/>
  <c r="O207" i="46" s="1"/>
  <c r="N207" i="46" s="1"/>
  <c r="O206" i="46"/>
  <c r="N206" i="46"/>
  <c r="M205" i="46"/>
  <c r="O205" i="46" s="1"/>
  <c r="N205" i="46" s="1"/>
  <c r="U205" i="46" s="1"/>
  <c r="T205" i="46" s="1"/>
  <c r="AB204" i="46"/>
  <c r="M204" i="46"/>
  <c r="O204" i="46" s="1"/>
  <c r="N204" i="46" s="1"/>
  <c r="U204" i="46" s="1"/>
  <c r="T204" i="46" s="1"/>
  <c r="AB203" i="46"/>
  <c r="M203" i="46"/>
  <c r="O203" i="46" s="1"/>
  <c r="N203" i="46" s="1"/>
  <c r="O202" i="46"/>
  <c r="N202" i="46" s="1"/>
  <c r="O201" i="46"/>
  <c r="N201" i="46" s="1"/>
  <c r="V200" i="46"/>
  <c r="R200" i="46"/>
  <c r="M200" i="46"/>
  <c r="O200" i="46" s="1"/>
  <c r="N200" i="46" s="1"/>
  <c r="V199" i="46"/>
  <c r="R199" i="46"/>
  <c r="O199" i="46"/>
  <c r="N199" i="46" s="1"/>
  <c r="AB198" i="46"/>
  <c r="O198" i="46"/>
  <c r="N198" i="46" s="1"/>
  <c r="AB197" i="46"/>
  <c r="M197" i="46"/>
  <c r="O197" i="46" s="1"/>
  <c r="N197" i="46" s="1"/>
  <c r="AB196" i="46"/>
  <c r="M196" i="46"/>
  <c r="O196" i="46" s="1"/>
  <c r="N196" i="46" s="1"/>
  <c r="Q196" i="46" s="1"/>
  <c r="P196" i="46" s="1"/>
  <c r="M195" i="46"/>
  <c r="O195" i="46" s="1"/>
  <c r="N195" i="46" s="1"/>
  <c r="U195" i="46" s="1"/>
  <c r="T195" i="46" s="1"/>
  <c r="M194" i="46"/>
  <c r="O194" i="46" s="1"/>
  <c r="N194" i="46" s="1"/>
  <c r="U194" i="46" s="1"/>
  <c r="T194" i="46" s="1"/>
  <c r="V193" i="46"/>
  <c r="R193" i="46"/>
  <c r="O193" i="46"/>
  <c r="N193" i="46" s="1"/>
  <c r="V192" i="46"/>
  <c r="R192" i="46"/>
  <c r="M192" i="46"/>
  <c r="O192" i="46" s="1"/>
  <c r="N192" i="46" s="1"/>
  <c r="M191" i="46"/>
  <c r="O191" i="46" s="1"/>
  <c r="N191" i="46" s="1"/>
  <c r="M190" i="46"/>
  <c r="O190" i="46" s="1"/>
  <c r="N190" i="46" s="1"/>
  <c r="M189" i="46"/>
  <c r="O189" i="46" s="1"/>
  <c r="N189" i="46" s="1"/>
  <c r="V188" i="46"/>
  <c r="R188" i="46"/>
  <c r="M188" i="46"/>
  <c r="O188" i="46" s="1"/>
  <c r="N188" i="46" s="1"/>
  <c r="V187" i="46"/>
  <c r="R187" i="46"/>
  <c r="O187" i="46"/>
  <c r="N187" i="46" s="1"/>
  <c r="AB186" i="46"/>
  <c r="M186" i="46"/>
  <c r="O186" i="46" s="1"/>
  <c r="N186" i="46" s="1"/>
  <c r="U186" i="46" s="1"/>
  <c r="T186" i="46" s="1"/>
  <c r="AB185" i="46"/>
  <c r="O185" i="46"/>
  <c r="N185" i="46" s="1"/>
  <c r="Q185" i="46" s="1"/>
  <c r="P185" i="46" s="1"/>
  <c r="M184" i="46"/>
  <c r="O184" i="46" s="1"/>
  <c r="N184" i="46" s="1"/>
  <c r="M183" i="46"/>
  <c r="O183" i="46" s="1"/>
  <c r="N183" i="46" s="1"/>
  <c r="Q183" i="46" s="1"/>
  <c r="P183" i="46" s="1"/>
  <c r="V182" i="46"/>
  <c r="R182" i="46"/>
  <c r="O182" i="46"/>
  <c r="N182" i="46" s="1"/>
  <c r="V181" i="46"/>
  <c r="R181" i="46"/>
  <c r="O181" i="46"/>
  <c r="N181" i="46" s="1"/>
  <c r="AB180" i="46"/>
  <c r="O180" i="46"/>
  <c r="N180" i="46" s="1"/>
  <c r="M180" i="46"/>
  <c r="AB179" i="46"/>
  <c r="M179" i="46"/>
  <c r="O179" i="46" s="1"/>
  <c r="N179" i="46" s="1"/>
  <c r="AB178" i="46"/>
  <c r="M178" i="46"/>
  <c r="O178" i="46" s="1"/>
  <c r="N178" i="46" s="1"/>
  <c r="V177" i="46"/>
  <c r="R177" i="46"/>
  <c r="O177" i="46"/>
  <c r="N177" i="46" s="1"/>
  <c r="AB176" i="46"/>
  <c r="M176" i="46"/>
  <c r="O176" i="46" s="1"/>
  <c r="N176" i="46" s="1"/>
  <c r="U176" i="46" s="1"/>
  <c r="T176" i="46" s="1"/>
  <c r="AB175" i="46"/>
  <c r="O175" i="46"/>
  <c r="N175" i="46" s="1"/>
  <c r="U175" i="46" s="1"/>
  <c r="T175" i="46" s="1"/>
  <c r="AB174" i="46"/>
  <c r="O174" i="46"/>
  <c r="N174" i="46" s="1"/>
  <c r="V173" i="46"/>
  <c r="R173" i="46"/>
  <c r="O173" i="46"/>
  <c r="N173" i="46"/>
  <c r="V172" i="46"/>
  <c r="R172" i="46"/>
  <c r="O172" i="46"/>
  <c r="N172" i="46" s="1"/>
  <c r="AB171" i="46"/>
  <c r="O171" i="46"/>
  <c r="N171" i="46" s="1"/>
  <c r="M170" i="46"/>
  <c r="O170" i="46" s="1"/>
  <c r="N170" i="46" s="1"/>
  <c r="Q170" i="46" s="1"/>
  <c r="P170" i="46" s="1"/>
  <c r="AB169" i="46"/>
  <c r="O169" i="46"/>
  <c r="N169" i="46" s="1"/>
  <c r="V168" i="46"/>
  <c r="R168" i="46"/>
  <c r="O168" i="46"/>
  <c r="N168" i="46" s="1"/>
  <c r="AB167" i="46"/>
  <c r="M167" i="46"/>
  <c r="O167" i="46" s="1"/>
  <c r="N167" i="46" s="1"/>
  <c r="AB166" i="46"/>
  <c r="M166" i="46"/>
  <c r="O166" i="46" s="1"/>
  <c r="N166" i="46" s="1"/>
  <c r="U166" i="46" s="1"/>
  <c r="T166" i="46" s="1"/>
  <c r="AB165" i="46"/>
  <c r="M165" i="46"/>
  <c r="O165" i="46" s="1"/>
  <c r="N165" i="46" s="1"/>
  <c r="AB164" i="46"/>
  <c r="O164" i="46"/>
  <c r="N164" i="46" s="1"/>
  <c r="V163" i="46"/>
  <c r="R163" i="46"/>
  <c r="M163" i="46"/>
  <c r="O163" i="46" s="1"/>
  <c r="N163" i="46" s="1"/>
  <c r="V162" i="46"/>
  <c r="R162" i="46"/>
  <c r="O162" i="46"/>
  <c r="N162" i="46"/>
  <c r="Q162" i="46" s="1"/>
  <c r="P162" i="46" s="1"/>
  <c r="AB161" i="46"/>
  <c r="M161" i="46"/>
  <c r="O161" i="46" s="1"/>
  <c r="N161" i="46" s="1"/>
  <c r="AB160" i="46"/>
  <c r="M160" i="46"/>
  <c r="O160" i="46" s="1"/>
  <c r="N160" i="46" s="1"/>
  <c r="U160" i="46" s="1"/>
  <c r="T160" i="46" s="1"/>
  <c r="AB159" i="46"/>
  <c r="M159" i="46"/>
  <c r="O159" i="46" s="1"/>
  <c r="N159" i="46" s="1"/>
  <c r="AB158" i="46"/>
  <c r="M158" i="46"/>
  <c r="O158" i="46" s="1"/>
  <c r="N158" i="46" s="1"/>
  <c r="M157" i="46"/>
  <c r="O157" i="46" s="1"/>
  <c r="N157" i="46" s="1"/>
  <c r="V156" i="46"/>
  <c r="R156" i="46"/>
  <c r="M156" i="46"/>
  <c r="O156" i="46" s="1"/>
  <c r="N156" i="46" s="1"/>
  <c r="V155" i="46"/>
  <c r="R155" i="46"/>
  <c r="O155" i="46"/>
  <c r="N155" i="46" s="1"/>
  <c r="U155" i="46" s="1"/>
  <c r="T155" i="46" s="1"/>
  <c r="M154" i="46"/>
  <c r="O154" i="46" s="1"/>
  <c r="N154" i="46" s="1"/>
  <c r="U154" i="46" s="1"/>
  <c r="T154" i="46" s="1"/>
  <c r="AB153" i="46"/>
  <c r="M153" i="46"/>
  <c r="O153" i="46" s="1"/>
  <c r="N153" i="46" s="1"/>
  <c r="V152" i="46"/>
  <c r="R152" i="46"/>
  <c r="O152" i="46"/>
  <c r="N152" i="46"/>
  <c r="O151" i="46"/>
  <c r="N151" i="46"/>
  <c r="AB150" i="46"/>
  <c r="O150" i="46"/>
  <c r="N150" i="46" s="1"/>
  <c r="U150" i="46" s="1"/>
  <c r="T150" i="46" s="1"/>
  <c r="M149" i="46"/>
  <c r="O149" i="46" s="1"/>
  <c r="N149" i="46" s="1"/>
  <c r="AB148" i="46"/>
  <c r="O148" i="46"/>
  <c r="N148" i="46" s="1"/>
  <c r="Q148" i="46" s="1"/>
  <c r="P148" i="46" s="1"/>
  <c r="V147" i="46"/>
  <c r="R147" i="46"/>
  <c r="M147" i="46"/>
  <c r="O147" i="46" s="1"/>
  <c r="N147" i="46" s="1"/>
  <c r="V146" i="46"/>
  <c r="R146" i="46"/>
  <c r="O146" i="46"/>
  <c r="N146" i="46" s="1"/>
  <c r="V145" i="46"/>
  <c r="R145" i="46"/>
  <c r="O145" i="46"/>
  <c r="N145" i="46" s="1"/>
  <c r="M144" i="46"/>
  <c r="O144" i="46" s="1"/>
  <c r="N144" i="46" s="1"/>
  <c r="M143" i="46"/>
  <c r="O143" i="46" s="1"/>
  <c r="N143" i="46" s="1"/>
  <c r="Q143" i="46" s="1"/>
  <c r="P143" i="46" s="1"/>
  <c r="O142" i="46"/>
  <c r="N142" i="46" s="1"/>
  <c r="Q142" i="46" s="1"/>
  <c r="P142" i="46" s="1"/>
  <c r="M141" i="46"/>
  <c r="O141" i="46" s="1"/>
  <c r="N141" i="46" s="1"/>
  <c r="AB140" i="46"/>
  <c r="M140" i="46"/>
  <c r="O140" i="46" s="1"/>
  <c r="N140" i="46" s="1"/>
  <c r="M139" i="46"/>
  <c r="O139" i="46" s="1"/>
  <c r="N139" i="46" s="1"/>
  <c r="Q139" i="46" s="1"/>
  <c r="P139" i="46" s="1"/>
  <c r="M138" i="46"/>
  <c r="O138" i="46" s="1"/>
  <c r="N138" i="46" s="1"/>
  <c r="Q138" i="46" s="1"/>
  <c r="P138" i="46" s="1"/>
  <c r="AB137" i="46"/>
  <c r="M137" i="46"/>
  <c r="O137" i="46" s="1"/>
  <c r="N137" i="46" s="1"/>
  <c r="O136" i="46"/>
  <c r="N136" i="46" s="1"/>
  <c r="O135" i="46"/>
  <c r="N135" i="46" s="1"/>
  <c r="Q135" i="46" s="1"/>
  <c r="P135" i="46" s="1"/>
  <c r="V134" i="46"/>
  <c r="R134" i="46"/>
  <c r="O134" i="46"/>
  <c r="N134" i="46" s="1"/>
  <c r="V133" i="46"/>
  <c r="R133" i="46"/>
  <c r="M133" i="46"/>
  <c r="O133" i="46" s="1"/>
  <c r="N133" i="46" s="1"/>
  <c r="V132" i="46"/>
  <c r="R132" i="46"/>
  <c r="M132" i="46"/>
  <c r="O132" i="46" s="1"/>
  <c r="N132" i="46" s="1"/>
  <c r="V131" i="46"/>
  <c r="R131" i="46"/>
  <c r="O131" i="46"/>
  <c r="N131" i="46"/>
  <c r="U131" i="46" s="1"/>
  <c r="T131" i="46" s="1"/>
  <c r="M130" i="46"/>
  <c r="O130" i="46" s="1"/>
  <c r="N130" i="46" s="1"/>
  <c r="U130" i="46" s="1"/>
  <c r="T130" i="46" s="1"/>
  <c r="AB129" i="46"/>
  <c r="O129" i="46"/>
  <c r="N129" i="46" s="1"/>
  <c r="AB128" i="46"/>
  <c r="O128" i="46"/>
  <c r="N128" i="46" s="1"/>
  <c r="U128" i="46" s="1"/>
  <c r="T128" i="46" s="1"/>
  <c r="M127" i="46"/>
  <c r="O127" i="46" s="1"/>
  <c r="N127" i="46" s="1"/>
  <c r="AB126" i="46"/>
  <c r="M126" i="46"/>
  <c r="O126" i="46" s="1"/>
  <c r="N126" i="46" s="1"/>
  <c r="AB125" i="46"/>
  <c r="O125" i="46"/>
  <c r="N125" i="46" s="1"/>
  <c r="U125" i="46" s="1"/>
  <c r="T125" i="46" s="1"/>
  <c r="AB124" i="46"/>
  <c r="O124" i="46"/>
  <c r="N124" i="46" s="1"/>
  <c r="U124" i="46" s="1"/>
  <c r="T124" i="46" s="1"/>
  <c r="AB123" i="46"/>
  <c r="M123" i="46"/>
  <c r="O123" i="46" s="1"/>
  <c r="N123" i="46" s="1"/>
  <c r="U123" i="46" s="1"/>
  <c r="T123" i="46" s="1"/>
  <c r="AB122" i="46"/>
  <c r="O122" i="46"/>
  <c r="N122" i="46"/>
  <c r="Q122" i="46" s="1"/>
  <c r="P122" i="46" s="1"/>
  <c r="AB121" i="46"/>
  <c r="N121" i="46"/>
  <c r="Q121" i="46" s="1"/>
  <c r="P121" i="46" s="1"/>
  <c r="M121" i="46"/>
  <c r="O121" i="46" s="1"/>
  <c r="AB120" i="46"/>
  <c r="M120" i="46"/>
  <c r="O120" i="46" s="1"/>
  <c r="N120" i="46" s="1"/>
  <c r="U120" i="46" s="1"/>
  <c r="T120" i="46" s="1"/>
  <c r="AB119" i="46"/>
  <c r="O119" i="46"/>
  <c r="N119" i="46" s="1"/>
  <c r="AB118" i="46"/>
  <c r="O118" i="46"/>
  <c r="N118" i="46" s="1"/>
  <c r="AB117" i="46"/>
  <c r="O117" i="46"/>
  <c r="N117" i="46" s="1"/>
  <c r="U117" i="46" s="1"/>
  <c r="T117" i="46" s="1"/>
  <c r="AB116" i="46"/>
  <c r="O116" i="46"/>
  <c r="N116" i="46"/>
  <c r="V115" i="46"/>
  <c r="R115" i="46"/>
  <c r="O115" i="46"/>
  <c r="N115" i="46" s="1"/>
  <c r="V114" i="46"/>
  <c r="R114" i="46"/>
  <c r="O114" i="46"/>
  <c r="N114" i="46" s="1"/>
  <c r="V113" i="46"/>
  <c r="R113" i="46"/>
  <c r="O113" i="46"/>
  <c r="N113" i="46" s="1"/>
  <c r="AB112" i="46"/>
  <c r="M112" i="46"/>
  <c r="O112" i="46" s="1"/>
  <c r="N112" i="46" s="1"/>
  <c r="U112" i="46" s="1"/>
  <c r="T112" i="46" s="1"/>
  <c r="AB111" i="46"/>
  <c r="O111" i="46"/>
  <c r="N111" i="46" s="1"/>
  <c r="Q111" i="46" s="1"/>
  <c r="P111" i="46" s="1"/>
  <c r="M110" i="46"/>
  <c r="O110" i="46" s="1"/>
  <c r="N110" i="46" s="1"/>
  <c r="AB109" i="46"/>
  <c r="O109" i="46"/>
  <c r="N109" i="46" s="1"/>
  <c r="AB108" i="46"/>
  <c r="O108" i="46"/>
  <c r="N108" i="46" s="1"/>
  <c r="Q108" i="46" s="1"/>
  <c r="P108" i="46" s="1"/>
  <c r="V107" i="46"/>
  <c r="R107" i="46"/>
  <c r="O107" i="46"/>
  <c r="N107" i="46" s="1"/>
  <c r="U107" i="46" s="1"/>
  <c r="T107" i="46" s="1"/>
  <c r="V106" i="46"/>
  <c r="R106" i="46"/>
  <c r="M106" i="46"/>
  <c r="O106" i="46" s="1"/>
  <c r="N106" i="46" s="1"/>
  <c r="V105" i="46"/>
  <c r="R105" i="46"/>
  <c r="M105" i="46"/>
  <c r="O105" i="46" s="1"/>
  <c r="N105" i="46" s="1"/>
  <c r="V104" i="46"/>
  <c r="R104" i="46"/>
  <c r="M104" i="46"/>
  <c r="O104" i="46" s="1"/>
  <c r="N104" i="46" s="1"/>
  <c r="V103" i="46"/>
  <c r="R103" i="46"/>
  <c r="O103" i="46"/>
  <c r="N103" i="46" s="1"/>
  <c r="Q103" i="46" s="1"/>
  <c r="P103" i="46" s="1"/>
  <c r="V102" i="46"/>
  <c r="R102" i="46"/>
  <c r="O102" i="46"/>
  <c r="N102" i="46" s="1"/>
  <c r="M101" i="46"/>
  <c r="O101" i="46" s="1"/>
  <c r="N101" i="46" s="1"/>
  <c r="Q101" i="46" s="1"/>
  <c r="P101" i="46" s="1"/>
  <c r="AB100" i="46"/>
  <c r="O100" i="46"/>
  <c r="N100" i="46"/>
  <c r="U100" i="46" s="1"/>
  <c r="T100" i="46" s="1"/>
  <c r="AB99" i="46"/>
  <c r="M99" i="46"/>
  <c r="O99" i="46" s="1"/>
  <c r="N99" i="46" s="1"/>
  <c r="U99" i="46" s="1"/>
  <c r="T99" i="46" s="1"/>
  <c r="V98" i="46"/>
  <c r="R98" i="46"/>
  <c r="M98" i="46"/>
  <c r="O98" i="46" s="1"/>
  <c r="N98" i="46" s="1"/>
  <c r="V97" i="46"/>
  <c r="R97" i="46"/>
  <c r="O97" i="46"/>
  <c r="N97" i="46" s="1"/>
  <c r="AB96" i="46"/>
  <c r="M96" i="46"/>
  <c r="O96" i="46" s="1"/>
  <c r="N96" i="46" s="1"/>
  <c r="AB95" i="46"/>
  <c r="M95" i="46"/>
  <c r="O95" i="46" s="1"/>
  <c r="N95" i="46" s="1"/>
  <c r="U95" i="46" s="1"/>
  <c r="T95" i="46" s="1"/>
  <c r="AB94" i="46"/>
  <c r="O94" i="46"/>
  <c r="N94" i="46" s="1"/>
  <c r="AB93" i="46"/>
  <c r="O93" i="46"/>
  <c r="N93" i="46" s="1"/>
  <c r="U93" i="46" s="1"/>
  <c r="T93" i="46" s="1"/>
  <c r="AB92" i="46"/>
  <c r="M92" i="46"/>
  <c r="O92" i="46" s="1"/>
  <c r="N92" i="46" s="1"/>
  <c r="U92" i="46" s="1"/>
  <c r="T92" i="46" s="1"/>
  <c r="AB91" i="46"/>
  <c r="M91" i="46"/>
  <c r="O91" i="46" s="1"/>
  <c r="N91" i="46" s="1"/>
  <c r="U91" i="46" s="1"/>
  <c r="T91" i="46" s="1"/>
  <c r="AB90" i="46"/>
  <c r="O90" i="46"/>
  <c r="N90" i="46" s="1"/>
  <c r="Q90" i="46" s="1"/>
  <c r="P90" i="46" s="1"/>
  <c r="AB89" i="46"/>
  <c r="O89" i="46"/>
  <c r="N89" i="46" s="1"/>
  <c r="U89" i="46" s="1"/>
  <c r="T89" i="46" s="1"/>
  <c r="AB88" i="46"/>
  <c r="O88" i="46"/>
  <c r="N88" i="46"/>
  <c r="V87" i="46"/>
  <c r="R87" i="46"/>
  <c r="M87" i="46"/>
  <c r="O87" i="46" s="1"/>
  <c r="N87" i="46" s="1"/>
  <c r="V86" i="46"/>
  <c r="R86" i="46"/>
  <c r="M86" i="46"/>
  <c r="O86" i="46" s="1"/>
  <c r="N86" i="46" s="1"/>
  <c r="V85" i="46"/>
  <c r="R85" i="46"/>
  <c r="M85" i="46"/>
  <c r="O85" i="46" s="1"/>
  <c r="N85" i="46" s="1"/>
  <c r="V84" i="46"/>
  <c r="R84" i="46"/>
  <c r="M84" i="46"/>
  <c r="O84" i="46" s="1"/>
  <c r="N84" i="46" s="1"/>
  <c r="V83" i="46"/>
  <c r="R83" i="46"/>
  <c r="O83" i="46"/>
  <c r="N83" i="46"/>
  <c r="AB82" i="46"/>
  <c r="M82" i="46"/>
  <c r="O82" i="46" s="1"/>
  <c r="N82" i="46" s="1"/>
  <c r="AB81" i="46"/>
  <c r="M81" i="46"/>
  <c r="O81" i="46" s="1"/>
  <c r="N81" i="46" s="1"/>
  <c r="AB80" i="46"/>
  <c r="M80" i="46"/>
  <c r="O80" i="46" s="1"/>
  <c r="N80" i="46" s="1"/>
  <c r="U80" i="46" s="1"/>
  <c r="T80" i="46" s="1"/>
  <c r="AB79" i="46"/>
  <c r="M79" i="46"/>
  <c r="O79" i="46" s="1"/>
  <c r="N79" i="46" s="1"/>
  <c r="AB78" i="46"/>
  <c r="M78" i="46"/>
  <c r="O78" i="46" s="1"/>
  <c r="N78" i="46" s="1"/>
  <c r="U78" i="46" s="1"/>
  <c r="T78" i="46" s="1"/>
  <c r="AB77" i="46"/>
  <c r="O77" i="46"/>
  <c r="N77" i="46" s="1"/>
  <c r="U77" i="46" s="1"/>
  <c r="T77" i="46" s="1"/>
  <c r="AB76" i="46"/>
  <c r="M76" i="46"/>
  <c r="O76" i="46" s="1"/>
  <c r="N76" i="46" s="1"/>
  <c r="U76" i="46" s="1"/>
  <c r="T76" i="46" s="1"/>
  <c r="AB75" i="46"/>
  <c r="M75" i="46"/>
  <c r="O75" i="46" s="1"/>
  <c r="N75" i="46" s="1"/>
  <c r="U75" i="46" s="1"/>
  <c r="T75" i="46" s="1"/>
  <c r="V74" i="46"/>
  <c r="R74" i="46"/>
  <c r="O74" i="46"/>
  <c r="N74" i="46" s="1"/>
  <c r="V73" i="46"/>
  <c r="R73" i="46"/>
  <c r="O73" i="46"/>
  <c r="N73" i="46" s="1"/>
  <c r="AB72" i="46"/>
  <c r="O72" i="46"/>
  <c r="N72" i="46" s="1"/>
  <c r="O71" i="46"/>
  <c r="N71" i="46"/>
  <c r="O70" i="46"/>
  <c r="N70" i="46" s="1"/>
  <c r="AB69" i="46"/>
  <c r="O69" i="46"/>
  <c r="N69" i="46" s="1"/>
  <c r="U69" i="46" s="1"/>
  <c r="T69" i="46" s="1"/>
  <c r="AB68" i="46"/>
  <c r="M68" i="46"/>
  <c r="O68" i="46" s="1"/>
  <c r="N68" i="46" s="1"/>
  <c r="U68" i="46" s="1"/>
  <c r="T68" i="46" s="1"/>
  <c r="AB67" i="46"/>
  <c r="O67" i="46"/>
  <c r="N67" i="46" s="1"/>
  <c r="Q67" i="46" s="1"/>
  <c r="P67" i="46" s="1"/>
  <c r="AB66" i="46"/>
  <c r="M66" i="46"/>
  <c r="O66" i="46" s="1"/>
  <c r="N66" i="46" s="1"/>
  <c r="AB65" i="46"/>
  <c r="O65" i="46"/>
  <c r="N65" i="46" s="1"/>
  <c r="AB64" i="46"/>
  <c r="O64" i="46"/>
  <c r="N64" i="46" s="1"/>
  <c r="AB63" i="46"/>
  <c r="M63" i="46"/>
  <c r="O63" i="46" s="1"/>
  <c r="N63" i="46" s="1"/>
  <c r="U63" i="46" s="1"/>
  <c r="T63" i="46" s="1"/>
  <c r="AB62" i="46"/>
  <c r="M62" i="46"/>
  <c r="O62" i="46" s="1"/>
  <c r="N62" i="46" s="1"/>
  <c r="V61" i="46"/>
  <c r="R61" i="46"/>
  <c r="M61" i="46"/>
  <c r="O61" i="46" s="1"/>
  <c r="N61" i="46" s="1"/>
  <c r="V60" i="46"/>
  <c r="R60" i="46"/>
  <c r="O60" i="46"/>
  <c r="N60" i="46" s="1"/>
  <c r="U60" i="46" s="1"/>
  <c r="T60" i="46" s="1"/>
  <c r="V59" i="46"/>
  <c r="R59" i="46"/>
  <c r="O59" i="46"/>
  <c r="N59" i="46" s="1"/>
  <c r="AB58" i="46"/>
  <c r="M58" i="46"/>
  <c r="O58" i="46" s="1"/>
  <c r="N58" i="46" s="1"/>
  <c r="U58" i="46" s="1"/>
  <c r="T58" i="46" s="1"/>
  <c r="AB57" i="46"/>
  <c r="M57" i="46"/>
  <c r="O57" i="46" s="1"/>
  <c r="N57" i="46" s="1"/>
  <c r="M56" i="46"/>
  <c r="O56" i="46" s="1"/>
  <c r="N56" i="46" s="1"/>
  <c r="M55" i="46"/>
  <c r="O55" i="46" s="1"/>
  <c r="N55" i="46" s="1"/>
  <c r="O54" i="46"/>
  <c r="N54" i="46" s="1"/>
  <c r="AB53" i="46"/>
  <c r="O53" i="46"/>
  <c r="N53" i="46" s="1"/>
  <c r="Q53" i="46" s="1"/>
  <c r="P53" i="46" s="1"/>
  <c r="O52" i="46"/>
  <c r="N52" i="46" s="1"/>
  <c r="V51" i="46"/>
  <c r="R51" i="46"/>
  <c r="M51" i="46"/>
  <c r="O51" i="46" s="1"/>
  <c r="N51" i="46" s="1"/>
  <c r="V50" i="46"/>
  <c r="R50" i="46"/>
  <c r="O50" i="46"/>
  <c r="N50" i="46" s="1"/>
  <c r="O49" i="46"/>
  <c r="N49" i="46"/>
  <c r="U49" i="46" s="1"/>
  <c r="T49" i="46" s="1"/>
  <c r="O48" i="46"/>
  <c r="N48" i="46" s="1"/>
  <c r="Q48" i="46" s="1"/>
  <c r="P48" i="46" s="1"/>
  <c r="M47" i="46"/>
  <c r="O47" i="46" s="1"/>
  <c r="N47" i="46" s="1"/>
  <c r="Q47" i="46" s="1"/>
  <c r="P47" i="46" s="1"/>
  <c r="AB46" i="46"/>
  <c r="M46" i="46"/>
  <c r="O46" i="46" s="1"/>
  <c r="N46" i="46" s="1"/>
  <c r="O45" i="46"/>
  <c r="N45" i="46" s="1"/>
  <c r="Q45" i="46" s="1"/>
  <c r="P45" i="46" s="1"/>
  <c r="M44" i="46"/>
  <c r="O44" i="46" s="1"/>
  <c r="N44" i="46" s="1"/>
  <c r="Q44" i="46" s="1"/>
  <c r="P44" i="46" s="1"/>
  <c r="M43" i="46"/>
  <c r="O43" i="46" s="1"/>
  <c r="N43" i="46" s="1"/>
  <c r="AB42" i="46"/>
  <c r="M42" i="46"/>
  <c r="O42" i="46" s="1"/>
  <c r="N42" i="46" s="1"/>
  <c r="O41" i="46"/>
  <c r="N41" i="46" s="1"/>
  <c r="Q41" i="46" s="1"/>
  <c r="P41" i="46" s="1"/>
  <c r="AB40" i="46"/>
  <c r="M40" i="46"/>
  <c r="O40" i="46" s="1"/>
  <c r="N40" i="46" s="1"/>
  <c r="O39" i="46"/>
  <c r="N39" i="46" s="1"/>
  <c r="Q39" i="46" s="1"/>
  <c r="P39" i="46" s="1"/>
  <c r="M38" i="46"/>
  <c r="O38" i="46" s="1"/>
  <c r="N38" i="46" s="1"/>
  <c r="Q38" i="46" s="1"/>
  <c r="P38" i="46" s="1"/>
  <c r="AB37" i="46"/>
  <c r="M37" i="46"/>
  <c r="O37" i="46" s="1"/>
  <c r="N37" i="46" s="1"/>
  <c r="AB36" i="46"/>
  <c r="M36" i="46"/>
  <c r="O36" i="46" s="1"/>
  <c r="N36" i="46" s="1"/>
  <c r="M35" i="46"/>
  <c r="O35" i="46" s="1"/>
  <c r="N35" i="46" s="1"/>
  <c r="AB34" i="46"/>
  <c r="M34" i="46"/>
  <c r="O34" i="46" s="1"/>
  <c r="N34" i="46" s="1"/>
  <c r="U34" i="46" s="1"/>
  <c r="T34" i="46" s="1"/>
  <c r="M33" i="46"/>
  <c r="O33" i="46" s="1"/>
  <c r="N33" i="46" s="1"/>
  <c r="AB32" i="46"/>
  <c r="M32" i="46"/>
  <c r="O32" i="46" s="1"/>
  <c r="N32" i="46" s="1"/>
  <c r="AB31" i="46"/>
  <c r="M31" i="46"/>
  <c r="O31" i="46" s="1"/>
  <c r="N31" i="46" s="1"/>
  <c r="U31" i="46" s="1"/>
  <c r="T31" i="46" s="1"/>
  <c r="AB30" i="46"/>
  <c r="M30" i="46"/>
  <c r="O30" i="46" s="1"/>
  <c r="N30" i="46" s="1"/>
  <c r="U30" i="46" s="1"/>
  <c r="T30" i="46" s="1"/>
  <c r="M29" i="46"/>
  <c r="O29" i="46" s="1"/>
  <c r="N29" i="46" s="1"/>
  <c r="O28" i="46"/>
  <c r="N28" i="46" s="1"/>
  <c r="U28" i="46" s="1"/>
  <c r="T28" i="46" s="1"/>
  <c r="V27" i="46"/>
  <c r="R27" i="46"/>
  <c r="M27" i="46"/>
  <c r="O27" i="46" s="1"/>
  <c r="N27" i="46" s="1"/>
  <c r="V26" i="46"/>
  <c r="R26" i="46"/>
  <c r="M26" i="46"/>
  <c r="O26" i="46" s="1"/>
  <c r="N26" i="46" s="1"/>
  <c r="V25" i="46"/>
  <c r="R25" i="46"/>
  <c r="M25" i="46"/>
  <c r="O25" i="46" s="1"/>
  <c r="N25" i="46" s="1"/>
  <c r="V24" i="46"/>
  <c r="R24" i="46"/>
  <c r="M24" i="46"/>
  <c r="O24" i="46" s="1"/>
  <c r="N24" i="46" s="1"/>
  <c r="V23" i="46"/>
  <c r="R23" i="46"/>
  <c r="M23" i="46"/>
  <c r="O23" i="46" s="1"/>
  <c r="N23" i="46" s="1"/>
  <c r="V22" i="46"/>
  <c r="R22" i="46"/>
  <c r="O22" i="46"/>
  <c r="N22" i="46" s="1"/>
  <c r="O21" i="46"/>
  <c r="N21" i="46" s="1"/>
  <c r="U21" i="46" s="1"/>
  <c r="T21" i="46" s="1"/>
  <c r="O20" i="46"/>
  <c r="N20" i="46" s="1"/>
  <c r="M19" i="46"/>
  <c r="O19" i="46" s="1"/>
  <c r="N19" i="46" s="1"/>
  <c r="U19" i="46" s="1"/>
  <c r="T19" i="46" s="1"/>
  <c r="V18" i="46"/>
  <c r="R18" i="46"/>
  <c r="M18" i="46"/>
  <c r="O18" i="46" s="1"/>
  <c r="N18" i="46" s="1"/>
  <c r="V17" i="46"/>
  <c r="R17" i="46"/>
  <c r="O17" i="46"/>
  <c r="N17" i="46" s="1"/>
  <c r="O16" i="46"/>
  <c r="N16" i="46" s="1"/>
  <c r="Q16" i="46" s="1"/>
  <c r="P16" i="46" s="1"/>
  <c r="V15" i="46"/>
  <c r="R15" i="46"/>
  <c r="O15" i="46"/>
  <c r="N15" i="46" s="1"/>
  <c r="Q15" i="46" s="1"/>
  <c r="P15" i="46" s="1"/>
  <c r="AB14" i="46"/>
  <c r="O14" i="46"/>
  <c r="N14" i="46" s="1"/>
  <c r="U14" i="46" s="1"/>
  <c r="T14" i="46" s="1"/>
  <c r="AB13" i="46"/>
  <c r="M13" i="46"/>
  <c r="O13" i="46" s="1"/>
  <c r="N13" i="46" s="1"/>
  <c r="AB12" i="46"/>
  <c r="O12" i="46"/>
  <c r="N12" i="46" s="1"/>
  <c r="O11" i="46"/>
  <c r="N11" i="46" s="1"/>
  <c r="V10" i="46"/>
  <c r="R10" i="46"/>
  <c r="O10" i="46"/>
  <c r="N10" i="46"/>
  <c r="AA9" i="46"/>
  <c r="Z9" i="46"/>
  <c r="Y9" i="46"/>
  <c r="X9" i="46"/>
  <c r="W9" i="46"/>
  <c r="K19" i="58"/>
  <c r="G19" i="58"/>
  <c r="K18" i="58"/>
  <c r="G18" i="58"/>
  <c r="K17" i="58"/>
  <c r="G17" i="58"/>
  <c r="K16" i="58"/>
  <c r="G16" i="58"/>
  <c r="R15" i="58"/>
  <c r="T15" i="58" s="1"/>
  <c r="K15" i="58"/>
  <c r="G15" i="58"/>
  <c r="R14" i="58"/>
  <c r="T14" i="58" s="1"/>
  <c r="K14" i="58"/>
  <c r="G14" i="58"/>
  <c r="K13" i="58"/>
  <c r="G13" i="58"/>
  <c r="K12" i="58"/>
  <c r="G12" i="58"/>
  <c r="K11" i="58"/>
  <c r="G11" i="58"/>
  <c r="K10" i="58"/>
  <c r="G10" i="58"/>
  <c r="K9" i="58"/>
  <c r="G9" i="58"/>
  <c r="C455" i="74"/>
  <c r="C401" i="77"/>
  <c r="L415" i="63"/>
  <c r="L394" i="77"/>
  <c r="C396" i="77"/>
  <c r="B415" i="74"/>
  <c r="C333" i="75"/>
  <c r="F402" i="74"/>
  <c r="I451" i="77"/>
  <c r="I486" i="63"/>
  <c r="C476" i="63"/>
  <c r="F444" i="74"/>
  <c r="B475" i="62"/>
  <c r="C421" i="77"/>
  <c r="M298" i="62"/>
  <c r="M99" i="62"/>
  <c r="C485" i="77"/>
  <c r="F90" i="62"/>
  <c r="F351" i="75"/>
  <c r="L459" i="74"/>
  <c r="B405" i="75"/>
  <c r="B508" i="62"/>
  <c r="F392" i="75"/>
  <c r="I421" i="74"/>
  <c r="C375" i="75"/>
  <c r="F376" i="74"/>
  <c r="L482" i="77"/>
  <c r="F369" i="75"/>
  <c r="B366" i="74"/>
  <c r="B372" i="74"/>
  <c r="B397" i="74"/>
  <c r="C413" i="77"/>
  <c r="I437" i="74"/>
  <c r="F351" i="62"/>
  <c r="I410" i="75"/>
  <c r="F49" i="62"/>
  <c r="B415" i="77"/>
  <c r="C469" i="77"/>
  <c r="F237" i="62"/>
  <c r="B413" i="77"/>
  <c r="L333" i="75"/>
  <c r="B416" i="77"/>
  <c r="B303" i="62"/>
  <c r="F390" i="77"/>
  <c r="B415" i="63"/>
  <c r="F307" i="62"/>
  <c r="B495" i="74"/>
  <c r="I470" i="77"/>
  <c r="I363" i="63"/>
  <c r="I459" i="77"/>
  <c r="C390" i="74"/>
  <c r="B479" i="74"/>
  <c r="I457" i="63"/>
  <c r="L476" i="74"/>
  <c r="F423" i="60"/>
  <c r="C269" i="62"/>
  <c r="B462" i="75"/>
  <c r="L403" i="74"/>
  <c r="U83" i="46" l="1"/>
  <c r="T83" i="46" s="1"/>
  <c r="Q114" i="46"/>
  <c r="P114" i="46" s="1"/>
  <c r="Q85" i="46"/>
  <c r="P85" i="46" s="1"/>
  <c r="Q228" i="46"/>
  <c r="P228" i="46" s="1"/>
  <c r="U269" i="46"/>
  <c r="T269" i="46" s="1"/>
  <c r="Q30" i="63"/>
  <c r="P30" i="63" s="1"/>
  <c r="Q41" i="63"/>
  <c r="P41" i="63" s="1"/>
  <c r="Q45" i="63"/>
  <c r="P45" i="63" s="1"/>
  <c r="Q80" i="63"/>
  <c r="P80" i="63" s="1"/>
  <c r="Q111" i="63"/>
  <c r="P111" i="63" s="1"/>
  <c r="Q118" i="63"/>
  <c r="P118" i="63" s="1"/>
  <c r="Q122" i="63"/>
  <c r="P122" i="63" s="1"/>
  <c r="Q126" i="63"/>
  <c r="P126" i="63" s="1"/>
  <c r="Q130" i="63"/>
  <c r="P130" i="63" s="1"/>
  <c r="Q143" i="63"/>
  <c r="P143" i="63" s="1"/>
  <c r="Q147" i="63"/>
  <c r="P147" i="63" s="1"/>
  <c r="Q151" i="63"/>
  <c r="P151" i="63" s="1"/>
  <c r="Q158" i="63"/>
  <c r="P158" i="63" s="1"/>
  <c r="Q162" i="63"/>
  <c r="P162" i="63" s="1"/>
  <c r="Q166" i="63"/>
  <c r="P166" i="63" s="1"/>
  <c r="Q196" i="63"/>
  <c r="P196" i="63" s="1"/>
  <c r="Q210" i="63"/>
  <c r="P210" i="63" s="1"/>
  <c r="Q218" i="63"/>
  <c r="P218" i="63" s="1"/>
  <c r="Q274" i="63"/>
  <c r="P274" i="63" s="1"/>
  <c r="Q333" i="63"/>
  <c r="P333" i="63" s="1"/>
  <c r="Q337" i="63"/>
  <c r="P337" i="63" s="1"/>
  <c r="Q341" i="63"/>
  <c r="P341" i="63" s="1"/>
  <c r="Q345" i="63"/>
  <c r="P345" i="63" s="1"/>
  <c r="Q39" i="63"/>
  <c r="P39" i="63" s="1"/>
  <c r="Q31" i="63"/>
  <c r="P31" i="63" s="1"/>
  <c r="Q42" i="63"/>
  <c r="P42" i="63" s="1"/>
  <c r="Q50" i="63"/>
  <c r="P50" i="63" s="1"/>
  <c r="Q171" i="63"/>
  <c r="P171" i="63" s="1"/>
  <c r="Q182" i="63"/>
  <c r="P182" i="63" s="1"/>
  <c r="Q272" i="63"/>
  <c r="P272" i="63" s="1"/>
  <c r="Q16" i="63"/>
  <c r="P16" i="63" s="1"/>
  <c r="Q20" i="63"/>
  <c r="P20" i="63" s="1"/>
  <c r="Q35" i="63"/>
  <c r="P35" i="63" s="1"/>
  <c r="Q54" i="63"/>
  <c r="P54" i="63" s="1"/>
  <c r="Q62" i="63"/>
  <c r="P62" i="63" s="1"/>
  <c r="Q74" i="63"/>
  <c r="P74" i="63" s="1"/>
  <c r="Q85" i="63"/>
  <c r="P85" i="63" s="1"/>
  <c r="Q89" i="63"/>
  <c r="P89" i="63" s="1"/>
  <c r="Q93" i="63"/>
  <c r="P93" i="63" s="1"/>
  <c r="Q97" i="63"/>
  <c r="P97" i="63" s="1"/>
  <c r="Q101" i="63"/>
  <c r="P101" i="63" s="1"/>
  <c r="Q105" i="63"/>
  <c r="P105" i="63" s="1"/>
  <c r="Q109" i="63"/>
  <c r="P109" i="63" s="1"/>
  <c r="Q135" i="63"/>
  <c r="P135" i="63" s="1"/>
  <c r="Q186" i="63"/>
  <c r="P186" i="63" s="1"/>
  <c r="Q190" i="63"/>
  <c r="P190" i="63" s="1"/>
  <c r="Q227" i="63"/>
  <c r="P227" i="63" s="1"/>
  <c r="Q231" i="63"/>
  <c r="P231" i="63" s="1"/>
  <c r="Q235" i="63"/>
  <c r="P235" i="63" s="1"/>
  <c r="Q251" i="63"/>
  <c r="P251" i="63" s="1"/>
  <c r="Q258" i="63"/>
  <c r="P258" i="63" s="1"/>
  <c r="Q262" i="63"/>
  <c r="P262" i="63" s="1"/>
  <c r="Q287" i="63"/>
  <c r="P287" i="63" s="1"/>
  <c r="Q291" i="63"/>
  <c r="P291" i="63" s="1"/>
  <c r="Q295" i="63"/>
  <c r="P295" i="63" s="1"/>
  <c r="Q299" i="63"/>
  <c r="P299" i="63" s="1"/>
  <c r="Q303" i="63"/>
  <c r="P303" i="63" s="1"/>
  <c r="Q307" i="63"/>
  <c r="P307" i="63" s="1"/>
  <c r="Q311" i="63"/>
  <c r="P311" i="63" s="1"/>
  <c r="Q315" i="63"/>
  <c r="P315" i="63" s="1"/>
  <c r="Q319" i="63"/>
  <c r="P319" i="63" s="1"/>
  <c r="Q243" i="63"/>
  <c r="P243" i="63" s="1"/>
  <c r="Q29" i="63"/>
  <c r="P29" i="63" s="1"/>
  <c r="Q110" i="63"/>
  <c r="P110" i="63" s="1"/>
  <c r="Q215" i="63"/>
  <c r="P215" i="63" s="1"/>
  <c r="Q312" i="63"/>
  <c r="P312" i="63" s="1"/>
  <c r="Q329" i="63"/>
  <c r="P329" i="63" s="1"/>
  <c r="Q165" i="63"/>
  <c r="P165" i="63" s="1"/>
  <c r="Q11" i="63"/>
  <c r="P11" i="63" s="1"/>
  <c r="Q44" i="63"/>
  <c r="P44" i="63" s="1"/>
  <c r="Q48" i="63"/>
  <c r="P48" i="63" s="1"/>
  <c r="Q72" i="63"/>
  <c r="P72" i="63" s="1"/>
  <c r="Q92" i="63"/>
  <c r="P92" i="63" s="1"/>
  <c r="Q145" i="63"/>
  <c r="P145" i="63" s="1"/>
  <c r="Q163" i="63"/>
  <c r="P163" i="63" s="1"/>
  <c r="Q181" i="63"/>
  <c r="P181" i="63" s="1"/>
  <c r="Q187" i="63"/>
  <c r="P187" i="63" s="1"/>
  <c r="Q194" i="63"/>
  <c r="P194" i="63" s="1"/>
  <c r="Q208" i="63"/>
  <c r="P208" i="63" s="1"/>
  <c r="Q212" i="63"/>
  <c r="P212" i="63" s="1"/>
  <c r="Q219" i="63"/>
  <c r="P219" i="63" s="1"/>
  <c r="Q223" i="63"/>
  <c r="P223" i="63" s="1"/>
  <c r="Q230" i="63"/>
  <c r="P230" i="63" s="1"/>
  <c r="Q234" i="63"/>
  <c r="P234" i="63" s="1"/>
  <c r="Q238" i="63"/>
  <c r="P238" i="63" s="1"/>
  <c r="Q246" i="63"/>
  <c r="P246" i="63" s="1"/>
  <c r="Q263" i="63"/>
  <c r="P263" i="63" s="1"/>
  <c r="Q276" i="63"/>
  <c r="P276" i="63" s="1"/>
  <c r="Q336" i="63"/>
  <c r="P336" i="63" s="1"/>
  <c r="Q343" i="63"/>
  <c r="P343" i="63" s="1"/>
  <c r="Q350" i="63"/>
  <c r="P350" i="63" s="1"/>
  <c r="Q354" i="63"/>
  <c r="P354" i="63" s="1"/>
  <c r="Q358" i="63"/>
  <c r="P358" i="63" s="1"/>
  <c r="V212" i="61"/>
  <c r="U212" i="61" s="1"/>
  <c r="R159" i="61"/>
  <c r="Q159" i="61" s="1"/>
  <c r="R142" i="61"/>
  <c r="P142" i="61" s="1"/>
  <c r="V35" i="61"/>
  <c r="U35" i="61" s="1"/>
  <c r="V192" i="61"/>
  <c r="U192" i="61" s="1"/>
  <c r="V15" i="61"/>
  <c r="U15" i="61" s="1"/>
  <c r="R33" i="61"/>
  <c r="V228" i="61"/>
  <c r="U228" i="61" s="1"/>
  <c r="V239" i="61"/>
  <c r="U239" i="61" s="1"/>
  <c r="R210" i="61"/>
  <c r="P210" i="61" s="1"/>
  <c r="R231" i="61"/>
  <c r="V246" i="61"/>
  <c r="U246" i="61" s="1"/>
  <c r="V278" i="61"/>
  <c r="U278" i="61" s="1"/>
  <c r="R357" i="61"/>
  <c r="P357" i="61" s="1"/>
  <c r="Q357" i="61" s="1"/>
  <c r="V279" i="61"/>
  <c r="U279" i="61" s="1"/>
  <c r="R329" i="61"/>
  <c r="U276" i="46"/>
  <c r="T276" i="46" s="1"/>
  <c r="Q276" i="46"/>
  <c r="P276" i="46" s="1"/>
  <c r="U278" i="46"/>
  <c r="T278" i="46" s="1"/>
  <c r="Q278" i="46"/>
  <c r="P278" i="46" s="1"/>
  <c r="S278" i="46" s="1"/>
  <c r="U23" i="46"/>
  <c r="T23" i="46" s="1"/>
  <c r="U102" i="46"/>
  <c r="T102" i="46" s="1"/>
  <c r="U250" i="46"/>
  <c r="T250" i="46" s="1"/>
  <c r="U307" i="46"/>
  <c r="T307" i="46" s="1"/>
  <c r="U101" i="46"/>
  <c r="T101" i="46" s="1"/>
  <c r="U319" i="46"/>
  <c r="T319" i="46" s="1"/>
  <c r="U318" i="46"/>
  <c r="T318" i="46" s="1"/>
  <c r="Q59" i="46"/>
  <c r="P59" i="46" s="1"/>
  <c r="Q224" i="46"/>
  <c r="P224" i="46" s="1"/>
  <c r="U228" i="46"/>
  <c r="T228" i="46" s="1"/>
  <c r="U196" i="46"/>
  <c r="T196" i="46" s="1"/>
  <c r="S196" i="46" s="1"/>
  <c r="U10" i="46"/>
  <c r="T10" i="46" s="1"/>
  <c r="U84" i="46"/>
  <c r="T84" i="46" s="1"/>
  <c r="U27" i="46"/>
  <c r="T27" i="46" s="1"/>
  <c r="Q70" i="46"/>
  <c r="P70" i="46" s="1"/>
  <c r="U70" i="46"/>
  <c r="T70" i="46" s="1"/>
  <c r="U59" i="46"/>
  <c r="T59" i="46" s="1"/>
  <c r="U90" i="46"/>
  <c r="T90" i="46" s="1"/>
  <c r="U162" i="46"/>
  <c r="T162" i="46" s="1"/>
  <c r="U22" i="46"/>
  <c r="T22" i="46" s="1"/>
  <c r="U44" i="46"/>
  <c r="T44" i="46" s="1"/>
  <c r="V362" i="46"/>
  <c r="U148" i="46"/>
  <c r="T148" i="46" s="1"/>
  <c r="Q177" i="46"/>
  <c r="P177" i="46" s="1"/>
  <c r="Q27" i="46"/>
  <c r="P27" i="46" s="1"/>
  <c r="Q93" i="46"/>
  <c r="P93" i="46" s="1"/>
  <c r="Q204" i="46"/>
  <c r="P204" i="46" s="1"/>
  <c r="Q77" i="46"/>
  <c r="P77" i="46" s="1"/>
  <c r="Q195" i="46"/>
  <c r="P195" i="46" s="1"/>
  <c r="U248" i="46"/>
  <c r="T248" i="46" s="1"/>
  <c r="Q106" i="46"/>
  <c r="P106" i="46" s="1"/>
  <c r="U108" i="46"/>
  <c r="T108" i="46" s="1"/>
  <c r="S108" i="46" s="1"/>
  <c r="U185" i="46"/>
  <c r="T185" i="46" s="1"/>
  <c r="U237" i="46"/>
  <c r="T237" i="46" s="1"/>
  <c r="S237" i="46" s="1"/>
  <c r="U47" i="46"/>
  <c r="T47" i="46" s="1"/>
  <c r="Q239" i="46"/>
  <c r="P239" i="46" s="1"/>
  <c r="U113" i="46"/>
  <c r="T113" i="46" s="1"/>
  <c r="U173" i="46"/>
  <c r="T173" i="46" s="1"/>
  <c r="U182" i="46"/>
  <c r="T182" i="46" s="1"/>
  <c r="U213" i="46"/>
  <c r="T213" i="46" s="1"/>
  <c r="U215" i="46"/>
  <c r="T215" i="46" s="1"/>
  <c r="U361" i="46"/>
  <c r="T361" i="46" s="1"/>
  <c r="AB9" i="46"/>
  <c r="U41" i="46"/>
  <c r="T41" i="46" s="1"/>
  <c r="S41" i="46" s="1"/>
  <c r="Q213" i="46"/>
  <c r="P213" i="46" s="1"/>
  <c r="U241" i="46"/>
  <c r="T241" i="46" s="1"/>
  <c r="U297" i="46"/>
  <c r="T297" i="46" s="1"/>
  <c r="S330" i="46"/>
  <c r="S14" i="58"/>
  <c r="Q297" i="60"/>
  <c r="P297" i="60" s="1"/>
  <c r="N7" i="76"/>
  <c r="O7" i="76"/>
  <c r="V22" i="61"/>
  <c r="U22" i="61" s="1"/>
  <c r="V125" i="61"/>
  <c r="U125" i="61" s="1"/>
  <c r="R199" i="61"/>
  <c r="R98" i="61"/>
  <c r="R219" i="61"/>
  <c r="R252" i="61"/>
  <c r="V260" i="61"/>
  <c r="U260" i="61" s="1"/>
  <c r="V343" i="61"/>
  <c r="U343" i="61" s="1"/>
  <c r="R10" i="61"/>
  <c r="P10" i="61" s="1"/>
  <c r="Q10" i="61" s="1"/>
  <c r="R20" i="61"/>
  <c r="P20" i="61" s="1"/>
  <c r="R75" i="61"/>
  <c r="V86" i="61"/>
  <c r="U86" i="61" s="1"/>
  <c r="V155" i="61"/>
  <c r="U155" i="61" s="1"/>
  <c r="V254" i="61"/>
  <c r="U254" i="61" s="1"/>
  <c r="T254" i="61" s="1"/>
  <c r="V313" i="61"/>
  <c r="U313" i="61" s="1"/>
  <c r="V333" i="61"/>
  <c r="U333" i="61" s="1"/>
  <c r="V183" i="61"/>
  <c r="U183" i="61" s="1"/>
  <c r="R282" i="61"/>
  <c r="P282" i="61" s="1"/>
  <c r="V284" i="61"/>
  <c r="U284" i="61" s="1"/>
  <c r="R87" i="61"/>
  <c r="R95" i="61"/>
  <c r="P95" i="61" s="1"/>
  <c r="Q95" i="61" s="1"/>
  <c r="R151" i="61"/>
  <c r="R163" i="61"/>
  <c r="R171" i="61"/>
  <c r="R218" i="61"/>
  <c r="R58" i="61"/>
  <c r="Q58" i="61" s="1"/>
  <c r="V161" i="61"/>
  <c r="U161" i="61" s="1"/>
  <c r="V208" i="61"/>
  <c r="U208" i="61" s="1"/>
  <c r="R85" i="61"/>
  <c r="V144" i="61"/>
  <c r="U144" i="61" s="1"/>
  <c r="R154" i="61"/>
  <c r="V211" i="61"/>
  <c r="U211" i="61" s="1"/>
  <c r="V216" i="61"/>
  <c r="U216" i="61" s="1"/>
  <c r="R275" i="61"/>
  <c r="V282" i="61"/>
  <c r="U282" i="61" s="1"/>
  <c r="R353" i="61"/>
  <c r="V80" i="61"/>
  <c r="U80" i="61" s="1"/>
  <c r="O47" i="78"/>
  <c r="S27" i="46" l="1"/>
  <c r="S59" i="46"/>
  <c r="S213" i="46"/>
  <c r="M7" i="76"/>
  <c r="R19" i="58"/>
  <c r="Q76" i="63"/>
  <c r="P76" i="63" s="1"/>
  <c r="Q107" i="63"/>
  <c r="P107" i="63" s="1"/>
  <c r="Q170" i="63"/>
  <c r="P170" i="63" s="1"/>
  <c r="Q228" i="63"/>
  <c r="P228" i="63" s="1"/>
  <c r="Q280" i="63"/>
  <c r="P280" i="63" s="1"/>
  <c r="Q342" i="63"/>
  <c r="P342" i="63" s="1"/>
  <c r="Q67" i="63"/>
  <c r="P67" i="63" s="1"/>
  <c r="Q19" i="63"/>
  <c r="P19" i="63" s="1"/>
  <c r="Q26" i="63"/>
  <c r="P26" i="63" s="1"/>
  <c r="Q37" i="63"/>
  <c r="P37" i="63" s="1"/>
  <c r="Q51" i="63"/>
  <c r="P51" i="63" s="1"/>
  <c r="Q60" i="63"/>
  <c r="P60" i="63" s="1"/>
  <c r="Q64" i="63"/>
  <c r="P64" i="63" s="1"/>
  <c r="Q179" i="63"/>
  <c r="P179" i="63" s="1"/>
  <c r="Q216" i="63"/>
  <c r="P216" i="63" s="1"/>
  <c r="Q278" i="63"/>
  <c r="P278" i="63" s="1"/>
  <c r="Q328" i="63"/>
  <c r="P328" i="63" s="1"/>
  <c r="Q334" i="63"/>
  <c r="P334" i="63" s="1"/>
  <c r="Q264" i="63"/>
  <c r="P264" i="63" s="1"/>
  <c r="Q14" i="63"/>
  <c r="P14" i="63" s="1"/>
  <c r="Q24" i="63"/>
  <c r="P24" i="63" s="1"/>
  <c r="Q47" i="63"/>
  <c r="P47" i="63" s="1"/>
  <c r="Q58" i="63"/>
  <c r="P58" i="63" s="1"/>
  <c r="Q68" i="63"/>
  <c r="P68" i="63" s="1"/>
  <c r="Q117" i="63"/>
  <c r="P117" i="63" s="1"/>
  <c r="Q124" i="63"/>
  <c r="P124" i="63" s="1"/>
  <c r="Q140" i="63"/>
  <c r="P140" i="63" s="1"/>
  <c r="Q148" i="63"/>
  <c r="P148" i="63" s="1"/>
  <c r="Q160" i="63"/>
  <c r="P160" i="63" s="1"/>
  <c r="Q177" i="63"/>
  <c r="P177" i="63" s="1"/>
  <c r="Q214" i="63"/>
  <c r="P214" i="63" s="1"/>
  <c r="Q220" i="63"/>
  <c r="P220" i="63" s="1"/>
  <c r="Q239" i="63"/>
  <c r="P239" i="63" s="1"/>
  <c r="Q242" i="63"/>
  <c r="P242" i="63" s="1"/>
  <c r="Q256" i="63"/>
  <c r="P256" i="63" s="1"/>
  <c r="Q265" i="63"/>
  <c r="P265" i="63" s="1"/>
  <c r="Q322" i="63"/>
  <c r="P322" i="63" s="1"/>
  <c r="Q357" i="63"/>
  <c r="P357" i="63" s="1"/>
  <c r="Q22" i="63"/>
  <c r="P22" i="63" s="1"/>
  <c r="Q25" i="63"/>
  <c r="P25" i="63" s="1"/>
  <c r="Q66" i="63"/>
  <c r="P66" i="63" s="1"/>
  <c r="Q69" i="63"/>
  <c r="P69" i="63" s="1"/>
  <c r="Q84" i="63"/>
  <c r="P84" i="63" s="1"/>
  <c r="Q103" i="63"/>
  <c r="P103" i="63" s="1"/>
  <c r="Q257" i="63"/>
  <c r="P257" i="63" s="1"/>
  <c r="Q338" i="63"/>
  <c r="P338" i="63" s="1"/>
  <c r="Q349" i="63"/>
  <c r="P349" i="63" s="1"/>
  <c r="Q133" i="63"/>
  <c r="P133" i="63" s="1"/>
  <c r="Q155" i="63"/>
  <c r="P155" i="63" s="1"/>
  <c r="Q169" i="63"/>
  <c r="P169" i="63" s="1"/>
  <c r="Q204" i="63"/>
  <c r="P204" i="63" s="1"/>
  <c r="Q316" i="63"/>
  <c r="P316" i="63" s="1"/>
  <c r="Q339" i="63"/>
  <c r="P339" i="63" s="1"/>
  <c r="Q12" i="63"/>
  <c r="P12" i="63" s="1"/>
  <c r="Q70" i="63"/>
  <c r="P70" i="63" s="1"/>
  <c r="Q152" i="63"/>
  <c r="P152" i="63" s="1"/>
  <c r="Q161" i="63"/>
  <c r="P161" i="63" s="1"/>
  <c r="Q172" i="63"/>
  <c r="P172" i="63" s="1"/>
  <c r="Q175" i="63"/>
  <c r="P175" i="63" s="1"/>
  <c r="Q195" i="63"/>
  <c r="P195" i="63" s="1"/>
  <c r="Q201" i="63"/>
  <c r="P201" i="63" s="1"/>
  <c r="Q244" i="63"/>
  <c r="P244" i="63" s="1"/>
  <c r="Q347" i="63"/>
  <c r="P347" i="63" s="1"/>
  <c r="Q353" i="63"/>
  <c r="P353" i="63" s="1"/>
  <c r="S15" i="58"/>
  <c r="O36" i="78"/>
  <c r="O59" i="78"/>
  <c r="O63" i="78"/>
  <c r="O62" i="78"/>
  <c r="O40" i="78"/>
  <c r="O43" i="78"/>
  <c r="O56" i="78"/>
  <c r="U80" i="78"/>
  <c r="W9" i="78"/>
  <c r="U9" i="78" s="1"/>
  <c r="O65" i="78"/>
  <c r="O42" i="78"/>
  <c r="O45" i="78"/>
  <c r="O50" i="78"/>
  <c r="O58" i="78"/>
  <c r="O41" i="78"/>
  <c r="O52" i="78"/>
  <c r="O64" i="78"/>
  <c r="O57" i="78"/>
  <c r="O38" i="78"/>
  <c r="T10" i="78"/>
  <c r="S10" i="78" s="1"/>
  <c r="O49" i="78"/>
  <c r="O48" i="78"/>
  <c r="O37" i="78"/>
  <c r="AK9" i="78"/>
  <c r="AL9" i="78" s="1"/>
  <c r="S185" i="46"/>
  <c r="N7" i="77"/>
  <c r="R17" i="58" s="1"/>
  <c r="N7" i="74"/>
  <c r="M7" i="74" s="1"/>
  <c r="Q40" i="63"/>
  <c r="P40" i="63" s="1"/>
  <c r="Q52" i="63"/>
  <c r="P52" i="63" s="1"/>
  <c r="Q57" i="63"/>
  <c r="P57" i="63" s="1"/>
  <c r="Q13" i="63"/>
  <c r="P13" i="63" s="1"/>
  <c r="Q83" i="63"/>
  <c r="P83" i="63" s="1"/>
  <c r="Q125" i="63"/>
  <c r="P125" i="63" s="1"/>
  <c r="Q21" i="63"/>
  <c r="P21" i="63" s="1"/>
  <c r="Q28" i="63"/>
  <c r="P28" i="63" s="1"/>
  <c r="Q46" i="63"/>
  <c r="P46" i="63" s="1"/>
  <c r="Q65" i="63"/>
  <c r="P65" i="63" s="1"/>
  <c r="O7" i="63"/>
  <c r="Q75" i="63"/>
  <c r="P75" i="63" s="1"/>
  <c r="N8" i="63"/>
  <c r="Q8" i="63" s="1"/>
  <c r="P8" i="63" s="1"/>
  <c r="Q17" i="63"/>
  <c r="P17" i="63" s="1"/>
  <c r="Q49" i="63"/>
  <c r="P49" i="63" s="1"/>
  <c r="Q61" i="63"/>
  <c r="P61" i="63" s="1"/>
  <c r="Q116" i="63"/>
  <c r="P116" i="63" s="1"/>
  <c r="Q323" i="63"/>
  <c r="P323" i="63" s="1"/>
  <c r="Q138" i="63"/>
  <c r="P138" i="63" s="1"/>
  <c r="Q159" i="63"/>
  <c r="P159" i="63" s="1"/>
  <c r="Q252" i="63"/>
  <c r="P252" i="63" s="1"/>
  <c r="Q269" i="63"/>
  <c r="P269" i="63" s="1"/>
  <c r="Q282" i="63"/>
  <c r="P282" i="63" s="1"/>
  <c r="Q298" i="63"/>
  <c r="P298" i="63" s="1"/>
  <c r="Q202" i="63"/>
  <c r="P202" i="63" s="1"/>
  <c r="Q207" i="63"/>
  <c r="P207" i="63" s="1"/>
  <c r="Q250" i="63"/>
  <c r="P250" i="63" s="1"/>
  <c r="Q271" i="63"/>
  <c r="P271" i="63" s="1"/>
  <c r="Q290" i="63"/>
  <c r="P290" i="63" s="1"/>
  <c r="Q306" i="63"/>
  <c r="P306" i="63" s="1"/>
  <c r="Q128" i="63"/>
  <c r="P128" i="63" s="1"/>
  <c r="Q77" i="63"/>
  <c r="P77" i="63" s="1"/>
  <c r="Q266" i="63"/>
  <c r="P266" i="63" s="1"/>
  <c r="Q286" i="63"/>
  <c r="P286" i="63" s="1"/>
  <c r="Q302" i="63"/>
  <c r="P302" i="63" s="1"/>
  <c r="Q188" i="63"/>
  <c r="P188" i="63" s="1"/>
  <c r="Q197" i="63"/>
  <c r="P197" i="63" s="1"/>
  <c r="Q203" i="63"/>
  <c r="P203" i="63" s="1"/>
  <c r="Q217" i="63"/>
  <c r="P217" i="63" s="1"/>
  <c r="Q313" i="63"/>
  <c r="P313" i="63" s="1"/>
  <c r="Q249" i="63"/>
  <c r="P249" i="63" s="1"/>
  <c r="Q268" i="63"/>
  <c r="P268" i="63" s="1"/>
  <c r="Q321" i="63"/>
  <c r="P321" i="63" s="1"/>
  <c r="Q200" i="63"/>
  <c r="P200" i="63" s="1"/>
  <c r="Q247" i="63"/>
  <c r="P247" i="63" s="1"/>
  <c r="Q281" i="63"/>
  <c r="P281" i="63" s="1"/>
  <c r="Q285" i="63"/>
  <c r="P285" i="63" s="1"/>
  <c r="Q289" i="63"/>
  <c r="P289" i="63" s="1"/>
  <c r="Q293" i="63"/>
  <c r="P293" i="63" s="1"/>
  <c r="Q297" i="63"/>
  <c r="P297" i="63" s="1"/>
  <c r="Q301" i="63"/>
  <c r="P301" i="63" s="1"/>
  <c r="Q305" i="63"/>
  <c r="P305" i="63" s="1"/>
  <c r="Q178" i="63"/>
  <c r="P178" i="63" s="1"/>
  <c r="Q309" i="63"/>
  <c r="P309" i="63" s="1"/>
  <c r="Q327" i="63"/>
  <c r="P327" i="63" s="1"/>
  <c r="Q332" i="63"/>
  <c r="P332" i="63" s="1"/>
  <c r="N8" i="75"/>
  <c r="N7" i="75" s="1"/>
  <c r="O7" i="75"/>
  <c r="O39" i="78"/>
  <c r="Q9" i="78"/>
  <c r="P9" i="78" s="1"/>
  <c r="O27" i="78"/>
  <c r="Q10" i="78"/>
  <c r="P10" i="78" s="1"/>
  <c r="T9" i="78"/>
  <c r="S9" i="78" s="1"/>
  <c r="R9" i="78"/>
  <c r="O44" i="78"/>
  <c r="O51" i="78"/>
  <c r="O54" i="78"/>
  <c r="R16" i="58"/>
  <c r="T16" i="58" s="1"/>
  <c r="R278" i="61"/>
  <c r="P278" i="61" s="1"/>
  <c r="Q278" i="61" s="1"/>
  <c r="T278" i="61" s="1"/>
  <c r="V326" i="61"/>
  <c r="U326" i="61" s="1"/>
  <c r="T326" i="61" s="1"/>
  <c r="V25" i="61"/>
  <c r="U25" i="61" s="1"/>
  <c r="V127" i="61"/>
  <c r="U127" i="61" s="1"/>
  <c r="R160" i="61"/>
  <c r="Q160" i="61" s="1"/>
  <c r="V238" i="61"/>
  <c r="U238" i="61" s="1"/>
  <c r="V281" i="61"/>
  <c r="U281" i="61" s="1"/>
  <c r="V283" i="61"/>
  <c r="U283" i="61" s="1"/>
  <c r="V294" i="61"/>
  <c r="U294" i="61" s="1"/>
  <c r="V332" i="61"/>
  <c r="U332" i="61" s="1"/>
  <c r="V350" i="61"/>
  <c r="U350" i="61" s="1"/>
  <c r="R15" i="61"/>
  <c r="P15" i="61" s="1"/>
  <c r="Q15" i="61" s="1"/>
  <c r="V30" i="61"/>
  <c r="U30" i="61" s="1"/>
  <c r="V64" i="61"/>
  <c r="U64" i="61" s="1"/>
  <c r="V225" i="61"/>
  <c r="U225" i="61" s="1"/>
  <c r="V286" i="61"/>
  <c r="U286" i="61" s="1"/>
  <c r="V318" i="61"/>
  <c r="U318" i="61" s="1"/>
  <c r="R335" i="61"/>
  <c r="P335" i="61" s="1"/>
  <c r="Q335" i="61" s="1"/>
  <c r="V345" i="61"/>
  <c r="U345" i="61" s="1"/>
  <c r="V16" i="61"/>
  <c r="U16" i="61" s="1"/>
  <c r="V131" i="61"/>
  <c r="U131" i="61" s="1"/>
  <c r="V328" i="61"/>
  <c r="U328" i="61" s="1"/>
  <c r="V336" i="61"/>
  <c r="U336" i="61" s="1"/>
  <c r="V341" i="61"/>
  <c r="U341" i="61" s="1"/>
  <c r="R351" i="61"/>
  <c r="P351" i="61" s="1"/>
  <c r="Q351" i="61" s="1"/>
  <c r="AD9" i="61"/>
  <c r="R12" i="61"/>
  <c r="P12" i="61" s="1"/>
  <c r="Q12" i="61" s="1"/>
  <c r="V100" i="61"/>
  <c r="U100" i="61" s="1"/>
  <c r="V126" i="61"/>
  <c r="U126" i="61" s="1"/>
  <c r="V147" i="61"/>
  <c r="U147" i="61" s="1"/>
  <c r="R164" i="61"/>
  <c r="P164" i="61" s="1"/>
  <c r="Q164" i="61" s="1"/>
  <c r="R184" i="61"/>
  <c r="P184" i="61" s="1"/>
  <c r="R280" i="61"/>
  <c r="P280" i="61" s="1"/>
  <c r="Q280" i="61" s="1"/>
  <c r="P199" i="61"/>
  <c r="Q199" i="61" s="1"/>
  <c r="P252" i="61"/>
  <c r="Q252" i="61" s="1"/>
  <c r="R59" i="61"/>
  <c r="P59" i="61" s="1"/>
  <c r="Q59" i="61" s="1"/>
  <c r="V176" i="61"/>
  <c r="U176" i="61" s="1"/>
  <c r="T176" i="61" s="1"/>
  <c r="R233" i="61"/>
  <c r="P233" i="61" s="1"/>
  <c r="Q233" i="61" s="1"/>
  <c r="R238" i="61"/>
  <c r="P238" i="61" s="1"/>
  <c r="Q238" i="61" s="1"/>
  <c r="V339" i="61"/>
  <c r="U339" i="61" s="1"/>
  <c r="V41" i="61"/>
  <c r="U41" i="61" s="1"/>
  <c r="V169" i="61"/>
  <c r="U169" i="61" s="1"/>
  <c r="R206" i="61"/>
  <c r="P206" i="61" s="1"/>
  <c r="R224" i="61"/>
  <c r="P224" i="61" s="1"/>
  <c r="Q224" i="61" s="1"/>
  <c r="R316" i="61"/>
  <c r="P316" i="61" s="1"/>
  <c r="Q316" i="61" s="1"/>
  <c r="R330" i="61"/>
  <c r="R204" i="61"/>
  <c r="Q204" i="61" s="1"/>
  <c r="T204" i="61" s="1"/>
  <c r="R343" i="61"/>
  <c r="P343" i="61" s="1"/>
  <c r="V270" i="61"/>
  <c r="U270" i="61" s="1"/>
  <c r="T270" i="61" s="1"/>
  <c r="R341" i="61"/>
  <c r="P341" i="61" s="1"/>
  <c r="V50" i="61"/>
  <c r="U50" i="61" s="1"/>
  <c r="V142" i="61"/>
  <c r="U142" i="61" s="1"/>
  <c r="V269" i="61"/>
  <c r="U269" i="61" s="1"/>
  <c r="V76" i="61"/>
  <c r="U76" i="61" s="1"/>
  <c r="V89" i="61"/>
  <c r="U89" i="61" s="1"/>
  <c r="V214" i="61"/>
  <c r="U214" i="61" s="1"/>
  <c r="V224" i="61"/>
  <c r="U224" i="61" s="1"/>
  <c r="V340" i="61"/>
  <c r="U340" i="61" s="1"/>
  <c r="R356" i="61"/>
  <c r="P356" i="61" s="1"/>
  <c r="Q356" i="61" s="1"/>
  <c r="V359" i="61"/>
  <c r="U359" i="61" s="1"/>
  <c r="V226" i="61"/>
  <c r="U226" i="61" s="1"/>
  <c r="V19" i="61"/>
  <c r="U19" i="61" s="1"/>
  <c r="R50" i="61"/>
  <c r="R57" i="61"/>
  <c r="Q57" i="61" s="1"/>
  <c r="R92" i="61"/>
  <c r="P92" i="61" s="1"/>
  <c r="Q92" i="61" s="1"/>
  <c r="R97" i="61"/>
  <c r="R170" i="61"/>
  <c r="P170" i="61" s="1"/>
  <c r="Q170" i="61" s="1"/>
  <c r="R212" i="61"/>
  <c r="P212" i="61" s="1"/>
  <c r="Q212" i="61" s="1"/>
  <c r="R217" i="61"/>
  <c r="P217" i="61" s="1"/>
  <c r="Q217" i="61" s="1"/>
  <c r="R222" i="61"/>
  <c r="P222" i="61" s="1"/>
  <c r="Q222" i="61" s="1"/>
  <c r="V344" i="61"/>
  <c r="U344" i="61" s="1"/>
  <c r="Q260" i="60"/>
  <c r="P260" i="60" s="1"/>
  <c r="Q133" i="60"/>
  <c r="P133" i="60" s="1"/>
  <c r="Q24" i="60"/>
  <c r="P24" i="60" s="1"/>
  <c r="Q247" i="60"/>
  <c r="P247" i="60" s="1"/>
  <c r="U87" i="60"/>
  <c r="T87" i="60" s="1"/>
  <c r="U98" i="60"/>
  <c r="T98" i="60" s="1"/>
  <c r="U102" i="60"/>
  <c r="T102" i="60" s="1"/>
  <c r="U316" i="60"/>
  <c r="T316" i="60" s="1"/>
  <c r="U296" i="60"/>
  <c r="T296" i="60" s="1"/>
  <c r="U83" i="60"/>
  <c r="T83" i="60" s="1"/>
  <c r="Q327" i="60"/>
  <c r="P327" i="60" s="1"/>
  <c r="Q192" i="60"/>
  <c r="P192" i="60" s="1"/>
  <c r="Q323" i="60"/>
  <c r="P323" i="60" s="1"/>
  <c r="U216" i="60"/>
  <c r="T216" i="60" s="1"/>
  <c r="U247" i="60"/>
  <c r="T247" i="60" s="1"/>
  <c r="Q163" i="60"/>
  <c r="P163" i="60" s="1"/>
  <c r="U224" i="60"/>
  <c r="T224" i="60" s="1"/>
  <c r="Q237" i="60"/>
  <c r="P237" i="60" s="1"/>
  <c r="U22" i="60"/>
  <c r="T22" i="60" s="1"/>
  <c r="Q145" i="60"/>
  <c r="P145" i="60" s="1"/>
  <c r="Q181" i="60"/>
  <c r="P181" i="60" s="1"/>
  <c r="U192" i="60"/>
  <c r="T192" i="60" s="1"/>
  <c r="U84" i="60"/>
  <c r="T84" i="60" s="1"/>
  <c r="U298" i="60"/>
  <c r="T298" i="60" s="1"/>
  <c r="U78" i="60"/>
  <c r="T78" i="60" s="1"/>
  <c r="Q78" i="60"/>
  <c r="P78" i="60" s="1"/>
  <c r="Q102" i="60"/>
  <c r="P102" i="60" s="1"/>
  <c r="AB9" i="60"/>
  <c r="U165" i="60"/>
  <c r="T165" i="60" s="1"/>
  <c r="S165" i="60" s="1"/>
  <c r="U145" i="60"/>
  <c r="T145" i="60" s="1"/>
  <c r="Q320" i="60"/>
  <c r="P320" i="60" s="1"/>
  <c r="S320" i="60" s="1"/>
  <c r="Q18" i="60"/>
  <c r="P18" i="60" s="1"/>
  <c r="Q25" i="60"/>
  <c r="P25" i="60" s="1"/>
  <c r="Q86" i="60"/>
  <c r="P86" i="60" s="1"/>
  <c r="U97" i="60"/>
  <c r="T97" i="60" s="1"/>
  <c r="Q143" i="60"/>
  <c r="P143" i="60" s="1"/>
  <c r="S143" i="60" s="1"/>
  <c r="Q110" i="60"/>
  <c r="P110" i="60" s="1"/>
  <c r="S110" i="60" s="1"/>
  <c r="U172" i="60"/>
  <c r="T172" i="60" s="1"/>
  <c r="Q182" i="60"/>
  <c r="P182" i="60" s="1"/>
  <c r="Q356" i="60"/>
  <c r="P356" i="60" s="1"/>
  <c r="U356" i="60"/>
  <c r="T356" i="60" s="1"/>
  <c r="Q293" i="60"/>
  <c r="P293" i="60" s="1"/>
  <c r="U293" i="60"/>
  <c r="T293" i="60" s="1"/>
  <c r="Q202" i="60"/>
  <c r="P202" i="60" s="1"/>
  <c r="U202" i="60"/>
  <c r="T202" i="60" s="1"/>
  <c r="Q261" i="60"/>
  <c r="P261" i="60" s="1"/>
  <c r="U261" i="60"/>
  <c r="T261" i="60" s="1"/>
  <c r="Q67" i="60"/>
  <c r="P67" i="60" s="1"/>
  <c r="S67" i="60" s="1"/>
  <c r="Q87" i="60"/>
  <c r="P87" i="60" s="1"/>
  <c r="Q56" i="60"/>
  <c r="P56" i="60" s="1"/>
  <c r="S56" i="60" s="1"/>
  <c r="U54" i="60"/>
  <c r="T54" i="60" s="1"/>
  <c r="Q54" i="60"/>
  <c r="P54" i="60" s="1"/>
  <c r="U290" i="60"/>
  <c r="T290" i="60" s="1"/>
  <c r="U263" i="60"/>
  <c r="T263" i="60" s="1"/>
  <c r="S263" i="60" s="1"/>
  <c r="Q290" i="60"/>
  <c r="P290" i="60" s="1"/>
  <c r="U63" i="60"/>
  <c r="T63" i="60" s="1"/>
  <c r="Q63" i="60"/>
  <c r="P63" i="60" s="1"/>
  <c r="U239" i="60"/>
  <c r="T239" i="60" s="1"/>
  <c r="Q239" i="60"/>
  <c r="P239" i="60" s="1"/>
  <c r="U292" i="60"/>
  <c r="T292" i="60" s="1"/>
  <c r="Q292" i="60"/>
  <c r="P292" i="60" s="1"/>
  <c r="Q45" i="60"/>
  <c r="P45" i="60" s="1"/>
  <c r="S45" i="60" s="1"/>
  <c r="U273" i="60"/>
  <c r="T273" i="60" s="1"/>
  <c r="S273" i="60" s="1"/>
  <c r="Q337" i="60"/>
  <c r="P337" i="60" s="1"/>
  <c r="U337" i="60"/>
  <c r="T337" i="60" s="1"/>
  <c r="Q348" i="60"/>
  <c r="P348" i="60" s="1"/>
  <c r="U348" i="60"/>
  <c r="T348" i="60" s="1"/>
  <c r="U186" i="60"/>
  <c r="T186" i="60" s="1"/>
  <c r="Q186" i="60"/>
  <c r="P186" i="60" s="1"/>
  <c r="U294" i="60"/>
  <c r="T294" i="60" s="1"/>
  <c r="Q294" i="60"/>
  <c r="P294" i="60" s="1"/>
  <c r="Q340" i="60"/>
  <c r="P340" i="60" s="1"/>
  <c r="U340" i="60"/>
  <c r="T340" i="60" s="1"/>
  <c r="U64" i="60"/>
  <c r="T64" i="60" s="1"/>
  <c r="Q64" i="60"/>
  <c r="P64" i="60" s="1"/>
  <c r="U176" i="60"/>
  <c r="T176" i="60" s="1"/>
  <c r="Q176" i="60"/>
  <c r="P176" i="60" s="1"/>
  <c r="Q298" i="60"/>
  <c r="P298" i="60" s="1"/>
  <c r="Q44" i="60"/>
  <c r="P44" i="60" s="1"/>
  <c r="S44" i="60" s="1"/>
  <c r="U86" i="60"/>
  <c r="T86" i="60" s="1"/>
  <c r="U88" i="60"/>
  <c r="T88" i="60" s="1"/>
  <c r="S88" i="60" s="1"/>
  <c r="Q322" i="60"/>
  <c r="P322" i="60" s="1"/>
  <c r="S322" i="60" s="1"/>
  <c r="Q174" i="60"/>
  <c r="P174" i="60" s="1"/>
  <c r="S174" i="60" s="1"/>
  <c r="Q83" i="60"/>
  <c r="P83" i="60" s="1"/>
  <c r="U147" i="60"/>
  <c r="T147" i="60" s="1"/>
  <c r="U167" i="60"/>
  <c r="T167" i="60" s="1"/>
  <c r="S167" i="60" s="1"/>
  <c r="Q252" i="60"/>
  <c r="P252" i="60" s="1"/>
  <c r="S252" i="60" s="1"/>
  <c r="Q316" i="60"/>
  <c r="P316" i="60" s="1"/>
  <c r="Q84" i="60"/>
  <c r="P84" i="60" s="1"/>
  <c r="U288" i="60"/>
  <c r="T288" i="60" s="1"/>
  <c r="Q153" i="60"/>
  <c r="P153" i="60" s="1"/>
  <c r="S153" i="60" s="1"/>
  <c r="Q189" i="60"/>
  <c r="P189" i="60" s="1"/>
  <c r="S189" i="60" s="1"/>
  <c r="Q319" i="60"/>
  <c r="P319" i="60" s="1"/>
  <c r="S319" i="60" s="1"/>
  <c r="U24" i="60"/>
  <c r="T24" i="60" s="1"/>
  <c r="Q147" i="60"/>
  <c r="P147" i="60" s="1"/>
  <c r="U260" i="60"/>
  <c r="T260" i="60" s="1"/>
  <c r="N13" i="60"/>
  <c r="O9" i="60"/>
  <c r="U10" i="60"/>
  <c r="T10" i="60" s="1"/>
  <c r="Q10" i="60"/>
  <c r="P10" i="60" s="1"/>
  <c r="Q14" i="60"/>
  <c r="P14" i="60" s="1"/>
  <c r="U14" i="60"/>
  <c r="T14" i="60" s="1"/>
  <c r="U30" i="60"/>
  <c r="T30" i="60" s="1"/>
  <c r="Q30" i="60"/>
  <c r="P30" i="60" s="1"/>
  <c r="S30" i="60" s="1"/>
  <c r="U31" i="60"/>
  <c r="T31" i="60" s="1"/>
  <c r="Q31" i="60"/>
  <c r="P31" i="60" s="1"/>
  <c r="U27" i="60"/>
  <c r="T27" i="60" s="1"/>
  <c r="Q27" i="60"/>
  <c r="P27" i="60" s="1"/>
  <c r="Q57" i="60"/>
  <c r="P57" i="60" s="1"/>
  <c r="Q95" i="60"/>
  <c r="P95" i="60" s="1"/>
  <c r="U95" i="60"/>
  <c r="T95" i="60" s="1"/>
  <c r="U125" i="60"/>
  <c r="T125" i="60" s="1"/>
  <c r="Q125" i="60"/>
  <c r="P125" i="60" s="1"/>
  <c r="Q11" i="60"/>
  <c r="P11" i="60" s="1"/>
  <c r="U11" i="60"/>
  <c r="T11" i="60" s="1"/>
  <c r="U33" i="60"/>
  <c r="T33" i="60" s="1"/>
  <c r="Q12" i="60"/>
  <c r="P12" i="60" s="1"/>
  <c r="U12" i="60"/>
  <c r="T12" i="60" s="1"/>
  <c r="Q15" i="60"/>
  <c r="P15" i="60" s="1"/>
  <c r="U15" i="60"/>
  <c r="T15" i="60" s="1"/>
  <c r="Q17" i="60"/>
  <c r="P17" i="60" s="1"/>
  <c r="U17" i="60"/>
  <c r="T17" i="60" s="1"/>
  <c r="Q46" i="60"/>
  <c r="P46" i="60" s="1"/>
  <c r="U46" i="60"/>
  <c r="T46" i="60" s="1"/>
  <c r="Q48" i="60"/>
  <c r="P48" i="60" s="1"/>
  <c r="U48" i="60"/>
  <c r="T48" i="60" s="1"/>
  <c r="U77" i="60"/>
  <c r="T77" i="60" s="1"/>
  <c r="Q77" i="60"/>
  <c r="P77" i="60" s="1"/>
  <c r="S77" i="60" s="1"/>
  <c r="Q108" i="60"/>
  <c r="P108" i="60" s="1"/>
  <c r="U108" i="60"/>
  <c r="T108" i="60" s="1"/>
  <c r="U123" i="60"/>
  <c r="T123" i="60" s="1"/>
  <c r="Q123" i="60"/>
  <c r="P123" i="60" s="1"/>
  <c r="Q132" i="60"/>
  <c r="P132" i="60" s="1"/>
  <c r="U132" i="60"/>
  <c r="T132" i="60" s="1"/>
  <c r="Q156" i="60"/>
  <c r="P156" i="60" s="1"/>
  <c r="U156" i="60"/>
  <c r="T156" i="60" s="1"/>
  <c r="Q168" i="60"/>
  <c r="P168" i="60" s="1"/>
  <c r="U168" i="60"/>
  <c r="T168" i="60" s="1"/>
  <c r="U18" i="60"/>
  <c r="T18" i="60" s="1"/>
  <c r="Q21" i="60"/>
  <c r="P21" i="60" s="1"/>
  <c r="S21" i="60" s="1"/>
  <c r="U25" i="60"/>
  <c r="T25" i="60" s="1"/>
  <c r="U32" i="60"/>
  <c r="T32" i="60" s="1"/>
  <c r="Q32" i="60"/>
  <c r="P32" i="60" s="1"/>
  <c r="U39" i="60"/>
  <c r="T39" i="60" s="1"/>
  <c r="Q39" i="60"/>
  <c r="P39" i="60" s="1"/>
  <c r="U59" i="60"/>
  <c r="T59" i="60" s="1"/>
  <c r="Q59" i="60"/>
  <c r="P59" i="60" s="1"/>
  <c r="Q70" i="60"/>
  <c r="P70" i="60" s="1"/>
  <c r="S70" i="60" s="1"/>
  <c r="Q74" i="60"/>
  <c r="P74" i="60" s="1"/>
  <c r="U74" i="60"/>
  <c r="T74" i="60" s="1"/>
  <c r="U80" i="60"/>
  <c r="T80" i="60" s="1"/>
  <c r="Q80" i="60"/>
  <c r="P80" i="60" s="1"/>
  <c r="U104" i="60"/>
  <c r="T104" i="60" s="1"/>
  <c r="Q104" i="60"/>
  <c r="P104" i="60" s="1"/>
  <c r="U106" i="60"/>
  <c r="T106" i="60" s="1"/>
  <c r="Q106" i="60"/>
  <c r="P106" i="60" s="1"/>
  <c r="U117" i="60"/>
  <c r="T117" i="60" s="1"/>
  <c r="Q117" i="60"/>
  <c r="P117" i="60" s="1"/>
  <c r="U124" i="60"/>
  <c r="T124" i="60" s="1"/>
  <c r="Q124" i="60"/>
  <c r="P124" i="60" s="1"/>
  <c r="U129" i="60"/>
  <c r="T129" i="60" s="1"/>
  <c r="Q129" i="60"/>
  <c r="P129" i="60" s="1"/>
  <c r="Q199" i="60"/>
  <c r="P199" i="60" s="1"/>
  <c r="U199" i="60"/>
  <c r="T199" i="60" s="1"/>
  <c r="Q23" i="60"/>
  <c r="P23" i="60" s="1"/>
  <c r="U23" i="60"/>
  <c r="T23" i="60" s="1"/>
  <c r="Q55" i="60"/>
  <c r="P55" i="60" s="1"/>
  <c r="Q61" i="60"/>
  <c r="P61" i="60" s="1"/>
  <c r="U61" i="60"/>
  <c r="T61" i="60" s="1"/>
  <c r="Q118" i="60"/>
  <c r="P118" i="60" s="1"/>
  <c r="U118" i="60"/>
  <c r="T118" i="60" s="1"/>
  <c r="U35" i="60"/>
  <c r="T35" i="60" s="1"/>
  <c r="Q35" i="60"/>
  <c r="P35" i="60" s="1"/>
  <c r="U37" i="60"/>
  <c r="T37" i="60" s="1"/>
  <c r="Q37" i="60"/>
  <c r="P37" i="60" s="1"/>
  <c r="Q40" i="60"/>
  <c r="P40" i="60" s="1"/>
  <c r="Q51" i="60"/>
  <c r="P51" i="60" s="1"/>
  <c r="U51" i="60"/>
  <c r="T51" i="60" s="1"/>
  <c r="U55" i="60"/>
  <c r="T55" i="60" s="1"/>
  <c r="U57" i="60"/>
  <c r="T57" i="60" s="1"/>
  <c r="U71" i="60"/>
  <c r="T71" i="60" s="1"/>
  <c r="Q71" i="60"/>
  <c r="P71" i="60" s="1"/>
  <c r="Q81" i="60"/>
  <c r="P81" i="60" s="1"/>
  <c r="U81" i="60"/>
  <c r="T81" i="60" s="1"/>
  <c r="Q85" i="60"/>
  <c r="P85" i="60" s="1"/>
  <c r="U113" i="60"/>
  <c r="T113" i="60" s="1"/>
  <c r="Q113" i="60"/>
  <c r="P113" i="60" s="1"/>
  <c r="U126" i="60"/>
  <c r="T126" i="60" s="1"/>
  <c r="Q126" i="60"/>
  <c r="P126" i="60" s="1"/>
  <c r="U157" i="60"/>
  <c r="T157" i="60" s="1"/>
  <c r="Q157" i="60"/>
  <c r="P157" i="60" s="1"/>
  <c r="Q212" i="60"/>
  <c r="P212" i="60" s="1"/>
  <c r="U212" i="60"/>
  <c r="T212" i="60" s="1"/>
  <c r="U265" i="60"/>
  <c r="T265" i="60" s="1"/>
  <c r="Q265" i="60"/>
  <c r="P265" i="60" s="1"/>
  <c r="U271" i="60"/>
  <c r="T271" i="60" s="1"/>
  <c r="Q271" i="60"/>
  <c r="P271" i="60" s="1"/>
  <c r="U42" i="60"/>
  <c r="T42" i="60" s="1"/>
  <c r="Q42" i="60"/>
  <c r="P42" i="60" s="1"/>
  <c r="Q47" i="60"/>
  <c r="P47" i="60" s="1"/>
  <c r="U47" i="60"/>
  <c r="T47" i="60" s="1"/>
  <c r="Q49" i="60"/>
  <c r="P49" i="60" s="1"/>
  <c r="U49" i="60"/>
  <c r="T49" i="60" s="1"/>
  <c r="U68" i="60"/>
  <c r="T68" i="60" s="1"/>
  <c r="Q68" i="60"/>
  <c r="P68" i="60" s="1"/>
  <c r="Q72" i="60"/>
  <c r="P72" i="60" s="1"/>
  <c r="U72" i="60"/>
  <c r="T72" i="60" s="1"/>
  <c r="U75" i="60"/>
  <c r="T75" i="60" s="1"/>
  <c r="Q75" i="60"/>
  <c r="P75" i="60" s="1"/>
  <c r="Q92" i="60"/>
  <c r="P92" i="60" s="1"/>
  <c r="U92" i="60"/>
  <c r="T92" i="60" s="1"/>
  <c r="Q107" i="60"/>
  <c r="P107" i="60" s="1"/>
  <c r="U119" i="60"/>
  <c r="T119" i="60" s="1"/>
  <c r="Q119" i="60"/>
  <c r="P119" i="60" s="1"/>
  <c r="Q53" i="60"/>
  <c r="P53" i="60" s="1"/>
  <c r="S53" i="60" s="1"/>
  <c r="Q115" i="60"/>
  <c r="P115" i="60" s="1"/>
  <c r="U115" i="60"/>
  <c r="T115" i="60" s="1"/>
  <c r="U26" i="60"/>
  <c r="T26" i="60" s="1"/>
  <c r="Q26" i="60"/>
  <c r="P26" i="60" s="1"/>
  <c r="U28" i="60"/>
  <c r="T28" i="60" s="1"/>
  <c r="U40" i="60"/>
  <c r="T40" i="60" s="1"/>
  <c r="U60" i="60"/>
  <c r="T60" i="60" s="1"/>
  <c r="U62" i="60"/>
  <c r="T62" i="60" s="1"/>
  <c r="Q62" i="60"/>
  <c r="P62" i="60" s="1"/>
  <c r="Q73" i="60"/>
  <c r="P73" i="60" s="1"/>
  <c r="U73" i="60"/>
  <c r="T73" i="60" s="1"/>
  <c r="U85" i="60"/>
  <c r="T85" i="60" s="1"/>
  <c r="Q105" i="60"/>
  <c r="P105" i="60" s="1"/>
  <c r="U105" i="60"/>
  <c r="T105" i="60" s="1"/>
  <c r="U120" i="60"/>
  <c r="T120" i="60" s="1"/>
  <c r="Q120" i="60"/>
  <c r="P120" i="60" s="1"/>
  <c r="Q16" i="60"/>
  <c r="P16" i="60" s="1"/>
  <c r="U16" i="60"/>
  <c r="T16" i="60" s="1"/>
  <c r="U19" i="60"/>
  <c r="T19" i="60" s="1"/>
  <c r="S19" i="60" s="1"/>
  <c r="Q22" i="60"/>
  <c r="P22" i="60" s="1"/>
  <c r="S22" i="60" s="1"/>
  <c r="Q28" i="60"/>
  <c r="P28" i="60" s="1"/>
  <c r="Q33" i="60"/>
  <c r="P33" i="60" s="1"/>
  <c r="U38" i="60"/>
  <c r="T38" i="60" s="1"/>
  <c r="Q38" i="60"/>
  <c r="P38" i="60" s="1"/>
  <c r="Q43" i="60"/>
  <c r="P43" i="60" s="1"/>
  <c r="S43" i="60" s="1"/>
  <c r="U58" i="60"/>
  <c r="T58" i="60" s="1"/>
  <c r="Q58" i="60"/>
  <c r="P58" i="60" s="1"/>
  <c r="Q60" i="60"/>
  <c r="P60" i="60" s="1"/>
  <c r="U76" i="60"/>
  <c r="T76" i="60" s="1"/>
  <c r="Q76" i="60"/>
  <c r="P76" i="60" s="1"/>
  <c r="Q103" i="60"/>
  <c r="P103" i="60" s="1"/>
  <c r="U103" i="60"/>
  <c r="T103" i="60" s="1"/>
  <c r="U107" i="60"/>
  <c r="T107" i="60" s="1"/>
  <c r="U114" i="60"/>
  <c r="T114" i="60" s="1"/>
  <c r="U121" i="60"/>
  <c r="T121" i="60" s="1"/>
  <c r="Q121" i="60"/>
  <c r="P121" i="60" s="1"/>
  <c r="Q146" i="60"/>
  <c r="P146" i="60" s="1"/>
  <c r="U146" i="60"/>
  <c r="T146" i="60" s="1"/>
  <c r="Q65" i="60"/>
  <c r="P65" i="60" s="1"/>
  <c r="U65" i="60"/>
  <c r="T65" i="60" s="1"/>
  <c r="Q93" i="60"/>
  <c r="P93" i="60" s="1"/>
  <c r="U93" i="60"/>
  <c r="T93" i="60" s="1"/>
  <c r="Q20" i="60"/>
  <c r="P20" i="60" s="1"/>
  <c r="U20" i="60"/>
  <c r="T20" i="60" s="1"/>
  <c r="U29" i="60"/>
  <c r="T29" i="60" s="1"/>
  <c r="Q29" i="60"/>
  <c r="P29" i="60" s="1"/>
  <c r="U34" i="60"/>
  <c r="T34" i="60" s="1"/>
  <c r="Q34" i="60"/>
  <c r="P34" i="60" s="1"/>
  <c r="U36" i="60"/>
  <c r="T36" i="60" s="1"/>
  <c r="Q36" i="60"/>
  <c r="P36" i="60" s="1"/>
  <c r="Q41" i="60"/>
  <c r="P41" i="60" s="1"/>
  <c r="S41" i="60" s="1"/>
  <c r="Q50" i="60"/>
  <c r="P50" i="60" s="1"/>
  <c r="U50" i="60"/>
  <c r="T50" i="60" s="1"/>
  <c r="Q52" i="60"/>
  <c r="P52" i="60" s="1"/>
  <c r="S52" i="60" s="1"/>
  <c r="Q66" i="60"/>
  <c r="P66" i="60" s="1"/>
  <c r="U66" i="60"/>
  <c r="T66" i="60" s="1"/>
  <c r="U90" i="60"/>
  <c r="T90" i="60" s="1"/>
  <c r="Q90" i="60"/>
  <c r="P90" i="60" s="1"/>
  <c r="Q114" i="60"/>
  <c r="P114" i="60" s="1"/>
  <c r="U122" i="60"/>
  <c r="T122" i="60" s="1"/>
  <c r="Q122" i="60"/>
  <c r="P122" i="60" s="1"/>
  <c r="U128" i="60"/>
  <c r="T128" i="60" s="1"/>
  <c r="Q128" i="60"/>
  <c r="P128" i="60" s="1"/>
  <c r="U240" i="60"/>
  <c r="T240" i="60" s="1"/>
  <c r="Q240" i="60"/>
  <c r="P240" i="60" s="1"/>
  <c r="U295" i="60"/>
  <c r="T295" i="60" s="1"/>
  <c r="Q295" i="60"/>
  <c r="P295" i="60" s="1"/>
  <c r="Q94" i="60"/>
  <c r="P94" i="60" s="1"/>
  <c r="U94" i="60"/>
  <c r="T94" i="60" s="1"/>
  <c r="U112" i="60"/>
  <c r="T112" i="60" s="1"/>
  <c r="Q112" i="60"/>
  <c r="P112" i="60" s="1"/>
  <c r="U116" i="60"/>
  <c r="T116" i="60" s="1"/>
  <c r="U130" i="60"/>
  <c r="T130" i="60" s="1"/>
  <c r="Q130" i="60"/>
  <c r="P130" i="60" s="1"/>
  <c r="Q135" i="60"/>
  <c r="P135" i="60" s="1"/>
  <c r="U135" i="60"/>
  <c r="T135" i="60" s="1"/>
  <c r="U161" i="60"/>
  <c r="T161" i="60" s="1"/>
  <c r="Q161" i="60"/>
  <c r="P161" i="60" s="1"/>
  <c r="U184" i="60"/>
  <c r="T184" i="60" s="1"/>
  <c r="Q184" i="60"/>
  <c r="P184" i="60" s="1"/>
  <c r="Q207" i="60"/>
  <c r="P207" i="60" s="1"/>
  <c r="Q219" i="60"/>
  <c r="P219" i="60" s="1"/>
  <c r="U219" i="60"/>
  <c r="T219" i="60" s="1"/>
  <c r="U230" i="60"/>
  <c r="T230" i="60" s="1"/>
  <c r="Q230" i="60"/>
  <c r="P230" i="60" s="1"/>
  <c r="U256" i="60"/>
  <c r="T256" i="60" s="1"/>
  <c r="Q256" i="60"/>
  <c r="P256" i="60" s="1"/>
  <c r="Q312" i="60"/>
  <c r="P312" i="60" s="1"/>
  <c r="U312" i="60"/>
  <c r="T312" i="60" s="1"/>
  <c r="Q326" i="60"/>
  <c r="P326" i="60" s="1"/>
  <c r="U326" i="60"/>
  <c r="T326" i="60" s="1"/>
  <c r="Q336" i="60"/>
  <c r="P336" i="60" s="1"/>
  <c r="U336" i="60"/>
  <c r="T336" i="60" s="1"/>
  <c r="Q339" i="60"/>
  <c r="P339" i="60" s="1"/>
  <c r="U339" i="60"/>
  <c r="T339" i="60" s="1"/>
  <c r="Q361" i="60"/>
  <c r="P361" i="60" s="1"/>
  <c r="U361" i="60"/>
  <c r="T361" i="60" s="1"/>
  <c r="Q116" i="60"/>
  <c r="P116" i="60" s="1"/>
  <c r="U133" i="60"/>
  <c r="T133" i="60" s="1"/>
  <c r="S133" i="60" s="1"/>
  <c r="Q140" i="60"/>
  <c r="P140" i="60" s="1"/>
  <c r="U142" i="60"/>
  <c r="T142" i="60" s="1"/>
  <c r="Q142" i="60"/>
  <c r="P142" i="60" s="1"/>
  <c r="U144" i="60"/>
  <c r="T144" i="60" s="1"/>
  <c r="U155" i="60"/>
  <c r="T155" i="60" s="1"/>
  <c r="Q155" i="60"/>
  <c r="P155" i="60" s="1"/>
  <c r="U163" i="60"/>
  <c r="T163" i="60" s="1"/>
  <c r="Q169" i="60"/>
  <c r="P169" i="60" s="1"/>
  <c r="U182" i="60"/>
  <c r="T182" i="60" s="1"/>
  <c r="U195" i="60"/>
  <c r="T195" i="60" s="1"/>
  <c r="Q195" i="60"/>
  <c r="P195" i="60" s="1"/>
  <c r="U207" i="60"/>
  <c r="T207" i="60" s="1"/>
  <c r="Q213" i="60"/>
  <c r="P213" i="60" s="1"/>
  <c r="U213" i="60"/>
  <c r="T213" i="60" s="1"/>
  <c r="Q285" i="60"/>
  <c r="P285" i="60" s="1"/>
  <c r="U285" i="60"/>
  <c r="T285" i="60" s="1"/>
  <c r="Q69" i="60"/>
  <c r="P69" i="60" s="1"/>
  <c r="S69" i="60" s="1"/>
  <c r="Q79" i="60"/>
  <c r="P79" i="60" s="1"/>
  <c r="S79" i="60" s="1"/>
  <c r="U111" i="60"/>
  <c r="T111" i="60" s="1"/>
  <c r="Q111" i="60"/>
  <c r="P111" i="60" s="1"/>
  <c r="U131" i="60"/>
  <c r="T131" i="60" s="1"/>
  <c r="Q131" i="60"/>
  <c r="P131" i="60" s="1"/>
  <c r="Q138" i="60"/>
  <c r="P138" i="60" s="1"/>
  <c r="U138" i="60"/>
  <c r="T138" i="60" s="1"/>
  <c r="Q158" i="60"/>
  <c r="P158" i="60" s="1"/>
  <c r="U158" i="60"/>
  <c r="T158" i="60" s="1"/>
  <c r="Q171" i="60"/>
  <c r="P171" i="60" s="1"/>
  <c r="Q191" i="60"/>
  <c r="P191" i="60" s="1"/>
  <c r="U191" i="60"/>
  <c r="T191" i="60" s="1"/>
  <c r="Q208" i="60"/>
  <c r="P208" i="60" s="1"/>
  <c r="U208" i="60"/>
  <c r="T208" i="60" s="1"/>
  <c r="Q220" i="60"/>
  <c r="P220" i="60" s="1"/>
  <c r="U249" i="60"/>
  <c r="T249" i="60" s="1"/>
  <c r="U317" i="60"/>
  <c r="T317" i="60" s="1"/>
  <c r="Q317" i="60"/>
  <c r="P317" i="60" s="1"/>
  <c r="Q96" i="60"/>
  <c r="P96" i="60" s="1"/>
  <c r="S96" i="60" s="1"/>
  <c r="Q134" i="60"/>
  <c r="P134" i="60" s="1"/>
  <c r="U134" i="60"/>
  <c r="T134" i="60" s="1"/>
  <c r="Q136" i="60"/>
  <c r="P136" i="60" s="1"/>
  <c r="S136" i="60" s="1"/>
  <c r="U140" i="60"/>
  <c r="T140" i="60" s="1"/>
  <c r="Q144" i="60"/>
  <c r="P144" i="60" s="1"/>
  <c r="Q162" i="60"/>
  <c r="P162" i="60" s="1"/>
  <c r="U162" i="60"/>
  <c r="T162" i="60" s="1"/>
  <c r="U169" i="60"/>
  <c r="T169" i="60" s="1"/>
  <c r="U171" i="60"/>
  <c r="T171" i="60" s="1"/>
  <c r="U173" i="60"/>
  <c r="T173" i="60" s="1"/>
  <c r="Q173" i="60"/>
  <c r="P173" i="60" s="1"/>
  <c r="U187" i="60"/>
  <c r="T187" i="60" s="1"/>
  <c r="Q187" i="60"/>
  <c r="P187" i="60" s="1"/>
  <c r="Q193" i="60"/>
  <c r="P193" i="60" s="1"/>
  <c r="U193" i="60"/>
  <c r="T193" i="60" s="1"/>
  <c r="Q201" i="60"/>
  <c r="P201" i="60" s="1"/>
  <c r="S201" i="60" s="1"/>
  <c r="Q205" i="60"/>
  <c r="P205" i="60" s="1"/>
  <c r="S205" i="60" s="1"/>
  <c r="U220" i="60"/>
  <c r="T220" i="60" s="1"/>
  <c r="Q225" i="60"/>
  <c r="P225" i="60" s="1"/>
  <c r="U225" i="60"/>
  <c r="T225" i="60" s="1"/>
  <c r="Q249" i="60"/>
  <c r="P249" i="60" s="1"/>
  <c r="Q277" i="60"/>
  <c r="P277" i="60" s="1"/>
  <c r="U277" i="60"/>
  <c r="T277" i="60" s="1"/>
  <c r="Q283" i="60"/>
  <c r="P283" i="60" s="1"/>
  <c r="U283" i="60"/>
  <c r="T283" i="60" s="1"/>
  <c r="Q299" i="60"/>
  <c r="P299" i="60" s="1"/>
  <c r="U299" i="60"/>
  <c r="T299" i="60" s="1"/>
  <c r="Q351" i="60"/>
  <c r="P351" i="60" s="1"/>
  <c r="U351" i="60"/>
  <c r="T351" i="60" s="1"/>
  <c r="Q100" i="60"/>
  <c r="P100" i="60" s="1"/>
  <c r="Q109" i="60"/>
  <c r="P109" i="60" s="1"/>
  <c r="U127" i="60"/>
  <c r="T127" i="60" s="1"/>
  <c r="Q127" i="60"/>
  <c r="P127" i="60" s="1"/>
  <c r="U175" i="60"/>
  <c r="T175" i="60" s="1"/>
  <c r="Q175" i="60"/>
  <c r="P175" i="60" s="1"/>
  <c r="U82" i="60"/>
  <c r="T82" i="60" s="1"/>
  <c r="S82" i="60" s="1"/>
  <c r="Q89" i="60"/>
  <c r="P89" i="60" s="1"/>
  <c r="S89" i="60" s="1"/>
  <c r="Q91" i="60"/>
  <c r="P91" i="60" s="1"/>
  <c r="U91" i="60"/>
  <c r="T91" i="60" s="1"/>
  <c r="Q97" i="60"/>
  <c r="P97" i="60" s="1"/>
  <c r="Q98" i="60"/>
  <c r="P98" i="60" s="1"/>
  <c r="S98" i="60" s="1"/>
  <c r="Q99" i="60"/>
  <c r="P99" i="60" s="1"/>
  <c r="S99" i="60" s="1"/>
  <c r="U101" i="60"/>
  <c r="T101" i="60" s="1"/>
  <c r="S101" i="60" s="1"/>
  <c r="U109" i="60"/>
  <c r="T109" i="60" s="1"/>
  <c r="Q139" i="60"/>
  <c r="P139" i="60" s="1"/>
  <c r="U139" i="60"/>
  <c r="T139" i="60" s="1"/>
  <c r="U141" i="60"/>
  <c r="T141" i="60" s="1"/>
  <c r="Q141" i="60"/>
  <c r="P141" i="60" s="1"/>
  <c r="U150" i="60"/>
  <c r="T150" i="60" s="1"/>
  <c r="Q150" i="60"/>
  <c r="P150" i="60" s="1"/>
  <c r="Q159" i="60"/>
  <c r="P159" i="60" s="1"/>
  <c r="S159" i="60" s="1"/>
  <c r="U164" i="60"/>
  <c r="T164" i="60" s="1"/>
  <c r="Q164" i="60"/>
  <c r="P164" i="60" s="1"/>
  <c r="U170" i="60"/>
  <c r="T170" i="60" s="1"/>
  <c r="Q170" i="60"/>
  <c r="P170" i="60" s="1"/>
  <c r="Q177" i="60"/>
  <c r="P177" i="60" s="1"/>
  <c r="U177" i="60"/>
  <c r="T177" i="60" s="1"/>
  <c r="U179" i="60"/>
  <c r="T179" i="60" s="1"/>
  <c r="Q179" i="60"/>
  <c r="P179" i="60" s="1"/>
  <c r="Q209" i="60"/>
  <c r="P209" i="60" s="1"/>
  <c r="U209" i="60"/>
  <c r="T209" i="60" s="1"/>
  <c r="Q218" i="60"/>
  <c r="P218" i="60" s="1"/>
  <c r="U218" i="60"/>
  <c r="T218" i="60" s="1"/>
  <c r="Q226" i="60"/>
  <c r="P226" i="60" s="1"/>
  <c r="U226" i="60"/>
  <c r="T226" i="60" s="1"/>
  <c r="Q232" i="60"/>
  <c r="P232" i="60" s="1"/>
  <c r="U232" i="60"/>
  <c r="T232" i="60" s="1"/>
  <c r="U235" i="60"/>
  <c r="T235" i="60" s="1"/>
  <c r="Q235" i="60"/>
  <c r="P235" i="60" s="1"/>
  <c r="U255" i="60"/>
  <c r="T255" i="60" s="1"/>
  <c r="Q255" i="60"/>
  <c r="P255" i="60" s="1"/>
  <c r="Q269" i="60"/>
  <c r="P269" i="60" s="1"/>
  <c r="U269" i="60"/>
  <c r="T269" i="60" s="1"/>
  <c r="Q325" i="60"/>
  <c r="P325" i="60" s="1"/>
  <c r="U325" i="60"/>
  <c r="T325" i="60" s="1"/>
  <c r="Q347" i="60"/>
  <c r="P347" i="60" s="1"/>
  <c r="U347" i="60"/>
  <c r="T347" i="60" s="1"/>
  <c r="Q355" i="60"/>
  <c r="P355" i="60" s="1"/>
  <c r="U355" i="60"/>
  <c r="T355" i="60" s="1"/>
  <c r="U160" i="60"/>
  <c r="T160" i="60" s="1"/>
  <c r="S160" i="60" s="1"/>
  <c r="Q214" i="60"/>
  <c r="P214" i="60" s="1"/>
  <c r="U214" i="60"/>
  <c r="T214" i="60" s="1"/>
  <c r="U100" i="60"/>
  <c r="T100" i="60" s="1"/>
  <c r="Q137" i="60"/>
  <c r="P137" i="60" s="1"/>
  <c r="U137" i="60"/>
  <c r="T137" i="60" s="1"/>
  <c r="U154" i="60"/>
  <c r="T154" i="60" s="1"/>
  <c r="Q154" i="60"/>
  <c r="P154" i="60" s="1"/>
  <c r="U188" i="60"/>
  <c r="T188" i="60" s="1"/>
  <c r="Q188" i="60"/>
  <c r="P188" i="60" s="1"/>
  <c r="U194" i="60"/>
  <c r="T194" i="60" s="1"/>
  <c r="Q194" i="60"/>
  <c r="P194" i="60" s="1"/>
  <c r="U206" i="60"/>
  <c r="T206" i="60" s="1"/>
  <c r="Q206" i="60"/>
  <c r="P206" i="60" s="1"/>
  <c r="Q210" i="60"/>
  <c r="P210" i="60" s="1"/>
  <c r="U210" i="60"/>
  <c r="T210" i="60" s="1"/>
  <c r="Q216" i="60"/>
  <c r="P216" i="60" s="1"/>
  <c r="U227" i="60"/>
  <c r="T227" i="60" s="1"/>
  <c r="Q227" i="60"/>
  <c r="P227" i="60" s="1"/>
  <c r="U236" i="60"/>
  <c r="T236" i="60" s="1"/>
  <c r="Q236" i="60"/>
  <c r="P236" i="60" s="1"/>
  <c r="U272" i="60"/>
  <c r="T272" i="60" s="1"/>
  <c r="Q272" i="60"/>
  <c r="P272" i="60" s="1"/>
  <c r="U148" i="60"/>
  <c r="T148" i="60" s="1"/>
  <c r="Q148" i="60"/>
  <c r="P148" i="60" s="1"/>
  <c r="U152" i="60"/>
  <c r="T152" i="60" s="1"/>
  <c r="Q152" i="60"/>
  <c r="P152" i="60" s="1"/>
  <c r="Q172" i="60"/>
  <c r="P172" i="60" s="1"/>
  <c r="U183" i="60"/>
  <c r="T183" i="60" s="1"/>
  <c r="Q183" i="60"/>
  <c r="P183" i="60" s="1"/>
  <c r="U185" i="60"/>
  <c r="T185" i="60" s="1"/>
  <c r="Q185" i="60"/>
  <c r="P185" i="60" s="1"/>
  <c r="U190" i="60"/>
  <c r="T190" i="60" s="1"/>
  <c r="S190" i="60" s="1"/>
  <c r="U196" i="60"/>
  <c r="T196" i="60" s="1"/>
  <c r="S196" i="60" s="1"/>
  <c r="U223" i="60"/>
  <c r="T223" i="60" s="1"/>
  <c r="Q223" i="60"/>
  <c r="P223" i="60" s="1"/>
  <c r="U229" i="60"/>
  <c r="T229" i="60" s="1"/>
  <c r="Q229" i="60"/>
  <c r="P229" i="60" s="1"/>
  <c r="U234" i="60"/>
  <c r="T234" i="60" s="1"/>
  <c r="S234" i="60" s="1"/>
  <c r="U237" i="60"/>
  <c r="T237" i="60" s="1"/>
  <c r="U248" i="60"/>
  <c r="T248" i="60" s="1"/>
  <c r="Q248" i="60"/>
  <c r="P248" i="60" s="1"/>
  <c r="Q311" i="60"/>
  <c r="P311" i="60" s="1"/>
  <c r="U311" i="60"/>
  <c r="T311" i="60" s="1"/>
  <c r="Q314" i="60"/>
  <c r="P314" i="60" s="1"/>
  <c r="U314" i="60"/>
  <c r="T314" i="60" s="1"/>
  <c r="Q331" i="60"/>
  <c r="P331" i="60" s="1"/>
  <c r="U331" i="60"/>
  <c r="T331" i="60" s="1"/>
  <c r="U151" i="60"/>
  <c r="T151" i="60" s="1"/>
  <c r="Q151" i="60"/>
  <c r="P151" i="60" s="1"/>
  <c r="U178" i="60"/>
  <c r="T178" i="60" s="1"/>
  <c r="U180" i="60"/>
  <c r="T180" i="60" s="1"/>
  <c r="S180" i="60" s="1"/>
  <c r="U197" i="60"/>
  <c r="T197" i="60" s="1"/>
  <c r="S197" i="60" s="1"/>
  <c r="U203" i="60"/>
  <c r="T203" i="60" s="1"/>
  <c r="Q203" i="60"/>
  <c r="P203" i="60" s="1"/>
  <c r="U215" i="60"/>
  <c r="T215" i="60" s="1"/>
  <c r="Q215" i="60"/>
  <c r="P215" i="60" s="1"/>
  <c r="Q221" i="60"/>
  <c r="P221" i="60" s="1"/>
  <c r="S221" i="60" s="1"/>
  <c r="U251" i="60"/>
  <c r="T251" i="60" s="1"/>
  <c r="Q251" i="60"/>
  <c r="P251" i="60" s="1"/>
  <c r="U266" i="60"/>
  <c r="T266" i="60" s="1"/>
  <c r="Q266" i="60"/>
  <c r="P266" i="60" s="1"/>
  <c r="U268" i="60"/>
  <c r="T268" i="60" s="1"/>
  <c r="Q268" i="60"/>
  <c r="P268" i="60" s="1"/>
  <c r="U275" i="60"/>
  <c r="T275" i="60" s="1"/>
  <c r="Q275" i="60"/>
  <c r="P275" i="60" s="1"/>
  <c r="Q306" i="60"/>
  <c r="P306" i="60" s="1"/>
  <c r="U306" i="60"/>
  <c r="T306" i="60" s="1"/>
  <c r="Q328" i="60"/>
  <c r="P328" i="60" s="1"/>
  <c r="S328" i="60" s="1"/>
  <c r="Q346" i="60"/>
  <c r="P346" i="60" s="1"/>
  <c r="U346" i="60"/>
  <c r="T346" i="60" s="1"/>
  <c r="U166" i="60"/>
  <c r="T166" i="60" s="1"/>
  <c r="S166" i="60" s="1"/>
  <c r="Q178" i="60"/>
  <c r="P178" i="60" s="1"/>
  <c r="U181" i="60"/>
  <c r="T181" i="60" s="1"/>
  <c r="Q198" i="60"/>
  <c r="P198" i="60" s="1"/>
  <c r="U198" i="60"/>
  <c r="T198" i="60" s="1"/>
  <c r="Q217" i="60"/>
  <c r="P217" i="60" s="1"/>
  <c r="U217" i="60"/>
  <c r="T217" i="60" s="1"/>
  <c r="Q233" i="60"/>
  <c r="P233" i="60" s="1"/>
  <c r="S233" i="60" s="1"/>
  <c r="U243" i="60"/>
  <c r="T243" i="60" s="1"/>
  <c r="Q243" i="60"/>
  <c r="P243" i="60" s="1"/>
  <c r="U254" i="60"/>
  <c r="T254" i="60" s="1"/>
  <c r="Q254" i="60"/>
  <c r="P254" i="60" s="1"/>
  <c r="Q324" i="60"/>
  <c r="P324" i="60" s="1"/>
  <c r="U149" i="60"/>
  <c r="T149" i="60" s="1"/>
  <c r="Q149" i="60"/>
  <c r="P149" i="60" s="1"/>
  <c r="U204" i="60"/>
  <c r="T204" i="60" s="1"/>
  <c r="Q204" i="60"/>
  <c r="P204" i="60" s="1"/>
  <c r="U211" i="60"/>
  <c r="T211" i="60" s="1"/>
  <c r="Q211" i="60"/>
  <c r="P211" i="60" s="1"/>
  <c r="Q222" i="60"/>
  <c r="P222" i="60" s="1"/>
  <c r="U222" i="60"/>
  <c r="T222" i="60" s="1"/>
  <c r="Q224" i="60"/>
  <c r="P224" i="60" s="1"/>
  <c r="U238" i="60"/>
  <c r="T238" i="60" s="1"/>
  <c r="Q238" i="60"/>
  <c r="P238" i="60" s="1"/>
  <c r="Q246" i="60"/>
  <c r="P246" i="60" s="1"/>
  <c r="S246" i="60" s="1"/>
  <c r="U257" i="60"/>
  <c r="T257" i="60" s="1"/>
  <c r="Q257" i="60"/>
  <c r="P257" i="60" s="1"/>
  <c r="Q276" i="60"/>
  <c r="P276" i="60" s="1"/>
  <c r="U276" i="60"/>
  <c r="T276" i="60" s="1"/>
  <c r="U291" i="60"/>
  <c r="T291" i="60" s="1"/>
  <c r="Q291" i="60"/>
  <c r="P291" i="60" s="1"/>
  <c r="Q310" i="60"/>
  <c r="P310" i="60" s="1"/>
  <c r="U310" i="60"/>
  <c r="T310" i="60" s="1"/>
  <c r="U313" i="60"/>
  <c r="T313" i="60" s="1"/>
  <c r="Q313" i="60"/>
  <c r="P313" i="60" s="1"/>
  <c r="U324" i="60"/>
  <c r="T324" i="60" s="1"/>
  <c r="Q342" i="60"/>
  <c r="P342" i="60" s="1"/>
  <c r="U342" i="60"/>
  <c r="T342" i="60" s="1"/>
  <c r="Q228" i="60"/>
  <c r="P228" i="60" s="1"/>
  <c r="Q259" i="60"/>
  <c r="P259" i="60" s="1"/>
  <c r="Q279" i="60"/>
  <c r="P279" i="60" s="1"/>
  <c r="S279" i="60" s="1"/>
  <c r="U282" i="60"/>
  <c r="T282" i="60" s="1"/>
  <c r="Q282" i="60"/>
  <c r="P282" i="60" s="1"/>
  <c r="U321" i="60"/>
  <c r="T321" i="60" s="1"/>
  <c r="Q321" i="60"/>
  <c r="P321" i="60" s="1"/>
  <c r="Q330" i="60"/>
  <c r="P330" i="60" s="1"/>
  <c r="U330" i="60"/>
  <c r="T330" i="60" s="1"/>
  <c r="Q334" i="60"/>
  <c r="P334" i="60" s="1"/>
  <c r="U334" i="60"/>
  <c r="T334" i="60" s="1"/>
  <c r="Q344" i="60"/>
  <c r="P344" i="60" s="1"/>
  <c r="Q359" i="60"/>
  <c r="P359" i="60" s="1"/>
  <c r="Q200" i="60"/>
  <c r="P200" i="60" s="1"/>
  <c r="U241" i="60"/>
  <c r="T241" i="60" s="1"/>
  <c r="S241" i="60" s="1"/>
  <c r="U245" i="60"/>
  <c r="T245" i="60" s="1"/>
  <c r="S245" i="60" s="1"/>
  <c r="U259" i="60"/>
  <c r="T259" i="60" s="1"/>
  <c r="U287" i="60"/>
  <c r="T287" i="60" s="1"/>
  <c r="Q287" i="60"/>
  <c r="P287" i="60" s="1"/>
  <c r="U289" i="60"/>
  <c r="T289" i="60" s="1"/>
  <c r="Q289" i="60"/>
  <c r="P289" i="60" s="1"/>
  <c r="Q305" i="60"/>
  <c r="P305" i="60" s="1"/>
  <c r="U305" i="60"/>
  <c r="T305" i="60" s="1"/>
  <c r="U344" i="60"/>
  <c r="T344" i="60" s="1"/>
  <c r="U359" i="60"/>
  <c r="T359" i="60" s="1"/>
  <c r="U200" i="60"/>
  <c r="T200" i="60" s="1"/>
  <c r="U242" i="60"/>
  <c r="T242" i="60" s="1"/>
  <c r="Q242" i="60"/>
  <c r="P242" i="60" s="1"/>
  <c r="U244" i="60"/>
  <c r="T244" i="60" s="1"/>
  <c r="Q244" i="60"/>
  <c r="P244" i="60" s="1"/>
  <c r="Q258" i="60"/>
  <c r="P258" i="60" s="1"/>
  <c r="S258" i="60" s="1"/>
  <c r="Q338" i="60"/>
  <c r="P338" i="60" s="1"/>
  <c r="U338" i="60"/>
  <c r="T338" i="60" s="1"/>
  <c r="U228" i="60"/>
  <c r="T228" i="60" s="1"/>
  <c r="Q231" i="60"/>
  <c r="P231" i="60" s="1"/>
  <c r="U231" i="60"/>
  <c r="T231" i="60" s="1"/>
  <c r="U267" i="60"/>
  <c r="T267" i="60" s="1"/>
  <c r="S267" i="60" s="1"/>
  <c r="U270" i="60"/>
  <c r="T270" i="60" s="1"/>
  <c r="Q270" i="60"/>
  <c r="P270" i="60" s="1"/>
  <c r="Q281" i="60"/>
  <c r="P281" i="60" s="1"/>
  <c r="U281" i="60"/>
  <c r="T281" i="60" s="1"/>
  <c r="Q303" i="60"/>
  <c r="P303" i="60" s="1"/>
  <c r="U303" i="60"/>
  <c r="T303" i="60" s="1"/>
  <c r="U307" i="60"/>
  <c r="T307" i="60" s="1"/>
  <c r="Q307" i="60"/>
  <c r="P307" i="60" s="1"/>
  <c r="Q309" i="60"/>
  <c r="P309" i="60" s="1"/>
  <c r="U309" i="60"/>
  <c r="T309" i="60" s="1"/>
  <c r="Q315" i="60"/>
  <c r="P315" i="60" s="1"/>
  <c r="U315" i="60"/>
  <c r="T315" i="60" s="1"/>
  <c r="Q353" i="60"/>
  <c r="P353" i="60" s="1"/>
  <c r="U353" i="60"/>
  <c r="T353" i="60" s="1"/>
  <c r="Q358" i="60"/>
  <c r="P358" i="60" s="1"/>
  <c r="U358" i="60"/>
  <c r="T358" i="60" s="1"/>
  <c r="Q262" i="60"/>
  <c r="P262" i="60" s="1"/>
  <c r="Q302" i="60"/>
  <c r="P302" i="60" s="1"/>
  <c r="U302" i="60"/>
  <c r="T302" i="60" s="1"/>
  <c r="U327" i="60"/>
  <c r="T327" i="60" s="1"/>
  <c r="S327" i="60" s="1"/>
  <c r="Q274" i="60"/>
  <c r="P274" i="60" s="1"/>
  <c r="Q280" i="60"/>
  <c r="P280" i="60" s="1"/>
  <c r="U280" i="60"/>
  <c r="T280" i="60" s="1"/>
  <c r="Q300" i="60"/>
  <c r="P300" i="60" s="1"/>
  <c r="U300" i="60"/>
  <c r="T300" i="60" s="1"/>
  <c r="Q308" i="60"/>
  <c r="P308" i="60" s="1"/>
  <c r="Q343" i="60"/>
  <c r="P343" i="60" s="1"/>
  <c r="Q360" i="60"/>
  <c r="P360" i="60" s="1"/>
  <c r="Q250" i="60"/>
  <c r="P250" i="60" s="1"/>
  <c r="Q253" i="60"/>
  <c r="P253" i="60" s="1"/>
  <c r="U262" i="60"/>
  <c r="T262" i="60" s="1"/>
  <c r="U264" i="60"/>
  <c r="T264" i="60" s="1"/>
  <c r="S264" i="60" s="1"/>
  <c r="U274" i="60"/>
  <c r="T274" i="60" s="1"/>
  <c r="Q284" i="60"/>
  <c r="P284" i="60" s="1"/>
  <c r="S284" i="60" s="1"/>
  <c r="Q288" i="60"/>
  <c r="P288" i="60" s="1"/>
  <c r="U297" i="60"/>
  <c r="T297" i="60" s="1"/>
  <c r="S297" i="60" s="1"/>
  <c r="U318" i="60"/>
  <c r="T318" i="60" s="1"/>
  <c r="Q318" i="60"/>
  <c r="P318" i="60" s="1"/>
  <c r="U329" i="60"/>
  <c r="T329" i="60" s="1"/>
  <c r="S329" i="60" s="1"/>
  <c r="U332" i="60"/>
  <c r="T332" i="60" s="1"/>
  <c r="S332" i="60" s="1"/>
  <c r="Q335" i="60"/>
  <c r="P335" i="60" s="1"/>
  <c r="S335" i="60" s="1"/>
  <c r="U343" i="60"/>
  <c r="T343" i="60" s="1"/>
  <c r="U345" i="60"/>
  <c r="T345" i="60" s="1"/>
  <c r="S345" i="60" s="1"/>
  <c r="Q350" i="60"/>
  <c r="P350" i="60" s="1"/>
  <c r="U350" i="60"/>
  <c r="T350" i="60" s="1"/>
  <c r="Q352" i="60"/>
  <c r="P352" i="60" s="1"/>
  <c r="S352" i="60" s="1"/>
  <c r="Q354" i="60"/>
  <c r="P354" i="60" s="1"/>
  <c r="U354" i="60"/>
  <c r="T354" i="60" s="1"/>
  <c r="U360" i="60"/>
  <c r="T360" i="60" s="1"/>
  <c r="U250" i="60"/>
  <c r="T250" i="60" s="1"/>
  <c r="U253" i="60"/>
  <c r="T253" i="60" s="1"/>
  <c r="U278" i="60"/>
  <c r="T278" i="60" s="1"/>
  <c r="S278" i="60" s="1"/>
  <c r="Q301" i="60"/>
  <c r="P301" i="60" s="1"/>
  <c r="U301" i="60"/>
  <c r="T301" i="60" s="1"/>
  <c r="Q304" i="60"/>
  <c r="P304" i="60" s="1"/>
  <c r="U304" i="60"/>
  <c r="T304" i="60" s="1"/>
  <c r="U308" i="60"/>
  <c r="T308" i="60" s="1"/>
  <c r="Q333" i="60"/>
  <c r="P333" i="60" s="1"/>
  <c r="U333" i="60"/>
  <c r="T333" i="60" s="1"/>
  <c r="U286" i="60"/>
  <c r="T286" i="60" s="1"/>
  <c r="S286" i="60" s="1"/>
  <c r="U341" i="60"/>
  <c r="T341" i="60" s="1"/>
  <c r="S341" i="60" s="1"/>
  <c r="U349" i="60"/>
  <c r="T349" i="60" s="1"/>
  <c r="S349" i="60" s="1"/>
  <c r="U357" i="60"/>
  <c r="T357" i="60" s="1"/>
  <c r="S357" i="60" s="1"/>
  <c r="Q296" i="60"/>
  <c r="P296" i="60" s="1"/>
  <c r="U323" i="60"/>
  <c r="T323" i="60" s="1"/>
  <c r="V220" i="61"/>
  <c r="U220" i="61" s="1"/>
  <c r="R220" i="61"/>
  <c r="P220" i="61" s="1"/>
  <c r="Q220" i="61" s="1"/>
  <c r="R194" i="61"/>
  <c r="P194" i="61" s="1"/>
  <c r="V194" i="61"/>
  <c r="U194" i="61" s="1"/>
  <c r="R54" i="61"/>
  <c r="Q54" i="61" s="1"/>
  <c r="V54" i="61"/>
  <c r="U54" i="61" s="1"/>
  <c r="R349" i="61"/>
  <c r="V349" i="61"/>
  <c r="U349" i="61" s="1"/>
  <c r="V177" i="61"/>
  <c r="U177" i="61" s="1"/>
  <c r="R177" i="61"/>
  <c r="P209" i="61"/>
  <c r="Q209" i="61" s="1"/>
  <c r="V251" i="61"/>
  <c r="U251" i="61" s="1"/>
  <c r="R251" i="61"/>
  <c r="Q251" i="61" s="1"/>
  <c r="V55" i="61"/>
  <c r="U55" i="61" s="1"/>
  <c r="R55" i="61"/>
  <c r="V173" i="61"/>
  <c r="U173" i="61" s="1"/>
  <c r="R173" i="61"/>
  <c r="P173" i="61" s="1"/>
  <c r="R72" i="61"/>
  <c r="P72" i="61" s="1"/>
  <c r="Q72" i="61" s="1"/>
  <c r="V72" i="61"/>
  <c r="U72" i="61" s="1"/>
  <c r="R240" i="61"/>
  <c r="Q240" i="61" s="1"/>
  <c r="V240" i="61"/>
  <c r="U240" i="61" s="1"/>
  <c r="R355" i="61"/>
  <c r="P355" i="61" s="1"/>
  <c r="V355" i="61"/>
  <c r="U355" i="61" s="1"/>
  <c r="P98" i="61"/>
  <c r="Q98" i="61" s="1"/>
  <c r="V266" i="61"/>
  <c r="U266" i="61" s="1"/>
  <c r="R266" i="61"/>
  <c r="V361" i="61"/>
  <c r="U361" i="61" s="1"/>
  <c r="R361" i="61"/>
  <c r="P361" i="61" s="1"/>
  <c r="R146" i="61"/>
  <c r="P146" i="61" s="1"/>
  <c r="Q146" i="61" s="1"/>
  <c r="V146" i="61"/>
  <c r="U146" i="61" s="1"/>
  <c r="R162" i="61"/>
  <c r="V162" i="61"/>
  <c r="U162" i="61" s="1"/>
  <c r="V327" i="61"/>
  <c r="U327" i="61" s="1"/>
  <c r="R246" i="61"/>
  <c r="P246" i="61" s="1"/>
  <c r="V75" i="61"/>
  <c r="U75" i="61" s="1"/>
  <c r="V171" i="61"/>
  <c r="U171" i="61" s="1"/>
  <c r="V37" i="61"/>
  <c r="U37" i="61" s="1"/>
  <c r="T37" i="61" s="1"/>
  <c r="R89" i="61"/>
  <c r="P89" i="61" s="1"/>
  <c r="R198" i="61"/>
  <c r="Q198" i="61" s="1"/>
  <c r="V198" i="61"/>
  <c r="U198" i="61" s="1"/>
  <c r="V250" i="61"/>
  <c r="U250" i="61" s="1"/>
  <c r="R250" i="61"/>
  <c r="Q250" i="61" s="1"/>
  <c r="V274" i="61"/>
  <c r="U274" i="61" s="1"/>
  <c r="T274" i="61" s="1"/>
  <c r="R333" i="61"/>
  <c r="P333" i="61" s="1"/>
  <c r="Q333" i="61" s="1"/>
  <c r="R23" i="61"/>
  <c r="P23" i="61" s="1"/>
  <c r="V23" i="61"/>
  <c r="U23" i="61" s="1"/>
  <c r="P87" i="61"/>
  <c r="Q87" i="61" s="1"/>
  <c r="V158" i="61"/>
  <c r="U158" i="61" s="1"/>
  <c r="R158" i="61"/>
  <c r="Q158" i="61" s="1"/>
  <c r="V172" i="61"/>
  <c r="U172" i="61" s="1"/>
  <c r="R172" i="61"/>
  <c r="R208" i="61"/>
  <c r="P208" i="61" s="1"/>
  <c r="Q208" i="61" s="1"/>
  <c r="V218" i="61"/>
  <c r="U218" i="61" s="1"/>
  <c r="R225" i="61"/>
  <c r="P225" i="61" s="1"/>
  <c r="R281" i="61"/>
  <c r="P281" i="61" s="1"/>
  <c r="Q281" i="61" s="1"/>
  <c r="R284" i="61"/>
  <c r="R337" i="61"/>
  <c r="P337" i="61" s="1"/>
  <c r="V337" i="61"/>
  <c r="U337" i="61" s="1"/>
  <c r="R340" i="61"/>
  <c r="P340" i="61" s="1"/>
  <c r="Q340" i="61" s="1"/>
  <c r="R131" i="61"/>
  <c r="R202" i="61"/>
  <c r="Q202" i="61" s="1"/>
  <c r="V202" i="61"/>
  <c r="U202" i="61" s="1"/>
  <c r="R269" i="61"/>
  <c r="R84" i="61"/>
  <c r="P84" i="61" s="1"/>
  <c r="R145" i="61"/>
  <c r="P145" i="61" s="1"/>
  <c r="V145" i="61"/>
  <c r="U145" i="61" s="1"/>
  <c r="P151" i="61"/>
  <c r="Q151" i="61" s="1"/>
  <c r="R359" i="61"/>
  <c r="P359" i="61" s="1"/>
  <c r="Q359" i="61" s="1"/>
  <c r="V28" i="61"/>
  <c r="U28" i="61" s="1"/>
  <c r="R80" i="61"/>
  <c r="P80" i="61" s="1"/>
  <c r="Q80" i="61" s="1"/>
  <c r="V94" i="61"/>
  <c r="U94" i="61" s="1"/>
  <c r="V163" i="61"/>
  <c r="U163" i="61" s="1"/>
  <c r="R214" i="61"/>
  <c r="P214" i="61" s="1"/>
  <c r="Q214" i="61" s="1"/>
  <c r="V245" i="61"/>
  <c r="U245" i="61" s="1"/>
  <c r="R245" i="61"/>
  <c r="P245" i="61" s="1"/>
  <c r="Q245" i="61" s="1"/>
  <c r="R255" i="61"/>
  <c r="Q255" i="61" s="1"/>
  <c r="V255" i="61"/>
  <c r="U255" i="61" s="1"/>
  <c r="R258" i="61"/>
  <c r="Q258" i="61" s="1"/>
  <c r="T258" i="61" s="1"/>
  <c r="R332" i="61"/>
  <c r="P332" i="61" s="1"/>
  <c r="Q332" i="61" s="1"/>
  <c r="V357" i="61"/>
  <c r="U357" i="61" s="1"/>
  <c r="T357" i="61" s="1"/>
  <c r="R18" i="61"/>
  <c r="P18" i="61" s="1"/>
  <c r="V18" i="61"/>
  <c r="U18" i="61" s="1"/>
  <c r="R211" i="61"/>
  <c r="P211" i="61" s="1"/>
  <c r="Q211" i="61" s="1"/>
  <c r="R347" i="61"/>
  <c r="P347" i="61" s="1"/>
  <c r="V347" i="61"/>
  <c r="U347" i="61" s="1"/>
  <c r="R100" i="61"/>
  <c r="P100" i="61" s="1"/>
  <c r="Q100" i="61" s="1"/>
  <c r="R230" i="61"/>
  <c r="P230" i="61" s="1"/>
  <c r="Q230" i="61" s="1"/>
  <c r="V230" i="61"/>
  <c r="U230" i="61" s="1"/>
  <c r="R271" i="61"/>
  <c r="P271" i="61" s="1"/>
  <c r="V20" i="61"/>
  <c r="U20" i="61" s="1"/>
  <c r="V335" i="61"/>
  <c r="U335" i="61" s="1"/>
  <c r="V38" i="61"/>
  <c r="U38" i="61" s="1"/>
  <c r="R156" i="61"/>
  <c r="P156" i="61" s="1"/>
  <c r="Q156" i="61" s="1"/>
  <c r="V156" i="61"/>
  <c r="U156" i="61" s="1"/>
  <c r="V170" i="61"/>
  <c r="U170" i="61" s="1"/>
  <c r="R192" i="61"/>
  <c r="P192" i="61" s="1"/>
  <c r="R260" i="61"/>
  <c r="P260" i="61" s="1"/>
  <c r="R283" i="61"/>
  <c r="P283" i="61" s="1"/>
  <c r="Q283" i="61" s="1"/>
  <c r="V352" i="61"/>
  <c r="U352" i="61" s="1"/>
  <c r="V356" i="61"/>
  <c r="U356" i="61" s="1"/>
  <c r="V360" i="61"/>
  <c r="U360" i="61" s="1"/>
  <c r="V159" i="61"/>
  <c r="U159" i="61" s="1"/>
  <c r="T159" i="61" s="1"/>
  <c r="R21" i="61"/>
  <c r="P21" i="61" s="1"/>
  <c r="Q21" i="61" s="1"/>
  <c r="V83" i="61"/>
  <c r="U83" i="61" s="1"/>
  <c r="V166" i="61"/>
  <c r="U166" i="61" s="1"/>
  <c r="V222" i="61"/>
  <c r="U222" i="61" s="1"/>
  <c r="R228" i="61"/>
  <c r="P228" i="61" s="1"/>
  <c r="R345" i="61"/>
  <c r="P345" i="61" s="1"/>
  <c r="V134" i="61"/>
  <c r="U134" i="61" s="1"/>
  <c r="V221" i="61"/>
  <c r="U221" i="61" s="1"/>
  <c r="R286" i="61"/>
  <c r="R327" i="61"/>
  <c r="V59" i="61"/>
  <c r="U59" i="61" s="1"/>
  <c r="V160" i="61"/>
  <c r="U160" i="61" s="1"/>
  <c r="R166" i="61"/>
  <c r="P166" i="61" s="1"/>
  <c r="Q166" i="61" s="1"/>
  <c r="V196" i="61"/>
  <c r="U196" i="61" s="1"/>
  <c r="R239" i="61"/>
  <c r="P239" i="61" s="1"/>
  <c r="V348" i="61"/>
  <c r="U348" i="61" s="1"/>
  <c r="V219" i="61"/>
  <c r="U219" i="61" s="1"/>
  <c r="V223" i="61"/>
  <c r="U223" i="61" s="1"/>
  <c r="R346" i="61"/>
  <c r="R134" i="61"/>
  <c r="V210" i="61"/>
  <c r="U210" i="61" s="1"/>
  <c r="V233" i="61"/>
  <c r="U233" i="61" s="1"/>
  <c r="V252" i="61"/>
  <c r="U252" i="61" s="1"/>
  <c r="V280" i="61"/>
  <c r="U280" i="61" s="1"/>
  <c r="V329" i="61"/>
  <c r="U329" i="61" s="1"/>
  <c r="R348" i="61"/>
  <c r="P348" i="61" s="1"/>
  <c r="Q348" i="61" s="1"/>
  <c r="V351" i="61"/>
  <c r="U351" i="61" s="1"/>
  <c r="R354" i="61"/>
  <c r="P354" i="61" s="1"/>
  <c r="Q354" i="61" s="1"/>
  <c r="R129" i="61"/>
  <c r="V129" i="61"/>
  <c r="U129" i="61" s="1"/>
  <c r="R119" i="61"/>
  <c r="V119" i="61"/>
  <c r="U119" i="61" s="1"/>
  <c r="V122" i="61"/>
  <c r="U122" i="61" s="1"/>
  <c r="R122" i="61"/>
  <c r="V114" i="61"/>
  <c r="U114" i="61" s="1"/>
  <c r="R114" i="61"/>
  <c r="R17" i="61"/>
  <c r="V17" i="61"/>
  <c r="U17" i="61" s="1"/>
  <c r="V34" i="61"/>
  <c r="U34" i="61" s="1"/>
  <c r="R34" i="61"/>
  <c r="Q34" i="61" s="1"/>
  <c r="V48" i="61"/>
  <c r="U48" i="61" s="1"/>
  <c r="R48" i="61"/>
  <c r="R105" i="61"/>
  <c r="V105" i="61"/>
  <c r="U105" i="61" s="1"/>
  <c r="V121" i="61"/>
  <c r="U121" i="61" s="1"/>
  <c r="R121" i="61"/>
  <c r="V201" i="61"/>
  <c r="U201" i="61" s="1"/>
  <c r="R201" i="61"/>
  <c r="R74" i="61"/>
  <c r="V74" i="61"/>
  <c r="U74" i="61" s="1"/>
  <c r="V108" i="61"/>
  <c r="U108" i="61" s="1"/>
  <c r="R108" i="61"/>
  <c r="R31" i="61"/>
  <c r="V31" i="61"/>
  <c r="U31" i="61" s="1"/>
  <c r="V29" i="61"/>
  <c r="U29" i="61" s="1"/>
  <c r="R29" i="61"/>
  <c r="P33" i="61"/>
  <c r="Q33" i="61" s="1"/>
  <c r="R47" i="61"/>
  <c r="Q47" i="61" s="1"/>
  <c r="V47" i="61"/>
  <c r="U47" i="61" s="1"/>
  <c r="R71" i="61"/>
  <c r="V71" i="61"/>
  <c r="U71" i="61" s="1"/>
  <c r="P85" i="61"/>
  <c r="Q85" i="61" s="1"/>
  <c r="V188" i="61"/>
  <c r="U188" i="61" s="1"/>
  <c r="R188" i="61"/>
  <c r="R46" i="61"/>
  <c r="Q46" i="61" s="1"/>
  <c r="V46" i="61"/>
  <c r="U46" i="61" s="1"/>
  <c r="R68" i="61"/>
  <c r="V68" i="61"/>
  <c r="U68" i="61" s="1"/>
  <c r="R124" i="61"/>
  <c r="V124" i="61"/>
  <c r="U124" i="61" s="1"/>
  <c r="R66" i="61"/>
  <c r="V66" i="61"/>
  <c r="U66" i="61" s="1"/>
  <c r="O9" i="61"/>
  <c r="V61" i="61"/>
  <c r="U61" i="61" s="1"/>
  <c r="R61" i="61"/>
  <c r="R63" i="61"/>
  <c r="V63" i="61"/>
  <c r="U63" i="61" s="1"/>
  <c r="V79" i="61"/>
  <c r="U79" i="61" s="1"/>
  <c r="R79" i="61"/>
  <c r="R136" i="61"/>
  <c r="Q136" i="61" s="1"/>
  <c r="V136" i="61"/>
  <c r="U136" i="61" s="1"/>
  <c r="R14" i="61"/>
  <c r="V14" i="61"/>
  <c r="U14" i="61" s="1"/>
  <c r="R24" i="61"/>
  <c r="V24" i="61"/>
  <c r="U24" i="61" s="1"/>
  <c r="R26" i="61"/>
  <c r="V26" i="61"/>
  <c r="U26" i="61" s="1"/>
  <c r="V60" i="61"/>
  <c r="U60" i="61" s="1"/>
  <c r="R60" i="61"/>
  <c r="R291" i="61"/>
  <c r="V291" i="61"/>
  <c r="U291" i="61" s="1"/>
  <c r="V44" i="61"/>
  <c r="U44" i="61" s="1"/>
  <c r="R44" i="61"/>
  <c r="R53" i="61"/>
  <c r="V53" i="61"/>
  <c r="U53" i="61" s="1"/>
  <c r="R49" i="61"/>
  <c r="Q49" i="61" s="1"/>
  <c r="V81" i="61"/>
  <c r="U81" i="61" s="1"/>
  <c r="V113" i="61"/>
  <c r="U113" i="61" s="1"/>
  <c r="R113" i="61"/>
  <c r="V133" i="61"/>
  <c r="U133" i="61" s="1"/>
  <c r="R133" i="61"/>
  <c r="V191" i="61"/>
  <c r="U191" i="61" s="1"/>
  <c r="R191" i="61"/>
  <c r="R232" i="61"/>
  <c r="V232" i="61"/>
  <c r="U232" i="61" s="1"/>
  <c r="R90" i="61"/>
  <c r="V90" i="61"/>
  <c r="U90" i="61" s="1"/>
  <c r="R187" i="61"/>
  <c r="V187" i="61"/>
  <c r="U187" i="61" s="1"/>
  <c r="R25" i="61"/>
  <c r="R36" i="61"/>
  <c r="Q36" i="61" s="1"/>
  <c r="P50" i="61"/>
  <c r="Q50" i="61" s="1"/>
  <c r="R78" i="61"/>
  <c r="Q78" i="61" s="1"/>
  <c r="V78" i="61"/>
  <c r="U78" i="61" s="1"/>
  <c r="R139" i="61"/>
  <c r="V139" i="61"/>
  <c r="U139" i="61" s="1"/>
  <c r="V181" i="61"/>
  <c r="U181" i="61" s="1"/>
  <c r="R181" i="61"/>
  <c r="R262" i="61"/>
  <c r="V262" i="61"/>
  <c r="U262" i="61" s="1"/>
  <c r="P308" i="61"/>
  <c r="V40" i="61"/>
  <c r="U40" i="61" s="1"/>
  <c r="R40" i="61"/>
  <c r="Q40" i="61" s="1"/>
  <c r="V62" i="61"/>
  <c r="U62" i="61" s="1"/>
  <c r="R62" i="61"/>
  <c r="V39" i="61"/>
  <c r="U39" i="61" s="1"/>
  <c r="R99" i="61"/>
  <c r="V99" i="61"/>
  <c r="U99" i="61" s="1"/>
  <c r="V138" i="61"/>
  <c r="U138" i="61" s="1"/>
  <c r="R138" i="61"/>
  <c r="Q138" i="61" s="1"/>
  <c r="T138" i="61" s="1"/>
  <c r="R179" i="61"/>
  <c r="V179" i="61"/>
  <c r="U179" i="61" s="1"/>
  <c r="V13" i="61"/>
  <c r="U13" i="61" s="1"/>
  <c r="R22" i="61"/>
  <c r="R65" i="61"/>
  <c r="R88" i="61"/>
  <c r="V88" i="61"/>
  <c r="U88" i="61" s="1"/>
  <c r="V103" i="61"/>
  <c r="U103" i="61" s="1"/>
  <c r="R103" i="61"/>
  <c r="V109" i="61"/>
  <c r="U109" i="61" s="1"/>
  <c r="R109" i="61"/>
  <c r="V112" i="61"/>
  <c r="U112" i="61" s="1"/>
  <c r="R112" i="61"/>
  <c r="Q112" i="61" s="1"/>
  <c r="V115" i="61"/>
  <c r="U115" i="61" s="1"/>
  <c r="R115" i="61"/>
  <c r="V128" i="61"/>
  <c r="U128" i="61" s="1"/>
  <c r="R128" i="61"/>
  <c r="V130" i="61"/>
  <c r="U130" i="61" s="1"/>
  <c r="R130" i="61"/>
  <c r="R150" i="61"/>
  <c r="Q150" i="61" s="1"/>
  <c r="V150" i="61"/>
  <c r="U150" i="61" s="1"/>
  <c r="R153" i="61"/>
  <c r="Q153" i="61" s="1"/>
  <c r="V153" i="61"/>
  <c r="U153" i="61" s="1"/>
  <c r="R185" i="61"/>
  <c r="V185" i="61"/>
  <c r="U185" i="61" s="1"/>
  <c r="R227" i="61"/>
  <c r="V227" i="61"/>
  <c r="U227" i="61" s="1"/>
  <c r="R229" i="61"/>
  <c r="V229" i="61"/>
  <c r="U229" i="61" s="1"/>
  <c r="R272" i="61"/>
  <c r="Q272" i="61" s="1"/>
  <c r="V272" i="61"/>
  <c r="U272" i="61" s="1"/>
  <c r="V10" i="61"/>
  <c r="U10" i="61" s="1"/>
  <c r="N11" i="61"/>
  <c r="N9" i="61" s="1"/>
  <c r="V12" i="61"/>
  <c r="U12" i="61" s="1"/>
  <c r="V21" i="61"/>
  <c r="U21" i="61" s="1"/>
  <c r="R30" i="61"/>
  <c r="R32" i="61"/>
  <c r="Q32" i="61" s="1"/>
  <c r="T32" i="61" s="1"/>
  <c r="R35" i="61"/>
  <c r="R39" i="61"/>
  <c r="Q39" i="61" s="1"/>
  <c r="V43" i="61"/>
  <c r="U43" i="61" s="1"/>
  <c r="R43" i="61"/>
  <c r="V49" i="61"/>
  <c r="U49" i="61" s="1"/>
  <c r="R52" i="61"/>
  <c r="Q52" i="61" s="1"/>
  <c r="V57" i="61"/>
  <c r="U57" i="61" s="1"/>
  <c r="V70" i="61"/>
  <c r="U70" i="61" s="1"/>
  <c r="R70" i="61"/>
  <c r="R94" i="61"/>
  <c r="R118" i="61"/>
  <c r="V118" i="61"/>
  <c r="U118" i="61" s="1"/>
  <c r="V120" i="61"/>
  <c r="U120" i="61" s="1"/>
  <c r="R120" i="61"/>
  <c r="R125" i="61"/>
  <c r="V137" i="61"/>
  <c r="U137" i="61" s="1"/>
  <c r="T137" i="61" s="1"/>
  <c r="R144" i="61"/>
  <c r="V164" i="61"/>
  <c r="U164" i="61" s="1"/>
  <c r="V249" i="61"/>
  <c r="U249" i="61" s="1"/>
  <c r="R249" i="61"/>
  <c r="Q249" i="61" s="1"/>
  <c r="V69" i="61"/>
  <c r="U69" i="61" s="1"/>
  <c r="R69" i="61"/>
  <c r="P75" i="61"/>
  <c r="Q75" i="61" s="1"/>
  <c r="R149" i="61"/>
  <c r="V149" i="61"/>
  <c r="U149" i="61" s="1"/>
  <c r="P154" i="61"/>
  <c r="Q154" i="61" s="1"/>
  <c r="R289" i="61"/>
  <c r="V289" i="61"/>
  <c r="U289" i="61" s="1"/>
  <c r="R110" i="61"/>
  <c r="V110" i="61"/>
  <c r="U110" i="61" s="1"/>
  <c r="V27" i="61"/>
  <c r="U27" i="61" s="1"/>
  <c r="V123" i="61"/>
  <c r="U123" i="61" s="1"/>
  <c r="R123" i="61"/>
  <c r="R135" i="61"/>
  <c r="V135" i="61"/>
  <c r="U135" i="61" s="1"/>
  <c r="P171" i="61"/>
  <c r="Q171" i="61" s="1"/>
  <c r="P353" i="61"/>
  <c r="Q353" i="61" s="1"/>
  <c r="R19" i="61"/>
  <c r="R27" i="61"/>
  <c r="V51" i="61"/>
  <c r="U51" i="61" s="1"/>
  <c r="V67" i="61"/>
  <c r="U67" i="61" s="1"/>
  <c r="R67" i="61"/>
  <c r="V77" i="61"/>
  <c r="U77" i="61" s="1"/>
  <c r="R77" i="61"/>
  <c r="Q77" i="61" s="1"/>
  <c r="R132" i="61"/>
  <c r="V140" i="61"/>
  <c r="U140" i="61" s="1"/>
  <c r="R140" i="61"/>
  <c r="Q140" i="61" s="1"/>
  <c r="P163" i="61"/>
  <c r="Q163" i="61" s="1"/>
  <c r="R321" i="61"/>
  <c r="S9" i="61"/>
  <c r="R13" i="61"/>
  <c r="V36" i="61"/>
  <c r="U36" i="61" s="1"/>
  <c r="V42" i="61"/>
  <c r="U42" i="61" s="1"/>
  <c r="R42" i="61"/>
  <c r="R51" i="61"/>
  <c r="V52" i="61"/>
  <c r="U52" i="61" s="1"/>
  <c r="R56" i="61"/>
  <c r="V56" i="61"/>
  <c r="U56" i="61" s="1"/>
  <c r="V65" i="61"/>
  <c r="U65" i="61" s="1"/>
  <c r="R102" i="61"/>
  <c r="V102" i="61"/>
  <c r="U102" i="61" s="1"/>
  <c r="V152" i="61"/>
  <c r="U152" i="61" s="1"/>
  <c r="R152" i="61"/>
  <c r="R157" i="61"/>
  <c r="Q157" i="61" s="1"/>
  <c r="V157" i="61"/>
  <c r="U157" i="61" s="1"/>
  <c r="R190" i="61"/>
  <c r="V190" i="61"/>
  <c r="U190" i="61" s="1"/>
  <c r="R215" i="61"/>
  <c r="V215" i="61"/>
  <c r="U215" i="61" s="1"/>
  <c r="R235" i="61"/>
  <c r="V235" i="61"/>
  <c r="U235" i="61" s="1"/>
  <c r="V237" i="61"/>
  <c r="U237" i="61" s="1"/>
  <c r="R237" i="61"/>
  <c r="V247" i="61"/>
  <c r="U247" i="61" s="1"/>
  <c r="R247" i="61"/>
  <c r="R312" i="61"/>
  <c r="V312" i="61"/>
  <c r="U312" i="61" s="1"/>
  <c r="R331" i="61"/>
  <c r="V331" i="61"/>
  <c r="U331" i="61" s="1"/>
  <c r="R41" i="61"/>
  <c r="Q41" i="61" s="1"/>
  <c r="T41" i="61" s="1"/>
  <c r="V85" i="61"/>
  <c r="U85" i="61" s="1"/>
  <c r="R96" i="61"/>
  <c r="V96" i="61"/>
  <c r="U96" i="61" s="1"/>
  <c r="V107" i="61"/>
  <c r="U107" i="61" s="1"/>
  <c r="R107" i="61"/>
  <c r="V257" i="61"/>
  <c r="U257" i="61" s="1"/>
  <c r="R257" i="61"/>
  <c r="R28" i="61"/>
  <c r="R91" i="61"/>
  <c r="V91" i="61"/>
  <c r="U91" i="61" s="1"/>
  <c r="R101" i="61"/>
  <c r="V101" i="61"/>
  <c r="U101" i="61" s="1"/>
  <c r="R104" i="61"/>
  <c r="V104" i="61"/>
  <c r="U104" i="61" s="1"/>
  <c r="R116" i="61"/>
  <c r="V116" i="61"/>
  <c r="U116" i="61" s="1"/>
  <c r="V165" i="61"/>
  <c r="U165" i="61" s="1"/>
  <c r="R165" i="61"/>
  <c r="V234" i="61"/>
  <c r="U234" i="61" s="1"/>
  <c r="R234" i="61"/>
  <c r="V33" i="61"/>
  <c r="U33" i="61" s="1"/>
  <c r="V58" i="61"/>
  <c r="U58" i="61" s="1"/>
  <c r="T58" i="61" s="1"/>
  <c r="R81" i="61"/>
  <c r="Q81" i="61" s="1"/>
  <c r="V106" i="61"/>
  <c r="U106" i="61" s="1"/>
  <c r="R106" i="61"/>
  <c r="R16" i="61"/>
  <c r="Q20" i="61"/>
  <c r="R64" i="61"/>
  <c r="V73" i="61"/>
  <c r="U73" i="61" s="1"/>
  <c r="R73" i="61"/>
  <c r="V82" i="61"/>
  <c r="U82" i="61" s="1"/>
  <c r="V93" i="61"/>
  <c r="U93" i="61" s="1"/>
  <c r="R148" i="61"/>
  <c r="R323" i="61"/>
  <c r="V323" i="61"/>
  <c r="U323" i="61" s="1"/>
  <c r="V45" i="61"/>
  <c r="U45" i="61" s="1"/>
  <c r="T45" i="61" s="1"/>
  <c r="R82" i="61"/>
  <c r="R86" i="61"/>
  <c r="R93" i="61"/>
  <c r="V111" i="61"/>
  <c r="U111" i="61" s="1"/>
  <c r="R111" i="61"/>
  <c r="V117" i="61"/>
  <c r="U117" i="61" s="1"/>
  <c r="R117" i="61"/>
  <c r="R127" i="61"/>
  <c r="V132" i="61"/>
  <c r="U132" i="61" s="1"/>
  <c r="V154" i="61"/>
  <c r="U154" i="61" s="1"/>
  <c r="V175" i="61"/>
  <c r="U175" i="61" s="1"/>
  <c r="R175" i="61"/>
  <c r="Q175" i="61" s="1"/>
  <c r="Q192" i="61"/>
  <c r="T192" i="61" s="1"/>
  <c r="R213" i="61"/>
  <c r="V213" i="61"/>
  <c r="U213" i="61" s="1"/>
  <c r="R243" i="61"/>
  <c r="V243" i="61"/>
  <c r="U243" i="61" s="1"/>
  <c r="R253" i="61"/>
  <c r="Q253" i="61" s="1"/>
  <c r="V253" i="61"/>
  <c r="U253" i="61" s="1"/>
  <c r="R264" i="61"/>
  <c r="V264" i="61"/>
  <c r="U264" i="61" s="1"/>
  <c r="V293" i="61"/>
  <c r="U293" i="61" s="1"/>
  <c r="R293" i="61"/>
  <c r="V308" i="61"/>
  <c r="U308" i="61" s="1"/>
  <c r="R310" i="61"/>
  <c r="V310" i="61"/>
  <c r="U310" i="61" s="1"/>
  <c r="V321" i="61"/>
  <c r="U321" i="61" s="1"/>
  <c r="R126" i="61"/>
  <c r="V141" i="61"/>
  <c r="U141" i="61" s="1"/>
  <c r="V203" i="61"/>
  <c r="U203" i="61" s="1"/>
  <c r="R203" i="61"/>
  <c r="Q203" i="61" s="1"/>
  <c r="R207" i="61"/>
  <c r="V207" i="61"/>
  <c r="U207" i="61" s="1"/>
  <c r="R244" i="61"/>
  <c r="Q244" i="61" s="1"/>
  <c r="R273" i="61"/>
  <c r="P275" i="61"/>
  <c r="Q275" i="61" s="1"/>
  <c r="R285" i="61"/>
  <c r="V285" i="61"/>
  <c r="U285" i="61" s="1"/>
  <c r="V303" i="61"/>
  <c r="U303" i="61" s="1"/>
  <c r="R303" i="61"/>
  <c r="R318" i="61"/>
  <c r="V143" i="61"/>
  <c r="U143" i="61" s="1"/>
  <c r="P162" i="61"/>
  <c r="R180" i="61"/>
  <c r="Q180" i="61" s="1"/>
  <c r="R242" i="61"/>
  <c r="V273" i="61"/>
  <c r="U273" i="61" s="1"/>
  <c r="R288" i="61"/>
  <c r="V288" i="61"/>
  <c r="U288" i="61" s="1"/>
  <c r="V292" i="61"/>
  <c r="U292" i="61" s="1"/>
  <c r="R292" i="61"/>
  <c r="R307" i="61"/>
  <c r="V307" i="61"/>
  <c r="U307" i="61" s="1"/>
  <c r="R320" i="61"/>
  <c r="V320" i="61"/>
  <c r="U320" i="61" s="1"/>
  <c r="V324" i="61"/>
  <c r="U324" i="61" s="1"/>
  <c r="R324" i="61"/>
  <c r="R358" i="61"/>
  <c r="V358" i="61"/>
  <c r="U358" i="61" s="1"/>
  <c r="R76" i="61"/>
  <c r="R147" i="61"/>
  <c r="V178" i="61"/>
  <c r="U178" i="61" s="1"/>
  <c r="R178" i="61"/>
  <c r="Q178" i="61" s="1"/>
  <c r="R197" i="61"/>
  <c r="Q197" i="61" s="1"/>
  <c r="R200" i="61"/>
  <c r="V200" i="61"/>
  <c r="U200" i="61" s="1"/>
  <c r="P231" i="61"/>
  <c r="Q231" i="61" s="1"/>
  <c r="V244" i="61"/>
  <c r="U244" i="61" s="1"/>
  <c r="P338" i="61"/>
  <c r="Q338" i="61" s="1"/>
  <c r="R38" i="61"/>
  <c r="Q38" i="61" s="1"/>
  <c r="R83" i="61"/>
  <c r="V84" i="61"/>
  <c r="U84" i="61" s="1"/>
  <c r="V87" i="61"/>
  <c r="U87" i="61" s="1"/>
  <c r="V98" i="61"/>
  <c r="U98" i="61" s="1"/>
  <c r="R141" i="61"/>
  <c r="Q141" i="61" s="1"/>
  <c r="V182" i="61"/>
  <c r="U182" i="61" s="1"/>
  <c r="R182" i="61"/>
  <c r="V186" i="61"/>
  <c r="U186" i="61" s="1"/>
  <c r="R186" i="61"/>
  <c r="V189" i="61"/>
  <c r="U189" i="61" s="1"/>
  <c r="R189" i="61"/>
  <c r="R216" i="61"/>
  <c r="V261" i="61"/>
  <c r="U261" i="61" s="1"/>
  <c r="R261" i="61"/>
  <c r="V263" i="61"/>
  <c r="U263" i="61" s="1"/>
  <c r="R263" i="61"/>
  <c r="R299" i="61"/>
  <c r="V299" i="61"/>
  <c r="U299" i="61" s="1"/>
  <c r="R313" i="61"/>
  <c r="R315" i="61"/>
  <c r="V315" i="61"/>
  <c r="U315" i="61" s="1"/>
  <c r="P330" i="61"/>
  <c r="Q142" i="61"/>
  <c r="R155" i="61"/>
  <c r="V167" i="61"/>
  <c r="U167" i="61" s="1"/>
  <c r="R174" i="61"/>
  <c r="Q174" i="61" s="1"/>
  <c r="V174" i="61"/>
  <c r="U174" i="61" s="1"/>
  <c r="R183" i="61"/>
  <c r="V301" i="61"/>
  <c r="U301" i="61" s="1"/>
  <c r="R301" i="61"/>
  <c r="V92" i="61"/>
  <c r="U92" i="61" s="1"/>
  <c r="V95" i="61"/>
  <c r="U95" i="61" s="1"/>
  <c r="T95" i="61" s="1"/>
  <c r="V97" i="61"/>
  <c r="U97" i="61" s="1"/>
  <c r="R143" i="61"/>
  <c r="R161" i="61"/>
  <c r="Q161" i="61" s="1"/>
  <c r="T161" i="61" s="1"/>
  <c r="R167" i="61"/>
  <c r="V180" i="61"/>
  <c r="U180" i="61" s="1"/>
  <c r="V184" i="61"/>
  <c r="U184" i="61" s="1"/>
  <c r="V197" i="61"/>
  <c r="U197" i="61" s="1"/>
  <c r="P219" i="61"/>
  <c r="Q219" i="61" s="1"/>
  <c r="V242" i="61"/>
  <c r="U242" i="61" s="1"/>
  <c r="V275" i="61"/>
  <c r="U275" i="61" s="1"/>
  <c r="P286" i="61"/>
  <c r="Q286" i="61" s="1"/>
  <c r="V295" i="61"/>
  <c r="U295" i="61" s="1"/>
  <c r="R295" i="61"/>
  <c r="R297" i="61"/>
  <c r="V297" i="61"/>
  <c r="U297" i="61" s="1"/>
  <c r="P325" i="61"/>
  <c r="Q325" i="61" s="1"/>
  <c r="P329" i="61"/>
  <c r="Q329" i="61" s="1"/>
  <c r="P196" i="61"/>
  <c r="Q196" i="61" s="1"/>
  <c r="V199" i="61"/>
  <c r="U199" i="61" s="1"/>
  <c r="Q210" i="61"/>
  <c r="R221" i="61"/>
  <c r="V236" i="61"/>
  <c r="U236" i="61" s="1"/>
  <c r="R236" i="61"/>
  <c r="R259" i="61"/>
  <c r="Q259" i="61" s="1"/>
  <c r="T259" i="61" s="1"/>
  <c r="R277" i="61"/>
  <c r="V277" i="61"/>
  <c r="U277" i="61" s="1"/>
  <c r="P287" i="61"/>
  <c r="Q287" i="61" s="1"/>
  <c r="R305" i="61"/>
  <c r="V305" i="61"/>
  <c r="U305" i="61" s="1"/>
  <c r="V353" i="61"/>
  <c r="U353" i="61" s="1"/>
  <c r="V151" i="61"/>
  <c r="U151" i="61" s="1"/>
  <c r="V168" i="61"/>
  <c r="U168" i="61" s="1"/>
  <c r="R168" i="61"/>
  <c r="R193" i="61"/>
  <c r="V193" i="61"/>
  <c r="U193" i="61" s="1"/>
  <c r="R195" i="61"/>
  <c r="V195" i="61"/>
  <c r="U195" i="61" s="1"/>
  <c r="V205" i="61"/>
  <c r="U205" i="61" s="1"/>
  <c r="T205" i="61" s="1"/>
  <c r="R223" i="61"/>
  <c r="V248" i="61"/>
  <c r="U248" i="61" s="1"/>
  <c r="R248" i="61"/>
  <c r="Q248" i="61" s="1"/>
  <c r="V265" i="61"/>
  <c r="U265" i="61" s="1"/>
  <c r="R265" i="61"/>
  <c r="R296" i="61"/>
  <c r="V296" i="61"/>
  <c r="U296" i="61" s="1"/>
  <c r="V300" i="61"/>
  <c r="U300" i="61" s="1"/>
  <c r="R334" i="61"/>
  <c r="V334" i="61"/>
  <c r="U334" i="61" s="1"/>
  <c r="R169" i="61"/>
  <c r="P218" i="61"/>
  <c r="Q218" i="61" s="1"/>
  <c r="R226" i="61"/>
  <c r="R256" i="61"/>
  <c r="P269" i="61"/>
  <c r="V276" i="61"/>
  <c r="U276" i="61" s="1"/>
  <c r="R276" i="61"/>
  <c r="R300" i="61"/>
  <c r="R302" i="61"/>
  <c r="V302" i="61"/>
  <c r="U302" i="61" s="1"/>
  <c r="R304" i="61"/>
  <c r="V304" i="61"/>
  <c r="U304" i="61" s="1"/>
  <c r="V317" i="61"/>
  <c r="U317" i="61" s="1"/>
  <c r="R317" i="61"/>
  <c r="V319" i="61"/>
  <c r="U319" i="61" s="1"/>
  <c r="R319" i="61"/>
  <c r="V206" i="61"/>
  <c r="U206" i="61" s="1"/>
  <c r="V209" i="61"/>
  <c r="U209" i="61" s="1"/>
  <c r="V217" i="61"/>
  <c r="U217" i="61" s="1"/>
  <c r="V231" i="61"/>
  <c r="U231" i="61" s="1"/>
  <c r="R267" i="61"/>
  <c r="V267" i="61"/>
  <c r="U267" i="61" s="1"/>
  <c r="V316" i="61"/>
  <c r="U316" i="61" s="1"/>
  <c r="R339" i="61"/>
  <c r="R342" i="61"/>
  <c r="V342" i="61"/>
  <c r="U342" i="61" s="1"/>
  <c r="R241" i="61"/>
  <c r="P268" i="61"/>
  <c r="Q268" i="61" s="1"/>
  <c r="R279" i="61"/>
  <c r="R294" i="61"/>
  <c r="V309" i="61"/>
  <c r="U309" i="61" s="1"/>
  <c r="R309" i="61"/>
  <c r="V311" i="61"/>
  <c r="U311" i="61" s="1"/>
  <c r="R311" i="61"/>
  <c r="V271" i="61"/>
  <c r="U271" i="61" s="1"/>
  <c r="R360" i="61"/>
  <c r="V290" i="61"/>
  <c r="U290" i="61" s="1"/>
  <c r="R290" i="61"/>
  <c r="V298" i="61"/>
  <c r="U298" i="61" s="1"/>
  <c r="R298" i="61"/>
  <c r="V306" i="61"/>
  <c r="U306" i="61" s="1"/>
  <c r="R306" i="61"/>
  <c r="V314" i="61"/>
  <c r="U314" i="61" s="1"/>
  <c r="R314" i="61"/>
  <c r="V322" i="61"/>
  <c r="U322" i="61" s="1"/>
  <c r="R322" i="61"/>
  <c r="V325" i="61"/>
  <c r="U325" i="61" s="1"/>
  <c r="V287" i="61"/>
  <c r="U287" i="61" s="1"/>
  <c r="R328" i="61"/>
  <c r="R336" i="61"/>
  <c r="R350" i="61"/>
  <c r="V330" i="61"/>
  <c r="U330" i="61" s="1"/>
  <c r="V338" i="61"/>
  <c r="U338" i="61" s="1"/>
  <c r="V346" i="61"/>
  <c r="U346" i="61" s="1"/>
  <c r="V354" i="61"/>
  <c r="U354" i="61" s="1"/>
  <c r="Q282" i="61"/>
  <c r="T282" i="61" s="1"/>
  <c r="R344" i="61"/>
  <c r="R352" i="61"/>
  <c r="Q66" i="46"/>
  <c r="P66" i="46" s="1"/>
  <c r="U66" i="46"/>
  <c r="T66" i="46" s="1"/>
  <c r="S66" i="46" s="1"/>
  <c r="Q197" i="46"/>
  <c r="P197" i="46" s="1"/>
  <c r="U197" i="46"/>
  <c r="T197" i="46" s="1"/>
  <c r="S197" i="46" s="1"/>
  <c r="Q321" i="46"/>
  <c r="P321" i="46" s="1"/>
  <c r="U321" i="46"/>
  <c r="T321" i="46" s="1"/>
  <c r="Q52" i="46"/>
  <c r="P52" i="46" s="1"/>
  <c r="U52" i="46"/>
  <c r="T52" i="46" s="1"/>
  <c r="U110" i="46"/>
  <c r="T110" i="46" s="1"/>
  <c r="Q110" i="46"/>
  <c r="P110" i="46" s="1"/>
  <c r="S110" i="46" s="1"/>
  <c r="Q216" i="46"/>
  <c r="P216" i="46" s="1"/>
  <c r="U216" i="46"/>
  <c r="T216" i="46" s="1"/>
  <c r="Q201" i="46"/>
  <c r="P201" i="46" s="1"/>
  <c r="U201" i="46"/>
  <c r="T201" i="46" s="1"/>
  <c r="U127" i="46"/>
  <c r="T127" i="46" s="1"/>
  <c r="Q127" i="46"/>
  <c r="P127" i="46" s="1"/>
  <c r="U29" i="46"/>
  <c r="T29" i="46" s="1"/>
  <c r="Q29" i="46"/>
  <c r="P29" i="46" s="1"/>
  <c r="S29" i="46" s="1"/>
  <c r="Q20" i="46"/>
  <c r="P20" i="46" s="1"/>
  <c r="U20" i="46"/>
  <c r="T20" i="46" s="1"/>
  <c r="Q229" i="46"/>
  <c r="P229" i="46" s="1"/>
  <c r="U229" i="46"/>
  <c r="T229" i="46" s="1"/>
  <c r="Q174" i="46"/>
  <c r="P174" i="46" s="1"/>
  <c r="U174" i="46"/>
  <c r="T174" i="46" s="1"/>
  <c r="Q191" i="46"/>
  <c r="P191" i="46" s="1"/>
  <c r="S191" i="46" s="1"/>
  <c r="U191" i="46"/>
  <c r="T191" i="46" s="1"/>
  <c r="Q251" i="46"/>
  <c r="P251" i="46" s="1"/>
  <c r="U251" i="46"/>
  <c r="T251" i="46" s="1"/>
  <c r="Q71" i="46"/>
  <c r="P71" i="46" s="1"/>
  <c r="U71" i="46"/>
  <c r="T71" i="46" s="1"/>
  <c r="Q76" i="46"/>
  <c r="P76" i="46" s="1"/>
  <c r="S76" i="46" s="1"/>
  <c r="Q149" i="46"/>
  <c r="P149" i="46" s="1"/>
  <c r="U149" i="46"/>
  <c r="T149" i="46" s="1"/>
  <c r="U266" i="46"/>
  <c r="T266" i="46" s="1"/>
  <c r="Q322" i="46"/>
  <c r="P322" i="46" s="1"/>
  <c r="S322" i="46" s="1"/>
  <c r="Q30" i="46"/>
  <c r="P30" i="46" s="1"/>
  <c r="S30" i="46" s="1"/>
  <c r="Q69" i="46"/>
  <c r="P69" i="46" s="1"/>
  <c r="S69" i="46" s="1"/>
  <c r="Q359" i="46"/>
  <c r="P359" i="46" s="1"/>
  <c r="S359" i="46" s="1"/>
  <c r="Q126" i="46"/>
  <c r="P126" i="46" s="1"/>
  <c r="Q150" i="46"/>
  <c r="P150" i="46" s="1"/>
  <c r="S150" i="46" s="1"/>
  <c r="Q173" i="46"/>
  <c r="P173" i="46" s="1"/>
  <c r="S173" i="46" s="1"/>
  <c r="Q54" i="46"/>
  <c r="P54" i="46" s="1"/>
  <c r="U54" i="46"/>
  <c r="T54" i="46" s="1"/>
  <c r="Q73" i="46"/>
  <c r="P73" i="46" s="1"/>
  <c r="U73" i="46"/>
  <c r="T73" i="46" s="1"/>
  <c r="Q75" i="46"/>
  <c r="P75" i="46" s="1"/>
  <c r="S75" i="46" s="1"/>
  <c r="Q84" i="46"/>
  <c r="P84" i="46" s="1"/>
  <c r="S84" i="46" s="1"/>
  <c r="Q112" i="46"/>
  <c r="P112" i="46" s="1"/>
  <c r="S112" i="46" s="1"/>
  <c r="Q124" i="46"/>
  <c r="P124" i="46" s="1"/>
  <c r="S124" i="46" s="1"/>
  <c r="U129" i="46"/>
  <c r="T129" i="46" s="1"/>
  <c r="Q129" i="46"/>
  <c r="P129" i="46" s="1"/>
  <c r="U153" i="46"/>
  <c r="T153" i="46" s="1"/>
  <c r="Q153" i="46"/>
  <c r="P153" i="46" s="1"/>
  <c r="Q175" i="46"/>
  <c r="P175" i="46" s="1"/>
  <c r="S175" i="46" s="1"/>
  <c r="U181" i="46"/>
  <c r="T181" i="46" s="1"/>
  <c r="U288" i="46"/>
  <c r="T288" i="46" s="1"/>
  <c r="Q115" i="46"/>
  <c r="P115" i="46" s="1"/>
  <c r="S115" i="46" s="1"/>
  <c r="U115" i="46"/>
  <c r="T115" i="46" s="1"/>
  <c r="U207" i="46"/>
  <c r="T207" i="46" s="1"/>
  <c r="Q207" i="46"/>
  <c r="P207" i="46" s="1"/>
  <c r="U358" i="46"/>
  <c r="T358" i="46" s="1"/>
  <c r="Q358" i="46"/>
  <c r="P358" i="46" s="1"/>
  <c r="Q109" i="46"/>
  <c r="P109" i="46" s="1"/>
  <c r="U277" i="46"/>
  <c r="T277" i="46" s="1"/>
  <c r="Q277" i="46"/>
  <c r="P277" i="46" s="1"/>
  <c r="S277" i="46" s="1"/>
  <c r="U298" i="46"/>
  <c r="T298" i="46" s="1"/>
  <c r="U320" i="46"/>
  <c r="T320" i="46" s="1"/>
  <c r="Q320" i="46"/>
  <c r="P320" i="46" s="1"/>
  <c r="Q361" i="46"/>
  <c r="P361" i="46" s="1"/>
  <c r="S361" i="46" s="1"/>
  <c r="U109" i="46"/>
  <c r="T109" i="46" s="1"/>
  <c r="Q232" i="46"/>
  <c r="P232" i="46" s="1"/>
  <c r="S232" i="46" s="1"/>
  <c r="Q310" i="46"/>
  <c r="P310" i="46" s="1"/>
  <c r="S310" i="46" s="1"/>
  <c r="Q19" i="46"/>
  <c r="P19" i="46" s="1"/>
  <c r="S19" i="46" s="1"/>
  <c r="Q100" i="46"/>
  <c r="P100" i="46" s="1"/>
  <c r="S100" i="46" s="1"/>
  <c r="U121" i="46"/>
  <c r="T121" i="46" s="1"/>
  <c r="S121" i="46" s="1"/>
  <c r="U238" i="46"/>
  <c r="T238" i="46" s="1"/>
  <c r="Q238" i="46"/>
  <c r="P238" i="46" s="1"/>
  <c r="U299" i="46"/>
  <c r="T299" i="46" s="1"/>
  <c r="S299" i="46" s="1"/>
  <c r="Q18" i="46"/>
  <c r="P18" i="46" s="1"/>
  <c r="S18" i="46" s="1"/>
  <c r="U18" i="46"/>
  <c r="T18" i="46" s="1"/>
  <c r="U88" i="46"/>
  <c r="T88" i="46" s="1"/>
  <c r="Q88" i="46"/>
  <c r="P88" i="46" s="1"/>
  <c r="U126" i="46"/>
  <c r="T126" i="46" s="1"/>
  <c r="Q134" i="46"/>
  <c r="P134" i="46" s="1"/>
  <c r="S148" i="46"/>
  <c r="Q169" i="46"/>
  <c r="P169" i="46" s="1"/>
  <c r="U169" i="46"/>
  <c r="T169" i="46" s="1"/>
  <c r="Q288" i="46"/>
  <c r="P288" i="46" s="1"/>
  <c r="U348" i="46"/>
  <c r="T348" i="46" s="1"/>
  <c r="Q348" i="46"/>
  <c r="P348" i="46" s="1"/>
  <c r="U94" i="46"/>
  <c r="T94" i="46" s="1"/>
  <c r="Q94" i="46"/>
  <c r="P94" i="46" s="1"/>
  <c r="Q125" i="46"/>
  <c r="P125" i="46" s="1"/>
  <c r="S125" i="46" s="1"/>
  <c r="Q154" i="46"/>
  <c r="P154" i="46" s="1"/>
  <c r="S154" i="46" s="1"/>
  <c r="Q217" i="46"/>
  <c r="P217" i="46" s="1"/>
  <c r="S217" i="46" s="1"/>
  <c r="U38" i="46"/>
  <c r="T38" i="46" s="1"/>
  <c r="S38" i="46" s="1"/>
  <c r="Q107" i="46"/>
  <c r="P107" i="46" s="1"/>
  <c r="S107" i="46" s="1"/>
  <c r="Q244" i="46"/>
  <c r="P244" i="46" s="1"/>
  <c r="S244" i="46" s="1"/>
  <c r="Q345" i="46"/>
  <c r="P345" i="46" s="1"/>
  <c r="U345" i="46"/>
  <c r="T345" i="46" s="1"/>
  <c r="Q21" i="46"/>
  <c r="P21" i="46" s="1"/>
  <c r="S21" i="46" s="1"/>
  <c r="U43" i="46"/>
  <c r="T43" i="46" s="1"/>
  <c r="Q43" i="46"/>
  <c r="P43" i="46" s="1"/>
  <c r="U74" i="46"/>
  <c r="T74" i="46" s="1"/>
  <c r="Q89" i="46"/>
  <c r="P89" i="46" s="1"/>
  <c r="S89" i="46" s="1"/>
  <c r="Q128" i="46"/>
  <c r="P128" i="46" s="1"/>
  <c r="S128" i="46" s="1"/>
  <c r="U170" i="46"/>
  <c r="T170" i="46" s="1"/>
  <c r="S170" i="46" s="1"/>
  <c r="Q28" i="46"/>
  <c r="P28" i="46" s="1"/>
  <c r="S28" i="46" s="1"/>
  <c r="Q102" i="46"/>
  <c r="P102" i="46" s="1"/>
  <c r="S102" i="46" s="1"/>
  <c r="S70" i="46"/>
  <c r="S90" i="46"/>
  <c r="U132" i="46"/>
  <c r="T132" i="46" s="1"/>
  <c r="U151" i="46"/>
  <c r="T151" i="46" s="1"/>
  <c r="S151" i="46" s="1"/>
  <c r="Q151" i="46"/>
  <c r="P151" i="46" s="1"/>
  <c r="S162" i="46"/>
  <c r="U231" i="46"/>
  <c r="T231" i="46" s="1"/>
  <c r="Q231" i="46"/>
  <c r="P231" i="46" s="1"/>
  <c r="S231" i="46" s="1"/>
  <c r="Q260" i="46"/>
  <c r="P260" i="46" s="1"/>
  <c r="S276" i="46"/>
  <c r="U300" i="46"/>
  <c r="T300" i="46" s="1"/>
  <c r="Q300" i="46"/>
  <c r="P300" i="46" s="1"/>
  <c r="S319" i="46"/>
  <c r="Q23" i="46"/>
  <c r="P23" i="46" s="1"/>
  <c r="S23" i="46" s="1"/>
  <c r="S47" i="46"/>
  <c r="U267" i="46"/>
  <c r="T267" i="46" s="1"/>
  <c r="Q270" i="46"/>
  <c r="P270" i="46" s="1"/>
  <c r="S270" i="46" s="1"/>
  <c r="Q309" i="46"/>
  <c r="P309" i="46" s="1"/>
  <c r="S309" i="46" s="1"/>
  <c r="U214" i="46"/>
  <c r="T214" i="46" s="1"/>
  <c r="S44" i="46"/>
  <c r="Q60" i="46"/>
  <c r="P60" i="46" s="1"/>
  <c r="S60" i="46" s="1"/>
  <c r="U103" i="46"/>
  <c r="T103" i="46" s="1"/>
  <c r="S103" i="46" s="1"/>
  <c r="Q155" i="46"/>
  <c r="P155" i="46" s="1"/>
  <c r="S155" i="46" s="1"/>
  <c r="U177" i="46"/>
  <c r="T177" i="46" s="1"/>
  <c r="S177" i="46" s="1"/>
  <c r="Q182" i="46"/>
  <c r="P182" i="46" s="1"/>
  <c r="S182" i="46" s="1"/>
  <c r="Q214" i="46"/>
  <c r="P214" i="46" s="1"/>
  <c r="Q273" i="46"/>
  <c r="P273" i="46" s="1"/>
  <c r="S273" i="46" s="1"/>
  <c r="Q33" i="46"/>
  <c r="P33" i="46" s="1"/>
  <c r="U33" i="46"/>
  <c r="T33" i="46" s="1"/>
  <c r="Q86" i="46"/>
  <c r="P86" i="46" s="1"/>
  <c r="U86" i="46"/>
  <c r="T86" i="46" s="1"/>
  <c r="Q146" i="46"/>
  <c r="P146" i="46" s="1"/>
  <c r="U146" i="46"/>
  <c r="T146" i="46" s="1"/>
  <c r="S146" i="46" s="1"/>
  <c r="Q159" i="46"/>
  <c r="P159" i="46" s="1"/>
  <c r="U159" i="46"/>
  <c r="T159" i="46" s="1"/>
  <c r="U164" i="46"/>
  <c r="T164" i="46" s="1"/>
  <c r="Q164" i="46"/>
  <c r="P164" i="46" s="1"/>
  <c r="U281" i="46"/>
  <c r="T281" i="46" s="1"/>
  <c r="Q281" i="46"/>
  <c r="P281" i="46" s="1"/>
  <c r="Q11" i="46"/>
  <c r="P11" i="46" s="1"/>
  <c r="U11" i="46"/>
  <c r="T11" i="46" s="1"/>
  <c r="Q17" i="46"/>
  <c r="P17" i="46" s="1"/>
  <c r="U17" i="46"/>
  <c r="T17" i="46" s="1"/>
  <c r="Q26" i="46"/>
  <c r="P26" i="46" s="1"/>
  <c r="S26" i="46" s="1"/>
  <c r="U26" i="46"/>
  <c r="T26" i="46" s="1"/>
  <c r="Q37" i="46"/>
  <c r="P37" i="46" s="1"/>
  <c r="U37" i="46"/>
  <c r="T37" i="46" s="1"/>
  <c r="Q55" i="46"/>
  <c r="P55" i="46" s="1"/>
  <c r="U55" i="46"/>
  <c r="T55" i="46" s="1"/>
  <c r="Q81" i="46"/>
  <c r="P81" i="46" s="1"/>
  <c r="U81" i="46"/>
  <c r="T81" i="46" s="1"/>
  <c r="U97" i="46"/>
  <c r="T97" i="46" s="1"/>
  <c r="Q97" i="46"/>
  <c r="P97" i="46" s="1"/>
  <c r="Q118" i="46"/>
  <c r="P118" i="46" s="1"/>
  <c r="U118" i="46"/>
  <c r="T118" i="46" s="1"/>
  <c r="U180" i="46"/>
  <c r="T180" i="46" s="1"/>
  <c r="Q180" i="46"/>
  <c r="P180" i="46" s="1"/>
  <c r="U223" i="46"/>
  <c r="T223" i="46" s="1"/>
  <c r="Q223" i="46"/>
  <c r="P223" i="46" s="1"/>
  <c r="Q51" i="46"/>
  <c r="P51" i="46" s="1"/>
  <c r="U51" i="46"/>
  <c r="T51" i="46" s="1"/>
  <c r="Q56" i="46"/>
  <c r="P56" i="46" s="1"/>
  <c r="U56" i="46"/>
  <c r="T56" i="46" s="1"/>
  <c r="U137" i="46"/>
  <c r="T137" i="46" s="1"/>
  <c r="Q137" i="46"/>
  <c r="P137" i="46" s="1"/>
  <c r="U24" i="46"/>
  <c r="T24" i="46" s="1"/>
  <c r="Q24" i="46"/>
  <c r="P24" i="46" s="1"/>
  <c r="S24" i="46" s="1"/>
  <c r="Q82" i="46"/>
  <c r="P82" i="46" s="1"/>
  <c r="S82" i="46" s="1"/>
  <c r="U82" i="46"/>
  <c r="T82" i="46" s="1"/>
  <c r="Q87" i="46"/>
  <c r="P87" i="46" s="1"/>
  <c r="U87" i="46"/>
  <c r="T87" i="46" s="1"/>
  <c r="U218" i="46"/>
  <c r="T218" i="46" s="1"/>
  <c r="Q218" i="46"/>
  <c r="P218" i="46" s="1"/>
  <c r="S218" i="46" s="1"/>
  <c r="Q46" i="46"/>
  <c r="P46" i="46" s="1"/>
  <c r="U46" i="46"/>
  <c r="T46" i="46" s="1"/>
  <c r="Q98" i="46"/>
  <c r="P98" i="46" s="1"/>
  <c r="S98" i="46" s="1"/>
  <c r="U98" i="46"/>
  <c r="T98" i="46" s="1"/>
  <c r="U145" i="46"/>
  <c r="T145" i="46" s="1"/>
  <c r="Q145" i="46"/>
  <c r="P145" i="46" s="1"/>
  <c r="Q36" i="46"/>
  <c r="P36" i="46" s="1"/>
  <c r="U36" i="46"/>
  <c r="T36" i="46" s="1"/>
  <c r="Q40" i="46"/>
  <c r="P40" i="46" s="1"/>
  <c r="U40" i="46"/>
  <c r="T40" i="46" s="1"/>
  <c r="Q50" i="46"/>
  <c r="P50" i="46" s="1"/>
  <c r="S50" i="46" s="1"/>
  <c r="U50" i="46"/>
  <c r="T50" i="46" s="1"/>
  <c r="U96" i="46"/>
  <c r="T96" i="46" s="1"/>
  <c r="Q96" i="46"/>
  <c r="P96" i="46" s="1"/>
  <c r="Q57" i="46"/>
  <c r="P57" i="46" s="1"/>
  <c r="U57" i="46"/>
  <c r="T57" i="46" s="1"/>
  <c r="S57" i="46" s="1"/>
  <c r="Q119" i="46"/>
  <c r="P119" i="46" s="1"/>
  <c r="U119" i="46"/>
  <c r="T119" i="46" s="1"/>
  <c r="Q168" i="46"/>
  <c r="P168" i="46" s="1"/>
  <c r="S168" i="46" s="1"/>
  <c r="U168" i="46"/>
  <c r="T168" i="46" s="1"/>
  <c r="Q42" i="46"/>
  <c r="P42" i="46" s="1"/>
  <c r="U42" i="46"/>
  <c r="T42" i="46" s="1"/>
  <c r="S93" i="46"/>
  <c r="Q13" i="46"/>
  <c r="P13" i="46" s="1"/>
  <c r="N9" i="46"/>
  <c r="U13" i="46"/>
  <c r="T13" i="46" s="1"/>
  <c r="Q25" i="46"/>
  <c r="P25" i="46" s="1"/>
  <c r="U25" i="46"/>
  <c r="T25" i="46" s="1"/>
  <c r="Q35" i="46"/>
  <c r="P35" i="46" s="1"/>
  <c r="U35" i="46"/>
  <c r="T35" i="46" s="1"/>
  <c r="Q141" i="46"/>
  <c r="P141" i="46" s="1"/>
  <c r="U141" i="46"/>
  <c r="T141" i="46" s="1"/>
  <c r="Q179" i="46"/>
  <c r="P179" i="46" s="1"/>
  <c r="U179" i="46"/>
  <c r="T179" i="46" s="1"/>
  <c r="Q65" i="46"/>
  <c r="P65" i="46" s="1"/>
  <c r="U79" i="46"/>
  <c r="T79" i="46" s="1"/>
  <c r="U32" i="46"/>
  <c r="T32" i="46" s="1"/>
  <c r="S32" i="46" s="1"/>
  <c r="Q64" i="46"/>
  <c r="P64" i="46" s="1"/>
  <c r="U65" i="46"/>
  <c r="T65" i="46" s="1"/>
  <c r="Q116" i="46"/>
  <c r="P116" i="46" s="1"/>
  <c r="Q144" i="46"/>
  <c r="P144" i="46" s="1"/>
  <c r="U165" i="46"/>
  <c r="T165" i="46" s="1"/>
  <c r="Q240" i="46"/>
  <c r="P240" i="46" s="1"/>
  <c r="S240" i="46" s="1"/>
  <c r="U240" i="46"/>
  <c r="T240" i="46" s="1"/>
  <c r="Q247" i="46"/>
  <c r="P247" i="46" s="1"/>
  <c r="U247" i="46"/>
  <c r="T247" i="46" s="1"/>
  <c r="Q272" i="46"/>
  <c r="P272" i="46" s="1"/>
  <c r="U272" i="46"/>
  <c r="T272" i="46" s="1"/>
  <c r="U302" i="46"/>
  <c r="T302" i="46" s="1"/>
  <c r="Q302" i="46"/>
  <c r="P302" i="46" s="1"/>
  <c r="S302" i="46" s="1"/>
  <c r="Q10" i="46"/>
  <c r="P10" i="46" s="1"/>
  <c r="S10" i="46" s="1"/>
  <c r="U15" i="46"/>
  <c r="T15" i="46" s="1"/>
  <c r="S15" i="46" s="1"/>
  <c r="Q22" i="46"/>
  <c r="P22" i="46" s="1"/>
  <c r="S22" i="46" s="1"/>
  <c r="Q32" i="46"/>
  <c r="P32" i="46" s="1"/>
  <c r="Q34" i="46"/>
  <c r="P34" i="46" s="1"/>
  <c r="S34" i="46" s="1"/>
  <c r="Q49" i="46"/>
  <c r="P49" i="46" s="1"/>
  <c r="S49" i="46" s="1"/>
  <c r="Q63" i="46"/>
  <c r="P63" i="46" s="1"/>
  <c r="S63" i="46" s="1"/>
  <c r="U64" i="46"/>
  <c r="T64" i="46" s="1"/>
  <c r="Q80" i="46"/>
  <c r="P80" i="46" s="1"/>
  <c r="S80" i="46" s="1"/>
  <c r="S85" i="46"/>
  <c r="U85" i="46"/>
  <c r="T85" i="46" s="1"/>
  <c r="Q95" i="46"/>
  <c r="P95" i="46" s="1"/>
  <c r="S95" i="46" s="1"/>
  <c r="S101" i="46"/>
  <c r="U114" i="46"/>
  <c r="T114" i="46" s="1"/>
  <c r="S114" i="46" s="1"/>
  <c r="U116" i="46"/>
  <c r="T116" i="46" s="1"/>
  <c r="U136" i="46"/>
  <c r="T136" i="46" s="1"/>
  <c r="Q136" i="46"/>
  <c r="P136" i="46" s="1"/>
  <c r="U138" i="46"/>
  <c r="T138" i="46" s="1"/>
  <c r="S138" i="46" s="1"/>
  <c r="Q140" i="46"/>
  <c r="P140" i="46" s="1"/>
  <c r="Q172" i="46"/>
  <c r="P172" i="46" s="1"/>
  <c r="U172" i="46"/>
  <c r="T172" i="46" s="1"/>
  <c r="Q176" i="46"/>
  <c r="P176" i="46" s="1"/>
  <c r="S176" i="46" s="1"/>
  <c r="U178" i="46"/>
  <c r="T178" i="46" s="1"/>
  <c r="Q189" i="46"/>
  <c r="P189" i="46" s="1"/>
  <c r="U189" i="46"/>
  <c r="T189" i="46" s="1"/>
  <c r="U200" i="46"/>
  <c r="T200" i="46" s="1"/>
  <c r="U202" i="46"/>
  <c r="T202" i="46" s="1"/>
  <c r="Q202" i="46"/>
  <c r="P202" i="46" s="1"/>
  <c r="Q211" i="46"/>
  <c r="P211" i="46" s="1"/>
  <c r="U211" i="46"/>
  <c r="T211" i="46" s="1"/>
  <c r="U234" i="46"/>
  <c r="T234" i="46" s="1"/>
  <c r="Q234" i="46"/>
  <c r="P234" i="46" s="1"/>
  <c r="Q283" i="46"/>
  <c r="P283" i="46" s="1"/>
  <c r="U283" i="46"/>
  <c r="T283" i="46" s="1"/>
  <c r="S283" i="46" s="1"/>
  <c r="U289" i="46"/>
  <c r="T289" i="46" s="1"/>
  <c r="Q289" i="46"/>
  <c r="P289" i="46" s="1"/>
  <c r="U296" i="46"/>
  <c r="T296" i="46" s="1"/>
  <c r="Q338" i="46"/>
  <c r="P338" i="46" s="1"/>
  <c r="U338" i="46"/>
  <c r="T338" i="46" s="1"/>
  <c r="Q347" i="46"/>
  <c r="P347" i="46" s="1"/>
  <c r="S347" i="46" s="1"/>
  <c r="U347" i="46"/>
  <c r="T347" i="46" s="1"/>
  <c r="Q350" i="46"/>
  <c r="P350" i="46" s="1"/>
  <c r="U350" i="46"/>
  <c r="T350" i="46" s="1"/>
  <c r="Q31" i="46"/>
  <c r="P31" i="46" s="1"/>
  <c r="S31" i="46" s="1"/>
  <c r="U67" i="46"/>
  <c r="T67" i="46" s="1"/>
  <c r="S67" i="46" s="1"/>
  <c r="Q83" i="46"/>
  <c r="P83" i="46" s="1"/>
  <c r="S83" i="46" s="1"/>
  <c r="Q99" i="46"/>
  <c r="P99" i="46" s="1"/>
  <c r="S99" i="46" s="1"/>
  <c r="U111" i="46"/>
  <c r="T111" i="46" s="1"/>
  <c r="S111" i="46" s="1"/>
  <c r="U122" i="46"/>
  <c r="T122" i="46" s="1"/>
  <c r="S122" i="46" s="1"/>
  <c r="Q130" i="46"/>
  <c r="P130" i="46" s="1"/>
  <c r="S130" i="46" s="1"/>
  <c r="U140" i="46"/>
  <c r="T140" i="46" s="1"/>
  <c r="Q166" i="46"/>
  <c r="P166" i="46" s="1"/>
  <c r="S166" i="46" s="1"/>
  <c r="Q178" i="46"/>
  <c r="P178" i="46" s="1"/>
  <c r="Q192" i="46"/>
  <c r="P192" i="46" s="1"/>
  <c r="U192" i="46"/>
  <c r="T192" i="46" s="1"/>
  <c r="Q200" i="46"/>
  <c r="P200" i="46" s="1"/>
  <c r="U220" i="46"/>
  <c r="T220" i="46" s="1"/>
  <c r="S220" i="46" s="1"/>
  <c r="U224" i="46"/>
  <c r="T224" i="46" s="1"/>
  <c r="S224" i="46" s="1"/>
  <c r="Q263" i="46"/>
  <c r="P263" i="46" s="1"/>
  <c r="U263" i="46"/>
  <c r="T263" i="46" s="1"/>
  <c r="U279" i="46"/>
  <c r="T279" i="46" s="1"/>
  <c r="S279" i="46" s="1"/>
  <c r="Q287" i="46"/>
  <c r="P287" i="46" s="1"/>
  <c r="S287" i="46" s="1"/>
  <c r="Q296" i="46"/>
  <c r="P296" i="46" s="1"/>
  <c r="Q328" i="46"/>
  <c r="P328" i="46" s="1"/>
  <c r="U328" i="46"/>
  <c r="T328" i="46" s="1"/>
  <c r="Q333" i="46"/>
  <c r="P333" i="46" s="1"/>
  <c r="U333" i="46"/>
  <c r="T333" i="46" s="1"/>
  <c r="Q336" i="46"/>
  <c r="P336" i="46" s="1"/>
  <c r="U336" i="46"/>
  <c r="T336" i="46" s="1"/>
  <c r="Q62" i="46"/>
  <c r="P62" i="46" s="1"/>
  <c r="Q105" i="46"/>
  <c r="P105" i="46" s="1"/>
  <c r="S105" i="46" s="1"/>
  <c r="Q117" i="46"/>
  <c r="P117" i="46" s="1"/>
  <c r="S117" i="46" s="1"/>
  <c r="Q120" i="46"/>
  <c r="P120" i="46" s="1"/>
  <c r="S120" i="46" s="1"/>
  <c r="U133" i="46"/>
  <c r="T133" i="46" s="1"/>
  <c r="Q147" i="46"/>
  <c r="P147" i="46" s="1"/>
  <c r="U147" i="46"/>
  <c r="T147" i="46" s="1"/>
  <c r="Q157" i="46"/>
  <c r="P157" i="46" s="1"/>
  <c r="U161" i="46"/>
  <c r="T161" i="46" s="1"/>
  <c r="Q161" i="46"/>
  <c r="P161" i="46" s="1"/>
  <c r="S161" i="46" s="1"/>
  <c r="Q190" i="46"/>
  <c r="P190" i="46" s="1"/>
  <c r="U190" i="46"/>
  <c r="T190" i="46" s="1"/>
  <c r="U199" i="46"/>
  <c r="T199" i="46" s="1"/>
  <c r="U203" i="46"/>
  <c r="T203" i="46" s="1"/>
  <c r="Q203" i="46"/>
  <c r="P203" i="46" s="1"/>
  <c r="S203" i="46" s="1"/>
  <c r="Q212" i="46"/>
  <c r="P212" i="46" s="1"/>
  <c r="U212" i="46"/>
  <c r="T212" i="46" s="1"/>
  <c r="Q227" i="46"/>
  <c r="P227" i="46" s="1"/>
  <c r="U227" i="46"/>
  <c r="T227" i="46" s="1"/>
  <c r="U257" i="46"/>
  <c r="T257" i="46" s="1"/>
  <c r="Q257" i="46"/>
  <c r="P257" i="46" s="1"/>
  <c r="U259" i="46"/>
  <c r="T259" i="46" s="1"/>
  <c r="Q259" i="46"/>
  <c r="P259" i="46" s="1"/>
  <c r="U271" i="46"/>
  <c r="T271" i="46" s="1"/>
  <c r="Q271" i="46"/>
  <c r="P271" i="46" s="1"/>
  <c r="Q274" i="46"/>
  <c r="P274" i="46" s="1"/>
  <c r="S274" i="46" s="1"/>
  <c r="U274" i="46"/>
  <c r="T274" i="46" s="1"/>
  <c r="Q308" i="46"/>
  <c r="P308" i="46" s="1"/>
  <c r="U308" i="46"/>
  <c r="T308" i="46" s="1"/>
  <c r="U313" i="46"/>
  <c r="T313" i="46" s="1"/>
  <c r="Q313" i="46"/>
  <c r="P313" i="46" s="1"/>
  <c r="S313" i="46" s="1"/>
  <c r="Q12" i="46"/>
  <c r="U61" i="46"/>
  <c r="T61" i="46" s="1"/>
  <c r="Q72" i="46"/>
  <c r="P72" i="46" s="1"/>
  <c r="U104" i="46"/>
  <c r="T104" i="46" s="1"/>
  <c r="Q152" i="46"/>
  <c r="P152" i="46" s="1"/>
  <c r="U152" i="46"/>
  <c r="T152" i="46" s="1"/>
  <c r="U157" i="46"/>
  <c r="T157" i="46" s="1"/>
  <c r="U163" i="46"/>
  <c r="T163" i="46" s="1"/>
  <c r="Q163" i="46"/>
  <c r="P163" i="46" s="1"/>
  <c r="Q188" i="46"/>
  <c r="P188" i="46" s="1"/>
  <c r="Q208" i="46"/>
  <c r="P208" i="46" s="1"/>
  <c r="S208" i="46" s="1"/>
  <c r="U208" i="46"/>
  <c r="T208" i="46" s="1"/>
  <c r="Q215" i="46"/>
  <c r="P215" i="46" s="1"/>
  <c r="Q242" i="46"/>
  <c r="P242" i="46" s="1"/>
  <c r="U242" i="46"/>
  <c r="T242" i="46" s="1"/>
  <c r="Q245" i="46"/>
  <c r="P245" i="46" s="1"/>
  <c r="U245" i="46"/>
  <c r="T245" i="46" s="1"/>
  <c r="Q249" i="46"/>
  <c r="P249" i="46" s="1"/>
  <c r="S249" i="46" s="1"/>
  <c r="U254" i="46"/>
  <c r="T254" i="46" s="1"/>
  <c r="Q254" i="46"/>
  <c r="P254" i="46" s="1"/>
  <c r="U282" i="46"/>
  <c r="T282" i="46" s="1"/>
  <c r="Q282" i="46"/>
  <c r="P282" i="46" s="1"/>
  <c r="Q284" i="46"/>
  <c r="P284" i="46" s="1"/>
  <c r="U284" i="46"/>
  <c r="T284" i="46" s="1"/>
  <c r="U304" i="46"/>
  <c r="T304" i="46" s="1"/>
  <c r="Q304" i="46"/>
  <c r="P304" i="46" s="1"/>
  <c r="O9" i="46"/>
  <c r="U53" i="46"/>
  <c r="T53" i="46" s="1"/>
  <c r="S53" i="46" s="1"/>
  <c r="Q58" i="46"/>
  <c r="P58" i="46" s="1"/>
  <c r="S58" i="46" s="1"/>
  <c r="Q68" i="46"/>
  <c r="P68" i="46" s="1"/>
  <c r="S68" i="46" s="1"/>
  <c r="Q91" i="46"/>
  <c r="P91" i="46" s="1"/>
  <c r="S91" i="46" s="1"/>
  <c r="Q92" i="46"/>
  <c r="P92" i="46" s="1"/>
  <c r="S92" i="46" s="1"/>
  <c r="S106" i="46"/>
  <c r="Q113" i="46"/>
  <c r="P113" i="46" s="1"/>
  <c r="S113" i="46" s="1"/>
  <c r="Q123" i="46"/>
  <c r="P123" i="46" s="1"/>
  <c r="S123" i="46" s="1"/>
  <c r="Q132" i="46"/>
  <c r="P132" i="46" s="1"/>
  <c r="Q133" i="46"/>
  <c r="P133" i="46" s="1"/>
  <c r="U143" i="46"/>
  <c r="T143" i="46" s="1"/>
  <c r="S143" i="46" s="1"/>
  <c r="U184" i="46"/>
  <c r="T184" i="46" s="1"/>
  <c r="Q184" i="46"/>
  <c r="P184" i="46" s="1"/>
  <c r="Q193" i="46"/>
  <c r="P193" i="46" s="1"/>
  <c r="Q199" i="46"/>
  <c r="P199" i="46" s="1"/>
  <c r="U206" i="46"/>
  <c r="T206" i="46" s="1"/>
  <c r="Q206" i="46"/>
  <c r="P206" i="46" s="1"/>
  <c r="Q236" i="46"/>
  <c r="P236" i="46" s="1"/>
  <c r="U236" i="46"/>
  <c r="T236" i="46" s="1"/>
  <c r="Q243" i="46"/>
  <c r="P243" i="46" s="1"/>
  <c r="U243" i="46"/>
  <c r="T243" i="46" s="1"/>
  <c r="Q311" i="46"/>
  <c r="P311" i="46" s="1"/>
  <c r="U311" i="46"/>
  <c r="T311" i="46" s="1"/>
  <c r="U62" i="46"/>
  <c r="T62" i="46" s="1"/>
  <c r="Q79" i="46"/>
  <c r="P79" i="46" s="1"/>
  <c r="U142" i="46"/>
  <c r="T142" i="46" s="1"/>
  <c r="S142" i="46" s="1"/>
  <c r="U156" i="46"/>
  <c r="T156" i="46" s="1"/>
  <c r="Q158" i="46"/>
  <c r="P158" i="46" s="1"/>
  <c r="U158" i="46"/>
  <c r="T158" i="46" s="1"/>
  <c r="Q167" i="46"/>
  <c r="P167" i="46" s="1"/>
  <c r="U167" i="46"/>
  <c r="T167" i="46" s="1"/>
  <c r="Q171" i="46"/>
  <c r="P171" i="46" s="1"/>
  <c r="U171" i="46"/>
  <c r="T171" i="46" s="1"/>
  <c r="U225" i="46"/>
  <c r="T225" i="46" s="1"/>
  <c r="Q225" i="46"/>
  <c r="P225" i="46" s="1"/>
  <c r="S225" i="46" s="1"/>
  <c r="Q343" i="46"/>
  <c r="P343" i="46" s="1"/>
  <c r="U343" i="46"/>
  <c r="T343" i="46" s="1"/>
  <c r="U12" i="46"/>
  <c r="Q14" i="46"/>
  <c r="P14" i="46" s="1"/>
  <c r="S14" i="46" s="1"/>
  <c r="U16" i="46"/>
  <c r="T16" i="46" s="1"/>
  <c r="S16" i="46" s="1"/>
  <c r="Q61" i="46"/>
  <c r="P61" i="46" s="1"/>
  <c r="U72" i="46"/>
  <c r="T72" i="46" s="1"/>
  <c r="Q78" i="46"/>
  <c r="P78" i="46" s="1"/>
  <c r="S78" i="46" s="1"/>
  <c r="Q104" i="46"/>
  <c r="P104" i="46" s="1"/>
  <c r="U106" i="46"/>
  <c r="T106" i="46" s="1"/>
  <c r="U144" i="46"/>
  <c r="T144" i="46" s="1"/>
  <c r="Q160" i="46"/>
  <c r="P160" i="46" s="1"/>
  <c r="S160" i="46" s="1"/>
  <c r="U187" i="46"/>
  <c r="T187" i="46" s="1"/>
  <c r="Q187" i="46"/>
  <c r="P187" i="46" s="1"/>
  <c r="U188" i="46"/>
  <c r="T188" i="46" s="1"/>
  <c r="S195" i="46"/>
  <c r="U219" i="46"/>
  <c r="T219" i="46" s="1"/>
  <c r="Q219" i="46"/>
  <c r="P219" i="46" s="1"/>
  <c r="U221" i="46"/>
  <c r="T221" i="46" s="1"/>
  <c r="Q221" i="46"/>
  <c r="P221" i="46" s="1"/>
  <c r="S228" i="46"/>
  <c r="U230" i="46"/>
  <c r="T230" i="46" s="1"/>
  <c r="S230" i="46" s="1"/>
  <c r="U233" i="46"/>
  <c r="T233" i="46" s="1"/>
  <c r="Q233" i="46"/>
  <c r="P233" i="46" s="1"/>
  <c r="U262" i="46"/>
  <c r="T262" i="46" s="1"/>
  <c r="Q262" i="46"/>
  <c r="P262" i="46" s="1"/>
  <c r="Q268" i="46"/>
  <c r="P268" i="46" s="1"/>
  <c r="U268" i="46"/>
  <c r="T268" i="46" s="1"/>
  <c r="Q293" i="46"/>
  <c r="P293" i="46" s="1"/>
  <c r="S293" i="46" s="1"/>
  <c r="Q353" i="46"/>
  <c r="P353" i="46" s="1"/>
  <c r="U353" i="46"/>
  <c r="T353" i="46" s="1"/>
  <c r="U356" i="46"/>
  <c r="T356" i="46" s="1"/>
  <c r="Q356" i="46"/>
  <c r="P356" i="46" s="1"/>
  <c r="U39" i="46"/>
  <c r="T39" i="46" s="1"/>
  <c r="S39" i="46" s="1"/>
  <c r="U45" i="46"/>
  <c r="T45" i="46" s="1"/>
  <c r="S45" i="46" s="1"/>
  <c r="U48" i="46"/>
  <c r="T48" i="46" s="1"/>
  <c r="S48" i="46" s="1"/>
  <c r="Q74" i="46"/>
  <c r="P74" i="46" s="1"/>
  <c r="S77" i="46"/>
  <c r="U105" i="46"/>
  <c r="T105" i="46" s="1"/>
  <c r="U134" i="46"/>
  <c r="T134" i="46" s="1"/>
  <c r="U135" i="46"/>
  <c r="T135" i="46" s="1"/>
  <c r="S135" i="46" s="1"/>
  <c r="U139" i="46"/>
  <c r="T139" i="46" s="1"/>
  <c r="S139" i="46" s="1"/>
  <c r="Q156" i="46"/>
  <c r="P156" i="46" s="1"/>
  <c r="Q165" i="46"/>
  <c r="P165" i="46" s="1"/>
  <c r="U255" i="46"/>
  <c r="T255" i="46" s="1"/>
  <c r="Q255" i="46"/>
  <c r="P255" i="46" s="1"/>
  <c r="U314" i="46"/>
  <c r="T314" i="46" s="1"/>
  <c r="Q314" i="46"/>
  <c r="P314" i="46" s="1"/>
  <c r="U360" i="46"/>
  <c r="T360" i="46" s="1"/>
  <c r="Q360" i="46"/>
  <c r="P360" i="46" s="1"/>
  <c r="S360" i="46" s="1"/>
  <c r="Q181" i="46"/>
  <c r="P181" i="46" s="1"/>
  <c r="S181" i="46" s="1"/>
  <c r="Q205" i="46"/>
  <c r="P205" i="46" s="1"/>
  <c r="S205" i="46" s="1"/>
  <c r="Q209" i="46"/>
  <c r="P209" i="46" s="1"/>
  <c r="U209" i="46"/>
  <c r="T209" i="46" s="1"/>
  <c r="U235" i="46"/>
  <c r="T235" i="46" s="1"/>
  <c r="Q235" i="46"/>
  <c r="P235" i="46" s="1"/>
  <c r="Q252" i="46"/>
  <c r="P252" i="46" s="1"/>
  <c r="S252" i="46" s="1"/>
  <c r="Q317" i="46"/>
  <c r="P317" i="46" s="1"/>
  <c r="U317" i="46"/>
  <c r="T317" i="46" s="1"/>
  <c r="Q332" i="46"/>
  <c r="P332" i="46" s="1"/>
  <c r="S332" i="46" s="1"/>
  <c r="U183" i="46"/>
  <c r="T183" i="46" s="1"/>
  <c r="S183" i="46" s="1"/>
  <c r="Q131" i="46"/>
  <c r="P131" i="46" s="1"/>
  <c r="S131" i="46" s="1"/>
  <c r="S215" i="46"/>
  <c r="Q264" i="46"/>
  <c r="P264" i="46" s="1"/>
  <c r="S264" i="46" s="1"/>
  <c r="U275" i="46"/>
  <c r="T275" i="46" s="1"/>
  <c r="Q275" i="46"/>
  <c r="P275" i="46" s="1"/>
  <c r="Q285" i="46"/>
  <c r="P285" i="46" s="1"/>
  <c r="U285" i="46"/>
  <c r="T285" i="46" s="1"/>
  <c r="U303" i="46"/>
  <c r="T303" i="46" s="1"/>
  <c r="Q303" i="46"/>
  <c r="P303" i="46" s="1"/>
  <c r="Q329" i="46"/>
  <c r="P329" i="46" s="1"/>
  <c r="U329" i="46"/>
  <c r="T329" i="46" s="1"/>
  <c r="U362" i="46"/>
  <c r="T362" i="46" s="1"/>
  <c r="Q362" i="46"/>
  <c r="P362" i="46" s="1"/>
  <c r="Q186" i="46"/>
  <c r="P186" i="46" s="1"/>
  <c r="S186" i="46" s="1"/>
  <c r="Q194" i="46"/>
  <c r="P194" i="46" s="1"/>
  <c r="S194" i="46" s="1"/>
  <c r="Q198" i="46"/>
  <c r="P198" i="46" s="1"/>
  <c r="U198" i="46"/>
  <c r="T198" i="46" s="1"/>
  <c r="Q222" i="46"/>
  <c r="P222" i="46" s="1"/>
  <c r="S222" i="46" s="1"/>
  <c r="Q297" i="46"/>
  <c r="P297" i="46" s="1"/>
  <c r="S297" i="46" s="1"/>
  <c r="U315" i="46"/>
  <c r="T315" i="46" s="1"/>
  <c r="S315" i="46" s="1"/>
  <c r="U335" i="46"/>
  <c r="T335" i="46" s="1"/>
  <c r="S335" i="46" s="1"/>
  <c r="Q351" i="46"/>
  <c r="P351" i="46" s="1"/>
  <c r="U351" i="46"/>
  <c r="T351" i="46" s="1"/>
  <c r="S204" i="46"/>
  <c r="Q210" i="46"/>
  <c r="P210" i="46" s="1"/>
  <c r="S210" i="46" s="1"/>
  <c r="S239" i="46"/>
  <c r="U246" i="46"/>
  <c r="T246" i="46" s="1"/>
  <c r="S246" i="46" s="1"/>
  <c r="Q258" i="46"/>
  <c r="P258" i="46" s="1"/>
  <c r="S258" i="46" s="1"/>
  <c r="U292" i="46"/>
  <c r="T292" i="46" s="1"/>
  <c r="Q292" i="46"/>
  <c r="P292" i="46" s="1"/>
  <c r="U295" i="46"/>
  <c r="T295" i="46" s="1"/>
  <c r="Q295" i="46"/>
  <c r="P295" i="46" s="1"/>
  <c r="U305" i="46"/>
  <c r="T305" i="46" s="1"/>
  <c r="S305" i="46" s="1"/>
  <c r="U349" i="46"/>
  <c r="T349" i="46" s="1"/>
  <c r="Q349" i="46"/>
  <c r="P349" i="46" s="1"/>
  <c r="Q352" i="46"/>
  <c r="P352" i="46" s="1"/>
  <c r="U352" i="46"/>
  <c r="T352" i="46" s="1"/>
  <c r="U193" i="46"/>
  <c r="T193" i="46" s="1"/>
  <c r="U226" i="46"/>
  <c r="T226" i="46" s="1"/>
  <c r="S226" i="46" s="1"/>
  <c r="S248" i="46"/>
  <c r="U256" i="46"/>
  <c r="T256" i="46" s="1"/>
  <c r="S256" i="46" s="1"/>
  <c r="Q265" i="46"/>
  <c r="P265" i="46" s="1"/>
  <c r="U265" i="46"/>
  <c r="T265" i="46" s="1"/>
  <c r="S267" i="46"/>
  <c r="Q291" i="46"/>
  <c r="P291" i="46" s="1"/>
  <c r="U291" i="46"/>
  <c r="T291" i="46" s="1"/>
  <c r="U316" i="46"/>
  <c r="T316" i="46" s="1"/>
  <c r="S316" i="46" s="1"/>
  <c r="Q323" i="46"/>
  <c r="P323" i="46" s="1"/>
  <c r="U323" i="46"/>
  <c r="T323" i="46" s="1"/>
  <c r="U327" i="46"/>
  <c r="T327" i="46" s="1"/>
  <c r="Q331" i="46"/>
  <c r="P331" i="46" s="1"/>
  <c r="U331" i="46"/>
  <c r="T331" i="46" s="1"/>
  <c r="U280" i="46"/>
  <c r="T280" i="46" s="1"/>
  <c r="Q280" i="46"/>
  <c r="P280" i="46" s="1"/>
  <c r="U325" i="46"/>
  <c r="T325" i="46" s="1"/>
  <c r="Q325" i="46"/>
  <c r="P325" i="46" s="1"/>
  <c r="Q327" i="46"/>
  <c r="P327" i="46" s="1"/>
  <c r="Q339" i="46"/>
  <c r="P339" i="46" s="1"/>
  <c r="S339" i="46" s="1"/>
  <c r="Q341" i="46"/>
  <c r="P341" i="46" s="1"/>
  <c r="S341" i="46" s="1"/>
  <c r="Q344" i="46"/>
  <c r="P344" i="46" s="1"/>
  <c r="U344" i="46"/>
  <c r="T344" i="46" s="1"/>
  <c r="Q346" i="46"/>
  <c r="P346" i="46" s="1"/>
  <c r="U346" i="46"/>
  <c r="T346" i="46" s="1"/>
  <c r="S241" i="46"/>
  <c r="S250" i="46"/>
  <c r="U253" i="46"/>
  <c r="T253" i="46" s="1"/>
  <c r="S253" i="46" s="1"/>
  <c r="U306" i="46"/>
  <c r="T306" i="46" s="1"/>
  <c r="S306" i="46" s="1"/>
  <c r="Q337" i="46"/>
  <c r="P337" i="46" s="1"/>
  <c r="S337" i="46" s="1"/>
  <c r="U354" i="46"/>
  <c r="T354" i="46" s="1"/>
  <c r="S354" i="46" s="1"/>
  <c r="U294" i="46"/>
  <c r="T294" i="46" s="1"/>
  <c r="S294" i="46" s="1"/>
  <c r="Q312" i="46"/>
  <c r="P312" i="46" s="1"/>
  <c r="U312" i="46"/>
  <c r="T312" i="46" s="1"/>
  <c r="U324" i="46"/>
  <c r="T324" i="46" s="1"/>
  <c r="Q324" i="46"/>
  <c r="P324" i="46" s="1"/>
  <c r="S324" i="46" s="1"/>
  <c r="Q340" i="46"/>
  <c r="P340" i="46" s="1"/>
  <c r="S340" i="46" s="1"/>
  <c r="Q342" i="46"/>
  <c r="P342" i="46" s="1"/>
  <c r="U342" i="46"/>
  <c r="T342" i="46" s="1"/>
  <c r="U355" i="46"/>
  <c r="T355" i="46" s="1"/>
  <c r="S355" i="46" s="1"/>
  <c r="U357" i="46"/>
  <c r="T357" i="46" s="1"/>
  <c r="S357" i="46" s="1"/>
  <c r="U261" i="46"/>
  <c r="T261" i="46" s="1"/>
  <c r="S261" i="46" s="1"/>
  <c r="U290" i="46"/>
  <c r="T290" i="46" s="1"/>
  <c r="S290" i="46" s="1"/>
  <c r="U301" i="46"/>
  <c r="T301" i="46" s="1"/>
  <c r="S301" i="46" s="1"/>
  <c r="Q307" i="46"/>
  <c r="P307" i="46" s="1"/>
  <c r="S307" i="46" s="1"/>
  <c r="U326" i="46"/>
  <c r="T326" i="46" s="1"/>
  <c r="S326" i="46" s="1"/>
  <c r="Q334" i="46"/>
  <c r="P334" i="46" s="1"/>
  <c r="S334" i="46" s="1"/>
  <c r="Q286" i="46"/>
  <c r="P286" i="46" s="1"/>
  <c r="S286" i="46" s="1"/>
  <c r="Q298" i="46"/>
  <c r="P298" i="46" s="1"/>
  <c r="S298" i="46" s="1"/>
  <c r="Q318" i="46"/>
  <c r="P318" i="46" s="1"/>
  <c r="S318" i="46" s="1"/>
  <c r="Q269" i="46"/>
  <c r="P269" i="46" s="1"/>
  <c r="S269" i="46" s="1"/>
  <c r="U260" i="46"/>
  <c r="T260" i="46" s="1"/>
  <c r="Q266" i="46"/>
  <c r="P266" i="46" s="1"/>
  <c r="S266" i="46" s="1"/>
  <c r="R457" i="63"/>
  <c r="M457" i="63"/>
  <c r="O457" i="63" s="1"/>
  <c r="N457" i="63" s="1"/>
  <c r="M459" i="77"/>
  <c r="O459" i="77" s="1"/>
  <c r="N459" i="77" s="1"/>
  <c r="R363" i="63"/>
  <c r="M363" i="63"/>
  <c r="O363" i="63" s="1"/>
  <c r="N363" i="63" s="1"/>
  <c r="M410" i="75"/>
  <c r="O410" i="75" s="1"/>
  <c r="N410" i="75" s="1"/>
  <c r="R486" i="63"/>
  <c r="M486" i="63"/>
  <c r="O486" i="63" s="1"/>
  <c r="N486" i="63" s="1"/>
  <c r="M421" i="74"/>
  <c r="O421" i="74" s="1"/>
  <c r="N421" i="74" s="1"/>
  <c r="M437" i="74"/>
  <c r="O437" i="74" s="1"/>
  <c r="N437" i="74" s="1"/>
  <c r="M470" i="77"/>
  <c r="O470" i="77" s="1"/>
  <c r="N470" i="77" s="1"/>
  <c r="M451" i="77"/>
  <c r="O451" i="77" s="1"/>
  <c r="N451" i="77" s="1"/>
  <c r="S165" i="46" l="1"/>
  <c r="S304" i="46"/>
  <c r="S136" i="46"/>
  <c r="S25" i="46"/>
  <c r="S242" i="46"/>
  <c r="S211" i="46"/>
  <c r="S52" i="46"/>
  <c r="S17" i="46"/>
  <c r="S255" i="46"/>
  <c r="S282" i="46"/>
  <c r="S202" i="46"/>
  <c r="S147" i="46"/>
  <c r="S81" i="46"/>
  <c r="S280" i="46"/>
  <c r="S292" i="46"/>
  <c r="S317" i="46"/>
  <c r="S96" i="46"/>
  <c r="S145" i="46"/>
  <c r="S37" i="46"/>
  <c r="S281" i="46"/>
  <c r="S86" i="46"/>
  <c r="T57" i="61"/>
  <c r="T272" i="61"/>
  <c r="T80" i="61"/>
  <c r="T47" i="61"/>
  <c r="T281" i="61"/>
  <c r="Q330" i="61"/>
  <c r="T330" i="61" s="1"/>
  <c r="S343" i="46"/>
  <c r="S137" i="46"/>
  <c r="S235" i="46"/>
  <c r="S200" i="46"/>
  <c r="S275" i="46"/>
  <c r="S233" i="46"/>
  <c r="S167" i="46"/>
  <c r="S311" i="46"/>
  <c r="S199" i="46"/>
  <c r="S254" i="46"/>
  <c r="S227" i="46"/>
  <c r="S190" i="46"/>
  <c r="S119" i="46"/>
  <c r="S223" i="46"/>
  <c r="S159" i="46"/>
  <c r="S43" i="46"/>
  <c r="S169" i="46"/>
  <c r="S189" i="46"/>
  <c r="S61" i="46"/>
  <c r="S245" i="46"/>
  <c r="S87" i="46"/>
  <c r="S56" i="46"/>
  <c r="S118" i="46"/>
  <c r="S126" i="46"/>
  <c r="S207" i="46"/>
  <c r="S353" i="46"/>
  <c r="S329" i="46"/>
  <c r="S158" i="46"/>
  <c r="S35" i="46"/>
  <c r="S229" i="46"/>
  <c r="S325" i="46"/>
  <c r="S323" i="46"/>
  <c r="S295" i="46"/>
  <c r="S314" i="46"/>
  <c r="S259" i="46"/>
  <c r="S192" i="46"/>
  <c r="S289" i="46"/>
  <c r="S97" i="46"/>
  <c r="S129" i="46"/>
  <c r="S54" i="46"/>
  <c r="S346" i="46"/>
  <c r="S351" i="46"/>
  <c r="S219" i="46"/>
  <c r="S206" i="46"/>
  <c r="S133" i="46"/>
  <c r="S257" i="46"/>
  <c r="S350" i="46"/>
  <c r="S201" i="46"/>
  <c r="S300" i="46"/>
  <c r="S132" i="46"/>
  <c r="S268" i="46"/>
  <c r="S104" i="46"/>
  <c r="S352" i="46"/>
  <c r="S285" i="46"/>
  <c r="S187" i="46"/>
  <c r="S333" i="46"/>
  <c r="S296" i="46"/>
  <c r="S178" i="46"/>
  <c r="S247" i="46"/>
  <c r="S64" i="46"/>
  <c r="S40" i="46"/>
  <c r="S33" i="46"/>
  <c r="S345" i="46"/>
  <c r="S134" i="46"/>
  <c r="S320" i="46"/>
  <c r="S71" i="46"/>
  <c r="S344" i="46"/>
  <c r="S171" i="46"/>
  <c r="S42" i="46"/>
  <c r="S72" i="46"/>
  <c r="S157" i="46"/>
  <c r="S36" i="46"/>
  <c r="S51" i="46"/>
  <c r="S260" i="46"/>
  <c r="S291" i="46"/>
  <c r="S262" i="46"/>
  <c r="S284" i="46"/>
  <c r="S212" i="46"/>
  <c r="S11" i="46"/>
  <c r="S65" i="46"/>
  <c r="S348" i="46"/>
  <c r="S356" i="46"/>
  <c r="S163" i="46"/>
  <c r="S234" i="46"/>
  <c r="S272" i="46"/>
  <c r="S144" i="46"/>
  <c r="S109" i="46"/>
  <c r="S308" i="46"/>
  <c r="S214" i="46"/>
  <c r="S62" i="46"/>
  <c r="S88" i="46"/>
  <c r="S342" i="46"/>
  <c r="S327" i="46"/>
  <c r="S265" i="46"/>
  <c r="S303" i="46"/>
  <c r="S156" i="46"/>
  <c r="S184" i="46"/>
  <c r="S271" i="46"/>
  <c r="S263" i="46"/>
  <c r="S116" i="46"/>
  <c r="S141" i="46"/>
  <c r="S180" i="46"/>
  <c r="S164" i="46"/>
  <c r="S127" i="46"/>
  <c r="S24" i="60"/>
  <c r="S260" i="60"/>
  <c r="T19" i="58"/>
  <c r="S19" i="58"/>
  <c r="T164" i="61"/>
  <c r="T238" i="61"/>
  <c r="Q337" i="61"/>
  <c r="T337" i="61" s="1"/>
  <c r="T220" i="61"/>
  <c r="T212" i="61"/>
  <c r="T250" i="61"/>
  <c r="T160" i="61"/>
  <c r="T244" i="61"/>
  <c r="T198" i="61"/>
  <c r="T178" i="61"/>
  <c r="T222" i="61"/>
  <c r="Q184" i="61"/>
  <c r="T184" i="61" s="1"/>
  <c r="P7" i="63"/>
  <c r="U13" i="58" s="1"/>
  <c r="O9" i="78"/>
  <c r="S17" i="58"/>
  <c r="T17" i="58"/>
  <c r="N7" i="63"/>
  <c r="M7" i="63" s="1"/>
  <c r="R18" i="58"/>
  <c r="M7" i="75"/>
  <c r="O10" i="78"/>
  <c r="R12" i="58" s="1"/>
  <c r="S16" i="58"/>
  <c r="Q361" i="61"/>
  <c r="T361" i="61" s="1"/>
  <c r="T174" i="61"/>
  <c r="T142" i="61"/>
  <c r="T78" i="61"/>
  <c r="T180" i="61"/>
  <c r="T112" i="61"/>
  <c r="Q269" i="61"/>
  <c r="T269" i="61" s="1"/>
  <c r="T231" i="61"/>
  <c r="T249" i="61"/>
  <c r="T217" i="61"/>
  <c r="T252" i="61"/>
  <c r="Q162" i="61"/>
  <c r="T162" i="61" s="1"/>
  <c r="T333" i="61"/>
  <c r="Q84" i="61"/>
  <c r="T84" i="61" s="1"/>
  <c r="T158" i="61"/>
  <c r="Q194" i="61"/>
  <c r="T194" i="61" s="1"/>
  <c r="T59" i="61"/>
  <c r="T153" i="61"/>
  <c r="T248" i="61"/>
  <c r="T253" i="61"/>
  <c r="P97" i="61"/>
  <c r="Q97" i="61" s="1"/>
  <c r="T97" i="61" s="1"/>
  <c r="T140" i="61"/>
  <c r="T255" i="61"/>
  <c r="T335" i="61"/>
  <c r="T81" i="61"/>
  <c r="Q347" i="61"/>
  <c r="T347" i="61" s="1"/>
  <c r="T210" i="61"/>
  <c r="T92" i="61"/>
  <c r="T141" i="61"/>
  <c r="T203" i="61"/>
  <c r="T154" i="61"/>
  <c r="T36" i="61"/>
  <c r="T54" i="61"/>
  <c r="Q271" i="61"/>
  <c r="T271" i="61" s="1"/>
  <c r="T199" i="61"/>
  <c r="T353" i="61"/>
  <c r="Q246" i="61"/>
  <c r="T246" i="61" s="1"/>
  <c r="Q341" i="61"/>
  <c r="T341" i="61" s="1"/>
  <c r="T150" i="61"/>
  <c r="S94" i="46"/>
  <c r="S336" i="46"/>
  <c r="S247" i="60"/>
  <c r="S316" i="60"/>
  <c r="S235" i="60"/>
  <c r="S10" i="60"/>
  <c r="S150" i="60"/>
  <c r="S131" i="60"/>
  <c r="S75" i="60"/>
  <c r="S84" i="60"/>
  <c r="S340" i="60"/>
  <c r="S63" i="60"/>
  <c r="S87" i="60"/>
  <c r="S317" i="60"/>
  <c r="S195" i="60"/>
  <c r="S142" i="60"/>
  <c r="S71" i="60"/>
  <c r="S117" i="60"/>
  <c r="S294" i="60"/>
  <c r="S203" i="60"/>
  <c r="S76" i="60"/>
  <c r="S102" i="60"/>
  <c r="S208" i="60"/>
  <c r="S295" i="60"/>
  <c r="S114" i="60"/>
  <c r="S78" i="60"/>
  <c r="S324" i="60"/>
  <c r="S311" i="60"/>
  <c r="S148" i="60"/>
  <c r="S216" i="60"/>
  <c r="S325" i="60"/>
  <c r="S274" i="60"/>
  <c r="S298" i="60"/>
  <c r="S178" i="60"/>
  <c r="S310" i="60"/>
  <c r="S185" i="60"/>
  <c r="S296" i="60"/>
  <c r="S139" i="60"/>
  <c r="S35" i="60"/>
  <c r="S83" i="60"/>
  <c r="S173" i="60"/>
  <c r="S326" i="60"/>
  <c r="S118" i="60"/>
  <c r="S354" i="60"/>
  <c r="S49" i="60"/>
  <c r="S64" i="60"/>
  <c r="S31" i="60"/>
  <c r="S192" i="60"/>
  <c r="S199" i="60"/>
  <c r="S97" i="60"/>
  <c r="S283" i="60"/>
  <c r="S275" i="60"/>
  <c r="S94" i="60"/>
  <c r="S68" i="60"/>
  <c r="S126" i="60"/>
  <c r="S147" i="60"/>
  <c r="S176" i="60"/>
  <c r="S292" i="60"/>
  <c r="S61" i="60"/>
  <c r="S323" i="60"/>
  <c r="S238" i="60"/>
  <c r="S268" i="60"/>
  <c r="S331" i="60"/>
  <c r="S188" i="60"/>
  <c r="S339" i="60"/>
  <c r="S161" i="60"/>
  <c r="S29" i="60"/>
  <c r="S32" i="60"/>
  <c r="S74" i="60"/>
  <c r="S183" i="60"/>
  <c r="S210" i="60"/>
  <c r="S163" i="60"/>
  <c r="S23" i="60"/>
  <c r="S12" i="60"/>
  <c r="S242" i="60"/>
  <c r="S289" i="60"/>
  <c r="S359" i="60"/>
  <c r="S251" i="60"/>
  <c r="S206" i="60"/>
  <c r="S355" i="60"/>
  <c r="S59" i="60"/>
  <c r="S18" i="60"/>
  <c r="S214" i="60"/>
  <c r="S223" i="60"/>
  <c r="S240" i="60"/>
  <c r="S129" i="60"/>
  <c r="S104" i="60"/>
  <c r="S237" i="60"/>
  <c r="S347" i="60"/>
  <c r="S16" i="60"/>
  <c r="S257" i="60"/>
  <c r="S266" i="60"/>
  <c r="S140" i="60"/>
  <c r="S256" i="60"/>
  <c r="S112" i="60"/>
  <c r="S128" i="60"/>
  <c r="S239" i="60"/>
  <c r="S54" i="60"/>
  <c r="S293" i="60"/>
  <c r="S288" i="60"/>
  <c r="S338" i="60"/>
  <c r="S116" i="60"/>
  <c r="S121" i="60"/>
  <c r="S95" i="60"/>
  <c r="S86" i="60"/>
  <c r="S356" i="60"/>
  <c r="S334" i="60"/>
  <c r="S72" i="60"/>
  <c r="S330" i="60"/>
  <c r="S181" i="60"/>
  <c r="S109" i="60"/>
  <c r="S25" i="60"/>
  <c r="S224" i="60"/>
  <c r="S215" i="60"/>
  <c r="S248" i="60"/>
  <c r="S227" i="60"/>
  <c r="S111" i="60"/>
  <c r="S36" i="60"/>
  <c r="S58" i="60"/>
  <c r="S26" i="60"/>
  <c r="S123" i="60"/>
  <c r="S145" i="60"/>
  <c r="S172" i="60"/>
  <c r="S269" i="60"/>
  <c r="S182" i="60"/>
  <c r="S361" i="60"/>
  <c r="S33" i="60"/>
  <c r="S47" i="60"/>
  <c r="S212" i="60"/>
  <c r="S40" i="60"/>
  <c r="S11" i="60"/>
  <c r="S186" i="60"/>
  <c r="S290" i="60"/>
  <c r="S304" i="60"/>
  <c r="S287" i="60"/>
  <c r="S313" i="60"/>
  <c r="S276" i="60"/>
  <c r="S149" i="60"/>
  <c r="S151" i="60"/>
  <c r="S194" i="60"/>
  <c r="S137" i="60"/>
  <c r="S255" i="60"/>
  <c r="S170" i="60"/>
  <c r="S169" i="60"/>
  <c r="S184" i="60"/>
  <c r="S20" i="60"/>
  <c r="S60" i="60"/>
  <c r="S28" i="60"/>
  <c r="S105" i="60"/>
  <c r="S157" i="60"/>
  <c r="S124" i="60"/>
  <c r="S80" i="60"/>
  <c r="S39" i="60"/>
  <c r="S17" i="60"/>
  <c r="S125" i="60"/>
  <c r="S202" i="60"/>
  <c r="S27" i="60"/>
  <c r="S280" i="60"/>
  <c r="S231" i="60"/>
  <c r="S219" i="60"/>
  <c r="S308" i="60"/>
  <c r="S270" i="60"/>
  <c r="S344" i="60"/>
  <c r="S346" i="60"/>
  <c r="S191" i="60"/>
  <c r="S93" i="60"/>
  <c r="S73" i="60"/>
  <c r="S271" i="60"/>
  <c r="S46" i="60"/>
  <c r="S213" i="60"/>
  <c r="S66" i="60"/>
  <c r="S107" i="60"/>
  <c r="S337" i="60"/>
  <c r="S342" i="60"/>
  <c r="S299" i="60"/>
  <c r="S51" i="60"/>
  <c r="S300" i="60"/>
  <c r="S307" i="60"/>
  <c r="S244" i="60"/>
  <c r="S204" i="60"/>
  <c r="S154" i="60"/>
  <c r="S232" i="60"/>
  <c r="S179" i="60"/>
  <c r="S175" i="60"/>
  <c r="S187" i="60"/>
  <c r="S135" i="60"/>
  <c r="S65" i="60"/>
  <c r="S103" i="60"/>
  <c r="S62" i="60"/>
  <c r="S265" i="60"/>
  <c r="S113" i="60"/>
  <c r="S106" i="60"/>
  <c r="S350" i="60"/>
  <c r="S253" i="60"/>
  <c r="S358" i="60"/>
  <c r="S282" i="60"/>
  <c r="S243" i="60"/>
  <c r="S314" i="60"/>
  <c r="S152" i="60"/>
  <c r="S100" i="60"/>
  <c r="S220" i="60"/>
  <c r="S155" i="60"/>
  <c r="S312" i="60"/>
  <c r="S207" i="60"/>
  <c r="S130" i="60"/>
  <c r="S122" i="60"/>
  <c r="S38" i="60"/>
  <c r="S120" i="60"/>
  <c r="S119" i="60"/>
  <c r="S42" i="60"/>
  <c r="S168" i="60"/>
  <c r="S108" i="60"/>
  <c r="S14" i="60"/>
  <c r="S348" i="60"/>
  <c r="S250" i="60"/>
  <c r="S353" i="60"/>
  <c r="S343" i="60"/>
  <c r="S222" i="60"/>
  <c r="S351" i="60"/>
  <c r="S81" i="60"/>
  <c r="S15" i="60"/>
  <c r="S301" i="60"/>
  <c r="S315" i="60"/>
  <c r="S281" i="60"/>
  <c r="S305" i="60"/>
  <c r="S200" i="60"/>
  <c r="S259" i="60"/>
  <c r="S211" i="60"/>
  <c r="S217" i="60"/>
  <c r="S306" i="60"/>
  <c r="S272" i="60"/>
  <c r="S218" i="60"/>
  <c r="S193" i="60"/>
  <c r="S162" i="60"/>
  <c r="S336" i="60"/>
  <c r="S115" i="60"/>
  <c r="S92" i="60"/>
  <c r="S37" i="60"/>
  <c r="S132" i="60"/>
  <c r="S226" i="60"/>
  <c r="S138" i="60"/>
  <c r="S302" i="60"/>
  <c r="S228" i="60"/>
  <c r="S141" i="60"/>
  <c r="S127" i="60"/>
  <c r="S144" i="60"/>
  <c r="S285" i="60"/>
  <c r="S230" i="60"/>
  <c r="S85" i="60"/>
  <c r="S55" i="60"/>
  <c r="S360" i="60"/>
  <c r="S303" i="60"/>
  <c r="S177" i="60"/>
  <c r="S277" i="60"/>
  <c r="S134" i="60"/>
  <c r="S156" i="60"/>
  <c r="S249" i="60"/>
  <c r="S262" i="60"/>
  <c r="S309" i="60"/>
  <c r="S321" i="60"/>
  <c r="S291" i="60"/>
  <c r="S254" i="60"/>
  <c r="S198" i="60"/>
  <c r="S236" i="60"/>
  <c r="S209" i="60"/>
  <c r="S164" i="60"/>
  <c r="S225" i="60"/>
  <c r="S171" i="60"/>
  <c r="S146" i="60"/>
  <c r="S57" i="60"/>
  <c r="S261" i="60"/>
  <c r="S318" i="60"/>
  <c r="S50" i="60"/>
  <c r="S333" i="60"/>
  <c r="S229" i="60"/>
  <c r="S158" i="60"/>
  <c r="S90" i="60"/>
  <c r="S34" i="60"/>
  <c r="S91" i="60"/>
  <c r="S48" i="60"/>
  <c r="Q13" i="60"/>
  <c r="N9" i="60"/>
  <c r="U13" i="60"/>
  <c r="Q457" i="63"/>
  <c r="P457" i="63" s="1"/>
  <c r="Q173" i="61"/>
  <c r="T173" i="61" s="1"/>
  <c r="T316" i="61"/>
  <c r="T275" i="61"/>
  <c r="T34" i="61"/>
  <c r="Q345" i="61"/>
  <c r="T345" i="61" s="1"/>
  <c r="T98" i="61"/>
  <c r="T197" i="61"/>
  <c r="T52" i="61"/>
  <c r="Q23" i="61"/>
  <c r="T23" i="61" s="1"/>
  <c r="T136" i="61"/>
  <c r="T338" i="61"/>
  <c r="T325" i="61"/>
  <c r="T87" i="61"/>
  <c r="T151" i="61"/>
  <c r="T40" i="61"/>
  <c r="T46" i="61"/>
  <c r="T240" i="61"/>
  <c r="T33" i="61"/>
  <c r="T170" i="61"/>
  <c r="Q228" i="61"/>
  <c r="T228" i="61" s="1"/>
  <c r="Q260" i="61"/>
  <c r="T260" i="61" s="1"/>
  <c r="T20" i="61"/>
  <c r="Q89" i="61"/>
  <c r="T89" i="61" s="1"/>
  <c r="T251" i="61"/>
  <c r="T77" i="61"/>
  <c r="Q355" i="61"/>
  <c r="T355" i="61" s="1"/>
  <c r="T209" i="61"/>
  <c r="T38" i="61"/>
  <c r="T175" i="61"/>
  <c r="T157" i="61"/>
  <c r="T39" i="61"/>
  <c r="T49" i="61"/>
  <c r="T85" i="61"/>
  <c r="T202" i="61"/>
  <c r="P134" i="61"/>
  <c r="Q134" i="61" s="1"/>
  <c r="P346" i="61"/>
  <c r="Q346" i="61" s="1"/>
  <c r="P327" i="61"/>
  <c r="Q327" i="61" s="1"/>
  <c r="P131" i="61"/>
  <c r="P284" i="61"/>
  <c r="Q284" i="61" s="1"/>
  <c r="P172" i="61"/>
  <c r="Q172" i="61" s="1"/>
  <c r="P266" i="61"/>
  <c r="Q266" i="61" s="1"/>
  <c r="P55" i="61"/>
  <c r="Q55" i="61" s="1"/>
  <c r="P177" i="61"/>
  <c r="P349" i="61"/>
  <c r="Q349" i="61" s="1"/>
  <c r="T354" i="61"/>
  <c r="T268" i="61"/>
  <c r="T156" i="61"/>
  <c r="T50" i="61"/>
  <c r="T171" i="61"/>
  <c r="T21" i="61"/>
  <c r="Q308" i="61"/>
  <c r="T308" i="61" s="1"/>
  <c r="T146" i="61"/>
  <c r="T72" i="61"/>
  <c r="T329" i="61"/>
  <c r="Q206" i="61"/>
  <c r="T206" i="61" s="1"/>
  <c r="T287" i="61"/>
  <c r="T348" i="61"/>
  <c r="T245" i="61"/>
  <c r="T356" i="61"/>
  <c r="T219" i="61"/>
  <c r="Q145" i="61"/>
  <c r="T145" i="61" s="1"/>
  <c r="T280" i="61"/>
  <c r="T211" i="61"/>
  <c r="T359" i="61"/>
  <c r="T75" i="61"/>
  <c r="T351" i="61"/>
  <c r="T208" i="61"/>
  <c r="T100" i="61"/>
  <c r="T15" i="61"/>
  <c r="T196" i="61"/>
  <c r="T214" i="61"/>
  <c r="T166" i="61"/>
  <c r="T286" i="61"/>
  <c r="Q239" i="61"/>
  <c r="T239" i="61" s="1"/>
  <c r="T233" i="61"/>
  <c r="T224" i="61"/>
  <c r="T10" i="61"/>
  <c r="T163" i="61"/>
  <c r="T283" i="61"/>
  <c r="T340" i="61"/>
  <c r="T12" i="61"/>
  <c r="T218" i="61"/>
  <c r="T230" i="61"/>
  <c r="T332" i="61"/>
  <c r="Q225" i="61"/>
  <c r="T225" i="61" s="1"/>
  <c r="Q343" i="61"/>
  <c r="T343" i="61" s="1"/>
  <c r="Q18" i="61"/>
  <c r="T18" i="61" s="1"/>
  <c r="P352" i="61"/>
  <c r="P344" i="61"/>
  <c r="P350" i="61"/>
  <c r="P336" i="61"/>
  <c r="Q336" i="61" s="1"/>
  <c r="P328" i="61"/>
  <c r="Q328" i="61" s="1"/>
  <c r="P322" i="61"/>
  <c r="Q322" i="61" s="1"/>
  <c r="P314" i="61"/>
  <c r="Q314" i="61" s="1"/>
  <c r="P306" i="61"/>
  <c r="Q306" i="61" s="1"/>
  <c r="P298" i="61"/>
  <c r="Q298" i="61" s="1"/>
  <c r="P290" i="61"/>
  <c r="Q290" i="61" s="1"/>
  <c r="P360" i="61"/>
  <c r="P311" i="61"/>
  <c r="Q311" i="61" s="1"/>
  <c r="P309" i="61"/>
  <c r="P294" i="61"/>
  <c r="P279" i="61"/>
  <c r="P241" i="61"/>
  <c r="Q241" i="61" s="1"/>
  <c r="P342" i="61"/>
  <c r="Q342" i="61" s="1"/>
  <c r="P339" i="61"/>
  <c r="P267" i="61"/>
  <c r="Q267" i="61" s="1"/>
  <c r="P319" i="61"/>
  <c r="Q319" i="61" s="1"/>
  <c r="P317" i="61"/>
  <c r="P304" i="61"/>
  <c r="P302" i="61"/>
  <c r="P300" i="61"/>
  <c r="Q300" i="61" s="1"/>
  <c r="P276" i="61"/>
  <c r="Q276" i="61" s="1"/>
  <c r="P256" i="61"/>
  <c r="P226" i="61"/>
  <c r="P169" i="61"/>
  <c r="Q169" i="61" s="1"/>
  <c r="P334" i="61"/>
  <c r="P296" i="61"/>
  <c r="P265" i="61"/>
  <c r="Q265" i="61" s="1"/>
  <c r="P223" i="61"/>
  <c r="Q223" i="61" s="1"/>
  <c r="P195" i="61"/>
  <c r="Q195" i="61"/>
  <c r="P193" i="61"/>
  <c r="Q193" i="61" s="1"/>
  <c r="P168" i="61"/>
  <c r="P305" i="61"/>
  <c r="P277" i="61"/>
  <c r="P236" i="61"/>
  <c r="Q236" i="61" s="1"/>
  <c r="P221" i="61"/>
  <c r="P297" i="61"/>
  <c r="Q297" i="61" s="1"/>
  <c r="P295" i="61"/>
  <c r="Q295" i="61" s="1"/>
  <c r="P167" i="61"/>
  <c r="Q167" i="61" s="1"/>
  <c r="P143" i="61"/>
  <c r="Q143" i="61" s="1"/>
  <c r="P301" i="61"/>
  <c r="P183" i="61"/>
  <c r="Q183" i="61" s="1"/>
  <c r="P155" i="61"/>
  <c r="P315" i="61"/>
  <c r="P313" i="61"/>
  <c r="Q313" i="61" s="1"/>
  <c r="P299" i="61"/>
  <c r="Q299" i="61" s="1"/>
  <c r="P263" i="61"/>
  <c r="P261" i="61"/>
  <c r="P216" i="61"/>
  <c r="Q216" i="61" s="1"/>
  <c r="P189" i="61"/>
  <c r="P186" i="61"/>
  <c r="Q186" i="61" s="1"/>
  <c r="P182" i="61"/>
  <c r="Q182" i="61" s="1"/>
  <c r="P83" i="61"/>
  <c r="Q83" i="61" s="1"/>
  <c r="P200" i="61"/>
  <c r="P147" i="61"/>
  <c r="Q147" i="61" s="1"/>
  <c r="P76" i="61"/>
  <c r="Q76" i="61" s="1"/>
  <c r="P358" i="61"/>
  <c r="P324" i="61"/>
  <c r="Q324" i="61" s="1"/>
  <c r="P320" i="61"/>
  <c r="P307" i="61"/>
  <c r="P292" i="61"/>
  <c r="Q292" i="61" s="1"/>
  <c r="P288" i="61"/>
  <c r="Q288" i="61" s="1"/>
  <c r="P242" i="61"/>
  <c r="P318" i="61"/>
  <c r="P303" i="61"/>
  <c r="Q303" i="61" s="1"/>
  <c r="P285" i="61"/>
  <c r="P273" i="61"/>
  <c r="Q273" i="61" s="1"/>
  <c r="P207" i="61"/>
  <c r="P126" i="61"/>
  <c r="Q126" i="61" s="1"/>
  <c r="P310" i="61"/>
  <c r="P293" i="61"/>
  <c r="P264" i="61"/>
  <c r="P243" i="61"/>
  <c r="P213" i="61"/>
  <c r="P127" i="61"/>
  <c r="P117" i="61"/>
  <c r="Q117" i="61" s="1"/>
  <c r="P111" i="61"/>
  <c r="Q111" i="61" s="1"/>
  <c r="P93" i="61"/>
  <c r="Q93" i="61" s="1"/>
  <c r="P86" i="61"/>
  <c r="P82" i="61"/>
  <c r="P323" i="61"/>
  <c r="Q323" i="61" s="1"/>
  <c r="P148" i="61"/>
  <c r="Q148" i="61" s="1"/>
  <c r="P73" i="61"/>
  <c r="P64" i="61"/>
  <c r="Q64" i="61" s="1"/>
  <c r="P16" i="61"/>
  <c r="Q16" i="61" s="1"/>
  <c r="P106" i="61"/>
  <c r="Q106" i="61" s="1"/>
  <c r="P234" i="61"/>
  <c r="P165" i="61"/>
  <c r="P116" i="61"/>
  <c r="Q116" i="61" s="1"/>
  <c r="P104" i="61"/>
  <c r="P101" i="61"/>
  <c r="P91" i="61"/>
  <c r="P28" i="61"/>
  <c r="P257" i="61"/>
  <c r="Q257" i="61" s="1"/>
  <c r="P107" i="61"/>
  <c r="P96" i="61"/>
  <c r="Q96" i="61" s="1"/>
  <c r="P331" i="61"/>
  <c r="Q331" i="61" s="1"/>
  <c r="P312" i="61"/>
  <c r="P247" i="61"/>
  <c r="Q247" i="61" s="1"/>
  <c r="P237" i="61"/>
  <c r="Q237" i="61" s="1"/>
  <c r="P235" i="61"/>
  <c r="Q235" i="61" s="1"/>
  <c r="P215" i="61"/>
  <c r="Q215" i="61" s="1"/>
  <c r="P190" i="61"/>
  <c r="Q190" i="61" s="1"/>
  <c r="P152" i="61"/>
  <c r="Q152" i="61" s="1"/>
  <c r="P102" i="61"/>
  <c r="Q102" i="61" s="1"/>
  <c r="P56" i="61"/>
  <c r="Q56" i="61" s="1"/>
  <c r="P51" i="61"/>
  <c r="P42" i="61"/>
  <c r="P13" i="61"/>
  <c r="P321" i="61"/>
  <c r="Q321" i="61" s="1"/>
  <c r="P132" i="61"/>
  <c r="P67" i="61"/>
  <c r="P27" i="61"/>
  <c r="Q27" i="61" s="1"/>
  <c r="P19" i="61"/>
  <c r="Q19" i="61" s="1"/>
  <c r="P135" i="61"/>
  <c r="P123" i="61"/>
  <c r="P110" i="61"/>
  <c r="Q110" i="61" s="1"/>
  <c r="P289" i="61"/>
  <c r="P149" i="61"/>
  <c r="P69" i="61"/>
  <c r="P144" i="61"/>
  <c r="Q144" i="61" s="1"/>
  <c r="P125" i="61"/>
  <c r="Q125" i="61" s="1"/>
  <c r="P120" i="61"/>
  <c r="P118" i="61"/>
  <c r="P94" i="61"/>
  <c r="P70" i="61"/>
  <c r="P43" i="61"/>
  <c r="P35" i="61"/>
  <c r="P30" i="61"/>
  <c r="Q30" i="61" s="1"/>
  <c r="R11" i="61"/>
  <c r="V11" i="61"/>
  <c r="U11" i="61" s="1"/>
  <c r="U9" i="61" s="1"/>
  <c r="R11" i="58"/>
  <c r="M9" i="61"/>
  <c r="P229" i="61"/>
  <c r="P227" i="61"/>
  <c r="P185" i="61"/>
  <c r="Q185" i="61" s="1"/>
  <c r="P130" i="61"/>
  <c r="Q130" i="61" s="1"/>
  <c r="P128" i="61"/>
  <c r="P115" i="61"/>
  <c r="Q115" i="61" s="1"/>
  <c r="P109" i="61"/>
  <c r="Q109" i="61" s="1"/>
  <c r="P103" i="61"/>
  <c r="Q103" i="61" s="1"/>
  <c r="P88" i="61"/>
  <c r="Q88" i="61" s="1"/>
  <c r="P65" i="61"/>
  <c r="Q65" i="61" s="1"/>
  <c r="P22" i="61"/>
  <c r="P179" i="61"/>
  <c r="Q179" i="61" s="1"/>
  <c r="P99" i="61"/>
  <c r="Q99" i="61" s="1"/>
  <c r="P62" i="61"/>
  <c r="P262" i="61"/>
  <c r="Q262" i="61" s="1"/>
  <c r="P181" i="61"/>
  <c r="Q181" i="61" s="1"/>
  <c r="P139" i="61"/>
  <c r="Q139" i="61" s="1"/>
  <c r="P25" i="61"/>
  <c r="P187" i="61"/>
  <c r="Q187" i="61" s="1"/>
  <c r="P90" i="61"/>
  <c r="Q90" i="61" s="1"/>
  <c r="P232" i="61"/>
  <c r="P191" i="61"/>
  <c r="Q191" i="61" s="1"/>
  <c r="P133" i="61"/>
  <c r="Q133" i="61" s="1"/>
  <c r="P113" i="61"/>
  <c r="Q113" i="61" s="1"/>
  <c r="P53" i="61"/>
  <c r="Q53" i="61" s="1"/>
  <c r="P44" i="61"/>
  <c r="P291" i="61"/>
  <c r="Q291" i="61" s="1"/>
  <c r="P60" i="61"/>
  <c r="Q60" i="61" s="1"/>
  <c r="P26" i="61"/>
  <c r="P24" i="61"/>
  <c r="P14" i="61"/>
  <c r="P79" i="61"/>
  <c r="Q79" i="61" s="1"/>
  <c r="P63" i="61"/>
  <c r="Q63" i="61" s="1"/>
  <c r="P61" i="61"/>
  <c r="Q61" i="61" s="1"/>
  <c r="P66" i="61"/>
  <c r="Q66" i="61" s="1"/>
  <c r="P124" i="61"/>
  <c r="Q124" i="61" s="1"/>
  <c r="P68" i="61"/>
  <c r="Q68" i="61" s="1"/>
  <c r="P188" i="61"/>
  <c r="P71" i="61"/>
  <c r="P29" i="61"/>
  <c r="Q29" i="61" s="1"/>
  <c r="P31" i="61"/>
  <c r="Q31" i="61" s="1"/>
  <c r="P108" i="61"/>
  <c r="Q108" i="61" s="1"/>
  <c r="P74" i="61"/>
  <c r="P201" i="61"/>
  <c r="Q201" i="61" s="1"/>
  <c r="P121" i="61"/>
  <c r="P105" i="61"/>
  <c r="Q105" i="61" s="1"/>
  <c r="P48" i="61"/>
  <c r="Q48" i="61" s="1"/>
  <c r="P17" i="61"/>
  <c r="Q17" i="61" s="1"/>
  <c r="P114" i="61"/>
  <c r="Q114" i="61" s="1"/>
  <c r="P122" i="61"/>
  <c r="Q122" i="61" s="1"/>
  <c r="P119" i="61"/>
  <c r="Q119" i="61" s="1"/>
  <c r="P129" i="61"/>
  <c r="Q129" i="61" s="1"/>
  <c r="Q363" i="63"/>
  <c r="P363" i="63" s="1"/>
  <c r="Q486" i="63"/>
  <c r="P486" i="63" s="1"/>
  <c r="S312" i="46"/>
  <c r="S221" i="46"/>
  <c r="S243" i="46"/>
  <c r="S188" i="46"/>
  <c r="S74" i="46"/>
  <c r="S251" i="46"/>
  <c r="S20" i="46"/>
  <c r="S338" i="46"/>
  <c r="S140" i="46"/>
  <c r="S46" i="46"/>
  <c r="S198" i="46"/>
  <c r="S321" i="46"/>
  <c r="S331" i="46"/>
  <c r="S209" i="46"/>
  <c r="S79" i="46"/>
  <c r="S152" i="46"/>
  <c r="S13" i="46"/>
  <c r="S55" i="46"/>
  <c r="S236" i="46"/>
  <c r="S179" i="46"/>
  <c r="S328" i="46"/>
  <c r="S216" i="46"/>
  <c r="S362" i="46"/>
  <c r="S193" i="46"/>
  <c r="S238" i="46"/>
  <c r="S358" i="46"/>
  <c r="S149" i="46"/>
  <c r="S153" i="46"/>
  <c r="S73" i="46"/>
  <c r="S172" i="46"/>
  <c r="S174" i="46"/>
  <c r="S349" i="46"/>
  <c r="S288" i="46"/>
  <c r="T12" i="46"/>
  <c r="T9" i="46" s="1"/>
  <c r="U9" i="46"/>
  <c r="Q9" i="46"/>
  <c r="P12" i="46"/>
  <c r="R9" i="58"/>
  <c r="M9" i="46"/>
  <c r="B346" i="75"/>
  <c r="C375" i="74"/>
  <c r="B437" i="74"/>
  <c r="F377" i="77"/>
  <c r="L387" i="75"/>
  <c r="F471" i="63"/>
  <c r="I398" i="74"/>
  <c r="F306" i="62"/>
  <c r="I11" i="62"/>
  <c r="B497" i="46"/>
  <c r="L408" i="63"/>
  <c r="L370" i="74"/>
  <c r="L457" i="63"/>
  <c r="C82" i="62"/>
  <c r="I371" i="75"/>
  <c r="B401" i="75"/>
  <c r="F457" i="62"/>
  <c r="F367" i="74"/>
  <c r="C482" i="62"/>
  <c r="F396" i="77"/>
  <c r="C136" i="78"/>
  <c r="F452" i="62"/>
  <c r="B470" i="74"/>
  <c r="L391" i="63"/>
  <c r="M199" i="78"/>
  <c r="F484" i="62"/>
  <c r="B431" i="63"/>
  <c r="L456" i="75"/>
  <c r="F338" i="75"/>
  <c r="C402" i="77"/>
  <c r="C393" i="75"/>
  <c r="F439" i="77"/>
  <c r="I452" i="75"/>
  <c r="F448" i="75"/>
  <c r="L446" i="77"/>
  <c r="F430" i="63"/>
  <c r="B373" i="75"/>
  <c r="I368" i="46"/>
  <c r="F373" i="77"/>
  <c r="B263" i="62"/>
  <c r="F433" i="74"/>
  <c r="B370" i="75"/>
  <c r="I456" i="74"/>
  <c r="F221" i="62"/>
  <c r="L488" i="61"/>
  <c r="L424" i="75"/>
  <c r="F498" i="60"/>
  <c r="C414" i="60"/>
  <c r="B499" i="61"/>
  <c r="C468" i="63"/>
  <c r="B396" i="74"/>
  <c r="I417" i="77"/>
  <c r="L396" i="75"/>
  <c r="F372" i="74"/>
  <c r="I367" i="75"/>
  <c r="I242" i="62"/>
  <c r="L327" i="75"/>
  <c r="L422" i="74"/>
  <c r="I429" i="75"/>
  <c r="C399" i="63"/>
  <c r="I491" i="77"/>
  <c r="B331" i="75"/>
  <c r="I497" i="77"/>
  <c r="F162" i="62"/>
  <c r="C428" i="74"/>
  <c r="B215" i="62"/>
  <c r="I432" i="74"/>
  <c r="F452" i="63"/>
  <c r="M230" i="62"/>
  <c r="B478" i="74"/>
  <c r="C483" i="63"/>
  <c r="C464" i="46"/>
  <c r="F439" i="63"/>
  <c r="I414" i="77"/>
  <c r="I340" i="75"/>
  <c r="L387" i="77"/>
  <c r="M127" i="78"/>
  <c r="C440" i="74"/>
  <c r="F449" i="63"/>
  <c r="F355" i="62"/>
  <c r="F475" i="75"/>
  <c r="F515" i="62"/>
  <c r="B381" i="63"/>
  <c r="C220" i="62"/>
  <c r="F459" i="74"/>
  <c r="F348" i="75"/>
  <c r="I376" i="46"/>
  <c r="L326" i="75"/>
  <c r="I470" i="60"/>
  <c r="B398" i="61"/>
  <c r="I490" i="74"/>
  <c r="B463" i="74"/>
  <c r="C135" i="62"/>
  <c r="I498" i="63"/>
  <c r="E130" i="78"/>
  <c r="L350" i="75"/>
  <c r="C406" i="75"/>
  <c r="C482" i="63"/>
  <c r="F445" i="62"/>
  <c r="M343" i="62"/>
  <c r="F481" i="46"/>
  <c r="C332" i="75"/>
  <c r="B452" i="74"/>
  <c r="B475" i="46"/>
  <c r="F367" i="46"/>
  <c r="L472" i="75"/>
  <c r="I469" i="74"/>
  <c r="C492" i="77"/>
  <c r="F365" i="75"/>
  <c r="F416" i="63"/>
  <c r="F481" i="75"/>
  <c r="M462" i="62"/>
  <c r="I46" i="62"/>
  <c r="F497" i="61"/>
  <c r="F443" i="61"/>
  <c r="F387" i="77"/>
  <c r="I40" i="62"/>
  <c r="I424" i="77"/>
  <c r="I460" i="62"/>
  <c r="C408" i="77"/>
  <c r="M173" i="78"/>
  <c r="F489" i="74"/>
  <c r="B401" i="61"/>
  <c r="B424" i="75"/>
  <c r="F459" i="77"/>
  <c r="L414" i="74"/>
  <c r="B429" i="62"/>
  <c r="F445" i="63"/>
  <c r="L440" i="63"/>
  <c r="L485" i="63"/>
  <c r="I416" i="63"/>
  <c r="F443" i="63"/>
  <c r="I421" i="63"/>
  <c r="L378" i="77"/>
  <c r="B143" i="62"/>
  <c r="B473" i="77"/>
  <c r="L403" i="75"/>
  <c r="I407" i="75"/>
  <c r="F415" i="77"/>
  <c r="F412" i="77"/>
  <c r="B425" i="75"/>
  <c r="F414" i="74"/>
  <c r="L346" i="75"/>
  <c r="L446" i="63"/>
  <c r="F218" i="62"/>
  <c r="L484" i="74"/>
  <c r="I469" i="77"/>
  <c r="L413" i="77"/>
  <c r="C130" i="78"/>
  <c r="C346" i="62"/>
  <c r="C175" i="78"/>
  <c r="I418" i="61"/>
  <c r="L390" i="61"/>
  <c r="I472" i="74"/>
  <c r="C405" i="77"/>
  <c r="C442" i="62"/>
  <c r="B457" i="77"/>
  <c r="I394" i="74"/>
  <c r="L377" i="75"/>
  <c r="F493" i="75"/>
  <c r="I382" i="63"/>
  <c r="B422" i="46"/>
  <c r="C483" i="75"/>
  <c r="F428" i="63"/>
  <c r="I382" i="77"/>
  <c r="I387" i="74"/>
  <c r="B456" i="46"/>
  <c r="C247" i="62"/>
  <c r="C465" i="74"/>
  <c r="I412" i="74"/>
  <c r="F385" i="74"/>
  <c r="C355" i="62"/>
  <c r="F399" i="74"/>
  <c r="C446" i="75"/>
  <c r="F490" i="75"/>
  <c r="C495" i="75"/>
  <c r="I96" i="62"/>
  <c r="L444" i="75"/>
  <c r="M122" i="62"/>
  <c r="L421" i="61"/>
  <c r="I431" i="74"/>
  <c r="L491" i="77"/>
  <c r="F176" i="62"/>
  <c r="C405" i="75"/>
  <c r="C455" i="77"/>
  <c r="C494" i="74"/>
  <c r="I465" i="74"/>
  <c r="I374" i="74"/>
  <c r="C120" i="62"/>
  <c r="M489" i="62"/>
  <c r="E165" i="78"/>
  <c r="C357" i="62"/>
  <c r="I398" i="75"/>
  <c r="M486" i="62"/>
  <c r="C471" i="74"/>
  <c r="F494" i="46"/>
  <c r="I440" i="61"/>
  <c r="C148" i="78"/>
  <c r="M171" i="78"/>
  <c r="M47" i="62"/>
  <c r="L445" i="63"/>
  <c r="I247" i="62"/>
  <c r="I433" i="63"/>
  <c r="I226" i="62"/>
  <c r="L378" i="61"/>
  <c r="L374" i="61"/>
  <c r="I445" i="60"/>
  <c r="M431" i="62"/>
  <c r="F445" i="74"/>
  <c r="B494" i="77"/>
  <c r="I490" i="77"/>
  <c r="F498" i="77"/>
  <c r="C443" i="77"/>
  <c r="B163" i="78"/>
  <c r="F393" i="74"/>
  <c r="M257" i="62"/>
  <c r="F364" i="75"/>
  <c r="L485" i="77"/>
  <c r="C284" i="62"/>
  <c r="L344" i="75"/>
  <c r="B435" i="77"/>
  <c r="M182" i="62"/>
  <c r="B506" i="62"/>
  <c r="C459" i="74"/>
  <c r="B334" i="75"/>
  <c r="F466" i="75"/>
  <c r="C366" i="77"/>
  <c r="B376" i="62"/>
  <c r="I465" i="75"/>
  <c r="L493" i="46"/>
  <c r="I378" i="75"/>
  <c r="C380" i="75"/>
  <c r="L398" i="77"/>
  <c r="L427" i="77"/>
  <c r="F455" i="74"/>
  <c r="C399" i="61"/>
  <c r="B328" i="75"/>
  <c r="C299" i="62"/>
  <c r="C359" i="62"/>
  <c r="L438" i="61"/>
  <c r="M494" i="62"/>
  <c r="I195" i="62"/>
  <c r="L441" i="77"/>
  <c r="I492" i="62"/>
  <c r="I464" i="77"/>
  <c r="B449" i="77"/>
  <c r="M106" i="62"/>
  <c r="I426" i="63"/>
  <c r="I490" i="63"/>
  <c r="F188" i="62"/>
  <c r="B395" i="60"/>
  <c r="B400" i="74"/>
  <c r="C450" i="75"/>
  <c r="F242" i="62"/>
  <c r="F368" i="77"/>
  <c r="C486" i="74"/>
  <c r="I471" i="75"/>
  <c r="I422" i="74"/>
  <c r="L490" i="75"/>
  <c r="F462" i="62"/>
  <c r="F448" i="74"/>
  <c r="F419" i="63"/>
  <c r="C432" i="74"/>
  <c r="L380" i="60"/>
  <c r="I493" i="60"/>
  <c r="L481" i="75"/>
  <c r="I500" i="60"/>
  <c r="I372" i="75"/>
  <c r="L431" i="74"/>
  <c r="I450" i="74"/>
  <c r="F385" i="77"/>
  <c r="C332" i="62"/>
  <c r="I510" i="62"/>
  <c r="L417" i="77"/>
  <c r="C446" i="62"/>
  <c r="C469" i="61"/>
  <c r="I434" i="74"/>
  <c r="B427" i="74"/>
  <c r="L426" i="75"/>
  <c r="L416" i="77"/>
  <c r="I398" i="63"/>
  <c r="F424" i="75"/>
  <c r="B236" i="62"/>
  <c r="F449" i="74"/>
  <c r="L399" i="63"/>
  <c r="I404" i="77"/>
  <c r="B455" i="74"/>
  <c r="C471" i="63"/>
  <c r="I478" i="77"/>
  <c r="B396" i="77"/>
  <c r="I361" i="75"/>
  <c r="I456" i="62"/>
  <c r="F456" i="75"/>
  <c r="C367" i="77"/>
  <c r="C477" i="63"/>
  <c r="B358" i="75"/>
  <c r="L486" i="75"/>
  <c r="F389" i="74"/>
  <c r="F480" i="46"/>
  <c r="F384" i="77"/>
  <c r="C414" i="74"/>
  <c r="B464" i="63"/>
  <c r="I19" i="62"/>
  <c r="I135" i="78"/>
  <c r="B478" i="75"/>
  <c r="F251" i="62"/>
  <c r="B134" i="62"/>
  <c r="F331" i="62"/>
  <c r="I404" i="63"/>
  <c r="F432" i="74"/>
  <c r="F193" i="62"/>
  <c r="B392" i="74"/>
  <c r="I199" i="62"/>
  <c r="F496" i="74"/>
  <c r="B95" i="62"/>
  <c r="M195" i="62"/>
  <c r="F493" i="74"/>
  <c r="L454" i="74"/>
  <c r="F447" i="62"/>
  <c r="B455" i="75"/>
  <c r="I468" i="77"/>
  <c r="F368" i="74"/>
  <c r="B382" i="77"/>
  <c r="F442" i="77"/>
  <c r="L462" i="75"/>
  <c r="C402" i="74"/>
  <c r="B439" i="63"/>
  <c r="F44" i="62"/>
  <c r="F343" i="62"/>
  <c r="F438" i="77"/>
  <c r="L458" i="61"/>
  <c r="F458" i="74"/>
  <c r="M513" i="62"/>
  <c r="L482" i="75"/>
  <c r="I459" i="74"/>
  <c r="I493" i="74"/>
  <c r="L424" i="60"/>
  <c r="I383" i="75"/>
  <c r="F463" i="74"/>
  <c r="B379" i="77"/>
  <c r="M498" i="62"/>
  <c r="C399" i="46"/>
  <c r="L462" i="74"/>
  <c r="C463" i="62"/>
  <c r="F476" i="77"/>
  <c r="B393" i="60"/>
  <c r="L374" i="75"/>
  <c r="I169" i="62"/>
  <c r="B163" i="62"/>
  <c r="I424" i="46"/>
  <c r="B480" i="77"/>
  <c r="I186" i="78"/>
  <c r="I430" i="77"/>
  <c r="F419" i="77"/>
  <c r="B433" i="74"/>
  <c r="I396" i="77"/>
  <c r="L465" i="75"/>
  <c r="I458" i="62"/>
  <c r="I437" i="75"/>
  <c r="B403" i="77"/>
  <c r="F72" i="62"/>
  <c r="I473" i="46"/>
  <c r="B422" i="63"/>
  <c r="C153" i="62"/>
  <c r="C458" i="74"/>
  <c r="C337" i="75"/>
  <c r="B389" i="63"/>
  <c r="L480" i="63"/>
  <c r="M432" i="62"/>
  <c r="B493" i="61"/>
  <c r="I391" i="63"/>
  <c r="C447" i="75"/>
  <c r="B486" i="74"/>
  <c r="I420" i="74"/>
  <c r="C403" i="75"/>
  <c r="M73" i="62"/>
  <c r="B368" i="74"/>
  <c r="B423" i="74"/>
  <c r="I136" i="62"/>
  <c r="B452" i="62"/>
  <c r="M192" i="62"/>
  <c r="B333" i="62"/>
  <c r="F491" i="61"/>
  <c r="M236" i="62"/>
  <c r="I452" i="77"/>
  <c r="F498" i="63"/>
  <c r="F71" i="62"/>
  <c r="F404" i="75"/>
  <c r="I424" i="63"/>
  <c r="C451" i="63"/>
  <c r="F489" i="77"/>
  <c r="C476" i="75"/>
  <c r="I291" i="62"/>
  <c r="I426" i="77"/>
  <c r="F464" i="75"/>
  <c r="I468" i="62"/>
  <c r="F390" i="74"/>
  <c r="C360" i="62"/>
  <c r="C93" i="62"/>
  <c r="C55" i="62"/>
  <c r="F441" i="75"/>
  <c r="I411" i="63"/>
  <c r="C495" i="63"/>
  <c r="F376" i="77"/>
  <c r="C449" i="74"/>
  <c r="C468" i="75"/>
  <c r="L430" i="74"/>
  <c r="F371" i="63"/>
  <c r="B105" i="62"/>
  <c r="B472" i="75"/>
  <c r="F445" i="75"/>
  <c r="F481" i="61"/>
  <c r="L483" i="63"/>
  <c r="C46" i="62"/>
  <c r="L342" i="75"/>
  <c r="L334" i="75"/>
  <c r="C456" i="77"/>
  <c r="L440" i="74"/>
  <c r="F398" i="74"/>
  <c r="L451" i="63"/>
  <c r="F370" i="63"/>
  <c r="B451" i="74"/>
  <c r="F491" i="75"/>
  <c r="B106" i="62"/>
  <c r="B428" i="77"/>
  <c r="B450" i="62"/>
  <c r="C91" i="62"/>
  <c r="L324" i="75"/>
  <c r="C474" i="62"/>
  <c r="C396" i="75"/>
  <c r="B234" i="62"/>
  <c r="C177" i="62"/>
  <c r="B96" i="62"/>
  <c r="F379" i="74"/>
  <c r="F472" i="77"/>
  <c r="C434" i="75"/>
  <c r="F386" i="74"/>
  <c r="F466" i="77"/>
  <c r="I498" i="74"/>
  <c r="C443" i="62"/>
  <c r="C501" i="62"/>
  <c r="I392" i="75"/>
  <c r="M173" i="62"/>
  <c r="I400" i="77"/>
  <c r="L383" i="77"/>
  <c r="L393" i="63"/>
  <c r="C404" i="75"/>
  <c r="F408" i="77"/>
  <c r="L467" i="77"/>
  <c r="C408" i="63"/>
  <c r="C379" i="75"/>
  <c r="I387" i="77"/>
  <c r="I383" i="77"/>
  <c r="I77" i="62"/>
  <c r="C417" i="60"/>
  <c r="C406" i="77"/>
  <c r="L442" i="77"/>
  <c r="I482" i="61"/>
  <c r="I371" i="63"/>
  <c r="I453" i="63"/>
  <c r="I438" i="77"/>
  <c r="C393" i="63"/>
  <c r="B446" i="60"/>
  <c r="B139" i="62"/>
  <c r="B145" i="62"/>
  <c r="B407" i="46"/>
  <c r="F357" i="75"/>
  <c r="B451" i="75"/>
  <c r="F478" i="46"/>
  <c r="I365" i="60"/>
  <c r="I494" i="77"/>
  <c r="C383" i="63"/>
  <c r="F279" i="62"/>
  <c r="M163" i="62"/>
  <c r="C373" i="75"/>
  <c r="B481" i="61"/>
  <c r="I394" i="77"/>
  <c r="I475" i="63"/>
  <c r="C11" i="62"/>
  <c r="I198" i="62"/>
  <c r="C434" i="62"/>
  <c r="C400" i="63"/>
  <c r="B445" i="74"/>
  <c r="I388" i="77"/>
  <c r="B390" i="74"/>
  <c r="I373" i="60"/>
  <c r="F481" i="77"/>
  <c r="L412" i="63"/>
  <c r="I421" i="61"/>
  <c r="B408" i="60"/>
  <c r="I332" i="62"/>
  <c r="M159" i="78"/>
  <c r="I440" i="74"/>
  <c r="C406" i="61"/>
  <c r="B465" i="74"/>
  <c r="B377" i="63"/>
  <c r="F438" i="75"/>
  <c r="C390" i="77"/>
  <c r="B495" i="62"/>
  <c r="I255" i="62"/>
  <c r="M28" i="62"/>
  <c r="I430" i="63"/>
  <c r="F428" i="77"/>
  <c r="B511" i="62"/>
  <c r="F484" i="75"/>
  <c r="F479" i="74"/>
  <c r="L445" i="77"/>
  <c r="L409" i="77"/>
  <c r="B313" i="62"/>
  <c r="M289" i="62"/>
  <c r="B496" i="77"/>
  <c r="C261" i="62"/>
  <c r="F485" i="46"/>
  <c r="B402" i="77"/>
  <c r="F410" i="77"/>
  <c r="B291" i="62"/>
  <c r="I338" i="62"/>
  <c r="I480" i="75"/>
  <c r="L457" i="46"/>
  <c r="F474" i="74"/>
  <c r="M228" i="62"/>
  <c r="C56" i="62"/>
  <c r="L395" i="63"/>
  <c r="B337" i="62"/>
  <c r="C27" i="62"/>
  <c r="C494" i="61"/>
  <c r="I324" i="75"/>
  <c r="F494" i="77"/>
  <c r="C295" i="62"/>
  <c r="C377" i="75"/>
  <c r="F497" i="74"/>
  <c r="B476" i="74"/>
  <c r="F294" i="62"/>
  <c r="I438" i="61"/>
  <c r="M220" i="62"/>
  <c r="B487" i="74"/>
  <c r="C369" i="75"/>
  <c r="B363" i="77"/>
  <c r="M44" i="62"/>
  <c r="B365" i="74"/>
  <c r="I362" i="75"/>
  <c r="B492" i="75"/>
  <c r="B456" i="63"/>
  <c r="C124" i="62"/>
  <c r="B24" i="62"/>
  <c r="C288" i="62"/>
  <c r="B378" i="63"/>
  <c r="F338" i="62"/>
  <c r="F457" i="63"/>
  <c r="B497" i="74"/>
  <c r="L425" i="75"/>
  <c r="L482" i="74"/>
  <c r="F182" i="62"/>
  <c r="I383" i="74"/>
  <c r="B446" i="62"/>
  <c r="I385" i="77"/>
  <c r="B494" i="75"/>
  <c r="B357" i="62"/>
  <c r="B483" i="74"/>
  <c r="I427" i="63"/>
  <c r="C127" i="78"/>
  <c r="C446" i="61"/>
  <c r="I488" i="75"/>
  <c r="I401" i="46"/>
  <c r="B495" i="46"/>
  <c r="I41" i="62"/>
  <c r="L434" i="74"/>
  <c r="F113" i="62"/>
  <c r="L428" i="63"/>
  <c r="L462" i="77"/>
  <c r="I451" i="62"/>
  <c r="F363" i="74"/>
  <c r="F367" i="75"/>
  <c r="C121" i="62"/>
  <c r="M152" i="62"/>
  <c r="L467" i="75"/>
  <c r="I163" i="62"/>
  <c r="B475" i="75"/>
  <c r="B357" i="75"/>
  <c r="C477" i="75"/>
  <c r="M172" i="78"/>
  <c r="F461" i="46"/>
  <c r="F366" i="63"/>
  <c r="L449" i="77"/>
  <c r="B382" i="61"/>
  <c r="I373" i="74"/>
  <c r="C318" i="75"/>
  <c r="B461" i="74"/>
  <c r="L373" i="77"/>
  <c r="M124" i="78"/>
  <c r="L494" i="77"/>
  <c r="F488" i="75"/>
  <c r="F321" i="62"/>
  <c r="C460" i="60"/>
  <c r="C421" i="74"/>
  <c r="M115" i="62"/>
  <c r="F191" i="62"/>
  <c r="I166" i="62"/>
  <c r="F394" i="77"/>
  <c r="B488" i="74"/>
  <c r="B400" i="75"/>
  <c r="L397" i="61"/>
  <c r="B226" i="62"/>
  <c r="F440" i="75"/>
  <c r="F205" i="62"/>
  <c r="B393" i="77"/>
  <c r="F485" i="61"/>
  <c r="I472" i="77"/>
  <c r="F316" i="62"/>
  <c r="B464" i="74"/>
  <c r="M145" i="62"/>
  <c r="L373" i="74"/>
  <c r="C297" i="62"/>
  <c r="C435" i="77"/>
  <c r="I476" i="62"/>
  <c r="B472" i="74"/>
  <c r="L392" i="60"/>
  <c r="F461" i="63"/>
  <c r="I402" i="63"/>
  <c r="I397" i="61"/>
  <c r="C392" i="74"/>
  <c r="B402" i="63"/>
  <c r="I375" i="77"/>
  <c r="I258" i="62"/>
  <c r="F405" i="75"/>
  <c r="F411" i="77"/>
  <c r="B477" i="74"/>
  <c r="I379" i="75"/>
  <c r="L375" i="63"/>
  <c r="L364" i="61"/>
  <c r="C422" i="60"/>
  <c r="I331" i="62"/>
  <c r="C478" i="75"/>
  <c r="L325" i="75"/>
  <c r="F28" i="62"/>
  <c r="B417" i="74"/>
  <c r="L410" i="74"/>
  <c r="L485" i="74"/>
  <c r="C377" i="74"/>
  <c r="L441" i="63"/>
  <c r="I420" i="75"/>
  <c r="L449" i="74"/>
  <c r="C488" i="74"/>
  <c r="B399" i="77"/>
  <c r="F495" i="75"/>
  <c r="L435" i="61"/>
  <c r="L453" i="77"/>
  <c r="M144" i="78"/>
  <c r="I376" i="74"/>
  <c r="C377" i="63"/>
  <c r="I462" i="74"/>
  <c r="C407" i="77"/>
  <c r="B376" i="77"/>
  <c r="L336" i="75"/>
  <c r="F482" i="62"/>
  <c r="B430" i="75"/>
  <c r="F453" i="75"/>
  <c r="I333" i="62"/>
  <c r="I372" i="63"/>
  <c r="F391" i="74"/>
  <c r="I449" i="75"/>
  <c r="B405" i="74"/>
  <c r="I413" i="74"/>
  <c r="F409" i="63"/>
  <c r="C476" i="60"/>
  <c r="C28" i="62"/>
  <c r="I407" i="74"/>
  <c r="B373" i="63"/>
  <c r="C486" i="46"/>
  <c r="L442" i="75"/>
  <c r="I362" i="60"/>
  <c r="B467" i="61"/>
  <c r="C445" i="75"/>
  <c r="C438" i="61"/>
  <c r="B396" i="75"/>
  <c r="B404" i="63"/>
  <c r="F395" i="75"/>
  <c r="L392" i="61"/>
  <c r="M451" i="62"/>
  <c r="B492" i="77"/>
  <c r="B379" i="63"/>
  <c r="B380" i="77"/>
  <c r="I496" i="62"/>
  <c r="C208" i="62"/>
  <c r="I322" i="62"/>
  <c r="E204" i="78"/>
  <c r="B295" i="62"/>
  <c r="C407" i="74"/>
  <c r="C15" i="62"/>
  <c r="L442" i="74"/>
  <c r="F391" i="46"/>
  <c r="F381" i="74"/>
  <c r="F330" i="62"/>
  <c r="I493" i="77"/>
  <c r="C362" i="75"/>
  <c r="M157" i="78"/>
  <c r="F472" i="62"/>
  <c r="B434" i="77"/>
  <c r="C424" i="74"/>
  <c r="C457" i="75"/>
  <c r="L388" i="74"/>
  <c r="E161" i="78"/>
  <c r="B359" i="75"/>
  <c r="F166" i="62"/>
  <c r="I446" i="75"/>
  <c r="C438" i="74"/>
  <c r="F464" i="61"/>
  <c r="F477" i="77"/>
  <c r="B421" i="75"/>
  <c r="C226" i="62"/>
  <c r="I373" i="75"/>
  <c r="F410" i="74"/>
  <c r="B274" i="62"/>
  <c r="L366" i="46"/>
  <c r="F464" i="74"/>
  <c r="L366" i="77"/>
  <c r="C437" i="77"/>
  <c r="L385" i="77"/>
  <c r="C436" i="74"/>
  <c r="I394" i="63"/>
  <c r="F389" i="77"/>
  <c r="F429" i="74"/>
  <c r="I421" i="75"/>
  <c r="B447" i="61"/>
  <c r="F469" i="77"/>
  <c r="F382" i="61"/>
  <c r="M198" i="62"/>
  <c r="C367" i="74"/>
  <c r="F461" i="75"/>
  <c r="B179" i="62"/>
  <c r="L486" i="77"/>
  <c r="M105" i="62"/>
  <c r="C455" i="60"/>
  <c r="C473" i="62"/>
  <c r="F362" i="61"/>
  <c r="I384" i="75"/>
  <c r="B494" i="61"/>
  <c r="L428" i="75"/>
  <c r="F444" i="60"/>
  <c r="I474" i="60"/>
  <c r="M323" i="62"/>
  <c r="I375" i="46"/>
  <c r="I467" i="74"/>
  <c r="B417" i="60"/>
  <c r="B384" i="77"/>
  <c r="L362" i="74"/>
  <c r="C429" i="62"/>
  <c r="F489" i="63"/>
  <c r="I400" i="61"/>
  <c r="C373" i="60"/>
  <c r="B437" i="62"/>
  <c r="I98" i="62"/>
  <c r="F488" i="46"/>
  <c r="I418" i="60"/>
  <c r="F425" i="75"/>
  <c r="L433" i="61"/>
  <c r="B341" i="62"/>
  <c r="I225" i="62"/>
  <c r="C456" i="62"/>
  <c r="I297" i="62"/>
  <c r="C383" i="74"/>
  <c r="L468" i="60"/>
  <c r="L415" i="74"/>
  <c r="F405" i="74"/>
  <c r="L456" i="61"/>
  <c r="F379" i="75"/>
  <c r="L443" i="77"/>
  <c r="I433" i="75"/>
  <c r="F380" i="63"/>
  <c r="F450" i="46"/>
  <c r="M53" i="62"/>
  <c r="I425" i="63"/>
  <c r="B364" i="74"/>
  <c r="B459" i="74"/>
  <c r="I432" i="61"/>
  <c r="I243" i="62"/>
  <c r="L450" i="75"/>
  <c r="C375" i="60"/>
  <c r="F460" i="74"/>
  <c r="C446" i="74"/>
  <c r="I27" i="62"/>
  <c r="C463" i="74"/>
  <c r="L460" i="77"/>
  <c r="L361" i="74"/>
  <c r="F384" i="63"/>
  <c r="I402" i="75"/>
  <c r="L476" i="77"/>
  <c r="I366" i="74"/>
  <c r="F418" i="75"/>
  <c r="B426" i="75"/>
  <c r="I489" i="75"/>
  <c r="F36" i="62"/>
  <c r="I429" i="62"/>
  <c r="L432" i="77"/>
  <c r="I379" i="77"/>
  <c r="I384" i="74"/>
  <c r="F485" i="60"/>
  <c r="B122" i="78"/>
  <c r="F496" i="75"/>
  <c r="F404" i="77"/>
  <c r="I330" i="62"/>
  <c r="B450" i="77"/>
  <c r="L385" i="61"/>
  <c r="B446" i="75"/>
  <c r="F446" i="62"/>
  <c r="C400" i="77"/>
  <c r="C367" i="63"/>
  <c r="B465" i="75"/>
  <c r="C476" i="74"/>
  <c r="C180" i="62"/>
  <c r="I135" i="62"/>
  <c r="B476" i="75"/>
  <c r="B355" i="75"/>
  <c r="L473" i="74"/>
  <c r="I429" i="74"/>
  <c r="I449" i="77"/>
  <c r="I140" i="62"/>
  <c r="L454" i="77"/>
  <c r="L484" i="61"/>
  <c r="B410" i="63"/>
  <c r="F456" i="77"/>
  <c r="L496" i="63"/>
  <c r="M466" i="62"/>
  <c r="F466" i="60"/>
  <c r="B440" i="61"/>
  <c r="M269" i="62"/>
  <c r="F12" i="62"/>
  <c r="C479" i="77"/>
  <c r="I432" i="77"/>
  <c r="F174" i="62"/>
  <c r="I503" i="62"/>
  <c r="F479" i="61"/>
  <c r="B360" i="77"/>
  <c r="I159" i="62"/>
  <c r="B379" i="46"/>
  <c r="B468" i="62"/>
  <c r="L388" i="77"/>
  <c r="B166" i="62"/>
  <c r="L468" i="63"/>
  <c r="F123" i="62"/>
  <c r="I334" i="75"/>
  <c r="C452" i="46"/>
  <c r="F405" i="77"/>
  <c r="B396" i="63"/>
  <c r="F505" i="62"/>
  <c r="B348" i="62"/>
  <c r="L372" i="63"/>
  <c r="I380" i="77"/>
  <c r="C444" i="74"/>
  <c r="I349" i="75"/>
  <c r="B368" i="77"/>
  <c r="B428" i="63"/>
  <c r="I380" i="75"/>
  <c r="C173" i="62"/>
  <c r="F496" i="61"/>
  <c r="B161" i="78"/>
  <c r="F385" i="46"/>
  <c r="M90" i="62"/>
  <c r="B173" i="78"/>
  <c r="B419" i="77"/>
  <c r="C481" i="46"/>
  <c r="I412" i="63"/>
  <c r="F421" i="46"/>
  <c r="I29" i="62"/>
  <c r="F361" i="77"/>
  <c r="I149" i="62"/>
  <c r="I442" i="74"/>
  <c r="M130" i="62"/>
  <c r="L454" i="63"/>
  <c r="C149" i="78"/>
  <c r="F384" i="74"/>
  <c r="C463" i="61"/>
  <c r="L455" i="63"/>
  <c r="B473" i="63"/>
  <c r="I398" i="60"/>
  <c r="B299" i="62"/>
  <c r="F252" i="62"/>
  <c r="I491" i="62"/>
  <c r="B441" i="46"/>
  <c r="F451" i="46"/>
  <c r="C484" i="60"/>
  <c r="B449" i="74"/>
  <c r="L370" i="77"/>
  <c r="C427" i="63"/>
  <c r="I378" i="46"/>
  <c r="B404" i="77"/>
  <c r="L451" i="77"/>
  <c r="B417" i="46"/>
  <c r="B301" i="62"/>
  <c r="F342" i="62"/>
  <c r="B388" i="46"/>
  <c r="B479" i="62"/>
  <c r="L439" i="46"/>
  <c r="F373" i="74"/>
  <c r="B408" i="74"/>
  <c r="C489" i="62"/>
  <c r="F494" i="63"/>
  <c r="B392" i="75"/>
  <c r="L437" i="46"/>
  <c r="B17" i="62"/>
  <c r="C453" i="77"/>
  <c r="B92" i="62"/>
  <c r="B416" i="63"/>
  <c r="L361" i="77"/>
  <c r="C133" i="62"/>
  <c r="I479" i="62"/>
  <c r="I487" i="77"/>
  <c r="C442" i="75"/>
  <c r="M130" i="78"/>
  <c r="C440" i="77"/>
  <c r="I336" i="62"/>
  <c r="C454" i="61"/>
  <c r="B367" i="74"/>
  <c r="C379" i="77"/>
  <c r="I469" i="75"/>
  <c r="I366" i="77"/>
  <c r="I396" i="75"/>
  <c r="C403" i="63"/>
  <c r="L405" i="63"/>
  <c r="E197" i="78"/>
  <c r="F482" i="74"/>
  <c r="I326" i="75"/>
  <c r="B371" i="77"/>
  <c r="C479" i="63"/>
  <c r="B499" i="46"/>
  <c r="B386" i="46"/>
  <c r="M253" i="62"/>
  <c r="M353" i="62"/>
  <c r="I468" i="75"/>
  <c r="C390" i="75"/>
  <c r="F426" i="77"/>
  <c r="C486" i="77"/>
  <c r="I70" i="62"/>
  <c r="I321" i="75"/>
  <c r="I487" i="74"/>
  <c r="C399" i="74"/>
  <c r="M208" i="62"/>
  <c r="C441" i="74"/>
  <c r="M107" i="62"/>
  <c r="L495" i="61"/>
  <c r="I206" i="62"/>
  <c r="B486" i="77"/>
  <c r="M222" i="62"/>
  <c r="B437" i="75"/>
  <c r="L487" i="63"/>
  <c r="I436" i="77"/>
  <c r="M186" i="62"/>
  <c r="F273" i="62"/>
  <c r="C419" i="61"/>
  <c r="E152" i="78"/>
  <c r="I393" i="75"/>
  <c r="I439" i="46"/>
  <c r="M200" i="62"/>
  <c r="F424" i="77"/>
  <c r="I157" i="62"/>
  <c r="I355" i="62"/>
  <c r="B461" i="75"/>
  <c r="F442" i="62"/>
  <c r="C391" i="74"/>
  <c r="C203" i="62"/>
  <c r="F466" i="62"/>
  <c r="C489" i="77"/>
  <c r="C391" i="75"/>
  <c r="L384" i="77"/>
  <c r="I374" i="63"/>
  <c r="C402" i="63"/>
  <c r="I209" i="62"/>
  <c r="M135" i="78"/>
  <c r="I488" i="61"/>
  <c r="C355" i="75"/>
  <c r="L390" i="74"/>
  <c r="B498" i="74"/>
  <c r="L391" i="77"/>
  <c r="F414" i="77"/>
  <c r="L363" i="77"/>
  <c r="L488" i="46"/>
  <c r="L445" i="74"/>
  <c r="L407" i="77"/>
  <c r="M126" i="78"/>
  <c r="B212" i="62"/>
  <c r="C466" i="74"/>
  <c r="F469" i="62"/>
  <c r="B474" i="46"/>
  <c r="B397" i="63"/>
  <c r="I92" i="62"/>
  <c r="I428" i="61"/>
  <c r="L383" i="61"/>
  <c r="M30" i="62"/>
  <c r="B388" i="77"/>
  <c r="I201" i="62"/>
  <c r="C410" i="63"/>
  <c r="L480" i="75"/>
  <c r="I482" i="75"/>
  <c r="C487" i="63"/>
  <c r="I463" i="63"/>
  <c r="B495" i="61"/>
  <c r="C442" i="46"/>
  <c r="F155" i="62"/>
  <c r="B390" i="77"/>
  <c r="C179" i="62"/>
  <c r="C476" i="77"/>
  <c r="C482" i="77"/>
  <c r="C455" i="75"/>
  <c r="B155" i="78"/>
  <c r="I81" i="62"/>
  <c r="F388" i="74"/>
  <c r="I407" i="77"/>
  <c r="L468" i="75"/>
  <c r="I481" i="61"/>
  <c r="C489" i="75"/>
  <c r="F190" i="62"/>
  <c r="C464" i="60"/>
  <c r="F365" i="63"/>
  <c r="B406" i="77"/>
  <c r="I490" i="75"/>
  <c r="B467" i="63"/>
  <c r="B411" i="77"/>
  <c r="B434" i="62"/>
  <c r="M195" i="78"/>
  <c r="B428" i="46"/>
  <c r="F433" i="77"/>
  <c r="I457" i="75"/>
  <c r="F493" i="63"/>
  <c r="I456" i="60"/>
  <c r="M294" i="62"/>
  <c r="B262" i="62"/>
  <c r="C420" i="63"/>
  <c r="I393" i="77"/>
  <c r="C413" i="75"/>
  <c r="L378" i="74"/>
  <c r="C462" i="74"/>
  <c r="F443" i="74"/>
  <c r="B319" i="75"/>
  <c r="F481" i="62"/>
  <c r="F420" i="63"/>
  <c r="F483" i="62"/>
  <c r="C468" i="77"/>
  <c r="F468" i="62"/>
  <c r="L493" i="63"/>
  <c r="B108" i="62"/>
  <c r="M464" i="62"/>
  <c r="F343" i="75"/>
  <c r="B507" i="62"/>
  <c r="B427" i="46"/>
  <c r="F456" i="74"/>
  <c r="F366" i="75"/>
  <c r="C437" i="63"/>
  <c r="F433" i="75"/>
  <c r="I409" i="74"/>
  <c r="B467" i="75"/>
  <c r="I481" i="62"/>
  <c r="L445" i="75"/>
  <c r="F387" i="74"/>
  <c r="B144" i="78"/>
  <c r="B436" i="75"/>
  <c r="I449" i="63"/>
  <c r="C472" i="62"/>
  <c r="C363" i="74"/>
  <c r="B418" i="75"/>
  <c r="L430" i="75"/>
  <c r="I457" i="74"/>
  <c r="M185" i="62"/>
  <c r="B392" i="77"/>
  <c r="B430" i="61"/>
  <c r="C376" i="63"/>
  <c r="F419" i="75"/>
  <c r="B345" i="75"/>
  <c r="L406" i="77"/>
  <c r="B485" i="77"/>
  <c r="I130" i="78"/>
  <c r="F403" i="77"/>
  <c r="I484" i="74"/>
  <c r="B468" i="74"/>
  <c r="M166" i="62"/>
  <c r="C281" i="62"/>
  <c r="B336" i="75"/>
  <c r="L376" i="63"/>
  <c r="I355" i="75"/>
  <c r="B370" i="74"/>
  <c r="C473" i="63"/>
  <c r="I20" i="62"/>
  <c r="B324" i="62"/>
  <c r="C442" i="77"/>
  <c r="F474" i="63"/>
  <c r="M240" i="62"/>
  <c r="C424" i="61"/>
  <c r="C428" i="75"/>
  <c r="I427" i="74"/>
  <c r="I491" i="74"/>
  <c r="L379" i="77"/>
  <c r="I470" i="75"/>
  <c r="F410" i="75"/>
  <c r="C394" i="75"/>
  <c r="C396" i="60"/>
  <c r="F422" i="74"/>
  <c r="F463" i="62"/>
  <c r="L436" i="77"/>
  <c r="F333" i="62"/>
  <c r="C397" i="77"/>
  <c r="B111" i="62"/>
  <c r="C327" i="62"/>
  <c r="B83" i="62"/>
  <c r="F381" i="63"/>
  <c r="F412" i="63"/>
  <c r="F397" i="77"/>
  <c r="I388" i="75"/>
  <c r="B308" i="62"/>
  <c r="L399" i="61"/>
  <c r="B171" i="78"/>
  <c r="B340" i="62"/>
  <c r="B232" i="62"/>
  <c r="I419" i="75"/>
  <c r="B292" i="62"/>
  <c r="L487" i="77"/>
  <c r="F336" i="62"/>
  <c r="I147" i="62"/>
  <c r="F407" i="63"/>
  <c r="F415" i="75"/>
  <c r="F411" i="46"/>
  <c r="F76" i="62"/>
  <c r="L393" i="75"/>
  <c r="B471" i="75"/>
  <c r="B376" i="75"/>
  <c r="I483" i="63"/>
  <c r="C204" i="62"/>
  <c r="B458" i="61"/>
  <c r="L463" i="74"/>
  <c r="F443" i="77"/>
  <c r="I441" i="63"/>
  <c r="I412" i="77"/>
  <c r="F441" i="62"/>
  <c r="F383" i="75"/>
  <c r="L421" i="74"/>
  <c r="C379" i="63"/>
  <c r="F383" i="63"/>
  <c r="B423" i="63"/>
  <c r="F386" i="77"/>
  <c r="F477" i="60"/>
  <c r="L373" i="63"/>
  <c r="B465" i="63"/>
  <c r="I318" i="62"/>
  <c r="I106" i="62"/>
  <c r="E134" i="78"/>
  <c r="L355" i="75"/>
  <c r="I341" i="62"/>
  <c r="F115" i="62"/>
  <c r="B302" i="62"/>
  <c r="L368" i="61"/>
  <c r="I391" i="61"/>
  <c r="B408" i="61"/>
  <c r="I483" i="77"/>
  <c r="C416" i="61"/>
  <c r="L429" i="77"/>
  <c r="M172" i="62"/>
  <c r="B385" i="46"/>
  <c r="B503" i="62"/>
  <c r="C405" i="74"/>
  <c r="F282" i="62"/>
  <c r="F322" i="75"/>
  <c r="B138" i="62"/>
  <c r="I203" i="62"/>
  <c r="B366" i="77"/>
  <c r="C484" i="63"/>
  <c r="I447" i="63"/>
  <c r="I443" i="77"/>
  <c r="F317" i="62"/>
  <c r="M180" i="78"/>
  <c r="M356" i="62"/>
  <c r="F478" i="75"/>
  <c r="L438" i="74"/>
  <c r="B386" i="74"/>
  <c r="C387" i="74"/>
  <c r="C478" i="63"/>
  <c r="C445" i="63"/>
  <c r="F513" i="62"/>
  <c r="F430" i="74"/>
  <c r="C436" i="63"/>
  <c r="C321" i="75"/>
  <c r="I497" i="62"/>
  <c r="F381" i="77"/>
  <c r="B194" i="62"/>
  <c r="F417" i="77"/>
  <c r="B127" i="78"/>
  <c r="I485" i="74"/>
  <c r="I481" i="75"/>
  <c r="L472" i="74"/>
  <c r="C405" i="63"/>
  <c r="C447" i="63"/>
  <c r="I203" i="78"/>
  <c r="I439" i="75"/>
  <c r="C423" i="75"/>
  <c r="I432" i="62"/>
  <c r="B438" i="62"/>
  <c r="C301" i="62"/>
  <c r="C393" i="77"/>
  <c r="F412" i="60"/>
  <c r="M446" i="62"/>
  <c r="F470" i="75"/>
  <c r="I248" i="62"/>
  <c r="C396" i="61"/>
  <c r="C436" i="61"/>
  <c r="I431" i="75"/>
  <c r="M324" i="62"/>
  <c r="C480" i="75"/>
  <c r="F487" i="75"/>
  <c r="L479" i="75"/>
  <c r="C365" i="74"/>
  <c r="M154" i="62"/>
  <c r="F365" i="61"/>
  <c r="B322" i="62"/>
  <c r="B496" i="75"/>
  <c r="C415" i="60"/>
  <c r="F402" i="61"/>
  <c r="C391" i="77"/>
  <c r="F432" i="77"/>
  <c r="I447" i="62"/>
  <c r="I432" i="75"/>
  <c r="B358" i="62"/>
  <c r="E122" i="78"/>
  <c r="F388" i="75"/>
  <c r="M441" i="62"/>
  <c r="B446" i="61"/>
  <c r="L328" i="75"/>
  <c r="C472" i="63"/>
  <c r="B140" i="78"/>
  <c r="F462" i="77"/>
  <c r="I411" i="46"/>
  <c r="I396" i="74"/>
  <c r="F368" i="75"/>
  <c r="L453" i="74"/>
  <c r="F393" i="61"/>
  <c r="C384" i="77"/>
  <c r="B477" i="77"/>
  <c r="B389" i="75"/>
  <c r="I342" i="62"/>
  <c r="I184" i="78"/>
  <c r="F491" i="46"/>
  <c r="C124" i="78"/>
  <c r="L438" i="77"/>
  <c r="L410" i="60"/>
  <c r="B94" i="62"/>
  <c r="L441" i="46"/>
  <c r="I490" i="62"/>
  <c r="F441" i="60"/>
  <c r="C303" i="62"/>
  <c r="C472" i="77"/>
  <c r="F363" i="77"/>
  <c r="F299" i="62"/>
  <c r="C491" i="75"/>
  <c r="L465" i="63"/>
  <c r="C310" i="62"/>
  <c r="I192" i="78"/>
  <c r="M508" i="62"/>
  <c r="B191" i="78"/>
  <c r="F395" i="63"/>
  <c r="L465" i="46"/>
  <c r="B289" i="62"/>
  <c r="L385" i="63"/>
  <c r="I65" i="62"/>
  <c r="C79" i="62"/>
  <c r="I428" i="74"/>
  <c r="I146" i="62"/>
  <c r="C319" i="75"/>
  <c r="B402" i="60"/>
  <c r="C459" i="75"/>
  <c r="L423" i="74"/>
  <c r="B369" i="60"/>
  <c r="L407" i="61"/>
  <c r="F419" i="46"/>
  <c r="C43" i="62"/>
  <c r="C419" i="74"/>
  <c r="B471" i="60"/>
  <c r="I442" i="63"/>
  <c r="M142" i="62"/>
  <c r="M137" i="62"/>
  <c r="F434" i="77"/>
  <c r="C395" i="75"/>
  <c r="B405" i="60"/>
  <c r="I325" i="75"/>
  <c r="I464" i="61"/>
  <c r="F280" i="62"/>
  <c r="C458" i="77"/>
  <c r="C475" i="46"/>
  <c r="B474" i="74"/>
  <c r="C430" i="75"/>
  <c r="C455" i="63"/>
  <c r="F417" i="46"/>
  <c r="F463" i="75"/>
  <c r="B410" i="46"/>
  <c r="M213" i="62"/>
  <c r="C361" i="77"/>
  <c r="F479" i="46"/>
  <c r="F369" i="46"/>
  <c r="L491" i="74"/>
  <c r="B453" i="75"/>
  <c r="L475" i="61"/>
  <c r="M327" i="62"/>
  <c r="B207" i="62"/>
  <c r="I445" i="62"/>
  <c r="B428" i="61"/>
  <c r="C481" i="75"/>
  <c r="I419" i="77"/>
  <c r="B350" i="75"/>
  <c r="I461" i="46"/>
  <c r="F378" i="61"/>
  <c r="F421" i="60"/>
  <c r="F479" i="62"/>
  <c r="C150" i="62"/>
  <c r="M124" i="62"/>
  <c r="F488" i="63"/>
  <c r="B355" i="62"/>
  <c r="B424" i="46"/>
  <c r="F361" i="75"/>
  <c r="L487" i="61"/>
  <c r="M340" i="62"/>
  <c r="B414" i="74"/>
  <c r="I450" i="61"/>
  <c r="E182" i="78"/>
  <c r="C26" i="62"/>
  <c r="C443" i="46"/>
  <c r="F152" i="62"/>
  <c r="B403" i="75"/>
  <c r="B161" i="62"/>
  <c r="M487" i="62"/>
  <c r="F261" i="62"/>
  <c r="B388" i="74"/>
  <c r="L404" i="60"/>
  <c r="C422" i="61"/>
  <c r="C320" i="62"/>
  <c r="F37" i="62"/>
  <c r="C364" i="77"/>
  <c r="F326" i="62"/>
  <c r="I369" i="77"/>
  <c r="C354" i="62"/>
  <c r="C398" i="77"/>
  <c r="I399" i="75"/>
  <c r="L469" i="63"/>
  <c r="F393" i="63"/>
  <c r="I347" i="75"/>
  <c r="I383" i="63"/>
  <c r="F30" i="62"/>
  <c r="I481" i="46"/>
  <c r="L488" i="77"/>
  <c r="I494" i="46"/>
  <c r="I37" i="62"/>
  <c r="C441" i="61"/>
  <c r="L390" i="63"/>
  <c r="C372" i="75"/>
  <c r="B264" i="62"/>
  <c r="F116" i="62"/>
  <c r="B375" i="63"/>
  <c r="L486" i="74"/>
  <c r="M203" i="78"/>
  <c r="L468" i="46"/>
  <c r="I228" i="62"/>
  <c r="L380" i="75"/>
  <c r="C218" i="62"/>
  <c r="F353" i="62"/>
  <c r="B436" i="77"/>
  <c r="C461" i="62"/>
  <c r="F458" i="46"/>
  <c r="I470" i="74"/>
  <c r="F409" i="60"/>
  <c r="B452" i="46"/>
  <c r="I435" i="46"/>
  <c r="B453" i="63"/>
  <c r="B455" i="62"/>
  <c r="F349" i="75"/>
  <c r="B418" i="61"/>
  <c r="F400" i="61"/>
  <c r="L397" i="46"/>
  <c r="B174" i="62"/>
  <c r="B374" i="60"/>
  <c r="I16" i="62"/>
  <c r="B374" i="63"/>
  <c r="B101" i="62"/>
  <c r="C383" i="60"/>
  <c r="F431" i="63"/>
  <c r="I292" i="62"/>
  <c r="I467" i="63"/>
  <c r="L389" i="75"/>
  <c r="L437" i="74"/>
  <c r="F451" i="74"/>
  <c r="B424" i="74"/>
  <c r="L441" i="60"/>
  <c r="C485" i="63"/>
  <c r="F75" i="62"/>
  <c r="C116" i="62"/>
  <c r="C492" i="75"/>
  <c r="I403" i="61"/>
  <c r="F384" i="60"/>
  <c r="I400" i="60"/>
  <c r="B460" i="77"/>
  <c r="B458" i="77"/>
  <c r="F472" i="46"/>
  <c r="I436" i="63"/>
  <c r="C425" i="75"/>
  <c r="B426" i="60"/>
  <c r="C370" i="75"/>
  <c r="I462" i="46"/>
  <c r="C429" i="74"/>
  <c r="B465" i="46"/>
  <c r="B258" i="62"/>
  <c r="I398" i="77"/>
  <c r="M481" i="62"/>
  <c r="C156" i="62"/>
  <c r="C481" i="77"/>
  <c r="F479" i="75"/>
  <c r="I453" i="62"/>
  <c r="B454" i="62"/>
  <c r="I155" i="78"/>
  <c r="B78" i="62"/>
  <c r="B173" i="62"/>
  <c r="C363" i="75"/>
  <c r="L492" i="77"/>
  <c r="L421" i="75"/>
  <c r="F388" i="63"/>
  <c r="I444" i="75"/>
  <c r="B481" i="77"/>
  <c r="I463" i="60"/>
  <c r="C361" i="63"/>
  <c r="C374" i="75"/>
  <c r="F467" i="74"/>
  <c r="B473" i="60"/>
  <c r="B433" i="63"/>
  <c r="L373" i="75"/>
  <c r="F486" i="77"/>
  <c r="L370" i="75"/>
  <c r="F436" i="62"/>
  <c r="I345" i="62"/>
  <c r="M156" i="62"/>
  <c r="F201" i="62"/>
  <c r="B354" i="62"/>
  <c r="I440" i="75"/>
  <c r="L393" i="61"/>
  <c r="I396" i="63"/>
  <c r="I414" i="74"/>
  <c r="C452" i="61"/>
  <c r="I385" i="63"/>
  <c r="L483" i="74"/>
  <c r="C440" i="63"/>
  <c r="L409" i="75"/>
  <c r="B136" i="62"/>
  <c r="B377" i="74"/>
  <c r="C323" i="75"/>
  <c r="L439" i="74"/>
  <c r="F434" i="75"/>
  <c r="B497" i="63"/>
  <c r="B379" i="74"/>
  <c r="B365" i="77"/>
  <c r="L400" i="75"/>
  <c r="L492" i="61"/>
  <c r="I466" i="46"/>
  <c r="F322" i="62"/>
  <c r="M201" i="78"/>
  <c r="F482" i="77"/>
  <c r="C474" i="74"/>
  <c r="B398" i="60"/>
  <c r="F439" i="74"/>
  <c r="B367" i="77"/>
  <c r="I71" i="62"/>
  <c r="L412" i="74"/>
  <c r="I484" i="62"/>
  <c r="F382" i="77"/>
  <c r="L492" i="75"/>
  <c r="C462" i="75"/>
  <c r="I475" i="46"/>
  <c r="F485" i="77"/>
  <c r="B464" i="61"/>
  <c r="E193" i="78"/>
  <c r="B16" i="62"/>
  <c r="B493" i="77"/>
  <c r="I401" i="77"/>
  <c r="L419" i="74"/>
  <c r="L404" i="61"/>
  <c r="C41" i="62"/>
  <c r="C373" i="61"/>
  <c r="C225" i="62"/>
  <c r="B458" i="63"/>
  <c r="I287" i="62"/>
  <c r="I200" i="78"/>
  <c r="L497" i="61"/>
  <c r="B120" i="78"/>
  <c r="F268" i="62"/>
  <c r="L433" i="74"/>
  <c r="I268" i="62"/>
  <c r="I419" i="63"/>
  <c r="I366" i="63"/>
  <c r="M121" i="78"/>
  <c r="E175" i="78"/>
  <c r="L418" i="77"/>
  <c r="F470" i="74"/>
  <c r="F383" i="77"/>
  <c r="F300" i="62"/>
  <c r="C378" i="61"/>
  <c r="B469" i="60"/>
  <c r="I22" i="62"/>
  <c r="C432" i="75"/>
  <c r="B388" i="63"/>
  <c r="B469" i="75"/>
  <c r="M119" i="78"/>
  <c r="C414" i="61"/>
  <c r="F401" i="63"/>
  <c r="F410" i="60"/>
  <c r="C453" i="60"/>
  <c r="B269" i="62"/>
  <c r="B404" i="74"/>
  <c r="C435" i="46"/>
  <c r="C412" i="74"/>
  <c r="M470" i="62"/>
  <c r="L400" i="60"/>
  <c r="C235" i="62"/>
  <c r="M112" i="62"/>
  <c r="F332" i="75"/>
  <c r="F20" i="62"/>
  <c r="F457" i="75"/>
  <c r="I115" i="62"/>
  <c r="B165" i="78"/>
  <c r="C463" i="46"/>
  <c r="B115" i="62"/>
  <c r="C461" i="60"/>
  <c r="B99" i="62"/>
  <c r="B482" i="74"/>
  <c r="B403" i="46"/>
  <c r="M234" i="62"/>
  <c r="I409" i="63"/>
  <c r="B422" i="77"/>
  <c r="M51" i="62"/>
  <c r="L379" i="61"/>
  <c r="B293" i="62"/>
  <c r="L398" i="74"/>
  <c r="I465" i="62"/>
  <c r="F446" i="75"/>
  <c r="I218" i="62"/>
  <c r="L493" i="77"/>
  <c r="F420" i="46"/>
  <c r="L499" i="60"/>
  <c r="C167" i="78"/>
  <c r="I454" i="63"/>
  <c r="L420" i="46"/>
  <c r="B107" i="62"/>
  <c r="C412" i="60"/>
  <c r="L415" i="60"/>
  <c r="C488" i="63"/>
  <c r="B449" i="46"/>
  <c r="I375" i="60"/>
  <c r="F180" i="62"/>
  <c r="B260" i="62"/>
  <c r="B484" i="77"/>
  <c r="L456" i="60"/>
  <c r="B461" i="63"/>
  <c r="C313" i="62"/>
  <c r="L383" i="60"/>
  <c r="I179" i="78"/>
  <c r="L432" i="46"/>
  <c r="C396" i="74"/>
  <c r="E141" i="78"/>
  <c r="F460" i="77"/>
  <c r="I444" i="77"/>
  <c r="L441" i="75"/>
  <c r="L329" i="75"/>
  <c r="F448" i="62"/>
  <c r="B376" i="46"/>
  <c r="F447" i="46"/>
  <c r="C384" i="46"/>
  <c r="C453" i="74"/>
  <c r="L491" i="63"/>
  <c r="C435" i="74"/>
  <c r="B486" i="62"/>
  <c r="L372" i="75"/>
  <c r="F401" i="60"/>
  <c r="C367" i="46"/>
  <c r="C451" i="75"/>
  <c r="F437" i="61"/>
  <c r="B398" i="63"/>
  <c r="F411" i="60"/>
  <c r="I374" i="75"/>
  <c r="F367" i="60"/>
  <c r="F56" i="62"/>
  <c r="B383" i="61"/>
  <c r="C477" i="61"/>
  <c r="C451" i="74"/>
  <c r="I390" i="60"/>
  <c r="I413" i="77"/>
  <c r="I170" i="62"/>
  <c r="L365" i="74"/>
  <c r="L372" i="61"/>
  <c r="F421" i="61"/>
  <c r="F342" i="75"/>
  <c r="I466" i="74"/>
  <c r="B453" i="77"/>
  <c r="F325" i="75"/>
  <c r="I362" i="77"/>
  <c r="I452" i="60"/>
  <c r="L424" i="77"/>
  <c r="L362" i="63"/>
  <c r="M310" i="62"/>
  <c r="I223" i="62"/>
  <c r="I334" i="62"/>
  <c r="L457" i="60"/>
  <c r="I181" i="62"/>
  <c r="M42" i="62"/>
  <c r="C140" i="78"/>
  <c r="I375" i="61"/>
  <c r="C498" i="61"/>
  <c r="F151" i="62"/>
  <c r="M450" i="62"/>
  <c r="F485" i="74"/>
  <c r="C424" i="60"/>
  <c r="F367" i="61"/>
  <c r="C492" i="74"/>
  <c r="L396" i="46"/>
  <c r="B468" i="46"/>
  <c r="I182" i="62"/>
  <c r="F414" i="60"/>
  <c r="L376" i="77"/>
  <c r="C453" i="75"/>
  <c r="L448" i="77"/>
  <c r="F415" i="61"/>
  <c r="I139" i="62"/>
  <c r="I476" i="74"/>
  <c r="B192" i="62"/>
  <c r="I348" i="62"/>
  <c r="C465" i="75"/>
  <c r="M81" i="62"/>
  <c r="C438" i="60"/>
  <c r="L362" i="75"/>
  <c r="B490" i="63"/>
  <c r="I419" i="61"/>
  <c r="C320" i="75"/>
  <c r="F399" i="63"/>
  <c r="C205" i="62"/>
  <c r="I488" i="60"/>
  <c r="F418" i="46"/>
  <c r="I466" i="63"/>
  <c r="B178" i="62"/>
  <c r="C143" i="78"/>
  <c r="C410" i="77"/>
  <c r="L428" i="46"/>
  <c r="I404" i="46"/>
  <c r="C457" i="63"/>
  <c r="B454" i="75"/>
  <c r="F497" i="63"/>
  <c r="C414" i="63"/>
  <c r="C302" i="62"/>
  <c r="C412" i="61"/>
  <c r="F442" i="75"/>
  <c r="L486" i="63"/>
  <c r="B460" i="60"/>
  <c r="C343" i="62"/>
  <c r="I440" i="63"/>
  <c r="I402" i="74"/>
  <c r="L474" i="61"/>
  <c r="B387" i="77"/>
  <c r="I366" i="75"/>
  <c r="B467" i="77"/>
  <c r="M46" i="62"/>
  <c r="L434" i="75"/>
  <c r="F421" i="75"/>
  <c r="E183" i="78"/>
  <c r="B504" i="62"/>
  <c r="L408" i="46"/>
  <c r="B433" i="60"/>
  <c r="I449" i="62"/>
  <c r="I271" i="62"/>
  <c r="F264" i="62"/>
  <c r="B389" i="74"/>
  <c r="I370" i="63"/>
  <c r="I360" i="74"/>
  <c r="C363" i="63"/>
  <c r="L409" i="74"/>
  <c r="I308" i="62"/>
  <c r="B402" i="74"/>
  <c r="B257" i="62"/>
  <c r="B489" i="74"/>
  <c r="C428" i="61"/>
  <c r="I487" i="75"/>
  <c r="F409" i="61"/>
  <c r="B121" i="62"/>
  <c r="L365" i="77"/>
  <c r="I47" i="62"/>
  <c r="I329" i="75"/>
  <c r="C467" i="63"/>
  <c r="F82" i="62"/>
  <c r="B443" i="74"/>
  <c r="L471" i="63"/>
  <c r="M448" i="62"/>
  <c r="I194" i="62"/>
  <c r="F362" i="74"/>
  <c r="B458" i="62"/>
  <c r="B464" i="77"/>
  <c r="F511" i="62"/>
  <c r="E163" i="78"/>
  <c r="M177" i="78"/>
  <c r="F254" i="62"/>
  <c r="C484" i="62"/>
  <c r="F400" i="77"/>
  <c r="B13" i="62"/>
  <c r="C375" i="61"/>
  <c r="F434" i="74"/>
  <c r="F395" i="77"/>
  <c r="L459" i="63"/>
  <c r="I345" i="75"/>
  <c r="M251" i="62"/>
  <c r="C154" i="78"/>
  <c r="M302" i="62"/>
  <c r="F222" i="62"/>
  <c r="L500" i="46"/>
  <c r="F501" i="62"/>
  <c r="C366" i="74"/>
  <c r="C101" i="62"/>
  <c r="B385" i="75"/>
  <c r="C448" i="63"/>
  <c r="C449" i="75"/>
  <c r="M183" i="78"/>
  <c r="L428" i="74"/>
  <c r="F418" i="63"/>
  <c r="I447" i="77"/>
  <c r="I397" i="46"/>
  <c r="F381" i="75"/>
  <c r="I421" i="77"/>
  <c r="F401" i="77"/>
  <c r="F388" i="61"/>
  <c r="F457" i="77"/>
  <c r="F481" i="63"/>
  <c r="C187" i="78"/>
  <c r="F458" i="60"/>
  <c r="I434" i="77"/>
  <c r="B124" i="62"/>
  <c r="M93" i="62"/>
  <c r="I381" i="74"/>
  <c r="M184" i="78"/>
  <c r="C382" i="75"/>
  <c r="F214" i="62"/>
  <c r="C122" i="62"/>
  <c r="F245" i="62"/>
  <c r="M198" i="78"/>
  <c r="F192" i="62"/>
  <c r="I162" i="78"/>
  <c r="B446" i="77"/>
  <c r="F364" i="77"/>
  <c r="F442" i="63"/>
  <c r="F421" i="74"/>
  <c r="L345" i="75"/>
  <c r="C165" i="62"/>
  <c r="L455" i="74"/>
  <c r="F422" i="46"/>
  <c r="C431" i="77"/>
  <c r="B444" i="75"/>
  <c r="L418" i="75"/>
  <c r="L490" i="63"/>
  <c r="B429" i="75"/>
  <c r="L381" i="63"/>
  <c r="I365" i="77"/>
  <c r="F265" i="62"/>
  <c r="F418" i="74"/>
  <c r="F431" i="77"/>
  <c r="I426" i="60"/>
  <c r="C507" i="62"/>
  <c r="C64" i="62"/>
  <c r="B439" i="74"/>
  <c r="I489" i="46"/>
  <c r="B395" i="77"/>
  <c r="I368" i="61"/>
  <c r="C319" i="62"/>
  <c r="F394" i="61"/>
  <c r="L498" i="46"/>
  <c r="F134" i="62"/>
  <c r="B384" i="75"/>
  <c r="C492" i="61"/>
  <c r="L434" i="61"/>
  <c r="M43" i="62"/>
  <c r="I110" i="62"/>
  <c r="C445" i="62"/>
  <c r="M194" i="78"/>
  <c r="C456" i="74"/>
  <c r="B158" i="78"/>
  <c r="F490" i="77"/>
  <c r="C513" i="62"/>
  <c r="L365" i="46"/>
  <c r="L453" i="60"/>
  <c r="L431" i="77"/>
  <c r="I489" i="63"/>
  <c r="F409" i="75"/>
  <c r="B409" i="75"/>
  <c r="I415" i="75"/>
  <c r="F159" i="62"/>
  <c r="F395" i="46"/>
  <c r="F325" i="62"/>
  <c r="F432" i="61"/>
  <c r="L378" i="75"/>
  <c r="L428" i="60"/>
  <c r="I88" i="62"/>
  <c r="B379" i="75"/>
  <c r="I493" i="62"/>
  <c r="F437" i="60"/>
  <c r="B132" i="62"/>
  <c r="C163" i="62"/>
  <c r="B370" i="60"/>
  <c r="I279" i="62"/>
  <c r="B422" i="74"/>
  <c r="C372" i="46"/>
  <c r="B429" i="77"/>
  <c r="I289" i="62"/>
  <c r="F419" i="74"/>
  <c r="B470" i="61"/>
  <c r="F444" i="77"/>
  <c r="C377" i="77"/>
  <c r="L478" i="74"/>
  <c r="I435" i="77"/>
  <c r="F247" i="62"/>
  <c r="L465" i="77"/>
  <c r="C217" i="62"/>
  <c r="I500" i="46"/>
  <c r="B395" i="61"/>
  <c r="B373" i="60"/>
  <c r="I393" i="63"/>
  <c r="C392" i="63"/>
  <c r="C397" i="60"/>
  <c r="C176" i="62"/>
  <c r="C455" i="46"/>
  <c r="L454" i="61"/>
  <c r="B46" i="62"/>
  <c r="I144" i="62"/>
  <c r="F186" i="62"/>
  <c r="C249" i="62"/>
  <c r="F448" i="46"/>
  <c r="E121" i="78"/>
  <c r="F399" i="77"/>
  <c r="B141" i="78"/>
  <c r="B403" i="63"/>
  <c r="C428" i="63"/>
  <c r="I475" i="62"/>
  <c r="B53" i="62"/>
  <c r="C397" i="74"/>
  <c r="M463" i="62"/>
  <c r="I507" i="62"/>
  <c r="F386" i="60"/>
  <c r="B271" i="62"/>
  <c r="B452" i="75"/>
  <c r="I442" i="61"/>
  <c r="C186" i="62"/>
  <c r="B386" i="63"/>
  <c r="I514" i="62"/>
  <c r="B369" i="77"/>
  <c r="E129" i="78"/>
  <c r="B298" i="62"/>
  <c r="M275" i="62"/>
  <c r="C184" i="62"/>
  <c r="E180" i="78"/>
  <c r="F509" i="62"/>
  <c r="L484" i="46"/>
  <c r="B470" i="75"/>
  <c r="M181" i="62"/>
  <c r="I419" i="74"/>
  <c r="I482" i="46"/>
  <c r="B450" i="74"/>
  <c r="L422" i="77"/>
  <c r="C481" i="62"/>
  <c r="M474" i="62"/>
  <c r="M277" i="62"/>
  <c r="B398" i="74"/>
  <c r="E198" i="78"/>
  <c r="I405" i="63"/>
  <c r="I57" i="62"/>
  <c r="F403" i="63"/>
  <c r="C351" i="62"/>
  <c r="B373" i="77"/>
  <c r="C424" i="75"/>
  <c r="F477" i="61"/>
  <c r="I359" i="75"/>
  <c r="B368" i="63"/>
  <c r="C440" i="60"/>
  <c r="C366" i="60"/>
  <c r="F369" i="77"/>
  <c r="M497" i="62"/>
  <c r="C253" i="62"/>
  <c r="B434" i="63"/>
  <c r="I357" i="75"/>
  <c r="B410" i="75"/>
  <c r="C415" i="63"/>
  <c r="L397" i="63"/>
  <c r="L316" i="75"/>
  <c r="L471" i="61"/>
  <c r="I381" i="77"/>
  <c r="F396" i="74"/>
  <c r="F212" i="62"/>
  <c r="L454" i="75"/>
  <c r="B457" i="74"/>
  <c r="B417" i="77"/>
  <c r="B494" i="60"/>
  <c r="L424" i="74"/>
  <c r="F473" i="75"/>
  <c r="B443" i="75"/>
  <c r="L368" i="60"/>
  <c r="F360" i="74"/>
  <c r="C440" i="75"/>
  <c r="I446" i="60"/>
  <c r="C431" i="75"/>
  <c r="C361" i="75"/>
  <c r="M165" i="62"/>
  <c r="I387" i="61"/>
  <c r="B484" i="74"/>
  <c r="B401" i="74"/>
  <c r="B278" i="62"/>
  <c r="I375" i="63"/>
  <c r="M21" i="62"/>
  <c r="B391" i="63"/>
  <c r="B407" i="63"/>
  <c r="C369" i="77"/>
  <c r="B429" i="74"/>
  <c r="B440" i="74"/>
  <c r="F429" i="63"/>
  <c r="F92" i="62"/>
  <c r="B469" i="77"/>
  <c r="F431" i="74"/>
  <c r="C447" i="62"/>
  <c r="B420" i="60"/>
  <c r="F406" i="75"/>
  <c r="B393" i="75"/>
  <c r="F489" i="60"/>
  <c r="I457" i="77"/>
  <c r="B433" i="77"/>
  <c r="C417" i="74"/>
  <c r="F407" i="77"/>
  <c r="B55" i="62"/>
  <c r="I470" i="62"/>
  <c r="C275" i="62"/>
  <c r="F118" i="62"/>
  <c r="C383" i="61"/>
  <c r="L425" i="77"/>
  <c r="F416" i="75"/>
  <c r="F480" i="62"/>
  <c r="C370" i="74"/>
  <c r="I490" i="46"/>
  <c r="C410" i="74"/>
  <c r="F403" i="60"/>
  <c r="M485" i="62"/>
  <c r="I408" i="63"/>
  <c r="C166" i="62"/>
  <c r="B434" i="74"/>
  <c r="I365" i="74"/>
  <c r="C374" i="60"/>
  <c r="F11" i="62"/>
  <c r="C365" i="60"/>
  <c r="F45" i="62"/>
  <c r="C392" i="75"/>
  <c r="C370" i="46"/>
  <c r="L407" i="74"/>
  <c r="M438" i="62"/>
  <c r="C57" i="62"/>
  <c r="L492" i="63"/>
  <c r="I460" i="63"/>
  <c r="L396" i="77"/>
  <c r="I116" i="62"/>
  <c r="C156" i="78"/>
  <c r="L420" i="63"/>
  <c r="C396" i="46"/>
  <c r="C398" i="74"/>
  <c r="B418" i="77"/>
  <c r="F494" i="61"/>
  <c r="I142" i="78"/>
  <c r="B395" i="74"/>
  <c r="C468" i="61"/>
  <c r="C94" i="62"/>
  <c r="L391" i="46"/>
  <c r="I376" i="75"/>
  <c r="C143" i="62"/>
  <c r="C484" i="74"/>
  <c r="M288" i="62"/>
  <c r="I484" i="75"/>
  <c r="M146" i="62"/>
  <c r="F423" i="74"/>
  <c r="B185" i="78"/>
  <c r="C404" i="74"/>
  <c r="F35" i="62"/>
  <c r="C480" i="60"/>
  <c r="I414" i="46"/>
  <c r="F163" i="62"/>
  <c r="C194" i="62"/>
  <c r="I453" i="77"/>
  <c r="C354" i="75"/>
  <c r="I455" i="60"/>
  <c r="I439" i="77"/>
  <c r="I493" i="63"/>
  <c r="I411" i="77"/>
  <c r="M360" i="62"/>
  <c r="B491" i="77"/>
  <c r="C181" i="78"/>
  <c r="I457" i="62"/>
  <c r="C478" i="74"/>
  <c r="M143" i="78"/>
  <c r="C497" i="62"/>
  <c r="C334" i="62"/>
  <c r="L494" i="75"/>
  <c r="C403" i="60"/>
  <c r="I158" i="78"/>
  <c r="C168" i="62"/>
  <c r="I128" i="78"/>
  <c r="C484" i="75"/>
  <c r="C200" i="78"/>
  <c r="I374" i="77"/>
  <c r="L477" i="74"/>
  <c r="F303" i="62"/>
  <c r="L419" i="46"/>
  <c r="L467" i="74"/>
  <c r="F404" i="63"/>
  <c r="B500" i="60"/>
  <c r="B440" i="60"/>
  <c r="I425" i="77"/>
  <c r="I362" i="63"/>
  <c r="L370" i="63"/>
  <c r="I369" i="63"/>
  <c r="C463" i="77"/>
  <c r="I410" i="63"/>
  <c r="I89" i="62"/>
  <c r="M27" i="62"/>
  <c r="C478" i="77"/>
  <c r="C477" i="60"/>
  <c r="M167" i="62"/>
  <c r="C426" i="61"/>
  <c r="C428" i="60"/>
  <c r="C475" i="62"/>
  <c r="I174" i="62"/>
  <c r="F453" i="74"/>
  <c r="C460" i="62"/>
  <c r="L447" i="75"/>
  <c r="I419" i="60"/>
  <c r="F435" i="75"/>
  <c r="I439" i="74"/>
  <c r="I91" i="62"/>
  <c r="I460" i="77"/>
  <c r="I339" i="75"/>
  <c r="L429" i="46"/>
  <c r="E149" i="78"/>
  <c r="M181" i="78"/>
  <c r="I441" i="46"/>
  <c r="B448" i="62"/>
  <c r="B431" i="77"/>
  <c r="B165" i="62"/>
  <c r="L487" i="75"/>
  <c r="F442" i="61"/>
  <c r="F506" i="62"/>
  <c r="I356" i="75"/>
  <c r="M303" i="62"/>
  <c r="B170" i="62"/>
  <c r="C139" i="62"/>
  <c r="F297" i="62"/>
  <c r="F292" i="62"/>
  <c r="I366" i="46"/>
  <c r="L367" i="63"/>
  <c r="F472" i="63"/>
  <c r="F378" i="63"/>
  <c r="B363" i="46"/>
  <c r="M515" i="62"/>
  <c r="I252" i="62"/>
  <c r="L471" i="60"/>
  <c r="B480" i="75"/>
  <c r="C328" i="75"/>
  <c r="F471" i="61"/>
  <c r="F473" i="63"/>
  <c r="B430" i="63"/>
  <c r="C413" i="46"/>
  <c r="I113" i="62"/>
  <c r="F390" i="75"/>
  <c r="B471" i="63"/>
  <c r="I430" i="62"/>
  <c r="I321" i="62"/>
  <c r="L460" i="74"/>
  <c r="L395" i="74"/>
  <c r="F454" i="75"/>
  <c r="B131" i="78"/>
  <c r="L470" i="75"/>
  <c r="C230" i="62"/>
  <c r="I476" i="75"/>
  <c r="B411" i="74"/>
  <c r="B366" i="75"/>
  <c r="B191" i="62"/>
  <c r="F356" i="75"/>
  <c r="L446" i="46"/>
  <c r="F258" i="62"/>
  <c r="M317" i="62"/>
  <c r="L442" i="46"/>
  <c r="F47" i="62"/>
  <c r="C453" i="46"/>
  <c r="C371" i="46"/>
  <c r="I365" i="46"/>
  <c r="I403" i="63"/>
  <c r="F487" i="60"/>
  <c r="B463" i="77"/>
  <c r="F492" i="75"/>
  <c r="C198" i="78"/>
  <c r="L444" i="77"/>
  <c r="B243" i="62"/>
  <c r="F217" i="62"/>
  <c r="I386" i="74"/>
  <c r="I276" i="62"/>
  <c r="F400" i="63"/>
  <c r="F428" i="75"/>
  <c r="B443" i="62"/>
  <c r="F394" i="60"/>
  <c r="I335" i="75"/>
  <c r="L360" i="75"/>
  <c r="M179" i="78"/>
  <c r="I43" i="62"/>
  <c r="M82" i="62"/>
  <c r="B193" i="78"/>
  <c r="I406" i="75"/>
  <c r="I73" i="62"/>
  <c r="I431" i="62"/>
  <c r="F479" i="77"/>
  <c r="B378" i="74"/>
  <c r="C399" i="77"/>
  <c r="B489" i="63"/>
  <c r="I451" i="74"/>
  <c r="I331" i="75"/>
  <c r="B474" i="62"/>
  <c r="B373" i="74"/>
  <c r="F140" i="62"/>
  <c r="I467" i="62"/>
  <c r="C324" i="75"/>
  <c r="I499" i="46"/>
  <c r="I402" i="46"/>
  <c r="E176" i="78"/>
  <c r="I378" i="61"/>
  <c r="I475" i="77"/>
  <c r="I348" i="75"/>
  <c r="F411" i="61"/>
  <c r="F262" i="62"/>
  <c r="I122" i="78"/>
  <c r="F360" i="75"/>
  <c r="F428" i="61"/>
  <c r="B445" i="75"/>
  <c r="B19" i="62"/>
  <c r="C207" i="62"/>
  <c r="M501" i="62"/>
  <c r="B437" i="60"/>
  <c r="I97" i="62"/>
  <c r="B81" i="62"/>
  <c r="C184" i="78"/>
  <c r="L407" i="63"/>
  <c r="B391" i="61"/>
  <c r="B445" i="62"/>
  <c r="I403" i="46"/>
  <c r="I466" i="62"/>
  <c r="B368" i="60"/>
  <c r="L396" i="63"/>
  <c r="F483" i="77"/>
  <c r="I187" i="62"/>
  <c r="F493" i="61"/>
  <c r="M313" i="62"/>
  <c r="B424" i="77"/>
  <c r="F371" i="60"/>
  <c r="B199" i="78"/>
  <c r="B168" i="62"/>
  <c r="I362" i="61"/>
  <c r="I380" i="63"/>
  <c r="F181" i="62"/>
  <c r="M127" i="62"/>
  <c r="B466" i="46"/>
  <c r="C496" i="46"/>
  <c r="I360" i="77"/>
  <c r="I476" i="77"/>
  <c r="B497" i="77"/>
  <c r="C454" i="74"/>
  <c r="B222" i="62"/>
  <c r="I471" i="63"/>
  <c r="F424" i="60"/>
  <c r="C493" i="75"/>
  <c r="C152" i="78"/>
  <c r="F380" i="60"/>
  <c r="C405" i="46"/>
  <c r="L370" i="46"/>
  <c r="L474" i="74"/>
  <c r="F392" i="77"/>
  <c r="F462" i="46"/>
  <c r="M101" i="62"/>
  <c r="L377" i="63"/>
  <c r="C456" i="60"/>
  <c r="L427" i="63"/>
  <c r="L461" i="77"/>
  <c r="L469" i="61"/>
  <c r="M25" i="62"/>
  <c r="L388" i="75"/>
  <c r="F455" i="63"/>
  <c r="I363" i="75"/>
  <c r="F335" i="62"/>
  <c r="B360" i="74"/>
  <c r="F426" i="74"/>
  <c r="L440" i="77"/>
  <c r="M174" i="62"/>
  <c r="I494" i="61"/>
  <c r="C172" i="62"/>
  <c r="I459" i="75"/>
  <c r="I416" i="77"/>
  <c r="F512" i="62"/>
  <c r="C379" i="46"/>
  <c r="I313" i="62"/>
  <c r="B393" i="61"/>
  <c r="F422" i="60"/>
  <c r="F452" i="75"/>
  <c r="I425" i="46"/>
  <c r="B481" i="75"/>
  <c r="I469" i="63"/>
  <c r="B362" i="74"/>
  <c r="F427" i="77"/>
  <c r="I399" i="63"/>
  <c r="B484" i="62"/>
  <c r="C368" i="46"/>
  <c r="I433" i="46"/>
  <c r="C500" i="62"/>
  <c r="I446" i="74"/>
  <c r="I395" i="74"/>
  <c r="L486" i="61"/>
  <c r="L432" i="74"/>
  <c r="L477" i="63"/>
  <c r="B140" i="62"/>
  <c r="B329" i="62"/>
  <c r="I316" i="62"/>
  <c r="F375" i="74"/>
  <c r="F391" i="75"/>
  <c r="I406" i="63"/>
  <c r="I511" i="62"/>
  <c r="L320" i="75"/>
  <c r="I433" i="74"/>
  <c r="B138" i="78"/>
  <c r="I373" i="77"/>
  <c r="F361" i="62"/>
  <c r="L452" i="75"/>
  <c r="I420" i="60"/>
  <c r="L474" i="77"/>
  <c r="C499" i="46"/>
  <c r="F450" i="74"/>
  <c r="F344" i="62"/>
  <c r="C260" i="62"/>
  <c r="C157" i="62"/>
  <c r="F427" i="75"/>
  <c r="C50" i="62"/>
  <c r="F125" i="62"/>
  <c r="B417" i="75"/>
  <c r="B384" i="74"/>
  <c r="L430" i="46"/>
  <c r="L374" i="60"/>
  <c r="E188" i="78"/>
  <c r="F406" i="46"/>
  <c r="I423" i="75"/>
  <c r="I373" i="61"/>
  <c r="I31" i="62"/>
  <c r="F419" i="61"/>
  <c r="B375" i="77"/>
  <c r="M239" i="62"/>
  <c r="I399" i="46"/>
  <c r="B384" i="46"/>
  <c r="C379" i="74"/>
  <c r="M139" i="62"/>
  <c r="L365" i="75"/>
  <c r="F110" i="62"/>
  <c r="F475" i="77"/>
  <c r="C461" i="75"/>
  <c r="C78" i="62"/>
  <c r="L465" i="61"/>
  <c r="L492" i="60"/>
  <c r="L436" i="63"/>
  <c r="C371" i="63"/>
  <c r="I275" i="62"/>
  <c r="L491" i="75"/>
  <c r="M165" i="78"/>
  <c r="B449" i="61"/>
  <c r="F468" i="60"/>
  <c r="C461" i="46"/>
  <c r="C467" i="74"/>
  <c r="L389" i="61"/>
  <c r="L475" i="77"/>
  <c r="I484" i="61"/>
  <c r="F473" i="60"/>
  <c r="C371" i="77"/>
  <c r="I56" i="62"/>
  <c r="C509" i="62"/>
  <c r="B33" i="62"/>
  <c r="C363" i="46"/>
  <c r="F374" i="74"/>
  <c r="C32" i="62"/>
  <c r="I497" i="46"/>
  <c r="B456" i="60"/>
  <c r="B451" i="61"/>
  <c r="B385" i="63"/>
  <c r="F403" i="46"/>
  <c r="F447" i="74"/>
  <c r="B194" i="78"/>
  <c r="F422" i="77"/>
  <c r="B369" i="74"/>
  <c r="I68" i="62"/>
  <c r="B378" i="61"/>
  <c r="M247" i="62"/>
  <c r="F433" i="63"/>
  <c r="L499" i="46"/>
  <c r="E157" i="78"/>
  <c r="F278" i="62"/>
  <c r="M38" i="62"/>
  <c r="C441" i="75"/>
  <c r="C386" i="63"/>
  <c r="F120" i="62"/>
  <c r="L462" i="46"/>
  <c r="L491" i="60"/>
  <c r="F369" i="63"/>
  <c r="C418" i="63"/>
  <c r="I474" i="46"/>
  <c r="L384" i="60"/>
  <c r="M156" i="78"/>
  <c r="C84" i="62"/>
  <c r="I253" i="62"/>
  <c r="C440" i="61"/>
  <c r="C385" i="63"/>
  <c r="I488" i="63"/>
  <c r="B419" i="61"/>
  <c r="I512" i="62"/>
  <c r="I426" i="74"/>
  <c r="F401" i="61"/>
  <c r="F59" i="62"/>
  <c r="L379" i="46"/>
  <c r="L405" i="74"/>
  <c r="L367" i="75"/>
  <c r="C439" i="74"/>
  <c r="B273" i="62"/>
  <c r="I282" i="62"/>
  <c r="B383" i="74"/>
  <c r="M184" i="62"/>
  <c r="F438" i="46"/>
  <c r="L399" i="60"/>
  <c r="B315" i="62"/>
  <c r="L404" i="46"/>
  <c r="F109" i="62"/>
  <c r="L364" i="63"/>
  <c r="I407" i="46"/>
  <c r="B214" i="62"/>
  <c r="F497" i="60"/>
  <c r="L391" i="60"/>
  <c r="I431" i="60"/>
  <c r="B251" i="62"/>
  <c r="I341" i="75"/>
  <c r="L459" i="75"/>
  <c r="L366" i="60"/>
  <c r="M202" i="78"/>
  <c r="I118" i="62"/>
  <c r="L366" i="63"/>
  <c r="M507" i="62"/>
  <c r="L426" i="61"/>
  <c r="C498" i="77"/>
  <c r="B419" i="75"/>
  <c r="B119" i="78"/>
  <c r="L410" i="63"/>
  <c r="F184" i="62"/>
  <c r="C450" i="46"/>
  <c r="I479" i="60"/>
  <c r="B473" i="75"/>
  <c r="F164" i="62"/>
  <c r="C426" i="74"/>
  <c r="B190" i="78"/>
  <c r="B476" i="60"/>
  <c r="C435" i="61"/>
  <c r="L466" i="46"/>
  <c r="F441" i="74"/>
  <c r="L365" i="63"/>
  <c r="I390" i="61"/>
  <c r="M215" i="62"/>
  <c r="C449" i="60"/>
  <c r="I384" i="77"/>
  <c r="I368" i="74"/>
  <c r="M291" i="62"/>
  <c r="I454" i="74"/>
  <c r="M102" i="62"/>
  <c r="C392" i="61"/>
  <c r="B439" i="77"/>
  <c r="L443" i="74"/>
  <c r="M151" i="62"/>
  <c r="C487" i="62"/>
  <c r="C435" i="75"/>
  <c r="C404" i="77"/>
  <c r="I458" i="74"/>
  <c r="C479" i="74"/>
  <c r="B398" i="77"/>
  <c r="I458" i="61"/>
  <c r="F437" i="77"/>
  <c r="B413" i="60"/>
  <c r="C493" i="61"/>
  <c r="L463" i="46"/>
  <c r="F464" i="62"/>
  <c r="C425" i="46"/>
  <c r="M125" i="78"/>
  <c r="B460" i="74"/>
  <c r="M92" i="62"/>
  <c r="L484" i="77"/>
  <c r="C423" i="74"/>
  <c r="C448" i="74"/>
  <c r="C463" i="75"/>
  <c r="F430" i="61"/>
  <c r="F435" i="61"/>
  <c r="L462" i="63"/>
  <c r="C393" i="74"/>
  <c r="F440" i="74"/>
  <c r="C490" i="77"/>
  <c r="L483" i="60"/>
  <c r="B323" i="75"/>
  <c r="F431" i="62"/>
  <c r="I48" i="62"/>
  <c r="L457" i="77"/>
  <c r="M68" i="62"/>
  <c r="B56" i="62"/>
  <c r="L432" i="63"/>
  <c r="I387" i="46"/>
  <c r="F369" i="60"/>
  <c r="F433" i="60"/>
  <c r="B430" i="46"/>
  <c r="F350" i="75"/>
  <c r="C436" i="75"/>
  <c r="I184" i="62"/>
  <c r="I458" i="60"/>
  <c r="I437" i="61"/>
  <c r="C378" i="77"/>
  <c r="L362" i="77"/>
  <c r="C357" i="75"/>
  <c r="I418" i="75"/>
  <c r="C29" i="62"/>
  <c r="C344" i="62"/>
  <c r="I415" i="63"/>
  <c r="I360" i="63"/>
  <c r="I385" i="75"/>
  <c r="M160" i="78"/>
  <c r="I112" i="62"/>
  <c r="L423" i="63"/>
  <c r="C489" i="60"/>
  <c r="L453" i="75"/>
  <c r="L369" i="74"/>
  <c r="L390" i="75"/>
  <c r="C98" i="62"/>
  <c r="F372" i="63"/>
  <c r="B37" i="62"/>
  <c r="M349" i="62"/>
  <c r="C468" i="46"/>
  <c r="L349" i="75"/>
  <c r="I502" i="62"/>
  <c r="C317" i="62"/>
  <c r="C266" i="62"/>
  <c r="L406" i="75"/>
  <c r="I109" i="62"/>
  <c r="I454" i="77"/>
  <c r="I369" i="74"/>
  <c r="I384" i="46"/>
  <c r="B414" i="77"/>
  <c r="C496" i="60"/>
  <c r="F372" i="60"/>
  <c r="F500" i="62"/>
  <c r="L321" i="75"/>
  <c r="M141" i="62"/>
  <c r="M505" i="62"/>
  <c r="F165" i="62"/>
  <c r="F360" i="77"/>
  <c r="B342" i="75"/>
  <c r="F446" i="74"/>
  <c r="F431" i="75"/>
  <c r="F153" i="62"/>
  <c r="C149" i="62"/>
  <c r="E131" i="78"/>
  <c r="F370" i="60"/>
  <c r="B407" i="74"/>
  <c r="F161" i="62"/>
  <c r="C378" i="63"/>
  <c r="M347" i="62"/>
  <c r="I61" i="62"/>
  <c r="B213" i="62"/>
  <c r="I368" i="60"/>
  <c r="I377" i="75"/>
  <c r="B254" i="62"/>
  <c r="L394" i="75"/>
  <c r="L489" i="75"/>
  <c r="C153" i="78"/>
  <c r="B126" i="78"/>
  <c r="L437" i="77"/>
  <c r="C495" i="74"/>
  <c r="M342" i="62"/>
  <c r="I323" i="75"/>
  <c r="B348" i="75"/>
  <c r="I172" i="62"/>
  <c r="I422" i="77"/>
  <c r="M146" i="78"/>
  <c r="C362" i="74"/>
  <c r="I499" i="62"/>
  <c r="B418" i="74"/>
  <c r="B464" i="60"/>
  <c r="C419" i="75"/>
  <c r="C273" i="62"/>
  <c r="F485" i="63"/>
  <c r="I76" i="62"/>
  <c r="C203" i="78"/>
  <c r="I479" i="61"/>
  <c r="F478" i="74"/>
  <c r="C407" i="61"/>
  <c r="C24" i="62"/>
  <c r="B483" i="62"/>
  <c r="B444" i="77"/>
  <c r="I489" i="74"/>
  <c r="F74" i="62"/>
  <c r="B372" i="46"/>
  <c r="B352" i="62"/>
  <c r="B426" i="61"/>
  <c r="C231" i="62"/>
  <c r="B307" i="62"/>
  <c r="C423" i="63"/>
  <c r="F283" i="62"/>
  <c r="C459" i="46"/>
  <c r="C139" i="78"/>
  <c r="C464" i="63"/>
  <c r="E189" i="78"/>
  <c r="C403" i="61"/>
  <c r="L438" i="60"/>
  <c r="I278" i="62"/>
  <c r="I415" i="61"/>
  <c r="B375" i="75"/>
  <c r="C424" i="63"/>
  <c r="M196" i="78"/>
  <c r="B311" i="62"/>
  <c r="F345" i="75"/>
  <c r="F415" i="46"/>
  <c r="M429" i="62"/>
  <c r="F38" i="62"/>
  <c r="L493" i="61"/>
  <c r="B394" i="63"/>
  <c r="M171" i="62"/>
  <c r="B200" i="78"/>
  <c r="I486" i="61"/>
  <c r="E201" i="78"/>
  <c r="L420" i="61"/>
  <c r="B377" i="75"/>
  <c r="I446" i="61"/>
  <c r="I439" i="61"/>
  <c r="B469" i="63"/>
  <c r="L422" i="75"/>
  <c r="M29" i="62"/>
  <c r="F453" i="62"/>
  <c r="M503" i="62"/>
  <c r="F223" i="62"/>
  <c r="C106" i="62"/>
  <c r="L397" i="74"/>
  <c r="C448" i="61"/>
  <c r="C455" i="62"/>
  <c r="E147" i="78"/>
  <c r="B337" i="75"/>
  <c r="I369" i="61"/>
  <c r="B449" i="63"/>
  <c r="C455" i="61"/>
  <c r="L446" i="75"/>
  <c r="B453" i="62"/>
  <c r="C92" i="62"/>
  <c r="C508" i="62"/>
  <c r="C386" i="60"/>
  <c r="L375" i="74"/>
  <c r="B229" i="62"/>
  <c r="L413" i="61"/>
  <c r="B339" i="62"/>
  <c r="C466" i="75"/>
  <c r="B466" i="61"/>
  <c r="I401" i="63"/>
  <c r="C388" i="74"/>
  <c r="I436" i="46"/>
  <c r="F384" i="75"/>
  <c r="B404" i="61"/>
  <c r="L363" i="46"/>
  <c r="L385" i="74"/>
  <c r="C380" i="74"/>
  <c r="I413" i="63"/>
  <c r="I137" i="62"/>
  <c r="I496" i="74"/>
  <c r="B378" i="77"/>
  <c r="B470" i="77"/>
  <c r="F381" i="46"/>
  <c r="F52" i="62"/>
  <c r="C395" i="60"/>
  <c r="L398" i="61"/>
  <c r="C134" i="78"/>
  <c r="C403" i="74"/>
  <c r="M243" i="62"/>
  <c r="C38" i="62"/>
  <c r="I480" i="62"/>
  <c r="B38" i="62"/>
  <c r="C418" i="61"/>
  <c r="C358" i="75"/>
  <c r="L384" i="46"/>
  <c r="E174" i="78"/>
  <c r="C397" i="46"/>
  <c r="L374" i="63"/>
  <c r="F383" i="61"/>
  <c r="B77" i="62"/>
  <c r="I404" i="60"/>
  <c r="C309" i="62"/>
  <c r="F439" i="75"/>
  <c r="B380" i="60"/>
  <c r="I408" i="46"/>
  <c r="C499" i="60"/>
  <c r="B422" i="75"/>
  <c r="L477" i="46"/>
  <c r="L384" i="74"/>
  <c r="F471" i="74"/>
  <c r="M186" i="78"/>
  <c r="L369" i="60"/>
  <c r="C420" i="77"/>
  <c r="M120" i="62"/>
  <c r="L487" i="74"/>
  <c r="I469" i="62"/>
  <c r="C337" i="62"/>
  <c r="L379" i="75"/>
  <c r="L402" i="61"/>
  <c r="I477" i="61"/>
  <c r="I399" i="61"/>
  <c r="C131" i="62"/>
  <c r="C451" i="46"/>
  <c r="C178" i="78"/>
  <c r="C478" i="62"/>
  <c r="B443" i="60"/>
  <c r="F147" i="62"/>
  <c r="F500" i="60"/>
  <c r="I312" i="62"/>
  <c r="L322" i="75"/>
  <c r="C51" i="62"/>
  <c r="F472" i="74"/>
  <c r="F469" i="74"/>
  <c r="L347" i="75"/>
  <c r="L374" i="77"/>
  <c r="I436" i="74"/>
  <c r="I397" i="77"/>
  <c r="F456" i="62"/>
  <c r="B499" i="62"/>
  <c r="I491" i="75"/>
  <c r="L369" i="77"/>
  <c r="M297" i="62"/>
  <c r="C409" i="75"/>
  <c r="I403" i="77"/>
  <c r="F477" i="75"/>
  <c r="I414" i="60"/>
  <c r="B84" i="62"/>
  <c r="C444" i="77"/>
  <c r="B432" i="61"/>
  <c r="I259" i="62"/>
  <c r="C327" i="75"/>
  <c r="C294" i="62"/>
  <c r="I478" i="74"/>
  <c r="C498" i="60"/>
  <c r="C123" i="78"/>
  <c r="C464" i="61"/>
  <c r="C385" i="46"/>
  <c r="C340" i="62"/>
  <c r="B241" i="62"/>
  <c r="I431" i="46"/>
  <c r="I385" i="61"/>
  <c r="I375" i="74"/>
  <c r="L416" i="63"/>
  <c r="F404" i="74"/>
  <c r="B446" i="63"/>
  <c r="F390" i="60"/>
  <c r="B380" i="46"/>
  <c r="B383" i="77"/>
  <c r="B480" i="46"/>
  <c r="L402" i="77"/>
  <c r="B188" i="78"/>
  <c r="M504" i="62"/>
  <c r="F451" i="63"/>
  <c r="B290" i="62"/>
  <c r="L382" i="75"/>
  <c r="B490" i="62"/>
  <c r="B240" i="62"/>
  <c r="B401" i="77"/>
  <c r="B361" i="63"/>
  <c r="B197" i="78"/>
  <c r="I320" i="75"/>
  <c r="L379" i="63"/>
  <c r="B36" i="62"/>
  <c r="C414" i="75"/>
  <c r="C88" i="62"/>
  <c r="C70" i="62"/>
  <c r="C486" i="62"/>
  <c r="F408" i="61"/>
  <c r="L396" i="61"/>
  <c r="C493" i="74"/>
  <c r="I490" i="61"/>
  <c r="E136" i="78"/>
  <c r="F442" i="74"/>
  <c r="F458" i="63"/>
  <c r="C431" i="61"/>
  <c r="L372" i="77"/>
  <c r="F493" i="62"/>
  <c r="C422" i="63"/>
  <c r="C258" i="62"/>
  <c r="I357" i="62"/>
  <c r="C435" i="60"/>
  <c r="M338" i="62"/>
  <c r="C491" i="74"/>
  <c r="B388" i="60"/>
  <c r="C372" i="77"/>
  <c r="L383" i="46"/>
  <c r="I33" i="62"/>
  <c r="I424" i="61"/>
  <c r="C485" i="60"/>
  <c r="M129" i="62"/>
  <c r="F346" i="75"/>
  <c r="M148" i="62"/>
  <c r="F284" i="62"/>
  <c r="F34" i="62"/>
  <c r="L392" i="74"/>
  <c r="C176" i="78"/>
  <c r="C463" i="63"/>
  <c r="L462" i="61"/>
  <c r="F46" i="62"/>
  <c r="M261" i="62"/>
  <c r="F448" i="60"/>
  <c r="L441" i="61"/>
  <c r="L406" i="63"/>
  <c r="L416" i="60"/>
  <c r="L398" i="46"/>
  <c r="C228" i="62"/>
  <c r="B407" i="60"/>
  <c r="I444" i="60"/>
  <c r="C75" i="62"/>
  <c r="F417" i="63"/>
  <c r="C467" i="60"/>
  <c r="F485" i="62"/>
  <c r="F310" i="62"/>
  <c r="F456" i="46"/>
  <c r="I387" i="63"/>
  <c r="F389" i="63"/>
  <c r="M477" i="62"/>
  <c r="F225" i="62"/>
  <c r="B487" i="77"/>
  <c r="B485" i="63"/>
  <c r="B454" i="77"/>
  <c r="F480" i="61"/>
  <c r="B454" i="63"/>
  <c r="F135" i="62"/>
  <c r="I443" i="61"/>
  <c r="F397" i="61"/>
  <c r="L426" i="63"/>
  <c r="M479" i="62"/>
  <c r="F440" i="62"/>
  <c r="I236" i="62"/>
  <c r="M55" i="62"/>
  <c r="C211" i="62"/>
  <c r="L437" i="63"/>
  <c r="I482" i="63"/>
  <c r="F435" i="62"/>
  <c r="L375" i="77"/>
  <c r="L384" i="61"/>
  <c r="F494" i="60"/>
  <c r="B452" i="60"/>
  <c r="L376" i="74"/>
  <c r="F274" i="62"/>
  <c r="B457" i="46"/>
  <c r="L361" i="75"/>
  <c r="L375" i="75"/>
  <c r="B395" i="46"/>
  <c r="I432" i="60"/>
  <c r="F474" i="62"/>
  <c r="C470" i="63"/>
  <c r="I363" i="74"/>
  <c r="I418" i="74"/>
  <c r="B488" i="77"/>
  <c r="F461" i="77"/>
  <c r="C308" i="62"/>
  <c r="B482" i="60"/>
  <c r="F483" i="60"/>
  <c r="M212" i="62"/>
  <c r="B441" i="60"/>
  <c r="I421" i="46"/>
  <c r="L478" i="46"/>
  <c r="C318" i="62"/>
  <c r="I461" i="75"/>
  <c r="B481" i="62"/>
  <c r="I133" i="62"/>
  <c r="I343" i="62"/>
  <c r="C170" i="62"/>
  <c r="F440" i="77"/>
  <c r="L485" i="46"/>
  <c r="B495" i="77"/>
  <c r="B481" i="63"/>
  <c r="F514" i="62"/>
  <c r="C219" i="62"/>
  <c r="M214" i="62"/>
  <c r="F293" i="62"/>
  <c r="C408" i="60"/>
  <c r="L423" i="46"/>
  <c r="M15" i="62"/>
  <c r="F25" i="62"/>
  <c r="F449" i="61"/>
  <c r="L471" i="75"/>
  <c r="F255" i="62"/>
  <c r="I409" i="60"/>
  <c r="B343" i="62"/>
  <c r="B433" i="75"/>
  <c r="I74" i="62"/>
  <c r="L457" i="61"/>
  <c r="B445" i="77"/>
  <c r="B448" i="61"/>
  <c r="B280" i="62"/>
  <c r="C128" i="78"/>
  <c r="I303" i="62"/>
  <c r="B324" i="75"/>
  <c r="B475" i="60"/>
  <c r="I364" i="75"/>
  <c r="B512" i="62"/>
  <c r="C163" i="78"/>
  <c r="F451" i="77"/>
  <c r="L378" i="60"/>
  <c r="B443" i="61"/>
  <c r="C448" i="46"/>
  <c r="C427" i="75"/>
  <c r="L454" i="60"/>
  <c r="M210" i="62"/>
  <c r="B500" i="61"/>
  <c r="B281" i="62"/>
  <c r="M283" i="62"/>
  <c r="F359" i="62"/>
  <c r="F445" i="46"/>
  <c r="I274" i="62"/>
  <c r="B220" i="62"/>
  <c r="L367" i="60"/>
  <c r="C257" i="62"/>
  <c r="B456" i="62"/>
  <c r="C429" i="77"/>
  <c r="I455" i="75"/>
  <c r="F496" i="63"/>
  <c r="F63" i="62"/>
  <c r="C443" i="75"/>
  <c r="L472" i="60"/>
  <c r="F200" i="62"/>
  <c r="L442" i="63"/>
  <c r="I284" i="62"/>
  <c r="B370" i="61"/>
  <c r="L401" i="46"/>
  <c r="I492" i="77"/>
  <c r="I304" i="62"/>
  <c r="C472" i="74"/>
  <c r="B309" i="62"/>
  <c r="B385" i="74"/>
  <c r="B471" i="74"/>
  <c r="F435" i="60"/>
  <c r="I445" i="63"/>
  <c r="C86" i="62"/>
  <c r="B387" i="63"/>
  <c r="M190" i="78"/>
  <c r="C489" i="46"/>
  <c r="C175" i="62"/>
  <c r="I137" i="78"/>
  <c r="M242" i="62"/>
  <c r="C512" i="62"/>
  <c r="F373" i="75"/>
  <c r="B110" i="62"/>
  <c r="C362" i="77"/>
  <c r="F458" i="75"/>
  <c r="I443" i="62"/>
  <c r="I434" i="60"/>
  <c r="B321" i="75"/>
  <c r="I406" i="74"/>
  <c r="I192" i="62"/>
  <c r="F386" i="46"/>
  <c r="B390" i="75"/>
  <c r="C444" i="60"/>
  <c r="L455" i="61"/>
  <c r="B483" i="75"/>
  <c r="B392" i="46"/>
  <c r="B383" i="46"/>
  <c r="F337" i="75"/>
  <c r="I441" i="62"/>
  <c r="F85" i="62"/>
  <c r="B493" i="62"/>
  <c r="B375" i="60"/>
  <c r="F401" i="46"/>
  <c r="F333" i="75"/>
  <c r="M265" i="62"/>
  <c r="F320" i="62"/>
  <c r="B235" i="62"/>
  <c r="M459" i="62"/>
  <c r="I445" i="77"/>
  <c r="B186" i="62"/>
  <c r="I473" i="75"/>
  <c r="L419" i="75"/>
  <c r="F488" i="74"/>
  <c r="I377" i="77"/>
  <c r="F370" i="77"/>
  <c r="B143" i="78"/>
  <c r="M238" i="62"/>
  <c r="B411" i="75"/>
  <c r="I337" i="75"/>
  <c r="I498" i="77"/>
  <c r="M193" i="78"/>
  <c r="B472" i="62"/>
  <c r="I237" i="62"/>
  <c r="B144" i="62"/>
  <c r="F467" i="62"/>
  <c r="B468" i="77"/>
  <c r="C443" i="63"/>
  <c r="L479" i="63"/>
  <c r="C451" i="77"/>
  <c r="I469" i="61"/>
  <c r="L365" i="61"/>
  <c r="C485" i="74"/>
  <c r="C412" i="46"/>
  <c r="B454" i="60"/>
  <c r="B29" i="62"/>
  <c r="C216" i="62"/>
  <c r="I379" i="74"/>
  <c r="M114" i="62"/>
  <c r="B413" i="46"/>
  <c r="L386" i="77"/>
  <c r="L474" i="60"/>
  <c r="F491" i="74"/>
  <c r="L466" i="77"/>
  <c r="B462" i="46"/>
  <c r="F457" i="74"/>
  <c r="C374" i="74"/>
  <c r="C166" i="78"/>
  <c r="B356" i="75"/>
  <c r="I75" i="62"/>
  <c r="F424" i="46"/>
  <c r="F366" i="77"/>
  <c r="F358" i="62"/>
  <c r="B435" i="62"/>
  <c r="I85" i="62"/>
  <c r="C402" i="46"/>
  <c r="C420" i="75"/>
  <c r="B435" i="63"/>
  <c r="C326" i="62"/>
  <c r="I197" i="62"/>
  <c r="B435" i="46"/>
  <c r="C416" i="63"/>
  <c r="I460" i="75"/>
  <c r="C278" i="62"/>
  <c r="B218" i="62"/>
  <c r="L377" i="74"/>
  <c r="F496" i="46"/>
  <c r="B435" i="61"/>
  <c r="C141" i="78"/>
  <c r="C388" i="61"/>
  <c r="I474" i="75"/>
  <c r="B52" i="62"/>
  <c r="C457" i="74"/>
  <c r="C352" i="75"/>
  <c r="F230" i="62"/>
  <c r="C346" i="75"/>
  <c r="F117" i="62"/>
  <c r="B455" i="77"/>
  <c r="B148" i="62"/>
  <c r="C300" i="62"/>
  <c r="L396" i="74"/>
  <c r="I384" i="60"/>
  <c r="B239" i="62"/>
  <c r="C412" i="77"/>
  <c r="F422" i="61"/>
  <c r="F402" i="77"/>
  <c r="C435" i="62"/>
  <c r="L332" i="75"/>
  <c r="L351" i="75"/>
  <c r="L371" i="60"/>
  <c r="F397" i="75"/>
  <c r="I150" i="62"/>
  <c r="L420" i="77"/>
  <c r="L359" i="75"/>
  <c r="E178" i="78"/>
  <c r="B441" i="74"/>
  <c r="B474" i="61"/>
  <c r="L394" i="46"/>
  <c r="I408" i="74"/>
  <c r="C368" i="77"/>
  <c r="I392" i="61"/>
  <c r="L480" i="74"/>
  <c r="B462" i="60"/>
  <c r="L399" i="46"/>
  <c r="I438" i="60"/>
  <c r="B491" i="74"/>
  <c r="L343" i="75"/>
  <c r="L424" i="46"/>
  <c r="L499" i="61"/>
  <c r="I380" i="61"/>
  <c r="C49" i="62"/>
  <c r="C413" i="63"/>
  <c r="B89" i="62"/>
  <c r="F398" i="75"/>
  <c r="M235" i="62"/>
  <c r="L400" i="77"/>
  <c r="L445" i="61"/>
  <c r="E151" i="78"/>
  <c r="F438" i="60"/>
  <c r="B490" i="75"/>
  <c r="L402" i="74"/>
  <c r="B436" i="60"/>
  <c r="C427" i="60"/>
  <c r="I448" i="61"/>
  <c r="F381" i="61"/>
  <c r="B391" i="74"/>
  <c r="I178" i="62"/>
  <c r="B389" i="46"/>
  <c r="B146" i="78"/>
  <c r="F483" i="46"/>
  <c r="I420" i="77"/>
  <c r="F391" i="61"/>
  <c r="B21" i="62"/>
  <c r="F60" i="62"/>
  <c r="B463" i="61"/>
  <c r="F455" i="77"/>
  <c r="B306" i="62"/>
  <c r="L435" i="75"/>
  <c r="F136" i="62"/>
  <c r="B485" i="62"/>
  <c r="B438" i="75"/>
  <c r="C364" i="75"/>
  <c r="I241" i="62"/>
  <c r="I288" i="62"/>
  <c r="I193" i="78"/>
  <c r="B469" i="62"/>
  <c r="I260" i="62"/>
  <c r="F358" i="75"/>
  <c r="F385" i="75"/>
  <c r="I324" i="62"/>
  <c r="C492" i="60"/>
  <c r="C22" i="62"/>
  <c r="L402" i="60"/>
  <c r="I482" i="74"/>
  <c r="B412" i="77"/>
  <c r="I410" i="74"/>
  <c r="I426" i="75"/>
  <c r="F14" i="62"/>
  <c r="I405" i="74"/>
  <c r="I466" i="77"/>
  <c r="C373" i="77"/>
  <c r="C426" i="46"/>
  <c r="M201" i="62"/>
  <c r="C342" i="62"/>
  <c r="L398" i="63"/>
  <c r="B339" i="75"/>
  <c r="I381" i="63"/>
  <c r="C434" i="63"/>
  <c r="B448" i="63"/>
  <c r="F378" i="75"/>
  <c r="L378" i="63"/>
  <c r="I12" i="62"/>
  <c r="C449" i="63"/>
  <c r="B365" i="63"/>
  <c r="B203" i="62"/>
  <c r="L341" i="75"/>
  <c r="C491" i="62"/>
  <c r="M355" i="62"/>
  <c r="B441" i="75"/>
  <c r="C471" i="77"/>
  <c r="I476" i="61"/>
  <c r="I353" i="75"/>
  <c r="B491" i="63"/>
  <c r="B487" i="63"/>
  <c r="L402" i="75"/>
  <c r="L473" i="63"/>
  <c r="L463" i="60"/>
  <c r="L482" i="46"/>
  <c r="I430" i="74"/>
  <c r="C390" i="61"/>
  <c r="C482" i="60"/>
  <c r="F466" i="74"/>
  <c r="B453" i="60"/>
  <c r="B256" i="62"/>
  <c r="I45" i="62"/>
  <c r="F426" i="46"/>
  <c r="L425" i="74"/>
  <c r="B160" i="62"/>
  <c r="C494" i="75"/>
  <c r="M443" i="62"/>
  <c r="F469" i="60"/>
  <c r="B40" i="62"/>
  <c r="C430" i="77"/>
  <c r="B117" i="62"/>
  <c r="L413" i="60"/>
  <c r="C384" i="75"/>
  <c r="C195" i="62"/>
  <c r="I468" i="61"/>
  <c r="C437" i="74"/>
  <c r="I283" i="62"/>
  <c r="B397" i="60"/>
  <c r="I484" i="77"/>
  <c r="F417" i="74"/>
  <c r="I263" i="62"/>
  <c r="C62" i="62"/>
  <c r="F241" i="62"/>
  <c r="M169" i="78"/>
  <c r="I472" i="60"/>
  <c r="F423" i="63"/>
  <c r="L457" i="75"/>
  <c r="C460" i="74"/>
  <c r="C462" i="77"/>
  <c r="C457" i="60"/>
  <c r="B188" i="62"/>
  <c r="B374" i="46"/>
  <c r="F423" i="77"/>
  <c r="C425" i="60"/>
  <c r="B473" i="46"/>
  <c r="E200" i="78"/>
  <c r="M336" i="62"/>
  <c r="I391" i="74"/>
  <c r="L389" i="77"/>
  <c r="C482" i="46"/>
  <c r="B304" i="62"/>
  <c r="I342" i="75"/>
  <c r="M482" i="62"/>
  <c r="I489" i="60"/>
  <c r="C403" i="46"/>
  <c r="F73" i="62"/>
  <c r="B387" i="75"/>
  <c r="I395" i="61"/>
  <c r="C132" i="62"/>
  <c r="L463" i="63"/>
  <c r="C395" i="61"/>
  <c r="F364" i="60"/>
  <c r="C400" i="74"/>
  <c r="I478" i="60"/>
  <c r="B487" i="75"/>
  <c r="B390" i="61"/>
  <c r="F450" i="77"/>
  <c r="B375" i="74"/>
  <c r="I378" i="63"/>
  <c r="F392" i="74"/>
  <c r="B491" i="60"/>
  <c r="F173" i="62"/>
  <c r="C467" i="61"/>
  <c r="B452" i="77"/>
  <c r="C479" i="62"/>
  <c r="F414" i="46"/>
  <c r="B141" i="62"/>
  <c r="B342" i="62"/>
  <c r="I132" i="78"/>
  <c r="C179" i="78"/>
  <c r="I386" i="77"/>
  <c r="M219" i="62"/>
  <c r="I389" i="75"/>
  <c r="B325" i="75"/>
  <c r="B446" i="74"/>
  <c r="I423" i="77"/>
  <c r="F324" i="62"/>
  <c r="I153" i="78"/>
  <c r="I422" i="63"/>
  <c r="I131" i="62"/>
  <c r="L461" i="75"/>
  <c r="F291" i="62"/>
  <c r="I480" i="63"/>
  <c r="F341" i="62"/>
  <c r="C135" i="78"/>
  <c r="L389" i="63"/>
  <c r="I467" i="77"/>
  <c r="F449" i="75"/>
  <c r="F438" i="74"/>
  <c r="C158" i="78"/>
  <c r="B408" i="46"/>
  <c r="I294" i="62"/>
  <c r="F354" i="62"/>
  <c r="I244" i="62"/>
  <c r="C466" i="77"/>
  <c r="L466" i="61"/>
  <c r="B484" i="60"/>
  <c r="F213" i="62"/>
  <c r="I487" i="63"/>
  <c r="F480" i="77"/>
  <c r="M282" i="62"/>
  <c r="B441" i="62"/>
  <c r="M103" i="62"/>
  <c r="B479" i="63"/>
  <c r="E127" i="78"/>
  <c r="C479" i="46"/>
  <c r="C497" i="46"/>
  <c r="F466" i="61"/>
  <c r="C277" i="62"/>
  <c r="B438" i="61"/>
  <c r="I381" i="60"/>
  <c r="L446" i="60"/>
  <c r="M307" i="62"/>
  <c r="B462" i="62"/>
  <c r="B482" i="62"/>
  <c r="I107" i="62"/>
  <c r="F32" i="62"/>
  <c r="B285" i="62"/>
  <c r="C494" i="62"/>
  <c r="B352" i="75"/>
  <c r="C246" i="62"/>
  <c r="L498" i="61"/>
  <c r="F463" i="63"/>
  <c r="I330" i="75"/>
  <c r="M207" i="62"/>
  <c r="I460" i="74"/>
  <c r="F400" i="60"/>
  <c r="B480" i="74"/>
  <c r="C449" i="77"/>
  <c r="F465" i="61"/>
  <c r="L452" i="60"/>
  <c r="L401" i="77"/>
  <c r="F21" i="62"/>
  <c r="C447" i="46"/>
  <c r="C451" i="61"/>
  <c r="E190" i="78"/>
  <c r="C370" i="60"/>
  <c r="F379" i="60"/>
  <c r="I467" i="61"/>
  <c r="B66" i="62"/>
  <c r="L390" i="60"/>
  <c r="I165" i="62"/>
  <c r="F87" i="62"/>
  <c r="F436" i="61"/>
  <c r="I464" i="74"/>
  <c r="I457" i="46"/>
  <c r="E179" i="78"/>
  <c r="B79" i="62"/>
  <c r="C282" i="62"/>
  <c r="F399" i="75"/>
  <c r="B463" i="62"/>
  <c r="F170" i="62"/>
  <c r="B391" i="75"/>
  <c r="I204" i="62"/>
  <c r="L490" i="77"/>
  <c r="B156" i="62"/>
  <c r="M57" i="62"/>
  <c r="B430" i="60"/>
  <c r="B416" i="61"/>
  <c r="F353" i="75"/>
  <c r="C192" i="78"/>
  <c r="M452" i="62"/>
  <c r="L406" i="46"/>
  <c r="M140" i="62"/>
  <c r="C171" i="78"/>
  <c r="I160" i="78"/>
  <c r="C373" i="63"/>
  <c r="C460" i="75"/>
  <c r="I28" i="62"/>
  <c r="B54" i="62"/>
  <c r="B361" i="74"/>
  <c r="C407" i="75"/>
  <c r="I467" i="75"/>
  <c r="C415" i="46"/>
  <c r="C72" i="62"/>
  <c r="B445" i="60"/>
  <c r="I394" i="60"/>
  <c r="C345" i="75"/>
  <c r="E195" i="78"/>
  <c r="F476" i="62"/>
  <c r="F425" i="74"/>
  <c r="C126" i="62"/>
  <c r="L388" i="63"/>
  <c r="C444" i="61"/>
  <c r="L319" i="75"/>
  <c r="F468" i="61"/>
  <c r="I438" i="62"/>
  <c r="L458" i="60"/>
  <c r="C466" i="63"/>
  <c r="L470" i="63"/>
  <c r="B476" i="63"/>
  <c r="B440" i="75"/>
  <c r="I492" i="63"/>
  <c r="B453" i="74"/>
  <c r="F406" i="63"/>
  <c r="C382" i="61"/>
  <c r="B457" i="75"/>
  <c r="C470" i="77"/>
  <c r="B416" i="74"/>
  <c r="M170" i="62"/>
  <c r="I365" i="61"/>
  <c r="I465" i="63"/>
  <c r="I404" i="61"/>
  <c r="C433" i="77"/>
  <c r="F380" i="75"/>
  <c r="F414" i="75"/>
  <c r="F271" i="62"/>
  <c r="L468" i="77"/>
  <c r="I458" i="75"/>
  <c r="F323" i="62"/>
  <c r="B279" i="62"/>
  <c r="E128" i="78"/>
  <c r="F465" i="63"/>
  <c r="I381" i="61"/>
  <c r="I378" i="77"/>
  <c r="F382" i="46"/>
  <c r="M138" i="78"/>
  <c r="C315" i="62"/>
  <c r="L436" i="74"/>
  <c r="B196" i="62"/>
  <c r="C388" i="77"/>
  <c r="C461" i="74"/>
  <c r="M167" i="78"/>
  <c r="F388" i="60"/>
  <c r="B441" i="61"/>
  <c r="L397" i="77"/>
  <c r="F495" i="62"/>
  <c r="C434" i="77"/>
  <c r="M258" i="62"/>
  <c r="L492" i="46"/>
  <c r="I475" i="74"/>
  <c r="F486" i="74"/>
  <c r="I347" i="62"/>
  <c r="I380" i="74"/>
  <c r="E140" i="78"/>
  <c r="C264" i="62"/>
  <c r="F494" i="62"/>
  <c r="L366" i="74"/>
  <c r="L447" i="63"/>
  <c r="I509" i="62"/>
  <c r="I188" i="78"/>
  <c r="B442" i="61"/>
  <c r="E138" i="78"/>
  <c r="B473" i="62"/>
  <c r="C447" i="60"/>
  <c r="C415" i="77"/>
  <c r="F430" i="77"/>
  <c r="I381" i="75"/>
  <c r="F442" i="60"/>
  <c r="M61" i="62"/>
  <c r="L395" i="77"/>
  <c r="B489" i="62"/>
  <c r="L470" i="77"/>
  <c r="F366" i="74"/>
  <c r="C447" i="77"/>
  <c r="C496" i="77"/>
  <c r="C436" i="46"/>
  <c r="I80" i="62"/>
  <c r="C416" i="74"/>
  <c r="F490" i="46"/>
  <c r="F17" i="62"/>
  <c r="F360" i="63"/>
  <c r="C371" i="75"/>
  <c r="M439" i="62"/>
  <c r="C459" i="61"/>
  <c r="I480" i="60"/>
  <c r="F328" i="75"/>
  <c r="L381" i="61"/>
  <c r="C30" i="62"/>
  <c r="F443" i="62"/>
  <c r="B431" i="61"/>
  <c r="L434" i="77"/>
  <c r="B360" i="62"/>
  <c r="M67" i="62"/>
  <c r="C439" i="61"/>
  <c r="I152" i="62"/>
  <c r="B488" i="62"/>
  <c r="C239" i="62"/>
  <c r="C436" i="62"/>
  <c r="L479" i="60"/>
  <c r="B484" i="75"/>
  <c r="C54" i="62"/>
  <c r="L444" i="60"/>
  <c r="E177" i="78"/>
  <c r="F437" i="74"/>
  <c r="M12" i="62"/>
  <c r="C312" i="62"/>
  <c r="I404" i="74"/>
  <c r="L498" i="77"/>
  <c r="B202" i="62"/>
  <c r="I333" i="75"/>
  <c r="L445" i="60"/>
  <c r="B496" i="74"/>
  <c r="L460" i="46"/>
  <c r="C494" i="60"/>
  <c r="I450" i="60"/>
  <c r="C500" i="61"/>
  <c r="C90" i="62"/>
  <c r="I180" i="78"/>
  <c r="M454" i="62"/>
  <c r="I483" i="75"/>
  <c r="I408" i="60"/>
  <c r="L382" i="74"/>
  <c r="L363" i="74"/>
  <c r="L402" i="46"/>
  <c r="F388" i="46"/>
  <c r="B395" i="75"/>
  <c r="I314" i="62"/>
  <c r="I32" i="62"/>
  <c r="C240" i="62"/>
  <c r="B413" i="75"/>
  <c r="I460" i="60"/>
  <c r="I500" i="61"/>
  <c r="M315" i="62"/>
  <c r="L490" i="46"/>
  <c r="I485" i="61"/>
  <c r="I23" i="62"/>
  <c r="I143" i="62"/>
  <c r="I386" i="63"/>
  <c r="B457" i="63"/>
  <c r="F445" i="60"/>
  <c r="B362" i="75"/>
  <c r="L488" i="63"/>
  <c r="C316" i="75"/>
  <c r="I440" i="60"/>
  <c r="I425" i="74"/>
  <c r="F377" i="74"/>
  <c r="F416" i="74"/>
  <c r="M301" i="62"/>
  <c r="C372" i="63"/>
  <c r="L404" i="77"/>
  <c r="C385" i="77"/>
  <c r="F340" i="75"/>
  <c r="L459" i="61"/>
  <c r="I407" i="61"/>
  <c r="I256" i="62"/>
  <c r="I358" i="75"/>
  <c r="I134" i="78"/>
  <c r="L496" i="75"/>
  <c r="M85" i="62"/>
  <c r="C481" i="61"/>
  <c r="L411" i="46"/>
  <c r="B425" i="63"/>
  <c r="C436" i="77"/>
  <c r="C483" i="77"/>
  <c r="I422" i="46"/>
  <c r="F359" i="75"/>
  <c r="F253" i="62"/>
  <c r="B34" i="62"/>
  <c r="M350" i="62"/>
  <c r="C125" i="62"/>
  <c r="M244" i="62"/>
  <c r="I423" i="60"/>
  <c r="L368" i="74"/>
  <c r="C422" i="77"/>
  <c r="I434" i="75"/>
  <c r="B434" i="61"/>
  <c r="M175" i="78"/>
  <c r="I448" i="74"/>
  <c r="F150" i="62"/>
  <c r="B374" i="77"/>
  <c r="F86" i="62"/>
  <c r="C419" i="63"/>
  <c r="I254" i="62"/>
  <c r="F490" i="62"/>
  <c r="M221" i="62"/>
  <c r="L430" i="63"/>
  <c r="C485" i="75"/>
  <c r="L421" i="63"/>
  <c r="I413" i="46"/>
  <c r="I238" i="62"/>
  <c r="L377" i="61"/>
  <c r="L443" i="63"/>
  <c r="I429" i="61"/>
  <c r="I114" i="62"/>
  <c r="B185" i="62"/>
  <c r="L483" i="77"/>
  <c r="C74" i="62"/>
  <c r="B327" i="75"/>
  <c r="C259" i="62"/>
  <c r="I447" i="75"/>
  <c r="B169" i="78"/>
  <c r="I440" i="46"/>
  <c r="C450" i="74"/>
  <c r="B364" i="63"/>
  <c r="F470" i="77"/>
  <c r="E143" i="78"/>
  <c r="F269" i="62"/>
  <c r="I378" i="60"/>
  <c r="L461" i="74"/>
  <c r="I387" i="75"/>
  <c r="B377" i="46"/>
  <c r="C434" i="74"/>
  <c r="I319" i="62"/>
  <c r="B196" i="78"/>
  <c r="L471" i="46"/>
  <c r="B396" i="46"/>
  <c r="C394" i="46"/>
  <c r="L470" i="74"/>
  <c r="B182" i="62"/>
  <c r="I495" i="74"/>
  <c r="I467" i="46"/>
  <c r="I376" i="77"/>
  <c r="C311" i="62"/>
  <c r="L400" i="46"/>
  <c r="F451" i="61"/>
  <c r="C434" i="46"/>
  <c r="L466" i="74"/>
  <c r="F370" i="75"/>
  <c r="F487" i="74"/>
  <c r="I222" i="62"/>
  <c r="M491" i="62"/>
  <c r="F430" i="75"/>
  <c r="C335" i="62"/>
  <c r="B60" i="62"/>
  <c r="M140" i="78"/>
  <c r="M147" i="78"/>
  <c r="F446" i="60"/>
  <c r="C397" i="75"/>
  <c r="M164" i="78"/>
  <c r="I443" i="60"/>
  <c r="F66" i="62"/>
  <c r="C460" i="77"/>
  <c r="I453" i="74"/>
  <c r="C430" i="60"/>
  <c r="L467" i="61"/>
  <c r="L438" i="75"/>
  <c r="L417" i="61"/>
  <c r="F453" i="60"/>
  <c r="C185" i="62"/>
  <c r="F389" i="60"/>
  <c r="C446" i="60"/>
  <c r="L403" i="46"/>
  <c r="I461" i="77"/>
  <c r="M148" i="78"/>
  <c r="F407" i="60"/>
  <c r="C419" i="46"/>
  <c r="B72" i="62"/>
  <c r="M188" i="78"/>
  <c r="I190" i="78"/>
  <c r="L452" i="74"/>
  <c r="C221" i="62"/>
  <c r="I472" i="46"/>
  <c r="C461" i="61"/>
  <c r="B316" i="75"/>
  <c r="I452" i="63"/>
  <c r="I327" i="62"/>
  <c r="I332" i="75"/>
  <c r="C387" i="46"/>
  <c r="C440" i="62"/>
  <c r="C66" i="62"/>
  <c r="F454" i="63"/>
  <c r="L413" i="75"/>
  <c r="B361" i="77"/>
  <c r="B433" i="61"/>
  <c r="F441" i="63"/>
  <c r="I367" i="74"/>
  <c r="I200" i="62"/>
  <c r="I322" i="75"/>
  <c r="L408" i="75"/>
  <c r="I389" i="77"/>
  <c r="C418" i="77"/>
  <c r="C404" i="60"/>
  <c r="I386" i="46"/>
  <c r="L448" i="74"/>
  <c r="F494" i="74"/>
  <c r="I220" i="62"/>
  <c r="M341" i="62"/>
  <c r="C383" i="46"/>
  <c r="F440" i="46"/>
  <c r="C186" i="78"/>
  <c r="C462" i="46"/>
  <c r="B442" i="63"/>
  <c r="F400" i="46"/>
  <c r="F447" i="77"/>
  <c r="B91" i="62"/>
  <c r="C454" i="46"/>
  <c r="B317" i="75"/>
  <c r="L364" i="77"/>
  <c r="B440" i="62"/>
  <c r="L371" i="74"/>
  <c r="B178" i="78"/>
  <c r="B443" i="46"/>
  <c r="F295" i="62"/>
  <c r="I483" i="46"/>
  <c r="I383" i="46"/>
  <c r="B402" i="75"/>
  <c r="I446" i="46"/>
  <c r="C447" i="61"/>
  <c r="F396" i="60"/>
  <c r="F440" i="60"/>
  <c r="B373" i="61"/>
  <c r="I390" i="74"/>
  <c r="M174" i="78"/>
  <c r="F410" i="61"/>
  <c r="B399" i="75"/>
  <c r="F462" i="74"/>
  <c r="I448" i="60"/>
  <c r="F143" i="62"/>
  <c r="B192" i="78"/>
  <c r="I361" i="63"/>
  <c r="M256" i="62"/>
  <c r="B353" i="62"/>
  <c r="I367" i="46"/>
  <c r="I476" i="60"/>
  <c r="B412" i="61"/>
  <c r="I469" i="46"/>
  <c r="C159" i="78"/>
  <c r="M191" i="78"/>
  <c r="F452" i="74"/>
  <c r="F355" i="75"/>
  <c r="C469" i="62"/>
  <c r="L393" i="46"/>
  <c r="B498" i="63"/>
  <c r="I482" i="60"/>
  <c r="I413" i="75"/>
  <c r="C421" i="60"/>
  <c r="C444" i="75"/>
  <c r="I10" i="62"/>
  <c r="C316" i="62"/>
  <c r="B460" i="75"/>
  <c r="C428" i="46"/>
  <c r="C494" i="46"/>
  <c r="C325" i="75"/>
  <c r="B391" i="46"/>
  <c r="C363" i="77"/>
  <c r="F460" i="63"/>
  <c r="I350" i="75"/>
  <c r="B459" i="63"/>
  <c r="L369" i="61"/>
  <c r="C481" i="60"/>
  <c r="L446" i="61"/>
  <c r="I492" i="46"/>
  <c r="M473" i="62"/>
  <c r="I467" i="60"/>
  <c r="C243" i="62"/>
  <c r="M279" i="62"/>
  <c r="F486" i="61"/>
  <c r="I36" i="62"/>
  <c r="B201" i="78"/>
  <c r="C147" i="78"/>
  <c r="F467" i="46"/>
  <c r="I458" i="46"/>
  <c r="B449" i="62"/>
  <c r="F157" i="62"/>
  <c r="C344" i="75"/>
  <c r="C158" i="62"/>
  <c r="C451" i="62"/>
  <c r="F471" i="62"/>
  <c r="C136" i="62"/>
  <c r="F461" i="74"/>
  <c r="L363" i="61"/>
  <c r="C409" i="77"/>
  <c r="F423" i="46"/>
  <c r="B397" i="61"/>
  <c r="C471" i="46"/>
  <c r="C348" i="75"/>
  <c r="L411" i="74"/>
  <c r="F377" i="75"/>
  <c r="F65" i="62"/>
  <c r="C431" i="74"/>
  <c r="F387" i="46"/>
  <c r="M26" i="62"/>
  <c r="I371" i="61"/>
  <c r="F432" i="60"/>
  <c r="C356" i="62"/>
  <c r="C482" i="61"/>
  <c r="L493" i="74"/>
  <c r="I18" i="62"/>
  <c r="E194" i="78"/>
  <c r="B447" i="75"/>
  <c r="C458" i="63"/>
  <c r="F375" i="46"/>
  <c r="I79" i="62"/>
  <c r="B369" i="63"/>
  <c r="B389" i="77"/>
  <c r="B427" i="75"/>
  <c r="E150" i="78"/>
  <c r="L386" i="75"/>
  <c r="B485" i="74"/>
  <c r="B487" i="62"/>
  <c r="I273" i="62"/>
  <c r="I399" i="74"/>
  <c r="I442" i="75"/>
  <c r="B471" i="77"/>
  <c r="M180" i="62"/>
  <c r="F499" i="60"/>
  <c r="M308" i="62"/>
  <c r="L371" i="61"/>
  <c r="I433" i="62"/>
  <c r="F362" i="75"/>
  <c r="I475" i="75"/>
  <c r="I494" i="75"/>
  <c r="C380" i="77"/>
  <c r="C460" i="63"/>
  <c r="L476" i="63"/>
  <c r="I316" i="75"/>
  <c r="L483" i="61"/>
  <c r="F465" i="74"/>
  <c r="C129" i="78"/>
  <c r="I199" i="78"/>
  <c r="L489" i="74"/>
  <c r="C170" i="78"/>
  <c r="B483" i="60"/>
  <c r="C34" i="62"/>
  <c r="F234" i="62"/>
  <c r="C398" i="60"/>
  <c r="F488" i="62"/>
  <c r="I488" i="77"/>
  <c r="B204" i="78"/>
  <c r="L478" i="61"/>
  <c r="M502" i="62"/>
  <c r="C155" i="62"/>
  <c r="C222" i="62"/>
  <c r="F228" i="62"/>
  <c r="I370" i="46"/>
  <c r="M320" i="62"/>
  <c r="C202" i="78"/>
  <c r="C25" i="62"/>
  <c r="I485" i="62"/>
  <c r="F366" i="60"/>
  <c r="F462" i="61"/>
  <c r="F482" i="75"/>
  <c r="F458" i="77"/>
  <c r="I232" i="62"/>
  <c r="I21" i="62"/>
  <c r="L393" i="74"/>
  <c r="F438" i="62"/>
  <c r="B483" i="77"/>
  <c r="C417" i="46"/>
  <c r="F348" i="62"/>
  <c r="C404" i="63"/>
  <c r="I451" i="61"/>
  <c r="I397" i="63"/>
  <c r="B31" i="62"/>
  <c r="B467" i="62"/>
  <c r="B414" i="61"/>
  <c r="I277" i="62"/>
  <c r="I430" i="46"/>
  <c r="F457" i="60"/>
  <c r="L440" i="75"/>
  <c r="C457" i="46"/>
  <c r="C465" i="61"/>
  <c r="L497" i="46"/>
  <c r="B43" i="62"/>
  <c r="C123" i="62"/>
  <c r="F443" i="46"/>
  <c r="C432" i="62"/>
  <c r="C385" i="61"/>
  <c r="C174" i="78"/>
  <c r="L371" i="63"/>
  <c r="C386" i="75"/>
  <c r="F444" i="63"/>
  <c r="B127" i="62"/>
  <c r="F460" i="60"/>
  <c r="F382" i="60"/>
  <c r="C480" i="61"/>
  <c r="B459" i="75"/>
  <c r="L362" i="60"/>
  <c r="L449" i="61"/>
  <c r="I161" i="78"/>
  <c r="C376" i="75"/>
  <c r="I78" i="62"/>
  <c r="I126" i="78"/>
  <c r="C430" i="74"/>
  <c r="C292" i="62"/>
  <c r="M69" i="62"/>
  <c r="L420" i="74"/>
  <c r="C371" i="61"/>
  <c r="F318" i="75"/>
  <c r="C339" i="75"/>
  <c r="I379" i="46"/>
  <c r="I25" i="62"/>
  <c r="L434" i="60"/>
  <c r="B412" i="60"/>
  <c r="B397" i="77"/>
  <c r="L364" i="46"/>
  <c r="L418" i="63"/>
  <c r="C480" i="62"/>
  <c r="C454" i="60"/>
  <c r="F340" i="62"/>
  <c r="B276" i="62"/>
  <c r="C497" i="74"/>
  <c r="F498" i="74"/>
  <c r="B436" i="61"/>
  <c r="M100" i="62"/>
  <c r="C429" i="75"/>
  <c r="B155" i="62"/>
  <c r="I197" i="78"/>
  <c r="C361" i="62"/>
  <c r="I444" i="62"/>
  <c r="L384" i="75"/>
  <c r="M357" i="62"/>
  <c r="F390" i="61"/>
  <c r="I389" i="46"/>
  <c r="C376" i="77"/>
  <c r="L337" i="75"/>
  <c r="I468" i="63"/>
  <c r="L387" i="74"/>
  <c r="B405" i="63"/>
  <c r="L376" i="60"/>
  <c r="C385" i="74"/>
  <c r="C130" i="62"/>
  <c r="I427" i="61"/>
  <c r="I159" i="78"/>
  <c r="I409" i="61"/>
  <c r="I491" i="63"/>
  <c r="I369" i="75"/>
  <c r="B381" i="46"/>
  <c r="L429" i="60"/>
  <c r="I418" i="63"/>
  <c r="B383" i="75"/>
  <c r="F454" i="61"/>
  <c r="B238" i="62"/>
  <c r="L451" i="61"/>
  <c r="L474" i="63"/>
  <c r="F219" i="62"/>
  <c r="I95" i="62"/>
  <c r="B388" i="75"/>
  <c r="L478" i="60"/>
  <c r="F468" i="46"/>
  <c r="C460" i="61"/>
  <c r="I367" i="60"/>
  <c r="L383" i="74"/>
  <c r="L386" i="74"/>
  <c r="L381" i="75"/>
  <c r="F364" i="46"/>
  <c r="I491" i="46"/>
  <c r="I151" i="62"/>
  <c r="I479" i="74"/>
  <c r="B399" i="61"/>
  <c r="C472" i="46"/>
  <c r="L452" i="63"/>
  <c r="I382" i="74"/>
  <c r="C435" i="63"/>
  <c r="I479" i="63"/>
  <c r="I195" i="78"/>
  <c r="I485" i="75"/>
  <c r="F220" i="62"/>
  <c r="C244" i="62"/>
  <c r="B442" i="74"/>
  <c r="C375" i="63"/>
  <c r="F416" i="61"/>
  <c r="M159" i="62"/>
  <c r="I443" i="74"/>
  <c r="F216" i="62"/>
  <c r="M109" i="62"/>
  <c r="F437" i="63"/>
  <c r="B447" i="46"/>
  <c r="F394" i="46"/>
  <c r="C83" i="62"/>
  <c r="C325" i="62"/>
  <c r="F330" i="75"/>
  <c r="C21" i="62"/>
  <c r="I446" i="77"/>
  <c r="F495" i="46"/>
  <c r="I94" i="62"/>
  <c r="F309" i="62"/>
  <c r="I371" i="77"/>
  <c r="I346" i="62"/>
  <c r="I385" i="60"/>
  <c r="B434" i="46"/>
  <c r="F323" i="75"/>
  <c r="F374" i="46"/>
  <c r="B116" i="62"/>
  <c r="C392" i="60"/>
  <c r="C414" i="46"/>
  <c r="I388" i="60"/>
  <c r="M334" i="62"/>
  <c r="L477" i="75"/>
  <c r="L413" i="74"/>
  <c r="L433" i="77"/>
  <c r="B495" i="75"/>
  <c r="L494" i="74"/>
  <c r="C458" i="61"/>
  <c r="I198" i="78"/>
  <c r="C439" i="60"/>
  <c r="I34" i="62"/>
  <c r="C467" i="62"/>
  <c r="B409" i="60"/>
  <c r="B428" i="60"/>
  <c r="I359" i="62"/>
  <c r="B164" i="78"/>
  <c r="L404" i="63"/>
  <c r="C457" i="61"/>
  <c r="F475" i="61"/>
  <c r="I417" i="75"/>
  <c r="I168" i="62"/>
  <c r="I438" i="74"/>
  <c r="B489" i="46"/>
  <c r="B146" i="62"/>
  <c r="I151" i="78"/>
  <c r="F439" i="60"/>
  <c r="B471" i="61"/>
  <c r="F464" i="77"/>
  <c r="L423" i="60"/>
  <c r="I464" i="63"/>
  <c r="L481" i="63"/>
  <c r="L380" i="61"/>
  <c r="C411" i="74"/>
  <c r="I466" i="61"/>
  <c r="B433" i="46"/>
  <c r="I131" i="78"/>
  <c r="F390" i="46"/>
  <c r="I470" i="63"/>
  <c r="C433" i="46"/>
  <c r="B487" i="60"/>
  <c r="L489" i="60"/>
  <c r="C464" i="77"/>
  <c r="M95" i="62"/>
  <c r="C129" i="62"/>
  <c r="C411" i="75"/>
  <c r="L425" i="61"/>
  <c r="C450" i="77"/>
  <c r="B489" i="60"/>
  <c r="I496" i="77"/>
  <c r="B438" i="63"/>
  <c r="F429" i="61"/>
  <c r="C379" i="60"/>
  <c r="I138" i="62"/>
  <c r="L420" i="75"/>
  <c r="C409" i="63"/>
  <c r="B460" i="46"/>
  <c r="C99" i="62"/>
  <c r="L430" i="61"/>
  <c r="C324" i="62"/>
  <c r="I438" i="63"/>
  <c r="I495" i="63"/>
  <c r="I142" i="62"/>
  <c r="I472" i="63"/>
  <c r="C369" i="74"/>
  <c r="C427" i="74"/>
  <c r="C483" i="74"/>
  <c r="L458" i="77"/>
  <c r="B277" i="62"/>
  <c r="M231" i="62"/>
  <c r="F102" i="62"/>
  <c r="I105" i="62"/>
  <c r="C477" i="77"/>
  <c r="I414" i="75"/>
  <c r="B118" i="62"/>
  <c r="F108" i="62"/>
  <c r="M10" i="62"/>
  <c r="F100" i="62"/>
  <c r="I90" i="62"/>
  <c r="I487" i="62"/>
  <c r="L405" i="75"/>
  <c r="I420" i="61"/>
  <c r="I150" i="78"/>
  <c r="B151" i="78"/>
  <c r="F462" i="60"/>
  <c r="L386" i="60"/>
  <c r="M179" i="62"/>
  <c r="B175" i="62"/>
  <c r="I454" i="60"/>
  <c r="M346" i="62"/>
  <c r="I352" i="62"/>
  <c r="C336" i="62"/>
  <c r="I193" i="62"/>
  <c r="B394" i="61"/>
  <c r="F495" i="74"/>
  <c r="C416" i="60"/>
  <c r="C351" i="75"/>
  <c r="F471" i="60"/>
  <c r="C441" i="60"/>
  <c r="M153" i="78"/>
  <c r="L361" i="63"/>
  <c r="B130" i="78"/>
  <c r="F377" i="46"/>
  <c r="L417" i="74"/>
  <c r="B430" i="74"/>
  <c r="F427" i="74"/>
  <c r="C378" i="74"/>
  <c r="M119" i="62"/>
  <c r="C497" i="61"/>
  <c r="I444" i="46"/>
  <c r="B338" i="75"/>
  <c r="F476" i="74"/>
  <c r="I436" i="60"/>
  <c r="F41" i="62"/>
  <c r="C229" i="62"/>
  <c r="C452" i="63"/>
  <c r="I403" i="60"/>
  <c r="B383" i="63"/>
  <c r="C493" i="46"/>
  <c r="C432" i="60"/>
  <c r="C393" i="60"/>
  <c r="F407" i="75"/>
  <c r="L385" i="75"/>
  <c r="L417" i="60"/>
  <c r="F490" i="63"/>
  <c r="B371" i="74"/>
  <c r="B478" i="61"/>
  <c r="M457" i="62"/>
  <c r="F414" i="63"/>
  <c r="C495" i="62"/>
  <c r="I370" i="75"/>
  <c r="L445" i="46"/>
  <c r="F445" i="77"/>
  <c r="I353" i="62"/>
  <c r="I180" i="62"/>
  <c r="I245" i="62"/>
  <c r="C132" i="78"/>
  <c r="I375" i="75"/>
  <c r="C370" i="61"/>
  <c r="B411" i="63"/>
  <c r="I337" i="62"/>
  <c r="C364" i="61"/>
  <c r="B153" i="62"/>
  <c r="B225" i="62"/>
  <c r="M154" i="78"/>
  <c r="L466" i="63"/>
  <c r="F481" i="74"/>
  <c r="C402" i="75"/>
  <c r="F316" i="75"/>
  <c r="M435" i="62"/>
  <c r="B451" i="77"/>
  <c r="F281" i="62"/>
  <c r="I488" i="74"/>
  <c r="M50" i="62"/>
  <c r="M271" i="62"/>
  <c r="F437" i="75"/>
  <c r="I144" i="78"/>
  <c r="B437" i="61"/>
  <c r="F67" i="62"/>
  <c r="I469" i="60"/>
  <c r="C58" i="62"/>
  <c r="F399" i="46"/>
  <c r="M319" i="62"/>
  <c r="M111" i="62"/>
  <c r="B68" i="62"/>
  <c r="M333" i="62"/>
  <c r="I492" i="75"/>
  <c r="I433" i="61"/>
  <c r="F334" i="62"/>
  <c r="L447" i="46"/>
  <c r="B454" i="46"/>
  <c r="I372" i="77"/>
  <c r="C476" i="46"/>
  <c r="C426" i="77"/>
  <c r="C274" i="62"/>
  <c r="F375" i="61"/>
  <c r="I428" i="60"/>
  <c r="C349" i="62"/>
  <c r="F441" i="46"/>
  <c r="C483" i="61"/>
  <c r="C121" i="78"/>
  <c r="C369" i="60"/>
  <c r="C416" i="77"/>
  <c r="I464" i="46"/>
  <c r="F459" i="46"/>
  <c r="L401" i="75"/>
  <c r="I434" i="61"/>
  <c r="F364" i="61"/>
  <c r="L431" i="63"/>
  <c r="L470" i="60"/>
  <c r="C209" i="62"/>
  <c r="I515" i="62"/>
  <c r="B420" i="63"/>
  <c r="B479" i="77"/>
  <c r="B459" i="46"/>
  <c r="I477" i="63"/>
  <c r="I409" i="46"/>
  <c r="B26" i="62"/>
  <c r="C430" i="62"/>
  <c r="I475" i="60"/>
  <c r="B374" i="75"/>
  <c r="L496" i="46"/>
  <c r="L455" i="77"/>
  <c r="I176" i="78"/>
  <c r="C406" i="74"/>
  <c r="I435" i="75"/>
  <c r="B482" i="61"/>
  <c r="C366" i="75"/>
  <c r="L371" i="75"/>
  <c r="M296" i="62"/>
  <c r="C451" i="60"/>
  <c r="L394" i="61"/>
  <c r="I128" i="62"/>
  <c r="L391" i="75"/>
  <c r="I372" i="74"/>
  <c r="B451" i="46"/>
  <c r="C360" i="63"/>
  <c r="F142" i="62"/>
  <c r="F459" i="60"/>
  <c r="B485" i="75"/>
  <c r="I429" i="63"/>
  <c r="C119" i="78"/>
  <c r="B419" i="63"/>
  <c r="I416" i="75"/>
  <c r="B468" i="63"/>
  <c r="I120" i="62"/>
  <c r="B392" i="61"/>
  <c r="B472" i="77"/>
  <c r="L473" i="60"/>
  <c r="B416" i="75"/>
  <c r="B456" i="74"/>
  <c r="C347" i="62"/>
  <c r="C448" i="77"/>
  <c r="C487" i="60"/>
  <c r="I50" i="62"/>
  <c r="M241" i="62"/>
  <c r="L453" i="46"/>
  <c r="C81" i="62"/>
  <c r="F480" i="75"/>
  <c r="M304" i="62"/>
  <c r="L368" i="63"/>
  <c r="M266" i="62"/>
  <c r="L429" i="74"/>
  <c r="L481" i="46"/>
  <c r="C394" i="60"/>
  <c r="B424" i="63"/>
  <c r="C348" i="62"/>
  <c r="C52" i="62"/>
  <c r="F235" i="62"/>
  <c r="B197" i="62"/>
  <c r="C33" i="62"/>
  <c r="B451" i="62"/>
  <c r="C493" i="63"/>
  <c r="M147" i="62"/>
  <c r="B375" i="61"/>
  <c r="F451" i="62"/>
  <c r="F432" i="63"/>
  <c r="F446" i="46"/>
  <c r="L380" i="74"/>
  <c r="C471" i="75"/>
  <c r="I455" i="46"/>
  <c r="C183" i="78"/>
  <c r="B400" i="77"/>
  <c r="L410" i="75"/>
  <c r="C323" i="62"/>
  <c r="C290" i="62"/>
  <c r="I391" i="77"/>
  <c r="B458" i="60"/>
  <c r="M189" i="62"/>
  <c r="M187" i="62"/>
  <c r="M495" i="62"/>
  <c r="C496" i="61"/>
  <c r="B407" i="61"/>
  <c r="C493" i="62"/>
  <c r="F484" i="46"/>
  <c r="L475" i="46"/>
  <c r="B393" i="46"/>
  <c r="L381" i="46"/>
  <c r="L416" i="61"/>
  <c r="F484" i="77"/>
  <c r="B344" i="75"/>
  <c r="M300" i="62"/>
  <c r="B479" i="60"/>
  <c r="I391" i="75"/>
  <c r="L394" i="60"/>
  <c r="C416" i="46"/>
  <c r="C134" i="62"/>
  <c r="F478" i="60"/>
  <c r="C490" i="75"/>
  <c r="F379" i="77"/>
  <c r="C458" i="62"/>
  <c r="I290" i="62"/>
  <c r="I489" i="62"/>
  <c r="L487" i="60"/>
  <c r="I216" i="62"/>
  <c r="B331" i="62"/>
  <c r="L472" i="61"/>
  <c r="L452" i="61"/>
  <c r="F460" i="61"/>
  <c r="I298" i="62"/>
  <c r="C491" i="46"/>
  <c r="I397" i="60"/>
  <c r="C305" i="62"/>
  <c r="B415" i="46"/>
  <c r="C276" i="62"/>
  <c r="C199" i="62"/>
  <c r="M49" i="62"/>
  <c r="B461" i="62"/>
  <c r="I413" i="60"/>
  <c r="F267" i="62"/>
  <c r="F429" i="77"/>
  <c r="I453" i="75"/>
  <c r="L413" i="46"/>
  <c r="L491" i="46"/>
  <c r="C468" i="62"/>
  <c r="C418" i="46"/>
  <c r="L394" i="74"/>
  <c r="B427" i="77"/>
  <c r="I376" i="63"/>
  <c r="F420" i="75"/>
  <c r="L467" i="63"/>
  <c r="I405" i="75"/>
  <c r="C470" i="62"/>
  <c r="B422" i="60"/>
  <c r="L489" i="77"/>
  <c r="B432" i="63"/>
  <c r="B171" i="62"/>
  <c r="I450" i="77"/>
  <c r="C429" i="46"/>
  <c r="I494" i="74"/>
  <c r="F413" i="61"/>
  <c r="F317" i="75"/>
  <c r="I465" i="61"/>
  <c r="B70" i="62"/>
  <c r="I495" i="60"/>
  <c r="B382" i="63"/>
  <c r="B419" i="46"/>
  <c r="I239" i="62"/>
  <c r="C450" i="62"/>
  <c r="C108" i="62"/>
  <c r="I473" i="63"/>
  <c r="L403" i="77"/>
  <c r="L450" i="46"/>
  <c r="B372" i="61"/>
  <c r="B227" i="62"/>
  <c r="B394" i="60"/>
  <c r="I132" i="62"/>
  <c r="B133" i="78"/>
  <c r="I497" i="74"/>
  <c r="B475" i="77"/>
  <c r="B466" i="62"/>
  <c r="I407" i="63"/>
  <c r="M158" i="62"/>
  <c r="B384" i="61"/>
  <c r="F485" i="75"/>
  <c r="M34" i="62"/>
  <c r="I389" i="61"/>
  <c r="F54" i="62"/>
  <c r="C478" i="61"/>
  <c r="C381" i="74"/>
  <c r="F396" i="75"/>
  <c r="M223" i="62"/>
  <c r="B360" i="75"/>
  <c r="B403" i="61"/>
  <c r="F474" i="75"/>
  <c r="I103" i="62"/>
  <c r="F456" i="63"/>
  <c r="I415" i="46"/>
  <c r="B488" i="60"/>
  <c r="M35" i="62"/>
  <c r="F364" i="63"/>
  <c r="B114" i="62"/>
  <c r="M66" i="62"/>
  <c r="I452" i="74"/>
  <c r="I451" i="75"/>
  <c r="I410" i="46"/>
  <c r="F352" i="75"/>
  <c r="L470" i="61"/>
  <c r="I368" i="63"/>
  <c r="F121" i="62"/>
  <c r="F407" i="74"/>
  <c r="C453" i="62"/>
  <c r="B474" i="77"/>
  <c r="F412" i="74"/>
  <c r="C473" i="60"/>
  <c r="C444" i="63"/>
  <c r="I395" i="63"/>
  <c r="L318" i="75"/>
  <c r="F451" i="75"/>
  <c r="B464" i="62"/>
  <c r="L474" i="46"/>
  <c r="I402" i="61"/>
  <c r="M465" i="62"/>
  <c r="C398" i="63"/>
  <c r="M118" i="62"/>
  <c r="C482" i="74"/>
  <c r="I403" i="74"/>
  <c r="B368" i="61"/>
  <c r="F124" i="62"/>
  <c r="C480" i="63"/>
  <c r="B398" i="46"/>
  <c r="M40" i="62"/>
  <c r="I250" i="62"/>
  <c r="F474" i="77"/>
  <c r="F502" i="62"/>
  <c r="F379" i="63"/>
  <c r="C433" i="61"/>
  <c r="C335" i="75"/>
  <c r="F209" i="62"/>
  <c r="M158" i="78"/>
  <c r="F362" i="60"/>
  <c r="I364" i="60"/>
  <c r="M339" i="62"/>
  <c r="C437" i="61"/>
  <c r="L381" i="60"/>
  <c r="I463" i="61"/>
  <c r="L498" i="63"/>
  <c r="C504" i="62"/>
  <c r="B388" i="61"/>
  <c r="I397" i="74"/>
  <c r="L463" i="61"/>
  <c r="I446" i="63"/>
  <c r="C314" i="62"/>
  <c r="F402" i="46"/>
  <c r="C485" i="62"/>
  <c r="L438" i="46"/>
  <c r="C223" i="62"/>
  <c r="C67" i="62"/>
  <c r="F376" i="60"/>
  <c r="C456" i="63"/>
  <c r="B417" i="63"/>
  <c r="M200" i="78"/>
  <c r="I471" i="46"/>
  <c r="M233" i="62"/>
  <c r="I83" i="62"/>
  <c r="B382" i="74"/>
  <c r="L412" i="61"/>
  <c r="I127" i="78"/>
  <c r="I427" i="75"/>
  <c r="B389" i="60"/>
  <c r="I358" i="62"/>
  <c r="F449" i="62"/>
  <c r="C443" i="74"/>
  <c r="F402" i="75"/>
  <c r="I392" i="46"/>
  <c r="C445" i="61"/>
  <c r="I423" i="46"/>
  <c r="B372" i="75"/>
  <c r="L442" i="61"/>
  <c r="C458" i="46"/>
  <c r="L460" i="63"/>
  <c r="F399" i="61"/>
  <c r="I440" i="62"/>
  <c r="B164" i="62"/>
  <c r="F349" i="62"/>
  <c r="F62" i="62"/>
  <c r="M185" i="78"/>
  <c r="F425" i="60"/>
  <c r="B479" i="75"/>
  <c r="L338" i="75"/>
  <c r="C379" i="61"/>
  <c r="C448" i="60"/>
  <c r="F406" i="77"/>
  <c r="B87" i="62"/>
  <c r="B121" i="78"/>
  <c r="I64" i="62"/>
  <c r="I17" i="62"/>
  <c r="I433" i="60"/>
  <c r="L472" i="63"/>
  <c r="B485" i="60"/>
  <c r="B193" i="62"/>
  <c r="I447" i="46"/>
  <c r="C473" i="75"/>
  <c r="M273" i="62"/>
  <c r="F405" i="61"/>
  <c r="B471" i="62"/>
  <c r="C391" i="60"/>
  <c r="M161" i="62"/>
  <c r="M488" i="62"/>
  <c r="F194" i="62"/>
  <c r="F438" i="61"/>
  <c r="C80" i="62"/>
  <c r="F64" i="62"/>
  <c r="B176" i="62"/>
  <c r="F453" i="61"/>
  <c r="F313" i="62"/>
  <c r="C384" i="74"/>
  <c r="M272" i="62"/>
  <c r="I378" i="74"/>
  <c r="B409" i="46"/>
  <c r="L377" i="77"/>
  <c r="L438" i="63"/>
  <c r="M458" i="62"/>
  <c r="I483" i="62"/>
  <c r="L495" i="60"/>
  <c r="B219" i="62"/>
  <c r="B317" i="62"/>
  <c r="I485" i="46"/>
  <c r="B405" i="77"/>
  <c r="F455" i="60"/>
  <c r="F504" i="62"/>
  <c r="I370" i="60"/>
  <c r="I351" i="75"/>
  <c r="C194" i="78"/>
  <c r="I139" i="78"/>
  <c r="B73" i="62"/>
  <c r="B187" i="78"/>
  <c r="C418" i="74"/>
  <c r="B366" i="60"/>
  <c r="E164" i="78"/>
  <c r="L463" i="75"/>
  <c r="C484" i="77"/>
  <c r="C491" i="63"/>
  <c r="B398" i="75"/>
  <c r="B318" i="75"/>
  <c r="C414" i="77"/>
  <c r="I267" i="62"/>
  <c r="F259" i="62"/>
  <c r="F479" i="63"/>
  <c r="C104" i="62"/>
  <c r="B384" i="63"/>
  <c r="C190" i="78"/>
  <c r="F446" i="63"/>
  <c r="B64" i="62"/>
  <c r="C503" i="62"/>
  <c r="B228" i="62"/>
  <c r="F336" i="75"/>
  <c r="F470" i="63"/>
  <c r="I119" i="62"/>
  <c r="C408" i="46"/>
  <c r="C285" i="62"/>
  <c r="M126" i="62"/>
  <c r="C431" i="63"/>
  <c r="C449" i="46"/>
  <c r="L364" i="74"/>
  <c r="B372" i="60"/>
  <c r="B250" i="62"/>
  <c r="L414" i="61"/>
  <c r="F384" i="46"/>
  <c r="B412" i="63"/>
  <c r="F398" i="46"/>
  <c r="B368" i="46"/>
  <c r="I370" i="74"/>
  <c r="B139" i="78"/>
  <c r="C440" i="46"/>
  <c r="C471" i="61"/>
  <c r="I364" i="46"/>
  <c r="F379" i="61"/>
  <c r="C356" i="75"/>
  <c r="F429" i="75"/>
  <c r="L408" i="60"/>
  <c r="M264" i="62"/>
  <c r="L495" i="63"/>
  <c r="M16" i="62"/>
  <c r="F394" i="75"/>
  <c r="I466" i="75"/>
  <c r="F426" i="61"/>
  <c r="C401" i="46"/>
  <c r="F296" i="62"/>
  <c r="M500" i="62"/>
  <c r="L489" i="61"/>
  <c r="B97" i="62"/>
  <c r="F392" i="60"/>
  <c r="B25" i="62"/>
  <c r="B255" i="62"/>
  <c r="B439" i="75"/>
  <c r="I494" i="62"/>
  <c r="C400" i="46"/>
  <c r="B420" i="46"/>
  <c r="B391" i="60"/>
  <c r="C364" i="74"/>
  <c r="F465" i="62"/>
  <c r="B242" i="62"/>
  <c r="C331" i="62"/>
  <c r="F490" i="74"/>
  <c r="I481" i="77"/>
  <c r="B428" i="74"/>
  <c r="I390" i="75"/>
  <c r="L451" i="74"/>
  <c r="F382" i="75"/>
  <c r="L403" i="63"/>
  <c r="B393" i="74"/>
  <c r="B455" i="63"/>
  <c r="B406" i="75"/>
  <c r="C365" i="63"/>
  <c r="F487" i="63"/>
  <c r="B14" i="62"/>
  <c r="C453" i="63"/>
  <c r="L399" i="77"/>
  <c r="B467" i="46"/>
  <c r="C342" i="75"/>
  <c r="B394" i="77"/>
  <c r="L386" i="63"/>
  <c r="B465" i="61"/>
  <c r="B492" i="62"/>
  <c r="I492" i="61"/>
  <c r="L447" i="74"/>
  <c r="F249" i="62"/>
  <c r="F416" i="60"/>
  <c r="F455" i="61"/>
  <c r="I398" i="61"/>
  <c r="C53" i="62"/>
  <c r="F422" i="75"/>
  <c r="L381" i="74"/>
  <c r="B368" i="75"/>
  <c r="L388" i="61"/>
  <c r="F472" i="61"/>
  <c r="E120" i="78"/>
  <c r="C441" i="77"/>
  <c r="F285" i="62"/>
  <c r="I399" i="77"/>
  <c r="I173" i="78"/>
  <c r="B412" i="46"/>
  <c r="I217" i="62"/>
  <c r="C472" i="75"/>
  <c r="M123" i="78"/>
  <c r="B180" i="78"/>
  <c r="C146" i="78"/>
  <c r="C408" i="75"/>
  <c r="L447" i="77"/>
  <c r="F452" i="77"/>
  <c r="I455" i="77"/>
  <c r="F459" i="75"/>
  <c r="L412" i="75"/>
  <c r="L493" i="75"/>
  <c r="I437" i="46"/>
  <c r="B399" i="74"/>
  <c r="I177" i="62"/>
  <c r="B157" i="78"/>
  <c r="I391" i="46"/>
  <c r="B447" i="62"/>
  <c r="I495" i="61"/>
  <c r="I423" i="63"/>
  <c r="C426" i="63"/>
  <c r="I364" i="63"/>
  <c r="F468" i="63"/>
  <c r="B364" i="75"/>
  <c r="I408" i="75"/>
  <c r="C112" i="62"/>
  <c r="F272" i="62"/>
  <c r="M284" i="62"/>
  <c r="F378" i="74"/>
  <c r="M128" i="62"/>
  <c r="B493" i="75"/>
  <c r="C448" i="75"/>
  <c r="C233" i="62"/>
  <c r="F329" i="75"/>
  <c r="I453" i="46"/>
  <c r="L416" i="75"/>
  <c r="I479" i="75"/>
  <c r="C76" i="62"/>
  <c r="B486" i="63"/>
  <c r="F469" i="75"/>
  <c r="C117" i="62"/>
  <c r="F461" i="60"/>
  <c r="C468" i="60"/>
  <c r="I212" i="62"/>
  <c r="C425" i="74"/>
  <c r="B444" i="46"/>
  <c r="B418" i="60"/>
  <c r="L434" i="46"/>
  <c r="B451" i="60"/>
  <c r="I382" i="60"/>
  <c r="L411" i="60"/>
  <c r="C145" i="62"/>
  <c r="I421" i="60"/>
  <c r="L362" i="61"/>
  <c r="I305" i="62"/>
  <c r="I505" i="62"/>
  <c r="L390" i="77"/>
  <c r="C510" i="62"/>
  <c r="I471" i="61"/>
  <c r="I462" i="62"/>
  <c r="C386" i="77"/>
  <c r="L485" i="75"/>
  <c r="F469" i="63"/>
  <c r="C415" i="74"/>
  <c r="I54" i="62"/>
  <c r="I473" i="62"/>
  <c r="L418" i="74"/>
  <c r="I457" i="60"/>
  <c r="L443" i="75"/>
  <c r="B183" i="62"/>
  <c r="I435" i="63"/>
  <c r="I445" i="61"/>
  <c r="F432" i="75"/>
  <c r="F499" i="61"/>
  <c r="F453" i="46"/>
  <c r="L435" i="60"/>
  <c r="C424" i="77"/>
  <c r="C385" i="60"/>
  <c r="F434" i="63"/>
  <c r="I205" i="62"/>
  <c r="M89" i="62"/>
  <c r="M211" i="62"/>
  <c r="F465" i="46"/>
  <c r="C442" i="74"/>
  <c r="L460" i="61"/>
  <c r="B15" i="62"/>
  <c r="F387" i="75"/>
  <c r="I431" i="63"/>
  <c r="M137" i="78"/>
  <c r="L439" i="61"/>
  <c r="I171" i="62"/>
  <c r="B367" i="46"/>
  <c r="B142" i="78"/>
  <c r="I329" i="62"/>
  <c r="B477" i="61"/>
  <c r="M54" i="62"/>
  <c r="F91" i="62"/>
  <c r="B493" i="74"/>
  <c r="C388" i="60"/>
  <c r="I462" i="75"/>
  <c r="C411" i="46"/>
  <c r="B362" i="60"/>
  <c r="L427" i="46"/>
  <c r="I264" i="62"/>
  <c r="M76" i="62"/>
  <c r="B364" i="61"/>
  <c r="B394" i="46"/>
  <c r="I463" i="46"/>
  <c r="F413" i="46"/>
  <c r="L409" i="46"/>
  <c r="F371" i="61"/>
  <c r="M136" i="62"/>
  <c r="I445" i="46"/>
  <c r="C462" i="60"/>
  <c r="I366" i="61"/>
  <c r="B393" i="63"/>
  <c r="I58" i="62"/>
  <c r="C402" i="60"/>
  <c r="B458" i="75"/>
  <c r="C330" i="75"/>
  <c r="F435" i="46"/>
  <c r="B450" i="60"/>
  <c r="I156" i="62"/>
  <c r="F476" i="75"/>
  <c r="L422" i="46"/>
  <c r="L373" i="61"/>
  <c r="I187" i="78"/>
  <c r="F373" i="60"/>
  <c r="C409" i="74"/>
  <c r="C424" i="46"/>
  <c r="C161" i="78"/>
  <c r="F404" i="61"/>
  <c r="F433" i="62"/>
  <c r="B135" i="62"/>
  <c r="I468" i="46"/>
  <c r="F465" i="60"/>
  <c r="L339" i="75"/>
  <c r="F403" i="74"/>
  <c r="L422" i="63"/>
  <c r="C390" i="60"/>
  <c r="I227" i="62"/>
  <c r="C317" i="75"/>
  <c r="E191" i="78"/>
  <c r="I432" i="63"/>
  <c r="C459" i="60"/>
  <c r="L387" i="60"/>
  <c r="M83" i="62"/>
  <c r="C109" i="62"/>
  <c r="I383" i="61"/>
  <c r="B461" i="77"/>
  <c r="C477" i="62"/>
  <c r="C362" i="63"/>
  <c r="F448" i="63"/>
  <c r="B441" i="63"/>
  <c r="B74" i="62"/>
  <c r="I124" i="62"/>
  <c r="I296" i="62"/>
  <c r="I13" i="62"/>
  <c r="C380" i="63"/>
  <c r="C417" i="61"/>
  <c r="B494" i="63"/>
  <c r="I169" i="78"/>
  <c r="F418" i="60"/>
  <c r="M80" i="62"/>
  <c r="F461" i="62"/>
  <c r="B415" i="61"/>
  <c r="I44" i="62"/>
  <c r="C484" i="46"/>
  <c r="B245" i="62"/>
  <c r="L363" i="63"/>
  <c r="F106" i="62"/>
  <c r="B168" i="78"/>
  <c r="C471" i="60"/>
  <c r="B502" i="62"/>
  <c r="B268" i="62"/>
  <c r="I301" i="62"/>
  <c r="I484" i="46"/>
  <c r="I93" i="62"/>
  <c r="F141" i="62"/>
  <c r="I361" i="77"/>
  <c r="C174" i="62"/>
  <c r="C407" i="63"/>
  <c r="M143" i="62"/>
  <c r="L377" i="46"/>
  <c r="L407" i="75"/>
  <c r="B286" i="62"/>
  <c r="L415" i="75"/>
  <c r="L448" i="63"/>
  <c r="I360" i="62"/>
  <c r="C458" i="75"/>
  <c r="F392" i="46"/>
  <c r="B128" i="62"/>
  <c r="B441" i="77"/>
  <c r="F227" i="62"/>
  <c r="B469" i="74"/>
  <c r="I384" i="63"/>
  <c r="C476" i="61"/>
  <c r="B347" i="75"/>
  <c r="C464" i="75"/>
  <c r="M74" i="62"/>
  <c r="F426" i="75"/>
  <c r="B39" i="62"/>
  <c r="B172" i="62"/>
  <c r="M281" i="62"/>
  <c r="L414" i="75"/>
  <c r="I410" i="60"/>
  <c r="C488" i="75"/>
  <c r="F376" i="75"/>
  <c r="F393" i="75"/>
  <c r="I416" i="74"/>
  <c r="B378" i="75"/>
  <c r="C443" i="60"/>
  <c r="I487" i="46"/>
  <c r="C254" i="62"/>
  <c r="I485" i="77"/>
  <c r="I415" i="77"/>
  <c r="B476" i="46"/>
  <c r="C418" i="75"/>
  <c r="L360" i="77"/>
  <c r="L448" i="60"/>
  <c r="B374" i="61"/>
  <c r="L471" i="74"/>
  <c r="B434" i="75"/>
  <c r="M155" i="78"/>
  <c r="C263" i="62"/>
  <c r="F436" i="74"/>
  <c r="E167" i="78"/>
  <c r="B392" i="60"/>
  <c r="F474" i="46"/>
  <c r="C498" i="62"/>
  <c r="F483" i="74"/>
  <c r="C378" i="60"/>
  <c r="E168" i="78"/>
  <c r="I380" i="46"/>
  <c r="B349" i="75"/>
  <c r="C490" i="60"/>
  <c r="L436" i="46"/>
  <c r="B479" i="61"/>
  <c r="C60" i="62"/>
  <c r="B459" i="61"/>
  <c r="C359" i="75"/>
  <c r="C486" i="61"/>
  <c r="I165" i="78"/>
  <c r="B467" i="74"/>
  <c r="L404" i="75"/>
  <c r="L468" i="61"/>
  <c r="C410" i="60"/>
  <c r="C427" i="77"/>
  <c r="C45" i="62"/>
  <c r="B374" i="74"/>
  <c r="C410" i="75"/>
  <c r="I146" i="78"/>
  <c r="B208" i="62"/>
  <c r="F387" i="60"/>
  <c r="L439" i="75"/>
  <c r="F447" i="60"/>
  <c r="L387" i="63"/>
  <c r="I363" i="46"/>
  <c r="C462" i="62"/>
  <c r="B371" i="63"/>
  <c r="M84" i="62"/>
  <c r="M444" i="62"/>
  <c r="F470" i="61"/>
  <c r="C438" i="62"/>
  <c r="L398" i="60"/>
  <c r="L392" i="75"/>
  <c r="B432" i="46"/>
  <c r="I477" i="74"/>
  <c r="I390" i="46"/>
  <c r="I122" i="62"/>
  <c r="I476" i="46"/>
  <c r="F424" i="63"/>
  <c r="L485" i="61"/>
  <c r="I392" i="74"/>
  <c r="M132" i="78"/>
  <c r="C420" i="74"/>
  <c r="M267" i="62"/>
  <c r="B450" i="46"/>
  <c r="B431" i="46"/>
  <c r="B420" i="74"/>
  <c r="I448" i="46"/>
  <c r="C373" i="46"/>
  <c r="C470" i="61"/>
  <c r="I121" i="62"/>
  <c r="M164" i="62"/>
  <c r="C360" i="75"/>
  <c r="I424" i="75"/>
  <c r="M104" i="62"/>
  <c r="C437" i="60"/>
  <c r="F375" i="60"/>
  <c r="F390" i="63"/>
  <c r="F498" i="61"/>
  <c r="C272" i="62"/>
  <c r="I499" i="60"/>
  <c r="B425" i="61"/>
  <c r="I472" i="61"/>
  <c r="I495" i="62"/>
  <c r="M191" i="62"/>
  <c r="C446" i="77"/>
  <c r="L480" i="60"/>
  <c r="M461" i="62"/>
  <c r="I464" i="75"/>
  <c r="C393" i="61"/>
  <c r="F372" i="46"/>
  <c r="B472" i="60"/>
  <c r="B421" i="61"/>
  <c r="F413" i="63"/>
  <c r="F475" i="46"/>
  <c r="F474" i="60"/>
  <c r="B463" i="75"/>
  <c r="I235" i="62"/>
  <c r="M62" i="62"/>
  <c r="C61" i="62"/>
  <c r="I170" i="78"/>
  <c r="E170" i="78"/>
  <c r="I154" i="78"/>
  <c r="F489" i="62"/>
  <c r="F39" i="62"/>
  <c r="I445" i="75"/>
  <c r="I479" i="77"/>
  <c r="L435" i="63"/>
  <c r="F431" i="60"/>
  <c r="F238" i="62"/>
  <c r="C447" i="74"/>
  <c r="B489" i="77"/>
  <c r="C454" i="63"/>
  <c r="L464" i="77"/>
  <c r="B134" i="78"/>
  <c r="I500" i="62"/>
  <c r="L429" i="63"/>
  <c r="L500" i="61"/>
  <c r="I473" i="77"/>
  <c r="L392" i="77"/>
  <c r="B326" i="75"/>
  <c r="C65" i="62"/>
  <c r="I415" i="60"/>
  <c r="I363" i="60"/>
  <c r="L480" i="61"/>
  <c r="L386" i="46"/>
  <c r="B423" i="60"/>
  <c r="C400" i="75"/>
  <c r="B439" i="46"/>
  <c r="I53" i="62"/>
  <c r="I440" i="77"/>
  <c r="F476" i="60"/>
  <c r="B137" i="78"/>
  <c r="C450" i="61"/>
  <c r="F436" i="46"/>
  <c r="I400" i="46"/>
  <c r="M150" i="62"/>
  <c r="C368" i="60"/>
  <c r="L422" i="61"/>
  <c r="M352" i="62"/>
  <c r="F417" i="60"/>
  <c r="B385" i="61"/>
  <c r="L429" i="61"/>
  <c r="C20" i="62"/>
  <c r="B494" i="74"/>
  <c r="I350" i="62"/>
  <c r="I395" i="46"/>
  <c r="B71" i="62"/>
  <c r="M17" i="62"/>
  <c r="I360" i="75"/>
  <c r="L483" i="75"/>
  <c r="I425" i="75"/>
  <c r="B484" i="61"/>
  <c r="L406" i="61"/>
  <c r="I456" i="75"/>
  <c r="L479" i="74"/>
  <c r="C48" i="62"/>
  <c r="F18" i="62"/>
  <c r="F122" i="62"/>
  <c r="I454" i="61"/>
  <c r="F447" i="75"/>
  <c r="M94" i="62"/>
  <c r="C380" i="46"/>
  <c r="C487" i="61"/>
  <c r="B205" i="62"/>
  <c r="I379" i="60"/>
  <c r="M131" i="62"/>
  <c r="I491" i="61"/>
  <c r="L441" i="74"/>
  <c r="I460" i="46"/>
  <c r="I376" i="60"/>
  <c r="F275" i="62"/>
  <c r="F16" i="62"/>
  <c r="I370" i="77"/>
  <c r="B375" i="46"/>
  <c r="B145" i="78"/>
  <c r="F368" i="63"/>
  <c r="I435" i="60"/>
  <c r="L415" i="77"/>
  <c r="M259" i="62"/>
  <c r="C433" i="63"/>
  <c r="F481" i="60"/>
  <c r="I344" i="75"/>
  <c r="C339" i="62"/>
  <c r="B484" i="63"/>
  <c r="F476" i="63"/>
  <c r="M162" i="78"/>
  <c r="B451" i="63"/>
  <c r="I431" i="61"/>
  <c r="I477" i="46"/>
  <c r="B505" i="62"/>
  <c r="C469" i="63"/>
  <c r="L475" i="75"/>
  <c r="I395" i="60"/>
  <c r="L353" i="75"/>
  <c r="L458" i="75"/>
  <c r="I496" i="60"/>
  <c r="B361" i="62"/>
  <c r="B461" i="60"/>
  <c r="M197" i="62"/>
  <c r="L379" i="60"/>
  <c r="C487" i="46"/>
  <c r="L412" i="77"/>
  <c r="I417" i="63"/>
  <c r="F408" i="63"/>
  <c r="L495" i="74"/>
  <c r="I211" i="62"/>
  <c r="F42" i="62"/>
  <c r="I439" i="62"/>
  <c r="I433" i="77"/>
  <c r="F374" i="77"/>
  <c r="B408" i="75"/>
  <c r="C155" i="78"/>
  <c r="B421" i="77"/>
  <c r="L439" i="60"/>
  <c r="C407" i="46"/>
  <c r="M19" i="62"/>
  <c r="I459" i="46"/>
  <c r="I181" i="78"/>
  <c r="F491" i="60"/>
  <c r="C515" i="62"/>
  <c r="I401" i="74"/>
  <c r="B387" i="46"/>
  <c r="I49" i="62"/>
  <c r="F350" i="62"/>
  <c r="I364" i="61"/>
  <c r="F80" i="62"/>
  <c r="F229" i="62"/>
  <c r="I429" i="46"/>
  <c r="I163" i="78"/>
  <c r="M58" i="62"/>
  <c r="L427" i="75"/>
  <c r="C206" i="62"/>
  <c r="L397" i="60"/>
  <c r="C73" i="62"/>
  <c r="B44" i="62"/>
  <c r="C392" i="77"/>
  <c r="F395" i="60"/>
  <c r="I391" i="60"/>
  <c r="B158" i="62"/>
  <c r="B385" i="77"/>
  <c r="C433" i="75"/>
  <c r="M197" i="78"/>
  <c r="L414" i="77"/>
  <c r="I230" i="62"/>
  <c r="L375" i="46"/>
  <c r="C286" i="62"/>
  <c r="B137" i="62"/>
  <c r="F409" i="77"/>
  <c r="I99" i="62"/>
  <c r="B496" i="61"/>
  <c r="L469" i="77"/>
  <c r="B380" i="74"/>
  <c r="C467" i="77"/>
  <c r="C463" i="60"/>
  <c r="B69" i="62"/>
  <c r="I436" i="62"/>
  <c r="F477" i="46"/>
  <c r="B474" i="75"/>
  <c r="M78" i="62"/>
  <c r="F421" i="77"/>
  <c r="I395" i="77"/>
  <c r="I166" i="78"/>
  <c r="L410" i="61"/>
  <c r="I388" i="61"/>
  <c r="C487" i="77"/>
  <c r="B466" i="74"/>
  <c r="I465" i="77"/>
  <c r="B180" i="62"/>
  <c r="F473" i="62"/>
  <c r="I431" i="77"/>
  <c r="C141" i="62"/>
  <c r="B265" i="62"/>
  <c r="B326" i="62"/>
  <c r="F361" i="63"/>
  <c r="C384" i="61"/>
  <c r="I179" i="62"/>
  <c r="B462" i="77"/>
  <c r="B444" i="74"/>
  <c r="B45" i="62"/>
  <c r="F380" i="61"/>
  <c r="F498" i="62"/>
  <c r="L317" i="75"/>
  <c r="I369" i="46"/>
  <c r="B402" i="61"/>
  <c r="C377" i="46"/>
  <c r="I154" i="62"/>
  <c r="C397" i="63"/>
  <c r="C394" i="74"/>
  <c r="F479" i="60"/>
  <c r="F428" i="74"/>
  <c r="C372" i="74"/>
  <c r="B390" i="60"/>
  <c r="I463" i="74"/>
  <c r="I484" i="63"/>
  <c r="B447" i="77"/>
  <c r="C422" i="74"/>
  <c r="F457" i="61"/>
  <c r="I384" i="61"/>
  <c r="B427" i="63"/>
  <c r="F415" i="60"/>
  <c r="B381" i="60"/>
  <c r="C145" i="78"/>
  <c r="L478" i="63"/>
  <c r="I406" i="60"/>
  <c r="F337" i="62"/>
  <c r="L477" i="61"/>
  <c r="M91" i="62"/>
  <c r="C427" i="61"/>
  <c r="I374" i="61"/>
  <c r="F57" i="62"/>
  <c r="L473" i="77"/>
  <c r="I379" i="63"/>
  <c r="B480" i="61"/>
  <c r="I413" i="61"/>
  <c r="C202" i="62"/>
  <c r="F487" i="46"/>
  <c r="L476" i="60"/>
  <c r="I456" i="61"/>
  <c r="B63" i="62"/>
  <c r="F365" i="74"/>
  <c r="L433" i="75"/>
  <c r="M133" i="62"/>
  <c r="L476" i="61"/>
  <c r="L393" i="60"/>
  <c r="I430" i="60"/>
  <c r="B183" i="78"/>
  <c r="L372" i="46"/>
  <c r="B387" i="74"/>
  <c r="B177" i="62"/>
  <c r="B424" i="61"/>
  <c r="M484" i="62"/>
  <c r="E125" i="78"/>
  <c r="B474" i="63"/>
  <c r="F378" i="46"/>
  <c r="I444" i="63"/>
  <c r="B261" i="62"/>
  <c r="C384" i="63"/>
  <c r="F432" i="62"/>
  <c r="I249" i="62"/>
  <c r="C366" i="61"/>
  <c r="M433" i="62"/>
  <c r="L426" i="46"/>
  <c r="C471" i="62"/>
  <c r="I448" i="62"/>
  <c r="L487" i="46"/>
  <c r="I207" i="62"/>
  <c r="I293" i="62"/>
  <c r="I472" i="62"/>
  <c r="F128" i="62"/>
  <c r="M312" i="62"/>
  <c r="F508" i="62"/>
  <c r="B58" i="62"/>
  <c r="F103" i="62"/>
  <c r="I129" i="78"/>
  <c r="C429" i="63"/>
  <c r="B363" i="61"/>
  <c r="L392" i="46"/>
  <c r="B340" i="75"/>
  <c r="I428" i="63"/>
  <c r="C473" i="77"/>
  <c r="I496" i="63"/>
  <c r="F477" i="63"/>
  <c r="C238" i="62"/>
  <c r="B481" i="60"/>
  <c r="C406" i="60"/>
  <c r="F197" i="62"/>
  <c r="I215" i="62"/>
  <c r="C232" i="62"/>
  <c r="C368" i="74"/>
  <c r="F468" i="75"/>
  <c r="I451" i="46"/>
  <c r="B465" i="77"/>
  <c r="F207" i="62"/>
  <c r="C495" i="60"/>
  <c r="L432" i="60"/>
  <c r="I363" i="77"/>
  <c r="B453" i="61"/>
  <c r="B347" i="62"/>
  <c r="I490" i="60"/>
  <c r="B457" i="60"/>
  <c r="F426" i="60"/>
  <c r="F417" i="61"/>
  <c r="F439" i="62"/>
  <c r="B372" i="63"/>
  <c r="I461" i="62"/>
  <c r="B159" i="62"/>
  <c r="F224" i="62"/>
  <c r="M71" i="62"/>
  <c r="F467" i="75"/>
  <c r="B498" i="46"/>
  <c r="C465" i="60"/>
  <c r="C486" i="60"/>
  <c r="M32" i="62"/>
  <c r="C329" i="62"/>
  <c r="B450" i="61"/>
  <c r="I340" i="62"/>
  <c r="C491" i="77"/>
  <c r="L495" i="77"/>
  <c r="F412" i="61"/>
  <c r="I160" i="62"/>
  <c r="B496" i="62"/>
  <c r="F319" i="75"/>
  <c r="L452" i="46"/>
  <c r="C16" i="62"/>
  <c r="C362" i="61"/>
  <c r="M182" i="78"/>
  <c r="I141" i="78"/>
  <c r="M205" i="62"/>
  <c r="I371" i="74"/>
  <c r="I373" i="46"/>
  <c r="I231" i="62"/>
  <c r="F472" i="75"/>
  <c r="B482" i="75"/>
  <c r="C188" i="62"/>
  <c r="B498" i="61"/>
  <c r="F443" i="60"/>
  <c r="L405" i="60"/>
  <c r="F347" i="75"/>
  <c r="F363" i="46"/>
  <c r="B401" i="63"/>
  <c r="C365" i="75"/>
  <c r="I119" i="78"/>
  <c r="L495" i="75"/>
  <c r="I136" i="78"/>
  <c r="F31" i="62"/>
  <c r="B50" i="62"/>
  <c r="F435" i="63"/>
  <c r="B489" i="75"/>
  <c r="F406" i="60"/>
  <c r="L402" i="63"/>
  <c r="L466" i="75"/>
  <c r="M445" i="62"/>
  <c r="L436" i="61"/>
  <c r="F486" i="75"/>
  <c r="C352" i="62"/>
  <c r="I138" i="78"/>
  <c r="I202" i="62"/>
  <c r="B35" i="62"/>
  <c r="C466" i="46"/>
  <c r="B477" i="46"/>
  <c r="M23" i="62"/>
  <c r="F418" i="77"/>
  <c r="F374" i="60"/>
  <c r="L378" i="46"/>
  <c r="I394" i="75"/>
  <c r="B206" i="62"/>
  <c r="L464" i="74"/>
  <c r="E160" i="78"/>
  <c r="I481" i="60"/>
  <c r="I497" i="61"/>
  <c r="M469" i="62"/>
  <c r="L479" i="46"/>
  <c r="C432" i="77"/>
  <c r="F270" i="62"/>
  <c r="C423" i="46"/>
  <c r="F70" i="62"/>
  <c r="F189" i="62"/>
  <c r="I498" i="62"/>
  <c r="M299" i="62"/>
  <c r="L369" i="75"/>
  <c r="I435" i="74"/>
  <c r="I486" i="62"/>
  <c r="F195" i="62"/>
  <c r="C345" i="62"/>
  <c r="B386" i="77"/>
  <c r="I372" i="46"/>
  <c r="L488" i="75"/>
  <c r="F308" i="62"/>
  <c r="F490" i="61"/>
  <c r="F371" i="75"/>
  <c r="C439" i="46"/>
  <c r="B447" i="74"/>
  <c r="I463" i="77"/>
  <c r="I123" i="62"/>
  <c r="L476" i="46"/>
  <c r="B10" i="62"/>
  <c r="I474" i="74"/>
  <c r="F137" i="62"/>
  <c r="E162" i="78"/>
  <c r="F375" i="77"/>
  <c r="F458" i="62"/>
  <c r="C307" i="62"/>
  <c r="F329" i="62"/>
  <c r="C377" i="60"/>
  <c r="B199" i="62"/>
  <c r="B120" i="62"/>
  <c r="B354" i="75"/>
  <c r="B405" i="61"/>
  <c r="C464" i="62"/>
  <c r="B426" i="74"/>
  <c r="B476" i="61"/>
  <c r="L435" i="74"/>
  <c r="F465" i="77"/>
  <c r="F377" i="63"/>
  <c r="F460" i="62"/>
  <c r="L449" i="60"/>
  <c r="F489" i="75"/>
  <c r="B473" i="74"/>
  <c r="I493" i="75"/>
  <c r="B399" i="60"/>
  <c r="M113" i="62"/>
  <c r="C405" i="60"/>
  <c r="I426" i="61"/>
  <c r="F198" i="62"/>
  <c r="I451" i="60"/>
  <c r="C452" i="75"/>
  <c r="M237" i="62"/>
  <c r="F464" i="63"/>
  <c r="B351" i="75"/>
  <c r="B253" i="62"/>
  <c r="C428" i="77"/>
  <c r="B363" i="75"/>
  <c r="I488" i="62"/>
  <c r="F468" i="74"/>
  <c r="L419" i="60"/>
  <c r="I176" i="62"/>
  <c r="F372" i="75"/>
  <c r="B444" i="61"/>
  <c r="B450" i="63"/>
  <c r="L435" i="77"/>
  <c r="L446" i="74"/>
  <c r="B465" i="62"/>
  <c r="L469" i="74"/>
  <c r="M196" i="62"/>
  <c r="I444" i="74"/>
  <c r="F459" i="63"/>
  <c r="C162" i="62"/>
  <c r="M134" i="78"/>
  <c r="C188" i="78"/>
  <c r="B426" i="63"/>
  <c r="F405" i="63"/>
  <c r="C242" i="62"/>
  <c r="M41" i="62"/>
  <c r="B379" i="61"/>
  <c r="B475" i="63"/>
  <c r="I434" i="46"/>
  <c r="M512" i="62"/>
  <c r="F133" i="62"/>
  <c r="B425" i="77"/>
  <c r="F94" i="62"/>
  <c r="C464" i="74"/>
  <c r="F145" i="62"/>
  <c r="C160" i="62"/>
  <c r="I156" i="78"/>
  <c r="I441" i="74"/>
  <c r="M169" i="62"/>
  <c r="C338" i="62"/>
  <c r="L371" i="77"/>
  <c r="B349" i="62"/>
  <c r="C415" i="75"/>
  <c r="B386" i="75"/>
  <c r="C19" i="62"/>
  <c r="L388" i="46"/>
  <c r="L368" i="77"/>
  <c r="I474" i="77"/>
  <c r="B316" i="62"/>
  <c r="I458" i="63"/>
  <c r="I434" i="62"/>
  <c r="F366" i="61"/>
  <c r="F495" i="63"/>
  <c r="M226" i="62"/>
  <c r="F391" i="63"/>
  <c r="L407" i="60"/>
  <c r="F24" i="62"/>
  <c r="C480" i="77"/>
  <c r="M194" i="62"/>
  <c r="L433" i="46"/>
  <c r="F81" i="62"/>
  <c r="C236" i="62"/>
  <c r="B452" i="63"/>
  <c r="B198" i="78"/>
  <c r="C419" i="60"/>
  <c r="I299" i="62"/>
  <c r="C419" i="77"/>
  <c r="B485" i="46"/>
  <c r="C415" i="61"/>
  <c r="B371" i="61"/>
  <c r="I372" i="60"/>
  <c r="E133" i="78"/>
  <c r="C131" i="78"/>
  <c r="I437" i="63"/>
  <c r="I262" i="62"/>
  <c r="I489" i="61"/>
  <c r="C483" i="46"/>
  <c r="I428" i="46"/>
  <c r="L389" i="74"/>
  <c r="M278" i="62"/>
  <c r="I302" i="62"/>
  <c r="I221" i="62"/>
  <c r="I474" i="61"/>
  <c r="I424" i="74"/>
  <c r="B437" i="63"/>
  <c r="M493" i="62"/>
  <c r="C394" i="63"/>
  <c r="I286" i="62"/>
  <c r="B397" i="75"/>
  <c r="F437" i="46"/>
  <c r="B181" i="62"/>
  <c r="C387" i="75"/>
  <c r="F470" i="62"/>
  <c r="F420" i="74"/>
  <c r="L496" i="74"/>
  <c r="F387" i="61"/>
  <c r="B362" i="77"/>
  <c r="B248" i="62"/>
  <c r="C293" i="62"/>
  <c r="I310" i="62"/>
  <c r="B471" i="46"/>
  <c r="F167" i="62"/>
  <c r="L426" i="77"/>
  <c r="F384" i="61"/>
  <c r="C404" i="46"/>
  <c r="L456" i="77"/>
  <c r="I374" i="46"/>
  <c r="B414" i="63"/>
  <c r="F416" i="77"/>
  <c r="F215" i="62"/>
  <c r="M436" i="62"/>
  <c r="B363" i="74"/>
  <c r="C35" i="62"/>
  <c r="L380" i="77"/>
  <c r="B380" i="63"/>
  <c r="C468" i="74"/>
  <c r="B179" i="78"/>
  <c r="M309" i="62"/>
  <c r="M45" i="62"/>
  <c r="C198" i="62"/>
  <c r="B490" i="77"/>
  <c r="B364" i="60"/>
  <c r="C224" i="62"/>
  <c r="B132" i="78"/>
  <c r="M192" i="78"/>
  <c r="I449" i="46"/>
  <c r="L380" i="46"/>
  <c r="I497" i="60"/>
  <c r="I446" i="62"/>
  <c r="C452" i="74"/>
  <c r="C423" i="61"/>
  <c r="I229" i="62"/>
  <c r="C439" i="75"/>
  <c r="C241" i="62"/>
  <c r="E203" i="78"/>
  <c r="B172" i="78"/>
  <c r="L450" i="61"/>
  <c r="L418" i="61"/>
  <c r="B472" i="46"/>
  <c r="I448" i="75"/>
  <c r="C369" i="61"/>
  <c r="F327" i="75"/>
  <c r="B489" i="61"/>
  <c r="B399" i="46"/>
  <c r="I366" i="60"/>
  <c r="I456" i="63"/>
  <c r="I445" i="74"/>
  <c r="I464" i="62"/>
  <c r="F266" i="62"/>
  <c r="B465" i="60"/>
  <c r="B414" i="75"/>
  <c r="F240" i="62"/>
  <c r="B436" i="74"/>
  <c r="F434" i="61"/>
  <c r="B151" i="62"/>
  <c r="B491" i="75"/>
  <c r="C476" i="62"/>
  <c r="B421" i="60"/>
  <c r="F454" i="60"/>
  <c r="I191" i="78"/>
  <c r="C470" i="75"/>
  <c r="E155" i="78"/>
  <c r="L458" i="74"/>
  <c r="M189" i="78"/>
  <c r="F335" i="75"/>
  <c r="B288" i="62"/>
  <c r="B18" i="62"/>
  <c r="M13" i="62"/>
  <c r="B211" i="62"/>
  <c r="I411" i="60"/>
  <c r="L394" i="63"/>
  <c r="L478" i="75"/>
  <c r="C349" i="75"/>
  <c r="I478" i="62"/>
  <c r="C268" i="62"/>
  <c r="B454" i="61"/>
  <c r="B387" i="60"/>
  <c r="I129" i="62"/>
  <c r="F362" i="77"/>
  <c r="L447" i="61"/>
  <c r="I309" i="62"/>
  <c r="C483" i="60"/>
  <c r="L415" i="61"/>
  <c r="M149" i="78"/>
  <c r="F475" i="74"/>
  <c r="I173" i="62"/>
  <c r="L372" i="60"/>
  <c r="I418" i="77"/>
  <c r="F405" i="60"/>
  <c r="L432" i="75"/>
  <c r="I400" i="75"/>
  <c r="C142" i="62"/>
  <c r="F386" i="63"/>
  <c r="F394" i="63"/>
  <c r="M232" i="62"/>
  <c r="F175" i="62"/>
  <c r="B491" i="46"/>
  <c r="L423" i="77"/>
  <c r="I451" i="63"/>
  <c r="F380" i="77"/>
  <c r="C456" i="75"/>
  <c r="B513" i="62"/>
  <c r="B47" i="62"/>
  <c r="B432" i="62"/>
  <c r="F482" i="61"/>
  <c r="L444" i="46"/>
  <c r="I382" i="61"/>
  <c r="F423" i="61"/>
  <c r="B427" i="60"/>
  <c r="B402" i="46"/>
  <c r="C431" i="62"/>
  <c r="F446" i="77"/>
  <c r="B162" i="62"/>
  <c r="C40" i="62"/>
  <c r="L448" i="46"/>
  <c r="F385" i="60"/>
  <c r="C44" i="62"/>
  <c r="B160" i="78"/>
  <c r="L411" i="63"/>
  <c r="L391" i="61"/>
  <c r="B411" i="61"/>
  <c r="B344" i="62"/>
  <c r="B464" i="46"/>
  <c r="C364" i="60"/>
  <c r="B409" i="63"/>
  <c r="F382" i="63"/>
  <c r="B438" i="60"/>
  <c r="I388" i="74"/>
  <c r="C250" i="62"/>
  <c r="L352" i="75"/>
  <c r="I449" i="61"/>
  <c r="M263" i="62"/>
  <c r="F257" i="62"/>
  <c r="F112" i="62"/>
  <c r="L400" i="61"/>
  <c r="I148" i="62"/>
  <c r="B448" i="75"/>
  <c r="C10" i="62"/>
  <c r="B460" i="63"/>
  <c r="M456" i="62"/>
  <c r="I448" i="77"/>
  <c r="C441" i="46"/>
  <c r="L425" i="63"/>
  <c r="I455" i="63"/>
  <c r="M56" i="62"/>
  <c r="I480" i="77"/>
  <c r="L370" i="60"/>
  <c r="I478" i="61"/>
  <c r="C173" i="78"/>
  <c r="I167" i="78"/>
  <c r="I498" i="46"/>
  <c r="B448" i="60"/>
  <c r="B189" i="62"/>
  <c r="M168" i="78"/>
  <c r="E132" i="78"/>
  <c r="I367" i="61"/>
  <c r="F416" i="46"/>
  <c r="L348" i="75"/>
  <c r="B426" i="77"/>
  <c r="I411" i="61"/>
  <c r="C333" i="62"/>
  <c r="I117" i="62"/>
  <c r="B147" i="78"/>
  <c r="L419" i="77"/>
  <c r="B491" i="62"/>
  <c r="C191" i="62"/>
  <c r="F396" i="61"/>
  <c r="I441" i="60"/>
  <c r="M65" i="62"/>
  <c r="C420" i="46"/>
  <c r="F368" i="61"/>
  <c r="L457" i="74"/>
  <c r="M110" i="62"/>
  <c r="F452" i="61"/>
  <c r="F429" i="46"/>
  <c r="B122" i="62"/>
  <c r="M478" i="62"/>
  <c r="C466" i="61"/>
  <c r="C256" i="62"/>
  <c r="L463" i="77"/>
  <c r="M129" i="78"/>
  <c r="L474" i="75"/>
  <c r="M276" i="62"/>
  <c r="C431" i="60"/>
  <c r="F435" i="74"/>
  <c r="B478" i="60"/>
  <c r="C193" i="62"/>
  <c r="B470" i="60"/>
  <c r="I148" i="78"/>
  <c r="M178" i="62"/>
  <c r="C382" i="60"/>
  <c r="B445" i="63"/>
  <c r="B362" i="63"/>
  <c r="C151" i="62"/>
  <c r="F302" i="62"/>
  <c r="M163" i="78"/>
  <c r="B389" i="61"/>
  <c r="F491" i="77"/>
  <c r="B438" i="74"/>
  <c r="C442" i="61"/>
  <c r="B48" i="62"/>
  <c r="I266" i="62"/>
  <c r="B322" i="75"/>
  <c r="I108" i="62"/>
  <c r="I456" i="77"/>
  <c r="B462" i="63"/>
  <c r="L439" i="63"/>
  <c r="F96" i="62"/>
  <c r="F405" i="46"/>
  <c r="I392" i="60"/>
  <c r="M216" i="62"/>
  <c r="L416" i="74"/>
  <c r="C426" i="60"/>
  <c r="I455" i="61"/>
  <c r="F400" i="75"/>
  <c r="F434" i="62"/>
  <c r="B351" i="62"/>
  <c r="L385" i="60"/>
  <c r="F371" i="77"/>
  <c r="L430" i="77"/>
  <c r="I430" i="61"/>
  <c r="L467" i="60"/>
  <c r="F410" i="46"/>
  <c r="B458" i="74"/>
  <c r="I363" i="61"/>
  <c r="I416" i="61"/>
  <c r="F105" i="62"/>
  <c r="C490" i="74"/>
  <c r="I429" i="77"/>
  <c r="F331" i="75"/>
  <c r="M134" i="62"/>
  <c r="I459" i="61"/>
  <c r="C182" i="62"/>
  <c r="C376" i="46"/>
  <c r="I354" i="62"/>
  <c r="B445" i="46"/>
  <c r="L481" i="61"/>
  <c r="I370" i="61"/>
  <c r="L423" i="61"/>
  <c r="B474" i="60"/>
  <c r="L409" i="60"/>
  <c r="I167" i="62"/>
  <c r="B490" i="74"/>
  <c r="B123" i="78"/>
  <c r="L464" i="61"/>
  <c r="F208" i="62"/>
  <c r="I361" i="74"/>
  <c r="C409" i="46"/>
  <c r="L444" i="63"/>
  <c r="M332" i="62"/>
  <c r="F385" i="61"/>
  <c r="B124" i="78"/>
  <c r="L415" i="46"/>
  <c r="F344" i="75"/>
  <c r="I406" i="77"/>
  <c r="B400" i="46"/>
  <c r="L392" i="63"/>
  <c r="I315" i="62"/>
  <c r="B414" i="46"/>
  <c r="C393" i="46"/>
  <c r="C422" i="75"/>
  <c r="C137" i="78"/>
  <c r="M260" i="62"/>
  <c r="L461" i="63"/>
  <c r="F431" i="46"/>
  <c r="M209" i="62"/>
  <c r="I352" i="75"/>
  <c r="I157" i="78"/>
  <c r="B497" i="61"/>
  <c r="B509" i="62"/>
  <c r="F397" i="60"/>
  <c r="F305" i="62"/>
  <c r="C47" i="62"/>
  <c r="C495" i="46"/>
  <c r="L473" i="46"/>
  <c r="F401" i="74"/>
  <c r="C160" i="78"/>
  <c r="F463" i="60"/>
  <c r="C450" i="63"/>
  <c r="B11" i="62"/>
  <c r="C496" i="63"/>
  <c r="F420" i="77"/>
  <c r="C465" i="63"/>
  <c r="I60" i="62"/>
  <c r="I372" i="61"/>
  <c r="B266" i="62"/>
  <c r="E159" i="78"/>
  <c r="M37" i="62"/>
  <c r="B425" i="60"/>
  <c r="C495" i="61"/>
  <c r="B440" i="77"/>
  <c r="M229" i="62"/>
  <c r="B365" i="61"/>
  <c r="I498" i="60"/>
  <c r="F445" i="61"/>
  <c r="L449" i="75"/>
  <c r="F441" i="77"/>
  <c r="F469" i="46"/>
  <c r="B406" i="63"/>
  <c r="C381" i="61"/>
  <c r="I214" i="62"/>
  <c r="B90" i="62"/>
  <c r="F440" i="61"/>
  <c r="I14" i="62"/>
  <c r="F393" i="77"/>
  <c r="L464" i="63"/>
  <c r="I487" i="60"/>
  <c r="C204" i="78"/>
  <c r="C213" i="62"/>
  <c r="C270" i="62"/>
  <c r="C408" i="74"/>
  <c r="C400" i="60"/>
  <c r="C162" i="78"/>
  <c r="M329" i="62"/>
  <c r="I442" i="62"/>
  <c r="F467" i="61"/>
  <c r="B452" i="61"/>
  <c r="E145" i="78"/>
  <c r="I178" i="78"/>
  <c r="C404" i="61"/>
  <c r="F418" i="61"/>
  <c r="C438" i="75"/>
  <c r="F427" i="46"/>
  <c r="B435" i="74"/>
  <c r="C469" i="60"/>
  <c r="B22" i="62"/>
  <c r="M358" i="62"/>
  <c r="I436" i="61"/>
  <c r="F339" i="75"/>
  <c r="F160" i="62"/>
  <c r="F97" i="62"/>
  <c r="B438" i="77"/>
  <c r="M206" i="62"/>
  <c r="B486" i="60"/>
  <c r="C237" i="62"/>
  <c r="I466" i="60"/>
  <c r="M138" i="62"/>
  <c r="C431" i="46"/>
  <c r="L397" i="75"/>
  <c r="I463" i="75"/>
  <c r="I361" i="62"/>
  <c r="I459" i="63"/>
  <c r="L367" i="74"/>
  <c r="C201" i="78"/>
  <c r="M511" i="62"/>
  <c r="I456" i="46"/>
  <c r="I15" i="62"/>
  <c r="I59" i="62"/>
  <c r="I377" i="74"/>
  <c r="F129" i="62"/>
  <c r="I373" i="63"/>
  <c r="C150" i="78"/>
  <c r="L427" i="74"/>
  <c r="F311" i="62"/>
  <c r="F378" i="77"/>
  <c r="B102" i="62"/>
  <c r="I402" i="60"/>
  <c r="I444" i="61"/>
  <c r="M437" i="62"/>
  <c r="B131" i="62"/>
  <c r="I481" i="74"/>
  <c r="M88" i="62"/>
  <c r="F492" i="61"/>
  <c r="I24" i="62"/>
  <c r="B420" i="61"/>
  <c r="C267" i="62"/>
  <c r="F127" i="62"/>
  <c r="I67" i="62"/>
  <c r="I202" i="78"/>
  <c r="I158" i="62"/>
  <c r="I487" i="61"/>
  <c r="F375" i="75"/>
  <c r="M72" i="62"/>
  <c r="C151" i="78"/>
  <c r="B411" i="60"/>
  <c r="L335" i="75"/>
  <c r="C416" i="75"/>
  <c r="L454" i="46"/>
  <c r="M361" i="62"/>
  <c r="L449" i="63"/>
  <c r="F406" i="61"/>
  <c r="C391" i="61"/>
  <c r="B386" i="60"/>
  <c r="F459" i="62"/>
  <c r="F376" i="63"/>
  <c r="F363" i="75"/>
  <c r="B325" i="62"/>
  <c r="C450" i="60"/>
  <c r="L418" i="60"/>
  <c r="L373" i="46"/>
  <c r="C374" i="63"/>
  <c r="I422" i="60"/>
  <c r="F347" i="62"/>
  <c r="M187" i="78"/>
  <c r="C196" i="78"/>
  <c r="C373" i="74"/>
  <c r="M225" i="62"/>
  <c r="I175" i="62"/>
  <c r="I356" i="62"/>
  <c r="I177" i="78"/>
  <c r="B495" i="63"/>
  <c r="M135" i="62"/>
  <c r="L395" i="61"/>
  <c r="L492" i="74"/>
  <c r="F367" i="77"/>
  <c r="L453" i="63"/>
  <c r="I486" i="75"/>
  <c r="L406" i="74"/>
  <c r="F510" i="62"/>
  <c r="M483" i="62"/>
  <c r="M326" i="62"/>
  <c r="C439" i="63"/>
  <c r="L372" i="74"/>
  <c r="C461" i="77"/>
  <c r="M453" i="62"/>
  <c r="I494" i="60"/>
  <c r="C459" i="63"/>
  <c r="C212" i="62"/>
  <c r="L360" i="63"/>
  <c r="C329" i="75"/>
  <c r="M166" i="78"/>
  <c r="C366" i="63"/>
  <c r="C322" i="62"/>
  <c r="C336" i="75"/>
  <c r="F464" i="60"/>
  <c r="M344" i="62"/>
  <c r="B424" i="60"/>
  <c r="C470" i="46"/>
  <c r="L482" i="61"/>
  <c r="L385" i="46"/>
  <c r="L421" i="46"/>
  <c r="M121" i="62"/>
  <c r="B361" i="75"/>
  <c r="F463" i="77"/>
  <c r="I125" i="78"/>
  <c r="M337" i="62"/>
  <c r="I272" i="62"/>
  <c r="I468" i="74"/>
  <c r="M514" i="62"/>
  <c r="I474" i="63"/>
  <c r="C425" i="77"/>
  <c r="F48" i="62"/>
  <c r="F397" i="46"/>
  <c r="I461" i="63"/>
  <c r="F413" i="77"/>
  <c r="F414" i="61"/>
  <c r="I441" i="61"/>
  <c r="B133" i="62"/>
  <c r="L439" i="77"/>
  <c r="C283" i="62"/>
  <c r="C456" i="61"/>
  <c r="F471" i="46"/>
  <c r="I145" i="78"/>
  <c r="I385" i="74"/>
  <c r="I82" i="62"/>
  <c r="L405" i="77"/>
  <c r="F389" i="75"/>
  <c r="B423" i="61"/>
  <c r="B459" i="62"/>
  <c r="B187" i="62"/>
  <c r="I435" i="62"/>
  <c r="F464" i="46"/>
  <c r="I426" i="46"/>
  <c r="F58" i="62"/>
  <c r="B458" i="46"/>
  <c r="B414" i="60"/>
  <c r="F363" i="63"/>
  <c r="C391" i="63"/>
  <c r="B462" i="61"/>
  <c r="B485" i="61"/>
  <c r="C375" i="46"/>
  <c r="B396" i="60"/>
  <c r="B466" i="63"/>
  <c r="I504" i="62"/>
  <c r="C488" i="60"/>
  <c r="I454" i="46"/>
  <c r="L382" i="63"/>
  <c r="B431" i="62"/>
  <c r="L419" i="63"/>
  <c r="B363" i="63"/>
  <c r="B202" i="78"/>
  <c r="L369" i="46"/>
  <c r="M475" i="62"/>
  <c r="B49" i="62"/>
  <c r="L373" i="60"/>
  <c r="B418" i="46"/>
  <c r="F427" i="61"/>
  <c r="I409" i="75"/>
  <c r="L399" i="74"/>
  <c r="C466" i="60"/>
  <c r="L371" i="46"/>
  <c r="B475" i="74"/>
  <c r="B381" i="74"/>
  <c r="F434" i="60"/>
  <c r="F413" i="74"/>
  <c r="F367" i="63"/>
  <c r="I493" i="61"/>
  <c r="B443" i="77"/>
  <c r="I62" i="62"/>
  <c r="I406" i="61"/>
  <c r="L443" i="61"/>
  <c r="I317" i="62"/>
  <c r="B448" i="46"/>
  <c r="L376" i="46"/>
  <c r="B488" i="75"/>
  <c r="C474" i="61"/>
  <c r="L416" i="46"/>
  <c r="I415" i="74"/>
  <c r="F187" i="62"/>
  <c r="I371" i="60"/>
  <c r="L364" i="60"/>
  <c r="C488" i="61"/>
  <c r="C169" i="62"/>
  <c r="C421" i="75"/>
  <c r="B491" i="61"/>
  <c r="C487" i="75"/>
  <c r="I420" i="63"/>
  <c r="C347" i="75"/>
  <c r="C389" i="61"/>
  <c r="L388" i="60"/>
  <c r="I400" i="63"/>
  <c r="C127" i="62"/>
  <c r="M348" i="62"/>
  <c r="F50" i="62"/>
  <c r="C423" i="60"/>
  <c r="C365" i="77"/>
  <c r="C133" i="78"/>
  <c r="I174" i="78"/>
  <c r="I496" i="75"/>
  <c r="I491" i="60"/>
  <c r="L401" i="60"/>
  <c r="B448" i="77"/>
  <c r="F357" i="62"/>
  <c r="L456" i="46"/>
  <c r="B372" i="77"/>
  <c r="B482" i="77"/>
  <c r="I478" i="46"/>
  <c r="F368" i="46"/>
  <c r="C358" i="62"/>
  <c r="I495" i="77"/>
  <c r="F402" i="60"/>
  <c r="F467" i="60"/>
  <c r="B477" i="75"/>
  <c r="F399" i="60"/>
  <c r="I188" i="62"/>
  <c r="C458" i="60"/>
  <c r="F373" i="61"/>
  <c r="I233" i="62"/>
  <c r="B175" i="78"/>
  <c r="B346" i="62"/>
  <c r="I459" i="60"/>
  <c r="L440" i="60"/>
  <c r="I405" i="60"/>
  <c r="F491" i="63"/>
  <c r="M98" i="62"/>
  <c r="C367" i="61"/>
  <c r="M152" i="78"/>
  <c r="C42" i="62"/>
  <c r="B469" i="46"/>
  <c r="M39" i="62"/>
  <c r="I485" i="60"/>
  <c r="F492" i="62"/>
  <c r="F492" i="74"/>
  <c r="F500" i="46"/>
  <c r="B310" i="62"/>
  <c r="B379" i="60"/>
  <c r="F486" i="46"/>
  <c r="L419" i="61"/>
  <c r="B305" i="62"/>
  <c r="I349" i="62"/>
  <c r="B416" i="60"/>
  <c r="B370" i="46"/>
  <c r="B515" i="62"/>
  <c r="B431" i="60"/>
  <c r="B436" i="63"/>
  <c r="F260" i="62"/>
  <c r="C446" i="63"/>
  <c r="C382" i="77"/>
  <c r="C482" i="75"/>
  <c r="B482" i="63"/>
  <c r="F499" i="46"/>
  <c r="B142" i="62"/>
  <c r="F420" i="60"/>
  <c r="L367" i="77"/>
  <c r="I69" i="62"/>
  <c r="I404" i="75"/>
  <c r="B148" i="78"/>
  <c r="C164" i="62"/>
  <c r="F361" i="74"/>
  <c r="B433" i="62"/>
  <c r="F476" i="61"/>
  <c r="I452" i="61"/>
  <c r="L460" i="75"/>
  <c r="C214" i="62"/>
  <c r="C439" i="62"/>
  <c r="B364" i="46"/>
  <c r="F492" i="63"/>
  <c r="C459" i="62"/>
  <c r="L496" i="77"/>
  <c r="M434" i="62"/>
  <c r="F385" i="63"/>
  <c r="I462" i="60"/>
  <c r="B28" i="62"/>
  <c r="F368" i="60"/>
  <c r="L443" i="60"/>
  <c r="C492" i="62"/>
  <c r="I306" i="62"/>
  <c r="M161" i="78"/>
  <c r="I183" i="62"/>
  <c r="M87" i="62"/>
  <c r="C499" i="62"/>
  <c r="F23" i="62"/>
  <c r="I66" i="62"/>
  <c r="C438" i="46"/>
  <c r="I478" i="75"/>
  <c r="F480" i="60"/>
  <c r="L377" i="60"/>
  <c r="C417" i="63"/>
  <c r="C370" i="63"/>
  <c r="F449" i="46"/>
  <c r="E181" i="78"/>
  <c r="F473" i="46"/>
  <c r="C475" i="61"/>
  <c r="B416" i="46"/>
  <c r="M467" i="62"/>
  <c r="I477" i="60"/>
  <c r="L450" i="63"/>
  <c r="L421" i="77"/>
  <c r="I51" i="62"/>
  <c r="M120" i="78"/>
  <c r="M218" i="62"/>
  <c r="F132" i="62"/>
  <c r="B80" i="62"/>
  <c r="B429" i="60"/>
  <c r="L414" i="60"/>
  <c r="F375" i="63"/>
  <c r="L490" i="74"/>
  <c r="B493" i="60"/>
  <c r="C484" i="61"/>
  <c r="B119" i="62"/>
  <c r="C511" i="62"/>
  <c r="F424" i="61"/>
  <c r="L459" i="60"/>
  <c r="L471" i="77"/>
  <c r="F491" i="62"/>
  <c r="B483" i="46"/>
  <c r="I339" i="62"/>
  <c r="F78" i="62"/>
  <c r="C474" i="46"/>
  <c r="I143" i="78"/>
  <c r="B400" i="63"/>
  <c r="I389" i="60"/>
  <c r="L465" i="60"/>
  <c r="F477" i="62"/>
  <c r="F386" i="75"/>
  <c r="F492" i="60"/>
  <c r="B430" i="62"/>
  <c r="F473" i="74"/>
  <c r="I430" i="75"/>
  <c r="L428" i="77"/>
  <c r="I127" i="62"/>
  <c r="C426" i="75"/>
  <c r="L477" i="77"/>
  <c r="F443" i="75"/>
  <c r="F95" i="62"/>
  <c r="C389" i="77"/>
  <c r="B224" i="62"/>
  <c r="F404" i="46"/>
  <c r="C331" i="75"/>
  <c r="C491" i="61"/>
  <c r="I319" i="75"/>
  <c r="M316" i="62"/>
  <c r="I101" i="62"/>
  <c r="F388" i="77"/>
  <c r="M274" i="62"/>
  <c r="L408" i="74"/>
  <c r="C350" i="62"/>
  <c r="F424" i="74"/>
  <c r="M108" i="62"/>
  <c r="I472" i="75"/>
  <c r="C494" i="63"/>
  <c r="L382" i="61"/>
  <c r="B444" i="63"/>
  <c r="I389" i="74"/>
  <c r="C427" i="46"/>
  <c r="B420" i="77"/>
  <c r="F439" i="46"/>
  <c r="M18" i="62"/>
  <c r="B447" i="60"/>
  <c r="L472" i="77"/>
  <c r="C185" i="78"/>
  <c r="B327" i="62"/>
  <c r="I486" i="46"/>
  <c r="F484" i="61"/>
  <c r="C462" i="63"/>
  <c r="F430" i="62"/>
  <c r="L469" i="60"/>
  <c r="C144" i="62"/>
  <c r="B432" i="74"/>
  <c r="C210" i="62"/>
  <c r="B419" i="74"/>
  <c r="F298" i="62"/>
  <c r="M440" i="62"/>
  <c r="B386" i="61"/>
  <c r="C474" i="60"/>
  <c r="F425" i="46"/>
  <c r="F426" i="63"/>
  <c r="L458" i="46"/>
  <c r="I427" i="46"/>
  <c r="F318" i="62"/>
  <c r="L461" i="46"/>
  <c r="C421" i="63"/>
  <c r="F374" i="61"/>
  <c r="C341" i="75"/>
  <c r="C77" i="62"/>
  <c r="L460" i="60"/>
  <c r="I407" i="60"/>
  <c r="C371" i="74"/>
  <c r="F482" i="63"/>
  <c r="L450" i="77"/>
  <c r="B136" i="78"/>
  <c r="F376" i="61"/>
  <c r="C437" i="46"/>
  <c r="C454" i="75"/>
  <c r="B510" i="62"/>
  <c r="I405" i="61"/>
  <c r="M224" i="62"/>
  <c r="M331" i="62"/>
  <c r="B429" i="61"/>
  <c r="F431" i="61"/>
  <c r="F396" i="46"/>
  <c r="C432" i="61"/>
  <c r="B150" i="78"/>
  <c r="B365" i="46"/>
  <c r="E166" i="78"/>
  <c r="I486" i="77"/>
  <c r="B382" i="75"/>
  <c r="I493" i="46"/>
  <c r="I389" i="63"/>
  <c r="B439" i="61"/>
  <c r="F447" i="63"/>
  <c r="F434" i="46"/>
  <c r="F369" i="74"/>
  <c r="M59" i="62"/>
  <c r="M306" i="62"/>
  <c r="I87" i="62"/>
  <c r="L323" i="75"/>
  <c r="I38" i="62"/>
  <c r="I164" i="78"/>
  <c r="I194" i="78"/>
  <c r="F93" i="62"/>
  <c r="B200" i="62"/>
  <c r="I441" i="77"/>
  <c r="M345" i="62"/>
  <c r="B449" i="75"/>
  <c r="F158" i="62"/>
  <c r="I280" i="62"/>
  <c r="C387" i="61"/>
  <c r="I423" i="61"/>
  <c r="M480" i="62"/>
  <c r="F360" i="62"/>
  <c r="C18" i="62"/>
  <c r="L393" i="77"/>
  <c r="C148" i="62"/>
  <c r="F233" i="62"/>
  <c r="I483" i="74"/>
  <c r="F183" i="62"/>
  <c r="F462" i="63"/>
  <c r="F463" i="61"/>
  <c r="B147" i="62"/>
  <c r="L464" i="75"/>
  <c r="L381" i="77"/>
  <c r="M280" i="62"/>
  <c r="F172" i="62"/>
  <c r="L495" i="46"/>
  <c r="I325" i="62"/>
  <c r="L424" i="61"/>
  <c r="E144" i="78"/>
  <c r="E171" i="78"/>
  <c r="L484" i="63"/>
  <c r="I374" i="60"/>
  <c r="B231" i="62"/>
  <c r="C334" i="75"/>
  <c r="L437" i="61"/>
  <c r="L414" i="46"/>
  <c r="B272" i="62"/>
  <c r="B421" i="74"/>
  <c r="I168" i="78"/>
  <c r="L477" i="60"/>
  <c r="B455" i="46"/>
  <c r="B470" i="62"/>
  <c r="C473" i="74"/>
  <c r="C388" i="75"/>
  <c r="F444" i="46"/>
  <c r="L408" i="77"/>
  <c r="I442" i="60"/>
  <c r="M509" i="62"/>
  <c r="I455" i="74"/>
  <c r="L481" i="74"/>
  <c r="I377" i="60"/>
  <c r="M31" i="62"/>
  <c r="B468" i="60"/>
  <c r="L423" i="75"/>
  <c r="B42" i="62"/>
  <c r="C500" i="46"/>
  <c r="C481" i="74"/>
  <c r="B442" i="75"/>
  <c r="B404" i="60"/>
  <c r="I130" i="62"/>
  <c r="C430" i="61"/>
  <c r="M176" i="78"/>
  <c r="L403" i="60"/>
  <c r="B456" i="77"/>
  <c r="C364" i="46"/>
  <c r="B468" i="75"/>
  <c r="C417" i="75"/>
  <c r="F51" i="62"/>
  <c r="B367" i="75"/>
  <c r="B181" i="78"/>
  <c r="M322" i="62"/>
  <c r="C14" i="62"/>
  <c r="C96" i="62"/>
  <c r="C449" i="61"/>
  <c r="I377" i="61"/>
  <c r="L432" i="61"/>
  <c r="E158" i="78"/>
  <c r="F425" i="61"/>
  <c r="F432" i="46"/>
  <c r="F365" i="77"/>
  <c r="B454" i="74"/>
  <c r="B397" i="46"/>
  <c r="I379" i="61"/>
  <c r="C492" i="63"/>
  <c r="B223" i="62"/>
  <c r="B123" i="62"/>
  <c r="F480" i="63"/>
  <c r="B493" i="46"/>
  <c r="C361" i="74"/>
  <c r="B410" i="77"/>
  <c r="E173" i="78"/>
  <c r="E196" i="78"/>
  <c r="B495" i="60"/>
  <c r="I476" i="63"/>
  <c r="I447" i="74"/>
  <c r="F461" i="61"/>
  <c r="C500" i="60"/>
  <c r="I489" i="77"/>
  <c r="C452" i="60"/>
  <c r="F412" i="75"/>
  <c r="I411" i="74"/>
  <c r="L464" i="60"/>
  <c r="I354" i="75"/>
  <c r="B23" i="62"/>
  <c r="F423" i="75"/>
  <c r="F415" i="74"/>
  <c r="C401" i="74"/>
  <c r="B427" i="61"/>
  <c r="L481" i="60"/>
  <c r="C490" i="46"/>
  <c r="C138" i="62"/>
  <c r="I398" i="46"/>
  <c r="B401" i="60"/>
  <c r="F84" i="62"/>
  <c r="B488" i="46"/>
  <c r="I483" i="61"/>
  <c r="C460" i="46"/>
  <c r="C126" i="78"/>
  <c r="B154" i="62"/>
  <c r="I196" i="62"/>
  <c r="I394" i="61"/>
  <c r="C381" i="75"/>
  <c r="F497" i="62"/>
  <c r="I219" i="62"/>
  <c r="F473" i="61"/>
  <c r="M116" i="62"/>
  <c r="C376" i="62"/>
  <c r="F496" i="60"/>
  <c r="C473" i="61"/>
  <c r="I480" i="46"/>
  <c r="I394" i="46"/>
  <c r="L364" i="75"/>
  <c r="I409" i="77"/>
  <c r="M162" i="62"/>
  <c r="B367" i="60"/>
  <c r="F377" i="60"/>
  <c r="B444" i="60"/>
  <c r="F169" i="62"/>
  <c r="F489" i="61"/>
  <c r="I402" i="77"/>
  <c r="C111" i="62"/>
  <c r="I338" i="75"/>
  <c r="L411" i="77"/>
  <c r="B475" i="61"/>
  <c r="F374" i="63"/>
  <c r="I377" i="46"/>
  <c r="C495" i="77"/>
  <c r="I475" i="61"/>
  <c r="F389" i="46"/>
  <c r="L455" i="60"/>
  <c r="I442" i="77"/>
  <c r="B500" i="62"/>
  <c r="F476" i="46"/>
  <c r="I111" i="62"/>
  <c r="F210" i="62"/>
  <c r="B478" i="62"/>
  <c r="L431" i="61"/>
  <c r="B270" i="62"/>
  <c r="F490" i="60"/>
  <c r="B456" i="61"/>
  <c r="I186" i="62"/>
  <c r="C412" i="63"/>
  <c r="B498" i="60"/>
  <c r="C401" i="60"/>
  <c r="I443" i="63"/>
  <c r="B353" i="75"/>
  <c r="I335" i="62"/>
  <c r="F226" i="62"/>
  <c r="M255" i="62"/>
  <c r="I482" i="77"/>
  <c r="I365" i="75"/>
  <c r="I416" i="46"/>
  <c r="L401" i="74"/>
  <c r="I492" i="74"/>
  <c r="I428" i="77"/>
  <c r="F395" i="74"/>
  <c r="C475" i="74"/>
  <c r="I449" i="74"/>
  <c r="F495" i="60"/>
  <c r="C390" i="63"/>
  <c r="F456" i="60"/>
  <c r="I428" i="75"/>
  <c r="F199" i="62"/>
  <c r="F185" i="62"/>
  <c r="B435" i="75"/>
  <c r="I473" i="61"/>
  <c r="I55" i="62"/>
  <c r="M142" i="78"/>
  <c r="F471" i="75"/>
  <c r="M248" i="62"/>
  <c r="E154" i="78"/>
  <c r="F440" i="63"/>
  <c r="M190" i="62"/>
  <c r="I133" i="78"/>
  <c r="L340" i="75"/>
  <c r="B421" i="63"/>
  <c r="I459" i="62"/>
  <c r="I473" i="74"/>
  <c r="B490" i="60"/>
  <c r="F68" i="62"/>
  <c r="C490" i="62"/>
  <c r="B190" i="62"/>
  <c r="C381" i="77"/>
  <c r="F425" i="63"/>
  <c r="F406" i="74"/>
  <c r="L489" i="46"/>
  <c r="M290" i="62"/>
  <c r="F236" i="62"/>
  <c r="B476" i="62"/>
  <c r="C165" i="78"/>
  <c r="B445" i="61"/>
  <c r="L494" i="61"/>
  <c r="C493" i="77"/>
  <c r="C167" i="62"/>
  <c r="C490" i="61"/>
  <c r="L376" i="75"/>
  <c r="I473" i="60"/>
  <c r="L427" i="60"/>
  <c r="B429" i="63"/>
  <c r="I189" i="62"/>
  <c r="F407" i="46"/>
  <c r="F448" i="61"/>
  <c r="C470" i="60"/>
  <c r="E139" i="78"/>
  <c r="F421" i="63"/>
  <c r="L417" i="63"/>
  <c r="F486" i="60"/>
  <c r="C375" i="77"/>
  <c r="B492" i="46"/>
  <c r="M351" i="62"/>
  <c r="I84" i="62"/>
  <c r="I72" i="62"/>
  <c r="F428" i="46"/>
  <c r="C395" i="74"/>
  <c r="B390" i="46"/>
  <c r="B421" i="46"/>
  <c r="B382" i="60"/>
  <c r="C182" i="78"/>
  <c r="C445" i="74"/>
  <c r="B442" i="62"/>
  <c r="F486" i="62"/>
  <c r="I488" i="46"/>
  <c r="F98" i="62"/>
  <c r="L409" i="63"/>
  <c r="F411" i="63"/>
  <c r="I461" i="60"/>
  <c r="C341" i="62"/>
  <c r="L411" i="75"/>
  <c r="E184" i="78"/>
  <c r="I462" i="61"/>
  <c r="F471" i="77"/>
  <c r="B442" i="77"/>
  <c r="I447" i="60"/>
  <c r="B483" i="63"/>
  <c r="I471" i="62"/>
  <c r="F408" i="46"/>
  <c r="C215" i="62"/>
  <c r="B382" i="46"/>
  <c r="C499" i="61"/>
  <c r="B494" i="46"/>
  <c r="E202" i="78"/>
  <c r="C17" i="62"/>
  <c r="E146" i="78"/>
  <c r="C365" i="61"/>
  <c r="I481" i="63"/>
  <c r="C187" i="62"/>
  <c r="F425" i="77"/>
  <c r="E126" i="78"/>
  <c r="I425" i="60"/>
  <c r="F437" i="62"/>
  <c r="B86" i="62"/>
  <c r="C369" i="63"/>
  <c r="I387" i="60"/>
  <c r="M176" i="62"/>
  <c r="C444" i="62"/>
  <c r="C200" i="62"/>
  <c r="F450" i="75"/>
  <c r="I401" i="75"/>
  <c r="L483" i="46"/>
  <c r="B333" i="75"/>
  <c r="F383" i="74"/>
  <c r="L366" i="75"/>
  <c r="C410" i="46"/>
  <c r="E123" i="78"/>
  <c r="B496" i="46"/>
  <c r="I234" i="62"/>
  <c r="C321" i="62"/>
  <c r="B252" i="62"/>
  <c r="C192" i="62"/>
  <c r="C406" i="63"/>
  <c r="B406" i="74"/>
  <c r="F396" i="63"/>
  <c r="C429" i="61"/>
  <c r="F321" i="75"/>
  <c r="L410" i="77"/>
  <c r="I462" i="77"/>
  <c r="B449" i="60"/>
  <c r="C279" i="62"/>
  <c r="B456" i="75"/>
  <c r="C59" i="62"/>
  <c r="C31" i="62"/>
  <c r="B373" i="46"/>
  <c r="I414" i="63"/>
  <c r="C411" i="61"/>
  <c r="B396" i="61"/>
  <c r="B323" i="62"/>
  <c r="I30" i="62"/>
  <c r="B381" i="75"/>
  <c r="F327" i="62"/>
  <c r="C380" i="60"/>
  <c r="C296" i="62"/>
  <c r="E135" i="78"/>
  <c r="M64" i="62"/>
  <c r="B459" i="60"/>
  <c r="B380" i="61"/>
  <c r="I371" i="46"/>
  <c r="F427" i="63"/>
  <c r="I427" i="77"/>
  <c r="I461" i="74"/>
  <c r="L450" i="74"/>
  <c r="F488" i="60"/>
  <c r="L497" i="74"/>
  <c r="F99" i="62"/>
  <c r="F376" i="46"/>
  <c r="F422" i="63"/>
  <c r="B460" i="62"/>
  <c r="I368" i="75"/>
  <c r="F345" i="62"/>
  <c r="C497" i="60"/>
  <c r="E156" i="78"/>
  <c r="L498" i="74"/>
  <c r="B496" i="60"/>
  <c r="M270" i="62"/>
  <c r="I63" i="62"/>
  <c r="M285" i="62"/>
  <c r="B432" i="77"/>
  <c r="F107" i="62"/>
  <c r="B195" i="78"/>
  <c r="F378" i="60"/>
  <c r="B499" i="60"/>
  <c r="M227" i="62"/>
  <c r="B394" i="74"/>
  <c r="C201" i="62"/>
  <c r="I390" i="77"/>
  <c r="B359" i="62"/>
  <c r="B498" i="62"/>
  <c r="M305" i="62"/>
  <c r="C12" i="62"/>
  <c r="F439" i="61"/>
  <c r="B490" i="46"/>
  <c r="B30" i="62"/>
  <c r="C376" i="61"/>
  <c r="B450" i="75"/>
  <c r="B314" i="62"/>
  <c r="C441" i="63"/>
  <c r="C421" i="46"/>
  <c r="I183" i="78"/>
  <c r="M499" i="62"/>
  <c r="L472" i="46"/>
  <c r="I436" i="75"/>
  <c r="F483" i="75"/>
  <c r="B472" i="61"/>
  <c r="L469" i="75"/>
  <c r="B319" i="62"/>
  <c r="B448" i="74"/>
  <c r="I508" i="62"/>
  <c r="F493" i="77"/>
  <c r="C418" i="60"/>
  <c r="F477" i="74"/>
  <c r="C395" i="63"/>
  <c r="B320" i="75"/>
  <c r="M160" i="62"/>
  <c r="L459" i="77"/>
  <c r="F288" i="62"/>
  <c r="I208" i="62"/>
  <c r="L389" i="46"/>
  <c r="F83" i="62"/>
  <c r="F480" i="74"/>
  <c r="B409" i="61"/>
  <c r="C392" i="46"/>
  <c r="L387" i="61"/>
  <c r="C497" i="63"/>
  <c r="F484" i="60"/>
  <c r="L466" i="60"/>
  <c r="C411" i="60"/>
  <c r="I455" i="62"/>
  <c r="F366" i="46"/>
  <c r="I401" i="61"/>
  <c r="B385" i="60"/>
  <c r="C452" i="77"/>
  <c r="M170" i="78"/>
  <c r="B436" i="46"/>
  <c r="L456" i="63"/>
  <c r="F430" i="60"/>
  <c r="C407" i="60"/>
  <c r="B455" i="61"/>
  <c r="C403" i="77"/>
  <c r="L496" i="60"/>
  <c r="M506" i="62"/>
  <c r="L357" i="75"/>
  <c r="C384" i="60"/>
  <c r="F492" i="46"/>
  <c r="M246" i="62"/>
  <c r="C434" i="60"/>
  <c r="I506" i="62"/>
  <c r="F487" i="62"/>
  <c r="F352" i="62"/>
  <c r="I412" i="75"/>
  <c r="I397" i="75"/>
  <c r="C251" i="62"/>
  <c r="B186" i="78"/>
  <c r="B296" i="62"/>
  <c r="I365" i="63"/>
  <c r="C387" i="63"/>
  <c r="M132" i="62"/>
  <c r="F408" i="74"/>
  <c r="B369" i="75"/>
  <c r="M311" i="62"/>
  <c r="F26" i="62"/>
  <c r="B480" i="63"/>
  <c r="F371" i="46"/>
  <c r="C122" i="78"/>
  <c r="L486" i="60"/>
  <c r="C196" i="62"/>
  <c r="F435" i="77"/>
  <c r="C442" i="60"/>
  <c r="I452" i="62"/>
  <c r="L396" i="60"/>
  <c r="F379" i="46"/>
  <c r="B27" i="62"/>
  <c r="C128" i="62"/>
  <c r="F395" i="61"/>
  <c r="B334" i="62"/>
  <c r="B76" i="62"/>
  <c r="B430" i="77"/>
  <c r="I497" i="63"/>
  <c r="M295" i="62"/>
  <c r="F400" i="74"/>
  <c r="L443" i="46"/>
  <c r="F131" i="62"/>
  <c r="M455" i="62"/>
  <c r="C423" i="77"/>
  <c r="B478" i="77"/>
  <c r="I485" i="63"/>
  <c r="B156" i="78"/>
  <c r="L365" i="60"/>
  <c r="I417" i="61"/>
  <c r="F412" i="46"/>
  <c r="F478" i="77"/>
  <c r="I483" i="60"/>
  <c r="C386" i="46"/>
  <c r="C486" i="63"/>
  <c r="M52" i="62"/>
  <c r="B376" i="60"/>
  <c r="F482" i="46"/>
  <c r="B300" i="62"/>
  <c r="F114" i="62"/>
  <c r="B152" i="62"/>
  <c r="B425" i="74"/>
  <c r="B423" i="46"/>
  <c r="C493" i="60"/>
  <c r="M96" i="62"/>
  <c r="L409" i="61"/>
  <c r="C479" i="61"/>
  <c r="F466" i="46"/>
  <c r="L490" i="61"/>
  <c r="F53" i="62"/>
  <c r="I406" i="46"/>
  <c r="L449" i="46"/>
  <c r="I320" i="62"/>
  <c r="F410" i="63"/>
  <c r="I464" i="60"/>
  <c r="C376" i="60"/>
  <c r="C147" i="62"/>
  <c r="I412" i="46"/>
  <c r="F429" i="60"/>
  <c r="B369" i="46"/>
  <c r="C395" i="77"/>
  <c r="F394" i="74"/>
  <c r="I369" i="60"/>
  <c r="L498" i="60"/>
  <c r="C498" i="63"/>
  <c r="I405" i="77"/>
  <c r="C144" i="78"/>
  <c r="C367" i="60"/>
  <c r="C496" i="62"/>
  <c r="F139" i="62"/>
  <c r="C397" i="61"/>
  <c r="F202" i="62"/>
  <c r="F496" i="77"/>
  <c r="F401" i="75"/>
  <c r="M150" i="78"/>
  <c r="M262" i="62"/>
  <c r="M496" i="62"/>
  <c r="M139" i="78"/>
  <c r="B93" i="62"/>
  <c r="B438" i="46"/>
  <c r="F276" i="62"/>
  <c r="C465" i="62"/>
  <c r="C402" i="61"/>
  <c r="M151" i="78"/>
  <c r="F377" i="61"/>
  <c r="B417" i="61"/>
  <c r="L426" i="74"/>
  <c r="I425" i="61"/>
  <c r="I423" i="74"/>
  <c r="F449" i="60"/>
  <c r="B447" i="63"/>
  <c r="I424" i="60"/>
  <c r="I412" i="61"/>
  <c r="B470" i="63"/>
  <c r="C197" i="78"/>
  <c r="L428" i="61"/>
  <c r="B498" i="77"/>
  <c r="I382" i="75"/>
  <c r="B408" i="63"/>
  <c r="I450" i="46"/>
  <c r="I102" i="62"/>
  <c r="B394" i="75"/>
  <c r="I498" i="61"/>
  <c r="B413" i="63"/>
  <c r="F453" i="77"/>
  <c r="C262" i="62"/>
  <c r="C457" i="62"/>
  <c r="I336" i="75"/>
  <c r="B486" i="46"/>
  <c r="C485" i="61"/>
  <c r="L382" i="46"/>
  <c r="I437" i="77"/>
  <c r="F493" i="46"/>
  <c r="I482" i="62"/>
  <c r="L363" i="75"/>
  <c r="C429" i="60"/>
  <c r="I35" i="62"/>
  <c r="E142" i="78"/>
  <c r="C102" i="62"/>
  <c r="C159" i="62"/>
  <c r="B59" i="62"/>
  <c r="F487" i="61"/>
  <c r="M490" i="62"/>
  <c r="C413" i="61"/>
  <c r="C360" i="74"/>
  <c r="F101" i="62"/>
  <c r="C489" i="74"/>
  <c r="I438" i="46"/>
  <c r="L410" i="46"/>
  <c r="B461" i="46"/>
  <c r="B462" i="74"/>
  <c r="C105" i="62"/>
  <c r="M204" i="62"/>
  <c r="C454" i="77"/>
  <c r="M149" i="62"/>
  <c r="C409" i="60"/>
  <c r="M203" i="62"/>
  <c r="I471" i="74"/>
  <c r="I434" i="63"/>
  <c r="F392" i="63"/>
  <c r="C362" i="60"/>
  <c r="I388" i="46"/>
  <c r="I346" i="75"/>
  <c r="B488" i="61"/>
  <c r="C405" i="61"/>
  <c r="B109" i="62"/>
  <c r="C497" i="77"/>
  <c r="I210" i="62"/>
  <c r="L420" i="60"/>
  <c r="C461" i="63"/>
  <c r="C409" i="61"/>
  <c r="I438" i="75"/>
  <c r="C505" i="62"/>
  <c r="C486" i="75"/>
  <c r="B435" i="60"/>
  <c r="I386" i="60"/>
  <c r="I486" i="74"/>
  <c r="F397" i="74"/>
  <c r="B496" i="63"/>
  <c r="I460" i="61"/>
  <c r="F383" i="60"/>
  <c r="I437" i="60"/>
  <c r="F398" i="77"/>
  <c r="L488" i="74"/>
  <c r="F419" i="60"/>
  <c r="B150" i="62"/>
  <c r="B514" i="62"/>
  <c r="L400" i="74"/>
  <c r="F478" i="63"/>
  <c r="F469" i="61"/>
  <c r="C146" i="62"/>
  <c r="E192" i="78"/>
  <c r="L442" i="60"/>
  <c r="B439" i="60"/>
  <c r="F387" i="63"/>
  <c r="F211" i="62"/>
  <c r="M193" i="62"/>
  <c r="L480" i="77"/>
  <c r="B407" i="77"/>
  <c r="B312" i="62"/>
  <c r="C280" i="62"/>
  <c r="C491" i="60"/>
  <c r="I152" i="78"/>
  <c r="L406" i="60"/>
  <c r="B408" i="77"/>
  <c r="C489" i="61"/>
  <c r="B209" i="62"/>
  <c r="C118" i="62"/>
  <c r="I396" i="60"/>
  <c r="B113" i="62"/>
  <c r="F451" i="60"/>
  <c r="C498" i="46"/>
  <c r="C353" i="62"/>
  <c r="F88" i="62"/>
  <c r="M155" i="62"/>
  <c r="C107" i="62"/>
  <c r="C478" i="60"/>
  <c r="F496" i="62"/>
  <c r="F246" i="62"/>
  <c r="C113" i="62"/>
  <c r="I189" i="78"/>
  <c r="F463" i="46"/>
  <c r="L435" i="46"/>
  <c r="B336" i="62"/>
  <c r="B294" i="62"/>
  <c r="I326" i="62"/>
  <c r="I443" i="46"/>
  <c r="M75" i="62"/>
  <c r="F77" i="62"/>
  <c r="C413" i="60"/>
  <c r="L478" i="77"/>
  <c r="B381" i="77"/>
  <c r="I410" i="61"/>
  <c r="L462" i="60"/>
  <c r="I450" i="63"/>
  <c r="L390" i="46"/>
  <c r="F409" i="46"/>
  <c r="I419" i="46"/>
  <c r="L433" i="60"/>
  <c r="C178" i="62"/>
  <c r="F454" i="62"/>
  <c r="F148" i="62"/>
  <c r="C171" i="62"/>
  <c r="C401" i="63"/>
  <c r="M321" i="62"/>
  <c r="C425" i="61"/>
  <c r="B201" i="62"/>
  <c r="F442" i="46"/>
  <c r="F478" i="62"/>
  <c r="I344" i="62"/>
  <c r="B376" i="61"/>
  <c r="F55" i="62"/>
  <c r="C172" i="78"/>
  <c r="I201" i="78"/>
  <c r="L395" i="46"/>
  <c r="C181" i="62"/>
  <c r="B487" i="61"/>
  <c r="F404" i="60"/>
  <c r="L405" i="46"/>
  <c r="E187" i="78"/>
  <c r="C437" i="75"/>
  <c r="L450" i="60"/>
  <c r="C381" i="60"/>
  <c r="C398" i="61"/>
  <c r="C322" i="75"/>
  <c r="C442" i="63"/>
  <c r="M48" i="62"/>
  <c r="L485" i="60"/>
  <c r="C378" i="46"/>
  <c r="F289" i="62"/>
  <c r="I140" i="78"/>
  <c r="C390" i="46"/>
  <c r="F144" i="62"/>
  <c r="L431" i="75"/>
  <c r="I470" i="61"/>
  <c r="B369" i="61"/>
  <c r="B412" i="75"/>
  <c r="C469" i="46"/>
  <c r="F438" i="63"/>
  <c r="B481" i="46"/>
  <c r="F391" i="77"/>
  <c r="I447" i="61"/>
  <c r="C506" i="62"/>
  <c r="L465" i="74"/>
  <c r="L412" i="60"/>
  <c r="B332" i="75"/>
  <c r="F466" i="63"/>
  <c r="C479" i="75"/>
  <c r="I327" i="75"/>
  <c r="B487" i="46"/>
  <c r="F500" i="61"/>
  <c r="B467" i="60"/>
  <c r="F179" i="62"/>
  <c r="B464" i="75"/>
  <c r="L455" i="75"/>
  <c r="L384" i="63"/>
  <c r="C374" i="77"/>
  <c r="I164" i="62"/>
  <c r="E169" i="78"/>
  <c r="L468" i="74"/>
  <c r="C406" i="46"/>
  <c r="L387" i="46"/>
  <c r="I125" i="62"/>
  <c r="B440" i="63"/>
  <c r="B413" i="61"/>
  <c r="L497" i="77"/>
  <c r="B418" i="63"/>
  <c r="L426" i="60"/>
  <c r="I399" i="60"/>
  <c r="M145" i="78"/>
  <c r="F232" i="62"/>
  <c r="F436" i="63"/>
  <c r="M97" i="62"/>
  <c r="F362" i="63"/>
  <c r="M24" i="62"/>
  <c r="L367" i="46"/>
  <c r="M204" i="78"/>
  <c r="C382" i="46"/>
  <c r="F231" i="62"/>
  <c r="B170" i="78"/>
  <c r="C389" i="63"/>
  <c r="B259" i="62"/>
  <c r="B365" i="75"/>
  <c r="C488" i="77"/>
  <c r="L417" i="46"/>
  <c r="B492" i="60"/>
  <c r="C454" i="62"/>
  <c r="B174" i="78"/>
  <c r="B466" i="60"/>
  <c r="C457" i="77"/>
  <c r="B477" i="60"/>
  <c r="C142" i="78"/>
  <c r="F459" i="61"/>
  <c r="F104" i="62"/>
  <c r="L358" i="75"/>
  <c r="B330" i="75"/>
  <c r="F363" i="60"/>
  <c r="L497" i="60"/>
  <c r="B128" i="78"/>
  <c r="M60" i="62"/>
  <c r="C413" i="74"/>
  <c r="I494" i="63"/>
  <c r="M79" i="62"/>
  <c r="B411" i="46"/>
  <c r="C189" i="78"/>
  <c r="F494" i="75"/>
  <c r="F286" i="62"/>
  <c r="I172" i="78"/>
  <c r="C446" i="46"/>
  <c r="I452" i="46"/>
  <c r="B400" i="61"/>
  <c r="B404" i="46"/>
  <c r="F449" i="77"/>
  <c r="I450" i="62"/>
  <c r="I463" i="62"/>
  <c r="L500" i="60"/>
  <c r="C372" i="61"/>
  <c r="I468" i="60"/>
  <c r="B287" i="62"/>
  <c r="B367" i="61"/>
  <c r="B409" i="77"/>
  <c r="I417" i="46"/>
  <c r="F372" i="61"/>
  <c r="L469" i="46"/>
  <c r="B455" i="60"/>
  <c r="B470" i="46"/>
  <c r="F177" i="62"/>
  <c r="I124" i="78"/>
  <c r="L452" i="77"/>
  <c r="L374" i="74"/>
  <c r="C363" i="60"/>
  <c r="B406" i="60"/>
  <c r="F239" i="62"/>
  <c r="B267" i="62"/>
  <c r="L425" i="46"/>
  <c r="L447" i="60"/>
  <c r="C199" i="78"/>
  <c r="L448" i="75"/>
  <c r="C271" i="62"/>
  <c r="L467" i="46"/>
  <c r="B149" i="62"/>
  <c r="F146" i="62"/>
  <c r="C326" i="75"/>
  <c r="B426" i="46"/>
  <c r="I420" i="46"/>
  <c r="F61" i="62"/>
  <c r="B321" i="62"/>
  <c r="I477" i="75"/>
  <c r="L395" i="60"/>
  <c r="I386" i="61"/>
  <c r="C383" i="75"/>
  <c r="M250" i="62"/>
  <c r="B401" i="46"/>
  <c r="L391" i="74"/>
  <c r="L486" i="46"/>
  <c r="I417" i="60"/>
  <c r="F415" i="63"/>
  <c r="F370" i="46"/>
  <c r="B210" i="62"/>
  <c r="B366" i="46"/>
  <c r="F444" i="61"/>
  <c r="F475" i="62"/>
  <c r="F33" i="62"/>
  <c r="F10" i="62"/>
  <c r="F483" i="63"/>
  <c r="C119" i="62"/>
  <c r="I396" i="61"/>
  <c r="F381" i="60"/>
  <c r="F407" i="61"/>
  <c r="L367" i="61"/>
  <c r="B405" i="46"/>
  <c r="L476" i="75"/>
  <c r="C291" i="62"/>
  <c r="C338" i="75"/>
  <c r="M335" i="62"/>
  <c r="B378" i="46"/>
  <c r="B169" i="62"/>
  <c r="C387" i="77"/>
  <c r="I393" i="74"/>
  <c r="C97" i="62"/>
  <c r="I390" i="63"/>
  <c r="B457" i="61"/>
  <c r="M123" i="62"/>
  <c r="F475" i="60"/>
  <c r="F444" i="62"/>
  <c r="I465" i="46"/>
  <c r="M471" i="62"/>
  <c r="C110" i="62"/>
  <c r="I412" i="60"/>
  <c r="F430" i="46"/>
  <c r="I185" i="62"/>
  <c r="C381" i="46"/>
  <c r="B350" i="62"/>
  <c r="C154" i="62"/>
  <c r="B378" i="60"/>
  <c r="C195" i="78"/>
  <c r="L368" i="46"/>
  <c r="B432" i="75"/>
  <c r="L488" i="60"/>
  <c r="M141" i="78"/>
  <c r="C453" i="61"/>
  <c r="C480" i="74"/>
  <c r="F168" i="62"/>
  <c r="B12" i="62"/>
  <c r="B446" i="46"/>
  <c r="I362" i="74"/>
  <c r="F484" i="74"/>
  <c r="L356" i="75"/>
  <c r="M359" i="62"/>
  <c r="F495" i="77"/>
  <c r="F19" i="62"/>
  <c r="M245" i="62"/>
  <c r="F243" i="62"/>
  <c r="M175" i="62"/>
  <c r="I141" i="62"/>
  <c r="M136" i="78"/>
  <c r="B98" i="62"/>
  <c r="L475" i="60"/>
  <c r="M11" i="62"/>
  <c r="C190" i="62"/>
  <c r="B335" i="62"/>
  <c r="C417" i="77"/>
  <c r="L429" i="75"/>
  <c r="M177" i="62"/>
  <c r="B103" i="62"/>
  <c r="B476" i="77"/>
  <c r="L403" i="61"/>
  <c r="B221" i="62"/>
  <c r="F354" i="75"/>
  <c r="F483" i="61"/>
  <c r="C306" i="62"/>
  <c r="C252" i="62"/>
  <c r="F460" i="75"/>
  <c r="I52" i="62"/>
  <c r="F468" i="77"/>
  <c r="M268" i="62"/>
  <c r="F453" i="63"/>
  <c r="C364" i="63"/>
  <c r="I367" i="77"/>
  <c r="I400" i="74"/>
  <c r="L382" i="60"/>
  <c r="I204" i="78"/>
  <c r="B154" i="78"/>
  <c r="I411" i="75"/>
  <c r="L494" i="63"/>
  <c r="L375" i="61"/>
  <c r="C456" i="46"/>
  <c r="C234" i="62"/>
  <c r="I462" i="63"/>
  <c r="C449" i="62"/>
  <c r="F450" i="63"/>
  <c r="B439" i="62"/>
  <c r="B425" i="46"/>
  <c r="B410" i="61"/>
  <c r="B237" i="62"/>
  <c r="L464" i="46"/>
  <c r="I285" i="62"/>
  <c r="M476" i="62"/>
  <c r="C374" i="61"/>
  <c r="F178" i="62"/>
  <c r="F380" i="46"/>
  <c r="C396" i="63"/>
  <c r="B429" i="46"/>
  <c r="F341" i="75"/>
  <c r="C389" i="74"/>
  <c r="E153" i="78"/>
  <c r="I281" i="62"/>
  <c r="F420" i="61"/>
  <c r="F79" i="62"/>
  <c r="B490" i="61"/>
  <c r="M325" i="62"/>
  <c r="I364" i="74"/>
  <c r="M442" i="62"/>
  <c r="C367" i="75"/>
  <c r="C490" i="63"/>
  <c r="C360" i="77"/>
  <c r="L484" i="60"/>
  <c r="C369" i="46"/>
  <c r="B486" i="61"/>
  <c r="C439" i="77"/>
  <c r="I465" i="60"/>
  <c r="L458" i="63"/>
  <c r="F398" i="60"/>
  <c r="B61" i="62"/>
  <c r="F470" i="46"/>
  <c r="I495" i="75"/>
  <c r="I265" i="62"/>
  <c r="I368" i="77"/>
  <c r="C368" i="61"/>
  <c r="F324" i="75"/>
  <c r="B297" i="62"/>
  <c r="L369" i="63"/>
  <c r="F22" i="62"/>
  <c r="F413" i="60"/>
  <c r="F454" i="77"/>
  <c r="F484" i="63"/>
  <c r="F462" i="75"/>
  <c r="M293" i="62"/>
  <c r="I147" i="78"/>
  <c r="I484" i="60"/>
  <c r="I458" i="77"/>
  <c r="B443" i="63"/>
  <c r="L451" i="60"/>
  <c r="C478" i="46"/>
  <c r="B431" i="74"/>
  <c r="F393" i="60"/>
  <c r="B370" i="77"/>
  <c r="B381" i="61"/>
  <c r="L408" i="61"/>
  <c r="B412" i="74"/>
  <c r="F427" i="60"/>
  <c r="C395" i="46"/>
  <c r="C475" i="77"/>
  <c r="B478" i="63"/>
  <c r="C401" i="75"/>
  <c r="I382" i="46"/>
  <c r="B318" i="62"/>
  <c r="L376" i="61"/>
  <c r="I261" i="62"/>
  <c r="I367" i="63"/>
  <c r="I317" i="75"/>
  <c r="C477" i="74"/>
  <c r="L404" i="74"/>
  <c r="M157" i="62"/>
  <c r="B182" i="78"/>
  <c r="F383" i="46"/>
  <c r="F304" i="62"/>
  <c r="B492" i="74"/>
  <c r="I162" i="62"/>
  <c r="M70" i="62"/>
  <c r="C389" i="46"/>
  <c r="I100" i="62"/>
  <c r="I393" i="60"/>
  <c r="L331" i="75"/>
  <c r="B473" i="61"/>
  <c r="B484" i="46"/>
  <c r="B376" i="74"/>
  <c r="F436" i="60"/>
  <c r="I408" i="77"/>
  <c r="B189" i="78"/>
  <c r="F492" i="77"/>
  <c r="F486" i="63"/>
  <c r="B32" i="62"/>
  <c r="C298" i="62"/>
  <c r="L370" i="61"/>
  <c r="F408" i="60"/>
  <c r="M460" i="62"/>
  <c r="B383" i="60"/>
  <c r="I448" i="63"/>
  <c r="I471" i="60"/>
  <c r="I86" i="62"/>
  <c r="L491" i="61"/>
  <c r="B104" i="62"/>
  <c r="F472" i="60"/>
  <c r="I396" i="46"/>
  <c r="I422" i="75"/>
  <c r="F326" i="75"/>
  <c r="F411" i="75"/>
  <c r="F206" i="62"/>
  <c r="B472" i="63"/>
  <c r="F444" i="75"/>
  <c r="C469" i="74"/>
  <c r="C433" i="62"/>
  <c r="C157" i="78"/>
  <c r="F250" i="62"/>
  <c r="I414" i="61"/>
  <c r="L417" i="75"/>
  <c r="B246" i="62"/>
  <c r="C289" i="62"/>
  <c r="L330" i="75"/>
  <c r="B463" i="46"/>
  <c r="B395" i="63"/>
  <c r="C368" i="63"/>
  <c r="M254" i="62"/>
  <c r="I300" i="62"/>
  <c r="F312" i="62"/>
  <c r="B371" i="75"/>
  <c r="F450" i="62"/>
  <c r="I120" i="78"/>
  <c r="L375" i="60"/>
  <c r="C137" i="62"/>
  <c r="C459" i="77"/>
  <c r="F277" i="62"/>
  <c r="C380" i="61"/>
  <c r="I393" i="46"/>
  <c r="C475" i="60"/>
  <c r="C514" i="62"/>
  <c r="F489" i="46"/>
  <c r="C488" i="46"/>
  <c r="F263" i="62"/>
  <c r="F398" i="61"/>
  <c r="I295" i="62"/>
  <c r="C330" i="62"/>
  <c r="F398" i="63"/>
  <c r="F428" i="60"/>
  <c r="M287" i="62"/>
  <c r="F365" i="60"/>
  <c r="C433" i="74"/>
  <c r="C245" i="62"/>
  <c r="B500" i="46"/>
  <c r="C492" i="46"/>
  <c r="C479" i="60"/>
  <c r="B390" i="63"/>
  <c r="L479" i="77"/>
  <c r="I454" i="75"/>
  <c r="B362" i="61"/>
  <c r="B466" i="75"/>
  <c r="C388" i="63"/>
  <c r="C255" i="62"/>
  <c r="C444" i="46"/>
  <c r="F203" i="62"/>
  <c r="I432" i="46"/>
  <c r="M249" i="62"/>
  <c r="C152" i="62"/>
  <c r="C161" i="62"/>
  <c r="C374" i="46"/>
  <c r="C366" i="46"/>
  <c r="B20" i="62"/>
  <c r="F244" i="62"/>
  <c r="I196" i="78"/>
  <c r="F497" i="77"/>
  <c r="B482" i="46"/>
  <c r="C115" i="62"/>
  <c r="B88" i="62"/>
  <c r="F290" i="62"/>
  <c r="F315" i="62"/>
  <c r="C443" i="61"/>
  <c r="F467" i="63"/>
  <c r="E119" i="78"/>
  <c r="B377" i="77"/>
  <c r="B129" i="62"/>
  <c r="L414" i="63"/>
  <c r="F470" i="60"/>
  <c r="I441" i="75"/>
  <c r="C353" i="75"/>
  <c r="C448" i="62"/>
  <c r="I145" i="62"/>
  <c r="I42" i="62"/>
  <c r="F356" i="62"/>
  <c r="B480" i="62"/>
  <c r="B135" i="78"/>
  <c r="F29" i="62"/>
  <c r="C489" i="63"/>
  <c r="F248" i="62"/>
  <c r="F487" i="77"/>
  <c r="F171" i="62"/>
  <c r="B413" i="74"/>
  <c r="C383" i="77"/>
  <c r="M183" i="62"/>
  <c r="B468" i="61"/>
  <c r="I395" i="75"/>
  <c r="B461" i="61"/>
  <c r="I478" i="63"/>
  <c r="L395" i="75"/>
  <c r="B244" i="62"/>
  <c r="I364" i="77"/>
  <c r="I443" i="75"/>
  <c r="B492" i="63"/>
  <c r="C465" i="46"/>
  <c r="M318" i="62"/>
  <c r="F454" i="74"/>
  <c r="B100" i="62"/>
  <c r="M117" i="62"/>
  <c r="B387" i="61"/>
  <c r="I251" i="62"/>
  <c r="M144" i="62"/>
  <c r="B380" i="75"/>
  <c r="M292" i="62"/>
  <c r="C89" i="62"/>
  <c r="L479" i="61"/>
  <c r="B176" i="78"/>
  <c r="I161" i="62"/>
  <c r="I257" i="62"/>
  <c r="F364" i="74"/>
  <c r="L386" i="61"/>
  <c r="B125" i="78"/>
  <c r="C465" i="77"/>
  <c r="B125" i="62"/>
  <c r="B332" i="62"/>
  <c r="L400" i="63"/>
  <c r="L399" i="75"/>
  <c r="F495" i="61"/>
  <c r="B444" i="62"/>
  <c r="B57" i="62"/>
  <c r="L494" i="46"/>
  <c r="C430" i="63"/>
  <c r="C400" i="61"/>
  <c r="F372" i="77"/>
  <c r="M178" i="78"/>
  <c r="C452" i="62"/>
  <c r="B493" i="63"/>
  <c r="F447" i="61"/>
  <c r="L455" i="46"/>
  <c r="B85" i="62"/>
  <c r="I480" i="61"/>
  <c r="C432" i="46"/>
  <c r="C445" i="46"/>
  <c r="F15" i="62"/>
  <c r="F454" i="46"/>
  <c r="C164" i="78"/>
  <c r="F369" i="61"/>
  <c r="C475" i="75"/>
  <c r="B486" i="75"/>
  <c r="C496" i="74"/>
  <c r="F409" i="74"/>
  <c r="B167" i="78"/>
  <c r="B177" i="78"/>
  <c r="C445" i="77"/>
  <c r="B283" i="62"/>
  <c r="M77" i="62"/>
  <c r="C433" i="60"/>
  <c r="C391" i="46"/>
  <c r="C87" i="62"/>
  <c r="L354" i="75"/>
  <c r="B338" i="62"/>
  <c r="B403" i="60"/>
  <c r="L489" i="63"/>
  <c r="B415" i="60"/>
  <c r="C399" i="60"/>
  <c r="C114" i="62"/>
  <c r="C39" i="62"/>
  <c r="C37" i="62"/>
  <c r="B457" i="62"/>
  <c r="B112" i="62"/>
  <c r="C408" i="61"/>
  <c r="B410" i="74"/>
  <c r="C378" i="75"/>
  <c r="F130" i="62"/>
  <c r="M286" i="62"/>
  <c r="B419" i="60"/>
  <c r="B367" i="63"/>
  <c r="B371" i="46"/>
  <c r="L418" i="46"/>
  <c r="I385" i="46"/>
  <c r="F392" i="61"/>
  <c r="I328" i="75"/>
  <c r="B409" i="74"/>
  <c r="B480" i="60"/>
  <c r="L412" i="46"/>
  <c r="M202" i="62"/>
  <c r="F460" i="46"/>
  <c r="C387" i="60"/>
  <c r="C169" i="78"/>
  <c r="I269" i="62"/>
  <c r="C340" i="75"/>
  <c r="B466" i="77"/>
  <c r="B198" i="62"/>
  <c r="B184" i="62"/>
  <c r="C438" i="77"/>
  <c r="I477" i="77"/>
  <c r="E137" i="78"/>
  <c r="F393" i="46"/>
  <c r="F450" i="60"/>
  <c r="F467" i="77"/>
  <c r="C467" i="46"/>
  <c r="B377" i="60"/>
  <c r="M131" i="78"/>
  <c r="L434" i="63"/>
  <c r="M430" i="62"/>
  <c r="C411" i="77"/>
  <c r="F465" i="75"/>
  <c r="I121" i="78"/>
  <c r="I318" i="75"/>
  <c r="I470" i="46"/>
  <c r="M199" i="62"/>
  <c r="C425" i="63"/>
  <c r="C398" i="46"/>
  <c r="C473" i="46"/>
  <c r="F40" i="62"/>
  <c r="F474" i="61"/>
  <c r="B469" i="61"/>
  <c r="I104" i="62"/>
  <c r="L405" i="61"/>
  <c r="C498" i="74"/>
  <c r="C265" i="62"/>
  <c r="E172" i="78"/>
  <c r="B477" i="62"/>
  <c r="B282" i="62"/>
  <c r="C377" i="61"/>
  <c r="C372" i="60"/>
  <c r="C382" i="63"/>
  <c r="L475" i="63"/>
  <c r="M447" i="62"/>
  <c r="C411" i="63"/>
  <c r="C125" i="78"/>
  <c r="C412" i="75"/>
  <c r="I123" i="78"/>
  <c r="E199" i="78"/>
  <c r="B275" i="62"/>
  <c r="C477" i="46"/>
  <c r="B129" i="78"/>
  <c r="F301" i="62"/>
  <c r="B428" i="75"/>
  <c r="C248" i="62"/>
  <c r="L461" i="61"/>
  <c r="C304" i="62"/>
  <c r="F69" i="62"/>
  <c r="I427" i="60"/>
  <c r="C474" i="63"/>
  <c r="B376" i="63"/>
  <c r="M133" i="78"/>
  <c r="F448" i="77"/>
  <c r="M188" i="62"/>
  <c r="B65" i="62"/>
  <c r="I471" i="77"/>
  <c r="I343" i="75"/>
  <c r="I383" i="60"/>
  <c r="L480" i="46"/>
  <c r="I191" i="62"/>
  <c r="L481" i="77"/>
  <c r="C343" i="75"/>
  <c r="F346" i="62"/>
  <c r="F475" i="63"/>
  <c r="B400" i="60"/>
  <c r="I401" i="60"/>
  <c r="C68" i="62"/>
  <c r="F488" i="61"/>
  <c r="C227" i="62"/>
  <c r="I410" i="77"/>
  <c r="B167" i="62"/>
  <c r="L490" i="60"/>
  <c r="M128" i="78"/>
  <c r="I496" i="46"/>
  <c r="B501" i="62"/>
  <c r="M86" i="62"/>
  <c r="L368" i="75"/>
  <c r="I224" i="62"/>
  <c r="C494" i="77"/>
  <c r="F154" i="62"/>
  <c r="L444" i="61"/>
  <c r="M168" i="62"/>
  <c r="B216" i="62"/>
  <c r="C95" i="62"/>
  <c r="C13" i="62"/>
  <c r="F320" i="75"/>
  <c r="I392" i="63"/>
  <c r="I453" i="60"/>
  <c r="M33" i="62"/>
  <c r="M510" i="62"/>
  <c r="B247" i="62"/>
  <c r="I439" i="60"/>
  <c r="L470" i="46"/>
  <c r="L453" i="61"/>
  <c r="C502" i="62"/>
  <c r="B463" i="60"/>
  <c r="C389" i="75"/>
  <c r="F446" i="61"/>
  <c r="I499" i="61"/>
  <c r="C376" i="74"/>
  <c r="B230" i="62"/>
  <c r="C462" i="61"/>
  <c r="L475" i="74"/>
  <c r="I480" i="74"/>
  <c r="M492" i="62"/>
  <c r="I376" i="61"/>
  <c r="L383" i="75"/>
  <c r="B442" i="46"/>
  <c r="L411" i="61"/>
  <c r="B391" i="77"/>
  <c r="B320" i="62"/>
  <c r="B497" i="62"/>
  <c r="I377" i="63"/>
  <c r="F27" i="62"/>
  <c r="I311" i="62"/>
  <c r="M217" i="62"/>
  <c r="C441" i="62"/>
  <c r="I457" i="61"/>
  <c r="B249" i="62"/>
  <c r="B423" i="75"/>
  <c r="L421" i="60"/>
  <c r="L494" i="60"/>
  <c r="B481" i="74"/>
  <c r="C350" i="75"/>
  <c r="E185" i="78"/>
  <c r="M125" i="62"/>
  <c r="L440" i="61"/>
  <c r="F365" i="46"/>
  <c r="I418" i="46"/>
  <c r="F441" i="61"/>
  <c r="F363" i="61"/>
  <c r="I155" i="62"/>
  <c r="C183" i="62"/>
  <c r="B497" i="60"/>
  <c r="B364" i="77"/>
  <c r="B407" i="75"/>
  <c r="B488" i="63"/>
  <c r="I408" i="61"/>
  <c r="I351" i="62"/>
  <c r="C177" i="78"/>
  <c r="L383" i="63"/>
  <c r="B483" i="61"/>
  <c r="I450" i="75"/>
  <c r="B51" i="62"/>
  <c r="I479" i="46"/>
  <c r="I386" i="75"/>
  <c r="I392" i="77"/>
  <c r="I461" i="61"/>
  <c r="L493" i="60"/>
  <c r="I185" i="78"/>
  <c r="B477" i="63"/>
  <c r="B431" i="75"/>
  <c r="C388" i="46"/>
  <c r="I442" i="46"/>
  <c r="F370" i="74"/>
  <c r="I422" i="61"/>
  <c r="L401" i="61"/>
  <c r="L430" i="60"/>
  <c r="B67" i="62"/>
  <c r="F339" i="62"/>
  <c r="C401" i="61"/>
  <c r="M314" i="62"/>
  <c r="F332" i="62"/>
  <c r="C69" i="62"/>
  <c r="C445" i="60"/>
  <c r="F498" i="46"/>
  <c r="I380" i="60"/>
  <c r="B463" i="63"/>
  <c r="F371" i="74"/>
  <c r="L422" i="60"/>
  <c r="C410" i="61"/>
  <c r="C168" i="78"/>
  <c r="I429" i="60"/>
  <c r="L431" i="60"/>
  <c r="C287" i="62"/>
  <c r="L374" i="46"/>
  <c r="B420" i="75"/>
  <c r="I26" i="62"/>
  <c r="C85" i="62"/>
  <c r="C23" i="62"/>
  <c r="B130" i="62"/>
  <c r="L363" i="60"/>
  <c r="C189" i="62"/>
  <c r="B217" i="62"/>
  <c r="B492" i="61"/>
  <c r="C63" i="62"/>
  <c r="L496" i="61"/>
  <c r="C481" i="63"/>
  <c r="I437" i="62"/>
  <c r="B41" i="62"/>
  <c r="B341" i="75"/>
  <c r="F408" i="75"/>
  <c r="B159" i="78"/>
  <c r="C480" i="46"/>
  <c r="F507" i="62"/>
  <c r="F403" i="61"/>
  <c r="F119" i="62"/>
  <c r="C483" i="62"/>
  <c r="L482" i="60"/>
  <c r="B284" i="62"/>
  <c r="F138" i="62"/>
  <c r="F436" i="75"/>
  <c r="B370" i="63"/>
  <c r="B432" i="60"/>
  <c r="I501" i="62"/>
  <c r="B410" i="60"/>
  <c r="C371" i="60"/>
  <c r="B442" i="60"/>
  <c r="F373" i="46"/>
  <c r="I270" i="62"/>
  <c r="L473" i="61"/>
  <c r="L382" i="77"/>
  <c r="I453" i="61"/>
  <c r="L413" i="63"/>
  <c r="F433" i="46"/>
  <c r="L437" i="75"/>
  <c r="B203" i="78"/>
  <c r="C71" i="62"/>
  <c r="C120" i="78"/>
  <c r="B75" i="62"/>
  <c r="L444" i="74"/>
  <c r="C496" i="75"/>
  <c r="C436" i="60"/>
  <c r="F455" i="75"/>
  <c r="C472" i="61"/>
  <c r="B459" i="77"/>
  <c r="I513" i="62"/>
  <c r="L436" i="60"/>
  <c r="B415" i="75"/>
  <c r="B437" i="46"/>
  <c r="C430" i="46"/>
  <c r="B494" i="62"/>
  <c r="I39" i="62"/>
  <c r="B399" i="63"/>
  <c r="I388" i="63"/>
  <c r="C193" i="78"/>
  <c r="C180" i="78"/>
  <c r="C381" i="63"/>
  <c r="B392" i="63"/>
  <c r="C191" i="78"/>
  <c r="B335" i="75"/>
  <c r="I403" i="75"/>
  <c r="F149" i="62"/>
  <c r="I134" i="62"/>
  <c r="I246" i="62"/>
  <c r="L366" i="61"/>
  <c r="B157" i="62"/>
  <c r="C100" i="62"/>
  <c r="E148" i="78"/>
  <c r="I439" i="63"/>
  <c r="F391" i="60"/>
  <c r="C365" i="46"/>
  <c r="C389" i="60"/>
  <c r="I454" i="62"/>
  <c r="B149" i="78"/>
  <c r="B356" i="62"/>
  <c r="F499" i="62"/>
  <c r="C470" i="74"/>
  <c r="C385" i="75"/>
  <c r="B437" i="77"/>
  <c r="M22" i="62"/>
  <c r="B366" i="63"/>
  <c r="L360" i="74"/>
  <c r="B330" i="62"/>
  <c r="C487" i="74"/>
  <c r="L427" i="61"/>
  <c r="E124" i="78"/>
  <c r="F382" i="74"/>
  <c r="L431" i="46"/>
  <c r="F111" i="62"/>
  <c r="L436" i="75"/>
  <c r="F386" i="61"/>
  <c r="C474" i="77"/>
  <c r="F256" i="62"/>
  <c r="I417" i="74"/>
  <c r="I175" i="78"/>
  <c r="B422" i="61"/>
  <c r="C422" i="46"/>
  <c r="F402" i="63"/>
  <c r="F413" i="75"/>
  <c r="L437" i="60"/>
  <c r="L461" i="60"/>
  <c r="B384" i="60"/>
  <c r="L451" i="75"/>
  <c r="C474" i="75"/>
  <c r="F478" i="61"/>
  <c r="B371" i="60"/>
  <c r="F457" i="46"/>
  <c r="B82" i="62"/>
  <c r="L398" i="75"/>
  <c r="B204" i="62"/>
  <c r="B436" i="62"/>
  <c r="B434" i="60"/>
  <c r="M153" i="62"/>
  <c r="L484" i="75"/>
  <c r="C394" i="77"/>
  <c r="M472" i="62"/>
  <c r="C386" i="74"/>
  <c r="F497" i="46"/>
  <c r="L424" i="63"/>
  <c r="C437" i="62"/>
  <c r="F380" i="74"/>
  <c r="C438" i="63"/>
  <c r="C485" i="46"/>
  <c r="F89" i="62"/>
  <c r="L379" i="74"/>
  <c r="F389" i="61"/>
  <c r="F403" i="75"/>
  <c r="F473" i="77"/>
  <c r="F503" i="62"/>
  <c r="F429" i="62"/>
  <c r="B162" i="78"/>
  <c r="F374" i="75"/>
  <c r="I416" i="60"/>
  <c r="C36" i="62"/>
  <c r="F452" i="60"/>
  <c r="I486" i="60"/>
  <c r="F493" i="60"/>
  <c r="I240" i="62"/>
  <c r="L425" i="60"/>
  <c r="I435" i="61"/>
  <c r="B479" i="46"/>
  <c r="B404" i="75"/>
  <c r="L473" i="75"/>
  <c r="M122" i="78"/>
  <c r="I496" i="61"/>
  <c r="B406" i="46"/>
  <c r="C394" i="61"/>
  <c r="C368" i="75"/>
  <c r="F456" i="61"/>
  <c r="B377" i="61"/>
  <c r="I149" i="78"/>
  <c r="L448" i="61"/>
  <c r="B478" i="46"/>
  <c r="M36" i="62"/>
  <c r="I393" i="61"/>
  <c r="F334" i="75"/>
  <c r="F452" i="46"/>
  <c r="B403" i="74"/>
  <c r="B153" i="78"/>
  <c r="I307" i="62"/>
  <c r="C472" i="60"/>
  <c r="F314" i="62"/>
  <c r="I474" i="62"/>
  <c r="M252" i="62"/>
  <c r="C382" i="74"/>
  <c r="L456" i="74"/>
  <c r="F450" i="61"/>
  <c r="C420" i="60"/>
  <c r="B329" i="75"/>
  <c r="B233" i="62"/>
  <c r="C140" i="62"/>
  <c r="C420" i="61"/>
  <c r="L401" i="63"/>
  <c r="F196" i="62"/>
  <c r="L440" i="46"/>
  <c r="L380" i="63"/>
  <c r="B152" i="78"/>
  <c r="F287" i="62"/>
  <c r="L497" i="63"/>
  <c r="B406" i="61"/>
  <c r="C469" i="75"/>
  <c r="F13" i="62"/>
  <c r="I477" i="62"/>
  <c r="B166" i="78"/>
  <c r="F370" i="61"/>
  <c r="C432" i="63"/>
  <c r="L451" i="46"/>
  <c r="B184" i="78"/>
  <c r="C488" i="62"/>
  <c r="F455" i="62"/>
  <c r="F397" i="63"/>
  <c r="I323" i="62"/>
  <c r="L459" i="46"/>
  <c r="B343" i="75"/>
  <c r="I213" i="62"/>
  <c r="M468" i="62"/>
  <c r="E186" i="78"/>
  <c r="B62" i="62"/>
  <c r="I182" i="78"/>
  <c r="F458" i="61"/>
  <c r="I171" i="78"/>
  <c r="I381" i="46"/>
  <c r="F156" i="62"/>
  <c r="F319" i="62"/>
  <c r="B453" i="46"/>
  <c r="F433" i="61"/>
  <c r="B423" i="77"/>
  <c r="C103" i="62"/>
  <c r="F455" i="46"/>
  <c r="B460" i="61"/>
  <c r="F488" i="77"/>
  <c r="I495" i="46"/>
  <c r="L433" i="63"/>
  <c r="I492" i="60"/>
  <c r="C370" i="77"/>
  <c r="C466" i="62"/>
  <c r="C386" i="61"/>
  <c r="C475" i="63"/>
  <c r="M63" i="62"/>
  <c r="C363" i="61"/>
  <c r="F417" i="75"/>
  <c r="L482" i="63"/>
  <c r="B345" i="62"/>
  <c r="L389" i="60"/>
  <c r="B195" i="62"/>
  <c r="C399" i="75"/>
  <c r="F436" i="77"/>
  <c r="B360" i="63"/>
  <c r="M354" i="62"/>
  <c r="I405" i="46"/>
  <c r="C138" i="78"/>
  <c r="I153" i="62"/>
  <c r="F204" i="62"/>
  <c r="I190" i="62"/>
  <c r="M330" i="62"/>
  <c r="C434" i="61"/>
  <c r="B363" i="60"/>
  <c r="M20" i="62"/>
  <c r="B366" i="61"/>
  <c r="F482" i="60"/>
  <c r="L407" i="46"/>
  <c r="C398" i="75"/>
  <c r="B365" i="60"/>
  <c r="C197" i="62"/>
  <c r="F43" i="62"/>
  <c r="M14" i="62"/>
  <c r="M449" i="62"/>
  <c r="F411" i="74"/>
  <c r="I449" i="60"/>
  <c r="C467" i="75"/>
  <c r="B440" i="46"/>
  <c r="F373" i="63"/>
  <c r="C421" i="61"/>
  <c r="R449" i="60" l="1"/>
  <c r="V449" i="60"/>
  <c r="M449" i="60"/>
  <c r="O449" i="60" s="1"/>
  <c r="N449" i="60" s="1"/>
  <c r="P190" i="62"/>
  <c r="R190" i="62" s="1"/>
  <c r="Q190" i="62" s="1"/>
  <c r="O190" i="62" s="1"/>
  <c r="P153" i="62"/>
  <c r="R153" i="62" s="1"/>
  <c r="Q153" i="62" s="1"/>
  <c r="O153" i="62" s="1"/>
  <c r="V405" i="46"/>
  <c r="R405" i="46"/>
  <c r="M405" i="46"/>
  <c r="O405" i="46" s="1"/>
  <c r="N405" i="46" s="1"/>
  <c r="M492" i="60"/>
  <c r="O492" i="60" s="1"/>
  <c r="N492" i="60" s="1"/>
  <c r="V492" i="60"/>
  <c r="R492" i="60"/>
  <c r="R495" i="46"/>
  <c r="M495" i="46"/>
  <c r="O495" i="46" s="1"/>
  <c r="N495" i="46" s="1"/>
  <c r="V495" i="46"/>
  <c r="V381" i="46"/>
  <c r="U381" i="46" s="1"/>
  <c r="T381" i="46" s="1"/>
  <c r="R381" i="46"/>
  <c r="Q381" i="46" s="1"/>
  <c r="P381" i="46" s="1"/>
  <c r="M381" i="46"/>
  <c r="O381" i="46" s="1"/>
  <c r="N381" i="46" s="1"/>
  <c r="P171" i="78"/>
  <c r="R171" i="78" s="1"/>
  <c r="Q171" i="78" s="1"/>
  <c r="O171" i="78" s="1"/>
  <c r="P182" i="78"/>
  <c r="R182" i="78" s="1"/>
  <c r="Q182" i="78" s="1"/>
  <c r="O182" i="78" s="1"/>
  <c r="P213" i="62"/>
  <c r="R213" i="62" s="1"/>
  <c r="Q213" i="62" s="1"/>
  <c r="O213" i="62" s="1"/>
  <c r="P323" i="62"/>
  <c r="R323" i="62" s="1"/>
  <c r="Q323" i="62" s="1"/>
  <c r="O323" i="62" s="1"/>
  <c r="P477" i="62"/>
  <c r="R477" i="62" s="1"/>
  <c r="Q477" i="62" s="1"/>
  <c r="O477" i="62" s="1"/>
  <c r="P474" i="62"/>
  <c r="R474" i="62" s="1"/>
  <c r="Q474" i="62" s="1"/>
  <c r="O474" i="62" s="1"/>
  <c r="P307" i="62"/>
  <c r="R307" i="62" s="1"/>
  <c r="Q307" i="62" s="1"/>
  <c r="O307" i="62" s="1"/>
  <c r="M393" i="61"/>
  <c r="O393" i="61" s="1"/>
  <c r="N393" i="61" s="1"/>
  <c r="S393" i="61"/>
  <c r="W393" i="61"/>
  <c r="P149" i="78"/>
  <c r="R149" i="78" s="1"/>
  <c r="Q149" i="78" s="1"/>
  <c r="O149" i="78" s="1"/>
  <c r="S496" i="61"/>
  <c r="W496" i="61"/>
  <c r="M496" i="61"/>
  <c r="O496" i="61" s="1"/>
  <c r="N496" i="61" s="1"/>
  <c r="R496" i="61" s="1"/>
  <c r="P496" i="61" s="1"/>
  <c r="M435" i="61"/>
  <c r="O435" i="61" s="1"/>
  <c r="N435" i="61" s="1"/>
  <c r="V435" i="61" s="1"/>
  <c r="U435" i="61" s="1"/>
  <c r="S435" i="61"/>
  <c r="W435" i="61"/>
  <c r="P240" i="62"/>
  <c r="R240" i="62" s="1"/>
  <c r="Q240" i="62" s="1"/>
  <c r="O240" i="62" s="1"/>
  <c r="R486" i="60"/>
  <c r="V486" i="60"/>
  <c r="M486" i="60"/>
  <c r="O486" i="60" s="1"/>
  <c r="N486" i="60" s="1"/>
  <c r="U486" i="60" s="1"/>
  <c r="T486" i="60" s="1"/>
  <c r="V416" i="60"/>
  <c r="M416" i="60"/>
  <c r="O416" i="60" s="1"/>
  <c r="N416" i="60" s="1"/>
  <c r="Q416" i="60" s="1"/>
  <c r="P416" i="60" s="1"/>
  <c r="R416" i="60"/>
  <c r="P175" i="78"/>
  <c r="R175" i="78" s="1"/>
  <c r="Q175" i="78" s="1"/>
  <c r="O175" i="78" s="1"/>
  <c r="M417" i="74"/>
  <c r="O417" i="74" s="1"/>
  <c r="N417" i="74" s="1"/>
  <c r="P454" i="62"/>
  <c r="R454" i="62" s="1"/>
  <c r="Q454" i="62" s="1"/>
  <c r="O454" i="62" s="1"/>
  <c r="R439" i="63"/>
  <c r="M439" i="63"/>
  <c r="O439" i="63" s="1"/>
  <c r="N439" i="63" s="1"/>
  <c r="P246" i="62"/>
  <c r="R246" i="62" s="1"/>
  <c r="Q246" i="62" s="1"/>
  <c r="O246" i="62" s="1"/>
  <c r="P134" i="62"/>
  <c r="R134" i="62" s="1"/>
  <c r="Q134" i="62" s="1"/>
  <c r="O134" i="62" s="1"/>
  <c r="M403" i="75"/>
  <c r="O403" i="75" s="1"/>
  <c r="N403" i="75" s="1"/>
  <c r="R388" i="63"/>
  <c r="M388" i="63"/>
  <c r="O388" i="63" s="1"/>
  <c r="N388" i="63" s="1"/>
  <c r="Q388" i="63" s="1"/>
  <c r="P388" i="63" s="1"/>
  <c r="P39" i="62"/>
  <c r="R39" i="62" s="1"/>
  <c r="Q39" i="62" s="1"/>
  <c r="O39" i="62" s="1"/>
  <c r="P513" i="62"/>
  <c r="R513" i="62" s="1"/>
  <c r="Q513" i="62" s="1"/>
  <c r="O513" i="62" s="1"/>
  <c r="S453" i="61"/>
  <c r="M453" i="61"/>
  <c r="O453" i="61" s="1"/>
  <c r="N453" i="61" s="1"/>
  <c r="R453" i="61" s="1"/>
  <c r="P453" i="61" s="1"/>
  <c r="Q453" i="61" s="1"/>
  <c r="W453" i="61"/>
  <c r="P270" i="62"/>
  <c r="R270" i="62" s="1"/>
  <c r="Q270" i="62" s="1"/>
  <c r="O270" i="62" s="1"/>
  <c r="P501" i="62"/>
  <c r="R501" i="62" s="1"/>
  <c r="Q501" i="62" s="1"/>
  <c r="O501" i="62" s="1"/>
  <c r="P437" i="62"/>
  <c r="R437" i="62" s="1"/>
  <c r="Q437" i="62" s="1"/>
  <c r="O437" i="62" s="1"/>
  <c r="P26" i="62"/>
  <c r="R26" i="62" s="1"/>
  <c r="Q26" i="62" s="1"/>
  <c r="O26" i="62" s="1"/>
  <c r="V429" i="60"/>
  <c r="M429" i="60"/>
  <c r="O429" i="60" s="1"/>
  <c r="N429" i="60" s="1"/>
  <c r="R429" i="60"/>
  <c r="Q429" i="60" s="1"/>
  <c r="P429" i="60" s="1"/>
  <c r="R380" i="60"/>
  <c r="Q380" i="60" s="1"/>
  <c r="P380" i="60" s="1"/>
  <c r="V380" i="60"/>
  <c r="M380" i="60"/>
  <c r="O380" i="60" s="1"/>
  <c r="N380" i="60" s="1"/>
  <c r="M422" i="61"/>
  <c r="O422" i="61" s="1"/>
  <c r="N422" i="61" s="1"/>
  <c r="W422" i="61"/>
  <c r="S422" i="61"/>
  <c r="M442" i="46"/>
  <c r="O442" i="46" s="1"/>
  <c r="N442" i="46" s="1"/>
  <c r="R442" i="46"/>
  <c r="Q442" i="46" s="1"/>
  <c r="P442" i="46" s="1"/>
  <c r="V442" i="46"/>
  <c r="U442" i="46" s="1"/>
  <c r="T442" i="46" s="1"/>
  <c r="P185" i="78"/>
  <c r="R185" i="78" s="1"/>
  <c r="Q185" i="78" s="1"/>
  <c r="O185" i="78" s="1"/>
  <c r="M461" i="61"/>
  <c r="O461" i="61" s="1"/>
  <c r="N461" i="61" s="1"/>
  <c r="S461" i="61"/>
  <c r="R461" i="61" s="1"/>
  <c r="P461" i="61" s="1"/>
  <c r="W461" i="61"/>
  <c r="M392" i="77"/>
  <c r="O392" i="77" s="1"/>
  <c r="N392" i="77" s="1"/>
  <c r="M386" i="75"/>
  <c r="O386" i="75" s="1"/>
  <c r="N386" i="75" s="1"/>
  <c r="V479" i="46"/>
  <c r="U479" i="46" s="1"/>
  <c r="T479" i="46" s="1"/>
  <c r="R479" i="46"/>
  <c r="Q479" i="46" s="1"/>
  <c r="P479" i="46" s="1"/>
  <c r="M479" i="46"/>
  <c r="O479" i="46" s="1"/>
  <c r="N479" i="46" s="1"/>
  <c r="M450" i="75"/>
  <c r="O450" i="75" s="1"/>
  <c r="N450" i="75" s="1"/>
  <c r="R351" i="62"/>
  <c r="Q351" i="62" s="1"/>
  <c r="O351" i="62" s="1"/>
  <c r="W408" i="61"/>
  <c r="S408" i="61"/>
  <c r="M408" i="61"/>
  <c r="O408" i="61" s="1"/>
  <c r="N408" i="61" s="1"/>
  <c r="V408" i="61" s="1"/>
  <c r="U408" i="61" s="1"/>
  <c r="P155" i="62"/>
  <c r="R155" i="62" s="1"/>
  <c r="Q155" i="62" s="1"/>
  <c r="O155" i="62" s="1"/>
  <c r="M418" i="46"/>
  <c r="O418" i="46" s="1"/>
  <c r="N418" i="46" s="1"/>
  <c r="R418" i="46"/>
  <c r="V418" i="46"/>
  <c r="W457" i="61"/>
  <c r="M457" i="61"/>
  <c r="O457" i="61" s="1"/>
  <c r="N457" i="61" s="1"/>
  <c r="S457" i="61"/>
  <c r="P311" i="62"/>
  <c r="R311" i="62" s="1"/>
  <c r="Q311" i="62" s="1"/>
  <c r="O311" i="62" s="1"/>
  <c r="M377" i="63"/>
  <c r="O377" i="63" s="1"/>
  <c r="N377" i="63" s="1"/>
  <c r="R377" i="63"/>
  <c r="S376" i="61"/>
  <c r="M376" i="61"/>
  <c r="O376" i="61" s="1"/>
  <c r="N376" i="61" s="1"/>
  <c r="W376" i="61"/>
  <c r="M480" i="74"/>
  <c r="O480" i="74" s="1"/>
  <c r="N480" i="74" s="1"/>
  <c r="M499" i="61"/>
  <c r="O499" i="61" s="1"/>
  <c r="N499" i="61" s="1"/>
  <c r="S499" i="61"/>
  <c r="R499" i="61" s="1"/>
  <c r="P499" i="61" s="1"/>
  <c r="Q499" i="61" s="1"/>
  <c r="W499" i="61"/>
  <c r="V439" i="60"/>
  <c r="U439" i="60" s="1"/>
  <c r="T439" i="60" s="1"/>
  <c r="R439" i="60"/>
  <c r="M439" i="60"/>
  <c r="O439" i="60" s="1"/>
  <c r="N439" i="60" s="1"/>
  <c r="M453" i="60"/>
  <c r="O453" i="60" s="1"/>
  <c r="N453" i="60" s="1"/>
  <c r="R453" i="60"/>
  <c r="V453" i="60"/>
  <c r="M392" i="63"/>
  <c r="O392" i="63" s="1"/>
  <c r="N392" i="63" s="1"/>
  <c r="R392" i="63"/>
  <c r="Q392" i="63" s="1"/>
  <c r="P392" i="63" s="1"/>
  <c r="P224" i="62"/>
  <c r="R224" i="62" s="1"/>
  <c r="Q224" i="62" s="1"/>
  <c r="O224" i="62" s="1"/>
  <c r="R496" i="46"/>
  <c r="V496" i="46"/>
  <c r="M496" i="46"/>
  <c r="O496" i="46" s="1"/>
  <c r="N496" i="46" s="1"/>
  <c r="Q496" i="46" s="1"/>
  <c r="P496" i="46" s="1"/>
  <c r="M410" i="77"/>
  <c r="O410" i="77" s="1"/>
  <c r="N410" i="77" s="1"/>
  <c r="V401" i="60"/>
  <c r="M401" i="60"/>
  <c r="O401" i="60" s="1"/>
  <c r="N401" i="60" s="1"/>
  <c r="R401" i="60"/>
  <c r="Q401" i="60" s="1"/>
  <c r="P401" i="60" s="1"/>
  <c r="P191" i="62"/>
  <c r="R191" i="62" s="1"/>
  <c r="Q191" i="62" s="1"/>
  <c r="O191" i="62" s="1"/>
  <c r="R383" i="60"/>
  <c r="V383" i="60"/>
  <c r="M383" i="60"/>
  <c r="O383" i="60" s="1"/>
  <c r="N383" i="60" s="1"/>
  <c r="M343" i="75"/>
  <c r="O343" i="75" s="1"/>
  <c r="N343" i="75" s="1"/>
  <c r="M471" i="77"/>
  <c r="O471" i="77" s="1"/>
  <c r="N471" i="77" s="1"/>
  <c r="M427" i="60"/>
  <c r="O427" i="60" s="1"/>
  <c r="N427" i="60" s="1"/>
  <c r="R427" i="60"/>
  <c r="Q427" i="60" s="1"/>
  <c r="P427" i="60" s="1"/>
  <c r="V427" i="60"/>
  <c r="U427" i="60" s="1"/>
  <c r="T427" i="60" s="1"/>
  <c r="P123" i="78"/>
  <c r="R123" i="78" s="1"/>
  <c r="Q123" i="78" s="1"/>
  <c r="O123" i="78" s="1"/>
  <c r="P104" i="62"/>
  <c r="R104" i="62" s="1"/>
  <c r="Q104" i="62" s="1"/>
  <c r="O104" i="62" s="1"/>
  <c r="M470" i="46"/>
  <c r="O470" i="46" s="1"/>
  <c r="N470" i="46" s="1"/>
  <c r="V470" i="46"/>
  <c r="R470" i="46"/>
  <c r="M318" i="75"/>
  <c r="O318" i="75" s="1"/>
  <c r="N318" i="75" s="1"/>
  <c r="P121" i="78"/>
  <c r="R121" i="78" s="1"/>
  <c r="Q121" i="78" s="1"/>
  <c r="O121" i="78" s="1"/>
  <c r="M477" i="77"/>
  <c r="O477" i="77" s="1"/>
  <c r="N477" i="77" s="1"/>
  <c r="P269" i="62"/>
  <c r="R269" i="62" s="1"/>
  <c r="Q269" i="62" s="1"/>
  <c r="O269" i="62" s="1"/>
  <c r="M328" i="75"/>
  <c r="O328" i="75" s="1"/>
  <c r="N328" i="75" s="1"/>
  <c r="V385" i="46"/>
  <c r="M385" i="46"/>
  <c r="O385" i="46" s="1"/>
  <c r="N385" i="46" s="1"/>
  <c r="R385" i="46"/>
  <c r="S480" i="61"/>
  <c r="M480" i="61"/>
  <c r="O480" i="61" s="1"/>
  <c r="N480" i="61" s="1"/>
  <c r="R480" i="61" s="1"/>
  <c r="P480" i="61" s="1"/>
  <c r="Q480" i="61" s="1"/>
  <c r="W480" i="61"/>
  <c r="P257" i="62"/>
  <c r="R257" i="62" s="1"/>
  <c r="Q257" i="62" s="1"/>
  <c r="O257" i="62" s="1"/>
  <c r="P161" i="62"/>
  <c r="R161" i="62" s="1"/>
  <c r="Q161" i="62" s="1"/>
  <c r="O161" i="62" s="1"/>
  <c r="P251" i="62"/>
  <c r="R251" i="62" s="1"/>
  <c r="Q251" i="62" s="1"/>
  <c r="O251" i="62" s="1"/>
  <c r="M443" i="75"/>
  <c r="O443" i="75" s="1"/>
  <c r="N443" i="75" s="1"/>
  <c r="M364" i="77"/>
  <c r="O364" i="77" s="1"/>
  <c r="N364" i="77" s="1"/>
  <c r="M478" i="63"/>
  <c r="O478" i="63" s="1"/>
  <c r="N478" i="63" s="1"/>
  <c r="R478" i="63"/>
  <c r="Q478" i="63" s="1"/>
  <c r="P478" i="63" s="1"/>
  <c r="M395" i="75"/>
  <c r="O395" i="75" s="1"/>
  <c r="N395" i="75" s="1"/>
  <c r="P42" i="62"/>
  <c r="R42" i="62" s="1"/>
  <c r="Q42" i="62" s="1"/>
  <c r="O42" i="62" s="1"/>
  <c r="P145" i="62"/>
  <c r="R145" i="62" s="1"/>
  <c r="Q145" i="62" s="1"/>
  <c r="O145" i="62" s="1"/>
  <c r="M441" i="75"/>
  <c r="O441" i="75" s="1"/>
  <c r="N441" i="75" s="1"/>
  <c r="P196" i="78"/>
  <c r="R196" i="78" s="1"/>
  <c r="Q196" i="78" s="1"/>
  <c r="O196" i="78" s="1"/>
  <c r="M432" i="46"/>
  <c r="O432" i="46" s="1"/>
  <c r="N432" i="46" s="1"/>
  <c r="V432" i="46"/>
  <c r="R432" i="46"/>
  <c r="Q432" i="46" s="1"/>
  <c r="P432" i="46" s="1"/>
  <c r="M454" i="75"/>
  <c r="O454" i="75" s="1"/>
  <c r="N454" i="75" s="1"/>
  <c r="P295" i="62"/>
  <c r="R295" i="62" s="1"/>
  <c r="Q295" i="62" s="1"/>
  <c r="O295" i="62" s="1"/>
  <c r="R393" i="46"/>
  <c r="M393" i="46"/>
  <c r="O393" i="46" s="1"/>
  <c r="N393" i="46" s="1"/>
  <c r="Q393" i="46" s="1"/>
  <c r="P393" i="46" s="1"/>
  <c r="V393" i="46"/>
  <c r="P120" i="78"/>
  <c r="R120" i="78" s="1"/>
  <c r="Q120" i="78" s="1"/>
  <c r="O120" i="78" s="1"/>
  <c r="P300" i="62"/>
  <c r="R300" i="62" s="1"/>
  <c r="Q300" i="62" s="1"/>
  <c r="O300" i="62" s="1"/>
  <c r="S414" i="61"/>
  <c r="R414" i="61" s="1"/>
  <c r="P414" i="61" s="1"/>
  <c r="W414" i="61"/>
  <c r="V414" i="61" s="1"/>
  <c r="U414" i="61" s="1"/>
  <c r="M414" i="61"/>
  <c r="O414" i="61" s="1"/>
  <c r="N414" i="61" s="1"/>
  <c r="M422" i="75"/>
  <c r="O422" i="75" s="1"/>
  <c r="N422" i="75" s="1"/>
  <c r="M396" i="46"/>
  <c r="O396" i="46" s="1"/>
  <c r="N396" i="46" s="1"/>
  <c r="R396" i="46"/>
  <c r="V396" i="46"/>
  <c r="P86" i="62"/>
  <c r="R86" i="62" s="1"/>
  <c r="Q86" i="62" s="1"/>
  <c r="O86" i="62" s="1"/>
  <c r="M471" i="60"/>
  <c r="O471" i="60" s="1"/>
  <c r="N471" i="60" s="1"/>
  <c r="Q471" i="60" s="1"/>
  <c r="P471" i="60" s="1"/>
  <c r="V471" i="60"/>
  <c r="R471" i="60"/>
  <c r="M448" i="63"/>
  <c r="O448" i="63" s="1"/>
  <c r="N448" i="63" s="1"/>
  <c r="R448" i="63"/>
  <c r="Q448" i="63" s="1"/>
  <c r="P448" i="63" s="1"/>
  <c r="M408" i="77"/>
  <c r="O408" i="77" s="1"/>
  <c r="N408" i="77" s="1"/>
  <c r="M393" i="60"/>
  <c r="O393" i="60" s="1"/>
  <c r="N393" i="60" s="1"/>
  <c r="V393" i="60"/>
  <c r="R393" i="60"/>
  <c r="Q393" i="60" s="1"/>
  <c r="P393" i="60" s="1"/>
  <c r="P100" i="62"/>
  <c r="R100" i="62" s="1"/>
  <c r="Q100" i="62" s="1"/>
  <c r="O100" i="62" s="1"/>
  <c r="P162" i="62"/>
  <c r="R162" i="62" s="1"/>
  <c r="Q162" i="62" s="1"/>
  <c r="O162" i="62" s="1"/>
  <c r="M317" i="75"/>
  <c r="O317" i="75" s="1"/>
  <c r="N317" i="75" s="1"/>
  <c r="R367" i="63"/>
  <c r="M367" i="63"/>
  <c r="O367" i="63" s="1"/>
  <c r="N367" i="63" s="1"/>
  <c r="P261" i="62"/>
  <c r="R261" i="62" s="1"/>
  <c r="Q261" i="62" s="1"/>
  <c r="O261" i="62" s="1"/>
  <c r="R382" i="46"/>
  <c r="M382" i="46"/>
  <c r="O382" i="46" s="1"/>
  <c r="N382" i="46" s="1"/>
  <c r="V382" i="46"/>
  <c r="M458" i="77"/>
  <c r="O458" i="77" s="1"/>
  <c r="N458" i="77" s="1"/>
  <c r="M484" i="60"/>
  <c r="O484" i="60" s="1"/>
  <c r="N484" i="60" s="1"/>
  <c r="V484" i="60"/>
  <c r="R484" i="60"/>
  <c r="P147" i="78"/>
  <c r="R147" i="78" s="1"/>
  <c r="Q147" i="78" s="1"/>
  <c r="O147" i="78" s="1"/>
  <c r="M368" i="77"/>
  <c r="O368" i="77" s="1"/>
  <c r="N368" i="77" s="1"/>
  <c r="P265" i="62"/>
  <c r="R265" i="62" s="1"/>
  <c r="Q265" i="62" s="1"/>
  <c r="O265" i="62" s="1"/>
  <c r="M495" i="75"/>
  <c r="O495" i="75" s="1"/>
  <c r="N495" i="75" s="1"/>
  <c r="M465" i="60"/>
  <c r="O465" i="60" s="1"/>
  <c r="N465" i="60" s="1"/>
  <c r="V465" i="60"/>
  <c r="R465" i="60"/>
  <c r="M364" i="74"/>
  <c r="O364" i="74" s="1"/>
  <c r="N364" i="74" s="1"/>
  <c r="P281" i="62"/>
  <c r="R281" i="62" s="1"/>
  <c r="Q281" i="62" s="1"/>
  <c r="O281" i="62" s="1"/>
  <c r="P285" i="62"/>
  <c r="R285" i="62" s="1"/>
  <c r="Q285" i="62" s="1"/>
  <c r="O285" i="62" s="1"/>
  <c r="M462" i="63"/>
  <c r="O462" i="63" s="1"/>
  <c r="N462" i="63" s="1"/>
  <c r="R462" i="63"/>
  <c r="Q462" i="63" s="1"/>
  <c r="P462" i="63" s="1"/>
  <c r="M411" i="75"/>
  <c r="O411" i="75" s="1"/>
  <c r="N411" i="75" s="1"/>
  <c r="P204" i="78"/>
  <c r="R204" i="78" s="1"/>
  <c r="Q204" i="78" s="1"/>
  <c r="O204" i="78" s="1"/>
  <c r="M400" i="74"/>
  <c r="O400" i="74" s="1"/>
  <c r="N400" i="74" s="1"/>
  <c r="M367" i="77"/>
  <c r="O367" i="77" s="1"/>
  <c r="N367" i="77" s="1"/>
  <c r="P52" i="62"/>
  <c r="R52" i="62" s="1"/>
  <c r="Q52" i="62" s="1"/>
  <c r="O52" i="62" s="1"/>
  <c r="P141" i="62"/>
  <c r="R141" i="62" s="1"/>
  <c r="Q141" i="62" s="1"/>
  <c r="O141" i="62" s="1"/>
  <c r="M362" i="74"/>
  <c r="O362" i="74" s="1"/>
  <c r="N362" i="74" s="1"/>
  <c r="P185" i="62"/>
  <c r="R185" i="62" s="1"/>
  <c r="Q185" i="62" s="1"/>
  <c r="O185" i="62" s="1"/>
  <c r="V412" i="60"/>
  <c r="M412" i="60"/>
  <c r="O412" i="60" s="1"/>
  <c r="N412" i="60" s="1"/>
  <c r="R412" i="60"/>
  <c r="R465" i="46"/>
  <c r="M465" i="46"/>
  <c r="O465" i="46" s="1"/>
  <c r="N465" i="46" s="1"/>
  <c r="V465" i="46"/>
  <c r="M390" i="63"/>
  <c r="O390" i="63" s="1"/>
  <c r="N390" i="63" s="1"/>
  <c r="R390" i="63"/>
  <c r="M393" i="74"/>
  <c r="O393" i="74" s="1"/>
  <c r="N393" i="74" s="1"/>
  <c r="W396" i="61"/>
  <c r="M396" i="61"/>
  <c r="O396" i="61" s="1"/>
  <c r="N396" i="61" s="1"/>
  <c r="V396" i="61" s="1"/>
  <c r="U396" i="61" s="1"/>
  <c r="S396" i="61"/>
  <c r="V417" i="60"/>
  <c r="R417" i="60"/>
  <c r="M417" i="60"/>
  <c r="O417" i="60" s="1"/>
  <c r="N417" i="60" s="1"/>
  <c r="M386" i="61"/>
  <c r="O386" i="61" s="1"/>
  <c r="N386" i="61" s="1"/>
  <c r="V386" i="61" s="1"/>
  <c r="U386" i="61" s="1"/>
  <c r="S386" i="61"/>
  <c r="W386" i="61"/>
  <c r="M477" i="75"/>
  <c r="O477" i="75" s="1"/>
  <c r="N477" i="75" s="1"/>
  <c r="V420" i="46"/>
  <c r="M420" i="46"/>
  <c r="O420" i="46" s="1"/>
  <c r="N420" i="46" s="1"/>
  <c r="R420" i="46"/>
  <c r="P124" i="78"/>
  <c r="R124" i="78" s="1"/>
  <c r="Q124" i="78" s="1"/>
  <c r="O124" i="78" s="1"/>
  <c r="M417" i="46"/>
  <c r="O417" i="46" s="1"/>
  <c r="N417" i="46" s="1"/>
  <c r="Q417" i="46" s="1"/>
  <c r="P417" i="46" s="1"/>
  <c r="R417" i="46"/>
  <c r="V417" i="46"/>
  <c r="M468" i="60"/>
  <c r="O468" i="60" s="1"/>
  <c r="N468" i="60" s="1"/>
  <c r="V468" i="60"/>
  <c r="R468" i="60"/>
  <c r="P463" i="62"/>
  <c r="R463" i="62" s="1"/>
  <c r="Q463" i="62" s="1"/>
  <c r="O463" i="62" s="1"/>
  <c r="P450" i="62"/>
  <c r="R450" i="62" s="1"/>
  <c r="Q450" i="62" s="1"/>
  <c r="O450" i="62" s="1"/>
  <c r="M452" i="46"/>
  <c r="O452" i="46" s="1"/>
  <c r="N452" i="46" s="1"/>
  <c r="R452" i="46"/>
  <c r="V452" i="46"/>
  <c r="P172" i="78"/>
  <c r="R172" i="78" s="1"/>
  <c r="Q172" i="78" s="1"/>
  <c r="O172" i="78" s="1"/>
  <c r="M494" i="63"/>
  <c r="O494" i="63" s="1"/>
  <c r="N494" i="63" s="1"/>
  <c r="R494" i="63"/>
  <c r="V399" i="60"/>
  <c r="M399" i="60"/>
  <c r="O399" i="60" s="1"/>
  <c r="N399" i="60" s="1"/>
  <c r="U399" i="60" s="1"/>
  <c r="T399" i="60" s="1"/>
  <c r="R399" i="60"/>
  <c r="R125" i="62"/>
  <c r="Q125" i="62" s="1"/>
  <c r="O125" i="62" s="1"/>
  <c r="P164" i="62"/>
  <c r="R164" i="62" s="1"/>
  <c r="Q164" i="62" s="1"/>
  <c r="O164" i="62" s="1"/>
  <c r="M327" i="75"/>
  <c r="O327" i="75" s="1"/>
  <c r="N327" i="75" s="1"/>
  <c r="S447" i="61"/>
  <c r="W447" i="61"/>
  <c r="M447" i="61"/>
  <c r="O447" i="61" s="1"/>
  <c r="N447" i="61" s="1"/>
  <c r="W470" i="61"/>
  <c r="V470" i="61" s="1"/>
  <c r="U470" i="61" s="1"/>
  <c r="S470" i="61"/>
  <c r="R470" i="61" s="1"/>
  <c r="P470" i="61" s="1"/>
  <c r="Q470" i="61" s="1"/>
  <c r="M470" i="61"/>
  <c r="O470" i="61" s="1"/>
  <c r="N470" i="61" s="1"/>
  <c r="P140" i="78"/>
  <c r="R140" i="78" s="1"/>
  <c r="Q140" i="78" s="1"/>
  <c r="O140" i="78" s="1"/>
  <c r="P201" i="78"/>
  <c r="R201" i="78" s="1"/>
  <c r="Q201" i="78" s="1"/>
  <c r="O201" i="78" s="1"/>
  <c r="R344" i="62"/>
  <c r="Q344" i="62" s="1"/>
  <c r="O344" i="62" s="1"/>
  <c r="V419" i="46"/>
  <c r="R419" i="46"/>
  <c r="M419" i="46"/>
  <c r="O419" i="46" s="1"/>
  <c r="N419" i="46" s="1"/>
  <c r="U419" i="46" s="1"/>
  <c r="T419" i="46" s="1"/>
  <c r="M450" i="63"/>
  <c r="O450" i="63" s="1"/>
  <c r="N450" i="63" s="1"/>
  <c r="Q450" i="63" s="1"/>
  <c r="P450" i="63" s="1"/>
  <c r="R450" i="63"/>
  <c r="M410" i="61"/>
  <c r="O410" i="61" s="1"/>
  <c r="N410" i="61" s="1"/>
  <c r="W410" i="61"/>
  <c r="S410" i="61"/>
  <c r="V443" i="46"/>
  <c r="R443" i="46"/>
  <c r="M443" i="46"/>
  <c r="O443" i="46" s="1"/>
  <c r="N443" i="46" s="1"/>
  <c r="U443" i="46" s="1"/>
  <c r="T443" i="46" s="1"/>
  <c r="P326" i="62"/>
  <c r="R326" i="62" s="1"/>
  <c r="Q326" i="62" s="1"/>
  <c r="O326" i="62" s="1"/>
  <c r="P189" i="78"/>
  <c r="R189" i="78" s="1"/>
  <c r="Q189" i="78" s="1"/>
  <c r="O189" i="78" s="1"/>
  <c r="M396" i="60"/>
  <c r="O396" i="60" s="1"/>
  <c r="N396" i="60" s="1"/>
  <c r="R396" i="60"/>
  <c r="V396" i="60"/>
  <c r="P152" i="78"/>
  <c r="R152" i="78" s="1"/>
  <c r="Q152" i="78" s="1"/>
  <c r="O152" i="78" s="1"/>
  <c r="M437" i="60"/>
  <c r="O437" i="60" s="1"/>
  <c r="N437" i="60" s="1"/>
  <c r="R437" i="60"/>
  <c r="Q437" i="60" s="1"/>
  <c r="P437" i="60" s="1"/>
  <c r="V437" i="60"/>
  <c r="U437" i="60" s="1"/>
  <c r="T437" i="60" s="1"/>
  <c r="M460" i="61"/>
  <c r="O460" i="61" s="1"/>
  <c r="N460" i="61" s="1"/>
  <c r="W460" i="61"/>
  <c r="S460" i="61"/>
  <c r="R460" i="61" s="1"/>
  <c r="P460" i="61" s="1"/>
  <c r="Q460" i="61" s="1"/>
  <c r="M486" i="74"/>
  <c r="O486" i="74" s="1"/>
  <c r="N486" i="74" s="1"/>
  <c r="R386" i="60"/>
  <c r="M386" i="60"/>
  <c r="O386" i="60" s="1"/>
  <c r="N386" i="60" s="1"/>
  <c r="V386" i="60"/>
  <c r="U386" i="60" s="1"/>
  <c r="T386" i="60" s="1"/>
  <c r="M438" i="75"/>
  <c r="O438" i="75" s="1"/>
  <c r="N438" i="75" s="1"/>
  <c r="P210" i="62"/>
  <c r="R210" i="62" s="1"/>
  <c r="Q210" i="62" s="1"/>
  <c r="O210" i="62" s="1"/>
  <c r="M346" i="75"/>
  <c r="O346" i="75" s="1"/>
  <c r="N346" i="75" s="1"/>
  <c r="R388" i="46"/>
  <c r="M388" i="46"/>
  <c r="O388" i="46" s="1"/>
  <c r="N388" i="46" s="1"/>
  <c r="V388" i="46"/>
  <c r="R434" i="63"/>
  <c r="M434" i="63"/>
  <c r="O434" i="63" s="1"/>
  <c r="N434" i="63" s="1"/>
  <c r="Q434" i="63" s="1"/>
  <c r="P434" i="63" s="1"/>
  <c r="M471" i="74"/>
  <c r="O471" i="74" s="1"/>
  <c r="N471" i="74" s="1"/>
  <c r="M438" i="46"/>
  <c r="O438" i="46" s="1"/>
  <c r="N438" i="46" s="1"/>
  <c r="V438" i="46"/>
  <c r="R438" i="46"/>
  <c r="Q438" i="46" s="1"/>
  <c r="P438" i="46" s="1"/>
  <c r="P35" i="62"/>
  <c r="R35" i="62" s="1"/>
  <c r="Q35" i="62" s="1"/>
  <c r="O35" i="62" s="1"/>
  <c r="P482" i="62"/>
  <c r="R482" i="62" s="1"/>
  <c r="Q482" i="62" s="1"/>
  <c r="O482" i="62" s="1"/>
  <c r="M437" i="77"/>
  <c r="O437" i="77" s="1"/>
  <c r="N437" i="77" s="1"/>
  <c r="M336" i="75"/>
  <c r="O336" i="75" s="1"/>
  <c r="N336" i="75" s="1"/>
  <c r="S498" i="61"/>
  <c r="R498" i="61" s="1"/>
  <c r="P498" i="61" s="1"/>
  <c r="Q498" i="61" s="1"/>
  <c r="M498" i="61"/>
  <c r="O498" i="61" s="1"/>
  <c r="N498" i="61" s="1"/>
  <c r="W498" i="61"/>
  <c r="P102" i="62"/>
  <c r="R102" i="62" s="1"/>
  <c r="Q102" i="62" s="1"/>
  <c r="O102" i="62" s="1"/>
  <c r="R450" i="46"/>
  <c r="M450" i="46"/>
  <c r="O450" i="46" s="1"/>
  <c r="N450" i="46" s="1"/>
  <c r="V450" i="46"/>
  <c r="M382" i="75"/>
  <c r="O382" i="75" s="1"/>
  <c r="N382" i="75" s="1"/>
  <c r="W412" i="61"/>
  <c r="V412" i="61" s="1"/>
  <c r="U412" i="61" s="1"/>
  <c r="S412" i="61"/>
  <c r="M412" i="61"/>
  <c r="O412" i="61" s="1"/>
  <c r="N412" i="61" s="1"/>
  <c r="V424" i="60"/>
  <c r="R424" i="60"/>
  <c r="M424" i="60"/>
  <c r="O424" i="60" s="1"/>
  <c r="N424" i="60" s="1"/>
  <c r="M423" i="74"/>
  <c r="O423" i="74" s="1"/>
  <c r="N423" i="74" s="1"/>
  <c r="M425" i="61"/>
  <c r="O425" i="61" s="1"/>
  <c r="N425" i="61" s="1"/>
  <c r="R425" i="61" s="1"/>
  <c r="P425" i="61" s="1"/>
  <c r="Q425" i="61" s="1"/>
  <c r="W425" i="61"/>
  <c r="S425" i="61"/>
  <c r="M405" i="77"/>
  <c r="O405" i="77" s="1"/>
  <c r="N405" i="77" s="1"/>
  <c r="R369" i="60"/>
  <c r="M369" i="60"/>
  <c r="O369" i="60" s="1"/>
  <c r="N369" i="60" s="1"/>
  <c r="V369" i="60"/>
  <c r="M412" i="46"/>
  <c r="O412" i="46" s="1"/>
  <c r="N412" i="46" s="1"/>
  <c r="V412" i="46"/>
  <c r="U412" i="46" s="1"/>
  <c r="T412" i="46" s="1"/>
  <c r="R412" i="46"/>
  <c r="Q412" i="46" s="1"/>
  <c r="P412" i="46" s="1"/>
  <c r="M464" i="60"/>
  <c r="O464" i="60" s="1"/>
  <c r="N464" i="60" s="1"/>
  <c r="R464" i="60"/>
  <c r="V464" i="60"/>
  <c r="U464" i="60" s="1"/>
  <c r="T464" i="60" s="1"/>
  <c r="P320" i="62"/>
  <c r="R320" i="62" s="1"/>
  <c r="Q320" i="62" s="1"/>
  <c r="O320" i="62" s="1"/>
  <c r="V406" i="46"/>
  <c r="R406" i="46"/>
  <c r="M406" i="46"/>
  <c r="O406" i="46" s="1"/>
  <c r="N406" i="46" s="1"/>
  <c r="Q406" i="46" s="1"/>
  <c r="P406" i="46" s="1"/>
  <c r="M483" i="60"/>
  <c r="O483" i="60" s="1"/>
  <c r="N483" i="60" s="1"/>
  <c r="U483" i="60" s="1"/>
  <c r="T483" i="60" s="1"/>
  <c r="R483" i="60"/>
  <c r="V483" i="60"/>
  <c r="S417" i="61"/>
  <c r="W417" i="61"/>
  <c r="M417" i="61"/>
  <c r="O417" i="61" s="1"/>
  <c r="N417" i="61" s="1"/>
  <c r="M485" i="63"/>
  <c r="O485" i="63" s="1"/>
  <c r="N485" i="63" s="1"/>
  <c r="R485" i="63"/>
  <c r="Q485" i="63" s="1"/>
  <c r="P485" i="63" s="1"/>
  <c r="R497" i="63"/>
  <c r="Q497" i="63" s="1"/>
  <c r="P497" i="63" s="1"/>
  <c r="M497" i="63"/>
  <c r="O497" i="63" s="1"/>
  <c r="N497" i="63" s="1"/>
  <c r="P452" i="62"/>
  <c r="R452" i="62" s="1"/>
  <c r="Q452" i="62" s="1"/>
  <c r="O452" i="62" s="1"/>
  <c r="M365" i="63"/>
  <c r="O365" i="63" s="1"/>
  <c r="N365" i="63" s="1"/>
  <c r="R365" i="63"/>
  <c r="M397" i="75"/>
  <c r="O397" i="75" s="1"/>
  <c r="N397" i="75" s="1"/>
  <c r="M412" i="75"/>
  <c r="O412" i="75" s="1"/>
  <c r="N412" i="75" s="1"/>
  <c r="P506" i="62"/>
  <c r="R506" i="62" s="1"/>
  <c r="Q506" i="62" s="1"/>
  <c r="O506" i="62" s="1"/>
  <c r="S401" i="61"/>
  <c r="R401" i="61" s="1"/>
  <c r="P401" i="61" s="1"/>
  <c r="Q401" i="61" s="1"/>
  <c r="M401" i="61"/>
  <c r="O401" i="61" s="1"/>
  <c r="N401" i="61" s="1"/>
  <c r="W401" i="61"/>
  <c r="P455" i="62"/>
  <c r="R455" i="62" s="1"/>
  <c r="Q455" i="62" s="1"/>
  <c r="O455" i="62" s="1"/>
  <c r="P208" i="62"/>
  <c r="R208" i="62" s="1"/>
  <c r="Q208" i="62" s="1"/>
  <c r="O208" i="62" s="1"/>
  <c r="P508" i="62"/>
  <c r="R508" i="62" s="1"/>
  <c r="Q508" i="62" s="1"/>
  <c r="O508" i="62" s="1"/>
  <c r="M436" i="75"/>
  <c r="O436" i="75" s="1"/>
  <c r="N436" i="75" s="1"/>
  <c r="P183" i="78"/>
  <c r="R183" i="78" s="1"/>
  <c r="Q183" i="78" s="1"/>
  <c r="O183" i="78" s="1"/>
  <c r="M390" i="77"/>
  <c r="O390" i="77" s="1"/>
  <c r="N390" i="77" s="1"/>
  <c r="P63" i="62"/>
  <c r="R63" i="62" s="1"/>
  <c r="Q63" i="62" s="1"/>
  <c r="O63" i="62" s="1"/>
  <c r="M368" i="75"/>
  <c r="O368" i="75" s="1"/>
  <c r="N368" i="75" s="1"/>
  <c r="M461" i="74"/>
  <c r="O461" i="74" s="1"/>
  <c r="N461" i="74" s="1"/>
  <c r="M427" i="77"/>
  <c r="O427" i="77" s="1"/>
  <c r="N427" i="77" s="1"/>
  <c r="V371" i="46"/>
  <c r="R371" i="46"/>
  <c r="M371" i="46"/>
  <c r="O371" i="46" s="1"/>
  <c r="N371" i="46" s="1"/>
  <c r="P30" i="62"/>
  <c r="R30" i="62" s="1"/>
  <c r="Q30" i="62" s="1"/>
  <c r="O30" i="62" s="1"/>
  <c r="R414" i="63"/>
  <c r="M414" i="63"/>
  <c r="O414" i="63" s="1"/>
  <c r="N414" i="63" s="1"/>
  <c r="M462" i="77"/>
  <c r="O462" i="77" s="1"/>
  <c r="N462" i="77" s="1"/>
  <c r="P234" i="62"/>
  <c r="R234" i="62" s="1"/>
  <c r="Q234" i="62" s="1"/>
  <c r="O234" i="62" s="1"/>
  <c r="M401" i="75"/>
  <c r="O401" i="75" s="1"/>
  <c r="N401" i="75" s="1"/>
  <c r="V387" i="60"/>
  <c r="M387" i="60"/>
  <c r="O387" i="60" s="1"/>
  <c r="N387" i="60" s="1"/>
  <c r="R387" i="60"/>
  <c r="V425" i="60"/>
  <c r="M425" i="60"/>
  <c r="O425" i="60" s="1"/>
  <c r="N425" i="60" s="1"/>
  <c r="R425" i="60"/>
  <c r="M481" i="63"/>
  <c r="O481" i="63" s="1"/>
  <c r="N481" i="63" s="1"/>
  <c r="R481" i="63"/>
  <c r="P471" i="62"/>
  <c r="R471" i="62" s="1"/>
  <c r="Q471" i="62" s="1"/>
  <c r="O471" i="62" s="1"/>
  <c r="R447" i="60"/>
  <c r="Q447" i="60" s="1"/>
  <c r="P447" i="60" s="1"/>
  <c r="V447" i="60"/>
  <c r="U447" i="60" s="1"/>
  <c r="T447" i="60" s="1"/>
  <c r="M447" i="60"/>
  <c r="O447" i="60" s="1"/>
  <c r="N447" i="60" s="1"/>
  <c r="W462" i="61"/>
  <c r="M462" i="61"/>
  <c r="O462" i="61" s="1"/>
  <c r="N462" i="61" s="1"/>
  <c r="V462" i="61" s="1"/>
  <c r="U462" i="61" s="1"/>
  <c r="S462" i="61"/>
  <c r="V461" i="60"/>
  <c r="M461" i="60"/>
  <c r="O461" i="60" s="1"/>
  <c r="N461" i="60" s="1"/>
  <c r="R461" i="60"/>
  <c r="Q461" i="60" s="1"/>
  <c r="P461" i="60" s="1"/>
  <c r="V488" i="46"/>
  <c r="U488" i="46" s="1"/>
  <c r="T488" i="46" s="1"/>
  <c r="R488" i="46"/>
  <c r="M488" i="46"/>
  <c r="O488" i="46" s="1"/>
  <c r="N488" i="46" s="1"/>
  <c r="P72" i="62"/>
  <c r="R72" i="62" s="1"/>
  <c r="Q72" i="62" s="1"/>
  <c r="O72" i="62" s="1"/>
  <c r="P84" i="62"/>
  <c r="R84" i="62" s="1"/>
  <c r="Q84" i="62" s="1"/>
  <c r="O84" i="62" s="1"/>
  <c r="P189" i="62"/>
  <c r="R189" i="62" s="1"/>
  <c r="Q189" i="62" s="1"/>
  <c r="O189" i="62" s="1"/>
  <c r="M473" i="60"/>
  <c r="O473" i="60" s="1"/>
  <c r="N473" i="60" s="1"/>
  <c r="V473" i="60"/>
  <c r="U473" i="60" s="1"/>
  <c r="T473" i="60" s="1"/>
  <c r="R473" i="60"/>
  <c r="Q473" i="60" s="1"/>
  <c r="P473" i="60" s="1"/>
  <c r="M473" i="74"/>
  <c r="O473" i="74" s="1"/>
  <c r="N473" i="74" s="1"/>
  <c r="P459" i="62"/>
  <c r="R459" i="62" s="1"/>
  <c r="Q459" i="62" s="1"/>
  <c r="O459" i="62" s="1"/>
  <c r="P133" i="78"/>
  <c r="R133" i="78" s="1"/>
  <c r="Q133" i="78" s="1"/>
  <c r="O133" i="78" s="1"/>
  <c r="P55" i="62"/>
  <c r="R55" i="62" s="1"/>
  <c r="Q55" i="62" s="1"/>
  <c r="O55" i="62" s="1"/>
  <c r="W473" i="61"/>
  <c r="S473" i="61"/>
  <c r="M473" i="61"/>
  <c r="O473" i="61" s="1"/>
  <c r="N473" i="61" s="1"/>
  <c r="V473" i="61" s="1"/>
  <c r="U473" i="61" s="1"/>
  <c r="M428" i="75"/>
  <c r="O428" i="75" s="1"/>
  <c r="N428" i="75" s="1"/>
  <c r="M449" i="74"/>
  <c r="O449" i="74" s="1"/>
  <c r="N449" i="74" s="1"/>
  <c r="M428" i="77"/>
  <c r="O428" i="77" s="1"/>
  <c r="N428" i="77" s="1"/>
  <c r="M492" i="74"/>
  <c r="O492" i="74" s="1"/>
  <c r="N492" i="74" s="1"/>
  <c r="V416" i="46"/>
  <c r="M416" i="46"/>
  <c r="O416" i="46" s="1"/>
  <c r="N416" i="46" s="1"/>
  <c r="R416" i="46"/>
  <c r="M365" i="75"/>
  <c r="O365" i="75" s="1"/>
  <c r="N365" i="75" s="1"/>
  <c r="M482" i="77"/>
  <c r="O482" i="77" s="1"/>
  <c r="N482" i="77" s="1"/>
  <c r="R335" i="62"/>
  <c r="Q335" i="62" s="1"/>
  <c r="O335" i="62" s="1"/>
  <c r="R443" i="63"/>
  <c r="M443" i="63"/>
  <c r="O443" i="63" s="1"/>
  <c r="N443" i="63" s="1"/>
  <c r="Q443" i="63" s="1"/>
  <c r="P443" i="63" s="1"/>
  <c r="P186" i="62"/>
  <c r="R186" i="62" s="1"/>
  <c r="Q186" i="62" s="1"/>
  <c r="O186" i="62" s="1"/>
  <c r="P111" i="62"/>
  <c r="R111" i="62" s="1"/>
  <c r="Q111" i="62" s="1"/>
  <c r="O111" i="62" s="1"/>
  <c r="M442" i="77"/>
  <c r="O442" i="77" s="1"/>
  <c r="N442" i="77" s="1"/>
  <c r="S475" i="61"/>
  <c r="M475" i="61"/>
  <c r="O475" i="61" s="1"/>
  <c r="N475" i="61" s="1"/>
  <c r="V475" i="61" s="1"/>
  <c r="U475" i="61" s="1"/>
  <c r="W475" i="61"/>
  <c r="R377" i="46"/>
  <c r="V377" i="46"/>
  <c r="M377" i="46"/>
  <c r="O377" i="46" s="1"/>
  <c r="N377" i="46" s="1"/>
  <c r="M338" i="75"/>
  <c r="O338" i="75" s="1"/>
  <c r="N338" i="75" s="1"/>
  <c r="M402" i="77"/>
  <c r="O402" i="77" s="1"/>
  <c r="N402" i="77" s="1"/>
  <c r="M409" i="77"/>
  <c r="O409" i="77" s="1"/>
  <c r="N409" i="77" s="1"/>
  <c r="R394" i="46"/>
  <c r="Q394" i="46" s="1"/>
  <c r="P394" i="46" s="1"/>
  <c r="V394" i="46"/>
  <c r="M394" i="46"/>
  <c r="O394" i="46" s="1"/>
  <c r="N394" i="46" s="1"/>
  <c r="M480" i="46"/>
  <c r="O480" i="46" s="1"/>
  <c r="N480" i="46" s="1"/>
  <c r="R480" i="46"/>
  <c r="V480" i="46"/>
  <c r="P219" i="62"/>
  <c r="R219" i="62" s="1"/>
  <c r="Q219" i="62" s="1"/>
  <c r="O219" i="62" s="1"/>
  <c r="M394" i="61"/>
  <c r="O394" i="61" s="1"/>
  <c r="N394" i="61" s="1"/>
  <c r="R394" i="61" s="1"/>
  <c r="P394" i="61" s="1"/>
  <c r="Q394" i="61" s="1"/>
  <c r="W394" i="61"/>
  <c r="S394" i="61"/>
  <c r="P196" i="62"/>
  <c r="R196" i="62" s="1"/>
  <c r="Q196" i="62" s="1"/>
  <c r="O196" i="62" s="1"/>
  <c r="W483" i="61"/>
  <c r="M483" i="61"/>
  <c r="O483" i="61" s="1"/>
  <c r="N483" i="61" s="1"/>
  <c r="S483" i="61"/>
  <c r="R398" i="46"/>
  <c r="V398" i="46"/>
  <c r="M398" i="46"/>
  <c r="O398" i="46" s="1"/>
  <c r="N398" i="46" s="1"/>
  <c r="Q398" i="46" s="1"/>
  <c r="P398" i="46" s="1"/>
  <c r="M354" i="75"/>
  <c r="O354" i="75" s="1"/>
  <c r="N354" i="75" s="1"/>
  <c r="M411" i="74"/>
  <c r="O411" i="74" s="1"/>
  <c r="N411" i="74" s="1"/>
  <c r="M489" i="77"/>
  <c r="O489" i="77" s="1"/>
  <c r="N489" i="77" s="1"/>
  <c r="M447" i="74"/>
  <c r="O447" i="74" s="1"/>
  <c r="N447" i="74" s="1"/>
  <c r="M476" i="63"/>
  <c r="O476" i="63" s="1"/>
  <c r="N476" i="63" s="1"/>
  <c r="R476" i="63"/>
  <c r="W379" i="61"/>
  <c r="M379" i="61"/>
  <c r="O379" i="61" s="1"/>
  <c r="N379" i="61" s="1"/>
  <c r="R379" i="61" s="1"/>
  <c r="P379" i="61" s="1"/>
  <c r="Q379" i="61" s="1"/>
  <c r="S379" i="61"/>
  <c r="S377" i="61"/>
  <c r="W377" i="61"/>
  <c r="M377" i="61"/>
  <c r="O377" i="61" s="1"/>
  <c r="N377" i="61" s="1"/>
  <c r="P130" i="62"/>
  <c r="R130" i="62" s="1"/>
  <c r="Q130" i="62" s="1"/>
  <c r="O130" i="62" s="1"/>
  <c r="M377" i="60"/>
  <c r="O377" i="60" s="1"/>
  <c r="N377" i="60" s="1"/>
  <c r="R377" i="60"/>
  <c r="Q377" i="60" s="1"/>
  <c r="P377" i="60" s="1"/>
  <c r="V377" i="60"/>
  <c r="U377" i="60" s="1"/>
  <c r="T377" i="60" s="1"/>
  <c r="M455" i="74"/>
  <c r="O455" i="74" s="1"/>
  <c r="N455" i="74" s="1"/>
  <c r="R442" i="60"/>
  <c r="M442" i="60"/>
  <c r="O442" i="60" s="1"/>
  <c r="N442" i="60" s="1"/>
  <c r="Q442" i="60" s="1"/>
  <c r="P442" i="60" s="1"/>
  <c r="V442" i="60"/>
  <c r="P168" i="78"/>
  <c r="R168" i="78" s="1"/>
  <c r="Q168" i="78" s="1"/>
  <c r="O168" i="78" s="1"/>
  <c r="R374" i="60"/>
  <c r="M374" i="60"/>
  <c r="O374" i="60" s="1"/>
  <c r="N374" i="60" s="1"/>
  <c r="V374" i="60"/>
  <c r="P325" i="62"/>
  <c r="R325" i="62" s="1"/>
  <c r="Q325" i="62" s="1"/>
  <c r="O325" i="62" s="1"/>
  <c r="M483" i="74"/>
  <c r="O483" i="74" s="1"/>
  <c r="N483" i="74" s="1"/>
  <c r="S423" i="61"/>
  <c r="W423" i="61"/>
  <c r="M423" i="61"/>
  <c r="O423" i="61" s="1"/>
  <c r="N423" i="61" s="1"/>
  <c r="P280" i="62"/>
  <c r="R280" i="62" s="1"/>
  <c r="Q280" i="62" s="1"/>
  <c r="O280" i="62" s="1"/>
  <c r="M441" i="77"/>
  <c r="O441" i="77" s="1"/>
  <c r="N441" i="77" s="1"/>
  <c r="P194" i="78"/>
  <c r="R194" i="78" s="1"/>
  <c r="Q194" i="78" s="1"/>
  <c r="O194" i="78" s="1"/>
  <c r="P164" i="78"/>
  <c r="R164" i="78" s="1"/>
  <c r="Q164" i="78" s="1"/>
  <c r="O164" i="78" s="1"/>
  <c r="P38" i="62"/>
  <c r="R38" i="62" s="1"/>
  <c r="Q38" i="62" s="1"/>
  <c r="O38" i="62" s="1"/>
  <c r="P87" i="62"/>
  <c r="R87" i="62" s="1"/>
  <c r="Q87" i="62" s="1"/>
  <c r="O87" i="62" s="1"/>
  <c r="M389" i="63"/>
  <c r="O389" i="63" s="1"/>
  <c r="N389" i="63" s="1"/>
  <c r="R389" i="63"/>
  <c r="V493" i="46"/>
  <c r="R493" i="46"/>
  <c r="M493" i="46"/>
  <c r="O493" i="46" s="1"/>
  <c r="N493" i="46" s="1"/>
  <c r="U493" i="46" s="1"/>
  <c r="T493" i="46" s="1"/>
  <c r="M486" i="77"/>
  <c r="O486" i="77" s="1"/>
  <c r="N486" i="77" s="1"/>
  <c r="S405" i="61"/>
  <c r="W405" i="61"/>
  <c r="M405" i="61"/>
  <c r="O405" i="61" s="1"/>
  <c r="N405" i="61" s="1"/>
  <c r="R405" i="61" s="1"/>
  <c r="P405" i="61" s="1"/>
  <c r="Q405" i="61" s="1"/>
  <c r="V407" i="60"/>
  <c r="M407" i="60"/>
  <c r="O407" i="60" s="1"/>
  <c r="N407" i="60" s="1"/>
  <c r="R407" i="60"/>
  <c r="Q407" i="60" s="1"/>
  <c r="P407" i="60" s="1"/>
  <c r="M427" i="46"/>
  <c r="O427" i="46" s="1"/>
  <c r="N427" i="46" s="1"/>
  <c r="Q427" i="46" s="1"/>
  <c r="P427" i="46" s="1"/>
  <c r="V427" i="46"/>
  <c r="R427" i="46"/>
  <c r="R486" i="46"/>
  <c r="V486" i="46"/>
  <c r="M486" i="46"/>
  <c r="O486" i="46" s="1"/>
  <c r="N486" i="46" s="1"/>
  <c r="M389" i="74"/>
  <c r="O389" i="74" s="1"/>
  <c r="N389" i="74" s="1"/>
  <c r="M472" i="75"/>
  <c r="O472" i="75" s="1"/>
  <c r="N472" i="75" s="1"/>
  <c r="P101" i="62"/>
  <c r="R101" i="62" s="1"/>
  <c r="Q101" i="62" s="1"/>
  <c r="O101" i="62" s="1"/>
  <c r="M319" i="75"/>
  <c r="O319" i="75" s="1"/>
  <c r="N319" i="75" s="1"/>
  <c r="R127" i="62"/>
  <c r="Q127" i="62" s="1"/>
  <c r="O127" i="62" s="1"/>
  <c r="M430" i="75"/>
  <c r="O430" i="75" s="1"/>
  <c r="N430" i="75" s="1"/>
  <c r="M389" i="60"/>
  <c r="O389" i="60" s="1"/>
  <c r="N389" i="60" s="1"/>
  <c r="R389" i="60"/>
  <c r="V389" i="60"/>
  <c r="U389" i="60" s="1"/>
  <c r="T389" i="60" s="1"/>
  <c r="P143" i="78"/>
  <c r="R143" i="78" s="1"/>
  <c r="Q143" i="78" s="1"/>
  <c r="O143" i="78" s="1"/>
  <c r="P339" i="62"/>
  <c r="R339" i="62" s="1"/>
  <c r="Q339" i="62" s="1"/>
  <c r="O339" i="62" s="1"/>
  <c r="P51" i="62"/>
  <c r="R51" i="62" s="1"/>
  <c r="Q51" i="62" s="1"/>
  <c r="O51" i="62" s="1"/>
  <c r="M477" i="60"/>
  <c r="O477" i="60" s="1"/>
  <c r="N477" i="60" s="1"/>
  <c r="R477" i="60"/>
  <c r="V477" i="60"/>
  <c r="M478" i="75"/>
  <c r="O478" i="75" s="1"/>
  <c r="N478" i="75" s="1"/>
  <c r="P66" i="62"/>
  <c r="R66" i="62" s="1"/>
  <c r="Q66" i="62" s="1"/>
  <c r="O66" i="62" s="1"/>
  <c r="P183" i="62"/>
  <c r="R183" i="62" s="1"/>
  <c r="Q183" i="62" s="1"/>
  <c r="O183" i="62" s="1"/>
  <c r="P306" i="62"/>
  <c r="R306" i="62" s="1"/>
  <c r="Q306" i="62" s="1"/>
  <c r="O306" i="62" s="1"/>
  <c r="V462" i="60"/>
  <c r="R462" i="60"/>
  <c r="M462" i="60"/>
  <c r="O462" i="60" s="1"/>
  <c r="N462" i="60" s="1"/>
  <c r="S452" i="61"/>
  <c r="M452" i="61"/>
  <c r="O452" i="61" s="1"/>
  <c r="N452" i="61" s="1"/>
  <c r="W452" i="61"/>
  <c r="M404" i="75"/>
  <c r="O404" i="75" s="1"/>
  <c r="N404" i="75" s="1"/>
  <c r="P69" i="62"/>
  <c r="R69" i="62" s="1"/>
  <c r="Q69" i="62" s="1"/>
  <c r="O69" i="62" s="1"/>
  <c r="R349" i="62"/>
  <c r="Q349" i="62" s="1"/>
  <c r="O349" i="62" s="1"/>
  <c r="R485" i="60"/>
  <c r="M485" i="60"/>
  <c r="O485" i="60" s="1"/>
  <c r="N485" i="60" s="1"/>
  <c r="Q485" i="60" s="1"/>
  <c r="P485" i="60" s="1"/>
  <c r="V485" i="60"/>
  <c r="V405" i="60"/>
  <c r="M405" i="60"/>
  <c r="O405" i="60" s="1"/>
  <c r="N405" i="60" s="1"/>
  <c r="R405" i="60"/>
  <c r="Q405" i="60" s="1"/>
  <c r="P405" i="60" s="1"/>
  <c r="M459" i="60"/>
  <c r="O459" i="60" s="1"/>
  <c r="N459" i="60" s="1"/>
  <c r="V459" i="60"/>
  <c r="R459" i="60"/>
  <c r="P233" i="62"/>
  <c r="R233" i="62" s="1"/>
  <c r="Q233" i="62" s="1"/>
  <c r="O233" i="62" s="1"/>
  <c r="P188" i="62"/>
  <c r="R188" i="62" s="1"/>
  <c r="Q188" i="62" s="1"/>
  <c r="O188" i="62" s="1"/>
  <c r="M495" i="77"/>
  <c r="O495" i="77" s="1"/>
  <c r="N495" i="77" s="1"/>
  <c r="R478" i="46"/>
  <c r="M478" i="46"/>
  <c r="O478" i="46" s="1"/>
  <c r="N478" i="46" s="1"/>
  <c r="V478" i="46"/>
  <c r="V491" i="60"/>
  <c r="R491" i="60"/>
  <c r="M491" i="60"/>
  <c r="O491" i="60" s="1"/>
  <c r="N491" i="60" s="1"/>
  <c r="M496" i="75"/>
  <c r="O496" i="75" s="1"/>
  <c r="N496" i="75" s="1"/>
  <c r="P174" i="78"/>
  <c r="R174" i="78" s="1"/>
  <c r="Q174" i="78" s="1"/>
  <c r="O174" i="78" s="1"/>
  <c r="R400" i="63"/>
  <c r="M400" i="63"/>
  <c r="O400" i="63" s="1"/>
  <c r="N400" i="63" s="1"/>
  <c r="Q400" i="63" s="1"/>
  <c r="P400" i="63" s="1"/>
  <c r="M420" i="63"/>
  <c r="O420" i="63" s="1"/>
  <c r="N420" i="63" s="1"/>
  <c r="Q420" i="63" s="1"/>
  <c r="P420" i="63" s="1"/>
  <c r="R420" i="63"/>
  <c r="M371" i="60"/>
  <c r="O371" i="60" s="1"/>
  <c r="N371" i="60" s="1"/>
  <c r="V371" i="60"/>
  <c r="R371" i="60"/>
  <c r="M415" i="74"/>
  <c r="O415" i="74" s="1"/>
  <c r="N415" i="74" s="1"/>
  <c r="P317" i="62"/>
  <c r="R317" i="62" s="1"/>
  <c r="Q317" i="62" s="1"/>
  <c r="O317" i="62" s="1"/>
  <c r="M406" i="61"/>
  <c r="O406" i="61" s="1"/>
  <c r="N406" i="61" s="1"/>
  <c r="R406" i="61" s="1"/>
  <c r="P406" i="61" s="1"/>
  <c r="Q406" i="61" s="1"/>
  <c r="W406" i="61"/>
  <c r="S406" i="61"/>
  <c r="P62" i="62"/>
  <c r="R62" i="62" s="1"/>
  <c r="Q62" i="62" s="1"/>
  <c r="O62" i="62" s="1"/>
  <c r="S493" i="61"/>
  <c r="M493" i="61"/>
  <c r="O493" i="61" s="1"/>
  <c r="N493" i="61" s="1"/>
  <c r="W493" i="61"/>
  <c r="M409" i="75"/>
  <c r="O409" i="75" s="1"/>
  <c r="N409" i="75" s="1"/>
  <c r="M454" i="46"/>
  <c r="O454" i="46" s="1"/>
  <c r="N454" i="46" s="1"/>
  <c r="V454" i="46"/>
  <c r="R454" i="46"/>
  <c r="P504" i="62"/>
  <c r="R504" i="62" s="1"/>
  <c r="Q504" i="62" s="1"/>
  <c r="O504" i="62" s="1"/>
  <c r="M426" i="46"/>
  <c r="O426" i="46" s="1"/>
  <c r="N426" i="46" s="1"/>
  <c r="V426" i="46"/>
  <c r="R426" i="46"/>
  <c r="P435" i="62"/>
  <c r="R435" i="62" s="1"/>
  <c r="Q435" i="62" s="1"/>
  <c r="O435" i="62" s="1"/>
  <c r="P82" i="62"/>
  <c r="R82" i="62" s="1"/>
  <c r="Q82" i="62" s="1"/>
  <c r="O82" i="62" s="1"/>
  <c r="M385" i="74"/>
  <c r="O385" i="74" s="1"/>
  <c r="N385" i="74" s="1"/>
  <c r="P145" i="78"/>
  <c r="R145" i="78" s="1"/>
  <c r="Q145" i="78" s="1"/>
  <c r="O145" i="78" s="1"/>
  <c r="M441" i="61"/>
  <c r="O441" i="61" s="1"/>
  <c r="N441" i="61" s="1"/>
  <c r="S441" i="61"/>
  <c r="W441" i="61"/>
  <c r="R461" i="63"/>
  <c r="M461" i="63"/>
  <c r="O461" i="63" s="1"/>
  <c r="N461" i="63" s="1"/>
  <c r="R474" i="63"/>
  <c r="M474" i="63"/>
  <c r="O474" i="63" s="1"/>
  <c r="N474" i="63" s="1"/>
  <c r="M468" i="74"/>
  <c r="O468" i="74" s="1"/>
  <c r="N468" i="74" s="1"/>
  <c r="P272" i="62"/>
  <c r="R272" i="62" s="1"/>
  <c r="Q272" i="62" s="1"/>
  <c r="O272" i="62" s="1"/>
  <c r="P125" i="78"/>
  <c r="R125" i="78" s="1"/>
  <c r="Q125" i="78" s="1"/>
  <c r="O125" i="78" s="1"/>
  <c r="M494" i="60"/>
  <c r="O494" i="60" s="1"/>
  <c r="N494" i="60" s="1"/>
  <c r="R494" i="60"/>
  <c r="V494" i="60"/>
  <c r="U494" i="60" s="1"/>
  <c r="T494" i="60" s="1"/>
  <c r="M486" i="75"/>
  <c r="O486" i="75" s="1"/>
  <c r="N486" i="75" s="1"/>
  <c r="P177" i="78"/>
  <c r="R177" i="78" s="1"/>
  <c r="Q177" i="78" s="1"/>
  <c r="O177" i="78" s="1"/>
  <c r="R356" i="62"/>
  <c r="Q356" i="62" s="1"/>
  <c r="O356" i="62" s="1"/>
  <c r="P175" i="62"/>
  <c r="R175" i="62" s="1"/>
  <c r="Q175" i="62" s="1"/>
  <c r="O175" i="62" s="1"/>
  <c r="R422" i="60"/>
  <c r="M422" i="60"/>
  <c r="O422" i="60" s="1"/>
  <c r="N422" i="60" s="1"/>
  <c r="V422" i="60"/>
  <c r="M487" i="61"/>
  <c r="O487" i="61" s="1"/>
  <c r="N487" i="61" s="1"/>
  <c r="W487" i="61"/>
  <c r="V487" i="61" s="1"/>
  <c r="U487" i="61" s="1"/>
  <c r="S487" i="61"/>
  <c r="R487" i="61" s="1"/>
  <c r="P487" i="61" s="1"/>
  <c r="P158" i="62"/>
  <c r="R158" i="62" s="1"/>
  <c r="Q158" i="62" s="1"/>
  <c r="O158" i="62" s="1"/>
  <c r="P202" i="78"/>
  <c r="R202" i="78" s="1"/>
  <c r="Q202" i="78" s="1"/>
  <c r="O202" i="78" s="1"/>
  <c r="P67" i="62"/>
  <c r="R67" i="62" s="1"/>
  <c r="Q67" i="62" s="1"/>
  <c r="O67" i="62" s="1"/>
  <c r="P24" i="62"/>
  <c r="R24" i="62" s="1"/>
  <c r="Q24" i="62" s="1"/>
  <c r="O24" i="62" s="1"/>
  <c r="M481" i="74"/>
  <c r="O481" i="74" s="1"/>
  <c r="N481" i="74" s="1"/>
  <c r="W444" i="61"/>
  <c r="S444" i="61"/>
  <c r="M444" i="61"/>
  <c r="O444" i="61" s="1"/>
  <c r="N444" i="61" s="1"/>
  <c r="V444" i="61" s="1"/>
  <c r="U444" i="61" s="1"/>
  <c r="M402" i="60"/>
  <c r="O402" i="60" s="1"/>
  <c r="N402" i="60" s="1"/>
  <c r="V402" i="60"/>
  <c r="R402" i="60"/>
  <c r="M373" i="63"/>
  <c r="O373" i="63" s="1"/>
  <c r="N373" i="63" s="1"/>
  <c r="R373" i="63"/>
  <c r="M377" i="74"/>
  <c r="O377" i="74" s="1"/>
  <c r="N377" i="74" s="1"/>
  <c r="P59" i="62"/>
  <c r="R59" i="62" s="1"/>
  <c r="Q59" i="62" s="1"/>
  <c r="O59" i="62" s="1"/>
  <c r="P15" i="62"/>
  <c r="R15" i="62" s="1"/>
  <c r="Q15" i="62" s="1"/>
  <c r="O15" i="62" s="1"/>
  <c r="R456" i="46"/>
  <c r="M456" i="46"/>
  <c r="O456" i="46" s="1"/>
  <c r="N456" i="46" s="1"/>
  <c r="V456" i="46"/>
  <c r="M459" i="63"/>
  <c r="O459" i="63" s="1"/>
  <c r="N459" i="63" s="1"/>
  <c r="R459" i="63"/>
  <c r="R361" i="62"/>
  <c r="Q361" i="62" s="1"/>
  <c r="O361" i="62" s="1"/>
  <c r="M463" i="75"/>
  <c r="O463" i="75" s="1"/>
  <c r="N463" i="75" s="1"/>
  <c r="M466" i="60"/>
  <c r="O466" i="60" s="1"/>
  <c r="N466" i="60" s="1"/>
  <c r="V466" i="60"/>
  <c r="R466" i="60"/>
  <c r="W436" i="61"/>
  <c r="M436" i="61"/>
  <c r="O436" i="61" s="1"/>
  <c r="N436" i="61" s="1"/>
  <c r="S436" i="61"/>
  <c r="P178" i="78"/>
  <c r="R178" i="78" s="1"/>
  <c r="Q178" i="78" s="1"/>
  <c r="O178" i="78" s="1"/>
  <c r="P442" i="62"/>
  <c r="R442" i="62" s="1"/>
  <c r="Q442" i="62" s="1"/>
  <c r="O442" i="62" s="1"/>
  <c r="R487" i="60"/>
  <c r="Q487" i="60" s="1"/>
  <c r="P487" i="60" s="1"/>
  <c r="V487" i="60"/>
  <c r="M487" i="60"/>
  <c r="O487" i="60" s="1"/>
  <c r="N487" i="60" s="1"/>
  <c r="P14" i="62"/>
  <c r="R14" i="62" s="1"/>
  <c r="Q14" i="62" s="1"/>
  <c r="O14" i="62" s="1"/>
  <c r="P214" i="62"/>
  <c r="R214" i="62" s="1"/>
  <c r="Q214" i="62" s="1"/>
  <c r="O214" i="62" s="1"/>
  <c r="R498" i="60"/>
  <c r="V498" i="60"/>
  <c r="M498" i="60"/>
  <c r="O498" i="60" s="1"/>
  <c r="N498" i="60" s="1"/>
  <c r="M372" i="61"/>
  <c r="O372" i="61" s="1"/>
  <c r="N372" i="61" s="1"/>
  <c r="V372" i="61" s="1"/>
  <c r="U372" i="61" s="1"/>
  <c r="W372" i="61"/>
  <c r="S372" i="61"/>
  <c r="P60" i="62"/>
  <c r="R60" i="62" s="1"/>
  <c r="Q60" i="62" s="1"/>
  <c r="O60" i="62" s="1"/>
  <c r="P157" i="78"/>
  <c r="R157" i="78" s="1"/>
  <c r="Q157" i="78" s="1"/>
  <c r="O157" i="78" s="1"/>
  <c r="M352" i="75"/>
  <c r="O352" i="75" s="1"/>
  <c r="N352" i="75" s="1"/>
  <c r="P315" i="62"/>
  <c r="R315" i="62" s="1"/>
  <c r="Q315" i="62" s="1"/>
  <c r="O315" i="62" s="1"/>
  <c r="M406" i="77"/>
  <c r="O406" i="77" s="1"/>
  <c r="N406" i="77" s="1"/>
  <c r="M361" i="74"/>
  <c r="O361" i="74" s="1"/>
  <c r="N361" i="74" s="1"/>
  <c r="P167" i="62"/>
  <c r="R167" i="62" s="1"/>
  <c r="Q167" i="62" s="1"/>
  <c r="O167" i="62" s="1"/>
  <c r="S370" i="61"/>
  <c r="M370" i="61"/>
  <c r="O370" i="61" s="1"/>
  <c r="N370" i="61" s="1"/>
  <c r="W370" i="61"/>
  <c r="R354" i="62"/>
  <c r="Q354" i="62" s="1"/>
  <c r="O354" i="62" s="1"/>
  <c r="W459" i="61"/>
  <c r="M459" i="61"/>
  <c r="O459" i="61" s="1"/>
  <c r="N459" i="61" s="1"/>
  <c r="S459" i="61"/>
  <c r="M429" i="77"/>
  <c r="O429" i="77" s="1"/>
  <c r="N429" i="77" s="1"/>
  <c r="W416" i="61"/>
  <c r="S416" i="61"/>
  <c r="M416" i="61"/>
  <c r="O416" i="61" s="1"/>
  <c r="N416" i="61" s="1"/>
  <c r="V416" i="61" s="1"/>
  <c r="U416" i="61" s="1"/>
  <c r="S363" i="61"/>
  <c r="M363" i="61"/>
  <c r="O363" i="61" s="1"/>
  <c r="N363" i="61" s="1"/>
  <c r="R363" i="61" s="1"/>
  <c r="P363" i="61" s="1"/>
  <c r="Q363" i="61" s="1"/>
  <c r="W363" i="61"/>
  <c r="V363" i="61" s="1"/>
  <c r="U363" i="61" s="1"/>
  <c r="M430" i="61"/>
  <c r="O430" i="61" s="1"/>
  <c r="N430" i="61" s="1"/>
  <c r="R430" i="61" s="1"/>
  <c r="P430" i="61" s="1"/>
  <c r="Q430" i="61" s="1"/>
  <c r="S430" i="61"/>
  <c r="W430" i="61"/>
  <c r="W455" i="61"/>
  <c r="M455" i="61"/>
  <c r="O455" i="61" s="1"/>
  <c r="N455" i="61" s="1"/>
  <c r="S455" i="61"/>
  <c r="R392" i="60"/>
  <c r="V392" i="60"/>
  <c r="M392" i="60"/>
  <c r="O392" i="60" s="1"/>
  <c r="N392" i="60" s="1"/>
  <c r="M456" i="77"/>
  <c r="O456" i="77" s="1"/>
  <c r="N456" i="77" s="1"/>
  <c r="P108" i="62"/>
  <c r="R108" i="62" s="1"/>
  <c r="Q108" i="62" s="1"/>
  <c r="O108" i="62" s="1"/>
  <c r="R266" i="62"/>
  <c r="Q266" i="62" s="1"/>
  <c r="O266" i="62" s="1"/>
  <c r="P148" i="78"/>
  <c r="R148" i="78" s="1"/>
  <c r="Q148" i="78" s="1"/>
  <c r="O148" i="78" s="1"/>
  <c r="V441" i="60"/>
  <c r="R441" i="60"/>
  <c r="M441" i="60"/>
  <c r="O441" i="60" s="1"/>
  <c r="N441" i="60" s="1"/>
  <c r="P117" i="62"/>
  <c r="R117" i="62" s="1"/>
  <c r="Q117" i="62" s="1"/>
  <c r="O117" i="62" s="1"/>
  <c r="S411" i="61"/>
  <c r="W411" i="61"/>
  <c r="M411" i="61"/>
  <c r="O411" i="61" s="1"/>
  <c r="N411" i="61" s="1"/>
  <c r="R411" i="61" s="1"/>
  <c r="P411" i="61" s="1"/>
  <c r="Q411" i="61" s="1"/>
  <c r="M367" i="61"/>
  <c r="O367" i="61" s="1"/>
  <c r="N367" i="61" s="1"/>
  <c r="S367" i="61"/>
  <c r="W367" i="61"/>
  <c r="R498" i="46"/>
  <c r="Q498" i="46" s="1"/>
  <c r="P498" i="46" s="1"/>
  <c r="V498" i="46"/>
  <c r="U498" i="46" s="1"/>
  <c r="T498" i="46" s="1"/>
  <c r="M498" i="46"/>
  <c r="O498" i="46" s="1"/>
  <c r="N498" i="46" s="1"/>
  <c r="P167" i="78"/>
  <c r="R167" i="78" s="1"/>
  <c r="Q167" i="78" s="1"/>
  <c r="O167" i="78" s="1"/>
  <c r="M478" i="61"/>
  <c r="O478" i="61" s="1"/>
  <c r="N478" i="61" s="1"/>
  <c r="S478" i="61"/>
  <c r="W478" i="61"/>
  <c r="M480" i="77"/>
  <c r="O480" i="77" s="1"/>
  <c r="N480" i="77" s="1"/>
  <c r="M455" i="63"/>
  <c r="O455" i="63" s="1"/>
  <c r="N455" i="63" s="1"/>
  <c r="R455" i="63"/>
  <c r="M448" i="77"/>
  <c r="O448" i="77" s="1"/>
  <c r="N448" i="77" s="1"/>
  <c r="P148" i="62"/>
  <c r="R148" i="62" s="1"/>
  <c r="Q148" i="62" s="1"/>
  <c r="O148" i="62" s="1"/>
  <c r="S449" i="61"/>
  <c r="W449" i="61"/>
  <c r="M449" i="61"/>
  <c r="O449" i="61" s="1"/>
  <c r="N449" i="61" s="1"/>
  <c r="M388" i="74"/>
  <c r="O388" i="74" s="1"/>
  <c r="N388" i="74" s="1"/>
  <c r="W382" i="61"/>
  <c r="M382" i="61"/>
  <c r="O382" i="61" s="1"/>
  <c r="N382" i="61" s="1"/>
  <c r="V382" i="61" s="1"/>
  <c r="U382" i="61" s="1"/>
  <c r="S382" i="61"/>
  <c r="R451" i="63"/>
  <c r="M451" i="63"/>
  <c r="O451" i="63" s="1"/>
  <c r="N451" i="63" s="1"/>
  <c r="Q451" i="63" s="1"/>
  <c r="P451" i="63" s="1"/>
  <c r="M400" i="75"/>
  <c r="O400" i="75" s="1"/>
  <c r="N400" i="75" s="1"/>
  <c r="M418" i="77"/>
  <c r="O418" i="77" s="1"/>
  <c r="N418" i="77" s="1"/>
  <c r="P173" i="62"/>
  <c r="R173" i="62" s="1"/>
  <c r="Q173" i="62" s="1"/>
  <c r="O173" i="62" s="1"/>
  <c r="P309" i="62"/>
  <c r="R309" i="62" s="1"/>
  <c r="Q309" i="62" s="1"/>
  <c r="O309" i="62" s="1"/>
  <c r="R129" i="62"/>
  <c r="Q129" i="62" s="1"/>
  <c r="O129" i="62" s="1"/>
  <c r="P478" i="62"/>
  <c r="R478" i="62" s="1"/>
  <c r="Q478" i="62" s="1"/>
  <c r="O478" i="62" s="1"/>
  <c r="V411" i="60"/>
  <c r="R411" i="60"/>
  <c r="M411" i="60"/>
  <c r="O411" i="60" s="1"/>
  <c r="N411" i="60" s="1"/>
  <c r="P191" i="78"/>
  <c r="R191" i="78" s="1"/>
  <c r="Q191" i="78" s="1"/>
  <c r="O191" i="78" s="1"/>
  <c r="P464" i="62"/>
  <c r="R464" i="62" s="1"/>
  <c r="Q464" i="62" s="1"/>
  <c r="O464" i="62" s="1"/>
  <c r="M445" i="74"/>
  <c r="O445" i="74" s="1"/>
  <c r="N445" i="74" s="1"/>
  <c r="M456" i="63"/>
  <c r="O456" i="63" s="1"/>
  <c r="N456" i="63" s="1"/>
  <c r="Q456" i="63" s="1"/>
  <c r="P456" i="63" s="1"/>
  <c r="R456" i="63"/>
  <c r="V366" i="60"/>
  <c r="M366" i="60"/>
  <c r="O366" i="60" s="1"/>
  <c r="N366" i="60" s="1"/>
  <c r="R366" i="60"/>
  <c r="M448" i="75"/>
  <c r="O448" i="75" s="1"/>
  <c r="N448" i="75" s="1"/>
  <c r="P229" i="62"/>
  <c r="R229" i="62" s="1"/>
  <c r="Q229" i="62" s="1"/>
  <c r="O229" i="62" s="1"/>
  <c r="P446" i="62"/>
  <c r="R446" i="62" s="1"/>
  <c r="Q446" i="62" s="1"/>
  <c r="O446" i="62" s="1"/>
  <c r="V497" i="60"/>
  <c r="U497" i="60" s="1"/>
  <c r="T497" i="60" s="1"/>
  <c r="M497" i="60"/>
  <c r="O497" i="60" s="1"/>
  <c r="N497" i="60" s="1"/>
  <c r="R497" i="60"/>
  <c r="V449" i="46"/>
  <c r="M449" i="46"/>
  <c r="O449" i="46" s="1"/>
  <c r="N449" i="46" s="1"/>
  <c r="R449" i="46"/>
  <c r="R374" i="46"/>
  <c r="M374" i="46"/>
  <c r="O374" i="46" s="1"/>
  <c r="N374" i="46" s="1"/>
  <c r="V374" i="46"/>
  <c r="P310" i="62"/>
  <c r="R310" i="62" s="1"/>
  <c r="Q310" i="62" s="1"/>
  <c r="O310" i="62" s="1"/>
  <c r="P286" i="62"/>
  <c r="R286" i="62" s="1"/>
  <c r="Q286" i="62" s="1"/>
  <c r="O286" i="62" s="1"/>
  <c r="M424" i="74"/>
  <c r="O424" i="74" s="1"/>
  <c r="N424" i="74" s="1"/>
  <c r="W474" i="61"/>
  <c r="M474" i="61"/>
  <c r="O474" i="61" s="1"/>
  <c r="N474" i="61" s="1"/>
  <c r="S474" i="61"/>
  <c r="P221" i="62"/>
  <c r="R221" i="62" s="1"/>
  <c r="Q221" i="62" s="1"/>
  <c r="O221" i="62" s="1"/>
  <c r="P302" i="62"/>
  <c r="R302" i="62" s="1"/>
  <c r="Q302" i="62" s="1"/>
  <c r="O302" i="62" s="1"/>
  <c r="M428" i="46"/>
  <c r="O428" i="46" s="1"/>
  <c r="N428" i="46" s="1"/>
  <c r="V428" i="46"/>
  <c r="R428" i="46"/>
  <c r="S489" i="61"/>
  <c r="W489" i="61"/>
  <c r="M489" i="61"/>
  <c r="O489" i="61" s="1"/>
  <c r="N489" i="61" s="1"/>
  <c r="R489" i="61" s="1"/>
  <c r="P489" i="61" s="1"/>
  <c r="Q489" i="61" s="1"/>
  <c r="R262" i="62"/>
  <c r="Q262" i="62" s="1"/>
  <c r="O262" i="62" s="1"/>
  <c r="R437" i="63"/>
  <c r="Q437" i="63" s="1"/>
  <c r="P437" i="63" s="1"/>
  <c r="M437" i="63"/>
  <c r="O437" i="63" s="1"/>
  <c r="N437" i="63" s="1"/>
  <c r="R372" i="60"/>
  <c r="M372" i="60"/>
  <c r="O372" i="60" s="1"/>
  <c r="N372" i="60" s="1"/>
  <c r="V372" i="60"/>
  <c r="P299" i="62"/>
  <c r="R299" i="62" s="1"/>
  <c r="Q299" i="62" s="1"/>
  <c r="O299" i="62" s="1"/>
  <c r="P434" i="62"/>
  <c r="R434" i="62" s="1"/>
  <c r="Q434" i="62" s="1"/>
  <c r="O434" i="62" s="1"/>
  <c r="M458" i="63"/>
  <c r="O458" i="63" s="1"/>
  <c r="N458" i="63" s="1"/>
  <c r="R458" i="63"/>
  <c r="M474" i="77"/>
  <c r="O474" i="77" s="1"/>
  <c r="N474" i="77" s="1"/>
  <c r="M441" i="74"/>
  <c r="O441" i="74" s="1"/>
  <c r="N441" i="74" s="1"/>
  <c r="P156" i="78"/>
  <c r="R156" i="78" s="1"/>
  <c r="Q156" i="78" s="1"/>
  <c r="O156" i="78" s="1"/>
  <c r="V434" i="46"/>
  <c r="R434" i="46"/>
  <c r="M434" i="46"/>
  <c r="O434" i="46" s="1"/>
  <c r="N434" i="46" s="1"/>
  <c r="U434" i="46" s="1"/>
  <c r="T434" i="46" s="1"/>
  <c r="M444" i="74"/>
  <c r="O444" i="74" s="1"/>
  <c r="N444" i="74" s="1"/>
  <c r="P176" i="62"/>
  <c r="R176" i="62" s="1"/>
  <c r="Q176" i="62" s="1"/>
  <c r="O176" i="62" s="1"/>
  <c r="P488" i="62"/>
  <c r="R488" i="62" s="1"/>
  <c r="Q488" i="62" s="1"/>
  <c r="O488" i="62" s="1"/>
  <c r="R451" i="60"/>
  <c r="M451" i="60"/>
  <c r="O451" i="60" s="1"/>
  <c r="N451" i="60" s="1"/>
  <c r="V451" i="60"/>
  <c r="M426" i="61"/>
  <c r="O426" i="61" s="1"/>
  <c r="N426" i="61" s="1"/>
  <c r="S426" i="61"/>
  <c r="W426" i="61"/>
  <c r="M493" i="75"/>
  <c r="O493" i="75" s="1"/>
  <c r="N493" i="75" s="1"/>
  <c r="M474" i="74"/>
  <c r="O474" i="74" s="1"/>
  <c r="N474" i="74" s="1"/>
  <c r="P123" i="62"/>
  <c r="R123" i="62" s="1"/>
  <c r="Q123" i="62" s="1"/>
  <c r="O123" i="62" s="1"/>
  <c r="M463" i="77"/>
  <c r="O463" i="77" s="1"/>
  <c r="N463" i="77" s="1"/>
  <c r="R372" i="46"/>
  <c r="V372" i="46"/>
  <c r="M372" i="46"/>
  <c r="O372" i="46" s="1"/>
  <c r="N372" i="46" s="1"/>
  <c r="Q372" i="46" s="1"/>
  <c r="P372" i="46" s="1"/>
  <c r="P486" i="62"/>
  <c r="R486" i="62" s="1"/>
  <c r="Q486" i="62" s="1"/>
  <c r="O486" i="62" s="1"/>
  <c r="M435" i="74"/>
  <c r="O435" i="74" s="1"/>
  <c r="N435" i="74" s="1"/>
  <c r="P498" i="62"/>
  <c r="R498" i="62" s="1"/>
  <c r="Q498" i="62" s="1"/>
  <c r="O498" i="62" s="1"/>
  <c r="W497" i="61"/>
  <c r="M497" i="61"/>
  <c r="O497" i="61" s="1"/>
  <c r="N497" i="61" s="1"/>
  <c r="V497" i="61" s="1"/>
  <c r="U497" i="61" s="1"/>
  <c r="S497" i="61"/>
  <c r="V481" i="60"/>
  <c r="M481" i="60"/>
  <c r="O481" i="60" s="1"/>
  <c r="N481" i="60" s="1"/>
  <c r="U481" i="60" s="1"/>
  <c r="T481" i="60" s="1"/>
  <c r="R481" i="60"/>
  <c r="Q481" i="60" s="1"/>
  <c r="P481" i="60" s="1"/>
  <c r="M394" i="75"/>
  <c r="O394" i="75" s="1"/>
  <c r="N394" i="75" s="1"/>
  <c r="P202" i="62"/>
  <c r="R202" i="62" s="1"/>
  <c r="Q202" i="62" s="1"/>
  <c r="O202" i="62" s="1"/>
  <c r="P138" i="78"/>
  <c r="R138" i="78" s="1"/>
  <c r="Q138" i="78" s="1"/>
  <c r="O138" i="78" s="1"/>
  <c r="P136" i="78"/>
  <c r="R136" i="78" s="1"/>
  <c r="Q136" i="78" s="1"/>
  <c r="O136" i="78" s="1"/>
  <c r="P119" i="78"/>
  <c r="R119" i="78" s="1"/>
  <c r="Q119" i="78" s="1"/>
  <c r="O119" i="78" s="1"/>
  <c r="P231" i="62"/>
  <c r="R231" i="62" s="1"/>
  <c r="Q231" i="62" s="1"/>
  <c r="O231" i="62" s="1"/>
  <c r="M373" i="46"/>
  <c r="O373" i="46" s="1"/>
  <c r="N373" i="46" s="1"/>
  <c r="R373" i="46"/>
  <c r="Q373" i="46" s="1"/>
  <c r="P373" i="46" s="1"/>
  <c r="V373" i="46"/>
  <c r="U373" i="46" s="1"/>
  <c r="T373" i="46" s="1"/>
  <c r="M371" i="74"/>
  <c r="O371" i="74" s="1"/>
  <c r="N371" i="74" s="1"/>
  <c r="P141" i="78"/>
  <c r="R141" i="78" s="1"/>
  <c r="Q141" i="78" s="1"/>
  <c r="O141" i="78" s="1"/>
  <c r="P160" i="62"/>
  <c r="R160" i="62" s="1"/>
  <c r="Q160" i="62" s="1"/>
  <c r="O160" i="62" s="1"/>
  <c r="R340" i="62"/>
  <c r="Q340" i="62" s="1"/>
  <c r="O340" i="62" s="1"/>
  <c r="P461" i="62"/>
  <c r="R461" i="62" s="1"/>
  <c r="Q461" i="62" s="1"/>
  <c r="O461" i="62" s="1"/>
  <c r="R490" i="60"/>
  <c r="V490" i="60"/>
  <c r="M490" i="60"/>
  <c r="O490" i="60" s="1"/>
  <c r="N490" i="60" s="1"/>
  <c r="Q490" i="60" s="1"/>
  <c r="P490" i="60" s="1"/>
  <c r="M363" i="77"/>
  <c r="O363" i="77" s="1"/>
  <c r="N363" i="77" s="1"/>
  <c r="V451" i="46"/>
  <c r="R451" i="46"/>
  <c r="M451" i="46"/>
  <c r="O451" i="46" s="1"/>
  <c r="N451" i="46" s="1"/>
  <c r="P215" i="62"/>
  <c r="R215" i="62" s="1"/>
  <c r="Q215" i="62" s="1"/>
  <c r="O215" i="62" s="1"/>
  <c r="M496" i="63"/>
  <c r="O496" i="63" s="1"/>
  <c r="N496" i="63" s="1"/>
  <c r="R496" i="63"/>
  <c r="Q496" i="63" s="1"/>
  <c r="P496" i="63" s="1"/>
  <c r="M428" i="63"/>
  <c r="O428" i="63" s="1"/>
  <c r="N428" i="63" s="1"/>
  <c r="Q428" i="63" s="1"/>
  <c r="P428" i="63" s="1"/>
  <c r="R428" i="63"/>
  <c r="P129" i="78"/>
  <c r="R129" i="78" s="1"/>
  <c r="Q129" i="78" s="1"/>
  <c r="O129" i="78" s="1"/>
  <c r="P472" i="62"/>
  <c r="R472" i="62" s="1"/>
  <c r="Q472" i="62" s="1"/>
  <c r="O472" i="62" s="1"/>
  <c r="P293" i="62"/>
  <c r="R293" i="62" s="1"/>
  <c r="Q293" i="62" s="1"/>
  <c r="O293" i="62" s="1"/>
  <c r="P207" i="62"/>
  <c r="R207" i="62" s="1"/>
  <c r="Q207" i="62" s="1"/>
  <c r="O207" i="62" s="1"/>
  <c r="P448" i="62"/>
  <c r="R448" i="62" s="1"/>
  <c r="Q448" i="62" s="1"/>
  <c r="O448" i="62" s="1"/>
  <c r="P249" i="62"/>
  <c r="R249" i="62" s="1"/>
  <c r="Q249" i="62" s="1"/>
  <c r="O249" i="62" s="1"/>
  <c r="M444" i="63"/>
  <c r="O444" i="63" s="1"/>
  <c r="N444" i="63" s="1"/>
  <c r="Q444" i="63" s="1"/>
  <c r="P444" i="63" s="1"/>
  <c r="R444" i="63"/>
  <c r="M430" i="60"/>
  <c r="O430" i="60" s="1"/>
  <c r="N430" i="60" s="1"/>
  <c r="R430" i="60"/>
  <c r="V430" i="60"/>
  <c r="M456" i="61"/>
  <c r="O456" i="61" s="1"/>
  <c r="N456" i="61" s="1"/>
  <c r="S456" i="61"/>
  <c r="W456" i="61"/>
  <c r="V456" i="61" s="1"/>
  <c r="U456" i="61" s="1"/>
  <c r="W413" i="61"/>
  <c r="V413" i="61" s="1"/>
  <c r="U413" i="61" s="1"/>
  <c r="M413" i="61"/>
  <c r="O413" i="61" s="1"/>
  <c r="N413" i="61" s="1"/>
  <c r="S413" i="61"/>
  <c r="R379" i="63"/>
  <c r="M379" i="63"/>
  <c r="O379" i="63" s="1"/>
  <c r="N379" i="63" s="1"/>
  <c r="S374" i="61"/>
  <c r="M374" i="61"/>
  <c r="O374" i="61" s="1"/>
  <c r="N374" i="61" s="1"/>
  <c r="W374" i="61"/>
  <c r="V374" i="61" s="1"/>
  <c r="U374" i="61" s="1"/>
  <c r="M406" i="60"/>
  <c r="O406" i="60" s="1"/>
  <c r="N406" i="60" s="1"/>
  <c r="U406" i="60" s="1"/>
  <c r="T406" i="60" s="1"/>
  <c r="V406" i="60"/>
  <c r="R406" i="60"/>
  <c r="W384" i="61"/>
  <c r="S384" i="61"/>
  <c r="M384" i="61"/>
  <c r="O384" i="61" s="1"/>
  <c r="N384" i="61" s="1"/>
  <c r="M484" i="63"/>
  <c r="O484" i="63" s="1"/>
  <c r="N484" i="63" s="1"/>
  <c r="R484" i="63"/>
  <c r="Q484" i="63" s="1"/>
  <c r="P484" i="63" s="1"/>
  <c r="M463" i="74"/>
  <c r="O463" i="74" s="1"/>
  <c r="N463" i="74" s="1"/>
  <c r="P154" i="62"/>
  <c r="R154" i="62" s="1"/>
  <c r="Q154" i="62" s="1"/>
  <c r="O154" i="62" s="1"/>
  <c r="R369" i="46"/>
  <c r="M369" i="46"/>
  <c r="O369" i="46" s="1"/>
  <c r="N369" i="46" s="1"/>
  <c r="V369" i="46"/>
  <c r="P179" i="62"/>
  <c r="R179" i="62" s="1"/>
  <c r="Q179" i="62" s="1"/>
  <c r="O179" i="62" s="1"/>
  <c r="M431" i="77"/>
  <c r="O431" i="77" s="1"/>
  <c r="N431" i="77" s="1"/>
  <c r="M465" i="77"/>
  <c r="O465" i="77" s="1"/>
  <c r="N465" i="77" s="1"/>
  <c r="W388" i="61"/>
  <c r="V388" i="61" s="1"/>
  <c r="U388" i="61" s="1"/>
  <c r="M388" i="61"/>
  <c r="O388" i="61" s="1"/>
  <c r="N388" i="61" s="1"/>
  <c r="S388" i="61"/>
  <c r="P166" i="78"/>
  <c r="R166" i="78" s="1"/>
  <c r="Q166" i="78" s="1"/>
  <c r="O166" i="78" s="1"/>
  <c r="M395" i="77"/>
  <c r="O395" i="77" s="1"/>
  <c r="N395" i="77" s="1"/>
  <c r="P436" i="62"/>
  <c r="R436" i="62" s="1"/>
  <c r="Q436" i="62" s="1"/>
  <c r="O436" i="62" s="1"/>
  <c r="P99" i="62"/>
  <c r="R99" i="62" s="1"/>
  <c r="Q99" i="62" s="1"/>
  <c r="O99" i="62" s="1"/>
  <c r="P230" i="62"/>
  <c r="R230" i="62" s="1"/>
  <c r="Q230" i="62" s="1"/>
  <c r="O230" i="62" s="1"/>
  <c r="V391" i="60"/>
  <c r="U391" i="60" s="1"/>
  <c r="T391" i="60" s="1"/>
  <c r="R391" i="60"/>
  <c r="M391" i="60"/>
  <c r="O391" i="60" s="1"/>
  <c r="N391" i="60" s="1"/>
  <c r="P163" i="78"/>
  <c r="R163" i="78" s="1"/>
  <c r="Q163" i="78" s="1"/>
  <c r="O163" i="78" s="1"/>
  <c r="M429" i="46"/>
  <c r="O429" i="46" s="1"/>
  <c r="N429" i="46" s="1"/>
  <c r="V429" i="46"/>
  <c r="R429" i="46"/>
  <c r="Q429" i="46" s="1"/>
  <c r="P429" i="46" s="1"/>
  <c r="M364" i="61"/>
  <c r="O364" i="61" s="1"/>
  <c r="N364" i="61" s="1"/>
  <c r="S364" i="61"/>
  <c r="W364" i="61"/>
  <c r="P49" i="62"/>
  <c r="R49" i="62" s="1"/>
  <c r="Q49" i="62" s="1"/>
  <c r="O49" i="62" s="1"/>
  <c r="M401" i="74"/>
  <c r="O401" i="74" s="1"/>
  <c r="N401" i="74" s="1"/>
  <c r="P181" i="78"/>
  <c r="R181" i="78" s="1"/>
  <c r="Q181" i="78" s="1"/>
  <c r="O181" i="78" s="1"/>
  <c r="R459" i="46"/>
  <c r="M459" i="46"/>
  <c r="O459" i="46" s="1"/>
  <c r="N459" i="46" s="1"/>
  <c r="Q459" i="46" s="1"/>
  <c r="P459" i="46" s="1"/>
  <c r="V459" i="46"/>
  <c r="U459" i="46" s="1"/>
  <c r="T459" i="46" s="1"/>
  <c r="M433" i="77"/>
  <c r="O433" i="77" s="1"/>
  <c r="N433" i="77" s="1"/>
  <c r="P439" i="62"/>
  <c r="R439" i="62" s="1"/>
  <c r="Q439" i="62" s="1"/>
  <c r="O439" i="62" s="1"/>
  <c r="P211" i="62"/>
  <c r="R211" i="62" s="1"/>
  <c r="Q211" i="62" s="1"/>
  <c r="O211" i="62" s="1"/>
  <c r="M417" i="63"/>
  <c r="O417" i="63" s="1"/>
  <c r="N417" i="63" s="1"/>
  <c r="R417" i="63"/>
  <c r="M496" i="60"/>
  <c r="O496" i="60" s="1"/>
  <c r="N496" i="60" s="1"/>
  <c r="R496" i="60"/>
  <c r="V496" i="60"/>
  <c r="V395" i="60"/>
  <c r="U395" i="60" s="1"/>
  <c r="T395" i="60" s="1"/>
  <c r="M395" i="60"/>
  <c r="O395" i="60" s="1"/>
  <c r="N395" i="60" s="1"/>
  <c r="R395" i="60"/>
  <c r="M477" i="46"/>
  <c r="O477" i="46" s="1"/>
  <c r="N477" i="46" s="1"/>
  <c r="V477" i="46"/>
  <c r="R477" i="46"/>
  <c r="M431" i="61"/>
  <c r="O431" i="61" s="1"/>
  <c r="N431" i="61" s="1"/>
  <c r="S431" i="61"/>
  <c r="R431" i="61" s="1"/>
  <c r="P431" i="61" s="1"/>
  <c r="W431" i="61"/>
  <c r="V431" i="61" s="1"/>
  <c r="U431" i="61" s="1"/>
  <c r="M344" i="75"/>
  <c r="O344" i="75" s="1"/>
  <c r="N344" i="75" s="1"/>
  <c r="V435" i="60"/>
  <c r="M435" i="60"/>
  <c r="O435" i="60" s="1"/>
  <c r="N435" i="60" s="1"/>
  <c r="R435" i="60"/>
  <c r="M370" i="77"/>
  <c r="O370" i="77" s="1"/>
  <c r="N370" i="77" s="1"/>
  <c r="M376" i="60"/>
  <c r="O376" i="60" s="1"/>
  <c r="N376" i="60" s="1"/>
  <c r="V376" i="60"/>
  <c r="U376" i="60" s="1"/>
  <c r="T376" i="60" s="1"/>
  <c r="R376" i="60"/>
  <c r="Q376" i="60" s="1"/>
  <c r="P376" i="60" s="1"/>
  <c r="R460" i="46"/>
  <c r="M460" i="46"/>
  <c r="O460" i="46" s="1"/>
  <c r="N460" i="46" s="1"/>
  <c r="V460" i="46"/>
  <c r="W491" i="61"/>
  <c r="S491" i="61"/>
  <c r="M491" i="61"/>
  <c r="O491" i="61" s="1"/>
  <c r="N491" i="61" s="1"/>
  <c r="V491" i="61" s="1"/>
  <c r="U491" i="61" s="1"/>
  <c r="M379" i="60"/>
  <c r="O379" i="60" s="1"/>
  <c r="N379" i="60" s="1"/>
  <c r="V379" i="60"/>
  <c r="R379" i="60"/>
  <c r="S454" i="61"/>
  <c r="M454" i="61"/>
  <c r="O454" i="61" s="1"/>
  <c r="N454" i="61" s="1"/>
  <c r="R454" i="61" s="1"/>
  <c r="P454" i="61" s="1"/>
  <c r="Q454" i="61" s="1"/>
  <c r="W454" i="61"/>
  <c r="M456" i="75"/>
  <c r="O456" i="75" s="1"/>
  <c r="N456" i="75" s="1"/>
  <c r="M425" i="75"/>
  <c r="O425" i="75" s="1"/>
  <c r="N425" i="75" s="1"/>
  <c r="M360" i="75"/>
  <c r="O360" i="75" s="1"/>
  <c r="N360" i="75" s="1"/>
  <c r="R395" i="46"/>
  <c r="Q395" i="46" s="1"/>
  <c r="P395" i="46" s="1"/>
  <c r="M395" i="46"/>
  <c r="O395" i="46" s="1"/>
  <c r="N395" i="46" s="1"/>
  <c r="V395" i="46"/>
  <c r="P350" i="62"/>
  <c r="R350" i="62" s="1"/>
  <c r="Q350" i="62" s="1"/>
  <c r="O350" i="62" s="1"/>
  <c r="V400" i="46"/>
  <c r="R400" i="46"/>
  <c r="M400" i="46"/>
  <c r="O400" i="46" s="1"/>
  <c r="N400" i="46" s="1"/>
  <c r="U400" i="46" s="1"/>
  <c r="T400" i="46" s="1"/>
  <c r="M440" i="77"/>
  <c r="O440" i="77" s="1"/>
  <c r="N440" i="77" s="1"/>
  <c r="P53" i="62"/>
  <c r="R53" i="62" s="1"/>
  <c r="Q53" i="62" s="1"/>
  <c r="O53" i="62" s="1"/>
  <c r="M363" i="60"/>
  <c r="O363" i="60" s="1"/>
  <c r="N363" i="60" s="1"/>
  <c r="V363" i="60"/>
  <c r="R363" i="60"/>
  <c r="Q363" i="60" s="1"/>
  <c r="P363" i="60" s="1"/>
  <c r="M415" i="60"/>
  <c r="O415" i="60" s="1"/>
  <c r="N415" i="60" s="1"/>
  <c r="V415" i="60"/>
  <c r="R415" i="60"/>
  <c r="M473" i="77"/>
  <c r="O473" i="77" s="1"/>
  <c r="N473" i="77" s="1"/>
  <c r="P500" i="62"/>
  <c r="R500" i="62" s="1"/>
  <c r="Q500" i="62" s="1"/>
  <c r="O500" i="62" s="1"/>
  <c r="M479" i="77"/>
  <c r="O479" i="77" s="1"/>
  <c r="N479" i="77" s="1"/>
  <c r="M445" i="75"/>
  <c r="O445" i="75" s="1"/>
  <c r="N445" i="75" s="1"/>
  <c r="P154" i="78"/>
  <c r="R154" i="78" s="1"/>
  <c r="Q154" i="78" s="1"/>
  <c r="O154" i="78" s="1"/>
  <c r="P170" i="78"/>
  <c r="R170" i="78" s="1"/>
  <c r="Q170" i="78" s="1"/>
  <c r="O170" i="78" s="1"/>
  <c r="P235" i="62"/>
  <c r="R235" i="62" s="1"/>
  <c r="Q235" i="62" s="1"/>
  <c r="O235" i="62" s="1"/>
  <c r="M464" i="75"/>
  <c r="O464" i="75" s="1"/>
  <c r="N464" i="75" s="1"/>
  <c r="P495" i="62"/>
  <c r="R495" i="62" s="1"/>
  <c r="Q495" i="62" s="1"/>
  <c r="O495" i="62" s="1"/>
  <c r="W472" i="61"/>
  <c r="V472" i="61" s="1"/>
  <c r="U472" i="61" s="1"/>
  <c r="S472" i="61"/>
  <c r="M472" i="61"/>
  <c r="O472" i="61" s="1"/>
  <c r="N472" i="61" s="1"/>
  <c r="V499" i="60"/>
  <c r="R499" i="60"/>
  <c r="M499" i="60"/>
  <c r="O499" i="60" s="1"/>
  <c r="N499" i="60" s="1"/>
  <c r="M424" i="75"/>
  <c r="O424" i="75" s="1"/>
  <c r="N424" i="75" s="1"/>
  <c r="P121" i="62"/>
  <c r="R121" i="62" s="1"/>
  <c r="Q121" i="62" s="1"/>
  <c r="O121" i="62" s="1"/>
  <c r="R448" i="46"/>
  <c r="Q448" i="46" s="1"/>
  <c r="P448" i="46" s="1"/>
  <c r="M448" i="46"/>
  <c r="O448" i="46" s="1"/>
  <c r="N448" i="46" s="1"/>
  <c r="V448" i="46"/>
  <c r="M392" i="74"/>
  <c r="O392" i="74" s="1"/>
  <c r="N392" i="74" s="1"/>
  <c r="M476" i="46"/>
  <c r="O476" i="46" s="1"/>
  <c r="N476" i="46" s="1"/>
  <c r="R476" i="46"/>
  <c r="V476" i="46"/>
  <c r="U476" i="46" s="1"/>
  <c r="T476" i="46" s="1"/>
  <c r="R122" i="62"/>
  <c r="Q122" i="62" s="1"/>
  <c r="O122" i="62" s="1"/>
  <c r="R390" i="46"/>
  <c r="Q390" i="46" s="1"/>
  <c r="P390" i="46" s="1"/>
  <c r="M390" i="46"/>
  <c r="O390" i="46" s="1"/>
  <c r="N390" i="46" s="1"/>
  <c r="V390" i="46"/>
  <c r="M477" i="74"/>
  <c r="O477" i="74" s="1"/>
  <c r="N477" i="74" s="1"/>
  <c r="R363" i="46"/>
  <c r="V363" i="46"/>
  <c r="M363" i="46"/>
  <c r="O363" i="46" s="1"/>
  <c r="N363" i="46" s="1"/>
  <c r="Q363" i="46" s="1"/>
  <c r="P363" i="46" s="1"/>
  <c r="P146" i="78"/>
  <c r="R146" i="78" s="1"/>
  <c r="Q146" i="78" s="1"/>
  <c r="O146" i="78" s="1"/>
  <c r="P165" i="78"/>
  <c r="R165" i="78" s="1"/>
  <c r="Q165" i="78" s="1"/>
  <c r="O165" i="78" s="1"/>
  <c r="V380" i="46"/>
  <c r="M380" i="46"/>
  <c r="O380" i="46" s="1"/>
  <c r="N380" i="46" s="1"/>
  <c r="R380" i="46"/>
  <c r="Q380" i="46" s="1"/>
  <c r="P380" i="46" s="1"/>
  <c r="M415" i="77"/>
  <c r="O415" i="77" s="1"/>
  <c r="N415" i="77" s="1"/>
  <c r="M485" i="77"/>
  <c r="O485" i="77" s="1"/>
  <c r="N485" i="77" s="1"/>
  <c r="V487" i="46"/>
  <c r="R487" i="46"/>
  <c r="M487" i="46"/>
  <c r="O487" i="46" s="1"/>
  <c r="N487" i="46" s="1"/>
  <c r="Q487" i="46" s="1"/>
  <c r="P487" i="46" s="1"/>
  <c r="M416" i="74"/>
  <c r="O416" i="74" s="1"/>
  <c r="N416" i="74" s="1"/>
  <c r="V410" i="60"/>
  <c r="M410" i="60"/>
  <c r="O410" i="60" s="1"/>
  <c r="N410" i="60" s="1"/>
  <c r="U410" i="60" s="1"/>
  <c r="T410" i="60" s="1"/>
  <c r="R410" i="60"/>
  <c r="M384" i="63"/>
  <c r="O384" i="63" s="1"/>
  <c r="N384" i="63" s="1"/>
  <c r="R384" i="63"/>
  <c r="R360" i="62"/>
  <c r="Q360" i="62" s="1"/>
  <c r="O360" i="62" s="1"/>
  <c r="M361" i="77"/>
  <c r="O361" i="77" s="1"/>
  <c r="N361" i="77" s="1"/>
  <c r="P93" i="62"/>
  <c r="R93" i="62" s="1"/>
  <c r="Q93" i="62" s="1"/>
  <c r="O93" i="62" s="1"/>
  <c r="V484" i="46"/>
  <c r="M484" i="46"/>
  <c r="O484" i="46" s="1"/>
  <c r="N484" i="46" s="1"/>
  <c r="U484" i="46" s="1"/>
  <c r="T484" i="46" s="1"/>
  <c r="R484" i="46"/>
  <c r="P301" i="62"/>
  <c r="R301" i="62" s="1"/>
  <c r="Q301" i="62" s="1"/>
  <c r="O301" i="62" s="1"/>
  <c r="P44" i="62"/>
  <c r="R44" i="62" s="1"/>
  <c r="Q44" i="62" s="1"/>
  <c r="O44" i="62" s="1"/>
  <c r="P169" i="78"/>
  <c r="R169" i="78" s="1"/>
  <c r="Q169" i="78" s="1"/>
  <c r="O169" i="78" s="1"/>
  <c r="P13" i="62"/>
  <c r="R13" i="62" s="1"/>
  <c r="Q13" i="62" s="1"/>
  <c r="O13" i="62" s="1"/>
  <c r="R296" i="62"/>
  <c r="Q296" i="62" s="1"/>
  <c r="O296" i="62" s="1"/>
  <c r="R124" i="62"/>
  <c r="Q124" i="62" s="1"/>
  <c r="O124" i="62" s="1"/>
  <c r="M383" i="61"/>
  <c r="O383" i="61" s="1"/>
  <c r="N383" i="61" s="1"/>
  <c r="W383" i="61"/>
  <c r="S383" i="61"/>
  <c r="R432" i="63"/>
  <c r="M432" i="63"/>
  <c r="O432" i="63" s="1"/>
  <c r="N432" i="63" s="1"/>
  <c r="Q432" i="63" s="1"/>
  <c r="P432" i="63" s="1"/>
  <c r="P227" i="62"/>
  <c r="R227" i="62" s="1"/>
  <c r="Q227" i="62" s="1"/>
  <c r="O227" i="62" s="1"/>
  <c r="R468" i="46"/>
  <c r="M468" i="46"/>
  <c r="O468" i="46" s="1"/>
  <c r="N468" i="46" s="1"/>
  <c r="V468" i="46"/>
  <c r="U468" i="46" s="1"/>
  <c r="T468" i="46" s="1"/>
  <c r="P187" i="78"/>
  <c r="R187" i="78" s="1"/>
  <c r="Q187" i="78" s="1"/>
  <c r="O187" i="78" s="1"/>
  <c r="P156" i="62"/>
  <c r="R156" i="62" s="1"/>
  <c r="Q156" i="62" s="1"/>
  <c r="O156" i="62" s="1"/>
  <c r="P58" i="62"/>
  <c r="R58" i="62" s="1"/>
  <c r="Q58" i="62" s="1"/>
  <c r="O58" i="62" s="1"/>
  <c r="W366" i="61"/>
  <c r="V366" i="61" s="1"/>
  <c r="U366" i="61" s="1"/>
  <c r="S366" i="61"/>
  <c r="R366" i="61" s="1"/>
  <c r="P366" i="61" s="1"/>
  <c r="Q366" i="61" s="1"/>
  <c r="M366" i="61"/>
  <c r="O366" i="61" s="1"/>
  <c r="N366" i="61" s="1"/>
  <c r="M445" i="46"/>
  <c r="O445" i="46" s="1"/>
  <c r="N445" i="46" s="1"/>
  <c r="V445" i="46"/>
  <c r="U445" i="46" s="1"/>
  <c r="T445" i="46" s="1"/>
  <c r="R445" i="46"/>
  <c r="R463" i="46"/>
  <c r="V463" i="46"/>
  <c r="M463" i="46"/>
  <c r="O463" i="46" s="1"/>
  <c r="N463" i="46" s="1"/>
  <c r="U463" i="46" s="1"/>
  <c r="T463" i="46" s="1"/>
  <c r="P264" i="62"/>
  <c r="R264" i="62" s="1"/>
  <c r="Q264" i="62" s="1"/>
  <c r="O264" i="62" s="1"/>
  <c r="M462" i="75"/>
  <c r="O462" i="75" s="1"/>
  <c r="N462" i="75" s="1"/>
  <c r="P329" i="62"/>
  <c r="R329" i="62" s="1"/>
  <c r="Q329" i="62" s="1"/>
  <c r="P171" i="62"/>
  <c r="R171" i="62" s="1"/>
  <c r="Q171" i="62" s="1"/>
  <c r="O171" i="62" s="1"/>
  <c r="R431" i="63"/>
  <c r="M431" i="63"/>
  <c r="O431" i="63" s="1"/>
  <c r="N431" i="63" s="1"/>
  <c r="P205" i="62"/>
  <c r="R205" i="62" s="1"/>
  <c r="Q205" i="62" s="1"/>
  <c r="O205" i="62" s="1"/>
  <c r="M445" i="61"/>
  <c r="O445" i="61" s="1"/>
  <c r="N445" i="61" s="1"/>
  <c r="W445" i="61"/>
  <c r="S445" i="61"/>
  <c r="M435" i="63"/>
  <c r="O435" i="63" s="1"/>
  <c r="N435" i="63" s="1"/>
  <c r="R435" i="63"/>
  <c r="Q435" i="63" s="1"/>
  <c r="P435" i="63" s="1"/>
  <c r="R457" i="60"/>
  <c r="M457" i="60"/>
  <c r="O457" i="60" s="1"/>
  <c r="N457" i="60" s="1"/>
  <c r="V457" i="60"/>
  <c r="P473" i="62"/>
  <c r="R473" i="62" s="1"/>
  <c r="Q473" i="62" s="1"/>
  <c r="O473" i="62" s="1"/>
  <c r="P54" i="62"/>
  <c r="R54" i="62" s="1"/>
  <c r="Q54" i="62" s="1"/>
  <c r="O54" i="62" s="1"/>
  <c r="P462" i="62"/>
  <c r="R462" i="62" s="1"/>
  <c r="Q462" i="62" s="1"/>
  <c r="O462" i="62" s="1"/>
  <c r="W471" i="61"/>
  <c r="M471" i="61"/>
  <c r="O471" i="61" s="1"/>
  <c r="N471" i="61" s="1"/>
  <c r="S471" i="61"/>
  <c r="P505" i="62"/>
  <c r="R505" i="62" s="1"/>
  <c r="Q505" i="62" s="1"/>
  <c r="O505" i="62" s="1"/>
  <c r="P305" i="62"/>
  <c r="R305" i="62" s="1"/>
  <c r="Q305" i="62" s="1"/>
  <c r="O305" i="62" s="1"/>
  <c r="R421" i="60"/>
  <c r="M421" i="60"/>
  <c r="O421" i="60" s="1"/>
  <c r="N421" i="60" s="1"/>
  <c r="U421" i="60" s="1"/>
  <c r="T421" i="60" s="1"/>
  <c r="V421" i="60"/>
  <c r="R382" i="60"/>
  <c r="V382" i="60"/>
  <c r="M382" i="60"/>
  <c r="O382" i="60" s="1"/>
  <c r="N382" i="60" s="1"/>
  <c r="P212" i="62"/>
  <c r="R212" i="62" s="1"/>
  <c r="Q212" i="62" s="1"/>
  <c r="O212" i="62" s="1"/>
  <c r="M479" i="75"/>
  <c r="O479" i="75" s="1"/>
  <c r="N479" i="75" s="1"/>
  <c r="M453" i="46"/>
  <c r="O453" i="46" s="1"/>
  <c r="N453" i="46" s="1"/>
  <c r="V453" i="46"/>
  <c r="R453" i="46"/>
  <c r="M408" i="75"/>
  <c r="O408" i="75" s="1"/>
  <c r="N408" i="75" s="1"/>
  <c r="R364" i="63"/>
  <c r="M364" i="63"/>
  <c r="O364" i="63" s="1"/>
  <c r="N364" i="63" s="1"/>
  <c r="M423" i="63"/>
  <c r="O423" i="63" s="1"/>
  <c r="N423" i="63" s="1"/>
  <c r="R423" i="63"/>
  <c r="M495" i="61"/>
  <c r="O495" i="61" s="1"/>
  <c r="N495" i="61" s="1"/>
  <c r="S495" i="61"/>
  <c r="W495" i="61"/>
  <c r="M391" i="46"/>
  <c r="O391" i="46" s="1"/>
  <c r="N391" i="46" s="1"/>
  <c r="V391" i="46"/>
  <c r="U391" i="46" s="1"/>
  <c r="T391" i="46" s="1"/>
  <c r="R391" i="46"/>
  <c r="P177" i="62"/>
  <c r="R177" i="62" s="1"/>
  <c r="Q177" i="62" s="1"/>
  <c r="O177" i="62" s="1"/>
  <c r="V437" i="46"/>
  <c r="R437" i="46"/>
  <c r="M437" i="46"/>
  <c r="O437" i="46" s="1"/>
  <c r="N437" i="46" s="1"/>
  <c r="M455" i="77"/>
  <c r="O455" i="77" s="1"/>
  <c r="N455" i="77" s="1"/>
  <c r="P217" i="62"/>
  <c r="R217" i="62" s="1"/>
  <c r="Q217" i="62" s="1"/>
  <c r="O217" i="62" s="1"/>
  <c r="P173" i="78"/>
  <c r="R173" i="78" s="1"/>
  <c r="Q173" i="78" s="1"/>
  <c r="O173" i="78" s="1"/>
  <c r="M399" i="77"/>
  <c r="O399" i="77" s="1"/>
  <c r="N399" i="77" s="1"/>
  <c r="W398" i="61"/>
  <c r="S398" i="61"/>
  <c r="M398" i="61"/>
  <c r="O398" i="61" s="1"/>
  <c r="N398" i="61" s="1"/>
  <c r="R398" i="61" s="1"/>
  <c r="P398" i="61" s="1"/>
  <c r="Q398" i="61" s="1"/>
  <c r="M492" i="61"/>
  <c r="O492" i="61" s="1"/>
  <c r="N492" i="61" s="1"/>
  <c r="S492" i="61"/>
  <c r="W492" i="61"/>
  <c r="M390" i="75"/>
  <c r="O390" i="75" s="1"/>
  <c r="N390" i="75" s="1"/>
  <c r="M481" i="77"/>
  <c r="O481" i="77" s="1"/>
  <c r="N481" i="77" s="1"/>
  <c r="P494" i="62"/>
  <c r="R494" i="62" s="1"/>
  <c r="Q494" i="62" s="1"/>
  <c r="O494" i="62" s="1"/>
  <c r="M466" i="75"/>
  <c r="O466" i="75" s="1"/>
  <c r="N466" i="75" s="1"/>
  <c r="M364" i="46"/>
  <c r="O364" i="46" s="1"/>
  <c r="N364" i="46" s="1"/>
  <c r="V364" i="46"/>
  <c r="R364" i="46"/>
  <c r="M370" i="74"/>
  <c r="O370" i="74" s="1"/>
  <c r="N370" i="74" s="1"/>
  <c r="P119" i="62"/>
  <c r="R119" i="62" s="1"/>
  <c r="Q119" i="62" s="1"/>
  <c r="O119" i="62" s="1"/>
  <c r="P267" i="62"/>
  <c r="R267" i="62" s="1"/>
  <c r="Q267" i="62" s="1"/>
  <c r="O267" i="62" s="1"/>
  <c r="P139" i="78"/>
  <c r="R139" i="78" s="1"/>
  <c r="Q139" i="78" s="1"/>
  <c r="O139" i="78" s="1"/>
  <c r="M351" i="75"/>
  <c r="O351" i="75" s="1"/>
  <c r="N351" i="75" s="1"/>
  <c r="V370" i="60"/>
  <c r="U370" i="60" s="1"/>
  <c r="T370" i="60" s="1"/>
  <c r="R370" i="60"/>
  <c r="Q370" i="60" s="1"/>
  <c r="P370" i="60" s="1"/>
  <c r="M370" i="60"/>
  <c r="O370" i="60" s="1"/>
  <c r="N370" i="60" s="1"/>
  <c r="M485" i="46"/>
  <c r="O485" i="46" s="1"/>
  <c r="N485" i="46" s="1"/>
  <c r="V485" i="46"/>
  <c r="R485" i="46"/>
  <c r="P483" i="62"/>
  <c r="R483" i="62" s="1"/>
  <c r="Q483" i="62" s="1"/>
  <c r="O483" i="62" s="1"/>
  <c r="M378" i="74"/>
  <c r="O378" i="74" s="1"/>
  <c r="N378" i="74" s="1"/>
  <c r="R447" i="46"/>
  <c r="Q447" i="46" s="1"/>
  <c r="P447" i="46" s="1"/>
  <c r="V447" i="46"/>
  <c r="U447" i="46" s="1"/>
  <c r="T447" i="46" s="1"/>
  <c r="M447" i="46"/>
  <c r="O447" i="46" s="1"/>
  <c r="N447" i="46" s="1"/>
  <c r="M433" i="60"/>
  <c r="O433" i="60" s="1"/>
  <c r="N433" i="60" s="1"/>
  <c r="R433" i="60"/>
  <c r="Q433" i="60" s="1"/>
  <c r="P433" i="60" s="1"/>
  <c r="V433" i="60"/>
  <c r="P17" i="62"/>
  <c r="R17" i="62" s="1"/>
  <c r="Q17" i="62" s="1"/>
  <c r="O17" i="62" s="1"/>
  <c r="P64" i="62"/>
  <c r="R64" i="62" s="1"/>
  <c r="Q64" i="62" s="1"/>
  <c r="O64" i="62" s="1"/>
  <c r="P440" i="62"/>
  <c r="R440" i="62" s="1"/>
  <c r="Q440" i="62" s="1"/>
  <c r="O440" i="62" s="1"/>
  <c r="M423" i="46"/>
  <c r="O423" i="46" s="1"/>
  <c r="N423" i="46" s="1"/>
  <c r="Q423" i="46" s="1"/>
  <c r="P423" i="46" s="1"/>
  <c r="V423" i="46"/>
  <c r="R423" i="46"/>
  <c r="V392" i="46"/>
  <c r="R392" i="46"/>
  <c r="M392" i="46"/>
  <c r="O392" i="46" s="1"/>
  <c r="N392" i="46" s="1"/>
  <c r="R358" i="62"/>
  <c r="Q358" i="62" s="1"/>
  <c r="O358" i="62" s="1"/>
  <c r="M427" i="75"/>
  <c r="O427" i="75" s="1"/>
  <c r="N427" i="75" s="1"/>
  <c r="P127" i="78"/>
  <c r="R127" i="78" s="1"/>
  <c r="Q127" i="78" s="1"/>
  <c r="O127" i="78" s="1"/>
  <c r="P83" i="62"/>
  <c r="R83" i="62" s="1"/>
  <c r="Q83" i="62" s="1"/>
  <c r="O83" i="62" s="1"/>
  <c r="V471" i="46"/>
  <c r="M471" i="46"/>
  <c r="O471" i="46" s="1"/>
  <c r="N471" i="46" s="1"/>
  <c r="R471" i="46"/>
  <c r="M446" i="63"/>
  <c r="O446" i="63" s="1"/>
  <c r="N446" i="63" s="1"/>
  <c r="R446" i="63"/>
  <c r="M397" i="74"/>
  <c r="O397" i="74" s="1"/>
  <c r="N397" i="74" s="1"/>
  <c r="W463" i="61"/>
  <c r="V463" i="61" s="1"/>
  <c r="U463" i="61" s="1"/>
  <c r="S463" i="61"/>
  <c r="M463" i="61"/>
  <c r="O463" i="61" s="1"/>
  <c r="N463" i="61" s="1"/>
  <c r="V364" i="60"/>
  <c r="R364" i="60"/>
  <c r="M364" i="60"/>
  <c r="O364" i="60" s="1"/>
  <c r="N364" i="60" s="1"/>
  <c r="P250" i="62"/>
  <c r="R250" i="62" s="1"/>
  <c r="Q250" i="62" s="1"/>
  <c r="O250" i="62" s="1"/>
  <c r="M403" i="74"/>
  <c r="O403" i="74" s="1"/>
  <c r="N403" i="74" s="1"/>
  <c r="W402" i="61"/>
  <c r="V402" i="61" s="1"/>
  <c r="U402" i="61" s="1"/>
  <c r="S402" i="61"/>
  <c r="M402" i="61"/>
  <c r="O402" i="61" s="1"/>
  <c r="N402" i="61" s="1"/>
  <c r="M395" i="63"/>
  <c r="O395" i="63" s="1"/>
  <c r="N395" i="63" s="1"/>
  <c r="R395" i="63"/>
  <c r="R368" i="63"/>
  <c r="M368" i="63"/>
  <c r="O368" i="63" s="1"/>
  <c r="N368" i="63" s="1"/>
  <c r="V410" i="46"/>
  <c r="M410" i="46"/>
  <c r="O410" i="46" s="1"/>
  <c r="N410" i="46" s="1"/>
  <c r="Q410" i="46" s="1"/>
  <c r="P410" i="46" s="1"/>
  <c r="R410" i="46"/>
  <c r="M451" i="75"/>
  <c r="O451" i="75" s="1"/>
  <c r="N451" i="75" s="1"/>
  <c r="M452" i="74"/>
  <c r="O452" i="74" s="1"/>
  <c r="N452" i="74" s="1"/>
  <c r="M415" i="46"/>
  <c r="O415" i="46" s="1"/>
  <c r="N415" i="46" s="1"/>
  <c r="V415" i="46"/>
  <c r="R415" i="46"/>
  <c r="Q415" i="46" s="1"/>
  <c r="P415" i="46" s="1"/>
  <c r="P103" i="62"/>
  <c r="R103" i="62" s="1"/>
  <c r="Q103" i="62" s="1"/>
  <c r="O103" i="62" s="1"/>
  <c r="W389" i="61"/>
  <c r="V389" i="61" s="1"/>
  <c r="U389" i="61" s="1"/>
  <c r="M389" i="61"/>
  <c r="O389" i="61" s="1"/>
  <c r="N389" i="61" s="1"/>
  <c r="S389" i="61"/>
  <c r="M407" i="63"/>
  <c r="O407" i="63" s="1"/>
  <c r="N407" i="63" s="1"/>
  <c r="R407" i="63"/>
  <c r="M497" i="74"/>
  <c r="O497" i="74" s="1"/>
  <c r="N497" i="74" s="1"/>
  <c r="P132" i="62"/>
  <c r="R132" i="62" s="1"/>
  <c r="Q132" i="62" s="1"/>
  <c r="O132" i="62" s="1"/>
  <c r="M473" i="63"/>
  <c r="O473" i="63" s="1"/>
  <c r="N473" i="63" s="1"/>
  <c r="R473" i="63"/>
  <c r="P239" i="62"/>
  <c r="R239" i="62" s="1"/>
  <c r="Q239" i="62" s="1"/>
  <c r="O239" i="62" s="1"/>
  <c r="M495" i="60"/>
  <c r="O495" i="60" s="1"/>
  <c r="N495" i="60" s="1"/>
  <c r="R495" i="60"/>
  <c r="V495" i="60"/>
  <c r="M465" i="61"/>
  <c r="O465" i="61" s="1"/>
  <c r="N465" i="61" s="1"/>
  <c r="W465" i="61"/>
  <c r="S465" i="61"/>
  <c r="M494" i="74"/>
  <c r="O494" i="74" s="1"/>
  <c r="N494" i="74" s="1"/>
  <c r="M450" i="77"/>
  <c r="O450" i="77" s="1"/>
  <c r="N450" i="77" s="1"/>
  <c r="M405" i="75"/>
  <c r="O405" i="75" s="1"/>
  <c r="N405" i="75" s="1"/>
  <c r="M376" i="63"/>
  <c r="O376" i="63" s="1"/>
  <c r="N376" i="63" s="1"/>
  <c r="R376" i="63"/>
  <c r="M453" i="75"/>
  <c r="O453" i="75" s="1"/>
  <c r="N453" i="75" s="1"/>
  <c r="R413" i="60"/>
  <c r="M413" i="60"/>
  <c r="O413" i="60" s="1"/>
  <c r="N413" i="60" s="1"/>
  <c r="V413" i="60"/>
  <c r="R397" i="60"/>
  <c r="V397" i="60"/>
  <c r="M397" i="60"/>
  <c r="O397" i="60" s="1"/>
  <c r="N397" i="60" s="1"/>
  <c r="Q397" i="60" s="1"/>
  <c r="P397" i="60" s="1"/>
  <c r="P298" i="62"/>
  <c r="R298" i="62" s="1"/>
  <c r="Q298" i="62" s="1"/>
  <c r="O298" i="62" s="1"/>
  <c r="P216" i="62"/>
  <c r="R216" i="62" s="1"/>
  <c r="Q216" i="62" s="1"/>
  <c r="O216" i="62" s="1"/>
  <c r="P489" i="62"/>
  <c r="R489" i="62" s="1"/>
  <c r="Q489" i="62" s="1"/>
  <c r="O489" i="62" s="1"/>
  <c r="R290" i="62"/>
  <c r="Q290" i="62" s="1"/>
  <c r="O290" i="62" s="1"/>
  <c r="M391" i="75"/>
  <c r="O391" i="75" s="1"/>
  <c r="N391" i="75" s="1"/>
  <c r="M391" i="77"/>
  <c r="O391" i="77" s="1"/>
  <c r="N391" i="77" s="1"/>
  <c r="M455" i="46"/>
  <c r="O455" i="46" s="1"/>
  <c r="N455" i="46" s="1"/>
  <c r="V455" i="46"/>
  <c r="U455" i="46" s="1"/>
  <c r="T455" i="46" s="1"/>
  <c r="R455" i="46"/>
  <c r="P50" i="62"/>
  <c r="R50" i="62" s="1"/>
  <c r="Q50" i="62" s="1"/>
  <c r="O50" i="62" s="1"/>
  <c r="R120" i="62"/>
  <c r="Q120" i="62" s="1"/>
  <c r="O120" i="62" s="1"/>
  <c r="M416" i="75"/>
  <c r="O416" i="75" s="1"/>
  <c r="N416" i="75" s="1"/>
  <c r="R429" i="63"/>
  <c r="Q429" i="63" s="1"/>
  <c r="P429" i="63" s="1"/>
  <c r="M429" i="63"/>
  <c r="O429" i="63" s="1"/>
  <c r="N429" i="63" s="1"/>
  <c r="M372" i="74"/>
  <c r="O372" i="74" s="1"/>
  <c r="N372" i="74" s="1"/>
  <c r="R128" i="62"/>
  <c r="Q128" i="62" s="1"/>
  <c r="O128" i="62" s="1"/>
  <c r="M435" i="75"/>
  <c r="O435" i="75" s="1"/>
  <c r="N435" i="75" s="1"/>
  <c r="P176" i="78"/>
  <c r="R176" i="78" s="1"/>
  <c r="Q176" i="78" s="1"/>
  <c r="O176" i="78" s="1"/>
  <c r="M475" i="60"/>
  <c r="O475" i="60" s="1"/>
  <c r="N475" i="60" s="1"/>
  <c r="V475" i="60"/>
  <c r="U475" i="60" s="1"/>
  <c r="T475" i="60" s="1"/>
  <c r="R475" i="60"/>
  <c r="Q475" i="60" s="1"/>
  <c r="P475" i="60" s="1"/>
  <c r="V409" i="46"/>
  <c r="R409" i="46"/>
  <c r="M409" i="46"/>
  <c r="O409" i="46" s="1"/>
  <c r="N409" i="46" s="1"/>
  <c r="U409" i="46" s="1"/>
  <c r="T409" i="46" s="1"/>
  <c r="M477" i="63"/>
  <c r="O477" i="63" s="1"/>
  <c r="N477" i="63" s="1"/>
  <c r="R477" i="63"/>
  <c r="P515" i="62"/>
  <c r="R515" i="62" s="1"/>
  <c r="Q515" i="62" s="1"/>
  <c r="O515" i="62" s="1"/>
  <c r="S434" i="61"/>
  <c r="M434" i="61"/>
  <c r="O434" i="61" s="1"/>
  <c r="N434" i="61" s="1"/>
  <c r="W434" i="61"/>
  <c r="M464" i="46"/>
  <c r="O464" i="46" s="1"/>
  <c r="N464" i="46" s="1"/>
  <c r="V464" i="46"/>
  <c r="R464" i="46"/>
  <c r="M428" i="60"/>
  <c r="O428" i="60" s="1"/>
  <c r="N428" i="60" s="1"/>
  <c r="V428" i="60"/>
  <c r="R428" i="60"/>
  <c r="Q428" i="60" s="1"/>
  <c r="P428" i="60" s="1"/>
  <c r="M372" i="77"/>
  <c r="O372" i="77" s="1"/>
  <c r="N372" i="77" s="1"/>
  <c r="S433" i="61"/>
  <c r="M433" i="61"/>
  <c r="O433" i="61" s="1"/>
  <c r="N433" i="61" s="1"/>
  <c r="W433" i="61"/>
  <c r="M492" i="75"/>
  <c r="O492" i="75" s="1"/>
  <c r="N492" i="75" s="1"/>
  <c r="R469" i="60"/>
  <c r="M469" i="60"/>
  <c r="O469" i="60" s="1"/>
  <c r="N469" i="60" s="1"/>
  <c r="Q469" i="60" s="1"/>
  <c r="P469" i="60" s="1"/>
  <c r="V469" i="60"/>
  <c r="U469" i="60" s="1"/>
  <c r="T469" i="60" s="1"/>
  <c r="P144" i="78"/>
  <c r="R144" i="78" s="1"/>
  <c r="Q144" i="78" s="1"/>
  <c r="O144" i="78" s="1"/>
  <c r="M488" i="74"/>
  <c r="O488" i="74" s="1"/>
  <c r="N488" i="74" s="1"/>
  <c r="P337" i="62"/>
  <c r="R337" i="62" s="1"/>
  <c r="Q337" i="62" s="1"/>
  <c r="O337" i="62" s="1"/>
  <c r="M375" i="75"/>
  <c r="O375" i="75" s="1"/>
  <c r="N375" i="75" s="1"/>
  <c r="P245" i="62"/>
  <c r="R245" i="62" s="1"/>
  <c r="Q245" i="62" s="1"/>
  <c r="O245" i="62" s="1"/>
  <c r="P180" i="62"/>
  <c r="R180" i="62" s="1"/>
  <c r="Q180" i="62" s="1"/>
  <c r="O180" i="62" s="1"/>
  <c r="R353" i="62"/>
  <c r="Q353" i="62" s="1"/>
  <c r="O353" i="62" s="1"/>
  <c r="M370" i="75"/>
  <c r="O370" i="75" s="1"/>
  <c r="N370" i="75" s="1"/>
  <c r="M403" i="60"/>
  <c r="O403" i="60" s="1"/>
  <c r="N403" i="60" s="1"/>
  <c r="U403" i="60" s="1"/>
  <c r="T403" i="60" s="1"/>
  <c r="R403" i="60"/>
  <c r="V403" i="60"/>
  <c r="M436" i="60"/>
  <c r="O436" i="60" s="1"/>
  <c r="N436" i="60" s="1"/>
  <c r="R436" i="60"/>
  <c r="V436" i="60"/>
  <c r="V444" i="46"/>
  <c r="R444" i="46"/>
  <c r="M444" i="46"/>
  <c r="O444" i="46" s="1"/>
  <c r="N444" i="46" s="1"/>
  <c r="P193" i="62"/>
  <c r="R193" i="62" s="1"/>
  <c r="Q193" i="62" s="1"/>
  <c r="O193" i="62" s="1"/>
  <c r="R352" i="62"/>
  <c r="Q352" i="62" s="1"/>
  <c r="O352" i="62" s="1"/>
  <c r="R454" i="60"/>
  <c r="M454" i="60"/>
  <c r="O454" i="60" s="1"/>
  <c r="N454" i="60" s="1"/>
  <c r="V454" i="60"/>
  <c r="P150" i="78"/>
  <c r="R150" i="78" s="1"/>
  <c r="Q150" i="78" s="1"/>
  <c r="O150" i="78" s="1"/>
  <c r="W420" i="61"/>
  <c r="V420" i="61" s="1"/>
  <c r="U420" i="61" s="1"/>
  <c r="S420" i="61"/>
  <c r="R420" i="61" s="1"/>
  <c r="P420" i="61" s="1"/>
  <c r="Q420" i="61" s="1"/>
  <c r="M420" i="61"/>
  <c r="O420" i="61" s="1"/>
  <c r="N420" i="61" s="1"/>
  <c r="P487" i="62"/>
  <c r="R487" i="62" s="1"/>
  <c r="Q487" i="62" s="1"/>
  <c r="O487" i="62" s="1"/>
  <c r="P90" i="62"/>
  <c r="R90" i="62" s="1"/>
  <c r="Q90" i="62" s="1"/>
  <c r="O90" i="62" s="1"/>
  <c r="M414" i="75"/>
  <c r="O414" i="75" s="1"/>
  <c r="N414" i="75" s="1"/>
  <c r="P105" i="62"/>
  <c r="R105" i="62" s="1"/>
  <c r="Q105" i="62" s="1"/>
  <c r="O105" i="62" s="1"/>
  <c r="R472" i="63"/>
  <c r="M472" i="63"/>
  <c r="O472" i="63" s="1"/>
  <c r="N472" i="63" s="1"/>
  <c r="Q472" i="63" s="1"/>
  <c r="P472" i="63" s="1"/>
  <c r="P142" i="62"/>
  <c r="R142" i="62" s="1"/>
  <c r="Q142" i="62" s="1"/>
  <c r="O142" i="62" s="1"/>
  <c r="M495" i="63"/>
  <c r="O495" i="63" s="1"/>
  <c r="N495" i="63" s="1"/>
  <c r="R495" i="63"/>
  <c r="M438" i="63"/>
  <c r="O438" i="63" s="1"/>
  <c r="N438" i="63" s="1"/>
  <c r="R438" i="63"/>
  <c r="P138" i="62"/>
  <c r="R138" i="62" s="1"/>
  <c r="Q138" i="62" s="1"/>
  <c r="O138" i="62" s="1"/>
  <c r="M496" i="77"/>
  <c r="O496" i="77" s="1"/>
  <c r="N496" i="77" s="1"/>
  <c r="R470" i="63"/>
  <c r="M470" i="63"/>
  <c r="O470" i="63" s="1"/>
  <c r="N470" i="63" s="1"/>
  <c r="P131" i="78"/>
  <c r="R131" i="78" s="1"/>
  <c r="Q131" i="78" s="1"/>
  <c r="O131" i="78" s="1"/>
  <c r="W466" i="61"/>
  <c r="S466" i="61"/>
  <c r="M466" i="61"/>
  <c r="O466" i="61" s="1"/>
  <c r="N466" i="61" s="1"/>
  <c r="V466" i="61" s="1"/>
  <c r="U466" i="61" s="1"/>
  <c r="M464" i="63"/>
  <c r="O464" i="63" s="1"/>
  <c r="N464" i="63" s="1"/>
  <c r="R464" i="63"/>
  <c r="P151" i="78"/>
  <c r="R151" i="78" s="1"/>
  <c r="Q151" i="78" s="1"/>
  <c r="O151" i="78" s="1"/>
  <c r="M438" i="74"/>
  <c r="O438" i="74" s="1"/>
  <c r="N438" i="74" s="1"/>
  <c r="P168" i="62"/>
  <c r="R168" i="62" s="1"/>
  <c r="Q168" i="62" s="1"/>
  <c r="O168" i="62" s="1"/>
  <c r="M417" i="75"/>
  <c r="O417" i="75" s="1"/>
  <c r="N417" i="75" s="1"/>
  <c r="P359" i="62"/>
  <c r="R359" i="62" s="1"/>
  <c r="Q359" i="62" s="1"/>
  <c r="O359" i="62" s="1"/>
  <c r="P34" i="62"/>
  <c r="R34" i="62" s="1"/>
  <c r="Q34" i="62" s="1"/>
  <c r="O34" i="62" s="1"/>
  <c r="P198" i="78"/>
  <c r="R198" i="78" s="1"/>
  <c r="Q198" i="78" s="1"/>
  <c r="O198" i="78" s="1"/>
  <c r="V388" i="60"/>
  <c r="R388" i="60"/>
  <c r="M388" i="60"/>
  <c r="O388" i="60" s="1"/>
  <c r="N388" i="60" s="1"/>
  <c r="R385" i="60"/>
  <c r="M385" i="60"/>
  <c r="O385" i="60" s="1"/>
  <c r="N385" i="60" s="1"/>
  <c r="V385" i="60"/>
  <c r="P346" i="62"/>
  <c r="R346" i="62" s="1"/>
  <c r="Q346" i="62" s="1"/>
  <c r="O346" i="62" s="1"/>
  <c r="M371" i="77"/>
  <c r="O371" i="77" s="1"/>
  <c r="N371" i="77" s="1"/>
  <c r="P94" i="62"/>
  <c r="R94" i="62" s="1"/>
  <c r="Q94" i="62" s="1"/>
  <c r="O94" i="62" s="1"/>
  <c r="M446" i="77"/>
  <c r="O446" i="77" s="1"/>
  <c r="N446" i="77" s="1"/>
  <c r="M443" i="74"/>
  <c r="O443" i="74" s="1"/>
  <c r="N443" i="74" s="1"/>
  <c r="M485" i="75"/>
  <c r="O485" i="75" s="1"/>
  <c r="N485" i="75" s="1"/>
  <c r="P195" i="78"/>
  <c r="R195" i="78" s="1"/>
  <c r="Q195" i="78" s="1"/>
  <c r="O195" i="78" s="1"/>
  <c r="R479" i="63"/>
  <c r="M479" i="63"/>
  <c r="O479" i="63" s="1"/>
  <c r="N479" i="63" s="1"/>
  <c r="M382" i="74"/>
  <c r="O382" i="74" s="1"/>
  <c r="N382" i="74" s="1"/>
  <c r="M479" i="74"/>
  <c r="O479" i="74" s="1"/>
  <c r="N479" i="74" s="1"/>
  <c r="P151" i="62"/>
  <c r="R151" i="62" s="1"/>
  <c r="Q151" i="62" s="1"/>
  <c r="O151" i="62" s="1"/>
  <c r="M491" i="46"/>
  <c r="O491" i="46" s="1"/>
  <c r="N491" i="46" s="1"/>
  <c r="V491" i="46"/>
  <c r="R491" i="46"/>
  <c r="V367" i="60"/>
  <c r="R367" i="60"/>
  <c r="M367" i="60"/>
  <c r="O367" i="60" s="1"/>
  <c r="N367" i="60" s="1"/>
  <c r="P95" i="62"/>
  <c r="R95" i="62" s="1"/>
  <c r="Q95" i="62" s="1"/>
  <c r="O95" i="62" s="1"/>
  <c r="M418" i="63"/>
  <c r="O418" i="63" s="1"/>
  <c r="N418" i="63" s="1"/>
  <c r="R418" i="63"/>
  <c r="M369" i="75"/>
  <c r="O369" i="75" s="1"/>
  <c r="N369" i="75" s="1"/>
  <c r="M491" i="63"/>
  <c r="O491" i="63" s="1"/>
  <c r="N491" i="63" s="1"/>
  <c r="R491" i="63"/>
  <c r="S409" i="61"/>
  <c r="M409" i="61"/>
  <c r="O409" i="61" s="1"/>
  <c r="N409" i="61" s="1"/>
  <c r="W409" i="61"/>
  <c r="P159" i="78"/>
  <c r="R159" i="78" s="1"/>
  <c r="Q159" i="78" s="1"/>
  <c r="O159" i="78" s="1"/>
  <c r="M427" i="61"/>
  <c r="O427" i="61" s="1"/>
  <c r="N427" i="61" s="1"/>
  <c r="R427" i="61" s="1"/>
  <c r="P427" i="61" s="1"/>
  <c r="Q427" i="61" s="1"/>
  <c r="W427" i="61"/>
  <c r="S427" i="61"/>
  <c r="M468" i="63"/>
  <c r="O468" i="63" s="1"/>
  <c r="N468" i="63" s="1"/>
  <c r="R468" i="63"/>
  <c r="M389" i="46"/>
  <c r="O389" i="46" s="1"/>
  <c r="N389" i="46" s="1"/>
  <c r="R389" i="46"/>
  <c r="V389" i="46"/>
  <c r="P444" i="62"/>
  <c r="R444" i="62" s="1"/>
  <c r="Q444" i="62" s="1"/>
  <c r="O444" i="62" s="1"/>
  <c r="P197" i="78"/>
  <c r="R197" i="78" s="1"/>
  <c r="Q197" i="78" s="1"/>
  <c r="O197" i="78" s="1"/>
  <c r="P25" i="62"/>
  <c r="R25" i="62" s="1"/>
  <c r="Q25" i="62" s="1"/>
  <c r="O25" i="62" s="1"/>
  <c r="R379" i="46"/>
  <c r="V379" i="46"/>
  <c r="M379" i="46"/>
  <c r="O379" i="46" s="1"/>
  <c r="N379" i="46" s="1"/>
  <c r="P126" i="78"/>
  <c r="R126" i="78" s="1"/>
  <c r="Q126" i="78" s="1"/>
  <c r="O126" i="78" s="1"/>
  <c r="P78" i="62"/>
  <c r="R78" i="62" s="1"/>
  <c r="Q78" i="62" s="1"/>
  <c r="O78" i="62" s="1"/>
  <c r="P161" i="78"/>
  <c r="R161" i="78" s="1"/>
  <c r="Q161" i="78" s="1"/>
  <c r="O161" i="78" s="1"/>
  <c r="V430" i="46"/>
  <c r="M430" i="46"/>
  <c r="O430" i="46" s="1"/>
  <c r="N430" i="46" s="1"/>
  <c r="R430" i="46"/>
  <c r="R277" i="62"/>
  <c r="Q277" i="62" s="1"/>
  <c r="O277" i="62" s="1"/>
  <c r="M397" i="63"/>
  <c r="O397" i="63" s="1"/>
  <c r="N397" i="63" s="1"/>
  <c r="R397" i="63"/>
  <c r="S451" i="61"/>
  <c r="M451" i="61"/>
  <c r="O451" i="61" s="1"/>
  <c r="N451" i="61" s="1"/>
  <c r="V451" i="61" s="1"/>
  <c r="U451" i="61" s="1"/>
  <c r="W451" i="61"/>
  <c r="P21" i="62"/>
  <c r="R21" i="62" s="1"/>
  <c r="Q21" i="62" s="1"/>
  <c r="O21" i="62" s="1"/>
  <c r="P232" i="62"/>
  <c r="R232" i="62" s="1"/>
  <c r="Q232" i="62" s="1"/>
  <c r="O232" i="62" s="1"/>
  <c r="P485" i="62"/>
  <c r="R485" i="62" s="1"/>
  <c r="Q485" i="62" s="1"/>
  <c r="O485" i="62" s="1"/>
  <c r="M370" i="46"/>
  <c r="O370" i="46" s="1"/>
  <c r="N370" i="46" s="1"/>
  <c r="R370" i="46"/>
  <c r="V370" i="46"/>
  <c r="M488" i="77"/>
  <c r="O488" i="77" s="1"/>
  <c r="N488" i="77" s="1"/>
  <c r="P199" i="78"/>
  <c r="R199" i="78" s="1"/>
  <c r="Q199" i="78" s="1"/>
  <c r="O199" i="78" s="1"/>
  <c r="M316" i="75"/>
  <c r="O316" i="75" s="1"/>
  <c r="N316" i="75" s="1"/>
  <c r="M494" i="75"/>
  <c r="O494" i="75" s="1"/>
  <c r="N494" i="75" s="1"/>
  <c r="M475" i="75"/>
  <c r="O475" i="75" s="1"/>
  <c r="N475" i="75" s="1"/>
  <c r="P433" i="62"/>
  <c r="R433" i="62" s="1"/>
  <c r="Q433" i="62" s="1"/>
  <c r="O433" i="62" s="1"/>
  <c r="M442" i="75"/>
  <c r="O442" i="75" s="1"/>
  <c r="N442" i="75" s="1"/>
  <c r="M399" i="74"/>
  <c r="O399" i="74" s="1"/>
  <c r="N399" i="74" s="1"/>
  <c r="P273" i="62"/>
  <c r="R273" i="62" s="1"/>
  <c r="Q273" i="62" s="1"/>
  <c r="O273" i="62" s="1"/>
  <c r="P79" i="62"/>
  <c r="R79" i="62" s="1"/>
  <c r="Q79" i="62" s="1"/>
  <c r="O79" i="62" s="1"/>
  <c r="P18" i="62"/>
  <c r="R18" i="62" s="1"/>
  <c r="Q18" i="62" s="1"/>
  <c r="O18" i="62" s="1"/>
  <c r="M371" i="61"/>
  <c r="O371" i="61" s="1"/>
  <c r="N371" i="61" s="1"/>
  <c r="W371" i="61"/>
  <c r="S371" i="61"/>
  <c r="R458" i="46"/>
  <c r="M458" i="46"/>
  <c r="O458" i="46" s="1"/>
  <c r="N458" i="46" s="1"/>
  <c r="V458" i="46"/>
  <c r="P36" i="62"/>
  <c r="R36" i="62" s="1"/>
  <c r="Q36" i="62" s="1"/>
  <c r="O36" i="62" s="1"/>
  <c r="V467" i="60"/>
  <c r="R467" i="60"/>
  <c r="M467" i="60"/>
  <c r="O467" i="60" s="1"/>
  <c r="N467" i="60" s="1"/>
  <c r="V492" i="46"/>
  <c r="R492" i="46"/>
  <c r="M492" i="46"/>
  <c r="O492" i="46" s="1"/>
  <c r="N492" i="46" s="1"/>
  <c r="M350" i="75"/>
  <c r="O350" i="75" s="1"/>
  <c r="N350" i="75" s="1"/>
  <c r="P10" i="62"/>
  <c r="R10" i="62" s="1"/>
  <c r="Q10" i="62" s="1"/>
  <c r="O10" i="62" s="1"/>
  <c r="M413" i="75"/>
  <c r="O413" i="75" s="1"/>
  <c r="N413" i="75" s="1"/>
  <c r="R482" i="60"/>
  <c r="V482" i="60"/>
  <c r="M482" i="60"/>
  <c r="O482" i="60" s="1"/>
  <c r="N482" i="60" s="1"/>
  <c r="R469" i="46"/>
  <c r="M469" i="46"/>
  <c r="O469" i="46" s="1"/>
  <c r="N469" i="46" s="1"/>
  <c r="V469" i="46"/>
  <c r="V476" i="60"/>
  <c r="M476" i="60"/>
  <c r="O476" i="60" s="1"/>
  <c r="N476" i="60" s="1"/>
  <c r="R476" i="60"/>
  <c r="R367" i="46"/>
  <c r="M367" i="46"/>
  <c r="O367" i="46" s="1"/>
  <c r="N367" i="46" s="1"/>
  <c r="V367" i="46"/>
  <c r="M361" i="63"/>
  <c r="O361" i="63" s="1"/>
  <c r="N361" i="63" s="1"/>
  <c r="R361" i="63"/>
  <c r="R448" i="60"/>
  <c r="V448" i="60"/>
  <c r="M448" i="60"/>
  <c r="O448" i="60" s="1"/>
  <c r="N448" i="60" s="1"/>
  <c r="M390" i="74"/>
  <c r="O390" i="74" s="1"/>
  <c r="N390" i="74" s="1"/>
  <c r="V446" i="46"/>
  <c r="R446" i="46"/>
  <c r="M446" i="46"/>
  <c r="O446" i="46" s="1"/>
  <c r="N446" i="46" s="1"/>
  <c r="V383" i="46"/>
  <c r="U383" i="46" s="1"/>
  <c r="T383" i="46" s="1"/>
  <c r="M383" i="46"/>
  <c r="O383" i="46" s="1"/>
  <c r="N383" i="46" s="1"/>
  <c r="R383" i="46"/>
  <c r="R483" i="46"/>
  <c r="M483" i="46"/>
  <c r="O483" i="46" s="1"/>
  <c r="N483" i="46" s="1"/>
  <c r="V483" i="46"/>
  <c r="P220" i="62"/>
  <c r="R220" i="62" s="1"/>
  <c r="Q220" i="62" s="1"/>
  <c r="O220" i="62" s="1"/>
  <c r="R386" i="46"/>
  <c r="M386" i="46"/>
  <c r="O386" i="46" s="1"/>
  <c r="N386" i="46" s="1"/>
  <c r="V386" i="46"/>
  <c r="M389" i="77"/>
  <c r="O389" i="77" s="1"/>
  <c r="N389" i="77" s="1"/>
  <c r="M322" i="75"/>
  <c r="O322" i="75" s="1"/>
  <c r="N322" i="75" s="1"/>
  <c r="P200" i="62"/>
  <c r="R200" i="62" s="1"/>
  <c r="Q200" i="62" s="1"/>
  <c r="O200" i="62" s="1"/>
  <c r="M367" i="74"/>
  <c r="O367" i="74" s="1"/>
  <c r="N367" i="74" s="1"/>
  <c r="M332" i="75"/>
  <c r="O332" i="75" s="1"/>
  <c r="N332" i="75" s="1"/>
  <c r="P327" i="62"/>
  <c r="R327" i="62" s="1"/>
  <c r="Q327" i="62" s="1"/>
  <c r="O327" i="62" s="1"/>
  <c r="R452" i="63"/>
  <c r="Q452" i="63" s="1"/>
  <c r="P452" i="63" s="1"/>
  <c r="M452" i="63"/>
  <c r="O452" i="63" s="1"/>
  <c r="N452" i="63" s="1"/>
  <c r="M472" i="46"/>
  <c r="O472" i="46" s="1"/>
  <c r="N472" i="46" s="1"/>
  <c r="R472" i="46"/>
  <c r="V472" i="46"/>
  <c r="P190" i="78"/>
  <c r="R190" i="78" s="1"/>
  <c r="Q190" i="78" s="1"/>
  <c r="O190" i="78" s="1"/>
  <c r="M461" i="77"/>
  <c r="O461" i="77" s="1"/>
  <c r="N461" i="77" s="1"/>
  <c r="M453" i="74"/>
  <c r="O453" i="74" s="1"/>
  <c r="N453" i="74" s="1"/>
  <c r="M443" i="60"/>
  <c r="O443" i="60" s="1"/>
  <c r="N443" i="60" s="1"/>
  <c r="V443" i="60"/>
  <c r="R443" i="60"/>
  <c r="P222" i="62"/>
  <c r="R222" i="62" s="1"/>
  <c r="Q222" i="62" s="1"/>
  <c r="O222" i="62" s="1"/>
  <c r="M376" i="77"/>
  <c r="O376" i="77" s="1"/>
  <c r="N376" i="77" s="1"/>
  <c r="M467" i="46"/>
  <c r="O467" i="46" s="1"/>
  <c r="N467" i="46" s="1"/>
  <c r="R467" i="46"/>
  <c r="V467" i="46"/>
  <c r="M495" i="74"/>
  <c r="O495" i="74" s="1"/>
  <c r="N495" i="74" s="1"/>
  <c r="P319" i="62"/>
  <c r="R319" i="62" s="1"/>
  <c r="Q319" i="62" s="1"/>
  <c r="O319" i="62" s="1"/>
  <c r="M387" i="75"/>
  <c r="O387" i="75" s="1"/>
  <c r="N387" i="75" s="1"/>
  <c r="M378" i="60"/>
  <c r="O378" i="60" s="1"/>
  <c r="N378" i="60" s="1"/>
  <c r="V378" i="60"/>
  <c r="R378" i="60"/>
  <c r="V440" i="46"/>
  <c r="M440" i="46"/>
  <c r="O440" i="46" s="1"/>
  <c r="N440" i="46" s="1"/>
  <c r="R440" i="46"/>
  <c r="M447" i="75"/>
  <c r="O447" i="75" s="1"/>
  <c r="N447" i="75" s="1"/>
  <c r="R114" i="62"/>
  <c r="Q114" i="62" s="1"/>
  <c r="O114" i="62" s="1"/>
  <c r="M429" i="61"/>
  <c r="O429" i="61" s="1"/>
  <c r="N429" i="61" s="1"/>
  <c r="S429" i="61"/>
  <c r="W429" i="61"/>
  <c r="P238" i="62"/>
  <c r="R238" i="62" s="1"/>
  <c r="Q238" i="62" s="1"/>
  <c r="O238" i="62" s="1"/>
  <c r="R413" i="46"/>
  <c r="M413" i="46"/>
  <c r="O413" i="46" s="1"/>
  <c r="N413" i="46" s="1"/>
  <c r="V413" i="46"/>
  <c r="P254" i="62"/>
  <c r="R254" i="62" s="1"/>
  <c r="Q254" i="62" s="1"/>
  <c r="O254" i="62" s="1"/>
  <c r="M448" i="74"/>
  <c r="O448" i="74" s="1"/>
  <c r="N448" i="74" s="1"/>
  <c r="M434" i="75"/>
  <c r="O434" i="75" s="1"/>
  <c r="N434" i="75" s="1"/>
  <c r="R423" i="60"/>
  <c r="V423" i="60"/>
  <c r="M423" i="60"/>
  <c r="O423" i="60" s="1"/>
  <c r="N423" i="60" s="1"/>
  <c r="Q423" i="60" s="1"/>
  <c r="P423" i="60" s="1"/>
  <c r="M422" i="46"/>
  <c r="O422" i="46" s="1"/>
  <c r="N422" i="46" s="1"/>
  <c r="Q422" i="46" s="1"/>
  <c r="P422" i="46" s="1"/>
  <c r="V422" i="46"/>
  <c r="R422" i="46"/>
  <c r="P134" i="78"/>
  <c r="R134" i="78" s="1"/>
  <c r="Q134" i="78" s="1"/>
  <c r="O134" i="78" s="1"/>
  <c r="M358" i="75"/>
  <c r="O358" i="75" s="1"/>
  <c r="N358" i="75" s="1"/>
  <c r="P256" i="62"/>
  <c r="R256" i="62" s="1"/>
  <c r="Q256" i="62" s="1"/>
  <c r="O256" i="62" s="1"/>
  <c r="W407" i="61"/>
  <c r="S407" i="61"/>
  <c r="M407" i="61"/>
  <c r="O407" i="61" s="1"/>
  <c r="N407" i="61" s="1"/>
  <c r="M425" i="74"/>
  <c r="O425" i="74" s="1"/>
  <c r="N425" i="74" s="1"/>
  <c r="R440" i="60"/>
  <c r="V440" i="60"/>
  <c r="M440" i="60"/>
  <c r="O440" i="60" s="1"/>
  <c r="N440" i="60" s="1"/>
  <c r="M386" i="63"/>
  <c r="O386" i="63" s="1"/>
  <c r="N386" i="63" s="1"/>
  <c r="R386" i="63"/>
  <c r="P143" i="62"/>
  <c r="R143" i="62" s="1"/>
  <c r="Q143" i="62" s="1"/>
  <c r="O143" i="62" s="1"/>
  <c r="P23" i="62"/>
  <c r="R23" i="62" s="1"/>
  <c r="Q23" i="62" s="1"/>
  <c r="O23" i="62" s="1"/>
  <c r="W485" i="61"/>
  <c r="M485" i="61"/>
  <c r="O485" i="61" s="1"/>
  <c r="N485" i="61" s="1"/>
  <c r="S485" i="61"/>
  <c r="W500" i="61"/>
  <c r="S500" i="61"/>
  <c r="M500" i="61"/>
  <c r="O500" i="61" s="1"/>
  <c r="N500" i="61" s="1"/>
  <c r="V500" i="61" s="1"/>
  <c r="U500" i="61" s="1"/>
  <c r="R460" i="60"/>
  <c r="Q460" i="60" s="1"/>
  <c r="P460" i="60" s="1"/>
  <c r="V460" i="60"/>
  <c r="U460" i="60" s="1"/>
  <c r="T460" i="60" s="1"/>
  <c r="M460" i="60"/>
  <c r="O460" i="60" s="1"/>
  <c r="N460" i="60" s="1"/>
  <c r="P32" i="62"/>
  <c r="R32" i="62" s="1"/>
  <c r="Q32" i="62" s="1"/>
  <c r="O32" i="62" s="1"/>
  <c r="P314" i="62"/>
  <c r="R314" i="62" s="1"/>
  <c r="Q314" i="62" s="1"/>
  <c r="O314" i="62" s="1"/>
  <c r="M408" i="60"/>
  <c r="O408" i="60" s="1"/>
  <c r="N408" i="60" s="1"/>
  <c r="V408" i="60"/>
  <c r="R408" i="60"/>
  <c r="Q408" i="60" s="1"/>
  <c r="P408" i="60" s="1"/>
  <c r="M483" i="75"/>
  <c r="O483" i="75" s="1"/>
  <c r="N483" i="75" s="1"/>
  <c r="P180" i="78"/>
  <c r="R180" i="78" s="1"/>
  <c r="Q180" i="78" s="1"/>
  <c r="O180" i="78" s="1"/>
  <c r="R450" i="60"/>
  <c r="V450" i="60"/>
  <c r="M450" i="60"/>
  <c r="O450" i="60" s="1"/>
  <c r="N450" i="60" s="1"/>
  <c r="M333" i="75"/>
  <c r="O333" i="75" s="1"/>
  <c r="N333" i="75" s="1"/>
  <c r="M404" i="74"/>
  <c r="O404" i="74" s="1"/>
  <c r="N404" i="74" s="1"/>
  <c r="P152" i="62"/>
  <c r="R152" i="62" s="1"/>
  <c r="Q152" i="62" s="1"/>
  <c r="O152" i="62" s="1"/>
  <c r="R480" i="60"/>
  <c r="Q480" i="60" s="1"/>
  <c r="P480" i="60" s="1"/>
  <c r="V480" i="60"/>
  <c r="U480" i="60" s="1"/>
  <c r="T480" i="60" s="1"/>
  <c r="M480" i="60"/>
  <c r="O480" i="60" s="1"/>
  <c r="N480" i="60" s="1"/>
  <c r="P80" i="62"/>
  <c r="R80" i="62" s="1"/>
  <c r="Q80" i="62" s="1"/>
  <c r="O80" i="62" s="1"/>
  <c r="M381" i="75"/>
  <c r="O381" i="75" s="1"/>
  <c r="N381" i="75" s="1"/>
  <c r="P188" i="78"/>
  <c r="R188" i="78" s="1"/>
  <c r="Q188" i="78" s="1"/>
  <c r="O188" i="78" s="1"/>
  <c r="P509" i="62"/>
  <c r="R509" i="62" s="1"/>
  <c r="Q509" i="62" s="1"/>
  <c r="O509" i="62" s="1"/>
  <c r="M380" i="74"/>
  <c r="O380" i="74" s="1"/>
  <c r="N380" i="74" s="1"/>
  <c r="R347" i="62"/>
  <c r="Q347" i="62" s="1"/>
  <c r="O347" i="62" s="1"/>
  <c r="M475" i="74"/>
  <c r="O475" i="74" s="1"/>
  <c r="N475" i="74" s="1"/>
  <c r="M378" i="77"/>
  <c r="O378" i="77" s="1"/>
  <c r="N378" i="77" s="1"/>
  <c r="W381" i="61"/>
  <c r="S381" i="61"/>
  <c r="M381" i="61"/>
  <c r="O381" i="61" s="1"/>
  <c r="N381" i="61" s="1"/>
  <c r="M458" i="75"/>
  <c r="O458" i="75" s="1"/>
  <c r="N458" i="75" s="1"/>
  <c r="W404" i="61"/>
  <c r="S404" i="61"/>
  <c r="M404" i="61"/>
  <c r="O404" i="61" s="1"/>
  <c r="N404" i="61" s="1"/>
  <c r="V404" i="61" s="1"/>
  <c r="U404" i="61" s="1"/>
  <c r="M465" i="63"/>
  <c r="O465" i="63" s="1"/>
  <c r="N465" i="63" s="1"/>
  <c r="R465" i="63"/>
  <c r="M365" i="61"/>
  <c r="O365" i="61" s="1"/>
  <c r="N365" i="61" s="1"/>
  <c r="W365" i="61"/>
  <c r="S365" i="61"/>
  <c r="M492" i="63"/>
  <c r="O492" i="63" s="1"/>
  <c r="N492" i="63" s="1"/>
  <c r="R492" i="63"/>
  <c r="P438" i="62"/>
  <c r="R438" i="62" s="1"/>
  <c r="Q438" i="62" s="1"/>
  <c r="O438" i="62" s="1"/>
  <c r="V394" i="60"/>
  <c r="R394" i="60"/>
  <c r="M394" i="60"/>
  <c r="O394" i="60" s="1"/>
  <c r="N394" i="60" s="1"/>
  <c r="M467" i="75"/>
  <c r="O467" i="75" s="1"/>
  <c r="N467" i="75" s="1"/>
  <c r="P28" i="62"/>
  <c r="R28" i="62" s="1"/>
  <c r="Q28" i="62" s="1"/>
  <c r="O28" i="62" s="1"/>
  <c r="P160" i="78"/>
  <c r="R160" i="78" s="1"/>
  <c r="Q160" i="78" s="1"/>
  <c r="O160" i="78" s="1"/>
  <c r="P204" i="62"/>
  <c r="R204" i="62" s="1"/>
  <c r="Q204" i="62" s="1"/>
  <c r="O204" i="62" s="1"/>
  <c r="V457" i="46"/>
  <c r="U457" i="46" s="1"/>
  <c r="T457" i="46" s="1"/>
  <c r="M457" i="46"/>
  <c r="O457" i="46" s="1"/>
  <c r="N457" i="46" s="1"/>
  <c r="R457" i="46"/>
  <c r="M464" i="74"/>
  <c r="O464" i="74" s="1"/>
  <c r="N464" i="74" s="1"/>
  <c r="P165" i="62"/>
  <c r="R165" i="62" s="1"/>
  <c r="Q165" i="62" s="1"/>
  <c r="O165" i="62" s="1"/>
  <c r="W467" i="61"/>
  <c r="S467" i="61"/>
  <c r="M467" i="61"/>
  <c r="O467" i="61" s="1"/>
  <c r="N467" i="61" s="1"/>
  <c r="V467" i="61" s="1"/>
  <c r="U467" i="61" s="1"/>
  <c r="M460" i="74"/>
  <c r="O460" i="74" s="1"/>
  <c r="N460" i="74" s="1"/>
  <c r="M330" i="75"/>
  <c r="O330" i="75" s="1"/>
  <c r="N330" i="75" s="1"/>
  <c r="P107" i="62"/>
  <c r="R107" i="62" s="1"/>
  <c r="Q107" i="62" s="1"/>
  <c r="O107" i="62" s="1"/>
  <c r="V381" i="60"/>
  <c r="M381" i="60"/>
  <c r="O381" i="60" s="1"/>
  <c r="N381" i="60" s="1"/>
  <c r="R381" i="60"/>
  <c r="R487" i="63"/>
  <c r="M487" i="63"/>
  <c r="O487" i="63" s="1"/>
  <c r="N487" i="63" s="1"/>
  <c r="Q487" i="63" s="1"/>
  <c r="P487" i="63" s="1"/>
  <c r="P244" i="62"/>
  <c r="R244" i="62" s="1"/>
  <c r="Q244" i="62" s="1"/>
  <c r="O244" i="62" s="1"/>
  <c r="P294" i="62"/>
  <c r="R294" i="62" s="1"/>
  <c r="Q294" i="62" s="1"/>
  <c r="O294" i="62" s="1"/>
  <c r="M467" i="77"/>
  <c r="O467" i="77" s="1"/>
  <c r="N467" i="77" s="1"/>
  <c r="R480" i="63"/>
  <c r="M480" i="63"/>
  <c r="O480" i="63" s="1"/>
  <c r="N480" i="63" s="1"/>
  <c r="R131" i="62"/>
  <c r="Q131" i="62" s="1"/>
  <c r="O131" i="62" s="1"/>
  <c r="R422" i="63"/>
  <c r="M422" i="63"/>
  <c r="O422" i="63" s="1"/>
  <c r="N422" i="63" s="1"/>
  <c r="Q422" i="63" s="1"/>
  <c r="P422" i="63" s="1"/>
  <c r="P153" i="78"/>
  <c r="R153" i="78" s="1"/>
  <c r="Q153" i="78" s="1"/>
  <c r="O153" i="78" s="1"/>
  <c r="M423" i="77"/>
  <c r="O423" i="77" s="1"/>
  <c r="N423" i="77" s="1"/>
  <c r="M389" i="75"/>
  <c r="O389" i="75" s="1"/>
  <c r="N389" i="75" s="1"/>
  <c r="M386" i="77"/>
  <c r="O386" i="77" s="1"/>
  <c r="N386" i="77" s="1"/>
  <c r="P132" i="78"/>
  <c r="R132" i="78" s="1"/>
  <c r="Q132" i="78" s="1"/>
  <c r="O132" i="78" s="1"/>
  <c r="M378" i="63"/>
  <c r="O378" i="63" s="1"/>
  <c r="N378" i="63" s="1"/>
  <c r="R378" i="63"/>
  <c r="M478" i="60"/>
  <c r="O478" i="60" s="1"/>
  <c r="N478" i="60" s="1"/>
  <c r="R478" i="60"/>
  <c r="V478" i="60"/>
  <c r="M395" i="61"/>
  <c r="O395" i="61" s="1"/>
  <c r="N395" i="61" s="1"/>
  <c r="S395" i="61"/>
  <c r="W395" i="61"/>
  <c r="R489" i="60"/>
  <c r="M489" i="60"/>
  <c r="O489" i="60" s="1"/>
  <c r="N489" i="60" s="1"/>
  <c r="V489" i="60"/>
  <c r="U489" i="60" s="1"/>
  <c r="T489" i="60" s="1"/>
  <c r="M342" i="75"/>
  <c r="O342" i="75" s="1"/>
  <c r="N342" i="75" s="1"/>
  <c r="M391" i="74"/>
  <c r="O391" i="74" s="1"/>
  <c r="N391" i="74" s="1"/>
  <c r="M472" i="60"/>
  <c r="O472" i="60" s="1"/>
  <c r="N472" i="60" s="1"/>
  <c r="V472" i="60"/>
  <c r="R472" i="60"/>
  <c r="P263" i="62"/>
  <c r="R263" i="62" s="1"/>
  <c r="Q263" i="62" s="1"/>
  <c r="O263" i="62" s="1"/>
  <c r="M484" i="77"/>
  <c r="O484" i="77" s="1"/>
  <c r="N484" i="77" s="1"/>
  <c r="P283" i="62"/>
  <c r="R283" i="62" s="1"/>
  <c r="Q283" i="62" s="1"/>
  <c r="O283" i="62" s="1"/>
  <c r="S468" i="61"/>
  <c r="R468" i="61" s="1"/>
  <c r="P468" i="61" s="1"/>
  <c r="Q468" i="61" s="1"/>
  <c r="M468" i="61"/>
  <c r="O468" i="61" s="1"/>
  <c r="N468" i="61" s="1"/>
  <c r="W468" i="61"/>
  <c r="P45" i="62"/>
  <c r="R45" i="62" s="1"/>
  <c r="Q45" i="62" s="1"/>
  <c r="O45" i="62" s="1"/>
  <c r="M430" i="74"/>
  <c r="O430" i="74" s="1"/>
  <c r="N430" i="74" s="1"/>
  <c r="M353" i="75"/>
  <c r="O353" i="75" s="1"/>
  <c r="N353" i="75" s="1"/>
  <c r="W476" i="61"/>
  <c r="M476" i="61"/>
  <c r="O476" i="61" s="1"/>
  <c r="N476" i="61" s="1"/>
  <c r="S476" i="61"/>
  <c r="P12" i="62"/>
  <c r="R12" i="62" s="1"/>
  <c r="Q12" i="62" s="1"/>
  <c r="O12" i="62" s="1"/>
  <c r="M381" i="63"/>
  <c r="O381" i="63" s="1"/>
  <c r="N381" i="63" s="1"/>
  <c r="R381" i="63"/>
  <c r="M466" i="77"/>
  <c r="O466" i="77" s="1"/>
  <c r="N466" i="77" s="1"/>
  <c r="M405" i="74"/>
  <c r="O405" i="74" s="1"/>
  <c r="N405" i="74" s="1"/>
  <c r="M426" i="75"/>
  <c r="O426" i="75" s="1"/>
  <c r="N426" i="75" s="1"/>
  <c r="M410" i="74"/>
  <c r="O410" i="74" s="1"/>
  <c r="N410" i="74" s="1"/>
  <c r="M482" i="74"/>
  <c r="O482" i="74" s="1"/>
  <c r="N482" i="74" s="1"/>
  <c r="P324" i="62"/>
  <c r="R324" i="62" s="1"/>
  <c r="Q324" i="62" s="1"/>
  <c r="O324" i="62" s="1"/>
  <c r="P260" i="62"/>
  <c r="R260" i="62" s="1"/>
  <c r="Q260" i="62" s="1"/>
  <c r="O260" i="62" s="1"/>
  <c r="P193" i="78"/>
  <c r="R193" i="78" s="1"/>
  <c r="Q193" i="78" s="1"/>
  <c r="O193" i="78" s="1"/>
  <c r="P288" i="62"/>
  <c r="R288" i="62" s="1"/>
  <c r="Q288" i="62" s="1"/>
  <c r="O288" i="62" s="1"/>
  <c r="P241" i="62"/>
  <c r="R241" i="62" s="1"/>
  <c r="Q241" i="62" s="1"/>
  <c r="O241" i="62" s="1"/>
  <c r="M420" i="77"/>
  <c r="O420" i="77" s="1"/>
  <c r="N420" i="77" s="1"/>
  <c r="P178" i="62"/>
  <c r="R178" i="62" s="1"/>
  <c r="Q178" i="62" s="1"/>
  <c r="O178" i="62" s="1"/>
  <c r="S448" i="61"/>
  <c r="R448" i="61" s="1"/>
  <c r="P448" i="61" s="1"/>
  <c r="Q448" i="61" s="1"/>
  <c r="W448" i="61"/>
  <c r="M448" i="61"/>
  <c r="O448" i="61" s="1"/>
  <c r="N448" i="61" s="1"/>
  <c r="W380" i="61"/>
  <c r="S380" i="61"/>
  <c r="M380" i="61"/>
  <c r="O380" i="61" s="1"/>
  <c r="N380" i="61" s="1"/>
  <c r="M438" i="60"/>
  <c r="O438" i="60" s="1"/>
  <c r="N438" i="60" s="1"/>
  <c r="V438" i="60"/>
  <c r="U438" i="60" s="1"/>
  <c r="T438" i="60" s="1"/>
  <c r="R438" i="60"/>
  <c r="Q438" i="60" s="1"/>
  <c r="P438" i="60" s="1"/>
  <c r="S392" i="61"/>
  <c r="M392" i="61"/>
  <c r="O392" i="61" s="1"/>
  <c r="N392" i="61" s="1"/>
  <c r="W392" i="61"/>
  <c r="M408" i="74"/>
  <c r="O408" i="74" s="1"/>
  <c r="N408" i="74" s="1"/>
  <c r="P150" i="62"/>
  <c r="R150" i="62" s="1"/>
  <c r="Q150" i="62" s="1"/>
  <c r="O150" i="62" s="1"/>
  <c r="R384" i="60"/>
  <c r="M384" i="60"/>
  <c r="O384" i="60" s="1"/>
  <c r="N384" i="60" s="1"/>
  <c r="V384" i="60"/>
  <c r="M474" i="75"/>
  <c r="O474" i="75" s="1"/>
  <c r="N474" i="75" s="1"/>
  <c r="M460" i="75"/>
  <c r="O460" i="75" s="1"/>
  <c r="N460" i="75" s="1"/>
  <c r="P197" i="62"/>
  <c r="R197" i="62" s="1"/>
  <c r="Q197" i="62" s="1"/>
  <c r="O197" i="62" s="1"/>
  <c r="P85" i="62"/>
  <c r="R85" i="62" s="1"/>
  <c r="Q85" i="62" s="1"/>
  <c r="O85" i="62" s="1"/>
  <c r="P75" i="62"/>
  <c r="R75" i="62" s="1"/>
  <c r="Q75" i="62" s="1"/>
  <c r="O75" i="62" s="1"/>
  <c r="M379" i="74"/>
  <c r="O379" i="74" s="1"/>
  <c r="N379" i="74" s="1"/>
  <c r="W469" i="61"/>
  <c r="M469" i="61"/>
  <c r="O469" i="61" s="1"/>
  <c r="N469" i="61" s="1"/>
  <c r="R469" i="61" s="1"/>
  <c r="P469" i="61" s="1"/>
  <c r="Q469" i="61" s="1"/>
  <c r="S469" i="61"/>
  <c r="P237" i="62"/>
  <c r="R237" i="62" s="1"/>
  <c r="Q237" i="62" s="1"/>
  <c r="O237" i="62" s="1"/>
  <c r="M498" i="77"/>
  <c r="O498" i="77" s="1"/>
  <c r="N498" i="77" s="1"/>
  <c r="M337" i="75"/>
  <c r="O337" i="75" s="1"/>
  <c r="N337" i="75" s="1"/>
  <c r="M377" i="77"/>
  <c r="O377" i="77" s="1"/>
  <c r="N377" i="77" s="1"/>
  <c r="M473" i="75"/>
  <c r="O473" i="75" s="1"/>
  <c r="N473" i="75" s="1"/>
  <c r="M445" i="77"/>
  <c r="O445" i="77" s="1"/>
  <c r="N445" i="77" s="1"/>
  <c r="P441" i="62"/>
  <c r="R441" i="62" s="1"/>
  <c r="Q441" i="62" s="1"/>
  <c r="O441" i="62" s="1"/>
  <c r="P192" i="62"/>
  <c r="R192" i="62" s="1"/>
  <c r="Q192" i="62" s="1"/>
  <c r="O192" i="62" s="1"/>
  <c r="M406" i="74"/>
  <c r="O406" i="74" s="1"/>
  <c r="N406" i="74" s="1"/>
  <c r="R434" i="60"/>
  <c r="V434" i="60"/>
  <c r="M434" i="60"/>
  <c r="O434" i="60" s="1"/>
  <c r="N434" i="60" s="1"/>
  <c r="P443" i="62"/>
  <c r="R443" i="62" s="1"/>
  <c r="Q443" i="62" s="1"/>
  <c r="O443" i="62" s="1"/>
  <c r="P137" i="78"/>
  <c r="R137" i="78" s="1"/>
  <c r="Q137" i="78" s="1"/>
  <c r="O137" i="78" s="1"/>
  <c r="R445" i="63"/>
  <c r="Q445" i="63" s="1"/>
  <c r="P445" i="63" s="1"/>
  <c r="M445" i="63"/>
  <c r="O445" i="63" s="1"/>
  <c r="N445" i="63" s="1"/>
  <c r="P304" i="62"/>
  <c r="R304" i="62" s="1"/>
  <c r="Q304" i="62" s="1"/>
  <c r="O304" i="62" s="1"/>
  <c r="M492" i="77"/>
  <c r="O492" i="77" s="1"/>
  <c r="N492" i="77" s="1"/>
  <c r="P284" i="62"/>
  <c r="R284" i="62" s="1"/>
  <c r="Q284" i="62" s="1"/>
  <c r="O284" i="62" s="1"/>
  <c r="M455" i="75"/>
  <c r="O455" i="75" s="1"/>
  <c r="N455" i="75" s="1"/>
  <c r="P274" i="62"/>
  <c r="R274" i="62" s="1"/>
  <c r="Q274" i="62" s="1"/>
  <c r="O274" i="62" s="1"/>
  <c r="M364" i="75"/>
  <c r="O364" i="75" s="1"/>
  <c r="N364" i="75" s="1"/>
  <c r="P303" i="62"/>
  <c r="R303" i="62" s="1"/>
  <c r="Q303" i="62" s="1"/>
  <c r="O303" i="62" s="1"/>
  <c r="P74" i="62"/>
  <c r="R74" i="62" s="1"/>
  <c r="Q74" i="62" s="1"/>
  <c r="O74" i="62" s="1"/>
  <c r="M409" i="60"/>
  <c r="O409" i="60" s="1"/>
  <c r="N409" i="60" s="1"/>
  <c r="R409" i="60"/>
  <c r="V409" i="60"/>
  <c r="R343" i="62"/>
  <c r="Q343" i="62" s="1"/>
  <c r="O343" i="62" s="1"/>
  <c r="P133" i="62"/>
  <c r="R133" i="62" s="1"/>
  <c r="Q133" i="62" s="1"/>
  <c r="O133" i="62" s="1"/>
  <c r="M461" i="75"/>
  <c r="O461" i="75" s="1"/>
  <c r="N461" i="75" s="1"/>
  <c r="M421" i="46"/>
  <c r="O421" i="46" s="1"/>
  <c r="N421" i="46" s="1"/>
  <c r="Q421" i="46" s="1"/>
  <c r="P421" i="46" s="1"/>
  <c r="R421" i="46"/>
  <c r="V421" i="46"/>
  <c r="M418" i="74"/>
  <c r="O418" i="74" s="1"/>
  <c r="N418" i="74" s="1"/>
  <c r="M363" i="74"/>
  <c r="O363" i="74" s="1"/>
  <c r="N363" i="74" s="1"/>
  <c r="M432" i="60"/>
  <c r="O432" i="60" s="1"/>
  <c r="N432" i="60" s="1"/>
  <c r="R432" i="60"/>
  <c r="Q432" i="60" s="1"/>
  <c r="P432" i="60" s="1"/>
  <c r="V432" i="60"/>
  <c r="R482" i="63"/>
  <c r="Q482" i="63" s="1"/>
  <c r="P482" i="63" s="1"/>
  <c r="M482" i="63"/>
  <c r="O482" i="63" s="1"/>
  <c r="N482" i="63" s="1"/>
  <c r="P236" i="62"/>
  <c r="R236" i="62" s="1"/>
  <c r="Q236" i="62" s="1"/>
  <c r="O236" i="62" s="1"/>
  <c r="S443" i="61"/>
  <c r="M443" i="61"/>
  <c r="O443" i="61" s="1"/>
  <c r="N443" i="61" s="1"/>
  <c r="W443" i="61"/>
  <c r="M387" i="63"/>
  <c r="O387" i="63" s="1"/>
  <c r="N387" i="63" s="1"/>
  <c r="R387" i="63"/>
  <c r="Q387" i="63" s="1"/>
  <c r="P387" i="63" s="1"/>
  <c r="M444" i="60"/>
  <c r="O444" i="60" s="1"/>
  <c r="N444" i="60" s="1"/>
  <c r="R444" i="60"/>
  <c r="V444" i="60"/>
  <c r="M424" i="61"/>
  <c r="O424" i="61" s="1"/>
  <c r="N424" i="61" s="1"/>
  <c r="S424" i="61"/>
  <c r="W424" i="61"/>
  <c r="P33" i="62"/>
  <c r="R33" i="62" s="1"/>
  <c r="Q33" i="62" s="1"/>
  <c r="O33" i="62" s="1"/>
  <c r="P357" i="62"/>
  <c r="R357" i="62" s="1"/>
  <c r="Q357" i="62" s="1"/>
  <c r="O357" i="62" s="1"/>
  <c r="S490" i="61"/>
  <c r="R490" i="61" s="1"/>
  <c r="P490" i="61" s="1"/>
  <c r="Q490" i="61" s="1"/>
  <c r="M490" i="61"/>
  <c r="O490" i="61" s="1"/>
  <c r="N490" i="61" s="1"/>
  <c r="W490" i="61"/>
  <c r="M320" i="75"/>
  <c r="O320" i="75" s="1"/>
  <c r="N320" i="75" s="1"/>
  <c r="M375" i="74"/>
  <c r="O375" i="74" s="1"/>
  <c r="N375" i="74" s="1"/>
  <c r="W385" i="61"/>
  <c r="M385" i="61"/>
  <c r="O385" i="61" s="1"/>
  <c r="N385" i="61" s="1"/>
  <c r="S385" i="61"/>
  <c r="R385" i="61" s="1"/>
  <c r="P385" i="61" s="1"/>
  <c r="Q385" i="61" s="1"/>
  <c r="M431" i="46"/>
  <c r="O431" i="46" s="1"/>
  <c r="N431" i="46" s="1"/>
  <c r="R431" i="46"/>
  <c r="V431" i="46"/>
  <c r="M478" i="74"/>
  <c r="O478" i="74" s="1"/>
  <c r="N478" i="74" s="1"/>
  <c r="P259" i="62"/>
  <c r="R259" i="62" s="1"/>
  <c r="Q259" i="62" s="1"/>
  <c r="O259" i="62" s="1"/>
  <c r="M414" i="60"/>
  <c r="O414" i="60" s="1"/>
  <c r="N414" i="60" s="1"/>
  <c r="R414" i="60"/>
  <c r="V414" i="60"/>
  <c r="M403" i="77"/>
  <c r="O403" i="77" s="1"/>
  <c r="N403" i="77" s="1"/>
  <c r="M491" i="75"/>
  <c r="O491" i="75" s="1"/>
  <c r="N491" i="75" s="1"/>
  <c r="M397" i="77"/>
  <c r="O397" i="77" s="1"/>
  <c r="N397" i="77" s="1"/>
  <c r="M436" i="74"/>
  <c r="O436" i="74" s="1"/>
  <c r="N436" i="74" s="1"/>
  <c r="P312" i="62"/>
  <c r="R312" i="62" s="1"/>
  <c r="Q312" i="62" s="1"/>
  <c r="O312" i="62" s="1"/>
  <c r="S399" i="61"/>
  <c r="M399" i="61"/>
  <c r="O399" i="61" s="1"/>
  <c r="N399" i="61" s="1"/>
  <c r="W399" i="61"/>
  <c r="V399" i="61" s="1"/>
  <c r="U399" i="61" s="1"/>
  <c r="M477" i="61"/>
  <c r="O477" i="61" s="1"/>
  <c r="N477" i="61" s="1"/>
  <c r="S477" i="61"/>
  <c r="W477" i="61"/>
  <c r="P469" i="62"/>
  <c r="R469" i="62" s="1"/>
  <c r="Q469" i="62" s="1"/>
  <c r="O469" i="62" s="1"/>
  <c r="R408" i="46"/>
  <c r="V408" i="46"/>
  <c r="M408" i="46"/>
  <c r="O408" i="46" s="1"/>
  <c r="N408" i="46" s="1"/>
  <c r="Q408" i="46" s="1"/>
  <c r="P408" i="46" s="1"/>
  <c r="M404" i="60"/>
  <c r="O404" i="60" s="1"/>
  <c r="N404" i="60" s="1"/>
  <c r="R404" i="60"/>
  <c r="V404" i="60"/>
  <c r="P480" i="62"/>
  <c r="R480" i="62" s="1"/>
  <c r="Q480" i="62" s="1"/>
  <c r="O480" i="62" s="1"/>
  <c r="M496" i="74"/>
  <c r="O496" i="74" s="1"/>
  <c r="N496" i="74" s="1"/>
  <c r="P137" i="62"/>
  <c r="R137" i="62" s="1"/>
  <c r="Q137" i="62" s="1"/>
  <c r="O137" i="62" s="1"/>
  <c r="R413" i="63"/>
  <c r="M413" i="63"/>
  <c r="O413" i="63" s="1"/>
  <c r="N413" i="63" s="1"/>
  <c r="V436" i="46"/>
  <c r="U436" i="46" s="1"/>
  <c r="T436" i="46" s="1"/>
  <c r="R436" i="46"/>
  <c r="Q436" i="46" s="1"/>
  <c r="P436" i="46" s="1"/>
  <c r="M436" i="46"/>
  <c r="O436" i="46" s="1"/>
  <c r="N436" i="46" s="1"/>
  <c r="R401" i="63"/>
  <c r="M401" i="63"/>
  <c r="O401" i="63" s="1"/>
  <c r="N401" i="63" s="1"/>
  <c r="Q401" i="63" s="1"/>
  <c r="P401" i="63" s="1"/>
  <c r="W369" i="61"/>
  <c r="S369" i="61"/>
  <c r="M369" i="61"/>
  <c r="O369" i="61" s="1"/>
  <c r="N369" i="61" s="1"/>
  <c r="V369" i="61" s="1"/>
  <c r="U369" i="61" s="1"/>
  <c r="M439" i="61"/>
  <c r="O439" i="61" s="1"/>
  <c r="N439" i="61" s="1"/>
  <c r="W439" i="61"/>
  <c r="S439" i="61"/>
  <c r="M446" i="61"/>
  <c r="O446" i="61" s="1"/>
  <c r="N446" i="61" s="1"/>
  <c r="S446" i="61"/>
  <c r="R446" i="61" s="1"/>
  <c r="P446" i="61" s="1"/>
  <c r="Q446" i="61" s="1"/>
  <c r="W446" i="61"/>
  <c r="S486" i="61"/>
  <c r="M486" i="61"/>
  <c r="O486" i="61" s="1"/>
  <c r="N486" i="61" s="1"/>
  <c r="W486" i="61"/>
  <c r="V486" i="61" s="1"/>
  <c r="U486" i="61" s="1"/>
  <c r="M415" i="61"/>
  <c r="O415" i="61" s="1"/>
  <c r="N415" i="61" s="1"/>
  <c r="R415" i="61" s="1"/>
  <c r="P415" i="61" s="1"/>
  <c r="Q415" i="61" s="1"/>
  <c r="S415" i="61"/>
  <c r="W415" i="61"/>
  <c r="P278" i="62"/>
  <c r="R278" i="62" s="1"/>
  <c r="Q278" i="62" s="1"/>
  <c r="O278" i="62" s="1"/>
  <c r="M489" i="74"/>
  <c r="O489" i="74" s="1"/>
  <c r="N489" i="74" s="1"/>
  <c r="S479" i="61"/>
  <c r="M479" i="61"/>
  <c r="O479" i="61" s="1"/>
  <c r="N479" i="61" s="1"/>
  <c r="W479" i="61"/>
  <c r="V479" i="61" s="1"/>
  <c r="U479" i="61" s="1"/>
  <c r="P76" i="62"/>
  <c r="R76" i="62" s="1"/>
  <c r="Q76" i="62" s="1"/>
  <c r="O76" i="62" s="1"/>
  <c r="P499" i="62"/>
  <c r="R499" i="62" s="1"/>
  <c r="Q499" i="62" s="1"/>
  <c r="O499" i="62" s="1"/>
  <c r="M422" i="77"/>
  <c r="O422" i="77" s="1"/>
  <c r="N422" i="77" s="1"/>
  <c r="P172" i="62"/>
  <c r="R172" i="62" s="1"/>
  <c r="Q172" i="62" s="1"/>
  <c r="O172" i="62" s="1"/>
  <c r="M323" i="75"/>
  <c r="O323" i="75" s="1"/>
  <c r="N323" i="75" s="1"/>
  <c r="M377" i="75"/>
  <c r="O377" i="75" s="1"/>
  <c r="N377" i="75" s="1"/>
  <c r="V368" i="60"/>
  <c r="M368" i="60"/>
  <c r="O368" i="60" s="1"/>
  <c r="N368" i="60" s="1"/>
  <c r="U368" i="60" s="1"/>
  <c r="T368" i="60" s="1"/>
  <c r="R368" i="60"/>
  <c r="P61" i="62"/>
  <c r="R61" i="62" s="1"/>
  <c r="Q61" i="62" s="1"/>
  <c r="O61" i="62" s="1"/>
  <c r="M384" i="46"/>
  <c r="O384" i="46" s="1"/>
  <c r="N384" i="46" s="1"/>
  <c r="V384" i="46"/>
  <c r="U384" i="46" s="1"/>
  <c r="T384" i="46" s="1"/>
  <c r="R384" i="46"/>
  <c r="M369" i="74"/>
  <c r="O369" i="74" s="1"/>
  <c r="N369" i="74" s="1"/>
  <c r="M454" i="77"/>
  <c r="O454" i="77" s="1"/>
  <c r="N454" i="77" s="1"/>
  <c r="P109" i="62"/>
  <c r="R109" i="62" s="1"/>
  <c r="Q109" i="62" s="1"/>
  <c r="O109" i="62" s="1"/>
  <c r="P502" i="62"/>
  <c r="R502" i="62" s="1"/>
  <c r="Q502" i="62" s="1"/>
  <c r="O502" i="62" s="1"/>
  <c r="P112" i="62"/>
  <c r="R112" i="62" s="1"/>
  <c r="Q112" i="62" s="1"/>
  <c r="O112" i="62" s="1"/>
  <c r="M385" i="75"/>
  <c r="O385" i="75" s="1"/>
  <c r="N385" i="75" s="1"/>
  <c r="R360" i="63"/>
  <c r="M360" i="63"/>
  <c r="O360" i="63" s="1"/>
  <c r="N360" i="63" s="1"/>
  <c r="M415" i="63"/>
  <c r="O415" i="63" s="1"/>
  <c r="N415" i="63" s="1"/>
  <c r="R415" i="63"/>
  <c r="M418" i="75"/>
  <c r="O418" i="75" s="1"/>
  <c r="N418" i="75" s="1"/>
  <c r="M437" i="61"/>
  <c r="O437" i="61" s="1"/>
  <c r="N437" i="61" s="1"/>
  <c r="S437" i="61"/>
  <c r="W437" i="61"/>
  <c r="M458" i="60"/>
  <c r="O458" i="60" s="1"/>
  <c r="N458" i="60" s="1"/>
  <c r="R458" i="60"/>
  <c r="V458" i="60"/>
  <c r="P184" i="62"/>
  <c r="R184" i="62" s="1"/>
  <c r="Q184" i="62" s="1"/>
  <c r="O184" i="62" s="1"/>
  <c r="R387" i="46"/>
  <c r="M387" i="46"/>
  <c r="O387" i="46" s="1"/>
  <c r="N387" i="46" s="1"/>
  <c r="V387" i="46"/>
  <c r="P48" i="62"/>
  <c r="R48" i="62" s="1"/>
  <c r="Q48" i="62" s="1"/>
  <c r="O48" i="62" s="1"/>
  <c r="W458" i="61"/>
  <c r="S458" i="61"/>
  <c r="M458" i="61"/>
  <c r="O458" i="61" s="1"/>
  <c r="N458" i="61" s="1"/>
  <c r="M458" i="74"/>
  <c r="O458" i="74" s="1"/>
  <c r="N458" i="74" s="1"/>
  <c r="M454" i="74"/>
  <c r="O454" i="74" s="1"/>
  <c r="N454" i="74" s="1"/>
  <c r="M368" i="74"/>
  <c r="O368" i="74" s="1"/>
  <c r="N368" i="74" s="1"/>
  <c r="M384" i="77"/>
  <c r="O384" i="77" s="1"/>
  <c r="N384" i="77" s="1"/>
  <c r="S390" i="61"/>
  <c r="M390" i="61"/>
  <c r="O390" i="61" s="1"/>
  <c r="N390" i="61" s="1"/>
  <c r="R390" i="61" s="1"/>
  <c r="P390" i="61" s="1"/>
  <c r="W390" i="61"/>
  <c r="M479" i="60"/>
  <c r="O479" i="60" s="1"/>
  <c r="N479" i="60" s="1"/>
  <c r="V479" i="60"/>
  <c r="U479" i="60" s="1"/>
  <c r="T479" i="60" s="1"/>
  <c r="R479" i="60"/>
  <c r="P118" i="62"/>
  <c r="R118" i="62" s="1"/>
  <c r="Q118" i="62" s="1"/>
  <c r="O118" i="62" s="1"/>
  <c r="M341" i="75"/>
  <c r="O341" i="75" s="1"/>
  <c r="N341" i="75" s="1"/>
  <c r="V431" i="60"/>
  <c r="M431" i="60"/>
  <c r="O431" i="60" s="1"/>
  <c r="N431" i="60" s="1"/>
  <c r="U431" i="60" s="1"/>
  <c r="T431" i="60" s="1"/>
  <c r="R431" i="60"/>
  <c r="M407" i="46"/>
  <c r="O407" i="46" s="1"/>
  <c r="N407" i="46" s="1"/>
  <c r="V407" i="46"/>
  <c r="R407" i="46"/>
  <c r="R282" i="62"/>
  <c r="Q282" i="62" s="1"/>
  <c r="O282" i="62" s="1"/>
  <c r="M426" i="74"/>
  <c r="O426" i="74" s="1"/>
  <c r="N426" i="74" s="1"/>
  <c r="P512" i="62"/>
  <c r="R512" i="62" s="1"/>
  <c r="Q512" i="62" s="1"/>
  <c r="O512" i="62" s="1"/>
  <c r="M488" i="63"/>
  <c r="O488" i="63" s="1"/>
  <c r="N488" i="63" s="1"/>
  <c r="R488" i="63"/>
  <c r="P253" i="62"/>
  <c r="R253" i="62" s="1"/>
  <c r="Q253" i="62" s="1"/>
  <c r="O253" i="62" s="1"/>
  <c r="R474" i="46"/>
  <c r="M474" i="46"/>
  <c r="O474" i="46" s="1"/>
  <c r="N474" i="46" s="1"/>
  <c r="V474" i="46"/>
  <c r="P68" i="62"/>
  <c r="R68" i="62" s="1"/>
  <c r="Q68" i="62" s="1"/>
  <c r="O68" i="62" s="1"/>
  <c r="R497" i="46"/>
  <c r="V497" i="46"/>
  <c r="M497" i="46"/>
  <c r="O497" i="46" s="1"/>
  <c r="N497" i="46" s="1"/>
  <c r="P56" i="62"/>
  <c r="R56" i="62" s="1"/>
  <c r="Q56" i="62" s="1"/>
  <c r="O56" i="62" s="1"/>
  <c r="S484" i="61"/>
  <c r="W484" i="61"/>
  <c r="M484" i="61"/>
  <c r="O484" i="61" s="1"/>
  <c r="N484" i="61" s="1"/>
  <c r="V484" i="61" s="1"/>
  <c r="U484" i="61" s="1"/>
  <c r="P275" i="62"/>
  <c r="R275" i="62" s="1"/>
  <c r="Q275" i="62" s="1"/>
  <c r="O275" i="62" s="1"/>
  <c r="R399" i="46"/>
  <c r="V399" i="46"/>
  <c r="M399" i="46"/>
  <c r="O399" i="46" s="1"/>
  <c r="N399" i="46" s="1"/>
  <c r="P31" i="62"/>
  <c r="R31" i="62" s="1"/>
  <c r="Q31" i="62" s="1"/>
  <c r="O31" i="62" s="1"/>
  <c r="S373" i="61"/>
  <c r="W373" i="61"/>
  <c r="M373" i="61"/>
  <c r="O373" i="61" s="1"/>
  <c r="N373" i="61" s="1"/>
  <c r="V373" i="61" s="1"/>
  <c r="U373" i="61" s="1"/>
  <c r="M423" i="75"/>
  <c r="O423" i="75" s="1"/>
  <c r="N423" i="75" s="1"/>
  <c r="V420" i="60"/>
  <c r="M420" i="60"/>
  <c r="O420" i="60" s="1"/>
  <c r="N420" i="60" s="1"/>
  <c r="U420" i="60" s="1"/>
  <c r="T420" i="60" s="1"/>
  <c r="R420" i="60"/>
  <c r="M373" i="77"/>
  <c r="O373" i="77" s="1"/>
  <c r="N373" i="77" s="1"/>
  <c r="M433" i="74"/>
  <c r="O433" i="74" s="1"/>
  <c r="N433" i="74" s="1"/>
  <c r="P511" i="62"/>
  <c r="R511" i="62" s="1"/>
  <c r="Q511" i="62" s="1"/>
  <c r="O511" i="62" s="1"/>
  <c r="M406" i="63"/>
  <c r="O406" i="63" s="1"/>
  <c r="N406" i="63" s="1"/>
  <c r="Q406" i="63" s="1"/>
  <c r="P406" i="63" s="1"/>
  <c r="R406" i="63"/>
  <c r="P316" i="62"/>
  <c r="R316" i="62" s="1"/>
  <c r="Q316" i="62" s="1"/>
  <c r="O316" i="62" s="1"/>
  <c r="M395" i="74"/>
  <c r="O395" i="74" s="1"/>
  <c r="N395" i="74" s="1"/>
  <c r="M446" i="74"/>
  <c r="O446" i="74" s="1"/>
  <c r="N446" i="74" s="1"/>
  <c r="M433" i="46"/>
  <c r="O433" i="46" s="1"/>
  <c r="N433" i="46" s="1"/>
  <c r="R433" i="46"/>
  <c r="V433" i="46"/>
  <c r="U433" i="46" s="1"/>
  <c r="T433" i="46" s="1"/>
  <c r="M399" i="63"/>
  <c r="O399" i="63" s="1"/>
  <c r="N399" i="63" s="1"/>
  <c r="Q399" i="63" s="1"/>
  <c r="P399" i="63" s="1"/>
  <c r="R399" i="63"/>
  <c r="R469" i="63"/>
  <c r="M469" i="63"/>
  <c r="O469" i="63" s="1"/>
  <c r="N469" i="63" s="1"/>
  <c r="Q469" i="63" s="1"/>
  <c r="P469" i="63" s="1"/>
  <c r="V425" i="46"/>
  <c r="M425" i="46"/>
  <c r="O425" i="46" s="1"/>
  <c r="N425" i="46" s="1"/>
  <c r="R425" i="46"/>
  <c r="P313" i="62"/>
  <c r="R313" i="62" s="1"/>
  <c r="Q313" i="62" s="1"/>
  <c r="O313" i="62" s="1"/>
  <c r="M416" i="77"/>
  <c r="O416" i="77" s="1"/>
  <c r="N416" i="77" s="1"/>
  <c r="M459" i="75"/>
  <c r="O459" i="75" s="1"/>
  <c r="N459" i="75" s="1"/>
  <c r="M494" i="61"/>
  <c r="O494" i="61" s="1"/>
  <c r="N494" i="61" s="1"/>
  <c r="S494" i="61"/>
  <c r="R494" i="61" s="1"/>
  <c r="P494" i="61" s="1"/>
  <c r="W494" i="61"/>
  <c r="M363" i="75"/>
  <c r="O363" i="75" s="1"/>
  <c r="N363" i="75" s="1"/>
  <c r="R471" i="63"/>
  <c r="M471" i="63"/>
  <c r="O471" i="63" s="1"/>
  <c r="N471" i="63" s="1"/>
  <c r="Q471" i="63" s="1"/>
  <c r="P471" i="63" s="1"/>
  <c r="M476" i="77"/>
  <c r="O476" i="77" s="1"/>
  <c r="N476" i="77" s="1"/>
  <c r="M360" i="77"/>
  <c r="O360" i="77" s="1"/>
  <c r="N360" i="77" s="1"/>
  <c r="M380" i="63"/>
  <c r="O380" i="63" s="1"/>
  <c r="N380" i="63" s="1"/>
  <c r="R380" i="63"/>
  <c r="Q380" i="63" s="1"/>
  <c r="P380" i="63" s="1"/>
  <c r="S362" i="61"/>
  <c r="W362" i="61"/>
  <c r="M362" i="61"/>
  <c r="O362" i="61" s="1"/>
  <c r="N362" i="61" s="1"/>
  <c r="R362" i="61" s="1"/>
  <c r="P362" i="61" s="1"/>
  <c r="Q362" i="61" s="1"/>
  <c r="P187" i="62"/>
  <c r="R187" i="62" s="1"/>
  <c r="Q187" i="62" s="1"/>
  <c r="O187" i="62" s="1"/>
  <c r="P466" i="62"/>
  <c r="R466" i="62" s="1"/>
  <c r="Q466" i="62" s="1"/>
  <c r="O466" i="62" s="1"/>
  <c r="M403" i="46"/>
  <c r="O403" i="46" s="1"/>
  <c r="N403" i="46" s="1"/>
  <c r="V403" i="46"/>
  <c r="R403" i="46"/>
  <c r="Q403" i="46" s="1"/>
  <c r="P403" i="46" s="1"/>
  <c r="P97" i="62"/>
  <c r="R97" i="62" s="1"/>
  <c r="Q97" i="62" s="1"/>
  <c r="O97" i="62" s="1"/>
  <c r="P122" i="78"/>
  <c r="R122" i="78" s="1"/>
  <c r="Q122" i="78" s="1"/>
  <c r="O122" i="78" s="1"/>
  <c r="M348" i="75"/>
  <c r="O348" i="75" s="1"/>
  <c r="N348" i="75" s="1"/>
  <c r="M475" i="77"/>
  <c r="O475" i="77" s="1"/>
  <c r="N475" i="77" s="1"/>
  <c r="S378" i="61"/>
  <c r="R378" i="61" s="1"/>
  <c r="P378" i="61" s="1"/>
  <c r="Q378" i="61" s="1"/>
  <c r="W378" i="61"/>
  <c r="M378" i="61"/>
  <c r="O378" i="61" s="1"/>
  <c r="N378" i="61" s="1"/>
  <c r="R402" i="46"/>
  <c r="M402" i="46"/>
  <c r="O402" i="46" s="1"/>
  <c r="N402" i="46" s="1"/>
  <c r="V402" i="46"/>
  <c r="M499" i="46"/>
  <c r="O499" i="46" s="1"/>
  <c r="N499" i="46" s="1"/>
  <c r="V499" i="46"/>
  <c r="U499" i="46" s="1"/>
  <c r="T499" i="46" s="1"/>
  <c r="R499" i="46"/>
  <c r="Q499" i="46" s="1"/>
  <c r="P499" i="46" s="1"/>
  <c r="P467" i="62"/>
  <c r="R467" i="62" s="1"/>
  <c r="Q467" i="62" s="1"/>
  <c r="O467" i="62" s="1"/>
  <c r="M331" i="75"/>
  <c r="O331" i="75" s="1"/>
  <c r="N331" i="75" s="1"/>
  <c r="M451" i="74"/>
  <c r="O451" i="74" s="1"/>
  <c r="N451" i="74" s="1"/>
  <c r="P431" i="62"/>
  <c r="R431" i="62" s="1"/>
  <c r="Q431" i="62" s="1"/>
  <c r="O431" i="62" s="1"/>
  <c r="P73" i="62"/>
  <c r="R73" i="62" s="1"/>
  <c r="Q73" i="62" s="1"/>
  <c r="O73" i="62" s="1"/>
  <c r="M406" i="75"/>
  <c r="O406" i="75" s="1"/>
  <c r="N406" i="75" s="1"/>
  <c r="P43" i="62"/>
  <c r="R43" i="62" s="1"/>
  <c r="Q43" i="62" s="1"/>
  <c r="O43" i="62" s="1"/>
  <c r="M335" i="75"/>
  <c r="O335" i="75" s="1"/>
  <c r="N335" i="75" s="1"/>
  <c r="R276" i="62"/>
  <c r="Q276" i="62" s="1"/>
  <c r="O276" i="62" s="1"/>
  <c r="M386" i="74"/>
  <c r="O386" i="74" s="1"/>
  <c r="N386" i="74" s="1"/>
  <c r="R403" i="63"/>
  <c r="M403" i="63"/>
  <c r="O403" i="63" s="1"/>
  <c r="N403" i="63" s="1"/>
  <c r="M365" i="46"/>
  <c r="O365" i="46" s="1"/>
  <c r="N365" i="46" s="1"/>
  <c r="V365" i="46"/>
  <c r="U365" i="46" s="1"/>
  <c r="T365" i="46" s="1"/>
  <c r="R365" i="46"/>
  <c r="Q365" i="46" s="1"/>
  <c r="P365" i="46" s="1"/>
  <c r="M476" i="75"/>
  <c r="O476" i="75" s="1"/>
  <c r="N476" i="75" s="1"/>
  <c r="P321" i="62"/>
  <c r="R321" i="62" s="1"/>
  <c r="Q321" i="62" s="1"/>
  <c r="O321" i="62" s="1"/>
  <c r="P430" i="62"/>
  <c r="R430" i="62" s="1"/>
  <c r="Q430" i="62" s="1"/>
  <c r="O430" i="62" s="1"/>
  <c r="P113" i="62"/>
  <c r="R113" i="62" s="1"/>
  <c r="Q113" i="62" s="1"/>
  <c r="O113" i="62" s="1"/>
  <c r="P252" i="62"/>
  <c r="R252" i="62" s="1"/>
  <c r="Q252" i="62" s="1"/>
  <c r="O252" i="62" s="1"/>
  <c r="M366" i="46"/>
  <c r="O366" i="46" s="1"/>
  <c r="N366" i="46" s="1"/>
  <c r="R366" i="46"/>
  <c r="V366" i="46"/>
  <c r="M356" i="75"/>
  <c r="O356" i="75" s="1"/>
  <c r="N356" i="75" s="1"/>
  <c r="M441" i="46"/>
  <c r="O441" i="46" s="1"/>
  <c r="N441" i="46" s="1"/>
  <c r="R441" i="46"/>
  <c r="V441" i="46"/>
  <c r="M339" i="75"/>
  <c r="O339" i="75" s="1"/>
  <c r="N339" i="75" s="1"/>
  <c r="M460" i="77"/>
  <c r="O460" i="77" s="1"/>
  <c r="N460" i="77" s="1"/>
  <c r="P91" i="62"/>
  <c r="R91" i="62" s="1"/>
  <c r="Q91" i="62" s="1"/>
  <c r="O91" i="62" s="1"/>
  <c r="M439" i="74"/>
  <c r="O439" i="74" s="1"/>
  <c r="N439" i="74" s="1"/>
  <c r="V419" i="60"/>
  <c r="U419" i="60" s="1"/>
  <c r="T419" i="60" s="1"/>
  <c r="R419" i="60"/>
  <c r="M419" i="60"/>
  <c r="O419" i="60" s="1"/>
  <c r="N419" i="60" s="1"/>
  <c r="P174" i="62"/>
  <c r="R174" i="62" s="1"/>
  <c r="Q174" i="62" s="1"/>
  <c r="O174" i="62" s="1"/>
  <c r="P89" i="62"/>
  <c r="R89" i="62" s="1"/>
  <c r="Q89" i="62" s="1"/>
  <c r="O89" i="62" s="1"/>
  <c r="M410" i="63"/>
  <c r="O410" i="63" s="1"/>
  <c r="N410" i="63" s="1"/>
  <c r="R410" i="63"/>
  <c r="M369" i="63"/>
  <c r="O369" i="63" s="1"/>
  <c r="N369" i="63" s="1"/>
  <c r="R369" i="63"/>
  <c r="R362" i="63"/>
  <c r="M362" i="63"/>
  <c r="O362" i="63" s="1"/>
  <c r="N362" i="63" s="1"/>
  <c r="M425" i="77"/>
  <c r="O425" i="77" s="1"/>
  <c r="N425" i="77" s="1"/>
  <c r="M374" i="77"/>
  <c r="O374" i="77" s="1"/>
  <c r="N374" i="77" s="1"/>
  <c r="P128" i="78"/>
  <c r="R128" i="78" s="1"/>
  <c r="Q128" i="78" s="1"/>
  <c r="O128" i="78" s="1"/>
  <c r="P158" i="78"/>
  <c r="R158" i="78" s="1"/>
  <c r="Q158" i="78" s="1"/>
  <c r="O158" i="78" s="1"/>
  <c r="P457" i="62"/>
  <c r="R457" i="62" s="1"/>
  <c r="Q457" i="62" s="1"/>
  <c r="O457" i="62" s="1"/>
  <c r="M411" i="77"/>
  <c r="O411" i="77" s="1"/>
  <c r="N411" i="77" s="1"/>
  <c r="M493" i="63"/>
  <c r="O493" i="63" s="1"/>
  <c r="N493" i="63" s="1"/>
  <c r="R493" i="63"/>
  <c r="M439" i="77"/>
  <c r="O439" i="77" s="1"/>
  <c r="N439" i="77" s="1"/>
  <c r="M455" i="60"/>
  <c r="O455" i="60" s="1"/>
  <c r="N455" i="60" s="1"/>
  <c r="R455" i="60"/>
  <c r="V455" i="60"/>
  <c r="U455" i="60" s="1"/>
  <c r="T455" i="60" s="1"/>
  <c r="M453" i="77"/>
  <c r="O453" i="77" s="1"/>
  <c r="N453" i="77" s="1"/>
  <c r="V414" i="46"/>
  <c r="U414" i="46" s="1"/>
  <c r="T414" i="46" s="1"/>
  <c r="M414" i="46"/>
  <c r="O414" i="46" s="1"/>
  <c r="N414" i="46" s="1"/>
  <c r="R414" i="46"/>
  <c r="M484" i="75"/>
  <c r="O484" i="75" s="1"/>
  <c r="N484" i="75" s="1"/>
  <c r="M376" i="75"/>
  <c r="O376" i="75" s="1"/>
  <c r="N376" i="75" s="1"/>
  <c r="P142" i="78"/>
  <c r="R142" i="78" s="1"/>
  <c r="Q142" i="78" s="1"/>
  <c r="O142" i="78" s="1"/>
  <c r="I376" i="62"/>
  <c r="R116" i="62"/>
  <c r="Q116" i="62" s="1"/>
  <c r="O116" i="62" s="1"/>
  <c r="M460" i="63"/>
  <c r="O460" i="63" s="1"/>
  <c r="N460" i="63" s="1"/>
  <c r="Q460" i="63" s="1"/>
  <c r="P460" i="63" s="1"/>
  <c r="R460" i="63"/>
  <c r="M365" i="74"/>
  <c r="O365" i="74" s="1"/>
  <c r="N365" i="74" s="1"/>
  <c r="M408" i="63"/>
  <c r="O408" i="63" s="1"/>
  <c r="N408" i="63" s="1"/>
  <c r="R408" i="63"/>
  <c r="M490" i="46"/>
  <c r="O490" i="46" s="1"/>
  <c r="N490" i="46" s="1"/>
  <c r="V490" i="46"/>
  <c r="R490" i="46"/>
  <c r="P470" i="62"/>
  <c r="R470" i="62" s="1"/>
  <c r="Q470" i="62" s="1"/>
  <c r="O470" i="62" s="1"/>
  <c r="M457" i="77"/>
  <c r="O457" i="77" s="1"/>
  <c r="N457" i="77" s="1"/>
  <c r="R375" i="63"/>
  <c r="M375" i="63"/>
  <c r="O375" i="63" s="1"/>
  <c r="N375" i="63" s="1"/>
  <c r="Q375" i="63" s="1"/>
  <c r="P375" i="63" s="1"/>
  <c r="S387" i="61"/>
  <c r="M387" i="61"/>
  <c r="O387" i="61" s="1"/>
  <c r="N387" i="61" s="1"/>
  <c r="W387" i="61"/>
  <c r="V446" i="60"/>
  <c r="U446" i="60" s="1"/>
  <c r="T446" i="60" s="1"/>
  <c r="R446" i="60"/>
  <c r="Q446" i="60" s="1"/>
  <c r="P446" i="60" s="1"/>
  <c r="M446" i="60"/>
  <c r="O446" i="60" s="1"/>
  <c r="N446" i="60" s="1"/>
  <c r="M381" i="77"/>
  <c r="O381" i="77" s="1"/>
  <c r="N381" i="77" s="1"/>
  <c r="M357" i="75"/>
  <c r="O357" i="75" s="1"/>
  <c r="N357" i="75" s="1"/>
  <c r="M359" i="75"/>
  <c r="O359" i="75" s="1"/>
  <c r="N359" i="75" s="1"/>
  <c r="P57" i="62"/>
  <c r="R57" i="62" s="1"/>
  <c r="Q57" i="62" s="1"/>
  <c r="O57" i="62" s="1"/>
  <c r="M405" i="63"/>
  <c r="O405" i="63" s="1"/>
  <c r="N405" i="63" s="1"/>
  <c r="R405" i="63"/>
  <c r="Q405" i="63" s="1"/>
  <c r="P405" i="63" s="1"/>
  <c r="V482" i="46"/>
  <c r="U482" i="46" s="1"/>
  <c r="T482" i="46" s="1"/>
  <c r="M482" i="46"/>
  <c r="O482" i="46" s="1"/>
  <c r="N482" i="46" s="1"/>
  <c r="R482" i="46"/>
  <c r="M419" i="74"/>
  <c r="O419" i="74" s="1"/>
  <c r="N419" i="74" s="1"/>
  <c r="P514" i="62"/>
  <c r="R514" i="62" s="1"/>
  <c r="Q514" i="62" s="1"/>
  <c r="O514" i="62" s="1"/>
  <c r="W442" i="61"/>
  <c r="M442" i="61"/>
  <c r="O442" i="61" s="1"/>
  <c r="N442" i="61" s="1"/>
  <c r="S442" i="61"/>
  <c r="R442" i="61" s="1"/>
  <c r="P442" i="61" s="1"/>
  <c r="Q442" i="61" s="1"/>
  <c r="P507" i="62"/>
  <c r="R507" i="62" s="1"/>
  <c r="Q507" i="62" s="1"/>
  <c r="O507" i="62" s="1"/>
  <c r="P475" i="62"/>
  <c r="R475" i="62" s="1"/>
  <c r="Q475" i="62" s="1"/>
  <c r="O475" i="62" s="1"/>
  <c r="P144" i="62"/>
  <c r="R144" i="62" s="1"/>
  <c r="Q144" i="62" s="1"/>
  <c r="O144" i="62" s="1"/>
  <c r="M393" i="63"/>
  <c r="O393" i="63" s="1"/>
  <c r="N393" i="63" s="1"/>
  <c r="R393" i="63"/>
  <c r="M500" i="46"/>
  <c r="O500" i="46" s="1"/>
  <c r="N500" i="46" s="1"/>
  <c r="R500" i="46"/>
  <c r="V500" i="46"/>
  <c r="M435" i="77"/>
  <c r="O435" i="77" s="1"/>
  <c r="N435" i="77" s="1"/>
  <c r="P289" i="62"/>
  <c r="R289" i="62" s="1"/>
  <c r="Q289" i="62" s="1"/>
  <c r="O289" i="62" s="1"/>
  <c r="R279" i="62"/>
  <c r="Q279" i="62" s="1"/>
  <c r="O279" i="62" s="1"/>
  <c r="P493" i="62"/>
  <c r="R493" i="62" s="1"/>
  <c r="Q493" i="62" s="1"/>
  <c r="O493" i="62" s="1"/>
  <c r="P88" i="62"/>
  <c r="R88" i="62" s="1"/>
  <c r="Q88" i="62" s="1"/>
  <c r="O88" i="62" s="1"/>
  <c r="M415" i="75"/>
  <c r="O415" i="75" s="1"/>
  <c r="N415" i="75" s="1"/>
  <c r="R489" i="63"/>
  <c r="M489" i="63"/>
  <c r="O489" i="63" s="1"/>
  <c r="N489" i="63" s="1"/>
  <c r="Q489" i="63" s="1"/>
  <c r="P489" i="63" s="1"/>
  <c r="P110" i="62"/>
  <c r="R110" i="62" s="1"/>
  <c r="Q110" i="62" s="1"/>
  <c r="O110" i="62" s="1"/>
  <c r="S368" i="61"/>
  <c r="M368" i="61"/>
  <c r="O368" i="61" s="1"/>
  <c r="N368" i="61" s="1"/>
  <c r="W368" i="61"/>
  <c r="R489" i="46"/>
  <c r="M489" i="46"/>
  <c r="O489" i="46" s="1"/>
  <c r="N489" i="46" s="1"/>
  <c r="V489" i="46"/>
  <c r="R426" i="60"/>
  <c r="M426" i="60"/>
  <c r="O426" i="60" s="1"/>
  <c r="N426" i="60" s="1"/>
  <c r="U426" i="60" s="1"/>
  <c r="T426" i="60" s="1"/>
  <c r="V426" i="60"/>
  <c r="M365" i="77"/>
  <c r="O365" i="77" s="1"/>
  <c r="N365" i="77" s="1"/>
  <c r="P162" i="78"/>
  <c r="R162" i="78" s="1"/>
  <c r="Q162" i="78" s="1"/>
  <c r="O162" i="78" s="1"/>
  <c r="M381" i="74"/>
  <c r="O381" i="74" s="1"/>
  <c r="N381" i="74" s="1"/>
  <c r="M434" i="77"/>
  <c r="O434" i="77" s="1"/>
  <c r="N434" i="77" s="1"/>
  <c r="M421" i="77"/>
  <c r="O421" i="77" s="1"/>
  <c r="N421" i="77" s="1"/>
  <c r="R397" i="46"/>
  <c r="Q397" i="46" s="1"/>
  <c r="P397" i="46" s="1"/>
  <c r="V397" i="46"/>
  <c r="U397" i="46" s="1"/>
  <c r="T397" i="46" s="1"/>
  <c r="M397" i="46"/>
  <c r="O397" i="46" s="1"/>
  <c r="N397" i="46" s="1"/>
  <c r="M447" i="77"/>
  <c r="O447" i="77" s="1"/>
  <c r="N447" i="77" s="1"/>
  <c r="M345" i="75"/>
  <c r="O345" i="75" s="1"/>
  <c r="N345" i="75" s="1"/>
  <c r="P194" i="62"/>
  <c r="R194" i="62" s="1"/>
  <c r="Q194" i="62" s="1"/>
  <c r="O194" i="62" s="1"/>
  <c r="M329" i="75"/>
  <c r="O329" i="75" s="1"/>
  <c r="N329" i="75" s="1"/>
  <c r="P47" i="62"/>
  <c r="R47" i="62" s="1"/>
  <c r="Q47" i="62" s="1"/>
  <c r="O47" i="62" s="1"/>
  <c r="M487" i="75"/>
  <c r="O487" i="75" s="1"/>
  <c r="N487" i="75" s="1"/>
  <c r="P308" i="62"/>
  <c r="R308" i="62" s="1"/>
  <c r="Q308" i="62" s="1"/>
  <c r="O308" i="62" s="1"/>
  <c r="M360" i="74"/>
  <c r="O360" i="74" s="1"/>
  <c r="N360" i="74" s="1"/>
  <c r="R370" i="63"/>
  <c r="M370" i="63"/>
  <c r="O370" i="63" s="1"/>
  <c r="N370" i="63" s="1"/>
  <c r="P271" i="62"/>
  <c r="R271" i="62" s="1"/>
  <c r="Q271" i="62" s="1"/>
  <c r="O271" i="62" s="1"/>
  <c r="P449" i="62"/>
  <c r="R449" i="62" s="1"/>
  <c r="Q449" i="62" s="1"/>
  <c r="O449" i="62" s="1"/>
  <c r="M366" i="75"/>
  <c r="O366" i="75" s="1"/>
  <c r="N366" i="75" s="1"/>
  <c r="M402" i="74"/>
  <c r="O402" i="74" s="1"/>
  <c r="N402" i="74" s="1"/>
  <c r="M440" i="63"/>
  <c r="O440" i="63" s="1"/>
  <c r="N440" i="63" s="1"/>
  <c r="Q440" i="63" s="1"/>
  <c r="P440" i="63" s="1"/>
  <c r="R440" i="63"/>
  <c r="R404" i="46"/>
  <c r="V404" i="46"/>
  <c r="M404" i="46"/>
  <c r="O404" i="46" s="1"/>
  <c r="N404" i="46" s="1"/>
  <c r="Q404" i="46" s="1"/>
  <c r="P404" i="46" s="1"/>
  <c r="R466" i="63"/>
  <c r="M466" i="63"/>
  <c r="O466" i="63" s="1"/>
  <c r="N466" i="63" s="1"/>
  <c r="V488" i="60"/>
  <c r="U488" i="60" s="1"/>
  <c r="T488" i="60" s="1"/>
  <c r="R488" i="60"/>
  <c r="Q488" i="60" s="1"/>
  <c r="P488" i="60" s="1"/>
  <c r="M488" i="60"/>
  <c r="O488" i="60" s="1"/>
  <c r="N488" i="60" s="1"/>
  <c r="W419" i="61"/>
  <c r="M419" i="61"/>
  <c r="O419" i="61" s="1"/>
  <c r="N419" i="61" s="1"/>
  <c r="V419" i="61" s="1"/>
  <c r="U419" i="61" s="1"/>
  <c r="S419" i="61"/>
  <c r="P348" i="62"/>
  <c r="R348" i="62" s="1"/>
  <c r="Q348" i="62" s="1"/>
  <c r="O348" i="62" s="1"/>
  <c r="M476" i="74"/>
  <c r="O476" i="74" s="1"/>
  <c r="N476" i="74" s="1"/>
  <c r="P139" i="62"/>
  <c r="R139" i="62" s="1"/>
  <c r="Q139" i="62" s="1"/>
  <c r="O139" i="62" s="1"/>
  <c r="P182" i="62"/>
  <c r="R182" i="62" s="1"/>
  <c r="Q182" i="62" s="1"/>
  <c r="O182" i="62" s="1"/>
  <c r="W375" i="61"/>
  <c r="S375" i="61"/>
  <c r="M375" i="61"/>
  <c r="O375" i="61" s="1"/>
  <c r="N375" i="61" s="1"/>
  <c r="R375" i="61" s="1"/>
  <c r="P375" i="61" s="1"/>
  <c r="Q375" i="61" s="1"/>
  <c r="P181" i="62"/>
  <c r="R181" i="62" s="1"/>
  <c r="Q181" i="62" s="1"/>
  <c r="O181" i="62" s="1"/>
  <c r="P334" i="62"/>
  <c r="R334" i="62" s="1"/>
  <c r="Q334" i="62" s="1"/>
  <c r="O334" i="62" s="1"/>
  <c r="P223" i="62"/>
  <c r="R223" i="62" s="1"/>
  <c r="Q223" i="62" s="1"/>
  <c r="O223" i="62" s="1"/>
  <c r="V452" i="60"/>
  <c r="M452" i="60"/>
  <c r="O452" i="60" s="1"/>
  <c r="N452" i="60" s="1"/>
  <c r="Q452" i="60" s="1"/>
  <c r="P452" i="60" s="1"/>
  <c r="R452" i="60"/>
  <c r="M362" i="77"/>
  <c r="O362" i="77" s="1"/>
  <c r="N362" i="77" s="1"/>
  <c r="M466" i="74"/>
  <c r="O466" i="74" s="1"/>
  <c r="N466" i="74" s="1"/>
  <c r="P170" i="62"/>
  <c r="R170" i="62" s="1"/>
  <c r="Q170" i="62" s="1"/>
  <c r="O170" i="62" s="1"/>
  <c r="M413" i="77"/>
  <c r="O413" i="77" s="1"/>
  <c r="N413" i="77" s="1"/>
  <c r="R390" i="60"/>
  <c r="M390" i="60"/>
  <c r="O390" i="60" s="1"/>
  <c r="N390" i="60" s="1"/>
  <c r="Q390" i="60" s="1"/>
  <c r="P390" i="60" s="1"/>
  <c r="V390" i="60"/>
  <c r="M374" i="75"/>
  <c r="O374" i="75" s="1"/>
  <c r="N374" i="75" s="1"/>
  <c r="M444" i="77"/>
  <c r="O444" i="77" s="1"/>
  <c r="N444" i="77" s="1"/>
  <c r="P179" i="78"/>
  <c r="R179" i="78" s="1"/>
  <c r="Q179" i="78" s="1"/>
  <c r="O179" i="78" s="1"/>
  <c r="R375" i="60"/>
  <c r="V375" i="60"/>
  <c r="M375" i="60"/>
  <c r="O375" i="60" s="1"/>
  <c r="N375" i="60" s="1"/>
  <c r="Q375" i="60" s="1"/>
  <c r="P375" i="60" s="1"/>
  <c r="M454" i="63"/>
  <c r="O454" i="63" s="1"/>
  <c r="N454" i="63" s="1"/>
  <c r="R454" i="63"/>
  <c r="P218" i="62"/>
  <c r="R218" i="62" s="1"/>
  <c r="Q218" i="62" s="1"/>
  <c r="O218" i="62" s="1"/>
  <c r="P465" i="62"/>
  <c r="R465" i="62" s="1"/>
  <c r="Q465" i="62" s="1"/>
  <c r="O465" i="62" s="1"/>
  <c r="R409" i="63"/>
  <c r="M409" i="63"/>
  <c r="O409" i="63" s="1"/>
  <c r="N409" i="63" s="1"/>
  <c r="P115" i="62"/>
  <c r="R115" i="62" s="1"/>
  <c r="Q115" i="62" s="1"/>
  <c r="O115" i="62" s="1"/>
  <c r="P22" i="62"/>
  <c r="R22" i="62" s="1"/>
  <c r="Q22" i="62" s="1"/>
  <c r="O22" i="62" s="1"/>
  <c r="R366" i="63"/>
  <c r="M366" i="63"/>
  <c r="O366" i="63" s="1"/>
  <c r="N366" i="63" s="1"/>
  <c r="Q366" i="63" s="1"/>
  <c r="P366" i="63" s="1"/>
  <c r="R419" i="63"/>
  <c r="M419" i="63"/>
  <c r="O419" i="63" s="1"/>
  <c r="N419" i="63" s="1"/>
  <c r="P268" i="62"/>
  <c r="R268" i="62" s="1"/>
  <c r="Q268" i="62" s="1"/>
  <c r="O268" i="62" s="1"/>
  <c r="P200" i="78"/>
  <c r="R200" i="78" s="1"/>
  <c r="Q200" i="78" s="1"/>
  <c r="O200" i="78" s="1"/>
  <c r="P287" i="62"/>
  <c r="R287" i="62" s="1"/>
  <c r="Q287" i="62" s="1"/>
  <c r="O287" i="62" s="1"/>
  <c r="M401" i="77"/>
  <c r="O401" i="77" s="1"/>
  <c r="N401" i="77" s="1"/>
  <c r="M475" i="46"/>
  <c r="O475" i="46" s="1"/>
  <c r="N475" i="46" s="1"/>
  <c r="V475" i="46"/>
  <c r="R475" i="46"/>
  <c r="P484" i="62"/>
  <c r="R484" i="62" s="1"/>
  <c r="Q484" i="62" s="1"/>
  <c r="O484" i="62" s="1"/>
  <c r="P71" i="62"/>
  <c r="R71" i="62" s="1"/>
  <c r="Q71" i="62" s="1"/>
  <c r="O71" i="62" s="1"/>
  <c r="R466" i="46"/>
  <c r="V466" i="46"/>
  <c r="M466" i="46"/>
  <c r="O466" i="46" s="1"/>
  <c r="N466" i="46" s="1"/>
  <c r="Q466" i="46" s="1"/>
  <c r="P466" i="46" s="1"/>
  <c r="R385" i="63"/>
  <c r="M385" i="63"/>
  <c r="O385" i="63" s="1"/>
  <c r="N385" i="63" s="1"/>
  <c r="Q385" i="63" s="1"/>
  <c r="P385" i="63" s="1"/>
  <c r="M414" i="74"/>
  <c r="O414" i="74" s="1"/>
  <c r="N414" i="74" s="1"/>
  <c r="R396" i="63"/>
  <c r="M396" i="63"/>
  <c r="O396" i="63" s="1"/>
  <c r="N396" i="63" s="1"/>
  <c r="Q396" i="63" s="1"/>
  <c r="P396" i="63" s="1"/>
  <c r="M440" i="75"/>
  <c r="O440" i="75" s="1"/>
  <c r="N440" i="75" s="1"/>
  <c r="R345" i="62"/>
  <c r="Q345" i="62" s="1"/>
  <c r="O345" i="62" s="1"/>
  <c r="V463" i="60"/>
  <c r="M463" i="60"/>
  <c r="O463" i="60" s="1"/>
  <c r="N463" i="60" s="1"/>
  <c r="U463" i="60" s="1"/>
  <c r="T463" i="60" s="1"/>
  <c r="R463" i="60"/>
  <c r="M444" i="75"/>
  <c r="O444" i="75" s="1"/>
  <c r="N444" i="75" s="1"/>
  <c r="P155" i="78"/>
  <c r="R155" i="78" s="1"/>
  <c r="Q155" i="78" s="1"/>
  <c r="O155" i="78" s="1"/>
  <c r="P453" i="62"/>
  <c r="R453" i="62" s="1"/>
  <c r="Q453" i="62" s="1"/>
  <c r="O453" i="62" s="1"/>
  <c r="M398" i="77"/>
  <c r="O398" i="77" s="1"/>
  <c r="N398" i="77" s="1"/>
  <c r="V462" i="46"/>
  <c r="M462" i="46"/>
  <c r="O462" i="46" s="1"/>
  <c r="N462" i="46" s="1"/>
  <c r="R462" i="46"/>
  <c r="Q462" i="46" s="1"/>
  <c r="P462" i="46" s="1"/>
  <c r="M436" i="63"/>
  <c r="O436" i="63" s="1"/>
  <c r="N436" i="63" s="1"/>
  <c r="Q436" i="63" s="1"/>
  <c r="P436" i="63" s="1"/>
  <c r="R436" i="63"/>
  <c r="R400" i="60"/>
  <c r="V400" i="60"/>
  <c r="M400" i="60"/>
  <c r="O400" i="60" s="1"/>
  <c r="N400" i="60" s="1"/>
  <c r="W403" i="61"/>
  <c r="S403" i="61"/>
  <c r="M403" i="61"/>
  <c r="O403" i="61" s="1"/>
  <c r="N403" i="61" s="1"/>
  <c r="M467" i="63"/>
  <c r="O467" i="63" s="1"/>
  <c r="N467" i="63" s="1"/>
  <c r="Q467" i="63" s="1"/>
  <c r="P467" i="63" s="1"/>
  <c r="R467" i="63"/>
  <c r="P292" i="62"/>
  <c r="R292" i="62" s="1"/>
  <c r="Q292" i="62" s="1"/>
  <c r="O292" i="62" s="1"/>
  <c r="P16" i="62"/>
  <c r="R16" i="62" s="1"/>
  <c r="Q16" i="62" s="1"/>
  <c r="O16" i="62" s="1"/>
  <c r="M435" i="46"/>
  <c r="O435" i="46" s="1"/>
  <c r="N435" i="46" s="1"/>
  <c r="V435" i="46"/>
  <c r="R435" i="46"/>
  <c r="M470" i="74"/>
  <c r="O470" i="74" s="1"/>
  <c r="N470" i="74" s="1"/>
  <c r="P228" i="62"/>
  <c r="R228" i="62" s="1"/>
  <c r="Q228" i="62" s="1"/>
  <c r="O228" i="62" s="1"/>
  <c r="F376" i="62"/>
  <c r="P37" i="62"/>
  <c r="R37" i="62" s="1"/>
  <c r="Q37" i="62" s="1"/>
  <c r="O37" i="62" s="1"/>
  <c r="R494" i="46"/>
  <c r="V494" i="46"/>
  <c r="M494" i="46"/>
  <c r="O494" i="46" s="1"/>
  <c r="N494" i="46" s="1"/>
  <c r="V481" i="46"/>
  <c r="M481" i="46"/>
  <c r="O481" i="46" s="1"/>
  <c r="N481" i="46" s="1"/>
  <c r="R481" i="46"/>
  <c r="M383" i="63"/>
  <c r="O383" i="63" s="1"/>
  <c r="N383" i="63" s="1"/>
  <c r="R383" i="63"/>
  <c r="M347" i="75"/>
  <c r="O347" i="75" s="1"/>
  <c r="N347" i="75" s="1"/>
  <c r="M399" i="75"/>
  <c r="O399" i="75" s="1"/>
  <c r="N399" i="75" s="1"/>
  <c r="M369" i="77"/>
  <c r="O369" i="77" s="1"/>
  <c r="N369" i="77" s="1"/>
  <c r="M450" i="61"/>
  <c r="O450" i="61" s="1"/>
  <c r="N450" i="61" s="1"/>
  <c r="S450" i="61"/>
  <c r="R450" i="61" s="1"/>
  <c r="P450" i="61" s="1"/>
  <c r="Q450" i="61" s="1"/>
  <c r="W450" i="61"/>
  <c r="V450" i="61" s="1"/>
  <c r="U450" i="61" s="1"/>
  <c r="M461" i="46"/>
  <c r="O461" i="46" s="1"/>
  <c r="N461" i="46" s="1"/>
  <c r="R461" i="46"/>
  <c r="V461" i="46"/>
  <c r="M419" i="77"/>
  <c r="O419" i="77" s="1"/>
  <c r="N419" i="77" s="1"/>
  <c r="P445" i="62"/>
  <c r="R445" i="62" s="1"/>
  <c r="Q445" i="62" s="1"/>
  <c r="O445" i="62" s="1"/>
  <c r="S464" i="61"/>
  <c r="W464" i="61"/>
  <c r="M464" i="61"/>
  <c r="O464" i="61" s="1"/>
  <c r="N464" i="61" s="1"/>
  <c r="R464" i="61" s="1"/>
  <c r="P464" i="61" s="1"/>
  <c r="M325" i="75"/>
  <c r="O325" i="75" s="1"/>
  <c r="N325" i="75" s="1"/>
  <c r="R442" i="63"/>
  <c r="M442" i="63"/>
  <c r="O442" i="63" s="1"/>
  <c r="N442" i="63" s="1"/>
  <c r="Q442" i="63" s="1"/>
  <c r="P442" i="63" s="1"/>
  <c r="P146" i="62"/>
  <c r="R146" i="62" s="1"/>
  <c r="Q146" i="62" s="1"/>
  <c r="O146" i="62" s="1"/>
  <c r="M428" i="74"/>
  <c r="O428" i="74" s="1"/>
  <c r="N428" i="74" s="1"/>
  <c r="P65" i="62"/>
  <c r="R65" i="62" s="1"/>
  <c r="Q65" i="62" s="1"/>
  <c r="O65" i="62" s="1"/>
  <c r="P192" i="78"/>
  <c r="R192" i="78" s="1"/>
  <c r="Q192" i="78" s="1"/>
  <c r="O192" i="78" s="1"/>
  <c r="P490" i="62"/>
  <c r="R490" i="62" s="1"/>
  <c r="Q490" i="62" s="1"/>
  <c r="O490" i="62" s="1"/>
  <c r="P184" i="78"/>
  <c r="R184" i="78" s="1"/>
  <c r="Q184" i="78" s="1"/>
  <c r="O184" i="78" s="1"/>
  <c r="P342" i="62"/>
  <c r="R342" i="62" s="1"/>
  <c r="Q342" i="62" s="1"/>
  <c r="O342" i="62" s="1"/>
  <c r="M396" i="74"/>
  <c r="O396" i="74" s="1"/>
  <c r="N396" i="74" s="1"/>
  <c r="V411" i="46"/>
  <c r="M411" i="46"/>
  <c r="O411" i="46" s="1"/>
  <c r="N411" i="46" s="1"/>
  <c r="R411" i="46"/>
  <c r="M432" i="75"/>
  <c r="O432" i="75" s="1"/>
  <c r="N432" i="75" s="1"/>
  <c r="P447" i="62"/>
  <c r="R447" i="62" s="1"/>
  <c r="Q447" i="62" s="1"/>
  <c r="O447" i="62" s="1"/>
  <c r="M431" i="75"/>
  <c r="O431" i="75" s="1"/>
  <c r="N431" i="75" s="1"/>
  <c r="P248" i="62"/>
  <c r="R248" i="62" s="1"/>
  <c r="Q248" i="62" s="1"/>
  <c r="O248" i="62" s="1"/>
  <c r="P432" i="62"/>
  <c r="R432" i="62" s="1"/>
  <c r="Q432" i="62" s="1"/>
  <c r="O432" i="62" s="1"/>
  <c r="M439" i="75"/>
  <c r="O439" i="75" s="1"/>
  <c r="N439" i="75" s="1"/>
  <c r="P203" i="78"/>
  <c r="R203" i="78" s="1"/>
  <c r="Q203" i="78" s="1"/>
  <c r="O203" i="78" s="1"/>
  <c r="M481" i="75"/>
  <c r="O481" i="75" s="1"/>
  <c r="N481" i="75" s="1"/>
  <c r="M485" i="74"/>
  <c r="O485" i="74" s="1"/>
  <c r="N485" i="74" s="1"/>
  <c r="P497" i="62"/>
  <c r="R497" i="62" s="1"/>
  <c r="Q497" i="62" s="1"/>
  <c r="O497" i="62" s="1"/>
  <c r="M443" i="77"/>
  <c r="O443" i="77" s="1"/>
  <c r="N443" i="77" s="1"/>
  <c r="M447" i="63"/>
  <c r="O447" i="63" s="1"/>
  <c r="N447" i="63" s="1"/>
  <c r="R447" i="63"/>
  <c r="P203" i="62"/>
  <c r="R203" i="62" s="1"/>
  <c r="Q203" i="62" s="1"/>
  <c r="O203" i="62" s="1"/>
  <c r="M483" i="77"/>
  <c r="O483" i="77" s="1"/>
  <c r="N483" i="77" s="1"/>
  <c r="W391" i="61"/>
  <c r="M391" i="61"/>
  <c r="O391" i="61" s="1"/>
  <c r="N391" i="61" s="1"/>
  <c r="S391" i="61"/>
  <c r="P341" i="62"/>
  <c r="R341" i="62" s="1"/>
  <c r="Q341" i="62" s="1"/>
  <c r="O341" i="62" s="1"/>
  <c r="P106" i="62"/>
  <c r="R106" i="62" s="1"/>
  <c r="Q106" i="62" s="1"/>
  <c r="O106" i="62" s="1"/>
  <c r="P318" i="62"/>
  <c r="R318" i="62" s="1"/>
  <c r="Q318" i="62" s="1"/>
  <c r="O318" i="62" s="1"/>
  <c r="M412" i="77"/>
  <c r="O412" i="77" s="1"/>
  <c r="N412" i="77" s="1"/>
  <c r="M441" i="63"/>
  <c r="O441" i="63" s="1"/>
  <c r="N441" i="63" s="1"/>
  <c r="R441" i="63"/>
  <c r="R483" i="63"/>
  <c r="M483" i="63"/>
  <c r="O483" i="63" s="1"/>
  <c r="N483" i="63" s="1"/>
  <c r="Q483" i="63" s="1"/>
  <c r="P483" i="63" s="1"/>
  <c r="P147" i="62"/>
  <c r="R147" i="62" s="1"/>
  <c r="Q147" i="62" s="1"/>
  <c r="O147" i="62" s="1"/>
  <c r="M419" i="75"/>
  <c r="O419" i="75" s="1"/>
  <c r="N419" i="75" s="1"/>
  <c r="M388" i="75"/>
  <c r="O388" i="75" s="1"/>
  <c r="N388" i="75" s="1"/>
  <c r="M470" i="75"/>
  <c r="O470" i="75" s="1"/>
  <c r="N470" i="75" s="1"/>
  <c r="M491" i="74"/>
  <c r="O491" i="74" s="1"/>
  <c r="N491" i="74" s="1"/>
  <c r="M427" i="74"/>
  <c r="O427" i="74" s="1"/>
  <c r="N427" i="74" s="1"/>
  <c r="P20" i="62"/>
  <c r="R20" i="62" s="1"/>
  <c r="Q20" i="62" s="1"/>
  <c r="O20" i="62" s="1"/>
  <c r="M355" i="75"/>
  <c r="O355" i="75" s="1"/>
  <c r="N355" i="75" s="1"/>
  <c r="M484" i="74"/>
  <c r="O484" i="74" s="1"/>
  <c r="N484" i="74" s="1"/>
  <c r="P130" i="78"/>
  <c r="R130" i="78" s="1"/>
  <c r="Q130" i="78" s="1"/>
  <c r="O130" i="78" s="1"/>
  <c r="M457" i="74"/>
  <c r="O457" i="74" s="1"/>
  <c r="N457" i="74" s="1"/>
  <c r="R449" i="63"/>
  <c r="M449" i="63"/>
  <c r="O449" i="63" s="1"/>
  <c r="N449" i="63" s="1"/>
  <c r="P481" i="62"/>
  <c r="R481" i="62" s="1"/>
  <c r="Q481" i="62" s="1"/>
  <c r="O481" i="62" s="1"/>
  <c r="M409" i="74"/>
  <c r="O409" i="74" s="1"/>
  <c r="N409" i="74" s="1"/>
  <c r="M393" i="77"/>
  <c r="O393" i="77" s="1"/>
  <c r="N393" i="77" s="1"/>
  <c r="M456" i="60"/>
  <c r="O456" i="60" s="1"/>
  <c r="N456" i="60" s="1"/>
  <c r="R456" i="60"/>
  <c r="V456" i="60"/>
  <c r="M457" i="75"/>
  <c r="O457" i="75" s="1"/>
  <c r="N457" i="75" s="1"/>
  <c r="M490" i="75"/>
  <c r="O490" i="75" s="1"/>
  <c r="N490" i="75" s="1"/>
  <c r="S481" i="61"/>
  <c r="M481" i="61"/>
  <c r="O481" i="61" s="1"/>
  <c r="N481" i="61" s="1"/>
  <c r="W481" i="61"/>
  <c r="M407" i="77"/>
  <c r="O407" i="77" s="1"/>
  <c r="N407" i="77" s="1"/>
  <c r="P81" i="62"/>
  <c r="R81" i="62" s="1"/>
  <c r="Q81" i="62" s="1"/>
  <c r="O81" i="62" s="1"/>
  <c r="R463" i="63"/>
  <c r="M463" i="63"/>
  <c r="O463" i="63" s="1"/>
  <c r="N463" i="63" s="1"/>
  <c r="M482" i="75"/>
  <c r="O482" i="75" s="1"/>
  <c r="N482" i="75" s="1"/>
  <c r="P201" i="62"/>
  <c r="R201" i="62" s="1"/>
  <c r="Q201" i="62" s="1"/>
  <c r="O201" i="62" s="1"/>
  <c r="M428" i="61"/>
  <c r="O428" i="61" s="1"/>
  <c r="N428" i="61" s="1"/>
  <c r="V428" i="61" s="1"/>
  <c r="U428" i="61" s="1"/>
  <c r="S428" i="61"/>
  <c r="R428" i="61" s="1"/>
  <c r="P428" i="61" s="1"/>
  <c r="W428" i="61"/>
  <c r="P92" i="62"/>
  <c r="R92" i="62" s="1"/>
  <c r="Q92" i="62" s="1"/>
  <c r="O92" i="62" s="1"/>
  <c r="W488" i="61"/>
  <c r="M488" i="61"/>
  <c r="O488" i="61" s="1"/>
  <c r="N488" i="61" s="1"/>
  <c r="S488" i="61"/>
  <c r="P209" i="62"/>
  <c r="R209" i="62" s="1"/>
  <c r="Q209" i="62" s="1"/>
  <c r="O209" i="62" s="1"/>
  <c r="R374" i="63"/>
  <c r="M374" i="63"/>
  <c r="O374" i="63" s="1"/>
  <c r="N374" i="63" s="1"/>
  <c r="Q374" i="63" s="1"/>
  <c r="P374" i="63" s="1"/>
  <c r="R355" i="62"/>
  <c r="Q355" i="62" s="1"/>
  <c r="O355" i="62" s="1"/>
  <c r="P157" i="62"/>
  <c r="R157" i="62" s="1"/>
  <c r="Q157" i="62" s="1"/>
  <c r="O157" i="62" s="1"/>
  <c r="M439" i="46"/>
  <c r="O439" i="46" s="1"/>
  <c r="N439" i="46" s="1"/>
  <c r="V439" i="46"/>
  <c r="R439" i="46"/>
  <c r="M393" i="75"/>
  <c r="O393" i="75" s="1"/>
  <c r="N393" i="75" s="1"/>
  <c r="M436" i="77"/>
  <c r="O436" i="77" s="1"/>
  <c r="N436" i="77" s="1"/>
  <c r="P206" i="62"/>
  <c r="R206" i="62" s="1"/>
  <c r="Q206" i="62" s="1"/>
  <c r="O206" i="62" s="1"/>
  <c r="M487" i="74"/>
  <c r="O487" i="74" s="1"/>
  <c r="N487" i="74" s="1"/>
  <c r="M321" i="75"/>
  <c r="O321" i="75" s="1"/>
  <c r="N321" i="75" s="1"/>
  <c r="P70" i="62"/>
  <c r="R70" i="62" s="1"/>
  <c r="Q70" i="62" s="1"/>
  <c r="O70" i="62" s="1"/>
  <c r="M468" i="75"/>
  <c r="O468" i="75" s="1"/>
  <c r="N468" i="75" s="1"/>
  <c r="M326" i="75"/>
  <c r="O326" i="75" s="1"/>
  <c r="N326" i="75" s="1"/>
  <c r="M396" i="75"/>
  <c r="O396" i="75" s="1"/>
  <c r="N396" i="75" s="1"/>
  <c r="M366" i="77"/>
  <c r="O366" i="77" s="1"/>
  <c r="N366" i="77" s="1"/>
  <c r="M469" i="75"/>
  <c r="O469" i="75" s="1"/>
  <c r="N469" i="75" s="1"/>
  <c r="R336" i="62"/>
  <c r="Q336" i="62" s="1"/>
  <c r="O336" i="62" s="1"/>
  <c r="M487" i="77"/>
  <c r="O487" i="77" s="1"/>
  <c r="N487" i="77" s="1"/>
  <c r="P479" i="62"/>
  <c r="R479" i="62" s="1"/>
  <c r="Q479" i="62" s="1"/>
  <c r="O479" i="62" s="1"/>
  <c r="R378" i="46"/>
  <c r="M378" i="46"/>
  <c r="O378" i="46" s="1"/>
  <c r="N378" i="46" s="1"/>
  <c r="V378" i="46"/>
  <c r="P491" i="62"/>
  <c r="R491" i="62" s="1"/>
  <c r="Q491" i="62" s="1"/>
  <c r="O491" i="62" s="1"/>
  <c r="R398" i="60"/>
  <c r="Q398" i="60" s="1"/>
  <c r="P398" i="60" s="1"/>
  <c r="M398" i="60"/>
  <c r="O398" i="60" s="1"/>
  <c r="N398" i="60" s="1"/>
  <c r="V398" i="60"/>
  <c r="M442" i="74"/>
  <c r="O442" i="74" s="1"/>
  <c r="N442" i="74" s="1"/>
  <c r="P149" i="62"/>
  <c r="R149" i="62" s="1"/>
  <c r="Q149" i="62" s="1"/>
  <c r="O149" i="62" s="1"/>
  <c r="P29" i="62"/>
  <c r="R29" i="62" s="1"/>
  <c r="Q29" i="62" s="1"/>
  <c r="O29" i="62" s="1"/>
  <c r="R412" i="63"/>
  <c r="M412" i="63"/>
  <c r="O412" i="63" s="1"/>
  <c r="N412" i="63" s="1"/>
  <c r="Q412" i="63" s="1"/>
  <c r="P412" i="63" s="1"/>
  <c r="M380" i="75"/>
  <c r="O380" i="75" s="1"/>
  <c r="N380" i="75" s="1"/>
  <c r="M349" i="75"/>
  <c r="O349" i="75" s="1"/>
  <c r="N349" i="75" s="1"/>
  <c r="M380" i="77"/>
  <c r="O380" i="77" s="1"/>
  <c r="N380" i="77" s="1"/>
  <c r="M334" i="75"/>
  <c r="O334" i="75" s="1"/>
  <c r="N334" i="75" s="1"/>
  <c r="P159" i="62"/>
  <c r="R159" i="62" s="1"/>
  <c r="Q159" i="62" s="1"/>
  <c r="O159" i="62" s="1"/>
  <c r="P503" i="62"/>
  <c r="R503" i="62" s="1"/>
  <c r="Q503" i="62" s="1"/>
  <c r="O503" i="62" s="1"/>
  <c r="M432" i="77"/>
  <c r="O432" i="77" s="1"/>
  <c r="N432" i="77" s="1"/>
  <c r="P140" i="62"/>
  <c r="R140" i="62" s="1"/>
  <c r="Q140" i="62" s="1"/>
  <c r="O140" i="62" s="1"/>
  <c r="M449" i="77"/>
  <c r="O449" i="77" s="1"/>
  <c r="N449" i="77" s="1"/>
  <c r="M429" i="74"/>
  <c r="O429" i="74" s="1"/>
  <c r="N429" i="74" s="1"/>
  <c r="P135" i="62"/>
  <c r="R135" i="62" s="1"/>
  <c r="Q135" i="62" s="1"/>
  <c r="O135" i="62" s="1"/>
  <c r="P330" i="62"/>
  <c r="R330" i="62" s="1"/>
  <c r="Q330" i="62" s="1"/>
  <c r="O330" i="62" s="1"/>
  <c r="M384" i="74"/>
  <c r="O384" i="74" s="1"/>
  <c r="N384" i="74" s="1"/>
  <c r="M379" i="77"/>
  <c r="O379" i="77" s="1"/>
  <c r="N379" i="77" s="1"/>
  <c r="P429" i="62"/>
  <c r="R429" i="62" s="1"/>
  <c r="Q429" i="62" s="1"/>
  <c r="O429" i="62" s="1"/>
  <c r="M489" i="75"/>
  <c r="O489" i="75" s="1"/>
  <c r="N489" i="75" s="1"/>
  <c r="M366" i="74"/>
  <c r="O366" i="74" s="1"/>
  <c r="N366" i="74" s="1"/>
  <c r="M402" i="75"/>
  <c r="O402" i="75" s="1"/>
  <c r="N402" i="75" s="1"/>
  <c r="P27" i="62"/>
  <c r="R27" i="62" s="1"/>
  <c r="Q27" i="62" s="1"/>
  <c r="O27" i="62" s="1"/>
  <c r="P243" i="62"/>
  <c r="R243" i="62" s="1"/>
  <c r="Q243" i="62" s="1"/>
  <c r="O243" i="62" s="1"/>
  <c r="S432" i="61"/>
  <c r="W432" i="61"/>
  <c r="M432" i="61"/>
  <c r="O432" i="61" s="1"/>
  <c r="N432" i="61" s="1"/>
  <c r="R425" i="63"/>
  <c r="M425" i="63"/>
  <c r="O425" i="63" s="1"/>
  <c r="N425" i="63" s="1"/>
  <c r="Q425" i="63" s="1"/>
  <c r="P425" i="63" s="1"/>
  <c r="M433" i="75"/>
  <c r="O433" i="75" s="1"/>
  <c r="N433" i="75" s="1"/>
  <c r="P297" i="62"/>
  <c r="R297" i="62" s="1"/>
  <c r="Q297" i="62" s="1"/>
  <c r="O297" i="62" s="1"/>
  <c r="P225" i="62"/>
  <c r="R225" i="62" s="1"/>
  <c r="Q225" i="62" s="1"/>
  <c r="O225" i="62" s="1"/>
  <c r="V418" i="60"/>
  <c r="R418" i="60"/>
  <c r="M418" i="60"/>
  <c r="O418" i="60" s="1"/>
  <c r="N418" i="60" s="1"/>
  <c r="U418" i="60" s="1"/>
  <c r="T418" i="60" s="1"/>
  <c r="P98" i="62"/>
  <c r="R98" i="62" s="1"/>
  <c r="Q98" i="62" s="1"/>
  <c r="O98" i="62" s="1"/>
  <c r="W400" i="61"/>
  <c r="V400" i="61" s="1"/>
  <c r="U400" i="61" s="1"/>
  <c r="S400" i="61"/>
  <c r="M400" i="61"/>
  <c r="O400" i="61" s="1"/>
  <c r="N400" i="61" s="1"/>
  <c r="M467" i="74"/>
  <c r="O467" i="74" s="1"/>
  <c r="N467" i="74" s="1"/>
  <c r="V375" i="46"/>
  <c r="R375" i="46"/>
  <c r="M375" i="46"/>
  <c r="O375" i="46" s="1"/>
  <c r="N375" i="46" s="1"/>
  <c r="U375" i="46" s="1"/>
  <c r="T375" i="46" s="1"/>
  <c r="M474" i="60"/>
  <c r="O474" i="60" s="1"/>
  <c r="N474" i="60" s="1"/>
  <c r="V474" i="60"/>
  <c r="R474" i="60"/>
  <c r="M384" i="75"/>
  <c r="O384" i="75" s="1"/>
  <c r="N384" i="75" s="1"/>
  <c r="M421" i="75"/>
  <c r="O421" i="75" s="1"/>
  <c r="N421" i="75" s="1"/>
  <c r="R394" i="63"/>
  <c r="M394" i="63"/>
  <c r="O394" i="63" s="1"/>
  <c r="N394" i="63" s="1"/>
  <c r="M373" i="75"/>
  <c r="O373" i="75" s="1"/>
  <c r="N373" i="75" s="1"/>
  <c r="M446" i="75"/>
  <c r="O446" i="75" s="1"/>
  <c r="N446" i="75" s="1"/>
  <c r="M493" i="77"/>
  <c r="O493" i="77" s="1"/>
  <c r="N493" i="77" s="1"/>
  <c r="P322" i="62"/>
  <c r="R322" i="62" s="1"/>
  <c r="Q322" i="62" s="1"/>
  <c r="O322" i="62" s="1"/>
  <c r="P496" i="62"/>
  <c r="R496" i="62" s="1"/>
  <c r="Q496" i="62" s="1"/>
  <c r="O496" i="62" s="1"/>
  <c r="R362" i="60"/>
  <c r="V362" i="60"/>
  <c r="M362" i="60"/>
  <c r="O362" i="60" s="1"/>
  <c r="N362" i="60" s="1"/>
  <c r="M407" i="74"/>
  <c r="O407" i="74" s="1"/>
  <c r="N407" i="74" s="1"/>
  <c r="M413" i="74"/>
  <c r="O413" i="74" s="1"/>
  <c r="N413" i="74" s="1"/>
  <c r="M449" i="75"/>
  <c r="O449" i="75" s="1"/>
  <c r="N449" i="75" s="1"/>
  <c r="R372" i="63"/>
  <c r="M372" i="63"/>
  <c r="O372" i="63" s="1"/>
  <c r="N372" i="63" s="1"/>
  <c r="R333" i="62"/>
  <c r="Q333" i="62" s="1"/>
  <c r="O333" i="62" s="1"/>
  <c r="M462" i="74"/>
  <c r="O462" i="74" s="1"/>
  <c r="N462" i="74" s="1"/>
  <c r="M376" i="74"/>
  <c r="O376" i="74" s="1"/>
  <c r="N376" i="74" s="1"/>
  <c r="M420" i="75"/>
  <c r="O420" i="75" s="1"/>
  <c r="N420" i="75" s="1"/>
  <c r="R331" i="62"/>
  <c r="Q331" i="62" s="1"/>
  <c r="O331" i="62" s="1"/>
  <c r="M379" i="75"/>
  <c r="O379" i="75" s="1"/>
  <c r="N379" i="75" s="1"/>
  <c r="P258" i="62"/>
  <c r="R258" i="62" s="1"/>
  <c r="Q258" i="62" s="1"/>
  <c r="O258" i="62" s="1"/>
  <c r="M375" i="77"/>
  <c r="O375" i="77" s="1"/>
  <c r="N375" i="77" s="1"/>
  <c r="W397" i="61"/>
  <c r="S397" i="61"/>
  <c r="M397" i="61"/>
  <c r="O397" i="61" s="1"/>
  <c r="N397" i="61" s="1"/>
  <c r="R402" i="63"/>
  <c r="M402" i="63"/>
  <c r="O402" i="63" s="1"/>
  <c r="N402" i="63" s="1"/>
  <c r="Q402" i="63" s="1"/>
  <c r="P402" i="63" s="1"/>
  <c r="P476" i="62"/>
  <c r="R476" i="62" s="1"/>
  <c r="Q476" i="62" s="1"/>
  <c r="O476" i="62" s="1"/>
  <c r="M472" i="77"/>
  <c r="O472" i="77" s="1"/>
  <c r="N472" i="77" s="1"/>
  <c r="P166" i="62"/>
  <c r="R166" i="62" s="1"/>
  <c r="Q166" i="62" s="1"/>
  <c r="O166" i="62" s="1"/>
  <c r="M373" i="74"/>
  <c r="O373" i="74" s="1"/>
  <c r="N373" i="74" s="1"/>
  <c r="P163" i="62"/>
  <c r="R163" i="62" s="1"/>
  <c r="Q163" i="62" s="1"/>
  <c r="O163" i="62" s="1"/>
  <c r="P451" i="62"/>
  <c r="R451" i="62" s="1"/>
  <c r="Q451" i="62" s="1"/>
  <c r="O451" i="62" s="1"/>
  <c r="P41" i="62"/>
  <c r="R41" i="62" s="1"/>
  <c r="Q41" i="62" s="1"/>
  <c r="O41" i="62" s="1"/>
  <c r="M401" i="46"/>
  <c r="O401" i="46" s="1"/>
  <c r="N401" i="46" s="1"/>
  <c r="R401" i="46"/>
  <c r="V401" i="46"/>
  <c r="M488" i="75"/>
  <c r="O488" i="75" s="1"/>
  <c r="N488" i="75" s="1"/>
  <c r="R427" i="63"/>
  <c r="M427" i="63"/>
  <c r="O427" i="63" s="1"/>
  <c r="N427" i="63" s="1"/>
  <c r="M385" i="77"/>
  <c r="O385" i="77" s="1"/>
  <c r="N385" i="77" s="1"/>
  <c r="M383" i="74"/>
  <c r="O383" i="74" s="1"/>
  <c r="N383" i="74" s="1"/>
  <c r="M362" i="75"/>
  <c r="O362" i="75" s="1"/>
  <c r="N362" i="75" s="1"/>
  <c r="M438" i="61"/>
  <c r="O438" i="61" s="1"/>
  <c r="N438" i="61" s="1"/>
  <c r="R438" i="61" s="1"/>
  <c r="P438" i="61" s="1"/>
  <c r="Q438" i="61" s="1"/>
  <c r="W438" i="61"/>
  <c r="S438" i="61"/>
  <c r="M324" i="75"/>
  <c r="O324" i="75" s="1"/>
  <c r="N324" i="75" s="1"/>
  <c r="M480" i="75"/>
  <c r="O480" i="75" s="1"/>
  <c r="N480" i="75" s="1"/>
  <c r="R338" i="62"/>
  <c r="Q338" i="62" s="1"/>
  <c r="O338" i="62" s="1"/>
  <c r="M430" i="63"/>
  <c r="O430" i="63" s="1"/>
  <c r="N430" i="63" s="1"/>
  <c r="R430" i="63"/>
  <c r="Q430" i="63" s="1"/>
  <c r="P430" i="63" s="1"/>
  <c r="P255" i="62"/>
  <c r="R255" i="62" s="1"/>
  <c r="Q255" i="62" s="1"/>
  <c r="O255" i="62" s="1"/>
  <c r="M440" i="74"/>
  <c r="O440" i="74" s="1"/>
  <c r="N440" i="74" s="1"/>
  <c r="R332" i="62"/>
  <c r="Q332" i="62" s="1"/>
  <c r="O332" i="62" s="1"/>
  <c r="W421" i="61"/>
  <c r="S421" i="61"/>
  <c r="M421" i="61"/>
  <c r="O421" i="61" s="1"/>
  <c r="N421" i="61" s="1"/>
  <c r="V373" i="60"/>
  <c r="R373" i="60"/>
  <c r="M373" i="60"/>
  <c r="O373" i="60" s="1"/>
  <c r="N373" i="60" s="1"/>
  <c r="M388" i="77"/>
  <c r="O388" i="77" s="1"/>
  <c r="N388" i="77" s="1"/>
  <c r="P198" i="62"/>
  <c r="R198" i="62" s="1"/>
  <c r="Q198" i="62" s="1"/>
  <c r="O198" i="62" s="1"/>
  <c r="R475" i="63"/>
  <c r="M475" i="63"/>
  <c r="O475" i="63" s="1"/>
  <c r="N475" i="63" s="1"/>
  <c r="M394" i="77"/>
  <c r="O394" i="77" s="1"/>
  <c r="N394" i="77" s="1"/>
  <c r="M494" i="77"/>
  <c r="O494" i="77" s="1"/>
  <c r="N494" i="77" s="1"/>
  <c r="V365" i="60"/>
  <c r="U365" i="60" s="1"/>
  <c r="T365" i="60" s="1"/>
  <c r="R365" i="60"/>
  <c r="Q365" i="60" s="1"/>
  <c r="P365" i="60" s="1"/>
  <c r="M365" i="60"/>
  <c r="O365" i="60" s="1"/>
  <c r="N365" i="60" s="1"/>
  <c r="M438" i="77"/>
  <c r="O438" i="77" s="1"/>
  <c r="N438" i="77" s="1"/>
  <c r="M453" i="63"/>
  <c r="O453" i="63" s="1"/>
  <c r="N453" i="63" s="1"/>
  <c r="R453" i="63"/>
  <c r="M371" i="63"/>
  <c r="O371" i="63" s="1"/>
  <c r="N371" i="63" s="1"/>
  <c r="R371" i="63"/>
  <c r="M482" i="61"/>
  <c r="O482" i="61" s="1"/>
  <c r="N482" i="61" s="1"/>
  <c r="S482" i="61"/>
  <c r="W482" i="61"/>
  <c r="P77" i="62"/>
  <c r="R77" i="62" s="1"/>
  <c r="Q77" i="62" s="1"/>
  <c r="O77" i="62" s="1"/>
  <c r="M383" i="77"/>
  <c r="O383" i="77" s="1"/>
  <c r="N383" i="77" s="1"/>
  <c r="M387" i="77"/>
  <c r="O387" i="77" s="1"/>
  <c r="N387" i="77" s="1"/>
  <c r="M400" i="77"/>
  <c r="O400" i="77" s="1"/>
  <c r="N400" i="77" s="1"/>
  <c r="M392" i="75"/>
  <c r="O392" i="75" s="1"/>
  <c r="N392" i="75" s="1"/>
  <c r="M498" i="74"/>
  <c r="O498" i="74" s="1"/>
  <c r="N498" i="74" s="1"/>
  <c r="R411" i="63"/>
  <c r="Q411" i="63" s="1"/>
  <c r="P411" i="63" s="1"/>
  <c r="M411" i="63"/>
  <c r="O411" i="63" s="1"/>
  <c r="N411" i="63" s="1"/>
  <c r="P468" i="62"/>
  <c r="R468" i="62" s="1"/>
  <c r="Q468" i="62" s="1"/>
  <c r="O468" i="62" s="1"/>
  <c r="M426" i="77"/>
  <c r="O426" i="77" s="1"/>
  <c r="N426" i="77" s="1"/>
  <c r="R291" i="62"/>
  <c r="Q291" i="62" s="1"/>
  <c r="O291" i="62" s="1"/>
  <c r="M424" i="63"/>
  <c r="O424" i="63" s="1"/>
  <c r="N424" i="63" s="1"/>
  <c r="R424" i="63"/>
  <c r="M452" i="77"/>
  <c r="O452" i="77" s="1"/>
  <c r="N452" i="77" s="1"/>
  <c r="P136" i="62"/>
  <c r="R136" i="62" s="1"/>
  <c r="Q136" i="62" s="1"/>
  <c r="O136" i="62" s="1"/>
  <c r="M420" i="74"/>
  <c r="O420" i="74" s="1"/>
  <c r="N420" i="74" s="1"/>
  <c r="M391" i="63"/>
  <c r="O391" i="63" s="1"/>
  <c r="N391" i="63" s="1"/>
  <c r="R391" i="63"/>
  <c r="R473" i="46"/>
  <c r="M473" i="46"/>
  <c r="O473" i="46" s="1"/>
  <c r="N473" i="46" s="1"/>
  <c r="V473" i="46"/>
  <c r="M437" i="75"/>
  <c r="O437" i="75" s="1"/>
  <c r="N437" i="75" s="1"/>
  <c r="P458" i="62"/>
  <c r="R458" i="62" s="1"/>
  <c r="Q458" i="62" s="1"/>
  <c r="O458" i="62" s="1"/>
  <c r="M396" i="77"/>
  <c r="O396" i="77" s="1"/>
  <c r="N396" i="77" s="1"/>
  <c r="M430" i="77"/>
  <c r="O430" i="77" s="1"/>
  <c r="N430" i="77" s="1"/>
  <c r="P186" i="78"/>
  <c r="R186" i="78" s="1"/>
  <c r="Q186" i="78" s="1"/>
  <c r="O186" i="78" s="1"/>
  <c r="M424" i="46"/>
  <c r="O424" i="46" s="1"/>
  <c r="N424" i="46" s="1"/>
  <c r="R424" i="46"/>
  <c r="V424" i="46"/>
  <c r="P169" i="62"/>
  <c r="R169" i="62" s="1"/>
  <c r="Q169" i="62" s="1"/>
  <c r="O169" i="62" s="1"/>
  <c r="M383" i="75"/>
  <c r="O383" i="75" s="1"/>
  <c r="N383" i="75" s="1"/>
  <c r="M493" i="74"/>
  <c r="O493" i="74" s="1"/>
  <c r="N493" i="74" s="1"/>
  <c r="M459" i="74"/>
  <c r="O459" i="74" s="1"/>
  <c r="N459" i="74" s="1"/>
  <c r="M468" i="77"/>
  <c r="O468" i="77" s="1"/>
  <c r="N468" i="77" s="1"/>
  <c r="P199" i="62"/>
  <c r="R199" i="62" s="1"/>
  <c r="Q199" i="62" s="1"/>
  <c r="O199" i="62" s="1"/>
  <c r="M404" i="63"/>
  <c r="O404" i="63" s="1"/>
  <c r="N404" i="63" s="1"/>
  <c r="R404" i="63"/>
  <c r="P135" i="78"/>
  <c r="R135" i="78" s="1"/>
  <c r="Q135" i="78" s="1"/>
  <c r="O135" i="78" s="1"/>
  <c r="P19" i="62"/>
  <c r="R19" i="62" s="1"/>
  <c r="Q19" i="62" s="1"/>
  <c r="O19" i="62" s="1"/>
  <c r="P456" i="62"/>
  <c r="R456" i="62" s="1"/>
  <c r="Q456" i="62" s="1"/>
  <c r="O456" i="62" s="1"/>
  <c r="M361" i="75"/>
  <c r="O361" i="75" s="1"/>
  <c r="N361" i="75" s="1"/>
  <c r="M478" i="77"/>
  <c r="O478" i="77" s="1"/>
  <c r="N478" i="77" s="1"/>
  <c r="M404" i="77"/>
  <c r="O404" i="77" s="1"/>
  <c r="N404" i="77" s="1"/>
  <c r="M398" i="63"/>
  <c r="O398" i="63" s="1"/>
  <c r="N398" i="63" s="1"/>
  <c r="R398" i="63"/>
  <c r="M434" i="74"/>
  <c r="O434" i="74" s="1"/>
  <c r="N434" i="74" s="1"/>
  <c r="P510" i="62"/>
  <c r="R510" i="62" s="1"/>
  <c r="Q510" i="62" s="1"/>
  <c r="O510" i="62" s="1"/>
  <c r="M450" i="74"/>
  <c r="O450" i="74" s="1"/>
  <c r="N450" i="74" s="1"/>
  <c r="M372" i="75"/>
  <c r="O372" i="75" s="1"/>
  <c r="N372" i="75" s="1"/>
  <c r="M500" i="60"/>
  <c r="O500" i="60" s="1"/>
  <c r="N500" i="60" s="1"/>
  <c r="V500" i="60"/>
  <c r="R500" i="60"/>
  <c r="R493" i="60"/>
  <c r="M493" i="60"/>
  <c r="O493" i="60" s="1"/>
  <c r="N493" i="60" s="1"/>
  <c r="Q493" i="60" s="1"/>
  <c r="P493" i="60" s="1"/>
  <c r="V493" i="60"/>
  <c r="M422" i="74"/>
  <c r="O422" i="74" s="1"/>
  <c r="N422" i="74" s="1"/>
  <c r="M471" i="75"/>
  <c r="O471" i="75" s="1"/>
  <c r="N471" i="75" s="1"/>
  <c r="M490" i="63"/>
  <c r="O490" i="63" s="1"/>
  <c r="N490" i="63" s="1"/>
  <c r="R490" i="63"/>
  <c r="R426" i="63"/>
  <c r="M426" i="63"/>
  <c r="O426" i="63" s="1"/>
  <c r="N426" i="63" s="1"/>
  <c r="M464" i="77"/>
  <c r="O464" i="77" s="1"/>
  <c r="N464" i="77" s="1"/>
  <c r="P492" i="62"/>
  <c r="R492" i="62" s="1"/>
  <c r="Q492" i="62" s="1"/>
  <c r="O492" i="62" s="1"/>
  <c r="P195" i="62"/>
  <c r="R195" i="62" s="1"/>
  <c r="Q195" i="62" s="1"/>
  <c r="O195" i="62" s="1"/>
  <c r="M378" i="75"/>
  <c r="O378" i="75" s="1"/>
  <c r="N378" i="75" s="1"/>
  <c r="M465" i="75"/>
  <c r="O465" i="75" s="1"/>
  <c r="N465" i="75" s="1"/>
  <c r="M490" i="77"/>
  <c r="O490" i="77" s="1"/>
  <c r="N490" i="77" s="1"/>
  <c r="M445" i="60"/>
  <c r="O445" i="60" s="1"/>
  <c r="N445" i="60" s="1"/>
  <c r="R445" i="60"/>
  <c r="V445" i="60"/>
  <c r="P226" i="62"/>
  <c r="R226" i="62" s="1"/>
  <c r="Q226" i="62" s="1"/>
  <c r="O226" i="62" s="1"/>
  <c r="M433" i="63"/>
  <c r="O433" i="63" s="1"/>
  <c r="N433" i="63" s="1"/>
  <c r="R433" i="63"/>
  <c r="P247" i="62"/>
  <c r="R247" i="62" s="1"/>
  <c r="Q247" i="62" s="1"/>
  <c r="O247" i="62" s="1"/>
  <c r="M440" i="61"/>
  <c r="O440" i="61" s="1"/>
  <c r="N440" i="61" s="1"/>
  <c r="S440" i="61"/>
  <c r="W440" i="61"/>
  <c r="M398" i="75"/>
  <c r="O398" i="75" s="1"/>
  <c r="N398" i="75" s="1"/>
  <c r="M374" i="74"/>
  <c r="O374" i="74" s="1"/>
  <c r="N374" i="74" s="1"/>
  <c r="M465" i="74"/>
  <c r="O465" i="74" s="1"/>
  <c r="N465" i="74" s="1"/>
  <c r="M431" i="74"/>
  <c r="O431" i="74" s="1"/>
  <c r="N431" i="74" s="1"/>
  <c r="P96" i="62"/>
  <c r="R96" i="62" s="1"/>
  <c r="Q96" i="62" s="1"/>
  <c r="O96" i="62" s="1"/>
  <c r="M412" i="74"/>
  <c r="O412" i="74" s="1"/>
  <c r="N412" i="74" s="1"/>
  <c r="M387" i="74"/>
  <c r="O387" i="74" s="1"/>
  <c r="N387" i="74" s="1"/>
  <c r="M382" i="77"/>
  <c r="O382" i="77" s="1"/>
  <c r="N382" i="77" s="1"/>
  <c r="R382" i="63"/>
  <c r="M382" i="63"/>
  <c r="O382" i="63" s="1"/>
  <c r="N382" i="63" s="1"/>
  <c r="Q382" i="63" s="1"/>
  <c r="P382" i="63" s="1"/>
  <c r="M394" i="74"/>
  <c r="O394" i="74" s="1"/>
  <c r="N394" i="74" s="1"/>
  <c r="M472" i="74"/>
  <c r="O472" i="74" s="1"/>
  <c r="N472" i="74" s="1"/>
  <c r="W418" i="61"/>
  <c r="M418" i="61"/>
  <c r="O418" i="61" s="1"/>
  <c r="N418" i="61" s="1"/>
  <c r="S418" i="61"/>
  <c r="M469" i="77"/>
  <c r="O469" i="77" s="1"/>
  <c r="N469" i="77" s="1"/>
  <c r="M407" i="75"/>
  <c r="O407" i="75" s="1"/>
  <c r="N407" i="75" s="1"/>
  <c r="R421" i="63"/>
  <c r="Q421" i="63" s="1"/>
  <c r="P421" i="63" s="1"/>
  <c r="M421" i="63"/>
  <c r="O421" i="63" s="1"/>
  <c r="N421" i="63" s="1"/>
  <c r="R416" i="63"/>
  <c r="M416" i="63"/>
  <c r="O416" i="63" s="1"/>
  <c r="N416" i="63" s="1"/>
  <c r="P460" i="62"/>
  <c r="R460" i="62" s="1"/>
  <c r="Q460" i="62" s="1"/>
  <c r="O460" i="62" s="1"/>
  <c r="M424" i="77"/>
  <c r="O424" i="77" s="1"/>
  <c r="N424" i="77" s="1"/>
  <c r="P40" i="62"/>
  <c r="R40" i="62" s="1"/>
  <c r="Q40" i="62" s="1"/>
  <c r="O40" i="62" s="1"/>
  <c r="P46" i="62"/>
  <c r="R46" i="62" s="1"/>
  <c r="Q46" i="62" s="1"/>
  <c r="O46" i="62" s="1"/>
  <c r="M469" i="74"/>
  <c r="O469" i="74" s="1"/>
  <c r="N469" i="74" s="1"/>
  <c r="M498" i="63"/>
  <c r="O498" i="63" s="1"/>
  <c r="N498" i="63" s="1"/>
  <c r="R498" i="63"/>
  <c r="M490" i="74"/>
  <c r="O490" i="74" s="1"/>
  <c r="N490" i="74" s="1"/>
  <c r="M470" i="60"/>
  <c r="O470" i="60" s="1"/>
  <c r="N470" i="60" s="1"/>
  <c r="R470" i="60"/>
  <c r="V470" i="60"/>
  <c r="R376" i="46"/>
  <c r="M376" i="46"/>
  <c r="O376" i="46" s="1"/>
  <c r="N376" i="46" s="1"/>
  <c r="U376" i="46" s="1"/>
  <c r="T376" i="46" s="1"/>
  <c r="V376" i="46"/>
  <c r="M340" i="75"/>
  <c r="O340" i="75" s="1"/>
  <c r="N340" i="75" s="1"/>
  <c r="M414" i="77"/>
  <c r="O414" i="77" s="1"/>
  <c r="N414" i="77" s="1"/>
  <c r="M432" i="74"/>
  <c r="O432" i="74" s="1"/>
  <c r="N432" i="74" s="1"/>
  <c r="M497" i="77"/>
  <c r="O497" i="77" s="1"/>
  <c r="N497" i="77" s="1"/>
  <c r="M491" i="77"/>
  <c r="O491" i="77" s="1"/>
  <c r="N491" i="77" s="1"/>
  <c r="M429" i="75"/>
  <c r="O429" i="75" s="1"/>
  <c r="N429" i="75" s="1"/>
  <c r="P242" i="62"/>
  <c r="R242" i="62" s="1"/>
  <c r="Q242" i="62" s="1"/>
  <c r="O242" i="62" s="1"/>
  <c r="M367" i="75"/>
  <c r="O367" i="75" s="1"/>
  <c r="N367" i="75" s="1"/>
  <c r="M417" i="77"/>
  <c r="O417" i="77" s="1"/>
  <c r="N417" i="77" s="1"/>
  <c r="M456" i="74"/>
  <c r="O456" i="74" s="1"/>
  <c r="N456" i="74" s="1"/>
  <c r="M368" i="46"/>
  <c r="O368" i="46" s="1"/>
  <c r="N368" i="46" s="1"/>
  <c r="V368" i="46"/>
  <c r="R368" i="46"/>
  <c r="Q368" i="46" s="1"/>
  <c r="P368" i="46" s="1"/>
  <c r="M452" i="75"/>
  <c r="O452" i="75" s="1"/>
  <c r="N452" i="75" s="1"/>
  <c r="M371" i="75"/>
  <c r="O371" i="75" s="1"/>
  <c r="N371" i="75" s="1"/>
  <c r="P11" i="62"/>
  <c r="R11" i="62" s="1"/>
  <c r="Q11" i="62" s="1"/>
  <c r="O11" i="62" s="1"/>
  <c r="M398" i="74"/>
  <c r="O398" i="74" s="1"/>
  <c r="N398" i="74" s="1"/>
  <c r="R13" i="58"/>
  <c r="Q391" i="60"/>
  <c r="P391" i="60" s="1"/>
  <c r="U397" i="60"/>
  <c r="T397" i="60" s="1"/>
  <c r="U390" i="46"/>
  <c r="T390" i="46" s="1"/>
  <c r="R485" i="61"/>
  <c r="P485" i="61" s="1"/>
  <c r="Q485" i="61" s="1"/>
  <c r="R389" i="61"/>
  <c r="P389" i="61" s="1"/>
  <c r="Q389" i="61" s="1"/>
  <c r="V376" i="61"/>
  <c r="U376" i="61" s="1"/>
  <c r="U395" i="46"/>
  <c r="T395" i="46" s="1"/>
  <c r="R402" i="61"/>
  <c r="P402" i="61" s="1"/>
  <c r="Q402" i="61" s="1"/>
  <c r="Q371" i="60"/>
  <c r="P371" i="60" s="1"/>
  <c r="Q385" i="60"/>
  <c r="P385" i="60" s="1"/>
  <c r="U398" i="60"/>
  <c r="T398" i="60" s="1"/>
  <c r="U441" i="46"/>
  <c r="T441" i="46" s="1"/>
  <c r="R376" i="61"/>
  <c r="P376" i="61" s="1"/>
  <c r="Q376" i="61" s="1"/>
  <c r="Q362" i="63"/>
  <c r="P362" i="63" s="1"/>
  <c r="R388" i="61"/>
  <c r="P388" i="61" s="1"/>
  <c r="Q388" i="61" s="1"/>
  <c r="V468" i="61"/>
  <c r="U468" i="61" s="1"/>
  <c r="Q370" i="63"/>
  <c r="P370" i="63" s="1"/>
  <c r="Q419" i="63"/>
  <c r="P419" i="63" s="1"/>
  <c r="Q465" i="63"/>
  <c r="P465" i="63" s="1"/>
  <c r="V368" i="61"/>
  <c r="U368" i="61" s="1"/>
  <c r="Q491" i="60"/>
  <c r="P491" i="60" s="1"/>
  <c r="Q468" i="46"/>
  <c r="P468" i="46" s="1"/>
  <c r="Q456" i="46"/>
  <c r="P456" i="46" s="1"/>
  <c r="U438" i="46"/>
  <c r="T438" i="46" s="1"/>
  <c r="V485" i="61"/>
  <c r="U485" i="61" s="1"/>
  <c r="Q414" i="46"/>
  <c r="P414" i="46" s="1"/>
  <c r="Q383" i="63"/>
  <c r="P383" i="63" s="1"/>
  <c r="Q433" i="63"/>
  <c r="P433" i="63" s="1"/>
  <c r="R412" i="61"/>
  <c r="P412" i="61" s="1"/>
  <c r="U425" i="60"/>
  <c r="T425" i="60" s="1"/>
  <c r="R393" i="61"/>
  <c r="P393" i="61" s="1"/>
  <c r="Q450" i="60"/>
  <c r="P450" i="60" s="1"/>
  <c r="Q383" i="60"/>
  <c r="P383" i="60" s="1"/>
  <c r="R441" i="61"/>
  <c r="P441" i="61" s="1"/>
  <c r="Q441" i="61" s="1"/>
  <c r="Q372" i="63"/>
  <c r="P372" i="63" s="1"/>
  <c r="R368" i="61"/>
  <c r="P368" i="61" s="1"/>
  <c r="Q368" i="61" s="1"/>
  <c r="V401" i="61"/>
  <c r="U401" i="61" s="1"/>
  <c r="U394" i="46"/>
  <c r="T394" i="46" s="1"/>
  <c r="R413" i="61"/>
  <c r="P413" i="61" s="1"/>
  <c r="U366" i="60"/>
  <c r="T366" i="60" s="1"/>
  <c r="U380" i="46"/>
  <c r="T380" i="46" s="1"/>
  <c r="Q439" i="60"/>
  <c r="P439" i="60" s="1"/>
  <c r="U465" i="60"/>
  <c r="T465" i="60" s="1"/>
  <c r="U371" i="60"/>
  <c r="T371" i="60" s="1"/>
  <c r="U385" i="60"/>
  <c r="T385" i="60" s="1"/>
  <c r="V410" i="61"/>
  <c r="U410" i="61" s="1"/>
  <c r="R463" i="61"/>
  <c r="P463" i="61" s="1"/>
  <c r="Q463" i="61" s="1"/>
  <c r="Q488" i="46"/>
  <c r="P488" i="46" s="1"/>
  <c r="Q477" i="60"/>
  <c r="P477" i="60" s="1"/>
  <c r="U492" i="60"/>
  <c r="T492" i="60" s="1"/>
  <c r="Q491" i="63"/>
  <c r="P491" i="63" s="1"/>
  <c r="V448" i="61"/>
  <c r="U448" i="61" s="1"/>
  <c r="R423" i="61"/>
  <c r="P423" i="61" s="1"/>
  <c r="Q423" i="61" s="1"/>
  <c r="U496" i="46"/>
  <c r="T496" i="46" s="1"/>
  <c r="Q414" i="63"/>
  <c r="P414" i="63" s="1"/>
  <c r="U460" i="46"/>
  <c r="T460" i="46" s="1"/>
  <c r="Q495" i="60"/>
  <c r="P495" i="60" s="1"/>
  <c r="Q464" i="60"/>
  <c r="P464" i="60" s="1"/>
  <c r="V471" i="61"/>
  <c r="U471" i="61" s="1"/>
  <c r="Q372" i="60"/>
  <c r="P372" i="60" s="1"/>
  <c r="V498" i="61"/>
  <c r="U498" i="61" s="1"/>
  <c r="Q482" i="46"/>
  <c r="P482" i="46" s="1"/>
  <c r="Q409" i="46"/>
  <c r="P409" i="46" s="1"/>
  <c r="Q456" i="60"/>
  <c r="P456" i="60" s="1"/>
  <c r="U456" i="60"/>
  <c r="T456" i="60" s="1"/>
  <c r="U363" i="60"/>
  <c r="T363" i="60" s="1"/>
  <c r="U424" i="60"/>
  <c r="T424" i="60" s="1"/>
  <c r="V378" i="61"/>
  <c r="U378" i="61" s="1"/>
  <c r="V460" i="61"/>
  <c r="U460" i="61" s="1"/>
  <c r="Q394" i="60"/>
  <c r="P394" i="60" s="1"/>
  <c r="U394" i="60"/>
  <c r="T394" i="60" s="1"/>
  <c r="Q498" i="63"/>
  <c r="P498" i="63" s="1"/>
  <c r="U380" i="60"/>
  <c r="T380" i="60" s="1"/>
  <c r="U403" i="46"/>
  <c r="T403" i="46" s="1"/>
  <c r="R472" i="61"/>
  <c r="P472" i="61" s="1"/>
  <c r="Q472" i="61" s="1"/>
  <c r="U428" i="46"/>
  <c r="T428" i="46" s="1"/>
  <c r="R400" i="61"/>
  <c r="P400" i="61" s="1"/>
  <c r="Q400" i="61" s="1"/>
  <c r="Q495" i="63"/>
  <c r="P495" i="63" s="1"/>
  <c r="Q402" i="60"/>
  <c r="P402" i="60" s="1"/>
  <c r="Q472" i="46"/>
  <c r="P472" i="46" s="1"/>
  <c r="U464" i="46"/>
  <c r="T464" i="46" s="1"/>
  <c r="Q419" i="60"/>
  <c r="P419" i="60" s="1"/>
  <c r="U487" i="60"/>
  <c r="T487" i="60" s="1"/>
  <c r="V392" i="61"/>
  <c r="U392" i="61" s="1"/>
  <c r="Q460" i="46"/>
  <c r="P460" i="46" s="1"/>
  <c r="U476" i="60"/>
  <c r="T476" i="60" s="1"/>
  <c r="Q381" i="63"/>
  <c r="P381" i="63" s="1"/>
  <c r="V411" i="61"/>
  <c r="U411" i="61" s="1"/>
  <c r="V490" i="61"/>
  <c r="U490" i="61" s="1"/>
  <c r="U450" i="60"/>
  <c r="T450" i="60" s="1"/>
  <c r="Q383" i="46"/>
  <c r="P383" i="46" s="1"/>
  <c r="R376" i="62"/>
  <c r="R433" i="61"/>
  <c r="P433" i="61" s="1"/>
  <c r="Q433" i="61" s="1"/>
  <c r="Q493" i="63"/>
  <c r="P493" i="63" s="1"/>
  <c r="U430" i="46"/>
  <c r="T430" i="46" s="1"/>
  <c r="U448" i="46"/>
  <c r="T448" i="46" s="1"/>
  <c r="Q451" i="60"/>
  <c r="P451" i="60" s="1"/>
  <c r="Q430" i="60"/>
  <c r="P430" i="60" s="1"/>
  <c r="R395" i="61"/>
  <c r="P395" i="61" s="1"/>
  <c r="Q395" i="61" s="1"/>
  <c r="Q395" i="60"/>
  <c r="P395" i="60" s="1"/>
  <c r="Q461" i="46"/>
  <c r="P461" i="46" s="1"/>
  <c r="U412" i="60"/>
  <c r="T412" i="60" s="1"/>
  <c r="Q497" i="60"/>
  <c r="P497" i="60" s="1"/>
  <c r="U383" i="60"/>
  <c r="T383" i="60" s="1"/>
  <c r="U485" i="46"/>
  <c r="T485" i="46" s="1"/>
  <c r="U402" i="60"/>
  <c r="T402" i="60" s="1"/>
  <c r="R392" i="61"/>
  <c r="P392" i="61" s="1"/>
  <c r="Q392" i="61" s="1"/>
  <c r="V375" i="61"/>
  <c r="U375" i="61" s="1"/>
  <c r="U491" i="60"/>
  <c r="T491" i="60" s="1"/>
  <c r="Q457" i="46"/>
  <c r="P457" i="46" s="1"/>
  <c r="Q441" i="46"/>
  <c r="P441" i="46" s="1"/>
  <c r="T18" i="58"/>
  <c r="S18" i="58"/>
  <c r="T12" i="58"/>
  <c r="S12" i="58"/>
  <c r="U9" i="60"/>
  <c r="T13" i="60"/>
  <c r="T9" i="60" s="1"/>
  <c r="R10" i="58"/>
  <c r="M9" i="60"/>
  <c r="P13" i="60"/>
  <c r="Q9" i="60"/>
  <c r="Q131" i="61"/>
  <c r="T131" i="61" s="1"/>
  <c r="T266" i="61"/>
  <c r="T327" i="61"/>
  <c r="T55" i="61"/>
  <c r="T349" i="61"/>
  <c r="T172" i="61"/>
  <c r="T346" i="61"/>
  <c r="Q177" i="61"/>
  <c r="T177" i="61" s="1"/>
  <c r="T284" i="61"/>
  <c r="T134" i="61"/>
  <c r="Q62" i="61"/>
  <c r="T62" i="61" s="1"/>
  <c r="W11" i="58"/>
  <c r="X11" i="58" s="1"/>
  <c r="P11" i="58"/>
  <c r="Q11" i="58" s="1"/>
  <c r="Q44" i="61"/>
  <c r="T44" i="61" s="1"/>
  <c r="Q25" i="61"/>
  <c r="T25" i="61" s="1"/>
  <c r="Q188" i="61"/>
  <c r="T188" i="61" s="1"/>
  <c r="Q24" i="61"/>
  <c r="T24" i="61" s="1"/>
  <c r="T122" i="61"/>
  <c r="T105" i="61"/>
  <c r="T108" i="61"/>
  <c r="T61" i="61"/>
  <c r="T191" i="61"/>
  <c r="T65" i="61"/>
  <c r="T115" i="61"/>
  <c r="Q227" i="61"/>
  <c r="T227" i="61" s="1"/>
  <c r="Q43" i="61"/>
  <c r="T43" i="61" s="1"/>
  <c r="Q120" i="61"/>
  <c r="T120" i="61" s="1"/>
  <c r="Q149" i="61"/>
  <c r="T149" i="61" s="1"/>
  <c r="Q135" i="61"/>
  <c r="T135" i="61" s="1"/>
  <c r="Q132" i="61"/>
  <c r="T132" i="61" s="1"/>
  <c r="Q51" i="61"/>
  <c r="T51" i="61" s="1"/>
  <c r="T190" i="61"/>
  <c r="T247" i="61"/>
  <c r="Q107" i="61"/>
  <c r="T107" i="61" s="1"/>
  <c r="Q101" i="61"/>
  <c r="T101" i="61" s="1"/>
  <c r="Q234" i="61"/>
  <c r="T234" i="61" s="1"/>
  <c r="Q73" i="61"/>
  <c r="T73" i="61" s="1"/>
  <c r="Q86" i="61"/>
  <c r="T86" i="61" s="1"/>
  <c r="Q127" i="61"/>
  <c r="T127" i="61" s="1"/>
  <c r="Q293" i="61"/>
  <c r="T293" i="61" s="1"/>
  <c r="T273" i="61"/>
  <c r="Q242" i="61"/>
  <c r="T242" i="61" s="1"/>
  <c r="Q320" i="61"/>
  <c r="T320" i="61" s="1"/>
  <c r="T147" i="61"/>
  <c r="T186" i="61"/>
  <c r="Q263" i="61"/>
  <c r="T263" i="61" s="1"/>
  <c r="Q155" i="61"/>
  <c r="T155" i="61" s="1"/>
  <c r="T167" i="61"/>
  <c r="T236" i="61"/>
  <c r="T193" i="61"/>
  <c r="Q296" i="61"/>
  <c r="T296" i="61" s="1"/>
  <c r="Q256" i="61"/>
  <c r="T256" i="61" s="1"/>
  <c r="Q304" i="61"/>
  <c r="T304" i="61" s="1"/>
  <c r="Q339" i="61"/>
  <c r="T339" i="61" s="1"/>
  <c r="Q294" i="61"/>
  <c r="T294" i="61" s="1"/>
  <c r="T290" i="61"/>
  <c r="T322" i="61"/>
  <c r="Q344" i="61"/>
  <c r="T344" i="61" s="1"/>
  <c r="T125" i="61"/>
  <c r="T257" i="61"/>
  <c r="Q285" i="61"/>
  <c r="T285" i="61" s="1"/>
  <c r="T183" i="61"/>
  <c r="T276" i="61"/>
  <c r="T298" i="61"/>
  <c r="Q352" i="61"/>
  <c r="T352" i="61" s="1"/>
  <c r="T88" i="61"/>
  <c r="T129" i="61"/>
  <c r="T29" i="61"/>
  <c r="T79" i="61"/>
  <c r="T60" i="61"/>
  <c r="T113" i="61"/>
  <c r="T90" i="61"/>
  <c r="T181" i="61"/>
  <c r="T179" i="61"/>
  <c r="T130" i="61"/>
  <c r="T30" i="61"/>
  <c r="Q94" i="61"/>
  <c r="T94" i="61" s="1"/>
  <c r="T110" i="61"/>
  <c r="Q13" i="61"/>
  <c r="T13" i="61" s="1"/>
  <c r="T102" i="61"/>
  <c r="Q28" i="61"/>
  <c r="T28" i="61" s="1"/>
  <c r="T116" i="61"/>
  <c r="T16" i="61"/>
  <c r="T111" i="61"/>
  <c r="Q243" i="61"/>
  <c r="T243" i="61" s="1"/>
  <c r="T126" i="61"/>
  <c r="T303" i="61"/>
  <c r="T292" i="61"/>
  <c r="Q358" i="61"/>
  <c r="T358" i="61" s="1"/>
  <c r="T216" i="61"/>
  <c r="Q301" i="61"/>
  <c r="T301" i="61" s="1"/>
  <c r="Q305" i="61"/>
  <c r="T305" i="61" s="1"/>
  <c r="T223" i="61"/>
  <c r="T300" i="61"/>
  <c r="T319" i="61"/>
  <c r="T311" i="61"/>
  <c r="T306" i="61"/>
  <c r="T336" i="61"/>
  <c r="T321" i="61"/>
  <c r="Q289" i="61"/>
  <c r="T289" i="61" s="1"/>
  <c r="T56" i="61"/>
  <c r="T148" i="61"/>
  <c r="Q213" i="61"/>
  <c r="T213" i="61" s="1"/>
  <c r="Q310" i="61"/>
  <c r="T310" i="61" s="1"/>
  <c r="Q200" i="61"/>
  <c r="T200" i="61" s="1"/>
  <c r="T195" i="61"/>
  <c r="T328" i="61"/>
  <c r="T31" i="61"/>
  <c r="Q26" i="61"/>
  <c r="T26" i="61" s="1"/>
  <c r="T99" i="61"/>
  <c r="T235" i="61"/>
  <c r="T323" i="61"/>
  <c r="T83" i="61"/>
  <c r="T297" i="61"/>
  <c r="T241" i="61"/>
  <c r="T17" i="61"/>
  <c r="T201" i="61"/>
  <c r="T124" i="61"/>
  <c r="T103" i="61"/>
  <c r="T106" i="61"/>
  <c r="T93" i="61"/>
  <c r="T288" i="61"/>
  <c r="T299" i="61"/>
  <c r="T342" i="61"/>
  <c r="T114" i="61"/>
  <c r="T68" i="61"/>
  <c r="T53" i="61"/>
  <c r="Q70" i="61"/>
  <c r="T70" i="61" s="1"/>
  <c r="T19" i="61"/>
  <c r="T215" i="61"/>
  <c r="Q312" i="61"/>
  <c r="T312" i="61" s="1"/>
  <c r="Q104" i="61"/>
  <c r="T104" i="61" s="1"/>
  <c r="T324" i="61"/>
  <c r="Q189" i="61"/>
  <c r="T189" i="61" s="1"/>
  <c r="T295" i="61"/>
  <c r="Q277" i="61"/>
  <c r="T277" i="61" s="1"/>
  <c r="Q334" i="61"/>
  <c r="T334" i="61" s="1"/>
  <c r="Q317" i="61"/>
  <c r="T317" i="61" s="1"/>
  <c r="Q309" i="61"/>
  <c r="T309" i="61" s="1"/>
  <c r="Q121" i="61"/>
  <c r="T121" i="61" s="1"/>
  <c r="T63" i="61"/>
  <c r="Q232" i="61"/>
  <c r="T232" i="61" s="1"/>
  <c r="T139" i="61"/>
  <c r="Q128" i="61"/>
  <c r="T128" i="61" s="1"/>
  <c r="Q229" i="61"/>
  <c r="T229" i="61" s="1"/>
  <c r="T144" i="61"/>
  <c r="T27" i="61"/>
  <c r="T331" i="61"/>
  <c r="T313" i="61"/>
  <c r="T169" i="61"/>
  <c r="T119" i="61"/>
  <c r="T48" i="61"/>
  <c r="Q74" i="61"/>
  <c r="T74" i="61" s="1"/>
  <c r="Q71" i="61"/>
  <c r="T71" i="61" s="1"/>
  <c r="T66" i="61"/>
  <c r="Q14" i="61"/>
  <c r="T14" i="61" s="1"/>
  <c r="T291" i="61"/>
  <c r="T133" i="61"/>
  <c r="T187" i="61"/>
  <c r="T262" i="61"/>
  <c r="Q22" i="61"/>
  <c r="T22" i="61" s="1"/>
  <c r="T109" i="61"/>
  <c r="T185" i="61"/>
  <c r="Q35" i="61"/>
  <c r="T35" i="61" s="1"/>
  <c r="Q118" i="61"/>
  <c r="T118" i="61" s="1"/>
  <c r="Q69" i="61"/>
  <c r="T69" i="61" s="1"/>
  <c r="Q123" i="61"/>
  <c r="T123" i="61" s="1"/>
  <c r="Q67" i="61"/>
  <c r="T67" i="61" s="1"/>
  <c r="Q42" i="61"/>
  <c r="T42" i="61" s="1"/>
  <c r="T152" i="61"/>
  <c r="T237" i="61"/>
  <c r="T96" i="61"/>
  <c r="Q91" i="61"/>
  <c r="T91" i="61" s="1"/>
  <c r="Q165" i="61"/>
  <c r="T165" i="61" s="1"/>
  <c r="T64" i="61"/>
  <c r="Q82" i="61"/>
  <c r="T82" i="61" s="1"/>
  <c r="T117" i="61"/>
  <c r="Q264" i="61"/>
  <c r="T264" i="61" s="1"/>
  <c r="Q207" i="61"/>
  <c r="T207" i="61" s="1"/>
  <c r="Q318" i="61"/>
  <c r="T318" i="61" s="1"/>
  <c r="Q307" i="61"/>
  <c r="T307" i="61" s="1"/>
  <c r="T76" i="61"/>
  <c r="T182" i="61"/>
  <c r="Q261" i="61"/>
  <c r="T261" i="61" s="1"/>
  <c r="Q315" i="61"/>
  <c r="T315" i="61" s="1"/>
  <c r="T143" i="61"/>
  <c r="Q221" i="61"/>
  <c r="T221" i="61" s="1"/>
  <c r="Q168" i="61"/>
  <c r="T168" i="61" s="1"/>
  <c r="T265" i="61"/>
  <c r="Q226" i="61"/>
  <c r="T226" i="61" s="1"/>
  <c r="Q302" i="61"/>
  <c r="T302" i="61" s="1"/>
  <c r="T267" i="61"/>
  <c r="Q279" i="61"/>
  <c r="T279" i="61" s="1"/>
  <c r="Q360" i="61"/>
  <c r="T360" i="61" s="1"/>
  <c r="T314" i="61"/>
  <c r="Q350" i="61"/>
  <c r="T350" i="61" s="1"/>
  <c r="T11" i="58"/>
  <c r="S11" i="58"/>
  <c r="P11" i="61"/>
  <c r="Q11" i="61" s="1"/>
  <c r="R9" i="61"/>
  <c r="T13" i="58"/>
  <c r="S13" i="58"/>
  <c r="V13" i="58"/>
  <c r="P9" i="46"/>
  <c r="S12" i="46"/>
  <c r="S9" i="46" s="1"/>
  <c r="T9" i="58"/>
  <c r="S9" i="58"/>
  <c r="V9" i="46"/>
  <c r="W9" i="58"/>
  <c r="X9" i="58" s="1"/>
  <c r="P9" i="58"/>
  <c r="Q9" i="58" s="1"/>
  <c r="Q376" i="62"/>
  <c r="Q9" i="62" s="1"/>
  <c r="P9" i="62" s="1"/>
  <c r="O329" i="62"/>
  <c r="U435" i="60" l="1"/>
  <c r="T435" i="60" s="1"/>
  <c r="Q396" i="60"/>
  <c r="P396" i="60" s="1"/>
  <c r="Q382" i="60"/>
  <c r="P382" i="60" s="1"/>
  <c r="Q369" i="46"/>
  <c r="P369" i="46" s="1"/>
  <c r="Q408" i="63"/>
  <c r="P408" i="63" s="1"/>
  <c r="R424" i="61"/>
  <c r="P424" i="61" s="1"/>
  <c r="Q424" i="61" s="1"/>
  <c r="U472" i="46"/>
  <c r="T472" i="46" s="1"/>
  <c r="S472" i="46" s="1"/>
  <c r="Q407" i="63"/>
  <c r="P407" i="63" s="1"/>
  <c r="Q391" i="46"/>
  <c r="P391" i="46" s="1"/>
  <c r="S391" i="46" s="1"/>
  <c r="Q366" i="60"/>
  <c r="P366" i="60" s="1"/>
  <c r="S366" i="60" s="1"/>
  <c r="U477" i="60"/>
  <c r="T477" i="60" s="1"/>
  <c r="U486" i="46"/>
  <c r="T486" i="46" s="1"/>
  <c r="V461" i="61"/>
  <c r="U461" i="61" s="1"/>
  <c r="Q425" i="60"/>
  <c r="P425" i="60" s="1"/>
  <c r="S425" i="60" s="1"/>
  <c r="Q492" i="60"/>
  <c r="P492" i="60" s="1"/>
  <c r="Q416" i="63"/>
  <c r="P416" i="63" s="1"/>
  <c r="R365" i="61"/>
  <c r="P365" i="61" s="1"/>
  <c r="Q365" i="61" s="1"/>
  <c r="V429" i="61"/>
  <c r="U429" i="61" s="1"/>
  <c r="Q448" i="60"/>
  <c r="P448" i="60" s="1"/>
  <c r="V433" i="61"/>
  <c r="U433" i="61" s="1"/>
  <c r="T433" i="61" s="1"/>
  <c r="Q412" i="60"/>
  <c r="P412" i="60" s="1"/>
  <c r="Q465" i="60"/>
  <c r="P465" i="60" s="1"/>
  <c r="S465" i="60" s="1"/>
  <c r="U484" i="60"/>
  <c r="T484" i="60" s="1"/>
  <c r="Q391" i="63"/>
  <c r="P391" i="63" s="1"/>
  <c r="Q463" i="63"/>
  <c r="P463" i="63" s="1"/>
  <c r="Q447" i="63"/>
  <c r="P447" i="63" s="1"/>
  <c r="U461" i="46"/>
  <c r="T461" i="46" s="1"/>
  <c r="S461" i="46" s="1"/>
  <c r="Q409" i="60"/>
  <c r="P409" i="60" s="1"/>
  <c r="U472" i="60"/>
  <c r="T472" i="60" s="1"/>
  <c r="Q476" i="60"/>
  <c r="P476" i="60" s="1"/>
  <c r="S476" i="60" s="1"/>
  <c r="Q430" i="46"/>
  <c r="P430" i="46" s="1"/>
  <c r="S430" i="46" s="1"/>
  <c r="Q438" i="63"/>
  <c r="P438" i="63" s="1"/>
  <c r="Q471" i="46"/>
  <c r="P471" i="46" s="1"/>
  <c r="Q428" i="46"/>
  <c r="P428" i="46" s="1"/>
  <c r="S428" i="46" s="1"/>
  <c r="R370" i="61"/>
  <c r="P370" i="61" s="1"/>
  <c r="Q370" i="61" s="1"/>
  <c r="U456" i="46"/>
  <c r="T456" i="46" s="1"/>
  <c r="S456" i="46" s="1"/>
  <c r="Q422" i="60"/>
  <c r="P422" i="60" s="1"/>
  <c r="V393" i="61"/>
  <c r="U393" i="61" s="1"/>
  <c r="Q449" i="60"/>
  <c r="P449" i="60" s="1"/>
  <c r="U449" i="60"/>
  <c r="T449" i="60" s="1"/>
  <c r="Q462" i="60"/>
  <c r="P462" i="60" s="1"/>
  <c r="U462" i="60"/>
  <c r="T462" i="60" s="1"/>
  <c r="U471" i="46"/>
  <c r="T471" i="46" s="1"/>
  <c r="U448" i="60"/>
  <c r="T448" i="60" s="1"/>
  <c r="V397" i="61"/>
  <c r="U397" i="61" s="1"/>
  <c r="V380" i="61"/>
  <c r="U380" i="61" s="1"/>
  <c r="R371" i="61"/>
  <c r="P371" i="61" s="1"/>
  <c r="U367" i="60"/>
  <c r="T367" i="60" s="1"/>
  <c r="U436" i="60"/>
  <c r="T436" i="60" s="1"/>
  <c r="U364" i="60"/>
  <c r="T364" i="60" s="1"/>
  <c r="V384" i="61"/>
  <c r="U384" i="61" s="1"/>
  <c r="Q486" i="46"/>
  <c r="P486" i="46" s="1"/>
  <c r="S486" i="46" s="1"/>
  <c r="R417" i="61"/>
  <c r="P417" i="61" s="1"/>
  <c r="Q417" i="61" s="1"/>
  <c r="V418" i="61"/>
  <c r="U418" i="61" s="1"/>
  <c r="Q453" i="63"/>
  <c r="P453" i="63" s="1"/>
  <c r="Q475" i="63"/>
  <c r="P475" i="63" s="1"/>
  <c r="Q427" i="63"/>
  <c r="P427" i="63" s="1"/>
  <c r="U439" i="46"/>
  <c r="T439" i="46" s="1"/>
  <c r="V488" i="61"/>
  <c r="U488" i="61" s="1"/>
  <c r="U400" i="60"/>
  <c r="T400" i="60" s="1"/>
  <c r="Q409" i="63"/>
  <c r="P409" i="63" s="1"/>
  <c r="R419" i="61"/>
  <c r="P419" i="61" s="1"/>
  <c r="Q419" i="61" s="1"/>
  <c r="Q403" i="63"/>
  <c r="P403" i="63" s="1"/>
  <c r="Q402" i="46"/>
  <c r="P402" i="46" s="1"/>
  <c r="V494" i="61"/>
  <c r="U494" i="61" s="1"/>
  <c r="Q420" i="60"/>
  <c r="P420" i="60" s="1"/>
  <c r="S420" i="60" s="1"/>
  <c r="U399" i="46"/>
  <c r="T399" i="46" s="1"/>
  <c r="U497" i="46"/>
  <c r="T497" i="46" s="1"/>
  <c r="Q431" i="60"/>
  <c r="P431" i="60" s="1"/>
  <c r="S431" i="60" s="1"/>
  <c r="Q458" i="60"/>
  <c r="P458" i="60" s="1"/>
  <c r="Q360" i="63"/>
  <c r="P360" i="63" s="1"/>
  <c r="V446" i="61"/>
  <c r="U446" i="61" s="1"/>
  <c r="T446" i="61" s="1"/>
  <c r="R443" i="61"/>
  <c r="P443" i="61" s="1"/>
  <c r="Q443" i="61" s="1"/>
  <c r="Q472" i="60"/>
  <c r="P472" i="60" s="1"/>
  <c r="Q480" i="63"/>
  <c r="P480" i="63" s="1"/>
  <c r="U381" i="60"/>
  <c r="T381" i="60" s="1"/>
  <c r="V365" i="61"/>
  <c r="U365" i="61" s="1"/>
  <c r="R381" i="61"/>
  <c r="P381" i="61" s="1"/>
  <c r="Q381" i="61" s="1"/>
  <c r="U440" i="60"/>
  <c r="T440" i="60" s="1"/>
  <c r="R429" i="61"/>
  <c r="P429" i="61" s="1"/>
  <c r="Q429" i="61" s="1"/>
  <c r="U378" i="60"/>
  <c r="T378" i="60" s="1"/>
  <c r="Q483" i="46"/>
  <c r="P483" i="46" s="1"/>
  <c r="Q467" i="60"/>
  <c r="P467" i="60" s="1"/>
  <c r="Q468" i="63"/>
  <c r="P468" i="63" s="1"/>
  <c r="Q479" i="63"/>
  <c r="P479" i="63" s="1"/>
  <c r="Q454" i="60"/>
  <c r="P454" i="60" s="1"/>
  <c r="Q436" i="60"/>
  <c r="P436" i="60" s="1"/>
  <c r="Q464" i="46"/>
  <c r="P464" i="46" s="1"/>
  <c r="S464" i="46" s="1"/>
  <c r="Q376" i="63"/>
  <c r="P376" i="63" s="1"/>
  <c r="U495" i="60"/>
  <c r="T495" i="60" s="1"/>
  <c r="S495" i="60" s="1"/>
  <c r="Q395" i="63"/>
  <c r="P395" i="63" s="1"/>
  <c r="U433" i="60"/>
  <c r="T433" i="60" s="1"/>
  <c r="S433" i="60" s="1"/>
  <c r="Q364" i="63"/>
  <c r="P364" i="63" s="1"/>
  <c r="Q445" i="46"/>
  <c r="P445" i="46" s="1"/>
  <c r="S445" i="46" s="1"/>
  <c r="Q484" i="46"/>
  <c r="P484" i="46" s="1"/>
  <c r="S484" i="46" s="1"/>
  <c r="Q435" i="60"/>
  <c r="P435" i="60" s="1"/>
  <c r="S435" i="60" s="1"/>
  <c r="U369" i="46"/>
  <c r="T369" i="46" s="1"/>
  <c r="Q379" i="63"/>
  <c r="P379" i="63" s="1"/>
  <c r="U430" i="60"/>
  <c r="T430" i="60" s="1"/>
  <c r="S430" i="60" s="1"/>
  <c r="Q451" i="46"/>
  <c r="P451" i="46" s="1"/>
  <c r="U449" i="46"/>
  <c r="T449" i="46" s="1"/>
  <c r="Q411" i="60"/>
  <c r="P411" i="60" s="1"/>
  <c r="R478" i="61"/>
  <c r="P478" i="61" s="1"/>
  <c r="V455" i="61"/>
  <c r="U455" i="61" s="1"/>
  <c r="R416" i="61"/>
  <c r="P416" i="61" s="1"/>
  <c r="V370" i="61"/>
  <c r="U370" i="61" s="1"/>
  <c r="V436" i="61"/>
  <c r="U436" i="61" s="1"/>
  <c r="V441" i="61"/>
  <c r="U441" i="61" s="1"/>
  <c r="T441" i="61" s="1"/>
  <c r="U426" i="46"/>
  <c r="T426" i="46" s="1"/>
  <c r="R493" i="61"/>
  <c r="P493" i="61" s="1"/>
  <c r="Q493" i="61" s="1"/>
  <c r="U442" i="60"/>
  <c r="T442" i="60" s="1"/>
  <c r="S442" i="60" s="1"/>
  <c r="V377" i="61"/>
  <c r="U377" i="61" s="1"/>
  <c r="V483" i="61"/>
  <c r="U483" i="61" s="1"/>
  <c r="Q480" i="46"/>
  <c r="P480" i="46" s="1"/>
  <c r="U377" i="46"/>
  <c r="T377" i="46" s="1"/>
  <c r="R462" i="61"/>
  <c r="P462" i="61" s="1"/>
  <c r="Q365" i="63"/>
  <c r="P365" i="63" s="1"/>
  <c r="Q369" i="60"/>
  <c r="P369" i="60" s="1"/>
  <c r="Q388" i="46"/>
  <c r="P388" i="46" s="1"/>
  <c r="U396" i="60"/>
  <c r="T396" i="60" s="1"/>
  <c r="S396" i="60" s="1"/>
  <c r="U468" i="60"/>
  <c r="T468" i="60" s="1"/>
  <c r="R396" i="61"/>
  <c r="P396" i="61" s="1"/>
  <c r="Q396" i="61" s="1"/>
  <c r="Q367" i="63"/>
  <c r="P367" i="63" s="1"/>
  <c r="U393" i="46"/>
  <c r="T393" i="46" s="1"/>
  <c r="S393" i="46" s="1"/>
  <c r="U385" i="46"/>
  <c r="T385" i="46" s="1"/>
  <c r="Q453" i="60"/>
  <c r="P453" i="60" s="1"/>
  <c r="V457" i="61"/>
  <c r="U457" i="61" s="1"/>
  <c r="V422" i="61"/>
  <c r="U422" i="61" s="1"/>
  <c r="Q362" i="60"/>
  <c r="P362" i="60" s="1"/>
  <c r="Q439" i="46"/>
  <c r="P439" i="46" s="1"/>
  <c r="S439" i="46" s="1"/>
  <c r="R449" i="61"/>
  <c r="P449" i="61" s="1"/>
  <c r="Q449" i="61" s="1"/>
  <c r="Q497" i="46"/>
  <c r="P497" i="46" s="1"/>
  <c r="S497" i="46" s="1"/>
  <c r="U411" i="60"/>
  <c r="T411" i="60" s="1"/>
  <c r="Q468" i="60"/>
  <c r="P468" i="60" s="1"/>
  <c r="U404" i="46"/>
  <c r="T404" i="46" s="1"/>
  <c r="S404" i="46" s="1"/>
  <c r="U424" i="46"/>
  <c r="T424" i="46" s="1"/>
  <c r="Q400" i="60"/>
  <c r="P400" i="60" s="1"/>
  <c r="Q440" i="60"/>
  <c r="P440" i="60" s="1"/>
  <c r="R466" i="61"/>
  <c r="P466" i="61" s="1"/>
  <c r="V381" i="61"/>
  <c r="U381" i="61" s="1"/>
  <c r="R377" i="61"/>
  <c r="P377" i="61" s="1"/>
  <c r="Q377" i="61" s="1"/>
  <c r="V405" i="61"/>
  <c r="U405" i="61" s="1"/>
  <c r="T405" i="61" s="1"/>
  <c r="Q399" i="46"/>
  <c r="P399" i="46" s="1"/>
  <c r="U368" i="46"/>
  <c r="T368" i="46" s="1"/>
  <c r="S368" i="46" s="1"/>
  <c r="Q470" i="60"/>
  <c r="P470" i="60" s="1"/>
  <c r="R418" i="61"/>
  <c r="P418" i="61" s="1"/>
  <c r="Q418" i="61" s="1"/>
  <c r="Q500" i="60"/>
  <c r="P500" i="60" s="1"/>
  <c r="Q424" i="46"/>
  <c r="P424" i="46" s="1"/>
  <c r="R421" i="61"/>
  <c r="P421" i="61" s="1"/>
  <c r="Q421" i="61" s="1"/>
  <c r="Q394" i="63"/>
  <c r="P394" i="63" s="1"/>
  <c r="R488" i="61"/>
  <c r="P488" i="61" s="1"/>
  <c r="Q449" i="63"/>
  <c r="P449" i="63" s="1"/>
  <c r="Q494" i="46"/>
  <c r="P494" i="46" s="1"/>
  <c r="U435" i="46"/>
  <c r="T435" i="46" s="1"/>
  <c r="Q455" i="60"/>
  <c r="P455" i="60" s="1"/>
  <c r="S455" i="60" s="1"/>
  <c r="U458" i="60"/>
  <c r="T458" i="60" s="1"/>
  <c r="V424" i="61"/>
  <c r="U424" i="61" s="1"/>
  <c r="Q378" i="60"/>
  <c r="P378" i="60" s="1"/>
  <c r="R383" i="61"/>
  <c r="P383" i="61" s="1"/>
  <c r="Q383" i="61" s="1"/>
  <c r="Q373" i="63"/>
  <c r="P373" i="63" s="1"/>
  <c r="Q426" i="46"/>
  <c r="P426" i="46" s="1"/>
  <c r="Q465" i="46"/>
  <c r="P465" i="46" s="1"/>
  <c r="U451" i="46"/>
  <c r="T451" i="46" s="1"/>
  <c r="Q416" i="46"/>
  <c r="P416" i="46" s="1"/>
  <c r="Q485" i="46"/>
  <c r="P485" i="46" s="1"/>
  <c r="S485" i="46" s="1"/>
  <c r="U485" i="60"/>
  <c r="T485" i="60" s="1"/>
  <c r="S485" i="60" s="1"/>
  <c r="Q378" i="63"/>
  <c r="P378" i="63" s="1"/>
  <c r="U495" i="46"/>
  <c r="T495" i="46" s="1"/>
  <c r="R426" i="61"/>
  <c r="P426" i="61" s="1"/>
  <c r="Q420" i="46"/>
  <c r="P420" i="46" s="1"/>
  <c r="R380" i="61"/>
  <c r="P380" i="61" s="1"/>
  <c r="Q380" i="61" s="1"/>
  <c r="U393" i="60"/>
  <c r="T393" i="60" s="1"/>
  <c r="S393" i="60" s="1"/>
  <c r="Q445" i="60"/>
  <c r="P445" i="60" s="1"/>
  <c r="Q404" i="63"/>
  <c r="P404" i="63" s="1"/>
  <c r="Q418" i="60"/>
  <c r="P418" i="60" s="1"/>
  <c r="S418" i="60" s="1"/>
  <c r="U466" i="46"/>
  <c r="T466" i="46" s="1"/>
  <c r="S466" i="46" s="1"/>
  <c r="U363" i="46"/>
  <c r="T363" i="46" s="1"/>
  <c r="S363" i="46" s="1"/>
  <c r="Q486" i="60"/>
  <c r="P486" i="60" s="1"/>
  <c r="S486" i="60" s="1"/>
  <c r="S409" i="46"/>
  <c r="U470" i="60"/>
  <c r="T470" i="60" s="1"/>
  <c r="R440" i="61"/>
  <c r="P440" i="61" s="1"/>
  <c r="Q490" i="63"/>
  <c r="P490" i="63" s="1"/>
  <c r="U500" i="60"/>
  <c r="T500" i="60" s="1"/>
  <c r="R432" i="61"/>
  <c r="P432" i="61" s="1"/>
  <c r="Q432" i="61" s="1"/>
  <c r="Q435" i="46"/>
  <c r="P435" i="46" s="1"/>
  <c r="Q393" i="63"/>
  <c r="P393" i="63" s="1"/>
  <c r="Q488" i="63"/>
  <c r="P488" i="63" s="1"/>
  <c r="V390" i="61"/>
  <c r="U390" i="61" s="1"/>
  <c r="Q384" i="46"/>
  <c r="P384" i="46" s="1"/>
  <c r="S384" i="46" s="1"/>
  <c r="U409" i="60"/>
  <c r="T409" i="60" s="1"/>
  <c r="V395" i="61"/>
  <c r="U395" i="61" s="1"/>
  <c r="T395" i="61" s="1"/>
  <c r="Q367" i="46"/>
  <c r="P367" i="46" s="1"/>
  <c r="U467" i="60"/>
  <c r="T467" i="60" s="1"/>
  <c r="V371" i="61"/>
  <c r="U371" i="61" s="1"/>
  <c r="Q455" i="46"/>
  <c r="P455" i="46" s="1"/>
  <c r="S455" i="46" s="1"/>
  <c r="R471" i="61"/>
  <c r="P471" i="61" s="1"/>
  <c r="Q431" i="63"/>
  <c r="P431" i="63" s="1"/>
  <c r="V383" i="61"/>
  <c r="U383" i="61" s="1"/>
  <c r="Q410" i="60"/>
  <c r="P410" i="60" s="1"/>
  <c r="S410" i="60" s="1"/>
  <c r="Q415" i="60"/>
  <c r="P415" i="60" s="1"/>
  <c r="V454" i="61"/>
  <c r="U454" i="61" s="1"/>
  <c r="T454" i="61" s="1"/>
  <c r="U477" i="46"/>
  <c r="T477" i="46" s="1"/>
  <c r="Q417" i="63"/>
  <c r="P417" i="63" s="1"/>
  <c r="R384" i="61"/>
  <c r="P384" i="61" s="1"/>
  <c r="Q384" i="61" s="1"/>
  <c r="R497" i="61"/>
  <c r="P497" i="61" s="1"/>
  <c r="Q497" i="61" s="1"/>
  <c r="U451" i="60"/>
  <c r="T451" i="60" s="1"/>
  <c r="S451" i="60" s="1"/>
  <c r="U372" i="60"/>
  <c r="T372" i="60" s="1"/>
  <c r="S372" i="60" s="1"/>
  <c r="V367" i="61"/>
  <c r="U367" i="61" s="1"/>
  <c r="V423" i="61"/>
  <c r="U423" i="61" s="1"/>
  <c r="T423" i="61" s="1"/>
  <c r="R410" i="61"/>
  <c r="P410" i="61" s="1"/>
  <c r="R447" i="61"/>
  <c r="P447" i="61" s="1"/>
  <c r="Q447" i="61" s="1"/>
  <c r="Q484" i="60"/>
  <c r="P484" i="60" s="1"/>
  <c r="Q396" i="46"/>
  <c r="P396" i="46" s="1"/>
  <c r="U470" i="46"/>
  <c r="T470" i="46" s="1"/>
  <c r="R435" i="61"/>
  <c r="P435" i="61" s="1"/>
  <c r="Q426" i="63"/>
  <c r="P426" i="63" s="1"/>
  <c r="V432" i="61"/>
  <c r="U432" i="61" s="1"/>
  <c r="U462" i="46"/>
  <c r="T462" i="46" s="1"/>
  <c r="S462" i="46" s="1"/>
  <c r="V442" i="61"/>
  <c r="U442" i="61" s="1"/>
  <c r="T442" i="61" s="1"/>
  <c r="Q366" i="46"/>
  <c r="P366" i="46" s="1"/>
  <c r="Q493" i="46"/>
  <c r="P493" i="46" s="1"/>
  <c r="S493" i="46" s="1"/>
  <c r="Q371" i="63"/>
  <c r="P371" i="63" s="1"/>
  <c r="U375" i="60"/>
  <c r="T375" i="60" s="1"/>
  <c r="S375" i="60" s="1"/>
  <c r="Q410" i="63"/>
  <c r="P410" i="63" s="1"/>
  <c r="V362" i="61"/>
  <c r="U362" i="61" s="1"/>
  <c r="T362" i="61" s="1"/>
  <c r="Q421" i="60"/>
  <c r="P421" i="60" s="1"/>
  <c r="S421" i="60" s="1"/>
  <c r="Q492" i="63"/>
  <c r="P492" i="63" s="1"/>
  <c r="Q398" i="63"/>
  <c r="P398" i="63" s="1"/>
  <c r="Q424" i="63"/>
  <c r="P424" i="63" s="1"/>
  <c r="Q375" i="46"/>
  <c r="P375" i="46" s="1"/>
  <c r="S375" i="46" s="1"/>
  <c r="Q441" i="63"/>
  <c r="P441" i="63" s="1"/>
  <c r="Q466" i="63"/>
  <c r="P466" i="63" s="1"/>
  <c r="U469" i="46"/>
  <c r="T469" i="46" s="1"/>
  <c r="U453" i="46"/>
  <c r="T453" i="46" s="1"/>
  <c r="Q458" i="63"/>
  <c r="P458" i="63" s="1"/>
  <c r="U478" i="46"/>
  <c r="T478" i="46" s="1"/>
  <c r="V379" i="61"/>
  <c r="U379" i="61" s="1"/>
  <c r="T379" i="61" s="1"/>
  <c r="U398" i="46"/>
  <c r="T398" i="46" s="1"/>
  <c r="S398" i="46" s="1"/>
  <c r="Q387" i="60"/>
  <c r="P387" i="60" s="1"/>
  <c r="Q390" i="63"/>
  <c r="P390" i="63" s="1"/>
  <c r="Q377" i="63"/>
  <c r="P377" i="63" s="1"/>
  <c r="V453" i="61"/>
  <c r="U453" i="61" s="1"/>
  <c r="T453" i="61" s="1"/>
  <c r="R444" i="61"/>
  <c r="P444" i="61" s="1"/>
  <c r="V440" i="61"/>
  <c r="U440" i="61" s="1"/>
  <c r="Q403" i="60"/>
  <c r="P403" i="60" s="1"/>
  <c r="S403" i="60" s="1"/>
  <c r="R473" i="61"/>
  <c r="P473" i="61" s="1"/>
  <c r="Q473" i="61" s="1"/>
  <c r="R372" i="61"/>
  <c r="P372" i="61" s="1"/>
  <c r="Q372" i="61" s="1"/>
  <c r="Q481" i="46"/>
  <c r="P481" i="46" s="1"/>
  <c r="Q361" i="63"/>
  <c r="P361" i="63" s="1"/>
  <c r="Q418" i="63"/>
  <c r="P418" i="63" s="1"/>
  <c r="Q473" i="63"/>
  <c r="P473" i="63" s="1"/>
  <c r="R495" i="61"/>
  <c r="P495" i="61" s="1"/>
  <c r="Q495" i="61" s="1"/>
  <c r="U487" i="46"/>
  <c r="T487" i="46" s="1"/>
  <c r="S487" i="46" s="1"/>
  <c r="V464" i="61"/>
  <c r="U464" i="61" s="1"/>
  <c r="U402" i="46"/>
  <c r="T402" i="46" s="1"/>
  <c r="U415" i="60"/>
  <c r="T415" i="60" s="1"/>
  <c r="U422" i="46"/>
  <c r="T422" i="46" s="1"/>
  <c r="S422" i="46" s="1"/>
  <c r="V421" i="61"/>
  <c r="U421" i="61" s="1"/>
  <c r="Q443" i="46"/>
  <c r="P443" i="46" s="1"/>
  <c r="S443" i="46" s="1"/>
  <c r="V427" i="61"/>
  <c r="U427" i="61" s="1"/>
  <c r="T427" i="61" s="1"/>
  <c r="U416" i="60"/>
  <c r="T416" i="60" s="1"/>
  <c r="S416" i="60" s="1"/>
  <c r="U364" i="46"/>
  <c r="T364" i="46" s="1"/>
  <c r="Q455" i="63"/>
  <c r="P455" i="63" s="1"/>
  <c r="U427" i="46"/>
  <c r="T427" i="46" s="1"/>
  <c r="S427" i="46" s="1"/>
  <c r="R386" i="61"/>
  <c r="P386" i="61" s="1"/>
  <c r="Q386" i="61" s="1"/>
  <c r="R467" i="61"/>
  <c r="P467" i="61" s="1"/>
  <c r="U369" i="60"/>
  <c r="T369" i="60" s="1"/>
  <c r="Q377" i="46"/>
  <c r="P377" i="46" s="1"/>
  <c r="U382" i="60"/>
  <c r="T382" i="60" s="1"/>
  <c r="S382" i="60" s="1"/>
  <c r="U454" i="46"/>
  <c r="T454" i="46" s="1"/>
  <c r="V495" i="61"/>
  <c r="U495" i="61" s="1"/>
  <c r="S492" i="60"/>
  <c r="U417" i="46"/>
  <c r="T417" i="46" s="1"/>
  <c r="S417" i="46" s="1"/>
  <c r="Q425" i="46"/>
  <c r="P425" i="46" s="1"/>
  <c r="Q433" i="46"/>
  <c r="P433" i="46" s="1"/>
  <c r="S433" i="46" s="1"/>
  <c r="U407" i="46"/>
  <c r="T407" i="46" s="1"/>
  <c r="Q415" i="63"/>
  <c r="P415" i="63" s="1"/>
  <c r="R479" i="61"/>
  <c r="P479" i="61" s="1"/>
  <c r="Q479" i="61" s="1"/>
  <c r="R486" i="61"/>
  <c r="P486" i="61" s="1"/>
  <c r="R369" i="61"/>
  <c r="P369" i="61" s="1"/>
  <c r="Q369" i="61" s="1"/>
  <c r="Q413" i="63"/>
  <c r="P413" i="63" s="1"/>
  <c r="U408" i="46"/>
  <c r="T408" i="46" s="1"/>
  <c r="S408" i="46" s="1"/>
  <c r="R399" i="61"/>
  <c r="P399" i="61" s="1"/>
  <c r="Q399" i="61" s="1"/>
  <c r="V385" i="61"/>
  <c r="U385" i="61" s="1"/>
  <c r="T385" i="61" s="1"/>
  <c r="V443" i="61"/>
  <c r="U443" i="61" s="1"/>
  <c r="U434" i="60"/>
  <c r="T434" i="60" s="1"/>
  <c r="Q489" i="60"/>
  <c r="P489" i="60" s="1"/>
  <c r="S489" i="60" s="1"/>
  <c r="Q381" i="60"/>
  <c r="P381" i="60" s="1"/>
  <c r="U408" i="60"/>
  <c r="T408" i="60" s="1"/>
  <c r="S408" i="60" s="1"/>
  <c r="R500" i="61"/>
  <c r="P500" i="61" s="1"/>
  <c r="Q386" i="63"/>
  <c r="P386" i="63" s="1"/>
  <c r="U483" i="46"/>
  <c r="T483" i="46" s="1"/>
  <c r="U367" i="46"/>
  <c r="T367" i="46" s="1"/>
  <c r="Q370" i="46"/>
  <c r="P370" i="46" s="1"/>
  <c r="Q397" i="63"/>
  <c r="P397" i="63" s="1"/>
  <c r="U379" i="46"/>
  <c r="T379" i="46" s="1"/>
  <c r="V409" i="61"/>
  <c r="U409" i="61" s="1"/>
  <c r="Q367" i="60"/>
  <c r="P367" i="60" s="1"/>
  <c r="Q464" i="63"/>
  <c r="P464" i="63" s="1"/>
  <c r="U454" i="60"/>
  <c r="T454" i="60" s="1"/>
  <c r="U428" i="60"/>
  <c r="T428" i="60" s="1"/>
  <c r="S428" i="60" s="1"/>
  <c r="Q477" i="63"/>
  <c r="P477" i="63" s="1"/>
  <c r="U415" i="46"/>
  <c r="T415" i="46" s="1"/>
  <c r="S415" i="46" s="1"/>
  <c r="Q368" i="63"/>
  <c r="P368" i="63" s="1"/>
  <c r="Q446" i="63"/>
  <c r="P446" i="63" s="1"/>
  <c r="Q423" i="63"/>
  <c r="P423" i="63" s="1"/>
  <c r="Q384" i="63"/>
  <c r="P384" i="63" s="1"/>
  <c r="Q476" i="46"/>
  <c r="P476" i="46" s="1"/>
  <c r="S476" i="46" s="1"/>
  <c r="Q400" i="46"/>
  <c r="P400" i="46" s="1"/>
  <c r="S400" i="46" s="1"/>
  <c r="R491" i="61"/>
  <c r="P491" i="61" s="1"/>
  <c r="Q491" i="61" s="1"/>
  <c r="Q477" i="46"/>
  <c r="P477" i="46" s="1"/>
  <c r="U429" i="46"/>
  <c r="T429" i="46" s="1"/>
  <c r="S429" i="46" s="1"/>
  <c r="R374" i="61"/>
  <c r="P374" i="61" s="1"/>
  <c r="R456" i="61"/>
  <c r="P456" i="61" s="1"/>
  <c r="Q456" i="61" s="1"/>
  <c r="U372" i="46"/>
  <c r="T372" i="46" s="1"/>
  <c r="S372" i="46" s="1"/>
  <c r="Q434" i="46"/>
  <c r="P434" i="46" s="1"/>
  <c r="S434" i="46" s="1"/>
  <c r="V489" i="61"/>
  <c r="U489" i="61" s="1"/>
  <c r="T489" i="61" s="1"/>
  <c r="Q449" i="46"/>
  <c r="P449" i="46" s="1"/>
  <c r="V449" i="61"/>
  <c r="U449" i="61" s="1"/>
  <c r="V478" i="61"/>
  <c r="U478" i="61" s="1"/>
  <c r="R367" i="61"/>
  <c r="P367" i="61" s="1"/>
  <c r="Q367" i="61" s="1"/>
  <c r="R455" i="61"/>
  <c r="P455" i="61" s="1"/>
  <c r="R436" i="61"/>
  <c r="P436" i="61" s="1"/>
  <c r="Q436" i="61" s="1"/>
  <c r="Q459" i="63"/>
  <c r="P459" i="63" s="1"/>
  <c r="U422" i="60"/>
  <c r="T422" i="60" s="1"/>
  <c r="S422" i="60" s="1"/>
  <c r="Q494" i="60"/>
  <c r="P494" i="60" s="1"/>
  <c r="S494" i="60" s="1"/>
  <c r="Q461" i="63"/>
  <c r="P461" i="63" s="1"/>
  <c r="V493" i="61"/>
  <c r="U493" i="61" s="1"/>
  <c r="U405" i="60"/>
  <c r="T405" i="60" s="1"/>
  <c r="S405" i="60" s="1"/>
  <c r="R452" i="61"/>
  <c r="P452" i="61" s="1"/>
  <c r="Q389" i="60"/>
  <c r="P389" i="60" s="1"/>
  <c r="S389" i="60" s="1"/>
  <c r="U407" i="60"/>
  <c r="T407" i="60" s="1"/>
  <c r="S407" i="60" s="1"/>
  <c r="Q389" i="63"/>
  <c r="P389" i="63" s="1"/>
  <c r="Q476" i="63"/>
  <c r="P476" i="63" s="1"/>
  <c r="R483" i="61"/>
  <c r="P483" i="61" s="1"/>
  <c r="U480" i="46"/>
  <c r="T480" i="46" s="1"/>
  <c r="U416" i="46"/>
  <c r="T416" i="46" s="1"/>
  <c r="U461" i="60"/>
  <c r="T461" i="60" s="1"/>
  <c r="S461" i="60" s="1"/>
  <c r="Q481" i="63"/>
  <c r="P481" i="63" s="1"/>
  <c r="Q424" i="60"/>
  <c r="P424" i="60" s="1"/>
  <c r="S424" i="60" s="1"/>
  <c r="U388" i="46"/>
  <c r="T388" i="46" s="1"/>
  <c r="Q386" i="60"/>
  <c r="P386" i="60" s="1"/>
  <c r="S386" i="60" s="1"/>
  <c r="V447" i="61"/>
  <c r="U447" i="61" s="1"/>
  <c r="Q494" i="63"/>
  <c r="P494" i="63" s="1"/>
  <c r="U420" i="46"/>
  <c r="T420" i="46" s="1"/>
  <c r="U465" i="46"/>
  <c r="T465" i="46" s="1"/>
  <c r="U396" i="46"/>
  <c r="T396" i="46" s="1"/>
  <c r="U432" i="46"/>
  <c r="T432" i="46" s="1"/>
  <c r="S432" i="46" s="1"/>
  <c r="Q385" i="46"/>
  <c r="P385" i="46" s="1"/>
  <c r="Q470" i="46"/>
  <c r="P470" i="46" s="1"/>
  <c r="U401" i="60"/>
  <c r="T401" i="60" s="1"/>
  <c r="S401" i="60" s="1"/>
  <c r="U453" i="60"/>
  <c r="T453" i="60" s="1"/>
  <c r="R457" i="61"/>
  <c r="P457" i="61" s="1"/>
  <c r="R408" i="61"/>
  <c r="P408" i="61" s="1"/>
  <c r="Q408" i="61" s="1"/>
  <c r="R422" i="61"/>
  <c r="P422" i="61" s="1"/>
  <c r="Q422" i="61" s="1"/>
  <c r="U429" i="60"/>
  <c r="T429" i="60" s="1"/>
  <c r="S429" i="60" s="1"/>
  <c r="Q439" i="63"/>
  <c r="P439" i="63" s="1"/>
  <c r="Q495" i="46"/>
  <c r="P495" i="46" s="1"/>
  <c r="U373" i="60"/>
  <c r="T373" i="60" s="1"/>
  <c r="Q373" i="60"/>
  <c r="P373" i="60" s="1"/>
  <c r="Q387" i="46"/>
  <c r="P387" i="46" s="1"/>
  <c r="U387" i="46"/>
  <c r="T387" i="46" s="1"/>
  <c r="R477" i="61"/>
  <c r="P477" i="61" s="1"/>
  <c r="Q477" i="61" s="1"/>
  <c r="V477" i="61"/>
  <c r="U477" i="61" s="1"/>
  <c r="Q431" i="46"/>
  <c r="P431" i="46" s="1"/>
  <c r="U431" i="46"/>
  <c r="T431" i="46" s="1"/>
  <c r="U444" i="60"/>
  <c r="T444" i="60" s="1"/>
  <c r="Q444" i="60"/>
  <c r="P444" i="60" s="1"/>
  <c r="S444" i="60" s="1"/>
  <c r="V407" i="61"/>
  <c r="U407" i="61" s="1"/>
  <c r="R407" i="61"/>
  <c r="P407" i="61" s="1"/>
  <c r="U413" i="46"/>
  <c r="T413" i="46" s="1"/>
  <c r="Q413" i="46"/>
  <c r="P413" i="46" s="1"/>
  <c r="U443" i="60"/>
  <c r="T443" i="60" s="1"/>
  <c r="Q443" i="60"/>
  <c r="P443" i="60" s="1"/>
  <c r="U386" i="46"/>
  <c r="T386" i="46" s="1"/>
  <c r="Q386" i="46"/>
  <c r="P386" i="46" s="1"/>
  <c r="S386" i="46" s="1"/>
  <c r="U491" i="46"/>
  <c r="T491" i="46" s="1"/>
  <c r="Q491" i="46"/>
  <c r="P491" i="46" s="1"/>
  <c r="U388" i="60"/>
  <c r="T388" i="60" s="1"/>
  <c r="Q388" i="60"/>
  <c r="P388" i="60" s="1"/>
  <c r="Q470" i="63"/>
  <c r="P470" i="63" s="1"/>
  <c r="U444" i="46"/>
  <c r="T444" i="46" s="1"/>
  <c r="Q444" i="46"/>
  <c r="P444" i="46" s="1"/>
  <c r="R434" i="61"/>
  <c r="P434" i="61" s="1"/>
  <c r="Q434" i="61" s="1"/>
  <c r="V492" i="61"/>
  <c r="U492" i="61" s="1"/>
  <c r="R492" i="61"/>
  <c r="P492" i="61" s="1"/>
  <c r="Q437" i="46"/>
  <c r="P437" i="46" s="1"/>
  <c r="U490" i="60"/>
  <c r="T490" i="60" s="1"/>
  <c r="S490" i="60" s="1"/>
  <c r="Q392" i="60"/>
  <c r="P392" i="60" s="1"/>
  <c r="U392" i="60"/>
  <c r="T392" i="60" s="1"/>
  <c r="Q466" i="60"/>
  <c r="P466" i="60" s="1"/>
  <c r="U466" i="60"/>
  <c r="T466" i="60" s="1"/>
  <c r="Q474" i="63"/>
  <c r="P474" i="63" s="1"/>
  <c r="Q459" i="60"/>
  <c r="P459" i="60" s="1"/>
  <c r="U459" i="60"/>
  <c r="T459" i="60" s="1"/>
  <c r="R475" i="61"/>
  <c r="P475" i="61" s="1"/>
  <c r="Q475" i="61" s="1"/>
  <c r="Q452" i="46"/>
  <c r="P452" i="46" s="1"/>
  <c r="U452" i="46"/>
  <c r="T452" i="46" s="1"/>
  <c r="U418" i="46"/>
  <c r="T418" i="46" s="1"/>
  <c r="Q418" i="46"/>
  <c r="P418" i="46" s="1"/>
  <c r="U405" i="46"/>
  <c r="T405" i="46" s="1"/>
  <c r="Q405" i="46"/>
  <c r="P405" i="46" s="1"/>
  <c r="V482" i="61"/>
  <c r="U482" i="61" s="1"/>
  <c r="R482" i="61"/>
  <c r="P482" i="61" s="1"/>
  <c r="Q482" i="61" s="1"/>
  <c r="U474" i="60"/>
  <c r="T474" i="60" s="1"/>
  <c r="V403" i="61"/>
  <c r="U403" i="61" s="1"/>
  <c r="R403" i="61"/>
  <c r="P403" i="61" s="1"/>
  <c r="Q403" i="61" s="1"/>
  <c r="U474" i="46"/>
  <c r="T474" i="46" s="1"/>
  <c r="Q478" i="60"/>
  <c r="P478" i="60" s="1"/>
  <c r="U478" i="60"/>
  <c r="T478" i="60" s="1"/>
  <c r="U446" i="46"/>
  <c r="T446" i="46" s="1"/>
  <c r="Q446" i="46"/>
  <c r="P446" i="46" s="1"/>
  <c r="U492" i="46"/>
  <c r="T492" i="46" s="1"/>
  <c r="Q492" i="46"/>
  <c r="P492" i="46" s="1"/>
  <c r="Q379" i="60"/>
  <c r="P379" i="60" s="1"/>
  <c r="U379" i="60"/>
  <c r="T379" i="60" s="1"/>
  <c r="R459" i="61"/>
  <c r="P459" i="61" s="1"/>
  <c r="Q459" i="61" s="1"/>
  <c r="V459" i="61"/>
  <c r="U459" i="61" s="1"/>
  <c r="Q417" i="60"/>
  <c r="P417" i="60" s="1"/>
  <c r="U417" i="60"/>
  <c r="T417" i="60" s="1"/>
  <c r="V425" i="61"/>
  <c r="U425" i="61" s="1"/>
  <c r="T425" i="61" s="1"/>
  <c r="Q426" i="60"/>
  <c r="P426" i="60" s="1"/>
  <c r="S426" i="60" s="1"/>
  <c r="U471" i="60"/>
  <c r="T471" i="60" s="1"/>
  <c r="S471" i="60" s="1"/>
  <c r="U411" i="46"/>
  <c r="T411" i="46" s="1"/>
  <c r="Q411" i="46"/>
  <c r="P411" i="46" s="1"/>
  <c r="Q489" i="46"/>
  <c r="P489" i="46" s="1"/>
  <c r="U489" i="46"/>
  <c r="T489" i="46" s="1"/>
  <c r="Q490" i="46"/>
  <c r="P490" i="46" s="1"/>
  <c r="U490" i="46"/>
  <c r="T490" i="46" s="1"/>
  <c r="U414" i="60"/>
  <c r="T414" i="60" s="1"/>
  <c r="Q414" i="60"/>
  <c r="P414" i="60" s="1"/>
  <c r="U392" i="46"/>
  <c r="T392" i="46" s="1"/>
  <c r="Q392" i="46"/>
  <c r="P392" i="46" s="1"/>
  <c r="Q457" i="60"/>
  <c r="P457" i="60" s="1"/>
  <c r="U457" i="60"/>
  <c r="T457" i="60" s="1"/>
  <c r="Q499" i="60"/>
  <c r="P499" i="60" s="1"/>
  <c r="U499" i="60"/>
  <c r="T499" i="60" s="1"/>
  <c r="Q496" i="60"/>
  <c r="P496" i="60" s="1"/>
  <c r="U496" i="60"/>
  <c r="T496" i="60" s="1"/>
  <c r="V426" i="61"/>
  <c r="U426" i="61" s="1"/>
  <c r="V474" i="61"/>
  <c r="U474" i="61" s="1"/>
  <c r="R474" i="61"/>
  <c r="P474" i="61" s="1"/>
  <c r="Q474" i="61" s="1"/>
  <c r="Q450" i="46"/>
  <c r="P450" i="46" s="1"/>
  <c r="U450" i="46"/>
  <c r="T450" i="46" s="1"/>
  <c r="V499" i="61"/>
  <c r="U499" i="61" s="1"/>
  <c r="T499" i="61" s="1"/>
  <c r="R437" i="61"/>
  <c r="P437" i="61" s="1"/>
  <c r="Q437" i="61" s="1"/>
  <c r="V437" i="61"/>
  <c r="U437" i="61" s="1"/>
  <c r="Q404" i="60"/>
  <c r="P404" i="60" s="1"/>
  <c r="U404" i="60"/>
  <c r="T404" i="60" s="1"/>
  <c r="Q413" i="60"/>
  <c r="P413" i="60" s="1"/>
  <c r="U413" i="60"/>
  <c r="T413" i="60" s="1"/>
  <c r="U374" i="46"/>
  <c r="T374" i="46" s="1"/>
  <c r="Q374" i="46"/>
  <c r="P374" i="46" s="1"/>
  <c r="U441" i="60"/>
  <c r="T441" i="60" s="1"/>
  <c r="Q441" i="60"/>
  <c r="P441" i="60" s="1"/>
  <c r="Q498" i="60"/>
  <c r="P498" i="60" s="1"/>
  <c r="U498" i="60"/>
  <c r="T498" i="60" s="1"/>
  <c r="U374" i="60"/>
  <c r="T374" i="60" s="1"/>
  <c r="Q374" i="60"/>
  <c r="P374" i="60" s="1"/>
  <c r="Q371" i="46"/>
  <c r="P371" i="46" s="1"/>
  <c r="U371" i="46"/>
  <c r="T371" i="46" s="1"/>
  <c r="Q406" i="60"/>
  <c r="P406" i="60" s="1"/>
  <c r="S406" i="60" s="1"/>
  <c r="V398" i="61"/>
  <c r="U398" i="61" s="1"/>
  <c r="T398" i="61" s="1"/>
  <c r="U378" i="46"/>
  <c r="T378" i="46" s="1"/>
  <c r="Q378" i="46"/>
  <c r="P378" i="46" s="1"/>
  <c r="V458" i="61"/>
  <c r="U458" i="61" s="1"/>
  <c r="R458" i="61"/>
  <c r="P458" i="61" s="1"/>
  <c r="Q458" i="61" s="1"/>
  <c r="Q389" i="46"/>
  <c r="P389" i="46" s="1"/>
  <c r="U389" i="46"/>
  <c r="T389" i="46" s="1"/>
  <c r="U410" i="46"/>
  <c r="T410" i="46" s="1"/>
  <c r="S410" i="46" s="1"/>
  <c r="Q463" i="60"/>
  <c r="P463" i="60" s="1"/>
  <c r="S463" i="60" s="1"/>
  <c r="Q483" i="60"/>
  <c r="P483" i="60" s="1"/>
  <c r="S483" i="60" s="1"/>
  <c r="V430" i="61"/>
  <c r="U430" i="61" s="1"/>
  <c r="T430" i="61" s="1"/>
  <c r="R382" i="61"/>
  <c r="P382" i="61" s="1"/>
  <c r="Q382" i="61" s="1"/>
  <c r="Q376" i="46"/>
  <c r="P376" i="46" s="1"/>
  <c r="S376" i="46" s="1"/>
  <c r="U370" i="46"/>
  <c r="T370" i="46" s="1"/>
  <c r="Q478" i="46"/>
  <c r="P478" i="46" s="1"/>
  <c r="Q419" i="46"/>
  <c r="P419" i="46" s="1"/>
  <c r="S419" i="46" s="1"/>
  <c r="U423" i="60"/>
  <c r="T423" i="60" s="1"/>
  <c r="S423" i="60" s="1"/>
  <c r="V481" i="61"/>
  <c r="U481" i="61" s="1"/>
  <c r="R481" i="61"/>
  <c r="P481" i="61" s="1"/>
  <c r="Q481" i="61" s="1"/>
  <c r="R391" i="61"/>
  <c r="P391" i="61" s="1"/>
  <c r="Q391" i="61" s="1"/>
  <c r="V391" i="61"/>
  <c r="U391" i="61" s="1"/>
  <c r="Q454" i="63"/>
  <c r="P454" i="63" s="1"/>
  <c r="R476" i="61"/>
  <c r="P476" i="61" s="1"/>
  <c r="Q476" i="61" s="1"/>
  <c r="V476" i="61"/>
  <c r="U476" i="61" s="1"/>
  <c r="Q440" i="46"/>
  <c r="P440" i="46" s="1"/>
  <c r="U440" i="46"/>
  <c r="T440" i="46" s="1"/>
  <c r="Q382" i="46"/>
  <c r="P382" i="46" s="1"/>
  <c r="U382" i="46"/>
  <c r="T382" i="46" s="1"/>
  <c r="V469" i="61"/>
  <c r="U469" i="61" s="1"/>
  <c r="T469" i="61" s="1"/>
  <c r="R373" i="61"/>
  <c r="P373" i="61" s="1"/>
  <c r="Q373" i="61" s="1"/>
  <c r="Q469" i="46"/>
  <c r="P469" i="46" s="1"/>
  <c r="Q368" i="60"/>
  <c r="P368" i="60" s="1"/>
  <c r="S368" i="60" s="1"/>
  <c r="Q407" i="46"/>
  <c r="P407" i="46" s="1"/>
  <c r="U432" i="60"/>
  <c r="T432" i="60" s="1"/>
  <c r="S432" i="60" s="1"/>
  <c r="Q482" i="60"/>
  <c r="P482" i="60" s="1"/>
  <c r="U482" i="60"/>
  <c r="T482" i="60" s="1"/>
  <c r="Q454" i="46"/>
  <c r="P454" i="46" s="1"/>
  <c r="R484" i="61"/>
  <c r="P484" i="61" s="1"/>
  <c r="Q484" i="61" s="1"/>
  <c r="U494" i="46"/>
  <c r="T494" i="46" s="1"/>
  <c r="U390" i="60"/>
  <c r="T390" i="60" s="1"/>
  <c r="S390" i="60" s="1"/>
  <c r="U425" i="46"/>
  <c r="T425" i="46" s="1"/>
  <c r="Q364" i="60"/>
  <c r="P364" i="60" s="1"/>
  <c r="R404" i="61"/>
  <c r="P404" i="61" s="1"/>
  <c r="Q404" i="61" s="1"/>
  <c r="U493" i="60"/>
  <c r="T493" i="60" s="1"/>
  <c r="S493" i="60" s="1"/>
  <c r="V434" i="61"/>
  <c r="U434" i="61" s="1"/>
  <c r="R451" i="61"/>
  <c r="P451" i="61" s="1"/>
  <c r="Q451" i="61" s="1"/>
  <c r="U452" i="60"/>
  <c r="T452" i="60" s="1"/>
  <c r="S452" i="60" s="1"/>
  <c r="Q453" i="46"/>
  <c r="P453" i="46" s="1"/>
  <c r="U445" i="60"/>
  <c r="T445" i="60" s="1"/>
  <c r="Q401" i="46"/>
  <c r="P401" i="46" s="1"/>
  <c r="U401" i="46"/>
  <c r="T401" i="46" s="1"/>
  <c r="U475" i="46"/>
  <c r="T475" i="46" s="1"/>
  <c r="Q475" i="46"/>
  <c r="P475" i="46" s="1"/>
  <c r="Q369" i="63"/>
  <c r="P369" i="63" s="1"/>
  <c r="V439" i="61"/>
  <c r="U439" i="61" s="1"/>
  <c r="R439" i="61"/>
  <c r="P439" i="61" s="1"/>
  <c r="Q439" i="61" s="1"/>
  <c r="U384" i="60"/>
  <c r="T384" i="60" s="1"/>
  <c r="Q384" i="60"/>
  <c r="P384" i="60" s="1"/>
  <c r="Q458" i="46"/>
  <c r="P458" i="46" s="1"/>
  <c r="U458" i="46"/>
  <c r="T458" i="46" s="1"/>
  <c r="V445" i="61"/>
  <c r="U445" i="61" s="1"/>
  <c r="R445" i="61"/>
  <c r="P445" i="61" s="1"/>
  <c r="Q445" i="61" s="1"/>
  <c r="V364" i="61"/>
  <c r="U364" i="61" s="1"/>
  <c r="R364" i="61"/>
  <c r="P364" i="61" s="1"/>
  <c r="Q364" i="61" s="1"/>
  <c r="U423" i="46"/>
  <c r="T423" i="46" s="1"/>
  <c r="S423" i="46" s="1"/>
  <c r="U481" i="46"/>
  <c r="T481" i="46" s="1"/>
  <c r="S481" i="46" s="1"/>
  <c r="V438" i="61"/>
  <c r="U438" i="61" s="1"/>
  <c r="T438" i="61" s="1"/>
  <c r="U473" i="46"/>
  <c r="T473" i="46" s="1"/>
  <c r="Q473" i="46"/>
  <c r="P473" i="46" s="1"/>
  <c r="Q500" i="46"/>
  <c r="P500" i="46" s="1"/>
  <c r="U500" i="46"/>
  <c r="T500" i="46" s="1"/>
  <c r="V387" i="61"/>
  <c r="U387" i="61" s="1"/>
  <c r="R387" i="61"/>
  <c r="P387" i="61" s="1"/>
  <c r="Q387" i="61" s="1"/>
  <c r="U366" i="46"/>
  <c r="T366" i="46" s="1"/>
  <c r="Q479" i="60"/>
  <c r="P479" i="60" s="1"/>
  <c r="S479" i="60" s="1"/>
  <c r="Q467" i="46"/>
  <c r="P467" i="46" s="1"/>
  <c r="U467" i="46"/>
  <c r="T467" i="46" s="1"/>
  <c r="V465" i="61"/>
  <c r="U465" i="61" s="1"/>
  <c r="R465" i="61"/>
  <c r="P465" i="61" s="1"/>
  <c r="Q364" i="46"/>
  <c r="P364" i="46" s="1"/>
  <c r="S364" i="46" s="1"/>
  <c r="V480" i="61"/>
  <c r="U480" i="61" s="1"/>
  <c r="T480" i="61" s="1"/>
  <c r="R409" i="61"/>
  <c r="P409" i="61" s="1"/>
  <c r="Q409" i="61" s="1"/>
  <c r="V415" i="61"/>
  <c r="U415" i="61" s="1"/>
  <c r="T415" i="61" s="1"/>
  <c r="U437" i="46"/>
  <c r="T437" i="46" s="1"/>
  <c r="Q434" i="60"/>
  <c r="P434" i="60" s="1"/>
  <c r="U406" i="46"/>
  <c r="T406" i="46" s="1"/>
  <c r="S406" i="46" s="1"/>
  <c r="U421" i="46"/>
  <c r="T421" i="46" s="1"/>
  <c r="S421" i="46" s="1"/>
  <c r="U362" i="60"/>
  <c r="T362" i="60" s="1"/>
  <c r="Q399" i="60"/>
  <c r="P399" i="60" s="1"/>
  <c r="S399" i="60" s="1"/>
  <c r="Q474" i="46"/>
  <c r="P474" i="46" s="1"/>
  <c r="S474" i="46" s="1"/>
  <c r="U387" i="60"/>
  <c r="T387" i="60" s="1"/>
  <c r="V496" i="61"/>
  <c r="U496" i="61" s="1"/>
  <c r="V394" i="61"/>
  <c r="U394" i="61" s="1"/>
  <c r="T394" i="61" s="1"/>
  <c r="V452" i="61"/>
  <c r="U452" i="61" s="1"/>
  <c r="Q463" i="46"/>
  <c r="P463" i="46" s="1"/>
  <c r="S463" i="46" s="1"/>
  <c r="V417" i="61"/>
  <c r="U417" i="61" s="1"/>
  <c r="Q474" i="60"/>
  <c r="P474" i="60" s="1"/>
  <c r="V406" i="61"/>
  <c r="U406" i="61" s="1"/>
  <c r="T406" i="61" s="1"/>
  <c r="Q379" i="46"/>
  <c r="P379" i="46" s="1"/>
  <c r="R397" i="61"/>
  <c r="P397" i="61" s="1"/>
  <c r="Q397" i="61" s="1"/>
  <c r="S447" i="60"/>
  <c r="S395" i="46"/>
  <c r="S377" i="60"/>
  <c r="S385" i="60"/>
  <c r="S371" i="60"/>
  <c r="S397" i="60"/>
  <c r="S391" i="60"/>
  <c r="S398" i="60"/>
  <c r="S390" i="46"/>
  <c r="S441" i="46"/>
  <c r="S373" i="46"/>
  <c r="S457" i="46"/>
  <c r="S363" i="60"/>
  <c r="S412" i="60"/>
  <c r="S376" i="60"/>
  <c r="S383" i="46"/>
  <c r="S480" i="60"/>
  <c r="S468" i="46"/>
  <c r="S397" i="46"/>
  <c r="S498" i="46"/>
  <c r="S370" i="60"/>
  <c r="S491" i="60"/>
  <c r="S414" i="46"/>
  <c r="S439" i="60"/>
  <c r="S365" i="46"/>
  <c r="S394" i="46"/>
  <c r="S383" i="60"/>
  <c r="S447" i="46"/>
  <c r="S427" i="60"/>
  <c r="S473" i="60"/>
  <c r="S479" i="46"/>
  <c r="S412" i="46"/>
  <c r="S438" i="60"/>
  <c r="S477" i="60"/>
  <c r="S464" i="60"/>
  <c r="S365" i="60"/>
  <c r="S380" i="46"/>
  <c r="S460" i="60"/>
  <c r="S446" i="60"/>
  <c r="S497" i="60"/>
  <c r="S456" i="60"/>
  <c r="S482" i="46"/>
  <c r="S438" i="46"/>
  <c r="S442" i="46"/>
  <c r="S460" i="46"/>
  <c r="S380" i="60"/>
  <c r="S437" i="60"/>
  <c r="S450" i="60"/>
  <c r="S496" i="46"/>
  <c r="S419" i="60"/>
  <c r="S488" i="46"/>
  <c r="S436" i="46"/>
  <c r="S488" i="60"/>
  <c r="S469" i="60"/>
  <c r="S487" i="60"/>
  <c r="S481" i="60"/>
  <c r="S475" i="60"/>
  <c r="S448" i="46"/>
  <c r="S499" i="46"/>
  <c r="S403" i="46"/>
  <c r="S381" i="46"/>
  <c r="S395" i="60"/>
  <c r="S394" i="60"/>
  <c r="S459" i="46"/>
  <c r="S402" i="60"/>
  <c r="N9" i="58"/>
  <c r="O9" i="58" s="1"/>
  <c r="U9" i="58"/>
  <c r="V9" i="58" s="1"/>
  <c r="P9" i="60"/>
  <c r="U10" i="58" s="1"/>
  <c r="V10" i="58" s="1"/>
  <c r="S13" i="60"/>
  <c r="S9" i="60" s="1"/>
  <c r="T10" i="58"/>
  <c r="S10" i="58"/>
  <c r="P10" i="58"/>
  <c r="Q10" i="58" s="1"/>
  <c r="W10" i="58"/>
  <c r="X10" i="58" s="1"/>
  <c r="P9" i="61"/>
  <c r="Y11" i="58" s="1"/>
  <c r="T11" i="61"/>
  <c r="T9" i="61" s="1"/>
  <c r="Q9" i="61"/>
  <c r="Z11" i="58" s="1"/>
  <c r="Q464" i="61"/>
  <c r="T363" i="61"/>
  <c r="Q494" i="61"/>
  <c r="T400" i="61"/>
  <c r="Q413" i="61"/>
  <c r="T413" i="61" s="1"/>
  <c r="Q393" i="61"/>
  <c r="Q412" i="61"/>
  <c r="T412" i="61" s="1"/>
  <c r="T376" i="61"/>
  <c r="T498" i="61"/>
  <c r="T378" i="61"/>
  <c r="T401" i="61"/>
  <c r="T392" i="61"/>
  <c r="T460" i="61"/>
  <c r="T450" i="61"/>
  <c r="O376" i="62"/>
  <c r="O9" i="62" s="1"/>
  <c r="Q414" i="61"/>
  <c r="T414" i="61" s="1"/>
  <c r="T490" i="61"/>
  <c r="Q431" i="61"/>
  <c r="T431" i="61" s="1"/>
  <c r="T388" i="61"/>
  <c r="T448" i="61"/>
  <c r="T463" i="61"/>
  <c r="T468" i="61"/>
  <c r="T402" i="61"/>
  <c r="T470" i="61"/>
  <c r="T389" i="61"/>
  <c r="T368" i="61"/>
  <c r="T366" i="61"/>
  <c r="T375" i="61"/>
  <c r="Q461" i="61"/>
  <c r="Q428" i="61"/>
  <c r="T428" i="61" s="1"/>
  <c r="Q496" i="61"/>
  <c r="Q487" i="61"/>
  <c r="T487" i="61" s="1"/>
  <c r="T411" i="61"/>
  <c r="T472" i="61"/>
  <c r="T420" i="61"/>
  <c r="Q390" i="61"/>
  <c r="T485" i="61"/>
  <c r="S369" i="46" l="1"/>
  <c r="T461" i="61"/>
  <c r="T429" i="61"/>
  <c r="T419" i="61"/>
  <c r="T494" i="61"/>
  <c r="S364" i="60"/>
  <c r="S480" i="46"/>
  <c r="S402" i="46"/>
  <c r="T396" i="61"/>
  <c r="S483" i="46"/>
  <c r="T424" i="61"/>
  <c r="S367" i="60"/>
  <c r="S471" i="46"/>
  <c r="Q486" i="61"/>
  <c r="T486" i="61" s="1"/>
  <c r="S462" i="60"/>
  <c r="S362" i="60"/>
  <c r="S495" i="46"/>
  <c r="S436" i="60"/>
  <c r="S449" i="60"/>
  <c r="T443" i="61"/>
  <c r="S378" i="60"/>
  <c r="S468" i="60"/>
  <c r="S411" i="60"/>
  <c r="Q416" i="61"/>
  <c r="T416" i="61" s="1"/>
  <c r="T422" i="61"/>
  <c r="S450" i="46"/>
  <c r="S417" i="60"/>
  <c r="S446" i="46"/>
  <c r="S377" i="46"/>
  <c r="T365" i="61"/>
  <c r="S454" i="60"/>
  <c r="T370" i="61"/>
  <c r="S396" i="46"/>
  <c r="S484" i="60"/>
  <c r="S448" i="60"/>
  <c r="S388" i="46"/>
  <c r="S472" i="60"/>
  <c r="S409" i="60"/>
  <c r="S458" i="60"/>
  <c r="T393" i="61"/>
  <c r="Q371" i="61"/>
  <c r="T371" i="61" s="1"/>
  <c r="S384" i="60"/>
  <c r="S440" i="60"/>
  <c r="Q478" i="61"/>
  <c r="T478" i="61" s="1"/>
  <c r="S369" i="60"/>
  <c r="T399" i="61"/>
  <c r="S445" i="60"/>
  <c r="T449" i="61"/>
  <c r="S467" i="60"/>
  <c r="S435" i="46"/>
  <c r="S426" i="46"/>
  <c r="S400" i="60"/>
  <c r="T421" i="61"/>
  <c r="T497" i="61"/>
  <c r="Q440" i="61"/>
  <c r="S453" i="60"/>
  <c r="T493" i="61"/>
  <c r="Q462" i="61"/>
  <c r="T462" i="61" s="1"/>
  <c r="T417" i="61"/>
  <c r="S449" i="46"/>
  <c r="T381" i="61"/>
  <c r="S451" i="46"/>
  <c r="S381" i="60"/>
  <c r="T436" i="61"/>
  <c r="S385" i="46"/>
  <c r="S399" i="46"/>
  <c r="Q488" i="61"/>
  <c r="T488" i="61" s="1"/>
  <c r="S424" i="46"/>
  <c r="S440" i="46"/>
  <c r="S500" i="60"/>
  <c r="S387" i="60"/>
  <c r="T476" i="61"/>
  <c r="S470" i="46"/>
  <c r="S494" i="46"/>
  <c r="T380" i="61"/>
  <c r="S416" i="46"/>
  <c r="T377" i="61"/>
  <c r="Q466" i="61"/>
  <c r="T466" i="61" s="1"/>
  <c r="S467" i="46"/>
  <c r="S473" i="46"/>
  <c r="S475" i="46"/>
  <c r="S374" i="60"/>
  <c r="S415" i="60"/>
  <c r="S469" i="46"/>
  <c r="T387" i="61"/>
  <c r="S496" i="60"/>
  <c r="T383" i="61"/>
  <c r="T473" i="61"/>
  <c r="T418" i="61"/>
  <c r="Q426" i="61"/>
  <c r="T426" i="61" s="1"/>
  <c r="S465" i="46"/>
  <c r="S470" i="60"/>
  <c r="S453" i="46"/>
  <c r="S441" i="60"/>
  <c r="S392" i="46"/>
  <c r="S411" i="46"/>
  <c r="S420" i="46"/>
  <c r="T369" i="61"/>
  <c r="T464" i="61"/>
  <c r="S414" i="60"/>
  <c r="S466" i="60"/>
  <c r="S444" i="46"/>
  <c r="S373" i="60"/>
  <c r="T447" i="61"/>
  <c r="S477" i="46"/>
  <c r="T404" i="61"/>
  <c r="T479" i="61"/>
  <c r="Q465" i="61"/>
  <c r="T465" i="61" s="1"/>
  <c r="Q435" i="61"/>
  <c r="T435" i="61" s="1"/>
  <c r="S388" i="60"/>
  <c r="S413" i="46"/>
  <c r="Q410" i="61"/>
  <c r="T410" i="61" s="1"/>
  <c r="T434" i="61"/>
  <c r="T364" i="61"/>
  <c r="S379" i="46"/>
  <c r="S425" i="46"/>
  <c r="S478" i="46"/>
  <c r="S366" i="46"/>
  <c r="T384" i="61"/>
  <c r="S401" i="46"/>
  <c r="S404" i="60"/>
  <c r="S478" i="60"/>
  <c r="S405" i="46"/>
  <c r="S387" i="46"/>
  <c r="T403" i="61"/>
  <c r="Q471" i="61"/>
  <c r="T471" i="61" s="1"/>
  <c r="Q407" i="61"/>
  <c r="T407" i="61" s="1"/>
  <c r="T440" i="61"/>
  <c r="T456" i="61"/>
  <c r="T372" i="61"/>
  <c r="Q444" i="61"/>
  <c r="T444" i="61" s="1"/>
  <c r="T367" i="61"/>
  <c r="Q483" i="61"/>
  <c r="T483" i="61" s="1"/>
  <c r="S500" i="46"/>
  <c r="S370" i="46"/>
  <c r="S389" i="46"/>
  <c r="S371" i="46"/>
  <c r="S374" i="46"/>
  <c r="S490" i="46"/>
  <c r="S492" i="46"/>
  <c r="S452" i="46"/>
  <c r="S392" i="60"/>
  <c r="S443" i="60"/>
  <c r="S431" i="46"/>
  <c r="S367" i="46"/>
  <c r="Q500" i="61"/>
  <c r="T500" i="61" s="1"/>
  <c r="T474" i="61"/>
  <c r="Q467" i="61"/>
  <c r="T467" i="61" s="1"/>
  <c r="T437" i="61"/>
  <c r="Q455" i="61"/>
  <c r="T455" i="61" s="1"/>
  <c r="S434" i="60"/>
  <c r="S454" i="46"/>
  <c r="S407" i="46"/>
  <c r="Q452" i="61"/>
  <c r="T452" i="61" s="1"/>
  <c r="T390" i="61"/>
  <c r="T491" i="61"/>
  <c r="T432" i="61"/>
  <c r="T439" i="61"/>
  <c r="T386" i="61"/>
  <c r="T408" i="61"/>
  <c r="T409" i="61"/>
  <c r="S458" i="46"/>
  <c r="S482" i="60"/>
  <c r="S413" i="60"/>
  <c r="S489" i="46"/>
  <c r="T397" i="61"/>
  <c r="T495" i="61"/>
  <c r="S437" i="46"/>
  <c r="Q374" i="61"/>
  <c r="T374" i="61" s="1"/>
  <c r="S382" i="46"/>
  <c r="S378" i="46"/>
  <c r="S498" i="60"/>
  <c r="S457" i="60"/>
  <c r="S459" i="60"/>
  <c r="S491" i="46"/>
  <c r="Q457" i="61"/>
  <c r="T457" i="61" s="1"/>
  <c r="T482" i="61"/>
  <c r="T382" i="61"/>
  <c r="S499" i="60"/>
  <c r="S474" i="60"/>
  <c r="T484" i="61"/>
  <c r="T391" i="61"/>
  <c r="S379" i="60"/>
  <c r="S418" i="46"/>
  <c r="T496" i="61"/>
  <c r="T475" i="61"/>
  <c r="T451" i="61"/>
  <c r="T458" i="61"/>
  <c r="Q492" i="61"/>
  <c r="T492" i="61" s="1"/>
  <c r="T481" i="61"/>
  <c r="T373" i="61"/>
  <c r="T477" i="61"/>
  <c r="T445" i="61"/>
  <c r="T459" i="61"/>
  <c r="U11" i="58"/>
  <c r="V11" i="58" s="1"/>
  <c r="N11" i="58"/>
  <c r="O11" i="58" s="1"/>
  <c r="N10" i="58"/>
  <c r="O10" i="58" s="1"/>
</calcChain>
</file>

<file path=xl/sharedStrings.xml><?xml version="1.0" encoding="utf-8"?>
<sst xmlns="http://schemas.openxmlformats.org/spreadsheetml/2006/main" count="8409" uniqueCount="1027">
  <si>
    <t>№ п/п</t>
  </si>
  <si>
    <t>Площадь, свойственная для обитания вида, тыс.га</t>
  </si>
  <si>
    <t>Общедоступные охотничьи угодья</t>
  </si>
  <si>
    <t>Красноярская региональная общественная организация  «Приморские охотники»</t>
  </si>
  <si>
    <t>Красноярское региональное некоммерческое партнерство  «Охотник»</t>
  </si>
  <si>
    <t>Некоммерческое партнерство  «Спортивный охотник»</t>
  </si>
  <si>
    <t>Берёзовский</t>
  </si>
  <si>
    <t>Крестьянское хозяйство «Ясные поляны»</t>
  </si>
  <si>
    <t xml:space="preserve">Богучанский </t>
  </si>
  <si>
    <t>Дзержинский</t>
  </si>
  <si>
    <t>Местная общественная организация охотников Дзержинского района</t>
  </si>
  <si>
    <t>Красноярская региональная общественная организация охотников  «Охотничья тропа»</t>
  </si>
  <si>
    <t xml:space="preserve">Ермаковский </t>
  </si>
  <si>
    <t xml:space="preserve">Общедоступные охотничьи угодья </t>
  </si>
  <si>
    <t xml:space="preserve">Идринский </t>
  </si>
  <si>
    <t>Красноярская региональная общественная организация охотников  «Убрус»</t>
  </si>
  <si>
    <t>Ирбейский</t>
  </si>
  <si>
    <t>Казачинский</t>
  </si>
  <si>
    <t>Канский</t>
  </si>
  <si>
    <t>Местная общественная организация охотников Канского района</t>
  </si>
  <si>
    <t>Каратузский</t>
  </si>
  <si>
    <t>Красноярская региональная общественная организация охотников «Природа»</t>
  </si>
  <si>
    <t xml:space="preserve">Кежемский </t>
  </si>
  <si>
    <t>Козульский</t>
  </si>
  <si>
    <t>Местная общественная организация охотников и рыболовов Козульского района</t>
  </si>
  <si>
    <t xml:space="preserve">Краснотуранский </t>
  </si>
  <si>
    <t>Курагинский</t>
  </si>
  <si>
    <t>Манский</t>
  </si>
  <si>
    <t>Манская местная районная общественная организация охотников и рыболовов</t>
  </si>
  <si>
    <t>Красноярская региональная общественная организация охотников «Синер»</t>
  </si>
  <si>
    <t>Минусинский</t>
  </si>
  <si>
    <t>Нижнеингашский</t>
  </si>
  <si>
    <t>Новосёловский</t>
  </si>
  <si>
    <t>Партизанский</t>
  </si>
  <si>
    <t>Красноярская региональная общественная организация Добровольное общество охотников «Барс»</t>
  </si>
  <si>
    <t>Пировский</t>
  </si>
  <si>
    <t>Рыбинский</t>
  </si>
  <si>
    <t>Общественная организация городское общество охотников и рыболовов 
г. Зеленогорска</t>
  </si>
  <si>
    <t>Региональная общественная организация охотников  «Кан» Красноярского края</t>
  </si>
  <si>
    <t xml:space="preserve">Саянский </t>
  </si>
  <si>
    <t>Тасеевский</t>
  </si>
  <si>
    <t>Уярский</t>
  </si>
  <si>
    <t xml:space="preserve">Шарыповский </t>
  </si>
  <si>
    <t>Региональная общественная организация охотников и рыболовов Шарыповского, Ужурского, Назаровского, Новоселовского районов</t>
  </si>
  <si>
    <t>Шушенский</t>
  </si>
  <si>
    <t>Местная общественная организация охотников и рыболовов Шушенского района</t>
  </si>
  <si>
    <t xml:space="preserve">Абанский </t>
  </si>
  <si>
    <t>Местная общественная организация охотников и рыболовов Абанского района</t>
  </si>
  <si>
    <t>Красноярская региональная общественная организация охотников «Кречет»</t>
  </si>
  <si>
    <t>Бирилюсский</t>
  </si>
  <si>
    <t>Местная общественная организация охотников Бирилюсского района</t>
  </si>
  <si>
    <t>Большемуртинский</t>
  </si>
  <si>
    <t>Некоммерческое партнерство «Международный институт мониторинга лесных экосистем»</t>
  </si>
  <si>
    <t>Большеулуйский</t>
  </si>
  <si>
    <t>Местная общественная организация охотников Большеулуйского района</t>
  </si>
  <si>
    <t>Емельяновский</t>
  </si>
  <si>
    <t xml:space="preserve">Местная общественная организация 
«Емельяновское районное общество 
охотников и рыболовов»
</t>
  </si>
  <si>
    <t>Потребительское общество «Кемчуг»</t>
  </si>
  <si>
    <t xml:space="preserve">Енисейский </t>
  </si>
  <si>
    <t>Местная общественная организация охотников и рыболовов Енисейского района</t>
  </si>
  <si>
    <t>Местная общественная организация охотников Енисейского района</t>
  </si>
  <si>
    <t>Иланский</t>
  </si>
  <si>
    <t>Красноярская региональная общественная организация «Красноярский краевой центр развития охоты и рыболовства»</t>
  </si>
  <si>
    <t>Мотыгинский</t>
  </si>
  <si>
    <t xml:space="preserve">Нижнеингашская районная общественная организация «Нижнеингашские любители спортивной охоты»
</t>
  </si>
  <si>
    <t>Северо-Енисейский</t>
  </si>
  <si>
    <t xml:space="preserve">Сухобузимский </t>
  </si>
  <si>
    <t>Туруханский</t>
  </si>
  <si>
    <t xml:space="preserve">Некоммерческое партнерство 
«Туруханское промысловое хозяйство» </t>
  </si>
  <si>
    <t>Тюхтетский</t>
  </si>
  <si>
    <t>Эвенкийский</t>
  </si>
  <si>
    <t>Потребительское охотничье общество «Ванаварское»</t>
  </si>
  <si>
    <t>ТГБОУ НПО Профессиональный лицей № 91</t>
  </si>
  <si>
    <t>Ачинский</t>
  </si>
  <si>
    <t>Боготольский</t>
  </si>
  <si>
    <t xml:space="preserve">Красноярская региональная общественная организация охотников-ветеранов, пенсионеров, сотрудников органов внутренних дел  «Динамо-Можары»
</t>
  </si>
  <si>
    <t>Лось</t>
  </si>
  <si>
    <t>Кабарга</t>
  </si>
  <si>
    <t>Соболь</t>
  </si>
  <si>
    <t>Рысь</t>
  </si>
  <si>
    <t>Барсук</t>
  </si>
  <si>
    <t xml:space="preserve"> </t>
  </si>
  <si>
    <t>х</t>
  </si>
  <si>
    <t xml:space="preserve">Исполняющий обязанности министра </t>
  </si>
  <si>
    <t>природных ресурсов и экологии Красноярского края ______________ Е.В. Вавилова</t>
  </si>
  <si>
    <t>Наименование закрепленного охотничьего угодья, общедоступных охотничьих угодий муниципальных районов и иной территории, являющейся средой обитания охотничьих ресурсов</t>
  </si>
  <si>
    <t>Региональная общественная организация «Красноярское краевое общество охотников и рыболовов»</t>
  </si>
  <si>
    <t>Красноярская краевая общественная организация охотников «Единство»</t>
  </si>
  <si>
    <t>Общество с ограниченной ответственностью «Кречет»</t>
  </si>
  <si>
    <t>Общество с ограниченной ответственностью «Сибирь Авиа»</t>
  </si>
  <si>
    <t>Общество с ограниченной ответственностью «Медикс»</t>
  </si>
  <si>
    <t>Общество с ограниченной ответственностью «Лосиный угол»</t>
  </si>
  <si>
    <t>Общество с ограниченной ответственностью «Региональная промысловая компания»</t>
  </si>
  <si>
    <t>Общество с ограниченной ответственностью «Заповедное 2»</t>
  </si>
  <si>
    <t>Общество с ограниченной ответственностью «СО-БР»</t>
  </si>
  <si>
    <t>Общество с ограниченной ответственностью «Ермаковский коопзверопромхоз»</t>
  </si>
  <si>
    <t>Общество с ограниченной ответственностью «Таёжное»</t>
  </si>
  <si>
    <t>Общество с ограниченной ответственностью «Союз»</t>
  </si>
  <si>
    <t>Общество с ограниченной ответственностью «Новокозульский леспромхоз»</t>
  </si>
  <si>
    <t>Общество с ограниченной ответственностью «Курагинское промыслово-охотничье хозяйство»</t>
  </si>
  <si>
    <t>Общество с ограниченной ответственностью «Эко-ресурс»</t>
  </si>
  <si>
    <t>Общество с ограниченной ответственностью «Райтопсбыт»</t>
  </si>
  <si>
    <t>Общество с ограниченной ответственностью фирма «Рэгги»</t>
  </si>
  <si>
    <t>Общество с ограниченной ответственностью «Альф Красноярск»</t>
  </si>
  <si>
    <t>Общество с ограниченной ответственностью «Красресурс и К»</t>
  </si>
  <si>
    <t>Общество с ограниченной ответственностью «Белисказ»</t>
  </si>
  <si>
    <t>Общество с ограниченной ответственностью «Рыбхоз»</t>
  </si>
  <si>
    <t>Общество с ограниченной ответственностью «Модуль-Б»</t>
  </si>
  <si>
    <t>Общество с ограниченной ответственностью «Заповедное»</t>
  </si>
  <si>
    <t>Общество с ограниченной ответственностью «Форест»</t>
  </si>
  <si>
    <t>Общество с ограниченной ответственностью «Компания Эвенкия»</t>
  </si>
  <si>
    <t>Общество с ограниченной ответственностью «Крайсеверпром+»</t>
  </si>
  <si>
    <t>Общество с ограниченной ответственностью «Промысловик»</t>
  </si>
  <si>
    <t>Общество с ограниченной ответственностью «Охотник»</t>
  </si>
  <si>
    <t>Общество с ограниченной ответственностью «Тайга»</t>
  </si>
  <si>
    <t>Общество с ограниченной ответственностью «Белогорье»</t>
  </si>
  <si>
    <t>Общество с ограниченной ответственностью «Жура»</t>
  </si>
  <si>
    <t>Общество с ограниченной ответственностью «Буран»</t>
  </si>
  <si>
    <t>Общество с ограниченной ответственностью «Александровка»</t>
  </si>
  <si>
    <t>Общество с ограниченной ответственностью «Большая речка»</t>
  </si>
  <si>
    <t>Общество с ограниченной ответственностью «Иджир»</t>
  </si>
  <si>
    <t>Общество с ограниченной ответственностью «Ермак-2009»</t>
  </si>
  <si>
    <t>Общество с ограниченной ответственностью «Чулым»</t>
  </si>
  <si>
    <t>Общество с ограниченной ответственностью «Белогория»</t>
  </si>
  <si>
    <t>Местная общественная организация «Общество охотников и рыбаков по Ужурскому району»</t>
  </si>
  <si>
    <t>Общество с ограниченной ответственностью «СолДан»</t>
  </si>
  <si>
    <t>Общество с ограниченной ответственностью «Имени Лопе де Вега»</t>
  </si>
  <si>
    <t>Общество с ограниченной ответственностью «Казыр-Суг»</t>
  </si>
  <si>
    <t>Общество с ограниченной ответственностью «Охота Рыбалка Сибири»</t>
  </si>
  <si>
    <t>Общество с ограниченной ответственностью «Агульское»</t>
  </si>
  <si>
    <t>Общественная организация «Куюмбинское общество охотников»</t>
  </si>
  <si>
    <t>Открытое акционерное общество «Гамбит»</t>
  </si>
  <si>
    <t>Открытое акционерное общество «Галанинское хлебоприемное предприятие»</t>
  </si>
  <si>
    <t>Открытое акционерное общество «Российские железные дороги»</t>
  </si>
  <si>
    <t>Закрытое акционерное общество «Производственно-строительная компания «Союз»</t>
  </si>
  <si>
    <t>Наименование муниципального района Красноярского края</t>
  </si>
  <si>
    <t>Муниципальное предприятие Эвенкийского муниципального района оленеводческо-племенное хозяйство «Суриндинский»</t>
  </si>
  <si>
    <t>Родовая община коренных малочисленных народов Севера «Колды»</t>
  </si>
  <si>
    <t>Семейная (родовая) община коренных малочисленных народов Севера «Верхняя Чунка»</t>
  </si>
  <si>
    <t>Родовая община коренных малочисленных народов Севера «Кунноир»</t>
  </si>
  <si>
    <t xml:space="preserve">Некоммерческое партнерство охотников и рыболовов «Забава»
</t>
  </si>
  <si>
    <t>Общество с ограниченной ответственностью « Орион+»</t>
  </si>
  <si>
    <t>Общество с ограниченной ответственностью «Арбалет»</t>
  </si>
  <si>
    <t>Общество с ограниченной ответственностью «Фарт»</t>
  </si>
  <si>
    <t>Индивидуальный предприниматель                       Алейников А.В.</t>
  </si>
  <si>
    <t>Индивидуальный предприниматель                    Леончиков А.А.</t>
  </si>
  <si>
    <t>Индивидуальный предприниматель                       Салаткин С.Г.</t>
  </si>
  <si>
    <t>Индивидуальный предприниматель                         Тыганов И.И.</t>
  </si>
  <si>
    <t>Индивидуальный предприниматель                      Удыгир В.А.</t>
  </si>
  <si>
    <t>Индивидуальный предприниматель                      Щепко Л.Н.</t>
  </si>
  <si>
    <t>Муниципальное предприятие Эвенкийского муниципального района «Эвенкиянефтепродукт»</t>
  </si>
  <si>
    <t>Община коренных малочисленных народов Севера «Учами»</t>
  </si>
  <si>
    <t>Родовая община коренных малочисленных народов Севера «Горбылек»</t>
  </si>
  <si>
    <t>Семейная (родовая) община коренных малочисленных народов Севера «Уркэ»</t>
  </si>
  <si>
    <t>Родовая община коренных малочисленных народов Севера «Аява»</t>
  </si>
  <si>
    <t>Семейная (родовая) община коренных малочисленных народов Севера  «Катанга»</t>
  </si>
  <si>
    <t>Семейная (родовая) община коренных малочисленных народов Севера «Наракан»</t>
  </si>
  <si>
    <t>Семейная (родовая) община коренных малочисленных народов Севера «Орончакан»</t>
  </si>
  <si>
    <t>Семейная (родовая) община коренных малочисленных народов Севера «Сулимкай»</t>
  </si>
  <si>
    <t>Семейная (родовая) община коренных малочисленных народов Севера «Ямбукан»</t>
  </si>
  <si>
    <t>Семейная (родовая)  община коренных малочисленных народов Севера «Бирая»</t>
  </si>
  <si>
    <t>Община коренных малочисленных народов Севера «Бергима»</t>
  </si>
  <si>
    <t>Община коренных малочисленных народов Севера «Мадра»</t>
  </si>
  <si>
    <t>Община коренных малочисленных народов Севера«Таимба»</t>
  </si>
  <si>
    <t>Семейная (родовая) община коренных малочисленных народов Севера«Кукшида»</t>
  </si>
  <si>
    <t>Общество с ограниченной ответственностью «Охотничье хозяйство Чадобец»</t>
  </si>
  <si>
    <t>Право на добычу лимитируемых охотничьих ресурсов</t>
  </si>
  <si>
    <t>медведь, лось, марал, косуля, кабарга, кабан  соболь</t>
  </si>
  <si>
    <t xml:space="preserve">медведь, лось, марал, косуля,  соболь </t>
  </si>
  <si>
    <t>медведь, лось, марал, косуля, кабарга, кабан, рысь, соболь, барсук</t>
  </si>
  <si>
    <t>Местная общественная организация охотников и рыболовов Богучанского района Красноярского края «Белка»</t>
  </si>
  <si>
    <t>медведь, лось, соболь, барсук, рысь</t>
  </si>
  <si>
    <t>медведь, лось, соболь, барсук</t>
  </si>
  <si>
    <t>медведь, лось, ДСО, соболь</t>
  </si>
  <si>
    <t>медведь, лось, марал, косуля, кабарга, рысь, соболь</t>
  </si>
  <si>
    <t>медведь, лось, ДСО, кабарга, соболь</t>
  </si>
  <si>
    <t>Закрытое акционерное общество «Жилищная коммунальная компания»</t>
  </si>
  <si>
    <t>медведь, лось, марал, косуля, кабарга, соболь, барсук</t>
  </si>
  <si>
    <t>Общество с ограниченной ответственностью Региональный Охотничий Клуб «Сорокополье»</t>
  </si>
  <si>
    <t>медведь, лось, марал, косуля, рысь, соболь, барсук</t>
  </si>
  <si>
    <t>медведь, лось, марал, косуля, кабарга, кабан, соболь</t>
  </si>
  <si>
    <t>медведь, лось, марал, косуля, кабарга, кабан, рысь, соболь, барсук, выдра</t>
  </si>
  <si>
    <t>медведь, лось, ДСО, соболь, барсук, рысь, выдра</t>
  </si>
  <si>
    <t>медведь, лось, марал, косуля, рысь, соболь, барсук, выдра</t>
  </si>
  <si>
    <t>медведь, лось, косуля, кабан, рысь, соболь, барсук, выдра</t>
  </si>
  <si>
    <t>медведь, лось, марал, косуля, кабарга, рысь, соболь, барсук, выдра</t>
  </si>
  <si>
    <t>Каратузская районная местная общественная организация охотников и рыболовов</t>
  </si>
  <si>
    <t>медведь, лось, марал, косуля, рысь, соболь, выдра, барсук</t>
  </si>
  <si>
    <t>Открытое акционерное общество «Сосновый бор»</t>
  </si>
  <si>
    <t>барсук, медведь, выдра, кабарга, косуля, лось, марал, соболь</t>
  </si>
  <si>
    <t>соболь, рысь, барсук, выдра, медведь, лось, марал, косуля, кабарга</t>
  </si>
  <si>
    <t>медведь, лось, марал, косуля, кабан, соболь, барсук, рысь, выдра</t>
  </si>
  <si>
    <t>медведь, лось, марал, косуля, кабарга, рысь, соболь, барсук</t>
  </si>
  <si>
    <t>Ачинская межрайонная общественная организация охотников и рыболовов</t>
  </si>
  <si>
    <t>лось, марал, косуля, медведь, соболь, рысь, барсук, выдра</t>
  </si>
  <si>
    <t>Общество с ограниченной ответственностью «Сибохота»</t>
  </si>
  <si>
    <t>Общество с ограниченной ответственностью «Езагаш»</t>
  </si>
  <si>
    <t>лось, марал, косуля, кабарга, соболь</t>
  </si>
  <si>
    <t xml:space="preserve">Местная общественная организация охотников и рыболовов Балахтинского района </t>
  </si>
  <si>
    <t>Общество с ограниченной ответственностью «В.В.В.»</t>
  </si>
  <si>
    <t>медведь, лось, марал, косуля, кабарга, барсук, выдра, рысь, соболь</t>
  </si>
  <si>
    <t>медведь, лось, марал, косуля, кабарга, рысь, кабан, соболь, барсук, выдра</t>
  </si>
  <si>
    <t>медведь, лось, марал, косуля, кабарга, рысь, соболь, выдра</t>
  </si>
  <si>
    <t>Общество с ограниченной ответственностью «Охотничье-промысловое хозяйство «Ояхтинское»</t>
  </si>
  <si>
    <t>медведь, лось, рысь, соболь, выдра</t>
  </si>
  <si>
    <t>медведь, лось, косуля, рысь, соболь, выдра</t>
  </si>
  <si>
    <t>медведь, лось, рысь, соболь, барсук, выдра</t>
  </si>
  <si>
    <t xml:space="preserve">медведь, лось, марал, косуля, кабарга, рысь, соболь, </t>
  </si>
  <si>
    <t>медведь, лось, марал, косуля, кабарга, кабан, рысь, соболь, выдра, барсук</t>
  </si>
  <si>
    <t>Общество с ограниченной ответственностью «Бир Пекс Красноярск»</t>
  </si>
  <si>
    <t>медведь, лось, косуля, рысь, соболь, барсук, выдра</t>
  </si>
  <si>
    <t>Общество с ограниченной ответственностью «Сибсэбл»</t>
  </si>
  <si>
    <t>лось, кабарга, марал, косуля, медведь, соболь, выдра</t>
  </si>
  <si>
    <t>медведь, лось, косуля, рысь, соболь, барсук</t>
  </si>
  <si>
    <t>медведь, лось, марал, рысь, соболь, барсук, выдра</t>
  </si>
  <si>
    <t>Промысловое общество с ограниченной ответственностью «Енисейский кряж»</t>
  </si>
  <si>
    <t>медведь, лось, ДСО, кабарга, соболь, выдра</t>
  </si>
  <si>
    <t>лось, соболь</t>
  </si>
  <si>
    <r>
      <t xml:space="preserve">медведь, лось, </t>
    </r>
    <r>
      <rPr>
        <sz val="8"/>
        <color theme="1"/>
        <rFont val="Times New Roman"/>
        <family val="1"/>
        <charset val="204"/>
      </rPr>
      <t>кабарга, рысь, соболь, барсук, выдра</t>
    </r>
  </si>
  <si>
    <t>медведь, лось, соболь, рысь, выдра, барсук</t>
  </si>
  <si>
    <t>медведь, лось, мрал, кабарга, соболь, рысь, барсук</t>
  </si>
  <si>
    <t>Местная общественная организация охотников Иланского района</t>
  </si>
  <si>
    <t>медведь, лось, марал, кабарга, соболь, выдра</t>
  </si>
  <si>
    <t>Общество с ограниченной ответственностью «Спецэлектромонтаж»</t>
  </si>
  <si>
    <t>Общество с ограниченной ответственностью «Иджим»</t>
  </si>
  <si>
    <t>медведь, лось, косуля, рысь, соболь, выдра, барсук</t>
  </si>
  <si>
    <t>медведь, лось, косуля, соболь</t>
  </si>
  <si>
    <t xml:space="preserve">Общественная организация районного общества охотников и рыболовов г.Кодинск
</t>
  </si>
  <si>
    <t>медведь, лось, косуля, рысь, соболь,  барсук</t>
  </si>
  <si>
    <t>медведь, лось, косуля, соболь, барсук</t>
  </si>
  <si>
    <t>медведь, лось, марал, косуля, кабан, соболь</t>
  </si>
  <si>
    <t>медведь, лось, соболь, выдра</t>
  </si>
  <si>
    <t xml:space="preserve">Некоммерческое партнёрство охотников-промысловиков </t>
  </si>
  <si>
    <t>медведь, лось, марал, кабарга, рысь, соболь, выдра</t>
  </si>
  <si>
    <t>медведь, лось, соболь</t>
  </si>
  <si>
    <t>Общество с ограниченной ответственностью «Русь»</t>
  </si>
  <si>
    <t>медведь, лось, марал, косуля, кабарга, козерог, кабан, рысь, соболь</t>
  </si>
  <si>
    <t>Местная общественная организация охотников  «Заманье» Манского района</t>
  </si>
  <si>
    <t>медведь, лось, марал, косуля, кабан, рысь, соболь, барсук, выдра</t>
  </si>
  <si>
    <t>медведь, лось, марал, косуля, кабарга, кабан, соболь, рысь, барсук, выдра</t>
  </si>
  <si>
    <t>Общество с ограниченной ответственностью «Кашпай»</t>
  </si>
  <si>
    <t>медведь, лось, марал, косуля, кабарга, соболь, рысь, барсук, выдра</t>
  </si>
  <si>
    <t>Общество с ограниченной ответственностью «Хантер»</t>
  </si>
  <si>
    <t>Общество с ограниченной ответственностью «Север»</t>
  </si>
  <si>
    <t>Общество с ограниченной ответственностью «Охотничье хозяйство Гуран»</t>
  </si>
  <si>
    <t>медведь, марал, косуля, соболь, рысь, барсук</t>
  </si>
  <si>
    <t>медведь, косуля, барсук</t>
  </si>
  <si>
    <t>Индивидуальный предприниматель                            Рябинин Александр Николаевич</t>
  </si>
  <si>
    <t>Индивидуальный предприниматель                              Брацук Сергей Александрович</t>
  </si>
  <si>
    <t>Индивидуальный предприниматель                   Полухин Анатолий Николаевич</t>
  </si>
  <si>
    <t xml:space="preserve">Индивидуальный предприниматель Бербушенко Андрей Николаевич </t>
  </si>
  <si>
    <t>Индивидуальный предприниматель                         Горбунов Геннадий Артемьевич</t>
  </si>
  <si>
    <t>Индивидуальный предприниматель Разумовский Мин Федорович</t>
  </si>
  <si>
    <t>Индивидуальный предприниматель                   Пашин Виктор Александрович</t>
  </si>
  <si>
    <t>Индивидуальный предприниматель                            Шамов Алексей Викторович</t>
  </si>
  <si>
    <t>Индивидуальный предприниматель                          Жираков Сергей Александрович</t>
  </si>
  <si>
    <t>Индивидуальный предприниматель                             Новоселов Николай Николаевич</t>
  </si>
  <si>
    <t>Индивидуальный предприниматель                            Персман Виктор Энделевич</t>
  </si>
  <si>
    <t>медведь, лось, косуля, кабарга, соболь</t>
  </si>
  <si>
    <t>Потребительское общество «АНГУЛ»</t>
  </si>
  <si>
    <t>Общество с ограниченной ответственностью 
«Пента-Е»</t>
  </si>
  <si>
    <t>медведь, лось, марал, косуля, соболь, рысь, барсук</t>
  </si>
  <si>
    <t>Красноярская региональная общественная организация  «Общество охотников и рыболовов  «САЯНЫ»</t>
  </si>
  <si>
    <t>Индивидуальный предприниматель                       Шевляков Евгений Александрович</t>
  </si>
  <si>
    <t>медведь, лось, соболь, рысь, выдра</t>
  </si>
  <si>
    <t>Индивидуальный предприниматель                    Дворников Александр Яковлевич</t>
  </si>
  <si>
    <t>Индивидуальный предприниматель                    Подоляк Василий Михайлович</t>
  </si>
  <si>
    <t xml:space="preserve">Муниципальное предприятие Северо-Енисейского района «Охотничье-промысловое хозяйство Север»
</t>
  </si>
  <si>
    <t>Местная общественная организация «Рыбинское районное добровольное общество охотников и рыболовов»</t>
  </si>
  <si>
    <t>медведь, лось, косуля, кабарга, кабан, рысь, соболь, барсук</t>
  </si>
  <si>
    <t>Ужурский</t>
  </si>
  <si>
    <t>медведь, лось, соболь, рысь, барсук, выдра</t>
  </si>
  <si>
    <t>Промыслово-заготовительное общество с ограниченной ответственностью «Мал-Яр»</t>
  </si>
  <si>
    <t>медведь, лось, марал, кабан, косуля, кабарга, соболь, рысь, выдра</t>
  </si>
  <si>
    <t xml:space="preserve">медведь, ДСО, лось, рысь, соболь, выдра </t>
  </si>
  <si>
    <t>медведь, лось, марал, кабан, косуля, кабарга, соболь, рысь, барсук, выдра</t>
  </si>
  <si>
    <t>Общество с ограниченной ответственностью «Фортуна Плюс»</t>
  </si>
  <si>
    <t xml:space="preserve">лось, косуля, </t>
  </si>
  <si>
    <t>Индивидуальный предприниматель                     Кузьмин Михаил Яковлевич</t>
  </si>
  <si>
    <t>медведь, лось, соболь, барсук, выдра, рысь</t>
  </si>
  <si>
    <t>Общество с ограниченной ответственностью «ЛесПромСтрой»</t>
  </si>
  <si>
    <t>медведь, лось, ДСО, рысь, соболь, выдра</t>
  </si>
  <si>
    <t>Индивидуальный предприниматель                       Новиков Геннадий Николаевич</t>
  </si>
  <si>
    <t>Назаровский</t>
  </si>
  <si>
    <t>Местная общественная организация охотников и рыболовов Назаровского района и города Назарово</t>
  </si>
  <si>
    <t>лось, косуля, барсук</t>
  </si>
  <si>
    <t>медведь, лось, марал, косуля, барсук</t>
  </si>
  <si>
    <t>медведь, лось, марал, кабан, косуля, кабарга, рысь, соболь, барсук, выдра</t>
  </si>
  <si>
    <t>Местная городская общественная организация спортивное охотничье и рыболовное общество г. Железногорска</t>
  </si>
  <si>
    <t>ЛФ</t>
  </si>
  <si>
    <t>СХН</t>
  </si>
  <si>
    <t>Реквизиты охотхозяйственного соглашения (ОХС)</t>
  </si>
  <si>
    <t>Дата</t>
  </si>
  <si>
    <t>№ 24/ОС-</t>
  </si>
  <si>
    <t xml:space="preserve">Островский Виктор Алексадрович </t>
  </si>
  <si>
    <t xml:space="preserve">Фрибус Михаил Александрович </t>
  </si>
  <si>
    <t>Анищев Василий Иванович</t>
  </si>
  <si>
    <t>01.12.2011                     01.12.2011</t>
  </si>
  <si>
    <t>30 и 31</t>
  </si>
  <si>
    <t>Всего</t>
  </si>
  <si>
    <t>Срок действия долгосрочной лицензии (ДЛ)</t>
  </si>
  <si>
    <t>Примечание</t>
  </si>
  <si>
    <t>Нестеров Валерий Владимирович</t>
  </si>
  <si>
    <t xml:space="preserve">Дутов Денис Владимирович </t>
  </si>
  <si>
    <t xml:space="preserve">Нусс Виталий Николаевич </t>
  </si>
  <si>
    <t>Гафаров Амир Загирович</t>
  </si>
  <si>
    <t xml:space="preserve">Тимошкина Ольга Александровна </t>
  </si>
  <si>
    <t xml:space="preserve">Чеберяк Юрий Иванович </t>
  </si>
  <si>
    <t xml:space="preserve">Зайцев Юрий Петрович </t>
  </si>
  <si>
    <t xml:space="preserve">Рейнгардт Владимир Гарольдович </t>
  </si>
  <si>
    <t xml:space="preserve">Дмитриев Владими Сергеевич </t>
  </si>
  <si>
    <t xml:space="preserve">Юртаев Семен Николаевич </t>
  </si>
  <si>
    <t xml:space="preserve">Дворников Евгений Михайлович  </t>
  </si>
  <si>
    <t xml:space="preserve">Путриков Андрей Валерьевич </t>
  </si>
  <si>
    <t>Борисенко Юрий Яковлевич</t>
  </si>
  <si>
    <t xml:space="preserve">Карабанов Александр Сергеевич </t>
  </si>
  <si>
    <t xml:space="preserve">Прядко Василий Романович </t>
  </si>
  <si>
    <t>Кухаренко Виктор Александрович</t>
  </si>
  <si>
    <t xml:space="preserve">Гаврик Ольга Валентиновна </t>
  </si>
  <si>
    <t xml:space="preserve">Селиванов Сергей Георгиевич </t>
  </si>
  <si>
    <t xml:space="preserve">Любутин Леонид Алексеевич </t>
  </si>
  <si>
    <t xml:space="preserve">Колокольцев Владимир Николаевич  </t>
  </si>
  <si>
    <t xml:space="preserve">Содатова Людмила Николаевна </t>
  </si>
  <si>
    <t xml:space="preserve">Толстолугов Анатолий Иванович </t>
  </si>
  <si>
    <t xml:space="preserve">Даньшин Андрей Геннадьевич </t>
  </si>
  <si>
    <t xml:space="preserve">Вараксин Геннадий Сергеевич </t>
  </si>
  <si>
    <t xml:space="preserve">Селин Дмитрий Александрович </t>
  </si>
  <si>
    <t xml:space="preserve">Журавле Владимир Михайлович </t>
  </si>
  <si>
    <t xml:space="preserve">Шотт Александр Валерьевич </t>
  </si>
  <si>
    <t xml:space="preserve">Ворончихин Олег Васильевич </t>
  </si>
  <si>
    <t xml:space="preserve">Панкевич Владимир Ильич </t>
  </si>
  <si>
    <t xml:space="preserve">Орлов Максим Вадимович </t>
  </si>
  <si>
    <t xml:space="preserve">Сафонов Евгений Алексеевич </t>
  </si>
  <si>
    <t xml:space="preserve">Милоенко Виктор Александрович </t>
  </si>
  <si>
    <t>Шиповалов Юрий Геннадьевич</t>
  </si>
  <si>
    <t xml:space="preserve">Дубинников Рифат Владимирович </t>
  </si>
  <si>
    <t xml:space="preserve">Вавулин Игорь Николаевич </t>
  </si>
  <si>
    <t xml:space="preserve">Кузьмичук Андрей Валерьевич </t>
  </si>
  <si>
    <t>Луцкий Сергей Владимирович</t>
  </si>
  <si>
    <t xml:space="preserve">Кадулич Руслан Семенович </t>
  </si>
  <si>
    <t>Волков Сергей Дмитриевич</t>
  </si>
  <si>
    <t xml:space="preserve">Доровских Валерий Анатольевич </t>
  </si>
  <si>
    <t>Андросов Владимир Владимирович</t>
  </si>
  <si>
    <t xml:space="preserve">Волков Алексей Сергеевич </t>
  </si>
  <si>
    <t xml:space="preserve">Вербицкий Николай Иванович </t>
  </si>
  <si>
    <t xml:space="preserve">Курс, Юрий Николаевич </t>
  </si>
  <si>
    <t>Иванкевич Галина Харитоновна</t>
  </si>
  <si>
    <t>Берестов Александр Александрович (ИП Утехин)</t>
  </si>
  <si>
    <t xml:space="preserve">Малых Юрий Николаевич </t>
  </si>
  <si>
    <t xml:space="preserve">Орлов Алексей Владимирович </t>
  </si>
  <si>
    <t xml:space="preserve">Тонких Сергей Николаевич </t>
  </si>
  <si>
    <t>Удалова Любовь Григорьевна</t>
  </si>
  <si>
    <t>Васюкова Татьяна Васильевна</t>
  </si>
  <si>
    <t xml:space="preserve">Богданов Валей Григорьевич  </t>
  </si>
  <si>
    <t xml:space="preserve">Богданов Валей Григорьевич </t>
  </si>
  <si>
    <t xml:space="preserve">Тимофеев Александр Сергеевич </t>
  </si>
  <si>
    <t xml:space="preserve">Звягин Валерий Викторович </t>
  </si>
  <si>
    <t xml:space="preserve">Упит Владимир Михайлович </t>
  </si>
  <si>
    <t>Каунов Николай Эдемович</t>
  </si>
  <si>
    <t>Гусев Сергей Валерьевич</t>
  </si>
  <si>
    <t>отказано в заключении соглашения, суд</t>
  </si>
  <si>
    <t xml:space="preserve">Николаев Владимир Иванович </t>
  </si>
  <si>
    <t>Орлов Максим Вадимович</t>
  </si>
  <si>
    <t xml:space="preserve">Русинов Игорь Геннадьевич </t>
  </si>
  <si>
    <t xml:space="preserve">Свиридов Эдуард Юрьевич </t>
  </si>
  <si>
    <t xml:space="preserve">Лектусаров Николай Михайлович </t>
  </si>
  <si>
    <t xml:space="preserve">Ивков Олег Владимирович </t>
  </si>
  <si>
    <t xml:space="preserve">Скрипкин Федор Петрович </t>
  </si>
  <si>
    <t xml:space="preserve">Исаев Сергей Иванович </t>
  </si>
  <si>
    <t>Клюев Леонид Анатольевич</t>
  </si>
  <si>
    <t>Минаков Иван Анатольевич</t>
  </si>
  <si>
    <t xml:space="preserve">Мухина Эрика Алексеевна     </t>
  </si>
  <si>
    <t xml:space="preserve">Кравцов Сергей Геннадьевич </t>
  </si>
  <si>
    <t>Хоботов Виктор Михайлович</t>
  </si>
  <si>
    <t xml:space="preserve">Емельянов Александр Владимирович </t>
  </si>
  <si>
    <t xml:space="preserve">Шилько Сергей Иванович </t>
  </si>
  <si>
    <t xml:space="preserve">Сысоев Владимир Владимирович </t>
  </si>
  <si>
    <t>Грохотов Сергей Валерьевич</t>
  </si>
  <si>
    <t xml:space="preserve">Малышев Андрей Николаевич </t>
  </si>
  <si>
    <t xml:space="preserve">Тишин Валерий Павлович </t>
  </si>
  <si>
    <t>Соколов Петр Константинович</t>
  </si>
  <si>
    <t xml:space="preserve">Калмыков Евгений Викторович </t>
  </si>
  <si>
    <t xml:space="preserve">Маценко Владимир Иванович </t>
  </si>
  <si>
    <t>Носков Виктор Александрович</t>
  </si>
  <si>
    <t xml:space="preserve">Мишин Игорь Анатольевич </t>
  </si>
  <si>
    <t>Дмитриев Александр Николаевич</t>
  </si>
  <si>
    <t xml:space="preserve">Казанцева Марина Владимировна </t>
  </si>
  <si>
    <t>Дементьев Александр Валерьевич</t>
  </si>
  <si>
    <t xml:space="preserve">Мурзаханов Артур Рахимжанович </t>
  </si>
  <si>
    <t xml:space="preserve">Хандошко Алексей Леонидович </t>
  </si>
  <si>
    <t xml:space="preserve">Юрченко Сергей Алексеевич </t>
  </si>
  <si>
    <t xml:space="preserve">Юшков Владислав Иванович </t>
  </si>
  <si>
    <t xml:space="preserve">Кушнарев Владимир Михайлович </t>
  </si>
  <si>
    <t xml:space="preserve">Березинский Николай Сидорович </t>
  </si>
  <si>
    <t>Масленников Александр Петрович</t>
  </si>
  <si>
    <t>Неволин Сергей Иванович</t>
  </si>
  <si>
    <t>66 и 67</t>
  </si>
  <si>
    <t>99 и 100</t>
  </si>
  <si>
    <t>87 и 88</t>
  </si>
  <si>
    <t>85 и 89</t>
  </si>
  <si>
    <t>19.12.2013,                   ДС 10.03.14</t>
  </si>
  <si>
    <t>82;                              ДС №1</t>
  </si>
  <si>
    <t>19.11.2013                         ДС 30.12.13</t>
  </si>
  <si>
    <t xml:space="preserve"> 76,                        № 1</t>
  </si>
  <si>
    <t>03.09.2016 и 30.01.2016</t>
  </si>
  <si>
    <t>02.08.2016 и 25.09.2016</t>
  </si>
  <si>
    <t xml:space="preserve"> 17.07.2012</t>
  </si>
  <si>
    <t xml:space="preserve">09.02.2012                ДС 08.05.2014 </t>
  </si>
  <si>
    <t>38,                       ДС №3</t>
  </si>
  <si>
    <t xml:space="preserve">08.05.2014 ДС 23.06.2014 </t>
  </si>
  <si>
    <t>96,                              ДС №1</t>
  </si>
  <si>
    <t xml:space="preserve"> *</t>
  </si>
  <si>
    <t>ГЗЗ</t>
  </si>
  <si>
    <t xml:space="preserve">в т.ч. Козульский - 0,422  </t>
  </si>
  <si>
    <t>в т.ч. Козульский - 1,967</t>
  </si>
  <si>
    <t xml:space="preserve"> 1,934 -запаса, 2,268-иные</t>
  </si>
  <si>
    <t>земли запаса</t>
  </si>
  <si>
    <t>проектируемое ООПТ "Заливы озераУлюколь"</t>
  </si>
  <si>
    <t xml:space="preserve"> в т.ч. Козульский - 1,663 </t>
  </si>
  <si>
    <t>ОХС 147,811 (57,911 ЛФ, 89,900 СХН), ДЛ 348,24</t>
  </si>
  <si>
    <t xml:space="preserve">в т.ч. Новоселовский - 2,1685 ЛФ      </t>
  </si>
  <si>
    <t>0,088 ГЗЗ, 0,413 подсоб. хоз.</t>
  </si>
  <si>
    <t>острова</t>
  </si>
  <si>
    <t>земли водного фонда</t>
  </si>
  <si>
    <t>земли адм-ций сельских поселений</t>
  </si>
  <si>
    <t xml:space="preserve">Иные </t>
  </si>
  <si>
    <t>Зарубин Юрий Константинович</t>
  </si>
  <si>
    <t>6,991- спецземфонд (с/х), 2,953-ГЗЗ, 113,473 - иные</t>
  </si>
  <si>
    <t>3,247 сельской админ, 5,420 оз.Белое</t>
  </si>
  <si>
    <t>Марал</t>
  </si>
  <si>
    <t>Косуля</t>
  </si>
  <si>
    <t>ДСО</t>
  </si>
  <si>
    <t>Козерог</t>
  </si>
  <si>
    <t>Медведь</t>
  </si>
  <si>
    <t>Выдра</t>
  </si>
  <si>
    <t>Кабан</t>
  </si>
  <si>
    <t>27.06.2006  ХХ № 2209 до 08.06.2016</t>
  </si>
  <si>
    <t>в т.ч. 3,112 Богучанский</t>
  </si>
  <si>
    <t xml:space="preserve">Таймырский Долгано-Ненецкий </t>
  </si>
  <si>
    <t>ЗОУ</t>
  </si>
  <si>
    <t xml:space="preserve">Примечание </t>
  </si>
  <si>
    <t>Площадь охотничьих угодий: закрепленных - в соответствии с ОХС и ДЛ, общедоступных - в соответствии с ОХР, тыс га</t>
  </si>
  <si>
    <t xml:space="preserve">района нет в соглашении </t>
  </si>
  <si>
    <t xml:space="preserve">х </t>
  </si>
  <si>
    <t>Итого по району</t>
  </si>
  <si>
    <t>Илимпийская промысловая зона</t>
  </si>
  <si>
    <t>Байкитская промысловая зона</t>
  </si>
  <si>
    <t>Тунгусско-Чунская промысловая зона</t>
  </si>
  <si>
    <t xml:space="preserve"> в т.ч. общедоступные охотничьи угодья </t>
  </si>
  <si>
    <t>Самотесов Валерий Павлович</t>
  </si>
  <si>
    <t>в т.ч. Кежемский - 7,940</t>
  </si>
  <si>
    <t>площадь района 74937,3</t>
  </si>
  <si>
    <t>Казачинский, Тасеевский</t>
  </si>
  <si>
    <t>Балахтинский - 5,459; Манский - 239,832</t>
  </si>
  <si>
    <t>153 км</t>
  </si>
  <si>
    <t>Абанского района нет в соглашении (площадь 19,835 тыс га)</t>
  </si>
  <si>
    <t>05.05.11, 06.05.11</t>
  </si>
  <si>
    <t>9 и 10</t>
  </si>
  <si>
    <t>Индивидуальный предприниматель                                                            Горовой Николай Юрьевич</t>
  </si>
  <si>
    <t>Индивидуальный предприниматель                                          Ильин Сергей Егорович</t>
  </si>
  <si>
    <t>Индивидуальный предприниматель                                  Мамаев Геннадий Викторович</t>
  </si>
  <si>
    <t>Индивидуальный предприниматель                                             Милкин Николай Сергеевич</t>
  </si>
  <si>
    <t>Индивидуальный предприниматель                                Перминов Павел Михайлович</t>
  </si>
  <si>
    <t>25 и 26</t>
  </si>
  <si>
    <t>Березовский - 9,993, манский - 7,886</t>
  </si>
  <si>
    <t>Енисейский, Пировский</t>
  </si>
  <si>
    <t xml:space="preserve">30.01.2012,  ДС 04.06.2014 и  04.09.2014 </t>
  </si>
  <si>
    <t xml:space="preserve"> 36 и 37</t>
  </si>
  <si>
    <t>Енисейский - 44,854, Пировский - 30,763</t>
  </si>
  <si>
    <t>Кежемский, Богучанский</t>
  </si>
  <si>
    <t>Эвенкийский Тунгусско-Чунская промысловая зона</t>
  </si>
  <si>
    <t>06.11.2009-05.11.2034 № 0000216</t>
  </si>
  <si>
    <t>Березовский - 18,667, Манский - 20,933</t>
  </si>
  <si>
    <t>Партизанский, Саянский</t>
  </si>
  <si>
    <t>Партизанский - 47,167, Саянский - 7,571</t>
  </si>
  <si>
    <t>Балахтинский - 8,129, Идринский - 19,775</t>
  </si>
  <si>
    <t>Общедоступные охотничьи угодья + Ергаки</t>
  </si>
  <si>
    <t>40 км</t>
  </si>
  <si>
    <t>17 км</t>
  </si>
  <si>
    <t>28 км</t>
  </si>
  <si>
    <t>27 км</t>
  </si>
  <si>
    <t>47 км</t>
  </si>
  <si>
    <t>42 км</t>
  </si>
  <si>
    <t>ФИО руководителя/ государственного охотничьего инспектора</t>
  </si>
  <si>
    <t>Богуцкий Александр Викторович</t>
  </si>
  <si>
    <r>
      <t xml:space="preserve">Трофимов </t>
    </r>
    <r>
      <rPr>
        <sz val="9"/>
        <color theme="5" tint="0.39997558519241921"/>
        <rFont val="Times New Roman"/>
        <family val="1"/>
        <charset val="204"/>
      </rPr>
      <t xml:space="preserve">Дмитрий </t>
    </r>
    <r>
      <rPr>
        <sz val="9"/>
        <color theme="1"/>
        <rFont val="Times New Roman"/>
        <family val="1"/>
        <charset val="204"/>
      </rPr>
      <t xml:space="preserve">Александрович </t>
    </r>
  </si>
  <si>
    <r>
      <t xml:space="preserve">Трофимов </t>
    </r>
    <r>
      <rPr>
        <sz val="9"/>
        <color theme="3" tint="0.39997558519241921"/>
        <rFont val="Times New Roman"/>
        <family val="1"/>
        <charset val="204"/>
      </rPr>
      <t>Дмитрий</t>
    </r>
    <r>
      <rPr>
        <sz val="9"/>
        <color theme="1"/>
        <rFont val="Times New Roman"/>
        <family val="1"/>
        <charset val="204"/>
      </rPr>
      <t xml:space="preserve"> Александрович </t>
    </r>
  </si>
  <si>
    <t>Вершков Василий Владимирович</t>
  </si>
  <si>
    <t>Спирин Андрей Евгеньевич</t>
  </si>
  <si>
    <t>Потапов Петр Иванович</t>
  </si>
  <si>
    <t>Рыженков Николай Дмитриевич</t>
  </si>
  <si>
    <t>Веприк Владимир Алексеевич</t>
  </si>
  <si>
    <t>Логинов Михаил григорьевич</t>
  </si>
  <si>
    <t>Загребельный Федор Викторович</t>
  </si>
  <si>
    <t>Михеев Владимир Александрович</t>
  </si>
  <si>
    <t>Хоботов Евгений Викторович</t>
  </si>
  <si>
    <t>Тарасов Евгений Петрович</t>
  </si>
  <si>
    <t>Гущин Сергей Николаевич</t>
  </si>
  <si>
    <t>Заусаев Андрей Борисович</t>
  </si>
  <si>
    <t xml:space="preserve">Глушко Светлана </t>
  </si>
  <si>
    <t>Иванов Олег Владимирович</t>
  </si>
  <si>
    <t>Иванкевич Дмитрий Викторович</t>
  </si>
  <si>
    <t>Репин Константин Анатольевич</t>
  </si>
  <si>
    <t>Анучин Владимир Еремеевич</t>
  </si>
  <si>
    <t>Мущинкин Михаил Акиндинович</t>
  </si>
  <si>
    <t>Вербицкий Дмитрий Николаевич</t>
  </si>
  <si>
    <t>Тарасенко Евгений Александрович</t>
  </si>
  <si>
    <t>Хохряков Евгений Викторович</t>
  </si>
  <si>
    <t>Козлов Юрий Александрович</t>
  </si>
  <si>
    <t>Фомкин Александр Алексеевич</t>
  </si>
  <si>
    <t>Авсиевич Игорь Николаевич</t>
  </si>
  <si>
    <t>Зыков Валерий Михайлович</t>
  </si>
  <si>
    <t>Ногин Евгений Тимофеевич</t>
  </si>
  <si>
    <t>Хавень Виталий Геннадьевич</t>
  </si>
  <si>
    <t>Бардакова Татьяна Анатольевна</t>
  </si>
  <si>
    <t>Бочаров Александр Анатольевич</t>
  </si>
  <si>
    <t>Бевзюк Юрий Дмитриевич</t>
  </si>
  <si>
    <t>Юнг Михаил Андреевич</t>
  </si>
  <si>
    <t>Харченок Сергей Сергеевич</t>
  </si>
  <si>
    <t>Чертов Андрей Алексеевич</t>
  </si>
  <si>
    <t>Пархоменко Евгений Николаевич</t>
  </si>
  <si>
    <t>Бурзаковский Владлен Михайлович</t>
  </si>
  <si>
    <t>10438,6; Сымский - 2416,2</t>
  </si>
  <si>
    <t>19593,1; Ворговские острова - 35,5; Кангатовские протоки - 175,6</t>
  </si>
  <si>
    <t>963,7; Агульский - 54,6; Кунгусский - 4,5</t>
  </si>
  <si>
    <t>245,0 Лугавский бор - 17,7</t>
  </si>
  <si>
    <t>1581,7;</t>
  </si>
  <si>
    <t>4654,3; Чиримба - 67,5</t>
  </si>
  <si>
    <t>505,6; Саратовское болото - 7,3</t>
  </si>
  <si>
    <t xml:space="preserve">328,9; </t>
  </si>
  <si>
    <t>969,0;</t>
  </si>
  <si>
    <t>706,7; Шушенские острова - 4,2; Ойское болото - 4,3; Кантегирский - 54,5</t>
  </si>
  <si>
    <t>895,8; Тиличетский - 44,236</t>
  </si>
  <si>
    <t>592,2; Тиличетский - 15,064</t>
  </si>
  <si>
    <t>5174,2; Чадобецкий - 7,826</t>
  </si>
  <si>
    <t>3347,8; Дешембинский -50,9; Кежемское многоостровье - 11,8; Чадобецкий - 20,568</t>
  </si>
  <si>
    <t>859,3 (Ергаки 17,43; Бугуртакский - 10,822; Верхнеамыльский -100,0; Тюхтетско-Шадатский - 45,0</t>
  </si>
  <si>
    <t>Ергаки  262,4; Урбунский - 62,2; Усинский - 21</t>
  </si>
  <si>
    <t>2341,7;  Бугуртакский - 7,678</t>
  </si>
  <si>
    <t>350,2 (ООУ внутри ЗОУ, квоты выделять на 30,37 тыс.га ООУ); Салбат - 6,306; Косогольско-Сережский - 4,8 с Шарыповским; Пойма р.Сереж -8,3</t>
  </si>
  <si>
    <t>546,9; Хайдакский - 15,5</t>
  </si>
  <si>
    <t>477,1; Хайдакский - 2,8; Агашульское болото - 3,815</t>
  </si>
  <si>
    <t>511,1; Канское Белогорье - 251,7; Канско-Тугачский -30,9; Агашульское болото - 3,185</t>
  </si>
  <si>
    <t xml:space="preserve">311,4; Салбат -11,094; </t>
  </si>
  <si>
    <t>Краснотуранский, Новоселовский</t>
  </si>
  <si>
    <t>50 км</t>
  </si>
  <si>
    <t>87 км</t>
  </si>
  <si>
    <t>Берёзовский, Манский</t>
  </si>
  <si>
    <t>9 км</t>
  </si>
  <si>
    <t>Большемуртинский, Пировский</t>
  </si>
  <si>
    <t>113 и 114</t>
  </si>
  <si>
    <t>Большемуртинский - 16,286, Пировский - 106,503</t>
  </si>
  <si>
    <t>Сухобузимский</t>
  </si>
  <si>
    <t>Сухобузимский - 195,355, Березовский - 68,433.                                               Кроме того 3,603 - зел.зона</t>
  </si>
  <si>
    <t>Берёзовский, Сухобузимский</t>
  </si>
  <si>
    <t>Курагинский - 1718,121, Идринский - 44,962</t>
  </si>
  <si>
    <t xml:space="preserve">Богучанский, Кежемский </t>
  </si>
  <si>
    <r>
      <rPr>
        <b/>
        <sz val="14"/>
        <color theme="1"/>
        <rFont val="Times New Roman"/>
        <family val="1"/>
        <charset val="204"/>
      </rPr>
      <t>Емельяновский</t>
    </r>
    <r>
      <rPr>
        <sz val="14"/>
        <color theme="1"/>
        <rFont val="Times New Roman"/>
        <family val="1"/>
        <charset val="204"/>
      </rPr>
      <t>, Балахтинский, Козульский, земли МО г.Дивногорска</t>
    </r>
  </si>
  <si>
    <t>Балахтинский - 8,600;  Козульский - 0,7873; Емельяновского - 28,097; МО г.Дивногорска - 2,104</t>
  </si>
  <si>
    <t>медведь, лось, марал, ДСО, косуля, кабарга, рысь, соболь, выдра, барсук</t>
  </si>
  <si>
    <t>Кулаков Николай Васильевич</t>
  </si>
  <si>
    <t>28.06.2012; 04.02.2015</t>
  </si>
  <si>
    <t>45; 126</t>
  </si>
  <si>
    <t>673,383- согл, 1360,429-согл 2</t>
  </si>
  <si>
    <t>земельные участки</t>
  </si>
  <si>
    <t>земельные участки; Сухобузимский - 1,625, Большемуртинский - 250,68</t>
  </si>
  <si>
    <r>
      <rPr>
        <b/>
        <sz val="14"/>
        <color theme="1"/>
        <rFont val="Times New Roman"/>
        <family val="1"/>
        <charset val="204"/>
      </rPr>
      <t xml:space="preserve">Большемуртинский, </t>
    </r>
    <r>
      <rPr>
        <sz val="14"/>
        <color theme="1"/>
        <rFont val="Times New Roman"/>
        <family val="1"/>
        <charset val="204"/>
      </rPr>
      <t>Сухобузимский</t>
    </r>
  </si>
  <si>
    <t>медведь, лось, марал, кабан, косуля, рысь, соболь, выдра, барсук</t>
  </si>
  <si>
    <t>медведь, лось, марал, косуля, кабан,  рысь, соболь, выдра, барсук</t>
  </si>
  <si>
    <t>земельные участки и часть акватории р.Енисей</t>
  </si>
  <si>
    <t xml:space="preserve"> косуля, выдра, барсук</t>
  </si>
  <si>
    <t>всего</t>
  </si>
  <si>
    <t>Манский, Балахтинский</t>
  </si>
  <si>
    <t>Балахтинский ЛБ</t>
  </si>
  <si>
    <t>Балахтинский ПБ</t>
  </si>
  <si>
    <t xml:space="preserve">Балахтинский, Новоселовский </t>
  </si>
  <si>
    <t>Воронина Галина Григорьевна</t>
  </si>
  <si>
    <t>Вершкова Елена Владимировна</t>
  </si>
  <si>
    <t>лось, косуля, медведь, соболь, рысь, барсук, выдра</t>
  </si>
  <si>
    <t>Абанский, Тасеевский</t>
  </si>
  <si>
    <t>Абанский - 220,196; Тасеевский - 4,486</t>
  </si>
  <si>
    <t>Топоченок Владислав Демидович</t>
  </si>
  <si>
    <t>144 и 145</t>
  </si>
  <si>
    <t>Велигура Владимир михайлович</t>
  </si>
  <si>
    <t>косуля, соболь, выдра, рысь</t>
  </si>
  <si>
    <t xml:space="preserve">Дзержинский, Тасеевский, Абанский </t>
  </si>
  <si>
    <t xml:space="preserve">Емельяновский, Балахтинский </t>
  </si>
  <si>
    <t>Зайцев Леонид Васильевич</t>
  </si>
  <si>
    <t>медведь, лось, марал, косуля, кабан, рысь, барсук</t>
  </si>
  <si>
    <t>Численность  вида охотничьих ресурсов, особей</t>
  </si>
  <si>
    <t>Показатель численности, особей на 1000 га</t>
  </si>
  <si>
    <t>Квоты добычи</t>
  </si>
  <si>
    <t xml:space="preserve">особей </t>
  </si>
  <si>
    <t>старше 1 года, особей</t>
  </si>
  <si>
    <t>без подразделения по половому признаку</t>
  </si>
  <si>
    <t xml:space="preserve">% от численности </t>
  </si>
  <si>
    <t xml:space="preserve">в том числе: </t>
  </si>
  <si>
    <t>%</t>
  </si>
  <si>
    <t>самцы на гону</t>
  </si>
  <si>
    <t>самцы с пантами</t>
  </si>
  <si>
    <t xml:space="preserve">самцы во время гона </t>
  </si>
  <si>
    <t>% от численности</t>
  </si>
  <si>
    <t>особей</t>
  </si>
  <si>
    <t>Наименование муниципального района</t>
  </si>
  <si>
    <t>Наименование охотничьего угодья</t>
  </si>
  <si>
    <t>Заместитель министра природных ресурсов и экологии Красноярского края ____________________________ В.В. Званцев</t>
  </si>
  <si>
    <t xml:space="preserve">№ п/п </t>
  </si>
  <si>
    <t xml:space="preserve">Вид охотничьих ресурсов </t>
  </si>
  <si>
    <t>Площадь охотничьих угодий, тыс. га</t>
  </si>
  <si>
    <t>численность, особей</t>
  </si>
  <si>
    <t>лимит, особей</t>
  </si>
  <si>
    <t>освоение лимита, в т.ч.</t>
  </si>
  <si>
    <t>лимит, в т.ч.</t>
  </si>
  <si>
    <t>старше 1 года</t>
  </si>
  <si>
    <t>до года</t>
  </si>
  <si>
    <t>всего лимит</t>
  </si>
  <si>
    <t>% от лимита</t>
  </si>
  <si>
    <t>Косуля сибирская</t>
  </si>
  <si>
    <t>Благородный олень</t>
  </si>
  <si>
    <t>Овцебык</t>
  </si>
  <si>
    <t>Сибирский горный козел</t>
  </si>
  <si>
    <t>Всего, особей</t>
  </si>
  <si>
    <t>лесного северного оленя</t>
  </si>
  <si>
    <t>таймырской популяции</t>
  </si>
  <si>
    <t>до 1 года, особей</t>
  </si>
  <si>
    <t>Показатель численности,                                   особей на 1000 га</t>
  </si>
  <si>
    <t>особей (max)</t>
  </si>
  <si>
    <t>самцы во время гона (max)</t>
  </si>
  <si>
    <t>до 1 года              (max), особей</t>
  </si>
  <si>
    <t xml:space="preserve">Заявка </t>
  </si>
  <si>
    <t xml:space="preserve">самцы с пантами </t>
  </si>
  <si>
    <t>самцы (max)</t>
  </si>
  <si>
    <t xml:space="preserve">Всего, особей </t>
  </si>
  <si>
    <t xml:space="preserve">Всего, особей  </t>
  </si>
  <si>
    <t>в том числе самцы, особей</t>
  </si>
  <si>
    <t>29 апреля 2016 г.</t>
  </si>
  <si>
    <t>Норматив</t>
  </si>
  <si>
    <t>До 1 года</t>
  </si>
  <si>
    <t>Взрослых</t>
  </si>
  <si>
    <t>Числ.</t>
  </si>
  <si>
    <t>Мин. кол</t>
  </si>
  <si>
    <t>Численность, особей</t>
  </si>
  <si>
    <t>Имя файла</t>
  </si>
  <si>
    <t>Имя листа</t>
  </si>
  <si>
    <t>Олень</t>
  </si>
  <si>
    <t>[2016.xlsx]</t>
  </si>
  <si>
    <t>Источник</t>
  </si>
  <si>
    <t>Файл</t>
  </si>
  <si>
    <t>Сев.олень</t>
  </si>
  <si>
    <t>[2016др.xlsx]</t>
  </si>
  <si>
    <t>Медведь_бурый</t>
  </si>
  <si>
    <t>Численность вида охотничьих ресурсов, особей</t>
  </si>
  <si>
    <t>Итого в Красноярском крае</t>
  </si>
  <si>
    <t>Проект квот добычи лося на территории Красноярского края в период с 1 августа 2019 года до 1 августа 2020 года</t>
  </si>
  <si>
    <t>см березовский</t>
  </si>
  <si>
    <t>Освоение квоты 2018-2019 гг.</t>
  </si>
  <si>
    <t>Добыто, особей</t>
  </si>
  <si>
    <t>Квота добычи, особей</t>
  </si>
  <si>
    <t>Освоение квоты, %</t>
  </si>
  <si>
    <t>Заявка, особей</t>
  </si>
  <si>
    <t>до 1 года</t>
  </si>
  <si>
    <t>Березовский, Манский</t>
  </si>
  <si>
    <t>Балахтинский, Новоселовский</t>
  </si>
  <si>
    <t>Богучанский</t>
  </si>
  <si>
    <t>Дзержинский, Тасеевский, Абанский</t>
  </si>
  <si>
    <t xml:space="preserve"> -</t>
  </si>
  <si>
    <t>Региональная общественная организация «Красноярское краевое общество охотников и рыболовов» (правый берег)</t>
  </si>
  <si>
    <t>Общедоступные охотничьи угодья (правый берег)</t>
  </si>
  <si>
    <t>см дзержинский</t>
  </si>
  <si>
    <t>Дзержинский, Тасеевский</t>
  </si>
  <si>
    <t>н/д</t>
  </si>
  <si>
    <t>см балахт</t>
  </si>
  <si>
    <t>Березовский</t>
  </si>
  <si>
    <t>см берез</t>
  </si>
  <si>
    <t>нет в соглашении</t>
  </si>
  <si>
    <t>Таймырский Долгано-Ненецкий</t>
  </si>
  <si>
    <t>Березовский, Сухобузимский</t>
  </si>
  <si>
    <t>Проект квот добычи косули сибирской на территории Красноярского края в период с 1 августа 2019 года до 1 августа 2020 года</t>
  </si>
  <si>
    <t>Проект квот добычи благородного оленя (марала) на территории Красноярского края в период с 1 августа 2019 года до 1 августа 2020 года</t>
  </si>
  <si>
    <t>Квота 2018-2019</t>
  </si>
  <si>
    <t>Проект квот добычи кабарги на территории Красноярского края в период с 1 августа 2019 года до 1 августа 2020 года</t>
  </si>
  <si>
    <t>Балахтинский</t>
  </si>
  <si>
    <t>Бирилюсский, Козульский</t>
  </si>
  <si>
    <t>Краснотуранский</t>
  </si>
  <si>
    <t>Абанский</t>
  </si>
  <si>
    <t>Индивидуальный предприниматель Брацук Сергей Александрович</t>
  </si>
  <si>
    <t>Индивидуальный предприниматель Ильин Сергей Егорович</t>
  </si>
  <si>
    <t>Красноярская региональная общественная организация «Общество охотников и рыболовов «САЯНЫ»</t>
  </si>
  <si>
    <t>Красноярская региональная общественная организация «Приморские охотники»</t>
  </si>
  <si>
    <t>Красноярское региональное некоммерческое партнерство «Охотник»</t>
  </si>
  <si>
    <t>Некоммерческое партнерство «Спортивный охотник»</t>
  </si>
  <si>
    <t>Общество с ограниченной ответственностью «Глобальный Офисный Стандарт»</t>
  </si>
  <si>
    <t>Общество с ограниченной ответственностью «Урап»</t>
  </si>
  <si>
    <t>Индивидуальный предприниматель Милкин Николай Сергеевич</t>
  </si>
  <si>
    <t>Индивидуальный предприниматель Перминов Павел Михайлович</t>
  </si>
  <si>
    <t>Общество с ограниченной ответственностью «Фаст Фуд Поинтс»</t>
  </si>
  <si>
    <t>Общество с ограниченной ответственностью «БАИМ»</t>
  </si>
  <si>
    <t>Индивидуальный предприниматель Зубков Николай Юрьевич</t>
  </si>
  <si>
    <t>Общество с ограниченной ответственностью «СИБЭКОТУР»</t>
  </si>
  <si>
    <t>Общество с ограниченной ответственностью «Орион+»</t>
  </si>
  <si>
    <t>Красноярская региональная общественная организация охотников «Охотничья тропа»</t>
  </si>
  <si>
    <t>Красноярская региональная общественная организация охотников-ветеранов, пенсионеров, сотрудников органов внутренних дел «Динамо-Можары»</t>
  </si>
  <si>
    <t>Местная общественная организация «Емельяновское районное общество охотников и рыболовов»</t>
  </si>
  <si>
    <t>Некоммерческое партнерство охотников и рыболовов «Забава»</t>
  </si>
  <si>
    <t>Енисейский</t>
  </si>
  <si>
    <t>Индивидуальный предприниматель Манченко Александр Леонидович</t>
  </si>
  <si>
    <t>Общество с ограниченной ответственностью «Альтаир»</t>
  </si>
  <si>
    <t>Общество с ограниченной ответственностью «Гаревка»</t>
  </si>
  <si>
    <t>Общество с ограниченной ответственностью «КРОНА»</t>
  </si>
  <si>
    <t>Общество с ограниченной ответственностью «Охотничье хозяйство «Покров»</t>
  </si>
  <si>
    <t>Общество с ограниченной ответственностью «Тугулан»</t>
  </si>
  <si>
    <t>Общество с ограниченной ответственностью «Фрегат»</t>
  </si>
  <si>
    <t>КГБУ «Дирекция природного парка «Ергаки»</t>
  </si>
  <si>
    <t>Ермаковский</t>
  </si>
  <si>
    <t>Общество с ограниченной ответственностью «ЗАСЛОН-М»</t>
  </si>
  <si>
    <t>Идринский</t>
  </si>
  <si>
    <t>Красноярская региональная общественная организация охотников «Убрус»</t>
  </si>
  <si>
    <t>Общество с ограниченной ответственностью «Дельта»</t>
  </si>
  <si>
    <t>Общество с ограниченной ответственностью «Тайбин»</t>
  </si>
  <si>
    <t>Кежемский</t>
  </si>
  <si>
    <t>Общественная организация районного общества охотников и рыболовов г. Кодинск</t>
  </si>
  <si>
    <t>Местная общественная организация охотников «Заманье» Манского района</t>
  </si>
  <si>
    <t>Общество с ограниченной ответственностью «Медведь»</t>
  </si>
  <si>
    <t>Общество с ограниченной ответственностью «Сибирская промысловая компания»</t>
  </si>
  <si>
    <t>Ассоциация Иланских Лесопромышленников</t>
  </si>
  <si>
    <t>Индивидуальный предприниматель Пугачев Вячеслав Степанович</t>
  </si>
  <si>
    <t>Нижнеингашская районная общественная организация «Нижнеингашские любители спортивной охоты»</t>
  </si>
  <si>
    <t>Общество с ограниченной ответственностью «АНТЕЙ»</t>
  </si>
  <si>
    <t>Общество с ограниченной ответственностью «КрасноярскЛесПроект»</t>
  </si>
  <si>
    <t>Общество с ограниченной ответственностью «Пента-Е»</t>
  </si>
  <si>
    <t>Индивидуальный предприниматель Шевляков Евгений Александрович</t>
  </si>
  <si>
    <t>Общественная организация городское общество охотников и рыболовов г.Зеленогорска</t>
  </si>
  <si>
    <t>Саянский</t>
  </si>
  <si>
    <t>Региональная общественная организация охотников «Кан» Красноярского края</t>
  </si>
  <si>
    <t>Индивидуальный предприниматель Жираков Сергей Александрович</t>
  </si>
  <si>
    <t>Индивидуальный предприниматель Новоселов Николай Николаевич</t>
  </si>
  <si>
    <t>Индивидуальный предприниматель Подоляк Василий Михайлович</t>
  </si>
  <si>
    <t>Муниципальное предприятие Северо-Енисейского района «Охотничье-промысловое хозяйство Север»</t>
  </si>
  <si>
    <t>Общество с ограниченной ответственностью «Берег»</t>
  </si>
  <si>
    <t>Общество с ограниченной ответственностью «Сибирская пушная компания»</t>
  </si>
  <si>
    <t>Индивидуальный предприниматель Кузьмин Михаил Яковлевич</t>
  </si>
  <si>
    <t>Общество с ограниченной ответственностью «Николаевка»</t>
  </si>
  <si>
    <t>Индивидуальный предприниматель Агеева Наталья Владимировна</t>
  </si>
  <si>
    <t>Индивидуальный предприниматель Андрюшина Людмила Николаевна</t>
  </si>
  <si>
    <t>Индивидуальный предприниматель Анисимов Евгений Анатольевич</t>
  </si>
  <si>
    <t>Индивидуальный предприниматель Беляев Александр Константинович</t>
  </si>
  <si>
    <t>Индивидуальный предприниматель Бетту Дмитрий Григорьевич</t>
  </si>
  <si>
    <t>Индивидуальный предприниматель Бетту Сергей Иванович</t>
  </si>
  <si>
    <t>Индивидуальный предприниматель Жарков Александр Николаевич</t>
  </si>
  <si>
    <t>Индивидуальный предприниматель Железников Сергей Николаевич</t>
  </si>
  <si>
    <t>Индивидуальный предприниматель Козак Николай Викторович</t>
  </si>
  <si>
    <t>Индивидуальный предприниматель Кондратенко Виталий Анатольевич</t>
  </si>
  <si>
    <t>Индивидуальный предприниматель Ляуман Константин Сергеевич</t>
  </si>
  <si>
    <t>Индивидуальный предприниматель Малах Татьяна Геннадьевна</t>
  </si>
  <si>
    <t>Индивидуальный предприниматель Михайлов Валерьян Дмитриевич</t>
  </si>
  <si>
    <t>Индивидуальный предприниматель Михайлова Анна Васильевна</t>
  </si>
  <si>
    <t>Индивидуальный предприниматель Михайлова Надежда Михайловна</t>
  </si>
  <si>
    <t>Индивидуальный предприниматель Петрова Светлана Ивановна</t>
  </si>
  <si>
    <t>Индивидуальный предприниматель Попов Михаил Игнатьевич</t>
  </si>
  <si>
    <t>Индивидуальный предприниматель Поротов Олег Владимирович</t>
  </si>
  <si>
    <t>Индивидуальный предприниматель Пюрбеева Виолетта Николаевна</t>
  </si>
  <si>
    <t>Индивидуальный предприниматель Райш Виталий Гейнрихович</t>
  </si>
  <si>
    <t>Индивидуальный предприниматель Сотников Арсений Семенович</t>
  </si>
  <si>
    <t>Индивидуальный предприниматель Степанов Иван Владимирович</t>
  </si>
  <si>
    <t>Индивидуальный предприниматель Турдагин Ростислав Нигумякович</t>
  </si>
  <si>
    <t>Индивидуальный предприниматель Чуприн Владимир Олегович</t>
  </si>
  <si>
    <t>Индивидуальный предприниматель Шейн Фёдор Иосифович</t>
  </si>
  <si>
    <t>Индивидуальный предприниматель Шкуратов Андрей Сергеевич</t>
  </si>
  <si>
    <t>Местная общественная организация охотников и рыболовов г. Норильска</t>
  </si>
  <si>
    <t>Община коренных малочисленных народов «Мукустур»</t>
  </si>
  <si>
    <t>Общество с ограниченной ответственностью «Весна»</t>
  </si>
  <si>
    <t>Общество с ограниченной ответственностью «Заготовительная фирма «Антур»</t>
  </si>
  <si>
    <t>Общество с ограниченной ответственностью «Промысловое хозяйство «Пясино»</t>
  </si>
  <si>
    <t>Общество с ограниченной ответственностью «Россомаха»</t>
  </si>
  <si>
    <t>Промысловая сельскохозяйственная артель «Наско»</t>
  </si>
  <si>
    <t>Сельскохозяйственная промыслово-рыболовецкая артель «Новая»</t>
  </si>
  <si>
    <t>Семейно-родовая община коренных малочисленных народов Севера «Агапа»</t>
  </si>
  <si>
    <t>Семейно-родовое промысловое хозяйство «Нумги»</t>
  </si>
  <si>
    <t>Сельскохозяйственный потребительский снабженческо-сбытовой перерабатывающий кооператив «Катырык»</t>
  </si>
  <si>
    <t>Территориально-соседская община Коренных Малочисленных Народов Крайнего Севера «Кыталык»</t>
  </si>
  <si>
    <t>Освоение квоты 2016-2017 гг.</t>
  </si>
  <si>
    <t>Освоение квоты 2017-2018 гг.</t>
  </si>
  <si>
    <t>Проект квот добычи дикого северного оленя на территории Красноярского края в период с 1 августа 2019 года до 1 августа 2020 года</t>
  </si>
  <si>
    <t>Семейно (родовая) община коренных малочисленных народов Севера «Бат»</t>
  </si>
  <si>
    <t>Семейно (родовая) община коренных малочисленных народов Севера «Сумдяк»</t>
  </si>
  <si>
    <t>Общество с ограниченной ответственностью «Таймура+»</t>
  </si>
  <si>
    <t>Общество с ограниченной ответственностью «Регион-Сибирь»</t>
  </si>
  <si>
    <t>Индивидуальный предприниматель Гургугир А.П.</t>
  </si>
  <si>
    <t>Индивидуальный предприниматель Эспек А.В.</t>
  </si>
  <si>
    <t>Индивидуальный предприниматель Ботулу А.К.</t>
  </si>
  <si>
    <t>Индивидуальный предприниматель Ботулу В.Т.</t>
  </si>
  <si>
    <t>Индивидуальный предприниматель Пересыпкин Д.Н.</t>
  </si>
  <si>
    <t>Индивидуальный предприниматель Кузнецов М.И.</t>
  </si>
  <si>
    <t>Индивидуальный предприниматель Усольцев М.Д.</t>
  </si>
  <si>
    <t>Индивидуальный предприниматель Осогосток В.С.</t>
  </si>
  <si>
    <t>Индивидуальный предприниматель Львов А.В.</t>
  </si>
  <si>
    <t>Индивидуальный предприниматель Боягир В.С.</t>
  </si>
  <si>
    <t>Эвенкийский, Таймырский Долгано-Ненцкий</t>
  </si>
  <si>
    <t>Красноярская региональная спортивная общественная организация «Клуб охотников и рыболовов «Бучило»</t>
  </si>
  <si>
    <t>Общество с ограниченной ответственностью «Соболь»</t>
  </si>
  <si>
    <t>Общество с ограниченной ответственностью «Конда»</t>
  </si>
  <si>
    <t>Общество с ограниченной ответственностью «РН-ВАНКОР»</t>
  </si>
  <si>
    <t>Общество с ограниченной ответственностью «Дрофа»</t>
  </si>
  <si>
    <t>Индивидуальный предприниматель Заводовский Руслан Владимирович</t>
  </si>
  <si>
    <t>Индивидуальный предприниматель Новиков Геннадий Николаевич</t>
  </si>
  <si>
    <t>Общество с ограниченной ответственностью «УГОДЬЯ «У БОРИСЫЧА»</t>
  </si>
  <si>
    <t>Общество с ограниченной ответственностью «Вепрь»</t>
  </si>
  <si>
    <t>Общество с ограниченной ответственностью «Руслес»</t>
  </si>
  <si>
    <t>Общество с ограниченной ответственностью «Топливная Компания «Ресурс»</t>
  </si>
  <si>
    <t>Общество с ограниченной ответственностью «Паллада»</t>
  </si>
  <si>
    <t>Индивидуальный предприниматель Персман Виктор Энделевич</t>
  </si>
  <si>
    <t>Индивидуальный предприниматель Дворников Александр Яковлевич</t>
  </si>
  <si>
    <t>Общество с ограниченной ответственностью фирма «Вершина»</t>
  </si>
  <si>
    <t>Общество с ограниченной ответственностью «Северная гавань»</t>
  </si>
  <si>
    <t>Общество с ограниченной ответственностью «Фактория»</t>
  </si>
  <si>
    <t>Семейная (родовая) община коренных малочисленных народов Севера «АГАПА»</t>
  </si>
  <si>
    <t>Территориально-соседская община Коренных Малочисленных Народов Крайнего Севера «Кыталык» (Птица Счастья)</t>
  </si>
  <si>
    <t xml:space="preserve">Некоммерческое партнерство «Туруханское промысловое хозяйство» </t>
  </si>
  <si>
    <t>Общество с ограниченной ответственностью «ЛиСК»</t>
  </si>
  <si>
    <t>Общество с ограниченной ответственностью «Аксет»</t>
  </si>
  <si>
    <t>Индивидуальный предприниматель Донцов Эдуард Николаевич</t>
  </si>
  <si>
    <t>Индивидуальный предприниматель Леончиков Андрей Александрович</t>
  </si>
  <si>
    <t>Индивидуальный предприниматель Тыганов Иван Иванович</t>
  </si>
  <si>
    <t>Индивидуальный предприниматель Удыгир Вячеслав Арсентьевич</t>
  </si>
  <si>
    <t>Индивидуальный предприниматель Щепко Любовь Николаевна</t>
  </si>
  <si>
    <t>Краевое государственное бюджетное профессиональное образовательное учреждение «Эвенкийский многопрофильный техникум»</t>
  </si>
  <si>
    <t>Общество с ограниченной ответственностью «Завет»</t>
  </si>
  <si>
    <t>Семейная (родовая) община коренных малочисленных народов Севера (эвенков) «Наракан» (Бык)</t>
  </si>
  <si>
    <t>Семейная (родовая) община коренных малочисленных народов Севера «Буварик» (Быстрая речка)</t>
  </si>
  <si>
    <t>Семейная (родовая) община коренных малочисленных народов Севера «Катанга» (Твердый)</t>
  </si>
  <si>
    <t>Семейная (родовая) община коренных малочисленных народов Севера «Кунноир» (Взывающий)</t>
  </si>
  <si>
    <t>Семейная (родовая) община коренных малочисленных народов Севера «Мадра» (Чуткая)</t>
  </si>
  <si>
    <t>Семейная (родовая) община коренных малочисленных народов Севера «Таимба» (Кузница)</t>
  </si>
  <si>
    <t>Семейная (родовая) община коренных малочисленных народов Севера «Учами» (Верховой олень)</t>
  </si>
  <si>
    <t>Семейная (родовая) община коренных малочисленных народов Севера «Ямбукан» (Полноводный)</t>
  </si>
  <si>
    <t>Семейная (родовая) община малочисленных народов Севера «Орончакан»</t>
  </si>
  <si>
    <t>Семейная община «Уркэ»</t>
  </si>
  <si>
    <t>Семейная община коренных малочисленных народов Севера «Аява» (Любимая)</t>
  </si>
  <si>
    <t>Семейно (родовая) община коренных малочисленных народов Севера «Верхняя Чунка»</t>
  </si>
  <si>
    <t>Семейно (родовая) община коренных малочисленных народов Севера «Кукшида»</t>
  </si>
  <si>
    <t>Семейно-родовая община «Бирая»</t>
  </si>
  <si>
    <t>Богучанский, Мотыгинский</t>
  </si>
  <si>
    <t>Емельяновский (ГО г. Дивногорск)</t>
  </si>
  <si>
    <t>Проект квот добычи барсука на территории Красноярского края в период с 1 августа 2019 года до 1 августа 2020 года</t>
  </si>
  <si>
    <t>*</t>
  </si>
  <si>
    <t>Проект квот добычи соболя на территории Красноярского края в период с 1 августа 2019 года до 1 августа 2020 года</t>
  </si>
  <si>
    <t>Муниципальное предприятие Эвенкийского муниципального района Оленеводческо-племенное хозяйство «Суриндинский»</t>
  </si>
  <si>
    <t>Общество с ограниченной ответственностью «Крайсеверпром+» (Байкитская ПЗ)</t>
  </si>
  <si>
    <t>Общество с ограниченной ответственностью «Крайсеверпром+» (Илимпийская ПЗ)</t>
  </si>
  <si>
    <t>Заказник «Тиличетский»</t>
  </si>
  <si>
    <t>Заказник «Арга»</t>
  </si>
  <si>
    <t>Ачинский, Боготольский</t>
  </si>
  <si>
    <t>Заказник «Причулымский»</t>
  </si>
  <si>
    <t>Общедоступные охотничьи угодья Ачинского района</t>
  </si>
  <si>
    <t>Общедоступные охотничьи угодья Боготольского района</t>
  </si>
  <si>
    <t>Заказник «Бюзинский»</t>
  </si>
  <si>
    <t>Заказник «Жура»</t>
  </si>
  <si>
    <t>Заказник «Красноярский» 3 кластер</t>
  </si>
  <si>
    <t>Заказник «Пушкариха»</t>
  </si>
  <si>
    <t>Заказник «Солгонский кряж»</t>
  </si>
  <si>
    <t>Местная общественная организация охотников и рыболовов Балахтинского района</t>
  </si>
  <si>
    <t>Заказник «Красноярский» 3-6 кластеры</t>
  </si>
  <si>
    <t>Заказник «Кандатский»</t>
  </si>
  <si>
    <t>Бирилюсский, Большеулуйский</t>
  </si>
  <si>
    <t>Заказник «Маковский»</t>
  </si>
  <si>
    <t>Заказник «Богучанский»</t>
  </si>
  <si>
    <t>Заказник «Большемуртинский»</t>
  </si>
  <si>
    <t>Большемуртинский, Сухобузимский</t>
  </si>
  <si>
    <t>Заказник «Мало-Кемчугский»</t>
  </si>
  <si>
    <t>Заказник «Саратовское болото»</t>
  </si>
  <si>
    <t>Заказник «Тальско-Гаревский»</t>
  </si>
  <si>
    <t>Местная городская общественная организация спортивное охотничье и рыболовное общество г. Железногорска (Сухобузимский)</t>
  </si>
  <si>
    <t>Региональная общественная организация «Красноярское краевое общество охотников и рыболовов» (Большемуртинский район)</t>
  </si>
  <si>
    <t>Региональная общественная организация «Красноярское краевое общество охотников и рыболовов» (Сухобузимский район)</t>
  </si>
  <si>
    <t>Заказник «Большая Степь»</t>
  </si>
  <si>
    <t>Заказник «Больше-Кемчугский»</t>
  </si>
  <si>
    <t>Заказник «Красноярский», кластер 1</t>
  </si>
  <si>
    <t>Заказник «Красноярский», кластер 2</t>
  </si>
  <si>
    <t>Заказник «Красноярский», кластер 3</t>
  </si>
  <si>
    <t>Заказник «Больше-Касский»</t>
  </si>
  <si>
    <t>Общество с ограниченной ответственностью «СО-БР» (правый берег)</t>
  </si>
  <si>
    <t>Заказник «Гагульская котоловина»</t>
  </si>
  <si>
    <t>Заказник «Кебежский»</t>
  </si>
  <si>
    <t>Заказник «Тохтай»</t>
  </si>
  <si>
    <t>Общество с ограниченной ответственностью «ИДЖИР»</t>
  </si>
  <si>
    <t>Заказник «Сисимский»</t>
  </si>
  <si>
    <t>Заказник «Хабыкский»</t>
  </si>
  <si>
    <t>Заказник «Тайбинский»</t>
  </si>
  <si>
    <t>Заказник «Кемский»</t>
  </si>
  <si>
    <t>Индивидуальный предприниматель Бербушенко Андрей Николаевич</t>
  </si>
  <si>
    <t>Заказник «Тюхтетско-Шадатский»</t>
  </si>
  <si>
    <t>Заказник «Краснотуранский бор»</t>
  </si>
  <si>
    <t>Общндоступные охотничьи угодья</t>
  </si>
  <si>
    <t>Некомерческое партнерство охотников промысловиков</t>
  </si>
  <si>
    <t>Заказник «Красноярский», кластер 6</t>
  </si>
  <si>
    <t>Общество с ограниченной ответственностью «Угодья »У Борисыча"</t>
  </si>
  <si>
    <t>Общедоступные охотничь угодья и зеленая зона</t>
  </si>
  <si>
    <t>Заказник «Машуковский»</t>
  </si>
  <si>
    <t>Заказник «Мотыгинское многоостровье»</t>
  </si>
  <si>
    <t>Заказник «Огнянский»</t>
  </si>
  <si>
    <t>Заказник «Река Татарка»</t>
  </si>
  <si>
    <t>Заказник «Березовая дубрава»</t>
  </si>
  <si>
    <t>Заказник «Убейско-Салбинский»</t>
  </si>
  <si>
    <t>Новоселовский</t>
  </si>
  <si>
    <t>Памятник природы «Анашинский бор»</t>
  </si>
  <si>
    <t>Общественная организация городское общество охотников и рыболовов г. Зеленогорска</t>
  </si>
  <si>
    <t>Заказник «Туруханский»</t>
  </si>
  <si>
    <t>Некоммерческое партнерство «Туруханское промысловое хозяйство»</t>
  </si>
  <si>
    <t>Заказник «Чулымский»</t>
  </si>
  <si>
    <t>Шарыповский</t>
  </si>
  <si>
    <t>Заказник «Березовский»</t>
  </si>
  <si>
    <t>Заказник «Салбат»</t>
  </si>
  <si>
    <t>Общедоступные охотничьи угодья Бирилюсского района</t>
  </si>
  <si>
    <t>Общедоступные охотничьи угодья Большеулуйского района</t>
  </si>
  <si>
    <t>Общедоступные охотничьи угодья Большемуртинского района</t>
  </si>
  <si>
    <t>Общедоступные охотничьи угодья Сухобузимского района</t>
  </si>
  <si>
    <t>Общество с ограниченной ответственностью «СО-БР» (левый берег)</t>
  </si>
  <si>
    <t>Устанавливаемые лимиты добычи в 2019 году</t>
  </si>
  <si>
    <t>2018 год</t>
  </si>
  <si>
    <t>2017 год</t>
  </si>
  <si>
    <t>Проект квот добычи рыси на территории Красноярского края в период с 1 августа 2019 года до 1 августа 2020 года</t>
  </si>
  <si>
    <t>Проект квот добычи медведя на территории Красноярского края в период с 1 августа 2019 года до 1 августа 2020 года</t>
  </si>
  <si>
    <t xml:space="preserve"> - </t>
  </si>
  <si>
    <t>запрет</t>
  </si>
  <si>
    <t>Проект квот добычи овцебыка на территории Красноярского края в период с 1 августа 2019 года до 1 августа 2020 года</t>
  </si>
  <si>
    <t>Проект квот добычи сибирского горного козла на территории Красноярского края в период с 1 августа 2019 года до 1 августа 2020 года</t>
  </si>
  <si>
    <t>Дикий северный олень</t>
  </si>
  <si>
    <t>Проект лимита добычи охотничьих ресурсов в Красноярском крае на период с 1 августа 2019 года до 1 августа 2020 года</t>
  </si>
  <si>
    <t>Итого в Эвенкии и Таймыре</t>
  </si>
  <si>
    <t>самцы</t>
  </si>
  <si>
    <t>сег.</t>
  </si>
  <si>
    <t>гон</t>
  </si>
  <si>
    <t>ос.</t>
  </si>
  <si>
    <t>пант</t>
  </si>
  <si>
    <t>з.</t>
  </si>
  <si>
    <t>рост лимита</t>
  </si>
  <si>
    <t>в 2019</t>
  </si>
  <si>
    <t>кеж</t>
  </si>
  <si>
    <t>кол-во зоу</t>
  </si>
  <si>
    <t>км</t>
  </si>
  <si>
    <t>кач-во</t>
  </si>
  <si>
    <t>уд</t>
  </si>
  <si>
    <t>соотв-ет</t>
  </si>
  <si>
    <t>ирб</t>
  </si>
  <si>
    <t>новос</t>
  </si>
  <si>
    <t>ман</t>
  </si>
  <si>
    <t>числ-ть охотпользователи снизили, соот-ет</t>
  </si>
  <si>
    <t>кураг</t>
  </si>
  <si>
    <t>тюхт</t>
  </si>
  <si>
    <t>шар</t>
  </si>
  <si>
    <t>наз</t>
  </si>
  <si>
    <t>ач</t>
  </si>
  <si>
    <t>рыб</t>
  </si>
  <si>
    <t>абан</t>
  </si>
  <si>
    <t>илан</t>
  </si>
  <si>
    <t>емел</t>
  </si>
  <si>
    <t>тас</t>
  </si>
  <si>
    <t>кан</t>
  </si>
  <si>
    <t>шуш</t>
  </si>
  <si>
    <t>мин</t>
  </si>
  <si>
    <t>бер</t>
  </si>
  <si>
    <t>пир</t>
  </si>
  <si>
    <t>енис</t>
  </si>
  <si>
    <t>с-енис</t>
  </si>
  <si>
    <t>ужур</t>
  </si>
  <si>
    <t>ерм</t>
  </si>
  <si>
    <t xml:space="preserve">кабарга завышена Иджир, соболь завышена Ермаковский КЗПХ </t>
  </si>
  <si>
    <t>н.ингаш</t>
  </si>
  <si>
    <t>числ лося и птиц завышена в Ассоциации ЛП</t>
  </si>
  <si>
    <t>мот</t>
  </si>
  <si>
    <t>соболь завыш ООО Медведь</t>
  </si>
  <si>
    <t>богуч</t>
  </si>
  <si>
    <t>завышена числ кабарги в р-не</t>
  </si>
  <si>
    <t>числ-ть завышена копытные Гаревка, Покров, Альтаир, Крона, Тугулан, Фрегат, РПК</t>
  </si>
  <si>
    <t>казач</t>
  </si>
  <si>
    <t>завышена числ-ть лося Краевое общ-во, Бербушенко</t>
  </si>
  <si>
    <t>саян</t>
  </si>
  <si>
    <t>завыш числ лося на 50 % в РОО КАН</t>
  </si>
  <si>
    <t>дзерж</t>
  </si>
  <si>
    <t>БУлуй</t>
  </si>
  <si>
    <t xml:space="preserve">числ лося завыш Хантер, Лосин.угол </t>
  </si>
  <si>
    <t>Бирил</t>
  </si>
  <si>
    <t>идр</t>
  </si>
  <si>
    <t>завыш числ лося, марала ООО Таежное, кабарги -КРОО Убрус</t>
  </si>
  <si>
    <t>балах</t>
  </si>
  <si>
    <t>каратуз</t>
  </si>
  <si>
    <t>эвенк</t>
  </si>
  <si>
    <t>турух</t>
  </si>
  <si>
    <t>нет отчета</t>
  </si>
  <si>
    <t xml:space="preserve">Результаты контрольных меропритяий по ЗМУ </t>
  </si>
  <si>
    <t>кол-во контр. м-тов</t>
  </si>
  <si>
    <t>забрак-но вед-тей ЗМУ</t>
  </si>
  <si>
    <t>Оценка качества рез-тов ЗМУ госинспектором</t>
  </si>
  <si>
    <t>контр.учет Демьяненко Н.В.: КРОО Саяны завышена ч-ть копытных</t>
  </si>
  <si>
    <t>числ копыт завышена, особенно лося в МООО и Охот.тропе, числ-ть косули завышена в заказнике Б.Степь</t>
  </si>
  <si>
    <t>козул</t>
  </si>
  <si>
    <t>краснот</t>
  </si>
  <si>
    <t>партизан</t>
  </si>
  <si>
    <t>уяр</t>
  </si>
  <si>
    <t>бмурт</t>
  </si>
  <si>
    <t>сухоб</t>
  </si>
  <si>
    <t>соотв-ет, контр учет в Енисейском р-не</t>
  </si>
  <si>
    <t>Сумма</t>
  </si>
  <si>
    <t>р-н</t>
  </si>
  <si>
    <t>контр. учет в расчет</t>
  </si>
  <si>
    <t>не приняты</t>
  </si>
  <si>
    <t>совместный контр.учет</t>
  </si>
  <si>
    <t>охот-ли добровольно снизили численность и квоты</t>
  </si>
  <si>
    <t>Меры</t>
  </si>
  <si>
    <t>не приняты, контр.учет в Охот.тропе</t>
  </si>
  <si>
    <t>контр. учет в расчет, Спириным контр.учет и меры не принимались</t>
  </si>
  <si>
    <t>контр.учет Демьяненко Н.В.: ПСК Союз соотв-ет, Сибирь Авиа - завышена ч-ть копытных, КХ Ясные поляны числ.лося завышена</t>
  </si>
  <si>
    <t>контр. учет в расчет, кроме ЯП</t>
  </si>
  <si>
    <t>3.</t>
  </si>
  <si>
    <t>Общество с ограниченной ответственностью «Охотничье-промысловое хозяйство Север»</t>
  </si>
  <si>
    <t>лесная п-ция</t>
  </si>
  <si>
    <t>таймырская п-ция</t>
  </si>
  <si>
    <t>Предложения администрации района (Таймыр)</t>
  </si>
  <si>
    <t>Предложения отдела организации учета (Вариант № 1 в соотвествии с приказом № 228)</t>
  </si>
  <si>
    <t>Предложения отдела организации учета (Вариант № 2 по принципу равенства)</t>
  </si>
  <si>
    <t>Заместитель министра экологии и рационального природопользования Красноярского края ____________________________ П.Л. Борзых</t>
  </si>
  <si>
    <t xml:space="preserve">Заместитель министра экологии и рационального природопользования Красноярского края ______________________  П.Л. Борзых
</t>
  </si>
  <si>
    <t>Квота добычи 2018-2019</t>
  </si>
  <si>
    <t>изменение численности, %</t>
  </si>
  <si>
    <t>пл-сть</t>
  </si>
  <si>
    <t>29 апреля 2019 г.</t>
  </si>
  <si>
    <t xml:space="preserve">Заместитель министра экологии и рационального природопользования Красноярского края ________________  П.Л. Борзых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</si>
</sst>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000"/>
    <numFmt numFmtId="166" formatCode="dd/mm/yy;@"/>
    <numFmt numFmtId="167" formatCode="0.0"/>
  </numFmts>
  <fonts count="35" x14ac:knownFonts="1"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22"/>
      <color theme="1"/>
      <name val="Calibri"/>
      <family val="2"/>
      <scheme val="minor"/>
    </font>
    <font>
      <sz val="21"/>
      <color theme="1"/>
      <name val="Times New Roman"/>
      <family val="1"/>
      <charset val="204"/>
    </font>
    <font>
      <sz val="8"/>
      <color theme="1"/>
      <name val="Calibri"/>
      <family val="2"/>
      <scheme val="minor"/>
    </font>
    <font>
      <sz val="8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color theme="5" tint="0.39997558519241921"/>
      <name val="Times New Roman"/>
      <family val="1"/>
      <charset val="204"/>
    </font>
    <font>
      <sz val="9"/>
      <color theme="3" tint="0.3999755851924192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color theme="1"/>
      <name val="Calibri"/>
      <family val="2"/>
      <scheme val="minor"/>
    </font>
    <font>
      <sz val="12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4" fillId="0" borderId="0"/>
    <xf numFmtId="0" fontId="3" fillId="0" borderId="0"/>
  </cellStyleXfs>
  <cellXfs count="628">
    <xf numFmtId="0" fontId="0" fillId="0" borderId="0" xfId="0"/>
    <xf numFmtId="0" fontId="2" fillId="0" borderId="0" xfId="0" applyFont="1"/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right" vertical="center"/>
    </xf>
    <xf numFmtId="0" fontId="5" fillId="0" borderId="0" xfId="0" applyFont="1"/>
    <xf numFmtId="0" fontId="2" fillId="0" borderId="0" xfId="0" applyFont="1" applyAlignment="1">
      <alignment horizontal="center"/>
    </xf>
    <xf numFmtId="3" fontId="1" fillId="0" borderId="1" xfId="0" applyNumberFormat="1" applyFont="1" applyFill="1" applyBorder="1" applyAlignment="1" applyProtection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center" wrapText="1"/>
    </xf>
    <xf numFmtId="3" fontId="1" fillId="0" borderId="3" xfId="0" applyNumberFormat="1" applyFont="1" applyFill="1" applyBorder="1" applyAlignment="1" applyProtection="1">
      <alignment vertical="top" wrapText="1"/>
    </xf>
    <xf numFmtId="0" fontId="2" fillId="0" borderId="0" xfId="0" applyFont="1" applyAlignment="1">
      <alignment horizontal="left" vertical="top"/>
    </xf>
    <xf numFmtId="0" fontId="8" fillId="0" borderId="0" xfId="0" applyFont="1"/>
    <xf numFmtId="0" fontId="9" fillId="0" borderId="0" xfId="0" applyFont="1" applyAlignment="1">
      <alignment horizontal="left"/>
    </xf>
    <xf numFmtId="165" fontId="11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vertical="center" wrapText="1"/>
    </xf>
    <xf numFmtId="1" fontId="11" fillId="0" borderId="3" xfId="0" applyNumberFormat="1" applyFont="1" applyFill="1" applyBorder="1" applyAlignment="1" applyProtection="1">
      <alignment horizontal="left" wrapText="1"/>
    </xf>
    <xf numFmtId="1" fontId="11" fillId="2" borderId="3" xfId="0" applyNumberFormat="1" applyFont="1" applyFill="1" applyBorder="1" applyAlignment="1" applyProtection="1">
      <alignment horizontal="left" wrapText="1"/>
    </xf>
    <xf numFmtId="1" fontId="11" fillId="0" borderId="0" xfId="0" applyNumberFormat="1" applyFont="1" applyAlignment="1">
      <alignment horizontal="left" wrapText="1"/>
    </xf>
    <xf numFmtId="1" fontId="10" fillId="0" borderId="0" xfId="0" applyNumberFormat="1" applyFont="1" applyAlignment="1">
      <alignment horizontal="left" wrapText="1"/>
    </xf>
    <xf numFmtId="1" fontId="11" fillId="3" borderId="3" xfId="0" applyNumberFormat="1" applyFont="1" applyFill="1" applyBorder="1" applyAlignment="1" applyProtection="1">
      <alignment horizontal="left" wrapText="1"/>
    </xf>
    <xf numFmtId="166" fontId="12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vertical="top" wrapText="1"/>
    </xf>
    <xf numFmtId="1" fontId="12" fillId="0" borderId="3" xfId="0" applyNumberFormat="1" applyFont="1" applyFill="1" applyBorder="1" applyAlignment="1" applyProtection="1">
      <alignment horizontal="left" wrapText="1"/>
    </xf>
    <xf numFmtId="0" fontId="9" fillId="0" borderId="0" xfId="0" applyFont="1" applyFill="1" applyAlignment="1">
      <alignment horizontal="left" wrapText="1"/>
    </xf>
    <xf numFmtId="166" fontId="11" fillId="0" borderId="0" xfId="0" applyNumberFormat="1" applyFont="1" applyFill="1" applyAlignment="1">
      <alignment horizontal="left" wrapText="1"/>
    </xf>
    <xf numFmtId="1" fontId="11" fillId="0" borderId="0" xfId="0" applyNumberFormat="1" applyFont="1" applyFill="1" applyAlignment="1">
      <alignment horizontal="left" wrapText="1"/>
    </xf>
    <xf numFmtId="0" fontId="2" fillId="0" borderId="0" xfId="0" applyFont="1" applyFill="1" applyAlignment="1">
      <alignment horizontal="left" wrapText="1"/>
    </xf>
    <xf numFmtId="166" fontId="10" fillId="0" borderId="0" xfId="0" applyNumberFormat="1" applyFont="1" applyFill="1" applyAlignment="1">
      <alignment horizontal="left" wrapText="1"/>
    </xf>
    <xf numFmtId="1" fontId="10" fillId="0" borderId="0" xfId="0" applyNumberFormat="1" applyFont="1" applyFill="1" applyAlignment="1">
      <alignment horizontal="left" wrapText="1"/>
    </xf>
    <xf numFmtId="165" fontId="11" fillId="0" borderId="0" xfId="0" applyNumberFormat="1" applyFont="1" applyFill="1" applyAlignment="1">
      <alignment horizontal="left" wrapText="1"/>
    </xf>
    <xf numFmtId="165" fontId="10" fillId="0" borderId="0" xfId="0" applyNumberFormat="1" applyFont="1" applyFill="1" applyAlignment="1">
      <alignment horizontal="left" wrapText="1"/>
    </xf>
    <xf numFmtId="3" fontId="1" fillId="0" borderId="3" xfId="0" applyNumberFormat="1" applyFont="1" applyFill="1" applyBorder="1" applyAlignment="1" applyProtection="1">
      <alignment horizontal="right" wrapText="1"/>
    </xf>
    <xf numFmtId="3" fontId="14" fillId="0" borderId="3" xfId="0" applyNumberFormat="1" applyFont="1" applyFill="1" applyBorder="1" applyAlignment="1" applyProtection="1">
      <alignment horizontal="right" wrapText="1"/>
    </xf>
    <xf numFmtId="165" fontId="15" fillId="0" borderId="3" xfId="0" applyNumberFormat="1" applyFont="1" applyFill="1" applyBorder="1" applyAlignment="1" applyProtection="1">
      <alignment horizontal="left" wrapText="1"/>
    </xf>
    <xf numFmtId="166" fontId="15" fillId="0" borderId="3" xfId="0" applyNumberFormat="1" applyFont="1" applyFill="1" applyBorder="1" applyAlignment="1" applyProtection="1">
      <alignment horizontal="left" wrapText="1"/>
    </xf>
    <xf numFmtId="1" fontId="15" fillId="0" borderId="3" xfId="0" applyNumberFormat="1" applyFont="1" applyFill="1" applyBorder="1" applyAlignment="1" applyProtection="1">
      <alignment horizontal="left" wrapText="1"/>
    </xf>
    <xf numFmtId="166" fontId="16" fillId="0" borderId="3" xfId="0" applyNumberFormat="1" applyFont="1" applyFill="1" applyBorder="1" applyAlignment="1" applyProtection="1">
      <alignment horizontal="left" wrapText="1"/>
    </xf>
    <xf numFmtId="0" fontId="17" fillId="0" borderId="0" xfId="0" applyFont="1" applyFill="1" applyAlignment="1">
      <alignment horizontal="right"/>
    </xf>
    <xf numFmtId="164" fontId="19" fillId="0" borderId="3" xfId="0" applyNumberFormat="1" applyFont="1" applyFill="1" applyBorder="1" applyAlignment="1" applyProtection="1">
      <alignment horizontal="left" wrapText="1"/>
    </xf>
    <xf numFmtId="164" fontId="19" fillId="4" borderId="3" xfId="0" applyNumberFormat="1" applyFont="1" applyFill="1" applyBorder="1" applyAlignment="1" applyProtection="1">
      <alignment horizontal="left" wrapText="1"/>
    </xf>
    <xf numFmtId="164" fontId="20" fillId="0" borderId="3" xfId="0" applyNumberFormat="1" applyFont="1" applyFill="1" applyBorder="1" applyAlignment="1" applyProtection="1">
      <alignment horizontal="left" wrapText="1"/>
    </xf>
    <xf numFmtId="164" fontId="21" fillId="0" borderId="3" xfId="0" applyNumberFormat="1" applyFont="1" applyFill="1" applyBorder="1" applyAlignment="1" applyProtection="1">
      <alignment horizontal="left" wrapText="1"/>
    </xf>
    <xf numFmtId="164" fontId="19" fillId="0" borderId="0" xfId="0" applyNumberFormat="1" applyFont="1" applyFill="1" applyAlignment="1">
      <alignment horizontal="left" wrapText="1"/>
    </xf>
    <xf numFmtId="164" fontId="22" fillId="0" borderId="0" xfId="0" applyNumberFormat="1" applyFont="1" applyFill="1" applyAlignment="1">
      <alignment horizontal="left" wrapText="1"/>
    </xf>
    <xf numFmtId="164" fontId="18" fillId="0" borderId="3" xfId="0" applyNumberFormat="1" applyFont="1" applyFill="1" applyBorder="1" applyAlignment="1" applyProtection="1">
      <alignment horizontal="left" wrapText="1"/>
    </xf>
    <xf numFmtId="2" fontId="6" fillId="0" borderId="3" xfId="0" applyNumberFormat="1" applyFont="1" applyFill="1" applyBorder="1" applyAlignment="1" applyProtection="1">
      <alignment horizontal="left" wrapText="1"/>
    </xf>
    <xf numFmtId="2" fontId="6" fillId="2" borderId="3" xfId="0" applyNumberFormat="1" applyFont="1" applyFill="1" applyBorder="1" applyAlignment="1" applyProtection="1">
      <alignment horizontal="left" wrapText="1"/>
    </xf>
    <xf numFmtId="2" fontId="7" fillId="0" borderId="3" xfId="0" applyNumberFormat="1" applyFont="1" applyFill="1" applyBorder="1" applyAlignment="1" applyProtection="1">
      <alignment horizontal="left" wrapText="1"/>
    </xf>
    <xf numFmtId="2" fontId="6" fillId="3" borderId="3" xfId="0" applyNumberFormat="1" applyFont="1" applyFill="1" applyBorder="1" applyAlignment="1" applyProtection="1">
      <alignment horizontal="left" wrapText="1"/>
    </xf>
    <xf numFmtId="2" fontId="6" fillId="0" borderId="0" xfId="0" applyNumberFormat="1" applyFont="1" applyAlignment="1">
      <alignment horizontal="left" wrapText="1"/>
    </xf>
    <xf numFmtId="2" fontId="5" fillId="0" borderId="0" xfId="0" applyNumberFormat="1" applyFont="1"/>
    <xf numFmtId="2" fontId="6" fillId="0" borderId="0" xfId="0" applyNumberFormat="1" applyFont="1" applyAlignment="1">
      <alignment vertical="top"/>
    </xf>
    <xf numFmtId="2" fontId="5" fillId="0" borderId="0" xfId="0" applyNumberFormat="1" applyFont="1" applyAlignment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1" fontId="13" fillId="0" borderId="3" xfId="0" applyNumberFormat="1" applyFont="1" applyFill="1" applyBorder="1" applyAlignment="1" applyProtection="1">
      <alignment horizontal="center" textRotation="90" wrapText="1"/>
    </xf>
    <xf numFmtId="2" fontId="6" fillId="0" borderId="3" xfId="0" applyNumberFormat="1" applyFont="1" applyFill="1" applyBorder="1" applyAlignment="1" applyProtection="1">
      <alignment horizontal="center" textRotation="90" wrapText="1"/>
    </xf>
    <xf numFmtId="166" fontId="13" fillId="0" borderId="3" xfId="0" applyNumberFormat="1" applyFont="1" applyFill="1" applyBorder="1" applyAlignment="1" applyProtection="1">
      <alignment horizontal="center" wrapText="1"/>
    </xf>
    <xf numFmtId="1" fontId="13" fillId="0" borderId="3" xfId="0" applyNumberFormat="1" applyFont="1" applyFill="1" applyBorder="1" applyAlignment="1" applyProtection="1">
      <alignment horizontal="center" wrapText="1"/>
    </xf>
    <xf numFmtId="3" fontId="13" fillId="0" borderId="3" xfId="0" applyNumberFormat="1" applyFont="1" applyFill="1" applyBorder="1" applyAlignment="1" applyProtection="1">
      <alignment horizontal="center" wrapText="1"/>
    </xf>
    <xf numFmtId="164" fontId="19" fillId="0" borderId="3" xfId="0" applyNumberFormat="1" applyFont="1" applyFill="1" applyBorder="1" applyAlignment="1" applyProtection="1">
      <alignment horizontal="center" wrapText="1"/>
    </xf>
    <xf numFmtId="3" fontId="1" fillId="0" borderId="10" xfId="0" applyNumberFormat="1" applyFont="1" applyFill="1" applyBorder="1" applyAlignment="1" applyProtection="1">
      <alignment vertical="top" wrapText="1"/>
    </xf>
    <xf numFmtId="3" fontId="1" fillId="0" borderId="0" xfId="0" applyNumberFormat="1" applyFont="1" applyFill="1" applyBorder="1" applyAlignment="1" applyProtection="1">
      <alignment vertical="top" wrapText="1"/>
    </xf>
    <xf numFmtId="2" fontId="23" fillId="2" borderId="3" xfId="0" applyNumberFormat="1" applyFont="1" applyFill="1" applyBorder="1" applyAlignment="1" applyProtection="1">
      <alignment horizontal="left" wrapText="1"/>
    </xf>
    <xf numFmtId="164" fontId="1" fillId="0" borderId="3" xfId="0" applyNumberFormat="1" applyFont="1" applyFill="1" applyBorder="1" applyAlignment="1" applyProtection="1">
      <alignment vertical="top" wrapText="1"/>
    </xf>
    <xf numFmtId="3" fontId="13" fillId="0" borderId="3" xfId="0" applyNumberFormat="1" applyFont="1" applyFill="1" applyBorder="1" applyAlignment="1" applyProtection="1">
      <alignment vertical="top" wrapText="1"/>
    </xf>
    <xf numFmtId="165" fontId="13" fillId="0" borderId="3" xfId="0" applyNumberFormat="1" applyFont="1" applyFill="1" applyBorder="1" applyAlignment="1" applyProtection="1">
      <alignment horizontal="left" wrapText="1"/>
    </xf>
    <xf numFmtId="165" fontId="24" fillId="0" borderId="3" xfId="0" applyNumberFormat="1" applyFont="1" applyFill="1" applyBorder="1" applyAlignment="1" applyProtection="1">
      <alignment horizontal="left" wrapText="1"/>
    </xf>
    <xf numFmtId="164" fontId="13" fillId="0" borderId="3" xfId="0" applyNumberFormat="1" applyFont="1" applyFill="1" applyBorder="1" applyAlignment="1" applyProtection="1">
      <alignment horizontal="left" wrapText="1"/>
    </xf>
    <xf numFmtId="3" fontId="13" fillId="0" borderId="3" xfId="0" applyNumberFormat="1" applyFont="1" applyFill="1" applyBorder="1" applyAlignment="1" applyProtection="1">
      <alignment horizontal="left" wrapText="1"/>
    </xf>
    <xf numFmtId="165" fontId="13" fillId="0" borderId="1" xfId="0" applyNumberFormat="1" applyFont="1" applyFill="1" applyBorder="1" applyAlignment="1" applyProtection="1">
      <alignment horizontal="left" wrapText="1"/>
    </xf>
    <xf numFmtId="165" fontId="27" fillId="0" borderId="3" xfId="0" applyNumberFormat="1" applyFont="1" applyFill="1" applyBorder="1" applyAlignment="1" applyProtection="1">
      <alignment horizontal="left" wrapText="1"/>
    </xf>
    <xf numFmtId="0" fontId="13" fillId="0" borderId="0" xfId="0" applyFont="1" applyFill="1" applyAlignment="1">
      <alignment horizontal="left" wrapText="1"/>
    </xf>
    <xf numFmtId="0" fontId="28" fillId="0" borderId="0" xfId="0" applyFont="1" applyFill="1" applyAlignment="1">
      <alignment horizontal="left" wrapText="1"/>
    </xf>
    <xf numFmtId="3" fontId="1" fillId="0" borderId="1" xfId="0" applyNumberFormat="1" applyFont="1" applyFill="1" applyBorder="1" applyAlignment="1" applyProtection="1">
      <alignment horizontal="left" vertical="top"/>
    </xf>
    <xf numFmtId="3" fontId="1" fillId="0" borderId="1" xfId="0" applyNumberFormat="1" applyFont="1" applyFill="1" applyBorder="1" applyAlignment="1" applyProtection="1">
      <alignment vertical="top" wrapText="1"/>
    </xf>
    <xf numFmtId="0" fontId="2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3" fontId="1" fillId="0" borderId="3" xfId="0" applyNumberFormat="1" applyFont="1" applyFill="1" applyBorder="1" applyAlignment="1" applyProtection="1">
      <alignment vertical="center" wrapText="1"/>
    </xf>
    <xf numFmtId="1" fontId="29" fillId="2" borderId="3" xfId="0" applyNumberFormat="1" applyFont="1" applyFill="1" applyBorder="1" applyAlignment="1" applyProtection="1">
      <alignment horizontal="left" wrapText="1"/>
    </xf>
    <xf numFmtId="1" fontId="11" fillId="5" borderId="3" xfId="0" applyNumberFormat="1" applyFont="1" applyFill="1" applyBorder="1" applyAlignment="1" applyProtection="1">
      <alignment horizontal="left" wrapText="1"/>
    </xf>
    <xf numFmtId="1" fontId="2" fillId="0" borderId="0" xfId="0" applyNumberFormat="1" applyFont="1"/>
    <xf numFmtId="167" fontId="2" fillId="0" borderId="0" xfId="0" applyNumberFormat="1" applyFont="1"/>
    <xf numFmtId="2" fontId="2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/>
    <xf numFmtId="165" fontId="13" fillId="0" borderId="3" xfId="0" applyNumberFormat="1" applyFont="1" applyFill="1" applyBorder="1" applyAlignment="1" applyProtection="1">
      <alignment vertical="center" wrapText="1"/>
    </xf>
    <xf numFmtId="165" fontId="13" fillId="0" borderId="3" xfId="0" applyNumberFormat="1" applyFont="1" applyFill="1" applyBorder="1" applyAlignment="1" applyProtection="1">
      <alignment horizontal="left" vertical="center" wrapText="1"/>
    </xf>
    <xf numFmtId="166" fontId="11" fillId="0" borderId="1" xfId="0" applyNumberFormat="1" applyFont="1" applyFill="1" applyBorder="1" applyAlignment="1" applyProtection="1">
      <alignment horizontal="left" wrapText="1"/>
    </xf>
    <xf numFmtId="1" fontId="11" fillId="0" borderId="3" xfId="0" applyNumberFormat="1" applyFont="1" applyFill="1" applyBorder="1" applyAlignment="1" applyProtection="1">
      <alignment horizontal="left" vertical="center" wrapText="1"/>
    </xf>
    <xf numFmtId="1" fontId="11" fillId="0" borderId="1" xfId="0" applyNumberFormat="1" applyFont="1" applyFill="1" applyBorder="1" applyAlignment="1" applyProtection="1">
      <alignment horizontal="left" wrapText="1"/>
    </xf>
    <xf numFmtId="165" fontId="11" fillId="0" borderId="3" xfId="0" applyNumberFormat="1" applyFont="1" applyFill="1" applyBorder="1" applyAlignment="1" applyProtection="1">
      <alignment horizontal="center" vertical="center" wrapText="1"/>
    </xf>
    <xf numFmtId="165" fontId="11" fillId="0" borderId="1" xfId="0" applyNumberFormat="1" applyFont="1" applyFill="1" applyBorder="1" applyAlignment="1" applyProtection="1">
      <alignment horizontal="left" wrapText="1"/>
    </xf>
    <xf numFmtId="164" fontId="19" fillId="0" borderId="3" xfId="0" applyNumberFormat="1" applyFont="1" applyFill="1" applyBorder="1" applyAlignment="1" applyProtection="1">
      <alignment wrapText="1"/>
    </xf>
    <xf numFmtId="164" fontId="19" fillId="0" borderId="1" xfId="0" applyNumberFormat="1" applyFont="1" applyFill="1" applyBorder="1" applyAlignment="1" applyProtection="1">
      <alignment horizontal="left" wrapText="1"/>
    </xf>
    <xf numFmtId="166" fontId="12" fillId="0" borderId="1" xfId="0" applyNumberFormat="1" applyFont="1" applyFill="1" applyBorder="1" applyAlignment="1" applyProtection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3" fontId="1" fillId="0" borderId="3" xfId="0" applyNumberFormat="1" applyFont="1" applyFill="1" applyBorder="1" applyAlignment="1" applyProtection="1">
      <alignment horizontal="left" wrapText="1"/>
    </xf>
    <xf numFmtId="165" fontId="30" fillId="0" borderId="3" xfId="0" applyNumberFormat="1" applyFont="1" applyFill="1" applyBorder="1" applyAlignment="1" applyProtection="1">
      <alignment horizontal="left" wrapText="1"/>
    </xf>
    <xf numFmtId="1" fontId="29" fillId="0" borderId="3" xfId="0" applyNumberFormat="1" applyFont="1" applyFill="1" applyBorder="1" applyAlignment="1" applyProtection="1">
      <alignment horizontal="left" wrapText="1"/>
    </xf>
    <xf numFmtId="1" fontId="1" fillId="0" borderId="0" xfId="0" applyNumberFormat="1" applyFont="1"/>
    <xf numFmtId="2" fontId="1" fillId="0" borderId="0" xfId="0" applyNumberFormat="1" applyFont="1"/>
    <xf numFmtId="167" fontId="1" fillId="0" borderId="0" xfId="0" applyNumberFormat="1" applyFont="1"/>
    <xf numFmtId="1" fontId="2" fillId="5" borderId="0" xfId="0" applyNumberFormat="1" applyFont="1" applyFill="1"/>
    <xf numFmtId="167" fontId="2" fillId="5" borderId="0" xfId="0" applyNumberFormat="1" applyFont="1" applyFill="1"/>
    <xf numFmtId="2" fontId="2" fillId="5" borderId="0" xfId="0" applyNumberFormat="1" applyFont="1" applyFill="1"/>
    <xf numFmtId="167" fontId="1" fillId="5" borderId="0" xfId="0" applyNumberFormat="1" applyFont="1" applyFill="1"/>
    <xf numFmtId="1" fontId="1" fillId="5" borderId="0" xfId="0" applyNumberFormat="1" applyFont="1" applyFill="1"/>
    <xf numFmtId="2" fontId="1" fillId="5" borderId="0" xfId="0" applyNumberFormat="1" applyFont="1" applyFill="1"/>
    <xf numFmtId="0" fontId="1" fillId="0" borderId="0" xfId="0" applyFont="1" applyAlignment="1">
      <alignment horizontal="center"/>
    </xf>
    <xf numFmtId="0" fontId="14" fillId="0" borderId="0" xfId="0" applyFont="1"/>
    <xf numFmtId="0" fontId="6" fillId="0" borderId="0" xfId="0" applyFont="1"/>
    <xf numFmtId="167" fontId="6" fillId="0" borderId="0" xfId="0" applyNumberFormat="1" applyFont="1"/>
    <xf numFmtId="1" fontId="6" fillId="0" borderId="0" xfId="0" applyNumberFormat="1" applyFont="1"/>
    <xf numFmtId="0" fontId="7" fillId="0" borderId="0" xfId="0" applyFont="1" applyAlignment="1">
      <alignment horizontal="right" vertical="center"/>
    </xf>
    <xf numFmtId="0" fontId="6" fillId="0" borderId="3" xfId="0" applyFont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3" fontId="6" fillId="0" borderId="3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vertical="center" wrapText="1"/>
    </xf>
    <xf numFmtId="1" fontId="5" fillId="0" borderId="0" xfId="0" applyNumberFormat="1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2" fontId="6" fillId="0" borderId="0" xfId="0" applyNumberFormat="1" applyFont="1"/>
    <xf numFmtId="1" fontId="6" fillId="0" borderId="0" xfId="0" applyNumberFormat="1" applyFont="1" applyAlignment="1">
      <alignment horizontal="center"/>
    </xf>
    <xf numFmtId="167" fontId="5" fillId="0" borderId="0" xfId="0" applyNumberFormat="1" applyFont="1"/>
    <xf numFmtId="0" fontId="5" fillId="0" borderId="0" xfId="0" applyFont="1" applyAlignment="1">
      <alignment vertical="center"/>
    </xf>
    <xf numFmtId="1" fontId="6" fillId="5" borderId="3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" fontId="6" fillId="5" borderId="3" xfId="0" applyNumberFormat="1" applyFont="1" applyFill="1" applyBorder="1" applyAlignment="1" applyProtection="1">
      <alignment horizont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 applyProtection="1">
      <alignment vertical="top" wrapText="1"/>
    </xf>
    <xf numFmtId="1" fontId="6" fillId="5" borderId="3" xfId="0" applyNumberFormat="1" applyFont="1" applyFill="1" applyBorder="1" applyAlignment="1" applyProtection="1">
      <alignment wrapText="1"/>
    </xf>
    <xf numFmtId="167" fontId="6" fillId="5" borderId="3" xfId="0" applyNumberFormat="1" applyFont="1" applyFill="1" applyBorder="1" applyAlignment="1" applyProtection="1">
      <alignment horizontal="center" wrapText="1"/>
    </xf>
    <xf numFmtId="167" fontId="6" fillId="5" borderId="3" xfId="0" applyNumberFormat="1" applyFont="1" applyFill="1" applyBorder="1" applyAlignment="1" applyProtection="1">
      <alignment wrapText="1"/>
    </xf>
    <xf numFmtId="2" fontId="6" fillId="5" borderId="3" xfId="0" applyNumberFormat="1" applyFont="1" applyFill="1" applyBorder="1" applyAlignment="1" applyProtection="1">
      <alignment wrapText="1"/>
    </xf>
    <xf numFmtId="167" fontId="6" fillId="5" borderId="3" xfId="0" applyNumberFormat="1" applyFont="1" applyFill="1" applyBorder="1" applyAlignment="1"/>
    <xf numFmtId="1" fontId="6" fillId="5" borderId="3" xfId="0" applyNumberFormat="1" applyFont="1" applyFill="1" applyBorder="1" applyAlignment="1"/>
    <xf numFmtId="2" fontId="6" fillId="5" borderId="3" xfId="0" applyNumberFormat="1" applyFont="1" applyFill="1" applyBorder="1" applyAlignment="1"/>
    <xf numFmtId="0" fontId="5" fillId="0" borderId="0" xfId="0" applyFont="1" applyFill="1" applyAlignment="1">
      <alignment horizontal="right"/>
    </xf>
    <xf numFmtId="0" fontId="5" fillId="5" borderId="3" xfId="0" applyFont="1" applyFill="1" applyBorder="1"/>
    <xf numFmtId="0" fontId="5" fillId="0" borderId="0" xfId="0" applyFont="1" applyAlignment="1"/>
    <xf numFmtId="0" fontId="6" fillId="5" borderId="3" xfId="0" applyFont="1" applyFill="1" applyBorder="1"/>
    <xf numFmtId="1" fontId="5" fillId="5" borderId="3" xfId="0" applyNumberFormat="1" applyFont="1" applyFill="1" applyBorder="1"/>
    <xf numFmtId="0" fontId="6" fillId="5" borderId="0" xfId="0" applyFont="1" applyFill="1" applyAlignment="1">
      <alignment horizontal="left"/>
    </xf>
    <xf numFmtId="0" fontId="5" fillId="5" borderId="0" xfId="0" applyFont="1" applyFill="1" applyAlignment="1"/>
    <xf numFmtId="0" fontId="5" fillId="5" borderId="0" xfId="0" applyFont="1" applyFill="1"/>
    <xf numFmtId="2" fontId="5" fillId="5" borderId="0" xfId="0" applyNumberFormat="1" applyFont="1" applyFill="1"/>
    <xf numFmtId="1" fontId="5" fillId="5" borderId="0" xfId="0" applyNumberFormat="1" applyFont="1" applyFill="1"/>
    <xf numFmtId="0" fontId="5" fillId="0" borderId="0" xfId="0" applyFont="1" applyAlignment="1">
      <alignment horizontal="center"/>
    </xf>
    <xf numFmtId="167" fontId="5" fillId="0" borderId="3" xfId="0" applyNumberFormat="1" applyFont="1" applyBorder="1" applyAlignment="1">
      <alignment horizontal="center" vertical="center"/>
    </xf>
    <xf numFmtId="1" fontId="6" fillId="5" borderId="3" xfId="0" applyNumberFormat="1" applyFont="1" applyFill="1" applyBorder="1" applyAlignment="1" applyProtection="1">
      <alignment horizontal="left" wrapText="1"/>
    </xf>
    <xf numFmtId="167" fontId="5" fillId="5" borderId="0" xfId="0" applyNumberFormat="1" applyFont="1" applyFill="1"/>
    <xf numFmtId="0" fontId="6" fillId="5" borderId="0" xfId="0" applyFont="1" applyFill="1"/>
    <xf numFmtId="0" fontId="5" fillId="5" borderId="0" xfId="0" applyFont="1" applyFill="1" applyAlignment="1">
      <alignment vertical="center"/>
    </xf>
    <xf numFmtId="0" fontId="5" fillId="5" borderId="0" xfId="0" applyFont="1" applyFill="1" applyAlignment="1">
      <alignment horizontal="center" vertical="center"/>
    </xf>
    <xf numFmtId="1" fontId="6" fillId="5" borderId="0" xfId="0" applyNumberFormat="1" applyFont="1" applyFill="1" applyBorder="1" applyAlignment="1" applyProtection="1">
      <alignment vertical="top" wrapText="1"/>
    </xf>
    <xf numFmtId="0" fontId="5" fillId="5" borderId="0" xfId="0" applyFont="1" applyFill="1" applyAlignment="1">
      <alignment horizontal="right"/>
    </xf>
    <xf numFmtId="0" fontId="5" fillId="5" borderId="0" xfId="0" applyFont="1" applyFill="1" applyAlignment="1">
      <alignment horizontal="center"/>
    </xf>
    <xf numFmtId="167" fontId="5" fillId="5" borderId="3" xfId="0" applyNumberFormat="1" applyFont="1" applyFill="1" applyBorder="1" applyAlignment="1">
      <alignment horizontal="center" vertical="center"/>
    </xf>
    <xf numFmtId="2" fontId="5" fillId="5" borderId="3" xfId="0" applyNumberFormat="1" applyFont="1" applyFill="1" applyBorder="1" applyAlignment="1">
      <alignment horizontal="center" vertical="center"/>
    </xf>
    <xf numFmtId="1" fontId="5" fillId="5" borderId="0" xfId="0" applyNumberFormat="1" applyFont="1" applyFill="1" applyBorder="1"/>
    <xf numFmtId="2" fontId="5" fillId="5" borderId="0" xfId="0" applyNumberFormat="1" applyFont="1" applyFill="1" applyBorder="1"/>
    <xf numFmtId="2" fontId="6" fillId="5" borderId="1" xfId="0" applyNumberFormat="1" applyFont="1" applyFill="1" applyBorder="1" applyAlignment="1">
      <alignment horizontal="center" vertical="center" wrapText="1"/>
    </xf>
    <xf numFmtId="167" fontId="6" fillId="5" borderId="1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right"/>
    </xf>
    <xf numFmtId="0" fontId="5" fillId="6" borderId="0" xfId="0" applyFont="1" applyFill="1" applyAlignment="1">
      <alignment horizontal="right"/>
    </xf>
    <xf numFmtId="1" fontId="5" fillId="5" borderId="3" xfId="0" applyNumberFormat="1" applyFont="1" applyFill="1" applyBorder="1" applyAlignment="1"/>
    <xf numFmtId="1" fontId="6" fillId="5" borderId="3" xfId="0" applyNumberFormat="1" applyFont="1" applyFill="1" applyBorder="1"/>
    <xf numFmtId="2" fontId="5" fillId="0" borderId="0" xfId="0" applyNumberFormat="1" applyFont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/>
    </xf>
    <xf numFmtId="167" fontId="6" fillId="5" borderId="7" xfId="0" applyNumberFormat="1" applyFont="1" applyFill="1" applyBorder="1" applyAlignment="1">
      <alignment horizontal="center" vertical="center" wrapText="1"/>
    </xf>
    <xf numFmtId="167" fontId="6" fillId="5" borderId="12" xfId="0" applyNumberFormat="1" applyFont="1" applyFill="1" applyBorder="1" applyAlignment="1" applyProtection="1">
      <alignment wrapText="1"/>
    </xf>
    <xf numFmtId="1" fontId="6" fillId="5" borderId="12" xfId="0" applyNumberFormat="1" applyFont="1" applyFill="1" applyBorder="1" applyAlignment="1" applyProtection="1">
      <alignment wrapText="1"/>
    </xf>
    <xf numFmtId="2" fontId="6" fillId="5" borderId="12" xfId="0" applyNumberFormat="1" applyFont="1" applyFill="1" applyBorder="1" applyAlignment="1" applyProtection="1">
      <alignment wrapText="1"/>
    </xf>
    <xf numFmtId="1" fontId="6" fillId="5" borderId="12" xfId="0" applyNumberFormat="1" applyFont="1" applyFill="1" applyBorder="1" applyAlignment="1"/>
    <xf numFmtId="1" fontId="6" fillId="5" borderId="3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 applyProtection="1">
      <alignment horizontal="center" vertical="top" wrapText="1"/>
    </xf>
    <xf numFmtId="1" fontId="6" fillId="5" borderId="3" xfId="0" applyNumberFormat="1" applyFont="1" applyFill="1" applyBorder="1" applyAlignment="1" applyProtection="1">
      <alignment horizontal="center" vertical="center" wrapText="1"/>
    </xf>
    <xf numFmtId="1" fontId="6" fillId="5" borderId="3" xfId="0" applyNumberFormat="1" applyFont="1" applyFill="1" applyBorder="1" applyAlignment="1" applyProtection="1">
      <alignment vertical="center" wrapText="1"/>
    </xf>
    <xf numFmtId="0" fontId="6" fillId="0" borderId="0" xfId="0" applyFont="1" applyAlignment="1">
      <alignment horizontal="left"/>
    </xf>
    <xf numFmtId="0" fontId="5" fillId="0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3" xfId="0" quotePrefix="1" applyFont="1" applyBorder="1" applyAlignment="1">
      <alignment horizontal="left" vertical="center" wrapText="1"/>
    </xf>
    <xf numFmtId="0" fontId="5" fillId="0" borderId="0" xfId="0" applyFont="1" applyFill="1" applyAlignment="1">
      <alignment horizontal="left" wrapText="1"/>
    </xf>
    <xf numFmtId="0" fontId="5" fillId="0" borderId="0" xfId="0" applyFont="1" applyAlignment="1">
      <alignment horizontal="left" wrapText="1"/>
    </xf>
    <xf numFmtId="0" fontId="7" fillId="0" borderId="0" xfId="0" applyFont="1"/>
    <xf numFmtId="0" fontId="31" fillId="0" borderId="0" xfId="0" applyFont="1"/>
    <xf numFmtId="167" fontId="6" fillId="0" borderId="3" xfId="0" applyNumberFormat="1" applyFont="1" applyFill="1" applyBorder="1" applyAlignment="1"/>
    <xf numFmtId="1" fontId="6" fillId="0" borderId="3" xfId="0" applyNumberFormat="1" applyFont="1" applyFill="1" applyBorder="1" applyAlignment="1">
      <alignment horizontal="right"/>
    </xf>
    <xf numFmtId="2" fontId="6" fillId="0" borderId="3" xfId="0" applyNumberFormat="1" applyFont="1" applyFill="1" applyBorder="1" applyAlignment="1"/>
    <xf numFmtId="1" fontId="6" fillId="0" borderId="3" xfId="0" applyNumberFormat="1" applyFont="1" applyFill="1" applyBorder="1" applyAlignment="1"/>
    <xf numFmtId="1" fontId="6" fillId="0" borderId="3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>
      <alignment horizontal="left" wrapText="1"/>
    </xf>
    <xf numFmtId="0" fontId="5" fillId="5" borderId="3" xfId="0" applyFont="1" applyFill="1" applyBorder="1" applyAlignment="1">
      <alignment horizontal="left" vertical="center" wrapText="1"/>
    </xf>
    <xf numFmtId="0" fontId="5" fillId="5" borderId="3" xfId="0" quotePrefix="1" applyFont="1" applyFill="1" applyBorder="1" applyAlignment="1">
      <alignment horizontal="left" vertical="center" wrapText="1"/>
    </xf>
    <xf numFmtId="0" fontId="5" fillId="5" borderId="0" xfId="0" applyFont="1" applyFill="1" applyAlignment="1">
      <alignment horizontal="left" wrapText="1"/>
    </xf>
    <xf numFmtId="0" fontId="6" fillId="0" borderId="0" xfId="0" applyFont="1" applyAlignment="1">
      <alignment horizontal="left" wrapText="1"/>
    </xf>
    <xf numFmtId="1" fontId="6" fillId="7" borderId="3" xfId="0" applyNumberFormat="1" applyFont="1" applyFill="1" applyBorder="1" applyAlignment="1" applyProtection="1">
      <alignment wrapText="1"/>
    </xf>
    <xf numFmtId="1" fontId="6" fillId="7" borderId="3" xfId="0" applyNumberFormat="1" applyFont="1" applyFill="1" applyBorder="1" applyAlignment="1"/>
    <xf numFmtId="0" fontId="6" fillId="0" borderId="0" xfId="0" applyFont="1" applyAlignment="1">
      <alignment horizontal="right"/>
    </xf>
    <xf numFmtId="1" fontId="6" fillId="5" borderId="3" xfId="0" applyNumberFormat="1" applyFont="1" applyFill="1" applyBorder="1" applyAlignment="1" applyProtection="1">
      <alignment horizontal="right" wrapText="1"/>
    </xf>
    <xf numFmtId="0" fontId="6" fillId="0" borderId="0" xfId="0" applyFont="1" applyFill="1" applyAlignment="1">
      <alignment horizontal="right"/>
    </xf>
    <xf numFmtId="0" fontId="6" fillId="5" borderId="0" xfId="0" applyFont="1" applyFill="1" applyAlignment="1">
      <alignment horizontal="right" wrapText="1"/>
    </xf>
    <xf numFmtId="0" fontId="6" fillId="0" borderId="0" xfId="0" applyFont="1" applyAlignment="1">
      <alignment horizontal="right" wrapText="1"/>
    </xf>
    <xf numFmtId="0" fontId="6" fillId="0" borderId="3" xfId="0" applyFont="1" applyBorder="1" applyAlignment="1">
      <alignment horizontal="right" vertical="center" wrapText="1"/>
    </xf>
    <xf numFmtId="0" fontId="6" fillId="0" borderId="0" xfId="0" applyFont="1" applyBorder="1" applyAlignment="1">
      <alignment horizontal="right" wrapText="1"/>
    </xf>
    <xf numFmtId="1" fontId="6" fillId="0" borderId="3" xfId="0" applyNumberFormat="1" applyFont="1" applyFill="1" applyBorder="1" applyAlignment="1" applyProtection="1">
      <alignment horizontal="center" wrapText="1"/>
    </xf>
    <xf numFmtId="1" fontId="6" fillId="0" borderId="3" xfId="0" applyNumberFormat="1" applyFont="1" applyFill="1" applyBorder="1" applyAlignment="1" applyProtection="1">
      <alignment horizontal="left" wrapText="1"/>
    </xf>
    <xf numFmtId="167" fontId="6" fillId="0" borderId="3" xfId="0" applyNumberFormat="1" applyFont="1" applyFill="1" applyBorder="1" applyAlignment="1" applyProtection="1">
      <alignment horizontal="center" wrapText="1"/>
    </xf>
    <xf numFmtId="167" fontId="6" fillId="0" borderId="3" xfId="0" applyNumberFormat="1" applyFont="1" applyFill="1" applyBorder="1" applyAlignment="1" applyProtection="1">
      <alignment wrapText="1"/>
    </xf>
    <xf numFmtId="1" fontId="6" fillId="0" borderId="3" xfId="0" applyNumberFormat="1" applyFont="1" applyFill="1" applyBorder="1" applyAlignment="1" applyProtection="1">
      <alignment wrapText="1"/>
    </xf>
    <xf numFmtId="2" fontId="6" fillId="0" borderId="3" xfId="0" applyNumberFormat="1" applyFont="1" applyFill="1" applyBorder="1" applyAlignment="1" applyProtection="1">
      <alignment wrapText="1"/>
    </xf>
    <xf numFmtId="1" fontId="7" fillId="0" borderId="0" xfId="0" applyNumberFormat="1" applyFont="1" applyFill="1" applyBorder="1" applyAlignment="1" applyProtection="1">
      <alignment vertical="top" wrapText="1"/>
    </xf>
    <xf numFmtId="1" fontId="2" fillId="0" borderId="0" xfId="0" applyNumberFormat="1" applyFont="1" applyFill="1"/>
    <xf numFmtId="1" fontId="1" fillId="0" borderId="0" xfId="0" applyNumberFormat="1" applyFont="1" applyFill="1"/>
    <xf numFmtId="0" fontId="5" fillId="0" borderId="0" xfId="0" applyFont="1" applyFill="1" applyAlignment="1"/>
    <xf numFmtId="2" fontId="5" fillId="0" borderId="3" xfId="0" applyNumberFormat="1" applyFont="1" applyFill="1" applyBorder="1" applyAlignment="1">
      <alignment horizontal="center" vertical="center"/>
    </xf>
    <xf numFmtId="1" fontId="5" fillId="0" borderId="0" xfId="0" applyNumberFormat="1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left"/>
    </xf>
    <xf numFmtId="167" fontId="2" fillId="0" borderId="0" xfId="0" applyNumberFormat="1" applyFont="1" applyFill="1"/>
    <xf numFmtId="2" fontId="2" fillId="0" borderId="0" xfId="0" applyNumberFormat="1" applyFont="1" applyFill="1"/>
    <xf numFmtId="1" fontId="6" fillId="0" borderId="0" xfId="0" applyNumberFormat="1" applyFont="1" applyFill="1"/>
    <xf numFmtId="0" fontId="1" fillId="0" borderId="0" xfId="0" applyFont="1" applyFill="1"/>
    <xf numFmtId="0" fontId="7" fillId="0" borderId="0" xfId="0" applyFont="1" applyFill="1" applyAlignment="1">
      <alignment horizontal="right"/>
    </xf>
    <xf numFmtId="0" fontId="14" fillId="0" borderId="0" xfId="0" applyFont="1" applyFill="1"/>
    <xf numFmtId="167" fontId="1" fillId="0" borderId="0" xfId="0" applyNumberFormat="1" applyFont="1" applyFill="1"/>
    <xf numFmtId="2" fontId="1" fillId="0" borderId="0" xfId="0" applyNumberFormat="1" applyFont="1" applyFill="1"/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1" fontId="6" fillId="0" borderId="3" xfId="0" applyNumberFormat="1" applyFont="1" applyFill="1" applyBorder="1" applyAlignment="1" applyProtection="1">
      <alignment horizontal="right" wrapText="1"/>
    </xf>
    <xf numFmtId="0" fontId="6" fillId="0" borderId="3" xfId="0" applyFont="1" applyFill="1" applyBorder="1"/>
    <xf numFmtId="0" fontId="5" fillId="0" borderId="0" xfId="0" applyFont="1" applyFill="1"/>
    <xf numFmtId="0" fontId="6" fillId="0" borderId="0" xfId="0" applyFont="1" applyFill="1"/>
    <xf numFmtId="1" fontId="5" fillId="0" borderId="3" xfId="0" applyNumberFormat="1" applyFont="1" applyFill="1" applyBorder="1"/>
    <xf numFmtId="1" fontId="6" fillId="0" borderId="3" xfId="0" applyNumberFormat="1" applyFont="1" applyFill="1" applyBorder="1"/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left" wrapText="1"/>
    </xf>
    <xf numFmtId="2" fontId="5" fillId="0" borderId="0" xfId="0" applyNumberFormat="1" applyFont="1" applyFill="1"/>
    <xf numFmtId="0" fontId="6" fillId="0" borderId="0" xfId="0" applyFont="1" applyFill="1" applyAlignment="1">
      <alignment horizontal="right" wrapText="1"/>
    </xf>
    <xf numFmtId="0" fontId="5" fillId="0" borderId="0" xfId="0" applyFont="1" applyFill="1" applyAlignment="1">
      <alignment horizontal="center"/>
    </xf>
    <xf numFmtId="167" fontId="5" fillId="0" borderId="0" xfId="0" applyNumberFormat="1" applyFont="1" applyFill="1"/>
    <xf numFmtId="167" fontId="5" fillId="0" borderId="3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center"/>
    </xf>
    <xf numFmtId="167" fontId="5" fillId="0" borderId="0" xfId="0" applyNumberFormat="1" applyFont="1" applyFill="1" applyBorder="1"/>
    <xf numFmtId="0" fontId="6" fillId="0" borderId="0" xfId="0" applyFont="1" applyFill="1" applyBorder="1" applyAlignment="1">
      <alignment horizontal="right" wrapText="1"/>
    </xf>
    <xf numFmtId="1" fontId="6" fillId="7" borderId="3" xfId="0" applyNumberFormat="1" applyFont="1" applyFill="1" applyBorder="1" applyAlignment="1" applyProtection="1">
      <alignment horizontal="center" wrapText="1"/>
    </xf>
    <xf numFmtId="1" fontId="6" fillId="7" borderId="3" xfId="0" applyNumberFormat="1" applyFont="1" applyFill="1" applyBorder="1" applyAlignment="1" applyProtection="1">
      <alignment horizontal="left" wrapText="1"/>
    </xf>
    <xf numFmtId="167" fontId="6" fillId="7" borderId="3" xfId="0" applyNumberFormat="1" applyFont="1" applyFill="1" applyBorder="1" applyAlignment="1" applyProtection="1">
      <alignment horizontal="center" wrapText="1"/>
    </xf>
    <xf numFmtId="167" fontId="6" fillId="7" borderId="3" xfId="0" applyNumberFormat="1" applyFont="1" applyFill="1" applyBorder="1" applyAlignment="1" applyProtection="1">
      <alignment wrapText="1"/>
    </xf>
    <xf numFmtId="2" fontId="6" fillId="7" borderId="3" xfId="0" applyNumberFormat="1" applyFont="1" applyFill="1" applyBorder="1" applyAlignment="1" applyProtection="1">
      <alignment wrapText="1"/>
    </xf>
    <xf numFmtId="167" fontId="6" fillId="7" borderId="3" xfId="0" applyNumberFormat="1" applyFont="1" applyFill="1" applyBorder="1" applyAlignment="1"/>
    <xf numFmtId="0" fontId="6" fillId="7" borderId="3" xfId="0" applyFont="1" applyFill="1" applyBorder="1"/>
    <xf numFmtId="1" fontId="6" fillId="7" borderId="3" xfId="0" applyNumberFormat="1" applyFont="1" applyFill="1" applyBorder="1" applyAlignment="1" applyProtection="1">
      <alignment horizontal="right" wrapText="1"/>
    </xf>
    <xf numFmtId="0" fontId="5" fillId="7" borderId="0" xfId="0" applyFont="1" applyFill="1" applyAlignment="1">
      <alignment horizontal="right"/>
    </xf>
    <xf numFmtId="1" fontId="6" fillId="7" borderId="3" xfId="0" applyNumberFormat="1" applyFont="1" applyFill="1" applyBorder="1"/>
    <xf numFmtId="0" fontId="5" fillId="7" borderId="0" xfId="0" applyFont="1" applyFill="1"/>
    <xf numFmtId="1" fontId="6" fillId="8" borderId="3" xfId="0" applyNumberFormat="1" applyFont="1" applyFill="1" applyBorder="1" applyAlignment="1"/>
    <xf numFmtId="1" fontId="6" fillId="8" borderId="3" xfId="0" applyNumberFormat="1" applyFont="1" applyFill="1" applyBorder="1"/>
    <xf numFmtId="1" fontId="6" fillId="8" borderId="3" xfId="0" applyNumberFormat="1" applyFont="1" applyFill="1" applyBorder="1" applyAlignment="1" applyProtection="1">
      <alignment horizontal="right" wrapText="1"/>
    </xf>
    <xf numFmtId="1" fontId="6" fillId="5" borderId="0" xfId="0" applyNumberFormat="1" applyFont="1" applyFill="1"/>
    <xf numFmtId="0" fontId="5" fillId="7" borderId="0" xfId="0" applyFont="1" applyFill="1" applyAlignment="1"/>
    <xf numFmtId="1" fontId="5" fillId="7" borderId="0" xfId="0" applyNumberFormat="1" applyFont="1" applyFill="1"/>
    <xf numFmtId="2" fontId="5" fillId="7" borderId="3" xfId="0" applyNumberFormat="1" applyFont="1" applyFill="1" applyBorder="1" applyAlignment="1">
      <alignment horizontal="center" vertical="center"/>
    </xf>
    <xf numFmtId="2" fontId="5" fillId="7" borderId="3" xfId="0" applyNumberFormat="1" applyFont="1" applyFill="1" applyBorder="1" applyAlignment="1">
      <alignment horizontal="center"/>
    </xf>
    <xf numFmtId="1" fontId="6" fillId="5" borderId="3" xfId="0" applyNumberFormat="1" applyFont="1" applyFill="1" applyBorder="1" applyAlignment="1" applyProtection="1">
      <alignment horizontal="left"/>
    </xf>
    <xf numFmtId="0" fontId="7" fillId="0" borderId="0" xfId="0" applyFont="1" applyFill="1"/>
    <xf numFmtId="2" fontId="6" fillId="0" borderId="3" xfId="0" applyNumberFormat="1" applyFont="1" applyFill="1" applyBorder="1" applyAlignment="1" applyProtection="1">
      <alignment horizontal="right" wrapText="1"/>
    </xf>
    <xf numFmtId="1" fontId="6" fillId="7" borderId="12" xfId="0" applyNumberFormat="1" applyFont="1" applyFill="1" applyBorder="1" applyAlignment="1" applyProtection="1">
      <alignment wrapText="1"/>
    </xf>
    <xf numFmtId="1" fontId="6" fillId="7" borderId="1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 applyProtection="1">
      <alignment horizontal="center" vertical="center" wrapText="1"/>
    </xf>
    <xf numFmtId="1" fontId="6" fillId="7" borderId="3" xfId="0" applyNumberFormat="1" applyFont="1" applyFill="1" applyBorder="1" applyAlignment="1">
      <alignment horizontal="right"/>
    </xf>
    <xf numFmtId="1" fontId="6" fillId="0" borderId="3" xfId="0" applyNumberFormat="1" applyFont="1" applyFill="1" applyBorder="1" applyAlignment="1" applyProtection="1">
      <alignment vertical="center" wrapText="1"/>
    </xf>
    <xf numFmtId="1" fontId="6" fillId="0" borderId="12" xfId="0" applyNumberFormat="1" applyFont="1" applyFill="1" applyBorder="1" applyAlignment="1" applyProtection="1">
      <alignment wrapText="1"/>
    </xf>
    <xf numFmtId="1" fontId="6" fillId="0" borderId="7" xfId="0" applyNumberFormat="1" applyFont="1" applyFill="1" applyBorder="1" applyAlignment="1">
      <alignment horizontal="center" vertical="center" wrapText="1"/>
    </xf>
    <xf numFmtId="1" fontId="6" fillId="0" borderId="8" xfId="0" applyNumberFormat="1" applyFont="1" applyFill="1" applyBorder="1" applyAlignment="1">
      <alignment horizontal="center" vertical="center" wrapText="1"/>
    </xf>
    <xf numFmtId="1" fontId="6" fillId="0" borderId="9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6" fillId="5" borderId="3" xfId="0" applyNumberFormat="1" applyFont="1" applyFill="1" applyBorder="1" applyAlignment="1" applyProtection="1">
      <alignment horizontal="center" vertical="center" wrapText="1"/>
    </xf>
    <xf numFmtId="1" fontId="6" fillId="7" borderId="3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4" xfId="0" applyNumberFormat="1" applyFont="1" applyFill="1" applyBorder="1" applyAlignment="1">
      <alignment horizontal="center" vertical="center" wrapText="1"/>
    </xf>
    <xf numFmtId="1" fontId="6" fillId="5" borderId="5" xfId="0" applyNumberFormat="1" applyFont="1" applyFill="1" applyBorder="1" applyAlignment="1">
      <alignment horizontal="center" vertical="center" wrapText="1"/>
    </xf>
    <xf numFmtId="1" fontId="6" fillId="5" borderId="2" xfId="0" applyNumberFormat="1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 applyProtection="1">
      <alignment horizontal="center" vertical="center" wrapText="1"/>
    </xf>
    <xf numFmtId="3" fontId="6" fillId="0" borderId="1" xfId="0" applyNumberFormat="1" applyFont="1" applyFill="1" applyBorder="1" applyAlignment="1" applyProtection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3" fontId="6" fillId="5" borderId="3" xfId="0" applyNumberFormat="1" applyFont="1" applyFill="1" applyBorder="1" applyAlignment="1" applyProtection="1">
      <alignment horizontal="center" vertical="center" wrapText="1"/>
    </xf>
    <xf numFmtId="1" fontId="6" fillId="5" borderId="3" xfId="0" applyNumberFormat="1" applyFont="1" applyFill="1" applyBorder="1" applyAlignment="1">
      <alignment horizontal="center"/>
    </xf>
    <xf numFmtId="1" fontId="6" fillId="5" borderId="12" xfId="0" applyNumberFormat="1" applyFont="1" applyFill="1" applyBorder="1" applyAlignment="1" applyProtection="1">
      <alignment horizontal="center" wrapText="1"/>
    </xf>
    <xf numFmtId="1" fontId="6" fillId="5" borderId="12" xfId="0" applyNumberFormat="1" applyFont="1" applyFill="1" applyBorder="1" applyAlignment="1" applyProtection="1">
      <alignment horizontal="left" wrapText="1"/>
    </xf>
    <xf numFmtId="167" fontId="6" fillId="5" borderId="12" xfId="0" applyNumberFormat="1" applyFont="1" applyFill="1" applyBorder="1" applyAlignment="1" applyProtection="1">
      <alignment horizontal="center" wrapText="1"/>
    </xf>
    <xf numFmtId="3" fontId="6" fillId="5" borderId="12" xfId="0" applyNumberFormat="1" applyFont="1" applyFill="1" applyBorder="1" applyAlignment="1" applyProtection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167" fontId="6" fillId="0" borderId="1" xfId="0" applyNumberFormat="1" applyFont="1" applyFill="1" applyBorder="1" applyAlignment="1">
      <alignment horizontal="center" vertical="center" wrapText="1"/>
    </xf>
    <xf numFmtId="1" fontId="6" fillId="0" borderId="12" xfId="0" applyNumberFormat="1" applyFont="1" applyFill="1" applyBorder="1" applyAlignment="1" applyProtection="1">
      <alignment horizontal="center" wrapText="1"/>
    </xf>
    <xf numFmtId="1" fontId="6" fillId="0" borderId="12" xfId="0" applyNumberFormat="1" applyFont="1" applyFill="1" applyBorder="1" applyAlignment="1" applyProtection="1">
      <alignment horizontal="left" wrapText="1"/>
    </xf>
    <xf numFmtId="167" fontId="6" fillId="0" borderId="12" xfId="0" applyNumberFormat="1" applyFont="1" applyFill="1" applyBorder="1" applyAlignment="1" applyProtection="1">
      <alignment wrapText="1"/>
    </xf>
    <xf numFmtId="2" fontId="6" fillId="0" borderId="12" xfId="0" applyNumberFormat="1" applyFont="1" applyFill="1" applyBorder="1" applyAlignment="1" applyProtection="1">
      <alignment wrapText="1"/>
    </xf>
    <xf numFmtId="1" fontId="6" fillId="0" borderId="12" xfId="0" applyNumberFormat="1" applyFont="1" applyFill="1" applyBorder="1" applyAlignment="1" applyProtection="1">
      <alignment horizontal="right" wrapText="1"/>
    </xf>
    <xf numFmtId="1" fontId="6" fillId="5" borderId="12" xfId="0" applyNumberFormat="1" applyFont="1" applyFill="1" applyBorder="1" applyAlignment="1" applyProtection="1">
      <alignment horizontal="right" wrapText="1"/>
    </xf>
    <xf numFmtId="1" fontId="6" fillId="5" borderId="4" xfId="0" applyNumberFormat="1" applyFont="1" applyFill="1" applyBorder="1" applyAlignment="1" applyProtection="1">
      <alignment horizontal="center" vertical="center" wrapText="1"/>
    </xf>
    <xf numFmtId="1" fontId="6" fillId="5" borderId="4" xfId="0" applyNumberFormat="1" applyFont="1" applyFill="1" applyBorder="1" applyAlignment="1" applyProtection="1">
      <alignment vertical="center" wrapText="1"/>
    </xf>
    <xf numFmtId="1" fontId="6" fillId="5" borderId="2" xfId="0" applyNumberFormat="1" applyFont="1" applyFill="1" applyBorder="1" applyAlignment="1" applyProtection="1">
      <alignment horizontal="center" vertical="center" wrapText="1"/>
    </xf>
    <xf numFmtId="1" fontId="6" fillId="5" borderId="5" xfId="0" applyNumberFormat="1" applyFont="1" applyFill="1" applyBorder="1" applyAlignment="1" applyProtection="1">
      <alignment horizontal="center" vertical="center" wrapText="1"/>
    </xf>
    <xf numFmtId="1" fontId="6" fillId="5" borderId="2" xfId="0" applyNumberFormat="1" applyFont="1" applyFill="1" applyBorder="1" applyAlignment="1" applyProtection="1">
      <alignment vertical="center" wrapText="1"/>
    </xf>
    <xf numFmtId="2" fontId="6" fillId="7" borderId="3" xfId="0" applyNumberFormat="1" applyFont="1" applyFill="1" applyBorder="1" applyAlignment="1">
      <alignment horizontal="right"/>
    </xf>
    <xf numFmtId="1" fontId="32" fillId="0" borderId="12" xfId="0" applyNumberFormat="1" applyFont="1" applyFill="1" applyBorder="1" applyAlignment="1">
      <alignment horizontal="right"/>
    </xf>
    <xf numFmtId="1" fontId="32" fillId="0" borderId="3" xfId="0" applyNumberFormat="1" applyFont="1" applyFill="1" applyBorder="1" applyAlignment="1">
      <alignment horizontal="right"/>
    </xf>
    <xf numFmtId="1" fontId="6" fillId="7" borderId="3" xfId="0" applyNumberFormat="1" applyFont="1" applyFill="1" applyBorder="1" applyAlignment="1">
      <alignment vertical="center" wrapText="1"/>
    </xf>
    <xf numFmtId="1" fontId="32" fillId="0" borderId="3" xfId="0" applyNumberFormat="1" applyFont="1" applyFill="1" applyBorder="1" applyAlignment="1" applyProtection="1">
      <alignment horizontal="right" wrapText="1"/>
      <protection locked="0"/>
    </xf>
    <xf numFmtId="1" fontId="32" fillId="0" borderId="12" xfId="0" applyNumberFormat="1" applyFont="1" applyFill="1" applyBorder="1" applyAlignment="1" applyProtection="1">
      <alignment horizontal="right" wrapText="1"/>
      <protection locked="0"/>
    </xf>
    <xf numFmtId="2" fontId="5" fillId="7" borderId="0" xfId="0" applyNumberFormat="1" applyFont="1" applyFill="1" applyBorder="1" applyAlignment="1">
      <alignment horizontal="center" vertical="center"/>
    </xf>
    <xf numFmtId="1" fontId="6" fillId="7" borderId="0" xfId="0" applyNumberFormat="1" applyFont="1" applyFill="1"/>
    <xf numFmtId="1" fontId="32" fillId="7" borderId="3" xfId="0" applyNumberFormat="1" applyFont="1" applyFill="1" applyBorder="1" applyAlignment="1" applyProtection="1">
      <alignment horizontal="right" wrapText="1"/>
      <protection locked="0"/>
    </xf>
    <xf numFmtId="1" fontId="7" fillId="0" borderId="0" xfId="0" applyNumberFormat="1" applyFont="1" applyFill="1"/>
    <xf numFmtId="0" fontId="6" fillId="7" borderId="0" xfId="0" applyFont="1" applyFill="1"/>
    <xf numFmtId="1" fontId="6" fillId="5" borderId="3" xfId="0" applyNumberFormat="1" applyFont="1" applyFill="1" applyBorder="1" applyAlignment="1" applyProtection="1">
      <alignment horizontal="left" vertical="top" wrapText="1"/>
    </xf>
    <xf numFmtId="1" fontId="6" fillId="8" borderId="3" xfId="0" applyNumberFormat="1" applyFont="1" applyFill="1" applyBorder="1" applyAlignment="1" applyProtection="1">
      <alignment horizontal="center" wrapText="1"/>
    </xf>
    <xf numFmtId="1" fontId="6" fillId="8" borderId="3" xfId="0" applyNumberFormat="1" applyFont="1" applyFill="1" applyBorder="1" applyAlignment="1" applyProtection="1">
      <alignment horizontal="left" wrapText="1"/>
    </xf>
    <xf numFmtId="167" fontId="6" fillId="8" borderId="3" xfId="0" applyNumberFormat="1" applyFont="1" applyFill="1" applyBorder="1" applyAlignment="1" applyProtection="1">
      <alignment wrapText="1"/>
    </xf>
    <xf numFmtId="1" fontId="6" fillId="8" borderId="3" xfId="0" applyNumberFormat="1" applyFont="1" applyFill="1" applyBorder="1" applyAlignment="1" applyProtection="1">
      <alignment wrapText="1"/>
    </xf>
    <xf numFmtId="0" fontId="5" fillId="8" borderId="0" xfId="0" applyFont="1" applyFill="1" applyAlignment="1">
      <alignment horizontal="right"/>
    </xf>
    <xf numFmtId="2" fontId="6" fillId="8" borderId="3" xfId="0" applyNumberFormat="1" applyFont="1" applyFill="1" applyBorder="1" applyAlignment="1" applyProtection="1">
      <alignment wrapText="1"/>
    </xf>
    <xf numFmtId="167" fontId="6" fillId="8" borderId="3" xfId="0" applyNumberFormat="1" applyFont="1" applyFill="1" applyBorder="1" applyAlignment="1"/>
    <xf numFmtId="2" fontId="6" fillId="8" borderId="3" xfId="0" applyNumberFormat="1" applyFont="1" applyFill="1" applyBorder="1" applyAlignment="1"/>
    <xf numFmtId="0" fontId="5" fillId="8" borderId="0" xfId="0" applyFont="1" applyFill="1"/>
    <xf numFmtId="0" fontId="5" fillId="5" borderId="12" xfId="0" applyFont="1" applyFill="1" applyBorder="1" applyAlignment="1">
      <alignment horizontal="right"/>
    </xf>
    <xf numFmtId="1" fontId="6" fillId="0" borderId="1" xfId="0" applyNumberFormat="1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 applyProtection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2" fontId="6" fillId="0" borderId="3" xfId="0" applyNumberFormat="1" applyFont="1" applyFill="1" applyBorder="1" applyAlignment="1">
      <alignment horizontal="center" vertical="center" wrapText="1"/>
    </xf>
    <xf numFmtId="1" fontId="6" fillId="0" borderId="9" xfId="0" applyNumberFormat="1" applyFont="1" applyFill="1" applyBorder="1" applyAlignment="1">
      <alignment horizontal="center" vertical="center" wrapText="1"/>
    </xf>
    <xf numFmtId="167" fontId="6" fillId="0" borderId="1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0" fontId="23" fillId="0" borderId="3" xfId="0" applyNumberFormat="1" applyFont="1" applyFill="1" applyBorder="1" applyAlignment="1">
      <alignment wrapText="1"/>
    </xf>
    <xf numFmtId="0" fontId="23" fillId="0" borderId="3" xfId="0" applyNumberFormat="1" applyFont="1" applyFill="1" applyBorder="1" applyAlignment="1">
      <alignment horizontal="right"/>
    </xf>
    <xf numFmtId="3" fontId="23" fillId="0" borderId="3" xfId="0" applyNumberFormat="1" applyFont="1" applyFill="1" applyBorder="1" applyAlignment="1">
      <alignment horizontal="right"/>
    </xf>
    <xf numFmtId="3" fontId="23" fillId="0" borderId="3" xfId="0" applyNumberFormat="1" applyFont="1" applyFill="1" applyBorder="1" applyAlignment="1"/>
    <xf numFmtId="1" fontId="23" fillId="0" borderId="3" xfId="0" applyNumberFormat="1" applyFont="1" applyFill="1" applyBorder="1" applyAlignment="1">
      <alignment horizontal="right"/>
    </xf>
    <xf numFmtId="0" fontId="23" fillId="0" borderId="3" xfId="0" applyNumberFormat="1" applyFont="1" applyFill="1" applyBorder="1" applyAlignment="1"/>
    <xf numFmtId="2" fontId="23" fillId="0" borderId="3" xfId="0" applyNumberFormat="1" applyFont="1" applyFill="1" applyBorder="1" applyAlignment="1">
      <alignment horizontal="right"/>
    </xf>
    <xf numFmtId="0" fontId="6" fillId="0" borderId="3" xfId="0" applyFont="1" applyBorder="1"/>
    <xf numFmtId="1" fontId="6" fillId="0" borderId="3" xfId="0" applyNumberFormat="1" applyFont="1" applyBorder="1"/>
    <xf numFmtId="2" fontId="6" fillId="0" borderId="3" xfId="0" applyNumberFormat="1" applyFont="1" applyFill="1" applyBorder="1" applyAlignment="1" applyProtection="1">
      <alignment horizontal="center" wrapText="1"/>
    </xf>
    <xf numFmtId="1" fontId="5" fillId="0" borderId="0" xfId="0" applyNumberFormat="1" applyFont="1" applyFill="1" applyAlignment="1"/>
    <xf numFmtId="1" fontId="6" fillId="0" borderId="3" xfId="0" applyNumberFormat="1" applyFont="1" applyFill="1" applyBorder="1" applyAlignment="1" applyProtection="1">
      <alignment horizontal="right"/>
    </xf>
    <xf numFmtId="0" fontId="5" fillId="0" borderId="3" xfId="0" quotePrefix="1" applyFont="1" applyFill="1" applyBorder="1" applyAlignment="1">
      <alignment horizontal="left" vertical="center" wrapText="1"/>
    </xf>
    <xf numFmtId="2" fontId="6" fillId="5" borderId="3" xfId="0" applyNumberFormat="1" applyFont="1" applyFill="1" applyBorder="1" applyAlignment="1" applyProtection="1">
      <alignment horizontal="center" wrapText="1"/>
    </xf>
    <xf numFmtId="3" fontId="6" fillId="0" borderId="3" xfId="0" applyNumberFormat="1" applyFont="1" applyFill="1" applyBorder="1" applyAlignment="1" applyProtection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167" fontId="6" fillId="0" borderId="0" xfId="0" applyNumberFormat="1" applyFont="1" applyFill="1"/>
    <xf numFmtId="2" fontId="6" fillId="0" borderId="0" xfId="0" applyNumberFormat="1" applyFont="1" applyFill="1"/>
    <xf numFmtId="1" fontId="6" fillId="0" borderId="3" xfId="0" applyNumberFormat="1" applyFont="1" applyBorder="1" applyAlignment="1">
      <alignment horizontal="center" vertical="center" wrapText="1"/>
    </xf>
    <xf numFmtId="3" fontId="6" fillId="0" borderId="3" xfId="0" applyNumberFormat="1" applyFont="1" applyFill="1" applyBorder="1" applyAlignment="1" applyProtection="1">
      <alignment horizontal="center" vertical="center" wrapText="1"/>
    </xf>
    <xf numFmtId="167" fontId="6" fillId="5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0" fontId="1" fillId="7" borderId="0" xfId="0" applyFont="1" applyFill="1"/>
    <xf numFmtId="1" fontId="7" fillId="7" borderId="0" xfId="0" applyNumberFormat="1" applyFont="1" applyFill="1"/>
    <xf numFmtId="2" fontId="6" fillId="5" borderId="3" xfId="0" applyNumberFormat="1" applyFont="1" applyFill="1" applyBorder="1" applyAlignment="1" applyProtection="1">
      <alignment horizontal="right" wrapText="1"/>
    </xf>
    <xf numFmtId="1" fontId="6" fillId="5" borderId="0" xfId="0" applyNumberFormat="1" applyFont="1" applyFill="1" applyBorder="1" applyAlignment="1" applyProtection="1">
      <alignment wrapText="1"/>
    </xf>
    <xf numFmtId="1" fontId="6" fillId="0" borderId="3" xfId="0" applyNumberFormat="1" applyFont="1" applyFill="1" applyBorder="1" applyAlignment="1">
      <alignment vertical="center" wrapText="1"/>
    </xf>
    <xf numFmtId="1" fontId="6" fillId="0" borderId="0" xfId="0" applyNumberFormat="1" applyFont="1" applyFill="1" applyBorder="1" applyAlignment="1"/>
    <xf numFmtId="1" fontId="6" fillId="0" borderId="0" xfId="0" applyNumberFormat="1" applyFont="1" applyFill="1" applyBorder="1" applyAlignment="1" applyProtection="1">
      <alignment horizontal="right" wrapText="1"/>
    </xf>
    <xf numFmtId="0" fontId="5" fillId="0" borderId="0" xfId="0" applyFont="1" applyBorder="1"/>
    <xf numFmtId="0" fontId="5" fillId="0" borderId="0" xfId="0" applyFont="1" applyFill="1" applyBorder="1" applyAlignment="1">
      <alignment horizontal="right"/>
    </xf>
    <xf numFmtId="0" fontId="5" fillId="0" borderId="0" xfId="0" applyFont="1" applyBorder="1" applyAlignment="1"/>
    <xf numFmtId="0" fontId="6" fillId="0" borderId="0" xfId="0" applyFont="1" applyBorder="1"/>
    <xf numFmtId="0" fontId="14" fillId="0" borderId="0" xfId="0" applyFont="1" applyFill="1" applyAlignment="1"/>
    <xf numFmtId="0" fontId="14" fillId="0" borderId="0" xfId="0" applyFont="1" applyAlignment="1"/>
    <xf numFmtId="1" fontId="6" fillId="0" borderId="0" xfId="0" applyNumberFormat="1" applyFont="1" applyAlignment="1">
      <alignment horizontal="left" wrapText="1"/>
    </xf>
    <xf numFmtId="1" fontId="6" fillId="0" borderId="0" xfId="0" applyNumberFormat="1" applyFont="1" applyFill="1" applyAlignment="1">
      <alignment horizontal="right"/>
    </xf>
    <xf numFmtId="1" fontId="6" fillId="0" borderId="1" xfId="0" applyNumberFormat="1" applyFont="1" applyFill="1" applyBorder="1" applyAlignment="1">
      <alignment horizontal="right" vertical="center" wrapText="1"/>
    </xf>
    <xf numFmtId="1" fontId="6" fillId="0" borderId="3" xfId="0" applyNumberFormat="1" applyFont="1" applyFill="1" applyBorder="1" applyAlignment="1">
      <alignment horizontal="right" vertical="center" wrapText="1"/>
    </xf>
    <xf numFmtId="0" fontId="6" fillId="0" borderId="3" xfId="0" applyFont="1" applyFill="1" applyBorder="1" applyAlignment="1">
      <alignment horizontal="right"/>
    </xf>
    <xf numFmtId="1" fontId="6" fillId="0" borderId="0" xfId="0" applyNumberFormat="1" applyFont="1" applyFill="1" applyBorder="1" applyAlignment="1" applyProtection="1">
      <alignment horizontal="right" vertical="top" wrapText="1"/>
    </xf>
    <xf numFmtId="1" fontId="6" fillId="0" borderId="3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2" fontId="6" fillId="0" borderId="3" xfId="0" applyNumberFormat="1" applyFont="1" applyBorder="1" applyAlignment="1">
      <alignment horizontal="center" vertical="center" wrapText="1"/>
    </xf>
    <xf numFmtId="1" fontId="7" fillId="0" borderId="0" xfId="0" applyNumberFormat="1" applyFont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right" wrapText="1"/>
    </xf>
    <xf numFmtId="0" fontId="0" fillId="0" borderId="3" xfId="0" applyBorder="1" applyAlignment="1">
      <alignment horizontal="right" wrapText="1"/>
    </xf>
    <xf numFmtId="0" fontId="0" fillId="0" borderId="3" xfId="0" applyBorder="1" applyAlignment="1">
      <alignment horizontal="left"/>
    </xf>
    <xf numFmtId="0" fontId="0" fillId="0" borderId="0" xfId="0" applyAlignment="1">
      <alignment horizontal="left" wrapText="1"/>
    </xf>
    <xf numFmtId="0" fontId="0" fillId="0" borderId="3" xfId="0" applyBorder="1" applyAlignment="1">
      <alignment horizontal="left" wrapText="1"/>
    </xf>
    <xf numFmtId="0" fontId="33" fillId="8" borderId="3" xfId="0" applyFont="1" applyFill="1" applyBorder="1" applyAlignment="1">
      <alignment horizontal="right" wrapText="1"/>
    </xf>
    <xf numFmtId="0" fontId="33" fillId="8" borderId="3" xfId="0" applyFont="1" applyFill="1" applyBorder="1" applyAlignment="1">
      <alignment horizontal="center" vertical="center" wrapText="1"/>
    </xf>
    <xf numFmtId="0" fontId="33" fillId="8" borderId="3" xfId="0" applyFont="1" applyFill="1" applyBorder="1" applyAlignment="1">
      <alignment vertical="center" wrapText="1"/>
    </xf>
    <xf numFmtId="0" fontId="0" fillId="0" borderId="3" xfId="0" applyBorder="1" applyAlignment="1">
      <alignment wrapText="1"/>
    </xf>
    <xf numFmtId="0" fontId="33" fillId="0" borderId="0" xfId="0" applyFont="1" applyAlignment="1"/>
    <xf numFmtId="0" fontId="0" fillId="8" borderId="3" xfId="0" applyFill="1" applyBorder="1" applyAlignment="1">
      <alignment horizontal="left" wrapText="1"/>
    </xf>
    <xf numFmtId="0" fontId="33" fillId="8" borderId="3" xfId="0" applyFont="1" applyFill="1" applyBorder="1" applyAlignment="1">
      <alignment wrapText="1"/>
    </xf>
    <xf numFmtId="1" fontId="6" fillId="0" borderId="3" xfId="0" applyNumberFormat="1" applyFont="1" applyFill="1" applyBorder="1" applyAlignment="1">
      <alignment horizontal="center" vertical="center" wrapText="1"/>
    </xf>
    <xf numFmtId="0" fontId="34" fillId="5" borderId="3" xfId="0" applyFont="1" applyFill="1" applyBorder="1"/>
    <xf numFmtId="0" fontId="14" fillId="0" borderId="0" xfId="0" applyFont="1" applyFill="1" applyAlignment="1">
      <alignment horizontal="center"/>
    </xf>
    <xf numFmtId="0" fontId="7" fillId="0" borderId="0" xfId="0" applyFont="1" applyFill="1" applyAlignment="1">
      <alignment horizontal="right"/>
    </xf>
    <xf numFmtId="167" fontId="6" fillId="5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2" fontId="14" fillId="0" borderId="0" xfId="0" applyNumberFormat="1" applyFont="1" applyFill="1" applyAlignment="1"/>
    <xf numFmtId="2" fontId="5" fillId="5" borderId="0" xfId="0" applyNumberFormat="1" applyFont="1" applyFill="1" applyAlignment="1"/>
    <xf numFmtId="167" fontId="6" fillId="5" borderId="3" xfId="0" applyNumberFormat="1" applyFont="1" applyFill="1" applyBorder="1" applyAlignment="1">
      <alignment vertical="center" wrapText="1"/>
    </xf>
    <xf numFmtId="1" fontId="7" fillId="0" borderId="0" xfId="0" applyNumberFormat="1" applyFont="1" applyFill="1" applyAlignment="1"/>
    <xf numFmtId="167" fontId="6" fillId="5" borderId="5" xfId="0" applyNumberFormat="1" applyFont="1" applyFill="1" applyBorder="1" applyAlignment="1">
      <alignment vertical="center" wrapText="1"/>
    </xf>
    <xf numFmtId="0" fontId="6" fillId="0" borderId="8" xfId="0" applyFont="1" applyBorder="1" applyAlignment="1"/>
    <xf numFmtId="0" fontId="1" fillId="5" borderId="0" xfId="0" applyFont="1" applyFill="1" applyAlignment="1">
      <alignment horizontal="left"/>
    </xf>
    <xf numFmtId="0" fontId="1" fillId="0" borderId="0" xfId="0" applyFont="1" applyAlignment="1">
      <alignment horizontal="left" vertical="top"/>
    </xf>
    <xf numFmtId="0" fontId="6" fillId="0" borderId="3" xfId="0" applyFont="1" applyFill="1" applyBorder="1" applyAlignment="1">
      <alignment horizontal="right" wrapText="1"/>
    </xf>
    <xf numFmtId="0" fontId="1" fillId="0" borderId="0" xfId="0" applyFont="1" applyFill="1" applyAlignment="1">
      <alignment horizontal="right" wrapText="1"/>
    </xf>
    <xf numFmtId="0" fontId="14" fillId="0" borderId="0" xfId="0" applyFont="1" applyFill="1" applyAlignment="1">
      <alignment horizontal="right" wrapText="1"/>
    </xf>
    <xf numFmtId="0" fontId="6" fillId="0" borderId="3" xfId="0" applyFont="1" applyBorder="1" applyAlignment="1">
      <alignment horizontal="right" wrapText="1"/>
    </xf>
    <xf numFmtId="1" fontId="6" fillId="5" borderId="1" xfId="0" applyNumberFormat="1" applyFont="1" applyFill="1" applyBorder="1" applyAlignment="1">
      <alignment horizontal="center" vertical="center" wrapText="1"/>
    </xf>
    <xf numFmtId="167" fontId="6" fillId="5" borderId="15" xfId="0" applyNumberFormat="1" applyFont="1" applyFill="1" applyBorder="1" applyAlignment="1">
      <alignment vertical="center" wrapText="1"/>
    </xf>
    <xf numFmtId="1" fontId="6" fillId="0" borderId="12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64" fontId="5" fillId="0" borderId="0" xfId="0" applyNumberFormat="1" applyFont="1"/>
    <xf numFmtId="164" fontId="31" fillId="0" borderId="0" xfId="0" applyNumberFormat="1" applyFont="1"/>
    <xf numFmtId="164" fontId="6" fillId="0" borderId="3" xfId="0" applyNumberFormat="1" applyFont="1" applyBorder="1" applyAlignment="1">
      <alignment horizontal="center" vertical="center"/>
    </xf>
    <xf numFmtId="0" fontId="5" fillId="0" borderId="3" xfId="0" applyFont="1" applyBorder="1"/>
    <xf numFmtId="1" fontId="5" fillId="0" borderId="3" xfId="0" applyNumberFormat="1" applyFont="1" applyBorder="1"/>
    <xf numFmtId="0" fontId="14" fillId="0" borderId="0" xfId="0" applyFont="1" applyAlignment="1">
      <alignment vertical="center"/>
    </xf>
    <xf numFmtId="0" fontId="6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 wrapText="1"/>
    </xf>
    <xf numFmtId="1" fontId="6" fillId="0" borderId="12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right" vertical="top"/>
    </xf>
    <xf numFmtId="0" fontId="6" fillId="0" borderId="7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3" fontId="6" fillId="0" borderId="7" xfId="0" applyNumberFormat="1" applyFont="1" applyFill="1" applyBorder="1" applyAlignment="1" applyProtection="1">
      <alignment horizontal="center" vertical="center" wrapText="1"/>
    </xf>
    <xf numFmtId="3" fontId="6" fillId="0" borderId="8" xfId="0" applyNumberFormat="1" applyFont="1" applyFill="1" applyBorder="1" applyAlignment="1" applyProtection="1">
      <alignment horizontal="center" vertical="center" wrapText="1"/>
    </xf>
    <xf numFmtId="3" fontId="6" fillId="0" borderId="9" xfId="0" applyNumberFormat="1" applyFont="1" applyFill="1" applyBorder="1" applyAlignment="1" applyProtection="1">
      <alignment horizontal="center" vertical="center" wrapText="1"/>
    </xf>
    <xf numFmtId="3" fontId="6" fillId="0" borderId="10" xfId="0" applyNumberFormat="1" applyFont="1" applyFill="1" applyBorder="1" applyAlignment="1" applyProtection="1">
      <alignment horizontal="center" vertical="center" wrapText="1"/>
    </xf>
    <xf numFmtId="3" fontId="6" fillId="0" borderId="0" xfId="0" applyNumberFormat="1" applyFont="1" applyFill="1" applyBorder="1" applyAlignment="1" applyProtection="1">
      <alignment horizontal="center" vertical="center" wrapText="1"/>
    </xf>
    <xf numFmtId="3" fontId="6" fillId="0" borderId="11" xfId="0" applyNumberFormat="1" applyFont="1" applyFill="1" applyBorder="1" applyAlignment="1" applyProtection="1">
      <alignment horizontal="center" vertical="center" wrapText="1"/>
    </xf>
    <xf numFmtId="3" fontId="6" fillId="0" borderId="13" xfId="0" applyNumberFormat="1" applyFont="1" applyFill="1" applyBorder="1" applyAlignment="1" applyProtection="1">
      <alignment horizontal="center" vertical="center" wrapText="1"/>
    </xf>
    <xf numFmtId="3" fontId="6" fillId="0" borderId="14" xfId="0" applyNumberFormat="1" applyFont="1" applyFill="1" applyBorder="1" applyAlignment="1" applyProtection="1">
      <alignment horizontal="center" vertical="center" wrapText="1"/>
    </xf>
    <xf numFmtId="3" fontId="6" fillId="0" borderId="15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>
      <alignment horizontal="center"/>
    </xf>
    <xf numFmtId="0" fontId="7" fillId="0" borderId="0" xfId="0" applyFont="1" applyFill="1" applyAlignment="1">
      <alignment horizontal="right"/>
    </xf>
    <xf numFmtId="0" fontId="7" fillId="0" borderId="0" xfId="0" applyFont="1" applyFill="1" applyAlignment="1">
      <alignment horizontal="center"/>
    </xf>
    <xf numFmtId="167" fontId="6" fillId="0" borderId="3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 wrapText="1"/>
    </xf>
    <xf numFmtId="1" fontId="6" fillId="0" borderId="8" xfId="0" applyNumberFormat="1" applyFont="1" applyFill="1" applyBorder="1" applyAlignment="1">
      <alignment horizontal="center" vertical="center" wrapText="1"/>
    </xf>
    <xf numFmtId="1" fontId="6" fillId="0" borderId="9" xfId="0" applyNumberFormat="1" applyFont="1" applyFill="1" applyBorder="1" applyAlignment="1">
      <alignment horizontal="center" vertical="center" wrapText="1"/>
    </xf>
    <xf numFmtId="1" fontId="6" fillId="0" borderId="10" xfId="0" applyNumberFormat="1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>
      <alignment horizontal="center" vertical="center" wrapText="1"/>
    </xf>
    <xf numFmtId="1" fontId="6" fillId="0" borderId="11" xfId="0" applyNumberFormat="1" applyFont="1" applyFill="1" applyBorder="1" applyAlignment="1">
      <alignment horizontal="center" vertical="center" wrapText="1"/>
    </xf>
    <xf numFmtId="1" fontId="6" fillId="0" borderId="13" xfId="0" applyNumberFormat="1" applyFont="1" applyFill="1" applyBorder="1" applyAlignment="1">
      <alignment horizontal="center" vertical="center" wrapText="1"/>
    </xf>
    <xf numFmtId="1" fontId="6" fillId="0" borderId="14" xfId="0" applyNumberFormat="1" applyFont="1" applyFill="1" applyBorder="1" applyAlignment="1">
      <alignment horizontal="center" vertical="center" wrapText="1"/>
    </xf>
    <xf numFmtId="1" fontId="6" fillId="0" borderId="15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 wrapText="1"/>
    </xf>
    <xf numFmtId="2" fontId="6" fillId="0" borderId="8" xfId="0" applyNumberFormat="1" applyFont="1" applyFill="1" applyBorder="1" applyAlignment="1">
      <alignment horizontal="center" vertical="center" wrapText="1"/>
    </xf>
    <xf numFmtId="2" fontId="6" fillId="0" borderId="9" xfId="0" applyNumberFormat="1" applyFont="1" applyFill="1" applyBorder="1" applyAlignment="1">
      <alignment horizontal="center" vertical="center" wrapText="1"/>
    </xf>
    <xf numFmtId="2" fontId="6" fillId="0" borderId="10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Fill="1" applyBorder="1" applyAlignment="1">
      <alignment horizontal="center" vertical="center" wrapText="1"/>
    </xf>
    <xf numFmtId="2" fontId="6" fillId="0" borderId="11" xfId="0" applyNumberFormat="1" applyFont="1" applyFill="1" applyBorder="1" applyAlignment="1">
      <alignment horizontal="center" vertical="center" wrapText="1"/>
    </xf>
    <xf numFmtId="2" fontId="6" fillId="0" borderId="13" xfId="0" applyNumberFormat="1" applyFont="1" applyFill="1" applyBorder="1" applyAlignment="1">
      <alignment horizontal="center" vertical="center" wrapText="1"/>
    </xf>
    <xf numFmtId="2" fontId="6" fillId="0" borderId="14" xfId="0" applyNumberFormat="1" applyFont="1" applyFill="1" applyBorder="1" applyAlignment="1">
      <alignment horizontal="center" vertical="center" wrapText="1"/>
    </xf>
    <xf numFmtId="2" fontId="6" fillId="0" borderId="15" xfId="0" applyNumberFormat="1" applyFont="1" applyFill="1" applyBorder="1" applyAlignment="1">
      <alignment horizontal="center" vertical="center" wrapText="1"/>
    </xf>
    <xf numFmtId="167" fontId="6" fillId="0" borderId="1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6" xfId="0" applyNumberFormat="1" applyFont="1" applyFill="1" applyBorder="1" applyAlignment="1">
      <alignment horizontal="center" vertical="center" wrapText="1"/>
    </xf>
    <xf numFmtId="2" fontId="6" fillId="0" borderId="12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67" fontId="6" fillId="0" borderId="4" xfId="0" applyNumberFormat="1" applyFont="1" applyFill="1" applyBorder="1" applyAlignment="1">
      <alignment horizontal="center" vertical="center" wrapText="1"/>
    </xf>
    <xf numFmtId="167" fontId="6" fillId="7" borderId="5" xfId="0" applyNumberFormat="1" applyFont="1" applyFill="1" applyBorder="1" applyAlignment="1">
      <alignment horizontal="center" vertical="center" wrapText="1"/>
    </xf>
    <xf numFmtId="167" fontId="6" fillId="0" borderId="5" xfId="0" applyNumberFormat="1" applyFont="1" applyFill="1" applyBorder="1" applyAlignment="1">
      <alignment horizontal="center" vertical="center" wrapText="1"/>
    </xf>
    <xf numFmtId="167" fontId="6" fillId="0" borderId="2" xfId="0" applyNumberFormat="1" applyFont="1" applyFill="1" applyBorder="1" applyAlignment="1">
      <alignment horizontal="center" vertical="center" wrapText="1"/>
    </xf>
    <xf numFmtId="1" fontId="6" fillId="0" borderId="12" xfId="0" applyNumberFormat="1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 applyProtection="1">
      <alignment horizontal="center" vertical="center" wrapText="1"/>
    </xf>
    <xf numFmtId="3" fontId="6" fillId="0" borderId="1" xfId="0" applyNumberFormat="1" applyFont="1" applyFill="1" applyBorder="1" applyAlignment="1" applyProtection="1">
      <alignment horizontal="center" vertical="center" wrapText="1"/>
    </xf>
    <xf numFmtId="167" fontId="6" fillId="0" borderId="7" xfId="0" applyNumberFormat="1" applyFont="1" applyFill="1" applyBorder="1" applyAlignment="1">
      <alignment vertical="center" wrapText="1"/>
    </xf>
    <xf numFmtId="167" fontId="6" fillId="0" borderId="8" xfId="0" applyNumberFormat="1" applyFont="1" applyFill="1" applyBorder="1" applyAlignment="1">
      <alignment vertical="center" wrapText="1"/>
    </xf>
    <xf numFmtId="167" fontId="6" fillId="0" borderId="9" xfId="0" applyNumberFormat="1" applyFont="1" applyFill="1" applyBorder="1" applyAlignment="1">
      <alignment vertical="center" wrapText="1"/>
    </xf>
    <xf numFmtId="167" fontId="6" fillId="0" borderId="10" xfId="0" applyNumberFormat="1" applyFont="1" applyFill="1" applyBorder="1" applyAlignment="1">
      <alignment vertical="center" wrapText="1"/>
    </xf>
    <xf numFmtId="167" fontId="6" fillId="0" borderId="0" xfId="0" applyNumberFormat="1" applyFont="1" applyFill="1" applyBorder="1" applyAlignment="1">
      <alignment vertical="center" wrapText="1"/>
    </xf>
    <xf numFmtId="167" fontId="6" fillId="0" borderId="11" xfId="0" applyNumberFormat="1" applyFont="1" applyFill="1" applyBorder="1" applyAlignment="1">
      <alignment vertical="center" wrapText="1"/>
    </xf>
    <xf numFmtId="167" fontId="6" fillId="0" borderId="13" xfId="0" applyNumberFormat="1" applyFont="1" applyFill="1" applyBorder="1" applyAlignment="1">
      <alignment vertical="center" wrapText="1"/>
    </xf>
    <xf numFmtId="167" fontId="6" fillId="0" borderId="14" xfId="0" applyNumberFormat="1" applyFont="1" applyFill="1" applyBorder="1" applyAlignment="1">
      <alignment vertical="center" wrapText="1"/>
    </xf>
    <xf numFmtId="167" fontId="6" fillId="0" borderId="15" xfId="0" applyNumberFormat="1" applyFont="1" applyFill="1" applyBorder="1" applyAlignment="1">
      <alignment vertical="center" wrapText="1"/>
    </xf>
    <xf numFmtId="1" fontId="6" fillId="0" borderId="7" xfId="0" applyNumberFormat="1" applyFont="1" applyFill="1" applyBorder="1" applyAlignment="1">
      <alignment horizontal="right" vertical="center" wrapText="1"/>
    </xf>
    <xf numFmtId="1" fontId="6" fillId="0" borderId="9" xfId="0" applyNumberFormat="1" applyFont="1" applyFill="1" applyBorder="1" applyAlignment="1">
      <alignment horizontal="right" vertical="center" wrapText="1"/>
    </xf>
    <xf numFmtId="1" fontId="6" fillId="0" borderId="10" xfId="0" applyNumberFormat="1" applyFont="1" applyFill="1" applyBorder="1" applyAlignment="1">
      <alignment horizontal="right" vertical="center" wrapText="1"/>
    </xf>
    <xf numFmtId="1" fontId="6" fillId="0" borderId="11" xfId="0" applyNumberFormat="1" applyFont="1" applyFill="1" applyBorder="1" applyAlignment="1">
      <alignment horizontal="right" vertical="center" wrapText="1"/>
    </xf>
    <xf numFmtId="1" fontId="6" fillId="0" borderId="13" xfId="0" applyNumberFormat="1" applyFont="1" applyFill="1" applyBorder="1" applyAlignment="1">
      <alignment horizontal="right" vertical="center" wrapText="1"/>
    </xf>
    <xf numFmtId="1" fontId="6" fillId="0" borderId="15" xfId="0" applyNumberFormat="1" applyFont="1" applyFill="1" applyBorder="1" applyAlignment="1">
      <alignment horizontal="right" vertical="center" wrapText="1"/>
    </xf>
    <xf numFmtId="0" fontId="6" fillId="0" borderId="0" xfId="0" applyFont="1" applyFill="1" applyAlignment="1">
      <alignment horizontal="right" vertical="top"/>
    </xf>
    <xf numFmtId="3" fontId="6" fillId="5" borderId="7" xfId="0" applyNumberFormat="1" applyFont="1" applyFill="1" applyBorder="1" applyAlignment="1" applyProtection="1">
      <alignment horizontal="center" vertical="center" wrapText="1"/>
    </xf>
    <xf numFmtId="3" fontId="6" fillId="5" borderId="8" xfId="0" applyNumberFormat="1" applyFont="1" applyFill="1" applyBorder="1" applyAlignment="1" applyProtection="1">
      <alignment horizontal="center" vertical="center" wrapText="1"/>
    </xf>
    <xf numFmtId="3" fontId="6" fillId="5" borderId="9" xfId="0" applyNumberFormat="1" applyFont="1" applyFill="1" applyBorder="1" applyAlignment="1" applyProtection="1">
      <alignment horizontal="center" vertical="center" wrapText="1"/>
    </xf>
    <xf numFmtId="3" fontId="6" fillId="5" borderId="10" xfId="0" applyNumberFormat="1" applyFont="1" applyFill="1" applyBorder="1" applyAlignment="1" applyProtection="1">
      <alignment horizontal="center" vertical="center" wrapText="1"/>
    </xf>
    <xf numFmtId="3" fontId="6" fillId="5" borderId="0" xfId="0" applyNumberFormat="1" applyFont="1" applyFill="1" applyBorder="1" applyAlignment="1" applyProtection="1">
      <alignment horizontal="center" vertical="center" wrapText="1"/>
    </xf>
    <xf numFmtId="3" fontId="6" fillId="5" borderId="11" xfId="0" applyNumberFormat="1" applyFont="1" applyFill="1" applyBorder="1" applyAlignment="1" applyProtection="1">
      <alignment horizontal="center" vertical="center" wrapText="1"/>
    </xf>
    <xf numFmtId="3" fontId="6" fillId="5" borderId="13" xfId="0" applyNumberFormat="1" applyFont="1" applyFill="1" applyBorder="1" applyAlignment="1" applyProtection="1">
      <alignment horizontal="center" vertical="center" wrapText="1"/>
    </xf>
    <xf numFmtId="3" fontId="6" fillId="5" borderId="14" xfId="0" applyNumberFormat="1" applyFont="1" applyFill="1" applyBorder="1" applyAlignment="1" applyProtection="1">
      <alignment horizontal="center" vertical="center" wrapText="1"/>
    </xf>
    <xf numFmtId="3" fontId="6" fillId="5" borderId="15" xfId="0" applyNumberFormat="1" applyFont="1" applyFill="1" applyBorder="1" applyAlignment="1" applyProtection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right" vertical="top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167" fontId="6" fillId="5" borderId="7" xfId="0" applyNumberFormat="1" applyFont="1" applyFill="1" applyBorder="1" applyAlignment="1">
      <alignment vertical="center" wrapText="1"/>
    </xf>
    <xf numFmtId="167" fontId="6" fillId="5" borderId="8" xfId="0" applyNumberFormat="1" applyFont="1" applyFill="1" applyBorder="1" applyAlignment="1">
      <alignment vertical="center" wrapText="1"/>
    </xf>
    <xf numFmtId="167" fontId="6" fillId="5" borderId="9" xfId="0" applyNumberFormat="1" applyFont="1" applyFill="1" applyBorder="1" applyAlignment="1">
      <alignment vertical="center" wrapText="1"/>
    </xf>
    <xf numFmtId="167" fontId="6" fillId="5" borderId="10" xfId="0" applyNumberFormat="1" applyFont="1" applyFill="1" applyBorder="1" applyAlignment="1">
      <alignment vertical="center" wrapText="1"/>
    </xf>
    <xf numFmtId="167" fontId="6" fillId="5" borderId="0" xfId="0" applyNumberFormat="1" applyFont="1" applyFill="1" applyBorder="1" applyAlignment="1">
      <alignment vertical="center" wrapText="1"/>
    </xf>
    <xf numFmtId="167" fontId="6" fillId="5" borderId="11" xfId="0" applyNumberFormat="1" applyFont="1" applyFill="1" applyBorder="1" applyAlignment="1">
      <alignment vertical="center" wrapText="1"/>
    </xf>
    <xf numFmtId="167" fontId="6" fillId="5" borderId="13" xfId="0" applyNumberFormat="1" applyFont="1" applyFill="1" applyBorder="1" applyAlignment="1">
      <alignment vertical="center" wrapText="1"/>
    </xf>
    <xf numFmtId="167" fontId="6" fillId="5" borderId="14" xfId="0" applyNumberFormat="1" applyFont="1" applyFill="1" applyBorder="1" applyAlignment="1">
      <alignment vertical="center" wrapText="1"/>
    </xf>
    <xf numFmtId="167" fontId="6" fillId="5" borderId="15" xfId="0" applyNumberFormat="1" applyFont="1" applyFill="1" applyBorder="1" applyAlignment="1">
      <alignment vertical="center" wrapText="1"/>
    </xf>
    <xf numFmtId="0" fontId="14" fillId="5" borderId="0" xfId="0" applyFont="1" applyFill="1" applyAlignment="1">
      <alignment horizontal="center"/>
    </xf>
    <xf numFmtId="3" fontId="6" fillId="5" borderId="3" xfId="0" applyNumberFormat="1" applyFont="1" applyFill="1" applyBorder="1" applyAlignment="1" applyProtection="1">
      <alignment horizontal="center" vertical="center" wrapText="1"/>
    </xf>
    <xf numFmtId="3" fontId="6" fillId="5" borderId="1" xfId="0" applyNumberFormat="1" applyFont="1" applyFill="1" applyBorder="1" applyAlignment="1" applyProtection="1">
      <alignment horizontal="center" vertical="center" wrapText="1"/>
    </xf>
    <xf numFmtId="1" fontId="6" fillId="5" borderId="7" xfId="0" applyNumberFormat="1" applyFont="1" applyFill="1" applyBorder="1" applyAlignment="1">
      <alignment horizontal="center" vertical="center" wrapText="1"/>
    </xf>
    <xf numFmtId="1" fontId="6" fillId="5" borderId="8" xfId="0" applyNumberFormat="1" applyFont="1" applyFill="1" applyBorder="1" applyAlignment="1">
      <alignment horizontal="center" vertical="center" wrapText="1"/>
    </xf>
    <xf numFmtId="1" fontId="6" fillId="5" borderId="9" xfId="0" applyNumberFormat="1" applyFont="1" applyFill="1" applyBorder="1" applyAlignment="1">
      <alignment horizontal="center" vertical="center" wrapText="1"/>
    </xf>
    <xf numFmtId="1" fontId="6" fillId="5" borderId="10" xfId="0" applyNumberFormat="1" applyFont="1" applyFill="1" applyBorder="1" applyAlignment="1">
      <alignment horizontal="center" vertical="center" wrapText="1"/>
    </xf>
    <xf numFmtId="1" fontId="6" fillId="5" borderId="0" xfId="0" applyNumberFormat="1" applyFont="1" applyFill="1" applyBorder="1" applyAlignment="1">
      <alignment horizontal="center" vertical="center" wrapText="1"/>
    </xf>
    <xf numFmtId="1" fontId="6" fillId="5" borderId="11" xfId="0" applyNumberFormat="1" applyFont="1" applyFill="1" applyBorder="1" applyAlignment="1">
      <alignment horizontal="center" vertical="center" wrapText="1"/>
    </xf>
    <xf numFmtId="1" fontId="6" fillId="5" borderId="13" xfId="0" applyNumberFormat="1" applyFont="1" applyFill="1" applyBorder="1" applyAlignment="1">
      <alignment horizontal="center" vertical="center" wrapText="1"/>
    </xf>
    <xf numFmtId="1" fontId="6" fillId="5" borderId="14" xfId="0" applyNumberFormat="1" applyFont="1" applyFill="1" applyBorder="1" applyAlignment="1">
      <alignment horizontal="center" vertical="center" wrapText="1"/>
    </xf>
    <xf numFmtId="1" fontId="6" fillId="5" borderId="15" xfId="0" applyNumberFormat="1" applyFont="1" applyFill="1" applyBorder="1" applyAlignment="1">
      <alignment horizontal="center" vertical="center" wrapText="1"/>
    </xf>
    <xf numFmtId="2" fontId="6" fillId="5" borderId="7" xfId="0" applyNumberFormat="1" applyFont="1" applyFill="1" applyBorder="1" applyAlignment="1">
      <alignment horizontal="center" vertical="center" wrapText="1"/>
    </xf>
    <xf numFmtId="2" fontId="6" fillId="5" borderId="8" xfId="0" applyNumberFormat="1" applyFont="1" applyFill="1" applyBorder="1" applyAlignment="1">
      <alignment horizontal="center" vertical="center" wrapText="1"/>
    </xf>
    <xf numFmtId="2" fontId="6" fillId="5" borderId="9" xfId="0" applyNumberFormat="1" applyFont="1" applyFill="1" applyBorder="1" applyAlignment="1">
      <alignment horizontal="center" vertical="center" wrapText="1"/>
    </xf>
    <xf numFmtId="2" fontId="6" fillId="5" borderId="10" xfId="0" applyNumberFormat="1" applyFont="1" applyFill="1" applyBorder="1" applyAlignment="1">
      <alignment horizontal="center" vertical="center" wrapText="1"/>
    </xf>
    <xf numFmtId="2" fontId="6" fillId="5" borderId="0" xfId="0" applyNumberFormat="1" applyFont="1" applyFill="1" applyBorder="1" applyAlignment="1">
      <alignment horizontal="center" vertical="center" wrapText="1"/>
    </xf>
    <xf numFmtId="2" fontId="6" fillId="5" borderId="11" xfId="0" applyNumberFormat="1" applyFont="1" applyFill="1" applyBorder="1" applyAlignment="1">
      <alignment horizontal="center" vertical="center" wrapText="1"/>
    </xf>
    <xf numFmtId="2" fontId="6" fillId="5" borderId="13" xfId="0" applyNumberFormat="1" applyFont="1" applyFill="1" applyBorder="1" applyAlignment="1">
      <alignment horizontal="center" vertical="center" wrapText="1"/>
    </xf>
    <xf numFmtId="2" fontId="6" fillId="5" borderId="14" xfId="0" applyNumberFormat="1" applyFont="1" applyFill="1" applyBorder="1" applyAlignment="1">
      <alignment horizontal="center" vertical="center" wrapText="1"/>
    </xf>
    <xf numFmtId="2" fontId="6" fillId="5" borderId="15" xfId="0" applyNumberFormat="1" applyFont="1" applyFill="1" applyBorder="1" applyAlignment="1">
      <alignment horizontal="center" vertical="center" wrapText="1"/>
    </xf>
    <xf numFmtId="167" fontId="6" fillId="5" borderId="4" xfId="0" applyNumberFormat="1" applyFont="1" applyFill="1" applyBorder="1" applyAlignment="1">
      <alignment horizontal="center" vertical="center" wrapText="1"/>
    </xf>
    <xf numFmtId="167" fontId="6" fillId="5" borderId="5" xfId="0" applyNumberFormat="1" applyFont="1" applyFill="1" applyBorder="1" applyAlignment="1">
      <alignment horizontal="center" vertical="center" wrapText="1"/>
    </xf>
    <xf numFmtId="167" fontId="6" fillId="5" borderId="2" xfId="0" applyNumberFormat="1" applyFont="1" applyFill="1" applyBorder="1" applyAlignment="1">
      <alignment horizontal="center" vertical="center" wrapText="1"/>
    </xf>
    <xf numFmtId="167" fontId="6" fillId="5" borderId="3" xfId="0" applyNumberFormat="1" applyFont="1" applyFill="1" applyBorder="1" applyAlignment="1">
      <alignment horizontal="center" vertical="center" wrapText="1"/>
    </xf>
    <xf numFmtId="167" fontId="6" fillId="5" borderId="1" xfId="0" applyNumberFormat="1" applyFont="1" applyFill="1" applyBorder="1" applyAlignment="1">
      <alignment horizontal="center" vertical="center" wrapText="1"/>
    </xf>
    <xf numFmtId="0" fontId="6" fillId="7" borderId="0" xfId="0" applyFont="1" applyFill="1" applyAlignment="1">
      <alignment horizontal="right" vertical="top"/>
    </xf>
    <xf numFmtId="1" fontId="6" fillId="5" borderId="3" xfId="0" applyNumberFormat="1" applyFont="1" applyFill="1" applyBorder="1" applyAlignment="1">
      <alignment horizontal="center" vertical="center" wrapText="1"/>
    </xf>
    <xf numFmtId="167" fontId="6" fillId="7" borderId="3" xfId="0" applyNumberFormat="1" applyFont="1" applyFill="1" applyBorder="1" applyAlignment="1">
      <alignment horizontal="center" vertical="center" wrapText="1"/>
    </xf>
    <xf numFmtId="1" fontId="6" fillId="7" borderId="12" xfId="0" applyNumberFormat="1" applyFont="1" applyFill="1" applyBorder="1" applyAlignment="1">
      <alignment horizontal="center" vertical="center" wrapText="1"/>
    </xf>
    <xf numFmtId="1" fontId="6" fillId="7" borderId="7" xfId="0" applyNumberFormat="1" applyFont="1" applyFill="1" applyBorder="1" applyAlignment="1">
      <alignment horizontal="center" vertical="center" wrapText="1"/>
    </xf>
    <xf numFmtId="1" fontId="6" fillId="7" borderId="9" xfId="0" applyNumberFormat="1" applyFont="1" applyFill="1" applyBorder="1" applyAlignment="1">
      <alignment horizontal="center" vertical="center" wrapText="1"/>
    </xf>
    <xf numFmtId="1" fontId="6" fillId="7" borderId="10" xfId="0" applyNumberFormat="1" applyFont="1" applyFill="1" applyBorder="1" applyAlignment="1">
      <alignment horizontal="center" vertical="center" wrapText="1"/>
    </xf>
    <xf numFmtId="1" fontId="6" fillId="7" borderId="11" xfId="0" applyNumberFormat="1" applyFont="1" applyFill="1" applyBorder="1" applyAlignment="1">
      <alignment horizontal="center" vertical="center" wrapText="1"/>
    </xf>
    <xf numFmtId="1" fontId="6" fillId="7" borderId="13" xfId="0" applyNumberFormat="1" applyFont="1" applyFill="1" applyBorder="1" applyAlignment="1">
      <alignment horizontal="center" vertical="center" wrapText="1"/>
    </xf>
    <xf numFmtId="1" fontId="6" fillId="7" borderId="15" xfId="0" applyNumberFormat="1" applyFont="1" applyFill="1" applyBorder="1" applyAlignment="1">
      <alignment horizontal="center" vertical="center" wrapText="1"/>
    </xf>
    <xf numFmtId="1" fontId="6" fillId="5" borderId="4" xfId="0" applyNumberFormat="1" applyFont="1" applyFill="1" applyBorder="1" applyAlignment="1" applyProtection="1">
      <alignment horizontal="left" wrapText="1"/>
    </xf>
    <xf numFmtId="1" fontId="6" fillId="5" borderId="2" xfId="0" applyNumberFormat="1" applyFont="1" applyFill="1" applyBorder="1" applyAlignment="1" applyProtection="1">
      <alignment horizontal="left" wrapText="1"/>
    </xf>
    <xf numFmtId="1" fontId="6" fillId="0" borderId="3" xfId="0" applyNumberFormat="1" applyFont="1" applyFill="1" applyBorder="1" applyAlignment="1" applyProtection="1">
      <alignment horizontal="right" vertical="center" wrapText="1"/>
    </xf>
    <xf numFmtId="1" fontId="6" fillId="7" borderId="6" xfId="0" applyNumberFormat="1" applyFont="1" applyFill="1" applyBorder="1" applyAlignment="1">
      <alignment horizontal="center" vertical="center" wrapText="1"/>
    </xf>
    <xf numFmtId="167" fontId="6" fillId="5" borderId="12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 applyProtection="1">
      <alignment horizontal="right" vertical="center" wrapText="1"/>
    </xf>
    <xf numFmtId="1" fontId="6" fillId="0" borderId="12" xfId="0" applyNumberFormat="1" applyFont="1" applyFill="1" applyBorder="1" applyAlignment="1" applyProtection="1">
      <alignment horizontal="right" vertical="center" wrapText="1"/>
    </xf>
    <xf numFmtId="1" fontId="6" fillId="7" borderId="8" xfId="0" applyNumberFormat="1" applyFont="1" applyFill="1" applyBorder="1" applyAlignment="1">
      <alignment horizontal="center" vertical="center" wrapText="1"/>
    </xf>
    <xf numFmtId="1" fontId="6" fillId="7" borderId="14" xfId="0" applyNumberFormat="1" applyFont="1" applyFill="1" applyBorder="1" applyAlignment="1">
      <alignment horizontal="center" vertical="center" wrapText="1"/>
    </xf>
    <xf numFmtId="167" fontId="6" fillId="7" borderId="2" xfId="0" applyNumberFormat="1" applyFont="1" applyFill="1" applyBorder="1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4" fillId="7" borderId="0" xfId="0" applyFont="1" applyFill="1" applyAlignment="1">
      <alignment horizontal="center"/>
    </xf>
    <xf numFmtId="1" fontId="6" fillId="5" borderId="4" xfId="0" applyNumberFormat="1" applyFont="1" applyFill="1" applyBorder="1" applyAlignment="1">
      <alignment horizontal="center" vertical="center" wrapText="1"/>
    </xf>
    <xf numFmtId="1" fontId="6" fillId="5" borderId="5" xfId="0" applyNumberFormat="1" applyFont="1" applyFill="1" applyBorder="1" applyAlignment="1">
      <alignment horizontal="center" vertical="center" wrapText="1"/>
    </xf>
    <xf numFmtId="1" fontId="6" fillId="5" borderId="2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 applyProtection="1">
      <alignment horizontal="right" vertical="center" wrapText="1"/>
    </xf>
    <xf numFmtId="1" fontId="6" fillId="5" borderId="12" xfId="0" applyNumberFormat="1" applyFont="1" applyFill="1" applyBorder="1" applyAlignment="1" applyProtection="1">
      <alignment horizontal="right" vertical="center" wrapText="1"/>
    </xf>
    <xf numFmtId="1" fontId="6" fillId="5" borderId="6" xfId="0" applyNumberFormat="1" applyFont="1" applyFill="1" applyBorder="1" applyAlignment="1">
      <alignment horizontal="center" vertical="center" wrapText="1"/>
    </xf>
    <xf numFmtId="167" fontId="6" fillId="5" borderId="7" xfId="0" applyNumberFormat="1" applyFont="1" applyFill="1" applyBorder="1" applyAlignment="1">
      <alignment horizontal="center" vertical="center" wrapText="1"/>
    </xf>
    <xf numFmtId="167" fontId="6" fillId="5" borderId="8" xfId="0" applyNumberFormat="1" applyFont="1" applyFill="1" applyBorder="1" applyAlignment="1">
      <alignment horizontal="center" vertical="center" wrapText="1"/>
    </xf>
    <xf numFmtId="167" fontId="6" fillId="5" borderId="9" xfId="0" applyNumberFormat="1" applyFont="1" applyFill="1" applyBorder="1" applyAlignment="1">
      <alignment horizontal="center" vertical="center" wrapText="1"/>
    </xf>
    <xf numFmtId="1" fontId="6" fillId="0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167" fontId="6" fillId="5" borderId="13" xfId="0" applyNumberFormat="1" applyFont="1" applyFill="1" applyBorder="1" applyAlignment="1">
      <alignment horizontal="center" vertical="center" wrapText="1"/>
    </xf>
    <xf numFmtId="167" fontId="6" fillId="5" borderId="14" xfId="0" applyNumberFormat="1" applyFont="1" applyFill="1" applyBorder="1" applyAlignment="1">
      <alignment horizontal="center" vertical="center" wrapText="1"/>
    </xf>
    <xf numFmtId="167" fontId="6" fillId="5" borderId="15" xfId="0" applyNumberFormat="1" applyFont="1" applyFill="1" applyBorder="1" applyAlignment="1">
      <alignment horizontal="center" vertical="center" wrapText="1"/>
    </xf>
    <xf numFmtId="167" fontId="6" fillId="0" borderId="7" xfId="0" applyNumberFormat="1" applyFont="1" applyFill="1" applyBorder="1" applyAlignment="1">
      <alignment horizontal="center" vertical="center" wrapText="1"/>
    </xf>
    <xf numFmtId="167" fontId="6" fillId="0" borderId="8" xfId="0" applyNumberFormat="1" applyFont="1" applyFill="1" applyBorder="1" applyAlignment="1">
      <alignment horizontal="center" vertical="center" wrapText="1"/>
    </xf>
    <xf numFmtId="167" fontId="6" fillId="0" borderId="9" xfId="0" applyNumberFormat="1" applyFont="1" applyFill="1" applyBorder="1" applyAlignment="1">
      <alignment horizontal="center" vertical="center" wrapText="1"/>
    </xf>
    <xf numFmtId="167" fontId="6" fillId="0" borderId="13" xfId="0" applyNumberFormat="1" applyFont="1" applyFill="1" applyBorder="1" applyAlignment="1">
      <alignment horizontal="center" vertical="center" wrapText="1"/>
    </xf>
    <xf numFmtId="167" fontId="6" fillId="0" borderId="14" xfId="0" applyNumberFormat="1" applyFont="1" applyFill="1" applyBorder="1" applyAlignment="1">
      <alignment horizontal="center" vertical="center" wrapText="1"/>
    </xf>
    <xf numFmtId="167" fontId="6" fillId="0" borderId="15" xfId="0" applyNumberFormat="1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 applyProtection="1">
      <alignment horizontal="center" vertical="center" wrapText="1"/>
    </xf>
    <xf numFmtId="2" fontId="6" fillId="0" borderId="5" xfId="0" applyNumberFormat="1" applyFont="1" applyFill="1" applyBorder="1" applyAlignment="1" applyProtection="1">
      <alignment horizontal="center" vertical="center" wrapText="1"/>
    </xf>
    <xf numFmtId="2" fontId="6" fillId="0" borderId="2" xfId="0" applyNumberFormat="1" applyFont="1" applyFill="1" applyBorder="1" applyAlignment="1" applyProtection="1">
      <alignment horizontal="center" vertical="center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0" fontId="9" fillId="0" borderId="0" xfId="0" applyFont="1" applyAlignment="1">
      <alignment horizontal="left" vertical="top"/>
    </xf>
    <xf numFmtId="1" fontId="13" fillId="0" borderId="4" xfId="0" applyNumberFormat="1" applyFont="1" applyFill="1" applyBorder="1" applyAlignment="1" applyProtection="1">
      <alignment horizontal="center" vertical="center" wrapText="1"/>
    </xf>
    <xf numFmtId="1" fontId="13" fillId="0" borderId="5" xfId="0" applyNumberFormat="1" applyFont="1" applyFill="1" applyBorder="1" applyAlignment="1" applyProtection="1">
      <alignment horizontal="center" vertical="center" wrapText="1"/>
    </xf>
    <xf numFmtId="1" fontId="13" fillId="0" borderId="2" xfId="0" applyNumberFormat="1" applyFont="1" applyFill="1" applyBorder="1" applyAlignment="1" applyProtection="1">
      <alignment horizontal="center" vertical="center" wrapText="1"/>
    </xf>
    <xf numFmtId="3" fontId="19" fillId="0" borderId="4" xfId="0" applyNumberFormat="1" applyFont="1" applyFill="1" applyBorder="1" applyAlignment="1" applyProtection="1">
      <alignment horizontal="center" vertical="center" wrapText="1"/>
    </xf>
    <xf numFmtId="3" fontId="19" fillId="0" borderId="5" xfId="0" applyNumberFormat="1" applyFont="1" applyFill="1" applyBorder="1" applyAlignment="1" applyProtection="1">
      <alignment horizontal="center" vertical="center" wrapText="1"/>
    </xf>
    <xf numFmtId="3" fontId="19" fillId="0" borderId="2" xfId="0" applyNumberFormat="1" applyFont="1" applyFill="1" applyBorder="1" applyAlignment="1" applyProtection="1">
      <alignment horizontal="center" vertical="center" wrapText="1"/>
    </xf>
    <xf numFmtId="3" fontId="1" fillId="0" borderId="1" xfId="0" applyNumberFormat="1" applyFont="1" applyFill="1" applyBorder="1" applyAlignment="1" applyProtection="1">
      <alignment horizontal="center" vertical="center" wrapText="1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3" fontId="13" fillId="0" borderId="3" xfId="0" applyNumberFormat="1" applyFont="1" applyFill="1" applyBorder="1" applyAlignment="1" applyProtection="1">
      <alignment horizontal="center" vertical="center" wrapText="1"/>
    </xf>
    <xf numFmtId="166" fontId="13" fillId="0" borderId="3" xfId="0" applyNumberFormat="1" applyFont="1" applyFill="1" applyBorder="1" applyAlignment="1" applyProtection="1">
      <alignment horizontal="center" vertical="center" wrapText="1"/>
    </xf>
    <xf numFmtId="0" fontId="1" fillId="0" borderId="8" xfId="0" applyFont="1" applyBorder="1" applyAlignment="1">
      <alignment horizontal="left"/>
    </xf>
  </cellXfs>
  <cellStyles count="4">
    <cellStyle name="Excel Built-in Normal" xfId="1"/>
    <cellStyle name="Обычный" xfId="0" builtinId="0"/>
    <cellStyle name="Обычный 2" xfId="2"/>
    <cellStyle name="Обычный 3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A22"/>
  <sheetViews>
    <sheetView tabSelected="1" view="pageBreakPreview" zoomScaleNormal="100" zoomScaleSheetLayoutView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B5" sqref="AB5"/>
    </sheetView>
  </sheetViews>
  <sheetFormatPr defaultRowHeight="15.75" outlineLevelCol="2" x14ac:dyDescent="0.25"/>
  <cols>
    <col min="1" max="1" width="5.5703125" style="6" customWidth="1"/>
    <col min="2" max="2" width="19.7109375" style="6" customWidth="1"/>
    <col min="3" max="3" width="14.7109375" style="122" customWidth="1"/>
    <col min="4" max="4" width="16.5703125" style="6" customWidth="1" outlineLevel="1"/>
    <col min="5" max="5" width="9.42578125" style="122" customWidth="1" outlineLevel="1"/>
    <col min="6" max="6" width="9.5703125" style="6" customWidth="1" outlineLevel="1"/>
    <col min="7" max="7" width="7.28515625" style="6" customWidth="1" outlineLevel="1"/>
    <col min="8" max="8" width="16.28515625" style="122" customWidth="1" outlineLevel="1"/>
    <col min="9" max="9" width="9.42578125" style="122" customWidth="1" outlineLevel="1"/>
    <col min="10" max="10" width="9.5703125" style="6" customWidth="1" outlineLevel="1"/>
    <col min="11" max="11" width="7.28515625" style="127" customWidth="1" outlineLevel="1"/>
    <col min="12" max="12" width="16.28515625" style="6" customWidth="1"/>
    <col min="13" max="13" width="14.42578125" style="122" hidden="1" customWidth="1" outlineLevel="2"/>
    <col min="14" max="14" width="9.5703125" style="6" bestFit="1" customWidth="1" collapsed="1"/>
    <col min="15" max="15" width="9.28515625" style="122" customWidth="1"/>
    <col min="16" max="16" width="9.5703125" style="6" bestFit="1" customWidth="1"/>
    <col min="17" max="17" width="9.140625" style="122" customWidth="1"/>
    <col min="18" max="18" width="12.7109375" style="6" bestFit="1" customWidth="1"/>
    <col min="19" max="19" width="15.7109375" style="52" customWidth="1"/>
    <col min="20" max="20" width="8.7109375" style="122" customWidth="1"/>
    <col min="21" max="26" width="5.140625" style="6" customWidth="1"/>
    <col min="27" max="27" width="9.140625" style="437"/>
    <col min="28" max="16384" width="9.140625" style="6"/>
  </cols>
  <sheetData>
    <row r="1" spans="1:27" x14ac:dyDescent="0.25">
      <c r="A1" s="112"/>
      <c r="B1" s="112"/>
      <c r="C1" s="114"/>
      <c r="D1" s="112"/>
      <c r="E1" s="114"/>
      <c r="F1" s="112"/>
      <c r="G1" s="112"/>
      <c r="H1" s="114"/>
      <c r="I1" s="114"/>
      <c r="J1" s="112"/>
      <c r="K1" s="113"/>
      <c r="L1" s="112"/>
      <c r="M1" s="114"/>
      <c r="N1" s="112"/>
      <c r="O1" s="114"/>
      <c r="P1" s="112"/>
      <c r="Q1" s="114"/>
      <c r="R1" s="112"/>
      <c r="S1" s="125"/>
      <c r="T1" s="114"/>
      <c r="U1" s="112"/>
      <c r="V1" s="112"/>
    </row>
    <row r="2" spans="1:27" s="192" customFormat="1" ht="18.75" x14ac:dyDescent="0.25">
      <c r="A2" s="444" t="s">
        <v>927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397"/>
      <c r="U2" s="191"/>
      <c r="V2" s="191"/>
      <c r="AA2" s="438"/>
    </row>
    <row r="3" spans="1:27" ht="17.25" customHeight="1" x14ac:dyDescent="0.25">
      <c r="A3" s="115"/>
      <c r="B3" s="112"/>
      <c r="C3" s="114"/>
      <c r="D3" s="112"/>
      <c r="E3" s="114"/>
      <c r="F3" s="112"/>
      <c r="G3" s="112"/>
      <c r="H3" s="114"/>
      <c r="I3" s="114"/>
      <c r="J3" s="112"/>
      <c r="K3" s="113"/>
      <c r="L3" s="112"/>
      <c r="M3" s="114"/>
      <c r="N3" s="112"/>
      <c r="O3" s="114"/>
      <c r="P3" s="112"/>
      <c r="Q3" s="114"/>
      <c r="R3" s="112"/>
      <c r="S3" s="125"/>
      <c r="T3" s="114"/>
      <c r="U3" s="112"/>
      <c r="V3" s="112"/>
    </row>
    <row r="4" spans="1:27" ht="22.5" customHeight="1" x14ac:dyDescent="0.25">
      <c r="A4" s="445" t="s">
        <v>606</v>
      </c>
      <c r="B4" s="445" t="s">
        <v>607</v>
      </c>
      <c r="C4" s="448" t="s">
        <v>608</v>
      </c>
      <c r="D4" s="451" t="s">
        <v>919</v>
      </c>
      <c r="E4" s="451"/>
      <c r="F4" s="451"/>
      <c r="G4" s="451"/>
      <c r="H4" s="451" t="s">
        <v>918</v>
      </c>
      <c r="I4" s="451"/>
      <c r="J4" s="451"/>
      <c r="K4" s="451"/>
      <c r="L4" s="451" t="s">
        <v>917</v>
      </c>
      <c r="M4" s="451"/>
      <c r="N4" s="451"/>
      <c r="O4" s="451"/>
      <c r="P4" s="451"/>
      <c r="Q4" s="451"/>
      <c r="R4" s="451"/>
      <c r="S4" s="451"/>
      <c r="T4" s="398"/>
      <c r="U4" s="112"/>
      <c r="V4" s="112"/>
    </row>
    <row r="5" spans="1:27" ht="22.5" customHeight="1" x14ac:dyDescent="0.25">
      <c r="A5" s="446"/>
      <c r="B5" s="446"/>
      <c r="C5" s="449"/>
      <c r="D5" s="451" t="s">
        <v>609</v>
      </c>
      <c r="E5" s="448" t="s">
        <v>610</v>
      </c>
      <c r="F5" s="454" t="s">
        <v>611</v>
      </c>
      <c r="G5" s="455"/>
      <c r="H5" s="452" t="s">
        <v>609</v>
      </c>
      <c r="I5" s="448" t="s">
        <v>610</v>
      </c>
      <c r="J5" s="454" t="s">
        <v>611</v>
      </c>
      <c r="K5" s="455"/>
      <c r="L5" s="451" t="s">
        <v>609</v>
      </c>
      <c r="M5" s="448" t="s">
        <v>1023</v>
      </c>
      <c r="N5" s="451" t="s">
        <v>612</v>
      </c>
      <c r="O5" s="451"/>
      <c r="P5" s="451"/>
      <c r="Q5" s="451"/>
      <c r="R5" s="451"/>
      <c r="S5" s="451"/>
      <c r="T5" s="398"/>
      <c r="U5" s="112"/>
      <c r="V5" s="112"/>
    </row>
    <row r="6" spans="1:27" ht="22.5" customHeight="1" x14ac:dyDescent="0.25">
      <c r="A6" s="446"/>
      <c r="B6" s="446"/>
      <c r="C6" s="449"/>
      <c r="D6" s="451"/>
      <c r="E6" s="449"/>
      <c r="F6" s="456"/>
      <c r="G6" s="457"/>
      <c r="H6" s="452"/>
      <c r="I6" s="449"/>
      <c r="J6" s="456"/>
      <c r="K6" s="457"/>
      <c r="L6" s="451"/>
      <c r="M6" s="449"/>
      <c r="N6" s="451" t="s">
        <v>613</v>
      </c>
      <c r="O6" s="451"/>
      <c r="P6" s="451" t="s">
        <v>614</v>
      </c>
      <c r="Q6" s="451"/>
      <c r="R6" s="451" t="s">
        <v>615</v>
      </c>
      <c r="S6" s="451"/>
      <c r="T6" s="448" t="s">
        <v>935</v>
      </c>
      <c r="U6" s="443" t="s">
        <v>929</v>
      </c>
      <c r="V6" s="443"/>
      <c r="W6" s="443" t="s">
        <v>930</v>
      </c>
      <c r="X6" s="443"/>
      <c r="Y6" s="443" t="s">
        <v>932</v>
      </c>
      <c r="Z6" s="443"/>
    </row>
    <row r="7" spans="1:27" ht="44.25" customHeight="1" x14ac:dyDescent="0.25">
      <c r="A7" s="447"/>
      <c r="B7" s="447"/>
      <c r="C7" s="450"/>
      <c r="D7" s="451"/>
      <c r="E7" s="450"/>
      <c r="F7" s="116" t="s">
        <v>602</v>
      </c>
      <c r="G7" s="117" t="s">
        <v>597</v>
      </c>
      <c r="H7" s="452"/>
      <c r="I7" s="450"/>
      <c r="J7" s="116" t="s">
        <v>602</v>
      </c>
      <c r="K7" s="117" t="s">
        <v>597</v>
      </c>
      <c r="L7" s="451"/>
      <c r="M7" s="433" t="s">
        <v>936</v>
      </c>
      <c r="N7" s="116" t="s">
        <v>602</v>
      </c>
      <c r="O7" s="118" t="s">
        <v>616</v>
      </c>
      <c r="P7" s="116" t="s">
        <v>602</v>
      </c>
      <c r="Q7" s="118" t="s">
        <v>616</v>
      </c>
      <c r="R7" s="116" t="s">
        <v>602</v>
      </c>
      <c r="S7" s="396" t="s">
        <v>601</v>
      </c>
      <c r="T7" s="450"/>
      <c r="U7" s="391" t="s">
        <v>932</v>
      </c>
      <c r="V7" s="391" t="s">
        <v>597</v>
      </c>
      <c r="W7" s="391" t="s">
        <v>932</v>
      </c>
      <c r="X7" s="391" t="s">
        <v>597</v>
      </c>
      <c r="Y7" s="392" t="s">
        <v>931</v>
      </c>
      <c r="Z7" s="392" t="s">
        <v>933</v>
      </c>
      <c r="AA7" s="439" t="s">
        <v>1024</v>
      </c>
    </row>
    <row r="8" spans="1:27" x14ac:dyDescent="0.25">
      <c r="A8" s="116">
        <v>1</v>
      </c>
      <c r="B8" s="116">
        <v>2</v>
      </c>
      <c r="C8" s="367">
        <v>3</v>
      </c>
      <c r="D8" s="116">
        <v>4</v>
      </c>
      <c r="E8" s="118">
        <v>5</v>
      </c>
      <c r="F8" s="116">
        <v>6</v>
      </c>
      <c r="G8" s="116">
        <v>7</v>
      </c>
      <c r="H8" s="118">
        <v>8</v>
      </c>
      <c r="I8" s="116">
        <v>9</v>
      </c>
      <c r="J8" s="116">
        <v>10</v>
      </c>
      <c r="K8" s="116">
        <v>11</v>
      </c>
      <c r="L8" s="116">
        <v>12</v>
      </c>
      <c r="M8" s="434"/>
      <c r="N8" s="116">
        <v>13</v>
      </c>
      <c r="O8" s="118">
        <v>14</v>
      </c>
      <c r="P8" s="116">
        <v>15</v>
      </c>
      <c r="Q8" s="118">
        <v>16</v>
      </c>
      <c r="R8" s="116">
        <v>17</v>
      </c>
      <c r="S8" s="390">
        <v>18</v>
      </c>
      <c r="T8" s="390"/>
      <c r="U8" s="391"/>
      <c r="V8" s="391"/>
      <c r="W8" s="392"/>
      <c r="X8" s="395"/>
      <c r="AA8" s="439"/>
    </row>
    <row r="9" spans="1:27" ht="42" customHeight="1" x14ac:dyDescent="0.25">
      <c r="A9" s="116">
        <v>1</v>
      </c>
      <c r="B9" s="119" t="s">
        <v>76</v>
      </c>
      <c r="C9" s="435">
        <f>L9/AA9</f>
        <v>104460.18136183306</v>
      </c>
      <c r="D9" s="116">
        <v>75935</v>
      </c>
      <c r="E9" s="118">
        <v>1721</v>
      </c>
      <c r="F9" s="116">
        <v>1063</v>
      </c>
      <c r="G9" s="117">
        <f>F9*100/E9</f>
        <v>61.766414875072634</v>
      </c>
      <c r="H9" s="118">
        <v>79811</v>
      </c>
      <c r="I9" s="118">
        <v>1899</v>
      </c>
      <c r="J9" s="116">
        <v>1265</v>
      </c>
      <c r="K9" s="117">
        <f>J9*100/I9</f>
        <v>66.614007372301216</v>
      </c>
      <c r="L9" s="118">
        <v>72077.525139664809</v>
      </c>
      <c r="M9" s="434">
        <f>L9*100/H9-100</f>
        <v>-9.689735575716611</v>
      </c>
      <c r="N9" s="118">
        <f>Лось!P9+Лось!S9</f>
        <v>1846</v>
      </c>
      <c r="O9" s="118">
        <f>N9*100/R9</f>
        <v>84.176926584587321</v>
      </c>
      <c r="P9" s="118">
        <f>Лось!T9</f>
        <v>347</v>
      </c>
      <c r="Q9" s="118">
        <f>P9*100/R9</f>
        <v>15.823073415412678</v>
      </c>
      <c r="R9" s="118">
        <f>Лось!N9</f>
        <v>2193</v>
      </c>
      <c r="S9" s="396">
        <f>R9*100/L9</f>
        <v>3.0425572961205565</v>
      </c>
      <c r="T9" s="390">
        <f>R9*100/I9-100</f>
        <v>15.481832543443915</v>
      </c>
      <c r="U9" s="393">
        <f>Лось!P9</f>
        <v>165</v>
      </c>
      <c r="V9" s="393">
        <f>U9*100/R9</f>
        <v>7.5239398084815319</v>
      </c>
      <c r="W9" s="393">
        <f>Лось!T9</f>
        <v>347</v>
      </c>
      <c r="X9" s="393">
        <f>W9*100/R9</f>
        <v>15.823073415412678</v>
      </c>
      <c r="Y9" s="393"/>
      <c r="Z9" s="393"/>
      <c r="AA9" s="439">
        <v>0.69</v>
      </c>
    </row>
    <row r="10" spans="1:27" ht="42" customHeight="1" x14ac:dyDescent="0.25">
      <c r="A10" s="116">
        <v>2</v>
      </c>
      <c r="B10" s="119" t="s">
        <v>617</v>
      </c>
      <c r="C10" s="412">
        <v>23853</v>
      </c>
      <c r="D10" s="116">
        <v>36064</v>
      </c>
      <c r="E10" s="118">
        <v>1137</v>
      </c>
      <c r="F10" s="116">
        <v>650</v>
      </c>
      <c r="G10" s="117">
        <f t="shared" ref="G10:G19" si="0">F10*100/E10</f>
        <v>57.167985927880387</v>
      </c>
      <c r="H10" s="118">
        <v>40215</v>
      </c>
      <c r="I10" s="118">
        <v>1426</v>
      </c>
      <c r="J10" s="116">
        <v>818</v>
      </c>
      <c r="K10" s="117">
        <f t="shared" ref="K10:K19" si="1">J10*100/I10</f>
        <v>57.363253856942499</v>
      </c>
      <c r="L10" s="120">
        <v>46128</v>
      </c>
      <c r="M10" s="434">
        <f t="shared" ref="M10:M19" si="2">L10*100/H10-100</f>
        <v>14.703468854904884</v>
      </c>
      <c r="N10" s="118">
        <f>Косуля!P9+Косуля!S9</f>
        <v>1222</v>
      </c>
      <c r="O10" s="118">
        <f>N10*100/R10</f>
        <v>63.217796171753747</v>
      </c>
      <c r="P10" s="118">
        <f>Косуля!T9</f>
        <v>711</v>
      </c>
      <c r="Q10" s="118">
        <f>P10*100/R10</f>
        <v>36.782203828246253</v>
      </c>
      <c r="R10" s="118">
        <f>Косуля!N9</f>
        <v>1933</v>
      </c>
      <c r="S10" s="396">
        <f>R10*100/L10</f>
        <v>4.1905133541449882</v>
      </c>
      <c r="T10" s="390">
        <f t="shared" ref="T10:T19" si="3">R10*100/I10-100</f>
        <v>35.553997194950909</v>
      </c>
      <c r="U10" s="393">
        <f>Косуля!P9</f>
        <v>214</v>
      </c>
      <c r="V10" s="393">
        <f>U10*100/R10</f>
        <v>11.07087428867046</v>
      </c>
      <c r="W10" s="393">
        <f>Косуля!T9</f>
        <v>711</v>
      </c>
      <c r="X10" s="393">
        <f>W10*100/R10</f>
        <v>36.782203828246253</v>
      </c>
      <c r="Y10" s="393"/>
      <c r="Z10" s="393"/>
      <c r="AA10" s="439">
        <f>L10/C10</f>
        <v>1.9338447993963024</v>
      </c>
    </row>
    <row r="11" spans="1:27" ht="42" customHeight="1" x14ac:dyDescent="0.25">
      <c r="A11" s="116">
        <v>3</v>
      </c>
      <c r="B11" s="119" t="s">
        <v>618</v>
      </c>
      <c r="C11" s="435">
        <f>L11/AA11</f>
        <v>21791.666666666668</v>
      </c>
      <c r="D11" s="116">
        <v>13047</v>
      </c>
      <c r="E11" s="118">
        <v>506</v>
      </c>
      <c r="F11" s="116">
        <v>201</v>
      </c>
      <c r="G11" s="117">
        <f t="shared" si="0"/>
        <v>39.723320158102766</v>
      </c>
      <c r="H11" s="118">
        <v>17528</v>
      </c>
      <c r="I11" s="118">
        <v>657</v>
      </c>
      <c r="J11" s="116">
        <v>278</v>
      </c>
      <c r="K11" s="117">
        <f t="shared" si="1"/>
        <v>42.313546423135463</v>
      </c>
      <c r="L11" s="118">
        <v>18305</v>
      </c>
      <c r="M11" s="434">
        <f t="shared" si="2"/>
        <v>4.4329073482428072</v>
      </c>
      <c r="N11" s="118">
        <f>Олень!P9+Олень!Q9+Олень!T9</f>
        <v>604</v>
      </c>
      <c r="O11" s="118">
        <f>N11*100/R11</f>
        <v>88.175182481751818</v>
      </c>
      <c r="P11" s="118">
        <f>Олень!U9</f>
        <v>81</v>
      </c>
      <c r="Q11" s="118">
        <f>P11*100/R11</f>
        <v>11.824817518248175</v>
      </c>
      <c r="R11" s="118">
        <f>Олень!N9</f>
        <v>685</v>
      </c>
      <c r="S11" s="396">
        <f t="shared" ref="S11:S19" si="4">R11*100/L11</f>
        <v>3.7421469543840482</v>
      </c>
      <c r="T11" s="390">
        <f t="shared" si="3"/>
        <v>4.2617960426179593</v>
      </c>
      <c r="U11" s="393">
        <f>Олень!P9+Олень!Q9</f>
        <v>119</v>
      </c>
      <c r="V11" s="393">
        <f>U11*100/R11</f>
        <v>17.372262773722628</v>
      </c>
      <c r="W11" s="393">
        <f>Олень!U9</f>
        <v>81</v>
      </c>
      <c r="X11" s="393">
        <f>W11*100/R11</f>
        <v>11.824817518248175</v>
      </c>
      <c r="Y11" s="393">
        <f>Олень!P9</f>
        <v>56</v>
      </c>
      <c r="Z11" s="393">
        <f>Олень!Q9</f>
        <v>63</v>
      </c>
      <c r="AA11" s="439">
        <v>0.84</v>
      </c>
    </row>
    <row r="12" spans="1:27" ht="42" customHeight="1" x14ac:dyDescent="0.25">
      <c r="A12" s="116">
        <v>4</v>
      </c>
      <c r="B12" s="119" t="s">
        <v>926</v>
      </c>
      <c r="C12" s="435">
        <v>179192.82</v>
      </c>
      <c r="D12" s="116">
        <v>537367.19999999995</v>
      </c>
      <c r="E12" s="118">
        <v>55098</v>
      </c>
      <c r="F12" s="116">
        <v>42323</v>
      </c>
      <c r="G12" s="117">
        <f t="shared" si="0"/>
        <v>76.814040437039452</v>
      </c>
      <c r="H12" s="118">
        <v>549171</v>
      </c>
      <c r="I12" s="118">
        <v>56674</v>
      </c>
      <c r="J12" s="116">
        <v>44351</v>
      </c>
      <c r="K12" s="117">
        <f t="shared" si="1"/>
        <v>78.256343296749833</v>
      </c>
      <c r="L12" s="118">
        <v>506962</v>
      </c>
      <c r="M12" s="434">
        <f t="shared" si="2"/>
        <v>-7.6859484568558827</v>
      </c>
      <c r="N12" s="118" t="s">
        <v>82</v>
      </c>
      <c r="O12" s="118" t="s">
        <v>82</v>
      </c>
      <c r="P12" s="118" t="s">
        <v>82</v>
      </c>
      <c r="Q12" s="118" t="s">
        <v>82</v>
      </c>
      <c r="R12" s="118">
        <f>ДСО!O10</f>
        <v>48844</v>
      </c>
      <c r="S12" s="396">
        <f t="shared" si="4"/>
        <v>9.6346471727664014</v>
      </c>
      <c r="T12" s="390">
        <f t="shared" si="3"/>
        <v>-13.815859124113345</v>
      </c>
      <c r="U12" s="393"/>
      <c r="V12" s="393"/>
      <c r="W12" s="393"/>
      <c r="X12" s="393"/>
      <c r="Y12" s="393"/>
      <c r="Z12" s="393"/>
      <c r="AA12" s="439">
        <f>L12/C12</f>
        <v>2.829142373003561</v>
      </c>
    </row>
    <row r="13" spans="1:27" ht="42" customHeight="1" x14ac:dyDescent="0.25">
      <c r="A13" s="116">
        <v>5</v>
      </c>
      <c r="B13" s="119" t="s">
        <v>77</v>
      </c>
      <c r="C13" s="435">
        <f>L13/AA13</f>
        <v>77062.5</v>
      </c>
      <c r="D13" s="116">
        <v>25613</v>
      </c>
      <c r="E13" s="118">
        <v>937</v>
      </c>
      <c r="F13" s="116">
        <v>828</v>
      </c>
      <c r="G13" s="117">
        <f t="shared" si="0"/>
        <v>88.36712913553896</v>
      </c>
      <c r="H13" s="118">
        <v>31843</v>
      </c>
      <c r="I13" s="118">
        <v>955</v>
      </c>
      <c r="J13" s="116">
        <v>817</v>
      </c>
      <c r="K13" s="117">
        <f t="shared" si="1"/>
        <v>85.549738219895289</v>
      </c>
      <c r="L13" s="120">
        <v>30825</v>
      </c>
      <c r="M13" s="434">
        <f t="shared" si="2"/>
        <v>-3.1969349621580818</v>
      </c>
      <c r="N13" s="118" t="s">
        <v>82</v>
      </c>
      <c r="O13" s="118" t="s">
        <v>82</v>
      </c>
      <c r="P13" s="116" t="s">
        <v>82</v>
      </c>
      <c r="Q13" s="118" t="s">
        <v>82</v>
      </c>
      <c r="R13" s="118">
        <f>Кабарга!N7</f>
        <v>1107</v>
      </c>
      <c r="S13" s="396">
        <f t="shared" si="4"/>
        <v>3.5912408759124088</v>
      </c>
      <c r="T13" s="390">
        <f t="shared" si="3"/>
        <v>15.916230366492144</v>
      </c>
      <c r="U13" s="393">
        <f>Кабарга!P7</f>
        <v>800</v>
      </c>
      <c r="V13" s="393">
        <f>U13*100/R13</f>
        <v>72.267389340560072</v>
      </c>
      <c r="W13" s="393"/>
      <c r="X13" s="393"/>
      <c r="Y13" s="393"/>
      <c r="Z13" s="393"/>
      <c r="AA13" s="439">
        <v>0.4</v>
      </c>
    </row>
    <row r="14" spans="1:27" ht="42" customHeight="1" x14ac:dyDescent="0.25">
      <c r="A14" s="116">
        <v>6</v>
      </c>
      <c r="B14" s="119" t="s">
        <v>619</v>
      </c>
      <c r="C14" s="435">
        <v>30000</v>
      </c>
      <c r="D14" s="116">
        <v>9000</v>
      </c>
      <c r="E14" s="118">
        <v>20</v>
      </c>
      <c r="F14" s="116">
        <v>6</v>
      </c>
      <c r="G14" s="117">
        <f t="shared" si="0"/>
        <v>30</v>
      </c>
      <c r="H14" s="118">
        <v>9000</v>
      </c>
      <c r="I14" s="118">
        <v>20</v>
      </c>
      <c r="J14" s="116">
        <v>10</v>
      </c>
      <c r="K14" s="117">
        <f t="shared" si="1"/>
        <v>50</v>
      </c>
      <c r="L14" s="116">
        <v>9000</v>
      </c>
      <c r="M14" s="434">
        <f t="shared" si="2"/>
        <v>0</v>
      </c>
      <c r="N14" s="118" t="s">
        <v>82</v>
      </c>
      <c r="O14" s="118" t="s">
        <v>82</v>
      </c>
      <c r="P14" s="118" t="s">
        <v>82</v>
      </c>
      <c r="Q14" s="118" t="s">
        <v>82</v>
      </c>
      <c r="R14" s="118">
        <f>Овцебык!N6</f>
        <v>20</v>
      </c>
      <c r="S14" s="396">
        <f t="shared" si="4"/>
        <v>0.22222222222222221</v>
      </c>
      <c r="T14" s="390">
        <f t="shared" si="3"/>
        <v>0</v>
      </c>
      <c r="U14" s="393"/>
      <c r="V14" s="393"/>
      <c r="W14" s="393"/>
      <c r="X14" s="393"/>
      <c r="Y14" s="393"/>
      <c r="Z14" s="393"/>
      <c r="AA14" s="439">
        <f>L14/C14</f>
        <v>0.3</v>
      </c>
    </row>
    <row r="15" spans="1:27" ht="42" customHeight="1" x14ac:dyDescent="0.25">
      <c r="A15" s="116">
        <v>7</v>
      </c>
      <c r="B15" s="119" t="s">
        <v>620</v>
      </c>
      <c r="C15" s="435">
        <v>94.8</v>
      </c>
      <c r="D15" s="118">
        <v>1297</v>
      </c>
      <c r="E15" s="118">
        <v>30</v>
      </c>
      <c r="F15" s="116">
        <v>30</v>
      </c>
      <c r="G15" s="117">
        <f t="shared" si="0"/>
        <v>100</v>
      </c>
      <c r="H15" s="118">
        <v>1367</v>
      </c>
      <c r="I15" s="118">
        <v>30</v>
      </c>
      <c r="J15" s="116">
        <v>30</v>
      </c>
      <c r="K15" s="117">
        <f t="shared" si="1"/>
        <v>100</v>
      </c>
      <c r="L15" s="118">
        <f>'Сибирский горный козел'!I7</f>
        <v>1460</v>
      </c>
      <c r="M15" s="434">
        <f t="shared" si="2"/>
        <v>6.803218727139722</v>
      </c>
      <c r="N15" s="118" t="s">
        <v>82</v>
      </c>
      <c r="O15" s="118" t="s">
        <v>82</v>
      </c>
      <c r="P15" s="116" t="s">
        <v>82</v>
      </c>
      <c r="Q15" s="118" t="s">
        <v>82</v>
      </c>
      <c r="R15" s="118">
        <f>'Сибирский горный козел'!N6</f>
        <v>40</v>
      </c>
      <c r="S15" s="396">
        <f>R15*100/L15</f>
        <v>2.7397260273972601</v>
      </c>
      <c r="T15" s="390">
        <f t="shared" si="3"/>
        <v>33.333333333333343</v>
      </c>
      <c r="U15" s="393"/>
      <c r="V15" s="393"/>
      <c r="W15" s="394"/>
      <c r="X15" s="394"/>
      <c r="Y15" s="440"/>
      <c r="Z15" s="440"/>
      <c r="AA15" s="439">
        <f>L15/C15</f>
        <v>15.40084388185654</v>
      </c>
    </row>
    <row r="16" spans="1:27" ht="42" customHeight="1" x14ac:dyDescent="0.25">
      <c r="A16" s="116">
        <v>8</v>
      </c>
      <c r="B16" s="119" t="s">
        <v>78</v>
      </c>
      <c r="C16" s="435">
        <f>L16/AA16</f>
        <v>123601.68067226891</v>
      </c>
      <c r="D16" s="116">
        <v>269796</v>
      </c>
      <c r="E16" s="118">
        <v>82848</v>
      </c>
      <c r="F16" s="116">
        <v>55807</v>
      </c>
      <c r="G16" s="117">
        <f t="shared" si="0"/>
        <v>67.36070876786404</v>
      </c>
      <c r="H16" s="118">
        <v>280512.15000000002</v>
      </c>
      <c r="I16" s="118">
        <v>86893</v>
      </c>
      <c r="J16" s="116">
        <v>68713</v>
      </c>
      <c r="K16" s="117">
        <f t="shared" si="1"/>
        <v>79.077716271736506</v>
      </c>
      <c r="L16" s="118">
        <v>294172</v>
      </c>
      <c r="M16" s="434">
        <f t="shared" si="2"/>
        <v>4.8696108172141521</v>
      </c>
      <c r="N16" s="118" t="s">
        <v>82</v>
      </c>
      <c r="O16" s="118" t="s">
        <v>82</v>
      </c>
      <c r="P16" s="116" t="s">
        <v>82</v>
      </c>
      <c r="Q16" s="118" t="s">
        <v>82</v>
      </c>
      <c r="R16" s="118">
        <f>Соболь!N7</f>
        <v>93967</v>
      </c>
      <c r="S16" s="396">
        <f t="shared" si="4"/>
        <v>31.94287695633847</v>
      </c>
      <c r="T16" s="390">
        <f t="shared" si="3"/>
        <v>8.1410470348589712</v>
      </c>
      <c r="U16" s="393"/>
      <c r="V16" s="393"/>
      <c r="W16" s="394"/>
      <c r="X16" s="394"/>
      <c r="Y16" s="440"/>
      <c r="Z16" s="440"/>
      <c r="AA16" s="439">
        <v>2.38</v>
      </c>
    </row>
    <row r="17" spans="1:27" s="122" customFormat="1" ht="42" customHeight="1" x14ac:dyDescent="0.25">
      <c r="A17" s="118">
        <v>9</v>
      </c>
      <c r="B17" s="121" t="s">
        <v>79</v>
      </c>
      <c r="C17" s="435">
        <f>L17/AA17</f>
        <v>111111.11111111112</v>
      </c>
      <c r="D17" s="118">
        <v>1002</v>
      </c>
      <c r="E17" s="118">
        <v>8</v>
      </c>
      <c r="F17" s="118">
        <v>1</v>
      </c>
      <c r="G17" s="117">
        <f t="shared" si="0"/>
        <v>12.5</v>
      </c>
      <c r="H17" s="118">
        <v>1000</v>
      </c>
      <c r="I17" s="118">
        <v>14</v>
      </c>
      <c r="J17" s="118">
        <v>0</v>
      </c>
      <c r="K17" s="117">
        <f t="shared" si="1"/>
        <v>0</v>
      </c>
      <c r="L17" s="118">
        <v>1000</v>
      </c>
      <c r="M17" s="434">
        <f t="shared" si="2"/>
        <v>0</v>
      </c>
      <c r="N17" s="118" t="s">
        <v>82</v>
      </c>
      <c r="O17" s="118" t="s">
        <v>82</v>
      </c>
      <c r="P17" s="118" t="s">
        <v>82</v>
      </c>
      <c r="Q17" s="118" t="s">
        <v>82</v>
      </c>
      <c r="R17" s="118">
        <f>Рысь!N7</f>
        <v>21</v>
      </c>
      <c r="S17" s="396">
        <f t="shared" si="4"/>
        <v>2.1</v>
      </c>
      <c r="T17" s="390">
        <f t="shared" si="3"/>
        <v>50</v>
      </c>
      <c r="U17" s="393"/>
      <c r="V17" s="393"/>
      <c r="W17" s="394"/>
      <c r="X17" s="394"/>
      <c r="Y17" s="441"/>
      <c r="Z17" s="441"/>
      <c r="AA17" s="439">
        <v>8.9999999999999993E-3</v>
      </c>
    </row>
    <row r="18" spans="1:27" ht="42" customHeight="1" x14ac:dyDescent="0.25">
      <c r="A18" s="116">
        <v>10</v>
      </c>
      <c r="B18" s="119" t="s">
        <v>433</v>
      </c>
      <c r="C18" s="435">
        <v>125979.3</v>
      </c>
      <c r="D18" s="116">
        <v>26958</v>
      </c>
      <c r="E18" s="118">
        <v>1186</v>
      </c>
      <c r="F18" s="116">
        <v>99</v>
      </c>
      <c r="G18" s="117">
        <f t="shared" si="0"/>
        <v>8.347386172006745</v>
      </c>
      <c r="H18" s="118">
        <v>27513</v>
      </c>
      <c r="I18" s="118">
        <v>1314</v>
      </c>
      <c r="J18" s="116">
        <v>120</v>
      </c>
      <c r="K18" s="117">
        <f t="shared" si="1"/>
        <v>9.1324200913242013</v>
      </c>
      <c r="L18" s="118">
        <v>27311</v>
      </c>
      <c r="M18" s="434">
        <f t="shared" si="2"/>
        <v>-0.73419837894813611</v>
      </c>
      <c r="N18" s="118" t="s">
        <v>82</v>
      </c>
      <c r="O18" s="118" t="s">
        <v>82</v>
      </c>
      <c r="P18" s="116" t="s">
        <v>82</v>
      </c>
      <c r="Q18" s="118" t="s">
        <v>82</v>
      </c>
      <c r="R18" s="118">
        <f>Медведь!N7</f>
        <v>1567</v>
      </c>
      <c r="S18" s="396">
        <f t="shared" si="4"/>
        <v>5.7376148804511002</v>
      </c>
      <c r="T18" s="390">
        <f t="shared" si="3"/>
        <v>19.254185692541853</v>
      </c>
      <c r="U18" s="393"/>
      <c r="V18" s="393"/>
      <c r="W18" s="394"/>
      <c r="X18" s="394"/>
      <c r="Y18" s="440"/>
      <c r="Z18" s="440"/>
      <c r="AA18" s="439">
        <f>L18/C18</f>
        <v>0.21678958368557374</v>
      </c>
    </row>
    <row r="19" spans="1:27" ht="42" customHeight="1" x14ac:dyDescent="0.25">
      <c r="A19" s="116">
        <v>11</v>
      </c>
      <c r="B19" s="119" t="s">
        <v>80</v>
      </c>
      <c r="C19" s="435">
        <v>8529.2999999999993</v>
      </c>
      <c r="D19" s="116">
        <v>28322</v>
      </c>
      <c r="E19" s="118">
        <v>1167</v>
      </c>
      <c r="F19" s="116">
        <v>217</v>
      </c>
      <c r="G19" s="117">
        <f t="shared" si="0"/>
        <v>18.594687232219364</v>
      </c>
      <c r="H19" s="118">
        <v>25096.499</v>
      </c>
      <c r="I19" s="118">
        <v>1283</v>
      </c>
      <c r="J19" s="116">
        <v>311</v>
      </c>
      <c r="K19" s="117">
        <f t="shared" si="1"/>
        <v>24.240062353858146</v>
      </c>
      <c r="L19" s="118">
        <v>25797</v>
      </c>
      <c r="M19" s="434">
        <f t="shared" si="2"/>
        <v>2.7912299639882008</v>
      </c>
      <c r="N19" s="118" t="s">
        <v>82</v>
      </c>
      <c r="O19" s="118" t="s">
        <v>82</v>
      </c>
      <c r="P19" s="116" t="s">
        <v>82</v>
      </c>
      <c r="Q19" s="118" t="s">
        <v>82</v>
      </c>
      <c r="R19" s="118">
        <f>Барсук!N7</f>
        <v>1392</v>
      </c>
      <c r="S19" s="396">
        <f t="shared" si="4"/>
        <v>5.3959762763111989</v>
      </c>
      <c r="T19" s="390">
        <f t="shared" si="3"/>
        <v>8.4957131722525361</v>
      </c>
      <c r="U19" s="393"/>
      <c r="V19" s="393"/>
      <c r="W19" s="394"/>
      <c r="X19" s="394"/>
      <c r="Y19" s="440"/>
      <c r="Z19" s="440"/>
      <c r="AA19" s="439">
        <f>L19/C19</f>
        <v>3.0245154936512963</v>
      </c>
    </row>
    <row r="20" spans="1:27" ht="29.25" customHeight="1" x14ac:dyDescent="0.25">
      <c r="A20" s="123"/>
      <c r="B20" s="112"/>
      <c r="C20" s="114"/>
      <c r="D20" s="112"/>
      <c r="E20" s="114"/>
      <c r="F20" s="112"/>
      <c r="G20" s="112"/>
      <c r="H20" s="114"/>
      <c r="I20" s="114"/>
      <c r="J20" s="112"/>
      <c r="K20" s="113"/>
      <c r="L20" s="112"/>
      <c r="M20" s="114"/>
      <c r="N20" s="112"/>
      <c r="O20" s="114"/>
      <c r="P20" s="112"/>
      <c r="Q20" s="114"/>
      <c r="R20" s="112"/>
      <c r="S20" s="125"/>
      <c r="T20" s="114"/>
      <c r="U20" s="112"/>
      <c r="V20" s="112"/>
    </row>
    <row r="21" spans="1:27" ht="18.75" x14ac:dyDescent="0.25">
      <c r="A21" s="426" t="s">
        <v>1020</v>
      </c>
      <c r="B21" s="124"/>
      <c r="C21" s="384"/>
      <c r="D21" s="112"/>
      <c r="E21" s="114"/>
      <c r="F21" s="112"/>
      <c r="G21" s="112"/>
      <c r="H21" s="114"/>
      <c r="I21" s="114"/>
      <c r="J21" s="112"/>
      <c r="K21" s="113"/>
      <c r="L21" s="114"/>
      <c r="M21" s="114"/>
      <c r="N21" s="125"/>
      <c r="O21" s="126"/>
      <c r="P21" s="112"/>
      <c r="Q21" s="114"/>
      <c r="R21" s="112"/>
      <c r="S21" s="125"/>
      <c r="T21" s="114"/>
      <c r="U21" s="112"/>
      <c r="V21" s="112"/>
    </row>
    <row r="22" spans="1:27" x14ac:dyDescent="0.25">
      <c r="A22" s="453"/>
      <c r="B22" s="453"/>
      <c r="C22" s="453"/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3"/>
      <c r="O22" s="453"/>
      <c r="P22" s="453"/>
      <c r="Q22" s="453"/>
      <c r="R22" s="112"/>
      <c r="S22" s="125"/>
      <c r="T22" s="114"/>
      <c r="U22" s="112"/>
      <c r="V22" s="112"/>
    </row>
  </sheetData>
  <mergeCells count="24">
    <mergeCell ref="T6:T7"/>
    <mergeCell ref="L5:L7"/>
    <mergeCell ref="A22:Q22"/>
    <mergeCell ref="N5:S5"/>
    <mergeCell ref="N6:O6"/>
    <mergeCell ref="F5:G6"/>
    <mergeCell ref="J5:K6"/>
    <mergeCell ref="M5:M6"/>
    <mergeCell ref="U6:V6"/>
    <mergeCell ref="W6:X6"/>
    <mergeCell ref="Y6:Z6"/>
    <mergeCell ref="A2:S2"/>
    <mergeCell ref="A4:A7"/>
    <mergeCell ref="B4:B7"/>
    <mergeCell ref="C4:C7"/>
    <mergeCell ref="D4:G4"/>
    <mergeCell ref="H4:K4"/>
    <mergeCell ref="L4:S4"/>
    <mergeCell ref="D5:D7"/>
    <mergeCell ref="E5:E7"/>
    <mergeCell ref="P6:Q6"/>
    <mergeCell ref="R6:S6"/>
    <mergeCell ref="H5:H7"/>
    <mergeCell ref="I5:I7"/>
  </mergeCells>
  <pageMargins left="0.70866141732283472" right="0.39370078740157483" top="0.44" bottom="0.39370078740157483" header="0.31496062992125984" footer="0.31496062992125984"/>
  <pageSetup paperSize="9" scale="6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P498"/>
  <sheetViews>
    <sheetView view="pageBreakPreview" zoomScaleSheetLayoutView="100" workbookViewId="0">
      <pane xSplit="3" ySplit="5" topLeftCell="D6" activePane="bottomRight" state="frozen"/>
      <selection pane="topRight" activeCell="D1" sqref="D1"/>
      <selection pane="bottomLeft" activeCell="A10" sqref="A10"/>
      <selection pane="bottomRight" activeCell="H508" sqref="H508"/>
    </sheetView>
  </sheetViews>
  <sheetFormatPr defaultRowHeight="15.75" x14ac:dyDescent="0.25"/>
  <cols>
    <col min="1" max="1" width="6.5703125" style="152" customWidth="1"/>
    <col min="2" max="2" width="29" style="189" customWidth="1"/>
    <col min="3" max="3" width="22.42578125" style="190" customWidth="1"/>
    <col min="4" max="4" width="11.5703125" style="127" hidden="1" customWidth="1"/>
    <col min="5" max="5" width="11.140625" style="127" hidden="1" customWidth="1"/>
    <col min="6" max="6" width="11.140625" style="127" customWidth="1"/>
    <col min="7" max="9" width="7.42578125" style="122" customWidth="1"/>
    <col min="10" max="12" width="7.85546875" style="52" customWidth="1"/>
    <col min="13" max="13" width="14.140625" style="127" customWidth="1"/>
    <col min="14" max="14" width="9.85546875" style="122" customWidth="1"/>
    <col min="15" max="15" width="0.5703125" style="6" hidden="1" customWidth="1"/>
    <col min="16" max="16" width="10.140625" style="6" customWidth="1"/>
    <col min="17" max="16384" width="9.140625" style="6"/>
  </cols>
  <sheetData>
    <row r="1" spans="1:16" s="86" customFormat="1" ht="18.75" x14ac:dyDescent="0.3">
      <c r="A1" s="110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16" s="111" customFormat="1" ht="18.75" x14ac:dyDescent="0.3">
      <c r="A2" s="590" t="s">
        <v>924</v>
      </c>
      <c r="B2" s="590"/>
      <c r="C2" s="590"/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</row>
    <row r="3" spans="1:16" s="86" customFormat="1" ht="18.75" x14ac:dyDescent="0.3">
      <c r="A3" s="110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16" s="128" customFormat="1" ht="54" customHeight="1" x14ac:dyDescent="0.25">
      <c r="A4" s="544" t="s">
        <v>0</v>
      </c>
      <c r="B4" s="544" t="s">
        <v>604</v>
      </c>
      <c r="C4" s="544" t="s">
        <v>603</v>
      </c>
      <c r="D4" s="546" t="s">
        <v>1</v>
      </c>
      <c r="E4" s="547"/>
      <c r="F4" s="548"/>
      <c r="G4" s="546" t="s">
        <v>589</v>
      </c>
      <c r="H4" s="547"/>
      <c r="I4" s="548"/>
      <c r="J4" s="555" t="s">
        <v>590</v>
      </c>
      <c r="K4" s="556"/>
      <c r="L4" s="557"/>
      <c r="M4" s="567" t="s">
        <v>591</v>
      </c>
      <c r="N4" s="567"/>
      <c r="O4" s="423"/>
      <c r="P4" s="570" t="s">
        <v>629</v>
      </c>
    </row>
    <row r="5" spans="1:16" s="131" customFormat="1" ht="51.75" customHeight="1" x14ac:dyDescent="0.25">
      <c r="A5" s="545"/>
      <c r="B5" s="545"/>
      <c r="C5" s="545"/>
      <c r="D5" s="549"/>
      <c r="E5" s="550"/>
      <c r="F5" s="551"/>
      <c r="G5" s="370">
        <v>2017</v>
      </c>
      <c r="H5" s="370">
        <v>2018</v>
      </c>
      <c r="I5" s="370">
        <v>2019</v>
      </c>
      <c r="J5" s="370">
        <v>2017</v>
      </c>
      <c r="K5" s="370">
        <v>2018</v>
      </c>
      <c r="L5" s="370">
        <v>2019</v>
      </c>
      <c r="M5" s="369" t="s">
        <v>595</v>
      </c>
      <c r="N5" s="370" t="s">
        <v>633</v>
      </c>
      <c r="O5" s="166" t="s">
        <v>626</v>
      </c>
      <c r="P5" s="570"/>
    </row>
    <row r="6" spans="1:16" s="142" customFormat="1" ht="27" customHeight="1" x14ac:dyDescent="0.25">
      <c r="A6" s="297">
        <v>1</v>
      </c>
      <c r="B6" s="298" t="s">
        <v>652</v>
      </c>
      <c r="C6" s="184"/>
      <c r="D6" s="299"/>
      <c r="E6" s="175"/>
      <c r="F6" s="175"/>
      <c r="G6" s="176"/>
      <c r="H6" s="176"/>
      <c r="I6" s="176"/>
      <c r="J6" s="177"/>
      <c r="K6" s="177"/>
      <c r="L6" s="177"/>
      <c r="M6" s="175"/>
      <c r="N6" s="176">
        <f>SUM(N7:N9)</f>
        <v>20</v>
      </c>
      <c r="O6" s="177"/>
      <c r="P6" s="178"/>
    </row>
    <row r="7" spans="1:16" s="142" customFormat="1" ht="36" customHeight="1" x14ac:dyDescent="0.25">
      <c r="A7" s="132">
        <v>2</v>
      </c>
      <c r="B7" s="154" t="s">
        <v>2</v>
      </c>
      <c r="C7" s="154" t="s">
        <v>438</v>
      </c>
      <c r="D7" s="136">
        <v>19500</v>
      </c>
      <c r="E7" s="136">
        <v>19500</v>
      </c>
      <c r="F7" s="136">
        <v>19500</v>
      </c>
      <c r="G7" s="135">
        <v>9000</v>
      </c>
      <c r="H7" s="135">
        <v>9000</v>
      </c>
      <c r="I7" s="135">
        <v>9000</v>
      </c>
      <c r="J7" s="138">
        <f>G7/D7</f>
        <v>0.46153846153846156</v>
      </c>
      <c r="K7" s="138">
        <f>H7/E7</f>
        <v>0.46153846153846156</v>
      </c>
      <c r="L7" s="138">
        <f>I7/F7</f>
        <v>0.46153846153846156</v>
      </c>
      <c r="M7" s="175">
        <f>N7*100/I7</f>
        <v>0.22222222222222221</v>
      </c>
      <c r="N7" s="179">
        <v>20</v>
      </c>
      <c r="O7" s="141"/>
      <c r="P7" s="140">
        <v>20</v>
      </c>
    </row>
    <row r="8" spans="1:16" s="142" customFormat="1" ht="16.5" hidden="1" customHeight="1" x14ac:dyDescent="0.25">
      <c r="A8" s="132">
        <v>3</v>
      </c>
      <c r="B8" s="154"/>
      <c r="C8" s="154"/>
      <c r="D8" s="136"/>
      <c r="E8" s="137"/>
      <c r="F8" s="137"/>
      <c r="G8" s="135"/>
      <c r="H8" s="135"/>
      <c r="I8" s="135"/>
      <c r="J8" s="138"/>
      <c r="K8" s="138"/>
      <c r="L8" s="138"/>
      <c r="M8" s="139"/>
      <c r="N8" s="179"/>
      <c r="O8" s="141"/>
      <c r="P8" s="140"/>
    </row>
    <row r="9" spans="1:16" s="142" customFormat="1" ht="16.5" hidden="1" customHeight="1" x14ac:dyDescent="0.25">
      <c r="A9" s="132">
        <v>4</v>
      </c>
      <c r="B9" s="154"/>
      <c r="C9" s="154"/>
      <c r="D9" s="136"/>
      <c r="E9" s="137"/>
      <c r="F9" s="137"/>
      <c r="G9" s="135"/>
      <c r="H9" s="135"/>
      <c r="I9" s="135"/>
      <c r="J9" s="138"/>
      <c r="K9" s="138"/>
      <c r="L9" s="138"/>
      <c r="M9" s="139"/>
      <c r="N9" s="179"/>
      <c r="O9" s="141"/>
      <c r="P9" s="143"/>
    </row>
    <row r="10" spans="1:16" s="142" customFormat="1" ht="16.5" hidden="1" customHeight="1" x14ac:dyDescent="0.25">
      <c r="A10" s="132">
        <v>5</v>
      </c>
      <c r="B10" s="154"/>
      <c r="C10" s="154"/>
      <c r="D10" s="136"/>
      <c r="E10" s="137"/>
      <c r="F10" s="137"/>
      <c r="G10" s="135"/>
      <c r="H10" s="135"/>
      <c r="I10" s="135"/>
      <c r="J10" s="138"/>
      <c r="K10" s="138"/>
      <c r="L10" s="138"/>
      <c r="M10" s="139"/>
      <c r="N10" s="179"/>
      <c r="O10" s="141"/>
      <c r="P10" s="143"/>
    </row>
    <row r="11" spans="1:16" hidden="1" x14ac:dyDescent="0.25">
      <c r="A11" s="132">
        <v>6</v>
      </c>
      <c r="B11" s="154"/>
      <c r="C11" s="154"/>
      <c r="D11" s="136"/>
      <c r="E11" s="137"/>
      <c r="F11" s="137"/>
      <c r="G11" s="135"/>
      <c r="H11" s="135"/>
      <c r="I11" s="135"/>
      <c r="J11" s="138"/>
      <c r="K11" s="138"/>
      <c r="L11" s="138"/>
      <c r="M11" s="139"/>
      <c r="N11" s="179"/>
      <c r="O11" s="141"/>
      <c r="P11" s="143"/>
    </row>
    <row r="12" spans="1:16" hidden="1" x14ac:dyDescent="0.25">
      <c r="A12" s="132">
        <v>7</v>
      </c>
      <c r="B12" s="154"/>
      <c r="C12" s="154"/>
      <c r="D12" s="136"/>
      <c r="E12" s="137"/>
      <c r="F12" s="137"/>
      <c r="G12" s="135"/>
      <c r="H12" s="135"/>
      <c r="I12" s="135"/>
      <c r="J12" s="138"/>
      <c r="K12" s="138"/>
      <c r="L12" s="138"/>
      <c r="M12" s="139"/>
      <c r="N12" s="179"/>
      <c r="O12" s="141"/>
      <c r="P12" s="146"/>
    </row>
    <row r="13" spans="1:16" hidden="1" x14ac:dyDescent="0.25">
      <c r="A13" s="132">
        <v>8</v>
      </c>
      <c r="B13" s="154"/>
      <c r="C13" s="154"/>
      <c r="D13" s="136"/>
      <c r="E13" s="137"/>
      <c r="F13" s="137"/>
      <c r="G13" s="135"/>
      <c r="H13" s="135"/>
      <c r="I13" s="135"/>
      <c r="J13" s="138"/>
      <c r="K13" s="138"/>
      <c r="L13" s="138"/>
      <c r="M13" s="139"/>
      <c r="N13" s="179"/>
      <c r="O13" s="141"/>
      <c r="P13" s="146"/>
    </row>
    <row r="14" spans="1:16" hidden="1" x14ac:dyDescent="0.25">
      <c r="A14" s="132">
        <v>9</v>
      </c>
      <c r="B14" s="154"/>
      <c r="C14" s="154"/>
      <c r="D14" s="136"/>
      <c r="E14" s="137"/>
      <c r="F14" s="137"/>
      <c r="G14" s="135"/>
      <c r="H14" s="135"/>
      <c r="I14" s="135"/>
      <c r="J14" s="138"/>
      <c r="K14" s="138"/>
      <c r="L14" s="138"/>
      <c r="M14" s="139"/>
      <c r="N14" s="179"/>
      <c r="O14" s="141"/>
      <c r="P14" s="146"/>
    </row>
    <row r="15" spans="1:16" hidden="1" x14ac:dyDescent="0.25">
      <c r="A15" s="132">
        <v>10</v>
      </c>
      <c r="B15" s="154"/>
      <c r="C15" s="154"/>
      <c r="D15" s="136"/>
      <c r="E15" s="137"/>
      <c r="F15" s="137"/>
      <c r="G15" s="135"/>
      <c r="H15" s="135"/>
      <c r="I15" s="135"/>
      <c r="J15" s="138"/>
      <c r="K15" s="138"/>
      <c r="L15" s="138"/>
      <c r="M15" s="139"/>
      <c r="N15" s="179"/>
      <c r="O15" s="141"/>
      <c r="P15" s="146"/>
    </row>
    <row r="16" spans="1:16" hidden="1" x14ac:dyDescent="0.25">
      <c r="A16" s="132">
        <v>11</v>
      </c>
      <c r="B16" s="154"/>
      <c r="C16" s="154"/>
      <c r="D16" s="136"/>
      <c r="E16" s="137"/>
      <c r="F16" s="137"/>
      <c r="G16" s="135"/>
      <c r="H16" s="135"/>
      <c r="I16" s="135"/>
      <c r="J16" s="138"/>
      <c r="K16" s="138"/>
      <c r="L16" s="138"/>
      <c r="M16" s="139"/>
      <c r="N16" s="179"/>
      <c r="O16" s="141"/>
      <c r="P16" s="146"/>
    </row>
    <row r="17" spans="1:16" hidden="1" x14ac:dyDescent="0.25">
      <c r="A17" s="132">
        <v>12</v>
      </c>
      <c r="B17" s="154"/>
      <c r="C17" s="154"/>
      <c r="D17" s="136"/>
      <c r="E17" s="137"/>
      <c r="F17" s="137"/>
      <c r="G17" s="135"/>
      <c r="H17" s="135"/>
      <c r="I17" s="135"/>
      <c r="J17" s="138"/>
      <c r="K17" s="138"/>
      <c r="L17" s="138"/>
      <c r="M17" s="139"/>
      <c r="N17" s="179"/>
      <c r="O17" s="141"/>
      <c r="P17" s="146"/>
    </row>
    <row r="18" spans="1:16" hidden="1" x14ac:dyDescent="0.25">
      <c r="A18" s="132">
        <v>13</v>
      </c>
      <c r="B18" s="154"/>
      <c r="C18" s="154"/>
      <c r="D18" s="136"/>
      <c r="E18" s="137"/>
      <c r="F18" s="137"/>
      <c r="G18" s="135"/>
      <c r="H18" s="135"/>
      <c r="I18" s="135"/>
      <c r="J18" s="138"/>
      <c r="K18" s="138"/>
      <c r="L18" s="138"/>
      <c r="M18" s="139"/>
      <c r="N18" s="179"/>
      <c r="O18" s="141"/>
      <c r="P18" s="146"/>
    </row>
    <row r="19" spans="1:16" hidden="1" x14ac:dyDescent="0.25">
      <c r="A19" s="132">
        <v>14</v>
      </c>
      <c r="B19" s="154"/>
      <c r="C19" s="154"/>
      <c r="D19" s="136"/>
      <c r="E19" s="137"/>
      <c r="F19" s="137"/>
      <c r="G19" s="135"/>
      <c r="H19" s="135"/>
      <c r="I19" s="135"/>
      <c r="J19" s="138"/>
      <c r="K19" s="138"/>
      <c r="L19" s="138"/>
      <c r="M19" s="139"/>
      <c r="N19" s="179"/>
      <c r="O19" s="141"/>
      <c r="P19" s="146"/>
    </row>
    <row r="20" spans="1:16" hidden="1" x14ac:dyDescent="0.25">
      <c r="A20" s="132">
        <v>15</v>
      </c>
      <c r="B20" s="154"/>
      <c r="C20" s="154"/>
      <c r="D20" s="136"/>
      <c r="E20" s="137"/>
      <c r="F20" s="137"/>
      <c r="G20" s="135"/>
      <c r="H20" s="135"/>
      <c r="I20" s="135"/>
      <c r="J20" s="138"/>
      <c r="K20" s="138"/>
      <c r="L20" s="138"/>
      <c r="M20" s="139"/>
      <c r="N20" s="179"/>
      <c r="O20" s="141"/>
      <c r="P20" s="146"/>
    </row>
    <row r="21" spans="1:16" hidden="1" x14ac:dyDescent="0.25">
      <c r="A21" s="132">
        <v>16</v>
      </c>
      <c r="B21" s="154"/>
      <c r="C21" s="154"/>
      <c r="D21" s="136"/>
      <c r="E21" s="137"/>
      <c r="F21" s="137"/>
      <c r="G21" s="135"/>
      <c r="H21" s="135"/>
      <c r="I21" s="135"/>
      <c r="J21" s="138"/>
      <c r="K21" s="138"/>
      <c r="L21" s="138"/>
      <c r="M21" s="139"/>
      <c r="N21" s="179"/>
      <c r="O21" s="141"/>
      <c r="P21" s="146"/>
    </row>
    <row r="22" spans="1:16" hidden="1" x14ac:dyDescent="0.25">
      <c r="A22" s="132">
        <v>17</v>
      </c>
      <c r="B22" s="154"/>
      <c r="C22" s="154"/>
      <c r="D22" s="136"/>
      <c r="E22" s="137"/>
      <c r="F22" s="137"/>
      <c r="G22" s="135"/>
      <c r="H22" s="135"/>
      <c r="I22" s="135"/>
      <c r="J22" s="138"/>
      <c r="K22" s="138"/>
      <c r="L22" s="138"/>
      <c r="M22" s="139"/>
      <c r="N22" s="179"/>
      <c r="O22" s="141"/>
      <c r="P22" s="146"/>
    </row>
    <row r="23" spans="1:16" hidden="1" x14ac:dyDescent="0.25">
      <c r="A23" s="132">
        <v>18</v>
      </c>
      <c r="B23" s="154"/>
      <c r="C23" s="154"/>
      <c r="D23" s="136"/>
      <c r="E23" s="137"/>
      <c r="F23" s="137"/>
      <c r="G23" s="135"/>
      <c r="H23" s="135"/>
      <c r="I23" s="135"/>
      <c r="J23" s="138"/>
      <c r="K23" s="138"/>
      <c r="L23" s="138"/>
      <c r="M23" s="139"/>
      <c r="N23" s="179"/>
      <c r="O23" s="141"/>
      <c r="P23" s="146"/>
    </row>
    <row r="24" spans="1:16" hidden="1" x14ac:dyDescent="0.25">
      <c r="A24" s="132">
        <v>19</v>
      </c>
      <c r="B24" s="154"/>
      <c r="C24" s="154"/>
      <c r="D24" s="136"/>
      <c r="E24" s="137"/>
      <c r="F24" s="137"/>
      <c r="G24" s="135"/>
      <c r="H24" s="135"/>
      <c r="I24" s="135"/>
      <c r="J24" s="138"/>
      <c r="K24" s="138"/>
      <c r="L24" s="138"/>
      <c r="M24" s="139"/>
      <c r="N24" s="179"/>
      <c r="O24" s="141"/>
      <c r="P24" s="146"/>
    </row>
    <row r="25" spans="1:16" hidden="1" x14ac:dyDescent="0.25">
      <c r="A25" s="132">
        <v>20</v>
      </c>
      <c r="B25" s="154"/>
      <c r="C25" s="154"/>
      <c r="D25" s="136"/>
      <c r="E25" s="137"/>
      <c r="F25" s="137"/>
      <c r="G25" s="135"/>
      <c r="H25" s="135"/>
      <c r="I25" s="135"/>
      <c r="J25" s="138"/>
      <c r="K25" s="138"/>
      <c r="L25" s="138"/>
      <c r="M25" s="139"/>
      <c r="N25" s="179"/>
      <c r="O25" s="141"/>
      <c r="P25" s="146"/>
    </row>
    <row r="26" spans="1:16" hidden="1" x14ac:dyDescent="0.25">
      <c r="A26" s="132">
        <v>21</v>
      </c>
      <c r="B26" s="154"/>
      <c r="C26" s="154"/>
      <c r="D26" s="136"/>
      <c r="E26" s="137"/>
      <c r="F26" s="137"/>
      <c r="G26" s="135"/>
      <c r="H26" s="135"/>
      <c r="I26" s="135"/>
      <c r="J26" s="138"/>
      <c r="K26" s="138"/>
      <c r="L26" s="138"/>
      <c r="M26" s="139"/>
      <c r="N26" s="179"/>
      <c r="O26" s="141"/>
      <c r="P26" s="146"/>
    </row>
    <row r="27" spans="1:16" hidden="1" x14ac:dyDescent="0.25">
      <c r="A27" s="132">
        <v>22</v>
      </c>
      <c r="B27" s="154"/>
      <c r="C27" s="154"/>
      <c r="D27" s="136"/>
      <c r="E27" s="137"/>
      <c r="F27" s="137"/>
      <c r="G27" s="135"/>
      <c r="H27" s="135"/>
      <c r="I27" s="135"/>
      <c r="J27" s="138"/>
      <c r="K27" s="138"/>
      <c r="L27" s="138"/>
      <c r="M27" s="139"/>
      <c r="N27" s="179"/>
      <c r="O27" s="141"/>
      <c r="P27" s="146"/>
    </row>
    <row r="28" spans="1:16" hidden="1" x14ac:dyDescent="0.25">
      <c r="A28" s="132">
        <v>23</v>
      </c>
      <c r="B28" s="154"/>
      <c r="C28" s="154"/>
      <c r="D28" s="136"/>
      <c r="E28" s="137"/>
      <c r="F28" s="137"/>
      <c r="G28" s="135"/>
      <c r="H28" s="135"/>
      <c r="I28" s="135"/>
      <c r="J28" s="138"/>
      <c r="K28" s="138"/>
      <c r="L28" s="138"/>
      <c r="M28" s="139"/>
      <c r="N28" s="179"/>
      <c r="O28" s="141"/>
      <c r="P28" s="146"/>
    </row>
    <row r="29" spans="1:16" hidden="1" x14ac:dyDescent="0.25">
      <c r="A29" s="132">
        <v>24</v>
      </c>
      <c r="B29" s="154"/>
      <c r="C29" s="154"/>
      <c r="D29" s="136"/>
      <c r="E29" s="137"/>
      <c r="F29" s="137"/>
      <c r="G29" s="135"/>
      <c r="H29" s="135"/>
      <c r="I29" s="135"/>
      <c r="J29" s="138"/>
      <c r="K29" s="138"/>
      <c r="L29" s="138"/>
      <c r="M29" s="139"/>
      <c r="N29" s="179"/>
      <c r="O29" s="141"/>
      <c r="P29" s="146"/>
    </row>
    <row r="30" spans="1:16" hidden="1" x14ac:dyDescent="0.25">
      <c r="A30" s="132">
        <v>25</v>
      </c>
      <c r="B30" s="154"/>
      <c r="C30" s="154"/>
      <c r="D30" s="136"/>
      <c r="E30" s="137"/>
      <c r="F30" s="137"/>
      <c r="G30" s="135"/>
      <c r="H30" s="135"/>
      <c r="I30" s="135"/>
      <c r="J30" s="138"/>
      <c r="K30" s="138"/>
      <c r="L30" s="138"/>
      <c r="M30" s="139"/>
      <c r="N30" s="179"/>
      <c r="O30" s="141"/>
      <c r="P30" s="146"/>
    </row>
    <row r="31" spans="1:16" hidden="1" x14ac:dyDescent="0.25">
      <c r="A31" s="132">
        <v>26</v>
      </c>
      <c r="B31" s="154"/>
      <c r="C31" s="154"/>
      <c r="D31" s="136"/>
      <c r="E31" s="137"/>
      <c r="F31" s="137"/>
      <c r="G31" s="135"/>
      <c r="H31" s="135"/>
      <c r="I31" s="135"/>
      <c r="J31" s="138"/>
      <c r="K31" s="138"/>
      <c r="L31" s="138"/>
      <c r="M31" s="139"/>
      <c r="N31" s="179"/>
      <c r="O31" s="141"/>
      <c r="P31" s="146"/>
    </row>
    <row r="32" spans="1:16" hidden="1" x14ac:dyDescent="0.25">
      <c r="A32" s="132">
        <v>27</v>
      </c>
      <c r="B32" s="154"/>
      <c r="C32" s="154"/>
      <c r="D32" s="136"/>
      <c r="E32" s="137"/>
      <c r="F32" s="137"/>
      <c r="G32" s="135"/>
      <c r="H32" s="135"/>
      <c r="I32" s="135"/>
      <c r="J32" s="138"/>
      <c r="K32" s="138"/>
      <c r="L32" s="138"/>
      <c r="M32" s="139"/>
      <c r="N32" s="179"/>
      <c r="O32" s="141"/>
      <c r="P32" s="146"/>
    </row>
    <row r="33" spans="1:16" hidden="1" x14ac:dyDescent="0.25">
      <c r="A33" s="132">
        <v>28</v>
      </c>
      <c r="B33" s="154"/>
      <c r="C33" s="154"/>
      <c r="D33" s="136"/>
      <c r="E33" s="137"/>
      <c r="F33" s="137"/>
      <c r="G33" s="135"/>
      <c r="H33" s="135"/>
      <c r="I33" s="135"/>
      <c r="J33" s="138"/>
      <c r="K33" s="138"/>
      <c r="L33" s="138"/>
      <c r="M33" s="139"/>
      <c r="N33" s="179"/>
      <c r="O33" s="141"/>
      <c r="P33" s="146"/>
    </row>
    <row r="34" spans="1:16" hidden="1" x14ac:dyDescent="0.25">
      <c r="A34" s="132">
        <v>29</v>
      </c>
      <c r="B34" s="154"/>
      <c r="C34" s="154"/>
      <c r="D34" s="136"/>
      <c r="E34" s="137"/>
      <c r="F34" s="137"/>
      <c r="G34" s="135"/>
      <c r="H34" s="135"/>
      <c r="I34" s="135"/>
      <c r="J34" s="138"/>
      <c r="K34" s="138"/>
      <c r="L34" s="138"/>
      <c r="M34" s="139"/>
      <c r="N34" s="179"/>
      <c r="O34" s="141"/>
      <c r="P34" s="146"/>
    </row>
    <row r="35" spans="1:16" hidden="1" x14ac:dyDescent="0.25">
      <c r="A35" s="132">
        <v>30</v>
      </c>
      <c r="B35" s="154"/>
      <c r="C35" s="154"/>
      <c r="D35" s="136"/>
      <c r="E35" s="137"/>
      <c r="F35" s="137"/>
      <c r="G35" s="135"/>
      <c r="H35" s="135"/>
      <c r="I35" s="135"/>
      <c r="J35" s="138"/>
      <c r="K35" s="138"/>
      <c r="L35" s="138"/>
      <c r="M35" s="139"/>
      <c r="N35" s="179"/>
      <c r="O35" s="141"/>
      <c r="P35" s="146"/>
    </row>
    <row r="36" spans="1:16" hidden="1" x14ac:dyDescent="0.25">
      <c r="A36" s="132">
        <v>31</v>
      </c>
      <c r="B36" s="154"/>
      <c r="C36" s="154"/>
      <c r="D36" s="136"/>
      <c r="E36" s="137"/>
      <c r="F36" s="137"/>
      <c r="G36" s="135"/>
      <c r="H36" s="135"/>
      <c r="I36" s="135"/>
      <c r="J36" s="138"/>
      <c r="K36" s="138"/>
      <c r="L36" s="138"/>
      <c r="M36" s="139"/>
      <c r="N36" s="179"/>
      <c r="O36" s="141"/>
      <c r="P36" s="146"/>
    </row>
    <row r="37" spans="1:16" hidden="1" x14ac:dyDescent="0.25">
      <c r="A37" s="132">
        <v>32</v>
      </c>
      <c r="B37" s="154"/>
      <c r="C37" s="154"/>
      <c r="D37" s="136"/>
      <c r="E37" s="137"/>
      <c r="F37" s="137"/>
      <c r="G37" s="135"/>
      <c r="H37" s="135"/>
      <c r="I37" s="135"/>
      <c r="J37" s="138"/>
      <c r="K37" s="138"/>
      <c r="L37" s="138"/>
      <c r="M37" s="139"/>
      <c r="N37" s="179"/>
      <c r="O37" s="141"/>
      <c r="P37" s="146"/>
    </row>
    <row r="38" spans="1:16" hidden="1" x14ac:dyDescent="0.25">
      <c r="A38" s="132">
        <v>33</v>
      </c>
      <c r="B38" s="154"/>
      <c r="C38" s="154"/>
      <c r="D38" s="136"/>
      <c r="E38" s="137"/>
      <c r="F38" s="137"/>
      <c r="G38" s="135"/>
      <c r="H38" s="135"/>
      <c r="I38" s="135"/>
      <c r="J38" s="138"/>
      <c r="K38" s="138"/>
      <c r="L38" s="138"/>
      <c r="M38" s="139"/>
      <c r="N38" s="179"/>
      <c r="O38" s="141"/>
      <c r="P38" s="146"/>
    </row>
    <row r="39" spans="1:16" hidden="1" x14ac:dyDescent="0.25">
      <c r="A39" s="132">
        <v>34</v>
      </c>
      <c r="B39" s="154"/>
      <c r="C39" s="154"/>
      <c r="D39" s="136"/>
      <c r="E39" s="137"/>
      <c r="F39" s="137"/>
      <c r="G39" s="135"/>
      <c r="H39" s="135"/>
      <c r="I39" s="135"/>
      <c r="J39" s="138"/>
      <c r="K39" s="138"/>
      <c r="L39" s="138"/>
      <c r="M39" s="139"/>
      <c r="N39" s="179"/>
      <c r="O39" s="141"/>
      <c r="P39" s="146"/>
    </row>
    <row r="40" spans="1:16" hidden="1" x14ac:dyDescent="0.25">
      <c r="A40" s="132">
        <v>35</v>
      </c>
      <c r="B40" s="154"/>
      <c r="C40" s="154"/>
      <c r="D40" s="136"/>
      <c r="E40" s="137"/>
      <c r="F40" s="137"/>
      <c r="G40" s="135"/>
      <c r="H40" s="135"/>
      <c r="I40" s="135"/>
      <c r="J40" s="138"/>
      <c r="K40" s="138"/>
      <c r="L40" s="138"/>
      <c r="M40" s="139"/>
      <c r="N40" s="179"/>
      <c r="O40" s="141"/>
      <c r="P40" s="146"/>
    </row>
    <row r="41" spans="1:16" hidden="1" x14ac:dyDescent="0.25">
      <c r="A41" s="132">
        <v>36</v>
      </c>
      <c r="B41" s="154"/>
      <c r="C41" s="154"/>
      <c r="D41" s="136"/>
      <c r="E41" s="137"/>
      <c r="F41" s="137"/>
      <c r="G41" s="135"/>
      <c r="H41" s="135"/>
      <c r="I41" s="135"/>
      <c r="J41" s="138"/>
      <c r="K41" s="138"/>
      <c r="L41" s="138"/>
      <c r="M41" s="139"/>
      <c r="N41" s="179"/>
      <c r="O41" s="141"/>
      <c r="P41" s="146"/>
    </row>
    <row r="42" spans="1:16" hidden="1" x14ac:dyDescent="0.25">
      <c r="A42" s="132">
        <v>37</v>
      </c>
      <c r="B42" s="154"/>
      <c r="C42" s="154"/>
      <c r="D42" s="136"/>
      <c r="E42" s="137"/>
      <c r="F42" s="137"/>
      <c r="G42" s="135"/>
      <c r="H42" s="135"/>
      <c r="I42" s="135"/>
      <c r="J42" s="138"/>
      <c r="K42" s="138"/>
      <c r="L42" s="138"/>
      <c r="M42" s="139"/>
      <c r="N42" s="179"/>
      <c r="O42" s="141"/>
      <c r="P42" s="146"/>
    </row>
    <row r="43" spans="1:16" hidden="1" x14ac:dyDescent="0.25">
      <c r="A43" s="132">
        <v>38</v>
      </c>
      <c r="B43" s="154"/>
      <c r="C43" s="154"/>
      <c r="D43" s="136"/>
      <c r="E43" s="137"/>
      <c r="F43" s="137"/>
      <c r="G43" s="135"/>
      <c r="H43" s="135"/>
      <c r="I43" s="135"/>
      <c r="J43" s="138"/>
      <c r="K43" s="138"/>
      <c r="L43" s="138"/>
      <c r="M43" s="139"/>
      <c r="N43" s="179"/>
      <c r="O43" s="141"/>
      <c r="P43" s="146"/>
    </row>
    <row r="44" spans="1:16" hidden="1" x14ac:dyDescent="0.25">
      <c r="A44" s="132">
        <v>39</v>
      </c>
      <c r="B44" s="154"/>
      <c r="C44" s="154"/>
      <c r="D44" s="136"/>
      <c r="E44" s="137"/>
      <c r="F44" s="137"/>
      <c r="G44" s="135"/>
      <c r="H44" s="135"/>
      <c r="I44" s="135"/>
      <c r="J44" s="138"/>
      <c r="K44" s="138"/>
      <c r="L44" s="138"/>
      <c r="M44" s="139"/>
      <c r="N44" s="179"/>
      <c r="O44" s="141"/>
      <c r="P44" s="146"/>
    </row>
    <row r="45" spans="1:16" hidden="1" x14ac:dyDescent="0.25">
      <c r="A45" s="132">
        <v>40</v>
      </c>
      <c r="B45" s="154"/>
      <c r="C45" s="154"/>
      <c r="D45" s="136"/>
      <c r="E45" s="137"/>
      <c r="F45" s="137"/>
      <c r="G45" s="135"/>
      <c r="H45" s="135"/>
      <c r="I45" s="135"/>
      <c r="J45" s="138"/>
      <c r="K45" s="138"/>
      <c r="L45" s="138"/>
      <c r="M45" s="139"/>
      <c r="N45" s="179"/>
      <c r="O45" s="141"/>
      <c r="P45" s="146"/>
    </row>
    <row r="46" spans="1:16" hidden="1" x14ac:dyDescent="0.25">
      <c r="A46" s="132">
        <v>41</v>
      </c>
      <c r="B46" s="154"/>
      <c r="C46" s="154"/>
      <c r="D46" s="136"/>
      <c r="E46" s="137"/>
      <c r="F46" s="137"/>
      <c r="G46" s="135"/>
      <c r="H46" s="135"/>
      <c r="I46" s="135"/>
      <c r="J46" s="138"/>
      <c r="K46" s="138"/>
      <c r="L46" s="138"/>
      <c r="M46" s="139"/>
      <c r="N46" s="179"/>
      <c r="O46" s="141"/>
      <c r="P46" s="146"/>
    </row>
    <row r="47" spans="1:16" hidden="1" x14ac:dyDescent="0.25">
      <c r="A47" s="132">
        <v>42</v>
      </c>
      <c r="B47" s="154"/>
      <c r="C47" s="154"/>
      <c r="D47" s="136"/>
      <c r="E47" s="137"/>
      <c r="F47" s="137"/>
      <c r="G47" s="135"/>
      <c r="H47" s="135"/>
      <c r="I47" s="135"/>
      <c r="J47" s="138"/>
      <c r="K47" s="138"/>
      <c r="L47" s="138"/>
      <c r="M47" s="139"/>
      <c r="N47" s="179"/>
      <c r="O47" s="141"/>
      <c r="P47" s="146"/>
    </row>
    <row r="48" spans="1:16" hidden="1" x14ac:dyDescent="0.25">
      <c r="A48" s="132">
        <v>43</v>
      </c>
      <c r="B48" s="154"/>
      <c r="C48" s="154"/>
      <c r="D48" s="136"/>
      <c r="E48" s="137"/>
      <c r="F48" s="137"/>
      <c r="G48" s="135"/>
      <c r="H48" s="135"/>
      <c r="I48" s="135"/>
      <c r="J48" s="138"/>
      <c r="K48" s="138"/>
      <c r="L48" s="138"/>
      <c r="M48" s="139"/>
      <c r="N48" s="179"/>
      <c r="O48" s="141"/>
      <c r="P48" s="146"/>
    </row>
    <row r="49" spans="1:16" hidden="1" x14ac:dyDescent="0.25">
      <c r="A49" s="132">
        <v>44</v>
      </c>
      <c r="B49" s="154"/>
      <c r="C49" s="154"/>
      <c r="D49" s="136"/>
      <c r="E49" s="137"/>
      <c r="F49" s="137"/>
      <c r="G49" s="135"/>
      <c r="H49" s="135"/>
      <c r="I49" s="135"/>
      <c r="J49" s="138"/>
      <c r="K49" s="138"/>
      <c r="L49" s="138"/>
      <c r="M49" s="139"/>
      <c r="N49" s="179"/>
      <c r="O49" s="141"/>
      <c r="P49" s="146"/>
    </row>
    <row r="50" spans="1:16" hidden="1" x14ac:dyDescent="0.25">
      <c r="A50" s="132">
        <v>45</v>
      </c>
      <c r="B50" s="154"/>
      <c r="C50" s="154"/>
      <c r="D50" s="136"/>
      <c r="E50" s="137"/>
      <c r="F50" s="137"/>
      <c r="G50" s="135"/>
      <c r="H50" s="135"/>
      <c r="I50" s="135"/>
      <c r="J50" s="138"/>
      <c r="K50" s="138"/>
      <c r="L50" s="138"/>
      <c r="M50" s="139"/>
      <c r="N50" s="179"/>
      <c r="O50" s="141"/>
      <c r="P50" s="146"/>
    </row>
    <row r="51" spans="1:16" hidden="1" x14ac:dyDescent="0.25">
      <c r="A51" s="132">
        <v>46</v>
      </c>
      <c r="B51" s="154"/>
      <c r="C51" s="154"/>
      <c r="D51" s="136"/>
      <c r="E51" s="137"/>
      <c r="F51" s="137"/>
      <c r="G51" s="135"/>
      <c r="H51" s="135"/>
      <c r="I51" s="135"/>
      <c r="J51" s="138"/>
      <c r="K51" s="138"/>
      <c r="L51" s="138"/>
      <c r="M51" s="139"/>
      <c r="N51" s="179"/>
      <c r="O51" s="141"/>
      <c r="P51" s="146"/>
    </row>
    <row r="52" spans="1:16" hidden="1" x14ac:dyDescent="0.25">
      <c r="A52" s="132">
        <v>47</v>
      </c>
      <c r="B52" s="154"/>
      <c r="C52" s="154"/>
      <c r="D52" s="136"/>
      <c r="E52" s="137"/>
      <c r="F52" s="137"/>
      <c r="G52" s="135"/>
      <c r="H52" s="135"/>
      <c r="I52" s="135"/>
      <c r="J52" s="138"/>
      <c r="K52" s="138"/>
      <c r="L52" s="138"/>
      <c r="M52" s="139"/>
      <c r="N52" s="179"/>
      <c r="O52" s="141"/>
      <c r="P52" s="146"/>
    </row>
    <row r="53" spans="1:16" hidden="1" x14ac:dyDescent="0.25">
      <c r="A53" s="132">
        <v>48</v>
      </c>
      <c r="B53" s="154"/>
      <c r="C53" s="154"/>
      <c r="D53" s="136"/>
      <c r="E53" s="137"/>
      <c r="F53" s="137"/>
      <c r="G53" s="135"/>
      <c r="H53" s="135"/>
      <c r="I53" s="135"/>
      <c r="J53" s="138"/>
      <c r="K53" s="138"/>
      <c r="L53" s="138"/>
      <c r="M53" s="139"/>
      <c r="N53" s="179"/>
      <c r="O53" s="141"/>
      <c r="P53" s="146"/>
    </row>
    <row r="54" spans="1:16" hidden="1" x14ac:dyDescent="0.25">
      <c r="A54" s="132">
        <v>49</v>
      </c>
      <c r="B54" s="154"/>
      <c r="C54" s="154"/>
      <c r="D54" s="136"/>
      <c r="E54" s="137"/>
      <c r="F54" s="137"/>
      <c r="G54" s="135"/>
      <c r="H54" s="135"/>
      <c r="I54" s="135"/>
      <c r="J54" s="138"/>
      <c r="K54" s="138"/>
      <c r="L54" s="138"/>
      <c r="M54" s="139"/>
      <c r="N54" s="179"/>
      <c r="O54" s="141"/>
      <c r="P54" s="146"/>
    </row>
    <row r="55" spans="1:16" hidden="1" x14ac:dyDescent="0.25">
      <c r="A55" s="132">
        <v>50</v>
      </c>
      <c r="B55" s="154"/>
      <c r="C55" s="154"/>
      <c r="D55" s="136"/>
      <c r="E55" s="137"/>
      <c r="F55" s="137"/>
      <c r="G55" s="135"/>
      <c r="H55" s="135"/>
      <c r="I55" s="135"/>
      <c r="J55" s="138"/>
      <c r="K55" s="138"/>
      <c r="L55" s="138"/>
      <c r="M55" s="139"/>
      <c r="N55" s="179"/>
      <c r="O55" s="141"/>
      <c r="P55" s="146"/>
    </row>
    <row r="56" spans="1:16" hidden="1" x14ac:dyDescent="0.25">
      <c r="A56" s="132">
        <v>51</v>
      </c>
      <c r="B56" s="154"/>
      <c r="C56" s="154"/>
      <c r="D56" s="136"/>
      <c r="E56" s="137"/>
      <c r="F56" s="137"/>
      <c r="G56" s="135"/>
      <c r="H56" s="135"/>
      <c r="I56" s="135"/>
      <c r="J56" s="138"/>
      <c r="K56" s="138"/>
      <c r="L56" s="138"/>
      <c r="M56" s="139"/>
      <c r="N56" s="179"/>
      <c r="O56" s="141"/>
      <c r="P56" s="146"/>
    </row>
    <row r="57" spans="1:16" hidden="1" x14ac:dyDescent="0.25">
      <c r="A57" s="132">
        <v>52</v>
      </c>
      <c r="B57" s="154"/>
      <c r="C57" s="154"/>
      <c r="D57" s="136"/>
      <c r="E57" s="137"/>
      <c r="F57" s="137"/>
      <c r="G57" s="135"/>
      <c r="H57" s="135"/>
      <c r="I57" s="135"/>
      <c r="J57" s="138"/>
      <c r="K57" s="138"/>
      <c r="L57" s="138"/>
      <c r="M57" s="139"/>
      <c r="N57" s="179"/>
      <c r="O57" s="141"/>
      <c r="P57" s="146"/>
    </row>
    <row r="58" spans="1:16" hidden="1" x14ac:dyDescent="0.25">
      <c r="A58" s="132">
        <v>53</v>
      </c>
      <c r="B58" s="154"/>
      <c r="C58" s="154"/>
      <c r="D58" s="136"/>
      <c r="E58" s="137"/>
      <c r="F58" s="137"/>
      <c r="G58" s="135"/>
      <c r="H58" s="135"/>
      <c r="I58" s="135"/>
      <c r="J58" s="138"/>
      <c r="K58" s="138"/>
      <c r="L58" s="138"/>
      <c r="M58" s="139"/>
      <c r="N58" s="179"/>
      <c r="O58" s="141"/>
      <c r="P58" s="146"/>
    </row>
    <row r="59" spans="1:16" hidden="1" x14ac:dyDescent="0.25">
      <c r="A59" s="132">
        <v>54</v>
      </c>
      <c r="B59" s="154"/>
      <c r="C59" s="154"/>
      <c r="D59" s="136"/>
      <c r="E59" s="137"/>
      <c r="F59" s="137"/>
      <c r="G59" s="135"/>
      <c r="H59" s="135"/>
      <c r="I59" s="135"/>
      <c r="J59" s="138"/>
      <c r="K59" s="138"/>
      <c r="L59" s="138"/>
      <c r="M59" s="139"/>
      <c r="N59" s="179"/>
      <c r="O59" s="141"/>
      <c r="P59" s="146"/>
    </row>
    <row r="60" spans="1:16" hidden="1" x14ac:dyDescent="0.25">
      <c r="A60" s="132">
        <v>55</v>
      </c>
      <c r="B60" s="154"/>
      <c r="C60" s="154"/>
      <c r="D60" s="136"/>
      <c r="E60" s="137"/>
      <c r="F60" s="137"/>
      <c r="G60" s="135"/>
      <c r="H60" s="135"/>
      <c r="I60" s="135"/>
      <c r="J60" s="138"/>
      <c r="K60" s="138"/>
      <c r="L60" s="138"/>
      <c r="M60" s="139"/>
      <c r="N60" s="179"/>
      <c r="O60" s="141"/>
      <c r="P60" s="146"/>
    </row>
    <row r="61" spans="1:16" hidden="1" x14ac:dyDescent="0.25">
      <c r="A61" s="132">
        <v>56</v>
      </c>
      <c r="B61" s="154"/>
      <c r="C61" s="154"/>
      <c r="D61" s="136"/>
      <c r="E61" s="137"/>
      <c r="F61" s="137"/>
      <c r="G61" s="135"/>
      <c r="H61" s="135"/>
      <c r="I61" s="135"/>
      <c r="J61" s="138"/>
      <c r="K61" s="138"/>
      <c r="L61" s="138"/>
      <c r="M61" s="139"/>
      <c r="N61" s="179"/>
      <c r="O61" s="141"/>
      <c r="P61" s="146"/>
    </row>
    <row r="62" spans="1:16" hidden="1" x14ac:dyDescent="0.25">
      <c r="A62" s="132">
        <v>57</v>
      </c>
      <c r="B62" s="154"/>
      <c r="C62" s="154"/>
      <c r="D62" s="136"/>
      <c r="E62" s="137"/>
      <c r="F62" s="137"/>
      <c r="G62" s="135"/>
      <c r="H62" s="135"/>
      <c r="I62" s="135"/>
      <c r="J62" s="138"/>
      <c r="K62" s="138"/>
      <c r="L62" s="138"/>
      <c r="M62" s="139"/>
      <c r="N62" s="179"/>
      <c r="O62" s="141"/>
      <c r="P62" s="146"/>
    </row>
    <row r="63" spans="1:16" hidden="1" x14ac:dyDescent="0.25">
      <c r="A63" s="132">
        <v>58</v>
      </c>
      <c r="B63" s="154"/>
      <c r="C63" s="154"/>
      <c r="D63" s="136"/>
      <c r="E63" s="137"/>
      <c r="F63" s="137"/>
      <c r="G63" s="135"/>
      <c r="H63" s="135"/>
      <c r="I63" s="135"/>
      <c r="J63" s="138"/>
      <c r="K63" s="138"/>
      <c r="L63" s="138"/>
      <c r="M63" s="139"/>
      <c r="N63" s="179"/>
      <c r="O63" s="141"/>
      <c r="P63" s="146"/>
    </row>
    <row r="64" spans="1:16" hidden="1" x14ac:dyDescent="0.25">
      <c r="A64" s="132">
        <v>59</v>
      </c>
      <c r="B64" s="154"/>
      <c r="C64" s="154"/>
      <c r="D64" s="136"/>
      <c r="E64" s="137"/>
      <c r="F64" s="137"/>
      <c r="G64" s="135"/>
      <c r="H64" s="135"/>
      <c r="I64" s="135"/>
      <c r="J64" s="138"/>
      <c r="K64" s="138"/>
      <c r="L64" s="138"/>
      <c r="M64" s="139"/>
      <c r="N64" s="179"/>
      <c r="O64" s="141"/>
      <c r="P64" s="146"/>
    </row>
    <row r="65" spans="1:16" hidden="1" x14ac:dyDescent="0.25">
      <c r="A65" s="132">
        <v>60</v>
      </c>
      <c r="B65" s="154"/>
      <c r="C65" s="154"/>
      <c r="D65" s="136"/>
      <c r="E65" s="137"/>
      <c r="F65" s="137"/>
      <c r="G65" s="135"/>
      <c r="H65" s="135"/>
      <c r="I65" s="135"/>
      <c r="J65" s="138"/>
      <c r="K65" s="138"/>
      <c r="L65" s="138"/>
      <c r="M65" s="139"/>
      <c r="N65" s="179"/>
      <c r="O65" s="141"/>
      <c r="P65" s="146"/>
    </row>
    <row r="66" spans="1:16" hidden="1" x14ac:dyDescent="0.25">
      <c r="A66" s="132">
        <v>61</v>
      </c>
      <c r="B66" s="154"/>
      <c r="C66" s="154"/>
      <c r="D66" s="136"/>
      <c r="E66" s="137"/>
      <c r="F66" s="137"/>
      <c r="G66" s="135"/>
      <c r="H66" s="135"/>
      <c r="I66" s="135"/>
      <c r="J66" s="138"/>
      <c r="K66" s="138"/>
      <c r="L66" s="138"/>
      <c r="M66" s="139"/>
      <c r="N66" s="179"/>
      <c r="O66" s="141"/>
      <c r="P66" s="146"/>
    </row>
    <row r="67" spans="1:16" hidden="1" x14ac:dyDescent="0.25">
      <c r="A67" s="132">
        <v>62</v>
      </c>
      <c r="B67" s="154"/>
      <c r="C67" s="154"/>
      <c r="D67" s="136"/>
      <c r="E67" s="137"/>
      <c r="F67" s="137"/>
      <c r="G67" s="135"/>
      <c r="H67" s="135"/>
      <c r="I67" s="135"/>
      <c r="J67" s="138"/>
      <c r="K67" s="138"/>
      <c r="L67" s="138"/>
      <c r="M67" s="139"/>
      <c r="N67" s="179"/>
      <c r="O67" s="141"/>
      <c r="P67" s="146"/>
    </row>
    <row r="68" spans="1:16" hidden="1" x14ac:dyDescent="0.25">
      <c r="A68" s="132">
        <v>63</v>
      </c>
      <c r="B68" s="154"/>
      <c r="C68" s="154"/>
      <c r="D68" s="136"/>
      <c r="E68" s="137"/>
      <c r="F68" s="137"/>
      <c r="G68" s="135"/>
      <c r="H68" s="135"/>
      <c r="I68" s="135"/>
      <c r="J68" s="138"/>
      <c r="K68" s="138"/>
      <c r="L68" s="138"/>
      <c r="M68" s="139"/>
      <c r="N68" s="179"/>
      <c r="O68" s="141"/>
      <c r="P68" s="146"/>
    </row>
    <row r="69" spans="1:16" hidden="1" x14ac:dyDescent="0.25">
      <c r="A69" s="132">
        <v>64</v>
      </c>
      <c r="B69" s="154"/>
      <c r="C69" s="154"/>
      <c r="D69" s="136"/>
      <c r="E69" s="137"/>
      <c r="F69" s="137"/>
      <c r="G69" s="135"/>
      <c r="H69" s="135"/>
      <c r="I69" s="135"/>
      <c r="J69" s="138"/>
      <c r="K69" s="138"/>
      <c r="L69" s="138"/>
      <c r="M69" s="139"/>
      <c r="N69" s="179"/>
      <c r="O69" s="141"/>
      <c r="P69" s="146"/>
    </row>
    <row r="70" spans="1:16" hidden="1" x14ac:dyDescent="0.25">
      <c r="A70" s="132">
        <v>65</v>
      </c>
      <c r="B70" s="154"/>
      <c r="C70" s="154"/>
      <c r="D70" s="136"/>
      <c r="E70" s="137"/>
      <c r="F70" s="137"/>
      <c r="G70" s="135"/>
      <c r="H70" s="135"/>
      <c r="I70" s="135"/>
      <c r="J70" s="138"/>
      <c r="K70" s="138"/>
      <c r="L70" s="138"/>
      <c r="M70" s="139"/>
      <c r="N70" s="179"/>
      <c r="O70" s="141"/>
      <c r="P70" s="146"/>
    </row>
    <row r="71" spans="1:16" hidden="1" x14ac:dyDescent="0.25">
      <c r="A71" s="132">
        <v>66</v>
      </c>
      <c r="B71" s="154"/>
      <c r="C71" s="154"/>
      <c r="D71" s="136"/>
      <c r="E71" s="137"/>
      <c r="F71" s="137"/>
      <c r="G71" s="135"/>
      <c r="H71" s="135"/>
      <c r="I71" s="135"/>
      <c r="J71" s="138"/>
      <c r="K71" s="138"/>
      <c r="L71" s="138"/>
      <c r="M71" s="139"/>
      <c r="N71" s="179"/>
      <c r="O71" s="141"/>
      <c r="P71" s="146"/>
    </row>
    <row r="72" spans="1:16" hidden="1" x14ac:dyDescent="0.25">
      <c r="A72" s="132">
        <v>67</v>
      </c>
      <c r="B72" s="154"/>
      <c r="C72" s="154"/>
      <c r="D72" s="136"/>
      <c r="E72" s="137"/>
      <c r="F72" s="137"/>
      <c r="G72" s="135"/>
      <c r="H72" s="135"/>
      <c r="I72" s="135"/>
      <c r="J72" s="138"/>
      <c r="K72" s="138"/>
      <c r="L72" s="138"/>
      <c r="M72" s="139"/>
      <c r="N72" s="179"/>
      <c r="O72" s="141"/>
      <c r="P72" s="146"/>
    </row>
    <row r="73" spans="1:16" hidden="1" x14ac:dyDescent="0.25">
      <c r="A73" s="132">
        <v>68</v>
      </c>
      <c r="B73" s="154"/>
      <c r="C73" s="154"/>
      <c r="D73" s="136"/>
      <c r="E73" s="137"/>
      <c r="F73" s="137"/>
      <c r="G73" s="135"/>
      <c r="H73" s="135"/>
      <c r="I73" s="135"/>
      <c r="J73" s="138"/>
      <c r="K73" s="138"/>
      <c r="L73" s="138"/>
      <c r="M73" s="139"/>
      <c r="N73" s="179"/>
      <c r="O73" s="141"/>
      <c r="P73" s="146"/>
    </row>
    <row r="74" spans="1:16" hidden="1" x14ac:dyDescent="0.25">
      <c r="A74" s="132">
        <v>69</v>
      </c>
      <c r="B74" s="154"/>
      <c r="C74" s="154"/>
      <c r="D74" s="136"/>
      <c r="E74" s="137"/>
      <c r="F74" s="137"/>
      <c r="G74" s="135"/>
      <c r="H74" s="135"/>
      <c r="I74" s="135"/>
      <c r="J74" s="138"/>
      <c r="K74" s="138"/>
      <c r="L74" s="138"/>
      <c r="M74" s="139"/>
      <c r="N74" s="179"/>
      <c r="O74" s="141"/>
      <c r="P74" s="146"/>
    </row>
    <row r="75" spans="1:16" hidden="1" x14ac:dyDescent="0.25">
      <c r="A75" s="132">
        <v>70</v>
      </c>
      <c r="B75" s="154"/>
      <c r="C75" s="154"/>
      <c r="D75" s="136"/>
      <c r="E75" s="137"/>
      <c r="F75" s="137"/>
      <c r="G75" s="135"/>
      <c r="H75" s="135"/>
      <c r="I75" s="135"/>
      <c r="J75" s="138"/>
      <c r="K75" s="138"/>
      <c r="L75" s="138"/>
      <c r="M75" s="139"/>
      <c r="N75" s="179"/>
      <c r="O75" s="141"/>
      <c r="P75" s="146"/>
    </row>
    <row r="76" spans="1:16" hidden="1" x14ac:dyDescent="0.25">
      <c r="A76" s="132">
        <v>71</v>
      </c>
      <c r="B76" s="154"/>
      <c r="C76" s="154"/>
      <c r="D76" s="136"/>
      <c r="E76" s="137"/>
      <c r="F76" s="137"/>
      <c r="G76" s="135"/>
      <c r="H76" s="135"/>
      <c r="I76" s="135"/>
      <c r="J76" s="138"/>
      <c r="K76" s="138"/>
      <c r="L76" s="138"/>
      <c r="M76" s="139"/>
      <c r="N76" s="179"/>
      <c r="O76" s="141"/>
      <c r="P76" s="146"/>
    </row>
    <row r="77" spans="1:16" hidden="1" x14ac:dyDescent="0.25">
      <c r="A77" s="132">
        <v>72</v>
      </c>
      <c r="B77" s="154"/>
      <c r="C77" s="154"/>
      <c r="D77" s="136"/>
      <c r="E77" s="137"/>
      <c r="F77" s="137"/>
      <c r="G77" s="135"/>
      <c r="H77" s="135"/>
      <c r="I77" s="135"/>
      <c r="J77" s="138"/>
      <c r="K77" s="138"/>
      <c r="L77" s="138"/>
      <c r="M77" s="139"/>
      <c r="N77" s="179"/>
      <c r="O77" s="141"/>
      <c r="P77" s="146"/>
    </row>
    <row r="78" spans="1:16" hidden="1" x14ac:dyDescent="0.25">
      <c r="A78" s="132">
        <v>73</v>
      </c>
      <c r="B78" s="154"/>
      <c r="C78" s="154"/>
      <c r="D78" s="136"/>
      <c r="E78" s="137"/>
      <c r="F78" s="137"/>
      <c r="G78" s="135"/>
      <c r="H78" s="135"/>
      <c r="I78" s="135"/>
      <c r="J78" s="138"/>
      <c r="K78" s="138"/>
      <c r="L78" s="138"/>
      <c r="M78" s="139"/>
      <c r="N78" s="179"/>
      <c r="O78" s="141"/>
      <c r="P78" s="146"/>
    </row>
    <row r="79" spans="1:16" hidden="1" x14ac:dyDescent="0.25">
      <c r="A79" s="132">
        <v>74</v>
      </c>
      <c r="B79" s="154"/>
      <c r="C79" s="154"/>
      <c r="D79" s="136"/>
      <c r="E79" s="137"/>
      <c r="F79" s="137"/>
      <c r="G79" s="135"/>
      <c r="H79" s="135"/>
      <c r="I79" s="135"/>
      <c r="J79" s="138"/>
      <c r="K79" s="138"/>
      <c r="L79" s="138"/>
      <c r="M79" s="139"/>
      <c r="N79" s="179"/>
      <c r="O79" s="141"/>
      <c r="P79" s="146"/>
    </row>
    <row r="80" spans="1:16" hidden="1" x14ac:dyDescent="0.25">
      <c r="A80" s="132">
        <v>75</v>
      </c>
      <c r="B80" s="154"/>
      <c r="C80" s="154"/>
      <c r="D80" s="136"/>
      <c r="E80" s="137"/>
      <c r="F80" s="137"/>
      <c r="G80" s="135"/>
      <c r="H80" s="135"/>
      <c r="I80" s="135"/>
      <c r="J80" s="138"/>
      <c r="K80" s="138"/>
      <c r="L80" s="138"/>
      <c r="M80" s="139"/>
      <c r="N80" s="179"/>
      <c r="O80" s="141"/>
      <c r="P80" s="146"/>
    </row>
    <row r="81" spans="1:16" hidden="1" x14ac:dyDescent="0.25">
      <c r="A81" s="132">
        <v>76</v>
      </c>
      <c r="B81" s="154"/>
      <c r="C81" s="154"/>
      <c r="D81" s="136"/>
      <c r="E81" s="137"/>
      <c r="F81" s="137"/>
      <c r="G81" s="135"/>
      <c r="H81" s="135"/>
      <c r="I81" s="135"/>
      <c r="J81" s="138"/>
      <c r="K81" s="138"/>
      <c r="L81" s="138"/>
      <c r="M81" s="139"/>
      <c r="N81" s="179"/>
      <c r="O81" s="141"/>
      <c r="P81" s="146"/>
    </row>
    <row r="82" spans="1:16" hidden="1" x14ac:dyDescent="0.25">
      <c r="A82" s="132">
        <v>77</v>
      </c>
      <c r="B82" s="154"/>
      <c r="C82" s="154"/>
      <c r="D82" s="136"/>
      <c r="E82" s="137"/>
      <c r="F82" s="137"/>
      <c r="G82" s="135"/>
      <c r="H82" s="135"/>
      <c r="I82" s="135"/>
      <c r="J82" s="138"/>
      <c r="K82" s="138"/>
      <c r="L82" s="138"/>
      <c r="M82" s="139"/>
      <c r="N82" s="179"/>
      <c r="O82" s="141"/>
      <c r="P82" s="146"/>
    </row>
    <row r="83" spans="1:16" hidden="1" x14ac:dyDescent="0.25">
      <c r="A83" s="132">
        <v>78</v>
      </c>
      <c r="B83" s="154"/>
      <c r="C83" s="154"/>
      <c r="D83" s="136"/>
      <c r="E83" s="137"/>
      <c r="F83" s="137"/>
      <c r="G83" s="135"/>
      <c r="H83" s="135"/>
      <c r="I83" s="135"/>
      <c r="J83" s="138"/>
      <c r="K83" s="138"/>
      <c r="L83" s="138"/>
      <c r="M83" s="139"/>
      <c r="N83" s="179"/>
      <c r="O83" s="141"/>
      <c r="P83" s="146"/>
    </row>
    <row r="84" spans="1:16" hidden="1" x14ac:dyDescent="0.25">
      <c r="A84" s="132">
        <v>79</v>
      </c>
      <c r="B84" s="154"/>
      <c r="C84" s="154"/>
      <c r="D84" s="136"/>
      <c r="E84" s="137"/>
      <c r="F84" s="137"/>
      <c r="G84" s="135"/>
      <c r="H84" s="135"/>
      <c r="I84" s="135"/>
      <c r="J84" s="138"/>
      <c r="K84" s="138"/>
      <c r="L84" s="138"/>
      <c r="M84" s="139"/>
      <c r="N84" s="179"/>
      <c r="O84" s="141"/>
      <c r="P84" s="146"/>
    </row>
    <row r="85" spans="1:16" hidden="1" x14ac:dyDescent="0.25">
      <c r="A85" s="132">
        <v>80</v>
      </c>
      <c r="B85" s="154"/>
      <c r="C85" s="154"/>
      <c r="D85" s="136"/>
      <c r="E85" s="137"/>
      <c r="F85" s="137"/>
      <c r="G85" s="135"/>
      <c r="H85" s="135"/>
      <c r="I85" s="135"/>
      <c r="J85" s="138"/>
      <c r="K85" s="138"/>
      <c r="L85" s="138"/>
      <c r="M85" s="139"/>
      <c r="N85" s="179"/>
      <c r="O85" s="141"/>
      <c r="P85" s="146"/>
    </row>
    <row r="86" spans="1:16" hidden="1" x14ac:dyDescent="0.25">
      <c r="A86" s="132">
        <v>81</v>
      </c>
      <c r="B86" s="154"/>
      <c r="C86" s="154"/>
      <c r="D86" s="136"/>
      <c r="E86" s="137"/>
      <c r="F86" s="137"/>
      <c r="G86" s="135"/>
      <c r="H86" s="135"/>
      <c r="I86" s="135"/>
      <c r="J86" s="138"/>
      <c r="K86" s="138"/>
      <c r="L86" s="138"/>
      <c r="M86" s="139"/>
      <c r="N86" s="179"/>
      <c r="O86" s="141"/>
      <c r="P86" s="146"/>
    </row>
    <row r="87" spans="1:16" hidden="1" x14ac:dyDescent="0.25">
      <c r="A87" s="132">
        <v>82</v>
      </c>
      <c r="B87" s="154"/>
      <c r="C87" s="154"/>
      <c r="D87" s="136"/>
      <c r="E87" s="137"/>
      <c r="F87" s="137"/>
      <c r="G87" s="135"/>
      <c r="H87" s="135"/>
      <c r="I87" s="135"/>
      <c r="J87" s="138"/>
      <c r="K87" s="138"/>
      <c r="L87" s="138"/>
      <c r="M87" s="139"/>
      <c r="N87" s="179"/>
      <c r="O87" s="141"/>
      <c r="P87" s="146"/>
    </row>
    <row r="88" spans="1:16" hidden="1" x14ac:dyDescent="0.25">
      <c r="A88" s="132">
        <v>83</v>
      </c>
      <c r="B88" s="154"/>
      <c r="C88" s="154"/>
      <c r="D88" s="136"/>
      <c r="E88" s="137"/>
      <c r="F88" s="137"/>
      <c r="G88" s="135"/>
      <c r="H88" s="135"/>
      <c r="I88" s="135"/>
      <c r="J88" s="138"/>
      <c r="K88" s="138"/>
      <c r="L88" s="138"/>
      <c r="M88" s="139"/>
      <c r="N88" s="179"/>
      <c r="O88" s="141"/>
      <c r="P88" s="146"/>
    </row>
    <row r="89" spans="1:16" hidden="1" x14ac:dyDescent="0.25">
      <c r="A89" s="132">
        <v>84</v>
      </c>
      <c r="B89" s="154"/>
      <c r="C89" s="154"/>
      <c r="D89" s="136"/>
      <c r="E89" s="137"/>
      <c r="F89" s="137"/>
      <c r="G89" s="135"/>
      <c r="H89" s="135"/>
      <c r="I89" s="135"/>
      <c r="J89" s="138"/>
      <c r="K89" s="138"/>
      <c r="L89" s="138"/>
      <c r="M89" s="139"/>
      <c r="N89" s="179"/>
      <c r="O89" s="141"/>
      <c r="P89" s="146"/>
    </row>
    <row r="90" spans="1:16" hidden="1" x14ac:dyDescent="0.25">
      <c r="A90" s="132">
        <v>85</v>
      </c>
      <c r="B90" s="154"/>
      <c r="C90" s="154"/>
      <c r="D90" s="136"/>
      <c r="E90" s="137"/>
      <c r="F90" s="137"/>
      <c r="G90" s="135"/>
      <c r="H90" s="135"/>
      <c r="I90" s="135"/>
      <c r="J90" s="138"/>
      <c r="K90" s="138"/>
      <c r="L90" s="138"/>
      <c r="M90" s="139"/>
      <c r="N90" s="179"/>
      <c r="O90" s="141"/>
      <c r="P90" s="146"/>
    </row>
    <row r="91" spans="1:16" hidden="1" x14ac:dyDescent="0.25">
      <c r="A91" s="132">
        <v>86</v>
      </c>
      <c r="B91" s="154"/>
      <c r="C91" s="154"/>
      <c r="D91" s="136"/>
      <c r="E91" s="137"/>
      <c r="F91" s="137"/>
      <c r="G91" s="135"/>
      <c r="H91" s="135"/>
      <c r="I91" s="135"/>
      <c r="J91" s="138"/>
      <c r="K91" s="138"/>
      <c r="L91" s="138"/>
      <c r="M91" s="139"/>
      <c r="N91" s="179"/>
      <c r="O91" s="141"/>
      <c r="P91" s="146"/>
    </row>
    <row r="92" spans="1:16" hidden="1" x14ac:dyDescent="0.25">
      <c r="A92" s="132">
        <v>87</v>
      </c>
      <c r="B92" s="154"/>
      <c r="C92" s="154"/>
      <c r="D92" s="136"/>
      <c r="E92" s="137"/>
      <c r="F92" s="137"/>
      <c r="G92" s="135"/>
      <c r="H92" s="135"/>
      <c r="I92" s="135"/>
      <c r="J92" s="138"/>
      <c r="K92" s="138"/>
      <c r="L92" s="138"/>
      <c r="M92" s="139"/>
      <c r="N92" s="179"/>
      <c r="O92" s="141"/>
      <c r="P92" s="146"/>
    </row>
    <row r="93" spans="1:16" hidden="1" x14ac:dyDescent="0.25">
      <c r="A93" s="132">
        <v>88</v>
      </c>
      <c r="B93" s="154"/>
      <c r="C93" s="154"/>
      <c r="D93" s="136"/>
      <c r="E93" s="137"/>
      <c r="F93" s="137"/>
      <c r="G93" s="135"/>
      <c r="H93" s="135"/>
      <c r="I93" s="135"/>
      <c r="J93" s="138"/>
      <c r="K93" s="138"/>
      <c r="L93" s="138"/>
      <c r="M93" s="139"/>
      <c r="N93" s="179"/>
      <c r="O93" s="141"/>
      <c r="P93" s="146"/>
    </row>
    <row r="94" spans="1:16" hidden="1" x14ac:dyDescent="0.25">
      <c r="A94" s="132">
        <v>89</v>
      </c>
      <c r="B94" s="154"/>
      <c r="C94" s="154"/>
      <c r="D94" s="136"/>
      <c r="E94" s="137"/>
      <c r="F94" s="137"/>
      <c r="G94" s="135"/>
      <c r="H94" s="135"/>
      <c r="I94" s="135"/>
      <c r="J94" s="138"/>
      <c r="K94" s="138"/>
      <c r="L94" s="138"/>
      <c r="M94" s="139"/>
      <c r="N94" s="179"/>
      <c r="O94" s="141"/>
      <c r="P94" s="146"/>
    </row>
    <row r="95" spans="1:16" hidden="1" x14ac:dyDescent="0.25">
      <c r="A95" s="132">
        <v>90</v>
      </c>
      <c r="B95" s="154"/>
      <c r="C95" s="154"/>
      <c r="D95" s="136"/>
      <c r="E95" s="137"/>
      <c r="F95" s="137"/>
      <c r="G95" s="135"/>
      <c r="H95" s="135"/>
      <c r="I95" s="135"/>
      <c r="J95" s="138"/>
      <c r="K95" s="138"/>
      <c r="L95" s="138"/>
      <c r="M95" s="139"/>
      <c r="N95" s="179"/>
      <c r="O95" s="141"/>
      <c r="P95" s="146"/>
    </row>
    <row r="96" spans="1:16" hidden="1" x14ac:dyDescent="0.25">
      <c r="A96" s="132">
        <v>91</v>
      </c>
      <c r="B96" s="154"/>
      <c r="C96" s="154"/>
      <c r="D96" s="136"/>
      <c r="E96" s="137"/>
      <c r="F96" s="137"/>
      <c r="G96" s="135"/>
      <c r="H96" s="135"/>
      <c r="I96" s="135"/>
      <c r="J96" s="138"/>
      <c r="K96" s="138"/>
      <c r="L96" s="138"/>
      <c r="M96" s="139"/>
      <c r="N96" s="179"/>
      <c r="O96" s="141"/>
      <c r="P96" s="146"/>
    </row>
    <row r="97" spans="1:16" hidden="1" x14ac:dyDescent="0.25">
      <c r="A97" s="132">
        <v>92</v>
      </c>
      <c r="B97" s="154"/>
      <c r="C97" s="154"/>
      <c r="D97" s="136"/>
      <c r="E97" s="137"/>
      <c r="F97" s="137"/>
      <c r="G97" s="135"/>
      <c r="H97" s="135"/>
      <c r="I97" s="135"/>
      <c r="J97" s="138"/>
      <c r="K97" s="138"/>
      <c r="L97" s="138"/>
      <c r="M97" s="139"/>
      <c r="N97" s="179"/>
      <c r="O97" s="141"/>
      <c r="P97" s="146"/>
    </row>
    <row r="98" spans="1:16" hidden="1" x14ac:dyDescent="0.25">
      <c r="A98" s="132">
        <v>93</v>
      </c>
      <c r="B98" s="154"/>
      <c r="C98" s="154"/>
      <c r="D98" s="136"/>
      <c r="E98" s="137"/>
      <c r="F98" s="137"/>
      <c r="G98" s="135"/>
      <c r="H98" s="135"/>
      <c r="I98" s="135"/>
      <c r="J98" s="138"/>
      <c r="K98" s="138"/>
      <c r="L98" s="138"/>
      <c r="M98" s="139"/>
      <c r="N98" s="179"/>
      <c r="O98" s="141"/>
      <c r="P98" s="146"/>
    </row>
    <row r="99" spans="1:16" hidden="1" x14ac:dyDescent="0.25">
      <c r="A99" s="132">
        <v>94</v>
      </c>
      <c r="B99" s="154"/>
      <c r="C99" s="154"/>
      <c r="D99" s="136"/>
      <c r="E99" s="137"/>
      <c r="F99" s="137"/>
      <c r="G99" s="135"/>
      <c r="H99" s="135"/>
      <c r="I99" s="135"/>
      <c r="J99" s="138"/>
      <c r="K99" s="138"/>
      <c r="L99" s="138"/>
      <c r="M99" s="139"/>
      <c r="N99" s="179"/>
      <c r="O99" s="141"/>
      <c r="P99" s="146"/>
    </row>
    <row r="100" spans="1:16" hidden="1" x14ac:dyDescent="0.25">
      <c r="A100" s="132">
        <v>95</v>
      </c>
      <c r="B100" s="154"/>
      <c r="C100" s="154"/>
      <c r="D100" s="136"/>
      <c r="E100" s="137"/>
      <c r="F100" s="137"/>
      <c r="G100" s="135"/>
      <c r="H100" s="135"/>
      <c r="I100" s="135"/>
      <c r="J100" s="138"/>
      <c r="K100" s="138"/>
      <c r="L100" s="138"/>
      <c r="M100" s="139"/>
      <c r="N100" s="179"/>
      <c r="O100" s="141"/>
      <c r="P100" s="146"/>
    </row>
    <row r="101" spans="1:16" hidden="1" x14ac:dyDescent="0.25">
      <c r="A101" s="132">
        <v>96</v>
      </c>
      <c r="B101" s="154"/>
      <c r="C101" s="154"/>
      <c r="D101" s="136"/>
      <c r="E101" s="137"/>
      <c r="F101" s="137"/>
      <c r="G101" s="135"/>
      <c r="H101" s="135"/>
      <c r="I101" s="135"/>
      <c r="J101" s="138"/>
      <c r="K101" s="138"/>
      <c r="L101" s="138"/>
      <c r="M101" s="139"/>
      <c r="N101" s="179"/>
      <c r="O101" s="141"/>
      <c r="P101" s="146"/>
    </row>
    <row r="102" spans="1:16" hidden="1" x14ac:dyDescent="0.25">
      <c r="A102" s="132">
        <v>97</v>
      </c>
      <c r="B102" s="154"/>
      <c r="C102" s="154"/>
      <c r="D102" s="136"/>
      <c r="E102" s="137"/>
      <c r="F102" s="137"/>
      <c r="G102" s="135"/>
      <c r="H102" s="135"/>
      <c r="I102" s="135"/>
      <c r="J102" s="138"/>
      <c r="K102" s="138"/>
      <c r="L102" s="138"/>
      <c r="M102" s="139"/>
      <c r="N102" s="179"/>
      <c r="O102" s="141"/>
      <c r="P102" s="146"/>
    </row>
    <row r="103" spans="1:16" hidden="1" x14ac:dyDescent="0.25">
      <c r="A103" s="132">
        <v>98</v>
      </c>
      <c r="B103" s="154"/>
      <c r="C103" s="154"/>
      <c r="D103" s="136"/>
      <c r="E103" s="137"/>
      <c r="F103" s="137"/>
      <c r="G103" s="135"/>
      <c r="H103" s="135"/>
      <c r="I103" s="135"/>
      <c r="J103" s="138"/>
      <c r="K103" s="138"/>
      <c r="L103" s="138"/>
      <c r="M103" s="139"/>
      <c r="N103" s="179"/>
      <c r="O103" s="141"/>
      <c r="P103" s="146"/>
    </row>
    <row r="104" spans="1:16" hidden="1" x14ac:dyDescent="0.25">
      <c r="A104" s="132">
        <v>99</v>
      </c>
      <c r="B104" s="154"/>
      <c r="C104" s="154"/>
      <c r="D104" s="136"/>
      <c r="E104" s="137"/>
      <c r="F104" s="137"/>
      <c r="G104" s="135"/>
      <c r="H104" s="135"/>
      <c r="I104" s="135"/>
      <c r="J104" s="138"/>
      <c r="K104" s="138"/>
      <c r="L104" s="138"/>
      <c r="M104" s="139"/>
      <c r="N104" s="179"/>
      <c r="O104" s="141"/>
      <c r="P104" s="146"/>
    </row>
    <row r="105" spans="1:16" hidden="1" x14ac:dyDescent="0.25">
      <c r="A105" s="132">
        <v>100</v>
      </c>
      <c r="B105" s="154"/>
      <c r="C105" s="154"/>
      <c r="D105" s="136"/>
      <c r="E105" s="137"/>
      <c r="F105" s="137"/>
      <c r="G105" s="135"/>
      <c r="H105" s="135"/>
      <c r="I105" s="135"/>
      <c r="J105" s="138"/>
      <c r="K105" s="138"/>
      <c r="L105" s="138"/>
      <c r="M105" s="139"/>
      <c r="N105" s="179"/>
      <c r="O105" s="141"/>
      <c r="P105" s="146"/>
    </row>
    <row r="106" spans="1:16" hidden="1" x14ac:dyDescent="0.25">
      <c r="A106" s="132">
        <v>101</v>
      </c>
      <c r="B106" s="154"/>
      <c r="C106" s="154"/>
      <c r="D106" s="136"/>
      <c r="E106" s="137"/>
      <c r="F106" s="137"/>
      <c r="G106" s="135"/>
      <c r="H106" s="135"/>
      <c r="I106" s="135"/>
      <c r="J106" s="138"/>
      <c r="K106" s="138"/>
      <c r="L106" s="138"/>
      <c r="M106" s="139"/>
      <c r="N106" s="179"/>
      <c r="O106" s="141"/>
      <c r="P106" s="146"/>
    </row>
    <row r="107" spans="1:16" hidden="1" x14ac:dyDescent="0.25">
      <c r="A107" s="132">
        <v>102</v>
      </c>
      <c r="B107" s="154"/>
      <c r="C107" s="154"/>
      <c r="D107" s="136"/>
      <c r="E107" s="137"/>
      <c r="F107" s="137"/>
      <c r="G107" s="135"/>
      <c r="H107" s="135"/>
      <c r="I107" s="135"/>
      <c r="J107" s="138"/>
      <c r="K107" s="138"/>
      <c r="L107" s="138"/>
      <c r="M107" s="139"/>
      <c r="N107" s="179"/>
      <c r="O107" s="141"/>
      <c r="P107" s="146"/>
    </row>
    <row r="108" spans="1:16" hidden="1" x14ac:dyDescent="0.25">
      <c r="A108" s="132">
        <v>103</v>
      </c>
      <c r="B108" s="154"/>
      <c r="C108" s="154"/>
      <c r="D108" s="136"/>
      <c r="E108" s="137"/>
      <c r="F108" s="137"/>
      <c r="G108" s="135"/>
      <c r="H108" s="135"/>
      <c r="I108" s="135"/>
      <c r="J108" s="138"/>
      <c r="K108" s="138"/>
      <c r="L108" s="138"/>
      <c r="M108" s="139"/>
      <c r="N108" s="179"/>
      <c r="O108" s="141"/>
      <c r="P108" s="146"/>
    </row>
    <row r="109" spans="1:16" hidden="1" x14ac:dyDescent="0.25">
      <c r="A109" s="132">
        <v>104</v>
      </c>
      <c r="B109" s="154"/>
      <c r="C109" s="154"/>
      <c r="D109" s="136"/>
      <c r="E109" s="137"/>
      <c r="F109" s="137"/>
      <c r="G109" s="135"/>
      <c r="H109" s="135"/>
      <c r="I109" s="135"/>
      <c r="J109" s="138"/>
      <c r="K109" s="138"/>
      <c r="L109" s="138"/>
      <c r="M109" s="139"/>
      <c r="N109" s="179"/>
      <c r="O109" s="141"/>
      <c r="P109" s="146"/>
    </row>
    <row r="110" spans="1:16" hidden="1" x14ac:dyDescent="0.25">
      <c r="A110" s="132">
        <v>105</v>
      </c>
      <c r="B110" s="154"/>
      <c r="C110" s="154"/>
      <c r="D110" s="136"/>
      <c r="E110" s="137"/>
      <c r="F110" s="137"/>
      <c r="G110" s="135"/>
      <c r="H110" s="135"/>
      <c r="I110" s="135"/>
      <c r="J110" s="138"/>
      <c r="K110" s="138"/>
      <c r="L110" s="138"/>
      <c r="M110" s="139"/>
      <c r="N110" s="179"/>
      <c r="O110" s="141"/>
      <c r="P110" s="146"/>
    </row>
    <row r="111" spans="1:16" hidden="1" x14ac:dyDescent="0.25">
      <c r="A111" s="132">
        <v>106</v>
      </c>
      <c r="B111" s="154"/>
      <c r="C111" s="154"/>
      <c r="D111" s="136"/>
      <c r="E111" s="137"/>
      <c r="F111" s="137"/>
      <c r="G111" s="135"/>
      <c r="H111" s="135"/>
      <c r="I111" s="135"/>
      <c r="J111" s="138"/>
      <c r="K111" s="138"/>
      <c r="L111" s="138"/>
      <c r="M111" s="139"/>
      <c r="N111" s="179"/>
      <c r="O111" s="141"/>
      <c r="P111" s="146"/>
    </row>
    <row r="112" spans="1:16" hidden="1" x14ac:dyDescent="0.25">
      <c r="A112" s="132">
        <v>107</v>
      </c>
      <c r="B112" s="154"/>
      <c r="C112" s="154"/>
      <c r="D112" s="136"/>
      <c r="E112" s="137"/>
      <c r="F112" s="137"/>
      <c r="G112" s="135"/>
      <c r="H112" s="135"/>
      <c r="I112" s="135"/>
      <c r="J112" s="138"/>
      <c r="K112" s="138"/>
      <c r="L112" s="138"/>
      <c r="M112" s="139"/>
      <c r="N112" s="179"/>
      <c r="O112" s="141"/>
      <c r="P112" s="146"/>
    </row>
    <row r="113" spans="1:16" hidden="1" x14ac:dyDescent="0.25">
      <c r="A113" s="132">
        <v>108</v>
      </c>
      <c r="B113" s="154"/>
      <c r="C113" s="154"/>
      <c r="D113" s="136"/>
      <c r="E113" s="137"/>
      <c r="F113" s="137"/>
      <c r="G113" s="135"/>
      <c r="H113" s="135"/>
      <c r="I113" s="135"/>
      <c r="J113" s="138"/>
      <c r="K113" s="138"/>
      <c r="L113" s="138"/>
      <c r="M113" s="139"/>
      <c r="N113" s="179"/>
      <c r="O113" s="141"/>
      <c r="P113" s="146"/>
    </row>
    <row r="114" spans="1:16" hidden="1" x14ac:dyDescent="0.25">
      <c r="A114" s="132">
        <v>109</v>
      </c>
      <c r="B114" s="154"/>
      <c r="C114" s="154"/>
      <c r="D114" s="136"/>
      <c r="E114" s="137"/>
      <c r="F114" s="137"/>
      <c r="G114" s="135"/>
      <c r="H114" s="135"/>
      <c r="I114" s="135"/>
      <c r="J114" s="138"/>
      <c r="K114" s="138"/>
      <c r="L114" s="138"/>
      <c r="M114" s="139"/>
      <c r="N114" s="179"/>
      <c r="O114" s="141"/>
      <c r="P114" s="146"/>
    </row>
    <row r="115" spans="1:16" hidden="1" x14ac:dyDescent="0.25">
      <c r="A115" s="132">
        <v>110</v>
      </c>
      <c r="B115" s="154"/>
      <c r="C115" s="154"/>
      <c r="D115" s="136"/>
      <c r="E115" s="137"/>
      <c r="F115" s="137"/>
      <c r="G115" s="135"/>
      <c r="H115" s="135"/>
      <c r="I115" s="135"/>
      <c r="J115" s="138"/>
      <c r="K115" s="138"/>
      <c r="L115" s="138"/>
      <c r="M115" s="139"/>
      <c r="N115" s="179"/>
      <c r="O115" s="141"/>
      <c r="P115" s="146"/>
    </row>
    <row r="116" spans="1:16" hidden="1" x14ac:dyDescent="0.25">
      <c r="A116" s="132">
        <v>111</v>
      </c>
      <c r="B116" s="154"/>
      <c r="C116" s="154"/>
      <c r="D116" s="136"/>
      <c r="E116" s="137"/>
      <c r="F116" s="137"/>
      <c r="G116" s="135"/>
      <c r="H116" s="135"/>
      <c r="I116" s="135"/>
      <c r="J116" s="138"/>
      <c r="K116" s="138"/>
      <c r="L116" s="138"/>
      <c r="M116" s="139"/>
      <c r="N116" s="179"/>
      <c r="O116" s="141"/>
      <c r="P116" s="146"/>
    </row>
    <row r="117" spans="1:16" hidden="1" x14ac:dyDescent="0.25">
      <c r="A117" s="132">
        <v>112</v>
      </c>
      <c r="B117" s="154"/>
      <c r="C117" s="154"/>
      <c r="D117" s="136"/>
      <c r="E117" s="137"/>
      <c r="F117" s="137"/>
      <c r="G117" s="135"/>
      <c r="H117" s="135"/>
      <c r="I117" s="135"/>
      <c r="J117" s="138"/>
      <c r="K117" s="138"/>
      <c r="L117" s="138"/>
      <c r="M117" s="139"/>
      <c r="N117" s="179"/>
      <c r="O117" s="141"/>
      <c r="P117" s="146"/>
    </row>
    <row r="118" spans="1:16" hidden="1" x14ac:dyDescent="0.25">
      <c r="A118" s="132">
        <v>113</v>
      </c>
      <c r="B118" s="154"/>
      <c r="C118" s="154"/>
      <c r="D118" s="136"/>
      <c r="E118" s="137"/>
      <c r="F118" s="137"/>
      <c r="G118" s="135"/>
      <c r="H118" s="135"/>
      <c r="I118" s="135"/>
      <c r="J118" s="138"/>
      <c r="K118" s="138"/>
      <c r="L118" s="138"/>
      <c r="M118" s="139"/>
      <c r="N118" s="179"/>
      <c r="O118" s="141"/>
      <c r="P118" s="146"/>
    </row>
    <row r="119" spans="1:16" hidden="1" x14ac:dyDescent="0.25">
      <c r="A119" s="132">
        <v>114</v>
      </c>
      <c r="B119" s="154"/>
      <c r="C119" s="154"/>
      <c r="D119" s="136"/>
      <c r="E119" s="137"/>
      <c r="F119" s="137"/>
      <c r="G119" s="135"/>
      <c r="H119" s="135"/>
      <c r="I119" s="135"/>
      <c r="J119" s="138"/>
      <c r="K119" s="138"/>
      <c r="L119" s="138"/>
      <c r="M119" s="139"/>
      <c r="N119" s="179"/>
      <c r="O119" s="141"/>
      <c r="P119" s="146"/>
    </row>
    <row r="120" spans="1:16" hidden="1" x14ac:dyDescent="0.25">
      <c r="A120" s="132">
        <v>115</v>
      </c>
      <c r="B120" s="154"/>
      <c r="C120" s="154"/>
      <c r="D120" s="136"/>
      <c r="E120" s="137"/>
      <c r="F120" s="137"/>
      <c r="G120" s="135"/>
      <c r="H120" s="135"/>
      <c r="I120" s="135"/>
      <c r="J120" s="138"/>
      <c r="K120" s="138"/>
      <c r="L120" s="138"/>
      <c r="M120" s="139"/>
      <c r="N120" s="179"/>
      <c r="O120" s="141"/>
      <c r="P120" s="146"/>
    </row>
    <row r="121" spans="1:16" hidden="1" x14ac:dyDescent="0.25">
      <c r="A121" s="132">
        <v>116</v>
      </c>
      <c r="B121" s="154"/>
      <c r="C121" s="154"/>
      <c r="D121" s="136"/>
      <c r="E121" s="137"/>
      <c r="F121" s="137"/>
      <c r="G121" s="135"/>
      <c r="H121" s="135"/>
      <c r="I121" s="135"/>
      <c r="J121" s="138"/>
      <c r="K121" s="138"/>
      <c r="L121" s="138"/>
      <c r="M121" s="139"/>
      <c r="N121" s="179"/>
      <c r="O121" s="141"/>
      <c r="P121" s="146"/>
    </row>
    <row r="122" spans="1:16" hidden="1" x14ac:dyDescent="0.25">
      <c r="A122" s="132">
        <v>117</v>
      </c>
      <c r="B122" s="154"/>
      <c r="C122" s="154"/>
      <c r="D122" s="136"/>
      <c r="E122" s="137"/>
      <c r="F122" s="137"/>
      <c r="G122" s="135"/>
      <c r="H122" s="135"/>
      <c r="I122" s="135"/>
      <c r="J122" s="138"/>
      <c r="K122" s="138"/>
      <c r="L122" s="138"/>
      <c r="M122" s="139"/>
      <c r="N122" s="179"/>
      <c r="O122" s="141"/>
      <c r="P122" s="146"/>
    </row>
    <row r="123" spans="1:16" hidden="1" x14ac:dyDescent="0.25">
      <c r="A123" s="132">
        <v>118</v>
      </c>
      <c r="B123" s="154"/>
      <c r="C123" s="154"/>
      <c r="D123" s="136"/>
      <c r="E123" s="137"/>
      <c r="F123" s="137"/>
      <c r="G123" s="135"/>
      <c r="H123" s="135"/>
      <c r="I123" s="135"/>
      <c r="J123" s="138"/>
      <c r="K123" s="138"/>
      <c r="L123" s="138"/>
      <c r="M123" s="139"/>
      <c r="N123" s="179"/>
      <c r="O123" s="141"/>
      <c r="P123" s="146"/>
    </row>
    <row r="124" spans="1:16" hidden="1" x14ac:dyDescent="0.25">
      <c r="A124" s="132">
        <v>119</v>
      </c>
      <c r="B124" s="154"/>
      <c r="C124" s="154"/>
      <c r="D124" s="136"/>
      <c r="E124" s="137"/>
      <c r="F124" s="137"/>
      <c r="G124" s="135"/>
      <c r="H124" s="135"/>
      <c r="I124" s="135"/>
      <c r="J124" s="138"/>
      <c r="K124" s="138"/>
      <c r="L124" s="138"/>
      <c r="M124" s="139"/>
      <c r="N124" s="179"/>
      <c r="O124" s="141"/>
      <c r="P124" s="146"/>
    </row>
    <row r="125" spans="1:16" hidden="1" x14ac:dyDescent="0.25">
      <c r="A125" s="132">
        <v>120</v>
      </c>
      <c r="B125" s="154"/>
      <c r="C125" s="154"/>
      <c r="D125" s="136"/>
      <c r="E125" s="137"/>
      <c r="F125" s="137"/>
      <c r="G125" s="135"/>
      <c r="H125" s="135"/>
      <c r="I125" s="135"/>
      <c r="J125" s="138"/>
      <c r="K125" s="138"/>
      <c r="L125" s="138"/>
      <c r="M125" s="139"/>
      <c r="N125" s="179"/>
      <c r="O125" s="141"/>
      <c r="P125" s="146"/>
    </row>
    <row r="126" spans="1:16" hidden="1" x14ac:dyDescent="0.25">
      <c r="A126" s="132">
        <v>121</v>
      </c>
      <c r="B126" s="154"/>
      <c r="C126" s="154"/>
      <c r="D126" s="136"/>
      <c r="E126" s="137"/>
      <c r="F126" s="137"/>
      <c r="G126" s="135"/>
      <c r="H126" s="135"/>
      <c r="I126" s="135"/>
      <c r="J126" s="138"/>
      <c r="K126" s="138"/>
      <c r="L126" s="138"/>
      <c r="M126" s="139"/>
      <c r="N126" s="179"/>
      <c r="O126" s="141"/>
      <c r="P126" s="146"/>
    </row>
    <row r="127" spans="1:16" hidden="1" x14ac:dyDescent="0.25">
      <c r="A127" s="132">
        <v>122</v>
      </c>
      <c r="B127" s="154"/>
      <c r="C127" s="154"/>
      <c r="D127" s="136"/>
      <c r="E127" s="137"/>
      <c r="F127" s="137"/>
      <c r="G127" s="135"/>
      <c r="H127" s="135"/>
      <c r="I127" s="135"/>
      <c r="J127" s="138"/>
      <c r="K127" s="138"/>
      <c r="L127" s="138"/>
      <c r="M127" s="139"/>
      <c r="N127" s="179"/>
      <c r="O127" s="141"/>
      <c r="P127" s="146"/>
    </row>
    <row r="128" spans="1:16" hidden="1" x14ac:dyDescent="0.25">
      <c r="A128" s="132">
        <v>123</v>
      </c>
      <c r="B128" s="154"/>
      <c r="C128" s="154"/>
      <c r="D128" s="136"/>
      <c r="E128" s="137"/>
      <c r="F128" s="137"/>
      <c r="G128" s="135"/>
      <c r="H128" s="135"/>
      <c r="I128" s="135"/>
      <c r="J128" s="138"/>
      <c r="K128" s="138"/>
      <c r="L128" s="138"/>
      <c r="M128" s="139"/>
      <c r="N128" s="179"/>
      <c r="O128" s="141"/>
      <c r="P128" s="146"/>
    </row>
    <row r="129" spans="1:16" hidden="1" x14ac:dyDescent="0.25">
      <c r="A129" s="132">
        <v>124</v>
      </c>
      <c r="B129" s="154"/>
      <c r="C129" s="154"/>
      <c r="D129" s="136"/>
      <c r="E129" s="137"/>
      <c r="F129" s="137"/>
      <c r="G129" s="135"/>
      <c r="H129" s="135"/>
      <c r="I129" s="135"/>
      <c r="J129" s="138"/>
      <c r="K129" s="138"/>
      <c r="L129" s="138"/>
      <c r="M129" s="139"/>
      <c r="N129" s="179"/>
      <c r="O129" s="141"/>
      <c r="P129" s="146"/>
    </row>
    <row r="130" spans="1:16" hidden="1" x14ac:dyDescent="0.25">
      <c r="A130" s="132">
        <v>125</v>
      </c>
      <c r="B130" s="154"/>
      <c r="C130" s="154"/>
      <c r="D130" s="136"/>
      <c r="E130" s="137"/>
      <c r="F130" s="137"/>
      <c r="G130" s="135"/>
      <c r="H130" s="135"/>
      <c r="I130" s="135"/>
      <c r="J130" s="138"/>
      <c r="K130" s="138"/>
      <c r="L130" s="138"/>
      <c r="M130" s="139"/>
      <c r="N130" s="179"/>
      <c r="O130" s="141"/>
      <c r="P130" s="146"/>
    </row>
    <row r="131" spans="1:16" hidden="1" x14ac:dyDescent="0.25">
      <c r="A131" s="132">
        <v>126</v>
      </c>
      <c r="B131" s="154"/>
      <c r="C131" s="154"/>
      <c r="D131" s="136"/>
      <c r="E131" s="137"/>
      <c r="F131" s="137"/>
      <c r="G131" s="135"/>
      <c r="H131" s="135"/>
      <c r="I131" s="135"/>
      <c r="J131" s="138"/>
      <c r="K131" s="138"/>
      <c r="L131" s="138"/>
      <c r="M131" s="139"/>
      <c r="N131" s="179"/>
      <c r="O131" s="141"/>
      <c r="P131" s="146"/>
    </row>
    <row r="132" spans="1:16" hidden="1" x14ac:dyDescent="0.25">
      <c r="A132" s="132">
        <v>127</v>
      </c>
      <c r="B132" s="154"/>
      <c r="C132" s="154"/>
      <c r="D132" s="136"/>
      <c r="E132" s="137"/>
      <c r="F132" s="137"/>
      <c r="G132" s="135"/>
      <c r="H132" s="135"/>
      <c r="I132" s="135"/>
      <c r="J132" s="138"/>
      <c r="K132" s="138"/>
      <c r="L132" s="138"/>
      <c r="M132" s="139"/>
      <c r="N132" s="179"/>
      <c r="O132" s="141"/>
      <c r="P132" s="146"/>
    </row>
    <row r="133" spans="1:16" hidden="1" x14ac:dyDescent="0.25">
      <c r="A133" s="132">
        <v>128</v>
      </c>
      <c r="B133" s="154"/>
      <c r="C133" s="154"/>
      <c r="D133" s="136"/>
      <c r="E133" s="137"/>
      <c r="F133" s="137"/>
      <c r="G133" s="135"/>
      <c r="H133" s="135"/>
      <c r="I133" s="135"/>
      <c r="J133" s="138"/>
      <c r="K133" s="138"/>
      <c r="L133" s="138"/>
      <c r="M133" s="139"/>
      <c r="N133" s="179"/>
      <c r="O133" s="141"/>
      <c r="P133" s="146"/>
    </row>
    <row r="134" spans="1:16" hidden="1" x14ac:dyDescent="0.25">
      <c r="A134" s="132">
        <v>129</v>
      </c>
      <c r="B134" s="154"/>
      <c r="C134" s="154"/>
      <c r="D134" s="136"/>
      <c r="E134" s="137"/>
      <c r="F134" s="137"/>
      <c r="G134" s="135"/>
      <c r="H134" s="135"/>
      <c r="I134" s="135"/>
      <c r="J134" s="138"/>
      <c r="K134" s="138"/>
      <c r="L134" s="138"/>
      <c r="M134" s="139"/>
      <c r="N134" s="179"/>
      <c r="O134" s="141"/>
      <c r="P134" s="146"/>
    </row>
    <row r="135" spans="1:16" hidden="1" x14ac:dyDescent="0.25">
      <c r="A135" s="132">
        <v>130</v>
      </c>
      <c r="B135" s="154"/>
      <c r="C135" s="154"/>
      <c r="D135" s="136"/>
      <c r="E135" s="137"/>
      <c r="F135" s="137"/>
      <c r="G135" s="135"/>
      <c r="H135" s="135"/>
      <c r="I135" s="135"/>
      <c r="J135" s="138"/>
      <c r="K135" s="138"/>
      <c r="L135" s="138"/>
      <c r="M135" s="139"/>
      <c r="N135" s="179"/>
      <c r="O135" s="141"/>
      <c r="P135" s="146"/>
    </row>
    <row r="136" spans="1:16" hidden="1" x14ac:dyDescent="0.25">
      <c r="A136" s="132">
        <v>131</v>
      </c>
      <c r="B136" s="154"/>
      <c r="C136" s="154"/>
      <c r="D136" s="136"/>
      <c r="E136" s="137"/>
      <c r="F136" s="137"/>
      <c r="G136" s="135"/>
      <c r="H136" s="135"/>
      <c r="I136" s="135"/>
      <c r="J136" s="138"/>
      <c r="K136" s="138"/>
      <c r="L136" s="138"/>
      <c r="M136" s="139"/>
      <c r="N136" s="179"/>
      <c r="O136" s="141"/>
      <c r="P136" s="146"/>
    </row>
    <row r="137" spans="1:16" hidden="1" x14ac:dyDescent="0.25">
      <c r="A137" s="132">
        <v>132</v>
      </c>
      <c r="B137" s="154"/>
      <c r="C137" s="154"/>
      <c r="D137" s="136"/>
      <c r="E137" s="137"/>
      <c r="F137" s="137"/>
      <c r="G137" s="135"/>
      <c r="H137" s="135"/>
      <c r="I137" s="135"/>
      <c r="J137" s="138"/>
      <c r="K137" s="138"/>
      <c r="L137" s="138"/>
      <c r="M137" s="139"/>
      <c r="N137" s="179"/>
      <c r="O137" s="141"/>
      <c r="P137" s="146"/>
    </row>
    <row r="138" spans="1:16" hidden="1" x14ac:dyDescent="0.25">
      <c r="A138" s="132">
        <v>133</v>
      </c>
      <c r="B138" s="154"/>
      <c r="C138" s="154"/>
      <c r="D138" s="136"/>
      <c r="E138" s="137"/>
      <c r="F138" s="137"/>
      <c r="G138" s="135"/>
      <c r="H138" s="135"/>
      <c r="I138" s="135"/>
      <c r="J138" s="138"/>
      <c r="K138" s="138"/>
      <c r="L138" s="138"/>
      <c r="M138" s="139"/>
      <c r="N138" s="179"/>
      <c r="O138" s="141"/>
      <c r="P138" s="146"/>
    </row>
    <row r="139" spans="1:16" hidden="1" x14ac:dyDescent="0.25">
      <c r="A139" s="132">
        <v>134</v>
      </c>
      <c r="B139" s="154"/>
      <c r="C139" s="154"/>
      <c r="D139" s="136"/>
      <c r="E139" s="137"/>
      <c r="F139" s="137"/>
      <c r="G139" s="135"/>
      <c r="H139" s="135"/>
      <c r="I139" s="135"/>
      <c r="J139" s="138"/>
      <c r="K139" s="138"/>
      <c r="L139" s="138"/>
      <c r="M139" s="139"/>
      <c r="N139" s="179"/>
      <c r="O139" s="141"/>
      <c r="P139" s="146"/>
    </row>
    <row r="140" spans="1:16" hidden="1" x14ac:dyDescent="0.25">
      <c r="A140" s="132">
        <v>135</v>
      </c>
      <c r="B140" s="154"/>
      <c r="C140" s="154"/>
      <c r="D140" s="136"/>
      <c r="E140" s="137"/>
      <c r="F140" s="137"/>
      <c r="G140" s="135"/>
      <c r="H140" s="135"/>
      <c r="I140" s="135"/>
      <c r="J140" s="138"/>
      <c r="K140" s="138"/>
      <c r="L140" s="138"/>
      <c r="M140" s="139"/>
      <c r="N140" s="179"/>
      <c r="O140" s="141"/>
      <c r="P140" s="146"/>
    </row>
    <row r="141" spans="1:16" hidden="1" x14ac:dyDescent="0.25">
      <c r="A141" s="132">
        <v>136</v>
      </c>
      <c r="B141" s="154"/>
      <c r="C141" s="154"/>
      <c r="D141" s="136"/>
      <c r="E141" s="137"/>
      <c r="F141" s="137"/>
      <c r="G141" s="135"/>
      <c r="H141" s="135"/>
      <c r="I141" s="135"/>
      <c r="J141" s="138"/>
      <c r="K141" s="138"/>
      <c r="L141" s="138"/>
      <c r="M141" s="139"/>
      <c r="N141" s="179"/>
      <c r="O141" s="141"/>
      <c r="P141" s="146"/>
    </row>
    <row r="142" spans="1:16" hidden="1" x14ac:dyDescent="0.25">
      <c r="A142" s="132">
        <v>137</v>
      </c>
      <c r="B142" s="154"/>
      <c r="C142" s="154"/>
      <c r="D142" s="136"/>
      <c r="E142" s="137"/>
      <c r="F142" s="137"/>
      <c r="G142" s="135"/>
      <c r="H142" s="135"/>
      <c r="I142" s="135"/>
      <c r="J142" s="138"/>
      <c r="K142" s="138"/>
      <c r="L142" s="138"/>
      <c r="M142" s="139"/>
      <c r="N142" s="179"/>
      <c r="O142" s="141"/>
      <c r="P142" s="146"/>
    </row>
    <row r="143" spans="1:16" hidden="1" x14ac:dyDescent="0.25">
      <c r="A143" s="132">
        <v>138</v>
      </c>
      <c r="B143" s="154"/>
      <c r="C143" s="154"/>
      <c r="D143" s="136"/>
      <c r="E143" s="137"/>
      <c r="F143" s="137"/>
      <c r="G143" s="135"/>
      <c r="H143" s="135"/>
      <c r="I143" s="135"/>
      <c r="J143" s="138"/>
      <c r="K143" s="138"/>
      <c r="L143" s="138"/>
      <c r="M143" s="139"/>
      <c r="N143" s="179"/>
      <c r="O143" s="141"/>
      <c r="P143" s="146"/>
    </row>
    <row r="144" spans="1:16" hidden="1" x14ac:dyDescent="0.25">
      <c r="A144" s="132">
        <v>139</v>
      </c>
      <c r="B144" s="154"/>
      <c r="C144" s="154"/>
      <c r="D144" s="136"/>
      <c r="E144" s="137"/>
      <c r="F144" s="137"/>
      <c r="G144" s="135"/>
      <c r="H144" s="135"/>
      <c r="I144" s="135"/>
      <c r="J144" s="138"/>
      <c r="K144" s="138"/>
      <c r="L144" s="138"/>
      <c r="M144" s="139"/>
      <c r="N144" s="179"/>
      <c r="O144" s="141"/>
      <c r="P144" s="146"/>
    </row>
    <row r="145" spans="1:16" hidden="1" x14ac:dyDescent="0.25">
      <c r="A145" s="132">
        <v>140</v>
      </c>
      <c r="B145" s="154"/>
      <c r="C145" s="154"/>
      <c r="D145" s="136"/>
      <c r="E145" s="137"/>
      <c r="F145" s="137"/>
      <c r="G145" s="135"/>
      <c r="H145" s="135"/>
      <c r="I145" s="135"/>
      <c r="J145" s="138"/>
      <c r="K145" s="138"/>
      <c r="L145" s="138"/>
      <c r="M145" s="139"/>
      <c r="N145" s="179"/>
      <c r="O145" s="141"/>
      <c r="P145" s="146"/>
    </row>
    <row r="146" spans="1:16" hidden="1" x14ac:dyDescent="0.25">
      <c r="A146" s="132">
        <v>141</v>
      </c>
      <c r="B146" s="154"/>
      <c r="C146" s="154"/>
      <c r="D146" s="136"/>
      <c r="E146" s="137"/>
      <c r="F146" s="137"/>
      <c r="G146" s="135"/>
      <c r="H146" s="135"/>
      <c r="I146" s="135"/>
      <c r="J146" s="138"/>
      <c r="K146" s="138"/>
      <c r="L146" s="138"/>
      <c r="M146" s="139"/>
      <c r="N146" s="179"/>
      <c r="O146" s="141"/>
      <c r="P146" s="146"/>
    </row>
    <row r="147" spans="1:16" hidden="1" x14ac:dyDescent="0.25">
      <c r="A147" s="132">
        <v>142</v>
      </c>
      <c r="B147" s="154"/>
      <c r="C147" s="154"/>
      <c r="D147" s="136"/>
      <c r="E147" s="137"/>
      <c r="F147" s="137"/>
      <c r="G147" s="135"/>
      <c r="H147" s="135"/>
      <c r="I147" s="135"/>
      <c r="J147" s="138"/>
      <c r="K147" s="138"/>
      <c r="L147" s="138"/>
      <c r="M147" s="139"/>
      <c r="N147" s="179"/>
      <c r="O147" s="141"/>
      <c r="P147" s="146"/>
    </row>
    <row r="148" spans="1:16" hidden="1" x14ac:dyDescent="0.25">
      <c r="A148" s="132">
        <v>143</v>
      </c>
      <c r="B148" s="154"/>
      <c r="C148" s="154"/>
      <c r="D148" s="136"/>
      <c r="E148" s="137"/>
      <c r="F148" s="137"/>
      <c r="G148" s="135"/>
      <c r="H148" s="135"/>
      <c r="I148" s="135"/>
      <c r="J148" s="138"/>
      <c r="K148" s="138"/>
      <c r="L148" s="138"/>
      <c r="M148" s="139"/>
      <c r="N148" s="179"/>
      <c r="O148" s="141"/>
      <c r="P148" s="146"/>
    </row>
    <row r="149" spans="1:16" hidden="1" x14ac:dyDescent="0.25">
      <c r="A149" s="132">
        <v>144</v>
      </c>
      <c r="B149" s="154"/>
      <c r="C149" s="154"/>
      <c r="D149" s="136"/>
      <c r="E149" s="137"/>
      <c r="F149" s="137"/>
      <c r="G149" s="135"/>
      <c r="H149" s="135"/>
      <c r="I149" s="135"/>
      <c r="J149" s="138"/>
      <c r="K149" s="138"/>
      <c r="L149" s="138"/>
      <c r="M149" s="139"/>
      <c r="N149" s="179"/>
      <c r="O149" s="141"/>
      <c r="P149" s="146"/>
    </row>
    <row r="150" spans="1:16" hidden="1" x14ac:dyDescent="0.25">
      <c r="A150" s="132">
        <v>145</v>
      </c>
      <c r="B150" s="154"/>
      <c r="C150" s="154"/>
      <c r="D150" s="136"/>
      <c r="E150" s="137"/>
      <c r="F150" s="137"/>
      <c r="G150" s="135"/>
      <c r="H150" s="135"/>
      <c r="I150" s="135"/>
      <c r="J150" s="138"/>
      <c r="K150" s="138"/>
      <c r="L150" s="138"/>
      <c r="M150" s="139"/>
      <c r="N150" s="179"/>
      <c r="O150" s="141"/>
      <c r="P150" s="146"/>
    </row>
    <row r="151" spans="1:16" hidden="1" x14ac:dyDescent="0.25">
      <c r="A151" s="132">
        <v>146</v>
      </c>
      <c r="B151" s="154"/>
      <c r="C151" s="154"/>
      <c r="D151" s="136"/>
      <c r="E151" s="137"/>
      <c r="F151" s="137"/>
      <c r="G151" s="135"/>
      <c r="H151" s="135"/>
      <c r="I151" s="135"/>
      <c r="J151" s="138"/>
      <c r="K151" s="138"/>
      <c r="L151" s="138"/>
      <c r="M151" s="139"/>
      <c r="N151" s="179"/>
      <c r="O151" s="141"/>
      <c r="P151" s="146"/>
    </row>
    <row r="152" spans="1:16" hidden="1" x14ac:dyDescent="0.25">
      <c r="A152" s="132">
        <v>147</v>
      </c>
      <c r="B152" s="154"/>
      <c r="C152" s="154"/>
      <c r="D152" s="136"/>
      <c r="E152" s="137"/>
      <c r="F152" s="137"/>
      <c r="G152" s="135"/>
      <c r="H152" s="135"/>
      <c r="I152" s="135"/>
      <c r="J152" s="138"/>
      <c r="K152" s="138"/>
      <c r="L152" s="138"/>
      <c r="M152" s="139"/>
      <c r="N152" s="179"/>
      <c r="O152" s="141"/>
      <c r="P152" s="146"/>
    </row>
    <row r="153" spans="1:16" hidden="1" x14ac:dyDescent="0.25">
      <c r="A153" s="132">
        <v>148</v>
      </c>
      <c r="B153" s="154"/>
      <c r="C153" s="154"/>
      <c r="D153" s="136"/>
      <c r="E153" s="137"/>
      <c r="F153" s="137"/>
      <c r="G153" s="135"/>
      <c r="H153" s="135"/>
      <c r="I153" s="135"/>
      <c r="J153" s="138"/>
      <c r="K153" s="138"/>
      <c r="L153" s="138"/>
      <c r="M153" s="139"/>
      <c r="N153" s="179"/>
      <c r="O153" s="141"/>
      <c r="P153" s="146"/>
    </row>
    <row r="154" spans="1:16" hidden="1" x14ac:dyDescent="0.25">
      <c r="A154" s="132">
        <v>149</v>
      </c>
      <c r="B154" s="154"/>
      <c r="C154" s="154"/>
      <c r="D154" s="136"/>
      <c r="E154" s="137"/>
      <c r="F154" s="137"/>
      <c r="G154" s="135"/>
      <c r="H154" s="135"/>
      <c r="I154" s="135"/>
      <c r="J154" s="138"/>
      <c r="K154" s="138"/>
      <c r="L154" s="138"/>
      <c r="M154" s="139"/>
      <c r="N154" s="179"/>
      <c r="O154" s="141"/>
      <c r="P154" s="146"/>
    </row>
    <row r="155" spans="1:16" hidden="1" x14ac:dyDescent="0.25">
      <c r="A155" s="132">
        <v>150</v>
      </c>
      <c r="B155" s="154"/>
      <c r="C155" s="154"/>
      <c r="D155" s="136"/>
      <c r="E155" s="137"/>
      <c r="F155" s="137"/>
      <c r="G155" s="135"/>
      <c r="H155" s="135"/>
      <c r="I155" s="135"/>
      <c r="J155" s="138"/>
      <c r="K155" s="138"/>
      <c r="L155" s="138"/>
      <c r="M155" s="139"/>
      <c r="N155" s="179"/>
      <c r="O155" s="141"/>
      <c r="P155" s="146"/>
    </row>
    <row r="156" spans="1:16" hidden="1" x14ac:dyDescent="0.25">
      <c r="A156" s="132">
        <v>151</v>
      </c>
      <c r="B156" s="154"/>
      <c r="C156" s="154"/>
      <c r="D156" s="136"/>
      <c r="E156" s="137"/>
      <c r="F156" s="137"/>
      <c r="G156" s="135"/>
      <c r="H156" s="135"/>
      <c r="I156" s="135"/>
      <c r="J156" s="138"/>
      <c r="K156" s="138"/>
      <c r="L156" s="138"/>
      <c r="M156" s="139"/>
      <c r="N156" s="179"/>
      <c r="O156" s="141"/>
      <c r="P156" s="146"/>
    </row>
    <row r="157" spans="1:16" hidden="1" x14ac:dyDescent="0.25">
      <c r="A157" s="132">
        <v>152</v>
      </c>
      <c r="B157" s="154"/>
      <c r="C157" s="154"/>
      <c r="D157" s="136"/>
      <c r="E157" s="137"/>
      <c r="F157" s="137"/>
      <c r="G157" s="135"/>
      <c r="H157" s="135"/>
      <c r="I157" s="135"/>
      <c r="J157" s="138"/>
      <c r="K157" s="138"/>
      <c r="L157" s="138"/>
      <c r="M157" s="139"/>
      <c r="N157" s="179"/>
      <c r="O157" s="141"/>
      <c r="P157" s="146"/>
    </row>
    <row r="158" spans="1:16" hidden="1" x14ac:dyDescent="0.25">
      <c r="A158" s="132">
        <v>153</v>
      </c>
      <c r="B158" s="154"/>
      <c r="C158" s="154"/>
      <c r="D158" s="136"/>
      <c r="E158" s="137"/>
      <c r="F158" s="137"/>
      <c r="G158" s="135"/>
      <c r="H158" s="135"/>
      <c r="I158" s="135"/>
      <c r="J158" s="138"/>
      <c r="K158" s="138"/>
      <c r="L158" s="138"/>
      <c r="M158" s="139"/>
      <c r="N158" s="179"/>
      <c r="O158" s="141"/>
      <c r="P158" s="146"/>
    </row>
    <row r="159" spans="1:16" hidden="1" x14ac:dyDescent="0.25">
      <c r="A159" s="132">
        <v>154</v>
      </c>
      <c r="B159" s="154"/>
      <c r="C159" s="154"/>
      <c r="D159" s="136"/>
      <c r="E159" s="137"/>
      <c r="F159" s="137"/>
      <c r="G159" s="135"/>
      <c r="H159" s="135"/>
      <c r="I159" s="135"/>
      <c r="J159" s="138"/>
      <c r="K159" s="138"/>
      <c r="L159" s="138"/>
      <c r="M159" s="139"/>
      <c r="N159" s="179"/>
      <c r="O159" s="141"/>
      <c r="P159" s="146"/>
    </row>
    <row r="160" spans="1:16" hidden="1" x14ac:dyDescent="0.25">
      <c r="A160" s="132">
        <v>155</v>
      </c>
      <c r="B160" s="154"/>
      <c r="C160" s="154"/>
      <c r="D160" s="136"/>
      <c r="E160" s="137"/>
      <c r="F160" s="137"/>
      <c r="G160" s="135"/>
      <c r="H160" s="135"/>
      <c r="I160" s="135"/>
      <c r="J160" s="138"/>
      <c r="K160" s="138"/>
      <c r="L160" s="138"/>
      <c r="M160" s="139"/>
      <c r="N160" s="179"/>
      <c r="O160" s="141"/>
      <c r="P160" s="146"/>
    </row>
    <row r="161" spans="1:16" hidden="1" x14ac:dyDescent="0.25">
      <c r="A161" s="132">
        <v>156</v>
      </c>
      <c r="B161" s="154"/>
      <c r="C161" s="154"/>
      <c r="D161" s="136"/>
      <c r="E161" s="137"/>
      <c r="F161" s="137"/>
      <c r="G161" s="135"/>
      <c r="H161" s="135"/>
      <c r="I161" s="135"/>
      <c r="J161" s="138"/>
      <c r="K161" s="138"/>
      <c r="L161" s="138"/>
      <c r="M161" s="139"/>
      <c r="N161" s="179"/>
      <c r="O161" s="141"/>
      <c r="P161" s="146"/>
    </row>
    <row r="162" spans="1:16" hidden="1" x14ac:dyDescent="0.25">
      <c r="A162" s="132">
        <v>157</v>
      </c>
      <c r="B162" s="154"/>
      <c r="C162" s="154"/>
      <c r="D162" s="136"/>
      <c r="E162" s="137"/>
      <c r="F162" s="137"/>
      <c r="G162" s="135"/>
      <c r="H162" s="135"/>
      <c r="I162" s="135"/>
      <c r="J162" s="138"/>
      <c r="K162" s="138"/>
      <c r="L162" s="138"/>
      <c r="M162" s="139"/>
      <c r="N162" s="179"/>
      <c r="O162" s="141"/>
      <c r="P162" s="146"/>
    </row>
    <row r="163" spans="1:16" hidden="1" x14ac:dyDescent="0.25">
      <c r="A163" s="132">
        <v>158</v>
      </c>
      <c r="B163" s="154"/>
      <c r="C163" s="154"/>
      <c r="D163" s="136"/>
      <c r="E163" s="137"/>
      <c r="F163" s="137"/>
      <c r="G163" s="135"/>
      <c r="H163" s="135"/>
      <c r="I163" s="135"/>
      <c r="J163" s="138"/>
      <c r="K163" s="138"/>
      <c r="L163" s="138"/>
      <c r="M163" s="139"/>
      <c r="N163" s="179"/>
      <c r="O163" s="141"/>
      <c r="P163" s="146"/>
    </row>
    <row r="164" spans="1:16" hidden="1" x14ac:dyDescent="0.25">
      <c r="A164" s="132">
        <v>159</v>
      </c>
      <c r="B164" s="154"/>
      <c r="C164" s="154"/>
      <c r="D164" s="136"/>
      <c r="E164" s="137"/>
      <c r="F164" s="137"/>
      <c r="G164" s="135"/>
      <c r="H164" s="135"/>
      <c r="I164" s="135"/>
      <c r="J164" s="138"/>
      <c r="K164" s="138"/>
      <c r="L164" s="138"/>
      <c r="M164" s="139"/>
      <c r="N164" s="179"/>
      <c r="O164" s="141"/>
      <c r="P164" s="146"/>
    </row>
    <row r="165" spans="1:16" hidden="1" x14ac:dyDescent="0.25">
      <c r="A165" s="132">
        <v>160</v>
      </c>
      <c r="B165" s="154"/>
      <c r="C165" s="154"/>
      <c r="D165" s="136"/>
      <c r="E165" s="137"/>
      <c r="F165" s="137"/>
      <c r="G165" s="135"/>
      <c r="H165" s="135"/>
      <c r="I165" s="135"/>
      <c r="J165" s="138"/>
      <c r="K165" s="138"/>
      <c r="L165" s="138"/>
      <c r="M165" s="139"/>
      <c r="N165" s="179"/>
      <c r="O165" s="141"/>
      <c r="P165" s="146"/>
    </row>
    <row r="166" spans="1:16" hidden="1" x14ac:dyDescent="0.25">
      <c r="A166" s="132">
        <v>161</v>
      </c>
      <c r="B166" s="154"/>
      <c r="C166" s="154"/>
      <c r="D166" s="136"/>
      <c r="E166" s="137"/>
      <c r="F166" s="137"/>
      <c r="G166" s="135"/>
      <c r="H166" s="135"/>
      <c r="I166" s="135"/>
      <c r="J166" s="138"/>
      <c r="K166" s="138"/>
      <c r="L166" s="138"/>
      <c r="M166" s="139"/>
      <c r="N166" s="179"/>
      <c r="O166" s="141"/>
      <c r="P166" s="146"/>
    </row>
    <row r="167" spans="1:16" hidden="1" x14ac:dyDescent="0.25">
      <c r="A167" s="132">
        <v>162</v>
      </c>
      <c r="B167" s="154"/>
      <c r="C167" s="154"/>
      <c r="D167" s="136"/>
      <c r="E167" s="137"/>
      <c r="F167" s="137"/>
      <c r="G167" s="135"/>
      <c r="H167" s="135"/>
      <c r="I167" s="135"/>
      <c r="J167" s="138"/>
      <c r="K167" s="138"/>
      <c r="L167" s="138"/>
      <c r="M167" s="139"/>
      <c r="N167" s="179"/>
      <c r="O167" s="141"/>
      <c r="P167" s="146"/>
    </row>
    <row r="168" spans="1:16" hidden="1" x14ac:dyDescent="0.25">
      <c r="A168" s="132">
        <v>163</v>
      </c>
      <c r="B168" s="154"/>
      <c r="C168" s="154"/>
      <c r="D168" s="136"/>
      <c r="E168" s="137"/>
      <c r="F168" s="137"/>
      <c r="G168" s="135"/>
      <c r="H168" s="135"/>
      <c r="I168" s="135"/>
      <c r="J168" s="138"/>
      <c r="K168" s="138"/>
      <c r="L168" s="138"/>
      <c r="M168" s="139"/>
      <c r="N168" s="179"/>
      <c r="O168" s="141"/>
      <c r="P168" s="146"/>
    </row>
    <row r="169" spans="1:16" hidden="1" x14ac:dyDescent="0.25">
      <c r="A169" s="132">
        <v>164</v>
      </c>
      <c r="B169" s="154"/>
      <c r="C169" s="154"/>
      <c r="D169" s="136"/>
      <c r="E169" s="137"/>
      <c r="F169" s="137"/>
      <c r="G169" s="135"/>
      <c r="H169" s="135"/>
      <c r="I169" s="135"/>
      <c r="J169" s="138"/>
      <c r="K169" s="138"/>
      <c r="L169" s="138"/>
      <c r="M169" s="139"/>
      <c r="N169" s="179"/>
      <c r="O169" s="141"/>
      <c r="P169" s="146"/>
    </row>
    <row r="170" spans="1:16" hidden="1" x14ac:dyDescent="0.25">
      <c r="A170" s="132">
        <v>165</v>
      </c>
      <c r="B170" s="154"/>
      <c r="C170" s="154"/>
      <c r="D170" s="136"/>
      <c r="E170" s="137"/>
      <c r="F170" s="137"/>
      <c r="G170" s="135"/>
      <c r="H170" s="135"/>
      <c r="I170" s="135"/>
      <c r="J170" s="138"/>
      <c r="K170" s="138"/>
      <c r="L170" s="138"/>
      <c r="M170" s="139"/>
      <c r="N170" s="179"/>
      <c r="O170" s="141"/>
      <c r="P170" s="146"/>
    </row>
    <row r="171" spans="1:16" hidden="1" x14ac:dyDescent="0.25">
      <c r="A171" s="132">
        <v>166</v>
      </c>
      <c r="B171" s="154"/>
      <c r="C171" s="154"/>
      <c r="D171" s="136"/>
      <c r="E171" s="137"/>
      <c r="F171" s="137"/>
      <c r="G171" s="135"/>
      <c r="H171" s="135"/>
      <c r="I171" s="135"/>
      <c r="J171" s="138"/>
      <c r="K171" s="138"/>
      <c r="L171" s="138"/>
      <c r="M171" s="139"/>
      <c r="N171" s="179"/>
      <c r="O171" s="141"/>
      <c r="P171" s="146"/>
    </row>
    <row r="172" spans="1:16" hidden="1" x14ac:dyDescent="0.25">
      <c r="A172" s="132">
        <v>167</v>
      </c>
      <c r="B172" s="154"/>
      <c r="C172" s="154"/>
      <c r="D172" s="136"/>
      <c r="E172" s="137"/>
      <c r="F172" s="137"/>
      <c r="G172" s="135"/>
      <c r="H172" s="135"/>
      <c r="I172" s="135"/>
      <c r="J172" s="138"/>
      <c r="K172" s="138"/>
      <c r="L172" s="138"/>
      <c r="M172" s="139"/>
      <c r="N172" s="179"/>
      <c r="O172" s="141"/>
      <c r="P172" s="146"/>
    </row>
    <row r="173" spans="1:16" hidden="1" x14ac:dyDescent="0.25">
      <c r="A173" s="132">
        <v>168</v>
      </c>
      <c r="B173" s="154"/>
      <c r="C173" s="154"/>
      <c r="D173" s="136"/>
      <c r="E173" s="137"/>
      <c r="F173" s="137"/>
      <c r="G173" s="135"/>
      <c r="H173" s="135"/>
      <c r="I173" s="135"/>
      <c r="J173" s="138"/>
      <c r="K173" s="138"/>
      <c r="L173" s="138"/>
      <c r="M173" s="139"/>
      <c r="N173" s="179"/>
      <c r="O173" s="141"/>
      <c r="P173" s="146"/>
    </row>
    <row r="174" spans="1:16" hidden="1" x14ac:dyDescent="0.25">
      <c r="A174" s="132">
        <v>169</v>
      </c>
      <c r="B174" s="154"/>
      <c r="C174" s="154"/>
      <c r="D174" s="136"/>
      <c r="E174" s="137"/>
      <c r="F174" s="137"/>
      <c r="G174" s="135"/>
      <c r="H174" s="135"/>
      <c r="I174" s="135"/>
      <c r="J174" s="138"/>
      <c r="K174" s="138"/>
      <c r="L174" s="138"/>
      <c r="M174" s="139"/>
      <c r="N174" s="179"/>
      <c r="O174" s="141"/>
      <c r="P174" s="146"/>
    </row>
    <row r="175" spans="1:16" hidden="1" x14ac:dyDescent="0.25">
      <c r="A175" s="132">
        <v>170</v>
      </c>
      <c r="B175" s="154"/>
      <c r="C175" s="154"/>
      <c r="D175" s="136"/>
      <c r="E175" s="137"/>
      <c r="F175" s="137"/>
      <c r="G175" s="135"/>
      <c r="H175" s="135"/>
      <c r="I175" s="135"/>
      <c r="J175" s="138"/>
      <c r="K175" s="138"/>
      <c r="L175" s="138"/>
      <c r="M175" s="139"/>
      <c r="N175" s="179"/>
      <c r="O175" s="141"/>
      <c r="P175" s="146"/>
    </row>
    <row r="176" spans="1:16" hidden="1" x14ac:dyDescent="0.25">
      <c r="A176" s="132">
        <v>171</v>
      </c>
      <c r="B176" s="154"/>
      <c r="C176" s="154"/>
      <c r="D176" s="136"/>
      <c r="E176" s="137"/>
      <c r="F176" s="137"/>
      <c r="G176" s="135"/>
      <c r="H176" s="135"/>
      <c r="I176" s="135"/>
      <c r="J176" s="138"/>
      <c r="K176" s="138"/>
      <c r="L176" s="138"/>
      <c r="M176" s="139"/>
      <c r="N176" s="179"/>
      <c r="O176" s="141"/>
      <c r="P176" s="146"/>
    </row>
    <row r="177" spans="1:16" hidden="1" x14ac:dyDescent="0.25">
      <c r="A177" s="132">
        <v>172</v>
      </c>
      <c r="B177" s="154"/>
      <c r="C177" s="154"/>
      <c r="D177" s="136"/>
      <c r="E177" s="137"/>
      <c r="F177" s="137"/>
      <c r="G177" s="135"/>
      <c r="H177" s="135"/>
      <c r="I177" s="135"/>
      <c r="J177" s="138"/>
      <c r="K177" s="138"/>
      <c r="L177" s="138"/>
      <c r="M177" s="139"/>
      <c r="N177" s="179"/>
      <c r="O177" s="141"/>
      <c r="P177" s="146"/>
    </row>
    <row r="178" spans="1:16" hidden="1" x14ac:dyDescent="0.25">
      <c r="A178" s="132">
        <v>173</v>
      </c>
      <c r="B178" s="154"/>
      <c r="C178" s="154"/>
      <c r="D178" s="136"/>
      <c r="E178" s="137"/>
      <c r="F178" s="137"/>
      <c r="G178" s="135"/>
      <c r="H178" s="135"/>
      <c r="I178" s="135"/>
      <c r="J178" s="138"/>
      <c r="K178" s="138"/>
      <c r="L178" s="138"/>
      <c r="M178" s="139"/>
      <c r="N178" s="179"/>
      <c r="O178" s="141"/>
      <c r="P178" s="146"/>
    </row>
    <row r="179" spans="1:16" hidden="1" x14ac:dyDescent="0.25">
      <c r="A179" s="132">
        <v>174</v>
      </c>
      <c r="B179" s="154"/>
      <c r="C179" s="154"/>
      <c r="D179" s="136"/>
      <c r="E179" s="137"/>
      <c r="F179" s="137"/>
      <c r="G179" s="135"/>
      <c r="H179" s="135"/>
      <c r="I179" s="135"/>
      <c r="J179" s="138"/>
      <c r="K179" s="138"/>
      <c r="L179" s="138"/>
      <c r="M179" s="139"/>
      <c r="N179" s="179"/>
      <c r="O179" s="141"/>
      <c r="P179" s="146"/>
    </row>
    <row r="180" spans="1:16" hidden="1" x14ac:dyDescent="0.25">
      <c r="A180" s="132">
        <v>175</v>
      </c>
      <c r="B180" s="154"/>
      <c r="C180" s="154"/>
      <c r="D180" s="136"/>
      <c r="E180" s="137"/>
      <c r="F180" s="137"/>
      <c r="G180" s="135"/>
      <c r="H180" s="135"/>
      <c r="I180" s="135"/>
      <c r="J180" s="138"/>
      <c r="K180" s="138"/>
      <c r="L180" s="138"/>
      <c r="M180" s="139"/>
      <c r="N180" s="179"/>
      <c r="O180" s="141"/>
      <c r="P180" s="146"/>
    </row>
    <row r="181" spans="1:16" hidden="1" x14ac:dyDescent="0.25">
      <c r="A181" s="132">
        <v>176</v>
      </c>
      <c r="B181" s="154"/>
      <c r="C181" s="154"/>
      <c r="D181" s="136"/>
      <c r="E181" s="137"/>
      <c r="F181" s="137"/>
      <c r="G181" s="135"/>
      <c r="H181" s="135"/>
      <c r="I181" s="135"/>
      <c r="J181" s="138"/>
      <c r="K181" s="138"/>
      <c r="L181" s="138"/>
      <c r="M181" s="139"/>
      <c r="N181" s="179"/>
      <c r="O181" s="141"/>
      <c r="P181" s="146"/>
    </row>
    <row r="182" spans="1:16" hidden="1" x14ac:dyDescent="0.25">
      <c r="A182" s="132">
        <v>177</v>
      </c>
      <c r="B182" s="154"/>
      <c r="C182" s="154"/>
      <c r="D182" s="136"/>
      <c r="E182" s="137"/>
      <c r="F182" s="137"/>
      <c r="G182" s="135"/>
      <c r="H182" s="135"/>
      <c r="I182" s="135"/>
      <c r="J182" s="138"/>
      <c r="K182" s="138"/>
      <c r="L182" s="138"/>
      <c r="M182" s="139"/>
      <c r="N182" s="179"/>
      <c r="O182" s="141"/>
      <c r="P182" s="146"/>
    </row>
    <row r="183" spans="1:16" hidden="1" x14ac:dyDescent="0.25">
      <c r="A183" s="132">
        <v>178</v>
      </c>
      <c r="B183" s="154"/>
      <c r="C183" s="154"/>
      <c r="D183" s="136"/>
      <c r="E183" s="137"/>
      <c r="F183" s="137"/>
      <c r="G183" s="135"/>
      <c r="H183" s="135"/>
      <c r="I183" s="135"/>
      <c r="J183" s="138"/>
      <c r="K183" s="138"/>
      <c r="L183" s="138"/>
      <c r="M183" s="139"/>
      <c r="N183" s="179"/>
      <c r="O183" s="141"/>
      <c r="P183" s="146"/>
    </row>
    <row r="184" spans="1:16" hidden="1" x14ac:dyDescent="0.25">
      <c r="A184" s="132">
        <v>179</v>
      </c>
      <c r="B184" s="154"/>
      <c r="C184" s="154"/>
      <c r="D184" s="136"/>
      <c r="E184" s="137"/>
      <c r="F184" s="137"/>
      <c r="G184" s="135"/>
      <c r="H184" s="135"/>
      <c r="I184" s="135"/>
      <c r="J184" s="138"/>
      <c r="K184" s="138"/>
      <c r="L184" s="138"/>
      <c r="M184" s="139"/>
      <c r="N184" s="179"/>
      <c r="O184" s="141"/>
      <c r="P184" s="146"/>
    </row>
    <row r="185" spans="1:16" hidden="1" x14ac:dyDescent="0.25">
      <c r="A185" s="132">
        <v>180</v>
      </c>
      <c r="B185" s="154"/>
      <c r="C185" s="154"/>
      <c r="D185" s="136"/>
      <c r="E185" s="137"/>
      <c r="F185" s="137"/>
      <c r="G185" s="135"/>
      <c r="H185" s="135"/>
      <c r="I185" s="135"/>
      <c r="J185" s="138"/>
      <c r="K185" s="138"/>
      <c r="L185" s="138"/>
      <c r="M185" s="139"/>
      <c r="N185" s="179"/>
      <c r="O185" s="141"/>
      <c r="P185" s="146"/>
    </row>
    <row r="186" spans="1:16" hidden="1" x14ac:dyDescent="0.25">
      <c r="A186" s="132">
        <v>181</v>
      </c>
      <c r="B186" s="154"/>
      <c r="C186" s="154"/>
      <c r="D186" s="136"/>
      <c r="E186" s="137"/>
      <c r="F186" s="137"/>
      <c r="G186" s="135"/>
      <c r="H186" s="135"/>
      <c r="I186" s="135"/>
      <c r="J186" s="138"/>
      <c r="K186" s="138"/>
      <c r="L186" s="138"/>
      <c r="M186" s="139"/>
      <c r="N186" s="179"/>
      <c r="O186" s="141"/>
      <c r="P186" s="146"/>
    </row>
    <row r="187" spans="1:16" hidden="1" x14ac:dyDescent="0.25">
      <c r="A187" s="132">
        <v>182</v>
      </c>
      <c r="B187" s="154"/>
      <c r="C187" s="154"/>
      <c r="D187" s="136"/>
      <c r="E187" s="137"/>
      <c r="F187" s="137"/>
      <c r="G187" s="135"/>
      <c r="H187" s="135"/>
      <c r="I187" s="135"/>
      <c r="J187" s="138"/>
      <c r="K187" s="138"/>
      <c r="L187" s="138"/>
      <c r="M187" s="139"/>
      <c r="N187" s="179"/>
      <c r="O187" s="141"/>
      <c r="P187" s="146"/>
    </row>
    <row r="188" spans="1:16" hidden="1" x14ac:dyDescent="0.25">
      <c r="A188" s="132">
        <v>183</v>
      </c>
      <c r="B188" s="154"/>
      <c r="C188" s="154"/>
      <c r="D188" s="136"/>
      <c r="E188" s="137"/>
      <c r="F188" s="137"/>
      <c r="G188" s="135"/>
      <c r="H188" s="135"/>
      <c r="I188" s="135"/>
      <c r="J188" s="138"/>
      <c r="K188" s="138"/>
      <c r="L188" s="138"/>
      <c r="M188" s="139"/>
      <c r="N188" s="179"/>
      <c r="O188" s="141"/>
      <c r="P188" s="146"/>
    </row>
    <row r="189" spans="1:16" hidden="1" x14ac:dyDescent="0.25">
      <c r="A189" s="132">
        <v>184</v>
      </c>
      <c r="B189" s="154"/>
      <c r="C189" s="154"/>
      <c r="D189" s="136"/>
      <c r="E189" s="137"/>
      <c r="F189" s="137"/>
      <c r="G189" s="135"/>
      <c r="H189" s="135"/>
      <c r="I189" s="135"/>
      <c r="J189" s="138"/>
      <c r="K189" s="138"/>
      <c r="L189" s="138"/>
      <c r="M189" s="139"/>
      <c r="N189" s="179"/>
      <c r="O189" s="141"/>
      <c r="P189" s="146"/>
    </row>
    <row r="190" spans="1:16" hidden="1" x14ac:dyDescent="0.25">
      <c r="A190" s="132">
        <v>185</v>
      </c>
      <c r="B190" s="154"/>
      <c r="C190" s="154"/>
      <c r="D190" s="136"/>
      <c r="E190" s="137"/>
      <c r="F190" s="137"/>
      <c r="G190" s="135"/>
      <c r="H190" s="135"/>
      <c r="I190" s="135"/>
      <c r="J190" s="138"/>
      <c r="K190" s="138"/>
      <c r="L190" s="138"/>
      <c r="M190" s="139"/>
      <c r="N190" s="179"/>
      <c r="O190" s="141"/>
      <c r="P190" s="146"/>
    </row>
    <row r="191" spans="1:16" hidden="1" x14ac:dyDescent="0.25">
      <c r="A191" s="132">
        <v>186</v>
      </c>
      <c r="B191" s="154"/>
      <c r="C191" s="154"/>
      <c r="D191" s="136"/>
      <c r="E191" s="137"/>
      <c r="F191" s="137"/>
      <c r="G191" s="135"/>
      <c r="H191" s="135"/>
      <c r="I191" s="135"/>
      <c r="J191" s="138"/>
      <c r="K191" s="138"/>
      <c r="L191" s="138"/>
      <c r="M191" s="139"/>
      <c r="N191" s="179"/>
      <c r="O191" s="141"/>
      <c r="P191" s="146"/>
    </row>
    <row r="192" spans="1:16" hidden="1" x14ac:dyDescent="0.25">
      <c r="A192" s="132">
        <v>187</v>
      </c>
      <c r="B192" s="154"/>
      <c r="C192" s="154"/>
      <c r="D192" s="136"/>
      <c r="E192" s="137"/>
      <c r="F192" s="137"/>
      <c r="G192" s="135"/>
      <c r="H192" s="135"/>
      <c r="I192" s="135"/>
      <c r="J192" s="138"/>
      <c r="K192" s="138"/>
      <c r="L192" s="138"/>
      <c r="M192" s="139"/>
      <c r="N192" s="179"/>
      <c r="O192" s="141"/>
      <c r="P192" s="146"/>
    </row>
    <row r="193" spans="1:16" hidden="1" x14ac:dyDescent="0.25">
      <c r="A193" s="132">
        <v>188</v>
      </c>
      <c r="B193" s="154"/>
      <c r="C193" s="154"/>
      <c r="D193" s="136"/>
      <c r="E193" s="137"/>
      <c r="F193" s="137"/>
      <c r="G193" s="135"/>
      <c r="H193" s="135"/>
      <c r="I193" s="135"/>
      <c r="J193" s="138"/>
      <c r="K193" s="138"/>
      <c r="L193" s="138"/>
      <c r="M193" s="139"/>
      <c r="N193" s="179"/>
      <c r="O193" s="141"/>
      <c r="P193" s="146"/>
    </row>
    <row r="194" spans="1:16" hidden="1" x14ac:dyDescent="0.25">
      <c r="A194" s="132">
        <v>189</v>
      </c>
      <c r="B194" s="154"/>
      <c r="C194" s="154"/>
      <c r="D194" s="136"/>
      <c r="E194" s="137"/>
      <c r="F194" s="137"/>
      <c r="G194" s="135"/>
      <c r="H194" s="135"/>
      <c r="I194" s="135"/>
      <c r="J194" s="138"/>
      <c r="K194" s="138"/>
      <c r="L194" s="138"/>
      <c r="M194" s="139"/>
      <c r="N194" s="179"/>
      <c r="O194" s="141"/>
      <c r="P194" s="146"/>
    </row>
    <row r="195" spans="1:16" hidden="1" x14ac:dyDescent="0.25">
      <c r="A195" s="132">
        <v>190</v>
      </c>
      <c r="B195" s="154"/>
      <c r="C195" s="154"/>
      <c r="D195" s="136"/>
      <c r="E195" s="137"/>
      <c r="F195" s="137"/>
      <c r="G195" s="135"/>
      <c r="H195" s="135"/>
      <c r="I195" s="135"/>
      <c r="J195" s="138"/>
      <c r="K195" s="138"/>
      <c r="L195" s="138"/>
      <c r="M195" s="139"/>
      <c r="N195" s="179"/>
      <c r="O195" s="141"/>
      <c r="P195" s="146"/>
    </row>
    <row r="196" spans="1:16" hidden="1" x14ac:dyDescent="0.25">
      <c r="A196" s="132">
        <v>191</v>
      </c>
      <c r="B196" s="154"/>
      <c r="C196" s="154"/>
      <c r="D196" s="136"/>
      <c r="E196" s="137"/>
      <c r="F196" s="137"/>
      <c r="G196" s="135"/>
      <c r="H196" s="135"/>
      <c r="I196" s="135"/>
      <c r="J196" s="138"/>
      <c r="K196" s="138"/>
      <c r="L196" s="138"/>
      <c r="M196" s="139"/>
      <c r="N196" s="179"/>
      <c r="O196" s="141"/>
      <c r="P196" s="146"/>
    </row>
    <row r="197" spans="1:16" hidden="1" x14ac:dyDescent="0.25">
      <c r="A197" s="132">
        <v>192</v>
      </c>
      <c r="B197" s="154"/>
      <c r="C197" s="154"/>
      <c r="D197" s="136"/>
      <c r="E197" s="137"/>
      <c r="F197" s="137"/>
      <c r="G197" s="135"/>
      <c r="H197" s="135"/>
      <c r="I197" s="135"/>
      <c r="J197" s="138"/>
      <c r="K197" s="138"/>
      <c r="L197" s="138"/>
      <c r="M197" s="139"/>
      <c r="N197" s="179"/>
      <c r="O197" s="141"/>
      <c r="P197" s="146"/>
    </row>
    <row r="198" spans="1:16" hidden="1" x14ac:dyDescent="0.25">
      <c r="A198" s="132">
        <v>193</v>
      </c>
      <c r="B198" s="154"/>
      <c r="C198" s="154"/>
      <c r="D198" s="136"/>
      <c r="E198" s="137"/>
      <c r="F198" s="137"/>
      <c r="G198" s="135"/>
      <c r="H198" s="135"/>
      <c r="I198" s="135"/>
      <c r="J198" s="138"/>
      <c r="K198" s="138"/>
      <c r="L198" s="138"/>
      <c r="M198" s="139"/>
      <c r="N198" s="179"/>
      <c r="O198" s="141"/>
      <c r="P198" s="146"/>
    </row>
    <row r="199" spans="1:16" hidden="1" x14ac:dyDescent="0.25">
      <c r="A199" s="132">
        <v>194</v>
      </c>
      <c r="B199" s="154"/>
      <c r="C199" s="154"/>
      <c r="D199" s="136"/>
      <c r="E199" s="137"/>
      <c r="F199" s="137"/>
      <c r="G199" s="135"/>
      <c r="H199" s="135"/>
      <c r="I199" s="135"/>
      <c r="J199" s="138"/>
      <c r="K199" s="138"/>
      <c r="L199" s="138"/>
      <c r="M199" s="139"/>
      <c r="N199" s="179"/>
      <c r="O199" s="141"/>
      <c r="P199" s="146"/>
    </row>
    <row r="200" spans="1:16" hidden="1" x14ac:dyDescent="0.25">
      <c r="A200" s="132">
        <v>195</v>
      </c>
      <c r="B200" s="154"/>
      <c r="C200" s="154"/>
      <c r="D200" s="136"/>
      <c r="E200" s="137"/>
      <c r="F200" s="137"/>
      <c r="G200" s="135"/>
      <c r="H200" s="135"/>
      <c r="I200" s="135"/>
      <c r="J200" s="138"/>
      <c r="K200" s="138"/>
      <c r="L200" s="138"/>
      <c r="M200" s="139"/>
      <c r="N200" s="179"/>
      <c r="O200" s="141"/>
      <c r="P200" s="146"/>
    </row>
    <row r="201" spans="1:16" hidden="1" x14ac:dyDescent="0.25">
      <c r="A201" s="132">
        <v>196</v>
      </c>
      <c r="B201" s="154"/>
      <c r="C201" s="154"/>
      <c r="D201" s="136"/>
      <c r="E201" s="137"/>
      <c r="F201" s="137"/>
      <c r="G201" s="135"/>
      <c r="H201" s="135"/>
      <c r="I201" s="135"/>
      <c r="J201" s="138"/>
      <c r="K201" s="138"/>
      <c r="L201" s="138"/>
      <c r="M201" s="139"/>
      <c r="N201" s="179"/>
      <c r="O201" s="141"/>
      <c r="P201" s="146"/>
    </row>
    <row r="202" spans="1:16" hidden="1" x14ac:dyDescent="0.25">
      <c r="A202" s="132">
        <v>197</v>
      </c>
      <c r="B202" s="154"/>
      <c r="C202" s="154"/>
      <c r="D202" s="136"/>
      <c r="E202" s="137"/>
      <c r="F202" s="137"/>
      <c r="G202" s="135"/>
      <c r="H202" s="135"/>
      <c r="I202" s="135"/>
      <c r="J202" s="138"/>
      <c r="K202" s="138"/>
      <c r="L202" s="138"/>
      <c r="M202" s="139"/>
      <c r="N202" s="179"/>
      <c r="O202" s="141"/>
      <c r="P202" s="146"/>
    </row>
    <row r="203" spans="1:16" hidden="1" x14ac:dyDescent="0.25">
      <c r="A203" s="132">
        <v>198</v>
      </c>
      <c r="B203" s="154"/>
      <c r="C203" s="154"/>
      <c r="D203" s="136"/>
      <c r="E203" s="137"/>
      <c r="F203" s="137"/>
      <c r="G203" s="135"/>
      <c r="H203" s="135"/>
      <c r="I203" s="135"/>
      <c r="J203" s="138"/>
      <c r="K203" s="138"/>
      <c r="L203" s="138"/>
      <c r="M203" s="139"/>
      <c r="N203" s="179"/>
      <c r="O203" s="141"/>
      <c r="P203" s="146"/>
    </row>
    <row r="204" spans="1:16" hidden="1" x14ac:dyDescent="0.25">
      <c r="A204" s="132">
        <v>199</v>
      </c>
      <c r="B204" s="154"/>
      <c r="C204" s="154"/>
      <c r="D204" s="136"/>
      <c r="E204" s="137"/>
      <c r="F204" s="137"/>
      <c r="G204" s="135"/>
      <c r="H204" s="135"/>
      <c r="I204" s="135"/>
      <c r="J204" s="138"/>
      <c r="K204" s="138"/>
      <c r="L204" s="138"/>
      <c r="M204" s="139"/>
      <c r="N204" s="179"/>
      <c r="O204" s="141"/>
      <c r="P204" s="146"/>
    </row>
    <row r="205" spans="1:16" hidden="1" x14ac:dyDescent="0.25">
      <c r="A205" s="132">
        <v>200</v>
      </c>
      <c r="B205" s="154"/>
      <c r="C205" s="154"/>
      <c r="D205" s="136"/>
      <c r="E205" s="137"/>
      <c r="F205" s="137"/>
      <c r="G205" s="135"/>
      <c r="H205" s="135"/>
      <c r="I205" s="135"/>
      <c r="J205" s="138"/>
      <c r="K205" s="138"/>
      <c r="L205" s="138"/>
      <c r="M205" s="139"/>
      <c r="N205" s="179"/>
      <c r="O205" s="141"/>
      <c r="P205" s="146"/>
    </row>
    <row r="206" spans="1:16" hidden="1" x14ac:dyDescent="0.25">
      <c r="A206" s="132">
        <v>201</v>
      </c>
      <c r="B206" s="154"/>
      <c r="C206" s="154"/>
      <c r="D206" s="136"/>
      <c r="E206" s="137"/>
      <c r="F206" s="137"/>
      <c r="G206" s="135"/>
      <c r="H206" s="135"/>
      <c r="I206" s="135"/>
      <c r="J206" s="138"/>
      <c r="K206" s="138"/>
      <c r="L206" s="138"/>
      <c r="M206" s="139"/>
      <c r="N206" s="179"/>
      <c r="O206" s="141"/>
      <c r="P206" s="146"/>
    </row>
    <row r="207" spans="1:16" hidden="1" x14ac:dyDescent="0.25">
      <c r="A207" s="132">
        <v>202</v>
      </c>
      <c r="B207" s="154"/>
      <c r="C207" s="154"/>
      <c r="D207" s="136"/>
      <c r="E207" s="137"/>
      <c r="F207" s="137"/>
      <c r="G207" s="135"/>
      <c r="H207" s="135"/>
      <c r="I207" s="135"/>
      <c r="J207" s="138"/>
      <c r="K207" s="138"/>
      <c r="L207" s="138"/>
      <c r="M207" s="139"/>
      <c r="N207" s="179"/>
      <c r="O207" s="141"/>
      <c r="P207" s="146"/>
    </row>
    <row r="208" spans="1:16" hidden="1" x14ac:dyDescent="0.25">
      <c r="A208" s="132">
        <v>203</v>
      </c>
      <c r="B208" s="154"/>
      <c r="C208" s="154"/>
      <c r="D208" s="136"/>
      <c r="E208" s="137"/>
      <c r="F208" s="137"/>
      <c r="G208" s="135"/>
      <c r="H208" s="135"/>
      <c r="I208" s="135"/>
      <c r="J208" s="138"/>
      <c r="K208" s="138"/>
      <c r="L208" s="138"/>
      <c r="M208" s="139"/>
      <c r="N208" s="179"/>
      <c r="O208" s="141"/>
      <c r="P208" s="146"/>
    </row>
    <row r="209" spans="1:16" hidden="1" x14ac:dyDescent="0.25">
      <c r="A209" s="132">
        <v>204</v>
      </c>
      <c r="B209" s="154"/>
      <c r="C209" s="154"/>
      <c r="D209" s="136"/>
      <c r="E209" s="137"/>
      <c r="F209" s="137"/>
      <c r="G209" s="135"/>
      <c r="H209" s="135"/>
      <c r="I209" s="135"/>
      <c r="J209" s="138"/>
      <c r="K209" s="138"/>
      <c r="L209" s="138"/>
      <c r="M209" s="139"/>
      <c r="N209" s="179"/>
      <c r="O209" s="141"/>
      <c r="P209" s="146"/>
    </row>
    <row r="210" spans="1:16" hidden="1" x14ac:dyDescent="0.25">
      <c r="A210" s="132">
        <v>205</v>
      </c>
      <c r="B210" s="154"/>
      <c r="C210" s="154"/>
      <c r="D210" s="136"/>
      <c r="E210" s="137"/>
      <c r="F210" s="137"/>
      <c r="G210" s="135"/>
      <c r="H210" s="135"/>
      <c r="I210" s="135"/>
      <c r="J210" s="138"/>
      <c r="K210" s="138"/>
      <c r="L210" s="138"/>
      <c r="M210" s="139"/>
      <c r="N210" s="179"/>
      <c r="O210" s="141"/>
      <c r="P210" s="146"/>
    </row>
    <row r="211" spans="1:16" hidden="1" x14ac:dyDescent="0.25">
      <c r="A211" s="132">
        <v>206</v>
      </c>
      <c r="B211" s="154"/>
      <c r="C211" s="154"/>
      <c r="D211" s="136"/>
      <c r="E211" s="137"/>
      <c r="F211" s="137"/>
      <c r="G211" s="135"/>
      <c r="H211" s="135"/>
      <c r="I211" s="135"/>
      <c r="J211" s="138"/>
      <c r="K211" s="138"/>
      <c r="L211" s="138"/>
      <c r="M211" s="139"/>
      <c r="N211" s="179"/>
      <c r="O211" s="141"/>
      <c r="P211" s="146"/>
    </row>
    <row r="212" spans="1:16" hidden="1" x14ac:dyDescent="0.25">
      <c r="A212" s="132">
        <v>207</v>
      </c>
      <c r="B212" s="154"/>
      <c r="C212" s="154"/>
      <c r="D212" s="136"/>
      <c r="E212" s="137"/>
      <c r="F212" s="137"/>
      <c r="G212" s="135"/>
      <c r="H212" s="135"/>
      <c r="I212" s="135"/>
      <c r="J212" s="138"/>
      <c r="K212" s="138"/>
      <c r="L212" s="138"/>
      <c r="M212" s="139"/>
      <c r="N212" s="179"/>
      <c r="O212" s="141"/>
      <c r="P212" s="146"/>
    </row>
    <row r="213" spans="1:16" hidden="1" x14ac:dyDescent="0.25">
      <c r="A213" s="132">
        <v>208</v>
      </c>
      <c r="B213" s="154"/>
      <c r="C213" s="154"/>
      <c r="D213" s="136"/>
      <c r="E213" s="137"/>
      <c r="F213" s="137"/>
      <c r="G213" s="135"/>
      <c r="H213" s="135"/>
      <c r="I213" s="135"/>
      <c r="J213" s="138"/>
      <c r="K213" s="138"/>
      <c r="L213" s="138"/>
      <c r="M213" s="139"/>
      <c r="N213" s="179"/>
      <c r="O213" s="141"/>
      <c r="P213" s="146"/>
    </row>
    <row r="214" spans="1:16" hidden="1" x14ac:dyDescent="0.25">
      <c r="A214" s="132">
        <v>209</v>
      </c>
      <c r="B214" s="154"/>
      <c r="C214" s="154"/>
      <c r="D214" s="136"/>
      <c r="E214" s="137"/>
      <c r="F214" s="137"/>
      <c r="G214" s="135"/>
      <c r="H214" s="135"/>
      <c r="I214" s="135"/>
      <c r="J214" s="138"/>
      <c r="K214" s="138"/>
      <c r="L214" s="138"/>
      <c r="M214" s="139"/>
      <c r="N214" s="179"/>
      <c r="O214" s="141"/>
      <c r="P214" s="146"/>
    </row>
    <row r="215" spans="1:16" hidden="1" x14ac:dyDescent="0.25">
      <c r="A215" s="132">
        <v>210</v>
      </c>
      <c r="B215" s="154"/>
      <c r="C215" s="154"/>
      <c r="D215" s="136"/>
      <c r="E215" s="137"/>
      <c r="F215" s="137"/>
      <c r="G215" s="135"/>
      <c r="H215" s="135"/>
      <c r="I215" s="135"/>
      <c r="J215" s="138"/>
      <c r="K215" s="138"/>
      <c r="L215" s="138"/>
      <c r="M215" s="139"/>
      <c r="N215" s="179"/>
      <c r="O215" s="141"/>
      <c r="P215" s="146"/>
    </row>
    <row r="216" spans="1:16" hidden="1" x14ac:dyDescent="0.25">
      <c r="A216" s="132">
        <v>211</v>
      </c>
      <c r="B216" s="154"/>
      <c r="C216" s="154"/>
      <c r="D216" s="136"/>
      <c r="E216" s="137"/>
      <c r="F216" s="137"/>
      <c r="G216" s="135"/>
      <c r="H216" s="135"/>
      <c r="I216" s="135"/>
      <c r="J216" s="138"/>
      <c r="K216" s="138"/>
      <c r="L216" s="138"/>
      <c r="M216" s="139"/>
      <c r="N216" s="179"/>
      <c r="O216" s="141"/>
      <c r="P216" s="146"/>
    </row>
    <row r="217" spans="1:16" hidden="1" x14ac:dyDescent="0.25">
      <c r="A217" s="132">
        <v>212</v>
      </c>
      <c r="B217" s="154"/>
      <c r="C217" s="154"/>
      <c r="D217" s="136"/>
      <c r="E217" s="137"/>
      <c r="F217" s="137"/>
      <c r="G217" s="135"/>
      <c r="H217" s="135"/>
      <c r="I217" s="135"/>
      <c r="J217" s="138"/>
      <c r="K217" s="138"/>
      <c r="L217" s="138"/>
      <c r="M217" s="139"/>
      <c r="N217" s="179"/>
      <c r="O217" s="141"/>
      <c r="P217" s="146"/>
    </row>
    <row r="218" spans="1:16" hidden="1" x14ac:dyDescent="0.25">
      <c r="A218" s="132">
        <v>213</v>
      </c>
      <c r="B218" s="154"/>
      <c r="C218" s="154"/>
      <c r="D218" s="136"/>
      <c r="E218" s="137"/>
      <c r="F218" s="137"/>
      <c r="G218" s="135"/>
      <c r="H218" s="135"/>
      <c r="I218" s="135"/>
      <c r="J218" s="138"/>
      <c r="K218" s="138"/>
      <c r="L218" s="138"/>
      <c r="M218" s="139"/>
      <c r="N218" s="179"/>
      <c r="O218" s="141"/>
      <c r="P218" s="146"/>
    </row>
    <row r="219" spans="1:16" hidden="1" x14ac:dyDescent="0.25">
      <c r="A219" s="132">
        <v>214</v>
      </c>
      <c r="B219" s="154"/>
      <c r="C219" s="154"/>
      <c r="D219" s="136"/>
      <c r="E219" s="137"/>
      <c r="F219" s="137"/>
      <c r="G219" s="135"/>
      <c r="H219" s="135"/>
      <c r="I219" s="135"/>
      <c r="J219" s="138"/>
      <c r="K219" s="138"/>
      <c r="L219" s="138"/>
      <c r="M219" s="139"/>
      <c r="N219" s="179"/>
      <c r="O219" s="141"/>
      <c r="P219" s="146"/>
    </row>
    <row r="220" spans="1:16" hidden="1" x14ac:dyDescent="0.25">
      <c r="A220" s="132">
        <v>215</v>
      </c>
      <c r="B220" s="154"/>
      <c r="C220" s="154"/>
      <c r="D220" s="136"/>
      <c r="E220" s="137"/>
      <c r="F220" s="137"/>
      <c r="G220" s="135"/>
      <c r="H220" s="135"/>
      <c r="I220" s="135"/>
      <c r="J220" s="138"/>
      <c r="K220" s="138"/>
      <c r="L220" s="138"/>
      <c r="M220" s="139"/>
      <c r="N220" s="179"/>
      <c r="O220" s="141"/>
      <c r="P220" s="146"/>
    </row>
    <row r="221" spans="1:16" hidden="1" x14ac:dyDescent="0.25">
      <c r="A221" s="132">
        <v>216</v>
      </c>
      <c r="B221" s="154"/>
      <c r="C221" s="154"/>
      <c r="D221" s="136"/>
      <c r="E221" s="137"/>
      <c r="F221" s="137"/>
      <c r="G221" s="135"/>
      <c r="H221" s="135"/>
      <c r="I221" s="135"/>
      <c r="J221" s="138"/>
      <c r="K221" s="138"/>
      <c r="L221" s="138"/>
      <c r="M221" s="139"/>
      <c r="N221" s="179"/>
      <c r="O221" s="141"/>
      <c r="P221" s="146"/>
    </row>
    <row r="222" spans="1:16" hidden="1" x14ac:dyDescent="0.25">
      <c r="A222" s="132">
        <v>217</v>
      </c>
      <c r="B222" s="154"/>
      <c r="C222" s="154"/>
      <c r="D222" s="136"/>
      <c r="E222" s="137"/>
      <c r="F222" s="137"/>
      <c r="G222" s="135"/>
      <c r="H222" s="135"/>
      <c r="I222" s="135"/>
      <c r="J222" s="138"/>
      <c r="K222" s="138"/>
      <c r="L222" s="138"/>
      <c r="M222" s="139"/>
      <c r="N222" s="179"/>
      <c r="O222" s="141"/>
      <c r="P222" s="146"/>
    </row>
    <row r="223" spans="1:16" hidden="1" x14ac:dyDescent="0.25">
      <c r="A223" s="132">
        <v>218</v>
      </c>
      <c r="B223" s="154"/>
      <c r="C223" s="154"/>
      <c r="D223" s="136"/>
      <c r="E223" s="137"/>
      <c r="F223" s="137"/>
      <c r="G223" s="135"/>
      <c r="H223" s="135"/>
      <c r="I223" s="135"/>
      <c r="J223" s="138"/>
      <c r="K223" s="138"/>
      <c r="L223" s="138"/>
      <c r="M223" s="139"/>
      <c r="N223" s="179"/>
      <c r="O223" s="141"/>
      <c r="P223" s="146"/>
    </row>
    <row r="224" spans="1:16" hidden="1" x14ac:dyDescent="0.25">
      <c r="A224" s="132">
        <v>219</v>
      </c>
      <c r="B224" s="154"/>
      <c r="C224" s="154"/>
      <c r="D224" s="136"/>
      <c r="E224" s="137"/>
      <c r="F224" s="137"/>
      <c r="G224" s="135"/>
      <c r="H224" s="135"/>
      <c r="I224" s="135"/>
      <c r="J224" s="138"/>
      <c r="K224" s="138"/>
      <c r="L224" s="138"/>
      <c r="M224" s="139"/>
      <c r="N224" s="179"/>
      <c r="O224" s="141"/>
      <c r="P224" s="146"/>
    </row>
    <row r="225" spans="1:16" hidden="1" x14ac:dyDescent="0.25">
      <c r="A225" s="132">
        <v>220</v>
      </c>
      <c r="B225" s="154"/>
      <c r="C225" s="154"/>
      <c r="D225" s="136"/>
      <c r="E225" s="137"/>
      <c r="F225" s="137"/>
      <c r="G225" s="135"/>
      <c r="H225" s="135"/>
      <c r="I225" s="135"/>
      <c r="J225" s="138"/>
      <c r="K225" s="138"/>
      <c r="L225" s="138"/>
      <c r="M225" s="139"/>
      <c r="N225" s="179"/>
      <c r="O225" s="141"/>
      <c r="P225" s="146"/>
    </row>
    <row r="226" spans="1:16" hidden="1" x14ac:dyDescent="0.25">
      <c r="A226" s="132">
        <v>221</v>
      </c>
      <c r="B226" s="154"/>
      <c r="C226" s="154"/>
      <c r="D226" s="136"/>
      <c r="E226" s="137"/>
      <c r="F226" s="137"/>
      <c r="G226" s="135"/>
      <c r="H226" s="135"/>
      <c r="I226" s="135"/>
      <c r="J226" s="138"/>
      <c r="K226" s="138"/>
      <c r="L226" s="138"/>
      <c r="M226" s="139"/>
      <c r="N226" s="179"/>
      <c r="O226" s="141"/>
      <c r="P226" s="146"/>
    </row>
    <row r="227" spans="1:16" hidden="1" x14ac:dyDescent="0.25">
      <c r="A227" s="132">
        <v>222</v>
      </c>
      <c r="B227" s="154"/>
      <c r="C227" s="154"/>
      <c r="D227" s="136"/>
      <c r="E227" s="137"/>
      <c r="F227" s="137"/>
      <c r="G227" s="135"/>
      <c r="H227" s="135"/>
      <c r="I227" s="135"/>
      <c r="J227" s="138"/>
      <c r="K227" s="138"/>
      <c r="L227" s="138"/>
      <c r="M227" s="139"/>
      <c r="N227" s="179"/>
      <c r="O227" s="141"/>
      <c r="P227" s="146"/>
    </row>
    <row r="228" spans="1:16" hidden="1" x14ac:dyDescent="0.25">
      <c r="A228" s="132">
        <v>223</v>
      </c>
      <c r="B228" s="154"/>
      <c r="C228" s="154"/>
      <c r="D228" s="136"/>
      <c r="E228" s="137"/>
      <c r="F228" s="137"/>
      <c r="G228" s="135"/>
      <c r="H228" s="135"/>
      <c r="I228" s="135"/>
      <c r="J228" s="138"/>
      <c r="K228" s="138"/>
      <c r="L228" s="138"/>
      <c r="M228" s="139"/>
      <c r="N228" s="179"/>
      <c r="O228" s="141"/>
      <c r="P228" s="146"/>
    </row>
    <row r="229" spans="1:16" hidden="1" x14ac:dyDescent="0.25">
      <c r="A229" s="132">
        <v>224</v>
      </c>
      <c r="B229" s="154"/>
      <c r="C229" s="154"/>
      <c r="D229" s="136"/>
      <c r="E229" s="137"/>
      <c r="F229" s="137"/>
      <c r="G229" s="135"/>
      <c r="H229" s="135"/>
      <c r="I229" s="135"/>
      <c r="J229" s="138"/>
      <c r="K229" s="138"/>
      <c r="L229" s="138"/>
      <c r="M229" s="139"/>
      <c r="N229" s="179"/>
      <c r="O229" s="141"/>
      <c r="P229" s="146"/>
    </row>
    <row r="230" spans="1:16" hidden="1" x14ac:dyDescent="0.25">
      <c r="A230" s="132">
        <v>225</v>
      </c>
      <c r="B230" s="154"/>
      <c r="C230" s="154"/>
      <c r="D230" s="136"/>
      <c r="E230" s="137"/>
      <c r="F230" s="137"/>
      <c r="G230" s="135"/>
      <c r="H230" s="135"/>
      <c r="I230" s="135"/>
      <c r="J230" s="138"/>
      <c r="K230" s="138"/>
      <c r="L230" s="138"/>
      <c r="M230" s="139"/>
      <c r="N230" s="179"/>
      <c r="O230" s="141"/>
      <c r="P230" s="146"/>
    </row>
    <row r="231" spans="1:16" hidden="1" x14ac:dyDescent="0.25">
      <c r="A231" s="132">
        <v>226</v>
      </c>
      <c r="B231" s="154"/>
      <c r="C231" s="154"/>
      <c r="D231" s="136"/>
      <c r="E231" s="137"/>
      <c r="F231" s="137"/>
      <c r="G231" s="135"/>
      <c r="H231" s="135"/>
      <c r="I231" s="135"/>
      <c r="J231" s="138"/>
      <c r="K231" s="138"/>
      <c r="L231" s="138"/>
      <c r="M231" s="139"/>
      <c r="N231" s="179"/>
      <c r="O231" s="141"/>
      <c r="P231" s="146"/>
    </row>
    <row r="232" spans="1:16" hidden="1" x14ac:dyDescent="0.25">
      <c r="A232" s="132">
        <v>227</v>
      </c>
      <c r="B232" s="154"/>
      <c r="C232" s="154"/>
      <c r="D232" s="136"/>
      <c r="E232" s="137"/>
      <c r="F232" s="137"/>
      <c r="G232" s="135"/>
      <c r="H232" s="135"/>
      <c r="I232" s="135"/>
      <c r="J232" s="138"/>
      <c r="K232" s="138"/>
      <c r="L232" s="138"/>
      <c r="M232" s="139"/>
      <c r="N232" s="179"/>
      <c r="O232" s="141"/>
      <c r="P232" s="146"/>
    </row>
    <row r="233" spans="1:16" hidden="1" x14ac:dyDescent="0.25">
      <c r="A233" s="132">
        <v>228</v>
      </c>
      <c r="B233" s="154"/>
      <c r="C233" s="154"/>
      <c r="D233" s="136"/>
      <c r="E233" s="137"/>
      <c r="F233" s="137"/>
      <c r="G233" s="135"/>
      <c r="H233" s="135"/>
      <c r="I233" s="135"/>
      <c r="J233" s="138"/>
      <c r="K233" s="138"/>
      <c r="L233" s="138"/>
      <c r="M233" s="139"/>
      <c r="N233" s="179"/>
      <c r="O233" s="141"/>
      <c r="P233" s="146"/>
    </row>
    <row r="234" spans="1:16" hidden="1" x14ac:dyDescent="0.25">
      <c r="A234" s="132">
        <v>229</v>
      </c>
      <c r="B234" s="154"/>
      <c r="C234" s="154"/>
      <c r="D234" s="136"/>
      <c r="E234" s="137"/>
      <c r="F234" s="137"/>
      <c r="G234" s="135"/>
      <c r="H234" s="135"/>
      <c r="I234" s="135"/>
      <c r="J234" s="138"/>
      <c r="K234" s="138"/>
      <c r="L234" s="138"/>
      <c r="M234" s="139"/>
      <c r="N234" s="179"/>
      <c r="O234" s="141"/>
      <c r="P234" s="146"/>
    </row>
    <row r="235" spans="1:16" hidden="1" x14ac:dyDescent="0.25">
      <c r="A235" s="132">
        <v>230</v>
      </c>
      <c r="B235" s="154"/>
      <c r="C235" s="154"/>
      <c r="D235" s="136"/>
      <c r="E235" s="137"/>
      <c r="F235" s="137"/>
      <c r="G235" s="135"/>
      <c r="H235" s="135"/>
      <c r="I235" s="135"/>
      <c r="J235" s="138"/>
      <c r="K235" s="138"/>
      <c r="L235" s="138"/>
      <c r="M235" s="139"/>
      <c r="N235" s="179"/>
      <c r="O235" s="141"/>
      <c r="P235" s="146"/>
    </row>
    <row r="236" spans="1:16" hidden="1" x14ac:dyDescent="0.25">
      <c r="A236" s="132">
        <v>231</v>
      </c>
      <c r="B236" s="154"/>
      <c r="C236" s="154"/>
      <c r="D236" s="136"/>
      <c r="E236" s="137"/>
      <c r="F236" s="137"/>
      <c r="G236" s="135"/>
      <c r="H236" s="135"/>
      <c r="I236" s="135"/>
      <c r="J236" s="138"/>
      <c r="K236" s="138"/>
      <c r="L236" s="138"/>
      <c r="M236" s="139"/>
      <c r="N236" s="179"/>
      <c r="O236" s="141"/>
      <c r="P236" s="146"/>
    </row>
    <row r="237" spans="1:16" hidden="1" x14ac:dyDescent="0.25">
      <c r="A237" s="132">
        <v>232</v>
      </c>
      <c r="B237" s="154"/>
      <c r="C237" s="154"/>
      <c r="D237" s="136"/>
      <c r="E237" s="137"/>
      <c r="F237" s="137"/>
      <c r="G237" s="135"/>
      <c r="H237" s="135"/>
      <c r="I237" s="135"/>
      <c r="J237" s="138"/>
      <c r="K237" s="138"/>
      <c r="L237" s="138"/>
      <c r="M237" s="139"/>
      <c r="N237" s="179"/>
      <c r="O237" s="141"/>
      <c r="P237" s="146"/>
    </row>
    <row r="238" spans="1:16" hidden="1" x14ac:dyDescent="0.25">
      <c r="A238" s="132">
        <v>233</v>
      </c>
      <c r="B238" s="154"/>
      <c r="C238" s="154"/>
      <c r="D238" s="136"/>
      <c r="E238" s="137"/>
      <c r="F238" s="137"/>
      <c r="G238" s="135"/>
      <c r="H238" s="135"/>
      <c r="I238" s="135"/>
      <c r="J238" s="138"/>
      <c r="K238" s="138"/>
      <c r="L238" s="138"/>
      <c r="M238" s="139"/>
      <c r="N238" s="179"/>
      <c r="O238" s="141"/>
      <c r="P238" s="146"/>
    </row>
    <row r="239" spans="1:16" hidden="1" x14ac:dyDescent="0.25">
      <c r="A239" s="132">
        <v>234</v>
      </c>
      <c r="B239" s="154"/>
      <c r="C239" s="154"/>
      <c r="D239" s="136"/>
      <c r="E239" s="137"/>
      <c r="F239" s="137"/>
      <c r="G239" s="135"/>
      <c r="H239" s="135"/>
      <c r="I239" s="135"/>
      <c r="J239" s="138"/>
      <c r="K239" s="138"/>
      <c r="L239" s="138"/>
      <c r="M239" s="139"/>
      <c r="N239" s="179"/>
      <c r="O239" s="141"/>
      <c r="P239" s="146"/>
    </row>
    <row r="240" spans="1:16" hidden="1" x14ac:dyDescent="0.25">
      <c r="A240" s="132">
        <v>235</v>
      </c>
      <c r="B240" s="154"/>
      <c r="C240" s="154"/>
      <c r="D240" s="136"/>
      <c r="E240" s="137"/>
      <c r="F240" s="137"/>
      <c r="G240" s="135"/>
      <c r="H240" s="135"/>
      <c r="I240" s="135"/>
      <c r="J240" s="138"/>
      <c r="K240" s="138"/>
      <c r="L240" s="138"/>
      <c r="M240" s="139"/>
      <c r="N240" s="179"/>
      <c r="O240" s="141"/>
      <c r="P240" s="146"/>
    </row>
    <row r="241" spans="1:16" hidden="1" x14ac:dyDescent="0.25">
      <c r="A241" s="132">
        <v>236</v>
      </c>
      <c r="B241" s="154"/>
      <c r="C241" s="154"/>
      <c r="D241" s="136"/>
      <c r="E241" s="137"/>
      <c r="F241" s="137"/>
      <c r="G241" s="135"/>
      <c r="H241" s="135"/>
      <c r="I241" s="135"/>
      <c r="J241" s="138"/>
      <c r="K241" s="138"/>
      <c r="L241" s="138"/>
      <c r="M241" s="139"/>
      <c r="N241" s="179"/>
      <c r="O241" s="141"/>
      <c r="P241" s="146"/>
    </row>
    <row r="242" spans="1:16" hidden="1" x14ac:dyDescent="0.25">
      <c r="A242" s="132">
        <v>237</v>
      </c>
      <c r="B242" s="154"/>
      <c r="C242" s="154"/>
      <c r="D242" s="136"/>
      <c r="E242" s="137"/>
      <c r="F242" s="137"/>
      <c r="G242" s="135"/>
      <c r="H242" s="135"/>
      <c r="I242" s="135"/>
      <c r="J242" s="138"/>
      <c r="K242" s="138"/>
      <c r="L242" s="138"/>
      <c r="M242" s="139"/>
      <c r="N242" s="179"/>
      <c r="O242" s="141"/>
      <c r="P242" s="146"/>
    </row>
    <row r="243" spans="1:16" hidden="1" x14ac:dyDescent="0.25">
      <c r="A243" s="132">
        <v>238</v>
      </c>
      <c r="B243" s="154"/>
      <c r="C243" s="154"/>
      <c r="D243" s="136"/>
      <c r="E243" s="137"/>
      <c r="F243" s="137"/>
      <c r="G243" s="135"/>
      <c r="H243" s="135"/>
      <c r="I243" s="135"/>
      <c r="J243" s="138"/>
      <c r="K243" s="138"/>
      <c r="L243" s="138"/>
      <c r="M243" s="139"/>
      <c r="N243" s="179"/>
      <c r="O243" s="141"/>
      <c r="P243" s="146"/>
    </row>
    <row r="244" spans="1:16" hidden="1" x14ac:dyDescent="0.25">
      <c r="A244" s="132">
        <v>239</v>
      </c>
      <c r="B244" s="154"/>
      <c r="C244" s="154"/>
      <c r="D244" s="136"/>
      <c r="E244" s="137"/>
      <c r="F244" s="137"/>
      <c r="G244" s="135"/>
      <c r="H244" s="135"/>
      <c r="I244" s="135"/>
      <c r="J244" s="138"/>
      <c r="K244" s="138"/>
      <c r="L244" s="138"/>
      <c r="M244" s="139"/>
      <c r="N244" s="179"/>
      <c r="O244" s="141"/>
      <c r="P244" s="146"/>
    </row>
    <row r="245" spans="1:16" hidden="1" x14ac:dyDescent="0.25">
      <c r="A245" s="132">
        <v>240</v>
      </c>
      <c r="B245" s="154"/>
      <c r="C245" s="154"/>
      <c r="D245" s="136"/>
      <c r="E245" s="137"/>
      <c r="F245" s="137"/>
      <c r="G245" s="135"/>
      <c r="H245" s="135"/>
      <c r="I245" s="135"/>
      <c r="J245" s="138"/>
      <c r="K245" s="138"/>
      <c r="L245" s="138"/>
      <c r="M245" s="139"/>
      <c r="N245" s="179"/>
      <c r="O245" s="141"/>
      <c r="P245" s="146"/>
    </row>
    <row r="246" spans="1:16" hidden="1" x14ac:dyDescent="0.25">
      <c r="A246" s="132">
        <v>241</v>
      </c>
      <c r="B246" s="154"/>
      <c r="C246" s="154"/>
      <c r="D246" s="136"/>
      <c r="E246" s="137"/>
      <c r="F246" s="137"/>
      <c r="G246" s="135"/>
      <c r="H246" s="135"/>
      <c r="I246" s="135"/>
      <c r="J246" s="138"/>
      <c r="K246" s="138"/>
      <c r="L246" s="138"/>
      <c r="M246" s="139"/>
      <c r="N246" s="179"/>
      <c r="O246" s="141"/>
      <c r="P246" s="146"/>
    </row>
    <row r="247" spans="1:16" hidden="1" x14ac:dyDescent="0.25">
      <c r="A247" s="132">
        <v>242</v>
      </c>
      <c r="B247" s="154"/>
      <c r="C247" s="154"/>
      <c r="D247" s="136"/>
      <c r="E247" s="137"/>
      <c r="F247" s="137"/>
      <c r="G247" s="135"/>
      <c r="H247" s="135"/>
      <c r="I247" s="135"/>
      <c r="J247" s="138"/>
      <c r="K247" s="138"/>
      <c r="L247" s="138"/>
      <c r="M247" s="139"/>
      <c r="N247" s="179"/>
      <c r="O247" s="141"/>
      <c r="P247" s="146"/>
    </row>
    <row r="248" spans="1:16" hidden="1" x14ac:dyDescent="0.25">
      <c r="A248" s="132">
        <v>243</v>
      </c>
      <c r="B248" s="154"/>
      <c r="C248" s="154"/>
      <c r="D248" s="136"/>
      <c r="E248" s="137"/>
      <c r="F248" s="137"/>
      <c r="G248" s="135"/>
      <c r="H248" s="135"/>
      <c r="I248" s="135"/>
      <c r="J248" s="138"/>
      <c r="K248" s="138"/>
      <c r="L248" s="138"/>
      <c r="M248" s="139"/>
      <c r="N248" s="179"/>
      <c r="O248" s="141"/>
      <c r="P248" s="146"/>
    </row>
    <row r="249" spans="1:16" hidden="1" x14ac:dyDescent="0.25">
      <c r="A249" s="132">
        <v>244</v>
      </c>
      <c r="B249" s="154"/>
      <c r="C249" s="154"/>
      <c r="D249" s="136"/>
      <c r="E249" s="137"/>
      <c r="F249" s="137"/>
      <c r="G249" s="135"/>
      <c r="H249" s="135"/>
      <c r="I249" s="135"/>
      <c r="J249" s="138"/>
      <c r="K249" s="138"/>
      <c r="L249" s="138"/>
      <c r="M249" s="139"/>
      <c r="N249" s="179"/>
      <c r="O249" s="141"/>
      <c r="P249" s="146"/>
    </row>
    <row r="250" spans="1:16" hidden="1" x14ac:dyDescent="0.25">
      <c r="A250" s="132">
        <v>245</v>
      </c>
      <c r="B250" s="154"/>
      <c r="C250" s="154"/>
      <c r="D250" s="136"/>
      <c r="E250" s="137"/>
      <c r="F250" s="137"/>
      <c r="G250" s="135"/>
      <c r="H250" s="135"/>
      <c r="I250" s="135"/>
      <c r="J250" s="138"/>
      <c r="K250" s="138"/>
      <c r="L250" s="138"/>
      <c r="M250" s="139"/>
      <c r="N250" s="179"/>
      <c r="O250" s="141"/>
      <c r="P250" s="146"/>
    </row>
    <row r="251" spans="1:16" hidden="1" x14ac:dyDescent="0.25">
      <c r="A251" s="132">
        <v>246</v>
      </c>
      <c r="B251" s="154"/>
      <c r="C251" s="154"/>
      <c r="D251" s="136"/>
      <c r="E251" s="137"/>
      <c r="F251" s="137"/>
      <c r="G251" s="135"/>
      <c r="H251" s="135"/>
      <c r="I251" s="135"/>
      <c r="J251" s="138"/>
      <c r="K251" s="138"/>
      <c r="L251" s="138"/>
      <c r="M251" s="139"/>
      <c r="N251" s="179"/>
      <c r="O251" s="141"/>
      <c r="P251" s="146"/>
    </row>
    <row r="252" spans="1:16" hidden="1" x14ac:dyDescent="0.25">
      <c r="A252" s="132">
        <v>247</v>
      </c>
      <c r="B252" s="154"/>
      <c r="C252" s="154"/>
      <c r="D252" s="136"/>
      <c r="E252" s="137"/>
      <c r="F252" s="137"/>
      <c r="G252" s="135"/>
      <c r="H252" s="135"/>
      <c r="I252" s="135"/>
      <c r="J252" s="138"/>
      <c r="K252" s="138"/>
      <c r="L252" s="138"/>
      <c r="M252" s="139"/>
      <c r="N252" s="179"/>
      <c r="O252" s="141"/>
      <c r="P252" s="146"/>
    </row>
    <row r="253" spans="1:16" hidden="1" x14ac:dyDescent="0.25">
      <c r="A253" s="132">
        <v>248</v>
      </c>
      <c r="B253" s="154"/>
      <c r="C253" s="154"/>
      <c r="D253" s="136"/>
      <c r="E253" s="137"/>
      <c r="F253" s="137"/>
      <c r="G253" s="135"/>
      <c r="H253" s="135"/>
      <c r="I253" s="135"/>
      <c r="J253" s="138"/>
      <c r="K253" s="138"/>
      <c r="L253" s="138"/>
      <c r="M253" s="139"/>
      <c r="N253" s="179"/>
      <c r="O253" s="141"/>
      <c r="P253" s="146"/>
    </row>
    <row r="254" spans="1:16" hidden="1" x14ac:dyDescent="0.25">
      <c r="A254" s="132">
        <v>249</v>
      </c>
      <c r="B254" s="154"/>
      <c r="C254" s="154"/>
      <c r="D254" s="136"/>
      <c r="E254" s="137"/>
      <c r="F254" s="137"/>
      <c r="G254" s="135"/>
      <c r="H254" s="135"/>
      <c r="I254" s="135"/>
      <c r="J254" s="138"/>
      <c r="K254" s="138"/>
      <c r="L254" s="138"/>
      <c r="M254" s="139"/>
      <c r="N254" s="179"/>
      <c r="O254" s="141"/>
      <c r="P254" s="146"/>
    </row>
    <row r="255" spans="1:16" hidden="1" x14ac:dyDescent="0.25">
      <c r="A255" s="132">
        <v>250</v>
      </c>
      <c r="B255" s="154"/>
      <c r="C255" s="154"/>
      <c r="D255" s="136"/>
      <c r="E255" s="137"/>
      <c r="F255" s="137"/>
      <c r="G255" s="135"/>
      <c r="H255" s="135"/>
      <c r="I255" s="135"/>
      <c r="J255" s="138"/>
      <c r="K255" s="138"/>
      <c r="L255" s="138"/>
      <c r="M255" s="139"/>
      <c r="N255" s="179"/>
      <c r="O255" s="141"/>
      <c r="P255" s="146"/>
    </row>
    <row r="256" spans="1:16" hidden="1" x14ac:dyDescent="0.25">
      <c r="A256" s="132">
        <v>251</v>
      </c>
      <c r="B256" s="154"/>
      <c r="C256" s="154"/>
      <c r="D256" s="136"/>
      <c r="E256" s="137"/>
      <c r="F256" s="137"/>
      <c r="G256" s="135"/>
      <c r="H256" s="135"/>
      <c r="I256" s="135"/>
      <c r="J256" s="138"/>
      <c r="K256" s="138"/>
      <c r="L256" s="138"/>
      <c r="M256" s="139"/>
      <c r="N256" s="179"/>
      <c r="O256" s="141"/>
      <c r="P256" s="146"/>
    </row>
    <row r="257" spans="1:16" hidden="1" x14ac:dyDescent="0.25">
      <c r="A257" s="132">
        <v>252</v>
      </c>
      <c r="B257" s="154"/>
      <c r="C257" s="154"/>
      <c r="D257" s="136"/>
      <c r="E257" s="137"/>
      <c r="F257" s="137"/>
      <c r="G257" s="135"/>
      <c r="H257" s="135"/>
      <c r="I257" s="135"/>
      <c r="J257" s="138"/>
      <c r="K257" s="138"/>
      <c r="L257" s="138"/>
      <c r="M257" s="139"/>
      <c r="N257" s="179"/>
      <c r="O257" s="141"/>
      <c r="P257" s="146"/>
    </row>
    <row r="258" spans="1:16" hidden="1" x14ac:dyDescent="0.25">
      <c r="A258" s="132">
        <v>253</v>
      </c>
      <c r="B258" s="154"/>
      <c r="C258" s="154"/>
      <c r="D258" s="136"/>
      <c r="E258" s="137"/>
      <c r="F258" s="137"/>
      <c r="G258" s="135"/>
      <c r="H258" s="135"/>
      <c r="I258" s="135"/>
      <c r="J258" s="138"/>
      <c r="K258" s="138"/>
      <c r="L258" s="138"/>
      <c r="M258" s="139"/>
      <c r="N258" s="179"/>
      <c r="O258" s="141"/>
      <c r="P258" s="146"/>
    </row>
    <row r="259" spans="1:16" hidden="1" x14ac:dyDescent="0.25">
      <c r="A259" s="132">
        <v>254</v>
      </c>
      <c r="B259" s="154"/>
      <c r="C259" s="154"/>
      <c r="D259" s="136"/>
      <c r="E259" s="137"/>
      <c r="F259" s="137"/>
      <c r="G259" s="135"/>
      <c r="H259" s="135"/>
      <c r="I259" s="135"/>
      <c r="J259" s="138"/>
      <c r="K259" s="138"/>
      <c r="L259" s="138"/>
      <c r="M259" s="139"/>
      <c r="N259" s="179"/>
      <c r="O259" s="141"/>
      <c r="P259" s="146"/>
    </row>
    <row r="260" spans="1:16" hidden="1" x14ac:dyDescent="0.25">
      <c r="A260" s="132">
        <v>255</v>
      </c>
      <c r="B260" s="154"/>
      <c r="C260" s="154"/>
      <c r="D260" s="136"/>
      <c r="E260" s="137"/>
      <c r="F260" s="137"/>
      <c r="G260" s="135"/>
      <c r="H260" s="135"/>
      <c r="I260" s="135"/>
      <c r="J260" s="138"/>
      <c r="K260" s="138"/>
      <c r="L260" s="138"/>
      <c r="M260" s="139"/>
      <c r="N260" s="179"/>
      <c r="O260" s="141"/>
      <c r="P260" s="146"/>
    </row>
    <row r="261" spans="1:16" hidden="1" x14ac:dyDescent="0.25">
      <c r="A261" s="132">
        <v>256</v>
      </c>
      <c r="B261" s="154"/>
      <c r="C261" s="154"/>
      <c r="D261" s="136"/>
      <c r="E261" s="137"/>
      <c r="F261" s="137"/>
      <c r="G261" s="135"/>
      <c r="H261" s="135"/>
      <c r="I261" s="135"/>
      <c r="J261" s="138"/>
      <c r="K261" s="138"/>
      <c r="L261" s="138"/>
      <c r="M261" s="139"/>
      <c r="N261" s="179"/>
      <c r="O261" s="141"/>
      <c r="P261" s="146"/>
    </row>
    <row r="262" spans="1:16" hidden="1" x14ac:dyDescent="0.25">
      <c r="A262" s="132">
        <v>257</v>
      </c>
      <c r="B262" s="154"/>
      <c r="C262" s="154"/>
      <c r="D262" s="136"/>
      <c r="E262" s="137"/>
      <c r="F262" s="137"/>
      <c r="G262" s="135"/>
      <c r="H262" s="135"/>
      <c r="I262" s="135"/>
      <c r="J262" s="138"/>
      <c r="K262" s="138"/>
      <c r="L262" s="138"/>
      <c r="M262" s="139"/>
      <c r="N262" s="179"/>
      <c r="O262" s="141"/>
      <c r="P262" s="146"/>
    </row>
    <row r="263" spans="1:16" hidden="1" x14ac:dyDescent="0.25">
      <c r="A263" s="132">
        <v>258</v>
      </c>
      <c r="B263" s="154"/>
      <c r="C263" s="154"/>
      <c r="D263" s="136"/>
      <c r="E263" s="137"/>
      <c r="F263" s="137"/>
      <c r="G263" s="135"/>
      <c r="H263" s="135"/>
      <c r="I263" s="135"/>
      <c r="J263" s="138"/>
      <c r="K263" s="138"/>
      <c r="L263" s="138"/>
      <c r="M263" s="139"/>
      <c r="N263" s="179"/>
      <c r="O263" s="141"/>
      <c r="P263" s="146"/>
    </row>
    <row r="264" spans="1:16" hidden="1" x14ac:dyDescent="0.25">
      <c r="A264" s="132">
        <v>259</v>
      </c>
      <c r="B264" s="154"/>
      <c r="C264" s="154"/>
      <c r="D264" s="136"/>
      <c r="E264" s="137"/>
      <c r="F264" s="137"/>
      <c r="G264" s="135"/>
      <c r="H264" s="135"/>
      <c r="I264" s="135"/>
      <c r="J264" s="138"/>
      <c r="K264" s="138"/>
      <c r="L264" s="138"/>
      <c r="M264" s="139"/>
      <c r="N264" s="179"/>
      <c r="O264" s="141"/>
      <c r="P264" s="146"/>
    </row>
    <row r="265" spans="1:16" hidden="1" x14ac:dyDescent="0.25">
      <c r="A265" s="132">
        <v>260</v>
      </c>
      <c r="B265" s="154"/>
      <c r="C265" s="154"/>
      <c r="D265" s="136"/>
      <c r="E265" s="137"/>
      <c r="F265" s="137"/>
      <c r="G265" s="135"/>
      <c r="H265" s="135"/>
      <c r="I265" s="135"/>
      <c r="J265" s="138"/>
      <c r="K265" s="138"/>
      <c r="L265" s="138"/>
      <c r="M265" s="139"/>
      <c r="N265" s="179"/>
      <c r="O265" s="141"/>
      <c r="P265" s="146"/>
    </row>
    <row r="266" spans="1:16" hidden="1" x14ac:dyDescent="0.25">
      <c r="A266" s="132">
        <v>261</v>
      </c>
      <c r="B266" s="154"/>
      <c r="C266" s="154"/>
      <c r="D266" s="136"/>
      <c r="E266" s="137"/>
      <c r="F266" s="137"/>
      <c r="G266" s="135"/>
      <c r="H266" s="135"/>
      <c r="I266" s="135"/>
      <c r="J266" s="138"/>
      <c r="K266" s="138"/>
      <c r="L266" s="138"/>
      <c r="M266" s="139"/>
      <c r="N266" s="179"/>
      <c r="O266" s="141"/>
      <c r="P266" s="146"/>
    </row>
    <row r="267" spans="1:16" hidden="1" x14ac:dyDescent="0.25">
      <c r="A267" s="132">
        <v>262</v>
      </c>
      <c r="B267" s="154"/>
      <c r="C267" s="154"/>
      <c r="D267" s="136"/>
      <c r="E267" s="137"/>
      <c r="F267" s="137"/>
      <c r="G267" s="135"/>
      <c r="H267" s="135"/>
      <c r="I267" s="135"/>
      <c r="J267" s="138"/>
      <c r="K267" s="138"/>
      <c r="L267" s="138"/>
      <c r="M267" s="139"/>
      <c r="N267" s="179"/>
      <c r="O267" s="141"/>
      <c r="P267" s="146"/>
    </row>
    <row r="268" spans="1:16" hidden="1" x14ac:dyDescent="0.25">
      <c r="A268" s="132">
        <v>263</v>
      </c>
      <c r="B268" s="154"/>
      <c r="C268" s="154"/>
      <c r="D268" s="136"/>
      <c r="E268" s="137"/>
      <c r="F268" s="137"/>
      <c r="G268" s="135"/>
      <c r="H268" s="135"/>
      <c r="I268" s="135"/>
      <c r="J268" s="138"/>
      <c r="K268" s="138"/>
      <c r="L268" s="138"/>
      <c r="M268" s="139"/>
      <c r="N268" s="179"/>
      <c r="O268" s="141"/>
      <c r="P268" s="146"/>
    </row>
    <row r="269" spans="1:16" hidden="1" x14ac:dyDescent="0.25">
      <c r="A269" s="132">
        <v>264</v>
      </c>
      <c r="B269" s="154"/>
      <c r="C269" s="154"/>
      <c r="D269" s="136"/>
      <c r="E269" s="137"/>
      <c r="F269" s="137"/>
      <c r="G269" s="135"/>
      <c r="H269" s="135"/>
      <c r="I269" s="135"/>
      <c r="J269" s="138"/>
      <c r="K269" s="138"/>
      <c r="L269" s="138"/>
      <c r="M269" s="139"/>
      <c r="N269" s="179"/>
      <c r="O269" s="141"/>
      <c r="P269" s="146"/>
    </row>
    <row r="270" spans="1:16" hidden="1" x14ac:dyDescent="0.25">
      <c r="A270" s="132">
        <v>265</v>
      </c>
      <c r="B270" s="154"/>
      <c r="C270" s="154"/>
      <c r="D270" s="136"/>
      <c r="E270" s="137"/>
      <c r="F270" s="137"/>
      <c r="G270" s="135"/>
      <c r="H270" s="135"/>
      <c r="I270" s="135"/>
      <c r="J270" s="138"/>
      <c r="K270" s="138"/>
      <c r="L270" s="138"/>
      <c r="M270" s="139"/>
      <c r="N270" s="179"/>
      <c r="O270" s="141"/>
      <c r="P270" s="146"/>
    </row>
    <row r="271" spans="1:16" hidden="1" x14ac:dyDescent="0.25">
      <c r="A271" s="132">
        <v>266</v>
      </c>
      <c r="B271" s="154"/>
      <c r="C271" s="154"/>
      <c r="D271" s="136"/>
      <c r="E271" s="137"/>
      <c r="F271" s="137"/>
      <c r="G271" s="135"/>
      <c r="H271" s="135"/>
      <c r="I271" s="135"/>
      <c r="J271" s="138"/>
      <c r="K271" s="138"/>
      <c r="L271" s="138"/>
      <c r="M271" s="139"/>
      <c r="N271" s="179"/>
      <c r="O271" s="141"/>
      <c r="P271" s="146"/>
    </row>
    <row r="272" spans="1:16" hidden="1" x14ac:dyDescent="0.25">
      <c r="A272" s="132">
        <v>267</v>
      </c>
      <c r="B272" s="154"/>
      <c r="C272" s="154"/>
      <c r="D272" s="136"/>
      <c r="E272" s="137"/>
      <c r="F272" s="137"/>
      <c r="G272" s="135"/>
      <c r="H272" s="135"/>
      <c r="I272" s="135"/>
      <c r="J272" s="138"/>
      <c r="K272" s="138"/>
      <c r="L272" s="138"/>
      <c r="M272" s="139"/>
      <c r="N272" s="179"/>
      <c r="O272" s="141"/>
      <c r="P272" s="146"/>
    </row>
    <row r="273" spans="1:16" hidden="1" x14ac:dyDescent="0.25">
      <c r="A273" s="132">
        <v>268</v>
      </c>
      <c r="B273" s="154"/>
      <c r="C273" s="154"/>
      <c r="D273" s="136"/>
      <c r="E273" s="137"/>
      <c r="F273" s="137"/>
      <c r="G273" s="135"/>
      <c r="H273" s="135"/>
      <c r="I273" s="135"/>
      <c r="J273" s="138"/>
      <c r="K273" s="138"/>
      <c r="L273" s="138"/>
      <c r="M273" s="139"/>
      <c r="N273" s="179"/>
      <c r="O273" s="141"/>
      <c r="P273" s="146"/>
    </row>
    <row r="274" spans="1:16" hidden="1" x14ac:dyDescent="0.25">
      <c r="A274" s="132">
        <v>269</v>
      </c>
      <c r="B274" s="154"/>
      <c r="C274" s="154"/>
      <c r="D274" s="136"/>
      <c r="E274" s="137"/>
      <c r="F274" s="137"/>
      <c r="G274" s="135"/>
      <c r="H274" s="135"/>
      <c r="I274" s="135"/>
      <c r="J274" s="138"/>
      <c r="K274" s="138"/>
      <c r="L274" s="138"/>
      <c r="M274" s="139"/>
      <c r="N274" s="179"/>
      <c r="O274" s="141"/>
      <c r="P274" s="146"/>
    </row>
    <row r="275" spans="1:16" hidden="1" x14ac:dyDescent="0.25">
      <c r="A275" s="132">
        <v>270</v>
      </c>
      <c r="B275" s="154"/>
      <c r="C275" s="154"/>
      <c r="D275" s="136"/>
      <c r="E275" s="137"/>
      <c r="F275" s="137"/>
      <c r="G275" s="135"/>
      <c r="H275" s="135"/>
      <c r="I275" s="135"/>
      <c r="J275" s="138"/>
      <c r="K275" s="138"/>
      <c r="L275" s="138"/>
      <c r="M275" s="139"/>
      <c r="N275" s="179"/>
      <c r="O275" s="141"/>
      <c r="P275" s="146"/>
    </row>
    <row r="276" spans="1:16" hidden="1" x14ac:dyDescent="0.25">
      <c r="A276" s="132">
        <v>271</v>
      </c>
      <c r="B276" s="154"/>
      <c r="C276" s="154"/>
      <c r="D276" s="136"/>
      <c r="E276" s="137"/>
      <c r="F276" s="137"/>
      <c r="G276" s="135"/>
      <c r="H276" s="135"/>
      <c r="I276" s="135"/>
      <c r="J276" s="138"/>
      <c r="K276" s="138"/>
      <c r="L276" s="138"/>
      <c r="M276" s="139"/>
      <c r="N276" s="179"/>
      <c r="O276" s="141"/>
      <c r="P276" s="146"/>
    </row>
    <row r="277" spans="1:16" hidden="1" x14ac:dyDescent="0.25">
      <c r="A277" s="132">
        <v>272</v>
      </c>
      <c r="B277" s="154"/>
      <c r="C277" s="154"/>
      <c r="D277" s="136"/>
      <c r="E277" s="137"/>
      <c r="F277" s="137"/>
      <c r="G277" s="135"/>
      <c r="H277" s="135"/>
      <c r="I277" s="135"/>
      <c r="J277" s="138"/>
      <c r="K277" s="138"/>
      <c r="L277" s="138"/>
      <c r="M277" s="139"/>
      <c r="N277" s="179"/>
      <c r="O277" s="141"/>
      <c r="P277" s="146"/>
    </row>
    <row r="278" spans="1:16" hidden="1" x14ac:dyDescent="0.25">
      <c r="A278" s="132">
        <v>273</v>
      </c>
      <c r="B278" s="154"/>
      <c r="C278" s="154"/>
      <c r="D278" s="136"/>
      <c r="E278" s="137"/>
      <c r="F278" s="137"/>
      <c r="G278" s="135"/>
      <c r="H278" s="135"/>
      <c r="I278" s="135"/>
      <c r="J278" s="138"/>
      <c r="K278" s="138"/>
      <c r="L278" s="138"/>
      <c r="M278" s="139"/>
      <c r="N278" s="179"/>
      <c r="O278" s="141"/>
      <c r="P278" s="146"/>
    </row>
    <row r="279" spans="1:16" hidden="1" x14ac:dyDescent="0.25">
      <c r="A279" s="132">
        <v>274</v>
      </c>
      <c r="B279" s="154"/>
      <c r="C279" s="154"/>
      <c r="D279" s="136"/>
      <c r="E279" s="137"/>
      <c r="F279" s="137"/>
      <c r="G279" s="135"/>
      <c r="H279" s="135"/>
      <c r="I279" s="135"/>
      <c r="J279" s="138"/>
      <c r="K279" s="138"/>
      <c r="L279" s="138"/>
      <c r="M279" s="139"/>
      <c r="N279" s="179"/>
      <c r="O279" s="141"/>
      <c r="P279" s="146"/>
    </row>
    <row r="280" spans="1:16" hidden="1" x14ac:dyDescent="0.25">
      <c r="A280" s="132">
        <v>275</v>
      </c>
      <c r="B280" s="154"/>
      <c r="C280" s="154"/>
      <c r="D280" s="136"/>
      <c r="E280" s="137"/>
      <c r="F280" s="137"/>
      <c r="G280" s="135"/>
      <c r="H280" s="135"/>
      <c r="I280" s="135"/>
      <c r="J280" s="138"/>
      <c r="K280" s="138"/>
      <c r="L280" s="138"/>
      <c r="M280" s="139"/>
      <c r="N280" s="179"/>
      <c r="O280" s="141"/>
      <c r="P280" s="146"/>
    </row>
    <row r="281" spans="1:16" hidden="1" x14ac:dyDescent="0.25">
      <c r="A281" s="132">
        <v>276</v>
      </c>
      <c r="B281" s="154"/>
      <c r="C281" s="154"/>
      <c r="D281" s="136"/>
      <c r="E281" s="137"/>
      <c r="F281" s="137"/>
      <c r="G281" s="135"/>
      <c r="H281" s="135"/>
      <c r="I281" s="135"/>
      <c r="J281" s="138"/>
      <c r="K281" s="138"/>
      <c r="L281" s="138"/>
      <c r="M281" s="139"/>
      <c r="N281" s="179"/>
      <c r="O281" s="141"/>
      <c r="P281" s="146"/>
    </row>
    <row r="282" spans="1:16" hidden="1" x14ac:dyDescent="0.25">
      <c r="A282" s="132">
        <v>277</v>
      </c>
      <c r="B282" s="154"/>
      <c r="C282" s="154"/>
      <c r="D282" s="136"/>
      <c r="E282" s="137"/>
      <c r="F282" s="137"/>
      <c r="G282" s="135"/>
      <c r="H282" s="135"/>
      <c r="I282" s="135"/>
      <c r="J282" s="138"/>
      <c r="K282" s="138"/>
      <c r="L282" s="138"/>
      <c r="M282" s="139"/>
      <c r="N282" s="179"/>
      <c r="O282" s="141"/>
      <c r="P282" s="146"/>
    </row>
    <row r="283" spans="1:16" hidden="1" x14ac:dyDescent="0.25">
      <c r="A283" s="132">
        <v>278</v>
      </c>
      <c r="B283" s="154"/>
      <c r="C283" s="154"/>
      <c r="D283" s="136"/>
      <c r="E283" s="137"/>
      <c r="F283" s="137"/>
      <c r="G283" s="135"/>
      <c r="H283" s="135"/>
      <c r="I283" s="135"/>
      <c r="J283" s="138"/>
      <c r="K283" s="138"/>
      <c r="L283" s="138"/>
      <c r="M283" s="139"/>
      <c r="N283" s="179"/>
      <c r="O283" s="141"/>
      <c r="P283" s="146"/>
    </row>
    <row r="284" spans="1:16" hidden="1" x14ac:dyDescent="0.25">
      <c r="A284" s="132">
        <v>279</v>
      </c>
      <c r="B284" s="154"/>
      <c r="C284" s="154"/>
      <c r="D284" s="136"/>
      <c r="E284" s="137"/>
      <c r="F284" s="137"/>
      <c r="G284" s="135"/>
      <c r="H284" s="135"/>
      <c r="I284" s="135"/>
      <c r="J284" s="138"/>
      <c r="K284" s="138"/>
      <c r="L284" s="138"/>
      <c r="M284" s="139"/>
      <c r="N284" s="179"/>
      <c r="O284" s="141"/>
      <c r="P284" s="146"/>
    </row>
    <row r="285" spans="1:16" hidden="1" x14ac:dyDescent="0.25">
      <c r="A285" s="132">
        <v>280</v>
      </c>
      <c r="B285" s="154"/>
      <c r="C285" s="154"/>
      <c r="D285" s="136"/>
      <c r="E285" s="137"/>
      <c r="F285" s="137"/>
      <c r="G285" s="135"/>
      <c r="H285" s="135"/>
      <c r="I285" s="135"/>
      <c r="J285" s="138"/>
      <c r="K285" s="138"/>
      <c r="L285" s="138"/>
      <c r="M285" s="139"/>
      <c r="N285" s="179"/>
      <c r="O285" s="141"/>
      <c r="P285" s="146"/>
    </row>
    <row r="286" spans="1:16" hidden="1" x14ac:dyDescent="0.25">
      <c r="A286" s="132">
        <v>281</v>
      </c>
      <c r="B286" s="154"/>
      <c r="C286" s="154"/>
      <c r="D286" s="136"/>
      <c r="E286" s="137"/>
      <c r="F286" s="137"/>
      <c r="G286" s="135"/>
      <c r="H286" s="135"/>
      <c r="I286" s="135"/>
      <c r="J286" s="138"/>
      <c r="K286" s="138"/>
      <c r="L286" s="138"/>
      <c r="M286" s="139"/>
      <c r="N286" s="179"/>
      <c r="O286" s="141"/>
      <c r="P286" s="146"/>
    </row>
    <row r="287" spans="1:16" hidden="1" x14ac:dyDescent="0.25">
      <c r="A287" s="132">
        <v>282</v>
      </c>
      <c r="B287" s="154"/>
      <c r="C287" s="154"/>
      <c r="D287" s="136"/>
      <c r="E287" s="137"/>
      <c r="F287" s="137"/>
      <c r="G287" s="135"/>
      <c r="H287" s="135"/>
      <c r="I287" s="135"/>
      <c r="J287" s="138"/>
      <c r="K287" s="138"/>
      <c r="L287" s="138"/>
      <c r="M287" s="139"/>
      <c r="N287" s="179"/>
      <c r="O287" s="141"/>
      <c r="P287" s="146"/>
    </row>
    <row r="288" spans="1:16" hidden="1" x14ac:dyDescent="0.25">
      <c r="A288" s="132">
        <v>283</v>
      </c>
      <c r="B288" s="154"/>
      <c r="C288" s="154"/>
      <c r="D288" s="136"/>
      <c r="E288" s="137"/>
      <c r="F288" s="137"/>
      <c r="G288" s="135"/>
      <c r="H288" s="135"/>
      <c r="I288" s="135"/>
      <c r="J288" s="138"/>
      <c r="K288" s="138"/>
      <c r="L288" s="138"/>
      <c r="M288" s="139"/>
      <c r="N288" s="179"/>
      <c r="O288" s="141"/>
      <c r="P288" s="146"/>
    </row>
    <row r="289" spans="1:16" hidden="1" x14ac:dyDescent="0.25">
      <c r="A289" s="132">
        <v>284</v>
      </c>
      <c r="B289" s="154"/>
      <c r="C289" s="154"/>
      <c r="D289" s="136"/>
      <c r="E289" s="137"/>
      <c r="F289" s="137"/>
      <c r="G289" s="135"/>
      <c r="H289" s="135"/>
      <c r="I289" s="135"/>
      <c r="J289" s="138"/>
      <c r="K289" s="138"/>
      <c r="L289" s="138"/>
      <c r="M289" s="139"/>
      <c r="N289" s="179"/>
      <c r="O289" s="141"/>
      <c r="P289" s="146"/>
    </row>
    <row r="290" spans="1:16" hidden="1" x14ac:dyDescent="0.25">
      <c r="A290" s="132">
        <v>285</v>
      </c>
      <c r="B290" s="154"/>
      <c r="C290" s="154"/>
      <c r="D290" s="136"/>
      <c r="E290" s="137"/>
      <c r="F290" s="137"/>
      <c r="G290" s="135"/>
      <c r="H290" s="135"/>
      <c r="I290" s="135"/>
      <c r="J290" s="138"/>
      <c r="K290" s="138"/>
      <c r="L290" s="138"/>
      <c r="M290" s="139"/>
      <c r="N290" s="179"/>
      <c r="O290" s="141"/>
      <c r="P290" s="146"/>
    </row>
    <row r="291" spans="1:16" hidden="1" x14ac:dyDescent="0.25">
      <c r="A291" s="132">
        <v>286</v>
      </c>
      <c r="B291" s="154"/>
      <c r="C291" s="154"/>
      <c r="D291" s="136"/>
      <c r="E291" s="137"/>
      <c r="F291" s="137"/>
      <c r="G291" s="135"/>
      <c r="H291" s="135"/>
      <c r="I291" s="135"/>
      <c r="J291" s="138"/>
      <c r="K291" s="138"/>
      <c r="L291" s="138"/>
      <c r="M291" s="139"/>
      <c r="N291" s="179"/>
      <c r="O291" s="141"/>
      <c r="P291" s="146"/>
    </row>
    <row r="292" spans="1:16" hidden="1" x14ac:dyDescent="0.25">
      <c r="A292" s="132">
        <v>287</v>
      </c>
      <c r="B292" s="154"/>
      <c r="C292" s="154"/>
      <c r="D292" s="136"/>
      <c r="E292" s="137"/>
      <c r="F292" s="137"/>
      <c r="G292" s="135"/>
      <c r="H292" s="135"/>
      <c r="I292" s="135"/>
      <c r="J292" s="138"/>
      <c r="K292" s="138"/>
      <c r="L292" s="138"/>
      <c r="M292" s="139"/>
      <c r="N292" s="179"/>
      <c r="O292" s="141"/>
      <c r="P292" s="146"/>
    </row>
    <row r="293" spans="1:16" hidden="1" x14ac:dyDescent="0.25">
      <c r="A293" s="132">
        <v>288</v>
      </c>
      <c r="B293" s="154"/>
      <c r="C293" s="154"/>
      <c r="D293" s="136"/>
      <c r="E293" s="137"/>
      <c r="F293" s="137"/>
      <c r="G293" s="135"/>
      <c r="H293" s="135"/>
      <c r="I293" s="135"/>
      <c r="J293" s="138"/>
      <c r="K293" s="138"/>
      <c r="L293" s="138"/>
      <c r="M293" s="139"/>
      <c r="N293" s="179"/>
      <c r="O293" s="141"/>
      <c r="P293" s="146"/>
    </row>
    <row r="294" spans="1:16" hidden="1" x14ac:dyDescent="0.25">
      <c r="A294" s="132">
        <v>289</v>
      </c>
      <c r="B294" s="154"/>
      <c r="C294" s="154"/>
      <c r="D294" s="136"/>
      <c r="E294" s="137"/>
      <c r="F294" s="137"/>
      <c r="G294" s="135"/>
      <c r="H294" s="135"/>
      <c r="I294" s="135"/>
      <c r="J294" s="138"/>
      <c r="K294" s="138"/>
      <c r="L294" s="138"/>
      <c r="M294" s="139"/>
      <c r="N294" s="179"/>
      <c r="O294" s="141"/>
      <c r="P294" s="146"/>
    </row>
    <row r="295" spans="1:16" hidden="1" x14ac:dyDescent="0.25">
      <c r="A295" s="132">
        <v>290</v>
      </c>
      <c r="B295" s="154"/>
      <c r="C295" s="154"/>
      <c r="D295" s="136"/>
      <c r="E295" s="137"/>
      <c r="F295" s="137"/>
      <c r="G295" s="135"/>
      <c r="H295" s="135"/>
      <c r="I295" s="135"/>
      <c r="J295" s="138"/>
      <c r="K295" s="138"/>
      <c r="L295" s="138"/>
      <c r="M295" s="139"/>
      <c r="N295" s="179"/>
      <c r="O295" s="141"/>
      <c r="P295" s="146"/>
    </row>
    <row r="296" spans="1:16" hidden="1" x14ac:dyDescent="0.25">
      <c r="A296" s="132">
        <v>291</v>
      </c>
      <c r="B296" s="154"/>
      <c r="C296" s="154"/>
      <c r="D296" s="136"/>
      <c r="E296" s="137"/>
      <c r="F296" s="137"/>
      <c r="G296" s="135"/>
      <c r="H296" s="135"/>
      <c r="I296" s="135"/>
      <c r="J296" s="138"/>
      <c r="K296" s="138"/>
      <c r="L296" s="138"/>
      <c r="M296" s="139"/>
      <c r="N296" s="179"/>
      <c r="O296" s="141"/>
      <c r="P296" s="146"/>
    </row>
    <row r="297" spans="1:16" hidden="1" x14ac:dyDescent="0.25">
      <c r="A297" s="132">
        <v>292</v>
      </c>
      <c r="B297" s="154"/>
      <c r="C297" s="154"/>
      <c r="D297" s="136"/>
      <c r="E297" s="137"/>
      <c r="F297" s="137"/>
      <c r="G297" s="135"/>
      <c r="H297" s="135"/>
      <c r="I297" s="135"/>
      <c r="J297" s="138"/>
      <c r="K297" s="138"/>
      <c r="L297" s="138"/>
      <c r="M297" s="139"/>
      <c r="N297" s="179"/>
      <c r="O297" s="141"/>
      <c r="P297" s="146"/>
    </row>
    <row r="298" spans="1:16" hidden="1" x14ac:dyDescent="0.25">
      <c r="A298" s="132">
        <v>293</v>
      </c>
      <c r="B298" s="154"/>
      <c r="C298" s="154"/>
      <c r="D298" s="136"/>
      <c r="E298" s="137"/>
      <c r="F298" s="137"/>
      <c r="G298" s="135"/>
      <c r="H298" s="135"/>
      <c r="I298" s="135"/>
      <c r="J298" s="138"/>
      <c r="K298" s="138"/>
      <c r="L298" s="138"/>
      <c r="M298" s="139"/>
      <c r="N298" s="179"/>
      <c r="O298" s="141"/>
      <c r="P298" s="146"/>
    </row>
    <row r="299" spans="1:16" hidden="1" x14ac:dyDescent="0.25">
      <c r="A299" s="132">
        <v>294</v>
      </c>
      <c r="B299" s="154"/>
      <c r="C299" s="154"/>
      <c r="D299" s="136"/>
      <c r="E299" s="137"/>
      <c r="F299" s="137"/>
      <c r="G299" s="135"/>
      <c r="H299" s="135"/>
      <c r="I299" s="135"/>
      <c r="J299" s="138"/>
      <c r="K299" s="138"/>
      <c r="L299" s="138"/>
      <c r="M299" s="139"/>
      <c r="N299" s="179"/>
      <c r="O299" s="141"/>
      <c r="P299" s="146"/>
    </row>
    <row r="300" spans="1:16" hidden="1" x14ac:dyDescent="0.25">
      <c r="A300" s="132">
        <v>295</v>
      </c>
      <c r="B300" s="154"/>
      <c r="C300" s="154"/>
      <c r="D300" s="136"/>
      <c r="E300" s="137"/>
      <c r="F300" s="137"/>
      <c r="G300" s="135"/>
      <c r="H300" s="135"/>
      <c r="I300" s="135"/>
      <c r="J300" s="138"/>
      <c r="K300" s="138"/>
      <c r="L300" s="138"/>
      <c r="M300" s="139"/>
      <c r="N300" s="179"/>
      <c r="O300" s="141"/>
      <c r="P300" s="146"/>
    </row>
    <row r="301" spans="1:16" hidden="1" x14ac:dyDescent="0.25">
      <c r="A301" s="132">
        <v>296</v>
      </c>
      <c r="B301" s="154"/>
      <c r="C301" s="154"/>
      <c r="D301" s="136"/>
      <c r="E301" s="137"/>
      <c r="F301" s="137"/>
      <c r="G301" s="135"/>
      <c r="H301" s="135"/>
      <c r="I301" s="135"/>
      <c r="J301" s="138"/>
      <c r="K301" s="138"/>
      <c r="L301" s="138"/>
      <c r="M301" s="139"/>
      <c r="N301" s="179"/>
      <c r="O301" s="141"/>
      <c r="P301" s="146"/>
    </row>
    <row r="302" spans="1:16" hidden="1" x14ac:dyDescent="0.25">
      <c r="A302" s="132">
        <v>297</v>
      </c>
      <c r="B302" s="154"/>
      <c r="C302" s="154"/>
      <c r="D302" s="136"/>
      <c r="E302" s="137"/>
      <c r="F302" s="137"/>
      <c r="G302" s="135"/>
      <c r="H302" s="135"/>
      <c r="I302" s="135"/>
      <c r="J302" s="138"/>
      <c r="K302" s="138"/>
      <c r="L302" s="138"/>
      <c r="M302" s="139"/>
      <c r="N302" s="179"/>
      <c r="O302" s="141"/>
      <c r="P302" s="146"/>
    </row>
    <row r="303" spans="1:16" hidden="1" x14ac:dyDescent="0.25">
      <c r="A303" s="132">
        <v>298</v>
      </c>
      <c r="B303" s="154"/>
      <c r="C303" s="154"/>
      <c r="D303" s="136"/>
      <c r="E303" s="137"/>
      <c r="F303" s="137"/>
      <c r="G303" s="135"/>
      <c r="H303" s="135"/>
      <c r="I303" s="135"/>
      <c r="J303" s="138"/>
      <c r="K303" s="138"/>
      <c r="L303" s="138"/>
      <c r="M303" s="139"/>
      <c r="N303" s="179"/>
      <c r="O303" s="141"/>
      <c r="P303" s="146"/>
    </row>
    <row r="304" spans="1:16" hidden="1" x14ac:dyDescent="0.25">
      <c r="A304" s="132">
        <v>299</v>
      </c>
      <c r="B304" s="154"/>
      <c r="C304" s="154"/>
      <c r="D304" s="136"/>
      <c r="E304" s="137"/>
      <c r="F304" s="137"/>
      <c r="G304" s="135"/>
      <c r="H304" s="135"/>
      <c r="I304" s="135"/>
      <c r="J304" s="138"/>
      <c r="K304" s="138"/>
      <c r="L304" s="138"/>
      <c r="M304" s="139"/>
      <c r="N304" s="179"/>
      <c r="O304" s="141"/>
      <c r="P304" s="146"/>
    </row>
    <row r="305" spans="1:16" hidden="1" x14ac:dyDescent="0.25">
      <c r="A305" s="132">
        <v>300</v>
      </c>
      <c r="B305" s="154"/>
      <c r="C305" s="154"/>
      <c r="D305" s="136"/>
      <c r="E305" s="137"/>
      <c r="F305" s="137"/>
      <c r="G305" s="135"/>
      <c r="H305" s="135"/>
      <c r="I305" s="135"/>
      <c r="J305" s="138"/>
      <c r="K305" s="138"/>
      <c r="L305" s="138"/>
      <c r="M305" s="139"/>
      <c r="N305" s="179"/>
      <c r="O305" s="141"/>
      <c r="P305" s="146"/>
    </row>
    <row r="306" spans="1:16" hidden="1" x14ac:dyDescent="0.25">
      <c r="A306" s="132">
        <v>301</v>
      </c>
      <c r="B306" s="154"/>
      <c r="C306" s="154"/>
      <c r="D306" s="136"/>
      <c r="E306" s="137"/>
      <c r="F306" s="137"/>
      <c r="G306" s="135"/>
      <c r="H306" s="135"/>
      <c r="I306" s="135"/>
      <c r="J306" s="138"/>
      <c r="K306" s="138"/>
      <c r="L306" s="138"/>
      <c r="M306" s="139"/>
      <c r="N306" s="179"/>
      <c r="O306" s="141"/>
      <c r="P306" s="146"/>
    </row>
    <row r="307" spans="1:16" hidden="1" x14ac:dyDescent="0.25">
      <c r="A307" s="132">
        <v>302</v>
      </c>
      <c r="B307" s="154"/>
      <c r="C307" s="154"/>
      <c r="D307" s="136"/>
      <c r="E307" s="137"/>
      <c r="F307" s="137"/>
      <c r="G307" s="135"/>
      <c r="H307" s="135"/>
      <c r="I307" s="135"/>
      <c r="J307" s="138"/>
      <c r="K307" s="138"/>
      <c r="L307" s="138"/>
      <c r="M307" s="139"/>
      <c r="N307" s="179"/>
      <c r="O307" s="141"/>
      <c r="P307" s="146"/>
    </row>
    <row r="308" spans="1:16" hidden="1" x14ac:dyDescent="0.25">
      <c r="A308" s="132">
        <v>303</v>
      </c>
      <c r="B308" s="154"/>
      <c r="C308" s="154"/>
      <c r="D308" s="136"/>
      <c r="E308" s="137"/>
      <c r="F308" s="137"/>
      <c r="G308" s="135"/>
      <c r="H308" s="135"/>
      <c r="I308" s="135"/>
      <c r="J308" s="138"/>
      <c r="K308" s="138"/>
      <c r="L308" s="138"/>
      <c r="M308" s="139"/>
      <c r="N308" s="179"/>
      <c r="O308" s="141"/>
      <c r="P308" s="146"/>
    </row>
    <row r="309" spans="1:16" hidden="1" x14ac:dyDescent="0.25">
      <c r="A309" s="132">
        <v>304</v>
      </c>
      <c r="B309" s="154"/>
      <c r="C309" s="154"/>
      <c r="D309" s="136"/>
      <c r="E309" s="137"/>
      <c r="F309" s="137"/>
      <c r="G309" s="135"/>
      <c r="H309" s="135"/>
      <c r="I309" s="135"/>
      <c r="J309" s="138"/>
      <c r="K309" s="138"/>
      <c r="L309" s="138"/>
      <c r="M309" s="139"/>
      <c r="N309" s="179"/>
      <c r="O309" s="141"/>
      <c r="P309" s="146"/>
    </row>
    <row r="310" spans="1:16" hidden="1" x14ac:dyDescent="0.25">
      <c r="A310" s="132">
        <v>305</v>
      </c>
      <c r="B310" s="154"/>
      <c r="C310" s="154"/>
      <c r="D310" s="136"/>
      <c r="E310" s="137"/>
      <c r="F310" s="137"/>
      <c r="G310" s="135"/>
      <c r="H310" s="135"/>
      <c r="I310" s="135"/>
      <c r="J310" s="138"/>
      <c r="K310" s="138"/>
      <c r="L310" s="138"/>
      <c r="M310" s="139"/>
      <c r="N310" s="179"/>
      <c r="O310" s="141"/>
      <c r="P310" s="146"/>
    </row>
    <row r="311" spans="1:16" hidden="1" x14ac:dyDescent="0.25">
      <c r="A311" s="132">
        <v>306</v>
      </c>
      <c r="B311" s="154"/>
      <c r="C311" s="154"/>
      <c r="D311" s="136"/>
      <c r="E311" s="137"/>
      <c r="F311" s="137"/>
      <c r="G311" s="135"/>
      <c r="H311" s="135"/>
      <c r="I311" s="135"/>
      <c r="J311" s="138"/>
      <c r="K311" s="138"/>
      <c r="L311" s="138"/>
      <c r="M311" s="139"/>
      <c r="N311" s="179"/>
      <c r="O311" s="141"/>
      <c r="P311" s="146"/>
    </row>
    <row r="312" spans="1:16" hidden="1" x14ac:dyDescent="0.25">
      <c r="A312" s="132">
        <v>307</v>
      </c>
      <c r="B312" s="154"/>
      <c r="C312" s="154"/>
      <c r="D312" s="136"/>
      <c r="E312" s="137"/>
      <c r="F312" s="137"/>
      <c r="G312" s="135"/>
      <c r="H312" s="135"/>
      <c r="I312" s="135"/>
      <c r="J312" s="138"/>
      <c r="K312" s="138"/>
      <c r="L312" s="138"/>
      <c r="M312" s="139"/>
      <c r="N312" s="179"/>
      <c r="O312" s="141"/>
      <c r="P312" s="146"/>
    </row>
    <row r="313" spans="1:16" hidden="1" x14ac:dyDescent="0.25">
      <c r="A313" s="132">
        <v>308</v>
      </c>
      <c r="B313" s="154"/>
      <c r="C313" s="154"/>
      <c r="D313" s="136"/>
      <c r="E313" s="137"/>
      <c r="F313" s="137"/>
      <c r="G313" s="135"/>
      <c r="H313" s="135"/>
      <c r="I313" s="135"/>
      <c r="J313" s="138"/>
      <c r="K313" s="138"/>
      <c r="L313" s="138"/>
      <c r="M313" s="139"/>
      <c r="N313" s="179"/>
      <c r="O313" s="141"/>
      <c r="P313" s="146"/>
    </row>
    <row r="314" spans="1:16" hidden="1" x14ac:dyDescent="0.25">
      <c r="A314" s="132">
        <v>309</v>
      </c>
      <c r="B314" s="154"/>
      <c r="C314" s="154"/>
      <c r="D314" s="136"/>
      <c r="E314" s="137"/>
      <c r="F314" s="137"/>
      <c r="G314" s="135"/>
      <c r="H314" s="135"/>
      <c r="I314" s="135"/>
      <c r="J314" s="138"/>
      <c r="K314" s="138"/>
      <c r="L314" s="138"/>
      <c r="M314" s="139"/>
      <c r="N314" s="179"/>
      <c r="O314" s="141"/>
      <c r="P314" s="146"/>
    </row>
    <row r="315" spans="1:16" hidden="1" x14ac:dyDescent="0.25">
      <c r="A315" s="132">
        <v>310</v>
      </c>
      <c r="B315" s="154"/>
      <c r="C315" s="154"/>
      <c r="D315" s="136"/>
      <c r="E315" s="137"/>
      <c r="F315" s="137"/>
      <c r="G315" s="135"/>
      <c r="H315" s="135"/>
      <c r="I315" s="135"/>
      <c r="J315" s="138"/>
      <c r="K315" s="138"/>
      <c r="L315" s="138"/>
      <c r="M315" s="139"/>
      <c r="N315" s="179"/>
      <c r="O315" s="141"/>
      <c r="P315" s="146"/>
    </row>
    <row r="316" spans="1:16" hidden="1" x14ac:dyDescent="0.25">
      <c r="A316" s="132">
        <v>311</v>
      </c>
      <c r="B316" s="154"/>
      <c r="C316" s="154"/>
      <c r="D316" s="136"/>
      <c r="E316" s="137"/>
      <c r="F316" s="137"/>
      <c r="G316" s="135"/>
      <c r="H316" s="135"/>
      <c r="I316" s="135"/>
      <c r="J316" s="138"/>
      <c r="K316" s="138"/>
      <c r="L316" s="138"/>
      <c r="M316" s="139"/>
      <c r="N316" s="179"/>
      <c r="O316" s="141"/>
      <c r="P316" s="146"/>
    </row>
    <row r="317" spans="1:16" hidden="1" x14ac:dyDescent="0.25">
      <c r="A317" s="132">
        <v>312</v>
      </c>
      <c r="B317" s="154"/>
      <c r="C317" s="154"/>
      <c r="D317" s="136"/>
      <c r="E317" s="137"/>
      <c r="F317" s="137"/>
      <c r="G317" s="135"/>
      <c r="H317" s="135"/>
      <c r="I317" s="135"/>
      <c r="J317" s="138"/>
      <c r="K317" s="138"/>
      <c r="L317" s="138"/>
      <c r="M317" s="139"/>
      <c r="N317" s="179"/>
      <c r="O317" s="141"/>
      <c r="P317" s="146"/>
    </row>
    <row r="318" spans="1:16" hidden="1" x14ac:dyDescent="0.25">
      <c r="A318" s="132">
        <v>313</v>
      </c>
      <c r="B318" s="154"/>
      <c r="C318" s="154"/>
      <c r="D318" s="136"/>
      <c r="E318" s="137"/>
      <c r="F318" s="137"/>
      <c r="G318" s="135"/>
      <c r="H318" s="135"/>
      <c r="I318" s="135"/>
      <c r="J318" s="138"/>
      <c r="K318" s="138"/>
      <c r="L318" s="138"/>
      <c r="M318" s="139"/>
      <c r="N318" s="179"/>
      <c r="O318" s="141"/>
      <c r="P318" s="146"/>
    </row>
    <row r="319" spans="1:16" hidden="1" x14ac:dyDescent="0.25">
      <c r="A319" s="132">
        <v>314</v>
      </c>
      <c r="B319" s="154"/>
      <c r="C319" s="154"/>
      <c r="D319" s="136"/>
      <c r="E319" s="137"/>
      <c r="F319" s="137"/>
      <c r="G319" s="135"/>
      <c r="H319" s="135"/>
      <c r="I319" s="135"/>
      <c r="J319" s="138"/>
      <c r="K319" s="138"/>
      <c r="L319" s="138"/>
      <c r="M319" s="139"/>
      <c r="N319" s="179"/>
      <c r="O319" s="141"/>
      <c r="P319" s="146"/>
    </row>
    <row r="320" spans="1:16" hidden="1" x14ac:dyDescent="0.25">
      <c r="A320" s="132">
        <v>315</v>
      </c>
      <c r="B320" s="154"/>
      <c r="C320" s="154"/>
      <c r="D320" s="136"/>
      <c r="E320" s="137"/>
      <c r="F320" s="137"/>
      <c r="G320" s="135"/>
      <c r="H320" s="135"/>
      <c r="I320" s="135"/>
      <c r="J320" s="138"/>
      <c r="K320" s="138"/>
      <c r="L320" s="138"/>
      <c r="M320" s="139"/>
      <c r="N320" s="179"/>
      <c r="O320" s="141"/>
      <c r="P320" s="146"/>
    </row>
    <row r="321" spans="1:16" hidden="1" x14ac:dyDescent="0.25">
      <c r="A321" s="132">
        <v>316</v>
      </c>
      <c r="B321" s="154"/>
      <c r="C321" s="154"/>
      <c r="D321" s="136"/>
      <c r="E321" s="137"/>
      <c r="F321" s="137"/>
      <c r="G321" s="135"/>
      <c r="H321" s="135"/>
      <c r="I321" s="135"/>
      <c r="J321" s="138"/>
      <c r="K321" s="138"/>
      <c r="L321" s="138"/>
      <c r="M321" s="139"/>
      <c r="N321" s="179"/>
      <c r="O321" s="141"/>
      <c r="P321" s="146"/>
    </row>
    <row r="322" spans="1:16" hidden="1" x14ac:dyDescent="0.25">
      <c r="A322" s="132">
        <v>317</v>
      </c>
      <c r="B322" s="154"/>
      <c r="C322" s="154"/>
      <c r="D322" s="136"/>
      <c r="E322" s="137"/>
      <c r="F322" s="137"/>
      <c r="G322" s="135"/>
      <c r="H322" s="135"/>
      <c r="I322" s="135"/>
      <c r="J322" s="138"/>
      <c r="K322" s="138"/>
      <c r="L322" s="138"/>
      <c r="M322" s="139"/>
      <c r="N322" s="179"/>
      <c r="O322" s="141"/>
      <c r="P322" s="146"/>
    </row>
    <row r="323" spans="1:16" hidden="1" x14ac:dyDescent="0.25">
      <c r="A323" s="132">
        <v>318</v>
      </c>
      <c r="B323" s="154"/>
      <c r="C323" s="154"/>
      <c r="D323" s="136"/>
      <c r="E323" s="137"/>
      <c r="F323" s="137"/>
      <c r="G323" s="135"/>
      <c r="H323" s="135"/>
      <c r="I323" s="135"/>
      <c r="J323" s="138"/>
      <c r="K323" s="138"/>
      <c r="L323" s="138"/>
      <c r="M323" s="139"/>
      <c r="N323" s="179"/>
      <c r="O323" s="141"/>
      <c r="P323" s="146"/>
    </row>
    <row r="324" spans="1:16" hidden="1" x14ac:dyDescent="0.25">
      <c r="A324" s="132">
        <v>319</v>
      </c>
      <c r="B324" s="154"/>
      <c r="C324" s="154"/>
      <c r="D324" s="136"/>
      <c r="E324" s="137"/>
      <c r="F324" s="137"/>
      <c r="G324" s="135"/>
      <c r="H324" s="135"/>
      <c r="I324" s="135"/>
      <c r="J324" s="138"/>
      <c r="K324" s="138"/>
      <c r="L324" s="138"/>
      <c r="M324" s="139"/>
      <c r="N324" s="179"/>
      <c r="O324" s="141"/>
      <c r="P324" s="146"/>
    </row>
    <row r="325" spans="1:16" hidden="1" x14ac:dyDescent="0.25">
      <c r="A325" s="132">
        <v>320</v>
      </c>
      <c r="B325" s="154"/>
      <c r="C325" s="154"/>
      <c r="D325" s="136"/>
      <c r="E325" s="137"/>
      <c r="F325" s="137"/>
      <c r="G325" s="135"/>
      <c r="H325" s="135"/>
      <c r="I325" s="135"/>
      <c r="J325" s="138"/>
      <c r="K325" s="138"/>
      <c r="L325" s="138"/>
      <c r="M325" s="139"/>
      <c r="N325" s="179"/>
      <c r="O325" s="141"/>
      <c r="P325" s="146"/>
    </row>
    <row r="326" spans="1:16" hidden="1" x14ac:dyDescent="0.25">
      <c r="A326" s="132">
        <v>321</v>
      </c>
      <c r="B326" s="154"/>
      <c r="C326" s="154"/>
      <c r="D326" s="136"/>
      <c r="E326" s="137"/>
      <c r="F326" s="137"/>
      <c r="G326" s="135"/>
      <c r="H326" s="135"/>
      <c r="I326" s="135"/>
      <c r="J326" s="138"/>
      <c r="K326" s="138"/>
      <c r="L326" s="138"/>
      <c r="M326" s="139"/>
      <c r="N326" s="179"/>
      <c r="O326" s="141"/>
      <c r="P326" s="146"/>
    </row>
    <row r="327" spans="1:16" hidden="1" x14ac:dyDescent="0.25">
      <c r="A327" s="132">
        <v>322</v>
      </c>
      <c r="B327" s="154"/>
      <c r="C327" s="154"/>
      <c r="D327" s="136"/>
      <c r="E327" s="137"/>
      <c r="F327" s="137"/>
      <c r="G327" s="135"/>
      <c r="H327" s="135"/>
      <c r="I327" s="135"/>
      <c r="J327" s="138"/>
      <c r="K327" s="138"/>
      <c r="L327" s="138"/>
      <c r="M327" s="139"/>
      <c r="N327" s="179"/>
      <c r="O327" s="141"/>
      <c r="P327" s="146"/>
    </row>
    <row r="328" spans="1:16" hidden="1" x14ac:dyDescent="0.25">
      <c r="A328" s="132">
        <v>323</v>
      </c>
      <c r="B328" s="154"/>
      <c r="C328" s="154"/>
      <c r="D328" s="136"/>
      <c r="E328" s="137"/>
      <c r="F328" s="137"/>
      <c r="G328" s="135"/>
      <c r="H328" s="135"/>
      <c r="I328" s="135"/>
      <c r="J328" s="138"/>
      <c r="K328" s="138"/>
      <c r="L328" s="138"/>
      <c r="M328" s="139"/>
      <c r="N328" s="179"/>
      <c r="O328" s="141"/>
      <c r="P328" s="146"/>
    </row>
    <row r="329" spans="1:16" hidden="1" x14ac:dyDescent="0.25">
      <c r="A329" s="132">
        <v>324</v>
      </c>
      <c r="B329" s="154"/>
      <c r="C329" s="154"/>
      <c r="D329" s="136"/>
      <c r="E329" s="137"/>
      <c r="F329" s="137"/>
      <c r="G329" s="135"/>
      <c r="H329" s="135"/>
      <c r="I329" s="135"/>
      <c r="J329" s="138"/>
      <c r="K329" s="138"/>
      <c r="L329" s="138"/>
      <c r="M329" s="139"/>
      <c r="N329" s="179"/>
      <c r="O329" s="141"/>
      <c r="P329" s="146"/>
    </row>
    <row r="330" spans="1:16" hidden="1" x14ac:dyDescent="0.25">
      <c r="A330" s="132">
        <v>325</v>
      </c>
      <c r="B330" s="154"/>
      <c r="C330" s="154"/>
      <c r="D330" s="136"/>
      <c r="E330" s="137"/>
      <c r="F330" s="137"/>
      <c r="G330" s="135"/>
      <c r="H330" s="135"/>
      <c r="I330" s="135"/>
      <c r="J330" s="138"/>
      <c r="K330" s="138"/>
      <c r="L330" s="138"/>
      <c r="M330" s="139"/>
      <c r="N330" s="179"/>
      <c r="O330" s="141"/>
      <c r="P330" s="146"/>
    </row>
    <row r="331" spans="1:16" hidden="1" x14ac:dyDescent="0.25">
      <c r="A331" s="132">
        <v>326</v>
      </c>
      <c r="B331" s="154"/>
      <c r="C331" s="154"/>
      <c r="D331" s="136"/>
      <c r="E331" s="137"/>
      <c r="F331" s="137"/>
      <c r="G331" s="135"/>
      <c r="H331" s="135"/>
      <c r="I331" s="135"/>
      <c r="J331" s="138"/>
      <c r="K331" s="138"/>
      <c r="L331" s="138"/>
      <c r="M331" s="139"/>
      <c r="N331" s="179"/>
      <c r="O331" s="141"/>
      <c r="P331" s="146"/>
    </row>
    <row r="332" spans="1:16" hidden="1" x14ac:dyDescent="0.25">
      <c r="A332" s="132">
        <v>327</v>
      </c>
      <c r="B332" s="154"/>
      <c r="C332" s="154"/>
      <c r="D332" s="136"/>
      <c r="E332" s="137"/>
      <c r="F332" s="137"/>
      <c r="G332" s="135"/>
      <c r="H332" s="135"/>
      <c r="I332" s="135"/>
      <c r="J332" s="138"/>
      <c r="K332" s="138"/>
      <c r="L332" s="138"/>
      <c r="M332" s="139"/>
      <c r="N332" s="179"/>
      <c r="O332" s="141"/>
      <c r="P332" s="146"/>
    </row>
    <row r="333" spans="1:16" hidden="1" x14ac:dyDescent="0.25">
      <c r="A333" s="132">
        <v>328</v>
      </c>
      <c r="B333" s="154"/>
      <c r="C333" s="154"/>
      <c r="D333" s="136"/>
      <c r="E333" s="137"/>
      <c r="F333" s="137"/>
      <c r="G333" s="135"/>
      <c r="H333" s="135"/>
      <c r="I333" s="135"/>
      <c r="J333" s="138"/>
      <c r="K333" s="138"/>
      <c r="L333" s="138"/>
      <c r="M333" s="139"/>
      <c r="N333" s="179"/>
      <c r="O333" s="141"/>
      <c r="P333" s="146"/>
    </row>
    <row r="334" spans="1:16" hidden="1" x14ac:dyDescent="0.25">
      <c r="A334" s="132">
        <v>329</v>
      </c>
      <c r="B334" s="154"/>
      <c r="C334" s="154"/>
      <c r="D334" s="136"/>
      <c r="E334" s="137"/>
      <c r="F334" s="137"/>
      <c r="G334" s="135"/>
      <c r="H334" s="135"/>
      <c r="I334" s="135"/>
      <c r="J334" s="138"/>
      <c r="K334" s="138"/>
      <c r="L334" s="138"/>
      <c r="M334" s="139"/>
      <c r="N334" s="179"/>
      <c r="O334" s="141"/>
      <c r="P334" s="146"/>
    </row>
    <row r="335" spans="1:16" hidden="1" x14ac:dyDescent="0.25">
      <c r="A335" s="132">
        <v>330</v>
      </c>
      <c r="B335" s="154"/>
      <c r="C335" s="154"/>
      <c r="D335" s="136"/>
      <c r="E335" s="137"/>
      <c r="F335" s="137"/>
      <c r="G335" s="135"/>
      <c r="H335" s="135"/>
      <c r="I335" s="135"/>
      <c r="J335" s="138"/>
      <c r="K335" s="138"/>
      <c r="L335" s="138"/>
      <c r="M335" s="139"/>
      <c r="N335" s="179"/>
      <c r="O335" s="141"/>
      <c r="P335" s="146"/>
    </row>
    <row r="336" spans="1:16" hidden="1" x14ac:dyDescent="0.25">
      <c r="A336" s="132">
        <v>331</v>
      </c>
      <c r="B336" s="154"/>
      <c r="C336" s="154"/>
      <c r="D336" s="136"/>
      <c r="E336" s="137"/>
      <c r="F336" s="137"/>
      <c r="G336" s="135"/>
      <c r="H336" s="135"/>
      <c r="I336" s="135"/>
      <c r="J336" s="138"/>
      <c r="K336" s="138"/>
      <c r="L336" s="138"/>
      <c r="M336" s="139"/>
      <c r="N336" s="179"/>
      <c r="O336" s="141"/>
      <c r="P336" s="146"/>
    </row>
    <row r="337" spans="1:16" hidden="1" x14ac:dyDescent="0.25">
      <c r="A337" s="132">
        <v>332</v>
      </c>
      <c r="B337" s="154"/>
      <c r="C337" s="154"/>
      <c r="D337" s="136"/>
      <c r="E337" s="137"/>
      <c r="F337" s="137"/>
      <c r="G337" s="135"/>
      <c r="H337" s="135"/>
      <c r="I337" s="135"/>
      <c r="J337" s="138"/>
      <c r="K337" s="138"/>
      <c r="L337" s="138"/>
      <c r="M337" s="139"/>
      <c r="N337" s="179"/>
      <c r="O337" s="141"/>
      <c r="P337" s="146"/>
    </row>
    <row r="338" spans="1:16" hidden="1" x14ac:dyDescent="0.25">
      <c r="A338" s="132">
        <v>333</v>
      </c>
      <c r="B338" s="154"/>
      <c r="C338" s="154"/>
      <c r="D338" s="136"/>
      <c r="E338" s="137"/>
      <c r="F338" s="137"/>
      <c r="G338" s="135"/>
      <c r="H338" s="135"/>
      <c r="I338" s="135"/>
      <c r="J338" s="138"/>
      <c r="K338" s="138"/>
      <c r="L338" s="138"/>
      <c r="M338" s="139"/>
      <c r="N338" s="179"/>
      <c r="O338" s="141"/>
      <c r="P338" s="146"/>
    </row>
    <row r="339" spans="1:16" hidden="1" x14ac:dyDescent="0.25">
      <c r="A339" s="132">
        <v>334</v>
      </c>
      <c r="B339" s="154"/>
      <c r="C339" s="154"/>
      <c r="D339" s="136"/>
      <c r="E339" s="137"/>
      <c r="F339" s="137"/>
      <c r="G339" s="135"/>
      <c r="H339" s="135"/>
      <c r="I339" s="135"/>
      <c r="J339" s="138"/>
      <c r="K339" s="138"/>
      <c r="L339" s="138"/>
      <c r="M339" s="139"/>
      <c r="N339" s="179"/>
      <c r="O339" s="141"/>
      <c r="P339" s="146"/>
    </row>
    <row r="340" spans="1:16" hidden="1" x14ac:dyDescent="0.25">
      <c r="A340" s="132">
        <v>335</v>
      </c>
      <c r="B340" s="154"/>
      <c r="C340" s="154"/>
      <c r="D340" s="136"/>
      <c r="E340" s="137"/>
      <c r="F340" s="137"/>
      <c r="G340" s="135"/>
      <c r="H340" s="135"/>
      <c r="I340" s="135"/>
      <c r="J340" s="138"/>
      <c r="K340" s="138"/>
      <c r="L340" s="138"/>
      <c r="M340" s="139"/>
      <c r="N340" s="179"/>
      <c r="O340" s="141"/>
      <c r="P340" s="146"/>
    </row>
    <row r="341" spans="1:16" hidden="1" x14ac:dyDescent="0.25">
      <c r="A341" s="132">
        <v>336</v>
      </c>
      <c r="B341" s="154"/>
      <c r="C341" s="154"/>
      <c r="D341" s="136"/>
      <c r="E341" s="137"/>
      <c r="F341" s="137"/>
      <c r="G341" s="135"/>
      <c r="H341" s="135"/>
      <c r="I341" s="135"/>
      <c r="J341" s="138"/>
      <c r="K341" s="138"/>
      <c r="L341" s="138"/>
      <c r="M341" s="139"/>
      <c r="N341" s="179"/>
      <c r="O341" s="141"/>
      <c r="P341" s="146"/>
    </row>
    <row r="342" spans="1:16" hidden="1" x14ac:dyDescent="0.25">
      <c r="A342" s="132">
        <v>337</v>
      </c>
      <c r="B342" s="154"/>
      <c r="C342" s="154"/>
      <c r="D342" s="136"/>
      <c r="E342" s="137"/>
      <c r="F342" s="137"/>
      <c r="G342" s="135"/>
      <c r="H342" s="135"/>
      <c r="I342" s="135"/>
      <c r="J342" s="138"/>
      <c r="K342" s="138"/>
      <c r="L342" s="138"/>
      <c r="M342" s="139"/>
      <c r="N342" s="179"/>
      <c r="O342" s="141"/>
      <c r="P342" s="146"/>
    </row>
    <row r="343" spans="1:16" hidden="1" x14ac:dyDescent="0.25">
      <c r="A343" s="132">
        <v>338</v>
      </c>
      <c r="B343" s="154"/>
      <c r="C343" s="154"/>
      <c r="D343" s="136"/>
      <c r="E343" s="137"/>
      <c r="F343" s="137"/>
      <c r="G343" s="135"/>
      <c r="H343" s="135"/>
      <c r="I343" s="135"/>
      <c r="J343" s="138"/>
      <c r="K343" s="138"/>
      <c r="L343" s="138"/>
      <c r="M343" s="139"/>
      <c r="N343" s="179"/>
      <c r="O343" s="141"/>
      <c r="P343" s="146"/>
    </row>
    <row r="344" spans="1:16" hidden="1" x14ac:dyDescent="0.25">
      <c r="A344" s="132">
        <v>339</v>
      </c>
      <c r="B344" s="154"/>
      <c r="C344" s="154"/>
      <c r="D344" s="136"/>
      <c r="E344" s="137"/>
      <c r="F344" s="137"/>
      <c r="G344" s="135"/>
      <c r="H344" s="135"/>
      <c r="I344" s="135"/>
      <c r="J344" s="138"/>
      <c r="K344" s="138"/>
      <c r="L344" s="138"/>
      <c r="M344" s="139"/>
      <c r="N344" s="179"/>
      <c r="O344" s="141"/>
      <c r="P344" s="146"/>
    </row>
    <row r="345" spans="1:16" hidden="1" x14ac:dyDescent="0.25">
      <c r="A345" s="132">
        <v>340</v>
      </c>
      <c r="B345" s="154"/>
      <c r="C345" s="154"/>
      <c r="D345" s="136"/>
      <c r="E345" s="137"/>
      <c r="F345" s="137"/>
      <c r="G345" s="135"/>
      <c r="H345" s="135"/>
      <c r="I345" s="135"/>
      <c r="J345" s="138"/>
      <c r="K345" s="138"/>
      <c r="L345" s="138"/>
      <c r="M345" s="139"/>
      <c r="N345" s="179"/>
      <c r="O345" s="141"/>
      <c r="P345" s="146"/>
    </row>
    <row r="346" spans="1:16" hidden="1" x14ac:dyDescent="0.25">
      <c r="A346" s="132">
        <v>341</v>
      </c>
      <c r="B346" s="154"/>
      <c r="C346" s="154"/>
      <c r="D346" s="136"/>
      <c r="E346" s="137"/>
      <c r="F346" s="137"/>
      <c r="G346" s="135"/>
      <c r="H346" s="135"/>
      <c r="I346" s="135"/>
      <c r="J346" s="138"/>
      <c r="K346" s="138"/>
      <c r="L346" s="138"/>
      <c r="M346" s="139"/>
      <c r="N346" s="179"/>
      <c r="O346" s="141"/>
      <c r="P346" s="146"/>
    </row>
    <row r="347" spans="1:16" hidden="1" x14ac:dyDescent="0.25">
      <c r="A347" s="132">
        <v>342</v>
      </c>
      <c r="B347" s="154"/>
      <c r="C347" s="154"/>
      <c r="D347" s="136"/>
      <c r="E347" s="137"/>
      <c r="F347" s="137"/>
      <c r="G347" s="135"/>
      <c r="H347" s="135"/>
      <c r="I347" s="135"/>
      <c r="J347" s="138"/>
      <c r="K347" s="138"/>
      <c r="L347" s="138"/>
      <c r="M347" s="139"/>
      <c r="N347" s="179"/>
      <c r="O347" s="141"/>
      <c r="P347" s="146"/>
    </row>
    <row r="348" spans="1:16" hidden="1" x14ac:dyDescent="0.25">
      <c r="A348" s="132">
        <v>343</v>
      </c>
      <c r="B348" s="154"/>
      <c r="C348" s="154"/>
      <c r="D348" s="136"/>
      <c r="E348" s="137"/>
      <c r="F348" s="137"/>
      <c r="G348" s="135"/>
      <c r="H348" s="135"/>
      <c r="I348" s="135"/>
      <c r="J348" s="138"/>
      <c r="K348" s="138"/>
      <c r="L348" s="138"/>
      <c r="M348" s="139"/>
      <c r="N348" s="179"/>
      <c r="O348" s="141"/>
      <c r="P348" s="146"/>
    </row>
    <row r="349" spans="1:16" hidden="1" x14ac:dyDescent="0.25">
      <c r="A349" s="132">
        <v>344</v>
      </c>
      <c r="B349" s="154"/>
      <c r="C349" s="154"/>
      <c r="D349" s="136"/>
      <c r="E349" s="137"/>
      <c r="F349" s="137"/>
      <c r="G349" s="135"/>
      <c r="H349" s="135"/>
      <c r="I349" s="135"/>
      <c r="J349" s="138"/>
      <c r="K349" s="138"/>
      <c r="L349" s="138"/>
      <c r="M349" s="139"/>
      <c r="N349" s="179"/>
      <c r="O349" s="141"/>
      <c r="P349" s="146"/>
    </row>
    <row r="350" spans="1:16" hidden="1" x14ac:dyDescent="0.25">
      <c r="A350" s="132">
        <v>345</v>
      </c>
      <c r="B350" s="154"/>
      <c r="C350" s="154"/>
      <c r="D350" s="136"/>
      <c r="E350" s="137"/>
      <c r="F350" s="137"/>
      <c r="G350" s="135"/>
      <c r="H350" s="135"/>
      <c r="I350" s="135"/>
      <c r="J350" s="138"/>
      <c r="K350" s="138"/>
      <c r="L350" s="138"/>
      <c r="M350" s="139"/>
      <c r="N350" s="179"/>
      <c r="O350" s="141"/>
      <c r="P350" s="146"/>
    </row>
    <row r="351" spans="1:16" hidden="1" x14ac:dyDescent="0.25">
      <c r="A351" s="132">
        <v>346</v>
      </c>
      <c r="B351" s="154"/>
      <c r="C351" s="154"/>
      <c r="D351" s="136"/>
      <c r="E351" s="137"/>
      <c r="F351" s="137"/>
      <c r="G351" s="135"/>
      <c r="H351" s="135"/>
      <c r="I351" s="135"/>
      <c r="J351" s="138"/>
      <c r="K351" s="138"/>
      <c r="L351" s="138"/>
      <c r="M351" s="139"/>
      <c r="N351" s="179"/>
      <c r="O351" s="141"/>
      <c r="P351" s="146"/>
    </row>
    <row r="352" spans="1:16" hidden="1" x14ac:dyDescent="0.25">
      <c r="A352" s="132">
        <v>347</v>
      </c>
      <c r="B352" s="154"/>
      <c r="C352" s="154"/>
      <c r="D352" s="136"/>
      <c r="E352" s="137"/>
      <c r="F352" s="137"/>
      <c r="G352" s="135"/>
      <c r="H352" s="135"/>
      <c r="I352" s="135"/>
      <c r="J352" s="138"/>
      <c r="K352" s="138"/>
      <c r="L352" s="138"/>
      <c r="M352" s="139"/>
      <c r="N352" s="179"/>
      <c r="O352" s="141"/>
      <c r="P352" s="146"/>
    </row>
    <row r="353" spans="1:16" hidden="1" x14ac:dyDescent="0.25">
      <c r="A353" s="132">
        <v>348</v>
      </c>
      <c r="B353" s="154"/>
      <c r="C353" s="154"/>
      <c r="D353" s="136"/>
      <c r="E353" s="137"/>
      <c r="F353" s="137"/>
      <c r="G353" s="135"/>
      <c r="H353" s="135"/>
      <c r="I353" s="135"/>
      <c r="J353" s="138"/>
      <c r="K353" s="138"/>
      <c r="L353" s="138"/>
      <c r="M353" s="139"/>
      <c r="N353" s="179"/>
      <c r="O353" s="141"/>
      <c r="P353" s="146"/>
    </row>
    <row r="354" spans="1:16" hidden="1" x14ac:dyDescent="0.25">
      <c r="A354" s="132">
        <v>349</v>
      </c>
      <c r="B354" s="154"/>
      <c r="C354" s="154"/>
      <c r="D354" s="136"/>
      <c r="E354" s="137"/>
      <c r="F354" s="137"/>
      <c r="G354" s="135"/>
      <c r="H354" s="135"/>
      <c r="I354" s="135"/>
      <c r="J354" s="138"/>
      <c r="K354" s="138"/>
      <c r="L354" s="138"/>
      <c r="M354" s="139"/>
      <c r="N354" s="179"/>
      <c r="O354" s="141"/>
      <c r="P354" s="146"/>
    </row>
    <row r="355" spans="1:16" hidden="1" x14ac:dyDescent="0.25">
      <c r="A355" s="132">
        <v>350</v>
      </c>
      <c r="B355" s="154"/>
      <c r="C355" s="154"/>
      <c r="D355" s="136"/>
      <c r="E355" s="137"/>
      <c r="F355" s="137"/>
      <c r="G355" s="135"/>
      <c r="H355" s="135"/>
      <c r="I355" s="135"/>
      <c r="J355" s="138"/>
      <c r="K355" s="138"/>
      <c r="L355" s="138"/>
      <c r="M355" s="139"/>
      <c r="N355" s="179"/>
      <c r="O355" s="141"/>
      <c r="P355" s="146"/>
    </row>
    <row r="356" spans="1:16" hidden="1" x14ac:dyDescent="0.25">
      <c r="A356" s="132">
        <v>351</v>
      </c>
      <c r="B356" s="154"/>
      <c r="C356" s="154"/>
      <c r="D356" s="136"/>
      <c r="E356" s="137"/>
      <c r="F356" s="137"/>
      <c r="G356" s="135"/>
      <c r="H356" s="135"/>
      <c r="I356" s="135"/>
      <c r="J356" s="138"/>
      <c r="K356" s="138"/>
      <c r="L356" s="138"/>
      <c r="M356" s="139"/>
      <c r="N356" s="179"/>
      <c r="O356" s="141"/>
      <c r="P356" s="146"/>
    </row>
    <row r="357" spans="1:16" hidden="1" x14ac:dyDescent="0.25">
      <c r="A357" s="132">
        <v>352</v>
      </c>
      <c r="B357" s="154"/>
      <c r="C357" s="154"/>
      <c r="D357" s="136"/>
      <c r="E357" s="137"/>
      <c r="F357" s="137"/>
      <c r="G357" s="135"/>
      <c r="H357" s="135"/>
      <c r="I357" s="135"/>
      <c r="J357" s="138"/>
      <c r="K357" s="138"/>
      <c r="L357" s="138"/>
      <c r="M357" s="139"/>
      <c r="N357" s="179"/>
      <c r="O357" s="141"/>
      <c r="P357" s="146"/>
    </row>
    <row r="358" spans="1:16" hidden="1" x14ac:dyDescent="0.25">
      <c r="A358" s="132">
        <v>353</v>
      </c>
      <c r="B358" s="154"/>
      <c r="C358" s="154"/>
      <c r="D358" s="136"/>
      <c r="E358" s="137"/>
      <c r="F358" s="137"/>
      <c r="G358" s="135"/>
      <c r="H358" s="135"/>
      <c r="I358" s="135"/>
      <c r="J358" s="138"/>
      <c r="K358" s="138"/>
      <c r="L358" s="138"/>
      <c r="M358" s="139"/>
      <c r="N358" s="179"/>
      <c r="O358" s="141"/>
      <c r="P358" s="146"/>
    </row>
    <row r="359" spans="1:16" hidden="1" x14ac:dyDescent="0.25">
      <c r="A359" s="132">
        <v>354</v>
      </c>
      <c r="B359" s="154"/>
      <c r="C359" s="154"/>
      <c r="D359" s="136"/>
      <c r="E359" s="137"/>
      <c r="F359" s="137"/>
      <c r="G359" s="135"/>
      <c r="H359" s="135"/>
      <c r="I359" s="135"/>
      <c r="J359" s="138"/>
      <c r="K359" s="138"/>
      <c r="L359" s="138"/>
      <c r="M359" s="139"/>
      <c r="N359" s="179"/>
      <c r="O359" s="141"/>
      <c r="P359" s="146"/>
    </row>
    <row r="360" spans="1:16" hidden="1" x14ac:dyDescent="0.25">
      <c r="A360" s="132">
        <v>355</v>
      </c>
      <c r="B360" s="154"/>
      <c r="C360" s="154"/>
      <c r="D360" s="136"/>
      <c r="E360" s="137"/>
      <c r="F360" s="137"/>
      <c r="G360" s="135"/>
      <c r="H360" s="135"/>
      <c r="I360" s="135"/>
      <c r="J360" s="138"/>
      <c r="K360" s="138"/>
      <c r="L360" s="138"/>
      <c r="M360" s="139"/>
      <c r="N360" s="179"/>
      <c r="O360" s="141"/>
      <c r="P360" s="146"/>
    </row>
    <row r="361" spans="1:16" hidden="1" x14ac:dyDescent="0.25">
      <c r="A361" s="132">
        <v>356</v>
      </c>
      <c r="B361" s="154"/>
      <c r="C361" s="154"/>
      <c r="D361" s="136"/>
      <c r="E361" s="137"/>
      <c r="F361" s="137"/>
      <c r="G361" s="135"/>
      <c r="H361" s="135"/>
      <c r="I361" s="135"/>
      <c r="J361" s="138"/>
      <c r="K361" s="138"/>
      <c r="L361" s="138"/>
      <c r="M361" s="139"/>
      <c r="N361" s="179"/>
      <c r="O361" s="141"/>
      <c r="P361" s="146"/>
    </row>
    <row r="362" spans="1:16" hidden="1" x14ac:dyDescent="0.25">
      <c r="A362" s="132">
        <v>357</v>
      </c>
      <c r="B362" s="154"/>
      <c r="C362" s="154"/>
      <c r="D362" s="136"/>
      <c r="E362" s="137"/>
      <c r="F362" s="137"/>
      <c r="G362" s="135"/>
      <c r="H362" s="135"/>
      <c r="I362" s="135"/>
      <c r="J362" s="138"/>
      <c r="K362" s="138"/>
      <c r="L362" s="138"/>
      <c r="M362" s="139"/>
      <c r="N362" s="179"/>
      <c r="O362" s="141"/>
      <c r="P362" s="146"/>
    </row>
    <row r="363" spans="1:16" hidden="1" x14ac:dyDescent="0.25">
      <c r="A363" s="132">
        <v>358</v>
      </c>
      <c r="B363" s="154"/>
      <c r="C363" s="154"/>
      <c r="D363" s="136"/>
      <c r="E363" s="137"/>
      <c r="F363" s="137"/>
      <c r="G363" s="135"/>
      <c r="H363" s="135"/>
      <c r="I363" s="135"/>
      <c r="J363" s="138"/>
      <c r="K363" s="138"/>
      <c r="L363" s="138"/>
      <c r="M363" s="139"/>
      <c r="N363" s="179"/>
      <c r="O363" s="141"/>
      <c r="P363" s="146"/>
    </row>
    <row r="364" spans="1:16" hidden="1" x14ac:dyDescent="0.25">
      <c r="A364" s="132">
        <v>359</v>
      </c>
      <c r="B364" s="154"/>
      <c r="C364" s="154"/>
      <c r="D364" s="136"/>
      <c r="E364" s="137"/>
      <c r="F364" s="137"/>
      <c r="G364" s="135"/>
      <c r="H364" s="135"/>
      <c r="I364" s="135"/>
      <c r="J364" s="138"/>
      <c r="K364" s="138"/>
      <c r="L364" s="138"/>
      <c r="M364" s="139"/>
      <c r="N364" s="179"/>
      <c r="O364" s="141"/>
      <c r="P364" s="146"/>
    </row>
    <row r="365" spans="1:16" hidden="1" x14ac:dyDescent="0.25">
      <c r="A365" s="132">
        <v>360</v>
      </c>
      <c r="B365" s="154"/>
      <c r="C365" s="154"/>
      <c r="D365" s="136"/>
      <c r="E365" s="137"/>
      <c r="F365" s="137"/>
      <c r="G365" s="135"/>
      <c r="H365" s="135"/>
      <c r="I365" s="135"/>
      <c r="J365" s="138"/>
      <c r="K365" s="138"/>
      <c r="L365" s="138"/>
      <c r="M365" s="139"/>
      <c r="N365" s="179"/>
      <c r="O365" s="141"/>
      <c r="P365" s="146"/>
    </row>
    <row r="366" spans="1:16" hidden="1" x14ac:dyDescent="0.25">
      <c r="A366" s="132">
        <v>361</v>
      </c>
      <c r="B366" s="154"/>
      <c r="C366" s="154"/>
      <c r="D366" s="136"/>
      <c r="E366" s="137"/>
      <c r="F366" s="137"/>
      <c r="G366" s="135"/>
      <c r="H366" s="135"/>
      <c r="I366" s="135"/>
      <c r="J366" s="138"/>
      <c r="K366" s="138"/>
      <c r="L366" s="138"/>
      <c r="M366" s="139"/>
      <c r="N366" s="179"/>
      <c r="O366" s="141"/>
      <c r="P366" s="146"/>
    </row>
    <row r="367" spans="1:16" hidden="1" x14ac:dyDescent="0.25">
      <c r="A367" s="132">
        <v>362</v>
      </c>
      <c r="B367" s="154"/>
      <c r="C367" s="154"/>
      <c r="D367" s="136"/>
      <c r="E367" s="137"/>
      <c r="F367" s="137"/>
      <c r="G367" s="135"/>
      <c r="H367" s="135"/>
      <c r="I367" s="135"/>
      <c r="J367" s="138"/>
      <c r="K367" s="138"/>
      <c r="L367" s="138"/>
      <c r="M367" s="139"/>
      <c r="N367" s="179"/>
      <c r="O367" s="141"/>
      <c r="P367" s="146"/>
    </row>
    <row r="368" spans="1:16" hidden="1" x14ac:dyDescent="0.25">
      <c r="A368" s="132">
        <v>363</v>
      </c>
      <c r="B368" s="154"/>
      <c r="C368" s="154"/>
      <c r="D368" s="136"/>
      <c r="E368" s="137"/>
      <c r="F368" s="137"/>
      <c r="G368" s="135"/>
      <c r="H368" s="135"/>
      <c r="I368" s="135"/>
      <c r="J368" s="138"/>
      <c r="K368" s="138"/>
      <c r="L368" s="138"/>
      <c r="M368" s="139"/>
      <c r="N368" s="179"/>
      <c r="O368" s="141"/>
      <c r="P368" s="146"/>
    </row>
    <row r="369" spans="1:16" hidden="1" x14ac:dyDescent="0.25">
      <c r="A369" s="132">
        <v>364</v>
      </c>
      <c r="B369" s="154"/>
      <c r="C369" s="154"/>
      <c r="D369" s="136"/>
      <c r="E369" s="137"/>
      <c r="F369" s="137"/>
      <c r="G369" s="135"/>
      <c r="H369" s="135"/>
      <c r="I369" s="135"/>
      <c r="J369" s="138"/>
      <c r="K369" s="138"/>
      <c r="L369" s="138"/>
      <c r="M369" s="139"/>
      <c r="N369" s="179"/>
      <c r="O369" s="141"/>
      <c r="P369" s="146"/>
    </row>
    <row r="370" spans="1:16" hidden="1" x14ac:dyDescent="0.25">
      <c r="A370" s="132">
        <v>365</v>
      </c>
      <c r="B370" s="154"/>
      <c r="C370" s="154"/>
      <c r="D370" s="136"/>
      <c r="E370" s="137"/>
      <c r="F370" s="137"/>
      <c r="G370" s="135"/>
      <c r="H370" s="135"/>
      <c r="I370" s="135"/>
      <c r="J370" s="138"/>
      <c r="K370" s="138"/>
      <c r="L370" s="138"/>
      <c r="M370" s="139"/>
      <c r="N370" s="179"/>
      <c r="O370" s="141"/>
      <c r="P370" s="146"/>
    </row>
    <row r="371" spans="1:16" hidden="1" x14ac:dyDescent="0.25">
      <c r="A371" s="132">
        <v>366</v>
      </c>
      <c r="B371" s="154"/>
      <c r="C371" s="154"/>
      <c r="D371" s="136"/>
      <c r="E371" s="137"/>
      <c r="F371" s="137"/>
      <c r="G371" s="135"/>
      <c r="H371" s="135"/>
      <c r="I371" s="135"/>
      <c r="J371" s="138"/>
      <c r="K371" s="138"/>
      <c r="L371" s="138"/>
      <c r="M371" s="139"/>
      <c r="N371" s="179"/>
      <c r="O371" s="141"/>
      <c r="P371" s="146"/>
    </row>
    <row r="372" spans="1:16" hidden="1" x14ac:dyDescent="0.25">
      <c r="A372" s="132">
        <v>367</v>
      </c>
      <c r="B372" s="154"/>
      <c r="C372" s="154"/>
      <c r="D372" s="136"/>
      <c r="E372" s="137"/>
      <c r="F372" s="137"/>
      <c r="G372" s="135"/>
      <c r="H372" s="135"/>
      <c r="I372" s="135"/>
      <c r="J372" s="138"/>
      <c r="K372" s="138"/>
      <c r="L372" s="138"/>
      <c r="M372" s="139"/>
      <c r="N372" s="179"/>
      <c r="O372" s="141"/>
      <c r="P372" s="146"/>
    </row>
    <row r="373" spans="1:16" hidden="1" x14ac:dyDescent="0.25">
      <c r="A373" s="132">
        <v>368</v>
      </c>
      <c r="B373" s="154"/>
      <c r="C373" s="154"/>
      <c r="D373" s="136"/>
      <c r="E373" s="137"/>
      <c r="F373" s="137"/>
      <c r="G373" s="135"/>
      <c r="H373" s="135"/>
      <c r="I373" s="135"/>
      <c r="J373" s="138"/>
      <c r="K373" s="138"/>
      <c r="L373" s="138"/>
      <c r="M373" s="139"/>
      <c r="N373" s="179"/>
      <c r="O373" s="141"/>
      <c r="P373" s="146"/>
    </row>
    <row r="374" spans="1:16" hidden="1" x14ac:dyDescent="0.25">
      <c r="A374" s="132">
        <v>369</v>
      </c>
      <c r="B374" s="154"/>
      <c r="C374" s="154"/>
      <c r="D374" s="136"/>
      <c r="E374" s="137"/>
      <c r="F374" s="137"/>
      <c r="G374" s="135"/>
      <c r="H374" s="135"/>
      <c r="I374" s="135"/>
      <c r="J374" s="138"/>
      <c r="K374" s="138"/>
      <c r="L374" s="138"/>
      <c r="M374" s="139"/>
      <c r="N374" s="179"/>
      <c r="O374" s="141"/>
      <c r="P374" s="146"/>
    </row>
    <row r="375" spans="1:16" hidden="1" x14ac:dyDescent="0.25">
      <c r="A375" s="132">
        <v>370</v>
      </c>
      <c r="B375" s="154"/>
      <c r="C375" s="154"/>
      <c r="D375" s="136"/>
      <c r="E375" s="137"/>
      <c r="F375" s="137"/>
      <c r="G375" s="135"/>
      <c r="H375" s="135"/>
      <c r="I375" s="135"/>
      <c r="J375" s="138"/>
      <c r="K375" s="138"/>
      <c r="L375" s="138"/>
      <c r="M375" s="139"/>
      <c r="N375" s="179"/>
      <c r="O375" s="141"/>
      <c r="P375" s="146"/>
    </row>
    <row r="376" spans="1:16" hidden="1" x14ac:dyDescent="0.25">
      <c r="A376" s="132">
        <v>371</v>
      </c>
      <c r="B376" s="154"/>
      <c r="C376" s="154"/>
      <c r="D376" s="136"/>
      <c r="E376" s="137"/>
      <c r="F376" s="137"/>
      <c r="G376" s="135"/>
      <c r="H376" s="135"/>
      <c r="I376" s="135"/>
      <c r="J376" s="138"/>
      <c r="K376" s="138"/>
      <c r="L376" s="138"/>
      <c r="M376" s="139"/>
      <c r="N376" s="179"/>
      <c r="O376" s="141"/>
      <c r="P376" s="146"/>
    </row>
    <row r="377" spans="1:16" hidden="1" x14ac:dyDescent="0.25">
      <c r="A377" s="132">
        <v>372</v>
      </c>
      <c r="B377" s="154"/>
      <c r="C377" s="154"/>
      <c r="D377" s="136"/>
      <c r="E377" s="137"/>
      <c r="F377" s="137"/>
      <c r="G377" s="135"/>
      <c r="H377" s="135"/>
      <c r="I377" s="135"/>
      <c r="J377" s="138"/>
      <c r="K377" s="138"/>
      <c r="L377" s="138"/>
      <c r="M377" s="139"/>
      <c r="N377" s="179"/>
      <c r="O377" s="141"/>
      <c r="P377" s="146"/>
    </row>
    <row r="378" spans="1:16" hidden="1" x14ac:dyDescent="0.25">
      <c r="A378" s="132">
        <v>373</v>
      </c>
      <c r="B378" s="154"/>
      <c r="C378" s="154"/>
      <c r="D378" s="136"/>
      <c r="E378" s="137"/>
      <c r="F378" s="137"/>
      <c r="G378" s="135"/>
      <c r="H378" s="135"/>
      <c r="I378" s="135"/>
      <c r="J378" s="138"/>
      <c r="K378" s="138"/>
      <c r="L378" s="138"/>
      <c r="M378" s="139"/>
      <c r="N378" s="179"/>
      <c r="O378" s="141"/>
      <c r="P378" s="146"/>
    </row>
    <row r="379" spans="1:16" hidden="1" x14ac:dyDescent="0.25">
      <c r="A379" s="132">
        <v>374</v>
      </c>
      <c r="B379" s="154"/>
      <c r="C379" s="154"/>
      <c r="D379" s="136"/>
      <c r="E379" s="137"/>
      <c r="F379" s="137"/>
      <c r="G379" s="135"/>
      <c r="H379" s="135"/>
      <c r="I379" s="135"/>
      <c r="J379" s="138"/>
      <c r="K379" s="138"/>
      <c r="L379" s="138"/>
      <c r="M379" s="139"/>
      <c r="N379" s="179"/>
      <c r="O379" s="141"/>
      <c r="P379" s="146"/>
    </row>
    <row r="380" spans="1:16" hidden="1" x14ac:dyDescent="0.25">
      <c r="A380" s="132">
        <v>375</v>
      </c>
      <c r="B380" s="154"/>
      <c r="C380" s="154"/>
      <c r="D380" s="136"/>
      <c r="E380" s="137"/>
      <c r="F380" s="137"/>
      <c r="G380" s="135"/>
      <c r="H380" s="135"/>
      <c r="I380" s="135"/>
      <c r="J380" s="138"/>
      <c r="K380" s="138"/>
      <c r="L380" s="138"/>
      <c r="M380" s="139"/>
      <c r="N380" s="179"/>
      <c r="O380" s="141"/>
      <c r="P380" s="146"/>
    </row>
    <row r="381" spans="1:16" hidden="1" x14ac:dyDescent="0.25">
      <c r="A381" s="132">
        <v>376</v>
      </c>
      <c r="B381" s="154"/>
      <c r="C381" s="154"/>
      <c r="D381" s="136"/>
      <c r="E381" s="137"/>
      <c r="F381" s="137"/>
      <c r="G381" s="135"/>
      <c r="H381" s="135"/>
      <c r="I381" s="135"/>
      <c r="J381" s="138"/>
      <c r="K381" s="138"/>
      <c r="L381" s="138"/>
      <c r="M381" s="139"/>
      <c r="N381" s="179"/>
      <c r="O381" s="141"/>
      <c r="P381" s="146"/>
    </row>
    <row r="382" spans="1:16" hidden="1" x14ac:dyDescent="0.25">
      <c r="A382" s="132">
        <v>377</v>
      </c>
      <c r="B382" s="154"/>
      <c r="C382" s="154"/>
      <c r="D382" s="136"/>
      <c r="E382" s="137"/>
      <c r="F382" s="137"/>
      <c r="G382" s="135"/>
      <c r="H382" s="135"/>
      <c r="I382" s="135"/>
      <c r="J382" s="138"/>
      <c r="K382" s="138"/>
      <c r="L382" s="138"/>
      <c r="M382" s="139"/>
      <c r="N382" s="179"/>
      <c r="O382" s="141"/>
      <c r="P382" s="146"/>
    </row>
    <row r="383" spans="1:16" hidden="1" x14ac:dyDescent="0.25">
      <c r="A383" s="132">
        <v>378</v>
      </c>
      <c r="B383" s="154"/>
      <c r="C383" s="154"/>
      <c r="D383" s="136"/>
      <c r="E383" s="137"/>
      <c r="F383" s="137"/>
      <c r="G383" s="135"/>
      <c r="H383" s="135"/>
      <c r="I383" s="135"/>
      <c r="J383" s="138"/>
      <c r="K383" s="138"/>
      <c r="L383" s="138"/>
      <c r="M383" s="139"/>
      <c r="N383" s="179"/>
      <c r="O383" s="141"/>
      <c r="P383" s="146"/>
    </row>
    <row r="384" spans="1:16" hidden="1" x14ac:dyDescent="0.25">
      <c r="A384" s="132">
        <v>379</v>
      </c>
      <c r="B384" s="154"/>
      <c r="C384" s="154"/>
      <c r="D384" s="136"/>
      <c r="E384" s="137"/>
      <c r="F384" s="137"/>
      <c r="G384" s="135"/>
      <c r="H384" s="135"/>
      <c r="I384" s="135"/>
      <c r="J384" s="138"/>
      <c r="K384" s="138"/>
      <c r="L384" s="138"/>
      <c r="M384" s="139"/>
      <c r="N384" s="179"/>
      <c r="O384" s="141"/>
      <c r="P384" s="146"/>
    </row>
    <row r="385" spans="1:16" hidden="1" x14ac:dyDescent="0.25">
      <c r="A385" s="132">
        <v>380</v>
      </c>
      <c r="B385" s="154"/>
      <c r="C385" s="154"/>
      <c r="D385" s="136"/>
      <c r="E385" s="137"/>
      <c r="F385" s="137"/>
      <c r="G385" s="135"/>
      <c r="H385" s="135"/>
      <c r="I385" s="135"/>
      <c r="J385" s="138"/>
      <c r="K385" s="138"/>
      <c r="L385" s="138"/>
      <c r="M385" s="139"/>
      <c r="N385" s="179"/>
      <c r="O385" s="141"/>
      <c r="P385" s="146"/>
    </row>
    <row r="386" spans="1:16" hidden="1" x14ac:dyDescent="0.25">
      <c r="A386" s="132">
        <v>381</v>
      </c>
      <c r="B386" s="154"/>
      <c r="C386" s="154"/>
      <c r="D386" s="136"/>
      <c r="E386" s="137"/>
      <c r="F386" s="137"/>
      <c r="G386" s="135"/>
      <c r="H386" s="135"/>
      <c r="I386" s="135"/>
      <c r="J386" s="138"/>
      <c r="K386" s="138"/>
      <c r="L386" s="138"/>
      <c r="M386" s="139"/>
      <c r="N386" s="179"/>
      <c r="O386" s="141"/>
      <c r="P386" s="146"/>
    </row>
    <row r="387" spans="1:16" hidden="1" x14ac:dyDescent="0.25">
      <c r="A387" s="132">
        <v>382</v>
      </c>
      <c r="B387" s="154"/>
      <c r="C387" s="154"/>
      <c r="D387" s="136"/>
      <c r="E387" s="137"/>
      <c r="F387" s="137"/>
      <c r="G387" s="135"/>
      <c r="H387" s="135"/>
      <c r="I387" s="135"/>
      <c r="J387" s="138"/>
      <c r="K387" s="138"/>
      <c r="L387" s="138"/>
      <c r="M387" s="139"/>
      <c r="N387" s="179"/>
      <c r="O387" s="141"/>
      <c r="P387" s="146"/>
    </row>
    <row r="388" spans="1:16" hidden="1" x14ac:dyDescent="0.25">
      <c r="A388" s="132">
        <v>383</v>
      </c>
      <c r="B388" s="154"/>
      <c r="C388" s="154"/>
      <c r="D388" s="136"/>
      <c r="E388" s="137"/>
      <c r="F388" s="137"/>
      <c r="G388" s="135"/>
      <c r="H388" s="135"/>
      <c r="I388" s="135"/>
      <c r="J388" s="138"/>
      <c r="K388" s="138"/>
      <c r="L388" s="138"/>
      <c r="M388" s="139"/>
      <c r="N388" s="179"/>
      <c r="O388" s="141"/>
      <c r="P388" s="146"/>
    </row>
    <row r="389" spans="1:16" hidden="1" x14ac:dyDescent="0.25">
      <c r="A389" s="132">
        <v>384</v>
      </c>
      <c r="B389" s="154"/>
      <c r="C389" s="154"/>
      <c r="D389" s="136"/>
      <c r="E389" s="137"/>
      <c r="F389" s="137"/>
      <c r="G389" s="135"/>
      <c r="H389" s="135"/>
      <c r="I389" s="135"/>
      <c r="J389" s="138"/>
      <c r="K389" s="138"/>
      <c r="L389" s="138"/>
      <c r="M389" s="139"/>
      <c r="N389" s="179"/>
      <c r="O389" s="141"/>
      <c r="P389" s="146"/>
    </row>
    <row r="390" spans="1:16" hidden="1" x14ac:dyDescent="0.25">
      <c r="A390" s="132">
        <v>385</v>
      </c>
      <c r="B390" s="154"/>
      <c r="C390" s="154"/>
      <c r="D390" s="136"/>
      <c r="E390" s="137"/>
      <c r="F390" s="137"/>
      <c r="G390" s="135"/>
      <c r="H390" s="135"/>
      <c r="I390" s="135"/>
      <c r="J390" s="138"/>
      <c r="K390" s="138"/>
      <c r="L390" s="138"/>
      <c r="M390" s="139"/>
      <c r="N390" s="179"/>
      <c r="O390" s="141"/>
      <c r="P390" s="146"/>
    </row>
    <row r="391" spans="1:16" hidden="1" x14ac:dyDescent="0.25">
      <c r="A391" s="132">
        <v>386</v>
      </c>
      <c r="B391" s="154"/>
      <c r="C391" s="154"/>
      <c r="D391" s="136"/>
      <c r="E391" s="137"/>
      <c r="F391" s="137"/>
      <c r="G391" s="135"/>
      <c r="H391" s="135"/>
      <c r="I391" s="135"/>
      <c r="J391" s="138"/>
      <c r="K391" s="138"/>
      <c r="L391" s="138"/>
      <c r="M391" s="139"/>
      <c r="N391" s="179"/>
      <c r="O391" s="141"/>
      <c r="P391" s="146"/>
    </row>
    <row r="392" spans="1:16" hidden="1" x14ac:dyDescent="0.25">
      <c r="A392" s="132">
        <v>387</v>
      </c>
      <c r="B392" s="154"/>
      <c r="C392" s="154"/>
      <c r="D392" s="136"/>
      <c r="E392" s="137"/>
      <c r="F392" s="137"/>
      <c r="G392" s="135"/>
      <c r="H392" s="135"/>
      <c r="I392" s="135"/>
      <c r="J392" s="138"/>
      <c r="K392" s="138"/>
      <c r="L392" s="138"/>
      <c r="M392" s="139"/>
      <c r="N392" s="179"/>
      <c r="O392" s="141"/>
      <c r="P392" s="146"/>
    </row>
    <row r="393" spans="1:16" hidden="1" x14ac:dyDescent="0.25">
      <c r="A393" s="132">
        <v>388</v>
      </c>
      <c r="B393" s="154"/>
      <c r="C393" s="154"/>
      <c r="D393" s="136"/>
      <c r="E393" s="137"/>
      <c r="F393" s="137"/>
      <c r="G393" s="135"/>
      <c r="H393" s="135"/>
      <c r="I393" s="135"/>
      <c r="J393" s="138"/>
      <c r="K393" s="138"/>
      <c r="L393" s="138"/>
      <c r="M393" s="139"/>
      <c r="N393" s="179"/>
      <c r="O393" s="141"/>
      <c r="P393" s="146"/>
    </row>
    <row r="394" spans="1:16" hidden="1" x14ac:dyDescent="0.25">
      <c r="A394" s="132">
        <v>389</v>
      </c>
      <c r="B394" s="154"/>
      <c r="C394" s="154"/>
      <c r="D394" s="136"/>
      <c r="E394" s="137"/>
      <c r="F394" s="137"/>
      <c r="G394" s="135"/>
      <c r="H394" s="135"/>
      <c r="I394" s="135"/>
      <c r="J394" s="138"/>
      <c r="K394" s="138"/>
      <c r="L394" s="138"/>
      <c r="M394" s="139"/>
      <c r="N394" s="179"/>
      <c r="O394" s="141"/>
      <c r="P394" s="146"/>
    </row>
    <row r="395" spans="1:16" hidden="1" x14ac:dyDescent="0.25">
      <c r="A395" s="132">
        <v>390</v>
      </c>
      <c r="B395" s="154"/>
      <c r="C395" s="154"/>
      <c r="D395" s="136"/>
      <c r="E395" s="137"/>
      <c r="F395" s="137"/>
      <c r="G395" s="135"/>
      <c r="H395" s="135"/>
      <c r="I395" s="135"/>
      <c r="J395" s="138"/>
      <c r="K395" s="138"/>
      <c r="L395" s="138"/>
      <c r="M395" s="139"/>
      <c r="N395" s="179"/>
      <c r="O395" s="141"/>
      <c r="P395" s="146"/>
    </row>
    <row r="396" spans="1:16" hidden="1" x14ac:dyDescent="0.25">
      <c r="A396" s="132">
        <v>391</v>
      </c>
      <c r="B396" s="154"/>
      <c r="C396" s="154"/>
      <c r="D396" s="136"/>
      <c r="E396" s="137"/>
      <c r="F396" s="137"/>
      <c r="G396" s="135"/>
      <c r="H396" s="135"/>
      <c r="I396" s="135"/>
      <c r="J396" s="138"/>
      <c r="K396" s="138"/>
      <c r="L396" s="138"/>
      <c r="M396" s="139"/>
      <c r="N396" s="179"/>
      <c r="O396" s="141"/>
      <c r="P396" s="146"/>
    </row>
    <row r="397" spans="1:16" hidden="1" x14ac:dyDescent="0.25">
      <c r="A397" s="132">
        <v>392</v>
      </c>
      <c r="B397" s="154"/>
      <c r="C397" s="154"/>
      <c r="D397" s="136"/>
      <c r="E397" s="137"/>
      <c r="F397" s="137"/>
      <c r="G397" s="135"/>
      <c r="H397" s="135"/>
      <c r="I397" s="135"/>
      <c r="J397" s="138"/>
      <c r="K397" s="138"/>
      <c r="L397" s="138"/>
      <c r="M397" s="139"/>
      <c r="N397" s="179"/>
      <c r="O397" s="141"/>
      <c r="P397" s="146"/>
    </row>
    <row r="398" spans="1:16" hidden="1" x14ac:dyDescent="0.25">
      <c r="A398" s="132">
        <v>393</v>
      </c>
      <c r="B398" s="154"/>
      <c r="C398" s="154"/>
      <c r="D398" s="136"/>
      <c r="E398" s="137"/>
      <c r="F398" s="137"/>
      <c r="G398" s="135"/>
      <c r="H398" s="135"/>
      <c r="I398" s="135"/>
      <c r="J398" s="138"/>
      <c r="K398" s="138"/>
      <c r="L398" s="138"/>
      <c r="M398" s="139"/>
      <c r="N398" s="179"/>
      <c r="O398" s="141"/>
      <c r="P398" s="146"/>
    </row>
    <row r="399" spans="1:16" hidden="1" x14ac:dyDescent="0.25">
      <c r="A399" s="132">
        <v>394</v>
      </c>
      <c r="B399" s="154"/>
      <c r="C399" s="154"/>
      <c r="D399" s="136"/>
      <c r="E399" s="137"/>
      <c r="F399" s="137"/>
      <c r="G399" s="135"/>
      <c r="H399" s="135"/>
      <c r="I399" s="135"/>
      <c r="J399" s="138"/>
      <c r="K399" s="138"/>
      <c r="L399" s="138"/>
      <c r="M399" s="139"/>
      <c r="N399" s="179"/>
      <c r="O399" s="141"/>
      <c r="P399" s="146"/>
    </row>
    <row r="400" spans="1:16" hidden="1" x14ac:dyDescent="0.25">
      <c r="A400" s="132">
        <v>395</v>
      </c>
      <c r="B400" s="154"/>
      <c r="C400" s="154"/>
      <c r="D400" s="136"/>
      <c r="E400" s="137"/>
      <c r="F400" s="137"/>
      <c r="G400" s="135"/>
      <c r="H400" s="135"/>
      <c r="I400" s="135"/>
      <c r="J400" s="138"/>
      <c r="K400" s="138"/>
      <c r="L400" s="138"/>
      <c r="M400" s="139"/>
      <c r="N400" s="179"/>
      <c r="O400" s="141"/>
      <c r="P400" s="146"/>
    </row>
    <row r="401" spans="1:16" hidden="1" x14ac:dyDescent="0.25">
      <c r="A401" s="132">
        <v>396</v>
      </c>
      <c r="B401" s="154"/>
      <c r="C401" s="154"/>
      <c r="D401" s="136"/>
      <c r="E401" s="137"/>
      <c r="F401" s="137"/>
      <c r="G401" s="135"/>
      <c r="H401" s="135"/>
      <c r="I401" s="135"/>
      <c r="J401" s="138"/>
      <c r="K401" s="138"/>
      <c r="L401" s="138"/>
      <c r="M401" s="139"/>
      <c r="N401" s="179"/>
      <c r="O401" s="141"/>
      <c r="P401" s="146"/>
    </row>
    <row r="402" spans="1:16" hidden="1" x14ac:dyDescent="0.25">
      <c r="A402" s="132">
        <v>397</v>
      </c>
      <c r="B402" s="154"/>
      <c r="C402" s="154"/>
      <c r="D402" s="136"/>
      <c r="E402" s="137"/>
      <c r="F402" s="137"/>
      <c r="G402" s="135"/>
      <c r="H402" s="135"/>
      <c r="I402" s="135"/>
      <c r="J402" s="138"/>
      <c r="K402" s="138"/>
      <c r="L402" s="138"/>
      <c r="M402" s="139"/>
      <c r="N402" s="179"/>
      <c r="O402" s="141"/>
      <c r="P402" s="146"/>
    </row>
    <row r="403" spans="1:16" hidden="1" x14ac:dyDescent="0.25">
      <c r="A403" s="132">
        <v>398</v>
      </c>
      <c r="B403" s="154"/>
      <c r="C403" s="154"/>
      <c r="D403" s="136"/>
      <c r="E403" s="137"/>
      <c r="F403" s="137"/>
      <c r="G403" s="135"/>
      <c r="H403" s="135"/>
      <c r="I403" s="135"/>
      <c r="J403" s="138"/>
      <c r="K403" s="138"/>
      <c r="L403" s="138"/>
      <c r="M403" s="139"/>
      <c r="N403" s="179"/>
      <c r="O403" s="141"/>
      <c r="P403" s="146"/>
    </row>
    <row r="404" spans="1:16" hidden="1" x14ac:dyDescent="0.25">
      <c r="A404" s="132">
        <v>399</v>
      </c>
      <c r="B404" s="154"/>
      <c r="C404" s="154"/>
      <c r="D404" s="136"/>
      <c r="E404" s="137"/>
      <c r="F404" s="137"/>
      <c r="G404" s="135"/>
      <c r="H404" s="135"/>
      <c r="I404" s="135"/>
      <c r="J404" s="138"/>
      <c r="K404" s="138"/>
      <c r="L404" s="138"/>
      <c r="M404" s="139"/>
      <c r="N404" s="179"/>
      <c r="O404" s="141"/>
      <c r="P404" s="146"/>
    </row>
    <row r="405" spans="1:16" hidden="1" x14ac:dyDescent="0.25">
      <c r="A405" s="132">
        <v>400</v>
      </c>
      <c r="B405" s="154"/>
      <c r="C405" s="154"/>
      <c r="D405" s="136"/>
      <c r="E405" s="137"/>
      <c r="F405" s="137"/>
      <c r="G405" s="135"/>
      <c r="H405" s="135"/>
      <c r="I405" s="135"/>
      <c r="J405" s="138"/>
      <c r="K405" s="138"/>
      <c r="L405" s="138"/>
      <c r="M405" s="139"/>
      <c r="N405" s="179"/>
      <c r="O405" s="141"/>
      <c r="P405" s="146"/>
    </row>
    <row r="406" spans="1:16" hidden="1" x14ac:dyDescent="0.25">
      <c r="A406" s="132">
        <v>401</v>
      </c>
      <c r="B406" s="154"/>
      <c r="C406" s="154"/>
      <c r="D406" s="136"/>
      <c r="E406" s="137"/>
      <c r="F406" s="137"/>
      <c r="G406" s="135"/>
      <c r="H406" s="135"/>
      <c r="I406" s="135"/>
      <c r="J406" s="138"/>
      <c r="K406" s="138"/>
      <c r="L406" s="138"/>
      <c r="M406" s="139"/>
      <c r="N406" s="179"/>
      <c r="O406" s="141"/>
      <c r="P406" s="146"/>
    </row>
    <row r="407" spans="1:16" hidden="1" x14ac:dyDescent="0.25">
      <c r="A407" s="132">
        <v>402</v>
      </c>
      <c r="B407" s="154"/>
      <c r="C407" s="154"/>
      <c r="D407" s="136"/>
      <c r="E407" s="137"/>
      <c r="F407" s="137"/>
      <c r="G407" s="135"/>
      <c r="H407" s="135"/>
      <c r="I407" s="135"/>
      <c r="J407" s="138"/>
      <c r="K407" s="138"/>
      <c r="L407" s="138"/>
      <c r="M407" s="139"/>
      <c r="N407" s="179"/>
      <c r="O407" s="141"/>
      <c r="P407" s="146"/>
    </row>
    <row r="408" spans="1:16" hidden="1" x14ac:dyDescent="0.25">
      <c r="A408" s="132">
        <v>403</v>
      </c>
      <c r="B408" s="154"/>
      <c r="C408" s="154"/>
      <c r="D408" s="136"/>
      <c r="E408" s="137"/>
      <c r="F408" s="137"/>
      <c r="G408" s="135"/>
      <c r="H408" s="135"/>
      <c r="I408" s="135"/>
      <c r="J408" s="138"/>
      <c r="K408" s="138"/>
      <c r="L408" s="138"/>
      <c r="M408" s="139"/>
      <c r="N408" s="179"/>
      <c r="O408" s="141"/>
      <c r="P408" s="146"/>
    </row>
    <row r="409" spans="1:16" hidden="1" x14ac:dyDescent="0.25">
      <c r="A409" s="132">
        <v>404</v>
      </c>
      <c r="B409" s="154"/>
      <c r="C409" s="154"/>
      <c r="D409" s="136"/>
      <c r="E409" s="137"/>
      <c r="F409" s="137"/>
      <c r="G409" s="135"/>
      <c r="H409" s="135"/>
      <c r="I409" s="135"/>
      <c r="J409" s="138"/>
      <c r="K409" s="138"/>
      <c r="L409" s="138"/>
      <c r="M409" s="139"/>
      <c r="N409" s="179"/>
      <c r="O409" s="141"/>
      <c r="P409" s="146"/>
    </row>
    <row r="410" spans="1:16" hidden="1" x14ac:dyDescent="0.25">
      <c r="A410" s="132">
        <v>405</v>
      </c>
      <c r="B410" s="154"/>
      <c r="C410" s="154"/>
      <c r="D410" s="136"/>
      <c r="E410" s="137"/>
      <c r="F410" s="137"/>
      <c r="G410" s="135"/>
      <c r="H410" s="135"/>
      <c r="I410" s="135"/>
      <c r="J410" s="138"/>
      <c r="K410" s="138"/>
      <c r="L410" s="138"/>
      <c r="M410" s="139"/>
      <c r="N410" s="179"/>
      <c r="O410" s="141"/>
      <c r="P410" s="146"/>
    </row>
    <row r="411" spans="1:16" hidden="1" x14ac:dyDescent="0.25">
      <c r="A411" s="132">
        <v>406</v>
      </c>
      <c r="B411" s="154"/>
      <c r="C411" s="154"/>
      <c r="D411" s="136"/>
      <c r="E411" s="137"/>
      <c r="F411" s="137"/>
      <c r="G411" s="135"/>
      <c r="H411" s="135"/>
      <c r="I411" s="135"/>
      <c r="J411" s="138"/>
      <c r="K411" s="138"/>
      <c r="L411" s="138"/>
      <c r="M411" s="139"/>
      <c r="N411" s="179"/>
      <c r="O411" s="141"/>
      <c r="P411" s="146"/>
    </row>
    <row r="412" spans="1:16" hidden="1" x14ac:dyDescent="0.25">
      <c r="A412" s="132">
        <v>407</v>
      </c>
      <c r="B412" s="154"/>
      <c r="C412" s="154"/>
      <c r="D412" s="136"/>
      <c r="E412" s="137"/>
      <c r="F412" s="137"/>
      <c r="G412" s="135"/>
      <c r="H412" s="135"/>
      <c r="I412" s="135"/>
      <c r="J412" s="138"/>
      <c r="K412" s="138"/>
      <c r="L412" s="138"/>
      <c r="M412" s="139"/>
      <c r="N412" s="179"/>
      <c r="O412" s="141"/>
      <c r="P412" s="146"/>
    </row>
    <row r="413" spans="1:16" hidden="1" x14ac:dyDescent="0.25">
      <c r="A413" s="132">
        <v>408</v>
      </c>
      <c r="B413" s="154"/>
      <c r="C413" s="154"/>
      <c r="D413" s="136"/>
      <c r="E413" s="137"/>
      <c r="F413" s="137"/>
      <c r="G413" s="135"/>
      <c r="H413" s="135"/>
      <c r="I413" s="135"/>
      <c r="J413" s="138"/>
      <c r="K413" s="138"/>
      <c r="L413" s="138"/>
      <c r="M413" s="139"/>
      <c r="N413" s="179"/>
      <c r="O413" s="141"/>
      <c r="P413" s="146"/>
    </row>
    <row r="414" spans="1:16" hidden="1" x14ac:dyDescent="0.25">
      <c r="A414" s="132">
        <v>409</v>
      </c>
      <c r="B414" s="154"/>
      <c r="C414" s="154"/>
      <c r="D414" s="136"/>
      <c r="E414" s="137"/>
      <c r="F414" s="137"/>
      <c r="G414" s="135"/>
      <c r="H414" s="135"/>
      <c r="I414" s="135"/>
      <c r="J414" s="138"/>
      <c r="K414" s="138"/>
      <c r="L414" s="138"/>
      <c r="M414" s="139"/>
      <c r="N414" s="179"/>
      <c r="O414" s="141"/>
      <c r="P414" s="146"/>
    </row>
    <row r="415" spans="1:16" hidden="1" x14ac:dyDescent="0.25">
      <c r="A415" s="132">
        <v>410</v>
      </c>
      <c r="B415" s="154"/>
      <c r="C415" s="154"/>
      <c r="D415" s="136"/>
      <c r="E415" s="137"/>
      <c r="F415" s="137"/>
      <c r="G415" s="135"/>
      <c r="H415" s="135"/>
      <c r="I415" s="135"/>
      <c r="J415" s="138"/>
      <c r="K415" s="138"/>
      <c r="L415" s="138"/>
      <c r="M415" s="139"/>
      <c r="N415" s="179"/>
      <c r="O415" s="141"/>
      <c r="P415" s="146"/>
    </row>
    <row r="416" spans="1:16" hidden="1" x14ac:dyDescent="0.25">
      <c r="A416" s="132">
        <v>411</v>
      </c>
      <c r="B416" s="154"/>
      <c r="C416" s="154"/>
      <c r="D416" s="136"/>
      <c r="E416" s="137"/>
      <c r="F416" s="137"/>
      <c r="G416" s="135"/>
      <c r="H416" s="135"/>
      <c r="I416" s="135"/>
      <c r="J416" s="138"/>
      <c r="K416" s="138"/>
      <c r="L416" s="138"/>
      <c r="M416" s="139"/>
      <c r="N416" s="179"/>
      <c r="O416" s="141"/>
      <c r="P416" s="146"/>
    </row>
    <row r="417" spans="1:16" hidden="1" x14ac:dyDescent="0.25">
      <c r="A417" s="132">
        <v>412</v>
      </c>
      <c r="B417" s="154"/>
      <c r="C417" s="154"/>
      <c r="D417" s="136"/>
      <c r="E417" s="137"/>
      <c r="F417" s="137"/>
      <c r="G417" s="135"/>
      <c r="H417" s="135"/>
      <c r="I417" s="135"/>
      <c r="J417" s="138"/>
      <c r="K417" s="138"/>
      <c r="L417" s="138"/>
      <c r="M417" s="139"/>
      <c r="N417" s="179"/>
      <c r="O417" s="141"/>
      <c r="P417" s="146"/>
    </row>
    <row r="418" spans="1:16" hidden="1" x14ac:dyDescent="0.25">
      <c r="A418" s="132">
        <v>413</v>
      </c>
      <c r="B418" s="154"/>
      <c r="C418" s="154"/>
      <c r="D418" s="136"/>
      <c r="E418" s="137"/>
      <c r="F418" s="137"/>
      <c r="G418" s="135"/>
      <c r="H418" s="135"/>
      <c r="I418" s="135"/>
      <c r="J418" s="138"/>
      <c r="K418" s="138"/>
      <c r="L418" s="138"/>
      <c r="M418" s="139"/>
      <c r="N418" s="179"/>
      <c r="O418" s="141"/>
      <c r="P418" s="146"/>
    </row>
    <row r="419" spans="1:16" hidden="1" x14ac:dyDescent="0.25">
      <c r="A419" s="132">
        <v>414</v>
      </c>
      <c r="B419" s="154"/>
      <c r="C419" s="154"/>
      <c r="D419" s="136"/>
      <c r="E419" s="137"/>
      <c r="F419" s="137"/>
      <c r="G419" s="135"/>
      <c r="H419" s="135"/>
      <c r="I419" s="135"/>
      <c r="J419" s="138"/>
      <c r="K419" s="138"/>
      <c r="L419" s="138"/>
      <c r="M419" s="139"/>
      <c r="N419" s="179"/>
      <c r="O419" s="141"/>
      <c r="P419" s="146"/>
    </row>
    <row r="420" spans="1:16" hidden="1" x14ac:dyDescent="0.25">
      <c r="A420" s="132">
        <v>415</v>
      </c>
      <c r="B420" s="154"/>
      <c r="C420" s="154"/>
      <c r="D420" s="136"/>
      <c r="E420" s="137"/>
      <c r="F420" s="137"/>
      <c r="G420" s="135"/>
      <c r="H420" s="135"/>
      <c r="I420" s="135"/>
      <c r="J420" s="138"/>
      <c r="K420" s="138"/>
      <c r="L420" s="138"/>
      <c r="M420" s="139"/>
      <c r="N420" s="179"/>
      <c r="O420" s="141"/>
      <c r="P420" s="146"/>
    </row>
    <row r="421" spans="1:16" hidden="1" x14ac:dyDescent="0.25">
      <c r="A421" s="132">
        <v>416</v>
      </c>
      <c r="B421" s="154"/>
      <c r="C421" s="154"/>
      <c r="D421" s="136"/>
      <c r="E421" s="137"/>
      <c r="F421" s="137"/>
      <c r="G421" s="135"/>
      <c r="H421" s="135"/>
      <c r="I421" s="135"/>
      <c r="J421" s="138"/>
      <c r="K421" s="138"/>
      <c r="L421" s="138"/>
      <c r="M421" s="139"/>
      <c r="N421" s="179"/>
      <c r="O421" s="141"/>
      <c r="P421" s="146"/>
    </row>
    <row r="422" spans="1:16" hidden="1" x14ac:dyDescent="0.25">
      <c r="A422" s="132">
        <v>417</v>
      </c>
      <c r="B422" s="154"/>
      <c r="C422" s="154"/>
      <c r="D422" s="136"/>
      <c r="E422" s="137"/>
      <c r="F422" s="137"/>
      <c r="G422" s="135"/>
      <c r="H422" s="135"/>
      <c r="I422" s="135"/>
      <c r="J422" s="138"/>
      <c r="K422" s="138"/>
      <c r="L422" s="138"/>
      <c r="M422" s="139"/>
      <c r="N422" s="179"/>
      <c r="O422" s="141"/>
      <c r="P422" s="146"/>
    </row>
    <row r="423" spans="1:16" hidden="1" x14ac:dyDescent="0.25">
      <c r="A423" s="132">
        <v>418</v>
      </c>
      <c r="B423" s="154"/>
      <c r="C423" s="154"/>
      <c r="D423" s="136"/>
      <c r="E423" s="137"/>
      <c r="F423" s="137"/>
      <c r="G423" s="135"/>
      <c r="H423" s="135"/>
      <c r="I423" s="135"/>
      <c r="J423" s="138"/>
      <c r="K423" s="138"/>
      <c r="L423" s="138"/>
      <c r="M423" s="139"/>
      <c r="N423" s="179"/>
      <c r="O423" s="141"/>
      <c r="P423" s="146"/>
    </row>
    <row r="424" spans="1:16" hidden="1" x14ac:dyDescent="0.25">
      <c r="A424" s="132">
        <v>419</v>
      </c>
      <c r="B424" s="154"/>
      <c r="C424" s="154"/>
      <c r="D424" s="136"/>
      <c r="E424" s="137"/>
      <c r="F424" s="137"/>
      <c r="G424" s="135"/>
      <c r="H424" s="135"/>
      <c r="I424" s="135"/>
      <c r="J424" s="138"/>
      <c r="K424" s="138"/>
      <c r="L424" s="138"/>
      <c r="M424" s="139"/>
      <c r="N424" s="179"/>
      <c r="O424" s="141"/>
      <c r="P424" s="146"/>
    </row>
    <row r="425" spans="1:16" hidden="1" x14ac:dyDescent="0.25">
      <c r="A425" s="132">
        <v>420</v>
      </c>
      <c r="B425" s="154"/>
      <c r="C425" s="154"/>
      <c r="D425" s="136"/>
      <c r="E425" s="137"/>
      <c r="F425" s="137"/>
      <c r="G425" s="135"/>
      <c r="H425" s="135"/>
      <c r="I425" s="135"/>
      <c r="J425" s="138"/>
      <c r="K425" s="138"/>
      <c r="L425" s="138"/>
      <c r="M425" s="139"/>
      <c r="N425" s="179"/>
      <c r="O425" s="141"/>
      <c r="P425" s="146"/>
    </row>
    <row r="426" spans="1:16" hidden="1" x14ac:dyDescent="0.25">
      <c r="A426" s="132">
        <v>421</v>
      </c>
      <c r="B426" s="154"/>
      <c r="C426" s="154"/>
      <c r="D426" s="136"/>
      <c r="E426" s="137"/>
      <c r="F426" s="137"/>
      <c r="G426" s="135"/>
      <c r="H426" s="135"/>
      <c r="I426" s="135"/>
      <c r="J426" s="138"/>
      <c r="K426" s="138"/>
      <c r="L426" s="138"/>
      <c r="M426" s="139"/>
      <c r="N426" s="179"/>
      <c r="O426" s="141"/>
      <c r="P426" s="146"/>
    </row>
    <row r="427" spans="1:16" hidden="1" x14ac:dyDescent="0.25">
      <c r="A427" s="132">
        <v>422</v>
      </c>
      <c r="B427" s="154"/>
      <c r="C427" s="154"/>
      <c r="D427" s="136"/>
      <c r="E427" s="137"/>
      <c r="F427" s="137"/>
      <c r="G427" s="135"/>
      <c r="H427" s="135"/>
      <c r="I427" s="135"/>
      <c r="J427" s="138"/>
      <c r="K427" s="138"/>
      <c r="L427" s="138"/>
      <c r="M427" s="139"/>
      <c r="N427" s="179"/>
      <c r="O427" s="141"/>
      <c r="P427" s="146"/>
    </row>
    <row r="428" spans="1:16" hidden="1" x14ac:dyDescent="0.25">
      <c r="A428" s="132">
        <v>423</v>
      </c>
      <c r="B428" s="154"/>
      <c r="C428" s="154"/>
      <c r="D428" s="136"/>
      <c r="E428" s="137"/>
      <c r="F428" s="137"/>
      <c r="G428" s="135"/>
      <c r="H428" s="135"/>
      <c r="I428" s="135"/>
      <c r="J428" s="138"/>
      <c r="K428" s="138"/>
      <c r="L428" s="138"/>
      <c r="M428" s="139"/>
      <c r="N428" s="179"/>
      <c r="O428" s="141"/>
      <c r="P428" s="146"/>
    </row>
    <row r="429" spans="1:16" hidden="1" x14ac:dyDescent="0.25">
      <c r="A429" s="132">
        <v>424</v>
      </c>
      <c r="B429" s="154"/>
      <c r="C429" s="154"/>
      <c r="D429" s="136"/>
      <c r="E429" s="137"/>
      <c r="F429" s="137"/>
      <c r="G429" s="135"/>
      <c r="H429" s="135"/>
      <c r="I429" s="135"/>
      <c r="J429" s="138"/>
      <c r="K429" s="138"/>
      <c r="L429" s="138"/>
      <c r="M429" s="139"/>
      <c r="N429" s="179"/>
      <c r="O429" s="141"/>
      <c r="P429" s="146"/>
    </row>
    <row r="430" spans="1:16" hidden="1" x14ac:dyDescent="0.25">
      <c r="A430" s="132">
        <v>425</v>
      </c>
      <c r="B430" s="154"/>
      <c r="C430" s="154"/>
      <c r="D430" s="136"/>
      <c r="E430" s="137"/>
      <c r="F430" s="137"/>
      <c r="G430" s="135"/>
      <c r="H430" s="135"/>
      <c r="I430" s="135"/>
      <c r="J430" s="138"/>
      <c r="K430" s="138"/>
      <c r="L430" s="138"/>
      <c r="M430" s="139"/>
      <c r="N430" s="179"/>
      <c r="O430" s="141"/>
      <c r="P430" s="146"/>
    </row>
    <row r="431" spans="1:16" hidden="1" x14ac:dyDescent="0.25">
      <c r="A431" s="132">
        <v>426</v>
      </c>
      <c r="B431" s="154"/>
      <c r="C431" s="154"/>
      <c r="D431" s="136"/>
      <c r="E431" s="137"/>
      <c r="F431" s="137"/>
      <c r="G431" s="135"/>
      <c r="H431" s="135"/>
      <c r="I431" s="135"/>
      <c r="J431" s="138"/>
      <c r="K431" s="138"/>
      <c r="L431" s="138"/>
      <c r="M431" s="139"/>
      <c r="N431" s="179"/>
      <c r="O431" s="141"/>
      <c r="P431" s="146"/>
    </row>
    <row r="432" spans="1:16" hidden="1" x14ac:dyDescent="0.25">
      <c r="A432" s="132">
        <v>427</v>
      </c>
      <c r="B432" s="154"/>
      <c r="C432" s="154"/>
      <c r="D432" s="136"/>
      <c r="E432" s="137"/>
      <c r="F432" s="137"/>
      <c r="G432" s="135"/>
      <c r="H432" s="135"/>
      <c r="I432" s="135"/>
      <c r="J432" s="138"/>
      <c r="K432" s="138"/>
      <c r="L432" s="138"/>
      <c r="M432" s="139"/>
      <c r="N432" s="179"/>
      <c r="O432" s="141"/>
      <c r="P432" s="146"/>
    </row>
    <row r="433" spans="1:16" hidden="1" x14ac:dyDescent="0.25">
      <c r="A433" s="132">
        <v>428</v>
      </c>
      <c r="B433" s="154"/>
      <c r="C433" s="154"/>
      <c r="D433" s="136"/>
      <c r="E433" s="137"/>
      <c r="F433" s="137"/>
      <c r="G433" s="135"/>
      <c r="H433" s="135"/>
      <c r="I433" s="135"/>
      <c r="J433" s="138"/>
      <c r="K433" s="138"/>
      <c r="L433" s="138"/>
      <c r="M433" s="139"/>
      <c r="N433" s="179"/>
      <c r="O433" s="141"/>
      <c r="P433" s="146"/>
    </row>
    <row r="434" spans="1:16" hidden="1" x14ac:dyDescent="0.25">
      <c r="A434" s="132">
        <v>429</v>
      </c>
      <c r="B434" s="154"/>
      <c r="C434" s="154"/>
      <c r="D434" s="136"/>
      <c r="E434" s="137"/>
      <c r="F434" s="137"/>
      <c r="G434" s="135"/>
      <c r="H434" s="135"/>
      <c r="I434" s="135"/>
      <c r="J434" s="138"/>
      <c r="K434" s="138"/>
      <c r="L434" s="138"/>
      <c r="M434" s="139"/>
      <c r="N434" s="179"/>
      <c r="O434" s="141"/>
      <c r="P434" s="146"/>
    </row>
    <row r="435" spans="1:16" hidden="1" x14ac:dyDescent="0.25">
      <c r="A435" s="132">
        <v>430</v>
      </c>
      <c r="B435" s="154"/>
      <c r="C435" s="154"/>
      <c r="D435" s="136"/>
      <c r="E435" s="137"/>
      <c r="F435" s="137"/>
      <c r="G435" s="135"/>
      <c r="H435" s="135"/>
      <c r="I435" s="135"/>
      <c r="J435" s="138"/>
      <c r="K435" s="138"/>
      <c r="L435" s="138"/>
      <c r="M435" s="139"/>
      <c r="N435" s="179"/>
      <c r="O435" s="141"/>
      <c r="P435" s="146"/>
    </row>
    <row r="436" spans="1:16" hidden="1" x14ac:dyDescent="0.25">
      <c r="A436" s="132">
        <v>431</v>
      </c>
      <c r="B436" s="154"/>
      <c r="C436" s="154"/>
      <c r="D436" s="136"/>
      <c r="E436" s="137"/>
      <c r="F436" s="137"/>
      <c r="G436" s="135"/>
      <c r="H436" s="135"/>
      <c r="I436" s="135"/>
      <c r="J436" s="138"/>
      <c r="K436" s="138"/>
      <c r="L436" s="138"/>
      <c r="M436" s="139"/>
      <c r="N436" s="179"/>
      <c r="O436" s="141"/>
      <c r="P436" s="146"/>
    </row>
    <row r="437" spans="1:16" hidden="1" x14ac:dyDescent="0.25">
      <c r="A437" s="132">
        <v>432</v>
      </c>
      <c r="B437" s="154"/>
      <c r="C437" s="154"/>
      <c r="D437" s="136"/>
      <c r="E437" s="137"/>
      <c r="F437" s="137"/>
      <c r="G437" s="135"/>
      <c r="H437" s="135"/>
      <c r="I437" s="135"/>
      <c r="J437" s="138"/>
      <c r="K437" s="138"/>
      <c r="L437" s="138"/>
      <c r="M437" s="139"/>
      <c r="N437" s="179"/>
      <c r="O437" s="141"/>
      <c r="P437" s="146"/>
    </row>
    <row r="438" spans="1:16" hidden="1" x14ac:dyDescent="0.25">
      <c r="A438" s="132">
        <v>433</v>
      </c>
      <c r="B438" s="154"/>
      <c r="C438" s="154"/>
      <c r="D438" s="136"/>
      <c r="E438" s="137"/>
      <c r="F438" s="137"/>
      <c r="G438" s="135"/>
      <c r="H438" s="135"/>
      <c r="I438" s="135"/>
      <c r="J438" s="138"/>
      <c r="K438" s="138"/>
      <c r="L438" s="138"/>
      <c r="M438" s="139"/>
      <c r="N438" s="179"/>
      <c r="O438" s="141"/>
      <c r="P438" s="146"/>
    </row>
    <row r="439" spans="1:16" hidden="1" x14ac:dyDescent="0.25">
      <c r="A439" s="132">
        <v>434</v>
      </c>
      <c r="B439" s="154"/>
      <c r="C439" s="154"/>
      <c r="D439" s="136"/>
      <c r="E439" s="137"/>
      <c r="F439" s="137"/>
      <c r="G439" s="135"/>
      <c r="H439" s="135"/>
      <c r="I439" s="135"/>
      <c r="J439" s="138"/>
      <c r="K439" s="138"/>
      <c r="L439" s="138"/>
      <c r="M439" s="139"/>
      <c r="N439" s="179"/>
      <c r="O439" s="141"/>
      <c r="P439" s="146"/>
    </row>
    <row r="440" spans="1:16" hidden="1" x14ac:dyDescent="0.25">
      <c r="A440" s="132">
        <v>435</v>
      </c>
      <c r="B440" s="154"/>
      <c r="C440" s="154"/>
      <c r="D440" s="136"/>
      <c r="E440" s="137"/>
      <c r="F440" s="137"/>
      <c r="G440" s="135"/>
      <c r="H440" s="135"/>
      <c r="I440" s="135"/>
      <c r="J440" s="138"/>
      <c r="K440" s="138"/>
      <c r="L440" s="138"/>
      <c r="M440" s="139"/>
      <c r="N440" s="179"/>
      <c r="O440" s="141"/>
      <c r="P440" s="146"/>
    </row>
    <row r="441" spans="1:16" hidden="1" x14ac:dyDescent="0.25">
      <c r="A441" s="132">
        <v>436</v>
      </c>
      <c r="B441" s="154"/>
      <c r="C441" s="154"/>
      <c r="D441" s="136"/>
      <c r="E441" s="137"/>
      <c r="F441" s="137"/>
      <c r="G441" s="135"/>
      <c r="H441" s="135"/>
      <c r="I441" s="135"/>
      <c r="J441" s="138"/>
      <c r="K441" s="138"/>
      <c r="L441" s="138"/>
      <c r="M441" s="139"/>
      <c r="N441" s="179"/>
      <c r="O441" s="141"/>
      <c r="P441" s="146"/>
    </row>
    <row r="442" spans="1:16" hidden="1" x14ac:dyDescent="0.25">
      <c r="A442" s="132">
        <v>437</v>
      </c>
      <c r="B442" s="154"/>
      <c r="C442" s="154"/>
      <c r="D442" s="136"/>
      <c r="E442" s="137"/>
      <c r="F442" s="137"/>
      <c r="G442" s="135"/>
      <c r="H442" s="135"/>
      <c r="I442" s="135"/>
      <c r="J442" s="138"/>
      <c r="K442" s="138"/>
      <c r="L442" s="138"/>
      <c r="M442" s="139"/>
      <c r="N442" s="179"/>
      <c r="O442" s="141"/>
      <c r="P442" s="146"/>
    </row>
    <row r="443" spans="1:16" hidden="1" x14ac:dyDescent="0.25">
      <c r="A443" s="132">
        <v>438</v>
      </c>
      <c r="B443" s="154"/>
      <c r="C443" s="154"/>
      <c r="D443" s="136"/>
      <c r="E443" s="137"/>
      <c r="F443" s="137"/>
      <c r="G443" s="135"/>
      <c r="H443" s="135"/>
      <c r="I443" s="135"/>
      <c r="J443" s="138"/>
      <c r="K443" s="138"/>
      <c r="L443" s="138"/>
      <c r="M443" s="139"/>
      <c r="N443" s="179"/>
      <c r="O443" s="141"/>
      <c r="P443" s="146"/>
    </row>
    <row r="444" spans="1:16" hidden="1" x14ac:dyDescent="0.25">
      <c r="A444" s="132">
        <v>439</v>
      </c>
      <c r="B444" s="154"/>
      <c r="C444" s="154"/>
      <c r="D444" s="136"/>
      <c r="E444" s="137"/>
      <c r="F444" s="137"/>
      <c r="G444" s="135"/>
      <c r="H444" s="135"/>
      <c r="I444" s="135"/>
      <c r="J444" s="138"/>
      <c r="K444" s="138"/>
      <c r="L444" s="138"/>
      <c r="M444" s="139"/>
      <c r="N444" s="179"/>
      <c r="O444" s="141"/>
      <c r="P444" s="146"/>
    </row>
    <row r="445" spans="1:16" hidden="1" x14ac:dyDescent="0.25">
      <c r="A445" s="132">
        <v>440</v>
      </c>
      <c r="B445" s="154"/>
      <c r="C445" s="154"/>
      <c r="D445" s="136"/>
      <c r="E445" s="137"/>
      <c r="F445" s="137"/>
      <c r="G445" s="135"/>
      <c r="H445" s="135"/>
      <c r="I445" s="135"/>
      <c r="J445" s="138"/>
      <c r="K445" s="138"/>
      <c r="L445" s="138"/>
      <c r="M445" s="139"/>
      <c r="N445" s="179"/>
      <c r="O445" s="141"/>
      <c r="P445" s="146"/>
    </row>
    <row r="446" spans="1:16" hidden="1" x14ac:dyDescent="0.25">
      <c r="A446" s="132">
        <v>441</v>
      </c>
      <c r="B446" s="154"/>
      <c r="C446" s="154"/>
      <c r="D446" s="136"/>
      <c r="E446" s="137"/>
      <c r="F446" s="137"/>
      <c r="G446" s="135"/>
      <c r="H446" s="135"/>
      <c r="I446" s="135"/>
      <c r="J446" s="138"/>
      <c r="K446" s="138"/>
      <c r="L446" s="138"/>
      <c r="M446" s="139"/>
      <c r="N446" s="179"/>
      <c r="O446" s="141"/>
      <c r="P446" s="146"/>
    </row>
    <row r="447" spans="1:16" hidden="1" x14ac:dyDescent="0.25">
      <c r="A447" s="132">
        <v>442</v>
      </c>
      <c r="B447" s="154"/>
      <c r="C447" s="154"/>
      <c r="D447" s="136"/>
      <c r="E447" s="137"/>
      <c r="F447" s="137"/>
      <c r="G447" s="135"/>
      <c r="H447" s="135"/>
      <c r="I447" s="135"/>
      <c r="J447" s="138"/>
      <c r="K447" s="138"/>
      <c r="L447" s="138"/>
      <c r="M447" s="139"/>
      <c r="N447" s="179"/>
      <c r="O447" s="141"/>
      <c r="P447" s="146"/>
    </row>
    <row r="448" spans="1:16" hidden="1" x14ac:dyDescent="0.25">
      <c r="A448" s="132">
        <v>443</v>
      </c>
      <c r="B448" s="154"/>
      <c r="C448" s="154"/>
      <c r="D448" s="136"/>
      <c r="E448" s="137"/>
      <c r="F448" s="137"/>
      <c r="G448" s="135"/>
      <c r="H448" s="135"/>
      <c r="I448" s="135"/>
      <c r="J448" s="138"/>
      <c r="K448" s="138"/>
      <c r="L448" s="138"/>
      <c r="M448" s="139"/>
      <c r="N448" s="179"/>
      <c r="O448" s="141"/>
      <c r="P448" s="146"/>
    </row>
    <row r="449" spans="1:16" hidden="1" x14ac:dyDescent="0.25">
      <c r="A449" s="132">
        <v>444</v>
      </c>
      <c r="B449" s="154"/>
      <c r="C449" s="154"/>
      <c r="D449" s="136"/>
      <c r="E449" s="137"/>
      <c r="F449" s="137"/>
      <c r="G449" s="135"/>
      <c r="H449" s="135"/>
      <c r="I449" s="135"/>
      <c r="J449" s="138"/>
      <c r="K449" s="138"/>
      <c r="L449" s="138"/>
      <c r="M449" s="139"/>
      <c r="N449" s="179"/>
      <c r="O449" s="141"/>
      <c r="P449" s="146"/>
    </row>
    <row r="450" spans="1:16" hidden="1" x14ac:dyDescent="0.25">
      <c r="A450" s="132">
        <v>445</v>
      </c>
      <c r="B450" s="154"/>
      <c r="C450" s="154"/>
      <c r="D450" s="136"/>
      <c r="E450" s="137"/>
      <c r="F450" s="137"/>
      <c r="G450" s="135"/>
      <c r="H450" s="135"/>
      <c r="I450" s="135"/>
      <c r="J450" s="138"/>
      <c r="K450" s="138"/>
      <c r="L450" s="138"/>
      <c r="M450" s="139"/>
      <c r="N450" s="179"/>
      <c r="O450" s="141"/>
      <c r="P450" s="146"/>
    </row>
    <row r="451" spans="1:16" hidden="1" x14ac:dyDescent="0.25">
      <c r="A451" s="132">
        <v>446</v>
      </c>
      <c r="B451" s="154"/>
      <c r="C451" s="154"/>
      <c r="D451" s="136"/>
      <c r="E451" s="137"/>
      <c r="F451" s="137"/>
      <c r="G451" s="135"/>
      <c r="H451" s="135"/>
      <c r="I451" s="135"/>
      <c r="J451" s="138"/>
      <c r="K451" s="138"/>
      <c r="L451" s="138"/>
      <c r="M451" s="139"/>
      <c r="N451" s="179"/>
      <c r="O451" s="141"/>
      <c r="P451" s="146"/>
    </row>
    <row r="452" spans="1:16" hidden="1" x14ac:dyDescent="0.25">
      <c r="A452" s="132">
        <v>447</v>
      </c>
      <c r="B452" s="154"/>
      <c r="C452" s="154"/>
      <c r="D452" s="136"/>
      <c r="E452" s="137"/>
      <c r="F452" s="137"/>
      <c r="G452" s="135"/>
      <c r="H452" s="135"/>
      <c r="I452" s="135"/>
      <c r="J452" s="138"/>
      <c r="K452" s="138"/>
      <c r="L452" s="138"/>
      <c r="M452" s="139"/>
      <c r="N452" s="179"/>
      <c r="O452" s="141"/>
      <c r="P452" s="146"/>
    </row>
    <row r="453" spans="1:16" hidden="1" x14ac:dyDescent="0.25">
      <c r="A453" s="132">
        <v>448</v>
      </c>
      <c r="B453" s="154"/>
      <c r="C453" s="154"/>
      <c r="D453" s="136"/>
      <c r="E453" s="137"/>
      <c r="F453" s="137"/>
      <c r="G453" s="135"/>
      <c r="H453" s="135"/>
      <c r="I453" s="135"/>
      <c r="J453" s="138"/>
      <c r="K453" s="138"/>
      <c r="L453" s="138"/>
      <c r="M453" s="139"/>
      <c r="N453" s="179"/>
      <c r="O453" s="141"/>
      <c r="P453" s="146"/>
    </row>
    <row r="454" spans="1:16" hidden="1" x14ac:dyDescent="0.25">
      <c r="A454" s="132">
        <v>449</v>
      </c>
      <c r="B454" s="154"/>
      <c r="C454" s="154"/>
      <c r="D454" s="136"/>
      <c r="E454" s="137"/>
      <c r="F454" s="137"/>
      <c r="G454" s="135"/>
      <c r="H454" s="135"/>
      <c r="I454" s="135"/>
      <c r="J454" s="138"/>
      <c r="K454" s="138"/>
      <c r="L454" s="138"/>
      <c r="M454" s="139"/>
      <c r="N454" s="179"/>
      <c r="O454" s="141"/>
      <c r="P454" s="146"/>
    </row>
    <row r="455" spans="1:16" hidden="1" x14ac:dyDescent="0.25">
      <c r="A455" s="132">
        <v>450</v>
      </c>
      <c r="B455" s="154"/>
      <c r="C455" s="154"/>
      <c r="D455" s="136"/>
      <c r="E455" s="137"/>
      <c r="F455" s="137"/>
      <c r="G455" s="135"/>
      <c r="H455" s="135"/>
      <c r="I455" s="135"/>
      <c r="J455" s="138"/>
      <c r="K455" s="138"/>
      <c r="L455" s="138"/>
      <c r="M455" s="139"/>
      <c r="N455" s="179"/>
      <c r="O455" s="141"/>
      <c r="P455" s="146"/>
    </row>
    <row r="456" spans="1:16" hidden="1" x14ac:dyDescent="0.25">
      <c r="A456" s="132">
        <v>451</v>
      </c>
      <c r="B456" s="154"/>
      <c r="C456" s="154"/>
      <c r="D456" s="136"/>
      <c r="E456" s="137"/>
      <c r="F456" s="137"/>
      <c r="G456" s="135"/>
      <c r="H456" s="135"/>
      <c r="I456" s="135"/>
      <c r="J456" s="138"/>
      <c r="K456" s="138"/>
      <c r="L456" s="138"/>
      <c r="M456" s="139"/>
      <c r="N456" s="179"/>
      <c r="O456" s="141"/>
      <c r="P456" s="146"/>
    </row>
    <row r="457" spans="1:16" hidden="1" x14ac:dyDescent="0.25">
      <c r="A457" s="132">
        <v>452</v>
      </c>
      <c r="B457" s="154"/>
      <c r="C457" s="154"/>
      <c r="D457" s="136"/>
      <c r="E457" s="137"/>
      <c r="F457" s="137"/>
      <c r="G457" s="135"/>
      <c r="H457" s="135"/>
      <c r="I457" s="135"/>
      <c r="J457" s="138"/>
      <c r="K457" s="138"/>
      <c r="L457" s="138"/>
      <c r="M457" s="139"/>
      <c r="N457" s="179"/>
      <c r="O457" s="141"/>
      <c r="P457" s="146"/>
    </row>
    <row r="458" spans="1:16" hidden="1" x14ac:dyDescent="0.25">
      <c r="A458" s="132">
        <v>453</v>
      </c>
      <c r="B458" s="154"/>
      <c r="C458" s="154"/>
      <c r="D458" s="136"/>
      <c r="E458" s="137"/>
      <c r="F458" s="137"/>
      <c r="G458" s="135"/>
      <c r="H458" s="135"/>
      <c r="I458" s="135"/>
      <c r="J458" s="138"/>
      <c r="K458" s="138"/>
      <c r="L458" s="138"/>
      <c r="M458" s="139"/>
      <c r="N458" s="179"/>
      <c r="O458" s="141"/>
      <c r="P458" s="146"/>
    </row>
    <row r="459" spans="1:16" hidden="1" x14ac:dyDescent="0.25">
      <c r="A459" s="132">
        <v>454</v>
      </c>
      <c r="B459" s="154"/>
      <c r="C459" s="154"/>
      <c r="D459" s="136"/>
      <c r="E459" s="137"/>
      <c r="F459" s="137"/>
      <c r="G459" s="135"/>
      <c r="H459" s="135"/>
      <c r="I459" s="135"/>
      <c r="J459" s="138"/>
      <c r="K459" s="138"/>
      <c r="L459" s="138"/>
      <c r="M459" s="139"/>
      <c r="N459" s="179"/>
      <c r="O459" s="141"/>
      <c r="P459" s="146"/>
    </row>
    <row r="460" spans="1:16" hidden="1" x14ac:dyDescent="0.25">
      <c r="A460" s="132">
        <v>455</v>
      </c>
      <c r="B460" s="154"/>
      <c r="C460" s="154"/>
      <c r="D460" s="136"/>
      <c r="E460" s="137"/>
      <c r="F460" s="137"/>
      <c r="G460" s="135"/>
      <c r="H460" s="135"/>
      <c r="I460" s="135"/>
      <c r="J460" s="138"/>
      <c r="K460" s="138"/>
      <c r="L460" s="138"/>
      <c r="M460" s="139"/>
      <c r="N460" s="179"/>
      <c r="O460" s="141"/>
      <c r="P460" s="146"/>
    </row>
    <row r="461" spans="1:16" hidden="1" x14ac:dyDescent="0.25">
      <c r="A461" s="132">
        <v>456</v>
      </c>
      <c r="B461" s="154"/>
      <c r="C461" s="154"/>
      <c r="D461" s="136"/>
      <c r="E461" s="137"/>
      <c r="F461" s="137"/>
      <c r="G461" s="135"/>
      <c r="H461" s="135"/>
      <c r="I461" s="135"/>
      <c r="J461" s="138"/>
      <c r="K461" s="138"/>
      <c r="L461" s="138"/>
      <c r="M461" s="139"/>
      <c r="N461" s="179"/>
      <c r="O461" s="141"/>
      <c r="P461" s="146"/>
    </row>
    <row r="462" spans="1:16" hidden="1" x14ac:dyDescent="0.25">
      <c r="A462" s="132">
        <v>457</v>
      </c>
      <c r="B462" s="154"/>
      <c r="C462" s="154"/>
      <c r="D462" s="136"/>
      <c r="E462" s="137"/>
      <c r="F462" s="137"/>
      <c r="G462" s="135"/>
      <c r="H462" s="135"/>
      <c r="I462" s="135"/>
      <c r="J462" s="138"/>
      <c r="K462" s="138"/>
      <c r="L462" s="138"/>
      <c r="M462" s="139"/>
      <c r="N462" s="179"/>
      <c r="O462" s="141"/>
      <c r="P462" s="146"/>
    </row>
    <row r="463" spans="1:16" hidden="1" x14ac:dyDescent="0.25">
      <c r="A463" s="132">
        <v>458</v>
      </c>
      <c r="B463" s="154"/>
      <c r="C463" s="154"/>
      <c r="D463" s="136"/>
      <c r="E463" s="137"/>
      <c r="F463" s="137"/>
      <c r="G463" s="135"/>
      <c r="H463" s="135"/>
      <c r="I463" s="135"/>
      <c r="J463" s="138"/>
      <c r="K463" s="138"/>
      <c r="L463" s="138"/>
      <c r="M463" s="139"/>
      <c r="N463" s="179"/>
      <c r="O463" s="141"/>
      <c r="P463" s="146"/>
    </row>
    <row r="464" spans="1:16" hidden="1" x14ac:dyDescent="0.25">
      <c r="A464" s="132">
        <v>459</v>
      </c>
      <c r="B464" s="154"/>
      <c r="C464" s="154"/>
      <c r="D464" s="136"/>
      <c r="E464" s="137"/>
      <c r="F464" s="137"/>
      <c r="G464" s="135"/>
      <c r="H464" s="135"/>
      <c r="I464" s="135"/>
      <c r="J464" s="138"/>
      <c r="K464" s="138"/>
      <c r="L464" s="138"/>
      <c r="M464" s="139"/>
      <c r="N464" s="179"/>
      <c r="O464" s="141"/>
      <c r="P464" s="146"/>
    </row>
    <row r="465" spans="1:16" hidden="1" x14ac:dyDescent="0.25">
      <c r="A465" s="132">
        <v>460</v>
      </c>
      <c r="B465" s="154"/>
      <c r="C465" s="154"/>
      <c r="D465" s="136"/>
      <c r="E465" s="137"/>
      <c r="F465" s="137"/>
      <c r="G465" s="135"/>
      <c r="H465" s="135"/>
      <c r="I465" s="135"/>
      <c r="J465" s="138"/>
      <c r="K465" s="138"/>
      <c r="L465" s="138"/>
      <c r="M465" s="139"/>
      <c r="N465" s="179"/>
      <c r="O465" s="141"/>
      <c r="P465" s="146"/>
    </row>
    <row r="466" spans="1:16" hidden="1" x14ac:dyDescent="0.25">
      <c r="A466" s="132">
        <v>461</v>
      </c>
      <c r="B466" s="154"/>
      <c r="C466" s="154"/>
      <c r="D466" s="136"/>
      <c r="E466" s="137"/>
      <c r="F466" s="137"/>
      <c r="G466" s="135"/>
      <c r="H466" s="135"/>
      <c r="I466" s="135"/>
      <c r="J466" s="138"/>
      <c r="K466" s="138"/>
      <c r="L466" s="138"/>
      <c r="M466" s="139"/>
      <c r="N466" s="179"/>
      <c r="O466" s="141"/>
      <c r="P466" s="146"/>
    </row>
    <row r="467" spans="1:16" hidden="1" x14ac:dyDescent="0.25">
      <c r="A467" s="132">
        <v>462</v>
      </c>
      <c r="B467" s="154"/>
      <c r="C467" s="154"/>
      <c r="D467" s="136"/>
      <c r="E467" s="137"/>
      <c r="F467" s="137"/>
      <c r="G467" s="135"/>
      <c r="H467" s="135"/>
      <c r="I467" s="135"/>
      <c r="J467" s="138"/>
      <c r="K467" s="138"/>
      <c r="L467" s="138"/>
      <c r="M467" s="139"/>
      <c r="N467" s="179"/>
      <c r="O467" s="141"/>
      <c r="P467" s="146"/>
    </row>
    <row r="468" spans="1:16" hidden="1" x14ac:dyDescent="0.25">
      <c r="A468" s="132">
        <v>463</v>
      </c>
      <c r="B468" s="154"/>
      <c r="C468" s="154"/>
      <c r="D468" s="136"/>
      <c r="E468" s="137"/>
      <c r="F468" s="137"/>
      <c r="G468" s="135"/>
      <c r="H468" s="135"/>
      <c r="I468" s="135"/>
      <c r="J468" s="138"/>
      <c r="K468" s="138"/>
      <c r="L468" s="138"/>
      <c r="M468" s="139"/>
      <c r="N468" s="179"/>
      <c r="O468" s="141"/>
      <c r="P468" s="146"/>
    </row>
    <row r="469" spans="1:16" hidden="1" x14ac:dyDescent="0.25">
      <c r="A469" s="132">
        <v>464</v>
      </c>
      <c r="B469" s="154"/>
      <c r="C469" s="154"/>
      <c r="D469" s="136"/>
      <c r="E469" s="137"/>
      <c r="F469" s="137"/>
      <c r="G469" s="135"/>
      <c r="H469" s="135"/>
      <c r="I469" s="135"/>
      <c r="J469" s="138"/>
      <c r="K469" s="138"/>
      <c r="L469" s="138"/>
      <c r="M469" s="139"/>
      <c r="N469" s="179"/>
      <c r="O469" s="141"/>
      <c r="P469" s="146"/>
    </row>
    <row r="470" spans="1:16" hidden="1" x14ac:dyDescent="0.25">
      <c r="A470" s="132">
        <v>465</v>
      </c>
      <c r="B470" s="154"/>
      <c r="C470" s="154"/>
      <c r="D470" s="136"/>
      <c r="E470" s="137"/>
      <c r="F470" s="137"/>
      <c r="G470" s="135"/>
      <c r="H470" s="135"/>
      <c r="I470" s="135"/>
      <c r="J470" s="138"/>
      <c r="K470" s="138"/>
      <c r="L470" s="138"/>
      <c r="M470" s="139"/>
      <c r="N470" s="179"/>
      <c r="O470" s="141"/>
      <c r="P470" s="146"/>
    </row>
    <row r="471" spans="1:16" hidden="1" x14ac:dyDescent="0.25">
      <c r="A471" s="132">
        <v>466</v>
      </c>
      <c r="B471" s="154"/>
      <c r="C471" s="154"/>
      <c r="D471" s="136"/>
      <c r="E471" s="137"/>
      <c r="F471" s="137"/>
      <c r="G471" s="135"/>
      <c r="H471" s="135"/>
      <c r="I471" s="135"/>
      <c r="J471" s="138"/>
      <c r="K471" s="138"/>
      <c r="L471" s="138"/>
      <c r="M471" s="139"/>
      <c r="N471" s="179"/>
      <c r="O471" s="141"/>
      <c r="P471" s="146"/>
    </row>
    <row r="472" spans="1:16" hidden="1" x14ac:dyDescent="0.25">
      <c r="A472" s="132">
        <v>467</v>
      </c>
      <c r="B472" s="154"/>
      <c r="C472" s="154"/>
      <c r="D472" s="136"/>
      <c r="E472" s="137"/>
      <c r="F472" s="137"/>
      <c r="G472" s="135"/>
      <c r="H472" s="135"/>
      <c r="I472" s="135"/>
      <c r="J472" s="138"/>
      <c r="K472" s="138"/>
      <c r="L472" s="138"/>
      <c r="M472" s="139"/>
      <c r="N472" s="179"/>
      <c r="O472" s="141"/>
      <c r="P472" s="146"/>
    </row>
    <row r="473" spans="1:16" hidden="1" x14ac:dyDescent="0.25">
      <c r="A473" s="132">
        <v>468</v>
      </c>
      <c r="B473" s="154"/>
      <c r="C473" s="154"/>
      <c r="D473" s="136"/>
      <c r="E473" s="137"/>
      <c r="F473" s="137"/>
      <c r="G473" s="135"/>
      <c r="H473" s="135"/>
      <c r="I473" s="135"/>
      <c r="J473" s="138"/>
      <c r="K473" s="138"/>
      <c r="L473" s="138"/>
      <c r="M473" s="139"/>
      <c r="N473" s="179"/>
      <c r="O473" s="141"/>
      <c r="P473" s="146"/>
    </row>
    <row r="474" spans="1:16" hidden="1" x14ac:dyDescent="0.25">
      <c r="A474" s="132">
        <v>469</v>
      </c>
      <c r="B474" s="154"/>
      <c r="C474" s="154"/>
      <c r="D474" s="136"/>
      <c r="E474" s="137"/>
      <c r="F474" s="137"/>
      <c r="G474" s="135"/>
      <c r="H474" s="135"/>
      <c r="I474" s="135"/>
      <c r="J474" s="138"/>
      <c r="K474" s="138"/>
      <c r="L474" s="138"/>
      <c r="M474" s="139"/>
      <c r="N474" s="179"/>
      <c r="O474" s="141"/>
      <c r="P474" s="146"/>
    </row>
    <row r="475" spans="1:16" hidden="1" x14ac:dyDescent="0.25">
      <c r="A475" s="132">
        <v>470</v>
      </c>
      <c r="B475" s="154"/>
      <c r="C475" s="154"/>
      <c r="D475" s="136"/>
      <c r="E475" s="137"/>
      <c r="F475" s="137"/>
      <c r="G475" s="135"/>
      <c r="H475" s="135"/>
      <c r="I475" s="135"/>
      <c r="J475" s="138"/>
      <c r="K475" s="138"/>
      <c r="L475" s="138"/>
      <c r="M475" s="139"/>
      <c r="N475" s="179"/>
      <c r="O475" s="141"/>
      <c r="P475" s="146"/>
    </row>
    <row r="476" spans="1:16" hidden="1" x14ac:dyDescent="0.25">
      <c r="A476" s="132">
        <v>471</v>
      </c>
      <c r="B476" s="154"/>
      <c r="C476" s="154"/>
      <c r="D476" s="136"/>
      <c r="E476" s="137"/>
      <c r="F476" s="137"/>
      <c r="G476" s="135"/>
      <c r="H476" s="135"/>
      <c r="I476" s="135"/>
      <c r="J476" s="138"/>
      <c r="K476" s="138"/>
      <c r="L476" s="138"/>
      <c r="M476" s="139"/>
      <c r="N476" s="179"/>
      <c r="O476" s="141"/>
      <c r="P476" s="146"/>
    </row>
    <row r="477" spans="1:16" hidden="1" x14ac:dyDescent="0.25">
      <c r="A477" s="132">
        <v>472</v>
      </c>
      <c r="B477" s="154"/>
      <c r="C477" s="154"/>
      <c r="D477" s="136"/>
      <c r="E477" s="137"/>
      <c r="F477" s="137"/>
      <c r="G477" s="135"/>
      <c r="H477" s="135"/>
      <c r="I477" s="135"/>
      <c r="J477" s="138"/>
      <c r="K477" s="138"/>
      <c r="L477" s="138"/>
      <c r="M477" s="139"/>
      <c r="N477" s="179"/>
      <c r="O477" s="141"/>
      <c r="P477" s="146"/>
    </row>
    <row r="478" spans="1:16" hidden="1" x14ac:dyDescent="0.25">
      <c r="A478" s="132">
        <v>473</v>
      </c>
      <c r="B478" s="154"/>
      <c r="C478" s="154"/>
      <c r="D478" s="136"/>
      <c r="E478" s="137"/>
      <c r="F478" s="137"/>
      <c r="G478" s="135"/>
      <c r="H478" s="135"/>
      <c r="I478" s="135"/>
      <c r="J478" s="138"/>
      <c r="K478" s="138"/>
      <c r="L478" s="138"/>
      <c r="M478" s="139"/>
      <c r="N478" s="179"/>
      <c r="O478" s="141"/>
      <c r="P478" s="146"/>
    </row>
    <row r="479" spans="1:16" hidden="1" x14ac:dyDescent="0.25">
      <c r="A479" s="132">
        <v>474</v>
      </c>
      <c r="B479" s="154"/>
      <c r="C479" s="154"/>
      <c r="D479" s="136"/>
      <c r="E479" s="137"/>
      <c r="F479" s="137"/>
      <c r="G479" s="135"/>
      <c r="H479" s="135"/>
      <c r="I479" s="135"/>
      <c r="J479" s="138"/>
      <c r="K479" s="138"/>
      <c r="L479" s="138"/>
      <c r="M479" s="139"/>
      <c r="N479" s="179"/>
      <c r="O479" s="141"/>
      <c r="P479" s="146"/>
    </row>
    <row r="480" spans="1:16" hidden="1" x14ac:dyDescent="0.25">
      <c r="A480" s="132">
        <v>475</v>
      </c>
      <c r="B480" s="154"/>
      <c r="C480" s="154"/>
      <c r="D480" s="136"/>
      <c r="E480" s="137"/>
      <c r="F480" s="137"/>
      <c r="G480" s="135"/>
      <c r="H480" s="135"/>
      <c r="I480" s="135"/>
      <c r="J480" s="138"/>
      <c r="K480" s="138"/>
      <c r="L480" s="138"/>
      <c r="M480" s="139"/>
      <c r="N480" s="179"/>
      <c r="O480" s="141"/>
      <c r="P480" s="146"/>
    </row>
    <row r="481" spans="1:16" hidden="1" x14ac:dyDescent="0.25">
      <c r="A481" s="132">
        <v>476</v>
      </c>
      <c r="B481" s="154"/>
      <c r="C481" s="154"/>
      <c r="D481" s="136"/>
      <c r="E481" s="137"/>
      <c r="F481" s="137"/>
      <c r="G481" s="135"/>
      <c r="H481" s="135"/>
      <c r="I481" s="135"/>
      <c r="J481" s="138"/>
      <c r="K481" s="138"/>
      <c r="L481" s="138"/>
      <c r="M481" s="139"/>
      <c r="N481" s="179"/>
      <c r="O481" s="141"/>
      <c r="P481" s="146"/>
    </row>
    <row r="482" spans="1:16" hidden="1" x14ac:dyDescent="0.25">
      <c r="A482" s="132">
        <v>477</v>
      </c>
      <c r="B482" s="154"/>
      <c r="C482" s="154"/>
      <c r="D482" s="136"/>
      <c r="E482" s="137"/>
      <c r="F482" s="137"/>
      <c r="G482" s="135"/>
      <c r="H482" s="135"/>
      <c r="I482" s="135"/>
      <c r="J482" s="138"/>
      <c r="K482" s="138"/>
      <c r="L482" s="138"/>
      <c r="M482" s="139"/>
      <c r="N482" s="179"/>
      <c r="O482" s="141"/>
      <c r="P482" s="146"/>
    </row>
    <row r="483" spans="1:16" hidden="1" x14ac:dyDescent="0.25">
      <c r="A483" s="132">
        <v>478</v>
      </c>
      <c r="B483" s="154"/>
      <c r="C483" s="154"/>
      <c r="D483" s="136"/>
      <c r="E483" s="137"/>
      <c r="F483" s="137"/>
      <c r="G483" s="135"/>
      <c r="H483" s="135"/>
      <c r="I483" s="135"/>
      <c r="J483" s="138"/>
      <c r="K483" s="138"/>
      <c r="L483" s="138"/>
      <c r="M483" s="139"/>
      <c r="N483" s="179"/>
      <c r="O483" s="141"/>
      <c r="P483" s="146"/>
    </row>
    <row r="484" spans="1:16" hidden="1" x14ac:dyDescent="0.25">
      <c r="A484" s="132">
        <v>479</v>
      </c>
      <c r="B484" s="154"/>
      <c r="C484" s="154"/>
      <c r="D484" s="136"/>
      <c r="E484" s="137"/>
      <c r="F484" s="137"/>
      <c r="G484" s="135"/>
      <c r="H484" s="135"/>
      <c r="I484" s="135"/>
      <c r="J484" s="138"/>
      <c r="K484" s="138"/>
      <c r="L484" s="138"/>
      <c r="M484" s="139"/>
      <c r="N484" s="179"/>
      <c r="O484" s="141"/>
      <c r="P484" s="146"/>
    </row>
    <row r="485" spans="1:16" hidden="1" x14ac:dyDescent="0.25">
      <c r="A485" s="132">
        <v>480</v>
      </c>
      <c r="B485" s="154"/>
      <c r="C485" s="154"/>
      <c r="D485" s="136"/>
      <c r="E485" s="137"/>
      <c r="F485" s="137"/>
      <c r="G485" s="135"/>
      <c r="H485" s="135"/>
      <c r="I485" s="135"/>
      <c r="J485" s="138"/>
      <c r="K485" s="138"/>
      <c r="L485" s="138"/>
      <c r="M485" s="139"/>
      <c r="N485" s="179"/>
      <c r="O485" s="141"/>
      <c r="P485" s="146"/>
    </row>
    <row r="486" spans="1:16" hidden="1" x14ac:dyDescent="0.25">
      <c r="A486" s="132">
        <v>481</v>
      </c>
      <c r="B486" s="154"/>
      <c r="C486" s="154"/>
      <c r="D486" s="136"/>
      <c r="E486" s="137"/>
      <c r="F486" s="137"/>
      <c r="G486" s="135"/>
      <c r="H486" s="135"/>
      <c r="I486" s="135"/>
      <c r="J486" s="138"/>
      <c r="K486" s="138"/>
      <c r="L486" s="138"/>
      <c r="M486" s="139"/>
      <c r="N486" s="179"/>
      <c r="O486" s="141"/>
      <c r="P486" s="146"/>
    </row>
    <row r="487" spans="1:16" hidden="1" x14ac:dyDescent="0.25">
      <c r="A487" s="132">
        <v>482</v>
      </c>
      <c r="B487" s="154"/>
      <c r="C487" s="154"/>
      <c r="D487" s="136"/>
      <c r="E487" s="137"/>
      <c r="F487" s="137"/>
      <c r="G487" s="135"/>
      <c r="H487" s="135"/>
      <c r="I487" s="135"/>
      <c r="J487" s="138"/>
      <c r="K487" s="138"/>
      <c r="L487" s="138"/>
      <c r="M487" s="139"/>
      <c r="N487" s="179"/>
      <c r="O487" s="141"/>
      <c r="P487" s="146"/>
    </row>
    <row r="488" spans="1:16" hidden="1" x14ac:dyDescent="0.25">
      <c r="A488" s="132">
        <v>483</v>
      </c>
      <c r="B488" s="154"/>
      <c r="C488" s="154"/>
      <c r="D488" s="136"/>
      <c r="E488" s="137"/>
      <c r="F488" s="137"/>
      <c r="G488" s="135"/>
      <c r="H488" s="135"/>
      <c r="I488" s="135"/>
      <c r="J488" s="138"/>
      <c r="K488" s="138"/>
      <c r="L488" s="138"/>
      <c r="M488" s="139"/>
      <c r="N488" s="179"/>
      <c r="O488" s="141"/>
      <c r="P488" s="146"/>
    </row>
    <row r="489" spans="1:16" hidden="1" x14ac:dyDescent="0.25">
      <c r="A489" s="132">
        <v>484</v>
      </c>
      <c r="B489" s="154"/>
      <c r="C489" s="154"/>
      <c r="D489" s="136"/>
      <c r="E489" s="137"/>
      <c r="F489" s="137"/>
      <c r="G489" s="135"/>
      <c r="H489" s="135"/>
      <c r="I489" s="135"/>
      <c r="J489" s="138"/>
      <c r="K489" s="138"/>
      <c r="L489" s="138"/>
      <c r="M489" s="139"/>
      <c r="N489" s="179"/>
      <c r="O489" s="141"/>
      <c r="P489" s="146"/>
    </row>
    <row r="490" spans="1:16" hidden="1" x14ac:dyDescent="0.25">
      <c r="A490" s="132">
        <v>485</v>
      </c>
      <c r="B490" s="154"/>
      <c r="C490" s="154"/>
      <c r="D490" s="136"/>
      <c r="E490" s="137"/>
      <c r="F490" s="137"/>
      <c r="G490" s="135"/>
      <c r="H490" s="135"/>
      <c r="I490" s="135"/>
      <c r="J490" s="138"/>
      <c r="K490" s="138"/>
      <c r="L490" s="138"/>
      <c r="M490" s="139"/>
      <c r="N490" s="179"/>
      <c r="O490" s="141"/>
      <c r="P490" s="146"/>
    </row>
    <row r="491" spans="1:16" hidden="1" x14ac:dyDescent="0.25">
      <c r="A491" s="132">
        <v>486</v>
      </c>
      <c r="B491" s="154"/>
      <c r="C491" s="154"/>
      <c r="D491" s="136"/>
      <c r="E491" s="137"/>
      <c r="F491" s="137"/>
      <c r="G491" s="135"/>
      <c r="H491" s="135"/>
      <c r="I491" s="135"/>
      <c r="J491" s="138"/>
      <c r="K491" s="138"/>
      <c r="L491" s="138"/>
      <c r="M491" s="139"/>
      <c r="N491" s="179"/>
      <c r="O491" s="141"/>
      <c r="P491" s="146"/>
    </row>
    <row r="492" spans="1:16" hidden="1" x14ac:dyDescent="0.25">
      <c r="A492" s="132">
        <v>487</v>
      </c>
      <c r="B492" s="154"/>
      <c r="C492" s="154"/>
      <c r="D492" s="136"/>
      <c r="E492" s="137"/>
      <c r="F492" s="137"/>
      <c r="G492" s="135"/>
      <c r="H492" s="135"/>
      <c r="I492" s="135"/>
      <c r="J492" s="138"/>
      <c r="K492" s="138"/>
      <c r="L492" s="138"/>
      <c r="M492" s="139"/>
      <c r="N492" s="179"/>
      <c r="O492" s="141"/>
      <c r="P492" s="146"/>
    </row>
    <row r="493" spans="1:16" hidden="1" x14ac:dyDescent="0.25">
      <c r="A493" s="132">
        <v>488</v>
      </c>
      <c r="B493" s="154"/>
      <c r="C493" s="154"/>
      <c r="D493" s="136"/>
      <c r="E493" s="137"/>
      <c r="F493" s="137"/>
      <c r="G493" s="135"/>
      <c r="H493" s="135"/>
      <c r="I493" s="135"/>
      <c r="J493" s="138"/>
      <c r="K493" s="138"/>
      <c r="L493" s="138"/>
      <c r="M493" s="139"/>
      <c r="N493" s="179"/>
      <c r="O493" s="141"/>
      <c r="P493" s="146"/>
    </row>
    <row r="494" spans="1:16" hidden="1" x14ac:dyDescent="0.25">
      <c r="A494" s="132">
        <v>489</v>
      </c>
      <c r="B494" s="154"/>
      <c r="C494" s="154"/>
      <c r="D494" s="136"/>
      <c r="E494" s="137"/>
      <c r="F494" s="137"/>
      <c r="G494" s="135"/>
      <c r="H494" s="135"/>
      <c r="I494" s="135"/>
      <c r="J494" s="138"/>
      <c r="K494" s="138"/>
      <c r="L494" s="138"/>
      <c r="M494" s="139"/>
      <c r="N494" s="179"/>
      <c r="O494" s="141"/>
      <c r="P494" s="146"/>
    </row>
    <row r="495" spans="1:16" hidden="1" x14ac:dyDescent="0.25">
      <c r="A495" s="132">
        <v>490</v>
      </c>
      <c r="B495" s="154"/>
      <c r="C495" s="154"/>
      <c r="D495" s="136"/>
      <c r="E495" s="137"/>
      <c r="F495" s="137"/>
      <c r="G495" s="135"/>
      <c r="H495" s="135"/>
      <c r="I495" s="135"/>
      <c r="J495" s="138"/>
      <c r="K495" s="138"/>
      <c r="L495" s="138"/>
      <c r="M495" s="139"/>
      <c r="N495" s="179"/>
      <c r="O495" s="141"/>
      <c r="P495" s="146"/>
    </row>
    <row r="496" spans="1:16" hidden="1" x14ac:dyDescent="0.25">
      <c r="A496" s="132">
        <v>491</v>
      </c>
      <c r="B496" s="154"/>
      <c r="C496" s="154"/>
      <c r="D496" s="136"/>
      <c r="E496" s="137"/>
      <c r="F496" s="137"/>
      <c r="G496" s="135"/>
      <c r="H496" s="135"/>
      <c r="I496" s="135"/>
      <c r="J496" s="138"/>
      <c r="K496" s="138"/>
      <c r="L496" s="138"/>
      <c r="M496" s="139"/>
      <c r="N496" s="179"/>
      <c r="O496" s="141"/>
      <c r="P496" s="146"/>
    </row>
    <row r="497" spans="1:16" hidden="1" x14ac:dyDescent="0.25">
      <c r="A497" s="132">
        <v>492</v>
      </c>
      <c r="B497" s="154"/>
      <c r="C497" s="154"/>
      <c r="D497" s="136"/>
      <c r="E497" s="137"/>
      <c r="F497" s="137"/>
      <c r="G497" s="135"/>
      <c r="H497" s="135"/>
      <c r="I497" s="135"/>
      <c r="J497" s="138"/>
      <c r="K497" s="138"/>
      <c r="L497" s="138"/>
      <c r="M497" s="139"/>
      <c r="N497" s="179"/>
      <c r="O497" s="141"/>
      <c r="P497" s="146"/>
    </row>
    <row r="498" spans="1:16" ht="56.25" customHeight="1" x14ac:dyDescent="0.3">
      <c r="A498" s="627" t="s">
        <v>1026</v>
      </c>
      <c r="B498" s="424"/>
      <c r="C498" s="424"/>
      <c r="D498" s="424"/>
      <c r="E498" s="424"/>
      <c r="F498" s="424"/>
      <c r="G498" s="424"/>
      <c r="H498" s="424"/>
      <c r="I498" s="424"/>
      <c r="J498" s="424"/>
      <c r="K498" s="424"/>
      <c r="L498" s="424"/>
      <c r="M498" s="424"/>
      <c r="N498" s="424"/>
      <c r="O498" s="149"/>
      <c r="P498" s="149"/>
    </row>
  </sheetData>
  <mergeCells count="9">
    <mergeCell ref="P4:P5"/>
    <mergeCell ref="A2:N2"/>
    <mergeCell ref="A4:A5"/>
    <mergeCell ref="B4:B5"/>
    <mergeCell ref="C4:C5"/>
    <mergeCell ref="G4:I4"/>
    <mergeCell ref="J4:L4"/>
    <mergeCell ref="D4:F5"/>
    <mergeCell ref="M4:N4"/>
  </mergeCells>
  <pageMargins left="0.72" right="0.49" top="0.69" bottom="0.35433070866141736" header="0.31496062992125984" footer="0.31496062992125984"/>
  <pageSetup paperSize="9" scale="96" fitToHeight="0" orientation="landscape" r:id="rId1"/>
  <headerFooter differentFirst="1">
    <oddHeader>&amp;C&amp;"Times New Roman,обычный"&amp;16&amp;P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K503"/>
  <sheetViews>
    <sheetView view="pageBreakPreview" zoomScaleSheetLayoutView="100" workbookViewId="0">
      <pane xSplit="3" ySplit="6" topLeftCell="F263" activePane="bottomRight" state="frozen"/>
      <selection pane="topRight" activeCell="D1" sqref="D1"/>
      <selection pane="bottomLeft" activeCell="A10" sqref="A10"/>
      <selection pane="bottomRight" activeCell="A497" sqref="A497"/>
    </sheetView>
  </sheetViews>
  <sheetFormatPr defaultRowHeight="15.75" x14ac:dyDescent="0.25"/>
  <cols>
    <col min="1" max="1" width="6.5703125" style="152" customWidth="1"/>
    <col min="2" max="2" width="49.85546875" style="189" customWidth="1"/>
    <col min="3" max="3" width="21.140625" style="190" customWidth="1"/>
    <col min="4" max="5" width="9.85546875" style="127" hidden="1" customWidth="1"/>
    <col min="6" max="6" width="14.5703125" style="127" customWidth="1"/>
    <col min="7" max="8" width="9.85546875" style="122" hidden="1" customWidth="1"/>
    <col min="9" max="9" width="14.5703125" style="122" customWidth="1"/>
    <col min="10" max="11" width="9.85546875" style="52" hidden="1" customWidth="1"/>
    <col min="12" max="12" width="14.5703125" style="52" customWidth="1"/>
    <col min="13" max="13" width="14" style="127" customWidth="1"/>
    <col min="14" max="14" width="9.5703125" style="269" customWidth="1"/>
    <col min="15" max="15" width="9.140625" style="6" hidden="1" customWidth="1"/>
    <col min="16" max="16" width="8.140625" style="112" customWidth="1"/>
    <col min="17" max="16384" width="9.140625" style="6"/>
  </cols>
  <sheetData>
    <row r="1" spans="1:16287" s="229" customFormat="1" ht="18.75" x14ac:dyDescent="0.3">
      <c r="A1" s="224"/>
      <c r="B1" s="225"/>
      <c r="C1" s="225"/>
      <c r="D1" s="83"/>
      <c r="E1" s="83"/>
      <c r="F1" s="226"/>
      <c r="G1" s="82"/>
      <c r="H1" s="82"/>
      <c r="I1" s="219"/>
      <c r="J1" s="84"/>
      <c r="K1" s="84"/>
      <c r="L1" s="227"/>
      <c r="M1" s="226"/>
      <c r="N1" s="219"/>
      <c r="O1" s="86"/>
      <c r="P1" s="239"/>
    </row>
    <row r="2" spans="1:16287" s="231" customFormat="1" ht="18.75" x14ac:dyDescent="0.3">
      <c r="A2" s="602" t="s">
        <v>921</v>
      </c>
      <c r="B2" s="602"/>
      <c r="C2" s="602"/>
      <c r="D2" s="444"/>
      <c r="E2" s="444"/>
      <c r="F2" s="602"/>
      <c r="G2" s="444"/>
      <c r="H2" s="444"/>
      <c r="I2" s="602"/>
      <c r="J2" s="444"/>
      <c r="K2" s="444"/>
      <c r="L2" s="602"/>
      <c r="M2" s="602"/>
      <c r="N2" s="602"/>
      <c r="O2" s="444"/>
      <c r="P2" s="602"/>
    </row>
    <row r="3" spans="1:16287" s="229" customFormat="1" ht="18.75" x14ac:dyDescent="0.3">
      <c r="A3" s="224"/>
      <c r="B3" s="225"/>
      <c r="C3" s="225"/>
      <c r="D3" s="103"/>
      <c r="E3" s="103"/>
      <c r="F3" s="232"/>
      <c r="G3" s="101"/>
      <c r="H3" s="101"/>
      <c r="I3" s="220"/>
      <c r="J3" s="102"/>
      <c r="K3" s="102"/>
      <c r="L3" s="233"/>
      <c r="M3" s="232"/>
      <c r="N3" s="220"/>
      <c r="O3" s="86"/>
      <c r="P3" s="239"/>
    </row>
    <row r="4" spans="1:16287" s="128" customFormat="1" ht="42.75" customHeight="1" x14ac:dyDescent="0.25">
      <c r="A4" s="544" t="s">
        <v>0</v>
      </c>
      <c r="B4" s="544" t="s">
        <v>604</v>
      </c>
      <c r="C4" s="544" t="s">
        <v>603</v>
      </c>
      <c r="D4" s="598" t="s">
        <v>1</v>
      </c>
      <c r="E4" s="599"/>
      <c r="F4" s="600"/>
      <c r="G4" s="546" t="s">
        <v>589</v>
      </c>
      <c r="H4" s="547"/>
      <c r="I4" s="548"/>
      <c r="J4" s="555" t="s">
        <v>590</v>
      </c>
      <c r="K4" s="556"/>
      <c r="L4" s="557"/>
      <c r="M4" s="564" t="s">
        <v>591</v>
      </c>
      <c r="N4" s="499"/>
      <c r="O4" s="565"/>
      <c r="P4" s="546" t="s">
        <v>629</v>
      </c>
    </row>
    <row r="5" spans="1:16287" s="131" customFormat="1" ht="33.75" customHeight="1" x14ac:dyDescent="0.25">
      <c r="A5" s="545"/>
      <c r="B5" s="545"/>
      <c r="C5" s="545"/>
      <c r="D5" s="603"/>
      <c r="E5" s="604"/>
      <c r="F5" s="605"/>
      <c r="G5" s="552"/>
      <c r="H5" s="553"/>
      <c r="I5" s="554"/>
      <c r="J5" s="561"/>
      <c r="K5" s="562"/>
      <c r="L5" s="563"/>
      <c r="M5" s="167" t="s">
        <v>595</v>
      </c>
      <c r="N5" s="363" t="s">
        <v>633</v>
      </c>
      <c r="O5" s="166" t="s">
        <v>626</v>
      </c>
      <c r="P5" s="549"/>
    </row>
    <row r="6" spans="1:16287" s="134" customFormat="1" x14ac:dyDescent="0.25">
      <c r="A6" s="181">
        <v>1</v>
      </c>
      <c r="B6" s="181">
        <v>2</v>
      </c>
      <c r="C6" s="181">
        <v>3</v>
      </c>
      <c r="D6" s="181">
        <v>4</v>
      </c>
      <c r="E6" s="181">
        <v>5</v>
      </c>
      <c r="F6" s="181">
        <v>6</v>
      </c>
      <c r="G6" s="181">
        <v>7</v>
      </c>
      <c r="H6" s="181">
        <v>8</v>
      </c>
      <c r="I6" s="181">
        <v>9</v>
      </c>
      <c r="J6" s="181">
        <v>10</v>
      </c>
      <c r="K6" s="181">
        <v>11</v>
      </c>
      <c r="L6" s="181">
        <v>12</v>
      </c>
      <c r="M6" s="181">
        <v>13</v>
      </c>
      <c r="N6" s="277">
        <v>14</v>
      </c>
      <c r="O6" s="181">
        <v>15</v>
      </c>
      <c r="P6" s="181">
        <v>16</v>
      </c>
    </row>
    <row r="7" spans="1:16287" s="142" customFormat="1" x14ac:dyDescent="0.25">
      <c r="A7" s="297">
        <v>1</v>
      </c>
      <c r="B7" s="298" t="s">
        <v>652</v>
      </c>
      <c r="C7" s="184"/>
      <c r="D7" s="299"/>
      <c r="E7" s="175"/>
      <c r="F7" s="175"/>
      <c r="G7" s="176"/>
      <c r="H7" s="176"/>
      <c r="I7" s="176">
        <v>27311</v>
      </c>
      <c r="J7" s="177"/>
      <c r="K7" s="177"/>
      <c r="L7" s="177"/>
      <c r="M7" s="175">
        <f>N7*100/I7</f>
        <v>5.7376148804511002</v>
      </c>
      <c r="N7" s="275">
        <f>SUM(N8:N315)</f>
        <v>1567</v>
      </c>
      <c r="O7" s="176" t="e">
        <f>SUM(O8:O315)</f>
        <v>#VALUE!</v>
      </c>
      <c r="P7" s="176">
        <f>SUM(P8:P315)</f>
        <v>1240</v>
      </c>
    </row>
    <row r="8" spans="1:16287" s="142" customFormat="1" ht="14.25" hidden="1" customHeight="1" x14ac:dyDescent="0.25">
      <c r="A8" s="132">
        <v>2</v>
      </c>
      <c r="B8" s="348" t="s">
        <v>2</v>
      </c>
      <c r="C8" s="348" t="s">
        <v>684</v>
      </c>
      <c r="D8" s="136"/>
      <c r="E8" s="137"/>
      <c r="F8" s="137">
        <v>32</v>
      </c>
      <c r="G8" s="135"/>
      <c r="H8" s="135"/>
      <c r="I8" s="349">
        <v>4</v>
      </c>
      <c r="J8" s="138"/>
      <c r="K8" s="138"/>
      <c r="L8" s="138">
        <v>0.125</v>
      </c>
      <c r="M8" s="139">
        <f>IF(I8&lt;7,0,15)</f>
        <v>0</v>
      </c>
      <c r="N8" s="179">
        <f>ROUNDDOWN(O8,0)</f>
        <v>0</v>
      </c>
      <c r="O8" s="141">
        <f>I8*M8/100</f>
        <v>0</v>
      </c>
      <c r="P8" s="179"/>
    </row>
    <row r="9" spans="1:16287" s="142" customFormat="1" ht="31.5" x14ac:dyDescent="0.25">
      <c r="A9" s="132">
        <v>4</v>
      </c>
      <c r="B9" s="348" t="s">
        <v>47</v>
      </c>
      <c r="C9" s="348" t="s">
        <v>684</v>
      </c>
      <c r="D9" s="136"/>
      <c r="E9" s="137"/>
      <c r="F9" s="137">
        <v>385.3</v>
      </c>
      <c r="G9" s="135"/>
      <c r="H9" s="135"/>
      <c r="I9" s="349">
        <v>378</v>
      </c>
      <c r="J9" s="138"/>
      <c r="K9" s="138"/>
      <c r="L9" s="138">
        <v>0.98105372437062022</v>
      </c>
      <c r="M9" s="139">
        <v>3</v>
      </c>
      <c r="N9" s="278">
        <f t="shared" ref="N9:N71" si="0">ROUNDDOWN(O9,0)</f>
        <v>11</v>
      </c>
      <c r="O9" s="141">
        <f t="shared" ref="O9:O71" si="1">I9*M9/100</f>
        <v>11.34</v>
      </c>
      <c r="P9" s="145">
        <v>11</v>
      </c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  <c r="CM9" s="144"/>
      <c r="CN9" s="144"/>
      <c r="CO9" s="144"/>
      <c r="CP9" s="144"/>
      <c r="CQ9" s="144"/>
      <c r="CR9" s="144"/>
      <c r="CS9" s="144"/>
      <c r="CT9" s="144"/>
      <c r="CU9" s="144"/>
      <c r="CV9" s="144"/>
      <c r="CW9" s="144"/>
      <c r="CX9" s="144"/>
      <c r="CY9" s="144"/>
      <c r="CZ9" s="144"/>
      <c r="DA9" s="144"/>
      <c r="DB9" s="144"/>
      <c r="DC9" s="144"/>
      <c r="DD9" s="144"/>
      <c r="DE9" s="144"/>
      <c r="DF9" s="144"/>
      <c r="DG9" s="144"/>
      <c r="DH9" s="144"/>
      <c r="DI9" s="144"/>
      <c r="DJ9" s="144"/>
      <c r="DK9" s="144"/>
      <c r="DL9" s="144"/>
      <c r="DM9" s="144"/>
      <c r="DN9" s="144"/>
      <c r="DO9" s="144"/>
      <c r="DP9" s="144"/>
      <c r="DQ9" s="144"/>
      <c r="DR9" s="144"/>
      <c r="DS9" s="144"/>
      <c r="DT9" s="144"/>
      <c r="DU9" s="144"/>
      <c r="DV9" s="144"/>
      <c r="DW9" s="144"/>
      <c r="DX9" s="144"/>
      <c r="DY9" s="144"/>
      <c r="DZ9" s="144"/>
      <c r="EA9" s="144"/>
      <c r="EB9" s="144"/>
      <c r="EC9" s="144"/>
      <c r="ED9" s="144"/>
      <c r="EE9" s="144"/>
      <c r="EF9" s="144"/>
      <c r="EG9" s="144"/>
      <c r="EH9" s="144"/>
      <c r="EI9" s="144"/>
      <c r="EJ9" s="144"/>
      <c r="EK9" s="144"/>
      <c r="EL9" s="144"/>
      <c r="EM9" s="144"/>
      <c r="EN9" s="144"/>
      <c r="EO9" s="144"/>
      <c r="EP9" s="144"/>
      <c r="EQ9" s="144"/>
      <c r="ER9" s="144"/>
      <c r="ES9" s="144"/>
      <c r="ET9" s="144"/>
      <c r="EU9" s="144"/>
      <c r="EV9" s="144"/>
      <c r="EW9" s="144"/>
      <c r="EX9" s="144"/>
      <c r="EY9" s="144"/>
      <c r="EZ9" s="144"/>
      <c r="FA9" s="144"/>
      <c r="FB9" s="144"/>
      <c r="FC9" s="144"/>
      <c r="FD9" s="144"/>
      <c r="FE9" s="144"/>
      <c r="FF9" s="144"/>
      <c r="FG9" s="144"/>
      <c r="FH9" s="144"/>
      <c r="FI9" s="144"/>
      <c r="FJ9" s="144"/>
      <c r="FK9" s="144"/>
      <c r="FL9" s="144"/>
      <c r="FM9" s="144"/>
      <c r="FN9" s="144"/>
      <c r="FO9" s="144"/>
      <c r="FP9" s="144"/>
      <c r="FQ9" s="144"/>
      <c r="FR9" s="144"/>
      <c r="FS9" s="144"/>
      <c r="FT9" s="144"/>
      <c r="FU9" s="144"/>
      <c r="FV9" s="144"/>
      <c r="FW9" s="144"/>
      <c r="FX9" s="144"/>
      <c r="FY9" s="144"/>
      <c r="FZ9" s="144"/>
      <c r="GA9" s="144"/>
      <c r="GB9" s="144"/>
      <c r="GC9" s="144"/>
      <c r="GD9" s="144"/>
      <c r="GE9" s="144"/>
      <c r="GF9" s="144"/>
      <c r="GG9" s="144"/>
      <c r="GH9" s="144"/>
      <c r="GI9" s="144"/>
      <c r="GJ9" s="144"/>
      <c r="GK9" s="144"/>
      <c r="GL9" s="144"/>
      <c r="GM9" s="144"/>
      <c r="GN9" s="144"/>
      <c r="GO9" s="144"/>
      <c r="GP9" s="144"/>
      <c r="GQ9" s="144"/>
      <c r="GR9" s="144"/>
      <c r="GS9" s="144"/>
      <c r="GT9" s="144"/>
      <c r="GU9" s="144"/>
      <c r="GV9" s="144"/>
      <c r="GW9" s="144"/>
      <c r="GX9" s="144"/>
      <c r="GY9" s="144"/>
      <c r="GZ9" s="144"/>
      <c r="HA9" s="144"/>
      <c r="HB9" s="144"/>
      <c r="HC9" s="144"/>
      <c r="HD9" s="144"/>
      <c r="HE9" s="144"/>
      <c r="HF9" s="144"/>
      <c r="HG9" s="144"/>
      <c r="HH9" s="144"/>
      <c r="HI9" s="144"/>
      <c r="HJ9" s="144"/>
      <c r="HK9" s="144"/>
      <c r="HL9" s="144"/>
      <c r="HM9" s="144"/>
      <c r="HN9" s="144"/>
      <c r="HO9" s="144"/>
      <c r="HP9" s="144"/>
      <c r="HQ9" s="144"/>
      <c r="HR9" s="144"/>
      <c r="HS9" s="144"/>
      <c r="HT9" s="144"/>
      <c r="HU9" s="144"/>
      <c r="HV9" s="144"/>
      <c r="HW9" s="144"/>
      <c r="HX9" s="144"/>
      <c r="HY9" s="144"/>
      <c r="HZ9" s="144"/>
      <c r="IA9" s="144"/>
      <c r="IB9" s="144"/>
      <c r="IC9" s="144"/>
      <c r="ID9" s="144"/>
      <c r="IE9" s="144"/>
      <c r="IF9" s="144"/>
      <c r="IG9" s="144"/>
      <c r="IH9" s="144"/>
      <c r="II9" s="144"/>
      <c r="IJ9" s="144"/>
      <c r="IK9" s="144"/>
      <c r="IL9" s="144"/>
      <c r="IM9" s="144"/>
      <c r="IN9" s="144"/>
      <c r="IO9" s="144"/>
      <c r="IP9" s="144"/>
      <c r="IQ9" s="144"/>
      <c r="IR9" s="144"/>
      <c r="IS9" s="144"/>
      <c r="IT9" s="144"/>
      <c r="IU9" s="144"/>
      <c r="IV9" s="144"/>
      <c r="IW9" s="144"/>
      <c r="IX9" s="144"/>
      <c r="IY9" s="144"/>
      <c r="IZ9" s="144"/>
      <c r="JA9" s="144"/>
      <c r="JB9" s="144"/>
      <c r="JC9" s="144"/>
      <c r="JD9" s="144"/>
      <c r="JE9" s="144"/>
      <c r="JF9" s="144"/>
      <c r="JG9" s="144"/>
      <c r="JH9" s="144"/>
      <c r="JI9" s="144"/>
      <c r="JJ9" s="144"/>
      <c r="JK9" s="144"/>
      <c r="JL9" s="144"/>
      <c r="JM9" s="144"/>
      <c r="JN9" s="144"/>
      <c r="JO9" s="144"/>
      <c r="JP9" s="144"/>
      <c r="JQ9" s="144"/>
      <c r="JR9" s="144"/>
      <c r="JS9" s="144"/>
      <c r="JT9" s="144"/>
      <c r="JU9" s="144"/>
      <c r="JV9" s="144"/>
      <c r="JW9" s="144"/>
      <c r="JX9" s="144"/>
      <c r="JY9" s="144"/>
      <c r="JZ9" s="144"/>
      <c r="KA9" s="144"/>
      <c r="KB9" s="144"/>
      <c r="KC9" s="144"/>
      <c r="KD9" s="144"/>
      <c r="KE9" s="144"/>
      <c r="KF9" s="144"/>
      <c r="KG9" s="144"/>
      <c r="KH9" s="144"/>
      <c r="KI9" s="144"/>
      <c r="KJ9" s="144"/>
      <c r="KK9" s="144"/>
      <c r="KL9" s="144"/>
      <c r="KM9" s="144"/>
      <c r="KN9" s="144"/>
      <c r="KO9" s="144"/>
      <c r="KP9" s="144"/>
      <c r="KQ9" s="144"/>
      <c r="KR9" s="144"/>
      <c r="KS9" s="144"/>
      <c r="KT9" s="144"/>
      <c r="KU9" s="144"/>
      <c r="KV9" s="144"/>
      <c r="KW9" s="144"/>
      <c r="KX9" s="144"/>
      <c r="KY9" s="144"/>
      <c r="KZ9" s="144"/>
      <c r="LA9" s="144"/>
      <c r="LB9" s="144"/>
      <c r="LC9" s="144"/>
      <c r="LD9" s="144"/>
      <c r="LE9" s="144"/>
      <c r="LF9" s="144"/>
      <c r="LG9" s="144"/>
      <c r="LH9" s="144"/>
      <c r="LI9" s="144"/>
      <c r="LJ9" s="144"/>
      <c r="LK9" s="144"/>
      <c r="LL9" s="144"/>
      <c r="LM9" s="144"/>
      <c r="LN9" s="144"/>
      <c r="LO9" s="144"/>
      <c r="LP9" s="144"/>
      <c r="LQ9" s="144"/>
      <c r="LR9" s="144"/>
      <c r="LS9" s="144"/>
      <c r="LT9" s="144"/>
      <c r="LU9" s="144"/>
      <c r="LV9" s="144"/>
      <c r="LW9" s="144"/>
      <c r="LX9" s="144"/>
      <c r="LY9" s="144"/>
      <c r="LZ9" s="144"/>
      <c r="MA9" s="144"/>
      <c r="MB9" s="144"/>
      <c r="MC9" s="144"/>
      <c r="MD9" s="144"/>
      <c r="ME9" s="144"/>
      <c r="MF9" s="144"/>
      <c r="MG9" s="144"/>
      <c r="MH9" s="144"/>
      <c r="MI9" s="144"/>
      <c r="MJ9" s="144"/>
      <c r="MK9" s="144"/>
      <c r="ML9" s="144"/>
      <c r="MM9" s="144"/>
      <c r="MN9" s="144"/>
      <c r="MO9" s="144"/>
      <c r="MP9" s="144"/>
      <c r="MQ9" s="144"/>
      <c r="MR9" s="144"/>
      <c r="MS9" s="144"/>
      <c r="MT9" s="144"/>
      <c r="MU9" s="144"/>
      <c r="MV9" s="144"/>
      <c r="MW9" s="144"/>
      <c r="MX9" s="144"/>
      <c r="MY9" s="144"/>
      <c r="MZ9" s="144"/>
      <c r="NA9" s="144"/>
      <c r="NB9" s="144"/>
      <c r="NC9" s="144"/>
      <c r="ND9" s="144"/>
      <c r="NE9" s="144"/>
      <c r="NF9" s="144"/>
      <c r="NG9" s="144"/>
      <c r="NH9" s="144"/>
      <c r="NI9" s="144"/>
      <c r="NJ9" s="144"/>
      <c r="NK9" s="144"/>
      <c r="NL9" s="144"/>
      <c r="NM9" s="144"/>
      <c r="NN9" s="144"/>
      <c r="NO9" s="144"/>
      <c r="NP9" s="144"/>
      <c r="NQ9" s="144"/>
      <c r="NR9" s="144"/>
      <c r="NS9" s="144"/>
      <c r="NT9" s="144"/>
      <c r="NU9" s="144"/>
      <c r="NV9" s="144"/>
      <c r="NW9" s="144"/>
      <c r="NX9" s="144"/>
      <c r="NY9" s="144"/>
      <c r="NZ9" s="144"/>
      <c r="OA9" s="144"/>
      <c r="OB9" s="144"/>
      <c r="OC9" s="144"/>
      <c r="OD9" s="144"/>
      <c r="OE9" s="144"/>
      <c r="OF9" s="144"/>
      <c r="OG9" s="144"/>
      <c r="OH9" s="144"/>
      <c r="OI9" s="144"/>
      <c r="OJ9" s="144"/>
      <c r="OK9" s="144"/>
      <c r="OL9" s="144"/>
      <c r="OM9" s="144"/>
      <c r="ON9" s="144"/>
      <c r="OO9" s="144"/>
      <c r="OP9" s="144"/>
      <c r="OQ9" s="144"/>
      <c r="OR9" s="144"/>
      <c r="OS9" s="144"/>
      <c r="OT9" s="144"/>
      <c r="OU9" s="144"/>
      <c r="OV9" s="144"/>
      <c r="OW9" s="144"/>
      <c r="OX9" s="144"/>
      <c r="OY9" s="144"/>
      <c r="OZ9" s="144"/>
      <c r="PA9" s="144"/>
      <c r="PB9" s="144"/>
      <c r="PC9" s="144"/>
      <c r="PD9" s="144"/>
      <c r="PE9" s="144"/>
      <c r="PF9" s="144"/>
      <c r="PG9" s="144"/>
      <c r="PH9" s="144"/>
      <c r="PI9" s="144"/>
      <c r="PJ9" s="144"/>
      <c r="PK9" s="144"/>
      <c r="PL9" s="144"/>
      <c r="PM9" s="144"/>
      <c r="PN9" s="144"/>
      <c r="PO9" s="144"/>
      <c r="PP9" s="144"/>
      <c r="PQ9" s="144"/>
      <c r="PR9" s="144"/>
      <c r="PS9" s="144"/>
      <c r="PT9" s="144"/>
      <c r="PU9" s="144"/>
      <c r="PV9" s="144"/>
      <c r="PW9" s="144"/>
      <c r="PX9" s="144"/>
      <c r="PY9" s="144"/>
      <c r="PZ9" s="144"/>
      <c r="QA9" s="144"/>
      <c r="QB9" s="144"/>
      <c r="QC9" s="144"/>
      <c r="QD9" s="144"/>
      <c r="QE9" s="144"/>
      <c r="QF9" s="144"/>
      <c r="QG9" s="144"/>
      <c r="QH9" s="144"/>
      <c r="QI9" s="144"/>
      <c r="QJ9" s="144"/>
      <c r="QK9" s="144"/>
      <c r="QL9" s="144"/>
      <c r="QM9" s="144"/>
      <c r="QN9" s="144"/>
      <c r="QO9" s="144"/>
      <c r="QP9" s="144"/>
      <c r="QQ9" s="144"/>
      <c r="QR9" s="144"/>
      <c r="QS9" s="144"/>
      <c r="QT9" s="144"/>
      <c r="QU9" s="144"/>
      <c r="QV9" s="144"/>
      <c r="QW9" s="144"/>
      <c r="QX9" s="144"/>
      <c r="QY9" s="144"/>
      <c r="QZ9" s="144"/>
      <c r="RA9" s="144"/>
      <c r="RB9" s="144"/>
      <c r="RC9" s="144"/>
      <c r="RD9" s="144"/>
      <c r="RE9" s="144"/>
      <c r="RF9" s="144"/>
      <c r="RG9" s="144"/>
      <c r="RH9" s="144"/>
      <c r="RI9" s="144"/>
      <c r="RJ9" s="144"/>
      <c r="RK9" s="144"/>
      <c r="RL9" s="144"/>
      <c r="RM9" s="144"/>
      <c r="RN9" s="144"/>
      <c r="RO9" s="144"/>
      <c r="RP9" s="144"/>
      <c r="RQ9" s="144"/>
      <c r="RR9" s="144"/>
      <c r="RS9" s="144"/>
      <c r="RT9" s="144"/>
      <c r="RU9" s="144"/>
      <c r="RV9" s="144"/>
      <c r="RW9" s="144"/>
      <c r="RX9" s="144"/>
      <c r="RY9" s="144"/>
      <c r="RZ9" s="144"/>
      <c r="SA9" s="144"/>
      <c r="SB9" s="144"/>
      <c r="SC9" s="144"/>
      <c r="SD9" s="144"/>
      <c r="SE9" s="144"/>
      <c r="SF9" s="144"/>
      <c r="SG9" s="144"/>
      <c r="SH9" s="144"/>
      <c r="SI9" s="144"/>
      <c r="SJ9" s="144"/>
      <c r="SK9" s="144"/>
      <c r="SL9" s="144"/>
      <c r="SM9" s="144"/>
      <c r="SN9" s="144"/>
      <c r="SO9" s="144"/>
      <c r="SP9" s="144"/>
      <c r="SQ9" s="144"/>
      <c r="SR9" s="144"/>
      <c r="SS9" s="144"/>
      <c r="ST9" s="144"/>
      <c r="SU9" s="144"/>
      <c r="SV9" s="144"/>
      <c r="SW9" s="144"/>
      <c r="SX9" s="144"/>
      <c r="SY9" s="144"/>
      <c r="SZ9" s="144"/>
      <c r="TA9" s="144"/>
      <c r="TB9" s="144"/>
      <c r="TC9" s="144"/>
      <c r="TD9" s="144"/>
      <c r="TE9" s="144"/>
      <c r="TF9" s="144"/>
      <c r="TG9" s="144"/>
      <c r="TH9" s="144"/>
      <c r="TI9" s="144"/>
      <c r="TJ9" s="144"/>
      <c r="TK9" s="144"/>
      <c r="TL9" s="144"/>
      <c r="TM9" s="144"/>
      <c r="TN9" s="144"/>
      <c r="TO9" s="144"/>
      <c r="TP9" s="144"/>
      <c r="TQ9" s="144"/>
      <c r="TR9" s="144"/>
      <c r="TS9" s="144"/>
      <c r="TT9" s="144"/>
      <c r="TU9" s="144"/>
      <c r="TV9" s="144"/>
      <c r="TW9" s="144"/>
      <c r="TX9" s="144"/>
      <c r="TY9" s="144"/>
      <c r="TZ9" s="144"/>
      <c r="UA9" s="144"/>
      <c r="UB9" s="144"/>
      <c r="UC9" s="144"/>
      <c r="UD9" s="144"/>
      <c r="UE9" s="144"/>
      <c r="UF9" s="144"/>
      <c r="UG9" s="144"/>
      <c r="UH9" s="144"/>
      <c r="UI9" s="144"/>
      <c r="UJ9" s="144"/>
      <c r="UK9" s="144"/>
      <c r="UL9" s="144"/>
      <c r="UM9" s="144"/>
      <c r="UN9" s="144"/>
      <c r="UO9" s="144"/>
      <c r="UP9" s="144"/>
      <c r="UQ9" s="144"/>
      <c r="UR9" s="144"/>
      <c r="US9" s="144"/>
      <c r="UT9" s="144"/>
      <c r="UU9" s="144"/>
      <c r="UV9" s="144"/>
      <c r="UW9" s="144"/>
      <c r="UX9" s="144"/>
      <c r="UY9" s="144"/>
      <c r="UZ9" s="144"/>
      <c r="VA9" s="144"/>
      <c r="VB9" s="144"/>
      <c r="VC9" s="144"/>
      <c r="VD9" s="144"/>
      <c r="VE9" s="144"/>
      <c r="VF9" s="144"/>
      <c r="VG9" s="144"/>
      <c r="VH9" s="144"/>
      <c r="VI9" s="144"/>
      <c r="VJ9" s="144"/>
      <c r="VK9" s="144"/>
      <c r="VL9" s="144"/>
      <c r="VM9" s="144"/>
      <c r="VN9" s="144"/>
      <c r="VO9" s="144"/>
      <c r="VP9" s="144"/>
      <c r="VQ9" s="144"/>
      <c r="VR9" s="144"/>
      <c r="VS9" s="144"/>
      <c r="VT9" s="144"/>
      <c r="VU9" s="144"/>
      <c r="VV9" s="144"/>
      <c r="VW9" s="144"/>
      <c r="VX9" s="144"/>
      <c r="VY9" s="144"/>
      <c r="VZ9" s="144"/>
      <c r="WA9" s="144"/>
      <c r="WB9" s="144"/>
      <c r="WC9" s="144"/>
      <c r="WD9" s="144"/>
      <c r="WE9" s="144"/>
      <c r="WF9" s="144"/>
      <c r="WG9" s="144"/>
      <c r="WH9" s="144"/>
      <c r="WI9" s="144"/>
      <c r="WJ9" s="144"/>
      <c r="WK9" s="144"/>
      <c r="WL9" s="144"/>
      <c r="WM9" s="144"/>
      <c r="WN9" s="144"/>
      <c r="WO9" s="144"/>
      <c r="WP9" s="144"/>
      <c r="WQ9" s="144"/>
      <c r="WR9" s="144"/>
      <c r="WS9" s="144"/>
      <c r="WT9" s="144"/>
      <c r="WU9" s="144"/>
      <c r="WV9" s="144"/>
      <c r="WW9" s="144"/>
      <c r="WX9" s="144"/>
      <c r="WY9" s="144"/>
      <c r="WZ9" s="144"/>
      <c r="XA9" s="144"/>
      <c r="XB9" s="144"/>
      <c r="XC9" s="144"/>
      <c r="XD9" s="144"/>
      <c r="XE9" s="144"/>
      <c r="XF9" s="144"/>
      <c r="XG9" s="144"/>
      <c r="XH9" s="144"/>
      <c r="XI9" s="144"/>
      <c r="XJ9" s="144"/>
      <c r="XK9" s="144"/>
      <c r="XL9" s="144"/>
      <c r="XM9" s="144"/>
      <c r="XN9" s="144"/>
      <c r="XO9" s="144"/>
      <c r="XP9" s="144"/>
      <c r="XQ9" s="144"/>
      <c r="XR9" s="144"/>
      <c r="XS9" s="144"/>
      <c r="XT9" s="144"/>
      <c r="XU9" s="144"/>
      <c r="XV9" s="144"/>
      <c r="XW9" s="144"/>
      <c r="XX9" s="144"/>
      <c r="XY9" s="144"/>
      <c r="XZ9" s="144"/>
      <c r="YA9" s="144"/>
      <c r="YB9" s="144"/>
      <c r="YC9" s="144"/>
      <c r="YD9" s="144"/>
      <c r="YE9" s="144"/>
      <c r="YF9" s="144"/>
      <c r="YG9" s="144"/>
      <c r="YH9" s="144"/>
      <c r="YI9" s="144"/>
      <c r="YJ9" s="144"/>
      <c r="YK9" s="144"/>
      <c r="YL9" s="144"/>
      <c r="YM9" s="144"/>
      <c r="YN9" s="144"/>
      <c r="YO9" s="144"/>
      <c r="YP9" s="144"/>
      <c r="YQ9" s="144"/>
      <c r="YR9" s="144"/>
      <c r="YS9" s="144"/>
      <c r="YT9" s="144"/>
      <c r="YU9" s="144"/>
      <c r="YV9" s="144"/>
      <c r="YW9" s="144"/>
      <c r="YX9" s="144"/>
      <c r="YY9" s="144"/>
      <c r="YZ9" s="144"/>
      <c r="ZA9" s="144"/>
      <c r="ZB9" s="144"/>
      <c r="ZC9" s="144"/>
      <c r="ZD9" s="144"/>
      <c r="ZE9" s="144"/>
      <c r="ZF9" s="144"/>
      <c r="ZG9" s="144"/>
      <c r="ZH9" s="144"/>
      <c r="ZI9" s="144"/>
      <c r="ZJ9" s="144"/>
      <c r="ZK9" s="144"/>
      <c r="ZL9" s="144"/>
      <c r="ZM9" s="144"/>
      <c r="ZN9" s="144"/>
      <c r="ZO9" s="144"/>
      <c r="ZP9" s="144"/>
      <c r="ZQ9" s="144"/>
      <c r="ZR9" s="144"/>
      <c r="ZS9" s="144"/>
      <c r="ZT9" s="144"/>
      <c r="ZU9" s="144"/>
      <c r="ZV9" s="144"/>
      <c r="ZW9" s="144"/>
      <c r="ZX9" s="144"/>
      <c r="ZY9" s="144"/>
      <c r="ZZ9" s="144"/>
      <c r="AAA9" s="144"/>
      <c r="AAB9" s="144"/>
      <c r="AAC9" s="144"/>
      <c r="AAD9" s="144"/>
      <c r="AAE9" s="144"/>
      <c r="AAF9" s="144"/>
      <c r="AAG9" s="144"/>
      <c r="AAH9" s="144"/>
      <c r="AAI9" s="144"/>
      <c r="AAJ9" s="144"/>
      <c r="AAK9" s="144"/>
      <c r="AAL9" s="144"/>
      <c r="AAM9" s="144"/>
      <c r="AAN9" s="144"/>
      <c r="AAO9" s="144"/>
      <c r="AAP9" s="144"/>
      <c r="AAQ9" s="144"/>
      <c r="AAR9" s="144"/>
      <c r="AAS9" s="144"/>
      <c r="AAT9" s="144"/>
      <c r="AAU9" s="144"/>
      <c r="AAV9" s="144"/>
      <c r="AAW9" s="144"/>
      <c r="AAX9" s="144"/>
      <c r="AAY9" s="144"/>
      <c r="AAZ9" s="144"/>
      <c r="ABA9" s="144"/>
      <c r="ABB9" s="144"/>
      <c r="ABC9" s="144"/>
      <c r="ABD9" s="144"/>
      <c r="ABE9" s="144"/>
      <c r="ABF9" s="144"/>
      <c r="ABG9" s="144"/>
      <c r="ABH9" s="144"/>
      <c r="ABI9" s="144"/>
      <c r="ABJ9" s="144"/>
      <c r="ABK9" s="144"/>
      <c r="ABL9" s="144"/>
      <c r="ABM9" s="144"/>
      <c r="ABN9" s="144"/>
      <c r="ABO9" s="144"/>
      <c r="ABP9" s="144"/>
      <c r="ABQ9" s="144"/>
      <c r="ABR9" s="144"/>
      <c r="ABS9" s="144"/>
      <c r="ABT9" s="144"/>
      <c r="ABU9" s="144"/>
      <c r="ABV9" s="144"/>
      <c r="ABW9" s="144"/>
      <c r="ABX9" s="144"/>
      <c r="ABY9" s="144"/>
      <c r="ABZ9" s="144"/>
      <c r="ACA9" s="144"/>
      <c r="ACB9" s="144"/>
      <c r="ACC9" s="144"/>
      <c r="ACD9" s="144"/>
      <c r="ACE9" s="144"/>
      <c r="ACF9" s="144"/>
      <c r="ACG9" s="144"/>
      <c r="ACH9" s="144"/>
      <c r="ACI9" s="144"/>
      <c r="ACJ9" s="144"/>
      <c r="ACK9" s="144"/>
      <c r="ACL9" s="144"/>
      <c r="ACM9" s="144"/>
      <c r="ACN9" s="144"/>
      <c r="ACO9" s="144"/>
      <c r="ACP9" s="144"/>
      <c r="ACQ9" s="144"/>
      <c r="ACR9" s="144"/>
      <c r="ACS9" s="144"/>
      <c r="ACT9" s="144"/>
      <c r="ACU9" s="144"/>
      <c r="ACV9" s="144"/>
      <c r="ACW9" s="144"/>
      <c r="ACX9" s="144"/>
      <c r="ACY9" s="144"/>
      <c r="ACZ9" s="144"/>
      <c r="ADA9" s="144"/>
      <c r="ADB9" s="144"/>
      <c r="ADC9" s="144"/>
      <c r="ADD9" s="144"/>
      <c r="ADE9" s="144"/>
      <c r="ADF9" s="144"/>
      <c r="ADG9" s="144"/>
      <c r="ADH9" s="144"/>
      <c r="ADI9" s="144"/>
      <c r="ADJ9" s="144"/>
      <c r="ADK9" s="144"/>
      <c r="ADL9" s="144"/>
      <c r="ADM9" s="144"/>
      <c r="ADN9" s="144"/>
      <c r="ADO9" s="144"/>
      <c r="ADP9" s="144"/>
      <c r="ADQ9" s="144"/>
      <c r="ADR9" s="144"/>
      <c r="ADS9" s="144"/>
      <c r="ADT9" s="144"/>
      <c r="ADU9" s="144"/>
      <c r="ADV9" s="144"/>
      <c r="ADW9" s="144"/>
      <c r="ADX9" s="144"/>
      <c r="ADY9" s="144"/>
      <c r="ADZ9" s="144"/>
      <c r="AEA9" s="144"/>
      <c r="AEB9" s="144"/>
      <c r="AEC9" s="144"/>
      <c r="AED9" s="144"/>
      <c r="AEE9" s="144"/>
      <c r="AEF9" s="144"/>
      <c r="AEG9" s="144"/>
      <c r="AEH9" s="144"/>
      <c r="AEI9" s="144"/>
      <c r="AEJ9" s="144"/>
      <c r="AEK9" s="144"/>
      <c r="AEL9" s="144"/>
      <c r="AEM9" s="144"/>
      <c r="AEN9" s="144"/>
      <c r="AEO9" s="144"/>
      <c r="AEP9" s="144"/>
      <c r="AEQ9" s="144"/>
      <c r="AER9" s="144"/>
      <c r="AES9" s="144"/>
      <c r="AET9" s="144"/>
      <c r="AEU9" s="144"/>
      <c r="AEV9" s="144"/>
      <c r="AEW9" s="144"/>
      <c r="AEX9" s="144"/>
      <c r="AEY9" s="144"/>
      <c r="AEZ9" s="144"/>
      <c r="AFA9" s="144"/>
      <c r="AFB9" s="144"/>
      <c r="AFC9" s="144"/>
      <c r="AFD9" s="144"/>
      <c r="AFE9" s="144"/>
      <c r="AFF9" s="144"/>
      <c r="AFG9" s="144"/>
      <c r="AFH9" s="144"/>
      <c r="AFI9" s="144"/>
      <c r="AFJ9" s="144"/>
      <c r="AFK9" s="144"/>
      <c r="AFL9" s="144"/>
      <c r="AFM9" s="144"/>
      <c r="AFN9" s="144"/>
      <c r="AFO9" s="144"/>
      <c r="AFP9" s="144"/>
      <c r="AFQ9" s="144"/>
      <c r="AFR9" s="144"/>
      <c r="AFS9" s="144"/>
      <c r="AFT9" s="144"/>
      <c r="AFU9" s="144"/>
      <c r="AFV9" s="144"/>
      <c r="AFW9" s="144"/>
      <c r="AFX9" s="144"/>
      <c r="AFY9" s="144"/>
      <c r="AFZ9" s="144"/>
      <c r="AGA9" s="144"/>
      <c r="AGB9" s="144"/>
      <c r="AGC9" s="144"/>
      <c r="AGD9" s="144"/>
      <c r="AGE9" s="144"/>
      <c r="AGF9" s="144"/>
      <c r="AGG9" s="144"/>
      <c r="AGH9" s="144"/>
      <c r="AGI9" s="144"/>
      <c r="AGJ9" s="144"/>
      <c r="AGK9" s="144"/>
      <c r="AGL9" s="144"/>
      <c r="AGM9" s="144"/>
      <c r="AGN9" s="144"/>
      <c r="AGO9" s="144"/>
      <c r="AGP9" s="144"/>
      <c r="AGQ9" s="144"/>
      <c r="AGR9" s="144"/>
      <c r="AGS9" s="144"/>
      <c r="AGT9" s="144"/>
      <c r="AGU9" s="144"/>
      <c r="AGV9" s="144"/>
      <c r="AGW9" s="144"/>
      <c r="AGX9" s="144"/>
      <c r="AGY9" s="144"/>
      <c r="AGZ9" s="144"/>
      <c r="AHA9" s="144"/>
      <c r="AHB9" s="144"/>
      <c r="AHC9" s="144"/>
      <c r="AHD9" s="144"/>
      <c r="AHE9" s="144"/>
      <c r="AHF9" s="144"/>
      <c r="AHG9" s="144"/>
      <c r="AHH9" s="144"/>
      <c r="AHI9" s="144"/>
      <c r="AHJ9" s="144"/>
      <c r="AHK9" s="144"/>
      <c r="AHL9" s="144"/>
      <c r="AHM9" s="144"/>
      <c r="AHN9" s="144"/>
      <c r="AHO9" s="144"/>
      <c r="AHP9" s="144"/>
      <c r="AHQ9" s="144"/>
      <c r="AHR9" s="144"/>
      <c r="AHS9" s="144"/>
      <c r="AHT9" s="144"/>
      <c r="AHU9" s="144"/>
      <c r="AHV9" s="144"/>
      <c r="AHW9" s="144"/>
      <c r="AHX9" s="144"/>
      <c r="AHY9" s="144"/>
      <c r="AHZ9" s="144"/>
      <c r="AIA9" s="144"/>
      <c r="AIB9" s="144"/>
      <c r="AIC9" s="144"/>
      <c r="AID9" s="144"/>
      <c r="AIE9" s="144"/>
      <c r="AIF9" s="144"/>
      <c r="AIG9" s="144"/>
      <c r="AIH9" s="144"/>
      <c r="AII9" s="144"/>
      <c r="AIJ9" s="144"/>
      <c r="AIK9" s="144"/>
      <c r="AIL9" s="144"/>
      <c r="AIM9" s="144"/>
      <c r="AIN9" s="144"/>
      <c r="AIO9" s="144"/>
      <c r="AIP9" s="144"/>
      <c r="AIQ9" s="144"/>
      <c r="AIR9" s="144"/>
      <c r="AIS9" s="144"/>
      <c r="AIT9" s="144"/>
      <c r="AIU9" s="144"/>
      <c r="AIV9" s="144"/>
      <c r="AIW9" s="144"/>
      <c r="AIX9" s="144"/>
      <c r="AIY9" s="144"/>
      <c r="AIZ9" s="144"/>
      <c r="AJA9" s="144"/>
      <c r="AJB9" s="144"/>
      <c r="AJC9" s="144"/>
      <c r="AJD9" s="144"/>
      <c r="AJE9" s="144"/>
      <c r="AJF9" s="144"/>
      <c r="AJG9" s="144"/>
      <c r="AJH9" s="144"/>
      <c r="AJI9" s="144"/>
      <c r="AJJ9" s="144"/>
      <c r="AJK9" s="144"/>
      <c r="AJL9" s="144"/>
      <c r="AJM9" s="144"/>
      <c r="AJN9" s="144"/>
      <c r="AJO9" s="144"/>
      <c r="AJP9" s="144"/>
      <c r="AJQ9" s="144"/>
      <c r="AJR9" s="144"/>
      <c r="AJS9" s="144"/>
      <c r="AJT9" s="144"/>
      <c r="AJU9" s="144"/>
      <c r="AJV9" s="144"/>
      <c r="AJW9" s="144"/>
      <c r="AJX9" s="144"/>
      <c r="AJY9" s="144"/>
      <c r="AJZ9" s="144"/>
      <c r="AKA9" s="144"/>
      <c r="AKB9" s="144"/>
      <c r="AKC9" s="144"/>
      <c r="AKD9" s="144"/>
      <c r="AKE9" s="144"/>
      <c r="AKF9" s="144"/>
      <c r="AKG9" s="144"/>
      <c r="AKH9" s="144"/>
      <c r="AKI9" s="144"/>
      <c r="AKJ9" s="144"/>
      <c r="AKK9" s="144"/>
      <c r="AKL9" s="144"/>
      <c r="AKM9" s="144"/>
      <c r="AKN9" s="144"/>
      <c r="AKO9" s="144"/>
      <c r="AKP9" s="144"/>
      <c r="AKQ9" s="144"/>
      <c r="AKR9" s="144"/>
      <c r="AKS9" s="144"/>
      <c r="AKT9" s="144"/>
      <c r="AKU9" s="144"/>
      <c r="AKV9" s="144"/>
      <c r="AKW9" s="144"/>
      <c r="AKX9" s="144"/>
      <c r="AKY9" s="144"/>
      <c r="AKZ9" s="144"/>
      <c r="ALA9" s="144"/>
      <c r="ALB9" s="144"/>
      <c r="ALC9" s="144"/>
      <c r="ALD9" s="144"/>
      <c r="ALE9" s="144"/>
      <c r="ALF9" s="144"/>
      <c r="ALG9" s="144"/>
      <c r="ALH9" s="144"/>
      <c r="ALI9" s="144"/>
      <c r="ALJ9" s="144"/>
      <c r="ALK9" s="144"/>
      <c r="ALL9" s="144"/>
      <c r="ALM9" s="144"/>
      <c r="ALN9" s="144"/>
      <c r="ALO9" s="144"/>
      <c r="ALP9" s="144"/>
      <c r="ALQ9" s="144"/>
      <c r="ALR9" s="144"/>
      <c r="ALS9" s="144"/>
      <c r="ALT9" s="144"/>
      <c r="ALU9" s="144"/>
      <c r="ALV9" s="144"/>
      <c r="ALW9" s="144"/>
      <c r="ALX9" s="144"/>
      <c r="ALY9" s="144"/>
      <c r="ALZ9" s="144"/>
      <c r="AMA9" s="144"/>
      <c r="AMB9" s="144"/>
      <c r="AMC9" s="144"/>
      <c r="AMD9" s="144"/>
      <c r="AME9" s="144"/>
      <c r="AMF9" s="144"/>
      <c r="AMG9" s="144"/>
      <c r="AMH9" s="144"/>
      <c r="AMI9" s="144"/>
      <c r="AMJ9" s="144"/>
      <c r="AMK9" s="144"/>
      <c r="AML9" s="144"/>
      <c r="AMM9" s="144"/>
      <c r="AMN9" s="144"/>
      <c r="AMO9" s="144"/>
      <c r="AMP9" s="144"/>
      <c r="AMQ9" s="144"/>
      <c r="AMR9" s="144"/>
      <c r="AMS9" s="144"/>
      <c r="AMT9" s="144"/>
      <c r="AMU9" s="144"/>
      <c r="AMV9" s="144"/>
      <c r="AMW9" s="144"/>
      <c r="AMX9" s="144"/>
      <c r="AMY9" s="144"/>
      <c r="AMZ9" s="144"/>
      <c r="ANA9" s="144"/>
      <c r="ANB9" s="144"/>
      <c r="ANC9" s="144"/>
      <c r="AND9" s="144"/>
      <c r="ANE9" s="144"/>
      <c r="ANF9" s="144"/>
      <c r="ANG9" s="144"/>
      <c r="ANH9" s="144"/>
      <c r="ANI9" s="144"/>
      <c r="ANJ9" s="144"/>
      <c r="ANK9" s="144"/>
      <c r="ANL9" s="144"/>
      <c r="ANM9" s="144"/>
      <c r="ANN9" s="144"/>
      <c r="ANO9" s="144"/>
      <c r="ANP9" s="144"/>
      <c r="ANQ9" s="144"/>
      <c r="ANR9" s="144"/>
      <c r="ANS9" s="144"/>
      <c r="ANT9" s="144"/>
      <c r="ANU9" s="144"/>
      <c r="ANV9" s="144"/>
      <c r="ANW9" s="144"/>
      <c r="ANX9" s="144"/>
      <c r="ANY9" s="144"/>
      <c r="ANZ9" s="144"/>
      <c r="AOA9" s="144"/>
      <c r="AOB9" s="144"/>
      <c r="AOC9" s="144"/>
      <c r="AOD9" s="144"/>
      <c r="AOE9" s="144"/>
      <c r="AOF9" s="144"/>
      <c r="AOG9" s="144"/>
      <c r="AOH9" s="144"/>
      <c r="AOI9" s="144"/>
      <c r="AOJ9" s="144"/>
      <c r="AOK9" s="144"/>
      <c r="AOL9" s="144"/>
      <c r="AOM9" s="144"/>
      <c r="AON9" s="144"/>
      <c r="AOO9" s="144"/>
      <c r="AOP9" s="144"/>
      <c r="AOQ9" s="144"/>
      <c r="AOR9" s="144"/>
      <c r="AOS9" s="144"/>
      <c r="AOT9" s="144"/>
      <c r="AOU9" s="144"/>
      <c r="AOV9" s="144"/>
      <c r="AOW9" s="144"/>
      <c r="AOX9" s="144"/>
      <c r="AOY9" s="144"/>
      <c r="AOZ9" s="144"/>
      <c r="APA9" s="144"/>
      <c r="APB9" s="144"/>
      <c r="APC9" s="144"/>
      <c r="APD9" s="144"/>
      <c r="APE9" s="144"/>
      <c r="APF9" s="144"/>
      <c r="APG9" s="144"/>
      <c r="APH9" s="144"/>
      <c r="API9" s="144"/>
      <c r="APJ9" s="144"/>
      <c r="APK9" s="144"/>
      <c r="APL9" s="144"/>
      <c r="APM9" s="144"/>
      <c r="APN9" s="144"/>
      <c r="APO9" s="144"/>
      <c r="APP9" s="144"/>
      <c r="APQ9" s="144"/>
      <c r="APR9" s="144"/>
      <c r="APS9" s="144"/>
      <c r="APT9" s="144"/>
      <c r="APU9" s="144"/>
      <c r="APV9" s="144"/>
      <c r="APW9" s="144"/>
      <c r="APX9" s="144"/>
      <c r="APY9" s="144"/>
      <c r="APZ9" s="144"/>
      <c r="AQA9" s="144"/>
      <c r="AQB9" s="144"/>
      <c r="AQC9" s="144"/>
      <c r="AQD9" s="144"/>
      <c r="AQE9" s="144"/>
      <c r="AQF9" s="144"/>
      <c r="AQG9" s="144"/>
      <c r="AQH9" s="144"/>
      <c r="AQI9" s="144"/>
      <c r="AQJ9" s="144"/>
      <c r="AQK9" s="144"/>
      <c r="AQL9" s="144"/>
      <c r="AQM9" s="144"/>
      <c r="AQN9" s="144"/>
      <c r="AQO9" s="144"/>
      <c r="AQP9" s="144"/>
      <c r="AQQ9" s="144"/>
      <c r="AQR9" s="144"/>
      <c r="AQS9" s="144"/>
      <c r="AQT9" s="144"/>
      <c r="AQU9" s="144"/>
      <c r="AQV9" s="144"/>
      <c r="AQW9" s="144"/>
      <c r="AQX9" s="144"/>
      <c r="AQY9" s="144"/>
      <c r="AQZ9" s="144"/>
      <c r="ARA9" s="144"/>
      <c r="ARB9" s="144"/>
      <c r="ARC9" s="144"/>
      <c r="ARD9" s="144"/>
      <c r="ARE9" s="144"/>
      <c r="ARF9" s="144"/>
      <c r="ARG9" s="144"/>
      <c r="ARH9" s="144"/>
      <c r="ARI9" s="144"/>
      <c r="ARJ9" s="144"/>
      <c r="ARK9" s="144"/>
      <c r="ARL9" s="144"/>
      <c r="ARM9" s="144"/>
      <c r="ARN9" s="144"/>
      <c r="ARO9" s="144"/>
      <c r="ARP9" s="144"/>
      <c r="ARQ9" s="144"/>
      <c r="ARR9" s="144"/>
      <c r="ARS9" s="144"/>
      <c r="ART9" s="144"/>
      <c r="ARU9" s="144"/>
      <c r="ARV9" s="144"/>
      <c r="ARW9" s="144"/>
      <c r="ARX9" s="144"/>
      <c r="ARY9" s="144"/>
      <c r="ARZ9" s="144"/>
      <c r="ASA9" s="144"/>
      <c r="ASB9" s="144"/>
      <c r="ASC9" s="144"/>
      <c r="ASD9" s="144"/>
      <c r="ASE9" s="144"/>
      <c r="ASF9" s="144"/>
      <c r="ASG9" s="144"/>
      <c r="ASH9" s="144"/>
      <c r="ASI9" s="144"/>
      <c r="ASJ9" s="144"/>
      <c r="ASK9" s="144"/>
      <c r="ASL9" s="144"/>
      <c r="ASM9" s="144"/>
      <c r="ASN9" s="144"/>
      <c r="ASO9" s="144"/>
      <c r="ASP9" s="144"/>
      <c r="ASQ9" s="144"/>
      <c r="ASR9" s="144"/>
      <c r="ASS9" s="144"/>
      <c r="AST9" s="144"/>
      <c r="ASU9" s="144"/>
      <c r="ASV9" s="144"/>
      <c r="ASW9" s="144"/>
      <c r="ASX9" s="144"/>
      <c r="ASY9" s="144"/>
      <c r="ASZ9" s="144"/>
      <c r="ATA9" s="144"/>
      <c r="ATB9" s="144"/>
      <c r="ATC9" s="144"/>
      <c r="ATD9" s="144"/>
      <c r="ATE9" s="144"/>
      <c r="ATF9" s="144"/>
      <c r="ATG9" s="144"/>
      <c r="ATH9" s="144"/>
      <c r="ATI9" s="144"/>
      <c r="ATJ9" s="144"/>
      <c r="ATK9" s="144"/>
      <c r="ATL9" s="144"/>
      <c r="ATM9" s="144"/>
      <c r="ATN9" s="144"/>
      <c r="ATO9" s="144"/>
      <c r="ATP9" s="144"/>
      <c r="ATQ9" s="144"/>
      <c r="ATR9" s="144"/>
      <c r="ATS9" s="144"/>
      <c r="ATT9" s="144"/>
      <c r="ATU9" s="144"/>
      <c r="ATV9" s="144"/>
      <c r="ATW9" s="144"/>
      <c r="ATX9" s="144"/>
      <c r="ATY9" s="144"/>
      <c r="ATZ9" s="144"/>
      <c r="AUA9" s="144"/>
      <c r="AUB9" s="144"/>
      <c r="AUC9" s="144"/>
      <c r="AUD9" s="144"/>
      <c r="AUE9" s="144"/>
      <c r="AUF9" s="144"/>
      <c r="AUG9" s="144"/>
      <c r="AUH9" s="144"/>
      <c r="AUI9" s="144"/>
      <c r="AUJ9" s="144"/>
      <c r="AUK9" s="144"/>
      <c r="AUL9" s="144"/>
      <c r="AUM9" s="144"/>
      <c r="AUN9" s="144"/>
      <c r="AUO9" s="144"/>
      <c r="AUP9" s="144"/>
      <c r="AUQ9" s="144"/>
      <c r="AUR9" s="144"/>
      <c r="AUS9" s="144"/>
      <c r="AUT9" s="144"/>
      <c r="AUU9" s="144"/>
      <c r="AUV9" s="144"/>
      <c r="AUW9" s="144"/>
      <c r="AUX9" s="144"/>
      <c r="AUY9" s="144"/>
      <c r="AUZ9" s="144"/>
      <c r="AVA9" s="144"/>
      <c r="AVB9" s="144"/>
      <c r="AVC9" s="144"/>
      <c r="AVD9" s="144"/>
      <c r="AVE9" s="144"/>
      <c r="AVF9" s="144"/>
      <c r="AVG9" s="144"/>
      <c r="AVH9" s="144"/>
      <c r="AVI9" s="144"/>
      <c r="AVJ9" s="144"/>
      <c r="AVK9" s="144"/>
      <c r="AVL9" s="144"/>
      <c r="AVM9" s="144"/>
      <c r="AVN9" s="144"/>
      <c r="AVO9" s="144"/>
      <c r="AVP9" s="144"/>
      <c r="AVQ9" s="144"/>
      <c r="AVR9" s="144"/>
      <c r="AVS9" s="144"/>
      <c r="AVT9" s="144"/>
      <c r="AVU9" s="144"/>
      <c r="AVV9" s="144"/>
      <c r="AVW9" s="144"/>
      <c r="AVX9" s="144"/>
      <c r="AVY9" s="144"/>
      <c r="AVZ9" s="144"/>
      <c r="AWA9" s="144"/>
      <c r="AWB9" s="144"/>
      <c r="AWC9" s="144"/>
      <c r="AWD9" s="144"/>
      <c r="AWE9" s="144"/>
      <c r="AWF9" s="144"/>
      <c r="AWG9" s="144"/>
      <c r="AWH9" s="144"/>
      <c r="AWI9" s="144"/>
      <c r="AWJ9" s="144"/>
      <c r="AWK9" s="144"/>
      <c r="AWL9" s="144"/>
      <c r="AWM9" s="144"/>
      <c r="AWN9" s="144"/>
      <c r="AWO9" s="144"/>
      <c r="AWP9" s="144"/>
      <c r="AWQ9" s="144"/>
      <c r="AWR9" s="144"/>
      <c r="AWS9" s="144"/>
      <c r="AWT9" s="144"/>
      <c r="AWU9" s="144"/>
      <c r="AWV9" s="144"/>
      <c r="AWW9" s="144"/>
      <c r="AWX9" s="144"/>
      <c r="AWY9" s="144"/>
      <c r="AWZ9" s="144"/>
      <c r="AXA9" s="144"/>
      <c r="AXB9" s="144"/>
      <c r="AXC9" s="144"/>
      <c r="AXD9" s="144"/>
      <c r="AXE9" s="144"/>
      <c r="AXF9" s="144"/>
      <c r="AXG9" s="144"/>
      <c r="AXH9" s="144"/>
      <c r="AXI9" s="144"/>
      <c r="AXJ9" s="144"/>
      <c r="AXK9" s="144"/>
      <c r="AXL9" s="144"/>
      <c r="AXM9" s="144"/>
      <c r="AXN9" s="144"/>
      <c r="AXO9" s="144"/>
      <c r="AXP9" s="144"/>
      <c r="AXQ9" s="144"/>
      <c r="AXR9" s="144"/>
      <c r="AXS9" s="144"/>
      <c r="AXT9" s="144"/>
      <c r="AXU9" s="144"/>
      <c r="AXV9" s="144"/>
      <c r="AXW9" s="144"/>
      <c r="AXX9" s="144"/>
      <c r="AXY9" s="144"/>
      <c r="AXZ9" s="144"/>
      <c r="AYA9" s="144"/>
      <c r="AYB9" s="144"/>
      <c r="AYC9" s="144"/>
      <c r="AYD9" s="144"/>
      <c r="AYE9" s="144"/>
      <c r="AYF9" s="144"/>
      <c r="AYG9" s="144"/>
      <c r="AYH9" s="144"/>
      <c r="AYI9" s="144"/>
      <c r="AYJ9" s="144"/>
      <c r="AYK9" s="144"/>
      <c r="AYL9" s="144"/>
      <c r="AYM9" s="144"/>
      <c r="AYN9" s="144"/>
      <c r="AYO9" s="144"/>
      <c r="AYP9" s="144"/>
      <c r="AYQ9" s="144"/>
      <c r="AYR9" s="144"/>
      <c r="AYS9" s="144"/>
      <c r="AYT9" s="144"/>
      <c r="AYU9" s="144"/>
      <c r="AYV9" s="144"/>
      <c r="AYW9" s="144"/>
      <c r="AYX9" s="144"/>
      <c r="AYY9" s="144"/>
      <c r="AYZ9" s="144"/>
      <c r="AZA9" s="144"/>
      <c r="AZB9" s="144"/>
      <c r="AZC9" s="144"/>
      <c r="AZD9" s="144"/>
      <c r="AZE9" s="144"/>
      <c r="AZF9" s="144"/>
      <c r="AZG9" s="144"/>
      <c r="AZH9" s="144"/>
      <c r="AZI9" s="144"/>
      <c r="AZJ9" s="144"/>
      <c r="AZK9" s="144"/>
      <c r="AZL9" s="144"/>
      <c r="AZM9" s="144"/>
      <c r="AZN9" s="144"/>
      <c r="AZO9" s="144"/>
      <c r="AZP9" s="144"/>
      <c r="AZQ9" s="144"/>
      <c r="AZR9" s="144"/>
      <c r="AZS9" s="144"/>
      <c r="AZT9" s="144"/>
      <c r="AZU9" s="144"/>
      <c r="AZV9" s="144"/>
      <c r="AZW9" s="144"/>
      <c r="AZX9" s="144"/>
      <c r="AZY9" s="144"/>
      <c r="AZZ9" s="144"/>
      <c r="BAA9" s="144"/>
      <c r="BAB9" s="144"/>
      <c r="BAC9" s="144"/>
      <c r="BAD9" s="144"/>
      <c r="BAE9" s="144"/>
      <c r="BAF9" s="144"/>
      <c r="BAG9" s="144"/>
      <c r="BAH9" s="144"/>
      <c r="BAI9" s="144"/>
      <c r="BAJ9" s="144"/>
      <c r="BAK9" s="144"/>
      <c r="BAL9" s="144"/>
      <c r="BAM9" s="144"/>
      <c r="BAN9" s="144"/>
      <c r="BAO9" s="144"/>
      <c r="BAP9" s="144"/>
      <c r="BAQ9" s="144"/>
      <c r="BAR9" s="144"/>
      <c r="BAS9" s="144"/>
      <c r="BAT9" s="144"/>
      <c r="BAU9" s="144"/>
      <c r="BAV9" s="144"/>
      <c r="BAW9" s="144"/>
      <c r="BAX9" s="144"/>
      <c r="BAY9" s="144"/>
      <c r="BAZ9" s="144"/>
      <c r="BBA9" s="144"/>
      <c r="BBB9" s="144"/>
      <c r="BBC9" s="144"/>
      <c r="BBD9" s="144"/>
      <c r="BBE9" s="144"/>
      <c r="BBF9" s="144"/>
      <c r="BBG9" s="144"/>
      <c r="BBH9" s="144"/>
      <c r="BBI9" s="144"/>
      <c r="BBJ9" s="144"/>
      <c r="BBK9" s="144"/>
      <c r="BBL9" s="144"/>
      <c r="BBM9" s="144"/>
      <c r="BBN9" s="144"/>
      <c r="BBO9" s="144"/>
      <c r="BBP9" s="144"/>
      <c r="BBQ9" s="144"/>
      <c r="BBR9" s="144"/>
      <c r="BBS9" s="144"/>
      <c r="BBT9" s="144"/>
      <c r="BBU9" s="144"/>
      <c r="BBV9" s="144"/>
      <c r="BBW9" s="144"/>
      <c r="BBX9" s="144"/>
      <c r="BBY9" s="144"/>
      <c r="BBZ9" s="144"/>
      <c r="BCA9" s="144"/>
      <c r="BCB9" s="144"/>
      <c r="BCC9" s="144"/>
      <c r="BCD9" s="144"/>
      <c r="BCE9" s="144"/>
      <c r="BCF9" s="144"/>
      <c r="BCG9" s="144"/>
      <c r="BCH9" s="144"/>
      <c r="BCI9" s="144"/>
      <c r="BCJ9" s="144"/>
      <c r="BCK9" s="144"/>
      <c r="BCL9" s="144"/>
      <c r="BCM9" s="144"/>
      <c r="BCN9" s="144"/>
      <c r="BCO9" s="144"/>
      <c r="BCP9" s="144"/>
      <c r="BCQ9" s="144"/>
      <c r="BCR9" s="144"/>
      <c r="BCS9" s="144"/>
      <c r="BCT9" s="144"/>
      <c r="BCU9" s="144"/>
      <c r="BCV9" s="144"/>
      <c r="BCW9" s="144"/>
      <c r="BCX9" s="144"/>
      <c r="BCY9" s="144"/>
      <c r="BCZ9" s="144"/>
      <c r="BDA9" s="144"/>
      <c r="BDB9" s="144"/>
      <c r="BDC9" s="144"/>
      <c r="BDD9" s="144"/>
      <c r="BDE9" s="144"/>
      <c r="BDF9" s="144"/>
      <c r="BDG9" s="144"/>
      <c r="BDH9" s="144"/>
      <c r="BDI9" s="144"/>
      <c r="BDJ9" s="144"/>
      <c r="BDK9" s="144"/>
      <c r="BDL9" s="144"/>
      <c r="BDM9" s="144"/>
      <c r="BDN9" s="144"/>
      <c r="BDO9" s="144"/>
      <c r="BDP9" s="144"/>
      <c r="BDQ9" s="144"/>
      <c r="BDR9" s="144"/>
      <c r="BDS9" s="144"/>
      <c r="BDT9" s="144"/>
      <c r="BDU9" s="144"/>
      <c r="BDV9" s="144"/>
      <c r="BDW9" s="144"/>
      <c r="BDX9" s="144"/>
      <c r="BDY9" s="144"/>
      <c r="BDZ9" s="144"/>
      <c r="BEA9" s="144"/>
      <c r="BEB9" s="144"/>
      <c r="BEC9" s="144"/>
      <c r="BED9" s="144"/>
      <c r="BEE9" s="144"/>
      <c r="BEF9" s="144"/>
      <c r="BEG9" s="144"/>
      <c r="BEH9" s="144"/>
      <c r="BEI9" s="144"/>
      <c r="BEJ9" s="144"/>
      <c r="BEK9" s="144"/>
      <c r="BEL9" s="144"/>
      <c r="BEM9" s="144"/>
      <c r="BEN9" s="144"/>
      <c r="BEO9" s="144"/>
      <c r="BEP9" s="144"/>
      <c r="BEQ9" s="144"/>
      <c r="BER9" s="144"/>
      <c r="BES9" s="144"/>
      <c r="BET9" s="144"/>
      <c r="BEU9" s="144"/>
      <c r="BEV9" s="144"/>
      <c r="BEW9" s="144"/>
      <c r="BEX9" s="144"/>
      <c r="BEY9" s="144"/>
      <c r="BEZ9" s="144"/>
      <c r="BFA9" s="144"/>
      <c r="BFB9" s="144"/>
      <c r="BFC9" s="144"/>
      <c r="BFD9" s="144"/>
      <c r="BFE9" s="144"/>
      <c r="BFF9" s="144"/>
      <c r="BFG9" s="144"/>
      <c r="BFH9" s="144"/>
      <c r="BFI9" s="144"/>
      <c r="BFJ9" s="144"/>
      <c r="BFK9" s="144"/>
      <c r="BFL9" s="144"/>
      <c r="BFM9" s="144"/>
      <c r="BFN9" s="144"/>
      <c r="BFO9" s="144"/>
      <c r="BFP9" s="144"/>
      <c r="BFQ9" s="144"/>
      <c r="BFR9" s="144"/>
      <c r="BFS9" s="144"/>
      <c r="BFT9" s="144"/>
      <c r="BFU9" s="144"/>
      <c r="BFV9" s="144"/>
      <c r="BFW9" s="144"/>
      <c r="BFX9" s="144"/>
      <c r="BFY9" s="144"/>
      <c r="BFZ9" s="144"/>
      <c r="BGA9" s="144"/>
      <c r="BGB9" s="144"/>
      <c r="BGC9" s="144"/>
      <c r="BGD9" s="144"/>
      <c r="BGE9" s="144"/>
      <c r="BGF9" s="144"/>
      <c r="BGG9" s="144"/>
      <c r="BGH9" s="144"/>
      <c r="BGI9" s="144"/>
      <c r="BGJ9" s="144"/>
      <c r="BGK9" s="144"/>
      <c r="BGL9" s="144"/>
      <c r="BGM9" s="144"/>
      <c r="BGN9" s="144"/>
      <c r="BGO9" s="144"/>
      <c r="BGP9" s="144"/>
      <c r="BGQ9" s="144"/>
      <c r="BGR9" s="144"/>
      <c r="BGS9" s="144"/>
      <c r="BGT9" s="144"/>
      <c r="BGU9" s="144"/>
      <c r="BGV9" s="144"/>
      <c r="BGW9" s="144"/>
      <c r="BGX9" s="144"/>
      <c r="BGY9" s="144"/>
      <c r="BGZ9" s="144"/>
      <c r="BHA9" s="144"/>
      <c r="BHB9" s="144"/>
      <c r="BHC9" s="144"/>
      <c r="BHD9" s="144"/>
      <c r="BHE9" s="144"/>
      <c r="BHF9" s="144"/>
      <c r="BHG9" s="144"/>
      <c r="BHH9" s="144"/>
      <c r="BHI9" s="144"/>
      <c r="BHJ9" s="144"/>
      <c r="BHK9" s="144"/>
      <c r="BHL9" s="144"/>
      <c r="BHM9" s="144"/>
      <c r="BHN9" s="144"/>
      <c r="BHO9" s="144"/>
      <c r="BHP9" s="144"/>
      <c r="BHQ9" s="144"/>
      <c r="BHR9" s="144"/>
      <c r="BHS9" s="144"/>
      <c r="BHT9" s="144"/>
      <c r="BHU9" s="144"/>
      <c r="BHV9" s="144"/>
      <c r="BHW9" s="144"/>
      <c r="BHX9" s="144"/>
      <c r="BHY9" s="144"/>
      <c r="BHZ9" s="144"/>
      <c r="BIA9" s="144"/>
      <c r="BIB9" s="144"/>
      <c r="BIC9" s="144"/>
      <c r="BID9" s="144"/>
      <c r="BIE9" s="144"/>
      <c r="BIF9" s="144"/>
      <c r="BIG9" s="144"/>
      <c r="BIH9" s="144"/>
      <c r="BII9" s="144"/>
      <c r="BIJ9" s="144"/>
      <c r="BIK9" s="144"/>
      <c r="BIL9" s="144"/>
      <c r="BIM9" s="144"/>
      <c r="BIN9" s="144"/>
      <c r="BIO9" s="144"/>
      <c r="BIP9" s="144"/>
      <c r="BIQ9" s="144"/>
      <c r="BIR9" s="144"/>
      <c r="BIS9" s="144"/>
      <c r="BIT9" s="144"/>
      <c r="BIU9" s="144"/>
      <c r="BIV9" s="144"/>
      <c r="BIW9" s="144"/>
      <c r="BIX9" s="144"/>
      <c r="BIY9" s="144"/>
      <c r="BIZ9" s="144"/>
      <c r="BJA9" s="144"/>
      <c r="BJB9" s="144"/>
      <c r="BJC9" s="144"/>
      <c r="BJD9" s="144"/>
      <c r="BJE9" s="144"/>
      <c r="BJF9" s="144"/>
      <c r="BJG9" s="144"/>
      <c r="BJH9" s="144"/>
      <c r="BJI9" s="144"/>
      <c r="BJJ9" s="144"/>
      <c r="BJK9" s="144"/>
      <c r="BJL9" s="144"/>
      <c r="BJM9" s="144"/>
      <c r="BJN9" s="144"/>
      <c r="BJO9" s="144"/>
      <c r="BJP9" s="144"/>
      <c r="BJQ9" s="144"/>
      <c r="BJR9" s="144"/>
      <c r="BJS9" s="144"/>
      <c r="BJT9" s="144"/>
      <c r="BJU9" s="144"/>
      <c r="BJV9" s="144"/>
      <c r="BJW9" s="144"/>
      <c r="BJX9" s="144"/>
      <c r="BJY9" s="144"/>
      <c r="BJZ9" s="144"/>
      <c r="BKA9" s="144"/>
      <c r="BKB9" s="144"/>
      <c r="BKC9" s="144"/>
      <c r="BKD9" s="144"/>
      <c r="BKE9" s="144"/>
      <c r="BKF9" s="144"/>
      <c r="BKG9" s="144"/>
      <c r="BKH9" s="144"/>
      <c r="BKI9" s="144"/>
      <c r="BKJ9" s="144"/>
      <c r="BKK9" s="144"/>
      <c r="BKL9" s="144"/>
      <c r="BKM9" s="144"/>
      <c r="BKN9" s="144"/>
      <c r="BKO9" s="144"/>
      <c r="BKP9" s="144"/>
      <c r="BKQ9" s="144"/>
      <c r="BKR9" s="144"/>
      <c r="BKS9" s="144"/>
      <c r="BKT9" s="144"/>
      <c r="BKU9" s="144"/>
      <c r="BKV9" s="144"/>
      <c r="BKW9" s="144"/>
      <c r="BKX9" s="144"/>
      <c r="BKY9" s="144"/>
      <c r="BKZ9" s="144"/>
      <c r="BLA9" s="144"/>
      <c r="BLB9" s="144"/>
      <c r="BLC9" s="144"/>
      <c r="BLD9" s="144"/>
      <c r="BLE9" s="144"/>
      <c r="BLF9" s="144"/>
      <c r="BLG9" s="144"/>
      <c r="BLH9" s="144"/>
      <c r="BLI9" s="144"/>
      <c r="BLJ9" s="144"/>
      <c r="BLK9" s="144"/>
      <c r="BLL9" s="144"/>
      <c r="BLM9" s="144"/>
      <c r="BLN9" s="144"/>
      <c r="BLO9" s="144"/>
      <c r="BLP9" s="144"/>
      <c r="BLQ9" s="144"/>
      <c r="BLR9" s="144"/>
      <c r="BLS9" s="144"/>
      <c r="BLT9" s="144"/>
      <c r="BLU9" s="144"/>
      <c r="BLV9" s="144"/>
      <c r="BLW9" s="144"/>
      <c r="BLX9" s="144"/>
      <c r="BLY9" s="144"/>
      <c r="BLZ9" s="144"/>
      <c r="BMA9" s="144"/>
      <c r="BMB9" s="144"/>
      <c r="BMC9" s="144"/>
      <c r="BMD9" s="144"/>
      <c r="BME9" s="144"/>
      <c r="BMF9" s="144"/>
      <c r="BMG9" s="144"/>
      <c r="BMH9" s="144"/>
      <c r="BMI9" s="144"/>
      <c r="BMJ9" s="144"/>
      <c r="BMK9" s="144"/>
      <c r="BML9" s="144"/>
      <c r="BMM9" s="144"/>
      <c r="BMN9" s="144"/>
      <c r="BMO9" s="144"/>
      <c r="BMP9" s="144"/>
      <c r="BMQ9" s="144"/>
      <c r="BMR9" s="144"/>
      <c r="BMS9" s="144"/>
      <c r="BMT9" s="144"/>
      <c r="BMU9" s="144"/>
      <c r="BMV9" s="144"/>
      <c r="BMW9" s="144"/>
      <c r="BMX9" s="144"/>
      <c r="BMY9" s="144"/>
      <c r="BMZ9" s="144"/>
      <c r="BNA9" s="144"/>
      <c r="BNB9" s="144"/>
      <c r="BNC9" s="144"/>
      <c r="BND9" s="144"/>
      <c r="BNE9" s="144"/>
      <c r="BNF9" s="144"/>
      <c r="BNG9" s="144"/>
      <c r="BNH9" s="144"/>
      <c r="BNI9" s="144"/>
      <c r="BNJ9" s="144"/>
      <c r="BNK9" s="144"/>
      <c r="BNL9" s="144"/>
      <c r="BNM9" s="144"/>
      <c r="BNN9" s="144"/>
      <c r="BNO9" s="144"/>
      <c r="BNP9" s="144"/>
      <c r="BNQ9" s="144"/>
      <c r="BNR9" s="144"/>
      <c r="BNS9" s="144"/>
      <c r="BNT9" s="144"/>
      <c r="BNU9" s="144"/>
      <c r="BNV9" s="144"/>
      <c r="BNW9" s="144"/>
      <c r="BNX9" s="144"/>
      <c r="BNY9" s="144"/>
      <c r="BNZ9" s="144"/>
      <c r="BOA9" s="144"/>
      <c r="BOB9" s="144"/>
      <c r="BOC9" s="144"/>
      <c r="BOD9" s="144"/>
      <c r="BOE9" s="144"/>
      <c r="BOF9" s="144"/>
      <c r="BOG9" s="144"/>
      <c r="BOH9" s="144"/>
      <c r="BOI9" s="144"/>
      <c r="BOJ9" s="144"/>
      <c r="BOK9" s="144"/>
      <c r="BOL9" s="144"/>
      <c r="BOM9" s="144"/>
      <c r="BON9" s="144"/>
      <c r="BOO9" s="144"/>
      <c r="BOP9" s="144"/>
      <c r="BOQ9" s="144"/>
      <c r="BOR9" s="144"/>
      <c r="BOS9" s="144"/>
      <c r="BOT9" s="144"/>
      <c r="BOU9" s="144"/>
      <c r="BOV9" s="144"/>
      <c r="BOW9" s="144"/>
      <c r="BOX9" s="144"/>
      <c r="BOY9" s="144"/>
      <c r="BOZ9" s="144"/>
      <c r="BPA9" s="144"/>
      <c r="BPB9" s="144"/>
      <c r="BPC9" s="144"/>
      <c r="BPD9" s="144"/>
      <c r="BPE9" s="144"/>
      <c r="BPF9" s="144"/>
      <c r="BPG9" s="144"/>
      <c r="BPH9" s="144"/>
      <c r="BPI9" s="144"/>
      <c r="BPJ9" s="144"/>
      <c r="BPK9" s="144"/>
      <c r="BPL9" s="144"/>
      <c r="BPM9" s="144"/>
      <c r="BPN9" s="144"/>
      <c r="BPO9" s="144"/>
      <c r="BPP9" s="144"/>
      <c r="BPQ9" s="144"/>
      <c r="BPR9" s="144"/>
      <c r="BPS9" s="144"/>
      <c r="BPT9" s="144"/>
      <c r="BPU9" s="144"/>
      <c r="BPV9" s="144"/>
      <c r="BPW9" s="144"/>
      <c r="BPX9" s="144"/>
      <c r="BPY9" s="144"/>
      <c r="BPZ9" s="144"/>
      <c r="BQA9" s="144"/>
      <c r="BQB9" s="144"/>
      <c r="BQC9" s="144"/>
      <c r="BQD9" s="144"/>
      <c r="BQE9" s="144"/>
      <c r="BQF9" s="144"/>
      <c r="BQG9" s="144"/>
      <c r="BQH9" s="144"/>
      <c r="BQI9" s="144"/>
      <c r="BQJ9" s="144"/>
      <c r="BQK9" s="144"/>
      <c r="BQL9" s="144"/>
      <c r="BQM9" s="144"/>
      <c r="BQN9" s="144"/>
      <c r="BQO9" s="144"/>
      <c r="BQP9" s="144"/>
      <c r="BQQ9" s="144"/>
      <c r="BQR9" s="144"/>
      <c r="BQS9" s="144"/>
      <c r="BQT9" s="144"/>
      <c r="BQU9" s="144"/>
      <c r="BQV9" s="144"/>
      <c r="BQW9" s="144"/>
      <c r="BQX9" s="144"/>
      <c r="BQY9" s="144"/>
      <c r="BQZ9" s="144"/>
      <c r="BRA9" s="144"/>
      <c r="BRB9" s="144"/>
      <c r="BRC9" s="144"/>
      <c r="BRD9" s="144"/>
      <c r="BRE9" s="144"/>
      <c r="BRF9" s="144"/>
      <c r="BRG9" s="144"/>
      <c r="BRH9" s="144"/>
      <c r="BRI9" s="144"/>
      <c r="BRJ9" s="144"/>
      <c r="BRK9" s="144"/>
      <c r="BRL9" s="144"/>
      <c r="BRM9" s="144"/>
      <c r="BRN9" s="144"/>
      <c r="BRO9" s="144"/>
      <c r="BRP9" s="144"/>
      <c r="BRQ9" s="144"/>
      <c r="BRR9" s="144"/>
      <c r="BRS9" s="144"/>
      <c r="BRT9" s="144"/>
      <c r="BRU9" s="144"/>
      <c r="BRV9" s="144"/>
      <c r="BRW9" s="144"/>
      <c r="BRX9" s="144"/>
      <c r="BRY9" s="144"/>
      <c r="BRZ9" s="144"/>
      <c r="BSA9" s="144"/>
      <c r="BSB9" s="144"/>
      <c r="BSC9" s="144"/>
      <c r="BSD9" s="144"/>
      <c r="BSE9" s="144"/>
      <c r="BSF9" s="144"/>
      <c r="BSG9" s="144"/>
      <c r="BSH9" s="144"/>
      <c r="BSI9" s="144"/>
      <c r="BSJ9" s="144"/>
      <c r="BSK9" s="144"/>
      <c r="BSL9" s="144"/>
      <c r="BSM9" s="144"/>
      <c r="BSN9" s="144"/>
      <c r="BSO9" s="144"/>
      <c r="BSP9" s="144"/>
      <c r="BSQ9" s="144"/>
      <c r="BSR9" s="144"/>
      <c r="BSS9" s="144"/>
      <c r="BST9" s="144"/>
      <c r="BSU9" s="144"/>
      <c r="BSV9" s="144"/>
      <c r="BSW9" s="144"/>
      <c r="BSX9" s="144"/>
      <c r="BSY9" s="144"/>
      <c r="BSZ9" s="144"/>
      <c r="BTA9" s="144"/>
      <c r="BTB9" s="144"/>
      <c r="BTC9" s="144"/>
      <c r="BTD9" s="144"/>
      <c r="BTE9" s="144"/>
      <c r="BTF9" s="144"/>
      <c r="BTG9" s="144"/>
      <c r="BTH9" s="144"/>
      <c r="BTI9" s="144"/>
      <c r="BTJ9" s="144"/>
      <c r="BTK9" s="144"/>
      <c r="BTL9" s="144"/>
      <c r="BTM9" s="144"/>
      <c r="BTN9" s="144"/>
      <c r="BTO9" s="144"/>
      <c r="BTP9" s="144"/>
      <c r="BTQ9" s="144"/>
      <c r="BTR9" s="144"/>
      <c r="BTS9" s="144"/>
      <c r="BTT9" s="144"/>
      <c r="BTU9" s="144"/>
      <c r="BTV9" s="144"/>
      <c r="BTW9" s="144"/>
      <c r="BTX9" s="144"/>
      <c r="BTY9" s="144"/>
      <c r="BTZ9" s="144"/>
      <c r="BUA9" s="144"/>
      <c r="BUB9" s="144"/>
      <c r="BUC9" s="144"/>
      <c r="BUD9" s="144"/>
      <c r="BUE9" s="144"/>
      <c r="BUF9" s="144"/>
      <c r="BUG9" s="144"/>
      <c r="BUH9" s="144"/>
      <c r="BUI9" s="144"/>
      <c r="BUJ9" s="144"/>
      <c r="BUK9" s="144"/>
      <c r="BUL9" s="144"/>
      <c r="BUM9" s="144"/>
      <c r="BUN9" s="144"/>
      <c r="BUO9" s="144"/>
      <c r="BUP9" s="144"/>
      <c r="BUQ9" s="144"/>
      <c r="BUR9" s="144"/>
      <c r="BUS9" s="144"/>
      <c r="BUT9" s="144"/>
      <c r="BUU9" s="144"/>
      <c r="BUV9" s="144"/>
      <c r="BUW9" s="144"/>
      <c r="BUX9" s="144"/>
      <c r="BUY9" s="144"/>
      <c r="BUZ9" s="144"/>
      <c r="BVA9" s="144"/>
      <c r="BVB9" s="144"/>
      <c r="BVC9" s="144"/>
      <c r="BVD9" s="144"/>
      <c r="BVE9" s="144"/>
      <c r="BVF9" s="144"/>
      <c r="BVG9" s="144"/>
      <c r="BVH9" s="144"/>
      <c r="BVI9" s="144"/>
      <c r="BVJ9" s="144"/>
      <c r="BVK9" s="144"/>
      <c r="BVL9" s="144"/>
      <c r="BVM9" s="144"/>
      <c r="BVN9" s="144"/>
      <c r="BVO9" s="144"/>
      <c r="BVP9" s="144"/>
      <c r="BVQ9" s="144"/>
      <c r="BVR9" s="144"/>
      <c r="BVS9" s="144"/>
      <c r="BVT9" s="144"/>
      <c r="BVU9" s="144"/>
      <c r="BVV9" s="144"/>
      <c r="BVW9" s="144"/>
      <c r="BVX9" s="144"/>
      <c r="BVY9" s="144"/>
      <c r="BVZ9" s="144"/>
      <c r="BWA9" s="144"/>
      <c r="BWB9" s="144"/>
      <c r="BWC9" s="144"/>
      <c r="BWD9" s="144"/>
      <c r="BWE9" s="144"/>
      <c r="BWF9" s="144"/>
      <c r="BWG9" s="144"/>
      <c r="BWH9" s="144"/>
      <c r="BWI9" s="144"/>
      <c r="BWJ9" s="144"/>
      <c r="BWK9" s="144"/>
      <c r="BWL9" s="144"/>
      <c r="BWM9" s="144"/>
      <c r="BWN9" s="144"/>
      <c r="BWO9" s="144"/>
      <c r="BWP9" s="144"/>
      <c r="BWQ9" s="144"/>
      <c r="BWR9" s="144"/>
      <c r="BWS9" s="144"/>
      <c r="BWT9" s="144"/>
      <c r="BWU9" s="144"/>
      <c r="BWV9" s="144"/>
      <c r="BWW9" s="144"/>
      <c r="BWX9" s="144"/>
      <c r="BWY9" s="144"/>
      <c r="BWZ9" s="144"/>
      <c r="BXA9" s="144"/>
      <c r="BXB9" s="144"/>
      <c r="BXC9" s="144"/>
      <c r="BXD9" s="144"/>
      <c r="BXE9" s="144"/>
      <c r="BXF9" s="144"/>
      <c r="BXG9" s="144"/>
      <c r="BXH9" s="144"/>
      <c r="BXI9" s="144"/>
      <c r="BXJ9" s="144"/>
      <c r="BXK9" s="144"/>
      <c r="BXL9" s="144"/>
      <c r="BXM9" s="144"/>
      <c r="BXN9" s="144"/>
      <c r="BXO9" s="144"/>
      <c r="BXP9" s="144"/>
      <c r="BXQ9" s="144"/>
      <c r="BXR9" s="144"/>
      <c r="BXS9" s="144"/>
      <c r="BXT9" s="144"/>
      <c r="BXU9" s="144"/>
      <c r="BXV9" s="144"/>
      <c r="BXW9" s="144"/>
      <c r="BXX9" s="144"/>
      <c r="BXY9" s="144"/>
      <c r="BXZ9" s="144"/>
      <c r="BYA9" s="144"/>
      <c r="BYB9" s="144"/>
      <c r="BYC9" s="144"/>
      <c r="BYD9" s="144"/>
      <c r="BYE9" s="144"/>
      <c r="BYF9" s="144"/>
      <c r="BYG9" s="144"/>
      <c r="BYH9" s="144"/>
      <c r="BYI9" s="144"/>
      <c r="BYJ9" s="144"/>
      <c r="BYK9" s="144"/>
      <c r="BYL9" s="144"/>
      <c r="BYM9" s="144"/>
      <c r="BYN9" s="144"/>
      <c r="BYO9" s="144"/>
      <c r="BYP9" s="144"/>
      <c r="BYQ9" s="144"/>
      <c r="BYR9" s="144"/>
      <c r="BYS9" s="144"/>
      <c r="BYT9" s="144"/>
      <c r="BYU9" s="144"/>
      <c r="BYV9" s="144"/>
      <c r="BYW9" s="144"/>
      <c r="BYX9" s="144"/>
      <c r="BYY9" s="144"/>
      <c r="BYZ9" s="144"/>
      <c r="BZA9" s="144"/>
      <c r="BZB9" s="144"/>
      <c r="BZC9" s="144"/>
      <c r="BZD9" s="144"/>
      <c r="BZE9" s="144"/>
      <c r="BZF9" s="144"/>
      <c r="BZG9" s="144"/>
      <c r="BZH9" s="144"/>
      <c r="BZI9" s="144"/>
      <c r="BZJ9" s="144"/>
      <c r="BZK9" s="144"/>
      <c r="BZL9" s="144"/>
      <c r="BZM9" s="144"/>
      <c r="BZN9" s="144"/>
      <c r="BZO9" s="144"/>
      <c r="BZP9" s="144"/>
      <c r="BZQ9" s="144"/>
      <c r="BZR9" s="144"/>
      <c r="BZS9" s="144"/>
      <c r="BZT9" s="144"/>
      <c r="BZU9" s="144"/>
      <c r="BZV9" s="144"/>
      <c r="BZW9" s="144"/>
      <c r="BZX9" s="144"/>
      <c r="BZY9" s="144"/>
      <c r="BZZ9" s="144"/>
      <c r="CAA9" s="144"/>
      <c r="CAB9" s="144"/>
      <c r="CAC9" s="144"/>
      <c r="CAD9" s="144"/>
      <c r="CAE9" s="144"/>
      <c r="CAF9" s="144"/>
      <c r="CAG9" s="144"/>
      <c r="CAH9" s="144"/>
      <c r="CAI9" s="144"/>
      <c r="CAJ9" s="144"/>
      <c r="CAK9" s="144"/>
      <c r="CAL9" s="144"/>
      <c r="CAM9" s="144"/>
      <c r="CAN9" s="144"/>
      <c r="CAO9" s="144"/>
      <c r="CAP9" s="144"/>
      <c r="CAQ9" s="144"/>
      <c r="CAR9" s="144"/>
      <c r="CAS9" s="144"/>
      <c r="CAT9" s="144"/>
      <c r="CAU9" s="144"/>
      <c r="CAV9" s="144"/>
      <c r="CAW9" s="144"/>
      <c r="CAX9" s="144"/>
      <c r="CAY9" s="144"/>
      <c r="CAZ9" s="144"/>
      <c r="CBA9" s="144"/>
      <c r="CBB9" s="144"/>
      <c r="CBC9" s="144"/>
      <c r="CBD9" s="144"/>
      <c r="CBE9" s="144"/>
      <c r="CBF9" s="144"/>
      <c r="CBG9" s="144"/>
      <c r="CBH9" s="144"/>
      <c r="CBI9" s="144"/>
      <c r="CBJ9" s="144"/>
      <c r="CBK9" s="144"/>
      <c r="CBL9" s="144"/>
      <c r="CBM9" s="144"/>
      <c r="CBN9" s="144"/>
      <c r="CBO9" s="144"/>
      <c r="CBP9" s="144"/>
      <c r="CBQ9" s="144"/>
      <c r="CBR9" s="144"/>
      <c r="CBS9" s="144"/>
      <c r="CBT9" s="144"/>
      <c r="CBU9" s="144"/>
      <c r="CBV9" s="144"/>
      <c r="CBW9" s="144"/>
      <c r="CBX9" s="144"/>
      <c r="CBY9" s="144"/>
      <c r="CBZ9" s="144"/>
      <c r="CCA9" s="144"/>
      <c r="CCB9" s="144"/>
      <c r="CCC9" s="144"/>
      <c r="CCD9" s="144"/>
      <c r="CCE9" s="144"/>
      <c r="CCF9" s="144"/>
      <c r="CCG9" s="144"/>
      <c r="CCH9" s="144"/>
      <c r="CCI9" s="144"/>
      <c r="CCJ9" s="144"/>
      <c r="CCK9" s="144"/>
      <c r="CCL9" s="144"/>
      <c r="CCM9" s="144"/>
      <c r="CCN9" s="144"/>
      <c r="CCO9" s="144"/>
      <c r="CCP9" s="144"/>
      <c r="CCQ9" s="144"/>
      <c r="CCR9" s="144"/>
      <c r="CCS9" s="144"/>
      <c r="CCT9" s="144"/>
      <c r="CCU9" s="144"/>
      <c r="CCV9" s="144"/>
      <c r="CCW9" s="144"/>
      <c r="CCX9" s="144"/>
      <c r="CCY9" s="144"/>
      <c r="CCZ9" s="144"/>
      <c r="CDA9" s="144"/>
      <c r="CDB9" s="144"/>
      <c r="CDC9" s="144"/>
      <c r="CDD9" s="144"/>
      <c r="CDE9" s="144"/>
      <c r="CDF9" s="144"/>
      <c r="CDG9" s="144"/>
      <c r="CDH9" s="144"/>
      <c r="CDI9" s="144"/>
      <c r="CDJ9" s="144"/>
      <c r="CDK9" s="144"/>
      <c r="CDL9" s="144"/>
      <c r="CDM9" s="144"/>
      <c r="CDN9" s="144"/>
      <c r="CDO9" s="144"/>
      <c r="CDP9" s="144"/>
      <c r="CDQ9" s="144"/>
      <c r="CDR9" s="144"/>
      <c r="CDS9" s="144"/>
      <c r="CDT9" s="144"/>
      <c r="CDU9" s="144"/>
      <c r="CDV9" s="144"/>
      <c r="CDW9" s="144"/>
      <c r="CDX9" s="144"/>
      <c r="CDY9" s="144"/>
      <c r="CDZ9" s="144"/>
      <c r="CEA9" s="144"/>
      <c r="CEB9" s="144"/>
      <c r="CEC9" s="144"/>
      <c r="CED9" s="144"/>
      <c r="CEE9" s="144"/>
      <c r="CEF9" s="144"/>
      <c r="CEG9" s="144"/>
      <c r="CEH9" s="144"/>
      <c r="CEI9" s="144"/>
      <c r="CEJ9" s="144"/>
      <c r="CEK9" s="144"/>
      <c r="CEL9" s="144"/>
      <c r="CEM9" s="144"/>
      <c r="CEN9" s="144"/>
      <c r="CEO9" s="144"/>
      <c r="CEP9" s="144"/>
      <c r="CEQ9" s="144"/>
      <c r="CER9" s="144"/>
      <c r="CES9" s="144"/>
      <c r="CET9" s="144"/>
      <c r="CEU9" s="144"/>
      <c r="CEV9" s="144"/>
      <c r="CEW9" s="144"/>
      <c r="CEX9" s="144"/>
      <c r="CEY9" s="144"/>
      <c r="CEZ9" s="144"/>
      <c r="CFA9" s="144"/>
      <c r="CFB9" s="144"/>
      <c r="CFC9" s="144"/>
      <c r="CFD9" s="144"/>
      <c r="CFE9" s="144"/>
      <c r="CFF9" s="144"/>
      <c r="CFG9" s="144"/>
      <c r="CFH9" s="144"/>
      <c r="CFI9" s="144"/>
      <c r="CFJ9" s="144"/>
      <c r="CFK9" s="144"/>
      <c r="CFL9" s="144"/>
      <c r="CFM9" s="144"/>
      <c r="CFN9" s="144"/>
      <c r="CFO9" s="144"/>
      <c r="CFP9" s="144"/>
      <c r="CFQ9" s="144"/>
      <c r="CFR9" s="144"/>
      <c r="CFS9" s="144"/>
      <c r="CFT9" s="144"/>
      <c r="CFU9" s="144"/>
      <c r="CFV9" s="144"/>
      <c r="CFW9" s="144"/>
      <c r="CFX9" s="144"/>
      <c r="CFY9" s="144"/>
      <c r="CFZ9" s="144"/>
      <c r="CGA9" s="144"/>
      <c r="CGB9" s="144"/>
      <c r="CGC9" s="144"/>
      <c r="CGD9" s="144"/>
      <c r="CGE9" s="144"/>
      <c r="CGF9" s="144"/>
      <c r="CGG9" s="144"/>
      <c r="CGH9" s="144"/>
      <c r="CGI9" s="144"/>
      <c r="CGJ9" s="144"/>
      <c r="CGK9" s="144"/>
      <c r="CGL9" s="144"/>
      <c r="CGM9" s="144"/>
      <c r="CGN9" s="144"/>
      <c r="CGO9" s="144"/>
      <c r="CGP9" s="144"/>
      <c r="CGQ9" s="144"/>
      <c r="CGR9" s="144"/>
      <c r="CGS9" s="144"/>
      <c r="CGT9" s="144"/>
      <c r="CGU9" s="144"/>
      <c r="CGV9" s="144"/>
      <c r="CGW9" s="144"/>
      <c r="CGX9" s="144"/>
      <c r="CGY9" s="144"/>
      <c r="CGZ9" s="144"/>
      <c r="CHA9" s="144"/>
      <c r="CHB9" s="144"/>
      <c r="CHC9" s="144"/>
      <c r="CHD9" s="144"/>
      <c r="CHE9" s="144"/>
      <c r="CHF9" s="144"/>
      <c r="CHG9" s="144"/>
      <c r="CHH9" s="144"/>
      <c r="CHI9" s="144"/>
      <c r="CHJ9" s="144"/>
      <c r="CHK9" s="144"/>
      <c r="CHL9" s="144"/>
      <c r="CHM9" s="144"/>
      <c r="CHN9" s="144"/>
      <c r="CHO9" s="144"/>
      <c r="CHP9" s="144"/>
      <c r="CHQ9" s="144"/>
      <c r="CHR9" s="144"/>
      <c r="CHS9" s="144"/>
      <c r="CHT9" s="144"/>
      <c r="CHU9" s="144"/>
      <c r="CHV9" s="144"/>
      <c r="CHW9" s="144"/>
      <c r="CHX9" s="144"/>
      <c r="CHY9" s="144"/>
      <c r="CHZ9" s="144"/>
      <c r="CIA9" s="144"/>
      <c r="CIB9" s="144"/>
      <c r="CIC9" s="144"/>
      <c r="CID9" s="144"/>
      <c r="CIE9" s="144"/>
      <c r="CIF9" s="144"/>
      <c r="CIG9" s="144"/>
      <c r="CIH9" s="144"/>
      <c r="CII9" s="144"/>
      <c r="CIJ9" s="144"/>
      <c r="CIK9" s="144"/>
      <c r="CIL9" s="144"/>
      <c r="CIM9" s="144"/>
      <c r="CIN9" s="144"/>
      <c r="CIO9" s="144"/>
      <c r="CIP9" s="144"/>
      <c r="CIQ9" s="144"/>
      <c r="CIR9" s="144"/>
      <c r="CIS9" s="144"/>
      <c r="CIT9" s="144"/>
      <c r="CIU9" s="144"/>
      <c r="CIV9" s="144"/>
      <c r="CIW9" s="144"/>
      <c r="CIX9" s="144"/>
      <c r="CIY9" s="144"/>
      <c r="CIZ9" s="144"/>
      <c r="CJA9" s="144"/>
      <c r="CJB9" s="144"/>
      <c r="CJC9" s="144"/>
      <c r="CJD9" s="144"/>
      <c r="CJE9" s="144"/>
      <c r="CJF9" s="144"/>
      <c r="CJG9" s="144"/>
      <c r="CJH9" s="144"/>
      <c r="CJI9" s="144"/>
      <c r="CJJ9" s="144"/>
      <c r="CJK9" s="144"/>
      <c r="CJL9" s="144"/>
      <c r="CJM9" s="144"/>
      <c r="CJN9" s="144"/>
      <c r="CJO9" s="144"/>
      <c r="CJP9" s="144"/>
      <c r="CJQ9" s="144"/>
      <c r="CJR9" s="144"/>
      <c r="CJS9" s="144"/>
      <c r="CJT9" s="144"/>
      <c r="CJU9" s="144"/>
      <c r="CJV9" s="144"/>
      <c r="CJW9" s="144"/>
      <c r="CJX9" s="144"/>
      <c r="CJY9" s="144"/>
      <c r="CJZ9" s="144"/>
      <c r="CKA9" s="144"/>
      <c r="CKB9" s="144"/>
      <c r="CKC9" s="144"/>
      <c r="CKD9" s="144"/>
      <c r="CKE9" s="144"/>
      <c r="CKF9" s="144"/>
      <c r="CKG9" s="144"/>
      <c r="CKH9" s="144"/>
      <c r="CKI9" s="144"/>
      <c r="CKJ9" s="144"/>
      <c r="CKK9" s="144"/>
      <c r="CKL9" s="144"/>
      <c r="CKM9" s="144"/>
      <c r="CKN9" s="144"/>
      <c r="CKO9" s="144"/>
      <c r="CKP9" s="144"/>
      <c r="CKQ9" s="144"/>
      <c r="CKR9" s="144"/>
      <c r="CKS9" s="144"/>
      <c r="CKT9" s="144"/>
      <c r="CKU9" s="144"/>
      <c r="CKV9" s="144"/>
      <c r="CKW9" s="144"/>
      <c r="CKX9" s="144"/>
      <c r="CKY9" s="144"/>
      <c r="CKZ9" s="144"/>
      <c r="CLA9" s="144"/>
      <c r="CLB9" s="144"/>
      <c r="CLC9" s="144"/>
      <c r="CLD9" s="144"/>
      <c r="CLE9" s="144"/>
      <c r="CLF9" s="144"/>
      <c r="CLG9" s="144"/>
      <c r="CLH9" s="144"/>
      <c r="CLI9" s="144"/>
      <c r="CLJ9" s="144"/>
      <c r="CLK9" s="144"/>
      <c r="CLL9" s="144"/>
      <c r="CLM9" s="144"/>
      <c r="CLN9" s="144"/>
      <c r="CLO9" s="144"/>
      <c r="CLP9" s="144"/>
      <c r="CLQ9" s="144"/>
      <c r="CLR9" s="144"/>
      <c r="CLS9" s="144"/>
      <c r="CLT9" s="144"/>
      <c r="CLU9" s="144"/>
      <c r="CLV9" s="144"/>
      <c r="CLW9" s="144"/>
      <c r="CLX9" s="144"/>
      <c r="CLY9" s="144"/>
      <c r="CLZ9" s="144"/>
      <c r="CMA9" s="144"/>
      <c r="CMB9" s="144"/>
      <c r="CMC9" s="144"/>
      <c r="CMD9" s="144"/>
      <c r="CME9" s="144"/>
      <c r="CMF9" s="144"/>
      <c r="CMG9" s="144"/>
      <c r="CMH9" s="144"/>
      <c r="CMI9" s="144"/>
      <c r="CMJ9" s="144"/>
      <c r="CMK9" s="144"/>
      <c r="CML9" s="144"/>
      <c r="CMM9" s="144"/>
      <c r="CMN9" s="144"/>
      <c r="CMO9" s="144"/>
      <c r="CMP9" s="144"/>
      <c r="CMQ9" s="144"/>
      <c r="CMR9" s="144"/>
      <c r="CMS9" s="144"/>
      <c r="CMT9" s="144"/>
      <c r="CMU9" s="144"/>
      <c r="CMV9" s="144"/>
      <c r="CMW9" s="144"/>
      <c r="CMX9" s="144"/>
      <c r="CMY9" s="144"/>
      <c r="CMZ9" s="144"/>
      <c r="CNA9" s="144"/>
      <c r="CNB9" s="144"/>
      <c r="CNC9" s="144"/>
      <c r="CND9" s="144"/>
      <c r="CNE9" s="144"/>
      <c r="CNF9" s="144"/>
      <c r="CNG9" s="144"/>
      <c r="CNH9" s="144"/>
      <c r="CNI9" s="144"/>
      <c r="CNJ9" s="144"/>
      <c r="CNK9" s="144"/>
      <c r="CNL9" s="144"/>
      <c r="CNM9" s="144"/>
      <c r="CNN9" s="144"/>
      <c r="CNO9" s="144"/>
      <c r="CNP9" s="144"/>
      <c r="CNQ9" s="144"/>
      <c r="CNR9" s="144"/>
      <c r="CNS9" s="144"/>
      <c r="CNT9" s="144"/>
      <c r="CNU9" s="144"/>
      <c r="CNV9" s="144"/>
      <c r="CNW9" s="144"/>
      <c r="CNX9" s="144"/>
      <c r="CNY9" s="144"/>
      <c r="CNZ9" s="144"/>
      <c r="COA9" s="144"/>
      <c r="COB9" s="144"/>
      <c r="COC9" s="144"/>
      <c r="COD9" s="144"/>
      <c r="COE9" s="144"/>
      <c r="COF9" s="144"/>
      <c r="COG9" s="144"/>
      <c r="COH9" s="144"/>
      <c r="COI9" s="144"/>
      <c r="COJ9" s="144"/>
      <c r="COK9" s="144"/>
      <c r="COL9" s="144"/>
      <c r="COM9" s="144"/>
      <c r="CON9" s="144"/>
      <c r="COO9" s="144"/>
      <c r="COP9" s="144"/>
      <c r="COQ9" s="144"/>
      <c r="COR9" s="144"/>
      <c r="COS9" s="144"/>
      <c r="COT9" s="144"/>
      <c r="COU9" s="144"/>
      <c r="COV9" s="144"/>
      <c r="COW9" s="144"/>
      <c r="COX9" s="144"/>
      <c r="COY9" s="144"/>
      <c r="COZ9" s="144"/>
      <c r="CPA9" s="144"/>
      <c r="CPB9" s="144"/>
      <c r="CPC9" s="144"/>
      <c r="CPD9" s="144"/>
      <c r="CPE9" s="144"/>
      <c r="CPF9" s="144"/>
      <c r="CPG9" s="144"/>
      <c r="CPH9" s="144"/>
      <c r="CPI9" s="144"/>
      <c r="CPJ9" s="144"/>
      <c r="CPK9" s="144"/>
      <c r="CPL9" s="144"/>
      <c r="CPM9" s="144"/>
      <c r="CPN9" s="144"/>
      <c r="CPO9" s="144"/>
      <c r="CPP9" s="144"/>
      <c r="CPQ9" s="144"/>
      <c r="CPR9" s="144"/>
      <c r="CPS9" s="144"/>
      <c r="CPT9" s="144"/>
      <c r="CPU9" s="144"/>
      <c r="CPV9" s="144"/>
      <c r="CPW9" s="144"/>
      <c r="CPX9" s="144"/>
      <c r="CPY9" s="144"/>
      <c r="CPZ9" s="144"/>
      <c r="CQA9" s="144"/>
      <c r="CQB9" s="144"/>
      <c r="CQC9" s="144"/>
      <c r="CQD9" s="144"/>
      <c r="CQE9" s="144"/>
      <c r="CQF9" s="144"/>
      <c r="CQG9" s="144"/>
      <c r="CQH9" s="144"/>
      <c r="CQI9" s="144"/>
      <c r="CQJ9" s="144"/>
      <c r="CQK9" s="144"/>
      <c r="CQL9" s="144"/>
      <c r="CQM9" s="144"/>
      <c r="CQN9" s="144"/>
      <c r="CQO9" s="144"/>
      <c r="CQP9" s="144"/>
      <c r="CQQ9" s="144"/>
      <c r="CQR9" s="144"/>
      <c r="CQS9" s="144"/>
      <c r="CQT9" s="144"/>
      <c r="CQU9" s="144"/>
      <c r="CQV9" s="144"/>
      <c r="CQW9" s="144"/>
      <c r="CQX9" s="144"/>
      <c r="CQY9" s="144"/>
      <c r="CQZ9" s="144"/>
      <c r="CRA9" s="144"/>
      <c r="CRB9" s="144"/>
      <c r="CRC9" s="144"/>
      <c r="CRD9" s="144"/>
      <c r="CRE9" s="144"/>
      <c r="CRF9" s="144"/>
      <c r="CRG9" s="144"/>
      <c r="CRH9" s="144"/>
      <c r="CRI9" s="144"/>
      <c r="CRJ9" s="144"/>
      <c r="CRK9" s="144"/>
      <c r="CRL9" s="144"/>
      <c r="CRM9" s="144"/>
      <c r="CRN9" s="144"/>
      <c r="CRO9" s="144"/>
      <c r="CRP9" s="144"/>
      <c r="CRQ9" s="144"/>
      <c r="CRR9" s="144"/>
      <c r="CRS9" s="144"/>
      <c r="CRT9" s="144"/>
      <c r="CRU9" s="144"/>
      <c r="CRV9" s="144"/>
      <c r="CRW9" s="144"/>
      <c r="CRX9" s="144"/>
      <c r="CRY9" s="144"/>
      <c r="CRZ9" s="144"/>
      <c r="CSA9" s="144"/>
      <c r="CSB9" s="144"/>
      <c r="CSC9" s="144"/>
      <c r="CSD9" s="144"/>
      <c r="CSE9" s="144"/>
      <c r="CSF9" s="144"/>
      <c r="CSG9" s="144"/>
      <c r="CSH9" s="144"/>
      <c r="CSI9" s="144"/>
      <c r="CSJ9" s="144"/>
      <c r="CSK9" s="144"/>
      <c r="CSL9" s="144"/>
      <c r="CSM9" s="144"/>
      <c r="CSN9" s="144"/>
      <c r="CSO9" s="144"/>
      <c r="CSP9" s="144"/>
      <c r="CSQ9" s="144"/>
      <c r="CSR9" s="144"/>
      <c r="CSS9" s="144"/>
      <c r="CST9" s="144"/>
      <c r="CSU9" s="144"/>
      <c r="CSV9" s="144"/>
      <c r="CSW9" s="144"/>
      <c r="CSX9" s="144"/>
      <c r="CSY9" s="144"/>
      <c r="CSZ9" s="144"/>
      <c r="CTA9" s="144"/>
      <c r="CTB9" s="144"/>
      <c r="CTC9" s="144"/>
      <c r="CTD9" s="144"/>
      <c r="CTE9" s="144"/>
      <c r="CTF9" s="144"/>
      <c r="CTG9" s="144"/>
      <c r="CTH9" s="144"/>
      <c r="CTI9" s="144"/>
      <c r="CTJ9" s="144"/>
      <c r="CTK9" s="144"/>
      <c r="CTL9" s="144"/>
      <c r="CTM9" s="144"/>
      <c r="CTN9" s="144"/>
      <c r="CTO9" s="144"/>
      <c r="CTP9" s="144"/>
      <c r="CTQ9" s="144"/>
      <c r="CTR9" s="144"/>
      <c r="CTS9" s="144"/>
      <c r="CTT9" s="144"/>
      <c r="CTU9" s="144"/>
      <c r="CTV9" s="144"/>
      <c r="CTW9" s="144"/>
      <c r="CTX9" s="144"/>
      <c r="CTY9" s="144"/>
      <c r="CTZ9" s="144"/>
      <c r="CUA9" s="144"/>
      <c r="CUB9" s="144"/>
      <c r="CUC9" s="144"/>
      <c r="CUD9" s="144"/>
      <c r="CUE9" s="144"/>
      <c r="CUF9" s="144"/>
      <c r="CUG9" s="144"/>
      <c r="CUH9" s="144"/>
      <c r="CUI9" s="144"/>
      <c r="CUJ9" s="144"/>
      <c r="CUK9" s="144"/>
      <c r="CUL9" s="144"/>
      <c r="CUM9" s="144"/>
      <c r="CUN9" s="144"/>
      <c r="CUO9" s="144"/>
      <c r="CUP9" s="144"/>
      <c r="CUQ9" s="144"/>
      <c r="CUR9" s="144"/>
      <c r="CUS9" s="144"/>
      <c r="CUT9" s="144"/>
      <c r="CUU9" s="144"/>
      <c r="CUV9" s="144"/>
      <c r="CUW9" s="144"/>
      <c r="CUX9" s="144"/>
      <c r="CUY9" s="144"/>
      <c r="CUZ9" s="144"/>
      <c r="CVA9" s="144"/>
      <c r="CVB9" s="144"/>
      <c r="CVC9" s="144"/>
      <c r="CVD9" s="144"/>
      <c r="CVE9" s="144"/>
      <c r="CVF9" s="144"/>
      <c r="CVG9" s="144"/>
      <c r="CVH9" s="144"/>
      <c r="CVI9" s="144"/>
      <c r="CVJ9" s="144"/>
      <c r="CVK9" s="144"/>
      <c r="CVL9" s="144"/>
      <c r="CVM9" s="144"/>
      <c r="CVN9" s="144"/>
      <c r="CVO9" s="144"/>
      <c r="CVP9" s="144"/>
      <c r="CVQ9" s="144"/>
      <c r="CVR9" s="144"/>
      <c r="CVS9" s="144"/>
      <c r="CVT9" s="144"/>
      <c r="CVU9" s="144"/>
      <c r="CVV9" s="144"/>
      <c r="CVW9" s="144"/>
      <c r="CVX9" s="144"/>
      <c r="CVY9" s="144"/>
      <c r="CVZ9" s="144"/>
      <c r="CWA9" s="144"/>
      <c r="CWB9" s="144"/>
      <c r="CWC9" s="144"/>
      <c r="CWD9" s="144"/>
      <c r="CWE9" s="144"/>
      <c r="CWF9" s="144"/>
      <c r="CWG9" s="144"/>
      <c r="CWH9" s="144"/>
      <c r="CWI9" s="144"/>
      <c r="CWJ9" s="144"/>
      <c r="CWK9" s="144"/>
      <c r="CWL9" s="144"/>
      <c r="CWM9" s="144"/>
      <c r="CWN9" s="144"/>
      <c r="CWO9" s="144"/>
      <c r="CWP9" s="144"/>
      <c r="CWQ9" s="144"/>
      <c r="CWR9" s="144"/>
      <c r="CWS9" s="144"/>
      <c r="CWT9" s="144"/>
      <c r="CWU9" s="144"/>
      <c r="CWV9" s="144"/>
      <c r="CWW9" s="144"/>
      <c r="CWX9" s="144"/>
      <c r="CWY9" s="144"/>
      <c r="CWZ9" s="144"/>
      <c r="CXA9" s="144"/>
      <c r="CXB9" s="144"/>
      <c r="CXC9" s="144"/>
      <c r="CXD9" s="144"/>
      <c r="CXE9" s="144"/>
      <c r="CXF9" s="144"/>
      <c r="CXG9" s="144"/>
      <c r="CXH9" s="144"/>
      <c r="CXI9" s="144"/>
      <c r="CXJ9" s="144"/>
      <c r="CXK9" s="144"/>
      <c r="CXL9" s="144"/>
      <c r="CXM9" s="144"/>
      <c r="CXN9" s="144"/>
      <c r="CXO9" s="144"/>
      <c r="CXP9" s="144"/>
      <c r="CXQ9" s="144"/>
      <c r="CXR9" s="144"/>
      <c r="CXS9" s="144"/>
      <c r="CXT9" s="144"/>
      <c r="CXU9" s="144"/>
      <c r="CXV9" s="144"/>
      <c r="CXW9" s="144"/>
      <c r="CXX9" s="144"/>
      <c r="CXY9" s="144"/>
      <c r="CXZ9" s="144"/>
      <c r="CYA9" s="144"/>
      <c r="CYB9" s="144"/>
      <c r="CYC9" s="144"/>
      <c r="CYD9" s="144"/>
      <c r="CYE9" s="144"/>
      <c r="CYF9" s="144"/>
      <c r="CYG9" s="144"/>
      <c r="CYH9" s="144"/>
      <c r="CYI9" s="144"/>
      <c r="CYJ9" s="144"/>
      <c r="CYK9" s="144"/>
      <c r="CYL9" s="144"/>
      <c r="CYM9" s="144"/>
      <c r="CYN9" s="144"/>
      <c r="CYO9" s="144"/>
      <c r="CYP9" s="144"/>
      <c r="CYQ9" s="144"/>
      <c r="CYR9" s="144"/>
      <c r="CYS9" s="144"/>
      <c r="CYT9" s="144"/>
      <c r="CYU9" s="144"/>
      <c r="CYV9" s="144"/>
      <c r="CYW9" s="144"/>
      <c r="CYX9" s="144"/>
      <c r="CYY9" s="144"/>
      <c r="CYZ9" s="144"/>
      <c r="CZA9" s="144"/>
      <c r="CZB9" s="144"/>
      <c r="CZC9" s="144"/>
      <c r="CZD9" s="144"/>
      <c r="CZE9" s="144"/>
      <c r="CZF9" s="144"/>
      <c r="CZG9" s="144"/>
      <c r="CZH9" s="144"/>
      <c r="CZI9" s="144"/>
      <c r="CZJ9" s="144"/>
      <c r="CZK9" s="144"/>
      <c r="CZL9" s="144"/>
      <c r="CZM9" s="144"/>
      <c r="CZN9" s="144"/>
      <c r="CZO9" s="144"/>
      <c r="CZP9" s="144"/>
      <c r="CZQ9" s="144"/>
      <c r="CZR9" s="144"/>
      <c r="CZS9" s="144"/>
      <c r="CZT9" s="144"/>
      <c r="CZU9" s="144"/>
      <c r="CZV9" s="144"/>
      <c r="CZW9" s="144"/>
      <c r="CZX9" s="144"/>
      <c r="CZY9" s="144"/>
      <c r="CZZ9" s="144"/>
      <c r="DAA9" s="144"/>
      <c r="DAB9" s="144"/>
      <c r="DAC9" s="144"/>
      <c r="DAD9" s="144"/>
      <c r="DAE9" s="144"/>
      <c r="DAF9" s="144"/>
      <c r="DAG9" s="144"/>
      <c r="DAH9" s="144"/>
      <c r="DAI9" s="144"/>
      <c r="DAJ9" s="144"/>
      <c r="DAK9" s="144"/>
      <c r="DAL9" s="144"/>
      <c r="DAM9" s="144"/>
      <c r="DAN9" s="144"/>
      <c r="DAO9" s="144"/>
      <c r="DAP9" s="144"/>
      <c r="DAQ9" s="144"/>
      <c r="DAR9" s="144"/>
      <c r="DAS9" s="144"/>
      <c r="DAT9" s="144"/>
      <c r="DAU9" s="144"/>
      <c r="DAV9" s="144"/>
      <c r="DAW9" s="144"/>
      <c r="DAX9" s="144"/>
      <c r="DAY9" s="144"/>
      <c r="DAZ9" s="144"/>
      <c r="DBA9" s="144"/>
      <c r="DBB9" s="144"/>
      <c r="DBC9" s="144"/>
      <c r="DBD9" s="144"/>
      <c r="DBE9" s="144"/>
      <c r="DBF9" s="144"/>
      <c r="DBG9" s="144"/>
      <c r="DBH9" s="144"/>
      <c r="DBI9" s="144"/>
      <c r="DBJ9" s="144"/>
      <c r="DBK9" s="144"/>
      <c r="DBL9" s="144"/>
      <c r="DBM9" s="144"/>
      <c r="DBN9" s="144"/>
      <c r="DBO9" s="144"/>
      <c r="DBP9" s="144"/>
      <c r="DBQ9" s="144"/>
      <c r="DBR9" s="144"/>
      <c r="DBS9" s="144"/>
      <c r="DBT9" s="144"/>
      <c r="DBU9" s="144"/>
      <c r="DBV9" s="144"/>
      <c r="DBW9" s="144"/>
      <c r="DBX9" s="144"/>
      <c r="DBY9" s="144"/>
      <c r="DBZ9" s="144"/>
      <c r="DCA9" s="144"/>
      <c r="DCB9" s="144"/>
      <c r="DCC9" s="144"/>
      <c r="DCD9" s="144"/>
      <c r="DCE9" s="144"/>
      <c r="DCF9" s="144"/>
      <c r="DCG9" s="144"/>
      <c r="DCH9" s="144"/>
      <c r="DCI9" s="144"/>
      <c r="DCJ9" s="144"/>
      <c r="DCK9" s="144"/>
      <c r="DCL9" s="144"/>
      <c r="DCM9" s="144"/>
      <c r="DCN9" s="144"/>
      <c r="DCO9" s="144"/>
      <c r="DCP9" s="144"/>
      <c r="DCQ9" s="144"/>
      <c r="DCR9" s="144"/>
      <c r="DCS9" s="144"/>
      <c r="DCT9" s="144"/>
      <c r="DCU9" s="144"/>
      <c r="DCV9" s="144"/>
      <c r="DCW9" s="144"/>
      <c r="DCX9" s="144"/>
      <c r="DCY9" s="144"/>
      <c r="DCZ9" s="144"/>
      <c r="DDA9" s="144"/>
      <c r="DDB9" s="144"/>
      <c r="DDC9" s="144"/>
      <c r="DDD9" s="144"/>
      <c r="DDE9" s="144"/>
      <c r="DDF9" s="144"/>
      <c r="DDG9" s="144"/>
      <c r="DDH9" s="144"/>
      <c r="DDI9" s="144"/>
      <c r="DDJ9" s="144"/>
      <c r="DDK9" s="144"/>
      <c r="DDL9" s="144"/>
      <c r="DDM9" s="144"/>
      <c r="DDN9" s="144"/>
      <c r="DDO9" s="144"/>
      <c r="DDP9" s="144"/>
      <c r="DDQ9" s="144"/>
      <c r="DDR9" s="144"/>
      <c r="DDS9" s="144"/>
      <c r="DDT9" s="144"/>
      <c r="DDU9" s="144"/>
      <c r="DDV9" s="144"/>
      <c r="DDW9" s="144"/>
      <c r="DDX9" s="144"/>
      <c r="DDY9" s="144"/>
      <c r="DDZ9" s="144"/>
      <c r="DEA9" s="144"/>
      <c r="DEB9" s="144"/>
      <c r="DEC9" s="144"/>
      <c r="DED9" s="144"/>
      <c r="DEE9" s="144"/>
      <c r="DEF9" s="144"/>
      <c r="DEG9" s="144"/>
      <c r="DEH9" s="144"/>
      <c r="DEI9" s="144"/>
      <c r="DEJ9" s="144"/>
      <c r="DEK9" s="144"/>
      <c r="DEL9" s="144"/>
      <c r="DEM9" s="144"/>
      <c r="DEN9" s="144"/>
      <c r="DEO9" s="144"/>
      <c r="DEP9" s="144"/>
      <c r="DEQ9" s="144"/>
      <c r="DER9" s="144"/>
      <c r="DES9" s="144"/>
      <c r="DET9" s="144"/>
      <c r="DEU9" s="144"/>
      <c r="DEV9" s="144"/>
      <c r="DEW9" s="144"/>
      <c r="DEX9" s="144"/>
      <c r="DEY9" s="144"/>
      <c r="DEZ9" s="144"/>
      <c r="DFA9" s="144"/>
      <c r="DFB9" s="144"/>
      <c r="DFC9" s="144"/>
      <c r="DFD9" s="144"/>
      <c r="DFE9" s="144"/>
      <c r="DFF9" s="144"/>
      <c r="DFG9" s="144"/>
      <c r="DFH9" s="144"/>
      <c r="DFI9" s="144"/>
      <c r="DFJ9" s="144"/>
      <c r="DFK9" s="144"/>
      <c r="DFL9" s="144"/>
      <c r="DFM9" s="144"/>
      <c r="DFN9" s="144"/>
      <c r="DFO9" s="144"/>
      <c r="DFP9" s="144"/>
      <c r="DFQ9" s="144"/>
      <c r="DFR9" s="144"/>
      <c r="DFS9" s="144"/>
      <c r="DFT9" s="144"/>
      <c r="DFU9" s="144"/>
      <c r="DFV9" s="144"/>
      <c r="DFW9" s="144"/>
      <c r="DFX9" s="144"/>
      <c r="DFY9" s="144"/>
      <c r="DFZ9" s="144"/>
      <c r="DGA9" s="144"/>
      <c r="DGB9" s="144"/>
      <c r="DGC9" s="144"/>
      <c r="DGD9" s="144"/>
      <c r="DGE9" s="144"/>
      <c r="DGF9" s="144"/>
      <c r="DGG9" s="144"/>
      <c r="DGH9" s="144"/>
      <c r="DGI9" s="144"/>
      <c r="DGJ9" s="144"/>
      <c r="DGK9" s="144"/>
      <c r="DGL9" s="144"/>
      <c r="DGM9" s="144"/>
      <c r="DGN9" s="144"/>
      <c r="DGO9" s="144"/>
      <c r="DGP9" s="144"/>
      <c r="DGQ9" s="144"/>
      <c r="DGR9" s="144"/>
      <c r="DGS9" s="144"/>
      <c r="DGT9" s="144"/>
      <c r="DGU9" s="144"/>
      <c r="DGV9" s="144"/>
      <c r="DGW9" s="144"/>
      <c r="DGX9" s="144"/>
      <c r="DGY9" s="144"/>
      <c r="DGZ9" s="144"/>
      <c r="DHA9" s="144"/>
      <c r="DHB9" s="144"/>
      <c r="DHC9" s="144"/>
      <c r="DHD9" s="144"/>
      <c r="DHE9" s="144"/>
      <c r="DHF9" s="144"/>
      <c r="DHG9" s="144"/>
      <c r="DHH9" s="144"/>
      <c r="DHI9" s="144"/>
      <c r="DHJ9" s="144"/>
      <c r="DHK9" s="144"/>
      <c r="DHL9" s="144"/>
      <c r="DHM9" s="144"/>
      <c r="DHN9" s="144"/>
      <c r="DHO9" s="144"/>
      <c r="DHP9" s="144"/>
      <c r="DHQ9" s="144"/>
      <c r="DHR9" s="144"/>
      <c r="DHS9" s="144"/>
      <c r="DHT9" s="144"/>
      <c r="DHU9" s="144"/>
      <c r="DHV9" s="144"/>
      <c r="DHW9" s="144"/>
      <c r="DHX9" s="144"/>
      <c r="DHY9" s="144"/>
      <c r="DHZ9" s="144"/>
      <c r="DIA9" s="144"/>
      <c r="DIB9" s="144"/>
      <c r="DIC9" s="144"/>
      <c r="DID9" s="144"/>
      <c r="DIE9" s="144"/>
      <c r="DIF9" s="144"/>
      <c r="DIG9" s="144"/>
      <c r="DIH9" s="144"/>
      <c r="DII9" s="144"/>
      <c r="DIJ9" s="144"/>
      <c r="DIK9" s="144"/>
      <c r="DIL9" s="144"/>
      <c r="DIM9" s="144"/>
      <c r="DIN9" s="144"/>
      <c r="DIO9" s="144"/>
      <c r="DIP9" s="144"/>
      <c r="DIQ9" s="144"/>
      <c r="DIR9" s="144"/>
      <c r="DIS9" s="144"/>
      <c r="DIT9" s="144"/>
      <c r="DIU9" s="144"/>
      <c r="DIV9" s="144"/>
      <c r="DIW9" s="144"/>
      <c r="DIX9" s="144"/>
      <c r="DIY9" s="144"/>
      <c r="DIZ9" s="144"/>
      <c r="DJA9" s="144"/>
      <c r="DJB9" s="144"/>
      <c r="DJC9" s="144"/>
      <c r="DJD9" s="144"/>
      <c r="DJE9" s="144"/>
      <c r="DJF9" s="144"/>
      <c r="DJG9" s="144"/>
      <c r="DJH9" s="144"/>
      <c r="DJI9" s="144"/>
      <c r="DJJ9" s="144"/>
      <c r="DJK9" s="144"/>
      <c r="DJL9" s="144"/>
      <c r="DJM9" s="144"/>
      <c r="DJN9" s="144"/>
      <c r="DJO9" s="144"/>
      <c r="DJP9" s="144"/>
      <c r="DJQ9" s="144"/>
      <c r="DJR9" s="144"/>
      <c r="DJS9" s="144"/>
      <c r="DJT9" s="144"/>
      <c r="DJU9" s="144"/>
      <c r="DJV9" s="144"/>
      <c r="DJW9" s="144"/>
      <c r="DJX9" s="144"/>
      <c r="DJY9" s="144"/>
      <c r="DJZ9" s="144"/>
      <c r="DKA9" s="144"/>
      <c r="DKB9" s="144"/>
      <c r="DKC9" s="144"/>
      <c r="DKD9" s="144"/>
      <c r="DKE9" s="144"/>
      <c r="DKF9" s="144"/>
      <c r="DKG9" s="144"/>
      <c r="DKH9" s="144"/>
      <c r="DKI9" s="144"/>
      <c r="DKJ9" s="144"/>
      <c r="DKK9" s="144"/>
      <c r="DKL9" s="144"/>
      <c r="DKM9" s="144"/>
      <c r="DKN9" s="144"/>
      <c r="DKO9" s="144"/>
      <c r="DKP9" s="144"/>
      <c r="DKQ9" s="144"/>
      <c r="DKR9" s="144"/>
      <c r="DKS9" s="144"/>
      <c r="DKT9" s="144"/>
      <c r="DKU9" s="144"/>
      <c r="DKV9" s="144"/>
      <c r="DKW9" s="144"/>
      <c r="DKX9" s="144"/>
      <c r="DKY9" s="144"/>
      <c r="DKZ9" s="144"/>
      <c r="DLA9" s="144"/>
      <c r="DLB9" s="144"/>
      <c r="DLC9" s="144"/>
      <c r="DLD9" s="144"/>
      <c r="DLE9" s="144"/>
      <c r="DLF9" s="144"/>
      <c r="DLG9" s="144"/>
      <c r="DLH9" s="144"/>
      <c r="DLI9" s="144"/>
      <c r="DLJ9" s="144"/>
      <c r="DLK9" s="144"/>
      <c r="DLL9" s="144"/>
      <c r="DLM9" s="144"/>
      <c r="DLN9" s="144"/>
      <c r="DLO9" s="144"/>
      <c r="DLP9" s="144"/>
      <c r="DLQ9" s="144"/>
      <c r="DLR9" s="144"/>
      <c r="DLS9" s="144"/>
      <c r="DLT9" s="144"/>
      <c r="DLU9" s="144"/>
      <c r="DLV9" s="144"/>
      <c r="DLW9" s="144"/>
      <c r="DLX9" s="144"/>
      <c r="DLY9" s="144"/>
      <c r="DLZ9" s="144"/>
      <c r="DMA9" s="144"/>
      <c r="DMB9" s="144"/>
      <c r="DMC9" s="144"/>
      <c r="DMD9" s="144"/>
      <c r="DME9" s="144"/>
      <c r="DMF9" s="144"/>
      <c r="DMG9" s="144"/>
      <c r="DMH9" s="144"/>
      <c r="DMI9" s="144"/>
      <c r="DMJ9" s="144"/>
      <c r="DMK9" s="144"/>
      <c r="DML9" s="144"/>
      <c r="DMM9" s="144"/>
      <c r="DMN9" s="144"/>
      <c r="DMO9" s="144"/>
      <c r="DMP9" s="144"/>
      <c r="DMQ9" s="144"/>
      <c r="DMR9" s="144"/>
      <c r="DMS9" s="144"/>
      <c r="DMT9" s="144"/>
      <c r="DMU9" s="144"/>
      <c r="DMV9" s="144"/>
      <c r="DMW9" s="144"/>
      <c r="DMX9" s="144"/>
      <c r="DMY9" s="144"/>
      <c r="DMZ9" s="144"/>
      <c r="DNA9" s="144"/>
      <c r="DNB9" s="144"/>
      <c r="DNC9" s="144"/>
      <c r="DND9" s="144"/>
      <c r="DNE9" s="144"/>
      <c r="DNF9" s="144"/>
      <c r="DNG9" s="144"/>
      <c r="DNH9" s="144"/>
      <c r="DNI9" s="144"/>
      <c r="DNJ9" s="144"/>
      <c r="DNK9" s="144"/>
      <c r="DNL9" s="144"/>
      <c r="DNM9" s="144"/>
      <c r="DNN9" s="144"/>
      <c r="DNO9" s="144"/>
      <c r="DNP9" s="144"/>
      <c r="DNQ9" s="144"/>
      <c r="DNR9" s="144"/>
      <c r="DNS9" s="144"/>
      <c r="DNT9" s="144"/>
      <c r="DNU9" s="144"/>
      <c r="DNV9" s="144"/>
      <c r="DNW9" s="144"/>
      <c r="DNX9" s="144"/>
      <c r="DNY9" s="144"/>
      <c r="DNZ9" s="144"/>
      <c r="DOA9" s="144"/>
      <c r="DOB9" s="144"/>
      <c r="DOC9" s="144"/>
      <c r="DOD9" s="144"/>
      <c r="DOE9" s="144"/>
      <c r="DOF9" s="144"/>
      <c r="DOG9" s="144"/>
      <c r="DOH9" s="144"/>
      <c r="DOI9" s="144"/>
      <c r="DOJ9" s="144"/>
      <c r="DOK9" s="144"/>
      <c r="DOL9" s="144"/>
      <c r="DOM9" s="144"/>
      <c r="DON9" s="144"/>
      <c r="DOO9" s="144"/>
      <c r="DOP9" s="144"/>
      <c r="DOQ9" s="144"/>
      <c r="DOR9" s="144"/>
      <c r="DOS9" s="144"/>
      <c r="DOT9" s="144"/>
      <c r="DOU9" s="144"/>
      <c r="DOV9" s="144"/>
      <c r="DOW9" s="144"/>
      <c r="DOX9" s="144"/>
      <c r="DOY9" s="144"/>
      <c r="DOZ9" s="144"/>
      <c r="DPA9" s="144"/>
      <c r="DPB9" s="144"/>
      <c r="DPC9" s="144"/>
      <c r="DPD9" s="144"/>
      <c r="DPE9" s="144"/>
      <c r="DPF9" s="144"/>
      <c r="DPG9" s="144"/>
      <c r="DPH9" s="144"/>
      <c r="DPI9" s="144"/>
      <c r="DPJ9" s="144"/>
      <c r="DPK9" s="144"/>
      <c r="DPL9" s="144"/>
      <c r="DPM9" s="144"/>
      <c r="DPN9" s="144"/>
      <c r="DPO9" s="144"/>
      <c r="DPP9" s="144"/>
      <c r="DPQ9" s="144"/>
      <c r="DPR9" s="144"/>
      <c r="DPS9" s="144"/>
      <c r="DPT9" s="144"/>
      <c r="DPU9" s="144"/>
      <c r="DPV9" s="144"/>
      <c r="DPW9" s="144"/>
      <c r="DPX9" s="144"/>
      <c r="DPY9" s="144"/>
      <c r="DPZ9" s="144"/>
      <c r="DQA9" s="144"/>
      <c r="DQB9" s="144"/>
      <c r="DQC9" s="144"/>
      <c r="DQD9" s="144"/>
      <c r="DQE9" s="144"/>
      <c r="DQF9" s="144"/>
      <c r="DQG9" s="144"/>
      <c r="DQH9" s="144"/>
      <c r="DQI9" s="144"/>
      <c r="DQJ9" s="144"/>
      <c r="DQK9" s="144"/>
      <c r="DQL9" s="144"/>
      <c r="DQM9" s="144"/>
      <c r="DQN9" s="144"/>
      <c r="DQO9" s="144"/>
      <c r="DQP9" s="144"/>
      <c r="DQQ9" s="144"/>
      <c r="DQR9" s="144"/>
      <c r="DQS9" s="144"/>
      <c r="DQT9" s="144"/>
      <c r="DQU9" s="144"/>
      <c r="DQV9" s="144"/>
      <c r="DQW9" s="144"/>
      <c r="DQX9" s="144"/>
      <c r="DQY9" s="144"/>
      <c r="DQZ9" s="144"/>
      <c r="DRA9" s="144"/>
      <c r="DRB9" s="144"/>
      <c r="DRC9" s="144"/>
      <c r="DRD9" s="144"/>
      <c r="DRE9" s="144"/>
      <c r="DRF9" s="144"/>
      <c r="DRG9" s="144"/>
      <c r="DRH9" s="144"/>
      <c r="DRI9" s="144"/>
      <c r="DRJ9" s="144"/>
      <c r="DRK9" s="144"/>
      <c r="DRL9" s="144"/>
      <c r="DRM9" s="144"/>
      <c r="DRN9" s="144"/>
      <c r="DRO9" s="144"/>
      <c r="DRP9" s="144"/>
      <c r="DRQ9" s="144"/>
      <c r="DRR9" s="144"/>
      <c r="DRS9" s="144"/>
      <c r="DRT9" s="144"/>
      <c r="DRU9" s="144"/>
      <c r="DRV9" s="144"/>
      <c r="DRW9" s="144"/>
      <c r="DRX9" s="144"/>
      <c r="DRY9" s="144"/>
      <c r="DRZ9" s="144"/>
      <c r="DSA9" s="144"/>
      <c r="DSB9" s="144"/>
      <c r="DSC9" s="144"/>
      <c r="DSD9" s="144"/>
      <c r="DSE9" s="144"/>
      <c r="DSF9" s="144"/>
      <c r="DSG9" s="144"/>
      <c r="DSH9" s="144"/>
      <c r="DSI9" s="144"/>
      <c r="DSJ9" s="144"/>
      <c r="DSK9" s="144"/>
      <c r="DSL9" s="144"/>
      <c r="DSM9" s="144"/>
      <c r="DSN9" s="144"/>
      <c r="DSO9" s="144"/>
      <c r="DSP9" s="144"/>
      <c r="DSQ9" s="144"/>
      <c r="DSR9" s="144"/>
      <c r="DSS9" s="144"/>
      <c r="DST9" s="144"/>
      <c r="DSU9" s="144"/>
      <c r="DSV9" s="144"/>
      <c r="DSW9" s="144"/>
      <c r="DSX9" s="144"/>
      <c r="DSY9" s="144"/>
      <c r="DSZ9" s="144"/>
      <c r="DTA9" s="144"/>
      <c r="DTB9" s="144"/>
      <c r="DTC9" s="144"/>
      <c r="DTD9" s="144"/>
      <c r="DTE9" s="144"/>
      <c r="DTF9" s="144"/>
      <c r="DTG9" s="144"/>
      <c r="DTH9" s="144"/>
      <c r="DTI9" s="144"/>
      <c r="DTJ9" s="144"/>
      <c r="DTK9" s="144"/>
      <c r="DTL9" s="144"/>
      <c r="DTM9" s="144"/>
      <c r="DTN9" s="144"/>
      <c r="DTO9" s="144"/>
      <c r="DTP9" s="144"/>
      <c r="DTQ9" s="144"/>
      <c r="DTR9" s="144"/>
      <c r="DTS9" s="144"/>
      <c r="DTT9" s="144"/>
      <c r="DTU9" s="144"/>
      <c r="DTV9" s="144"/>
      <c r="DTW9" s="144"/>
      <c r="DTX9" s="144"/>
      <c r="DTY9" s="144"/>
      <c r="DTZ9" s="144"/>
      <c r="DUA9" s="144"/>
      <c r="DUB9" s="144"/>
      <c r="DUC9" s="144"/>
      <c r="DUD9" s="144"/>
      <c r="DUE9" s="144"/>
      <c r="DUF9" s="144"/>
      <c r="DUG9" s="144"/>
      <c r="DUH9" s="144"/>
      <c r="DUI9" s="144"/>
      <c r="DUJ9" s="144"/>
      <c r="DUK9" s="144"/>
      <c r="DUL9" s="144"/>
      <c r="DUM9" s="144"/>
      <c r="DUN9" s="144"/>
      <c r="DUO9" s="144"/>
      <c r="DUP9" s="144"/>
      <c r="DUQ9" s="144"/>
      <c r="DUR9" s="144"/>
      <c r="DUS9" s="144"/>
      <c r="DUT9" s="144"/>
      <c r="DUU9" s="144"/>
      <c r="DUV9" s="144"/>
      <c r="DUW9" s="144"/>
      <c r="DUX9" s="144"/>
      <c r="DUY9" s="144"/>
      <c r="DUZ9" s="144"/>
      <c r="DVA9" s="144"/>
      <c r="DVB9" s="144"/>
      <c r="DVC9" s="144"/>
      <c r="DVD9" s="144"/>
      <c r="DVE9" s="144"/>
      <c r="DVF9" s="144"/>
      <c r="DVG9" s="144"/>
      <c r="DVH9" s="144"/>
      <c r="DVI9" s="144"/>
      <c r="DVJ9" s="144"/>
      <c r="DVK9" s="144"/>
      <c r="DVL9" s="144"/>
      <c r="DVM9" s="144"/>
      <c r="DVN9" s="144"/>
      <c r="DVO9" s="144"/>
      <c r="DVP9" s="144"/>
      <c r="DVQ9" s="144"/>
      <c r="DVR9" s="144"/>
      <c r="DVS9" s="144"/>
      <c r="DVT9" s="144"/>
      <c r="DVU9" s="144"/>
      <c r="DVV9" s="144"/>
      <c r="DVW9" s="144"/>
      <c r="DVX9" s="144"/>
      <c r="DVY9" s="144"/>
      <c r="DVZ9" s="144"/>
      <c r="DWA9" s="144"/>
      <c r="DWB9" s="144"/>
      <c r="DWC9" s="144"/>
      <c r="DWD9" s="144"/>
      <c r="DWE9" s="144"/>
      <c r="DWF9" s="144"/>
      <c r="DWG9" s="144"/>
      <c r="DWH9" s="144"/>
      <c r="DWI9" s="144"/>
      <c r="DWJ9" s="144"/>
      <c r="DWK9" s="144"/>
      <c r="DWL9" s="144"/>
      <c r="DWM9" s="144"/>
      <c r="DWN9" s="144"/>
      <c r="DWO9" s="144"/>
      <c r="DWP9" s="144"/>
      <c r="DWQ9" s="144"/>
      <c r="DWR9" s="144"/>
      <c r="DWS9" s="144"/>
      <c r="DWT9" s="144"/>
      <c r="DWU9" s="144"/>
      <c r="DWV9" s="144"/>
      <c r="DWW9" s="144"/>
      <c r="DWX9" s="144"/>
      <c r="DWY9" s="144"/>
      <c r="DWZ9" s="144"/>
      <c r="DXA9" s="144"/>
      <c r="DXB9" s="144"/>
      <c r="DXC9" s="144"/>
      <c r="DXD9" s="144"/>
      <c r="DXE9" s="144"/>
      <c r="DXF9" s="144"/>
      <c r="DXG9" s="144"/>
      <c r="DXH9" s="144"/>
      <c r="DXI9" s="144"/>
      <c r="DXJ9" s="144"/>
      <c r="DXK9" s="144"/>
      <c r="DXL9" s="144"/>
      <c r="DXM9" s="144"/>
      <c r="DXN9" s="144"/>
      <c r="DXO9" s="144"/>
      <c r="DXP9" s="144"/>
      <c r="DXQ9" s="144"/>
      <c r="DXR9" s="144"/>
      <c r="DXS9" s="144"/>
      <c r="DXT9" s="144"/>
      <c r="DXU9" s="144"/>
      <c r="DXV9" s="144"/>
      <c r="DXW9" s="144"/>
      <c r="DXX9" s="144"/>
      <c r="DXY9" s="144"/>
      <c r="DXZ9" s="144"/>
      <c r="DYA9" s="144"/>
      <c r="DYB9" s="144"/>
      <c r="DYC9" s="144"/>
      <c r="DYD9" s="144"/>
      <c r="DYE9" s="144"/>
      <c r="DYF9" s="144"/>
      <c r="DYG9" s="144"/>
      <c r="DYH9" s="144"/>
      <c r="DYI9" s="144"/>
      <c r="DYJ9" s="144"/>
      <c r="DYK9" s="144"/>
      <c r="DYL9" s="144"/>
      <c r="DYM9" s="144"/>
      <c r="DYN9" s="144"/>
      <c r="DYO9" s="144"/>
      <c r="DYP9" s="144"/>
      <c r="DYQ9" s="144"/>
      <c r="DYR9" s="144"/>
      <c r="DYS9" s="144"/>
      <c r="DYT9" s="144"/>
      <c r="DYU9" s="144"/>
      <c r="DYV9" s="144"/>
      <c r="DYW9" s="144"/>
      <c r="DYX9" s="144"/>
      <c r="DYY9" s="144"/>
      <c r="DYZ9" s="144"/>
      <c r="DZA9" s="144"/>
      <c r="DZB9" s="144"/>
      <c r="DZC9" s="144"/>
      <c r="DZD9" s="144"/>
      <c r="DZE9" s="144"/>
      <c r="DZF9" s="144"/>
      <c r="DZG9" s="144"/>
      <c r="DZH9" s="144"/>
      <c r="DZI9" s="144"/>
      <c r="DZJ9" s="144"/>
      <c r="DZK9" s="144"/>
      <c r="DZL9" s="144"/>
      <c r="DZM9" s="144"/>
      <c r="DZN9" s="144"/>
      <c r="DZO9" s="144"/>
      <c r="DZP9" s="144"/>
      <c r="DZQ9" s="144"/>
      <c r="DZR9" s="144"/>
      <c r="DZS9" s="144"/>
      <c r="DZT9" s="144"/>
      <c r="DZU9" s="144"/>
      <c r="DZV9" s="144"/>
      <c r="DZW9" s="144"/>
      <c r="DZX9" s="144"/>
      <c r="DZY9" s="144"/>
      <c r="DZZ9" s="144"/>
      <c r="EAA9" s="144"/>
      <c r="EAB9" s="144"/>
      <c r="EAC9" s="144"/>
      <c r="EAD9" s="144"/>
      <c r="EAE9" s="144"/>
      <c r="EAF9" s="144"/>
      <c r="EAG9" s="144"/>
      <c r="EAH9" s="144"/>
      <c r="EAI9" s="144"/>
      <c r="EAJ9" s="144"/>
      <c r="EAK9" s="144"/>
      <c r="EAL9" s="144"/>
      <c r="EAM9" s="144"/>
      <c r="EAN9" s="144"/>
      <c r="EAO9" s="144"/>
      <c r="EAP9" s="144"/>
      <c r="EAQ9" s="144"/>
      <c r="EAR9" s="144"/>
      <c r="EAS9" s="144"/>
      <c r="EAT9" s="144"/>
      <c r="EAU9" s="144"/>
      <c r="EAV9" s="144"/>
      <c r="EAW9" s="144"/>
      <c r="EAX9" s="144"/>
      <c r="EAY9" s="144"/>
      <c r="EAZ9" s="144"/>
      <c r="EBA9" s="144"/>
      <c r="EBB9" s="144"/>
      <c r="EBC9" s="144"/>
      <c r="EBD9" s="144"/>
      <c r="EBE9" s="144"/>
      <c r="EBF9" s="144"/>
      <c r="EBG9" s="144"/>
      <c r="EBH9" s="144"/>
      <c r="EBI9" s="144"/>
      <c r="EBJ9" s="144"/>
      <c r="EBK9" s="144"/>
      <c r="EBL9" s="144"/>
      <c r="EBM9" s="144"/>
      <c r="EBN9" s="144"/>
      <c r="EBO9" s="144"/>
      <c r="EBP9" s="144"/>
      <c r="EBQ9" s="144"/>
      <c r="EBR9" s="144"/>
      <c r="EBS9" s="144"/>
      <c r="EBT9" s="144"/>
      <c r="EBU9" s="144"/>
      <c r="EBV9" s="144"/>
      <c r="EBW9" s="144"/>
      <c r="EBX9" s="144"/>
      <c r="EBY9" s="144"/>
      <c r="EBZ9" s="144"/>
      <c r="ECA9" s="144"/>
      <c r="ECB9" s="144"/>
      <c r="ECC9" s="144"/>
      <c r="ECD9" s="144"/>
      <c r="ECE9" s="144"/>
      <c r="ECF9" s="144"/>
      <c r="ECG9" s="144"/>
      <c r="ECH9" s="144"/>
      <c r="ECI9" s="144"/>
      <c r="ECJ9" s="144"/>
      <c r="ECK9" s="144"/>
      <c r="ECL9" s="144"/>
      <c r="ECM9" s="144"/>
      <c r="ECN9" s="144"/>
      <c r="ECO9" s="144"/>
      <c r="ECP9" s="144"/>
      <c r="ECQ9" s="144"/>
      <c r="ECR9" s="144"/>
      <c r="ECS9" s="144"/>
      <c r="ECT9" s="144"/>
      <c r="ECU9" s="144"/>
      <c r="ECV9" s="144"/>
      <c r="ECW9" s="144"/>
      <c r="ECX9" s="144"/>
      <c r="ECY9" s="144"/>
      <c r="ECZ9" s="144"/>
      <c r="EDA9" s="144"/>
      <c r="EDB9" s="144"/>
      <c r="EDC9" s="144"/>
      <c r="EDD9" s="144"/>
      <c r="EDE9" s="144"/>
      <c r="EDF9" s="144"/>
      <c r="EDG9" s="144"/>
      <c r="EDH9" s="144"/>
      <c r="EDI9" s="144"/>
      <c r="EDJ9" s="144"/>
      <c r="EDK9" s="144"/>
      <c r="EDL9" s="144"/>
      <c r="EDM9" s="144"/>
      <c r="EDN9" s="144"/>
      <c r="EDO9" s="144"/>
      <c r="EDP9" s="144"/>
      <c r="EDQ9" s="144"/>
      <c r="EDR9" s="144"/>
      <c r="EDS9" s="144"/>
      <c r="EDT9" s="144"/>
      <c r="EDU9" s="144"/>
      <c r="EDV9" s="144"/>
      <c r="EDW9" s="144"/>
      <c r="EDX9" s="144"/>
      <c r="EDY9" s="144"/>
      <c r="EDZ9" s="144"/>
      <c r="EEA9" s="144"/>
      <c r="EEB9" s="144"/>
      <c r="EEC9" s="144"/>
      <c r="EED9" s="144"/>
      <c r="EEE9" s="144"/>
      <c r="EEF9" s="144"/>
      <c r="EEG9" s="144"/>
      <c r="EEH9" s="144"/>
      <c r="EEI9" s="144"/>
      <c r="EEJ9" s="144"/>
      <c r="EEK9" s="144"/>
      <c r="EEL9" s="144"/>
      <c r="EEM9" s="144"/>
      <c r="EEN9" s="144"/>
      <c r="EEO9" s="144"/>
      <c r="EEP9" s="144"/>
      <c r="EEQ9" s="144"/>
      <c r="EER9" s="144"/>
      <c r="EES9" s="144"/>
      <c r="EET9" s="144"/>
      <c r="EEU9" s="144"/>
      <c r="EEV9" s="144"/>
      <c r="EEW9" s="144"/>
      <c r="EEX9" s="144"/>
      <c r="EEY9" s="144"/>
      <c r="EEZ9" s="144"/>
      <c r="EFA9" s="144"/>
      <c r="EFB9" s="144"/>
      <c r="EFC9" s="144"/>
      <c r="EFD9" s="144"/>
      <c r="EFE9" s="144"/>
      <c r="EFF9" s="144"/>
      <c r="EFG9" s="144"/>
      <c r="EFH9" s="144"/>
      <c r="EFI9" s="144"/>
      <c r="EFJ9" s="144"/>
      <c r="EFK9" s="144"/>
      <c r="EFL9" s="144"/>
      <c r="EFM9" s="144"/>
      <c r="EFN9" s="144"/>
      <c r="EFO9" s="144"/>
      <c r="EFP9" s="144"/>
      <c r="EFQ9" s="144"/>
      <c r="EFR9" s="144"/>
      <c r="EFS9" s="144"/>
      <c r="EFT9" s="144"/>
      <c r="EFU9" s="144"/>
      <c r="EFV9" s="144"/>
      <c r="EFW9" s="144"/>
      <c r="EFX9" s="144"/>
      <c r="EFY9" s="144"/>
      <c r="EFZ9" s="144"/>
      <c r="EGA9" s="144"/>
      <c r="EGB9" s="144"/>
      <c r="EGC9" s="144"/>
      <c r="EGD9" s="144"/>
      <c r="EGE9" s="144"/>
      <c r="EGF9" s="144"/>
      <c r="EGG9" s="144"/>
      <c r="EGH9" s="144"/>
      <c r="EGI9" s="144"/>
      <c r="EGJ9" s="144"/>
      <c r="EGK9" s="144"/>
      <c r="EGL9" s="144"/>
      <c r="EGM9" s="144"/>
      <c r="EGN9" s="144"/>
      <c r="EGO9" s="144"/>
      <c r="EGP9" s="144"/>
      <c r="EGQ9" s="144"/>
      <c r="EGR9" s="144"/>
      <c r="EGS9" s="144"/>
      <c r="EGT9" s="144"/>
      <c r="EGU9" s="144"/>
      <c r="EGV9" s="144"/>
      <c r="EGW9" s="144"/>
      <c r="EGX9" s="144"/>
      <c r="EGY9" s="144"/>
      <c r="EGZ9" s="144"/>
      <c r="EHA9" s="144"/>
      <c r="EHB9" s="144"/>
      <c r="EHC9" s="144"/>
      <c r="EHD9" s="144"/>
      <c r="EHE9" s="144"/>
      <c r="EHF9" s="144"/>
      <c r="EHG9" s="144"/>
      <c r="EHH9" s="144"/>
      <c r="EHI9" s="144"/>
      <c r="EHJ9" s="144"/>
      <c r="EHK9" s="144"/>
      <c r="EHL9" s="144"/>
      <c r="EHM9" s="144"/>
      <c r="EHN9" s="144"/>
      <c r="EHO9" s="144"/>
      <c r="EHP9" s="144"/>
      <c r="EHQ9" s="144"/>
      <c r="EHR9" s="144"/>
      <c r="EHS9" s="144"/>
      <c r="EHT9" s="144"/>
      <c r="EHU9" s="144"/>
      <c r="EHV9" s="144"/>
      <c r="EHW9" s="144"/>
      <c r="EHX9" s="144"/>
      <c r="EHY9" s="144"/>
      <c r="EHZ9" s="144"/>
      <c r="EIA9" s="144"/>
      <c r="EIB9" s="144"/>
      <c r="EIC9" s="144"/>
      <c r="EID9" s="144"/>
      <c r="EIE9" s="144"/>
      <c r="EIF9" s="144"/>
      <c r="EIG9" s="144"/>
      <c r="EIH9" s="144"/>
      <c r="EII9" s="144"/>
      <c r="EIJ9" s="144"/>
      <c r="EIK9" s="144"/>
      <c r="EIL9" s="144"/>
      <c r="EIM9" s="144"/>
      <c r="EIN9" s="144"/>
      <c r="EIO9" s="144"/>
      <c r="EIP9" s="144"/>
      <c r="EIQ9" s="144"/>
      <c r="EIR9" s="144"/>
      <c r="EIS9" s="144"/>
      <c r="EIT9" s="144"/>
      <c r="EIU9" s="144"/>
      <c r="EIV9" s="144"/>
      <c r="EIW9" s="144"/>
      <c r="EIX9" s="144"/>
      <c r="EIY9" s="144"/>
      <c r="EIZ9" s="144"/>
      <c r="EJA9" s="144"/>
      <c r="EJB9" s="144"/>
      <c r="EJC9" s="144"/>
      <c r="EJD9" s="144"/>
      <c r="EJE9" s="144"/>
      <c r="EJF9" s="144"/>
      <c r="EJG9" s="144"/>
      <c r="EJH9" s="144"/>
      <c r="EJI9" s="144"/>
      <c r="EJJ9" s="144"/>
      <c r="EJK9" s="144"/>
      <c r="EJL9" s="144"/>
      <c r="EJM9" s="144"/>
      <c r="EJN9" s="144"/>
      <c r="EJO9" s="144"/>
      <c r="EJP9" s="144"/>
      <c r="EJQ9" s="144"/>
      <c r="EJR9" s="144"/>
      <c r="EJS9" s="144"/>
      <c r="EJT9" s="144"/>
      <c r="EJU9" s="144"/>
      <c r="EJV9" s="144"/>
      <c r="EJW9" s="144"/>
      <c r="EJX9" s="144"/>
      <c r="EJY9" s="144"/>
      <c r="EJZ9" s="144"/>
      <c r="EKA9" s="144"/>
      <c r="EKB9" s="144"/>
      <c r="EKC9" s="144"/>
      <c r="EKD9" s="144"/>
      <c r="EKE9" s="144"/>
      <c r="EKF9" s="144"/>
      <c r="EKG9" s="144"/>
      <c r="EKH9" s="144"/>
      <c r="EKI9" s="144"/>
      <c r="EKJ9" s="144"/>
      <c r="EKK9" s="144"/>
      <c r="EKL9" s="144"/>
      <c r="EKM9" s="144"/>
      <c r="EKN9" s="144"/>
      <c r="EKO9" s="144"/>
      <c r="EKP9" s="144"/>
      <c r="EKQ9" s="144"/>
      <c r="EKR9" s="144"/>
      <c r="EKS9" s="144"/>
      <c r="EKT9" s="144"/>
      <c r="EKU9" s="144"/>
      <c r="EKV9" s="144"/>
      <c r="EKW9" s="144"/>
      <c r="EKX9" s="144"/>
      <c r="EKY9" s="144"/>
      <c r="EKZ9" s="144"/>
      <c r="ELA9" s="144"/>
      <c r="ELB9" s="144"/>
      <c r="ELC9" s="144"/>
      <c r="ELD9" s="144"/>
      <c r="ELE9" s="144"/>
      <c r="ELF9" s="144"/>
      <c r="ELG9" s="144"/>
      <c r="ELH9" s="144"/>
      <c r="ELI9" s="144"/>
      <c r="ELJ9" s="144"/>
      <c r="ELK9" s="144"/>
      <c r="ELL9" s="144"/>
      <c r="ELM9" s="144"/>
      <c r="ELN9" s="144"/>
      <c r="ELO9" s="144"/>
      <c r="ELP9" s="144"/>
      <c r="ELQ9" s="144"/>
      <c r="ELR9" s="144"/>
      <c r="ELS9" s="144"/>
      <c r="ELT9" s="144"/>
      <c r="ELU9" s="144"/>
      <c r="ELV9" s="144"/>
      <c r="ELW9" s="144"/>
      <c r="ELX9" s="144"/>
      <c r="ELY9" s="144"/>
      <c r="ELZ9" s="144"/>
      <c r="EMA9" s="144"/>
      <c r="EMB9" s="144"/>
      <c r="EMC9" s="144"/>
      <c r="EMD9" s="144"/>
      <c r="EME9" s="144"/>
      <c r="EMF9" s="144"/>
      <c r="EMG9" s="144"/>
      <c r="EMH9" s="144"/>
      <c r="EMI9" s="144"/>
      <c r="EMJ9" s="144"/>
      <c r="EMK9" s="144"/>
      <c r="EML9" s="144"/>
      <c r="EMM9" s="144"/>
      <c r="EMN9" s="144"/>
      <c r="EMO9" s="144"/>
      <c r="EMP9" s="144"/>
      <c r="EMQ9" s="144"/>
      <c r="EMR9" s="144"/>
      <c r="EMS9" s="144"/>
      <c r="EMT9" s="144"/>
      <c r="EMU9" s="144"/>
      <c r="EMV9" s="144"/>
      <c r="EMW9" s="144"/>
      <c r="EMX9" s="144"/>
      <c r="EMY9" s="144"/>
      <c r="EMZ9" s="144"/>
      <c r="ENA9" s="144"/>
      <c r="ENB9" s="144"/>
      <c r="ENC9" s="144"/>
      <c r="END9" s="144"/>
      <c r="ENE9" s="144"/>
      <c r="ENF9" s="144"/>
      <c r="ENG9" s="144"/>
      <c r="ENH9" s="144"/>
      <c r="ENI9" s="144"/>
      <c r="ENJ9" s="144"/>
      <c r="ENK9" s="144"/>
      <c r="ENL9" s="144"/>
      <c r="ENM9" s="144"/>
      <c r="ENN9" s="144"/>
      <c r="ENO9" s="144"/>
      <c r="ENP9" s="144"/>
      <c r="ENQ9" s="144"/>
      <c r="ENR9" s="144"/>
      <c r="ENS9" s="144"/>
      <c r="ENT9" s="144"/>
      <c r="ENU9" s="144"/>
      <c r="ENV9" s="144"/>
      <c r="ENW9" s="144"/>
      <c r="ENX9" s="144"/>
      <c r="ENY9" s="144"/>
      <c r="ENZ9" s="144"/>
      <c r="EOA9" s="144"/>
      <c r="EOB9" s="144"/>
      <c r="EOC9" s="144"/>
      <c r="EOD9" s="144"/>
      <c r="EOE9" s="144"/>
      <c r="EOF9" s="144"/>
      <c r="EOG9" s="144"/>
      <c r="EOH9" s="144"/>
      <c r="EOI9" s="144"/>
      <c r="EOJ9" s="144"/>
      <c r="EOK9" s="144"/>
      <c r="EOL9" s="144"/>
      <c r="EOM9" s="144"/>
      <c r="EON9" s="144"/>
      <c r="EOO9" s="144"/>
      <c r="EOP9" s="144"/>
      <c r="EOQ9" s="144"/>
      <c r="EOR9" s="144"/>
      <c r="EOS9" s="144"/>
      <c r="EOT9" s="144"/>
      <c r="EOU9" s="144"/>
      <c r="EOV9" s="144"/>
      <c r="EOW9" s="144"/>
      <c r="EOX9" s="144"/>
      <c r="EOY9" s="144"/>
      <c r="EOZ9" s="144"/>
      <c r="EPA9" s="144"/>
      <c r="EPB9" s="144"/>
      <c r="EPC9" s="144"/>
      <c r="EPD9" s="144"/>
      <c r="EPE9" s="144"/>
      <c r="EPF9" s="144"/>
      <c r="EPG9" s="144"/>
      <c r="EPH9" s="144"/>
      <c r="EPI9" s="144"/>
      <c r="EPJ9" s="144"/>
      <c r="EPK9" s="144"/>
      <c r="EPL9" s="144"/>
      <c r="EPM9" s="144"/>
      <c r="EPN9" s="144"/>
      <c r="EPO9" s="144"/>
      <c r="EPP9" s="144"/>
      <c r="EPQ9" s="144"/>
      <c r="EPR9" s="144"/>
      <c r="EPS9" s="144"/>
      <c r="EPT9" s="144"/>
      <c r="EPU9" s="144"/>
      <c r="EPV9" s="144"/>
      <c r="EPW9" s="144"/>
      <c r="EPX9" s="144"/>
      <c r="EPY9" s="144"/>
      <c r="EPZ9" s="144"/>
      <c r="EQA9" s="144"/>
      <c r="EQB9" s="144"/>
      <c r="EQC9" s="144"/>
      <c r="EQD9" s="144"/>
      <c r="EQE9" s="144"/>
      <c r="EQF9" s="144"/>
      <c r="EQG9" s="144"/>
      <c r="EQH9" s="144"/>
      <c r="EQI9" s="144"/>
      <c r="EQJ9" s="144"/>
      <c r="EQK9" s="144"/>
      <c r="EQL9" s="144"/>
      <c r="EQM9" s="144"/>
      <c r="EQN9" s="144"/>
      <c r="EQO9" s="144"/>
      <c r="EQP9" s="144"/>
      <c r="EQQ9" s="144"/>
      <c r="EQR9" s="144"/>
      <c r="EQS9" s="144"/>
      <c r="EQT9" s="144"/>
      <c r="EQU9" s="144"/>
      <c r="EQV9" s="144"/>
      <c r="EQW9" s="144"/>
      <c r="EQX9" s="144"/>
      <c r="EQY9" s="144"/>
      <c r="EQZ9" s="144"/>
      <c r="ERA9" s="144"/>
      <c r="ERB9" s="144"/>
      <c r="ERC9" s="144"/>
      <c r="ERD9" s="144"/>
      <c r="ERE9" s="144"/>
      <c r="ERF9" s="144"/>
      <c r="ERG9" s="144"/>
      <c r="ERH9" s="144"/>
      <c r="ERI9" s="144"/>
      <c r="ERJ9" s="144"/>
      <c r="ERK9" s="144"/>
      <c r="ERL9" s="144"/>
      <c r="ERM9" s="144"/>
      <c r="ERN9" s="144"/>
      <c r="ERO9" s="144"/>
      <c r="ERP9" s="144"/>
      <c r="ERQ9" s="144"/>
      <c r="ERR9" s="144"/>
      <c r="ERS9" s="144"/>
      <c r="ERT9" s="144"/>
      <c r="ERU9" s="144"/>
      <c r="ERV9" s="144"/>
      <c r="ERW9" s="144"/>
      <c r="ERX9" s="144"/>
      <c r="ERY9" s="144"/>
      <c r="ERZ9" s="144"/>
      <c r="ESA9" s="144"/>
      <c r="ESB9" s="144"/>
      <c r="ESC9" s="144"/>
      <c r="ESD9" s="144"/>
      <c r="ESE9" s="144"/>
      <c r="ESF9" s="144"/>
      <c r="ESG9" s="144"/>
      <c r="ESH9" s="144"/>
      <c r="ESI9" s="144"/>
      <c r="ESJ9" s="144"/>
      <c r="ESK9" s="144"/>
      <c r="ESL9" s="144"/>
      <c r="ESM9" s="144"/>
      <c r="ESN9" s="144"/>
      <c r="ESO9" s="144"/>
      <c r="ESP9" s="144"/>
      <c r="ESQ9" s="144"/>
      <c r="ESR9" s="144"/>
      <c r="ESS9" s="144"/>
      <c r="EST9" s="144"/>
      <c r="ESU9" s="144"/>
      <c r="ESV9" s="144"/>
      <c r="ESW9" s="144"/>
      <c r="ESX9" s="144"/>
      <c r="ESY9" s="144"/>
      <c r="ESZ9" s="144"/>
      <c r="ETA9" s="144"/>
      <c r="ETB9" s="144"/>
      <c r="ETC9" s="144"/>
      <c r="ETD9" s="144"/>
      <c r="ETE9" s="144"/>
      <c r="ETF9" s="144"/>
      <c r="ETG9" s="144"/>
      <c r="ETH9" s="144"/>
      <c r="ETI9" s="144"/>
      <c r="ETJ9" s="144"/>
      <c r="ETK9" s="144"/>
      <c r="ETL9" s="144"/>
      <c r="ETM9" s="144"/>
      <c r="ETN9" s="144"/>
      <c r="ETO9" s="144"/>
      <c r="ETP9" s="144"/>
      <c r="ETQ9" s="144"/>
      <c r="ETR9" s="144"/>
      <c r="ETS9" s="144"/>
      <c r="ETT9" s="144"/>
      <c r="ETU9" s="144"/>
      <c r="ETV9" s="144"/>
      <c r="ETW9" s="144"/>
      <c r="ETX9" s="144"/>
      <c r="ETY9" s="144"/>
      <c r="ETZ9" s="144"/>
      <c r="EUA9" s="144"/>
      <c r="EUB9" s="144"/>
      <c r="EUC9" s="144"/>
      <c r="EUD9" s="144"/>
      <c r="EUE9" s="144"/>
      <c r="EUF9" s="144"/>
      <c r="EUG9" s="144"/>
      <c r="EUH9" s="144"/>
      <c r="EUI9" s="144"/>
      <c r="EUJ9" s="144"/>
      <c r="EUK9" s="144"/>
      <c r="EUL9" s="144"/>
      <c r="EUM9" s="144"/>
      <c r="EUN9" s="144"/>
      <c r="EUO9" s="144"/>
      <c r="EUP9" s="144"/>
      <c r="EUQ9" s="144"/>
      <c r="EUR9" s="144"/>
      <c r="EUS9" s="144"/>
      <c r="EUT9" s="144"/>
      <c r="EUU9" s="144"/>
      <c r="EUV9" s="144"/>
      <c r="EUW9" s="144"/>
      <c r="EUX9" s="144"/>
      <c r="EUY9" s="144"/>
      <c r="EUZ9" s="144"/>
      <c r="EVA9" s="144"/>
      <c r="EVB9" s="144"/>
      <c r="EVC9" s="144"/>
      <c r="EVD9" s="144"/>
      <c r="EVE9" s="144"/>
      <c r="EVF9" s="144"/>
      <c r="EVG9" s="144"/>
      <c r="EVH9" s="144"/>
      <c r="EVI9" s="144"/>
      <c r="EVJ9" s="144"/>
      <c r="EVK9" s="144"/>
      <c r="EVL9" s="144"/>
      <c r="EVM9" s="144"/>
      <c r="EVN9" s="144"/>
      <c r="EVO9" s="144"/>
      <c r="EVP9" s="144"/>
      <c r="EVQ9" s="144"/>
      <c r="EVR9" s="144"/>
      <c r="EVS9" s="144"/>
      <c r="EVT9" s="144"/>
      <c r="EVU9" s="144"/>
      <c r="EVV9" s="144"/>
      <c r="EVW9" s="144"/>
      <c r="EVX9" s="144"/>
      <c r="EVY9" s="144"/>
      <c r="EVZ9" s="144"/>
      <c r="EWA9" s="144"/>
      <c r="EWB9" s="144"/>
      <c r="EWC9" s="144"/>
      <c r="EWD9" s="144"/>
      <c r="EWE9" s="144"/>
      <c r="EWF9" s="144"/>
      <c r="EWG9" s="144"/>
      <c r="EWH9" s="144"/>
      <c r="EWI9" s="144"/>
      <c r="EWJ9" s="144"/>
      <c r="EWK9" s="144"/>
      <c r="EWL9" s="144"/>
      <c r="EWM9" s="144"/>
      <c r="EWN9" s="144"/>
      <c r="EWO9" s="144"/>
      <c r="EWP9" s="144"/>
      <c r="EWQ9" s="144"/>
      <c r="EWR9" s="144"/>
      <c r="EWS9" s="144"/>
      <c r="EWT9" s="144"/>
      <c r="EWU9" s="144"/>
      <c r="EWV9" s="144"/>
      <c r="EWW9" s="144"/>
      <c r="EWX9" s="144"/>
      <c r="EWY9" s="144"/>
      <c r="EWZ9" s="144"/>
      <c r="EXA9" s="144"/>
      <c r="EXB9" s="144"/>
      <c r="EXC9" s="144"/>
      <c r="EXD9" s="144"/>
      <c r="EXE9" s="144"/>
      <c r="EXF9" s="144"/>
      <c r="EXG9" s="144"/>
      <c r="EXH9" s="144"/>
      <c r="EXI9" s="144"/>
      <c r="EXJ9" s="144"/>
      <c r="EXK9" s="144"/>
      <c r="EXL9" s="144"/>
      <c r="EXM9" s="144"/>
      <c r="EXN9" s="144"/>
      <c r="EXO9" s="144"/>
      <c r="EXP9" s="144"/>
      <c r="EXQ9" s="144"/>
      <c r="EXR9" s="144"/>
      <c r="EXS9" s="144"/>
      <c r="EXT9" s="144"/>
      <c r="EXU9" s="144"/>
      <c r="EXV9" s="144"/>
      <c r="EXW9" s="144"/>
      <c r="EXX9" s="144"/>
      <c r="EXY9" s="144"/>
      <c r="EXZ9" s="144"/>
      <c r="EYA9" s="144"/>
      <c r="EYB9" s="144"/>
      <c r="EYC9" s="144"/>
      <c r="EYD9" s="144"/>
      <c r="EYE9" s="144"/>
      <c r="EYF9" s="144"/>
      <c r="EYG9" s="144"/>
      <c r="EYH9" s="144"/>
      <c r="EYI9" s="144"/>
      <c r="EYJ9" s="144"/>
      <c r="EYK9" s="144"/>
      <c r="EYL9" s="144"/>
      <c r="EYM9" s="144"/>
      <c r="EYN9" s="144"/>
      <c r="EYO9" s="144"/>
      <c r="EYP9" s="144"/>
      <c r="EYQ9" s="144"/>
      <c r="EYR9" s="144"/>
      <c r="EYS9" s="144"/>
      <c r="EYT9" s="144"/>
      <c r="EYU9" s="144"/>
      <c r="EYV9" s="144"/>
      <c r="EYW9" s="144"/>
      <c r="EYX9" s="144"/>
      <c r="EYY9" s="144"/>
      <c r="EYZ9" s="144"/>
      <c r="EZA9" s="144"/>
      <c r="EZB9" s="144"/>
      <c r="EZC9" s="144"/>
      <c r="EZD9" s="144"/>
      <c r="EZE9" s="144"/>
      <c r="EZF9" s="144"/>
      <c r="EZG9" s="144"/>
      <c r="EZH9" s="144"/>
      <c r="EZI9" s="144"/>
      <c r="EZJ9" s="144"/>
      <c r="EZK9" s="144"/>
      <c r="EZL9" s="144"/>
      <c r="EZM9" s="144"/>
      <c r="EZN9" s="144"/>
      <c r="EZO9" s="144"/>
      <c r="EZP9" s="144"/>
      <c r="EZQ9" s="144"/>
      <c r="EZR9" s="144"/>
      <c r="EZS9" s="144"/>
      <c r="EZT9" s="144"/>
      <c r="EZU9" s="144"/>
      <c r="EZV9" s="144"/>
      <c r="EZW9" s="144"/>
      <c r="EZX9" s="144"/>
      <c r="EZY9" s="144"/>
      <c r="EZZ9" s="144"/>
      <c r="FAA9" s="144"/>
      <c r="FAB9" s="144"/>
      <c r="FAC9" s="144"/>
      <c r="FAD9" s="144"/>
      <c r="FAE9" s="144"/>
      <c r="FAF9" s="144"/>
      <c r="FAG9" s="144"/>
      <c r="FAH9" s="144"/>
      <c r="FAI9" s="144"/>
      <c r="FAJ9" s="144"/>
      <c r="FAK9" s="144"/>
      <c r="FAL9" s="144"/>
      <c r="FAM9" s="144"/>
      <c r="FAN9" s="144"/>
      <c r="FAO9" s="144"/>
      <c r="FAP9" s="144"/>
      <c r="FAQ9" s="144"/>
      <c r="FAR9" s="144"/>
      <c r="FAS9" s="144"/>
      <c r="FAT9" s="144"/>
      <c r="FAU9" s="144"/>
      <c r="FAV9" s="144"/>
      <c r="FAW9" s="144"/>
      <c r="FAX9" s="144"/>
      <c r="FAY9" s="144"/>
      <c r="FAZ9" s="144"/>
      <c r="FBA9" s="144"/>
      <c r="FBB9" s="144"/>
      <c r="FBC9" s="144"/>
      <c r="FBD9" s="144"/>
      <c r="FBE9" s="144"/>
      <c r="FBF9" s="144"/>
      <c r="FBG9" s="144"/>
      <c r="FBH9" s="144"/>
      <c r="FBI9" s="144"/>
      <c r="FBJ9" s="144"/>
      <c r="FBK9" s="144"/>
      <c r="FBL9" s="144"/>
      <c r="FBM9" s="144"/>
      <c r="FBN9" s="144"/>
      <c r="FBO9" s="144"/>
      <c r="FBP9" s="144"/>
      <c r="FBQ9" s="144"/>
      <c r="FBR9" s="144"/>
      <c r="FBS9" s="144"/>
      <c r="FBT9" s="144"/>
      <c r="FBU9" s="144"/>
      <c r="FBV9" s="144"/>
      <c r="FBW9" s="144"/>
      <c r="FBX9" s="144"/>
      <c r="FBY9" s="144"/>
      <c r="FBZ9" s="144"/>
      <c r="FCA9" s="144"/>
      <c r="FCB9" s="144"/>
      <c r="FCC9" s="144"/>
      <c r="FCD9" s="144"/>
      <c r="FCE9" s="144"/>
      <c r="FCF9" s="144"/>
      <c r="FCG9" s="144"/>
      <c r="FCH9" s="144"/>
      <c r="FCI9" s="144"/>
      <c r="FCJ9" s="144"/>
      <c r="FCK9" s="144"/>
      <c r="FCL9" s="144"/>
      <c r="FCM9" s="144"/>
      <c r="FCN9" s="144"/>
      <c r="FCO9" s="144"/>
      <c r="FCP9" s="144"/>
      <c r="FCQ9" s="144"/>
      <c r="FCR9" s="144"/>
      <c r="FCS9" s="144"/>
      <c r="FCT9" s="144"/>
      <c r="FCU9" s="144"/>
      <c r="FCV9" s="144"/>
      <c r="FCW9" s="144"/>
      <c r="FCX9" s="144"/>
      <c r="FCY9" s="144"/>
      <c r="FCZ9" s="144"/>
      <c r="FDA9" s="144"/>
      <c r="FDB9" s="144"/>
      <c r="FDC9" s="144"/>
      <c r="FDD9" s="144"/>
      <c r="FDE9" s="144"/>
      <c r="FDF9" s="144"/>
      <c r="FDG9" s="144"/>
      <c r="FDH9" s="144"/>
      <c r="FDI9" s="144"/>
      <c r="FDJ9" s="144"/>
      <c r="FDK9" s="144"/>
      <c r="FDL9" s="144"/>
      <c r="FDM9" s="144"/>
      <c r="FDN9" s="144"/>
      <c r="FDO9" s="144"/>
      <c r="FDP9" s="144"/>
      <c r="FDQ9" s="144"/>
      <c r="FDR9" s="144"/>
      <c r="FDS9" s="144"/>
      <c r="FDT9" s="144"/>
      <c r="FDU9" s="144"/>
      <c r="FDV9" s="144"/>
      <c r="FDW9" s="144"/>
      <c r="FDX9" s="144"/>
      <c r="FDY9" s="144"/>
      <c r="FDZ9" s="144"/>
      <c r="FEA9" s="144"/>
      <c r="FEB9" s="144"/>
      <c r="FEC9" s="144"/>
      <c r="FED9" s="144"/>
      <c r="FEE9" s="144"/>
      <c r="FEF9" s="144"/>
      <c r="FEG9" s="144"/>
      <c r="FEH9" s="144"/>
      <c r="FEI9" s="144"/>
      <c r="FEJ9" s="144"/>
      <c r="FEK9" s="144"/>
      <c r="FEL9" s="144"/>
      <c r="FEM9" s="144"/>
      <c r="FEN9" s="144"/>
      <c r="FEO9" s="144"/>
      <c r="FEP9" s="144"/>
      <c r="FEQ9" s="144"/>
      <c r="FER9" s="144"/>
      <c r="FES9" s="144"/>
      <c r="FET9" s="144"/>
      <c r="FEU9" s="144"/>
      <c r="FEV9" s="144"/>
      <c r="FEW9" s="144"/>
      <c r="FEX9" s="144"/>
      <c r="FEY9" s="144"/>
      <c r="FEZ9" s="144"/>
      <c r="FFA9" s="144"/>
      <c r="FFB9" s="144"/>
      <c r="FFC9" s="144"/>
      <c r="FFD9" s="144"/>
      <c r="FFE9" s="144"/>
      <c r="FFF9" s="144"/>
      <c r="FFG9" s="144"/>
      <c r="FFH9" s="144"/>
      <c r="FFI9" s="144"/>
      <c r="FFJ9" s="144"/>
      <c r="FFK9" s="144"/>
      <c r="FFL9" s="144"/>
      <c r="FFM9" s="144"/>
      <c r="FFN9" s="144"/>
      <c r="FFO9" s="144"/>
      <c r="FFP9" s="144"/>
      <c r="FFQ9" s="144"/>
      <c r="FFR9" s="144"/>
      <c r="FFS9" s="144"/>
      <c r="FFT9" s="144"/>
      <c r="FFU9" s="144"/>
      <c r="FFV9" s="144"/>
      <c r="FFW9" s="144"/>
      <c r="FFX9" s="144"/>
      <c r="FFY9" s="144"/>
      <c r="FFZ9" s="144"/>
      <c r="FGA9" s="144"/>
      <c r="FGB9" s="144"/>
      <c r="FGC9" s="144"/>
      <c r="FGD9" s="144"/>
      <c r="FGE9" s="144"/>
      <c r="FGF9" s="144"/>
      <c r="FGG9" s="144"/>
      <c r="FGH9" s="144"/>
      <c r="FGI9" s="144"/>
      <c r="FGJ9" s="144"/>
      <c r="FGK9" s="144"/>
      <c r="FGL9" s="144"/>
      <c r="FGM9" s="144"/>
      <c r="FGN9" s="144"/>
      <c r="FGO9" s="144"/>
      <c r="FGP9" s="144"/>
      <c r="FGQ9" s="144"/>
      <c r="FGR9" s="144"/>
      <c r="FGS9" s="144"/>
      <c r="FGT9" s="144"/>
      <c r="FGU9" s="144"/>
      <c r="FGV9" s="144"/>
      <c r="FGW9" s="144"/>
      <c r="FGX9" s="144"/>
      <c r="FGY9" s="144"/>
      <c r="FGZ9" s="144"/>
      <c r="FHA9" s="144"/>
      <c r="FHB9" s="144"/>
      <c r="FHC9" s="144"/>
      <c r="FHD9" s="144"/>
      <c r="FHE9" s="144"/>
      <c r="FHF9" s="144"/>
      <c r="FHG9" s="144"/>
      <c r="FHH9" s="144"/>
      <c r="FHI9" s="144"/>
      <c r="FHJ9" s="144"/>
      <c r="FHK9" s="144"/>
      <c r="FHL9" s="144"/>
      <c r="FHM9" s="144"/>
      <c r="FHN9" s="144"/>
      <c r="FHO9" s="144"/>
      <c r="FHP9" s="144"/>
      <c r="FHQ9" s="144"/>
      <c r="FHR9" s="144"/>
      <c r="FHS9" s="144"/>
      <c r="FHT9" s="144"/>
      <c r="FHU9" s="144"/>
      <c r="FHV9" s="144"/>
      <c r="FHW9" s="144"/>
      <c r="FHX9" s="144"/>
      <c r="FHY9" s="144"/>
      <c r="FHZ9" s="144"/>
      <c r="FIA9" s="144"/>
      <c r="FIB9" s="144"/>
      <c r="FIC9" s="144"/>
      <c r="FID9" s="144"/>
      <c r="FIE9" s="144"/>
      <c r="FIF9" s="144"/>
      <c r="FIG9" s="144"/>
      <c r="FIH9" s="144"/>
      <c r="FII9" s="144"/>
      <c r="FIJ9" s="144"/>
      <c r="FIK9" s="144"/>
      <c r="FIL9" s="144"/>
      <c r="FIM9" s="144"/>
      <c r="FIN9" s="144"/>
      <c r="FIO9" s="144"/>
      <c r="FIP9" s="144"/>
      <c r="FIQ9" s="144"/>
      <c r="FIR9" s="144"/>
      <c r="FIS9" s="144"/>
      <c r="FIT9" s="144"/>
      <c r="FIU9" s="144"/>
      <c r="FIV9" s="144"/>
      <c r="FIW9" s="144"/>
      <c r="FIX9" s="144"/>
      <c r="FIY9" s="144"/>
      <c r="FIZ9" s="144"/>
      <c r="FJA9" s="144"/>
      <c r="FJB9" s="144"/>
      <c r="FJC9" s="144"/>
      <c r="FJD9" s="144"/>
      <c r="FJE9" s="144"/>
      <c r="FJF9" s="144"/>
      <c r="FJG9" s="144"/>
      <c r="FJH9" s="144"/>
      <c r="FJI9" s="144"/>
      <c r="FJJ9" s="144"/>
      <c r="FJK9" s="144"/>
      <c r="FJL9" s="144"/>
      <c r="FJM9" s="144"/>
      <c r="FJN9" s="144"/>
      <c r="FJO9" s="144"/>
      <c r="FJP9" s="144"/>
      <c r="FJQ9" s="144"/>
      <c r="FJR9" s="144"/>
      <c r="FJS9" s="144"/>
      <c r="FJT9" s="144"/>
      <c r="FJU9" s="144"/>
      <c r="FJV9" s="144"/>
      <c r="FJW9" s="144"/>
      <c r="FJX9" s="144"/>
      <c r="FJY9" s="144"/>
      <c r="FJZ9" s="144"/>
      <c r="FKA9" s="144"/>
      <c r="FKB9" s="144"/>
      <c r="FKC9" s="144"/>
      <c r="FKD9" s="144"/>
      <c r="FKE9" s="144"/>
      <c r="FKF9" s="144"/>
      <c r="FKG9" s="144"/>
      <c r="FKH9" s="144"/>
      <c r="FKI9" s="144"/>
      <c r="FKJ9" s="144"/>
      <c r="FKK9" s="144"/>
      <c r="FKL9" s="144"/>
      <c r="FKM9" s="144"/>
      <c r="FKN9" s="144"/>
      <c r="FKO9" s="144"/>
      <c r="FKP9" s="144"/>
      <c r="FKQ9" s="144"/>
      <c r="FKR9" s="144"/>
      <c r="FKS9" s="144"/>
      <c r="FKT9" s="144"/>
      <c r="FKU9" s="144"/>
      <c r="FKV9" s="144"/>
      <c r="FKW9" s="144"/>
      <c r="FKX9" s="144"/>
      <c r="FKY9" s="144"/>
      <c r="FKZ9" s="144"/>
      <c r="FLA9" s="144"/>
      <c r="FLB9" s="144"/>
      <c r="FLC9" s="144"/>
      <c r="FLD9" s="144"/>
      <c r="FLE9" s="144"/>
      <c r="FLF9" s="144"/>
      <c r="FLG9" s="144"/>
      <c r="FLH9" s="144"/>
      <c r="FLI9" s="144"/>
      <c r="FLJ9" s="144"/>
      <c r="FLK9" s="144"/>
      <c r="FLL9" s="144"/>
      <c r="FLM9" s="144"/>
      <c r="FLN9" s="144"/>
      <c r="FLO9" s="144"/>
      <c r="FLP9" s="144"/>
      <c r="FLQ9" s="144"/>
      <c r="FLR9" s="144"/>
      <c r="FLS9" s="144"/>
      <c r="FLT9" s="144"/>
      <c r="FLU9" s="144"/>
      <c r="FLV9" s="144"/>
      <c r="FLW9" s="144"/>
      <c r="FLX9" s="144"/>
      <c r="FLY9" s="144"/>
      <c r="FLZ9" s="144"/>
      <c r="FMA9" s="144"/>
      <c r="FMB9" s="144"/>
      <c r="FMC9" s="144"/>
      <c r="FMD9" s="144"/>
      <c r="FME9" s="144"/>
      <c r="FMF9" s="144"/>
      <c r="FMG9" s="144"/>
      <c r="FMH9" s="144"/>
      <c r="FMI9" s="144"/>
      <c r="FMJ9" s="144"/>
      <c r="FMK9" s="144"/>
      <c r="FML9" s="144"/>
      <c r="FMM9" s="144"/>
      <c r="FMN9" s="144"/>
      <c r="FMO9" s="144"/>
      <c r="FMP9" s="144"/>
      <c r="FMQ9" s="144"/>
      <c r="FMR9" s="144"/>
      <c r="FMS9" s="144"/>
      <c r="FMT9" s="144"/>
      <c r="FMU9" s="144"/>
      <c r="FMV9" s="144"/>
      <c r="FMW9" s="144"/>
      <c r="FMX9" s="144"/>
      <c r="FMY9" s="144"/>
      <c r="FMZ9" s="144"/>
      <c r="FNA9" s="144"/>
      <c r="FNB9" s="144"/>
      <c r="FNC9" s="144"/>
      <c r="FND9" s="144"/>
      <c r="FNE9" s="144"/>
      <c r="FNF9" s="144"/>
      <c r="FNG9" s="144"/>
      <c r="FNH9" s="144"/>
      <c r="FNI9" s="144"/>
      <c r="FNJ9" s="144"/>
      <c r="FNK9" s="144"/>
      <c r="FNL9" s="144"/>
      <c r="FNM9" s="144"/>
      <c r="FNN9" s="144"/>
      <c r="FNO9" s="144"/>
      <c r="FNP9" s="144"/>
      <c r="FNQ9" s="144"/>
      <c r="FNR9" s="144"/>
      <c r="FNS9" s="144"/>
      <c r="FNT9" s="144"/>
      <c r="FNU9" s="144"/>
      <c r="FNV9" s="144"/>
      <c r="FNW9" s="144"/>
      <c r="FNX9" s="144"/>
      <c r="FNY9" s="144"/>
      <c r="FNZ9" s="144"/>
      <c r="FOA9" s="144"/>
      <c r="FOB9" s="144"/>
      <c r="FOC9" s="144"/>
      <c r="FOD9" s="144"/>
      <c r="FOE9" s="144"/>
      <c r="FOF9" s="144"/>
      <c r="FOG9" s="144"/>
      <c r="FOH9" s="144"/>
      <c r="FOI9" s="144"/>
      <c r="FOJ9" s="144"/>
      <c r="FOK9" s="144"/>
      <c r="FOL9" s="144"/>
      <c r="FOM9" s="144"/>
      <c r="FON9" s="144"/>
      <c r="FOO9" s="144"/>
      <c r="FOP9" s="144"/>
      <c r="FOQ9" s="144"/>
      <c r="FOR9" s="144"/>
      <c r="FOS9" s="144"/>
      <c r="FOT9" s="144"/>
      <c r="FOU9" s="144"/>
      <c r="FOV9" s="144"/>
      <c r="FOW9" s="144"/>
      <c r="FOX9" s="144"/>
      <c r="FOY9" s="144"/>
      <c r="FOZ9" s="144"/>
      <c r="FPA9" s="144"/>
      <c r="FPB9" s="144"/>
      <c r="FPC9" s="144"/>
      <c r="FPD9" s="144"/>
      <c r="FPE9" s="144"/>
      <c r="FPF9" s="144"/>
      <c r="FPG9" s="144"/>
      <c r="FPH9" s="144"/>
      <c r="FPI9" s="144"/>
      <c r="FPJ9" s="144"/>
      <c r="FPK9" s="144"/>
      <c r="FPL9" s="144"/>
      <c r="FPM9" s="144"/>
      <c r="FPN9" s="144"/>
      <c r="FPO9" s="144"/>
      <c r="FPP9" s="144"/>
      <c r="FPQ9" s="144"/>
      <c r="FPR9" s="144"/>
      <c r="FPS9" s="144"/>
      <c r="FPT9" s="144"/>
      <c r="FPU9" s="144"/>
      <c r="FPV9" s="144"/>
      <c r="FPW9" s="144"/>
      <c r="FPX9" s="144"/>
      <c r="FPY9" s="144"/>
      <c r="FPZ9" s="144"/>
      <c r="FQA9" s="144"/>
      <c r="FQB9" s="144"/>
      <c r="FQC9" s="144"/>
      <c r="FQD9" s="144"/>
      <c r="FQE9" s="144"/>
      <c r="FQF9" s="144"/>
      <c r="FQG9" s="144"/>
      <c r="FQH9" s="144"/>
      <c r="FQI9" s="144"/>
      <c r="FQJ9" s="144"/>
      <c r="FQK9" s="144"/>
      <c r="FQL9" s="144"/>
      <c r="FQM9" s="144"/>
      <c r="FQN9" s="144"/>
      <c r="FQO9" s="144"/>
      <c r="FQP9" s="144"/>
      <c r="FQQ9" s="144"/>
      <c r="FQR9" s="144"/>
      <c r="FQS9" s="144"/>
      <c r="FQT9" s="144"/>
      <c r="FQU9" s="144"/>
      <c r="FQV9" s="144"/>
      <c r="FQW9" s="144"/>
      <c r="FQX9" s="144"/>
      <c r="FQY9" s="144"/>
      <c r="FQZ9" s="144"/>
      <c r="FRA9" s="144"/>
      <c r="FRB9" s="144"/>
      <c r="FRC9" s="144"/>
      <c r="FRD9" s="144"/>
      <c r="FRE9" s="144"/>
      <c r="FRF9" s="144"/>
      <c r="FRG9" s="144"/>
      <c r="FRH9" s="144"/>
      <c r="FRI9" s="144"/>
      <c r="FRJ9" s="144"/>
      <c r="FRK9" s="144"/>
      <c r="FRL9" s="144"/>
      <c r="FRM9" s="144"/>
      <c r="FRN9" s="144"/>
      <c r="FRO9" s="144"/>
      <c r="FRP9" s="144"/>
      <c r="FRQ9" s="144"/>
      <c r="FRR9" s="144"/>
      <c r="FRS9" s="144"/>
      <c r="FRT9" s="144"/>
      <c r="FRU9" s="144"/>
      <c r="FRV9" s="144"/>
      <c r="FRW9" s="144"/>
      <c r="FRX9" s="144"/>
      <c r="FRY9" s="144"/>
      <c r="FRZ9" s="144"/>
      <c r="FSA9" s="144"/>
      <c r="FSB9" s="144"/>
      <c r="FSC9" s="144"/>
      <c r="FSD9" s="144"/>
      <c r="FSE9" s="144"/>
      <c r="FSF9" s="144"/>
      <c r="FSG9" s="144"/>
      <c r="FSH9" s="144"/>
      <c r="FSI9" s="144"/>
      <c r="FSJ9" s="144"/>
      <c r="FSK9" s="144"/>
      <c r="FSL9" s="144"/>
      <c r="FSM9" s="144"/>
      <c r="FSN9" s="144"/>
      <c r="FSO9" s="144"/>
      <c r="FSP9" s="144"/>
      <c r="FSQ9" s="144"/>
      <c r="FSR9" s="144"/>
      <c r="FSS9" s="144"/>
      <c r="FST9" s="144"/>
      <c r="FSU9" s="144"/>
      <c r="FSV9" s="144"/>
      <c r="FSW9" s="144"/>
      <c r="FSX9" s="144"/>
      <c r="FSY9" s="144"/>
      <c r="FSZ9" s="144"/>
      <c r="FTA9" s="144"/>
      <c r="FTB9" s="144"/>
      <c r="FTC9" s="144"/>
      <c r="FTD9" s="144"/>
      <c r="FTE9" s="144"/>
      <c r="FTF9" s="144"/>
      <c r="FTG9" s="144"/>
      <c r="FTH9" s="144"/>
      <c r="FTI9" s="144"/>
      <c r="FTJ9" s="144"/>
      <c r="FTK9" s="144"/>
      <c r="FTL9" s="144"/>
      <c r="FTM9" s="144"/>
      <c r="FTN9" s="144"/>
      <c r="FTO9" s="144"/>
      <c r="FTP9" s="144"/>
      <c r="FTQ9" s="144"/>
      <c r="FTR9" s="144"/>
      <c r="FTS9" s="144"/>
      <c r="FTT9" s="144"/>
      <c r="FTU9" s="144"/>
      <c r="FTV9" s="144"/>
      <c r="FTW9" s="144"/>
      <c r="FTX9" s="144"/>
      <c r="FTY9" s="144"/>
      <c r="FTZ9" s="144"/>
      <c r="FUA9" s="144"/>
      <c r="FUB9" s="144"/>
      <c r="FUC9" s="144"/>
      <c r="FUD9" s="144"/>
      <c r="FUE9" s="144"/>
      <c r="FUF9" s="144"/>
      <c r="FUG9" s="144"/>
      <c r="FUH9" s="144"/>
      <c r="FUI9" s="144"/>
      <c r="FUJ9" s="144"/>
      <c r="FUK9" s="144"/>
      <c r="FUL9" s="144"/>
      <c r="FUM9" s="144"/>
      <c r="FUN9" s="144"/>
      <c r="FUO9" s="144"/>
      <c r="FUP9" s="144"/>
      <c r="FUQ9" s="144"/>
      <c r="FUR9" s="144"/>
      <c r="FUS9" s="144"/>
      <c r="FUT9" s="144"/>
      <c r="FUU9" s="144"/>
      <c r="FUV9" s="144"/>
      <c r="FUW9" s="144"/>
      <c r="FUX9" s="144"/>
      <c r="FUY9" s="144"/>
      <c r="FUZ9" s="144"/>
      <c r="FVA9" s="144"/>
      <c r="FVB9" s="144"/>
      <c r="FVC9" s="144"/>
      <c r="FVD9" s="144"/>
      <c r="FVE9" s="144"/>
      <c r="FVF9" s="144"/>
      <c r="FVG9" s="144"/>
      <c r="FVH9" s="144"/>
      <c r="FVI9" s="144"/>
      <c r="FVJ9" s="144"/>
      <c r="FVK9" s="144"/>
      <c r="FVL9" s="144"/>
      <c r="FVM9" s="144"/>
      <c r="FVN9" s="144"/>
      <c r="FVO9" s="144"/>
      <c r="FVP9" s="144"/>
      <c r="FVQ9" s="144"/>
      <c r="FVR9" s="144"/>
      <c r="FVS9" s="144"/>
      <c r="FVT9" s="144"/>
      <c r="FVU9" s="144"/>
      <c r="FVV9" s="144"/>
      <c r="FVW9" s="144"/>
      <c r="FVX9" s="144"/>
      <c r="FVY9" s="144"/>
      <c r="FVZ9" s="144"/>
      <c r="FWA9" s="144"/>
      <c r="FWB9" s="144"/>
      <c r="FWC9" s="144"/>
      <c r="FWD9" s="144"/>
      <c r="FWE9" s="144"/>
      <c r="FWF9" s="144"/>
      <c r="FWG9" s="144"/>
      <c r="FWH9" s="144"/>
      <c r="FWI9" s="144"/>
      <c r="FWJ9" s="144"/>
      <c r="FWK9" s="144"/>
      <c r="FWL9" s="144"/>
      <c r="FWM9" s="144"/>
      <c r="FWN9" s="144"/>
      <c r="FWO9" s="144"/>
      <c r="FWP9" s="144"/>
      <c r="FWQ9" s="144"/>
      <c r="FWR9" s="144"/>
      <c r="FWS9" s="144"/>
      <c r="FWT9" s="144"/>
      <c r="FWU9" s="144"/>
      <c r="FWV9" s="144"/>
      <c r="FWW9" s="144"/>
      <c r="FWX9" s="144"/>
      <c r="FWY9" s="144"/>
      <c r="FWZ9" s="144"/>
      <c r="FXA9" s="144"/>
      <c r="FXB9" s="144"/>
      <c r="FXC9" s="144"/>
      <c r="FXD9" s="144"/>
      <c r="FXE9" s="144"/>
      <c r="FXF9" s="144"/>
      <c r="FXG9" s="144"/>
      <c r="FXH9" s="144"/>
      <c r="FXI9" s="144"/>
      <c r="FXJ9" s="144"/>
      <c r="FXK9" s="144"/>
      <c r="FXL9" s="144"/>
      <c r="FXM9" s="144"/>
      <c r="FXN9" s="144"/>
      <c r="FXO9" s="144"/>
      <c r="FXP9" s="144"/>
      <c r="FXQ9" s="144"/>
      <c r="FXR9" s="144"/>
      <c r="FXS9" s="144"/>
      <c r="FXT9" s="144"/>
      <c r="FXU9" s="144"/>
      <c r="FXV9" s="144"/>
      <c r="FXW9" s="144"/>
      <c r="FXX9" s="144"/>
      <c r="FXY9" s="144"/>
      <c r="FXZ9" s="144"/>
      <c r="FYA9" s="144"/>
      <c r="FYB9" s="144"/>
      <c r="FYC9" s="144"/>
      <c r="FYD9" s="144"/>
      <c r="FYE9" s="144"/>
      <c r="FYF9" s="144"/>
      <c r="FYG9" s="144"/>
      <c r="FYH9" s="144"/>
      <c r="FYI9" s="144"/>
      <c r="FYJ9" s="144"/>
      <c r="FYK9" s="144"/>
      <c r="FYL9" s="144"/>
      <c r="FYM9" s="144"/>
      <c r="FYN9" s="144"/>
      <c r="FYO9" s="144"/>
      <c r="FYP9" s="144"/>
      <c r="FYQ9" s="144"/>
      <c r="FYR9" s="144"/>
      <c r="FYS9" s="144"/>
      <c r="FYT9" s="144"/>
      <c r="FYU9" s="144"/>
      <c r="FYV9" s="144"/>
      <c r="FYW9" s="144"/>
      <c r="FYX9" s="144"/>
      <c r="FYY9" s="144"/>
      <c r="FYZ9" s="144"/>
      <c r="FZA9" s="144"/>
      <c r="FZB9" s="144"/>
      <c r="FZC9" s="144"/>
      <c r="FZD9" s="144"/>
      <c r="FZE9" s="144"/>
      <c r="FZF9" s="144"/>
      <c r="FZG9" s="144"/>
      <c r="FZH9" s="144"/>
      <c r="FZI9" s="144"/>
      <c r="FZJ9" s="144"/>
      <c r="FZK9" s="144"/>
      <c r="FZL9" s="144"/>
      <c r="FZM9" s="144"/>
      <c r="FZN9" s="144"/>
      <c r="FZO9" s="144"/>
      <c r="FZP9" s="144"/>
      <c r="FZQ9" s="144"/>
      <c r="FZR9" s="144"/>
      <c r="FZS9" s="144"/>
      <c r="FZT9" s="144"/>
      <c r="FZU9" s="144"/>
      <c r="FZV9" s="144"/>
      <c r="FZW9" s="144"/>
      <c r="FZX9" s="144"/>
      <c r="FZY9" s="144"/>
      <c r="FZZ9" s="144"/>
      <c r="GAA9" s="144"/>
      <c r="GAB9" s="144"/>
      <c r="GAC9" s="144"/>
      <c r="GAD9" s="144"/>
      <c r="GAE9" s="144"/>
      <c r="GAF9" s="144"/>
      <c r="GAG9" s="144"/>
      <c r="GAH9" s="144"/>
      <c r="GAI9" s="144"/>
      <c r="GAJ9" s="144"/>
      <c r="GAK9" s="144"/>
      <c r="GAL9" s="144"/>
      <c r="GAM9" s="144"/>
      <c r="GAN9" s="144"/>
      <c r="GAO9" s="144"/>
      <c r="GAP9" s="144"/>
      <c r="GAQ9" s="144"/>
      <c r="GAR9" s="144"/>
      <c r="GAS9" s="144"/>
      <c r="GAT9" s="144"/>
      <c r="GAU9" s="144"/>
      <c r="GAV9" s="144"/>
      <c r="GAW9" s="144"/>
      <c r="GAX9" s="144"/>
      <c r="GAY9" s="144"/>
      <c r="GAZ9" s="144"/>
      <c r="GBA9" s="144"/>
      <c r="GBB9" s="144"/>
      <c r="GBC9" s="144"/>
      <c r="GBD9" s="144"/>
      <c r="GBE9" s="144"/>
      <c r="GBF9" s="144"/>
      <c r="GBG9" s="144"/>
      <c r="GBH9" s="144"/>
      <c r="GBI9" s="144"/>
      <c r="GBJ9" s="144"/>
      <c r="GBK9" s="144"/>
      <c r="GBL9" s="144"/>
      <c r="GBM9" s="144"/>
      <c r="GBN9" s="144"/>
      <c r="GBO9" s="144"/>
      <c r="GBP9" s="144"/>
      <c r="GBQ9" s="144"/>
      <c r="GBR9" s="144"/>
      <c r="GBS9" s="144"/>
      <c r="GBT9" s="144"/>
      <c r="GBU9" s="144"/>
      <c r="GBV9" s="144"/>
      <c r="GBW9" s="144"/>
      <c r="GBX9" s="144"/>
      <c r="GBY9" s="144"/>
      <c r="GBZ9" s="144"/>
      <c r="GCA9" s="144"/>
      <c r="GCB9" s="144"/>
      <c r="GCC9" s="144"/>
      <c r="GCD9" s="144"/>
      <c r="GCE9" s="144"/>
      <c r="GCF9" s="144"/>
      <c r="GCG9" s="144"/>
      <c r="GCH9" s="144"/>
      <c r="GCI9" s="144"/>
      <c r="GCJ9" s="144"/>
      <c r="GCK9" s="144"/>
      <c r="GCL9" s="144"/>
      <c r="GCM9" s="144"/>
      <c r="GCN9" s="144"/>
      <c r="GCO9" s="144"/>
      <c r="GCP9" s="144"/>
      <c r="GCQ9" s="144"/>
      <c r="GCR9" s="144"/>
      <c r="GCS9" s="144"/>
      <c r="GCT9" s="144"/>
      <c r="GCU9" s="144"/>
      <c r="GCV9" s="144"/>
      <c r="GCW9" s="144"/>
      <c r="GCX9" s="144"/>
      <c r="GCY9" s="144"/>
      <c r="GCZ9" s="144"/>
      <c r="GDA9" s="144"/>
      <c r="GDB9" s="144"/>
      <c r="GDC9" s="144"/>
      <c r="GDD9" s="144"/>
      <c r="GDE9" s="144"/>
      <c r="GDF9" s="144"/>
      <c r="GDG9" s="144"/>
      <c r="GDH9" s="144"/>
      <c r="GDI9" s="144"/>
      <c r="GDJ9" s="144"/>
      <c r="GDK9" s="144"/>
      <c r="GDL9" s="144"/>
      <c r="GDM9" s="144"/>
      <c r="GDN9" s="144"/>
      <c r="GDO9" s="144"/>
      <c r="GDP9" s="144"/>
      <c r="GDQ9" s="144"/>
      <c r="GDR9" s="144"/>
      <c r="GDS9" s="144"/>
      <c r="GDT9" s="144"/>
      <c r="GDU9" s="144"/>
      <c r="GDV9" s="144"/>
      <c r="GDW9" s="144"/>
      <c r="GDX9" s="144"/>
      <c r="GDY9" s="144"/>
      <c r="GDZ9" s="144"/>
      <c r="GEA9" s="144"/>
      <c r="GEB9" s="144"/>
      <c r="GEC9" s="144"/>
      <c r="GED9" s="144"/>
      <c r="GEE9" s="144"/>
      <c r="GEF9" s="144"/>
      <c r="GEG9" s="144"/>
      <c r="GEH9" s="144"/>
      <c r="GEI9" s="144"/>
      <c r="GEJ9" s="144"/>
      <c r="GEK9" s="144"/>
      <c r="GEL9" s="144"/>
      <c r="GEM9" s="144"/>
      <c r="GEN9" s="144"/>
      <c r="GEO9" s="144"/>
      <c r="GEP9" s="144"/>
      <c r="GEQ9" s="144"/>
      <c r="GER9" s="144"/>
      <c r="GES9" s="144"/>
      <c r="GET9" s="144"/>
      <c r="GEU9" s="144"/>
      <c r="GEV9" s="144"/>
      <c r="GEW9" s="144"/>
      <c r="GEX9" s="144"/>
      <c r="GEY9" s="144"/>
      <c r="GEZ9" s="144"/>
      <c r="GFA9" s="144"/>
      <c r="GFB9" s="144"/>
      <c r="GFC9" s="144"/>
      <c r="GFD9" s="144"/>
      <c r="GFE9" s="144"/>
      <c r="GFF9" s="144"/>
      <c r="GFG9" s="144"/>
      <c r="GFH9" s="144"/>
      <c r="GFI9" s="144"/>
      <c r="GFJ9" s="144"/>
      <c r="GFK9" s="144"/>
      <c r="GFL9" s="144"/>
      <c r="GFM9" s="144"/>
      <c r="GFN9" s="144"/>
      <c r="GFO9" s="144"/>
      <c r="GFP9" s="144"/>
      <c r="GFQ9" s="144"/>
      <c r="GFR9" s="144"/>
      <c r="GFS9" s="144"/>
      <c r="GFT9" s="144"/>
      <c r="GFU9" s="144"/>
      <c r="GFV9" s="144"/>
      <c r="GFW9" s="144"/>
      <c r="GFX9" s="144"/>
      <c r="GFY9" s="144"/>
      <c r="GFZ9" s="144"/>
      <c r="GGA9" s="144"/>
      <c r="GGB9" s="144"/>
      <c r="GGC9" s="144"/>
      <c r="GGD9" s="144"/>
      <c r="GGE9" s="144"/>
      <c r="GGF9" s="144"/>
      <c r="GGG9" s="144"/>
      <c r="GGH9" s="144"/>
      <c r="GGI9" s="144"/>
      <c r="GGJ9" s="144"/>
      <c r="GGK9" s="144"/>
      <c r="GGL9" s="144"/>
      <c r="GGM9" s="144"/>
      <c r="GGN9" s="144"/>
      <c r="GGO9" s="144"/>
      <c r="GGP9" s="144"/>
      <c r="GGQ9" s="144"/>
      <c r="GGR9" s="144"/>
      <c r="GGS9" s="144"/>
      <c r="GGT9" s="144"/>
      <c r="GGU9" s="144"/>
      <c r="GGV9" s="144"/>
      <c r="GGW9" s="144"/>
      <c r="GGX9" s="144"/>
      <c r="GGY9" s="144"/>
      <c r="GGZ9" s="144"/>
      <c r="GHA9" s="144"/>
      <c r="GHB9" s="144"/>
      <c r="GHC9" s="144"/>
      <c r="GHD9" s="144"/>
      <c r="GHE9" s="144"/>
      <c r="GHF9" s="144"/>
      <c r="GHG9" s="144"/>
      <c r="GHH9" s="144"/>
      <c r="GHI9" s="144"/>
      <c r="GHJ9" s="144"/>
      <c r="GHK9" s="144"/>
      <c r="GHL9" s="144"/>
      <c r="GHM9" s="144"/>
      <c r="GHN9" s="144"/>
      <c r="GHO9" s="144"/>
      <c r="GHP9" s="144"/>
      <c r="GHQ9" s="144"/>
      <c r="GHR9" s="144"/>
      <c r="GHS9" s="144"/>
      <c r="GHT9" s="144"/>
      <c r="GHU9" s="144"/>
      <c r="GHV9" s="144"/>
      <c r="GHW9" s="144"/>
      <c r="GHX9" s="144"/>
      <c r="GHY9" s="144"/>
      <c r="GHZ9" s="144"/>
      <c r="GIA9" s="144"/>
      <c r="GIB9" s="144"/>
      <c r="GIC9" s="144"/>
      <c r="GID9" s="144"/>
      <c r="GIE9" s="144"/>
      <c r="GIF9" s="144"/>
      <c r="GIG9" s="144"/>
      <c r="GIH9" s="144"/>
      <c r="GII9" s="144"/>
      <c r="GIJ9" s="144"/>
      <c r="GIK9" s="144"/>
      <c r="GIL9" s="144"/>
      <c r="GIM9" s="144"/>
      <c r="GIN9" s="144"/>
      <c r="GIO9" s="144"/>
      <c r="GIP9" s="144"/>
      <c r="GIQ9" s="144"/>
      <c r="GIR9" s="144"/>
      <c r="GIS9" s="144"/>
      <c r="GIT9" s="144"/>
      <c r="GIU9" s="144"/>
      <c r="GIV9" s="144"/>
      <c r="GIW9" s="144"/>
      <c r="GIX9" s="144"/>
      <c r="GIY9" s="144"/>
      <c r="GIZ9" s="144"/>
      <c r="GJA9" s="144"/>
      <c r="GJB9" s="144"/>
      <c r="GJC9" s="144"/>
      <c r="GJD9" s="144"/>
      <c r="GJE9" s="144"/>
      <c r="GJF9" s="144"/>
      <c r="GJG9" s="144"/>
      <c r="GJH9" s="144"/>
      <c r="GJI9" s="144"/>
      <c r="GJJ9" s="144"/>
      <c r="GJK9" s="144"/>
      <c r="GJL9" s="144"/>
      <c r="GJM9" s="144"/>
      <c r="GJN9" s="144"/>
      <c r="GJO9" s="144"/>
      <c r="GJP9" s="144"/>
      <c r="GJQ9" s="144"/>
      <c r="GJR9" s="144"/>
      <c r="GJS9" s="144"/>
      <c r="GJT9" s="144"/>
      <c r="GJU9" s="144"/>
      <c r="GJV9" s="144"/>
      <c r="GJW9" s="144"/>
      <c r="GJX9" s="144"/>
      <c r="GJY9" s="144"/>
      <c r="GJZ9" s="144"/>
      <c r="GKA9" s="144"/>
      <c r="GKB9" s="144"/>
      <c r="GKC9" s="144"/>
      <c r="GKD9" s="144"/>
      <c r="GKE9" s="144"/>
      <c r="GKF9" s="144"/>
      <c r="GKG9" s="144"/>
      <c r="GKH9" s="144"/>
      <c r="GKI9" s="144"/>
      <c r="GKJ9" s="144"/>
      <c r="GKK9" s="144"/>
      <c r="GKL9" s="144"/>
      <c r="GKM9" s="144"/>
      <c r="GKN9" s="144"/>
      <c r="GKO9" s="144"/>
      <c r="GKP9" s="144"/>
      <c r="GKQ9" s="144"/>
      <c r="GKR9" s="144"/>
      <c r="GKS9" s="144"/>
      <c r="GKT9" s="144"/>
      <c r="GKU9" s="144"/>
      <c r="GKV9" s="144"/>
      <c r="GKW9" s="144"/>
      <c r="GKX9" s="144"/>
      <c r="GKY9" s="144"/>
      <c r="GKZ9" s="144"/>
      <c r="GLA9" s="144"/>
      <c r="GLB9" s="144"/>
      <c r="GLC9" s="144"/>
      <c r="GLD9" s="144"/>
      <c r="GLE9" s="144"/>
      <c r="GLF9" s="144"/>
      <c r="GLG9" s="144"/>
      <c r="GLH9" s="144"/>
      <c r="GLI9" s="144"/>
      <c r="GLJ9" s="144"/>
      <c r="GLK9" s="144"/>
      <c r="GLL9" s="144"/>
      <c r="GLM9" s="144"/>
      <c r="GLN9" s="144"/>
      <c r="GLO9" s="144"/>
      <c r="GLP9" s="144"/>
      <c r="GLQ9" s="144"/>
      <c r="GLR9" s="144"/>
      <c r="GLS9" s="144"/>
      <c r="GLT9" s="144"/>
      <c r="GLU9" s="144"/>
      <c r="GLV9" s="144"/>
      <c r="GLW9" s="144"/>
      <c r="GLX9" s="144"/>
      <c r="GLY9" s="144"/>
      <c r="GLZ9" s="144"/>
      <c r="GMA9" s="144"/>
      <c r="GMB9" s="144"/>
      <c r="GMC9" s="144"/>
      <c r="GMD9" s="144"/>
      <c r="GME9" s="144"/>
      <c r="GMF9" s="144"/>
      <c r="GMG9" s="144"/>
      <c r="GMH9" s="144"/>
      <c r="GMI9" s="144"/>
      <c r="GMJ9" s="144"/>
      <c r="GMK9" s="144"/>
      <c r="GML9" s="144"/>
      <c r="GMM9" s="144"/>
      <c r="GMN9" s="144"/>
      <c r="GMO9" s="144"/>
      <c r="GMP9" s="144"/>
      <c r="GMQ9" s="144"/>
      <c r="GMR9" s="144"/>
      <c r="GMS9" s="144"/>
      <c r="GMT9" s="144"/>
      <c r="GMU9" s="144"/>
      <c r="GMV9" s="144"/>
      <c r="GMW9" s="144"/>
      <c r="GMX9" s="144"/>
      <c r="GMY9" s="144"/>
      <c r="GMZ9" s="144"/>
      <c r="GNA9" s="144"/>
      <c r="GNB9" s="144"/>
      <c r="GNC9" s="144"/>
      <c r="GND9" s="144"/>
      <c r="GNE9" s="144"/>
      <c r="GNF9" s="144"/>
      <c r="GNG9" s="144"/>
      <c r="GNH9" s="144"/>
      <c r="GNI9" s="144"/>
      <c r="GNJ9" s="144"/>
      <c r="GNK9" s="144"/>
      <c r="GNL9" s="144"/>
      <c r="GNM9" s="144"/>
      <c r="GNN9" s="144"/>
      <c r="GNO9" s="144"/>
      <c r="GNP9" s="144"/>
      <c r="GNQ9" s="144"/>
      <c r="GNR9" s="144"/>
      <c r="GNS9" s="144"/>
      <c r="GNT9" s="144"/>
      <c r="GNU9" s="144"/>
      <c r="GNV9" s="144"/>
      <c r="GNW9" s="144"/>
      <c r="GNX9" s="144"/>
      <c r="GNY9" s="144"/>
      <c r="GNZ9" s="144"/>
      <c r="GOA9" s="144"/>
      <c r="GOB9" s="144"/>
      <c r="GOC9" s="144"/>
      <c r="GOD9" s="144"/>
      <c r="GOE9" s="144"/>
      <c r="GOF9" s="144"/>
      <c r="GOG9" s="144"/>
      <c r="GOH9" s="144"/>
      <c r="GOI9" s="144"/>
      <c r="GOJ9" s="144"/>
      <c r="GOK9" s="144"/>
      <c r="GOL9" s="144"/>
      <c r="GOM9" s="144"/>
      <c r="GON9" s="144"/>
      <c r="GOO9" s="144"/>
      <c r="GOP9" s="144"/>
      <c r="GOQ9" s="144"/>
      <c r="GOR9" s="144"/>
      <c r="GOS9" s="144"/>
      <c r="GOT9" s="144"/>
      <c r="GOU9" s="144"/>
      <c r="GOV9" s="144"/>
      <c r="GOW9" s="144"/>
      <c r="GOX9" s="144"/>
      <c r="GOY9" s="144"/>
      <c r="GOZ9" s="144"/>
      <c r="GPA9" s="144"/>
      <c r="GPB9" s="144"/>
      <c r="GPC9" s="144"/>
      <c r="GPD9" s="144"/>
      <c r="GPE9" s="144"/>
      <c r="GPF9" s="144"/>
      <c r="GPG9" s="144"/>
      <c r="GPH9" s="144"/>
      <c r="GPI9" s="144"/>
      <c r="GPJ9" s="144"/>
      <c r="GPK9" s="144"/>
      <c r="GPL9" s="144"/>
      <c r="GPM9" s="144"/>
      <c r="GPN9" s="144"/>
      <c r="GPO9" s="144"/>
      <c r="GPP9" s="144"/>
      <c r="GPQ9" s="144"/>
      <c r="GPR9" s="144"/>
      <c r="GPS9" s="144"/>
      <c r="GPT9" s="144"/>
      <c r="GPU9" s="144"/>
      <c r="GPV9" s="144"/>
      <c r="GPW9" s="144"/>
      <c r="GPX9" s="144"/>
      <c r="GPY9" s="144"/>
      <c r="GPZ9" s="144"/>
      <c r="GQA9" s="144"/>
      <c r="GQB9" s="144"/>
      <c r="GQC9" s="144"/>
      <c r="GQD9" s="144"/>
      <c r="GQE9" s="144"/>
      <c r="GQF9" s="144"/>
      <c r="GQG9" s="144"/>
      <c r="GQH9" s="144"/>
      <c r="GQI9" s="144"/>
      <c r="GQJ9" s="144"/>
      <c r="GQK9" s="144"/>
      <c r="GQL9" s="144"/>
      <c r="GQM9" s="144"/>
      <c r="GQN9" s="144"/>
      <c r="GQO9" s="144"/>
      <c r="GQP9" s="144"/>
      <c r="GQQ9" s="144"/>
      <c r="GQR9" s="144"/>
      <c r="GQS9" s="144"/>
      <c r="GQT9" s="144"/>
      <c r="GQU9" s="144"/>
      <c r="GQV9" s="144"/>
      <c r="GQW9" s="144"/>
      <c r="GQX9" s="144"/>
      <c r="GQY9" s="144"/>
      <c r="GQZ9" s="144"/>
      <c r="GRA9" s="144"/>
      <c r="GRB9" s="144"/>
      <c r="GRC9" s="144"/>
      <c r="GRD9" s="144"/>
      <c r="GRE9" s="144"/>
      <c r="GRF9" s="144"/>
      <c r="GRG9" s="144"/>
      <c r="GRH9" s="144"/>
      <c r="GRI9" s="144"/>
      <c r="GRJ9" s="144"/>
      <c r="GRK9" s="144"/>
      <c r="GRL9" s="144"/>
      <c r="GRM9" s="144"/>
      <c r="GRN9" s="144"/>
      <c r="GRO9" s="144"/>
      <c r="GRP9" s="144"/>
      <c r="GRQ9" s="144"/>
      <c r="GRR9" s="144"/>
      <c r="GRS9" s="144"/>
      <c r="GRT9" s="144"/>
      <c r="GRU9" s="144"/>
      <c r="GRV9" s="144"/>
      <c r="GRW9" s="144"/>
      <c r="GRX9" s="144"/>
      <c r="GRY9" s="144"/>
      <c r="GRZ9" s="144"/>
      <c r="GSA9" s="144"/>
      <c r="GSB9" s="144"/>
      <c r="GSC9" s="144"/>
      <c r="GSD9" s="144"/>
      <c r="GSE9" s="144"/>
      <c r="GSF9" s="144"/>
      <c r="GSG9" s="144"/>
      <c r="GSH9" s="144"/>
      <c r="GSI9" s="144"/>
      <c r="GSJ9" s="144"/>
      <c r="GSK9" s="144"/>
      <c r="GSL9" s="144"/>
      <c r="GSM9" s="144"/>
      <c r="GSN9" s="144"/>
      <c r="GSO9" s="144"/>
      <c r="GSP9" s="144"/>
      <c r="GSQ9" s="144"/>
      <c r="GSR9" s="144"/>
      <c r="GSS9" s="144"/>
      <c r="GST9" s="144"/>
      <c r="GSU9" s="144"/>
      <c r="GSV9" s="144"/>
      <c r="GSW9" s="144"/>
      <c r="GSX9" s="144"/>
      <c r="GSY9" s="144"/>
      <c r="GSZ9" s="144"/>
      <c r="GTA9" s="144"/>
      <c r="GTB9" s="144"/>
      <c r="GTC9" s="144"/>
      <c r="GTD9" s="144"/>
      <c r="GTE9" s="144"/>
      <c r="GTF9" s="144"/>
      <c r="GTG9" s="144"/>
      <c r="GTH9" s="144"/>
      <c r="GTI9" s="144"/>
      <c r="GTJ9" s="144"/>
      <c r="GTK9" s="144"/>
      <c r="GTL9" s="144"/>
      <c r="GTM9" s="144"/>
      <c r="GTN9" s="144"/>
      <c r="GTO9" s="144"/>
      <c r="GTP9" s="144"/>
      <c r="GTQ9" s="144"/>
      <c r="GTR9" s="144"/>
      <c r="GTS9" s="144"/>
      <c r="GTT9" s="144"/>
      <c r="GTU9" s="144"/>
      <c r="GTV9" s="144"/>
      <c r="GTW9" s="144"/>
      <c r="GTX9" s="144"/>
      <c r="GTY9" s="144"/>
      <c r="GTZ9" s="144"/>
      <c r="GUA9" s="144"/>
      <c r="GUB9" s="144"/>
      <c r="GUC9" s="144"/>
      <c r="GUD9" s="144"/>
      <c r="GUE9" s="144"/>
      <c r="GUF9" s="144"/>
      <c r="GUG9" s="144"/>
      <c r="GUH9" s="144"/>
      <c r="GUI9" s="144"/>
      <c r="GUJ9" s="144"/>
      <c r="GUK9" s="144"/>
      <c r="GUL9" s="144"/>
      <c r="GUM9" s="144"/>
      <c r="GUN9" s="144"/>
      <c r="GUO9" s="144"/>
      <c r="GUP9" s="144"/>
      <c r="GUQ9" s="144"/>
      <c r="GUR9" s="144"/>
      <c r="GUS9" s="144"/>
      <c r="GUT9" s="144"/>
      <c r="GUU9" s="144"/>
      <c r="GUV9" s="144"/>
      <c r="GUW9" s="144"/>
      <c r="GUX9" s="144"/>
      <c r="GUY9" s="144"/>
      <c r="GUZ9" s="144"/>
      <c r="GVA9" s="144"/>
      <c r="GVB9" s="144"/>
      <c r="GVC9" s="144"/>
      <c r="GVD9" s="144"/>
      <c r="GVE9" s="144"/>
      <c r="GVF9" s="144"/>
      <c r="GVG9" s="144"/>
      <c r="GVH9" s="144"/>
      <c r="GVI9" s="144"/>
      <c r="GVJ9" s="144"/>
      <c r="GVK9" s="144"/>
      <c r="GVL9" s="144"/>
      <c r="GVM9" s="144"/>
      <c r="GVN9" s="144"/>
      <c r="GVO9" s="144"/>
      <c r="GVP9" s="144"/>
      <c r="GVQ9" s="144"/>
      <c r="GVR9" s="144"/>
      <c r="GVS9" s="144"/>
      <c r="GVT9" s="144"/>
      <c r="GVU9" s="144"/>
      <c r="GVV9" s="144"/>
      <c r="GVW9" s="144"/>
      <c r="GVX9" s="144"/>
      <c r="GVY9" s="144"/>
      <c r="GVZ9" s="144"/>
      <c r="GWA9" s="144"/>
      <c r="GWB9" s="144"/>
      <c r="GWC9" s="144"/>
      <c r="GWD9" s="144"/>
      <c r="GWE9" s="144"/>
      <c r="GWF9" s="144"/>
      <c r="GWG9" s="144"/>
      <c r="GWH9" s="144"/>
      <c r="GWI9" s="144"/>
      <c r="GWJ9" s="144"/>
      <c r="GWK9" s="144"/>
      <c r="GWL9" s="144"/>
      <c r="GWM9" s="144"/>
      <c r="GWN9" s="144"/>
      <c r="GWO9" s="144"/>
      <c r="GWP9" s="144"/>
      <c r="GWQ9" s="144"/>
      <c r="GWR9" s="144"/>
      <c r="GWS9" s="144"/>
      <c r="GWT9" s="144"/>
      <c r="GWU9" s="144"/>
      <c r="GWV9" s="144"/>
      <c r="GWW9" s="144"/>
      <c r="GWX9" s="144"/>
      <c r="GWY9" s="144"/>
      <c r="GWZ9" s="144"/>
      <c r="GXA9" s="144"/>
      <c r="GXB9" s="144"/>
      <c r="GXC9" s="144"/>
      <c r="GXD9" s="144"/>
      <c r="GXE9" s="144"/>
      <c r="GXF9" s="144"/>
      <c r="GXG9" s="144"/>
      <c r="GXH9" s="144"/>
      <c r="GXI9" s="144"/>
      <c r="GXJ9" s="144"/>
      <c r="GXK9" s="144"/>
      <c r="GXL9" s="144"/>
      <c r="GXM9" s="144"/>
      <c r="GXN9" s="144"/>
      <c r="GXO9" s="144"/>
      <c r="GXP9" s="144"/>
      <c r="GXQ9" s="144"/>
      <c r="GXR9" s="144"/>
      <c r="GXS9" s="144"/>
      <c r="GXT9" s="144"/>
      <c r="GXU9" s="144"/>
      <c r="GXV9" s="144"/>
      <c r="GXW9" s="144"/>
      <c r="GXX9" s="144"/>
      <c r="GXY9" s="144"/>
      <c r="GXZ9" s="144"/>
      <c r="GYA9" s="144"/>
      <c r="GYB9" s="144"/>
      <c r="GYC9" s="144"/>
      <c r="GYD9" s="144"/>
      <c r="GYE9" s="144"/>
      <c r="GYF9" s="144"/>
      <c r="GYG9" s="144"/>
      <c r="GYH9" s="144"/>
      <c r="GYI9" s="144"/>
      <c r="GYJ9" s="144"/>
      <c r="GYK9" s="144"/>
      <c r="GYL9" s="144"/>
      <c r="GYM9" s="144"/>
      <c r="GYN9" s="144"/>
      <c r="GYO9" s="144"/>
      <c r="GYP9" s="144"/>
      <c r="GYQ9" s="144"/>
      <c r="GYR9" s="144"/>
      <c r="GYS9" s="144"/>
      <c r="GYT9" s="144"/>
      <c r="GYU9" s="144"/>
      <c r="GYV9" s="144"/>
      <c r="GYW9" s="144"/>
      <c r="GYX9" s="144"/>
      <c r="GYY9" s="144"/>
      <c r="GYZ9" s="144"/>
      <c r="GZA9" s="144"/>
      <c r="GZB9" s="144"/>
      <c r="GZC9" s="144"/>
      <c r="GZD9" s="144"/>
      <c r="GZE9" s="144"/>
      <c r="GZF9" s="144"/>
      <c r="GZG9" s="144"/>
      <c r="GZH9" s="144"/>
      <c r="GZI9" s="144"/>
      <c r="GZJ9" s="144"/>
      <c r="GZK9" s="144"/>
      <c r="GZL9" s="144"/>
      <c r="GZM9" s="144"/>
      <c r="GZN9" s="144"/>
      <c r="GZO9" s="144"/>
      <c r="GZP9" s="144"/>
      <c r="GZQ9" s="144"/>
      <c r="GZR9" s="144"/>
      <c r="GZS9" s="144"/>
      <c r="GZT9" s="144"/>
      <c r="GZU9" s="144"/>
      <c r="GZV9" s="144"/>
      <c r="GZW9" s="144"/>
      <c r="GZX9" s="144"/>
      <c r="GZY9" s="144"/>
      <c r="GZZ9" s="144"/>
      <c r="HAA9" s="144"/>
      <c r="HAB9" s="144"/>
      <c r="HAC9" s="144"/>
      <c r="HAD9" s="144"/>
      <c r="HAE9" s="144"/>
      <c r="HAF9" s="144"/>
      <c r="HAG9" s="144"/>
      <c r="HAH9" s="144"/>
      <c r="HAI9" s="144"/>
      <c r="HAJ9" s="144"/>
      <c r="HAK9" s="144"/>
      <c r="HAL9" s="144"/>
      <c r="HAM9" s="144"/>
      <c r="HAN9" s="144"/>
      <c r="HAO9" s="144"/>
      <c r="HAP9" s="144"/>
      <c r="HAQ9" s="144"/>
      <c r="HAR9" s="144"/>
      <c r="HAS9" s="144"/>
      <c r="HAT9" s="144"/>
      <c r="HAU9" s="144"/>
      <c r="HAV9" s="144"/>
      <c r="HAW9" s="144"/>
      <c r="HAX9" s="144"/>
      <c r="HAY9" s="144"/>
      <c r="HAZ9" s="144"/>
      <c r="HBA9" s="144"/>
      <c r="HBB9" s="144"/>
      <c r="HBC9" s="144"/>
      <c r="HBD9" s="144"/>
      <c r="HBE9" s="144"/>
      <c r="HBF9" s="144"/>
      <c r="HBG9" s="144"/>
      <c r="HBH9" s="144"/>
      <c r="HBI9" s="144"/>
      <c r="HBJ9" s="144"/>
      <c r="HBK9" s="144"/>
      <c r="HBL9" s="144"/>
      <c r="HBM9" s="144"/>
      <c r="HBN9" s="144"/>
      <c r="HBO9" s="144"/>
      <c r="HBP9" s="144"/>
      <c r="HBQ9" s="144"/>
      <c r="HBR9" s="144"/>
      <c r="HBS9" s="144"/>
      <c r="HBT9" s="144"/>
      <c r="HBU9" s="144"/>
      <c r="HBV9" s="144"/>
      <c r="HBW9" s="144"/>
      <c r="HBX9" s="144"/>
      <c r="HBY9" s="144"/>
      <c r="HBZ9" s="144"/>
      <c r="HCA9" s="144"/>
      <c r="HCB9" s="144"/>
      <c r="HCC9" s="144"/>
      <c r="HCD9" s="144"/>
      <c r="HCE9" s="144"/>
      <c r="HCF9" s="144"/>
      <c r="HCG9" s="144"/>
      <c r="HCH9" s="144"/>
      <c r="HCI9" s="144"/>
      <c r="HCJ9" s="144"/>
      <c r="HCK9" s="144"/>
      <c r="HCL9" s="144"/>
      <c r="HCM9" s="144"/>
      <c r="HCN9" s="144"/>
      <c r="HCO9" s="144"/>
      <c r="HCP9" s="144"/>
      <c r="HCQ9" s="144"/>
      <c r="HCR9" s="144"/>
      <c r="HCS9" s="144"/>
      <c r="HCT9" s="144"/>
      <c r="HCU9" s="144"/>
      <c r="HCV9" s="144"/>
      <c r="HCW9" s="144"/>
      <c r="HCX9" s="144"/>
      <c r="HCY9" s="144"/>
      <c r="HCZ9" s="144"/>
      <c r="HDA9" s="144"/>
      <c r="HDB9" s="144"/>
      <c r="HDC9" s="144"/>
      <c r="HDD9" s="144"/>
      <c r="HDE9" s="144"/>
      <c r="HDF9" s="144"/>
      <c r="HDG9" s="144"/>
      <c r="HDH9" s="144"/>
      <c r="HDI9" s="144"/>
      <c r="HDJ9" s="144"/>
      <c r="HDK9" s="144"/>
      <c r="HDL9" s="144"/>
      <c r="HDM9" s="144"/>
      <c r="HDN9" s="144"/>
      <c r="HDO9" s="144"/>
      <c r="HDP9" s="144"/>
      <c r="HDQ9" s="144"/>
      <c r="HDR9" s="144"/>
      <c r="HDS9" s="144"/>
      <c r="HDT9" s="144"/>
      <c r="HDU9" s="144"/>
      <c r="HDV9" s="144"/>
      <c r="HDW9" s="144"/>
      <c r="HDX9" s="144"/>
      <c r="HDY9" s="144"/>
      <c r="HDZ9" s="144"/>
      <c r="HEA9" s="144"/>
      <c r="HEB9" s="144"/>
      <c r="HEC9" s="144"/>
      <c r="HED9" s="144"/>
      <c r="HEE9" s="144"/>
      <c r="HEF9" s="144"/>
      <c r="HEG9" s="144"/>
      <c r="HEH9" s="144"/>
      <c r="HEI9" s="144"/>
      <c r="HEJ9" s="144"/>
      <c r="HEK9" s="144"/>
      <c r="HEL9" s="144"/>
      <c r="HEM9" s="144"/>
      <c r="HEN9" s="144"/>
      <c r="HEO9" s="144"/>
      <c r="HEP9" s="144"/>
      <c r="HEQ9" s="144"/>
      <c r="HER9" s="144"/>
      <c r="HES9" s="144"/>
      <c r="HET9" s="144"/>
      <c r="HEU9" s="144"/>
      <c r="HEV9" s="144"/>
      <c r="HEW9" s="144"/>
      <c r="HEX9" s="144"/>
      <c r="HEY9" s="144"/>
      <c r="HEZ9" s="144"/>
      <c r="HFA9" s="144"/>
      <c r="HFB9" s="144"/>
      <c r="HFC9" s="144"/>
      <c r="HFD9" s="144"/>
      <c r="HFE9" s="144"/>
      <c r="HFF9" s="144"/>
      <c r="HFG9" s="144"/>
      <c r="HFH9" s="144"/>
      <c r="HFI9" s="144"/>
      <c r="HFJ9" s="144"/>
      <c r="HFK9" s="144"/>
      <c r="HFL9" s="144"/>
      <c r="HFM9" s="144"/>
      <c r="HFN9" s="144"/>
      <c r="HFO9" s="144"/>
      <c r="HFP9" s="144"/>
      <c r="HFQ9" s="144"/>
      <c r="HFR9" s="144"/>
      <c r="HFS9" s="144"/>
      <c r="HFT9" s="144"/>
      <c r="HFU9" s="144"/>
      <c r="HFV9" s="144"/>
      <c r="HFW9" s="144"/>
      <c r="HFX9" s="144"/>
      <c r="HFY9" s="144"/>
      <c r="HFZ9" s="144"/>
      <c r="HGA9" s="144"/>
      <c r="HGB9" s="144"/>
      <c r="HGC9" s="144"/>
      <c r="HGD9" s="144"/>
      <c r="HGE9" s="144"/>
      <c r="HGF9" s="144"/>
      <c r="HGG9" s="144"/>
      <c r="HGH9" s="144"/>
      <c r="HGI9" s="144"/>
      <c r="HGJ9" s="144"/>
      <c r="HGK9" s="144"/>
      <c r="HGL9" s="144"/>
      <c r="HGM9" s="144"/>
      <c r="HGN9" s="144"/>
      <c r="HGO9" s="144"/>
      <c r="HGP9" s="144"/>
      <c r="HGQ9" s="144"/>
      <c r="HGR9" s="144"/>
      <c r="HGS9" s="144"/>
      <c r="HGT9" s="144"/>
      <c r="HGU9" s="144"/>
      <c r="HGV9" s="144"/>
      <c r="HGW9" s="144"/>
      <c r="HGX9" s="144"/>
      <c r="HGY9" s="144"/>
      <c r="HGZ9" s="144"/>
      <c r="HHA9" s="144"/>
      <c r="HHB9" s="144"/>
      <c r="HHC9" s="144"/>
      <c r="HHD9" s="144"/>
      <c r="HHE9" s="144"/>
      <c r="HHF9" s="144"/>
      <c r="HHG9" s="144"/>
      <c r="HHH9" s="144"/>
      <c r="HHI9" s="144"/>
      <c r="HHJ9" s="144"/>
      <c r="HHK9" s="144"/>
      <c r="HHL9" s="144"/>
      <c r="HHM9" s="144"/>
      <c r="HHN9" s="144"/>
      <c r="HHO9" s="144"/>
      <c r="HHP9" s="144"/>
      <c r="HHQ9" s="144"/>
      <c r="HHR9" s="144"/>
      <c r="HHS9" s="144"/>
      <c r="HHT9" s="144"/>
      <c r="HHU9" s="144"/>
      <c r="HHV9" s="144"/>
      <c r="HHW9" s="144"/>
      <c r="HHX9" s="144"/>
      <c r="HHY9" s="144"/>
      <c r="HHZ9" s="144"/>
      <c r="HIA9" s="144"/>
      <c r="HIB9" s="144"/>
      <c r="HIC9" s="144"/>
      <c r="HID9" s="144"/>
      <c r="HIE9" s="144"/>
      <c r="HIF9" s="144"/>
      <c r="HIG9" s="144"/>
      <c r="HIH9" s="144"/>
      <c r="HII9" s="144"/>
      <c r="HIJ9" s="144"/>
      <c r="HIK9" s="144"/>
      <c r="HIL9" s="144"/>
      <c r="HIM9" s="144"/>
      <c r="HIN9" s="144"/>
      <c r="HIO9" s="144"/>
      <c r="HIP9" s="144"/>
      <c r="HIQ9" s="144"/>
      <c r="HIR9" s="144"/>
      <c r="HIS9" s="144"/>
      <c r="HIT9" s="144"/>
      <c r="HIU9" s="144"/>
      <c r="HIV9" s="144"/>
      <c r="HIW9" s="144"/>
      <c r="HIX9" s="144"/>
      <c r="HIY9" s="144"/>
      <c r="HIZ9" s="144"/>
      <c r="HJA9" s="144"/>
      <c r="HJB9" s="144"/>
      <c r="HJC9" s="144"/>
      <c r="HJD9" s="144"/>
      <c r="HJE9" s="144"/>
      <c r="HJF9" s="144"/>
      <c r="HJG9" s="144"/>
      <c r="HJH9" s="144"/>
      <c r="HJI9" s="144"/>
      <c r="HJJ9" s="144"/>
      <c r="HJK9" s="144"/>
      <c r="HJL9" s="144"/>
      <c r="HJM9" s="144"/>
      <c r="HJN9" s="144"/>
      <c r="HJO9" s="144"/>
      <c r="HJP9" s="144"/>
      <c r="HJQ9" s="144"/>
      <c r="HJR9" s="144"/>
      <c r="HJS9" s="144"/>
      <c r="HJT9" s="144"/>
      <c r="HJU9" s="144"/>
      <c r="HJV9" s="144"/>
      <c r="HJW9" s="144"/>
      <c r="HJX9" s="144"/>
      <c r="HJY9" s="144"/>
      <c r="HJZ9" s="144"/>
      <c r="HKA9" s="144"/>
      <c r="HKB9" s="144"/>
      <c r="HKC9" s="144"/>
      <c r="HKD9" s="144"/>
      <c r="HKE9" s="144"/>
      <c r="HKF9" s="144"/>
      <c r="HKG9" s="144"/>
      <c r="HKH9" s="144"/>
      <c r="HKI9" s="144"/>
      <c r="HKJ9" s="144"/>
      <c r="HKK9" s="144"/>
      <c r="HKL9" s="144"/>
      <c r="HKM9" s="144"/>
      <c r="HKN9" s="144"/>
      <c r="HKO9" s="144"/>
      <c r="HKP9" s="144"/>
      <c r="HKQ9" s="144"/>
      <c r="HKR9" s="144"/>
      <c r="HKS9" s="144"/>
      <c r="HKT9" s="144"/>
      <c r="HKU9" s="144"/>
      <c r="HKV9" s="144"/>
      <c r="HKW9" s="144"/>
      <c r="HKX9" s="144"/>
      <c r="HKY9" s="144"/>
      <c r="HKZ9" s="144"/>
      <c r="HLA9" s="144"/>
      <c r="HLB9" s="144"/>
      <c r="HLC9" s="144"/>
      <c r="HLD9" s="144"/>
      <c r="HLE9" s="144"/>
      <c r="HLF9" s="144"/>
      <c r="HLG9" s="144"/>
      <c r="HLH9" s="144"/>
      <c r="HLI9" s="144"/>
      <c r="HLJ9" s="144"/>
      <c r="HLK9" s="144"/>
      <c r="HLL9" s="144"/>
      <c r="HLM9" s="144"/>
      <c r="HLN9" s="144"/>
      <c r="HLO9" s="144"/>
      <c r="HLP9" s="144"/>
      <c r="HLQ9" s="144"/>
      <c r="HLR9" s="144"/>
      <c r="HLS9" s="144"/>
      <c r="HLT9" s="144"/>
      <c r="HLU9" s="144"/>
      <c r="HLV9" s="144"/>
      <c r="HLW9" s="144"/>
      <c r="HLX9" s="144"/>
      <c r="HLY9" s="144"/>
      <c r="HLZ9" s="144"/>
      <c r="HMA9" s="144"/>
      <c r="HMB9" s="144"/>
      <c r="HMC9" s="144"/>
      <c r="HMD9" s="144"/>
      <c r="HME9" s="144"/>
      <c r="HMF9" s="144"/>
      <c r="HMG9" s="144"/>
      <c r="HMH9" s="144"/>
      <c r="HMI9" s="144"/>
      <c r="HMJ9" s="144"/>
      <c r="HMK9" s="144"/>
      <c r="HML9" s="144"/>
      <c r="HMM9" s="144"/>
      <c r="HMN9" s="144"/>
      <c r="HMO9" s="144"/>
      <c r="HMP9" s="144"/>
      <c r="HMQ9" s="144"/>
      <c r="HMR9" s="144"/>
      <c r="HMS9" s="144"/>
      <c r="HMT9" s="144"/>
      <c r="HMU9" s="144"/>
      <c r="HMV9" s="144"/>
      <c r="HMW9" s="144"/>
      <c r="HMX9" s="144"/>
      <c r="HMY9" s="144"/>
      <c r="HMZ9" s="144"/>
      <c r="HNA9" s="144"/>
      <c r="HNB9" s="144"/>
      <c r="HNC9" s="144"/>
      <c r="HND9" s="144"/>
      <c r="HNE9" s="144"/>
      <c r="HNF9" s="144"/>
      <c r="HNG9" s="144"/>
      <c r="HNH9" s="144"/>
      <c r="HNI9" s="144"/>
      <c r="HNJ9" s="144"/>
      <c r="HNK9" s="144"/>
      <c r="HNL9" s="144"/>
      <c r="HNM9" s="144"/>
      <c r="HNN9" s="144"/>
      <c r="HNO9" s="144"/>
      <c r="HNP9" s="144"/>
      <c r="HNQ9" s="144"/>
      <c r="HNR9" s="144"/>
      <c r="HNS9" s="144"/>
      <c r="HNT9" s="144"/>
      <c r="HNU9" s="144"/>
      <c r="HNV9" s="144"/>
      <c r="HNW9" s="144"/>
      <c r="HNX9" s="144"/>
      <c r="HNY9" s="144"/>
      <c r="HNZ9" s="144"/>
      <c r="HOA9" s="144"/>
      <c r="HOB9" s="144"/>
      <c r="HOC9" s="144"/>
      <c r="HOD9" s="144"/>
      <c r="HOE9" s="144"/>
      <c r="HOF9" s="144"/>
      <c r="HOG9" s="144"/>
      <c r="HOH9" s="144"/>
      <c r="HOI9" s="144"/>
      <c r="HOJ9" s="144"/>
      <c r="HOK9" s="144"/>
      <c r="HOL9" s="144"/>
      <c r="HOM9" s="144"/>
      <c r="HON9" s="144"/>
      <c r="HOO9" s="144"/>
      <c r="HOP9" s="144"/>
      <c r="HOQ9" s="144"/>
      <c r="HOR9" s="144"/>
      <c r="HOS9" s="144"/>
      <c r="HOT9" s="144"/>
      <c r="HOU9" s="144"/>
      <c r="HOV9" s="144"/>
      <c r="HOW9" s="144"/>
      <c r="HOX9" s="144"/>
      <c r="HOY9" s="144"/>
      <c r="HOZ9" s="144"/>
      <c r="HPA9" s="144"/>
      <c r="HPB9" s="144"/>
      <c r="HPC9" s="144"/>
      <c r="HPD9" s="144"/>
      <c r="HPE9" s="144"/>
      <c r="HPF9" s="144"/>
      <c r="HPG9" s="144"/>
      <c r="HPH9" s="144"/>
      <c r="HPI9" s="144"/>
      <c r="HPJ9" s="144"/>
      <c r="HPK9" s="144"/>
      <c r="HPL9" s="144"/>
      <c r="HPM9" s="144"/>
      <c r="HPN9" s="144"/>
      <c r="HPO9" s="144"/>
      <c r="HPP9" s="144"/>
      <c r="HPQ9" s="144"/>
      <c r="HPR9" s="144"/>
      <c r="HPS9" s="144"/>
      <c r="HPT9" s="144"/>
      <c r="HPU9" s="144"/>
      <c r="HPV9" s="144"/>
      <c r="HPW9" s="144"/>
      <c r="HPX9" s="144"/>
      <c r="HPY9" s="144"/>
      <c r="HPZ9" s="144"/>
      <c r="HQA9" s="144"/>
      <c r="HQB9" s="144"/>
      <c r="HQC9" s="144"/>
      <c r="HQD9" s="144"/>
      <c r="HQE9" s="144"/>
      <c r="HQF9" s="144"/>
      <c r="HQG9" s="144"/>
      <c r="HQH9" s="144"/>
      <c r="HQI9" s="144"/>
      <c r="HQJ9" s="144"/>
      <c r="HQK9" s="144"/>
      <c r="HQL9" s="144"/>
      <c r="HQM9" s="144"/>
      <c r="HQN9" s="144"/>
      <c r="HQO9" s="144"/>
      <c r="HQP9" s="144"/>
      <c r="HQQ9" s="144"/>
      <c r="HQR9" s="144"/>
      <c r="HQS9" s="144"/>
      <c r="HQT9" s="144"/>
      <c r="HQU9" s="144"/>
      <c r="HQV9" s="144"/>
      <c r="HQW9" s="144"/>
      <c r="HQX9" s="144"/>
      <c r="HQY9" s="144"/>
      <c r="HQZ9" s="144"/>
      <c r="HRA9" s="144"/>
      <c r="HRB9" s="144"/>
      <c r="HRC9" s="144"/>
      <c r="HRD9" s="144"/>
      <c r="HRE9" s="144"/>
      <c r="HRF9" s="144"/>
      <c r="HRG9" s="144"/>
      <c r="HRH9" s="144"/>
      <c r="HRI9" s="144"/>
      <c r="HRJ9" s="144"/>
      <c r="HRK9" s="144"/>
      <c r="HRL9" s="144"/>
      <c r="HRM9" s="144"/>
      <c r="HRN9" s="144"/>
      <c r="HRO9" s="144"/>
      <c r="HRP9" s="144"/>
      <c r="HRQ9" s="144"/>
      <c r="HRR9" s="144"/>
      <c r="HRS9" s="144"/>
      <c r="HRT9" s="144"/>
      <c r="HRU9" s="144"/>
      <c r="HRV9" s="144"/>
      <c r="HRW9" s="144"/>
      <c r="HRX9" s="144"/>
      <c r="HRY9" s="144"/>
      <c r="HRZ9" s="144"/>
      <c r="HSA9" s="144"/>
      <c r="HSB9" s="144"/>
      <c r="HSC9" s="144"/>
      <c r="HSD9" s="144"/>
      <c r="HSE9" s="144"/>
      <c r="HSF9" s="144"/>
      <c r="HSG9" s="144"/>
      <c r="HSH9" s="144"/>
      <c r="HSI9" s="144"/>
      <c r="HSJ9" s="144"/>
      <c r="HSK9" s="144"/>
      <c r="HSL9" s="144"/>
      <c r="HSM9" s="144"/>
      <c r="HSN9" s="144"/>
      <c r="HSO9" s="144"/>
      <c r="HSP9" s="144"/>
      <c r="HSQ9" s="144"/>
      <c r="HSR9" s="144"/>
      <c r="HSS9" s="144"/>
      <c r="HST9" s="144"/>
      <c r="HSU9" s="144"/>
      <c r="HSV9" s="144"/>
      <c r="HSW9" s="144"/>
      <c r="HSX9" s="144"/>
      <c r="HSY9" s="144"/>
      <c r="HSZ9" s="144"/>
      <c r="HTA9" s="144"/>
      <c r="HTB9" s="144"/>
      <c r="HTC9" s="144"/>
      <c r="HTD9" s="144"/>
      <c r="HTE9" s="144"/>
      <c r="HTF9" s="144"/>
      <c r="HTG9" s="144"/>
      <c r="HTH9" s="144"/>
      <c r="HTI9" s="144"/>
      <c r="HTJ9" s="144"/>
      <c r="HTK9" s="144"/>
      <c r="HTL9" s="144"/>
      <c r="HTM9" s="144"/>
      <c r="HTN9" s="144"/>
      <c r="HTO9" s="144"/>
      <c r="HTP9" s="144"/>
      <c r="HTQ9" s="144"/>
      <c r="HTR9" s="144"/>
      <c r="HTS9" s="144"/>
      <c r="HTT9" s="144"/>
      <c r="HTU9" s="144"/>
      <c r="HTV9" s="144"/>
      <c r="HTW9" s="144"/>
      <c r="HTX9" s="144"/>
      <c r="HTY9" s="144"/>
      <c r="HTZ9" s="144"/>
      <c r="HUA9" s="144"/>
      <c r="HUB9" s="144"/>
      <c r="HUC9" s="144"/>
      <c r="HUD9" s="144"/>
      <c r="HUE9" s="144"/>
      <c r="HUF9" s="144"/>
      <c r="HUG9" s="144"/>
      <c r="HUH9" s="144"/>
      <c r="HUI9" s="144"/>
      <c r="HUJ9" s="144"/>
      <c r="HUK9" s="144"/>
      <c r="HUL9" s="144"/>
      <c r="HUM9" s="144"/>
      <c r="HUN9" s="144"/>
      <c r="HUO9" s="144"/>
      <c r="HUP9" s="144"/>
      <c r="HUQ9" s="144"/>
      <c r="HUR9" s="144"/>
      <c r="HUS9" s="144"/>
      <c r="HUT9" s="144"/>
      <c r="HUU9" s="144"/>
      <c r="HUV9" s="144"/>
      <c r="HUW9" s="144"/>
      <c r="HUX9" s="144"/>
      <c r="HUY9" s="144"/>
      <c r="HUZ9" s="144"/>
      <c r="HVA9" s="144"/>
      <c r="HVB9" s="144"/>
      <c r="HVC9" s="144"/>
      <c r="HVD9" s="144"/>
      <c r="HVE9" s="144"/>
      <c r="HVF9" s="144"/>
      <c r="HVG9" s="144"/>
      <c r="HVH9" s="144"/>
      <c r="HVI9" s="144"/>
      <c r="HVJ9" s="144"/>
      <c r="HVK9" s="144"/>
      <c r="HVL9" s="144"/>
      <c r="HVM9" s="144"/>
      <c r="HVN9" s="144"/>
      <c r="HVO9" s="144"/>
      <c r="HVP9" s="144"/>
      <c r="HVQ9" s="144"/>
      <c r="HVR9" s="144"/>
      <c r="HVS9" s="144"/>
      <c r="HVT9" s="144"/>
      <c r="HVU9" s="144"/>
      <c r="HVV9" s="144"/>
      <c r="HVW9" s="144"/>
      <c r="HVX9" s="144"/>
      <c r="HVY9" s="144"/>
      <c r="HVZ9" s="144"/>
      <c r="HWA9" s="144"/>
      <c r="HWB9" s="144"/>
      <c r="HWC9" s="144"/>
      <c r="HWD9" s="144"/>
      <c r="HWE9" s="144"/>
      <c r="HWF9" s="144"/>
      <c r="HWG9" s="144"/>
      <c r="HWH9" s="144"/>
      <c r="HWI9" s="144"/>
      <c r="HWJ9" s="144"/>
      <c r="HWK9" s="144"/>
      <c r="HWL9" s="144"/>
      <c r="HWM9" s="144"/>
      <c r="HWN9" s="144"/>
      <c r="HWO9" s="144"/>
      <c r="HWP9" s="144"/>
      <c r="HWQ9" s="144"/>
      <c r="HWR9" s="144"/>
      <c r="HWS9" s="144"/>
      <c r="HWT9" s="144"/>
      <c r="HWU9" s="144"/>
      <c r="HWV9" s="144"/>
      <c r="HWW9" s="144"/>
      <c r="HWX9" s="144"/>
      <c r="HWY9" s="144"/>
      <c r="HWZ9" s="144"/>
      <c r="HXA9" s="144"/>
      <c r="HXB9" s="144"/>
      <c r="HXC9" s="144"/>
      <c r="HXD9" s="144"/>
      <c r="HXE9" s="144"/>
      <c r="HXF9" s="144"/>
      <c r="HXG9" s="144"/>
      <c r="HXH9" s="144"/>
      <c r="HXI9" s="144"/>
      <c r="HXJ9" s="144"/>
      <c r="HXK9" s="144"/>
      <c r="HXL9" s="144"/>
      <c r="HXM9" s="144"/>
      <c r="HXN9" s="144"/>
      <c r="HXO9" s="144"/>
      <c r="HXP9" s="144"/>
      <c r="HXQ9" s="144"/>
      <c r="HXR9" s="144"/>
      <c r="HXS9" s="144"/>
      <c r="HXT9" s="144"/>
      <c r="HXU9" s="144"/>
      <c r="HXV9" s="144"/>
      <c r="HXW9" s="144"/>
      <c r="HXX9" s="144"/>
      <c r="HXY9" s="144"/>
      <c r="HXZ9" s="144"/>
      <c r="HYA9" s="144"/>
      <c r="HYB9" s="144"/>
      <c r="HYC9" s="144"/>
      <c r="HYD9" s="144"/>
      <c r="HYE9" s="144"/>
      <c r="HYF9" s="144"/>
      <c r="HYG9" s="144"/>
      <c r="HYH9" s="144"/>
      <c r="HYI9" s="144"/>
      <c r="HYJ9" s="144"/>
      <c r="HYK9" s="144"/>
      <c r="HYL9" s="144"/>
      <c r="HYM9" s="144"/>
      <c r="HYN9" s="144"/>
      <c r="HYO9" s="144"/>
      <c r="HYP9" s="144"/>
      <c r="HYQ9" s="144"/>
      <c r="HYR9" s="144"/>
      <c r="HYS9" s="144"/>
      <c r="HYT9" s="144"/>
      <c r="HYU9" s="144"/>
      <c r="HYV9" s="144"/>
      <c r="HYW9" s="144"/>
      <c r="HYX9" s="144"/>
      <c r="HYY9" s="144"/>
      <c r="HYZ9" s="144"/>
      <c r="HZA9" s="144"/>
      <c r="HZB9" s="144"/>
      <c r="HZC9" s="144"/>
      <c r="HZD9" s="144"/>
      <c r="HZE9" s="144"/>
      <c r="HZF9" s="144"/>
      <c r="HZG9" s="144"/>
      <c r="HZH9" s="144"/>
      <c r="HZI9" s="144"/>
      <c r="HZJ9" s="144"/>
      <c r="HZK9" s="144"/>
      <c r="HZL9" s="144"/>
      <c r="HZM9" s="144"/>
      <c r="HZN9" s="144"/>
      <c r="HZO9" s="144"/>
      <c r="HZP9" s="144"/>
      <c r="HZQ9" s="144"/>
      <c r="HZR9" s="144"/>
      <c r="HZS9" s="144"/>
      <c r="HZT9" s="144"/>
      <c r="HZU9" s="144"/>
      <c r="HZV9" s="144"/>
      <c r="HZW9" s="144"/>
      <c r="HZX9" s="144"/>
      <c r="HZY9" s="144"/>
      <c r="HZZ9" s="144"/>
      <c r="IAA9" s="144"/>
      <c r="IAB9" s="144"/>
      <c r="IAC9" s="144"/>
      <c r="IAD9" s="144"/>
      <c r="IAE9" s="144"/>
      <c r="IAF9" s="144"/>
      <c r="IAG9" s="144"/>
      <c r="IAH9" s="144"/>
      <c r="IAI9" s="144"/>
      <c r="IAJ9" s="144"/>
      <c r="IAK9" s="144"/>
      <c r="IAL9" s="144"/>
      <c r="IAM9" s="144"/>
      <c r="IAN9" s="144"/>
      <c r="IAO9" s="144"/>
      <c r="IAP9" s="144"/>
      <c r="IAQ9" s="144"/>
      <c r="IAR9" s="144"/>
      <c r="IAS9" s="144"/>
      <c r="IAT9" s="144"/>
      <c r="IAU9" s="144"/>
      <c r="IAV9" s="144"/>
      <c r="IAW9" s="144"/>
      <c r="IAX9" s="144"/>
      <c r="IAY9" s="144"/>
      <c r="IAZ9" s="144"/>
      <c r="IBA9" s="144"/>
      <c r="IBB9" s="144"/>
      <c r="IBC9" s="144"/>
      <c r="IBD9" s="144"/>
      <c r="IBE9" s="144"/>
      <c r="IBF9" s="144"/>
      <c r="IBG9" s="144"/>
      <c r="IBH9" s="144"/>
      <c r="IBI9" s="144"/>
      <c r="IBJ9" s="144"/>
      <c r="IBK9" s="144"/>
      <c r="IBL9" s="144"/>
      <c r="IBM9" s="144"/>
      <c r="IBN9" s="144"/>
      <c r="IBO9" s="144"/>
      <c r="IBP9" s="144"/>
      <c r="IBQ9" s="144"/>
      <c r="IBR9" s="144"/>
      <c r="IBS9" s="144"/>
      <c r="IBT9" s="144"/>
      <c r="IBU9" s="144"/>
      <c r="IBV9" s="144"/>
      <c r="IBW9" s="144"/>
      <c r="IBX9" s="144"/>
      <c r="IBY9" s="144"/>
      <c r="IBZ9" s="144"/>
      <c r="ICA9" s="144"/>
      <c r="ICB9" s="144"/>
      <c r="ICC9" s="144"/>
      <c r="ICD9" s="144"/>
      <c r="ICE9" s="144"/>
      <c r="ICF9" s="144"/>
      <c r="ICG9" s="144"/>
      <c r="ICH9" s="144"/>
      <c r="ICI9" s="144"/>
      <c r="ICJ9" s="144"/>
      <c r="ICK9" s="144"/>
      <c r="ICL9" s="144"/>
      <c r="ICM9" s="144"/>
      <c r="ICN9" s="144"/>
      <c r="ICO9" s="144"/>
      <c r="ICP9" s="144"/>
      <c r="ICQ9" s="144"/>
      <c r="ICR9" s="144"/>
      <c r="ICS9" s="144"/>
      <c r="ICT9" s="144"/>
      <c r="ICU9" s="144"/>
      <c r="ICV9" s="144"/>
      <c r="ICW9" s="144"/>
      <c r="ICX9" s="144"/>
      <c r="ICY9" s="144"/>
      <c r="ICZ9" s="144"/>
      <c r="IDA9" s="144"/>
      <c r="IDB9" s="144"/>
      <c r="IDC9" s="144"/>
      <c r="IDD9" s="144"/>
      <c r="IDE9" s="144"/>
      <c r="IDF9" s="144"/>
      <c r="IDG9" s="144"/>
      <c r="IDH9" s="144"/>
      <c r="IDI9" s="144"/>
      <c r="IDJ9" s="144"/>
      <c r="IDK9" s="144"/>
      <c r="IDL9" s="144"/>
      <c r="IDM9" s="144"/>
      <c r="IDN9" s="144"/>
      <c r="IDO9" s="144"/>
      <c r="IDP9" s="144"/>
      <c r="IDQ9" s="144"/>
      <c r="IDR9" s="144"/>
      <c r="IDS9" s="144"/>
      <c r="IDT9" s="144"/>
      <c r="IDU9" s="144"/>
      <c r="IDV9" s="144"/>
      <c r="IDW9" s="144"/>
      <c r="IDX9" s="144"/>
      <c r="IDY9" s="144"/>
      <c r="IDZ9" s="144"/>
      <c r="IEA9" s="144"/>
      <c r="IEB9" s="144"/>
      <c r="IEC9" s="144"/>
      <c r="IED9" s="144"/>
      <c r="IEE9" s="144"/>
      <c r="IEF9" s="144"/>
      <c r="IEG9" s="144"/>
      <c r="IEH9" s="144"/>
      <c r="IEI9" s="144"/>
      <c r="IEJ9" s="144"/>
      <c r="IEK9" s="144"/>
      <c r="IEL9" s="144"/>
      <c r="IEM9" s="144"/>
      <c r="IEN9" s="144"/>
      <c r="IEO9" s="144"/>
      <c r="IEP9" s="144"/>
      <c r="IEQ9" s="144"/>
      <c r="IER9" s="144"/>
      <c r="IES9" s="144"/>
      <c r="IET9" s="144"/>
      <c r="IEU9" s="144"/>
      <c r="IEV9" s="144"/>
      <c r="IEW9" s="144"/>
      <c r="IEX9" s="144"/>
      <c r="IEY9" s="144"/>
      <c r="IEZ9" s="144"/>
      <c r="IFA9" s="144"/>
      <c r="IFB9" s="144"/>
      <c r="IFC9" s="144"/>
      <c r="IFD9" s="144"/>
      <c r="IFE9" s="144"/>
      <c r="IFF9" s="144"/>
      <c r="IFG9" s="144"/>
      <c r="IFH9" s="144"/>
      <c r="IFI9" s="144"/>
      <c r="IFJ9" s="144"/>
      <c r="IFK9" s="144"/>
      <c r="IFL9" s="144"/>
      <c r="IFM9" s="144"/>
      <c r="IFN9" s="144"/>
      <c r="IFO9" s="144"/>
      <c r="IFP9" s="144"/>
      <c r="IFQ9" s="144"/>
      <c r="IFR9" s="144"/>
      <c r="IFS9" s="144"/>
      <c r="IFT9" s="144"/>
      <c r="IFU9" s="144"/>
      <c r="IFV9" s="144"/>
      <c r="IFW9" s="144"/>
      <c r="IFX9" s="144"/>
      <c r="IFY9" s="144"/>
      <c r="IFZ9" s="144"/>
      <c r="IGA9" s="144"/>
      <c r="IGB9" s="144"/>
      <c r="IGC9" s="144"/>
      <c r="IGD9" s="144"/>
      <c r="IGE9" s="144"/>
      <c r="IGF9" s="144"/>
      <c r="IGG9" s="144"/>
      <c r="IGH9" s="144"/>
      <c r="IGI9" s="144"/>
      <c r="IGJ9" s="144"/>
      <c r="IGK9" s="144"/>
      <c r="IGL9" s="144"/>
      <c r="IGM9" s="144"/>
      <c r="IGN9" s="144"/>
      <c r="IGO9" s="144"/>
      <c r="IGP9" s="144"/>
      <c r="IGQ9" s="144"/>
      <c r="IGR9" s="144"/>
      <c r="IGS9" s="144"/>
      <c r="IGT9" s="144"/>
      <c r="IGU9" s="144"/>
      <c r="IGV9" s="144"/>
      <c r="IGW9" s="144"/>
      <c r="IGX9" s="144"/>
      <c r="IGY9" s="144"/>
      <c r="IGZ9" s="144"/>
      <c r="IHA9" s="144"/>
      <c r="IHB9" s="144"/>
      <c r="IHC9" s="144"/>
      <c r="IHD9" s="144"/>
      <c r="IHE9" s="144"/>
      <c r="IHF9" s="144"/>
      <c r="IHG9" s="144"/>
      <c r="IHH9" s="144"/>
      <c r="IHI9" s="144"/>
      <c r="IHJ9" s="144"/>
      <c r="IHK9" s="144"/>
      <c r="IHL9" s="144"/>
      <c r="IHM9" s="144"/>
      <c r="IHN9" s="144"/>
      <c r="IHO9" s="144"/>
      <c r="IHP9" s="144"/>
      <c r="IHQ9" s="144"/>
      <c r="IHR9" s="144"/>
      <c r="IHS9" s="144"/>
      <c r="IHT9" s="144"/>
      <c r="IHU9" s="144"/>
      <c r="IHV9" s="144"/>
      <c r="IHW9" s="144"/>
      <c r="IHX9" s="144"/>
      <c r="IHY9" s="144"/>
      <c r="IHZ9" s="144"/>
      <c r="IIA9" s="144"/>
      <c r="IIB9" s="144"/>
      <c r="IIC9" s="144"/>
      <c r="IID9" s="144"/>
      <c r="IIE9" s="144"/>
      <c r="IIF9" s="144"/>
      <c r="IIG9" s="144"/>
      <c r="IIH9" s="144"/>
      <c r="III9" s="144"/>
      <c r="IIJ9" s="144"/>
      <c r="IIK9" s="144"/>
      <c r="IIL9" s="144"/>
      <c r="IIM9" s="144"/>
      <c r="IIN9" s="144"/>
      <c r="IIO9" s="144"/>
      <c r="IIP9" s="144"/>
      <c r="IIQ9" s="144"/>
      <c r="IIR9" s="144"/>
      <c r="IIS9" s="144"/>
      <c r="IIT9" s="144"/>
      <c r="IIU9" s="144"/>
      <c r="IIV9" s="144"/>
      <c r="IIW9" s="144"/>
      <c r="IIX9" s="144"/>
      <c r="IIY9" s="144"/>
      <c r="IIZ9" s="144"/>
      <c r="IJA9" s="144"/>
      <c r="IJB9" s="144"/>
      <c r="IJC9" s="144"/>
      <c r="IJD9" s="144"/>
      <c r="IJE9" s="144"/>
      <c r="IJF9" s="144"/>
      <c r="IJG9" s="144"/>
      <c r="IJH9" s="144"/>
      <c r="IJI9" s="144"/>
      <c r="IJJ9" s="144"/>
      <c r="IJK9" s="144"/>
      <c r="IJL9" s="144"/>
      <c r="IJM9" s="144"/>
      <c r="IJN9" s="144"/>
      <c r="IJO9" s="144"/>
      <c r="IJP9" s="144"/>
      <c r="IJQ9" s="144"/>
      <c r="IJR9" s="144"/>
      <c r="IJS9" s="144"/>
      <c r="IJT9" s="144"/>
      <c r="IJU9" s="144"/>
      <c r="IJV9" s="144"/>
      <c r="IJW9" s="144"/>
      <c r="IJX9" s="144"/>
      <c r="IJY9" s="144"/>
      <c r="IJZ9" s="144"/>
      <c r="IKA9" s="144"/>
      <c r="IKB9" s="144"/>
      <c r="IKC9" s="144"/>
      <c r="IKD9" s="144"/>
      <c r="IKE9" s="144"/>
      <c r="IKF9" s="144"/>
      <c r="IKG9" s="144"/>
      <c r="IKH9" s="144"/>
      <c r="IKI9" s="144"/>
      <c r="IKJ9" s="144"/>
      <c r="IKK9" s="144"/>
      <c r="IKL9" s="144"/>
      <c r="IKM9" s="144"/>
      <c r="IKN9" s="144"/>
      <c r="IKO9" s="144"/>
      <c r="IKP9" s="144"/>
      <c r="IKQ9" s="144"/>
      <c r="IKR9" s="144"/>
      <c r="IKS9" s="144"/>
      <c r="IKT9" s="144"/>
      <c r="IKU9" s="144"/>
      <c r="IKV9" s="144"/>
      <c r="IKW9" s="144"/>
      <c r="IKX9" s="144"/>
      <c r="IKY9" s="144"/>
      <c r="IKZ9" s="144"/>
      <c r="ILA9" s="144"/>
      <c r="ILB9" s="144"/>
      <c r="ILC9" s="144"/>
      <c r="ILD9" s="144"/>
      <c r="ILE9" s="144"/>
      <c r="ILF9" s="144"/>
      <c r="ILG9" s="144"/>
      <c r="ILH9" s="144"/>
      <c r="ILI9" s="144"/>
      <c r="ILJ9" s="144"/>
      <c r="ILK9" s="144"/>
      <c r="ILL9" s="144"/>
      <c r="ILM9" s="144"/>
      <c r="ILN9" s="144"/>
      <c r="ILO9" s="144"/>
      <c r="ILP9" s="144"/>
      <c r="ILQ9" s="144"/>
      <c r="ILR9" s="144"/>
      <c r="ILS9" s="144"/>
      <c r="ILT9" s="144"/>
      <c r="ILU9" s="144"/>
      <c r="ILV9" s="144"/>
      <c r="ILW9" s="144"/>
      <c r="ILX9" s="144"/>
      <c r="ILY9" s="144"/>
      <c r="ILZ9" s="144"/>
      <c r="IMA9" s="144"/>
      <c r="IMB9" s="144"/>
      <c r="IMC9" s="144"/>
      <c r="IMD9" s="144"/>
      <c r="IME9" s="144"/>
      <c r="IMF9" s="144"/>
      <c r="IMG9" s="144"/>
      <c r="IMH9" s="144"/>
      <c r="IMI9" s="144"/>
      <c r="IMJ9" s="144"/>
      <c r="IMK9" s="144"/>
      <c r="IML9" s="144"/>
      <c r="IMM9" s="144"/>
      <c r="IMN9" s="144"/>
      <c r="IMO9" s="144"/>
      <c r="IMP9" s="144"/>
      <c r="IMQ9" s="144"/>
      <c r="IMR9" s="144"/>
      <c r="IMS9" s="144"/>
      <c r="IMT9" s="144"/>
      <c r="IMU9" s="144"/>
      <c r="IMV9" s="144"/>
      <c r="IMW9" s="144"/>
      <c r="IMX9" s="144"/>
      <c r="IMY9" s="144"/>
      <c r="IMZ9" s="144"/>
      <c r="INA9" s="144"/>
      <c r="INB9" s="144"/>
      <c r="INC9" s="144"/>
      <c r="IND9" s="144"/>
      <c r="INE9" s="144"/>
      <c r="INF9" s="144"/>
      <c r="ING9" s="144"/>
      <c r="INH9" s="144"/>
      <c r="INI9" s="144"/>
      <c r="INJ9" s="144"/>
      <c r="INK9" s="144"/>
      <c r="INL9" s="144"/>
      <c r="INM9" s="144"/>
      <c r="INN9" s="144"/>
      <c r="INO9" s="144"/>
      <c r="INP9" s="144"/>
      <c r="INQ9" s="144"/>
      <c r="INR9" s="144"/>
      <c r="INS9" s="144"/>
      <c r="INT9" s="144"/>
      <c r="INU9" s="144"/>
      <c r="INV9" s="144"/>
      <c r="INW9" s="144"/>
      <c r="INX9" s="144"/>
      <c r="INY9" s="144"/>
      <c r="INZ9" s="144"/>
      <c r="IOA9" s="144"/>
      <c r="IOB9" s="144"/>
      <c r="IOC9" s="144"/>
      <c r="IOD9" s="144"/>
      <c r="IOE9" s="144"/>
      <c r="IOF9" s="144"/>
      <c r="IOG9" s="144"/>
      <c r="IOH9" s="144"/>
      <c r="IOI9" s="144"/>
      <c r="IOJ9" s="144"/>
      <c r="IOK9" s="144"/>
      <c r="IOL9" s="144"/>
      <c r="IOM9" s="144"/>
      <c r="ION9" s="144"/>
      <c r="IOO9" s="144"/>
      <c r="IOP9" s="144"/>
      <c r="IOQ9" s="144"/>
      <c r="IOR9" s="144"/>
      <c r="IOS9" s="144"/>
      <c r="IOT9" s="144"/>
      <c r="IOU9" s="144"/>
      <c r="IOV9" s="144"/>
      <c r="IOW9" s="144"/>
      <c r="IOX9" s="144"/>
      <c r="IOY9" s="144"/>
      <c r="IOZ9" s="144"/>
      <c r="IPA9" s="144"/>
      <c r="IPB9" s="144"/>
      <c r="IPC9" s="144"/>
      <c r="IPD9" s="144"/>
      <c r="IPE9" s="144"/>
      <c r="IPF9" s="144"/>
      <c r="IPG9" s="144"/>
      <c r="IPH9" s="144"/>
      <c r="IPI9" s="144"/>
      <c r="IPJ9" s="144"/>
      <c r="IPK9" s="144"/>
      <c r="IPL9" s="144"/>
      <c r="IPM9" s="144"/>
      <c r="IPN9" s="144"/>
      <c r="IPO9" s="144"/>
      <c r="IPP9" s="144"/>
      <c r="IPQ9" s="144"/>
      <c r="IPR9" s="144"/>
      <c r="IPS9" s="144"/>
      <c r="IPT9" s="144"/>
      <c r="IPU9" s="144"/>
      <c r="IPV9" s="144"/>
      <c r="IPW9" s="144"/>
      <c r="IPX9" s="144"/>
      <c r="IPY9" s="144"/>
      <c r="IPZ9" s="144"/>
      <c r="IQA9" s="144"/>
      <c r="IQB9" s="144"/>
      <c r="IQC9" s="144"/>
      <c r="IQD9" s="144"/>
      <c r="IQE9" s="144"/>
      <c r="IQF9" s="144"/>
      <c r="IQG9" s="144"/>
      <c r="IQH9" s="144"/>
      <c r="IQI9" s="144"/>
      <c r="IQJ9" s="144"/>
      <c r="IQK9" s="144"/>
      <c r="IQL9" s="144"/>
      <c r="IQM9" s="144"/>
      <c r="IQN9" s="144"/>
      <c r="IQO9" s="144"/>
      <c r="IQP9" s="144"/>
      <c r="IQQ9" s="144"/>
      <c r="IQR9" s="144"/>
      <c r="IQS9" s="144"/>
      <c r="IQT9" s="144"/>
      <c r="IQU9" s="144"/>
      <c r="IQV9" s="144"/>
      <c r="IQW9" s="144"/>
      <c r="IQX9" s="144"/>
      <c r="IQY9" s="144"/>
      <c r="IQZ9" s="144"/>
      <c r="IRA9" s="144"/>
      <c r="IRB9" s="144"/>
      <c r="IRC9" s="144"/>
      <c r="IRD9" s="144"/>
      <c r="IRE9" s="144"/>
      <c r="IRF9" s="144"/>
      <c r="IRG9" s="144"/>
      <c r="IRH9" s="144"/>
      <c r="IRI9" s="144"/>
      <c r="IRJ9" s="144"/>
      <c r="IRK9" s="144"/>
      <c r="IRL9" s="144"/>
      <c r="IRM9" s="144"/>
      <c r="IRN9" s="144"/>
      <c r="IRO9" s="144"/>
      <c r="IRP9" s="144"/>
      <c r="IRQ9" s="144"/>
      <c r="IRR9" s="144"/>
      <c r="IRS9" s="144"/>
      <c r="IRT9" s="144"/>
      <c r="IRU9" s="144"/>
      <c r="IRV9" s="144"/>
      <c r="IRW9" s="144"/>
      <c r="IRX9" s="144"/>
      <c r="IRY9" s="144"/>
      <c r="IRZ9" s="144"/>
      <c r="ISA9" s="144"/>
      <c r="ISB9" s="144"/>
      <c r="ISC9" s="144"/>
      <c r="ISD9" s="144"/>
      <c r="ISE9" s="144"/>
      <c r="ISF9" s="144"/>
      <c r="ISG9" s="144"/>
      <c r="ISH9" s="144"/>
      <c r="ISI9" s="144"/>
      <c r="ISJ9" s="144"/>
      <c r="ISK9" s="144"/>
      <c r="ISL9" s="144"/>
      <c r="ISM9" s="144"/>
      <c r="ISN9" s="144"/>
      <c r="ISO9" s="144"/>
      <c r="ISP9" s="144"/>
      <c r="ISQ9" s="144"/>
      <c r="ISR9" s="144"/>
      <c r="ISS9" s="144"/>
      <c r="IST9" s="144"/>
      <c r="ISU9" s="144"/>
      <c r="ISV9" s="144"/>
      <c r="ISW9" s="144"/>
      <c r="ISX9" s="144"/>
      <c r="ISY9" s="144"/>
      <c r="ISZ9" s="144"/>
      <c r="ITA9" s="144"/>
      <c r="ITB9" s="144"/>
      <c r="ITC9" s="144"/>
      <c r="ITD9" s="144"/>
      <c r="ITE9" s="144"/>
      <c r="ITF9" s="144"/>
      <c r="ITG9" s="144"/>
      <c r="ITH9" s="144"/>
      <c r="ITI9" s="144"/>
      <c r="ITJ9" s="144"/>
      <c r="ITK9" s="144"/>
      <c r="ITL9" s="144"/>
      <c r="ITM9" s="144"/>
      <c r="ITN9" s="144"/>
      <c r="ITO9" s="144"/>
      <c r="ITP9" s="144"/>
      <c r="ITQ9" s="144"/>
      <c r="ITR9" s="144"/>
      <c r="ITS9" s="144"/>
      <c r="ITT9" s="144"/>
      <c r="ITU9" s="144"/>
      <c r="ITV9" s="144"/>
      <c r="ITW9" s="144"/>
      <c r="ITX9" s="144"/>
      <c r="ITY9" s="144"/>
      <c r="ITZ9" s="144"/>
      <c r="IUA9" s="144"/>
      <c r="IUB9" s="144"/>
      <c r="IUC9" s="144"/>
      <c r="IUD9" s="144"/>
      <c r="IUE9" s="144"/>
      <c r="IUF9" s="144"/>
      <c r="IUG9" s="144"/>
      <c r="IUH9" s="144"/>
      <c r="IUI9" s="144"/>
      <c r="IUJ9" s="144"/>
      <c r="IUK9" s="144"/>
      <c r="IUL9" s="144"/>
      <c r="IUM9" s="144"/>
      <c r="IUN9" s="144"/>
      <c r="IUO9" s="144"/>
      <c r="IUP9" s="144"/>
      <c r="IUQ9" s="144"/>
      <c r="IUR9" s="144"/>
      <c r="IUS9" s="144"/>
      <c r="IUT9" s="144"/>
      <c r="IUU9" s="144"/>
      <c r="IUV9" s="144"/>
      <c r="IUW9" s="144"/>
      <c r="IUX9" s="144"/>
      <c r="IUY9" s="144"/>
      <c r="IUZ9" s="144"/>
      <c r="IVA9" s="144"/>
      <c r="IVB9" s="144"/>
      <c r="IVC9" s="144"/>
      <c r="IVD9" s="144"/>
      <c r="IVE9" s="144"/>
      <c r="IVF9" s="144"/>
      <c r="IVG9" s="144"/>
      <c r="IVH9" s="144"/>
      <c r="IVI9" s="144"/>
      <c r="IVJ9" s="144"/>
      <c r="IVK9" s="144"/>
      <c r="IVL9" s="144"/>
      <c r="IVM9" s="144"/>
      <c r="IVN9" s="144"/>
      <c r="IVO9" s="144"/>
      <c r="IVP9" s="144"/>
      <c r="IVQ9" s="144"/>
      <c r="IVR9" s="144"/>
      <c r="IVS9" s="144"/>
      <c r="IVT9" s="144"/>
      <c r="IVU9" s="144"/>
      <c r="IVV9" s="144"/>
      <c r="IVW9" s="144"/>
      <c r="IVX9" s="144"/>
      <c r="IVY9" s="144"/>
      <c r="IVZ9" s="144"/>
      <c r="IWA9" s="144"/>
      <c r="IWB9" s="144"/>
      <c r="IWC9" s="144"/>
      <c r="IWD9" s="144"/>
      <c r="IWE9" s="144"/>
      <c r="IWF9" s="144"/>
      <c r="IWG9" s="144"/>
      <c r="IWH9" s="144"/>
      <c r="IWI9" s="144"/>
      <c r="IWJ9" s="144"/>
      <c r="IWK9" s="144"/>
      <c r="IWL9" s="144"/>
      <c r="IWM9" s="144"/>
      <c r="IWN9" s="144"/>
      <c r="IWO9" s="144"/>
      <c r="IWP9" s="144"/>
      <c r="IWQ9" s="144"/>
      <c r="IWR9" s="144"/>
      <c r="IWS9" s="144"/>
      <c r="IWT9" s="144"/>
      <c r="IWU9" s="144"/>
      <c r="IWV9" s="144"/>
      <c r="IWW9" s="144"/>
      <c r="IWX9" s="144"/>
      <c r="IWY9" s="144"/>
      <c r="IWZ9" s="144"/>
      <c r="IXA9" s="144"/>
      <c r="IXB9" s="144"/>
      <c r="IXC9" s="144"/>
      <c r="IXD9" s="144"/>
      <c r="IXE9" s="144"/>
      <c r="IXF9" s="144"/>
      <c r="IXG9" s="144"/>
      <c r="IXH9" s="144"/>
      <c r="IXI9" s="144"/>
      <c r="IXJ9" s="144"/>
      <c r="IXK9" s="144"/>
      <c r="IXL9" s="144"/>
      <c r="IXM9" s="144"/>
      <c r="IXN9" s="144"/>
      <c r="IXO9" s="144"/>
      <c r="IXP9" s="144"/>
      <c r="IXQ9" s="144"/>
      <c r="IXR9" s="144"/>
      <c r="IXS9" s="144"/>
      <c r="IXT9" s="144"/>
      <c r="IXU9" s="144"/>
      <c r="IXV9" s="144"/>
      <c r="IXW9" s="144"/>
      <c r="IXX9" s="144"/>
      <c r="IXY9" s="144"/>
      <c r="IXZ9" s="144"/>
      <c r="IYA9" s="144"/>
      <c r="IYB9" s="144"/>
      <c r="IYC9" s="144"/>
      <c r="IYD9" s="144"/>
      <c r="IYE9" s="144"/>
      <c r="IYF9" s="144"/>
      <c r="IYG9" s="144"/>
      <c r="IYH9" s="144"/>
      <c r="IYI9" s="144"/>
      <c r="IYJ9" s="144"/>
      <c r="IYK9" s="144"/>
      <c r="IYL9" s="144"/>
      <c r="IYM9" s="144"/>
      <c r="IYN9" s="144"/>
      <c r="IYO9" s="144"/>
      <c r="IYP9" s="144"/>
      <c r="IYQ9" s="144"/>
      <c r="IYR9" s="144"/>
      <c r="IYS9" s="144"/>
      <c r="IYT9" s="144"/>
      <c r="IYU9" s="144"/>
      <c r="IYV9" s="144"/>
      <c r="IYW9" s="144"/>
      <c r="IYX9" s="144"/>
      <c r="IYY9" s="144"/>
      <c r="IYZ9" s="144"/>
      <c r="IZA9" s="144"/>
      <c r="IZB9" s="144"/>
      <c r="IZC9" s="144"/>
      <c r="IZD9" s="144"/>
      <c r="IZE9" s="144"/>
      <c r="IZF9" s="144"/>
      <c r="IZG9" s="144"/>
      <c r="IZH9" s="144"/>
      <c r="IZI9" s="144"/>
      <c r="IZJ9" s="144"/>
      <c r="IZK9" s="144"/>
      <c r="IZL9" s="144"/>
      <c r="IZM9" s="144"/>
      <c r="IZN9" s="144"/>
      <c r="IZO9" s="144"/>
      <c r="IZP9" s="144"/>
      <c r="IZQ9" s="144"/>
      <c r="IZR9" s="144"/>
      <c r="IZS9" s="144"/>
      <c r="IZT9" s="144"/>
      <c r="IZU9" s="144"/>
      <c r="IZV9" s="144"/>
      <c r="IZW9" s="144"/>
      <c r="IZX9" s="144"/>
      <c r="IZY9" s="144"/>
      <c r="IZZ9" s="144"/>
      <c r="JAA9" s="144"/>
      <c r="JAB9" s="144"/>
      <c r="JAC9" s="144"/>
      <c r="JAD9" s="144"/>
      <c r="JAE9" s="144"/>
      <c r="JAF9" s="144"/>
      <c r="JAG9" s="144"/>
      <c r="JAH9" s="144"/>
      <c r="JAI9" s="144"/>
      <c r="JAJ9" s="144"/>
      <c r="JAK9" s="144"/>
      <c r="JAL9" s="144"/>
      <c r="JAM9" s="144"/>
      <c r="JAN9" s="144"/>
      <c r="JAO9" s="144"/>
      <c r="JAP9" s="144"/>
      <c r="JAQ9" s="144"/>
      <c r="JAR9" s="144"/>
      <c r="JAS9" s="144"/>
      <c r="JAT9" s="144"/>
      <c r="JAU9" s="144"/>
      <c r="JAV9" s="144"/>
      <c r="JAW9" s="144"/>
      <c r="JAX9" s="144"/>
      <c r="JAY9" s="144"/>
      <c r="JAZ9" s="144"/>
      <c r="JBA9" s="144"/>
      <c r="JBB9" s="144"/>
      <c r="JBC9" s="144"/>
      <c r="JBD9" s="144"/>
      <c r="JBE9" s="144"/>
      <c r="JBF9" s="144"/>
      <c r="JBG9" s="144"/>
      <c r="JBH9" s="144"/>
      <c r="JBI9" s="144"/>
      <c r="JBJ9" s="144"/>
      <c r="JBK9" s="144"/>
      <c r="JBL9" s="144"/>
      <c r="JBM9" s="144"/>
      <c r="JBN9" s="144"/>
      <c r="JBO9" s="144"/>
      <c r="JBP9" s="144"/>
      <c r="JBQ9" s="144"/>
      <c r="JBR9" s="144"/>
      <c r="JBS9" s="144"/>
      <c r="JBT9" s="144"/>
      <c r="JBU9" s="144"/>
      <c r="JBV9" s="144"/>
      <c r="JBW9" s="144"/>
      <c r="JBX9" s="144"/>
      <c r="JBY9" s="144"/>
      <c r="JBZ9" s="144"/>
      <c r="JCA9" s="144"/>
      <c r="JCB9" s="144"/>
      <c r="JCC9" s="144"/>
      <c r="JCD9" s="144"/>
      <c r="JCE9" s="144"/>
      <c r="JCF9" s="144"/>
      <c r="JCG9" s="144"/>
      <c r="JCH9" s="144"/>
      <c r="JCI9" s="144"/>
      <c r="JCJ9" s="144"/>
      <c r="JCK9" s="144"/>
      <c r="JCL9" s="144"/>
      <c r="JCM9" s="144"/>
      <c r="JCN9" s="144"/>
      <c r="JCO9" s="144"/>
      <c r="JCP9" s="144"/>
      <c r="JCQ9" s="144"/>
      <c r="JCR9" s="144"/>
      <c r="JCS9" s="144"/>
      <c r="JCT9" s="144"/>
      <c r="JCU9" s="144"/>
      <c r="JCV9" s="144"/>
      <c r="JCW9" s="144"/>
      <c r="JCX9" s="144"/>
      <c r="JCY9" s="144"/>
      <c r="JCZ9" s="144"/>
      <c r="JDA9" s="144"/>
      <c r="JDB9" s="144"/>
      <c r="JDC9" s="144"/>
      <c r="JDD9" s="144"/>
      <c r="JDE9" s="144"/>
      <c r="JDF9" s="144"/>
      <c r="JDG9" s="144"/>
      <c r="JDH9" s="144"/>
      <c r="JDI9" s="144"/>
      <c r="JDJ9" s="144"/>
      <c r="JDK9" s="144"/>
      <c r="JDL9" s="144"/>
      <c r="JDM9" s="144"/>
      <c r="JDN9" s="144"/>
      <c r="JDO9" s="144"/>
      <c r="JDP9" s="144"/>
      <c r="JDQ9" s="144"/>
      <c r="JDR9" s="144"/>
      <c r="JDS9" s="144"/>
      <c r="JDT9" s="144"/>
      <c r="JDU9" s="144"/>
      <c r="JDV9" s="144"/>
      <c r="JDW9" s="144"/>
      <c r="JDX9" s="144"/>
      <c r="JDY9" s="144"/>
      <c r="JDZ9" s="144"/>
      <c r="JEA9" s="144"/>
      <c r="JEB9" s="144"/>
      <c r="JEC9" s="144"/>
      <c r="JED9" s="144"/>
      <c r="JEE9" s="144"/>
      <c r="JEF9" s="144"/>
      <c r="JEG9" s="144"/>
      <c r="JEH9" s="144"/>
      <c r="JEI9" s="144"/>
      <c r="JEJ9" s="144"/>
      <c r="JEK9" s="144"/>
      <c r="JEL9" s="144"/>
      <c r="JEM9" s="144"/>
      <c r="JEN9" s="144"/>
      <c r="JEO9" s="144"/>
      <c r="JEP9" s="144"/>
      <c r="JEQ9" s="144"/>
      <c r="JER9" s="144"/>
      <c r="JES9" s="144"/>
      <c r="JET9" s="144"/>
      <c r="JEU9" s="144"/>
      <c r="JEV9" s="144"/>
      <c r="JEW9" s="144"/>
      <c r="JEX9" s="144"/>
      <c r="JEY9" s="144"/>
      <c r="JEZ9" s="144"/>
      <c r="JFA9" s="144"/>
      <c r="JFB9" s="144"/>
      <c r="JFC9" s="144"/>
      <c r="JFD9" s="144"/>
      <c r="JFE9" s="144"/>
      <c r="JFF9" s="144"/>
      <c r="JFG9" s="144"/>
      <c r="JFH9" s="144"/>
      <c r="JFI9" s="144"/>
      <c r="JFJ9" s="144"/>
      <c r="JFK9" s="144"/>
      <c r="JFL9" s="144"/>
      <c r="JFM9" s="144"/>
      <c r="JFN9" s="144"/>
      <c r="JFO9" s="144"/>
      <c r="JFP9" s="144"/>
      <c r="JFQ9" s="144"/>
      <c r="JFR9" s="144"/>
      <c r="JFS9" s="144"/>
      <c r="JFT9" s="144"/>
      <c r="JFU9" s="144"/>
      <c r="JFV9" s="144"/>
      <c r="JFW9" s="144"/>
      <c r="JFX9" s="144"/>
      <c r="JFY9" s="144"/>
      <c r="JFZ9" s="144"/>
      <c r="JGA9" s="144"/>
      <c r="JGB9" s="144"/>
      <c r="JGC9" s="144"/>
      <c r="JGD9" s="144"/>
      <c r="JGE9" s="144"/>
      <c r="JGF9" s="144"/>
      <c r="JGG9" s="144"/>
      <c r="JGH9" s="144"/>
      <c r="JGI9" s="144"/>
      <c r="JGJ9" s="144"/>
      <c r="JGK9" s="144"/>
      <c r="JGL9" s="144"/>
      <c r="JGM9" s="144"/>
      <c r="JGN9" s="144"/>
      <c r="JGO9" s="144"/>
      <c r="JGP9" s="144"/>
      <c r="JGQ9" s="144"/>
      <c r="JGR9" s="144"/>
      <c r="JGS9" s="144"/>
      <c r="JGT9" s="144"/>
      <c r="JGU9" s="144"/>
      <c r="JGV9" s="144"/>
      <c r="JGW9" s="144"/>
      <c r="JGX9" s="144"/>
      <c r="JGY9" s="144"/>
      <c r="JGZ9" s="144"/>
      <c r="JHA9" s="144"/>
      <c r="JHB9" s="144"/>
      <c r="JHC9" s="144"/>
      <c r="JHD9" s="144"/>
      <c r="JHE9" s="144"/>
      <c r="JHF9" s="144"/>
      <c r="JHG9" s="144"/>
      <c r="JHH9" s="144"/>
      <c r="JHI9" s="144"/>
      <c r="JHJ9" s="144"/>
      <c r="JHK9" s="144"/>
      <c r="JHL9" s="144"/>
      <c r="JHM9" s="144"/>
      <c r="JHN9" s="144"/>
      <c r="JHO9" s="144"/>
      <c r="JHP9" s="144"/>
      <c r="JHQ9" s="144"/>
      <c r="JHR9" s="144"/>
      <c r="JHS9" s="144"/>
      <c r="JHT9" s="144"/>
      <c r="JHU9" s="144"/>
      <c r="JHV9" s="144"/>
      <c r="JHW9" s="144"/>
      <c r="JHX9" s="144"/>
      <c r="JHY9" s="144"/>
      <c r="JHZ9" s="144"/>
      <c r="JIA9" s="144"/>
      <c r="JIB9" s="144"/>
      <c r="JIC9" s="144"/>
      <c r="JID9" s="144"/>
      <c r="JIE9" s="144"/>
      <c r="JIF9" s="144"/>
      <c r="JIG9" s="144"/>
      <c r="JIH9" s="144"/>
      <c r="JII9" s="144"/>
      <c r="JIJ9" s="144"/>
      <c r="JIK9" s="144"/>
      <c r="JIL9" s="144"/>
      <c r="JIM9" s="144"/>
      <c r="JIN9" s="144"/>
      <c r="JIO9" s="144"/>
      <c r="JIP9" s="144"/>
      <c r="JIQ9" s="144"/>
      <c r="JIR9" s="144"/>
      <c r="JIS9" s="144"/>
      <c r="JIT9" s="144"/>
      <c r="JIU9" s="144"/>
      <c r="JIV9" s="144"/>
      <c r="JIW9" s="144"/>
      <c r="JIX9" s="144"/>
      <c r="JIY9" s="144"/>
      <c r="JIZ9" s="144"/>
      <c r="JJA9" s="144"/>
      <c r="JJB9" s="144"/>
      <c r="JJC9" s="144"/>
      <c r="JJD9" s="144"/>
      <c r="JJE9" s="144"/>
      <c r="JJF9" s="144"/>
      <c r="JJG9" s="144"/>
      <c r="JJH9" s="144"/>
      <c r="JJI9" s="144"/>
      <c r="JJJ9" s="144"/>
      <c r="JJK9" s="144"/>
      <c r="JJL9" s="144"/>
      <c r="JJM9" s="144"/>
      <c r="JJN9" s="144"/>
      <c r="JJO9" s="144"/>
      <c r="JJP9" s="144"/>
      <c r="JJQ9" s="144"/>
      <c r="JJR9" s="144"/>
      <c r="JJS9" s="144"/>
      <c r="JJT9" s="144"/>
      <c r="JJU9" s="144"/>
      <c r="JJV9" s="144"/>
      <c r="JJW9" s="144"/>
      <c r="JJX9" s="144"/>
      <c r="JJY9" s="144"/>
      <c r="JJZ9" s="144"/>
      <c r="JKA9" s="144"/>
      <c r="JKB9" s="144"/>
      <c r="JKC9" s="144"/>
      <c r="JKD9" s="144"/>
      <c r="JKE9" s="144"/>
      <c r="JKF9" s="144"/>
      <c r="JKG9" s="144"/>
      <c r="JKH9" s="144"/>
      <c r="JKI9" s="144"/>
      <c r="JKJ9" s="144"/>
      <c r="JKK9" s="144"/>
      <c r="JKL9" s="144"/>
      <c r="JKM9" s="144"/>
      <c r="JKN9" s="144"/>
      <c r="JKO9" s="144"/>
      <c r="JKP9" s="144"/>
      <c r="JKQ9" s="144"/>
      <c r="JKR9" s="144"/>
      <c r="JKS9" s="144"/>
      <c r="JKT9" s="144"/>
      <c r="JKU9" s="144"/>
      <c r="JKV9" s="144"/>
      <c r="JKW9" s="144"/>
      <c r="JKX9" s="144"/>
      <c r="JKY9" s="144"/>
      <c r="JKZ9" s="144"/>
      <c r="JLA9" s="144"/>
      <c r="JLB9" s="144"/>
      <c r="JLC9" s="144"/>
      <c r="JLD9" s="144"/>
      <c r="JLE9" s="144"/>
      <c r="JLF9" s="144"/>
      <c r="JLG9" s="144"/>
      <c r="JLH9" s="144"/>
      <c r="JLI9" s="144"/>
      <c r="JLJ9" s="144"/>
      <c r="JLK9" s="144"/>
      <c r="JLL9" s="144"/>
      <c r="JLM9" s="144"/>
      <c r="JLN9" s="144"/>
      <c r="JLO9" s="144"/>
      <c r="JLP9" s="144"/>
      <c r="JLQ9" s="144"/>
      <c r="JLR9" s="144"/>
      <c r="JLS9" s="144"/>
      <c r="JLT9" s="144"/>
      <c r="JLU9" s="144"/>
      <c r="JLV9" s="144"/>
      <c r="JLW9" s="144"/>
      <c r="JLX9" s="144"/>
      <c r="JLY9" s="144"/>
      <c r="JLZ9" s="144"/>
      <c r="JMA9" s="144"/>
      <c r="JMB9" s="144"/>
      <c r="JMC9" s="144"/>
      <c r="JMD9" s="144"/>
      <c r="JME9" s="144"/>
      <c r="JMF9" s="144"/>
      <c r="JMG9" s="144"/>
      <c r="JMH9" s="144"/>
      <c r="JMI9" s="144"/>
      <c r="JMJ9" s="144"/>
      <c r="JMK9" s="144"/>
      <c r="JML9" s="144"/>
      <c r="JMM9" s="144"/>
      <c r="JMN9" s="144"/>
      <c r="JMO9" s="144"/>
      <c r="JMP9" s="144"/>
      <c r="JMQ9" s="144"/>
      <c r="JMR9" s="144"/>
      <c r="JMS9" s="144"/>
      <c r="JMT9" s="144"/>
      <c r="JMU9" s="144"/>
      <c r="JMV9" s="144"/>
      <c r="JMW9" s="144"/>
      <c r="JMX9" s="144"/>
      <c r="JMY9" s="144"/>
      <c r="JMZ9" s="144"/>
      <c r="JNA9" s="144"/>
      <c r="JNB9" s="144"/>
      <c r="JNC9" s="144"/>
      <c r="JND9" s="144"/>
      <c r="JNE9" s="144"/>
      <c r="JNF9" s="144"/>
      <c r="JNG9" s="144"/>
      <c r="JNH9" s="144"/>
      <c r="JNI9" s="144"/>
      <c r="JNJ9" s="144"/>
      <c r="JNK9" s="144"/>
      <c r="JNL9" s="144"/>
      <c r="JNM9" s="144"/>
      <c r="JNN9" s="144"/>
      <c r="JNO9" s="144"/>
      <c r="JNP9" s="144"/>
      <c r="JNQ9" s="144"/>
      <c r="JNR9" s="144"/>
      <c r="JNS9" s="144"/>
      <c r="JNT9" s="144"/>
      <c r="JNU9" s="144"/>
      <c r="JNV9" s="144"/>
      <c r="JNW9" s="144"/>
      <c r="JNX9" s="144"/>
      <c r="JNY9" s="144"/>
      <c r="JNZ9" s="144"/>
      <c r="JOA9" s="144"/>
      <c r="JOB9" s="144"/>
      <c r="JOC9" s="144"/>
      <c r="JOD9" s="144"/>
      <c r="JOE9" s="144"/>
      <c r="JOF9" s="144"/>
      <c r="JOG9" s="144"/>
      <c r="JOH9" s="144"/>
      <c r="JOI9" s="144"/>
      <c r="JOJ9" s="144"/>
      <c r="JOK9" s="144"/>
      <c r="JOL9" s="144"/>
      <c r="JOM9" s="144"/>
      <c r="JON9" s="144"/>
      <c r="JOO9" s="144"/>
      <c r="JOP9" s="144"/>
      <c r="JOQ9" s="144"/>
      <c r="JOR9" s="144"/>
      <c r="JOS9" s="144"/>
      <c r="JOT9" s="144"/>
      <c r="JOU9" s="144"/>
      <c r="JOV9" s="144"/>
      <c r="JOW9" s="144"/>
      <c r="JOX9" s="144"/>
      <c r="JOY9" s="144"/>
      <c r="JOZ9" s="144"/>
      <c r="JPA9" s="144"/>
      <c r="JPB9" s="144"/>
      <c r="JPC9" s="144"/>
      <c r="JPD9" s="144"/>
      <c r="JPE9" s="144"/>
      <c r="JPF9" s="144"/>
      <c r="JPG9" s="144"/>
      <c r="JPH9" s="144"/>
      <c r="JPI9" s="144"/>
      <c r="JPJ9" s="144"/>
      <c r="JPK9" s="144"/>
      <c r="JPL9" s="144"/>
      <c r="JPM9" s="144"/>
      <c r="JPN9" s="144"/>
      <c r="JPO9" s="144"/>
      <c r="JPP9" s="144"/>
      <c r="JPQ9" s="144"/>
      <c r="JPR9" s="144"/>
      <c r="JPS9" s="144"/>
      <c r="JPT9" s="144"/>
      <c r="JPU9" s="144"/>
      <c r="JPV9" s="144"/>
      <c r="JPW9" s="144"/>
      <c r="JPX9" s="144"/>
      <c r="JPY9" s="144"/>
      <c r="JPZ9" s="144"/>
      <c r="JQA9" s="144"/>
      <c r="JQB9" s="144"/>
      <c r="JQC9" s="144"/>
      <c r="JQD9" s="144"/>
      <c r="JQE9" s="144"/>
      <c r="JQF9" s="144"/>
      <c r="JQG9" s="144"/>
      <c r="JQH9" s="144"/>
      <c r="JQI9" s="144"/>
      <c r="JQJ9" s="144"/>
      <c r="JQK9" s="144"/>
      <c r="JQL9" s="144"/>
      <c r="JQM9" s="144"/>
      <c r="JQN9" s="144"/>
      <c r="JQO9" s="144"/>
      <c r="JQP9" s="144"/>
      <c r="JQQ9" s="144"/>
      <c r="JQR9" s="144"/>
      <c r="JQS9" s="144"/>
      <c r="JQT9" s="144"/>
      <c r="JQU9" s="144"/>
      <c r="JQV9" s="144"/>
      <c r="JQW9" s="144"/>
      <c r="JQX9" s="144"/>
      <c r="JQY9" s="144"/>
      <c r="JQZ9" s="144"/>
      <c r="JRA9" s="144"/>
      <c r="JRB9" s="144"/>
      <c r="JRC9" s="144"/>
      <c r="JRD9" s="144"/>
      <c r="JRE9" s="144"/>
      <c r="JRF9" s="144"/>
      <c r="JRG9" s="144"/>
      <c r="JRH9" s="144"/>
      <c r="JRI9" s="144"/>
      <c r="JRJ9" s="144"/>
      <c r="JRK9" s="144"/>
      <c r="JRL9" s="144"/>
      <c r="JRM9" s="144"/>
      <c r="JRN9" s="144"/>
      <c r="JRO9" s="144"/>
      <c r="JRP9" s="144"/>
      <c r="JRQ9" s="144"/>
      <c r="JRR9" s="144"/>
      <c r="JRS9" s="144"/>
      <c r="JRT9" s="144"/>
      <c r="JRU9" s="144"/>
      <c r="JRV9" s="144"/>
      <c r="JRW9" s="144"/>
      <c r="JRX9" s="144"/>
      <c r="JRY9" s="144"/>
      <c r="JRZ9" s="144"/>
      <c r="JSA9" s="144"/>
      <c r="JSB9" s="144"/>
      <c r="JSC9" s="144"/>
      <c r="JSD9" s="144"/>
      <c r="JSE9" s="144"/>
      <c r="JSF9" s="144"/>
      <c r="JSG9" s="144"/>
      <c r="JSH9" s="144"/>
      <c r="JSI9" s="144"/>
      <c r="JSJ9" s="144"/>
      <c r="JSK9" s="144"/>
      <c r="JSL9" s="144"/>
      <c r="JSM9" s="144"/>
      <c r="JSN9" s="144"/>
      <c r="JSO9" s="144"/>
      <c r="JSP9" s="144"/>
      <c r="JSQ9" s="144"/>
      <c r="JSR9" s="144"/>
      <c r="JSS9" s="144"/>
      <c r="JST9" s="144"/>
      <c r="JSU9" s="144"/>
      <c r="JSV9" s="144"/>
      <c r="JSW9" s="144"/>
      <c r="JSX9" s="144"/>
      <c r="JSY9" s="144"/>
      <c r="JSZ9" s="144"/>
      <c r="JTA9" s="144"/>
      <c r="JTB9" s="144"/>
      <c r="JTC9" s="144"/>
      <c r="JTD9" s="144"/>
      <c r="JTE9" s="144"/>
      <c r="JTF9" s="144"/>
      <c r="JTG9" s="144"/>
      <c r="JTH9" s="144"/>
      <c r="JTI9" s="144"/>
      <c r="JTJ9" s="144"/>
      <c r="JTK9" s="144"/>
      <c r="JTL9" s="144"/>
      <c r="JTM9" s="144"/>
      <c r="JTN9" s="144"/>
      <c r="JTO9" s="144"/>
      <c r="JTP9" s="144"/>
      <c r="JTQ9" s="144"/>
      <c r="JTR9" s="144"/>
      <c r="JTS9" s="144"/>
      <c r="JTT9" s="144"/>
      <c r="JTU9" s="144"/>
      <c r="JTV9" s="144"/>
      <c r="JTW9" s="144"/>
      <c r="JTX9" s="144"/>
      <c r="JTY9" s="144"/>
      <c r="JTZ9" s="144"/>
      <c r="JUA9" s="144"/>
      <c r="JUB9" s="144"/>
      <c r="JUC9" s="144"/>
      <c r="JUD9" s="144"/>
      <c r="JUE9" s="144"/>
      <c r="JUF9" s="144"/>
      <c r="JUG9" s="144"/>
      <c r="JUH9" s="144"/>
      <c r="JUI9" s="144"/>
      <c r="JUJ9" s="144"/>
      <c r="JUK9" s="144"/>
      <c r="JUL9" s="144"/>
      <c r="JUM9" s="144"/>
      <c r="JUN9" s="144"/>
      <c r="JUO9" s="144"/>
      <c r="JUP9" s="144"/>
      <c r="JUQ9" s="144"/>
      <c r="JUR9" s="144"/>
      <c r="JUS9" s="144"/>
      <c r="JUT9" s="144"/>
      <c r="JUU9" s="144"/>
      <c r="JUV9" s="144"/>
      <c r="JUW9" s="144"/>
      <c r="JUX9" s="144"/>
      <c r="JUY9" s="144"/>
      <c r="JUZ9" s="144"/>
      <c r="JVA9" s="144"/>
      <c r="JVB9" s="144"/>
      <c r="JVC9" s="144"/>
      <c r="JVD9" s="144"/>
      <c r="JVE9" s="144"/>
      <c r="JVF9" s="144"/>
      <c r="JVG9" s="144"/>
      <c r="JVH9" s="144"/>
      <c r="JVI9" s="144"/>
      <c r="JVJ9" s="144"/>
      <c r="JVK9" s="144"/>
      <c r="JVL9" s="144"/>
      <c r="JVM9" s="144"/>
      <c r="JVN9" s="144"/>
      <c r="JVO9" s="144"/>
      <c r="JVP9" s="144"/>
      <c r="JVQ9" s="144"/>
      <c r="JVR9" s="144"/>
      <c r="JVS9" s="144"/>
      <c r="JVT9" s="144"/>
      <c r="JVU9" s="144"/>
      <c r="JVV9" s="144"/>
      <c r="JVW9" s="144"/>
      <c r="JVX9" s="144"/>
      <c r="JVY9" s="144"/>
      <c r="JVZ9" s="144"/>
      <c r="JWA9" s="144"/>
      <c r="JWB9" s="144"/>
      <c r="JWC9" s="144"/>
      <c r="JWD9" s="144"/>
      <c r="JWE9" s="144"/>
      <c r="JWF9" s="144"/>
      <c r="JWG9" s="144"/>
      <c r="JWH9" s="144"/>
      <c r="JWI9" s="144"/>
      <c r="JWJ9" s="144"/>
      <c r="JWK9" s="144"/>
      <c r="JWL9" s="144"/>
      <c r="JWM9" s="144"/>
      <c r="JWN9" s="144"/>
      <c r="JWO9" s="144"/>
      <c r="JWP9" s="144"/>
      <c r="JWQ9" s="144"/>
      <c r="JWR9" s="144"/>
      <c r="JWS9" s="144"/>
      <c r="JWT9" s="144"/>
      <c r="JWU9" s="144"/>
      <c r="JWV9" s="144"/>
      <c r="JWW9" s="144"/>
      <c r="JWX9" s="144"/>
      <c r="JWY9" s="144"/>
      <c r="JWZ9" s="144"/>
      <c r="JXA9" s="144"/>
      <c r="JXB9" s="144"/>
      <c r="JXC9" s="144"/>
      <c r="JXD9" s="144"/>
      <c r="JXE9" s="144"/>
      <c r="JXF9" s="144"/>
      <c r="JXG9" s="144"/>
      <c r="JXH9" s="144"/>
      <c r="JXI9" s="144"/>
      <c r="JXJ9" s="144"/>
      <c r="JXK9" s="144"/>
      <c r="JXL9" s="144"/>
      <c r="JXM9" s="144"/>
      <c r="JXN9" s="144"/>
      <c r="JXO9" s="144"/>
      <c r="JXP9" s="144"/>
      <c r="JXQ9" s="144"/>
      <c r="JXR9" s="144"/>
      <c r="JXS9" s="144"/>
      <c r="JXT9" s="144"/>
      <c r="JXU9" s="144"/>
      <c r="JXV9" s="144"/>
      <c r="JXW9" s="144"/>
      <c r="JXX9" s="144"/>
      <c r="JXY9" s="144"/>
      <c r="JXZ9" s="144"/>
      <c r="JYA9" s="144"/>
      <c r="JYB9" s="144"/>
      <c r="JYC9" s="144"/>
      <c r="JYD9" s="144"/>
      <c r="JYE9" s="144"/>
      <c r="JYF9" s="144"/>
      <c r="JYG9" s="144"/>
      <c r="JYH9" s="144"/>
      <c r="JYI9" s="144"/>
      <c r="JYJ9" s="144"/>
      <c r="JYK9" s="144"/>
      <c r="JYL9" s="144"/>
      <c r="JYM9" s="144"/>
      <c r="JYN9" s="144"/>
      <c r="JYO9" s="144"/>
      <c r="JYP9" s="144"/>
      <c r="JYQ9" s="144"/>
      <c r="JYR9" s="144"/>
      <c r="JYS9" s="144"/>
      <c r="JYT9" s="144"/>
      <c r="JYU9" s="144"/>
      <c r="JYV9" s="144"/>
      <c r="JYW9" s="144"/>
      <c r="JYX9" s="144"/>
      <c r="JYY9" s="144"/>
      <c r="JYZ9" s="144"/>
      <c r="JZA9" s="144"/>
      <c r="JZB9" s="144"/>
      <c r="JZC9" s="144"/>
      <c r="JZD9" s="144"/>
      <c r="JZE9" s="144"/>
      <c r="JZF9" s="144"/>
      <c r="JZG9" s="144"/>
      <c r="JZH9" s="144"/>
      <c r="JZI9" s="144"/>
      <c r="JZJ9" s="144"/>
      <c r="JZK9" s="144"/>
      <c r="JZL9" s="144"/>
      <c r="JZM9" s="144"/>
      <c r="JZN9" s="144"/>
      <c r="JZO9" s="144"/>
      <c r="JZP9" s="144"/>
      <c r="JZQ9" s="144"/>
      <c r="JZR9" s="144"/>
      <c r="JZS9" s="144"/>
      <c r="JZT9" s="144"/>
      <c r="JZU9" s="144"/>
      <c r="JZV9" s="144"/>
      <c r="JZW9" s="144"/>
      <c r="JZX9" s="144"/>
      <c r="JZY9" s="144"/>
      <c r="JZZ9" s="144"/>
      <c r="KAA9" s="144"/>
      <c r="KAB9" s="144"/>
      <c r="KAC9" s="144"/>
      <c r="KAD9" s="144"/>
      <c r="KAE9" s="144"/>
      <c r="KAF9" s="144"/>
      <c r="KAG9" s="144"/>
      <c r="KAH9" s="144"/>
      <c r="KAI9" s="144"/>
      <c r="KAJ9" s="144"/>
      <c r="KAK9" s="144"/>
      <c r="KAL9" s="144"/>
      <c r="KAM9" s="144"/>
      <c r="KAN9" s="144"/>
      <c r="KAO9" s="144"/>
      <c r="KAP9" s="144"/>
      <c r="KAQ9" s="144"/>
      <c r="KAR9" s="144"/>
      <c r="KAS9" s="144"/>
      <c r="KAT9" s="144"/>
      <c r="KAU9" s="144"/>
      <c r="KAV9" s="144"/>
      <c r="KAW9" s="144"/>
      <c r="KAX9" s="144"/>
      <c r="KAY9" s="144"/>
      <c r="KAZ9" s="144"/>
      <c r="KBA9" s="144"/>
      <c r="KBB9" s="144"/>
      <c r="KBC9" s="144"/>
      <c r="KBD9" s="144"/>
      <c r="KBE9" s="144"/>
      <c r="KBF9" s="144"/>
      <c r="KBG9" s="144"/>
      <c r="KBH9" s="144"/>
      <c r="KBI9" s="144"/>
      <c r="KBJ9" s="144"/>
      <c r="KBK9" s="144"/>
      <c r="KBL9" s="144"/>
      <c r="KBM9" s="144"/>
      <c r="KBN9" s="144"/>
      <c r="KBO9" s="144"/>
      <c r="KBP9" s="144"/>
      <c r="KBQ9" s="144"/>
      <c r="KBR9" s="144"/>
      <c r="KBS9" s="144"/>
      <c r="KBT9" s="144"/>
      <c r="KBU9" s="144"/>
      <c r="KBV9" s="144"/>
      <c r="KBW9" s="144"/>
      <c r="KBX9" s="144"/>
      <c r="KBY9" s="144"/>
      <c r="KBZ9" s="144"/>
      <c r="KCA9" s="144"/>
      <c r="KCB9" s="144"/>
      <c r="KCC9" s="144"/>
      <c r="KCD9" s="144"/>
      <c r="KCE9" s="144"/>
      <c r="KCF9" s="144"/>
      <c r="KCG9" s="144"/>
      <c r="KCH9" s="144"/>
      <c r="KCI9" s="144"/>
      <c r="KCJ9" s="144"/>
      <c r="KCK9" s="144"/>
      <c r="KCL9" s="144"/>
      <c r="KCM9" s="144"/>
      <c r="KCN9" s="144"/>
      <c r="KCO9" s="144"/>
      <c r="KCP9" s="144"/>
      <c r="KCQ9" s="144"/>
      <c r="KCR9" s="144"/>
      <c r="KCS9" s="144"/>
      <c r="KCT9" s="144"/>
      <c r="KCU9" s="144"/>
      <c r="KCV9" s="144"/>
      <c r="KCW9" s="144"/>
      <c r="KCX9" s="144"/>
      <c r="KCY9" s="144"/>
      <c r="KCZ9" s="144"/>
      <c r="KDA9" s="144"/>
      <c r="KDB9" s="144"/>
      <c r="KDC9" s="144"/>
      <c r="KDD9" s="144"/>
      <c r="KDE9" s="144"/>
      <c r="KDF9" s="144"/>
      <c r="KDG9" s="144"/>
      <c r="KDH9" s="144"/>
      <c r="KDI9" s="144"/>
      <c r="KDJ9" s="144"/>
      <c r="KDK9" s="144"/>
      <c r="KDL9" s="144"/>
      <c r="KDM9" s="144"/>
      <c r="KDN9" s="144"/>
      <c r="KDO9" s="144"/>
      <c r="KDP9" s="144"/>
      <c r="KDQ9" s="144"/>
      <c r="KDR9" s="144"/>
      <c r="KDS9" s="144"/>
      <c r="KDT9" s="144"/>
      <c r="KDU9" s="144"/>
      <c r="KDV9" s="144"/>
      <c r="KDW9" s="144"/>
      <c r="KDX9" s="144"/>
      <c r="KDY9" s="144"/>
      <c r="KDZ9" s="144"/>
      <c r="KEA9" s="144"/>
      <c r="KEB9" s="144"/>
      <c r="KEC9" s="144"/>
      <c r="KED9" s="144"/>
      <c r="KEE9" s="144"/>
      <c r="KEF9" s="144"/>
      <c r="KEG9" s="144"/>
      <c r="KEH9" s="144"/>
      <c r="KEI9" s="144"/>
      <c r="KEJ9" s="144"/>
      <c r="KEK9" s="144"/>
      <c r="KEL9" s="144"/>
      <c r="KEM9" s="144"/>
      <c r="KEN9" s="144"/>
      <c r="KEO9" s="144"/>
      <c r="KEP9" s="144"/>
      <c r="KEQ9" s="144"/>
      <c r="KER9" s="144"/>
      <c r="KES9" s="144"/>
      <c r="KET9" s="144"/>
      <c r="KEU9" s="144"/>
      <c r="KEV9" s="144"/>
      <c r="KEW9" s="144"/>
      <c r="KEX9" s="144"/>
      <c r="KEY9" s="144"/>
      <c r="KEZ9" s="144"/>
      <c r="KFA9" s="144"/>
      <c r="KFB9" s="144"/>
      <c r="KFC9" s="144"/>
      <c r="KFD9" s="144"/>
      <c r="KFE9" s="144"/>
      <c r="KFF9" s="144"/>
      <c r="KFG9" s="144"/>
      <c r="KFH9" s="144"/>
      <c r="KFI9" s="144"/>
      <c r="KFJ9" s="144"/>
      <c r="KFK9" s="144"/>
      <c r="KFL9" s="144"/>
      <c r="KFM9" s="144"/>
      <c r="KFN9" s="144"/>
      <c r="KFO9" s="144"/>
      <c r="KFP9" s="144"/>
      <c r="KFQ9" s="144"/>
      <c r="KFR9" s="144"/>
      <c r="KFS9" s="144"/>
      <c r="KFT9" s="144"/>
      <c r="KFU9" s="144"/>
      <c r="KFV9" s="144"/>
      <c r="KFW9" s="144"/>
      <c r="KFX9" s="144"/>
      <c r="KFY9" s="144"/>
      <c r="KFZ9" s="144"/>
      <c r="KGA9" s="144"/>
      <c r="KGB9" s="144"/>
      <c r="KGC9" s="144"/>
      <c r="KGD9" s="144"/>
      <c r="KGE9" s="144"/>
      <c r="KGF9" s="144"/>
      <c r="KGG9" s="144"/>
      <c r="KGH9" s="144"/>
      <c r="KGI9" s="144"/>
      <c r="KGJ9" s="144"/>
      <c r="KGK9" s="144"/>
      <c r="KGL9" s="144"/>
      <c r="KGM9" s="144"/>
      <c r="KGN9" s="144"/>
      <c r="KGO9" s="144"/>
      <c r="KGP9" s="144"/>
      <c r="KGQ9" s="144"/>
      <c r="KGR9" s="144"/>
      <c r="KGS9" s="144"/>
      <c r="KGT9" s="144"/>
      <c r="KGU9" s="144"/>
      <c r="KGV9" s="144"/>
      <c r="KGW9" s="144"/>
      <c r="KGX9" s="144"/>
      <c r="KGY9" s="144"/>
      <c r="KGZ9" s="144"/>
      <c r="KHA9" s="144"/>
      <c r="KHB9" s="144"/>
      <c r="KHC9" s="144"/>
      <c r="KHD9" s="144"/>
      <c r="KHE9" s="144"/>
      <c r="KHF9" s="144"/>
      <c r="KHG9" s="144"/>
      <c r="KHH9" s="144"/>
      <c r="KHI9" s="144"/>
      <c r="KHJ9" s="144"/>
      <c r="KHK9" s="144"/>
      <c r="KHL9" s="144"/>
      <c r="KHM9" s="144"/>
      <c r="KHN9" s="144"/>
      <c r="KHO9" s="144"/>
      <c r="KHP9" s="144"/>
      <c r="KHQ9" s="144"/>
      <c r="KHR9" s="144"/>
      <c r="KHS9" s="144"/>
      <c r="KHT9" s="144"/>
      <c r="KHU9" s="144"/>
      <c r="KHV9" s="144"/>
      <c r="KHW9" s="144"/>
      <c r="KHX9" s="144"/>
      <c r="KHY9" s="144"/>
      <c r="KHZ9" s="144"/>
      <c r="KIA9" s="144"/>
      <c r="KIB9" s="144"/>
      <c r="KIC9" s="144"/>
      <c r="KID9" s="144"/>
      <c r="KIE9" s="144"/>
      <c r="KIF9" s="144"/>
      <c r="KIG9" s="144"/>
      <c r="KIH9" s="144"/>
      <c r="KII9" s="144"/>
      <c r="KIJ9" s="144"/>
      <c r="KIK9" s="144"/>
      <c r="KIL9" s="144"/>
      <c r="KIM9" s="144"/>
      <c r="KIN9" s="144"/>
      <c r="KIO9" s="144"/>
      <c r="KIP9" s="144"/>
      <c r="KIQ9" s="144"/>
      <c r="KIR9" s="144"/>
      <c r="KIS9" s="144"/>
      <c r="KIT9" s="144"/>
      <c r="KIU9" s="144"/>
      <c r="KIV9" s="144"/>
      <c r="KIW9" s="144"/>
      <c r="KIX9" s="144"/>
      <c r="KIY9" s="144"/>
      <c r="KIZ9" s="144"/>
      <c r="KJA9" s="144"/>
      <c r="KJB9" s="144"/>
      <c r="KJC9" s="144"/>
      <c r="KJD9" s="144"/>
      <c r="KJE9" s="144"/>
      <c r="KJF9" s="144"/>
      <c r="KJG9" s="144"/>
      <c r="KJH9" s="144"/>
      <c r="KJI9" s="144"/>
      <c r="KJJ9" s="144"/>
      <c r="KJK9" s="144"/>
      <c r="KJL9" s="144"/>
      <c r="KJM9" s="144"/>
      <c r="KJN9" s="144"/>
      <c r="KJO9" s="144"/>
      <c r="KJP9" s="144"/>
      <c r="KJQ9" s="144"/>
      <c r="KJR9" s="144"/>
      <c r="KJS9" s="144"/>
      <c r="KJT9" s="144"/>
      <c r="KJU9" s="144"/>
      <c r="KJV9" s="144"/>
      <c r="KJW9" s="144"/>
      <c r="KJX9" s="144"/>
      <c r="KJY9" s="144"/>
      <c r="KJZ9" s="144"/>
      <c r="KKA9" s="144"/>
      <c r="KKB9" s="144"/>
      <c r="KKC9" s="144"/>
      <c r="KKD9" s="144"/>
      <c r="KKE9" s="144"/>
      <c r="KKF9" s="144"/>
      <c r="KKG9" s="144"/>
      <c r="KKH9" s="144"/>
      <c r="KKI9" s="144"/>
      <c r="KKJ9" s="144"/>
      <c r="KKK9" s="144"/>
      <c r="KKL9" s="144"/>
      <c r="KKM9" s="144"/>
      <c r="KKN9" s="144"/>
      <c r="KKO9" s="144"/>
      <c r="KKP9" s="144"/>
      <c r="KKQ9" s="144"/>
      <c r="KKR9" s="144"/>
      <c r="KKS9" s="144"/>
      <c r="KKT9" s="144"/>
      <c r="KKU9" s="144"/>
      <c r="KKV9" s="144"/>
      <c r="KKW9" s="144"/>
      <c r="KKX9" s="144"/>
      <c r="KKY9" s="144"/>
      <c r="KKZ9" s="144"/>
      <c r="KLA9" s="144"/>
      <c r="KLB9" s="144"/>
      <c r="KLC9" s="144"/>
      <c r="KLD9" s="144"/>
      <c r="KLE9" s="144"/>
      <c r="KLF9" s="144"/>
      <c r="KLG9" s="144"/>
      <c r="KLH9" s="144"/>
      <c r="KLI9" s="144"/>
      <c r="KLJ9" s="144"/>
      <c r="KLK9" s="144"/>
      <c r="KLL9" s="144"/>
      <c r="KLM9" s="144"/>
      <c r="KLN9" s="144"/>
      <c r="KLO9" s="144"/>
      <c r="KLP9" s="144"/>
      <c r="KLQ9" s="144"/>
      <c r="KLR9" s="144"/>
      <c r="KLS9" s="144"/>
      <c r="KLT9" s="144"/>
      <c r="KLU9" s="144"/>
      <c r="KLV9" s="144"/>
      <c r="KLW9" s="144"/>
      <c r="KLX9" s="144"/>
      <c r="KLY9" s="144"/>
      <c r="KLZ9" s="144"/>
      <c r="KMA9" s="144"/>
      <c r="KMB9" s="144"/>
      <c r="KMC9" s="144"/>
      <c r="KMD9" s="144"/>
      <c r="KME9" s="144"/>
      <c r="KMF9" s="144"/>
      <c r="KMG9" s="144"/>
      <c r="KMH9" s="144"/>
      <c r="KMI9" s="144"/>
      <c r="KMJ9" s="144"/>
      <c r="KMK9" s="144"/>
      <c r="KML9" s="144"/>
      <c r="KMM9" s="144"/>
      <c r="KMN9" s="144"/>
      <c r="KMO9" s="144"/>
      <c r="KMP9" s="144"/>
      <c r="KMQ9" s="144"/>
      <c r="KMR9" s="144"/>
      <c r="KMS9" s="144"/>
      <c r="KMT9" s="144"/>
      <c r="KMU9" s="144"/>
      <c r="KMV9" s="144"/>
      <c r="KMW9" s="144"/>
      <c r="KMX9" s="144"/>
      <c r="KMY9" s="144"/>
      <c r="KMZ9" s="144"/>
      <c r="KNA9" s="144"/>
      <c r="KNB9" s="144"/>
      <c r="KNC9" s="144"/>
      <c r="KND9" s="144"/>
      <c r="KNE9" s="144"/>
      <c r="KNF9" s="144"/>
      <c r="KNG9" s="144"/>
      <c r="KNH9" s="144"/>
      <c r="KNI9" s="144"/>
      <c r="KNJ9" s="144"/>
      <c r="KNK9" s="144"/>
      <c r="KNL9" s="144"/>
      <c r="KNM9" s="144"/>
      <c r="KNN9" s="144"/>
      <c r="KNO9" s="144"/>
      <c r="KNP9" s="144"/>
      <c r="KNQ9" s="144"/>
      <c r="KNR9" s="144"/>
      <c r="KNS9" s="144"/>
      <c r="KNT9" s="144"/>
      <c r="KNU9" s="144"/>
      <c r="KNV9" s="144"/>
      <c r="KNW9" s="144"/>
      <c r="KNX9" s="144"/>
      <c r="KNY9" s="144"/>
      <c r="KNZ9" s="144"/>
      <c r="KOA9" s="144"/>
      <c r="KOB9" s="144"/>
      <c r="KOC9" s="144"/>
      <c r="KOD9" s="144"/>
      <c r="KOE9" s="144"/>
      <c r="KOF9" s="144"/>
      <c r="KOG9" s="144"/>
      <c r="KOH9" s="144"/>
      <c r="KOI9" s="144"/>
      <c r="KOJ9" s="144"/>
      <c r="KOK9" s="144"/>
      <c r="KOL9" s="144"/>
      <c r="KOM9" s="144"/>
      <c r="KON9" s="144"/>
      <c r="KOO9" s="144"/>
      <c r="KOP9" s="144"/>
      <c r="KOQ9" s="144"/>
      <c r="KOR9" s="144"/>
      <c r="KOS9" s="144"/>
      <c r="KOT9" s="144"/>
      <c r="KOU9" s="144"/>
      <c r="KOV9" s="144"/>
      <c r="KOW9" s="144"/>
      <c r="KOX9" s="144"/>
      <c r="KOY9" s="144"/>
      <c r="KOZ9" s="144"/>
      <c r="KPA9" s="144"/>
      <c r="KPB9" s="144"/>
      <c r="KPC9" s="144"/>
      <c r="KPD9" s="144"/>
      <c r="KPE9" s="144"/>
      <c r="KPF9" s="144"/>
      <c r="KPG9" s="144"/>
      <c r="KPH9" s="144"/>
      <c r="KPI9" s="144"/>
      <c r="KPJ9" s="144"/>
      <c r="KPK9" s="144"/>
      <c r="KPL9" s="144"/>
      <c r="KPM9" s="144"/>
      <c r="KPN9" s="144"/>
      <c r="KPO9" s="144"/>
      <c r="KPP9" s="144"/>
      <c r="KPQ9" s="144"/>
      <c r="KPR9" s="144"/>
      <c r="KPS9" s="144"/>
      <c r="KPT9" s="144"/>
      <c r="KPU9" s="144"/>
      <c r="KPV9" s="144"/>
      <c r="KPW9" s="144"/>
      <c r="KPX9" s="144"/>
      <c r="KPY9" s="144"/>
      <c r="KPZ9" s="144"/>
      <c r="KQA9" s="144"/>
      <c r="KQB9" s="144"/>
      <c r="KQC9" s="144"/>
      <c r="KQD9" s="144"/>
      <c r="KQE9" s="144"/>
      <c r="KQF9" s="144"/>
      <c r="KQG9" s="144"/>
      <c r="KQH9" s="144"/>
      <c r="KQI9" s="144"/>
      <c r="KQJ9" s="144"/>
      <c r="KQK9" s="144"/>
      <c r="KQL9" s="144"/>
      <c r="KQM9" s="144"/>
      <c r="KQN9" s="144"/>
      <c r="KQO9" s="144"/>
      <c r="KQP9" s="144"/>
      <c r="KQQ9" s="144"/>
      <c r="KQR9" s="144"/>
      <c r="KQS9" s="144"/>
      <c r="KQT9" s="144"/>
      <c r="KQU9" s="144"/>
      <c r="KQV9" s="144"/>
      <c r="KQW9" s="144"/>
      <c r="KQX9" s="144"/>
      <c r="KQY9" s="144"/>
      <c r="KQZ9" s="144"/>
      <c r="KRA9" s="144"/>
      <c r="KRB9" s="144"/>
      <c r="KRC9" s="144"/>
      <c r="KRD9" s="144"/>
      <c r="KRE9" s="144"/>
      <c r="KRF9" s="144"/>
      <c r="KRG9" s="144"/>
      <c r="KRH9" s="144"/>
      <c r="KRI9" s="144"/>
      <c r="KRJ9" s="144"/>
      <c r="KRK9" s="144"/>
      <c r="KRL9" s="144"/>
      <c r="KRM9" s="144"/>
      <c r="KRN9" s="144"/>
      <c r="KRO9" s="144"/>
      <c r="KRP9" s="144"/>
      <c r="KRQ9" s="144"/>
      <c r="KRR9" s="144"/>
      <c r="KRS9" s="144"/>
      <c r="KRT9" s="144"/>
      <c r="KRU9" s="144"/>
      <c r="KRV9" s="144"/>
      <c r="KRW9" s="144"/>
      <c r="KRX9" s="144"/>
      <c r="KRY9" s="144"/>
      <c r="KRZ9" s="144"/>
      <c r="KSA9" s="144"/>
      <c r="KSB9" s="144"/>
      <c r="KSC9" s="144"/>
      <c r="KSD9" s="144"/>
      <c r="KSE9" s="144"/>
      <c r="KSF9" s="144"/>
      <c r="KSG9" s="144"/>
      <c r="KSH9" s="144"/>
      <c r="KSI9" s="144"/>
      <c r="KSJ9" s="144"/>
      <c r="KSK9" s="144"/>
      <c r="KSL9" s="144"/>
      <c r="KSM9" s="144"/>
      <c r="KSN9" s="144"/>
      <c r="KSO9" s="144"/>
      <c r="KSP9" s="144"/>
      <c r="KSQ9" s="144"/>
      <c r="KSR9" s="144"/>
      <c r="KSS9" s="144"/>
      <c r="KST9" s="144"/>
      <c r="KSU9" s="144"/>
      <c r="KSV9" s="144"/>
      <c r="KSW9" s="144"/>
      <c r="KSX9" s="144"/>
      <c r="KSY9" s="144"/>
      <c r="KSZ9" s="144"/>
      <c r="KTA9" s="144"/>
      <c r="KTB9" s="144"/>
      <c r="KTC9" s="144"/>
      <c r="KTD9" s="144"/>
      <c r="KTE9" s="144"/>
      <c r="KTF9" s="144"/>
      <c r="KTG9" s="144"/>
      <c r="KTH9" s="144"/>
      <c r="KTI9" s="144"/>
      <c r="KTJ9" s="144"/>
      <c r="KTK9" s="144"/>
      <c r="KTL9" s="144"/>
      <c r="KTM9" s="144"/>
      <c r="KTN9" s="144"/>
      <c r="KTO9" s="144"/>
      <c r="KTP9" s="144"/>
      <c r="KTQ9" s="144"/>
      <c r="KTR9" s="144"/>
      <c r="KTS9" s="144"/>
      <c r="KTT9" s="144"/>
      <c r="KTU9" s="144"/>
      <c r="KTV9" s="144"/>
      <c r="KTW9" s="144"/>
      <c r="KTX9" s="144"/>
      <c r="KTY9" s="144"/>
      <c r="KTZ9" s="144"/>
      <c r="KUA9" s="144"/>
      <c r="KUB9" s="144"/>
      <c r="KUC9" s="144"/>
      <c r="KUD9" s="144"/>
      <c r="KUE9" s="144"/>
      <c r="KUF9" s="144"/>
      <c r="KUG9" s="144"/>
      <c r="KUH9" s="144"/>
      <c r="KUI9" s="144"/>
      <c r="KUJ9" s="144"/>
      <c r="KUK9" s="144"/>
      <c r="KUL9" s="144"/>
      <c r="KUM9" s="144"/>
      <c r="KUN9" s="144"/>
      <c r="KUO9" s="144"/>
      <c r="KUP9" s="144"/>
      <c r="KUQ9" s="144"/>
      <c r="KUR9" s="144"/>
      <c r="KUS9" s="144"/>
      <c r="KUT9" s="144"/>
      <c r="KUU9" s="144"/>
      <c r="KUV9" s="144"/>
      <c r="KUW9" s="144"/>
      <c r="KUX9" s="144"/>
      <c r="KUY9" s="144"/>
      <c r="KUZ9" s="144"/>
      <c r="KVA9" s="144"/>
      <c r="KVB9" s="144"/>
      <c r="KVC9" s="144"/>
      <c r="KVD9" s="144"/>
      <c r="KVE9" s="144"/>
      <c r="KVF9" s="144"/>
      <c r="KVG9" s="144"/>
      <c r="KVH9" s="144"/>
      <c r="KVI9" s="144"/>
      <c r="KVJ9" s="144"/>
      <c r="KVK9" s="144"/>
      <c r="KVL9" s="144"/>
      <c r="KVM9" s="144"/>
      <c r="KVN9" s="144"/>
      <c r="KVO9" s="144"/>
      <c r="KVP9" s="144"/>
      <c r="KVQ9" s="144"/>
      <c r="KVR9" s="144"/>
      <c r="KVS9" s="144"/>
      <c r="KVT9" s="144"/>
      <c r="KVU9" s="144"/>
      <c r="KVV9" s="144"/>
      <c r="KVW9" s="144"/>
      <c r="KVX9" s="144"/>
      <c r="KVY9" s="144"/>
      <c r="KVZ9" s="144"/>
      <c r="KWA9" s="144"/>
      <c r="KWB9" s="144"/>
      <c r="KWC9" s="144"/>
      <c r="KWD9" s="144"/>
      <c r="KWE9" s="144"/>
      <c r="KWF9" s="144"/>
      <c r="KWG9" s="144"/>
      <c r="KWH9" s="144"/>
      <c r="KWI9" s="144"/>
      <c r="KWJ9" s="144"/>
      <c r="KWK9" s="144"/>
      <c r="KWL9" s="144"/>
      <c r="KWM9" s="144"/>
      <c r="KWN9" s="144"/>
      <c r="KWO9" s="144"/>
      <c r="KWP9" s="144"/>
      <c r="KWQ9" s="144"/>
      <c r="KWR9" s="144"/>
      <c r="KWS9" s="144"/>
      <c r="KWT9" s="144"/>
      <c r="KWU9" s="144"/>
      <c r="KWV9" s="144"/>
      <c r="KWW9" s="144"/>
      <c r="KWX9" s="144"/>
      <c r="KWY9" s="144"/>
      <c r="KWZ9" s="144"/>
      <c r="KXA9" s="144"/>
      <c r="KXB9" s="144"/>
      <c r="KXC9" s="144"/>
      <c r="KXD9" s="144"/>
      <c r="KXE9" s="144"/>
      <c r="KXF9" s="144"/>
      <c r="KXG9" s="144"/>
      <c r="KXH9" s="144"/>
      <c r="KXI9" s="144"/>
      <c r="KXJ9" s="144"/>
      <c r="KXK9" s="144"/>
      <c r="KXL9" s="144"/>
      <c r="KXM9" s="144"/>
      <c r="KXN9" s="144"/>
      <c r="KXO9" s="144"/>
      <c r="KXP9" s="144"/>
      <c r="KXQ9" s="144"/>
      <c r="KXR9" s="144"/>
      <c r="KXS9" s="144"/>
      <c r="KXT9" s="144"/>
      <c r="KXU9" s="144"/>
      <c r="KXV9" s="144"/>
      <c r="KXW9" s="144"/>
      <c r="KXX9" s="144"/>
      <c r="KXY9" s="144"/>
      <c r="KXZ9" s="144"/>
      <c r="KYA9" s="144"/>
      <c r="KYB9" s="144"/>
      <c r="KYC9" s="144"/>
      <c r="KYD9" s="144"/>
      <c r="KYE9" s="144"/>
      <c r="KYF9" s="144"/>
      <c r="KYG9" s="144"/>
      <c r="KYH9" s="144"/>
      <c r="KYI9" s="144"/>
      <c r="KYJ9" s="144"/>
      <c r="KYK9" s="144"/>
      <c r="KYL9" s="144"/>
      <c r="KYM9" s="144"/>
      <c r="KYN9" s="144"/>
      <c r="KYO9" s="144"/>
      <c r="KYP9" s="144"/>
      <c r="KYQ9" s="144"/>
      <c r="KYR9" s="144"/>
      <c r="KYS9" s="144"/>
      <c r="KYT9" s="144"/>
      <c r="KYU9" s="144"/>
      <c r="KYV9" s="144"/>
      <c r="KYW9" s="144"/>
      <c r="KYX9" s="144"/>
      <c r="KYY9" s="144"/>
      <c r="KYZ9" s="144"/>
      <c r="KZA9" s="144"/>
      <c r="KZB9" s="144"/>
      <c r="KZC9" s="144"/>
      <c r="KZD9" s="144"/>
      <c r="KZE9" s="144"/>
      <c r="KZF9" s="144"/>
      <c r="KZG9" s="144"/>
      <c r="KZH9" s="144"/>
      <c r="KZI9" s="144"/>
      <c r="KZJ9" s="144"/>
      <c r="KZK9" s="144"/>
      <c r="KZL9" s="144"/>
      <c r="KZM9" s="144"/>
      <c r="KZN9" s="144"/>
      <c r="KZO9" s="144"/>
      <c r="KZP9" s="144"/>
      <c r="KZQ9" s="144"/>
      <c r="KZR9" s="144"/>
      <c r="KZS9" s="144"/>
      <c r="KZT9" s="144"/>
      <c r="KZU9" s="144"/>
      <c r="KZV9" s="144"/>
      <c r="KZW9" s="144"/>
      <c r="KZX9" s="144"/>
      <c r="KZY9" s="144"/>
      <c r="KZZ9" s="144"/>
      <c r="LAA9" s="144"/>
      <c r="LAB9" s="144"/>
      <c r="LAC9" s="144"/>
      <c r="LAD9" s="144"/>
      <c r="LAE9" s="144"/>
      <c r="LAF9" s="144"/>
      <c r="LAG9" s="144"/>
      <c r="LAH9" s="144"/>
      <c r="LAI9" s="144"/>
      <c r="LAJ9" s="144"/>
      <c r="LAK9" s="144"/>
      <c r="LAL9" s="144"/>
      <c r="LAM9" s="144"/>
      <c r="LAN9" s="144"/>
      <c r="LAO9" s="144"/>
      <c r="LAP9" s="144"/>
      <c r="LAQ9" s="144"/>
      <c r="LAR9" s="144"/>
      <c r="LAS9" s="144"/>
      <c r="LAT9" s="144"/>
      <c r="LAU9" s="144"/>
      <c r="LAV9" s="144"/>
      <c r="LAW9" s="144"/>
      <c r="LAX9" s="144"/>
      <c r="LAY9" s="144"/>
      <c r="LAZ9" s="144"/>
      <c r="LBA9" s="144"/>
      <c r="LBB9" s="144"/>
      <c r="LBC9" s="144"/>
      <c r="LBD9" s="144"/>
      <c r="LBE9" s="144"/>
      <c r="LBF9" s="144"/>
      <c r="LBG9" s="144"/>
      <c r="LBH9" s="144"/>
      <c r="LBI9" s="144"/>
      <c r="LBJ9" s="144"/>
      <c r="LBK9" s="144"/>
      <c r="LBL9" s="144"/>
      <c r="LBM9" s="144"/>
      <c r="LBN9" s="144"/>
      <c r="LBO9" s="144"/>
      <c r="LBP9" s="144"/>
      <c r="LBQ9" s="144"/>
      <c r="LBR9" s="144"/>
      <c r="LBS9" s="144"/>
      <c r="LBT9" s="144"/>
      <c r="LBU9" s="144"/>
      <c r="LBV9" s="144"/>
      <c r="LBW9" s="144"/>
      <c r="LBX9" s="144"/>
      <c r="LBY9" s="144"/>
      <c r="LBZ9" s="144"/>
      <c r="LCA9" s="144"/>
      <c r="LCB9" s="144"/>
      <c r="LCC9" s="144"/>
      <c r="LCD9" s="144"/>
      <c r="LCE9" s="144"/>
      <c r="LCF9" s="144"/>
      <c r="LCG9" s="144"/>
      <c r="LCH9" s="144"/>
      <c r="LCI9" s="144"/>
      <c r="LCJ9" s="144"/>
      <c r="LCK9" s="144"/>
      <c r="LCL9" s="144"/>
      <c r="LCM9" s="144"/>
      <c r="LCN9" s="144"/>
      <c r="LCO9" s="144"/>
      <c r="LCP9" s="144"/>
      <c r="LCQ9" s="144"/>
      <c r="LCR9" s="144"/>
      <c r="LCS9" s="144"/>
      <c r="LCT9" s="144"/>
      <c r="LCU9" s="144"/>
      <c r="LCV9" s="144"/>
      <c r="LCW9" s="144"/>
      <c r="LCX9" s="144"/>
      <c r="LCY9" s="144"/>
      <c r="LCZ9" s="144"/>
      <c r="LDA9" s="144"/>
      <c r="LDB9" s="144"/>
      <c r="LDC9" s="144"/>
      <c r="LDD9" s="144"/>
      <c r="LDE9" s="144"/>
      <c r="LDF9" s="144"/>
      <c r="LDG9" s="144"/>
      <c r="LDH9" s="144"/>
      <c r="LDI9" s="144"/>
      <c r="LDJ9" s="144"/>
      <c r="LDK9" s="144"/>
      <c r="LDL9" s="144"/>
      <c r="LDM9" s="144"/>
      <c r="LDN9" s="144"/>
      <c r="LDO9" s="144"/>
      <c r="LDP9" s="144"/>
      <c r="LDQ9" s="144"/>
      <c r="LDR9" s="144"/>
      <c r="LDS9" s="144"/>
      <c r="LDT9" s="144"/>
      <c r="LDU9" s="144"/>
      <c r="LDV9" s="144"/>
      <c r="LDW9" s="144"/>
      <c r="LDX9" s="144"/>
      <c r="LDY9" s="144"/>
      <c r="LDZ9" s="144"/>
      <c r="LEA9" s="144"/>
      <c r="LEB9" s="144"/>
      <c r="LEC9" s="144"/>
      <c r="LED9" s="144"/>
      <c r="LEE9" s="144"/>
      <c r="LEF9" s="144"/>
      <c r="LEG9" s="144"/>
      <c r="LEH9" s="144"/>
      <c r="LEI9" s="144"/>
      <c r="LEJ9" s="144"/>
      <c r="LEK9" s="144"/>
      <c r="LEL9" s="144"/>
      <c r="LEM9" s="144"/>
      <c r="LEN9" s="144"/>
      <c r="LEO9" s="144"/>
      <c r="LEP9" s="144"/>
      <c r="LEQ9" s="144"/>
      <c r="LER9" s="144"/>
      <c r="LES9" s="144"/>
      <c r="LET9" s="144"/>
      <c r="LEU9" s="144"/>
      <c r="LEV9" s="144"/>
      <c r="LEW9" s="144"/>
      <c r="LEX9" s="144"/>
      <c r="LEY9" s="144"/>
      <c r="LEZ9" s="144"/>
      <c r="LFA9" s="144"/>
      <c r="LFB9" s="144"/>
      <c r="LFC9" s="144"/>
      <c r="LFD9" s="144"/>
      <c r="LFE9" s="144"/>
      <c r="LFF9" s="144"/>
      <c r="LFG9" s="144"/>
      <c r="LFH9" s="144"/>
      <c r="LFI9" s="144"/>
      <c r="LFJ9" s="144"/>
      <c r="LFK9" s="144"/>
      <c r="LFL9" s="144"/>
      <c r="LFM9" s="144"/>
      <c r="LFN9" s="144"/>
      <c r="LFO9" s="144"/>
      <c r="LFP9" s="144"/>
      <c r="LFQ9" s="144"/>
      <c r="LFR9" s="144"/>
      <c r="LFS9" s="144"/>
      <c r="LFT9" s="144"/>
      <c r="LFU9" s="144"/>
      <c r="LFV9" s="144"/>
      <c r="LFW9" s="144"/>
      <c r="LFX9" s="144"/>
      <c r="LFY9" s="144"/>
      <c r="LFZ9" s="144"/>
      <c r="LGA9" s="144"/>
      <c r="LGB9" s="144"/>
      <c r="LGC9" s="144"/>
      <c r="LGD9" s="144"/>
      <c r="LGE9" s="144"/>
      <c r="LGF9" s="144"/>
      <c r="LGG9" s="144"/>
      <c r="LGH9" s="144"/>
      <c r="LGI9" s="144"/>
      <c r="LGJ9" s="144"/>
      <c r="LGK9" s="144"/>
      <c r="LGL9" s="144"/>
      <c r="LGM9" s="144"/>
      <c r="LGN9" s="144"/>
      <c r="LGO9" s="144"/>
      <c r="LGP9" s="144"/>
      <c r="LGQ9" s="144"/>
      <c r="LGR9" s="144"/>
      <c r="LGS9" s="144"/>
      <c r="LGT9" s="144"/>
      <c r="LGU9" s="144"/>
      <c r="LGV9" s="144"/>
      <c r="LGW9" s="144"/>
      <c r="LGX9" s="144"/>
      <c r="LGY9" s="144"/>
      <c r="LGZ9" s="144"/>
      <c r="LHA9" s="144"/>
      <c r="LHB9" s="144"/>
      <c r="LHC9" s="144"/>
      <c r="LHD9" s="144"/>
      <c r="LHE9" s="144"/>
      <c r="LHF9" s="144"/>
      <c r="LHG9" s="144"/>
      <c r="LHH9" s="144"/>
      <c r="LHI9" s="144"/>
      <c r="LHJ9" s="144"/>
      <c r="LHK9" s="144"/>
      <c r="LHL9" s="144"/>
      <c r="LHM9" s="144"/>
      <c r="LHN9" s="144"/>
      <c r="LHO9" s="144"/>
      <c r="LHP9" s="144"/>
      <c r="LHQ9" s="144"/>
      <c r="LHR9" s="144"/>
      <c r="LHS9" s="144"/>
      <c r="LHT9" s="144"/>
      <c r="LHU9" s="144"/>
      <c r="LHV9" s="144"/>
      <c r="LHW9" s="144"/>
      <c r="LHX9" s="144"/>
      <c r="LHY9" s="144"/>
      <c r="LHZ9" s="144"/>
      <c r="LIA9" s="144"/>
      <c r="LIB9" s="144"/>
      <c r="LIC9" s="144"/>
      <c r="LID9" s="144"/>
      <c r="LIE9" s="144"/>
      <c r="LIF9" s="144"/>
      <c r="LIG9" s="144"/>
      <c r="LIH9" s="144"/>
      <c r="LII9" s="144"/>
      <c r="LIJ9" s="144"/>
      <c r="LIK9" s="144"/>
      <c r="LIL9" s="144"/>
      <c r="LIM9" s="144"/>
      <c r="LIN9" s="144"/>
      <c r="LIO9" s="144"/>
      <c r="LIP9" s="144"/>
      <c r="LIQ9" s="144"/>
      <c r="LIR9" s="144"/>
      <c r="LIS9" s="144"/>
      <c r="LIT9" s="144"/>
      <c r="LIU9" s="144"/>
      <c r="LIV9" s="144"/>
      <c r="LIW9" s="144"/>
      <c r="LIX9" s="144"/>
      <c r="LIY9" s="144"/>
      <c r="LIZ9" s="144"/>
      <c r="LJA9" s="144"/>
      <c r="LJB9" s="144"/>
      <c r="LJC9" s="144"/>
      <c r="LJD9" s="144"/>
      <c r="LJE9" s="144"/>
      <c r="LJF9" s="144"/>
      <c r="LJG9" s="144"/>
      <c r="LJH9" s="144"/>
      <c r="LJI9" s="144"/>
      <c r="LJJ9" s="144"/>
      <c r="LJK9" s="144"/>
      <c r="LJL9" s="144"/>
      <c r="LJM9" s="144"/>
      <c r="LJN9" s="144"/>
      <c r="LJO9" s="144"/>
      <c r="LJP9" s="144"/>
      <c r="LJQ9" s="144"/>
      <c r="LJR9" s="144"/>
      <c r="LJS9" s="144"/>
      <c r="LJT9" s="144"/>
      <c r="LJU9" s="144"/>
      <c r="LJV9" s="144"/>
      <c r="LJW9" s="144"/>
      <c r="LJX9" s="144"/>
      <c r="LJY9" s="144"/>
      <c r="LJZ9" s="144"/>
      <c r="LKA9" s="144"/>
      <c r="LKB9" s="144"/>
      <c r="LKC9" s="144"/>
      <c r="LKD9" s="144"/>
      <c r="LKE9" s="144"/>
      <c r="LKF9" s="144"/>
      <c r="LKG9" s="144"/>
      <c r="LKH9" s="144"/>
      <c r="LKI9" s="144"/>
      <c r="LKJ9" s="144"/>
      <c r="LKK9" s="144"/>
      <c r="LKL9" s="144"/>
      <c r="LKM9" s="144"/>
      <c r="LKN9" s="144"/>
      <c r="LKO9" s="144"/>
      <c r="LKP9" s="144"/>
      <c r="LKQ9" s="144"/>
      <c r="LKR9" s="144"/>
      <c r="LKS9" s="144"/>
      <c r="LKT9" s="144"/>
      <c r="LKU9" s="144"/>
      <c r="LKV9" s="144"/>
      <c r="LKW9" s="144"/>
      <c r="LKX9" s="144"/>
      <c r="LKY9" s="144"/>
      <c r="LKZ9" s="144"/>
      <c r="LLA9" s="144"/>
      <c r="LLB9" s="144"/>
      <c r="LLC9" s="144"/>
      <c r="LLD9" s="144"/>
      <c r="LLE9" s="144"/>
      <c r="LLF9" s="144"/>
      <c r="LLG9" s="144"/>
      <c r="LLH9" s="144"/>
      <c r="LLI9" s="144"/>
      <c r="LLJ9" s="144"/>
      <c r="LLK9" s="144"/>
      <c r="LLL9" s="144"/>
      <c r="LLM9" s="144"/>
      <c r="LLN9" s="144"/>
      <c r="LLO9" s="144"/>
      <c r="LLP9" s="144"/>
      <c r="LLQ9" s="144"/>
      <c r="LLR9" s="144"/>
      <c r="LLS9" s="144"/>
      <c r="LLT9" s="144"/>
      <c r="LLU9" s="144"/>
      <c r="LLV9" s="144"/>
      <c r="LLW9" s="144"/>
      <c r="LLX9" s="144"/>
      <c r="LLY9" s="144"/>
      <c r="LLZ9" s="144"/>
      <c r="LMA9" s="144"/>
      <c r="LMB9" s="144"/>
      <c r="LMC9" s="144"/>
      <c r="LMD9" s="144"/>
      <c r="LME9" s="144"/>
      <c r="LMF9" s="144"/>
      <c r="LMG9" s="144"/>
      <c r="LMH9" s="144"/>
      <c r="LMI9" s="144"/>
      <c r="LMJ9" s="144"/>
      <c r="LMK9" s="144"/>
      <c r="LML9" s="144"/>
      <c r="LMM9" s="144"/>
      <c r="LMN9" s="144"/>
      <c r="LMO9" s="144"/>
      <c r="LMP9" s="144"/>
      <c r="LMQ9" s="144"/>
      <c r="LMR9" s="144"/>
      <c r="LMS9" s="144"/>
      <c r="LMT9" s="144"/>
      <c r="LMU9" s="144"/>
      <c r="LMV9" s="144"/>
      <c r="LMW9" s="144"/>
      <c r="LMX9" s="144"/>
      <c r="LMY9" s="144"/>
      <c r="LMZ9" s="144"/>
      <c r="LNA9" s="144"/>
      <c r="LNB9" s="144"/>
      <c r="LNC9" s="144"/>
      <c r="LND9" s="144"/>
      <c r="LNE9" s="144"/>
      <c r="LNF9" s="144"/>
      <c r="LNG9" s="144"/>
      <c r="LNH9" s="144"/>
      <c r="LNI9" s="144"/>
      <c r="LNJ9" s="144"/>
      <c r="LNK9" s="144"/>
      <c r="LNL9" s="144"/>
      <c r="LNM9" s="144"/>
      <c r="LNN9" s="144"/>
      <c r="LNO9" s="144"/>
      <c r="LNP9" s="144"/>
      <c r="LNQ9" s="144"/>
      <c r="LNR9" s="144"/>
      <c r="LNS9" s="144"/>
      <c r="LNT9" s="144"/>
      <c r="LNU9" s="144"/>
      <c r="LNV9" s="144"/>
      <c r="LNW9" s="144"/>
      <c r="LNX9" s="144"/>
      <c r="LNY9" s="144"/>
      <c r="LNZ9" s="144"/>
      <c r="LOA9" s="144"/>
      <c r="LOB9" s="144"/>
      <c r="LOC9" s="144"/>
      <c r="LOD9" s="144"/>
      <c r="LOE9" s="144"/>
      <c r="LOF9" s="144"/>
      <c r="LOG9" s="144"/>
      <c r="LOH9" s="144"/>
      <c r="LOI9" s="144"/>
      <c r="LOJ9" s="144"/>
      <c r="LOK9" s="144"/>
      <c r="LOL9" s="144"/>
      <c r="LOM9" s="144"/>
      <c r="LON9" s="144"/>
      <c r="LOO9" s="144"/>
      <c r="LOP9" s="144"/>
      <c r="LOQ9" s="144"/>
      <c r="LOR9" s="144"/>
      <c r="LOS9" s="144"/>
      <c r="LOT9" s="144"/>
      <c r="LOU9" s="144"/>
      <c r="LOV9" s="144"/>
      <c r="LOW9" s="144"/>
      <c r="LOX9" s="144"/>
      <c r="LOY9" s="144"/>
      <c r="LOZ9" s="144"/>
      <c r="LPA9" s="144"/>
      <c r="LPB9" s="144"/>
      <c r="LPC9" s="144"/>
      <c r="LPD9" s="144"/>
      <c r="LPE9" s="144"/>
      <c r="LPF9" s="144"/>
      <c r="LPG9" s="144"/>
      <c r="LPH9" s="144"/>
      <c r="LPI9" s="144"/>
      <c r="LPJ9" s="144"/>
      <c r="LPK9" s="144"/>
      <c r="LPL9" s="144"/>
      <c r="LPM9" s="144"/>
      <c r="LPN9" s="144"/>
      <c r="LPO9" s="144"/>
      <c r="LPP9" s="144"/>
      <c r="LPQ9" s="144"/>
      <c r="LPR9" s="144"/>
      <c r="LPS9" s="144"/>
      <c r="LPT9" s="144"/>
      <c r="LPU9" s="144"/>
      <c r="LPV9" s="144"/>
      <c r="LPW9" s="144"/>
      <c r="LPX9" s="144"/>
      <c r="LPY9" s="144"/>
      <c r="LPZ9" s="144"/>
      <c r="LQA9" s="144"/>
      <c r="LQB9" s="144"/>
      <c r="LQC9" s="144"/>
      <c r="LQD9" s="144"/>
      <c r="LQE9" s="144"/>
      <c r="LQF9" s="144"/>
      <c r="LQG9" s="144"/>
      <c r="LQH9" s="144"/>
      <c r="LQI9" s="144"/>
      <c r="LQJ9" s="144"/>
      <c r="LQK9" s="144"/>
      <c r="LQL9" s="144"/>
      <c r="LQM9" s="144"/>
      <c r="LQN9" s="144"/>
      <c r="LQO9" s="144"/>
      <c r="LQP9" s="144"/>
      <c r="LQQ9" s="144"/>
      <c r="LQR9" s="144"/>
      <c r="LQS9" s="144"/>
      <c r="LQT9" s="144"/>
      <c r="LQU9" s="144"/>
      <c r="LQV9" s="144"/>
      <c r="LQW9" s="144"/>
      <c r="LQX9" s="144"/>
      <c r="LQY9" s="144"/>
      <c r="LQZ9" s="144"/>
      <c r="LRA9" s="144"/>
      <c r="LRB9" s="144"/>
      <c r="LRC9" s="144"/>
      <c r="LRD9" s="144"/>
      <c r="LRE9" s="144"/>
      <c r="LRF9" s="144"/>
      <c r="LRG9" s="144"/>
      <c r="LRH9" s="144"/>
      <c r="LRI9" s="144"/>
      <c r="LRJ9" s="144"/>
      <c r="LRK9" s="144"/>
      <c r="LRL9" s="144"/>
      <c r="LRM9" s="144"/>
      <c r="LRN9" s="144"/>
      <c r="LRO9" s="144"/>
      <c r="LRP9" s="144"/>
      <c r="LRQ9" s="144"/>
      <c r="LRR9" s="144"/>
      <c r="LRS9" s="144"/>
      <c r="LRT9" s="144"/>
      <c r="LRU9" s="144"/>
      <c r="LRV9" s="144"/>
      <c r="LRW9" s="144"/>
      <c r="LRX9" s="144"/>
      <c r="LRY9" s="144"/>
      <c r="LRZ9" s="144"/>
      <c r="LSA9" s="144"/>
      <c r="LSB9" s="144"/>
      <c r="LSC9" s="144"/>
      <c r="LSD9" s="144"/>
      <c r="LSE9" s="144"/>
      <c r="LSF9" s="144"/>
      <c r="LSG9" s="144"/>
      <c r="LSH9" s="144"/>
      <c r="LSI9" s="144"/>
      <c r="LSJ9" s="144"/>
      <c r="LSK9" s="144"/>
      <c r="LSL9" s="144"/>
      <c r="LSM9" s="144"/>
      <c r="LSN9" s="144"/>
      <c r="LSO9" s="144"/>
      <c r="LSP9" s="144"/>
      <c r="LSQ9" s="144"/>
      <c r="LSR9" s="144"/>
      <c r="LSS9" s="144"/>
      <c r="LST9" s="144"/>
      <c r="LSU9" s="144"/>
      <c r="LSV9" s="144"/>
      <c r="LSW9" s="144"/>
      <c r="LSX9" s="144"/>
      <c r="LSY9" s="144"/>
      <c r="LSZ9" s="144"/>
      <c r="LTA9" s="144"/>
      <c r="LTB9" s="144"/>
      <c r="LTC9" s="144"/>
      <c r="LTD9" s="144"/>
      <c r="LTE9" s="144"/>
      <c r="LTF9" s="144"/>
      <c r="LTG9" s="144"/>
      <c r="LTH9" s="144"/>
      <c r="LTI9" s="144"/>
      <c r="LTJ9" s="144"/>
      <c r="LTK9" s="144"/>
      <c r="LTL9" s="144"/>
      <c r="LTM9" s="144"/>
      <c r="LTN9" s="144"/>
      <c r="LTO9" s="144"/>
      <c r="LTP9" s="144"/>
      <c r="LTQ9" s="144"/>
      <c r="LTR9" s="144"/>
      <c r="LTS9" s="144"/>
      <c r="LTT9" s="144"/>
      <c r="LTU9" s="144"/>
      <c r="LTV9" s="144"/>
      <c r="LTW9" s="144"/>
      <c r="LTX9" s="144"/>
      <c r="LTY9" s="144"/>
      <c r="LTZ9" s="144"/>
      <c r="LUA9" s="144"/>
      <c r="LUB9" s="144"/>
      <c r="LUC9" s="144"/>
      <c r="LUD9" s="144"/>
      <c r="LUE9" s="144"/>
      <c r="LUF9" s="144"/>
      <c r="LUG9" s="144"/>
      <c r="LUH9" s="144"/>
      <c r="LUI9" s="144"/>
      <c r="LUJ9" s="144"/>
      <c r="LUK9" s="144"/>
      <c r="LUL9" s="144"/>
      <c r="LUM9" s="144"/>
      <c r="LUN9" s="144"/>
      <c r="LUO9" s="144"/>
      <c r="LUP9" s="144"/>
      <c r="LUQ9" s="144"/>
      <c r="LUR9" s="144"/>
      <c r="LUS9" s="144"/>
      <c r="LUT9" s="144"/>
      <c r="LUU9" s="144"/>
      <c r="LUV9" s="144"/>
      <c r="LUW9" s="144"/>
      <c r="LUX9" s="144"/>
      <c r="LUY9" s="144"/>
      <c r="LUZ9" s="144"/>
      <c r="LVA9" s="144"/>
      <c r="LVB9" s="144"/>
      <c r="LVC9" s="144"/>
      <c r="LVD9" s="144"/>
      <c r="LVE9" s="144"/>
      <c r="LVF9" s="144"/>
      <c r="LVG9" s="144"/>
      <c r="LVH9" s="144"/>
      <c r="LVI9" s="144"/>
      <c r="LVJ9" s="144"/>
      <c r="LVK9" s="144"/>
      <c r="LVL9" s="144"/>
      <c r="LVM9" s="144"/>
      <c r="LVN9" s="144"/>
      <c r="LVO9" s="144"/>
      <c r="LVP9" s="144"/>
      <c r="LVQ9" s="144"/>
      <c r="LVR9" s="144"/>
      <c r="LVS9" s="144"/>
      <c r="LVT9" s="144"/>
      <c r="LVU9" s="144"/>
      <c r="LVV9" s="144"/>
      <c r="LVW9" s="144"/>
      <c r="LVX9" s="144"/>
      <c r="LVY9" s="144"/>
      <c r="LVZ9" s="144"/>
      <c r="LWA9" s="144"/>
      <c r="LWB9" s="144"/>
      <c r="LWC9" s="144"/>
      <c r="LWD9" s="144"/>
      <c r="LWE9" s="144"/>
      <c r="LWF9" s="144"/>
      <c r="LWG9" s="144"/>
      <c r="LWH9" s="144"/>
      <c r="LWI9" s="144"/>
      <c r="LWJ9" s="144"/>
      <c r="LWK9" s="144"/>
      <c r="LWL9" s="144"/>
      <c r="LWM9" s="144"/>
      <c r="LWN9" s="144"/>
      <c r="LWO9" s="144"/>
      <c r="LWP9" s="144"/>
      <c r="LWQ9" s="144"/>
      <c r="LWR9" s="144"/>
      <c r="LWS9" s="144"/>
      <c r="LWT9" s="144"/>
      <c r="LWU9" s="144"/>
      <c r="LWV9" s="144"/>
      <c r="LWW9" s="144"/>
      <c r="LWX9" s="144"/>
      <c r="LWY9" s="144"/>
      <c r="LWZ9" s="144"/>
      <c r="LXA9" s="144"/>
      <c r="LXB9" s="144"/>
      <c r="LXC9" s="144"/>
      <c r="LXD9" s="144"/>
      <c r="LXE9" s="144"/>
      <c r="LXF9" s="144"/>
      <c r="LXG9" s="144"/>
      <c r="LXH9" s="144"/>
      <c r="LXI9" s="144"/>
      <c r="LXJ9" s="144"/>
      <c r="LXK9" s="144"/>
      <c r="LXL9" s="144"/>
      <c r="LXM9" s="144"/>
      <c r="LXN9" s="144"/>
      <c r="LXO9" s="144"/>
      <c r="LXP9" s="144"/>
      <c r="LXQ9" s="144"/>
      <c r="LXR9" s="144"/>
      <c r="LXS9" s="144"/>
      <c r="LXT9" s="144"/>
      <c r="LXU9" s="144"/>
      <c r="LXV9" s="144"/>
      <c r="LXW9" s="144"/>
      <c r="LXX9" s="144"/>
      <c r="LXY9" s="144"/>
      <c r="LXZ9" s="144"/>
      <c r="LYA9" s="144"/>
      <c r="LYB9" s="144"/>
      <c r="LYC9" s="144"/>
      <c r="LYD9" s="144"/>
      <c r="LYE9" s="144"/>
      <c r="LYF9" s="144"/>
      <c r="LYG9" s="144"/>
      <c r="LYH9" s="144"/>
      <c r="LYI9" s="144"/>
      <c r="LYJ9" s="144"/>
      <c r="LYK9" s="144"/>
      <c r="LYL9" s="144"/>
      <c r="LYM9" s="144"/>
      <c r="LYN9" s="144"/>
      <c r="LYO9" s="144"/>
      <c r="LYP9" s="144"/>
      <c r="LYQ9" s="144"/>
      <c r="LYR9" s="144"/>
      <c r="LYS9" s="144"/>
      <c r="LYT9" s="144"/>
      <c r="LYU9" s="144"/>
      <c r="LYV9" s="144"/>
      <c r="LYW9" s="144"/>
      <c r="LYX9" s="144"/>
      <c r="LYY9" s="144"/>
      <c r="LYZ9" s="144"/>
      <c r="LZA9" s="144"/>
      <c r="LZB9" s="144"/>
      <c r="LZC9" s="144"/>
      <c r="LZD9" s="144"/>
      <c r="LZE9" s="144"/>
      <c r="LZF9" s="144"/>
      <c r="LZG9" s="144"/>
      <c r="LZH9" s="144"/>
      <c r="LZI9" s="144"/>
      <c r="LZJ9" s="144"/>
      <c r="LZK9" s="144"/>
      <c r="LZL9" s="144"/>
      <c r="LZM9" s="144"/>
      <c r="LZN9" s="144"/>
      <c r="LZO9" s="144"/>
      <c r="LZP9" s="144"/>
      <c r="LZQ9" s="144"/>
      <c r="LZR9" s="144"/>
      <c r="LZS9" s="144"/>
      <c r="LZT9" s="144"/>
      <c r="LZU9" s="144"/>
      <c r="LZV9" s="144"/>
      <c r="LZW9" s="144"/>
      <c r="LZX9" s="144"/>
      <c r="LZY9" s="144"/>
      <c r="LZZ9" s="144"/>
      <c r="MAA9" s="144"/>
      <c r="MAB9" s="144"/>
      <c r="MAC9" s="144"/>
      <c r="MAD9" s="144"/>
      <c r="MAE9" s="144"/>
      <c r="MAF9" s="144"/>
      <c r="MAG9" s="144"/>
      <c r="MAH9" s="144"/>
      <c r="MAI9" s="144"/>
      <c r="MAJ9" s="144"/>
      <c r="MAK9" s="144"/>
      <c r="MAL9" s="144"/>
      <c r="MAM9" s="144"/>
      <c r="MAN9" s="144"/>
      <c r="MAO9" s="144"/>
      <c r="MAP9" s="144"/>
      <c r="MAQ9" s="144"/>
      <c r="MAR9" s="144"/>
      <c r="MAS9" s="144"/>
      <c r="MAT9" s="144"/>
      <c r="MAU9" s="144"/>
      <c r="MAV9" s="144"/>
      <c r="MAW9" s="144"/>
      <c r="MAX9" s="144"/>
      <c r="MAY9" s="144"/>
      <c r="MAZ9" s="144"/>
      <c r="MBA9" s="144"/>
      <c r="MBB9" s="144"/>
      <c r="MBC9" s="144"/>
      <c r="MBD9" s="144"/>
      <c r="MBE9" s="144"/>
      <c r="MBF9" s="144"/>
      <c r="MBG9" s="144"/>
      <c r="MBH9" s="144"/>
      <c r="MBI9" s="144"/>
      <c r="MBJ9" s="144"/>
      <c r="MBK9" s="144"/>
      <c r="MBL9" s="144"/>
      <c r="MBM9" s="144"/>
      <c r="MBN9" s="144"/>
      <c r="MBO9" s="144"/>
      <c r="MBP9" s="144"/>
      <c r="MBQ9" s="144"/>
      <c r="MBR9" s="144"/>
      <c r="MBS9" s="144"/>
      <c r="MBT9" s="144"/>
      <c r="MBU9" s="144"/>
      <c r="MBV9" s="144"/>
      <c r="MBW9" s="144"/>
      <c r="MBX9" s="144"/>
      <c r="MBY9" s="144"/>
      <c r="MBZ9" s="144"/>
      <c r="MCA9" s="144"/>
      <c r="MCB9" s="144"/>
      <c r="MCC9" s="144"/>
      <c r="MCD9" s="144"/>
      <c r="MCE9" s="144"/>
      <c r="MCF9" s="144"/>
      <c r="MCG9" s="144"/>
      <c r="MCH9" s="144"/>
      <c r="MCI9" s="144"/>
      <c r="MCJ9" s="144"/>
      <c r="MCK9" s="144"/>
      <c r="MCL9" s="144"/>
      <c r="MCM9" s="144"/>
      <c r="MCN9" s="144"/>
      <c r="MCO9" s="144"/>
      <c r="MCP9" s="144"/>
      <c r="MCQ9" s="144"/>
      <c r="MCR9" s="144"/>
      <c r="MCS9" s="144"/>
      <c r="MCT9" s="144"/>
      <c r="MCU9" s="144"/>
      <c r="MCV9" s="144"/>
      <c r="MCW9" s="144"/>
      <c r="MCX9" s="144"/>
      <c r="MCY9" s="144"/>
      <c r="MCZ9" s="144"/>
      <c r="MDA9" s="144"/>
      <c r="MDB9" s="144"/>
      <c r="MDC9" s="144"/>
      <c r="MDD9" s="144"/>
      <c r="MDE9" s="144"/>
      <c r="MDF9" s="144"/>
      <c r="MDG9" s="144"/>
      <c r="MDH9" s="144"/>
      <c r="MDI9" s="144"/>
      <c r="MDJ9" s="144"/>
      <c r="MDK9" s="144"/>
      <c r="MDL9" s="144"/>
      <c r="MDM9" s="144"/>
      <c r="MDN9" s="144"/>
      <c r="MDO9" s="144"/>
      <c r="MDP9" s="144"/>
      <c r="MDQ9" s="144"/>
      <c r="MDR9" s="144"/>
      <c r="MDS9" s="144"/>
      <c r="MDT9" s="144"/>
      <c r="MDU9" s="144"/>
      <c r="MDV9" s="144"/>
      <c r="MDW9" s="144"/>
      <c r="MDX9" s="144"/>
      <c r="MDY9" s="144"/>
      <c r="MDZ9" s="144"/>
      <c r="MEA9" s="144"/>
      <c r="MEB9" s="144"/>
      <c r="MEC9" s="144"/>
      <c r="MED9" s="144"/>
      <c r="MEE9" s="144"/>
      <c r="MEF9" s="144"/>
      <c r="MEG9" s="144"/>
      <c r="MEH9" s="144"/>
      <c r="MEI9" s="144"/>
      <c r="MEJ9" s="144"/>
      <c r="MEK9" s="144"/>
      <c r="MEL9" s="144"/>
      <c r="MEM9" s="144"/>
      <c r="MEN9" s="144"/>
      <c r="MEO9" s="144"/>
      <c r="MEP9" s="144"/>
      <c r="MEQ9" s="144"/>
      <c r="MER9" s="144"/>
      <c r="MES9" s="144"/>
      <c r="MET9" s="144"/>
      <c r="MEU9" s="144"/>
      <c r="MEV9" s="144"/>
      <c r="MEW9" s="144"/>
      <c r="MEX9" s="144"/>
      <c r="MEY9" s="144"/>
      <c r="MEZ9" s="144"/>
      <c r="MFA9" s="144"/>
      <c r="MFB9" s="144"/>
      <c r="MFC9" s="144"/>
      <c r="MFD9" s="144"/>
      <c r="MFE9" s="144"/>
      <c r="MFF9" s="144"/>
      <c r="MFG9" s="144"/>
      <c r="MFH9" s="144"/>
      <c r="MFI9" s="144"/>
      <c r="MFJ9" s="144"/>
      <c r="MFK9" s="144"/>
      <c r="MFL9" s="144"/>
      <c r="MFM9" s="144"/>
      <c r="MFN9" s="144"/>
      <c r="MFO9" s="144"/>
      <c r="MFP9" s="144"/>
      <c r="MFQ9" s="144"/>
      <c r="MFR9" s="144"/>
      <c r="MFS9" s="144"/>
      <c r="MFT9" s="144"/>
      <c r="MFU9" s="144"/>
      <c r="MFV9" s="144"/>
      <c r="MFW9" s="144"/>
      <c r="MFX9" s="144"/>
      <c r="MFY9" s="144"/>
      <c r="MFZ9" s="144"/>
      <c r="MGA9" s="144"/>
      <c r="MGB9" s="144"/>
      <c r="MGC9" s="144"/>
      <c r="MGD9" s="144"/>
      <c r="MGE9" s="144"/>
      <c r="MGF9" s="144"/>
      <c r="MGG9" s="144"/>
      <c r="MGH9" s="144"/>
      <c r="MGI9" s="144"/>
      <c r="MGJ9" s="144"/>
      <c r="MGK9" s="144"/>
      <c r="MGL9" s="144"/>
      <c r="MGM9" s="144"/>
      <c r="MGN9" s="144"/>
      <c r="MGO9" s="144"/>
      <c r="MGP9" s="144"/>
      <c r="MGQ9" s="144"/>
      <c r="MGR9" s="144"/>
      <c r="MGS9" s="144"/>
      <c r="MGT9" s="144"/>
      <c r="MGU9" s="144"/>
      <c r="MGV9" s="144"/>
      <c r="MGW9" s="144"/>
      <c r="MGX9" s="144"/>
      <c r="MGY9" s="144"/>
      <c r="MGZ9" s="144"/>
      <c r="MHA9" s="144"/>
      <c r="MHB9" s="144"/>
      <c r="MHC9" s="144"/>
      <c r="MHD9" s="144"/>
      <c r="MHE9" s="144"/>
      <c r="MHF9" s="144"/>
      <c r="MHG9" s="144"/>
      <c r="MHH9" s="144"/>
      <c r="MHI9" s="144"/>
      <c r="MHJ9" s="144"/>
      <c r="MHK9" s="144"/>
      <c r="MHL9" s="144"/>
      <c r="MHM9" s="144"/>
      <c r="MHN9" s="144"/>
      <c r="MHO9" s="144"/>
      <c r="MHP9" s="144"/>
      <c r="MHQ9" s="144"/>
      <c r="MHR9" s="144"/>
      <c r="MHS9" s="144"/>
      <c r="MHT9" s="144"/>
      <c r="MHU9" s="144"/>
      <c r="MHV9" s="144"/>
      <c r="MHW9" s="144"/>
      <c r="MHX9" s="144"/>
      <c r="MHY9" s="144"/>
      <c r="MHZ9" s="144"/>
      <c r="MIA9" s="144"/>
      <c r="MIB9" s="144"/>
      <c r="MIC9" s="144"/>
      <c r="MID9" s="144"/>
      <c r="MIE9" s="144"/>
      <c r="MIF9" s="144"/>
      <c r="MIG9" s="144"/>
      <c r="MIH9" s="144"/>
      <c r="MII9" s="144"/>
      <c r="MIJ9" s="144"/>
      <c r="MIK9" s="144"/>
      <c r="MIL9" s="144"/>
      <c r="MIM9" s="144"/>
      <c r="MIN9" s="144"/>
      <c r="MIO9" s="144"/>
      <c r="MIP9" s="144"/>
      <c r="MIQ9" s="144"/>
      <c r="MIR9" s="144"/>
      <c r="MIS9" s="144"/>
      <c r="MIT9" s="144"/>
      <c r="MIU9" s="144"/>
      <c r="MIV9" s="144"/>
      <c r="MIW9" s="144"/>
      <c r="MIX9" s="144"/>
      <c r="MIY9" s="144"/>
      <c r="MIZ9" s="144"/>
      <c r="MJA9" s="144"/>
      <c r="MJB9" s="144"/>
      <c r="MJC9" s="144"/>
      <c r="MJD9" s="144"/>
      <c r="MJE9" s="144"/>
      <c r="MJF9" s="144"/>
      <c r="MJG9" s="144"/>
      <c r="MJH9" s="144"/>
      <c r="MJI9" s="144"/>
      <c r="MJJ9" s="144"/>
      <c r="MJK9" s="144"/>
      <c r="MJL9" s="144"/>
      <c r="MJM9" s="144"/>
      <c r="MJN9" s="144"/>
      <c r="MJO9" s="144"/>
      <c r="MJP9" s="144"/>
      <c r="MJQ9" s="144"/>
      <c r="MJR9" s="144"/>
      <c r="MJS9" s="144"/>
      <c r="MJT9" s="144"/>
      <c r="MJU9" s="144"/>
      <c r="MJV9" s="144"/>
      <c r="MJW9" s="144"/>
      <c r="MJX9" s="144"/>
      <c r="MJY9" s="144"/>
      <c r="MJZ9" s="144"/>
      <c r="MKA9" s="144"/>
      <c r="MKB9" s="144"/>
      <c r="MKC9" s="144"/>
      <c r="MKD9" s="144"/>
      <c r="MKE9" s="144"/>
      <c r="MKF9" s="144"/>
      <c r="MKG9" s="144"/>
      <c r="MKH9" s="144"/>
      <c r="MKI9" s="144"/>
      <c r="MKJ9" s="144"/>
      <c r="MKK9" s="144"/>
      <c r="MKL9" s="144"/>
      <c r="MKM9" s="144"/>
      <c r="MKN9" s="144"/>
      <c r="MKO9" s="144"/>
      <c r="MKP9" s="144"/>
      <c r="MKQ9" s="144"/>
      <c r="MKR9" s="144"/>
      <c r="MKS9" s="144"/>
      <c r="MKT9" s="144"/>
      <c r="MKU9" s="144"/>
      <c r="MKV9" s="144"/>
      <c r="MKW9" s="144"/>
      <c r="MKX9" s="144"/>
      <c r="MKY9" s="144"/>
      <c r="MKZ9" s="144"/>
      <c r="MLA9" s="144"/>
      <c r="MLB9" s="144"/>
      <c r="MLC9" s="144"/>
      <c r="MLD9" s="144"/>
      <c r="MLE9" s="144"/>
      <c r="MLF9" s="144"/>
      <c r="MLG9" s="144"/>
      <c r="MLH9" s="144"/>
      <c r="MLI9" s="144"/>
      <c r="MLJ9" s="144"/>
      <c r="MLK9" s="144"/>
      <c r="MLL9" s="144"/>
      <c r="MLM9" s="144"/>
      <c r="MLN9" s="144"/>
      <c r="MLO9" s="144"/>
      <c r="MLP9" s="144"/>
      <c r="MLQ9" s="144"/>
      <c r="MLR9" s="144"/>
      <c r="MLS9" s="144"/>
      <c r="MLT9" s="144"/>
      <c r="MLU9" s="144"/>
      <c r="MLV9" s="144"/>
      <c r="MLW9" s="144"/>
      <c r="MLX9" s="144"/>
      <c r="MLY9" s="144"/>
      <c r="MLZ9" s="144"/>
      <c r="MMA9" s="144"/>
      <c r="MMB9" s="144"/>
      <c r="MMC9" s="144"/>
      <c r="MMD9" s="144"/>
      <c r="MME9" s="144"/>
      <c r="MMF9" s="144"/>
      <c r="MMG9" s="144"/>
      <c r="MMH9" s="144"/>
      <c r="MMI9" s="144"/>
      <c r="MMJ9" s="144"/>
      <c r="MMK9" s="144"/>
      <c r="MML9" s="144"/>
      <c r="MMM9" s="144"/>
      <c r="MMN9" s="144"/>
      <c r="MMO9" s="144"/>
      <c r="MMP9" s="144"/>
      <c r="MMQ9" s="144"/>
      <c r="MMR9" s="144"/>
      <c r="MMS9" s="144"/>
      <c r="MMT9" s="144"/>
      <c r="MMU9" s="144"/>
      <c r="MMV9" s="144"/>
      <c r="MMW9" s="144"/>
      <c r="MMX9" s="144"/>
      <c r="MMY9" s="144"/>
      <c r="MMZ9" s="144"/>
      <c r="MNA9" s="144"/>
      <c r="MNB9" s="144"/>
      <c r="MNC9" s="144"/>
      <c r="MND9" s="144"/>
      <c r="MNE9" s="144"/>
      <c r="MNF9" s="144"/>
      <c r="MNG9" s="144"/>
      <c r="MNH9" s="144"/>
      <c r="MNI9" s="144"/>
      <c r="MNJ9" s="144"/>
      <c r="MNK9" s="144"/>
      <c r="MNL9" s="144"/>
      <c r="MNM9" s="144"/>
      <c r="MNN9" s="144"/>
      <c r="MNO9" s="144"/>
      <c r="MNP9" s="144"/>
      <c r="MNQ9" s="144"/>
      <c r="MNR9" s="144"/>
      <c r="MNS9" s="144"/>
      <c r="MNT9" s="144"/>
      <c r="MNU9" s="144"/>
      <c r="MNV9" s="144"/>
      <c r="MNW9" s="144"/>
      <c r="MNX9" s="144"/>
      <c r="MNY9" s="144"/>
      <c r="MNZ9" s="144"/>
      <c r="MOA9" s="144"/>
      <c r="MOB9" s="144"/>
      <c r="MOC9" s="144"/>
      <c r="MOD9" s="144"/>
      <c r="MOE9" s="144"/>
      <c r="MOF9" s="144"/>
      <c r="MOG9" s="144"/>
      <c r="MOH9" s="144"/>
      <c r="MOI9" s="144"/>
      <c r="MOJ9" s="144"/>
      <c r="MOK9" s="144"/>
      <c r="MOL9" s="144"/>
      <c r="MOM9" s="144"/>
      <c r="MON9" s="144"/>
      <c r="MOO9" s="144"/>
      <c r="MOP9" s="144"/>
      <c r="MOQ9" s="144"/>
      <c r="MOR9" s="144"/>
      <c r="MOS9" s="144"/>
      <c r="MOT9" s="144"/>
      <c r="MOU9" s="144"/>
      <c r="MOV9" s="144"/>
      <c r="MOW9" s="144"/>
      <c r="MOX9" s="144"/>
      <c r="MOY9" s="144"/>
      <c r="MOZ9" s="144"/>
      <c r="MPA9" s="144"/>
      <c r="MPB9" s="144"/>
      <c r="MPC9" s="144"/>
      <c r="MPD9" s="144"/>
      <c r="MPE9" s="144"/>
      <c r="MPF9" s="144"/>
      <c r="MPG9" s="144"/>
      <c r="MPH9" s="144"/>
      <c r="MPI9" s="144"/>
      <c r="MPJ9" s="144"/>
      <c r="MPK9" s="144"/>
      <c r="MPL9" s="144"/>
      <c r="MPM9" s="144"/>
      <c r="MPN9" s="144"/>
      <c r="MPO9" s="144"/>
      <c r="MPP9" s="144"/>
      <c r="MPQ9" s="144"/>
      <c r="MPR9" s="144"/>
      <c r="MPS9" s="144"/>
      <c r="MPT9" s="144"/>
      <c r="MPU9" s="144"/>
      <c r="MPV9" s="144"/>
      <c r="MPW9" s="144"/>
      <c r="MPX9" s="144"/>
      <c r="MPY9" s="144"/>
      <c r="MPZ9" s="144"/>
      <c r="MQA9" s="144"/>
      <c r="MQB9" s="144"/>
      <c r="MQC9" s="144"/>
      <c r="MQD9" s="144"/>
      <c r="MQE9" s="144"/>
      <c r="MQF9" s="144"/>
      <c r="MQG9" s="144"/>
      <c r="MQH9" s="144"/>
      <c r="MQI9" s="144"/>
      <c r="MQJ9" s="144"/>
      <c r="MQK9" s="144"/>
      <c r="MQL9" s="144"/>
      <c r="MQM9" s="144"/>
      <c r="MQN9" s="144"/>
      <c r="MQO9" s="144"/>
      <c r="MQP9" s="144"/>
      <c r="MQQ9" s="144"/>
      <c r="MQR9" s="144"/>
      <c r="MQS9" s="144"/>
      <c r="MQT9" s="144"/>
      <c r="MQU9" s="144"/>
      <c r="MQV9" s="144"/>
      <c r="MQW9" s="144"/>
      <c r="MQX9" s="144"/>
      <c r="MQY9" s="144"/>
      <c r="MQZ9" s="144"/>
      <c r="MRA9" s="144"/>
      <c r="MRB9" s="144"/>
      <c r="MRC9" s="144"/>
      <c r="MRD9" s="144"/>
      <c r="MRE9" s="144"/>
      <c r="MRF9" s="144"/>
      <c r="MRG9" s="144"/>
      <c r="MRH9" s="144"/>
      <c r="MRI9" s="144"/>
      <c r="MRJ9" s="144"/>
      <c r="MRK9" s="144"/>
      <c r="MRL9" s="144"/>
      <c r="MRM9" s="144"/>
      <c r="MRN9" s="144"/>
      <c r="MRO9" s="144"/>
      <c r="MRP9" s="144"/>
      <c r="MRQ9" s="144"/>
      <c r="MRR9" s="144"/>
      <c r="MRS9" s="144"/>
      <c r="MRT9" s="144"/>
      <c r="MRU9" s="144"/>
      <c r="MRV9" s="144"/>
      <c r="MRW9" s="144"/>
      <c r="MRX9" s="144"/>
      <c r="MRY9" s="144"/>
      <c r="MRZ9" s="144"/>
      <c r="MSA9" s="144"/>
      <c r="MSB9" s="144"/>
      <c r="MSC9" s="144"/>
      <c r="MSD9" s="144"/>
      <c r="MSE9" s="144"/>
      <c r="MSF9" s="144"/>
      <c r="MSG9" s="144"/>
      <c r="MSH9" s="144"/>
      <c r="MSI9" s="144"/>
      <c r="MSJ9" s="144"/>
      <c r="MSK9" s="144"/>
      <c r="MSL9" s="144"/>
      <c r="MSM9" s="144"/>
      <c r="MSN9" s="144"/>
      <c r="MSO9" s="144"/>
      <c r="MSP9" s="144"/>
      <c r="MSQ9" s="144"/>
      <c r="MSR9" s="144"/>
      <c r="MSS9" s="144"/>
      <c r="MST9" s="144"/>
      <c r="MSU9" s="144"/>
      <c r="MSV9" s="144"/>
      <c r="MSW9" s="144"/>
      <c r="MSX9" s="144"/>
      <c r="MSY9" s="144"/>
      <c r="MSZ9" s="144"/>
      <c r="MTA9" s="144"/>
      <c r="MTB9" s="144"/>
      <c r="MTC9" s="144"/>
      <c r="MTD9" s="144"/>
      <c r="MTE9" s="144"/>
      <c r="MTF9" s="144"/>
      <c r="MTG9" s="144"/>
      <c r="MTH9" s="144"/>
      <c r="MTI9" s="144"/>
      <c r="MTJ9" s="144"/>
      <c r="MTK9" s="144"/>
      <c r="MTL9" s="144"/>
      <c r="MTM9" s="144"/>
      <c r="MTN9" s="144"/>
      <c r="MTO9" s="144"/>
      <c r="MTP9" s="144"/>
      <c r="MTQ9" s="144"/>
      <c r="MTR9" s="144"/>
      <c r="MTS9" s="144"/>
      <c r="MTT9" s="144"/>
      <c r="MTU9" s="144"/>
      <c r="MTV9" s="144"/>
      <c r="MTW9" s="144"/>
      <c r="MTX9" s="144"/>
      <c r="MTY9" s="144"/>
      <c r="MTZ9" s="144"/>
      <c r="MUA9" s="144"/>
      <c r="MUB9" s="144"/>
      <c r="MUC9" s="144"/>
      <c r="MUD9" s="144"/>
      <c r="MUE9" s="144"/>
      <c r="MUF9" s="144"/>
      <c r="MUG9" s="144"/>
      <c r="MUH9" s="144"/>
      <c r="MUI9" s="144"/>
      <c r="MUJ9" s="144"/>
      <c r="MUK9" s="144"/>
      <c r="MUL9" s="144"/>
      <c r="MUM9" s="144"/>
      <c r="MUN9" s="144"/>
      <c r="MUO9" s="144"/>
      <c r="MUP9" s="144"/>
      <c r="MUQ9" s="144"/>
      <c r="MUR9" s="144"/>
      <c r="MUS9" s="144"/>
      <c r="MUT9" s="144"/>
      <c r="MUU9" s="144"/>
      <c r="MUV9" s="144"/>
      <c r="MUW9" s="144"/>
      <c r="MUX9" s="144"/>
      <c r="MUY9" s="144"/>
      <c r="MUZ9" s="144"/>
      <c r="MVA9" s="144"/>
      <c r="MVB9" s="144"/>
      <c r="MVC9" s="144"/>
      <c r="MVD9" s="144"/>
      <c r="MVE9" s="144"/>
      <c r="MVF9" s="144"/>
      <c r="MVG9" s="144"/>
      <c r="MVH9" s="144"/>
      <c r="MVI9" s="144"/>
      <c r="MVJ9" s="144"/>
      <c r="MVK9" s="144"/>
      <c r="MVL9" s="144"/>
      <c r="MVM9" s="144"/>
      <c r="MVN9" s="144"/>
      <c r="MVO9" s="144"/>
      <c r="MVP9" s="144"/>
      <c r="MVQ9" s="144"/>
      <c r="MVR9" s="144"/>
      <c r="MVS9" s="144"/>
      <c r="MVT9" s="144"/>
      <c r="MVU9" s="144"/>
      <c r="MVV9" s="144"/>
      <c r="MVW9" s="144"/>
      <c r="MVX9" s="144"/>
      <c r="MVY9" s="144"/>
      <c r="MVZ9" s="144"/>
      <c r="MWA9" s="144"/>
      <c r="MWB9" s="144"/>
      <c r="MWC9" s="144"/>
      <c r="MWD9" s="144"/>
      <c r="MWE9" s="144"/>
      <c r="MWF9" s="144"/>
      <c r="MWG9" s="144"/>
      <c r="MWH9" s="144"/>
      <c r="MWI9" s="144"/>
      <c r="MWJ9" s="144"/>
      <c r="MWK9" s="144"/>
      <c r="MWL9" s="144"/>
      <c r="MWM9" s="144"/>
      <c r="MWN9" s="144"/>
      <c r="MWO9" s="144"/>
      <c r="MWP9" s="144"/>
      <c r="MWQ9" s="144"/>
      <c r="MWR9" s="144"/>
      <c r="MWS9" s="144"/>
      <c r="MWT9" s="144"/>
      <c r="MWU9" s="144"/>
      <c r="MWV9" s="144"/>
      <c r="MWW9" s="144"/>
      <c r="MWX9" s="144"/>
      <c r="MWY9" s="144"/>
      <c r="MWZ9" s="144"/>
      <c r="MXA9" s="144"/>
      <c r="MXB9" s="144"/>
      <c r="MXC9" s="144"/>
      <c r="MXD9" s="144"/>
      <c r="MXE9" s="144"/>
      <c r="MXF9" s="144"/>
      <c r="MXG9" s="144"/>
      <c r="MXH9" s="144"/>
      <c r="MXI9" s="144"/>
      <c r="MXJ9" s="144"/>
      <c r="MXK9" s="144"/>
      <c r="MXL9" s="144"/>
      <c r="MXM9" s="144"/>
      <c r="MXN9" s="144"/>
      <c r="MXO9" s="144"/>
      <c r="MXP9" s="144"/>
      <c r="MXQ9" s="144"/>
      <c r="MXR9" s="144"/>
      <c r="MXS9" s="144"/>
      <c r="MXT9" s="144"/>
      <c r="MXU9" s="144"/>
      <c r="MXV9" s="144"/>
      <c r="MXW9" s="144"/>
      <c r="MXX9" s="144"/>
      <c r="MXY9" s="144"/>
      <c r="MXZ9" s="144"/>
      <c r="MYA9" s="144"/>
      <c r="MYB9" s="144"/>
      <c r="MYC9" s="144"/>
      <c r="MYD9" s="144"/>
      <c r="MYE9" s="144"/>
      <c r="MYF9" s="144"/>
      <c r="MYG9" s="144"/>
      <c r="MYH9" s="144"/>
      <c r="MYI9" s="144"/>
      <c r="MYJ9" s="144"/>
      <c r="MYK9" s="144"/>
      <c r="MYL9" s="144"/>
      <c r="MYM9" s="144"/>
      <c r="MYN9" s="144"/>
      <c r="MYO9" s="144"/>
      <c r="MYP9" s="144"/>
      <c r="MYQ9" s="144"/>
      <c r="MYR9" s="144"/>
      <c r="MYS9" s="144"/>
      <c r="MYT9" s="144"/>
      <c r="MYU9" s="144"/>
      <c r="MYV9" s="144"/>
      <c r="MYW9" s="144"/>
      <c r="MYX9" s="144"/>
      <c r="MYY9" s="144"/>
      <c r="MYZ9" s="144"/>
      <c r="MZA9" s="144"/>
      <c r="MZB9" s="144"/>
      <c r="MZC9" s="144"/>
      <c r="MZD9" s="144"/>
      <c r="MZE9" s="144"/>
      <c r="MZF9" s="144"/>
      <c r="MZG9" s="144"/>
      <c r="MZH9" s="144"/>
      <c r="MZI9" s="144"/>
      <c r="MZJ9" s="144"/>
      <c r="MZK9" s="144"/>
      <c r="MZL9" s="144"/>
      <c r="MZM9" s="144"/>
      <c r="MZN9" s="144"/>
      <c r="MZO9" s="144"/>
      <c r="MZP9" s="144"/>
      <c r="MZQ9" s="144"/>
      <c r="MZR9" s="144"/>
      <c r="MZS9" s="144"/>
      <c r="MZT9" s="144"/>
      <c r="MZU9" s="144"/>
      <c r="MZV9" s="144"/>
      <c r="MZW9" s="144"/>
      <c r="MZX9" s="144"/>
      <c r="MZY9" s="144"/>
      <c r="MZZ9" s="144"/>
      <c r="NAA9" s="144"/>
      <c r="NAB9" s="144"/>
      <c r="NAC9" s="144"/>
      <c r="NAD9" s="144"/>
      <c r="NAE9" s="144"/>
      <c r="NAF9" s="144"/>
      <c r="NAG9" s="144"/>
      <c r="NAH9" s="144"/>
      <c r="NAI9" s="144"/>
      <c r="NAJ9" s="144"/>
      <c r="NAK9" s="144"/>
      <c r="NAL9" s="144"/>
      <c r="NAM9" s="144"/>
      <c r="NAN9" s="144"/>
      <c r="NAO9" s="144"/>
      <c r="NAP9" s="144"/>
      <c r="NAQ9" s="144"/>
      <c r="NAR9" s="144"/>
      <c r="NAS9" s="144"/>
      <c r="NAT9" s="144"/>
      <c r="NAU9" s="144"/>
      <c r="NAV9" s="144"/>
      <c r="NAW9" s="144"/>
      <c r="NAX9" s="144"/>
      <c r="NAY9" s="144"/>
      <c r="NAZ9" s="144"/>
      <c r="NBA9" s="144"/>
      <c r="NBB9" s="144"/>
      <c r="NBC9" s="144"/>
      <c r="NBD9" s="144"/>
      <c r="NBE9" s="144"/>
      <c r="NBF9" s="144"/>
      <c r="NBG9" s="144"/>
      <c r="NBH9" s="144"/>
      <c r="NBI9" s="144"/>
      <c r="NBJ9" s="144"/>
      <c r="NBK9" s="144"/>
      <c r="NBL9" s="144"/>
      <c r="NBM9" s="144"/>
      <c r="NBN9" s="144"/>
      <c r="NBO9" s="144"/>
      <c r="NBP9" s="144"/>
      <c r="NBQ9" s="144"/>
      <c r="NBR9" s="144"/>
      <c r="NBS9" s="144"/>
      <c r="NBT9" s="144"/>
      <c r="NBU9" s="144"/>
      <c r="NBV9" s="144"/>
      <c r="NBW9" s="144"/>
      <c r="NBX9" s="144"/>
      <c r="NBY9" s="144"/>
      <c r="NBZ9" s="144"/>
      <c r="NCA9" s="144"/>
      <c r="NCB9" s="144"/>
      <c r="NCC9" s="144"/>
      <c r="NCD9" s="144"/>
      <c r="NCE9" s="144"/>
      <c r="NCF9" s="144"/>
      <c r="NCG9" s="144"/>
      <c r="NCH9" s="144"/>
      <c r="NCI9" s="144"/>
      <c r="NCJ9" s="144"/>
      <c r="NCK9" s="144"/>
      <c r="NCL9" s="144"/>
      <c r="NCM9" s="144"/>
      <c r="NCN9" s="144"/>
      <c r="NCO9" s="144"/>
      <c r="NCP9" s="144"/>
      <c r="NCQ9" s="144"/>
      <c r="NCR9" s="144"/>
      <c r="NCS9" s="144"/>
      <c r="NCT9" s="144"/>
      <c r="NCU9" s="144"/>
      <c r="NCV9" s="144"/>
      <c r="NCW9" s="144"/>
      <c r="NCX9" s="144"/>
      <c r="NCY9" s="144"/>
      <c r="NCZ9" s="144"/>
      <c r="NDA9" s="144"/>
      <c r="NDB9" s="144"/>
      <c r="NDC9" s="144"/>
      <c r="NDD9" s="144"/>
      <c r="NDE9" s="144"/>
      <c r="NDF9" s="144"/>
      <c r="NDG9" s="144"/>
      <c r="NDH9" s="144"/>
      <c r="NDI9" s="144"/>
      <c r="NDJ9" s="144"/>
      <c r="NDK9" s="144"/>
      <c r="NDL9" s="144"/>
      <c r="NDM9" s="144"/>
      <c r="NDN9" s="144"/>
      <c r="NDO9" s="144"/>
      <c r="NDP9" s="144"/>
      <c r="NDQ9" s="144"/>
      <c r="NDR9" s="144"/>
      <c r="NDS9" s="144"/>
      <c r="NDT9" s="144"/>
      <c r="NDU9" s="144"/>
      <c r="NDV9" s="144"/>
      <c r="NDW9" s="144"/>
      <c r="NDX9" s="144"/>
      <c r="NDY9" s="144"/>
      <c r="NDZ9" s="144"/>
      <c r="NEA9" s="144"/>
      <c r="NEB9" s="144"/>
      <c r="NEC9" s="144"/>
      <c r="NED9" s="144"/>
      <c r="NEE9" s="144"/>
      <c r="NEF9" s="144"/>
      <c r="NEG9" s="144"/>
      <c r="NEH9" s="144"/>
      <c r="NEI9" s="144"/>
      <c r="NEJ9" s="144"/>
      <c r="NEK9" s="144"/>
      <c r="NEL9" s="144"/>
      <c r="NEM9" s="144"/>
      <c r="NEN9" s="144"/>
      <c r="NEO9" s="144"/>
      <c r="NEP9" s="144"/>
      <c r="NEQ9" s="144"/>
      <c r="NER9" s="144"/>
      <c r="NES9" s="144"/>
      <c r="NET9" s="144"/>
      <c r="NEU9" s="144"/>
      <c r="NEV9" s="144"/>
      <c r="NEW9" s="144"/>
      <c r="NEX9" s="144"/>
      <c r="NEY9" s="144"/>
      <c r="NEZ9" s="144"/>
      <c r="NFA9" s="144"/>
      <c r="NFB9" s="144"/>
      <c r="NFC9" s="144"/>
      <c r="NFD9" s="144"/>
      <c r="NFE9" s="144"/>
      <c r="NFF9" s="144"/>
      <c r="NFG9" s="144"/>
      <c r="NFH9" s="144"/>
      <c r="NFI9" s="144"/>
      <c r="NFJ9" s="144"/>
      <c r="NFK9" s="144"/>
      <c r="NFL9" s="144"/>
      <c r="NFM9" s="144"/>
      <c r="NFN9" s="144"/>
      <c r="NFO9" s="144"/>
      <c r="NFP9" s="144"/>
      <c r="NFQ9" s="144"/>
      <c r="NFR9" s="144"/>
      <c r="NFS9" s="144"/>
      <c r="NFT9" s="144"/>
      <c r="NFU9" s="144"/>
      <c r="NFV9" s="144"/>
      <c r="NFW9" s="144"/>
      <c r="NFX9" s="144"/>
      <c r="NFY9" s="144"/>
      <c r="NFZ9" s="144"/>
      <c r="NGA9" s="144"/>
      <c r="NGB9" s="144"/>
      <c r="NGC9" s="144"/>
      <c r="NGD9" s="144"/>
      <c r="NGE9" s="144"/>
      <c r="NGF9" s="144"/>
      <c r="NGG9" s="144"/>
      <c r="NGH9" s="144"/>
      <c r="NGI9" s="144"/>
      <c r="NGJ9" s="144"/>
      <c r="NGK9" s="144"/>
      <c r="NGL9" s="144"/>
      <c r="NGM9" s="144"/>
      <c r="NGN9" s="144"/>
      <c r="NGO9" s="144"/>
      <c r="NGP9" s="144"/>
      <c r="NGQ9" s="144"/>
      <c r="NGR9" s="144"/>
      <c r="NGS9" s="144"/>
      <c r="NGT9" s="144"/>
      <c r="NGU9" s="144"/>
      <c r="NGV9" s="144"/>
      <c r="NGW9" s="144"/>
      <c r="NGX9" s="144"/>
      <c r="NGY9" s="144"/>
      <c r="NGZ9" s="144"/>
      <c r="NHA9" s="144"/>
      <c r="NHB9" s="144"/>
      <c r="NHC9" s="144"/>
      <c r="NHD9" s="144"/>
      <c r="NHE9" s="144"/>
      <c r="NHF9" s="144"/>
      <c r="NHG9" s="144"/>
      <c r="NHH9" s="144"/>
      <c r="NHI9" s="144"/>
      <c r="NHJ9" s="144"/>
      <c r="NHK9" s="144"/>
      <c r="NHL9" s="144"/>
      <c r="NHM9" s="144"/>
      <c r="NHN9" s="144"/>
      <c r="NHO9" s="144"/>
      <c r="NHP9" s="144"/>
      <c r="NHQ9" s="144"/>
      <c r="NHR9" s="144"/>
      <c r="NHS9" s="144"/>
      <c r="NHT9" s="144"/>
      <c r="NHU9" s="144"/>
      <c r="NHV9" s="144"/>
      <c r="NHW9" s="144"/>
      <c r="NHX9" s="144"/>
      <c r="NHY9" s="144"/>
      <c r="NHZ9" s="144"/>
      <c r="NIA9" s="144"/>
      <c r="NIB9" s="144"/>
      <c r="NIC9" s="144"/>
      <c r="NID9" s="144"/>
      <c r="NIE9" s="144"/>
      <c r="NIF9" s="144"/>
      <c r="NIG9" s="144"/>
      <c r="NIH9" s="144"/>
      <c r="NII9" s="144"/>
      <c r="NIJ9" s="144"/>
      <c r="NIK9" s="144"/>
      <c r="NIL9" s="144"/>
      <c r="NIM9" s="144"/>
      <c r="NIN9" s="144"/>
      <c r="NIO9" s="144"/>
      <c r="NIP9" s="144"/>
      <c r="NIQ9" s="144"/>
      <c r="NIR9" s="144"/>
      <c r="NIS9" s="144"/>
      <c r="NIT9" s="144"/>
      <c r="NIU9" s="144"/>
      <c r="NIV9" s="144"/>
      <c r="NIW9" s="144"/>
      <c r="NIX9" s="144"/>
      <c r="NIY9" s="144"/>
      <c r="NIZ9" s="144"/>
      <c r="NJA9" s="144"/>
      <c r="NJB9" s="144"/>
      <c r="NJC9" s="144"/>
      <c r="NJD9" s="144"/>
      <c r="NJE9" s="144"/>
      <c r="NJF9" s="144"/>
      <c r="NJG9" s="144"/>
      <c r="NJH9" s="144"/>
      <c r="NJI9" s="144"/>
      <c r="NJJ9" s="144"/>
      <c r="NJK9" s="144"/>
      <c r="NJL9" s="144"/>
      <c r="NJM9" s="144"/>
      <c r="NJN9" s="144"/>
      <c r="NJO9" s="144"/>
      <c r="NJP9" s="144"/>
      <c r="NJQ9" s="144"/>
      <c r="NJR9" s="144"/>
      <c r="NJS9" s="144"/>
      <c r="NJT9" s="144"/>
      <c r="NJU9" s="144"/>
      <c r="NJV9" s="144"/>
      <c r="NJW9" s="144"/>
      <c r="NJX9" s="144"/>
      <c r="NJY9" s="144"/>
      <c r="NJZ9" s="144"/>
      <c r="NKA9" s="144"/>
      <c r="NKB9" s="144"/>
      <c r="NKC9" s="144"/>
      <c r="NKD9" s="144"/>
      <c r="NKE9" s="144"/>
      <c r="NKF9" s="144"/>
      <c r="NKG9" s="144"/>
      <c r="NKH9" s="144"/>
      <c r="NKI9" s="144"/>
      <c r="NKJ9" s="144"/>
      <c r="NKK9" s="144"/>
      <c r="NKL9" s="144"/>
      <c r="NKM9" s="144"/>
      <c r="NKN9" s="144"/>
      <c r="NKO9" s="144"/>
      <c r="NKP9" s="144"/>
      <c r="NKQ9" s="144"/>
      <c r="NKR9" s="144"/>
      <c r="NKS9" s="144"/>
      <c r="NKT9" s="144"/>
      <c r="NKU9" s="144"/>
      <c r="NKV9" s="144"/>
      <c r="NKW9" s="144"/>
      <c r="NKX9" s="144"/>
      <c r="NKY9" s="144"/>
      <c r="NKZ9" s="144"/>
      <c r="NLA9" s="144"/>
      <c r="NLB9" s="144"/>
      <c r="NLC9" s="144"/>
      <c r="NLD9" s="144"/>
      <c r="NLE9" s="144"/>
      <c r="NLF9" s="144"/>
      <c r="NLG9" s="144"/>
      <c r="NLH9" s="144"/>
      <c r="NLI9" s="144"/>
      <c r="NLJ9" s="144"/>
      <c r="NLK9" s="144"/>
      <c r="NLL9" s="144"/>
      <c r="NLM9" s="144"/>
      <c r="NLN9" s="144"/>
      <c r="NLO9" s="144"/>
      <c r="NLP9" s="144"/>
      <c r="NLQ9" s="144"/>
      <c r="NLR9" s="144"/>
      <c r="NLS9" s="144"/>
      <c r="NLT9" s="144"/>
      <c r="NLU9" s="144"/>
      <c r="NLV9" s="144"/>
      <c r="NLW9" s="144"/>
      <c r="NLX9" s="144"/>
      <c r="NLY9" s="144"/>
      <c r="NLZ9" s="144"/>
      <c r="NMA9" s="144"/>
      <c r="NMB9" s="144"/>
      <c r="NMC9" s="144"/>
      <c r="NMD9" s="144"/>
      <c r="NME9" s="144"/>
      <c r="NMF9" s="144"/>
      <c r="NMG9" s="144"/>
      <c r="NMH9" s="144"/>
      <c r="NMI9" s="144"/>
      <c r="NMJ9" s="144"/>
      <c r="NMK9" s="144"/>
      <c r="NML9" s="144"/>
      <c r="NMM9" s="144"/>
      <c r="NMN9" s="144"/>
      <c r="NMO9" s="144"/>
      <c r="NMP9" s="144"/>
      <c r="NMQ9" s="144"/>
      <c r="NMR9" s="144"/>
      <c r="NMS9" s="144"/>
      <c r="NMT9" s="144"/>
      <c r="NMU9" s="144"/>
      <c r="NMV9" s="144"/>
      <c r="NMW9" s="144"/>
      <c r="NMX9" s="144"/>
      <c r="NMY9" s="144"/>
      <c r="NMZ9" s="144"/>
      <c r="NNA9" s="144"/>
      <c r="NNB9" s="144"/>
      <c r="NNC9" s="144"/>
      <c r="NND9" s="144"/>
      <c r="NNE9" s="144"/>
      <c r="NNF9" s="144"/>
      <c r="NNG9" s="144"/>
      <c r="NNH9" s="144"/>
      <c r="NNI9" s="144"/>
      <c r="NNJ9" s="144"/>
      <c r="NNK9" s="144"/>
      <c r="NNL9" s="144"/>
      <c r="NNM9" s="144"/>
      <c r="NNN9" s="144"/>
      <c r="NNO9" s="144"/>
      <c r="NNP9" s="144"/>
      <c r="NNQ9" s="144"/>
      <c r="NNR9" s="144"/>
      <c r="NNS9" s="144"/>
      <c r="NNT9" s="144"/>
      <c r="NNU9" s="144"/>
      <c r="NNV9" s="144"/>
      <c r="NNW9" s="144"/>
      <c r="NNX9" s="144"/>
      <c r="NNY9" s="144"/>
      <c r="NNZ9" s="144"/>
      <c r="NOA9" s="144"/>
      <c r="NOB9" s="144"/>
      <c r="NOC9" s="144"/>
      <c r="NOD9" s="144"/>
      <c r="NOE9" s="144"/>
      <c r="NOF9" s="144"/>
      <c r="NOG9" s="144"/>
      <c r="NOH9" s="144"/>
      <c r="NOI9" s="144"/>
      <c r="NOJ9" s="144"/>
      <c r="NOK9" s="144"/>
      <c r="NOL9" s="144"/>
      <c r="NOM9" s="144"/>
      <c r="NON9" s="144"/>
      <c r="NOO9" s="144"/>
      <c r="NOP9" s="144"/>
      <c r="NOQ9" s="144"/>
      <c r="NOR9" s="144"/>
      <c r="NOS9" s="144"/>
      <c r="NOT9" s="144"/>
      <c r="NOU9" s="144"/>
      <c r="NOV9" s="144"/>
      <c r="NOW9" s="144"/>
      <c r="NOX9" s="144"/>
      <c r="NOY9" s="144"/>
      <c r="NOZ9" s="144"/>
      <c r="NPA9" s="144"/>
      <c r="NPB9" s="144"/>
      <c r="NPC9" s="144"/>
      <c r="NPD9" s="144"/>
      <c r="NPE9" s="144"/>
      <c r="NPF9" s="144"/>
      <c r="NPG9" s="144"/>
      <c r="NPH9" s="144"/>
      <c r="NPI9" s="144"/>
      <c r="NPJ9" s="144"/>
      <c r="NPK9" s="144"/>
      <c r="NPL9" s="144"/>
      <c r="NPM9" s="144"/>
      <c r="NPN9" s="144"/>
      <c r="NPO9" s="144"/>
      <c r="NPP9" s="144"/>
      <c r="NPQ9" s="144"/>
      <c r="NPR9" s="144"/>
      <c r="NPS9" s="144"/>
      <c r="NPT9" s="144"/>
      <c r="NPU9" s="144"/>
      <c r="NPV9" s="144"/>
      <c r="NPW9" s="144"/>
      <c r="NPX9" s="144"/>
      <c r="NPY9" s="144"/>
      <c r="NPZ9" s="144"/>
      <c r="NQA9" s="144"/>
      <c r="NQB9" s="144"/>
      <c r="NQC9" s="144"/>
      <c r="NQD9" s="144"/>
      <c r="NQE9" s="144"/>
      <c r="NQF9" s="144"/>
      <c r="NQG9" s="144"/>
      <c r="NQH9" s="144"/>
      <c r="NQI9" s="144"/>
      <c r="NQJ9" s="144"/>
      <c r="NQK9" s="144"/>
      <c r="NQL9" s="144"/>
      <c r="NQM9" s="144"/>
      <c r="NQN9" s="144"/>
      <c r="NQO9" s="144"/>
      <c r="NQP9" s="144"/>
      <c r="NQQ9" s="144"/>
      <c r="NQR9" s="144"/>
      <c r="NQS9" s="144"/>
      <c r="NQT9" s="144"/>
      <c r="NQU9" s="144"/>
      <c r="NQV9" s="144"/>
      <c r="NQW9" s="144"/>
      <c r="NQX9" s="144"/>
      <c r="NQY9" s="144"/>
      <c r="NQZ9" s="144"/>
      <c r="NRA9" s="144"/>
      <c r="NRB9" s="144"/>
      <c r="NRC9" s="144"/>
      <c r="NRD9" s="144"/>
      <c r="NRE9" s="144"/>
      <c r="NRF9" s="144"/>
      <c r="NRG9" s="144"/>
      <c r="NRH9" s="144"/>
      <c r="NRI9" s="144"/>
      <c r="NRJ9" s="144"/>
      <c r="NRK9" s="144"/>
      <c r="NRL9" s="144"/>
      <c r="NRM9" s="144"/>
      <c r="NRN9" s="144"/>
      <c r="NRO9" s="144"/>
      <c r="NRP9" s="144"/>
      <c r="NRQ9" s="144"/>
      <c r="NRR9" s="144"/>
      <c r="NRS9" s="144"/>
      <c r="NRT9" s="144"/>
      <c r="NRU9" s="144"/>
      <c r="NRV9" s="144"/>
      <c r="NRW9" s="144"/>
      <c r="NRX9" s="144"/>
      <c r="NRY9" s="144"/>
      <c r="NRZ9" s="144"/>
      <c r="NSA9" s="144"/>
      <c r="NSB9" s="144"/>
      <c r="NSC9" s="144"/>
      <c r="NSD9" s="144"/>
      <c r="NSE9" s="144"/>
      <c r="NSF9" s="144"/>
      <c r="NSG9" s="144"/>
      <c r="NSH9" s="144"/>
      <c r="NSI9" s="144"/>
      <c r="NSJ9" s="144"/>
      <c r="NSK9" s="144"/>
      <c r="NSL9" s="144"/>
      <c r="NSM9" s="144"/>
      <c r="NSN9" s="144"/>
      <c r="NSO9" s="144"/>
      <c r="NSP9" s="144"/>
      <c r="NSQ9" s="144"/>
      <c r="NSR9" s="144"/>
      <c r="NSS9" s="144"/>
      <c r="NST9" s="144"/>
      <c r="NSU9" s="144"/>
      <c r="NSV9" s="144"/>
      <c r="NSW9" s="144"/>
      <c r="NSX9" s="144"/>
      <c r="NSY9" s="144"/>
      <c r="NSZ9" s="144"/>
      <c r="NTA9" s="144"/>
      <c r="NTB9" s="144"/>
      <c r="NTC9" s="144"/>
      <c r="NTD9" s="144"/>
      <c r="NTE9" s="144"/>
      <c r="NTF9" s="144"/>
      <c r="NTG9" s="144"/>
      <c r="NTH9" s="144"/>
      <c r="NTI9" s="144"/>
      <c r="NTJ9" s="144"/>
      <c r="NTK9" s="144"/>
      <c r="NTL9" s="144"/>
      <c r="NTM9" s="144"/>
      <c r="NTN9" s="144"/>
      <c r="NTO9" s="144"/>
      <c r="NTP9" s="144"/>
      <c r="NTQ9" s="144"/>
      <c r="NTR9" s="144"/>
      <c r="NTS9" s="144"/>
      <c r="NTT9" s="144"/>
      <c r="NTU9" s="144"/>
      <c r="NTV9" s="144"/>
      <c r="NTW9" s="144"/>
      <c r="NTX9" s="144"/>
      <c r="NTY9" s="144"/>
      <c r="NTZ9" s="144"/>
      <c r="NUA9" s="144"/>
      <c r="NUB9" s="144"/>
      <c r="NUC9" s="144"/>
      <c r="NUD9" s="144"/>
      <c r="NUE9" s="144"/>
      <c r="NUF9" s="144"/>
      <c r="NUG9" s="144"/>
      <c r="NUH9" s="144"/>
      <c r="NUI9" s="144"/>
      <c r="NUJ9" s="144"/>
      <c r="NUK9" s="144"/>
      <c r="NUL9" s="144"/>
      <c r="NUM9" s="144"/>
      <c r="NUN9" s="144"/>
      <c r="NUO9" s="144"/>
      <c r="NUP9" s="144"/>
      <c r="NUQ9" s="144"/>
      <c r="NUR9" s="144"/>
      <c r="NUS9" s="144"/>
      <c r="NUT9" s="144"/>
      <c r="NUU9" s="144"/>
      <c r="NUV9" s="144"/>
      <c r="NUW9" s="144"/>
      <c r="NUX9" s="144"/>
      <c r="NUY9" s="144"/>
      <c r="NUZ9" s="144"/>
      <c r="NVA9" s="144"/>
      <c r="NVB9" s="144"/>
      <c r="NVC9" s="144"/>
      <c r="NVD9" s="144"/>
      <c r="NVE9" s="144"/>
      <c r="NVF9" s="144"/>
      <c r="NVG9" s="144"/>
      <c r="NVH9" s="144"/>
      <c r="NVI9" s="144"/>
      <c r="NVJ9" s="144"/>
      <c r="NVK9" s="144"/>
      <c r="NVL9" s="144"/>
      <c r="NVM9" s="144"/>
      <c r="NVN9" s="144"/>
      <c r="NVO9" s="144"/>
      <c r="NVP9" s="144"/>
      <c r="NVQ9" s="144"/>
      <c r="NVR9" s="144"/>
      <c r="NVS9" s="144"/>
      <c r="NVT9" s="144"/>
      <c r="NVU9" s="144"/>
      <c r="NVV9" s="144"/>
      <c r="NVW9" s="144"/>
      <c r="NVX9" s="144"/>
      <c r="NVY9" s="144"/>
      <c r="NVZ9" s="144"/>
      <c r="NWA9" s="144"/>
      <c r="NWB9" s="144"/>
      <c r="NWC9" s="144"/>
      <c r="NWD9" s="144"/>
      <c r="NWE9" s="144"/>
      <c r="NWF9" s="144"/>
      <c r="NWG9" s="144"/>
      <c r="NWH9" s="144"/>
      <c r="NWI9" s="144"/>
      <c r="NWJ9" s="144"/>
      <c r="NWK9" s="144"/>
      <c r="NWL9" s="144"/>
      <c r="NWM9" s="144"/>
      <c r="NWN9" s="144"/>
      <c r="NWO9" s="144"/>
      <c r="NWP9" s="144"/>
      <c r="NWQ9" s="144"/>
      <c r="NWR9" s="144"/>
      <c r="NWS9" s="144"/>
      <c r="NWT9" s="144"/>
      <c r="NWU9" s="144"/>
      <c r="NWV9" s="144"/>
      <c r="NWW9" s="144"/>
      <c r="NWX9" s="144"/>
      <c r="NWY9" s="144"/>
      <c r="NWZ9" s="144"/>
      <c r="NXA9" s="144"/>
      <c r="NXB9" s="144"/>
      <c r="NXC9" s="144"/>
      <c r="NXD9" s="144"/>
      <c r="NXE9" s="144"/>
      <c r="NXF9" s="144"/>
      <c r="NXG9" s="144"/>
      <c r="NXH9" s="144"/>
      <c r="NXI9" s="144"/>
      <c r="NXJ9" s="144"/>
      <c r="NXK9" s="144"/>
      <c r="NXL9" s="144"/>
      <c r="NXM9" s="144"/>
      <c r="NXN9" s="144"/>
      <c r="NXO9" s="144"/>
      <c r="NXP9" s="144"/>
      <c r="NXQ9" s="144"/>
      <c r="NXR9" s="144"/>
      <c r="NXS9" s="144"/>
      <c r="NXT9" s="144"/>
      <c r="NXU9" s="144"/>
      <c r="NXV9" s="144"/>
      <c r="NXW9" s="144"/>
      <c r="NXX9" s="144"/>
      <c r="NXY9" s="144"/>
      <c r="NXZ9" s="144"/>
      <c r="NYA9" s="144"/>
      <c r="NYB9" s="144"/>
      <c r="NYC9" s="144"/>
      <c r="NYD9" s="144"/>
      <c r="NYE9" s="144"/>
      <c r="NYF9" s="144"/>
      <c r="NYG9" s="144"/>
      <c r="NYH9" s="144"/>
      <c r="NYI9" s="144"/>
      <c r="NYJ9" s="144"/>
      <c r="NYK9" s="144"/>
      <c r="NYL9" s="144"/>
      <c r="NYM9" s="144"/>
      <c r="NYN9" s="144"/>
      <c r="NYO9" s="144"/>
      <c r="NYP9" s="144"/>
      <c r="NYQ9" s="144"/>
      <c r="NYR9" s="144"/>
      <c r="NYS9" s="144"/>
      <c r="NYT9" s="144"/>
      <c r="NYU9" s="144"/>
      <c r="NYV9" s="144"/>
      <c r="NYW9" s="144"/>
      <c r="NYX9" s="144"/>
      <c r="NYY9" s="144"/>
      <c r="NYZ9" s="144"/>
      <c r="NZA9" s="144"/>
      <c r="NZB9" s="144"/>
      <c r="NZC9" s="144"/>
      <c r="NZD9" s="144"/>
      <c r="NZE9" s="144"/>
      <c r="NZF9" s="144"/>
      <c r="NZG9" s="144"/>
      <c r="NZH9" s="144"/>
      <c r="NZI9" s="144"/>
      <c r="NZJ9" s="144"/>
      <c r="NZK9" s="144"/>
      <c r="NZL9" s="144"/>
      <c r="NZM9" s="144"/>
      <c r="NZN9" s="144"/>
      <c r="NZO9" s="144"/>
      <c r="NZP9" s="144"/>
      <c r="NZQ9" s="144"/>
      <c r="NZR9" s="144"/>
      <c r="NZS9" s="144"/>
      <c r="NZT9" s="144"/>
      <c r="NZU9" s="144"/>
      <c r="NZV9" s="144"/>
      <c r="NZW9" s="144"/>
      <c r="NZX9" s="144"/>
      <c r="NZY9" s="144"/>
      <c r="NZZ9" s="144"/>
      <c r="OAA9" s="144"/>
      <c r="OAB9" s="144"/>
      <c r="OAC9" s="144"/>
      <c r="OAD9" s="144"/>
      <c r="OAE9" s="144"/>
      <c r="OAF9" s="144"/>
      <c r="OAG9" s="144"/>
      <c r="OAH9" s="144"/>
      <c r="OAI9" s="144"/>
      <c r="OAJ9" s="144"/>
      <c r="OAK9" s="144"/>
      <c r="OAL9" s="144"/>
      <c r="OAM9" s="144"/>
      <c r="OAN9" s="144"/>
      <c r="OAO9" s="144"/>
      <c r="OAP9" s="144"/>
      <c r="OAQ9" s="144"/>
      <c r="OAR9" s="144"/>
      <c r="OAS9" s="144"/>
      <c r="OAT9" s="144"/>
      <c r="OAU9" s="144"/>
      <c r="OAV9" s="144"/>
      <c r="OAW9" s="144"/>
      <c r="OAX9" s="144"/>
      <c r="OAY9" s="144"/>
      <c r="OAZ9" s="144"/>
      <c r="OBA9" s="144"/>
      <c r="OBB9" s="144"/>
      <c r="OBC9" s="144"/>
      <c r="OBD9" s="144"/>
      <c r="OBE9" s="144"/>
      <c r="OBF9" s="144"/>
      <c r="OBG9" s="144"/>
      <c r="OBH9" s="144"/>
      <c r="OBI9" s="144"/>
      <c r="OBJ9" s="144"/>
      <c r="OBK9" s="144"/>
      <c r="OBL9" s="144"/>
      <c r="OBM9" s="144"/>
      <c r="OBN9" s="144"/>
      <c r="OBO9" s="144"/>
      <c r="OBP9" s="144"/>
      <c r="OBQ9" s="144"/>
      <c r="OBR9" s="144"/>
      <c r="OBS9" s="144"/>
      <c r="OBT9" s="144"/>
      <c r="OBU9" s="144"/>
      <c r="OBV9" s="144"/>
      <c r="OBW9" s="144"/>
      <c r="OBX9" s="144"/>
      <c r="OBY9" s="144"/>
      <c r="OBZ9" s="144"/>
      <c r="OCA9" s="144"/>
      <c r="OCB9" s="144"/>
      <c r="OCC9" s="144"/>
      <c r="OCD9" s="144"/>
      <c r="OCE9" s="144"/>
      <c r="OCF9" s="144"/>
      <c r="OCG9" s="144"/>
      <c r="OCH9" s="144"/>
      <c r="OCI9" s="144"/>
      <c r="OCJ9" s="144"/>
      <c r="OCK9" s="144"/>
      <c r="OCL9" s="144"/>
      <c r="OCM9" s="144"/>
      <c r="OCN9" s="144"/>
      <c r="OCO9" s="144"/>
      <c r="OCP9" s="144"/>
      <c r="OCQ9" s="144"/>
      <c r="OCR9" s="144"/>
      <c r="OCS9" s="144"/>
      <c r="OCT9" s="144"/>
      <c r="OCU9" s="144"/>
      <c r="OCV9" s="144"/>
      <c r="OCW9" s="144"/>
      <c r="OCX9" s="144"/>
      <c r="OCY9" s="144"/>
      <c r="OCZ9" s="144"/>
      <c r="ODA9" s="144"/>
      <c r="ODB9" s="144"/>
      <c r="ODC9" s="144"/>
      <c r="ODD9" s="144"/>
      <c r="ODE9" s="144"/>
      <c r="ODF9" s="144"/>
      <c r="ODG9" s="144"/>
      <c r="ODH9" s="144"/>
      <c r="ODI9" s="144"/>
      <c r="ODJ9" s="144"/>
      <c r="ODK9" s="144"/>
      <c r="ODL9" s="144"/>
      <c r="ODM9" s="144"/>
      <c r="ODN9" s="144"/>
      <c r="ODO9" s="144"/>
      <c r="ODP9" s="144"/>
      <c r="ODQ9" s="144"/>
      <c r="ODR9" s="144"/>
      <c r="ODS9" s="144"/>
      <c r="ODT9" s="144"/>
      <c r="ODU9" s="144"/>
      <c r="ODV9" s="144"/>
      <c r="ODW9" s="144"/>
      <c r="ODX9" s="144"/>
      <c r="ODY9" s="144"/>
      <c r="ODZ9" s="144"/>
      <c r="OEA9" s="144"/>
      <c r="OEB9" s="144"/>
      <c r="OEC9" s="144"/>
      <c r="OED9" s="144"/>
      <c r="OEE9" s="144"/>
      <c r="OEF9" s="144"/>
      <c r="OEG9" s="144"/>
      <c r="OEH9" s="144"/>
      <c r="OEI9" s="144"/>
      <c r="OEJ9" s="144"/>
      <c r="OEK9" s="144"/>
      <c r="OEL9" s="144"/>
      <c r="OEM9" s="144"/>
      <c r="OEN9" s="144"/>
      <c r="OEO9" s="144"/>
      <c r="OEP9" s="144"/>
      <c r="OEQ9" s="144"/>
      <c r="OER9" s="144"/>
      <c r="OES9" s="144"/>
      <c r="OET9" s="144"/>
      <c r="OEU9" s="144"/>
      <c r="OEV9" s="144"/>
      <c r="OEW9" s="144"/>
      <c r="OEX9" s="144"/>
      <c r="OEY9" s="144"/>
      <c r="OEZ9" s="144"/>
      <c r="OFA9" s="144"/>
      <c r="OFB9" s="144"/>
      <c r="OFC9" s="144"/>
      <c r="OFD9" s="144"/>
      <c r="OFE9" s="144"/>
      <c r="OFF9" s="144"/>
      <c r="OFG9" s="144"/>
      <c r="OFH9" s="144"/>
      <c r="OFI9" s="144"/>
      <c r="OFJ9" s="144"/>
      <c r="OFK9" s="144"/>
      <c r="OFL9" s="144"/>
      <c r="OFM9" s="144"/>
      <c r="OFN9" s="144"/>
      <c r="OFO9" s="144"/>
      <c r="OFP9" s="144"/>
      <c r="OFQ9" s="144"/>
      <c r="OFR9" s="144"/>
      <c r="OFS9" s="144"/>
      <c r="OFT9" s="144"/>
      <c r="OFU9" s="144"/>
      <c r="OFV9" s="144"/>
      <c r="OFW9" s="144"/>
      <c r="OFX9" s="144"/>
      <c r="OFY9" s="144"/>
      <c r="OFZ9" s="144"/>
      <c r="OGA9" s="144"/>
      <c r="OGB9" s="144"/>
      <c r="OGC9" s="144"/>
      <c r="OGD9" s="144"/>
      <c r="OGE9" s="144"/>
      <c r="OGF9" s="144"/>
      <c r="OGG9" s="144"/>
      <c r="OGH9" s="144"/>
      <c r="OGI9" s="144"/>
      <c r="OGJ9" s="144"/>
      <c r="OGK9" s="144"/>
      <c r="OGL9" s="144"/>
      <c r="OGM9" s="144"/>
      <c r="OGN9" s="144"/>
      <c r="OGO9" s="144"/>
      <c r="OGP9" s="144"/>
      <c r="OGQ9" s="144"/>
      <c r="OGR9" s="144"/>
      <c r="OGS9" s="144"/>
      <c r="OGT9" s="144"/>
      <c r="OGU9" s="144"/>
      <c r="OGV9" s="144"/>
      <c r="OGW9" s="144"/>
      <c r="OGX9" s="144"/>
      <c r="OGY9" s="144"/>
      <c r="OGZ9" s="144"/>
      <c r="OHA9" s="144"/>
      <c r="OHB9" s="144"/>
      <c r="OHC9" s="144"/>
      <c r="OHD9" s="144"/>
      <c r="OHE9" s="144"/>
      <c r="OHF9" s="144"/>
      <c r="OHG9" s="144"/>
      <c r="OHH9" s="144"/>
      <c r="OHI9" s="144"/>
      <c r="OHJ9" s="144"/>
      <c r="OHK9" s="144"/>
      <c r="OHL9" s="144"/>
      <c r="OHM9" s="144"/>
      <c r="OHN9" s="144"/>
      <c r="OHO9" s="144"/>
      <c r="OHP9" s="144"/>
      <c r="OHQ9" s="144"/>
      <c r="OHR9" s="144"/>
      <c r="OHS9" s="144"/>
      <c r="OHT9" s="144"/>
      <c r="OHU9" s="144"/>
      <c r="OHV9" s="144"/>
      <c r="OHW9" s="144"/>
      <c r="OHX9" s="144"/>
      <c r="OHY9" s="144"/>
      <c r="OHZ9" s="144"/>
      <c r="OIA9" s="144"/>
      <c r="OIB9" s="144"/>
      <c r="OIC9" s="144"/>
      <c r="OID9" s="144"/>
      <c r="OIE9" s="144"/>
      <c r="OIF9" s="144"/>
      <c r="OIG9" s="144"/>
      <c r="OIH9" s="144"/>
      <c r="OII9" s="144"/>
      <c r="OIJ9" s="144"/>
      <c r="OIK9" s="144"/>
      <c r="OIL9" s="144"/>
      <c r="OIM9" s="144"/>
      <c r="OIN9" s="144"/>
      <c r="OIO9" s="144"/>
      <c r="OIP9" s="144"/>
      <c r="OIQ9" s="144"/>
      <c r="OIR9" s="144"/>
      <c r="OIS9" s="144"/>
      <c r="OIT9" s="144"/>
      <c r="OIU9" s="144"/>
      <c r="OIV9" s="144"/>
      <c r="OIW9" s="144"/>
      <c r="OIX9" s="144"/>
      <c r="OIY9" s="144"/>
      <c r="OIZ9" s="144"/>
      <c r="OJA9" s="144"/>
      <c r="OJB9" s="144"/>
      <c r="OJC9" s="144"/>
      <c r="OJD9" s="144"/>
      <c r="OJE9" s="144"/>
      <c r="OJF9" s="144"/>
      <c r="OJG9" s="144"/>
      <c r="OJH9" s="144"/>
      <c r="OJI9" s="144"/>
      <c r="OJJ9" s="144"/>
      <c r="OJK9" s="144"/>
      <c r="OJL9" s="144"/>
      <c r="OJM9" s="144"/>
      <c r="OJN9" s="144"/>
      <c r="OJO9" s="144"/>
      <c r="OJP9" s="144"/>
      <c r="OJQ9" s="144"/>
      <c r="OJR9" s="144"/>
      <c r="OJS9" s="144"/>
      <c r="OJT9" s="144"/>
      <c r="OJU9" s="144"/>
      <c r="OJV9" s="144"/>
      <c r="OJW9" s="144"/>
      <c r="OJX9" s="144"/>
      <c r="OJY9" s="144"/>
      <c r="OJZ9" s="144"/>
      <c r="OKA9" s="144"/>
      <c r="OKB9" s="144"/>
      <c r="OKC9" s="144"/>
      <c r="OKD9" s="144"/>
      <c r="OKE9" s="144"/>
      <c r="OKF9" s="144"/>
      <c r="OKG9" s="144"/>
      <c r="OKH9" s="144"/>
      <c r="OKI9" s="144"/>
      <c r="OKJ9" s="144"/>
      <c r="OKK9" s="144"/>
      <c r="OKL9" s="144"/>
      <c r="OKM9" s="144"/>
      <c r="OKN9" s="144"/>
      <c r="OKO9" s="144"/>
      <c r="OKP9" s="144"/>
      <c r="OKQ9" s="144"/>
      <c r="OKR9" s="144"/>
      <c r="OKS9" s="144"/>
      <c r="OKT9" s="144"/>
      <c r="OKU9" s="144"/>
      <c r="OKV9" s="144"/>
      <c r="OKW9" s="144"/>
      <c r="OKX9" s="144"/>
      <c r="OKY9" s="144"/>
      <c r="OKZ9" s="144"/>
      <c r="OLA9" s="144"/>
      <c r="OLB9" s="144"/>
      <c r="OLC9" s="144"/>
      <c r="OLD9" s="144"/>
      <c r="OLE9" s="144"/>
      <c r="OLF9" s="144"/>
      <c r="OLG9" s="144"/>
      <c r="OLH9" s="144"/>
      <c r="OLI9" s="144"/>
      <c r="OLJ9" s="144"/>
      <c r="OLK9" s="144"/>
      <c r="OLL9" s="144"/>
      <c r="OLM9" s="144"/>
      <c r="OLN9" s="144"/>
      <c r="OLO9" s="144"/>
      <c r="OLP9" s="144"/>
      <c r="OLQ9" s="144"/>
      <c r="OLR9" s="144"/>
      <c r="OLS9" s="144"/>
      <c r="OLT9" s="144"/>
      <c r="OLU9" s="144"/>
      <c r="OLV9" s="144"/>
      <c r="OLW9" s="144"/>
      <c r="OLX9" s="144"/>
      <c r="OLY9" s="144"/>
      <c r="OLZ9" s="144"/>
      <c r="OMA9" s="144"/>
      <c r="OMB9" s="144"/>
      <c r="OMC9" s="144"/>
      <c r="OMD9" s="144"/>
      <c r="OME9" s="144"/>
      <c r="OMF9" s="144"/>
      <c r="OMG9" s="144"/>
      <c r="OMH9" s="144"/>
      <c r="OMI9" s="144"/>
      <c r="OMJ9" s="144"/>
      <c r="OMK9" s="144"/>
      <c r="OML9" s="144"/>
      <c r="OMM9" s="144"/>
      <c r="OMN9" s="144"/>
      <c r="OMO9" s="144"/>
      <c r="OMP9" s="144"/>
      <c r="OMQ9" s="144"/>
      <c r="OMR9" s="144"/>
      <c r="OMS9" s="144"/>
      <c r="OMT9" s="144"/>
      <c r="OMU9" s="144"/>
      <c r="OMV9" s="144"/>
      <c r="OMW9" s="144"/>
      <c r="OMX9" s="144"/>
      <c r="OMY9" s="144"/>
      <c r="OMZ9" s="144"/>
      <c r="ONA9" s="144"/>
      <c r="ONB9" s="144"/>
      <c r="ONC9" s="144"/>
      <c r="OND9" s="144"/>
      <c r="ONE9" s="144"/>
      <c r="ONF9" s="144"/>
      <c r="ONG9" s="144"/>
      <c r="ONH9" s="144"/>
      <c r="ONI9" s="144"/>
      <c r="ONJ9" s="144"/>
      <c r="ONK9" s="144"/>
      <c r="ONL9" s="144"/>
      <c r="ONM9" s="144"/>
      <c r="ONN9" s="144"/>
      <c r="ONO9" s="144"/>
      <c r="ONP9" s="144"/>
      <c r="ONQ9" s="144"/>
      <c r="ONR9" s="144"/>
      <c r="ONS9" s="144"/>
      <c r="ONT9" s="144"/>
      <c r="ONU9" s="144"/>
      <c r="ONV9" s="144"/>
      <c r="ONW9" s="144"/>
      <c r="ONX9" s="144"/>
      <c r="ONY9" s="144"/>
      <c r="ONZ9" s="144"/>
      <c r="OOA9" s="144"/>
      <c r="OOB9" s="144"/>
      <c r="OOC9" s="144"/>
      <c r="OOD9" s="144"/>
      <c r="OOE9" s="144"/>
      <c r="OOF9" s="144"/>
      <c r="OOG9" s="144"/>
      <c r="OOH9" s="144"/>
      <c r="OOI9" s="144"/>
      <c r="OOJ9" s="144"/>
      <c r="OOK9" s="144"/>
      <c r="OOL9" s="144"/>
      <c r="OOM9" s="144"/>
      <c r="OON9" s="144"/>
      <c r="OOO9" s="144"/>
      <c r="OOP9" s="144"/>
      <c r="OOQ9" s="144"/>
      <c r="OOR9" s="144"/>
      <c r="OOS9" s="144"/>
      <c r="OOT9" s="144"/>
      <c r="OOU9" s="144"/>
      <c r="OOV9" s="144"/>
      <c r="OOW9" s="144"/>
      <c r="OOX9" s="144"/>
      <c r="OOY9" s="144"/>
      <c r="OOZ9" s="144"/>
      <c r="OPA9" s="144"/>
      <c r="OPB9" s="144"/>
      <c r="OPC9" s="144"/>
      <c r="OPD9" s="144"/>
      <c r="OPE9" s="144"/>
      <c r="OPF9" s="144"/>
      <c r="OPG9" s="144"/>
      <c r="OPH9" s="144"/>
      <c r="OPI9" s="144"/>
      <c r="OPJ9" s="144"/>
      <c r="OPK9" s="144"/>
      <c r="OPL9" s="144"/>
      <c r="OPM9" s="144"/>
      <c r="OPN9" s="144"/>
      <c r="OPO9" s="144"/>
      <c r="OPP9" s="144"/>
      <c r="OPQ9" s="144"/>
      <c r="OPR9" s="144"/>
      <c r="OPS9" s="144"/>
      <c r="OPT9" s="144"/>
      <c r="OPU9" s="144"/>
      <c r="OPV9" s="144"/>
      <c r="OPW9" s="144"/>
      <c r="OPX9" s="144"/>
      <c r="OPY9" s="144"/>
      <c r="OPZ9" s="144"/>
      <c r="OQA9" s="144"/>
      <c r="OQB9" s="144"/>
      <c r="OQC9" s="144"/>
      <c r="OQD9" s="144"/>
      <c r="OQE9" s="144"/>
      <c r="OQF9" s="144"/>
      <c r="OQG9" s="144"/>
      <c r="OQH9" s="144"/>
      <c r="OQI9" s="144"/>
      <c r="OQJ9" s="144"/>
      <c r="OQK9" s="144"/>
      <c r="OQL9" s="144"/>
      <c r="OQM9" s="144"/>
      <c r="OQN9" s="144"/>
      <c r="OQO9" s="144"/>
      <c r="OQP9" s="144"/>
      <c r="OQQ9" s="144"/>
      <c r="OQR9" s="144"/>
      <c r="OQS9" s="144"/>
      <c r="OQT9" s="144"/>
      <c r="OQU9" s="144"/>
      <c r="OQV9" s="144"/>
      <c r="OQW9" s="144"/>
      <c r="OQX9" s="144"/>
      <c r="OQY9" s="144"/>
      <c r="OQZ9" s="144"/>
      <c r="ORA9" s="144"/>
      <c r="ORB9" s="144"/>
      <c r="ORC9" s="144"/>
      <c r="ORD9" s="144"/>
      <c r="ORE9" s="144"/>
      <c r="ORF9" s="144"/>
      <c r="ORG9" s="144"/>
      <c r="ORH9" s="144"/>
      <c r="ORI9" s="144"/>
      <c r="ORJ9" s="144"/>
      <c r="ORK9" s="144"/>
      <c r="ORL9" s="144"/>
      <c r="ORM9" s="144"/>
      <c r="ORN9" s="144"/>
      <c r="ORO9" s="144"/>
      <c r="ORP9" s="144"/>
      <c r="ORQ9" s="144"/>
      <c r="ORR9" s="144"/>
      <c r="ORS9" s="144"/>
      <c r="ORT9" s="144"/>
      <c r="ORU9" s="144"/>
      <c r="ORV9" s="144"/>
      <c r="ORW9" s="144"/>
      <c r="ORX9" s="144"/>
      <c r="ORY9" s="144"/>
      <c r="ORZ9" s="144"/>
      <c r="OSA9" s="144"/>
      <c r="OSB9" s="144"/>
      <c r="OSC9" s="144"/>
      <c r="OSD9" s="144"/>
      <c r="OSE9" s="144"/>
      <c r="OSF9" s="144"/>
      <c r="OSG9" s="144"/>
      <c r="OSH9" s="144"/>
      <c r="OSI9" s="144"/>
      <c r="OSJ9" s="144"/>
      <c r="OSK9" s="144"/>
      <c r="OSL9" s="144"/>
      <c r="OSM9" s="144"/>
      <c r="OSN9" s="144"/>
      <c r="OSO9" s="144"/>
      <c r="OSP9" s="144"/>
      <c r="OSQ9" s="144"/>
      <c r="OSR9" s="144"/>
      <c r="OSS9" s="144"/>
      <c r="OST9" s="144"/>
      <c r="OSU9" s="144"/>
      <c r="OSV9" s="144"/>
      <c r="OSW9" s="144"/>
      <c r="OSX9" s="144"/>
      <c r="OSY9" s="144"/>
      <c r="OSZ9" s="144"/>
      <c r="OTA9" s="144"/>
      <c r="OTB9" s="144"/>
      <c r="OTC9" s="144"/>
      <c r="OTD9" s="144"/>
      <c r="OTE9" s="144"/>
      <c r="OTF9" s="144"/>
      <c r="OTG9" s="144"/>
      <c r="OTH9" s="144"/>
      <c r="OTI9" s="144"/>
      <c r="OTJ9" s="144"/>
      <c r="OTK9" s="144"/>
      <c r="OTL9" s="144"/>
      <c r="OTM9" s="144"/>
      <c r="OTN9" s="144"/>
      <c r="OTO9" s="144"/>
      <c r="OTP9" s="144"/>
      <c r="OTQ9" s="144"/>
      <c r="OTR9" s="144"/>
      <c r="OTS9" s="144"/>
      <c r="OTT9" s="144"/>
      <c r="OTU9" s="144"/>
      <c r="OTV9" s="144"/>
      <c r="OTW9" s="144"/>
      <c r="OTX9" s="144"/>
      <c r="OTY9" s="144"/>
      <c r="OTZ9" s="144"/>
      <c r="OUA9" s="144"/>
      <c r="OUB9" s="144"/>
      <c r="OUC9" s="144"/>
      <c r="OUD9" s="144"/>
      <c r="OUE9" s="144"/>
      <c r="OUF9" s="144"/>
      <c r="OUG9" s="144"/>
      <c r="OUH9" s="144"/>
      <c r="OUI9" s="144"/>
      <c r="OUJ9" s="144"/>
      <c r="OUK9" s="144"/>
      <c r="OUL9" s="144"/>
      <c r="OUM9" s="144"/>
      <c r="OUN9" s="144"/>
      <c r="OUO9" s="144"/>
      <c r="OUP9" s="144"/>
      <c r="OUQ9" s="144"/>
      <c r="OUR9" s="144"/>
      <c r="OUS9" s="144"/>
      <c r="OUT9" s="144"/>
      <c r="OUU9" s="144"/>
      <c r="OUV9" s="144"/>
      <c r="OUW9" s="144"/>
      <c r="OUX9" s="144"/>
      <c r="OUY9" s="144"/>
      <c r="OUZ9" s="144"/>
      <c r="OVA9" s="144"/>
      <c r="OVB9" s="144"/>
      <c r="OVC9" s="144"/>
      <c r="OVD9" s="144"/>
      <c r="OVE9" s="144"/>
      <c r="OVF9" s="144"/>
      <c r="OVG9" s="144"/>
      <c r="OVH9" s="144"/>
      <c r="OVI9" s="144"/>
      <c r="OVJ9" s="144"/>
      <c r="OVK9" s="144"/>
      <c r="OVL9" s="144"/>
      <c r="OVM9" s="144"/>
      <c r="OVN9" s="144"/>
      <c r="OVO9" s="144"/>
      <c r="OVP9" s="144"/>
      <c r="OVQ9" s="144"/>
      <c r="OVR9" s="144"/>
      <c r="OVS9" s="144"/>
      <c r="OVT9" s="144"/>
      <c r="OVU9" s="144"/>
      <c r="OVV9" s="144"/>
      <c r="OVW9" s="144"/>
      <c r="OVX9" s="144"/>
      <c r="OVY9" s="144"/>
      <c r="OVZ9" s="144"/>
      <c r="OWA9" s="144"/>
      <c r="OWB9" s="144"/>
      <c r="OWC9" s="144"/>
      <c r="OWD9" s="144"/>
      <c r="OWE9" s="144"/>
      <c r="OWF9" s="144"/>
      <c r="OWG9" s="144"/>
      <c r="OWH9" s="144"/>
      <c r="OWI9" s="144"/>
      <c r="OWJ9" s="144"/>
      <c r="OWK9" s="144"/>
      <c r="OWL9" s="144"/>
      <c r="OWM9" s="144"/>
      <c r="OWN9" s="144"/>
      <c r="OWO9" s="144"/>
      <c r="OWP9" s="144"/>
      <c r="OWQ9" s="144"/>
      <c r="OWR9" s="144"/>
      <c r="OWS9" s="144"/>
      <c r="OWT9" s="144"/>
      <c r="OWU9" s="144"/>
      <c r="OWV9" s="144"/>
      <c r="OWW9" s="144"/>
      <c r="OWX9" s="144"/>
      <c r="OWY9" s="144"/>
      <c r="OWZ9" s="144"/>
      <c r="OXA9" s="144"/>
      <c r="OXB9" s="144"/>
      <c r="OXC9" s="144"/>
      <c r="OXD9" s="144"/>
      <c r="OXE9" s="144"/>
      <c r="OXF9" s="144"/>
      <c r="OXG9" s="144"/>
      <c r="OXH9" s="144"/>
      <c r="OXI9" s="144"/>
      <c r="OXJ9" s="144"/>
      <c r="OXK9" s="144"/>
      <c r="OXL9" s="144"/>
      <c r="OXM9" s="144"/>
      <c r="OXN9" s="144"/>
      <c r="OXO9" s="144"/>
      <c r="OXP9" s="144"/>
      <c r="OXQ9" s="144"/>
      <c r="OXR9" s="144"/>
      <c r="OXS9" s="144"/>
      <c r="OXT9" s="144"/>
      <c r="OXU9" s="144"/>
      <c r="OXV9" s="144"/>
      <c r="OXW9" s="144"/>
      <c r="OXX9" s="144"/>
      <c r="OXY9" s="144"/>
      <c r="OXZ9" s="144"/>
      <c r="OYA9" s="144"/>
      <c r="OYB9" s="144"/>
      <c r="OYC9" s="144"/>
      <c r="OYD9" s="144"/>
      <c r="OYE9" s="144"/>
      <c r="OYF9" s="144"/>
      <c r="OYG9" s="144"/>
      <c r="OYH9" s="144"/>
      <c r="OYI9" s="144"/>
      <c r="OYJ9" s="144"/>
      <c r="OYK9" s="144"/>
      <c r="OYL9" s="144"/>
      <c r="OYM9" s="144"/>
      <c r="OYN9" s="144"/>
      <c r="OYO9" s="144"/>
      <c r="OYP9" s="144"/>
      <c r="OYQ9" s="144"/>
      <c r="OYR9" s="144"/>
      <c r="OYS9" s="144"/>
      <c r="OYT9" s="144"/>
      <c r="OYU9" s="144"/>
      <c r="OYV9" s="144"/>
      <c r="OYW9" s="144"/>
      <c r="OYX9" s="144"/>
      <c r="OYY9" s="144"/>
      <c r="OYZ9" s="144"/>
      <c r="OZA9" s="144"/>
      <c r="OZB9" s="144"/>
      <c r="OZC9" s="144"/>
      <c r="OZD9" s="144"/>
      <c r="OZE9" s="144"/>
      <c r="OZF9" s="144"/>
      <c r="OZG9" s="144"/>
      <c r="OZH9" s="144"/>
      <c r="OZI9" s="144"/>
      <c r="OZJ9" s="144"/>
      <c r="OZK9" s="144"/>
      <c r="OZL9" s="144"/>
      <c r="OZM9" s="144"/>
      <c r="OZN9" s="144"/>
      <c r="OZO9" s="144"/>
      <c r="OZP9" s="144"/>
      <c r="OZQ9" s="144"/>
      <c r="OZR9" s="144"/>
      <c r="OZS9" s="144"/>
      <c r="OZT9" s="144"/>
      <c r="OZU9" s="144"/>
      <c r="OZV9" s="144"/>
      <c r="OZW9" s="144"/>
      <c r="OZX9" s="144"/>
      <c r="OZY9" s="144"/>
      <c r="OZZ9" s="144"/>
      <c r="PAA9" s="144"/>
      <c r="PAB9" s="144"/>
      <c r="PAC9" s="144"/>
      <c r="PAD9" s="144"/>
      <c r="PAE9" s="144"/>
      <c r="PAF9" s="144"/>
      <c r="PAG9" s="144"/>
      <c r="PAH9" s="144"/>
      <c r="PAI9" s="144"/>
      <c r="PAJ9" s="144"/>
      <c r="PAK9" s="144"/>
      <c r="PAL9" s="144"/>
      <c r="PAM9" s="144"/>
      <c r="PAN9" s="144"/>
      <c r="PAO9" s="144"/>
      <c r="PAP9" s="144"/>
      <c r="PAQ9" s="144"/>
      <c r="PAR9" s="144"/>
      <c r="PAS9" s="144"/>
      <c r="PAT9" s="144"/>
      <c r="PAU9" s="144"/>
      <c r="PAV9" s="144"/>
      <c r="PAW9" s="144"/>
      <c r="PAX9" s="144"/>
      <c r="PAY9" s="144"/>
      <c r="PAZ9" s="144"/>
      <c r="PBA9" s="144"/>
      <c r="PBB9" s="144"/>
      <c r="PBC9" s="144"/>
      <c r="PBD9" s="144"/>
      <c r="PBE9" s="144"/>
      <c r="PBF9" s="144"/>
      <c r="PBG9" s="144"/>
      <c r="PBH9" s="144"/>
      <c r="PBI9" s="144"/>
      <c r="PBJ9" s="144"/>
      <c r="PBK9" s="144"/>
      <c r="PBL9" s="144"/>
      <c r="PBM9" s="144"/>
      <c r="PBN9" s="144"/>
      <c r="PBO9" s="144"/>
      <c r="PBP9" s="144"/>
      <c r="PBQ9" s="144"/>
      <c r="PBR9" s="144"/>
      <c r="PBS9" s="144"/>
      <c r="PBT9" s="144"/>
      <c r="PBU9" s="144"/>
      <c r="PBV9" s="144"/>
      <c r="PBW9" s="144"/>
      <c r="PBX9" s="144"/>
      <c r="PBY9" s="144"/>
      <c r="PBZ9" s="144"/>
      <c r="PCA9" s="144"/>
      <c r="PCB9" s="144"/>
      <c r="PCC9" s="144"/>
      <c r="PCD9" s="144"/>
      <c r="PCE9" s="144"/>
      <c r="PCF9" s="144"/>
      <c r="PCG9" s="144"/>
      <c r="PCH9" s="144"/>
      <c r="PCI9" s="144"/>
      <c r="PCJ9" s="144"/>
      <c r="PCK9" s="144"/>
      <c r="PCL9" s="144"/>
      <c r="PCM9" s="144"/>
      <c r="PCN9" s="144"/>
      <c r="PCO9" s="144"/>
      <c r="PCP9" s="144"/>
      <c r="PCQ9" s="144"/>
      <c r="PCR9" s="144"/>
      <c r="PCS9" s="144"/>
      <c r="PCT9" s="144"/>
      <c r="PCU9" s="144"/>
      <c r="PCV9" s="144"/>
      <c r="PCW9" s="144"/>
      <c r="PCX9" s="144"/>
      <c r="PCY9" s="144"/>
      <c r="PCZ9" s="144"/>
      <c r="PDA9" s="144"/>
      <c r="PDB9" s="144"/>
      <c r="PDC9" s="144"/>
      <c r="PDD9" s="144"/>
      <c r="PDE9" s="144"/>
      <c r="PDF9" s="144"/>
      <c r="PDG9" s="144"/>
      <c r="PDH9" s="144"/>
      <c r="PDI9" s="144"/>
      <c r="PDJ9" s="144"/>
      <c r="PDK9" s="144"/>
      <c r="PDL9" s="144"/>
      <c r="PDM9" s="144"/>
      <c r="PDN9" s="144"/>
      <c r="PDO9" s="144"/>
      <c r="PDP9" s="144"/>
      <c r="PDQ9" s="144"/>
      <c r="PDR9" s="144"/>
      <c r="PDS9" s="144"/>
      <c r="PDT9" s="144"/>
      <c r="PDU9" s="144"/>
      <c r="PDV9" s="144"/>
      <c r="PDW9" s="144"/>
      <c r="PDX9" s="144"/>
      <c r="PDY9" s="144"/>
      <c r="PDZ9" s="144"/>
      <c r="PEA9" s="144"/>
      <c r="PEB9" s="144"/>
      <c r="PEC9" s="144"/>
      <c r="PED9" s="144"/>
      <c r="PEE9" s="144"/>
      <c r="PEF9" s="144"/>
      <c r="PEG9" s="144"/>
      <c r="PEH9" s="144"/>
      <c r="PEI9" s="144"/>
      <c r="PEJ9" s="144"/>
      <c r="PEK9" s="144"/>
      <c r="PEL9" s="144"/>
      <c r="PEM9" s="144"/>
      <c r="PEN9" s="144"/>
      <c r="PEO9" s="144"/>
      <c r="PEP9" s="144"/>
      <c r="PEQ9" s="144"/>
      <c r="PER9" s="144"/>
      <c r="PES9" s="144"/>
      <c r="PET9" s="144"/>
      <c r="PEU9" s="144"/>
      <c r="PEV9" s="144"/>
      <c r="PEW9" s="144"/>
      <c r="PEX9" s="144"/>
      <c r="PEY9" s="144"/>
      <c r="PEZ9" s="144"/>
      <c r="PFA9" s="144"/>
      <c r="PFB9" s="144"/>
      <c r="PFC9" s="144"/>
      <c r="PFD9" s="144"/>
      <c r="PFE9" s="144"/>
      <c r="PFF9" s="144"/>
      <c r="PFG9" s="144"/>
      <c r="PFH9" s="144"/>
      <c r="PFI9" s="144"/>
      <c r="PFJ9" s="144"/>
      <c r="PFK9" s="144"/>
      <c r="PFL9" s="144"/>
      <c r="PFM9" s="144"/>
      <c r="PFN9" s="144"/>
      <c r="PFO9" s="144"/>
      <c r="PFP9" s="144"/>
      <c r="PFQ9" s="144"/>
      <c r="PFR9" s="144"/>
      <c r="PFS9" s="144"/>
      <c r="PFT9" s="144"/>
      <c r="PFU9" s="144"/>
      <c r="PFV9" s="144"/>
      <c r="PFW9" s="144"/>
      <c r="PFX9" s="144"/>
      <c r="PFY9" s="144"/>
      <c r="PFZ9" s="144"/>
      <c r="PGA9" s="144"/>
      <c r="PGB9" s="144"/>
      <c r="PGC9" s="144"/>
      <c r="PGD9" s="144"/>
      <c r="PGE9" s="144"/>
      <c r="PGF9" s="144"/>
      <c r="PGG9" s="144"/>
      <c r="PGH9" s="144"/>
      <c r="PGI9" s="144"/>
      <c r="PGJ9" s="144"/>
      <c r="PGK9" s="144"/>
      <c r="PGL9" s="144"/>
      <c r="PGM9" s="144"/>
      <c r="PGN9" s="144"/>
      <c r="PGO9" s="144"/>
      <c r="PGP9" s="144"/>
      <c r="PGQ9" s="144"/>
      <c r="PGR9" s="144"/>
      <c r="PGS9" s="144"/>
      <c r="PGT9" s="144"/>
      <c r="PGU9" s="144"/>
      <c r="PGV9" s="144"/>
      <c r="PGW9" s="144"/>
      <c r="PGX9" s="144"/>
      <c r="PGY9" s="144"/>
      <c r="PGZ9" s="144"/>
      <c r="PHA9" s="144"/>
      <c r="PHB9" s="144"/>
      <c r="PHC9" s="144"/>
      <c r="PHD9" s="144"/>
      <c r="PHE9" s="144"/>
      <c r="PHF9" s="144"/>
      <c r="PHG9" s="144"/>
      <c r="PHH9" s="144"/>
      <c r="PHI9" s="144"/>
      <c r="PHJ9" s="144"/>
      <c r="PHK9" s="144"/>
      <c r="PHL9" s="144"/>
      <c r="PHM9" s="144"/>
      <c r="PHN9" s="144"/>
      <c r="PHO9" s="144"/>
      <c r="PHP9" s="144"/>
      <c r="PHQ9" s="144"/>
      <c r="PHR9" s="144"/>
      <c r="PHS9" s="144"/>
      <c r="PHT9" s="144"/>
      <c r="PHU9" s="144"/>
      <c r="PHV9" s="144"/>
      <c r="PHW9" s="144"/>
      <c r="PHX9" s="144"/>
      <c r="PHY9" s="144"/>
      <c r="PHZ9" s="144"/>
      <c r="PIA9" s="144"/>
      <c r="PIB9" s="144"/>
      <c r="PIC9" s="144"/>
      <c r="PID9" s="144"/>
      <c r="PIE9" s="144"/>
      <c r="PIF9" s="144"/>
      <c r="PIG9" s="144"/>
      <c r="PIH9" s="144"/>
      <c r="PII9" s="144"/>
      <c r="PIJ9" s="144"/>
      <c r="PIK9" s="144"/>
      <c r="PIL9" s="144"/>
      <c r="PIM9" s="144"/>
      <c r="PIN9" s="144"/>
      <c r="PIO9" s="144"/>
      <c r="PIP9" s="144"/>
      <c r="PIQ9" s="144"/>
      <c r="PIR9" s="144"/>
      <c r="PIS9" s="144"/>
      <c r="PIT9" s="144"/>
      <c r="PIU9" s="144"/>
      <c r="PIV9" s="144"/>
      <c r="PIW9" s="144"/>
      <c r="PIX9" s="144"/>
      <c r="PIY9" s="144"/>
      <c r="PIZ9" s="144"/>
      <c r="PJA9" s="144"/>
      <c r="PJB9" s="144"/>
      <c r="PJC9" s="144"/>
      <c r="PJD9" s="144"/>
      <c r="PJE9" s="144"/>
      <c r="PJF9" s="144"/>
      <c r="PJG9" s="144"/>
      <c r="PJH9" s="144"/>
      <c r="PJI9" s="144"/>
      <c r="PJJ9" s="144"/>
      <c r="PJK9" s="144"/>
      <c r="PJL9" s="144"/>
      <c r="PJM9" s="144"/>
      <c r="PJN9" s="144"/>
      <c r="PJO9" s="144"/>
      <c r="PJP9" s="144"/>
      <c r="PJQ9" s="144"/>
      <c r="PJR9" s="144"/>
      <c r="PJS9" s="144"/>
      <c r="PJT9" s="144"/>
      <c r="PJU9" s="144"/>
      <c r="PJV9" s="144"/>
      <c r="PJW9" s="144"/>
      <c r="PJX9" s="144"/>
      <c r="PJY9" s="144"/>
      <c r="PJZ9" s="144"/>
      <c r="PKA9" s="144"/>
      <c r="PKB9" s="144"/>
      <c r="PKC9" s="144"/>
      <c r="PKD9" s="144"/>
      <c r="PKE9" s="144"/>
      <c r="PKF9" s="144"/>
      <c r="PKG9" s="144"/>
      <c r="PKH9" s="144"/>
      <c r="PKI9" s="144"/>
      <c r="PKJ9" s="144"/>
      <c r="PKK9" s="144"/>
      <c r="PKL9" s="144"/>
      <c r="PKM9" s="144"/>
      <c r="PKN9" s="144"/>
      <c r="PKO9" s="144"/>
      <c r="PKP9" s="144"/>
      <c r="PKQ9" s="144"/>
      <c r="PKR9" s="144"/>
      <c r="PKS9" s="144"/>
      <c r="PKT9" s="144"/>
      <c r="PKU9" s="144"/>
      <c r="PKV9" s="144"/>
      <c r="PKW9" s="144"/>
      <c r="PKX9" s="144"/>
      <c r="PKY9" s="144"/>
      <c r="PKZ9" s="144"/>
      <c r="PLA9" s="144"/>
      <c r="PLB9" s="144"/>
      <c r="PLC9" s="144"/>
      <c r="PLD9" s="144"/>
      <c r="PLE9" s="144"/>
      <c r="PLF9" s="144"/>
      <c r="PLG9" s="144"/>
      <c r="PLH9" s="144"/>
      <c r="PLI9" s="144"/>
      <c r="PLJ9" s="144"/>
      <c r="PLK9" s="144"/>
      <c r="PLL9" s="144"/>
      <c r="PLM9" s="144"/>
      <c r="PLN9" s="144"/>
      <c r="PLO9" s="144"/>
      <c r="PLP9" s="144"/>
      <c r="PLQ9" s="144"/>
      <c r="PLR9" s="144"/>
      <c r="PLS9" s="144"/>
      <c r="PLT9" s="144"/>
      <c r="PLU9" s="144"/>
      <c r="PLV9" s="144"/>
      <c r="PLW9" s="144"/>
      <c r="PLX9" s="144"/>
      <c r="PLY9" s="144"/>
      <c r="PLZ9" s="144"/>
      <c r="PMA9" s="144"/>
      <c r="PMB9" s="144"/>
      <c r="PMC9" s="144"/>
      <c r="PMD9" s="144"/>
      <c r="PME9" s="144"/>
      <c r="PMF9" s="144"/>
      <c r="PMG9" s="144"/>
      <c r="PMH9" s="144"/>
      <c r="PMI9" s="144"/>
      <c r="PMJ9" s="144"/>
      <c r="PMK9" s="144"/>
      <c r="PML9" s="144"/>
      <c r="PMM9" s="144"/>
      <c r="PMN9" s="144"/>
      <c r="PMO9" s="144"/>
      <c r="PMP9" s="144"/>
      <c r="PMQ9" s="144"/>
      <c r="PMR9" s="144"/>
      <c r="PMS9" s="144"/>
      <c r="PMT9" s="144"/>
      <c r="PMU9" s="144"/>
      <c r="PMV9" s="144"/>
      <c r="PMW9" s="144"/>
      <c r="PMX9" s="144"/>
      <c r="PMY9" s="144"/>
      <c r="PMZ9" s="144"/>
      <c r="PNA9" s="144"/>
      <c r="PNB9" s="144"/>
      <c r="PNC9" s="144"/>
      <c r="PND9" s="144"/>
      <c r="PNE9" s="144"/>
      <c r="PNF9" s="144"/>
      <c r="PNG9" s="144"/>
      <c r="PNH9" s="144"/>
      <c r="PNI9" s="144"/>
      <c r="PNJ9" s="144"/>
      <c r="PNK9" s="144"/>
      <c r="PNL9" s="144"/>
      <c r="PNM9" s="144"/>
      <c r="PNN9" s="144"/>
      <c r="PNO9" s="144"/>
      <c r="PNP9" s="144"/>
      <c r="PNQ9" s="144"/>
      <c r="PNR9" s="144"/>
      <c r="PNS9" s="144"/>
      <c r="PNT9" s="144"/>
      <c r="PNU9" s="144"/>
      <c r="PNV9" s="144"/>
      <c r="PNW9" s="144"/>
      <c r="PNX9" s="144"/>
      <c r="PNY9" s="144"/>
      <c r="PNZ9" s="144"/>
      <c r="POA9" s="144"/>
      <c r="POB9" s="144"/>
      <c r="POC9" s="144"/>
      <c r="POD9" s="144"/>
      <c r="POE9" s="144"/>
      <c r="POF9" s="144"/>
      <c r="POG9" s="144"/>
      <c r="POH9" s="144"/>
      <c r="POI9" s="144"/>
      <c r="POJ9" s="144"/>
      <c r="POK9" s="144"/>
      <c r="POL9" s="144"/>
      <c r="POM9" s="144"/>
      <c r="PON9" s="144"/>
      <c r="POO9" s="144"/>
      <c r="POP9" s="144"/>
      <c r="POQ9" s="144"/>
      <c r="POR9" s="144"/>
      <c r="POS9" s="144"/>
      <c r="POT9" s="144"/>
      <c r="POU9" s="144"/>
      <c r="POV9" s="144"/>
      <c r="POW9" s="144"/>
      <c r="POX9" s="144"/>
      <c r="POY9" s="144"/>
      <c r="POZ9" s="144"/>
      <c r="PPA9" s="144"/>
      <c r="PPB9" s="144"/>
      <c r="PPC9" s="144"/>
      <c r="PPD9" s="144"/>
      <c r="PPE9" s="144"/>
      <c r="PPF9" s="144"/>
      <c r="PPG9" s="144"/>
      <c r="PPH9" s="144"/>
      <c r="PPI9" s="144"/>
      <c r="PPJ9" s="144"/>
      <c r="PPK9" s="144"/>
      <c r="PPL9" s="144"/>
      <c r="PPM9" s="144"/>
      <c r="PPN9" s="144"/>
      <c r="PPO9" s="144"/>
      <c r="PPP9" s="144"/>
      <c r="PPQ9" s="144"/>
      <c r="PPR9" s="144"/>
      <c r="PPS9" s="144"/>
      <c r="PPT9" s="144"/>
      <c r="PPU9" s="144"/>
      <c r="PPV9" s="144"/>
      <c r="PPW9" s="144"/>
      <c r="PPX9" s="144"/>
      <c r="PPY9" s="144"/>
      <c r="PPZ9" s="144"/>
      <c r="PQA9" s="144"/>
      <c r="PQB9" s="144"/>
      <c r="PQC9" s="144"/>
      <c r="PQD9" s="144"/>
      <c r="PQE9" s="144"/>
      <c r="PQF9" s="144"/>
      <c r="PQG9" s="144"/>
      <c r="PQH9" s="144"/>
      <c r="PQI9" s="144"/>
      <c r="PQJ9" s="144"/>
      <c r="PQK9" s="144"/>
      <c r="PQL9" s="144"/>
      <c r="PQM9" s="144"/>
      <c r="PQN9" s="144"/>
      <c r="PQO9" s="144"/>
      <c r="PQP9" s="144"/>
      <c r="PQQ9" s="144"/>
      <c r="PQR9" s="144"/>
      <c r="PQS9" s="144"/>
      <c r="PQT9" s="144"/>
      <c r="PQU9" s="144"/>
      <c r="PQV9" s="144"/>
      <c r="PQW9" s="144"/>
      <c r="PQX9" s="144"/>
      <c r="PQY9" s="144"/>
      <c r="PQZ9" s="144"/>
      <c r="PRA9" s="144"/>
      <c r="PRB9" s="144"/>
      <c r="PRC9" s="144"/>
      <c r="PRD9" s="144"/>
      <c r="PRE9" s="144"/>
      <c r="PRF9" s="144"/>
      <c r="PRG9" s="144"/>
      <c r="PRH9" s="144"/>
      <c r="PRI9" s="144"/>
      <c r="PRJ9" s="144"/>
      <c r="PRK9" s="144"/>
      <c r="PRL9" s="144"/>
      <c r="PRM9" s="144"/>
      <c r="PRN9" s="144"/>
      <c r="PRO9" s="144"/>
      <c r="PRP9" s="144"/>
      <c r="PRQ9" s="144"/>
      <c r="PRR9" s="144"/>
      <c r="PRS9" s="144"/>
      <c r="PRT9" s="144"/>
      <c r="PRU9" s="144"/>
      <c r="PRV9" s="144"/>
      <c r="PRW9" s="144"/>
      <c r="PRX9" s="144"/>
      <c r="PRY9" s="144"/>
      <c r="PRZ9" s="144"/>
      <c r="PSA9" s="144"/>
      <c r="PSB9" s="144"/>
      <c r="PSC9" s="144"/>
      <c r="PSD9" s="144"/>
      <c r="PSE9" s="144"/>
      <c r="PSF9" s="144"/>
      <c r="PSG9" s="144"/>
      <c r="PSH9" s="144"/>
      <c r="PSI9" s="144"/>
      <c r="PSJ9" s="144"/>
      <c r="PSK9" s="144"/>
      <c r="PSL9" s="144"/>
      <c r="PSM9" s="144"/>
      <c r="PSN9" s="144"/>
      <c r="PSO9" s="144"/>
      <c r="PSP9" s="144"/>
      <c r="PSQ9" s="144"/>
      <c r="PSR9" s="144"/>
      <c r="PSS9" s="144"/>
      <c r="PST9" s="144"/>
      <c r="PSU9" s="144"/>
      <c r="PSV9" s="144"/>
      <c r="PSW9" s="144"/>
      <c r="PSX9" s="144"/>
      <c r="PSY9" s="144"/>
      <c r="PSZ9" s="144"/>
      <c r="PTA9" s="144"/>
      <c r="PTB9" s="144"/>
      <c r="PTC9" s="144"/>
      <c r="PTD9" s="144"/>
      <c r="PTE9" s="144"/>
      <c r="PTF9" s="144"/>
      <c r="PTG9" s="144"/>
      <c r="PTH9" s="144"/>
      <c r="PTI9" s="144"/>
      <c r="PTJ9" s="144"/>
      <c r="PTK9" s="144"/>
      <c r="PTL9" s="144"/>
      <c r="PTM9" s="144"/>
      <c r="PTN9" s="144"/>
      <c r="PTO9" s="144"/>
      <c r="PTP9" s="144"/>
      <c r="PTQ9" s="144"/>
      <c r="PTR9" s="144"/>
      <c r="PTS9" s="144"/>
      <c r="PTT9" s="144"/>
      <c r="PTU9" s="144"/>
      <c r="PTV9" s="144"/>
      <c r="PTW9" s="144"/>
      <c r="PTX9" s="144"/>
      <c r="PTY9" s="144"/>
      <c r="PTZ9" s="144"/>
      <c r="PUA9" s="144"/>
      <c r="PUB9" s="144"/>
      <c r="PUC9" s="144"/>
      <c r="PUD9" s="144"/>
      <c r="PUE9" s="144"/>
      <c r="PUF9" s="144"/>
      <c r="PUG9" s="144"/>
      <c r="PUH9" s="144"/>
      <c r="PUI9" s="144"/>
      <c r="PUJ9" s="144"/>
      <c r="PUK9" s="144"/>
      <c r="PUL9" s="144"/>
      <c r="PUM9" s="144"/>
      <c r="PUN9" s="144"/>
      <c r="PUO9" s="144"/>
      <c r="PUP9" s="144"/>
      <c r="PUQ9" s="144"/>
      <c r="PUR9" s="144"/>
      <c r="PUS9" s="144"/>
      <c r="PUT9" s="144"/>
      <c r="PUU9" s="144"/>
      <c r="PUV9" s="144"/>
      <c r="PUW9" s="144"/>
      <c r="PUX9" s="144"/>
      <c r="PUY9" s="144"/>
      <c r="PUZ9" s="144"/>
      <c r="PVA9" s="144"/>
      <c r="PVB9" s="144"/>
      <c r="PVC9" s="144"/>
      <c r="PVD9" s="144"/>
      <c r="PVE9" s="144"/>
      <c r="PVF9" s="144"/>
      <c r="PVG9" s="144"/>
      <c r="PVH9" s="144"/>
      <c r="PVI9" s="144"/>
      <c r="PVJ9" s="144"/>
      <c r="PVK9" s="144"/>
      <c r="PVL9" s="144"/>
      <c r="PVM9" s="144"/>
      <c r="PVN9" s="144"/>
      <c r="PVO9" s="144"/>
      <c r="PVP9" s="144"/>
      <c r="PVQ9" s="144"/>
      <c r="PVR9" s="144"/>
      <c r="PVS9" s="144"/>
      <c r="PVT9" s="144"/>
      <c r="PVU9" s="144"/>
      <c r="PVV9" s="144"/>
      <c r="PVW9" s="144"/>
      <c r="PVX9" s="144"/>
      <c r="PVY9" s="144"/>
      <c r="PVZ9" s="144"/>
      <c r="PWA9" s="144"/>
      <c r="PWB9" s="144"/>
      <c r="PWC9" s="144"/>
      <c r="PWD9" s="144"/>
      <c r="PWE9" s="144"/>
      <c r="PWF9" s="144"/>
      <c r="PWG9" s="144"/>
      <c r="PWH9" s="144"/>
      <c r="PWI9" s="144"/>
      <c r="PWJ9" s="144"/>
      <c r="PWK9" s="144"/>
      <c r="PWL9" s="144"/>
      <c r="PWM9" s="144"/>
      <c r="PWN9" s="144"/>
      <c r="PWO9" s="144"/>
      <c r="PWP9" s="144"/>
      <c r="PWQ9" s="144"/>
      <c r="PWR9" s="144"/>
      <c r="PWS9" s="144"/>
      <c r="PWT9" s="144"/>
      <c r="PWU9" s="144"/>
      <c r="PWV9" s="144"/>
      <c r="PWW9" s="144"/>
      <c r="PWX9" s="144"/>
      <c r="PWY9" s="144"/>
      <c r="PWZ9" s="144"/>
      <c r="PXA9" s="144"/>
      <c r="PXB9" s="144"/>
      <c r="PXC9" s="144"/>
      <c r="PXD9" s="144"/>
      <c r="PXE9" s="144"/>
      <c r="PXF9" s="144"/>
      <c r="PXG9" s="144"/>
      <c r="PXH9" s="144"/>
      <c r="PXI9" s="144"/>
      <c r="PXJ9" s="144"/>
      <c r="PXK9" s="144"/>
      <c r="PXL9" s="144"/>
      <c r="PXM9" s="144"/>
      <c r="PXN9" s="144"/>
      <c r="PXO9" s="144"/>
      <c r="PXP9" s="144"/>
      <c r="PXQ9" s="144"/>
      <c r="PXR9" s="144"/>
      <c r="PXS9" s="144"/>
      <c r="PXT9" s="144"/>
      <c r="PXU9" s="144"/>
      <c r="PXV9" s="144"/>
      <c r="PXW9" s="144"/>
      <c r="PXX9" s="144"/>
      <c r="PXY9" s="144"/>
      <c r="PXZ9" s="144"/>
      <c r="PYA9" s="144"/>
      <c r="PYB9" s="144"/>
      <c r="PYC9" s="144"/>
      <c r="PYD9" s="144"/>
      <c r="PYE9" s="144"/>
      <c r="PYF9" s="144"/>
      <c r="PYG9" s="144"/>
      <c r="PYH9" s="144"/>
      <c r="PYI9" s="144"/>
      <c r="PYJ9" s="144"/>
      <c r="PYK9" s="144"/>
      <c r="PYL9" s="144"/>
      <c r="PYM9" s="144"/>
      <c r="PYN9" s="144"/>
      <c r="PYO9" s="144"/>
      <c r="PYP9" s="144"/>
      <c r="PYQ9" s="144"/>
      <c r="PYR9" s="144"/>
      <c r="PYS9" s="144"/>
      <c r="PYT9" s="144"/>
      <c r="PYU9" s="144"/>
      <c r="PYV9" s="144"/>
      <c r="PYW9" s="144"/>
      <c r="PYX9" s="144"/>
      <c r="PYY9" s="144"/>
      <c r="PYZ9" s="144"/>
      <c r="PZA9" s="144"/>
      <c r="PZB9" s="144"/>
      <c r="PZC9" s="144"/>
      <c r="PZD9" s="144"/>
      <c r="PZE9" s="144"/>
      <c r="PZF9" s="144"/>
      <c r="PZG9" s="144"/>
      <c r="PZH9" s="144"/>
      <c r="PZI9" s="144"/>
      <c r="PZJ9" s="144"/>
      <c r="PZK9" s="144"/>
      <c r="PZL9" s="144"/>
      <c r="PZM9" s="144"/>
      <c r="PZN9" s="144"/>
      <c r="PZO9" s="144"/>
      <c r="PZP9" s="144"/>
      <c r="PZQ9" s="144"/>
      <c r="PZR9" s="144"/>
      <c r="PZS9" s="144"/>
      <c r="PZT9" s="144"/>
      <c r="PZU9" s="144"/>
      <c r="PZV9" s="144"/>
      <c r="PZW9" s="144"/>
      <c r="PZX9" s="144"/>
      <c r="PZY9" s="144"/>
      <c r="PZZ9" s="144"/>
      <c r="QAA9" s="144"/>
      <c r="QAB9" s="144"/>
      <c r="QAC9" s="144"/>
      <c r="QAD9" s="144"/>
      <c r="QAE9" s="144"/>
      <c r="QAF9" s="144"/>
      <c r="QAG9" s="144"/>
      <c r="QAH9" s="144"/>
      <c r="QAI9" s="144"/>
      <c r="QAJ9" s="144"/>
      <c r="QAK9" s="144"/>
      <c r="QAL9" s="144"/>
      <c r="QAM9" s="144"/>
      <c r="QAN9" s="144"/>
      <c r="QAO9" s="144"/>
      <c r="QAP9" s="144"/>
      <c r="QAQ9" s="144"/>
      <c r="QAR9" s="144"/>
      <c r="QAS9" s="144"/>
      <c r="QAT9" s="144"/>
      <c r="QAU9" s="144"/>
      <c r="QAV9" s="144"/>
      <c r="QAW9" s="144"/>
      <c r="QAX9" s="144"/>
      <c r="QAY9" s="144"/>
      <c r="QAZ9" s="144"/>
      <c r="QBA9" s="144"/>
      <c r="QBB9" s="144"/>
      <c r="QBC9" s="144"/>
      <c r="QBD9" s="144"/>
      <c r="QBE9" s="144"/>
      <c r="QBF9" s="144"/>
      <c r="QBG9" s="144"/>
      <c r="QBH9" s="144"/>
      <c r="QBI9" s="144"/>
      <c r="QBJ9" s="144"/>
      <c r="QBK9" s="144"/>
      <c r="QBL9" s="144"/>
      <c r="QBM9" s="144"/>
      <c r="QBN9" s="144"/>
      <c r="QBO9" s="144"/>
      <c r="QBP9" s="144"/>
      <c r="QBQ9" s="144"/>
      <c r="QBR9" s="144"/>
      <c r="QBS9" s="144"/>
      <c r="QBT9" s="144"/>
      <c r="QBU9" s="144"/>
      <c r="QBV9" s="144"/>
      <c r="QBW9" s="144"/>
      <c r="QBX9" s="144"/>
      <c r="QBY9" s="144"/>
      <c r="QBZ9" s="144"/>
      <c r="QCA9" s="144"/>
      <c r="QCB9" s="144"/>
      <c r="QCC9" s="144"/>
      <c r="QCD9" s="144"/>
      <c r="QCE9" s="144"/>
      <c r="QCF9" s="144"/>
      <c r="QCG9" s="144"/>
      <c r="QCH9" s="144"/>
      <c r="QCI9" s="144"/>
      <c r="QCJ9" s="144"/>
      <c r="QCK9" s="144"/>
      <c r="QCL9" s="144"/>
      <c r="QCM9" s="144"/>
      <c r="QCN9" s="144"/>
      <c r="QCO9" s="144"/>
      <c r="QCP9" s="144"/>
      <c r="QCQ9" s="144"/>
      <c r="QCR9" s="144"/>
      <c r="QCS9" s="144"/>
      <c r="QCT9" s="144"/>
      <c r="QCU9" s="144"/>
      <c r="QCV9" s="144"/>
      <c r="QCW9" s="144"/>
      <c r="QCX9" s="144"/>
      <c r="QCY9" s="144"/>
      <c r="QCZ9" s="144"/>
      <c r="QDA9" s="144"/>
      <c r="QDB9" s="144"/>
      <c r="QDC9" s="144"/>
      <c r="QDD9" s="144"/>
      <c r="QDE9" s="144"/>
      <c r="QDF9" s="144"/>
      <c r="QDG9" s="144"/>
      <c r="QDH9" s="144"/>
      <c r="QDI9" s="144"/>
      <c r="QDJ9" s="144"/>
      <c r="QDK9" s="144"/>
      <c r="QDL9" s="144"/>
      <c r="QDM9" s="144"/>
      <c r="QDN9" s="144"/>
      <c r="QDO9" s="144"/>
      <c r="QDP9" s="144"/>
      <c r="QDQ9" s="144"/>
      <c r="QDR9" s="144"/>
      <c r="QDS9" s="144"/>
      <c r="QDT9" s="144"/>
      <c r="QDU9" s="144"/>
      <c r="QDV9" s="144"/>
      <c r="QDW9" s="144"/>
      <c r="QDX9" s="144"/>
      <c r="QDY9" s="144"/>
      <c r="QDZ9" s="144"/>
      <c r="QEA9" s="144"/>
      <c r="QEB9" s="144"/>
      <c r="QEC9" s="144"/>
      <c r="QED9" s="144"/>
      <c r="QEE9" s="144"/>
      <c r="QEF9" s="144"/>
      <c r="QEG9" s="144"/>
      <c r="QEH9" s="144"/>
      <c r="QEI9" s="144"/>
      <c r="QEJ9" s="144"/>
      <c r="QEK9" s="144"/>
      <c r="QEL9" s="144"/>
      <c r="QEM9" s="144"/>
      <c r="QEN9" s="144"/>
      <c r="QEO9" s="144"/>
      <c r="QEP9" s="144"/>
      <c r="QEQ9" s="144"/>
      <c r="QER9" s="144"/>
      <c r="QES9" s="144"/>
      <c r="QET9" s="144"/>
      <c r="QEU9" s="144"/>
      <c r="QEV9" s="144"/>
      <c r="QEW9" s="144"/>
      <c r="QEX9" s="144"/>
      <c r="QEY9" s="144"/>
      <c r="QEZ9" s="144"/>
      <c r="QFA9" s="144"/>
      <c r="QFB9" s="144"/>
      <c r="QFC9" s="144"/>
      <c r="QFD9" s="144"/>
      <c r="QFE9" s="144"/>
      <c r="QFF9" s="144"/>
      <c r="QFG9" s="144"/>
      <c r="QFH9" s="144"/>
      <c r="QFI9" s="144"/>
      <c r="QFJ9" s="144"/>
      <c r="QFK9" s="144"/>
      <c r="QFL9" s="144"/>
      <c r="QFM9" s="144"/>
      <c r="QFN9" s="144"/>
      <c r="QFO9" s="144"/>
      <c r="QFP9" s="144"/>
      <c r="QFQ9" s="144"/>
      <c r="QFR9" s="144"/>
      <c r="QFS9" s="144"/>
      <c r="QFT9" s="144"/>
      <c r="QFU9" s="144"/>
      <c r="QFV9" s="144"/>
      <c r="QFW9" s="144"/>
      <c r="QFX9" s="144"/>
      <c r="QFY9" s="144"/>
      <c r="QFZ9" s="144"/>
      <c r="QGA9" s="144"/>
      <c r="QGB9" s="144"/>
      <c r="QGC9" s="144"/>
      <c r="QGD9" s="144"/>
      <c r="QGE9" s="144"/>
      <c r="QGF9" s="144"/>
      <c r="QGG9" s="144"/>
      <c r="QGH9" s="144"/>
      <c r="QGI9" s="144"/>
      <c r="QGJ9" s="144"/>
      <c r="QGK9" s="144"/>
      <c r="QGL9" s="144"/>
      <c r="QGM9" s="144"/>
      <c r="QGN9" s="144"/>
      <c r="QGO9" s="144"/>
      <c r="QGP9" s="144"/>
      <c r="QGQ9" s="144"/>
      <c r="QGR9" s="144"/>
      <c r="QGS9" s="144"/>
      <c r="QGT9" s="144"/>
      <c r="QGU9" s="144"/>
      <c r="QGV9" s="144"/>
      <c r="QGW9" s="144"/>
      <c r="QGX9" s="144"/>
      <c r="QGY9" s="144"/>
      <c r="QGZ9" s="144"/>
      <c r="QHA9" s="144"/>
      <c r="QHB9" s="144"/>
      <c r="QHC9" s="144"/>
      <c r="QHD9" s="144"/>
      <c r="QHE9" s="144"/>
      <c r="QHF9" s="144"/>
      <c r="QHG9" s="144"/>
      <c r="QHH9" s="144"/>
      <c r="QHI9" s="144"/>
      <c r="QHJ9" s="144"/>
      <c r="QHK9" s="144"/>
      <c r="QHL9" s="144"/>
      <c r="QHM9" s="144"/>
      <c r="QHN9" s="144"/>
      <c r="QHO9" s="144"/>
      <c r="QHP9" s="144"/>
      <c r="QHQ9" s="144"/>
      <c r="QHR9" s="144"/>
      <c r="QHS9" s="144"/>
      <c r="QHT9" s="144"/>
      <c r="QHU9" s="144"/>
      <c r="QHV9" s="144"/>
      <c r="QHW9" s="144"/>
      <c r="QHX9" s="144"/>
      <c r="QHY9" s="144"/>
      <c r="QHZ9" s="144"/>
      <c r="QIA9" s="144"/>
      <c r="QIB9" s="144"/>
      <c r="QIC9" s="144"/>
      <c r="QID9" s="144"/>
      <c r="QIE9" s="144"/>
      <c r="QIF9" s="144"/>
      <c r="QIG9" s="144"/>
      <c r="QIH9" s="144"/>
      <c r="QII9" s="144"/>
      <c r="QIJ9" s="144"/>
      <c r="QIK9" s="144"/>
      <c r="QIL9" s="144"/>
      <c r="QIM9" s="144"/>
      <c r="QIN9" s="144"/>
      <c r="QIO9" s="144"/>
      <c r="QIP9" s="144"/>
      <c r="QIQ9" s="144"/>
      <c r="QIR9" s="144"/>
      <c r="QIS9" s="144"/>
      <c r="QIT9" s="144"/>
      <c r="QIU9" s="144"/>
      <c r="QIV9" s="144"/>
      <c r="QIW9" s="144"/>
      <c r="QIX9" s="144"/>
      <c r="QIY9" s="144"/>
      <c r="QIZ9" s="144"/>
      <c r="QJA9" s="144"/>
      <c r="QJB9" s="144"/>
      <c r="QJC9" s="144"/>
      <c r="QJD9" s="144"/>
      <c r="QJE9" s="144"/>
      <c r="QJF9" s="144"/>
      <c r="QJG9" s="144"/>
      <c r="QJH9" s="144"/>
      <c r="QJI9" s="144"/>
      <c r="QJJ9" s="144"/>
      <c r="QJK9" s="144"/>
      <c r="QJL9" s="144"/>
      <c r="QJM9" s="144"/>
      <c r="QJN9" s="144"/>
      <c r="QJO9" s="144"/>
      <c r="QJP9" s="144"/>
      <c r="QJQ9" s="144"/>
      <c r="QJR9" s="144"/>
      <c r="QJS9" s="144"/>
      <c r="QJT9" s="144"/>
      <c r="QJU9" s="144"/>
      <c r="QJV9" s="144"/>
      <c r="QJW9" s="144"/>
      <c r="QJX9" s="144"/>
      <c r="QJY9" s="144"/>
      <c r="QJZ9" s="144"/>
      <c r="QKA9" s="144"/>
      <c r="QKB9" s="144"/>
      <c r="QKC9" s="144"/>
      <c r="QKD9" s="144"/>
      <c r="QKE9" s="144"/>
      <c r="QKF9" s="144"/>
      <c r="QKG9" s="144"/>
      <c r="QKH9" s="144"/>
      <c r="QKI9" s="144"/>
      <c r="QKJ9" s="144"/>
      <c r="QKK9" s="144"/>
      <c r="QKL9" s="144"/>
      <c r="QKM9" s="144"/>
      <c r="QKN9" s="144"/>
      <c r="QKO9" s="144"/>
      <c r="QKP9" s="144"/>
      <c r="QKQ9" s="144"/>
      <c r="QKR9" s="144"/>
      <c r="QKS9" s="144"/>
      <c r="QKT9" s="144"/>
      <c r="QKU9" s="144"/>
      <c r="QKV9" s="144"/>
      <c r="QKW9" s="144"/>
      <c r="QKX9" s="144"/>
      <c r="QKY9" s="144"/>
      <c r="QKZ9" s="144"/>
      <c r="QLA9" s="144"/>
      <c r="QLB9" s="144"/>
      <c r="QLC9" s="144"/>
      <c r="QLD9" s="144"/>
      <c r="QLE9" s="144"/>
      <c r="QLF9" s="144"/>
      <c r="QLG9" s="144"/>
      <c r="QLH9" s="144"/>
      <c r="QLI9" s="144"/>
      <c r="QLJ9" s="144"/>
      <c r="QLK9" s="144"/>
      <c r="QLL9" s="144"/>
      <c r="QLM9" s="144"/>
      <c r="QLN9" s="144"/>
      <c r="QLO9" s="144"/>
      <c r="QLP9" s="144"/>
      <c r="QLQ9" s="144"/>
      <c r="QLR9" s="144"/>
      <c r="QLS9" s="144"/>
      <c r="QLT9" s="144"/>
      <c r="QLU9" s="144"/>
      <c r="QLV9" s="144"/>
      <c r="QLW9" s="144"/>
      <c r="QLX9" s="144"/>
      <c r="QLY9" s="144"/>
      <c r="QLZ9" s="144"/>
      <c r="QMA9" s="144"/>
      <c r="QMB9" s="144"/>
      <c r="QMC9" s="144"/>
      <c r="QMD9" s="144"/>
      <c r="QME9" s="144"/>
      <c r="QMF9" s="144"/>
      <c r="QMG9" s="144"/>
      <c r="QMH9" s="144"/>
      <c r="QMI9" s="144"/>
      <c r="QMJ9" s="144"/>
      <c r="QMK9" s="144"/>
      <c r="QML9" s="144"/>
      <c r="QMM9" s="144"/>
      <c r="QMN9" s="144"/>
      <c r="QMO9" s="144"/>
      <c r="QMP9" s="144"/>
      <c r="QMQ9" s="144"/>
      <c r="QMR9" s="144"/>
      <c r="QMS9" s="144"/>
      <c r="QMT9" s="144"/>
      <c r="QMU9" s="144"/>
      <c r="QMV9" s="144"/>
      <c r="QMW9" s="144"/>
      <c r="QMX9" s="144"/>
      <c r="QMY9" s="144"/>
      <c r="QMZ9" s="144"/>
      <c r="QNA9" s="144"/>
      <c r="QNB9" s="144"/>
      <c r="QNC9" s="144"/>
      <c r="QND9" s="144"/>
      <c r="QNE9" s="144"/>
      <c r="QNF9" s="144"/>
      <c r="QNG9" s="144"/>
      <c r="QNH9" s="144"/>
      <c r="QNI9" s="144"/>
      <c r="QNJ9" s="144"/>
      <c r="QNK9" s="144"/>
      <c r="QNL9" s="144"/>
      <c r="QNM9" s="144"/>
      <c r="QNN9" s="144"/>
      <c r="QNO9" s="144"/>
      <c r="QNP9" s="144"/>
      <c r="QNQ9" s="144"/>
      <c r="QNR9" s="144"/>
      <c r="QNS9" s="144"/>
      <c r="QNT9" s="144"/>
      <c r="QNU9" s="144"/>
      <c r="QNV9" s="144"/>
      <c r="QNW9" s="144"/>
      <c r="QNX9" s="144"/>
      <c r="QNY9" s="144"/>
      <c r="QNZ9" s="144"/>
      <c r="QOA9" s="144"/>
      <c r="QOB9" s="144"/>
      <c r="QOC9" s="144"/>
      <c r="QOD9" s="144"/>
      <c r="QOE9" s="144"/>
      <c r="QOF9" s="144"/>
      <c r="QOG9" s="144"/>
      <c r="QOH9" s="144"/>
      <c r="QOI9" s="144"/>
      <c r="QOJ9" s="144"/>
      <c r="QOK9" s="144"/>
      <c r="QOL9" s="144"/>
      <c r="QOM9" s="144"/>
      <c r="QON9" s="144"/>
      <c r="QOO9" s="144"/>
      <c r="QOP9" s="144"/>
      <c r="QOQ9" s="144"/>
      <c r="QOR9" s="144"/>
      <c r="QOS9" s="144"/>
      <c r="QOT9" s="144"/>
      <c r="QOU9" s="144"/>
      <c r="QOV9" s="144"/>
      <c r="QOW9" s="144"/>
      <c r="QOX9" s="144"/>
      <c r="QOY9" s="144"/>
      <c r="QOZ9" s="144"/>
      <c r="QPA9" s="144"/>
      <c r="QPB9" s="144"/>
      <c r="QPC9" s="144"/>
      <c r="QPD9" s="144"/>
      <c r="QPE9" s="144"/>
      <c r="QPF9" s="144"/>
      <c r="QPG9" s="144"/>
      <c r="QPH9" s="144"/>
      <c r="QPI9" s="144"/>
      <c r="QPJ9" s="144"/>
      <c r="QPK9" s="144"/>
      <c r="QPL9" s="144"/>
      <c r="QPM9" s="144"/>
      <c r="QPN9" s="144"/>
      <c r="QPO9" s="144"/>
      <c r="QPP9" s="144"/>
      <c r="QPQ9" s="144"/>
      <c r="QPR9" s="144"/>
      <c r="QPS9" s="144"/>
      <c r="QPT9" s="144"/>
      <c r="QPU9" s="144"/>
      <c r="QPV9" s="144"/>
      <c r="QPW9" s="144"/>
      <c r="QPX9" s="144"/>
      <c r="QPY9" s="144"/>
      <c r="QPZ9" s="144"/>
      <c r="QQA9" s="144"/>
      <c r="QQB9" s="144"/>
      <c r="QQC9" s="144"/>
      <c r="QQD9" s="144"/>
      <c r="QQE9" s="144"/>
      <c r="QQF9" s="144"/>
      <c r="QQG9" s="144"/>
      <c r="QQH9" s="144"/>
      <c r="QQI9" s="144"/>
      <c r="QQJ9" s="144"/>
      <c r="QQK9" s="144"/>
      <c r="QQL9" s="144"/>
      <c r="QQM9" s="144"/>
      <c r="QQN9" s="144"/>
      <c r="QQO9" s="144"/>
      <c r="QQP9" s="144"/>
      <c r="QQQ9" s="144"/>
      <c r="QQR9" s="144"/>
      <c r="QQS9" s="144"/>
      <c r="QQT9" s="144"/>
      <c r="QQU9" s="144"/>
      <c r="QQV9" s="144"/>
      <c r="QQW9" s="144"/>
      <c r="QQX9" s="144"/>
      <c r="QQY9" s="144"/>
      <c r="QQZ9" s="144"/>
      <c r="QRA9" s="144"/>
      <c r="QRB9" s="144"/>
      <c r="QRC9" s="144"/>
      <c r="QRD9" s="144"/>
      <c r="QRE9" s="144"/>
      <c r="QRF9" s="144"/>
      <c r="QRG9" s="144"/>
      <c r="QRH9" s="144"/>
      <c r="QRI9" s="144"/>
      <c r="QRJ9" s="144"/>
      <c r="QRK9" s="144"/>
      <c r="QRL9" s="144"/>
      <c r="QRM9" s="144"/>
      <c r="QRN9" s="144"/>
      <c r="QRO9" s="144"/>
      <c r="QRP9" s="144"/>
      <c r="QRQ9" s="144"/>
      <c r="QRR9" s="144"/>
      <c r="QRS9" s="144"/>
      <c r="QRT9" s="144"/>
      <c r="QRU9" s="144"/>
      <c r="QRV9" s="144"/>
      <c r="QRW9" s="144"/>
      <c r="QRX9" s="144"/>
      <c r="QRY9" s="144"/>
      <c r="QRZ9" s="144"/>
      <c r="QSA9" s="144"/>
      <c r="QSB9" s="144"/>
      <c r="QSC9" s="144"/>
      <c r="QSD9" s="144"/>
      <c r="QSE9" s="144"/>
      <c r="QSF9" s="144"/>
      <c r="QSG9" s="144"/>
      <c r="QSH9" s="144"/>
      <c r="QSI9" s="144"/>
      <c r="QSJ9" s="144"/>
      <c r="QSK9" s="144"/>
      <c r="QSL9" s="144"/>
      <c r="QSM9" s="144"/>
      <c r="QSN9" s="144"/>
      <c r="QSO9" s="144"/>
      <c r="QSP9" s="144"/>
      <c r="QSQ9" s="144"/>
      <c r="QSR9" s="144"/>
      <c r="QSS9" s="144"/>
      <c r="QST9" s="144"/>
      <c r="QSU9" s="144"/>
      <c r="QSV9" s="144"/>
      <c r="QSW9" s="144"/>
      <c r="QSX9" s="144"/>
      <c r="QSY9" s="144"/>
      <c r="QSZ9" s="144"/>
      <c r="QTA9" s="144"/>
      <c r="QTB9" s="144"/>
      <c r="QTC9" s="144"/>
      <c r="QTD9" s="144"/>
      <c r="QTE9" s="144"/>
      <c r="QTF9" s="144"/>
      <c r="QTG9" s="144"/>
      <c r="QTH9" s="144"/>
      <c r="QTI9" s="144"/>
      <c r="QTJ9" s="144"/>
      <c r="QTK9" s="144"/>
      <c r="QTL9" s="144"/>
      <c r="QTM9" s="144"/>
      <c r="QTN9" s="144"/>
      <c r="QTO9" s="144"/>
      <c r="QTP9" s="144"/>
      <c r="QTQ9" s="144"/>
      <c r="QTR9" s="144"/>
      <c r="QTS9" s="144"/>
      <c r="QTT9" s="144"/>
      <c r="QTU9" s="144"/>
      <c r="QTV9" s="144"/>
      <c r="QTW9" s="144"/>
      <c r="QTX9" s="144"/>
      <c r="QTY9" s="144"/>
      <c r="QTZ9" s="144"/>
      <c r="QUA9" s="144"/>
      <c r="QUB9" s="144"/>
      <c r="QUC9" s="144"/>
      <c r="QUD9" s="144"/>
      <c r="QUE9" s="144"/>
      <c r="QUF9" s="144"/>
      <c r="QUG9" s="144"/>
      <c r="QUH9" s="144"/>
      <c r="QUI9" s="144"/>
      <c r="QUJ9" s="144"/>
      <c r="QUK9" s="144"/>
      <c r="QUL9" s="144"/>
      <c r="QUM9" s="144"/>
      <c r="QUN9" s="144"/>
      <c r="QUO9" s="144"/>
      <c r="QUP9" s="144"/>
      <c r="QUQ9" s="144"/>
      <c r="QUR9" s="144"/>
      <c r="QUS9" s="144"/>
      <c r="QUT9" s="144"/>
      <c r="QUU9" s="144"/>
      <c r="QUV9" s="144"/>
      <c r="QUW9" s="144"/>
      <c r="QUX9" s="144"/>
      <c r="QUY9" s="144"/>
      <c r="QUZ9" s="144"/>
      <c r="QVA9" s="144"/>
      <c r="QVB9" s="144"/>
      <c r="QVC9" s="144"/>
      <c r="QVD9" s="144"/>
      <c r="QVE9" s="144"/>
      <c r="QVF9" s="144"/>
      <c r="QVG9" s="144"/>
      <c r="QVH9" s="144"/>
      <c r="QVI9" s="144"/>
      <c r="QVJ9" s="144"/>
      <c r="QVK9" s="144"/>
      <c r="QVL9" s="144"/>
      <c r="QVM9" s="144"/>
      <c r="QVN9" s="144"/>
      <c r="QVO9" s="144"/>
      <c r="QVP9" s="144"/>
      <c r="QVQ9" s="144"/>
      <c r="QVR9" s="144"/>
      <c r="QVS9" s="144"/>
      <c r="QVT9" s="144"/>
      <c r="QVU9" s="144"/>
      <c r="QVV9" s="144"/>
      <c r="QVW9" s="144"/>
      <c r="QVX9" s="144"/>
      <c r="QVY9" s="144"/>
      <c r="QVZ9" s="144"/>
      <c r="QWA9" s="144"/>
      <c r="QWB9" s="144"/>
      <c r="QWC9" s="144"/>
      <c r="QWD9" s="144"/>
      <c r="QWE9" s="144"/>
      <c r="QWF9" s="144"/>
      <c r="QWG9" s="144"/>
      <c r="QWH9" s="144"/>
      <c r="QWI9" s="144"/>
      <c r="QWJ9" s="144"/>
      <c r="QWK9" s="144"/>
      <c r="QWL9" s="144"/>
      <c r="QWM9" s="144"/>
      <c r="QWN9" s="144"/>
      <c r="QWO9" s="144"/>
      <c r="QWP9" s="144"/>
      <c r="QWQ9" s="144"/>
      <c r="QWR9" s="144"/>
      <c r="QWS9" s="144"/>
      <c r="QWT9" s="144"/>
      <c r="QWU9" s="144"/>
      <c r="QWV9" s="144"/>
      <c r="QWW9" s="144"/>
      <c r="QWX9" s="144"/>
      <c r="QWY9" s="144"/>
      <c r="QWZ9" s="144"/>
      <c r="QXA9" s="144"/>
      <c r="QXB9" s="144"/>
      <c r="QXC9" s="144"/>
      <c r="QXD9" s="144"/>
      <c r="QXE9" s="144"/>
      <c r="QXF9" s="144"/>
      <c r="QXG9" s="144"/>
      <c r="QXH9" s="144"/>
      <c r="QXI9" s="144"/>
      <c r="QXJ9" s="144"/>
      <c r="QXK9" s="144"/>
      <c r="QXL9" s="144"/>
      <c r="QXM9" s="144"/>
      <c r="QXN9" s="144"/>
      <c r="QXO9" s="144"/>
      <c r="QXP9" s="144"/>
      <c r="QXQ9" s="144"/>
      <c r="QXR9" s="144"/>
      <c r="QXS9" s="144"/>
      <c r="QXT9" s="144"/>
      <c r="QXU9" s="144"/>
      <c r="QXV9" s="144"/>
      <c r="QXW9" s="144"/>
      <c r="QXX9" s="144"/>
      <c r="QXY9" s="144"/>
      <c r="QXZ9" s="144"/>
      <c r="QYA9" s="144"/>
      <c r="QYB9" s="144"/>
      <c r="QYC9" s="144"/>
      <c r="QYD9" s="144"/>
      <c r="QYE9" s="144"/>
      <c r="QYF9" s="144"/>
      <c r="QYG9" s="144"/>
      <c r="QYH9" s="144"/>
      <c r="QYI9" s="144"/>
      <c r="QYJ9" s="144"/>
      <c r="QYK9" s="144"/>
      <c r="QYL9" s="144"/>
      <c r="QYM9" s="144"/>
      <c r="QYN9" s="144"/>
      <c r="QYO9" s="144"/>
      <c r="QYP9" s="144"/>
      <c r="QYQ9" s="144"/>
      <c r="QYR9" s="144"/>
      <c r="QYS9" s="144"/>
      <c r="QYT9" s="144"/>
      <c r="QYU9" s="144"/>
      <c r="QYV9" s="144"/>
      <c r="QYW9" s="144"/>
      <c r="QYX9" s="144"/>
      <c r="QYY9" s="144"/>
      <c r="QYZ9" s="144"/>
      <c r="QZA9" s="144"/>
      <c r="QZB9" s="144"/>
      <c r="QZC9" s="144"/>
      <c r="QZD9" s="144"/>
      <c r="QZE9" s="144"/>
      <c r="QZF9" s="144"/>
      <c r="QZG9" s="144"/>
      <c r="QZH9" s="144"/>
      <c r="QZI9" s="144"/>
      <c r="QZJ9" s="144"/>
      <c r="QZK9" s="144"/>
      <c r="QZL9" s="144"/>
      <c r="QZM9" s="144"/>
      <c r="QZN9" s="144"/>
      <c r="QZO9" s="144"/>
      <c r="QZP9" s="144"/>
      <c r="QZQ9" s="144"/>
      <c r="QZR9" s="144"/>
      <c r="QZS9" s="144"/>
      <c r="QZT9" s="144"/>
      <c r="QZU9" s="144"/>
      <c r="QZV9" s="144"/>
      <c r="QZW9" s="144"/>
      <c r="QZX9" s="144"/>
      <c r="QZY9" s="144"/>
      <c r="QZZ9" s="144"/>
      <c r="RAA9" s="144"/>
      <c r="RAB9" s="144"/>
      <c r="RAC9" s="144"/>
      <c r="RAD9" s="144"/>
      <c r="RAE9" s="144"/>
      <c r="RAF9" s="144"/>
      <c r="RAG9" s="144"/>
      <c r="RAH9" s="144"/>
      <c r="RAI9" s="144"/>
      <c r="RAJ9" s="144"/>
      <c r="RAK9" s="144"/>
      <c r="RAL9" s="144"/>
      <c r="RAM9" s="144"/>
      <c r="RAN9" s="144"/>
      <c r="RAO9" s="144"/>
      <c r="RAP9" s="144"/>
      <c r="RAQ9" s="144"/>
      <c r="RAR9" s="144"/>
      <c r="RAS9" s="144"/>
      <c r="RAT9" s="144"/>
      <c r="RAU9" s="144"/>
      <c r="RAV9" s="144"/>
      <c r="RAW9" s="144"/>
      <c r="RAX9" s="144"/>
      <c r="RAY9" s="144"/>
      <c r="RAZ9" s="144"/>
      <c r="RBA9" s="144"/>
      <c r="RBB9" s="144"/>
      <c r="RBC9" s="144"/>
      <c r="RBD9" s="144"/>
      <c r="RBE9" s="144"/>
      <c r="RBF9" s="144"/>
      <c r="RBG9" s="144"/>
      <c r="RBH9" s="144"/>
      <c r="RBI9" s="144"/>
      <c r="RBJ9" s="144"/>
      <c r="RBK9" s="144"/>
      <c r="RBL9" s="144"/>
      <c r="RBM9" s="144"/>
      <c r="RBN9" s="144"/>
      <c r="RBO9" s="144"/>
      <c r="RBP9" s="144"/>
      <c r="RBQ9" s="144"/>
      <c r="RBR9" s="144"/>
      <c r="RBS9" s="144"/>
      <c r="RBT9" s="144"/>
      <c r="RBU9" s="144"/>
      <c r="RBV9" s="144"/>
      <c r="RBW9" s="144"/>
      <c r="RBX9" s="144"/>
      <c r="RBY9" s="144"/>
      <c r="RBZ9" s="144"/>
      <c r="RCA9" s="144"/>
      <c r="RCB9" s="144"/>
      <c r="RCC9" s="144"/>
      <c r="RCD9" s="144"/>
      <c r="RCE9" s="144"/>
      <c r="RCF9" s="144"/>
      <c r="RCG9" s="144"/>
      <c r="RCH9" s="144"/>
      <c r="RCI9" s="144"/>
      <c r="RCJ9" s="144"/>
      <c r="RCK9" s="144"/>
      <c r="RCL9" s="144"/>
      <c r="RCM9" s="144"/>
      <c r="RCN9" s="144"/>
      <c r="RCO9" s="144"/>
      <c r="RCP9" s="144"/>
      <c r="RCQ9" s="144"/>
      <c r="RCR9" s="144"/>
      <c r="RCS9" s="144"/>
      <c r="RCT9" s="144"/>
      <c r="RCU9" s="144"/>
      <c r="RCV9" s="144"/>
      <c r="RCW9" s="144"/>
      <c r="RCX9" s="144"/>
      <c r="RCY9" s="144"/>
      <c r="RCZ9" s="144"/>
      <c r="RDA9" s="144"/>
      <c r="RDB9" s="144"/>
      <c r="RDC9" s="144"/>
      <c r="RDD9" s="144"/>
      <c r="RDE9" s="144"/>
      <c r="RDF9" s="144"/>
      <c r="RDG9" s="144"/>
      <c r="RDH9" s="144"/>
      <c r="RDI9" s="144"/>
      <c r="RDJ9" s="144"/>
      <c r="RDK9" s="144"/>
      <c r="RDL9" s="144"/>
      <c r="RDM9" s="144"/>
      <c r="RDN9" s="144"/>
      <c r="RDO9" s="144"/>
      <c r="RDP9" s="144"/>
      <c r="RDQ9" s="144"/>
      <c r="RDR9" s="144"/>
      <c r="RDS9" s="144"/>
      <c r="RDT9" s="144"/>
      <c r="RDU9" s="144"/>
      <c r="RDV9" s="144"/>
      <c r="RDW9" s="144"/>
      <c r="RDX9" s="144"/>
      <c r="RDY9" s="144"/>
      <c r="RDZ9" s="144"/>
      <c r="REA9" s="144"/>
      <c r="REB9" s="144"/>
      <c r="REC9" s="144"/>
      <c r="RED9" s="144"/>
      <c r="REE9" s="144"/>
      <c r="REF9" s="144"/>
      <c r="REG9" s="144"/>
      <c r="REH9" s="144"/>
      <c r="REI9" s="144"/>
      <c r="REJ9" s="144"/>
      <c r="REK9" s="144"/>
      <c r="REL9" s="144"/>
      <c r="REM9" s="144"/>
      <c r="REN9" s="144"/>
      <c r="REO9" s="144"/>
      <c r="REP9" s="144"/>
      <c r="REQ9" s="144"/>
      <c r="RER9" s="144"/>
      <c r="RES9" s="144"/>
      <c r="RET9" s="144"/>
      <c r="REU9" s="144"/>
      <c r="REV9" s="144"/>
      <c r="REW9" s="144"/>
      <c r="REX9" s="144"/>
      <c r="REY9" s="144"/>
      <c r="REZ9" s="144"/>
      <c r="RFA9" s="144"/>
      <c r="RFB9" s="144"/>
      <c r="RFC9" s="144"/>
      <c r="RFD9" s="144"/>
      <c r="RFE9" s="144"/>
      <c r="RFF9" s="144"/>
      <c r="RFG9" s="144"/>
      <c r="RFH9" s="144"/>
      <c r="RFI9" s="144"/>
      <c r="RFJ9" s="144"/>
      <c r="RFK9" s="144"/>
      <c r="RFL9" s="144"/>
      <c r="RFM9" s="144"/>
      <c r="RFN9" s="144"/>
      <c r="RFO9" s="144"/>
      <c r="RFP9" s="144"/>
      <c r="RFQ9" s="144"/>
      <c r="RFR9" s="144"/>
      <c r="RFS9" s="144"/>
      <c r="RFT9" s="144"/>
      <c r="RFU9" s="144"/>
      <c r="RFV9" s="144"/>
      <c r="RFW9" s="144"/>
      <c r="RFX9" s="144"/>
      <c r="RFY9" s="144"/>
      <c r="RFZ9" s="144"/>
      <c r="RGA9" s="144"/>
      <c r="RGB9" s="144"/>
      <c r="RGC9" s="144"/>
      <c r="RGD9" s="144"/>
      <c r="RGE9" s="144"/>
      <c r="RGF9" s="144"/>
      <c r="RGG9" s="144"/>
      <c r="RGH9" s="144"/>
      <c r="RGI9" s="144"/>
      <c r="RGJ9" s="144"/>
      <c r="RGK9" s="144"/>
      <c r="RGL9" s="144"/>
      <c r="RGM9" s="144"/>
      <c r="RGN9" s="144"/>
      <c r="RGO9" s="144"/>
      <c r="RGP9" s="144"/>
      <c r="RGQ9" s="144"/>
      <c r="RGR9" s="144"/>
      <c r="RGS9" s="144"/>
      <c r="RGT9" s="144"/>
      <c r="RGU9" s="144"/>
      <c r="RGV9" s="144"/>
      <c r="RGW9" s="144"/>
      <c r="RGX9" s="144"/>
      <c r="RGY9" s="144"/>
      <c r="RGZ9" s="144"/>
      <c r="RHA9" s="144"/>
      <c r="RHB9" s="144"/>
      <c r="RHC9" s="144"/>
      <c r="RHD9" s="144"/>
      <c r="RHE9" s="144"/>
      <c r="RHF9" s="144"/>
      <c r="RHG9" s="144"/>
      <c r="RHH9" s="144"/>
      <c r="RHI9" s="144"/>
      <c r="RHJ9" s="144"/>
      <c r="RHK9" s="144"/>
      <c r="RHL9" s="144"/>
      <c r="RHM9" s="144"/>
      <c r="RHN9" s="144"/>
      <c r="RHO9" s="144"/>
      <c r="RHP9" s="144"/>
      <c r="RHQ9" s="144"/>
      <c r="RHR9" s="144"/>
      <c r="RHS9" s="144"/>
      <c r="RHT9" s="144"/>
      <c r="RHU9" s="144"/>
      <c r="RHV9" s="144"/>
      <c r="RHW9" s="144"/>
      <c r="RHX9" s="144"/>
      <c r="RHY9" s="144"/>
      <c r="RHZ9" s="144"/>
      <c r="RIA9" s="144"/>
      <c r="RIB9" s="144"/>
      <c r="RIC9" s="144"/>
      <c r="RID9" s="144"/>
      <c r="RIE9" s="144"/>
      <c r="RIF9" s="144"/>
      <c r="RIG9" s="144"/>
      <c r="RIH9" s="144"/>
      <c r="RII9" s="144"/>
      <c r="RIJ9" s="144"/>
      <c r="RIK9" s="144"/>
      <c r="RIL9" s="144"/>
      <c r="RIM9" s="144"/>
      <c r="RIN9" s="144"/>
      <c r="RIO9" s="144"/>
      <c r="RIP9" s="144"/>
      <c r="RIQ9" s="144"/>
      <c r="RIR9" s="144"/>
      <c r="RIS9" s="144"/>
      <c r="RIT9" s="144"/>
      <c r="RIU9" s="144"/>
      <c r="RIV9" s="144"/>
      <c r="RIW9" s="144"/>
      <c r="RIX9" s="144"/>
      <c r="RIY9" s="144"/>
      <c r="RIZ9" s="144"/>
      <c r="RJA9" s="144"/>
      <c r="RJB9" s="144"/>
      <c r="RJC9" s="144"/>
      <c r="RJD9" s="144"/>
      <c r="RJE9" s="144"/>
      <c r="RJF9" s="144"/>
      <c r="RJG9" s="144"/>
      <c r="RJH9" s="144"/>
      <c r="RJI9" s="144"/>
      <c r="RJJ9" s="144"/>
      <c r="RJK9" s="144"/>
      <c r="RJL9" s="144"/>
      <c r="RJM9" s="144"/>
      <c r="RJN9" s="144"/>
      <c r="RJO9" s="144"/>
      <c r="RJP9" s="144"/>
      <c r="RJQ9" s="144"/>
      <c r="RJR9" s="144"/>
      <c r="RJS9" s="144"/>
      <c r="RJT9" s="144"/>
      <c r="RJU9" s="144"/>
      <c r="RJV9" s="144"/>
      <c r="RJW9" s="144"/>
      <c r="RJX9" s="144"/>
      <c r="RJY9" s="144"/>
      <c r="RJZ9" s="144"/>
      <c r="RKA9" s="144"/>
      <c r="RKB9" s="144"/>
      <c r="RKC9" s="144"/>
      <c r="RKD9" s="144"/>
      <c r="RKE9" s="144"/>
      <c r="RKF9" s="144"/>
      <c r="RKG9" s="144"/>
      <c r="RKH9" s="144"/>
      <c r="RKI9" s="144"/>
      <c r="RKJ9" s="144"/>
      <c r="RKK9" s="144"/>
      <c r="RKL9" s="144"/>
      <c r="RKM9" s="144"/>
      <c r="RKN9" s="144"/>
      <c r="RKO9" s="144"/>
      <c r="RKP9" s="144"/>
      <c r="RKQ9" s="144"/>
      <c r="RKR9" s="144"/>
      <c r="RKS9" s="144"/>
      <c r="RKT9" s="144"/>
      <c r="RKU9" s="144"/>
      <c r="RKV9" s="144"/>
      <c r="RKW9" s="144"/>
      <c r="RKX9" s="144"/>
      <c r="RKY9" s="144"/>
      <c r="RKZ9" s="144"/>
      <c r="RLA9" s="144"/>
      <c r="RLB9" s="144"/>
      <c r="RLC9" s="144"/>
      <c r="RLD9" s="144"/>
      <c r="RLE9" s="144"/>
      <c r="RLF9" s="144"/>
      <c r="RLG9" s="144"/>
      <c r="RLH9" s="144"/>
      <c r="RLI9" s="144"/>
      <c r="RLJ9" s="144"/>
      <c r="RLK9" s="144"/>
      <c r="RLL9" s="144"/>
      <c r="RLM9" s="144"/>
      <c r="RLN9" s="144"/>
      <c r="RLO9" s="144"/>
      <c r="RLP9" s="144"/>
      <c r="RLQ9" s="144"/>
      <c r="RLR9" s="144"/>
      <c r="RLS9" s="144"/>
      <c r="RLT9" s="144"/>
      <c r="RLU9" s="144"/>
      <c r="RLV9" s="144"/>
      <c r="RLW9" s="144"/>
      <c r="RLX9" s="144"/>
      <c r="RLY9" s="144"/>
      <c r="RLZ9" s="144"/>
      <c r="RMA9" s="144"/>
      <c r="RMB9" s="144"/>
      <c r="RMC9" s="144"/>
      <c r="RMD9" s="144"/>
      <c r="RME9" s="144"/>
      <c r="RMF9" s="144"/>
      <c r="RMG9" s="144"/>
      <c r="RMH9" s="144"/>
      <c r="RMI9" s="144"/>
      <c r="RMJ9" s="144"/>
      <c r="RMK9" s="144"/>
      <c r="RML9" s="144"/>
      <c r="RMM9" s="144"/>
      <c r="RMN9" s="144"/>
      <c r="RMO9" s="144"/>
      <c r="RMP9" s="144"/>
      <c r="RMQ9" s="144"/>
      <c r="RMR9" s="144"/>
      <c r="RMS9" s="144"/>
      <c r="RMT9" s="144"/>
      <c r="RMU9" s="144"/>
      <c r="RMV9" s="144"/>
      <c r="RMW9" s="144"/>
      <c r="RMX9" s="144"/>
      <c r="RMY9" s="144"/>
      <c r="RMZ9" s="144"/>
      <c r="RNA9" s="144"/>
      <c r="RNB9" s="144"/>
      <c r="RNC9" s="144"/>
      <c r="RND9" s="144"/>
      <c r="RNE9" s="144"/>
      <c r="RNF9" s="144"/>
      <c r="RNG9" s="144"/>
      <c r="RNH9" s="144"/>
      <c r="RNI9" s="144"/>
      <c r="RNJ9" s="144"/>
      <c r="RNK9" s="144"/>
      <c r="RNL9" s="144"/>
      <c r="RNM9" s="144"/>
      <c r="RNN9" s="144"/>
      <c r="RNO9" s="144"/>
      <c r="RNP9" s="144"/>
      <c r="RNQ9" s="144"/>
      <c r="RNR9" s="144"/>
      <c r="RNS9" s="144"/>
      <c r="RNT9" s="144"/>
      <c r="RNU9" s="144"/>
      <c r="RNV9" s="144"/>
      <c r="RNW9" s="144"/>
      <c r="RNX9" s="144"/>
      <c r="RNY9" s="144"/>
      <c r="RNZ9" s="144"/>
      <c r="ROA9" s="144"/>
      <c r="ROB9" s="144"/>
      <c r="ROC9" s="144"/>
      <c r="ROD9" s="144"/>
      <c r="ROE9" s="144"/>
      <c r="ROF9" s="144"/>
      <c r="ROG9" s="144"/>
      <c r="ROH9" s="144"/>
      <c r="ROI9" s="144"/>
      <c r="ROJ9" s="144"/>
      <c r="ROK9" s="144"/>
      <c r="ROL9" s="144"/>
      <c r="ROM9" s="144"/>
      <c r="RON9" s="144"/>
      <c r="ROO9" s="144"/>
      <c r="ROP9" s="144"/>
      <c r="ROQ9" s="144"/>
      <c r="ROR9" s="144"/>
      <c r="ROS9" s="144"/>
      <c r="ROT9" s="144"/>
      <c r="ROU9" s="144"/>
      <c r="ROV9" s="144"/>
      <c r="ROW9" s="144"/>
      <c r="ROX9" s="144"/>
      <c r="ROY9" s="144"/>
      <c r="ROZ9" s="144"/>
      <c r="RPA9" s="144"/>
      <c r="RPB9" s="144"/>
      <c r="RPC9" s="144"/>
      <c r="RPD9" s="144"/>
      <c r="RPE9" s="144"/>
      <c r="RPF9" s="144"/>
      <c r="RPG9" s="144"/>
      <c r="RPH9" s="144"/>
      <c r="RPI9" s="144"/>
      <c r="RPJ9" s="144"/>
      <c r="RPK9" s="144"/>
      <c r="RPL9" s="144"/>
      <c r="RPM9" s="144"/>
      <c r="RPN9" s="144"/>
      <c r="RPO9" s="144"/>
      <c r="RPP9" s="144"/>
      <c r="RPQ9" s="144"/>
      <c r="RPR9" s="144"/>
      <c r="RPS9" s="144"/>
      <c r="RPT9" s="144"/>
      <c r="RPU9" s="144"/>
      <c r="RPV9" s="144"/>
      <c r="RPW9" s="144"/>
      <c r="RPX9" s="144"/>
      <c r="RPY9" s="144"/>
      <c r="RPZ9" s="144"/>
      <c r="RQA9" s="144"/>
      <c r="RQB9" s="144"/>
      <c r="RQC9" s="144"/>
      <c r="RQD9" s="144"/>
      <c r="RQE9" s="144"/>
      <c r="RQF9" s="144"/>
      <c r="RQG9" s="144"/>
      <c r="RQH9" s="144"/>
      <c r="RQI9" s="144"/>
      <c r="RQJ9" s="144"/>
      <c r="RQK9" s="144"/>
      <c r="RQL9" s="144"/>
      <c r="RQM9" s="144"/>
      <c r="RQN9" s="144"/>
      <c r="RQO9" s="144"/>
      <c r="RQP9" s="144"/>
      <c r="RQQ9" s="144"/>
      <c r="RQR9" s="144"/>
      <c r="RQS9" s="144"/>
      <c r="RQT9" s="144"/>
      <c r="RQU9" s="144"/>
      <c r="RQV9" s="144"/>
      <c r="RQW9" s="144"/>
      <c r="RQX9" s="144"/>
      <c r="RQY9" s="144"/>
      <c r="RQZ9" s="144"/>
      <c r="RRA9" s="144"/>
      <c r="RRB9" s="144"/>
      <c r="RRC9" s="144"/>
      <c r="RRD9" s="144"/>
      <c r="RRE9" s="144"/>
      <c r="RRF9" s="144"/>
      <c r="RRG9" s="144"/>
      <c r="RRH9" s="144"/>
      <c r="RRI9" s="144"/>
      <c r="RRJ9" s="144"/>
      <c r="RRK9" s="144"/>
      <c r="RRL9" s="144"/>
      <c r="RRM9" s="144"/>
      <c r="RRN9" s="144"/>
      <c r="RRO9" s="144"/>
      <c r="RRP9" s="144"/>
      <c r="RRQ9" s="144"/>
      <c r="RRR9" s="144"/>
      <c r="RRS9" s="144"/>
      <c r="RRT9" s="144"/>
      <c r="RRU9" s="144"/>
      <c r="RRV9" s="144"/>
      <c r="RRW9" s="144"/>
      <c r="RRX9" s="144"/>
      <c r="RRY9" s="144"/>
      <c r="RRZ9" s="144"/>
      <c r="RSA9" s="144"/>
      <c r="RSB9" s="144"/>
      <c r="RSC9" s="144"/>
      <c r="RSD9" s="144"/>
      <c r="RSE9" s="144"/>
      <c r="RSF9" s="144"/>
      <c r="RSG9" s="144"/>
      <c r="RSH9" s="144"/>
      <c r="RSI9" s="144"/>
      <c r="RSJ9" s="144"/>
      <c r="RSK9" s="144"/>
      <c r="RSL9" s="144"/>
      <c r="RSM9" s="144"/>
      <c r="RSN9" s="144"/>
      <c r="RSO9" s="144"/>
      <c r="RSP9" s="144"/>
      <c r="RSQ9" s="144"/>
      <c r="RSR9" s="144"/>
      <c r="RSS9" s="144"/>
      <c r="RST9" s="144"/>
      <c r="RSU9" s="144"/>
      <c r="RSV9" s="144"/>
      <c r="RSW9" s="144"/>
      <c r="RSX9" s="144"/>
      <c r="RSY9" s="144"/>
      <c r="RSZ9" s="144"/>
      <c r="RTA9" s="144"/>
      <c r="RTB9" s="144"/>
      <c r="RTC9" s="144"/>
      <c r="RTD9" s="144"/>
      <c r="RTE9" s="144"/>
      <c r="RTF9" s="144"/>
      <c r="RTG9" s="144"/>
      <c r="RTH9" s="144"/>
      <c r="RTI9" s="144"/>
      <c r="RTJ9" s="144"/>
      <c r="RTK9" s="144"/>
      <c r="RTL9" s="144"/>
      <c r="RTM9" s="144"/>
      <c r="RTN9" s="144"/>
      <c r="RTO9" s="144"/>
      <c r="RTP9" s="144"/>
      <c r="RTQ9" s="144"/>
      <c r="RTR9" s="144"/>
      <c r="RTS9" s="144"/>
      <c r="RTT9" s="144"/>
      <c r="RTU9" s="144"/>
      <c r="RTV9" s="144"/>
      <c r="RTW9" s="144"/>
      <c r="RTX9" s="144"/>
      <c r="RTY9" s="144"/>
      <c r="RTZ9" s="144"/>
      <c r="RUA9" s="144"/>
      <c r="RUB9" s="144"/>
      <c r="RUC9" s="144"/>
      <c r="RUD9" s="144"/>
      <c r="RUE9" s="144"/>
      <c r="RUF9" s="144"/>
      <c r="RUG9" s="144"/>
      <c r="RUH9" s="144"/>
      <c r="RUI9" s="144"/>
      <c r="RUJ9" s="144"/>
      <c r="RUK9" s="144"/>
      <c r="RUL9" s="144"/>
      <c r="RUM9" s="144"/>
      <c r="RUN9" s="144"/>
      <c r="RUO9" s="144"/>
      <c r="RUP9" s="144"/>
      <c r="RUQ9" s="144"/>
      <c r="RUR9" s="144"/>
      <c r="RUS9" s="144"/>
      <c r="RUT9" s="144"/>
      <c r="RUU9" s="144"/>
      <c r="RUV9" s="144"/>
      <c r="RUW9" s="144"/>
      <c r="RUX9" s="144"/>
      <c r="RUY9" s="144"/>
      <c r="RUZ9" s="144"/>
      <c r="RVA9" s="144"/>
      <c r="RVB9" s="144"/>
      <c r="RVC9" s="144"/>
      <c r="RVD9" s="144"/>
      <c r="RVE9" s="144"/>
      <c r="RVF9" s="144"/>
      <c r="RVG9" s="144"/>
      <c r="RVH9" s="144"/>
      <c r="RVI9" s="144"/>
      <c r="RVJ9" s="144"/>
      <c r="RVK9" s="144"/>
      <c r="RVL9" s="144"/>
      <c r="RVM9" s="144"/>
      <c r="RVN9" s="144"/>
      <c r="RVO9" s="144"/>
      <c r="RVP9" s="144"/>
      <c r="RVQ9" s="144"/>
      <c r="RVR9" s="144"/>
      <c r="RVS9" s="144"/>
      <c r="RVT9" s="144"/>
      <c r="RVU9" s="144"/>
      <c r="RVV9" s="144"/>
      <c r="RVW9" s="144"/>
      <c r="RVX9" s="144"/>
      <c r="RVY9" s="144"/>
      <c r="RVZ9" s="144"/>
      <c r="RWA9" s="144"/>
      <c r="RWB9" s="144"/>
      <c r="RWC9" s="144"/>
      <c r="RWD9" s="144"/>
      <c r="RWE9" s="144"/>
      <c r="RWF9" s="144"/>
      <c r="RWG9" s="144"/>
      <c r="RWH9" s="144"/>
      <c r="RWI9" s="144"/>
      <c r="RWJ9" s="144"/>
      <c r="RWK9" s="144"/>
      <c r="RWL9" s="144"/>
      <c r="RWM9" s="144"/>
      <c r="RWN9" s="144"/>
      <c r="RWO9" s="144"/>
      <c r="RWP9" s="144"/>
      <c r="RWQ9" s="144"/>
      <c r="RWR9" s="144"/>
      <c r="RWS9" s="144"/>
      <c r="RWT9" s="144"/>
      <c r="RWU9" s="144"/>
      <c r="RWV9" s="144"/>
      <c r="RWW9" s="144"/>
      <c r="RWX9" s="144"/>
      <c r="RWY9" s="144"/>
      <c r="RWZ9" s="144"/>
      <c r="RXA9" s="144"/>
      <c r="RXB9" s="144"/>
      <c r="RXC9" s="144"/>
      <c r="RXD9" s="144"/>
      <c r="RXE9" s="144"/>
      <c r="RXF9" s="144"/>
      <c r="RXG9" s="144"/>
      <c r="RXH9" s="144"/>
      <c r="RXI9" s="144"/>
      <c r="RXJ9" s="144"/>
      <c r="RXK9" s="144"/>
      <c r="RXL9" s="144"/>
      <c r="RXM9" s="144"/>
      <c r="RXN9" s="144"/>
      <c r="RXO9" s="144"/>
      <c r="RXP9" s="144"/>
      <c r="RXQ9" s="144"/>
      <c r="RXR9" s="144"/>
      <c r="RXS9" s="144"/>
      <c r="RXT9" s="144"/>
      <c r="RXU9" s="144"/>
      <c r="RXV9" s="144"/>
      <c r="RXW9" s="144"/>
      <c r="RXX9" s="144"/>
      <c r="RXY9" s="144"/>
      <c r="RXZ9" s="144"/>
      <c r="RYA9" s="144"/>
      <c r="RYB9" s="144"/>
      <c r="RYC9" s="144"/>
      <c r="RYD9" s="144"/>
      <c r="RYE9" s="144"/>
      <c r="RYF9" s="144"/>
      <c r="RYG9" s="144"/>
      <c r="RYH9" s="144"/>
      <c r="RYI9" s="144"/>
      <c r="RYJ9" s="144"/>
      <c r="RYK9" s="144"/>
      <c r="RYL9" s="144"/>
      <c r="RYM9" s="144"/>
      <c r="RYN9" s="144"/>
      <c r="RYO9" s="144"/>
      <c r="RYP9" s="144"/>
      <c r="RYQ9" s="144"/>
      <c r="RYR9" s="144"/>
      <c r="RYS9" s="144"/>
      <c r="RYT9" s="144"/>
      <c r="RYU9" s="144"/>
      <c r="RYV9" s="144"/>
      <c r="RYW9" s="144"/>
      <c r="RYX9" s="144"/>
      <c r="RYY9" s="144"/>
      <c r="RYZ9" s="144"/>
      <c r="RZA9" s="144"/>
      <c r="RZB9" s="144"/>
      <c r="RZC9" s="144"/>
      <c r="RZD9" s="144"/>
      <c r="RZE9" s="144"/>
      <c r="RZF9" s="144"/>
      <c r="RZG9" s="144"/>
      <c r="RZH9" s="144"/>
      <c r="RZI9" s="144"/>
      <c r="RZJ9" s="144"/>
      <c r="RZK9" s="144"/>
      <c r="RZL9" s="144"/>
      <c r="RZM9" s="144"/>
      <c r="RZN9" s="144"/>
      <c r="RZO9" s="144"/>
      <c r="RZP9" s="144"/>
      <c r="RZQ9" s="144"/>
      <c r="RZR9" s="144"/>
      <c r="RZS9" s="144"/>
      <c r="RZT9" s="144"/>
      <c r="RZU9" s="144"/>
      <c r="RZV9" s="144"/>
      <c r="RZW9" s="144"/>
      <c r="RZX9" s="144"/>
      <c r="RZY9" s="144"/>
      <c r="RZZ9" s="144"/>
      <c r="SAA9" s="144"/>
      <c r="SAB9" s="144"/>
      <c r="SAC9" s="144"/>
      <c r="SAD9" s="144"/>
      <c r="SAE9" s="144"/>
      <c r="SAF9" s="144"/>
      <c r="SAG9" s="144"/>
      <c r="SAH9" s="144"/>
      <c r="SAI9" s="144"/>
      <c r="SAJ9" s="144"/>
      <c r="SAK9" s="144"/>
      <c r="SAL9" s="144"/>
      <c r="SAM9" s="144"/>
      <c r="SAN9" s="144"/>
      <c r="SAO9" s="144"/>
      <c r="SAP9" s="144"/>
      <c r="SAQ9" s="144"/>
      <c r="SAR9" s="144"/>
      <c r="SAS9" s="144"/>
      <c r="SAT9" s="144"/>
      <c r="SAU9" s="144"/>
      <c r="SAV9" s="144"/>
      <c r="SAW9" s="144"/>
      <c r="SAX9" s="144"/>
      <c r="SAY9" s="144"/>
      <c r="SAZ9" s="144"/>
      <c r="SBA9" s="144"/>
      <c r="SBB9" s="144"/>
      <c r="SBC9" s="144"/>
      <c r="SBD9" s="144"/>
      <c r="SBE9" s="144"/>
      <c r="SBF9" s="144"/>
      <c r="SBG9" s="144"/>
      <c r="SBH9" s="144"/>
      <c r="SBI9" s="144"/>
      <c r="SBJ9" s="144"/>
      <c r="SBK9" s="144"/>
      <c r="SBL9" s="144"/>
      <c r="SBM9" s="144"/>
      <c r="SBN9" s="144"/>
      <c r="SBO9" s="144"/>
      <c r="SBP9" s="144"/>
      <c r="SBQ9" s="144"/>
      <c r="SBR9" s="144"/>
      <c r="SBS9" s="144"/>
      <c r="SBT9" s="144"/>
      <c r="SBU9" s="144"/>
      <c r="SBV9" s="144"/>
      <c r="SBW9" s="144"/>
      <c r="SBX9" s="144"/>
      <c r="SBY9" s="144"/>
      <c r="SBZ9" s="144"/>
      <c r="SCA9" s="144"/>
      <c r="SCB9" s="144"/>
      <c r="SCC9" s="144"/>
      <c r="SCD9" s="144"/>
      <c r="SCE9" s="144"/>
      <c r="SCF9" s="144"/>
      <c r="SCG9" s="144"/>
      <c r="SCH9" s="144"/>
      <c r="SCI9" s="144"/>
      <c r="SCJ9" s="144"/>
      <c r="SCK9" s="144"/>
      <c r="SCL9" s="144"/>
      <c r="SCM9" s="144"/>
      <c r="SCN9" s="144"/>
      <c r="SCO9" s="144"/>
      <c r="SCP9" s="144"/>
      <c r="SCQ9" s="144"/>
      <c r="SCR9" s="144"/>
      <c r="SCS9" s="144"/>
      <c r="SCT9" s="144"/>
      <c r="SCU9" s="144"/>
      <c r="SCV9" s="144"/>
      <c r="SCW9" s="144"/>
      <c r="SCX9" s="144"/>
      <c r="SCY9" s="144"/>
      <c r="SCZ9" s="144"/>
      <c r="SDA9" s="144"/>
      <c r="SDB9" s="144"/>
      <c r="SDC9" s="144"/>
      <c r="SDD9" s="144"/>
      <c r="SDE9" s="144"/>
      <c r="SDF9" s="144"/>
      <c r="SDG9" s="144"/>
      <c r="SDH9" s="144"/>
      <c r="SDI9" s="144"/>
      <c r="SDJ9" s="144"/>
      <c r="SDK9" s="144"/>
      <c r="SDL9" s="144"/>
      <c r="SDM9" s="144"/>
      <c r="SDN9" s="144"/>
      <c r="SDO9" s="144"/>
      <c r="SDP9" s="144"/>
      <c r="SDQ9" s="144"/>
      <c r="SDR9" s="144"/>
      <c r="SDS9" s="144"/>
      <c r="SDT9" s="144"/>
      <c r="SDU9" s="144"/>
      <c r="SDV9" s="144"/>
      <c r="SDW9" s="144"/>
      <c r="SDX9" s="144"/>
      <c r="SDY9" s="144"/>
      <c r="SDZ9" s="144"/>
      <c r="SEA9" s="144"/>
      <c r="SEB9" s="144"/>
      <c r="SEC9" s="144"/>
      <c r="SED9" s="144"/>
      <c r="SEE9" s="144"/>
      <c r="SEF9" s="144"/>
      <c r="SEG9" s="144"/>
      <c r="SEH9" s="144"/>
      <c r="SEI9" s="144"/>
      <c r="SEJ9" s="144"/>
      <c r="SEK9" s="144"/>
      <c r="SEL9" s="144"/>
      <c r="SEM9" s="144"/>
      <c r="SEN9" s="144"/>
      <c r="SEO9" s="144"/>
      <c r="SEP9" s="144"/>
      <c r="SEQ9" s="144"/>
      <c r="SER9" s="144"/>
      <c r="SES9" s="144"/>
      <c r="SET9" s="144"/>
      <c r="SEU9" s="144"/>
      <c r="SEV9" s="144"/>
      <c r="SEW9" s="144"/>
      <c r="SEX9" s="144"/>
      <c r="SEY9" s="144"/>
      <c r="SEZ9" s="144"/>
      <c r="SFA9" s="144"/>
      <c r="SFB9" s="144"/>
      <c r="SFC9" s="144"/>
      <c r="SFD9" s="144"/>
      <c r="SFE9" s="144"/>
      <c r="SFF9" s="144"/>
      <c r="SFG9" s="144"/>
      <c r="SFH9" s="144"/>
      <c r="SFI9" s="144"/>
      <c r="SFJ9" s="144"/>
      <c r="SFK9" s="144"/>
      <c r="SFL9" s="144"/>
      <c r="SFM9" s="144"/>
      <c r="SFN9" s="144"/>
      <c r="SFO9" s="144"/>
      <c r="SFP9" s="144"/>
      <c r="SFQ9" s="144"/>
      <c r="SFR9" s="144"/>
      <c r="SFS9" s="144"/>
      <c r="SFT9" s="144"/>
      <c r="SFU9" s="144"/>
      <c r="SFV9" s="144"/>
      <c r="SFW9" s="144"/>
      <c r="SFX9" s="144"/>
      <c r="SFY9" s="144"/>
      <c r="SFZ9" s="144"/>
      <c r="SGA9" s="144"/>
      <c r="SGB9" s="144"/>
      <c r="SGC9" s="144"/>
      <c r="SGD9" s="144"/>
      <c r="SGE9" s="144"/>
      <c r="SGF9" s="144"/>
      <c r="SGG9" s="144"/>
      <c r="SGH9" s="144"/>
      <c r="SGI9" s="144"/>
      <c r="SGJ9" s="144"/>
      <c r="SGK9" s="144"/>
      <c r="SGL9" s="144"/>
      <c r="SGM9" s="144"/>
      <c r="SGN9" s="144"/>
      <c r="SGO9" s="144"/>
      <c r="SGP9" s="144"/>
      <c r="SGQ9" s="144"/>
      <c r="SGR9" s="144"/>
      <c r="SGS9" s="144"/>
      <c r="SGT9" s="144"/>
      <c r="SGU9" s="144"/>
      <c r="SGV9" s="144"/>
      <c r="SGW9" s="144"/>
      <c r="SGX9" s="144"/>
      <c r="SGY9" s="144"/>
      <c r="SGZ9" s="144"/>
      <c r="SHA9" s="144"/>
      <c r="SHB9" s="144"/>
      <c r="SHC9" s="144"/>
      <c r="SHD9" s="144"/>
      <c r="SHE9" s="144"/>
      <c r="SHF9" s="144"/>
      <c r="SHG9" s="144"/>
      <c r="SHH9" s="144"/>
      <c r="SHI9" s="144"/>
      <c r="SHJ9" s="144"/>
      <c r="SHK9" s="144"/>
      <c r="SHL9" s="144"/>
      <c r="SHM9" s="144"/>
      <c r="SHN9" s="144"/>
      <c r="SHO9" s="144"/>
      <c r="SHP9" s="144"/>
      <c r="SHQ9" s="144"/>
      <c r="SHR9" s="144"/>
      <c r="SHS9" s="144"/>
      <c r="SHT9" s="144"/>
      <c r="SHU9" s="144"/>
      <c r="SHV9" s="144"/>
      <c r="SHW9" s="144"/>
      <c r="SHX9" s="144"/>
      <c r="SHY9" s="144"/>
      <c r="SHZ9" s="144"/>
      <c r="SIA9" s="144"/>
      <c r="SIB9" s="144"/>
      <c r="SIC9" s="144"/>
      <c r="SID9" s="144"/>
      <c r="SIE9" s="144"/>
      <c r="SIF9" s="144"/>
      <c r="SIG9" s="144"/>
      <c r="SIH9" s="144"/>
      <c r="SII9" s="144"/>
      <c r="SIJ9" s="144"/>
      <c r="SIK9" s="144"/>
      <c r="SIL9" s="144"/>
      <c r="SIM9" s="144"/>
      <c r="SIN9" s="144"/>
      <c r="SIO9" s="144"/>
      <c r="SIP9" s="144"/>
      <c r="SIQ9" s="144"/>
      <c r="SIR9" s="144"/>
      <c r="SIS9" s="144"/>
      <c r="SIT9" s="144"/>
      <c r="SIU9" s="144"/>
      <c r="SIV9" s="144"/>
      <c r="SIW9" s="144"/>
      <c r="SIX9" s="144"/>
      <c r="SIY9" s="144"/>
      <c r="SIZ9" s="144"/>
      <c r="SJA9" s="144"/>
      <c r="SJB9" s="144"/>
      <c r="SJC9" s="144"/>
      <c r="SJD9" s="144"/>
      <c r="SJE9" s="144"/>
      <c r="SJF9" s="144"/>
      <c r="SJG9" s="144"/>
      <c r="SJH9" s="144"/>
      <c r="SJI9" s="144"/>
      <c r="SJJ9" s="144"/>
      <c r="SJK9" s="144"/>
      <c r="SJL9" s="144"/>
      <c r="SJM9" s="144"/>
      <c r="SJN9" s="144"/>
      <c r="SJO9" s="144"/>
      <c r="SJP9" s="144"/>
      <c r="SJQ9" s="144"/>
      <c r="SJR9" s="144"/>
      <c r="SJS9" s="144"/>
      <c r="SJT9" s="144"/>
      <c r="SJU9" s="144"/>
      <c r="SJV9" s="144"/>
      <c r="SJW9" s="144"/>
      <c r="SJX9" s="144"/>
      <c r="SJY9" s="144"/>
      <c r="SJZ9" s="144"/>
      <c r="SKA9" s="144"/>
      <c r="SKB9" s="144"/>
      <c r="SKC9" s="144"/>
      <c r="SKD9" s="144"/>
      <c r="SKE9" s="144"/>
      <c r="SKF9" s="144"/>
      <c r="SKG9" s="144"/>
      <c r="SKH9" s="144"/>
      <c r="SKI9" s="144"/>
      <c r="SKJ9" s="144"/>
      <c r="SKK9" s="144"/>
      <c r="SKL9" s="144"/>
      <c r="SKM9" s="144"/>
      <c r="SKN9" s="144"/>
      <c r="SKO9" s="144"/>
      <c r="SKP9" s="144"/>
      <c r="SKQ9" s="144"/>
      <c r="SKR9" s="144"/>
      <c r="SKS9" s="144"/>
      <c r="SKT9" s="144"/>
      <c r="SKU9" s="144"/>
      <c r="SKV9" s="144"/>
      <c r="SKW9" s="144"/>
      <c r="SKX9" s="144"/>
      <c r="SKY9" s="144"/>
      <c r="SKZ9" s="144"/>
      <c r="SLA9" s="144"/>
      <c r="SLB9" s="144"/>
      <c r="SLC9" s="144"/>
      <c r="SLD9" s="144"/>
      <c r="SLE9" s="144"/>
      <c r="SLF9" s="144"/>
      <c r="SLG9" s="144"/>
      <c r="SLH9" s="144"/>
      <c r="SLI9" s="144"/>
      <c r="SLJ9" s="144"/>
      <c r="SLK9" s="144"/>
      <c r="SLL9" s="144"/>
      <c r="SLM9" s="144"/>
      <c r="SLN9" s="144"/>
      <c r="SLO9" s="144"/>
      <c r="SLP9" s="144"/>
      <c r="SLQ9" s="144"/>
      <c r="SLR9" s="144"/>
      <c r="SLS9" s="144"/>
      <c r="SLT9" s="144"/>
      <c r="SLU9" s="144"/>
      <c r="SLV9" s="144"/>
      <c r="SLW9" s="144"/>
      <c r="SLX9" s="144"/>
      <c r="SLY9" s="144"/>
      <c r="SLZ9" s="144"/>
      <c r="SMA9" s="144"/>
      <c r="SMB9" s="144"/>
      <c r="SMC9" s="144"/>
      <c r="SMD9" s="144"/>
      <c r="SME9" s="144"/>
      <c r="SMF9" s="144"/>
      <c r="SMG9" s="144"/>
      <c r="SMH9" s="144"/>
      <c r="SMI9" s="144"/>
      <c r="SMJ9" s="144"/>
      <c r="SMK9" s="144"/>
      <c r="SML9" s="144"/>
      <c r="SMM9" s="144"/>
      <c r="SMN9" s="144"/>
      <c r="SMO9" s="144"/>
      <c r="SMP9" s="144"/>
      <c r="SMQ9" s="144"/>
      <c r="SMR9" s="144"/>
      <c r="SMS9" s="144"/>
      <c r="SMT9" s="144"/>
      <c r="SMU9" s="144"/>
      <c r="SMV9" s="144"/>
      <c r="SMW9" s="144"/>
      <c r="SMX9" s="144"/>
      <c r="SMY9" s="144"/>
      <c r="SMZ9" s="144"/>
      <c r="SNA9" s="144"/>
      <c r="SNB9" s="144"/>
      <c r="SNC9" s="144"/>
      <c r="SND9" s="144"/>
      <c r="SNE9" s="144"/>
      <c r="SNF9" s="144"/>
      <c r="SNG9" s="144"/>
      <c r="SNH9" s="144"/>
      <c r="SNI9" s="144"/>
      <c r="SNJ9" s="144"/>
      <c r="SNK9" s="144"/>
      <c r="SNL9" s="144"/>
      <c r="SNM9" s="144"/>
      <c r="SNN9" s="144"/>
      <c r="SNO9" s="144"/>
      <c r="SNP9" s="144"/>
      <c r="SNQ9" s="144"/>
      <c r="SNR9" s="144"/>
      <c r="SNS9" s="144"/>
      <c r="SNT9" s="144"/>
      <c r="SNU9" s="144"/>
      <c r="SNV9" s="144"/>
      <c r="SNW9" s="144"/>
      <c r="SNX9" s="144"/>
      <c r="SNY9" s="144"/>
      <c r="SNZ9" s="144"/>
      <c r="SOA9" s="144"/>
      <c r="SOB9" s="144"/>
      <c r="SOC9" s="144"/>
      <c r="SOD9" s="144"/>
      <c r="SOE9" s="144"/>
      <c r="SOF9" s="144"/>
      <c r="SOG9" s="144"/>
      <c r="SOH9" s="144"/>
      <c r="SOI9" s="144"/>
      <c r="SOJ9" s="144"/>
      <c r="SOK9" s="144"/>
      <c r="SOL9" s="144"/>
      <c r="SOM9" s="144"/>
      <c r="SON9" s="144"/>
      <c r="SOO9" s="144"/>
      <c r="SOP9" s="144"/>
      <c r="SOQ9" s="144"/>
      <c r="SOR9" s="144"/>
      <c r="SOS9" s="144"/>
      <c r="SOT9" s="144"/>
      <c r="SOU9" s="144"/>
      <c r="SOV9" s="144"/>
      <c r="SOW9" s="144"/>
      <c r="SOX9" s="144"/>
      <c r="SOY9" s="144"/>
      <c r="SOZ9" s="144"/>
      <c r="SPA9" s="144"/>
      <c r="SPB9" s="144"/>
      <c r="SPC9" s="144"/>
      <c r="SPD9" s="144"/>
      <c r="SPE9" s="144"/>
      <c r="SPF9" s="144"/>
      <c r="SPG9" s="144"/>
      <c r="SPH9" s="144"/>
      <c r="SPI9" s="144"/>
      <c r="SPJ9" s="144"/>
      <c r="SPK9" s="144"/>
      <c r="SPL9" s="144"/>
      <c r="SPM9" s="144"/>
      <c r="SPN9" s="144"/>
      <c r="SPO9" s="144"/>
      <c r="SPP9" s="144"/>
      <c r="SPQ9" s="144"/>
      <c r="SPR9" s="144"/>
      <c r="SPS9" s="144"/>
      <c r="SPT9" s="144"/>
      <c r="SPU9" s="144"/>
      <c r="SPV9" s="144"/>
      <c r="SPW9" s="144"/>
      <c r="SPX9" s="144"/>
      <c r="SPY9" s="144"/>
      <c r="SPZ9" s="144"/>
      <c r="SQA9" s="144"/>
      <c r="SQB9" s="144"/>
      <c r="SQC9" s="144"/>
      <c r="SQD9" s="144"/>
      <c r="SQE9" s="144"/>
      <c r="SQF9" s="144"/>
      <c r="SQG9" s="144"/>
      <c r="SQH9" s="144"/>
      <c r="SQI9" s="144"/>
      <c r="SQJ9" s="144"/>
      <c r="SQK9" s="144"/>
      <c r="SQL9" s="144"/>
      <c r="SQM9" s="144"/>
      <c r="SQN9" s="144"/>
      <c r="SQO9" s="144"/>
      <c r="SQP9" s="144"/>
      <c r="SQQ9" s="144"/>
      <c r="SQR9" s="144"/>
      <c r="SQS9" s="144"/>
      <c r="SQT9" s="144"/>
      <c r="SQU9" s="144"/>
      <c r="SQV9" s="144"/>
      <c r="SQW9" s="144"/>
      <c r="SQX9" s="144"/>
      <c r="SQY9" s="144"/>
      <c r="SQZ9" s="144"/>
      <c r="SRA9" s="144"/>
      <c r="SRB9" s="144"/>
      <c r="SRC9" s="144"/>
      <c r="SRD9" s="144"/>
      <c r="SRE9" s="144"/>
      <c r="SRF9" s="144"/>
      <c r="SRG9" s="144"/>
      <c r="SRH9" s="144"/>
      <c r="SRI9" s="144"/>
      <c r="SRJ9" s="144"/>
      <c r="SRK9" s="144"/>
      <c r="SRL9" s="144"/>
      <c r="SRM9" s="144"/>
      <c r="SRN9" s="144"/>
      <c r="SRO9" s="144"/>
      <c r="SRP9" s="144"/>
      <c r="SRQ9" s="144"/>
      <c r="SRR9" s="144"/>
      <c r="SRS9" s="144"/>
      <c r="SRT9" s="144"/>
      <c r="SRU9" s="144"/>
      <c r="SRV9" s="144"/>
      <c r="SRW9" s="144"/>
      <c r="SRX9" s="144"/>
      <c r="SRY9" s="144"/>
      <c r="SRZ9" s="144"/>
      <c r="SSA9" s="144"/>
      <c r="SSB9" s="144"/>
      <c r="SSC9" s="144"/>
      <c r="SSD9" s="144"/>
      <c r="SSE9" s="144"/>
      <c r="SSF9" s="144"/>
      <c r="SSG9" s="144"/>
      <c r="SSH9" s="144"/>
      <c r="SSI9" s="144"/>
      <c r="SSJ9" s="144"/>
      <c r="SSK9" s="144"/>
      <c r="SSL9" s="144"/>
      <c r="SSM9" s="144"/>
      <c r="SSN9" s="144"/>
      <c r="SSO9" s="144"/>
      <c r="SSP9" s="144"/>
      <c r="SSQ9" s="144"/>
      <c r="SSR9" s="144"/>
      <c r="SSS9" s="144"/>
      <c r="SST9" s="144"/>
      <c r="SSU9" s="144"/>
      <c r="SSV9" s="144"/>
      <c r="SSW9" s="144"/>
      <c r="SSX9" s="144"/>
      <c r="SSY9" s="144"/>
      <c r="SSZ9" s="144"/>
      <c r="STA9" s="144"/>
      <c r="STB9" s="144"/>
      <c r="STC9" s="144"/>
      <c r="STD9" s="144"/>
      <c r="STE9" s="144"/>
      <c r="STF9" s="144"/>
      <c r="STG9" s="144"/>
      <c r="STH9" s="144"/>
      <c r="STI9" s="144"/>
      <c r="STJ9" s="144"/>
      <c r="STK9" s="144"/>
      <c r="STL9" s="144"/>
      <c r="STM9" s="144"/>
      <c r="STN9" s="144"/>
      <c r="STO9" s="144"/>
      <c r="STP9" s="144"/>
      <c r="STQ9" s="144"/>
      <c r="STR9" s="144"/>
      <c r="STS9" s="144"/>
      <c r="STT9" s="144"/>
      <c r="STU9" s="144"/>
      <c r="STV9" s="144"/>
      <c r="STW9" s="144"/>
      <c r="STX9" s="144"/>
      <c r="STY9" s="144"/>
      <c r="STZ9" s="144"/>
      <c r="SUA9" s="144"/>
      <c r="SUB9" s="144"/>
      <c r="SUC9" s="144"/>
      <c r="SUD9" s="144"/>
      <c r="SUE9" s="144"/>
      <c r="SUF9" s="144"/>
      <c r="SUG9" s="144"/>
      <c r="SUH9" s="144"/>
      <c r="SUI9" s="144"/>
      <c r="SUJ9" s="144"/>
      <c r="SUK9" s="144"/>
      <c r="SUL9" s="144"/>
      <c r="SUM9" s="144"/>
      <c r="SUN9" s="144"/>
      <c r="SUO9" s="144"/>
      <c r="SUP9" s="144"/>
      <c r="SUQ9" s="144"/>
      <c r="SUR9" s="144"/>
      <c r="SUS9" s="144"/>
      <c r="SUT9" s="144"/>
      <c r="SUU9" s="144"/>
      <c r="SUV9" s="144"/>
      <c r="SUW9" s="144"/>
      <c r="SUX9" s="144"/>
      <c r="SUY9" s="144"/>
      <c r="SUZ9" s="144"/>
      <c r="SVA9" s="144"/>
      <c r="SVB9" s="144"/>
      <c r="SVC9" s="144"/>
      <c r="SVD9" s="144"/>
      <c r="SVE9" s="144"/>
      <c r="SVF9" s="144"/>
      <c r="SVG9" s="144"/>
      <c r="SVH9" s="144"/>
      <c r="SVI9" s="144"/>
      <c r="SVJ9" s="144"/>
      <c r="SVK9" s="144"/>
      <c r="SVL9" s="144"/>
      <c r="SVM9" s="144"/>
      <c r="SVN9" s="144"/>
      <c r="SVO9" s="144"/>
      <c r="SVP9" s="144"/>
      <c r="SVQ9" s="144"/>
      <c r="SVR9" s="144"/>
      <c r="SVS9" s="144"/>
      <c r="SVT9" s="144"/>
      <c r="SVU9" s="144"/>
      <c r="SVV9" s="144"/>
      <c r="SVW9" s="144"/>
      <c r="SVX9" s="144"/>
      <c r="SVY9" s="144"/>
      <c r="SVZ9" s="144"/>
      <c r="SWA9" s="144"/>
      <c r="SWB9" s="144"/>
      <c r="SWC9" s="144"/>
      <c r="SWD9" s="144"/>
      <c r="SWE9" s="144"/>
      <c r="SWF9" s="144"/>
      <c r="SWG9" s="144"/>
      <c r="SWH9" s="144"/>
      <c r="SWI9" s="144"/>
      <c r="SWJ9" s="144"/>
      <c r="SWK9" s="144"/>
      <c r="SWL9" s="144"/>
      <c r="SWM9" s="144"/>
      <c r="SWN9" s="144"/>
      <c r="SWO9" s="144"/>
      <c r="SWP9" s="144"/>
      <c r="SWQ9" s="144"/>
      <c r="SWR9" s="144"/>
      <c r="SWS9" s="144"/>
      <c r="SWT9" s="144"/>
      <c r="SWU9" s="144"/>
      <c r="SWV9" s="144"/>
      <c r="SWW9" s="144"/>
      <c r="SWX9" s="144"/>
      <c r="SWY9" s="144"/>
      <c r="SWZ9" s="144"/>
      <c r="SXA9" s="144"/>
      <c r="SXB9" s="144"/>
      <c r="SXC9" s="144"/>
      <c r="SXD9" s="144"/>
      <c r="SXE9" s="144"/>
      <c r="SXF9" s="144"/>
      <c r="SXG9" s="144"/>
      <c r="SXH9" s="144"/>
      <c r="SXI9" s="144"/>
      <c r="SXJ9" s="144"/>
      <c r="SXK9" s="144"/>
      <c r="SXL9" s="144"/>
      <c r="SXM9" s="144"/>
      <c r="SXN9" s="144"/>
      <c r="SXO9" s="144"/>
      <c r="SXP9" s="144"/>
      <c r="SXQ9" s="144"/>
      <c r="SXR9" s="144"/>
      <c r="SXS9" s="144"/>
      <c r="SXT9" s="144"/>
      <c r="SXU9" s="144"/>
      <c r="SXV9" s="144"/>
      <c r="SXW9" s="144"/>
      <c r="SXX9" s="144"/>
      <c r="SXY9" s="144"/>
      <c r="SXZ9" s="144"/>
      <c r="SYA9" s="144"/>
      <c r="SYB9" s="144"/>
      <c r="SYC9" s="144"/>
      <c r="SYD9" s="144"/>
      <c r="SYE9" s="144"/>
      <c r="SYF9" s="144"/>
      <c r="SYG9" s="144"/>
      <c r="SYH9" s="144"/>
      <c r="SYI9" s="144"/>
      <c r="SYJ9" s="144"/>
      <c r="SYK9" s="144"/>
      <c r="SYL9" s="144"/>
      <c r="SYM9" s="144"/>
      <c r="SYN9" s="144"/>
      <c r="SYO9" s="144"/>
      <c r="SYP9" s="144"/>
      <c r="SYQ9" s="144"/>
      <c r="SYR9" s="144"/>
      <c r="SYS9" s="144"/>
      <c r="SYT9" s="144"/>
      <c r="SYU9" s="144"/>
      <c r="SYV9" s="144"/>
      <c r="SYW9" s="144"/>
      <c r="SYX9" s="144"/>
      <c r="SYY9" s="144"/>
      <c r="SYZ9" s="144"/>
      <c r="SZA9" s="144"/>
      <c r="SZB9" s="144"/>
      <c r="SZC9" s="144"/>
      <c r="SZD9" s="144"/>
      <c r="SZE9" s="144"/>
      <c r="SZF9" s="144"/>
      <c r="SZG9" s="144"/>
      <c r="SZH9" s="144"/>
      <c r="SZI9" s="144"/>
      <c r="SZJ9" s="144"/>
      <c r="SZK9" s="144"/>
      <c r="SZL9" s="144"/>
      <c r="SZM9" s="144"/>
      <c r="SZN9" s="144"/>
      <c r="SZO9" s="144"/>
      <c r="SZP9" s="144"/>
      <c r="SZQ9" s="144"/>
      <c r="SZR9" s="144"/>
      <c r="SZS9" s="144"/>
      <c r="SZT9" s="144"/>
      <c r="SZU9" s="144"/>
      <c r="SZV9" s="144"/>
      <c r="SZW9" s="144"/>
      <c r="SZX9" s="144"/>
      <c r="SZY9" s="144"/>
      <c r="SZZ9" s="144"/>
      <c r="TAA9" s="144"/>
      <c r="TAB9" s="144"/>
      <c r="TAC9" s="144"/>
      <c r="TAD9" s="144"/>
      <c r="TAE9" s="144"/>
      <c r="TAF9" s="144"/>
      <c r="TAG9" s="144"/>
      <c r="TAH9" s="144"/>
      <c r="TAI9" s="144"/>
      <c r="TAJ9" s="144"/>
      <c r="TAK9" s="144"/>
      <c r="TAL9" s="144"/>
      <c r="TAM9" s="144"/>
      <c r="TAN9" s="144"/>
      <c r="TAO9" s="144"/>
      <c r="TAP9" s="144"/>
      <c r="TAQ9" s="144"/>
      <c r="TAR9" s="144"/>
      <c r="TAS9" s="144"/>
      <c r="TAT9" s="144"/>
      <c r="TAU9" s="144"/>
      <c r="TAV9" s="144"/>
      <c r="TAW9" s="144"/>
      <c r="TAX9" s="144"/>
      <c r="TAY9" s="144"/>
      <c r="TAZ9" s="144"/>
      <c r="TBA9" s="144"/>
      <c r="TBB9" s="144"/>
      <c r="TBC9" s="144"/>
      <c r="TBD9" s="144"/>
      <c r="TBE9" s="144"/>
      <c r="TBF9" s="144"/>
      <c r="TBG9" s="144"/>
      <c r="TBH9" s="144"/>
      <c r="TBI9" s="144"/>
      <c r="TBJ9" s="144"/>
      <c r="TBK9" s="144"/>
      <c r="TBL9" s="144"/>
      <c r="TBM9" s="144"/>
      <c r="TBN9" s="144"/>
      <c r="TBO9" s="144"/>
      <c r="TBP9" s="144"/>
      <c r="TBQ9" s="144"/>
      <c r="TBR9" s="144"/>
      <c r="TBS9" s="144"/>
      <c r="TBT9" s="144"/>
      <c r="TBU9" s="144"/>
      <c r="TBV9" s="144"/>
      <c r="TBW9" s="144"/>
      <c r="TBX9" s="144"/>
      <c r="TBY9" s="144"/>
      <c r="TBZ9" s="144"/>
      <c r="TCA9" s="144"/>
      <c r="TCB9" s="144"/>
      <c r="TCC9" s="144"/>
      <c r="TCD9" s="144"/>
      <c r="TCE9" s="144"/>
      <c r="TCF9" s="144"/>
      <c r="TCG9" s="144"/>
      <c r="TCH9" s="144"/>
      <c r="TCI9" s="144"/>
      <c r="TCJ9" s="144"/>
      <c r="TCK9" s="144"/>
      <c r="TCL9" s="144"/>
      <c r="TCM9" s="144"/>
      <c r="TCN9" s="144"/>
      <c r="TCO9" s="144"/>
      <c r="TCP9" s="144"/>
      <c r="TCQ9" s="144"/>
      <c r="TCR9" s="144"/>
      <c r="TCS9" s="144"/>
      <c r="TCT9" s="144"/>
      <c r="TCU9" s="144"/>
      <c r="TCV9" s="144"/>
      <c r="TCW9" s="144"/>
      <c r="TCX9" s="144"/>
      <c r="TCY9" s="144"/>
      <c r="TCZ9" s="144"/>
      <c r="TDA9" s="144"/>
      <c r="TDB9" s="144"/>
      <c r="TDC9" s="144"/>
      <c r="TDD9" s="144"/>
      <c r="TDE9" s="144"/>
      <c r="TDF9" s="144"/>
      <c r="TDG9" s="144"/>
      <c r="TDH9" s="144"/>
      <c r="TDI9" s="144"/>
      <c r="TDJ9" s="144"/>
      <c r="TDK9" s="144"/>
      <c r="TDL9" s="144"/>
      <c r="TDM9" s="144"/>
      <c r="TDN9" s="144"/>
      <c r="TDO9" s="144"/>
      <c r="TDP9" s="144"/>
      <c r="TDQ9" s="144"/>
      <c r="TDR9" s="144"/>
      <c r="TDS9" s="144"/>
      <c r="TDT9" s="144"/>
      <c r="TDU9" s="144"/>
      <c r="TDV9" s="144"/>
      <c r="TDW9" s="144"/>
      <c r="TDX9" s="144"/>
      <c r="TDY9" s="144"/>
      <c r="TDZ9" s="144"/>
      <c r="TEA9" s="144"/>
      <c r="TEB9" s="144"/>
      <c r="TEC9" s="144"/>
      <c r="TED9" s="144"/>
      <c r="TEE9" s="144"/>
      <c r="TEF9" s="144"/>
      <c r="TEG9" s="144"/>
      <c r="TEH9" s="144"/>
      <c r="TEI9" s="144"/>
      <c r="TEJ9" s="144"/>
      <c r="TEK9" s="144"/>
      <c r="TEL9" s="144"/>
      <c r="TEM9" s="144"/>
      <c r="TEN9" s="144"/>
      <c r="TEO9" s="144"/>
      <c r="TEP9" s="144"/>
      <c r="TEQ9" s="144"/>
      <c r="TER9" s="144"/>
      <c r="TES9" s="144"/>
      <c r="TET9" s="144"/>
      <c r="TEU9" s="144"/>
      <c r="TEV9" s="144"/>
      <c r="TEW9" s="144"/>
      <c r="TEX9" s="144"/>
      <c r="TEY9" s="144"/>
      <c r="TEZ9" s="144"/>
      <c r="TFA9" s="144"/>
      <c r="TFB9" s="144"/>
      <c r="TFC9" s="144"/>
      <c r="TFD9" s="144"/>
      <c r="TFE9" s="144"/>
      <c r="TFF9" s="144"/>
      <c r="TFG9" s="144"/>
      <c r="TFH9" s="144"/>
      <c r="TFI9" s="144"/>
      <c r="TFJ9" s="144"/>
      <c r="TFK9" s="144"/>
      <c r="TFL9" s="144"/>
      <c r="TFM9" s="144"/>
      <c r="TFN9" s="144"/>
      <c r="TFO9" s="144"/>
      <c r="TFP9" s="144"/>
      <c r="TFQ9" s="144"/>
      <c r="TFR9" s="144"/>
      <c r="TFS9" s="144"/>
      <c r="TFT9" s="144"/>
      <c r="TFU9" s="144"/>
      <c r="TFV9" s="144"/>
      <c r="TFW9" s="144"/>
      <c r="TFX9" s="144"/>
      <c r="TFY9" s="144"/>
      <c r="TFZ9" s="144"/>
      <c r="TGA9" s="144"/>
      <c r="TGB9" s="144"/>
      <c r="TGC9" s="144"/>
      <c r="TGD9" s="144"/>
      <c r="TGE9" s="144"/>
      <c r="TGF9" s="144"/>
      <c r="TGG9" s="144"/>
      <c r="TGH9" s="144"/>
      <c r="TGI9" s="144"/>
      <c r="TGJ9" s="144"/>
      <c r="TGK9" s="144"/>
      <c r="TGL9" s="144"/>
      <c r="TGM9" s="144"/>
      <c r="TGN9" s="144"/>
      <c r="TGO9" s="144"/>
      <c r="TGP9" s="144"/>
      <c r="TGQ9" s="144"/>
      <c r="TGR9" s="144"/>
      <c r="TGS9" s="144"/>
      <c r="TGT9" s="144"/>
      <c r="TGU9" s="144"/>
      <c r="TGV9" s="144"/>
      <c r="TGW9" s="144"/>
      <c r="TGX9" s="144"/>
      <c r="TGY9" s="144"/>
      <c r="TGZ9" s="144"/>
      <c r="THA9" s="144"/>
      <c r="THB9" s="144"/>
      <c r="THC9" s="144"/>
      <c r="THD9" s="144"/>
      <c r="THE9" s="144"/>
      <c r="THF9" s="144"/>
      <c r="THG9" s="144"/>
      <c r="THH9" s="144"/>
      <c r="THI9" s="144"/>
      <c r="THJ9" s="144"/>
      <c r="THK9" s="144"/>
      <c r="THL9" s="144"/>
      <c r="THM9" s="144"/>
      <c r="THN9" s="144"/>
      <c r="THO9" s="144"/>
      <c r="THP9" s="144"/>
      <c r="THQ9" s="144"/>
      <c r="THR9" s="144"/>
      <c r="THS9" s="144"/>
      <c r="THT9" s="144"/>
      <c r="THU9" s="144"/>
      <c r="THV9" s="144"/>
      <c r="THW9" s="144"/>
      <c r="THX9" s="144"/>
      <c r="THY9" s="144"/>
      <c r="THZ9" s="144"/>
      <c r="TIA9" s="144"/>
      <c r="TIB9" s="144"/>
      <c r="TIC9" s="144"/>
      <c r="TID9" s="144"/>
      <c r="TIE9" s="144"/>
      <c r="TIF9" s="144"/>
      <c r="TIG9" s="144"/>
      <c r="TIH9" s="144"/>
      <c r="TII9" s="144"/>
      <c r="TIJ9" s="144"/>
      <c r="TIK9" s="144"/>
      <c r="TIL9" s="144"/>
      <c r="TIM9" s="144"/>
      <c r="TIN9" s="144"/>
      <c r="TIO9" s="144"/>
      <c r="TIP9" s="144"/>
      <c r="TIQ9" s="144"/>
      <c r="TIR9" s="144"/>
      <c r="TIS9" s="144"/>
      <c r="TIT9" s="144"/>
      <c r="TIU9" s="144"/>
      <c r="TIV9" s="144"/>
      <c r="TIW9" s="144"/>
      <c r="TIX9" s="144"/>
      <c r="TIY9" s="144"/>
      <c r="TIZ9" s="144"/>
      <c r="TJA9" s="144"/>
      <c r="TJB9" s="144"/>
      <c r="TJC9" s="144"/>
      <c r="TJD9" s="144"/>
      <c r="TJE9" s="144"/>
      <c r="TJF9" s="144"/>
      <c r="TJG9" s="144"/>
      <c r="TJH9" s="144"/>
      <c r="TJI9" s="144"/>
      <c r="TJJ9" s="144"/>
      <c r="TJK9" s="144"/>
      <c r="TJL9" s="144"/>
      <c r="TJM9" s="144"/>
      <c r="TJN9" s="144"/>
      <c r="TJO9" s="144"/>
      <c r="TJP9" s="144"/>
      <c r="TJQ9" s="144"/>
      <c r="TJR9" s="144"/>
      <c r="TJS9" s="144"/>
      <c r="TJT9" s="144"/>
      <c r="TJU9" s="144"/>
      <c r="TJV9" s="144"/>
      <c r="TJW9" s="144"/>
      <c r="TJX9" s="144"/>
      <c r="TJY9" s="144"/>
      <c r="TJZ9" s="144"/>
      <c r="TKA9" s="144"/>
      <c r="TKB9" s="144"/>
      <c r="TKC9" s="144"/>
      <c r="TKD9" s="144"/>
      <c r="TKE9" s="144"/>
      <c r="TKF9" s="144"/>
      <c r="TKG9" s="144"/>
      <c r="TKH9" s="144"/>
      <c r="TKI9" s="144"/>
      <c r="TKJ9" s="144"/>
      <c r="TKK9" s="144"/>
      <c r="TKL9" s="144"/>
      <c r="TKM9" s="144"/>
      <c r="TKN9" s="144"/>
      <c r="TKO9" s="144"/>
      <c r="TKP9" s="144"/>
      <c r="TKQ9" s="144"/>
      <c r="TKR9" s="144"/>
      <c r="TKS9" s="144"/>
      <c r="TKT9" s="144"/>
      <c r="TKU9" s="144"/>
      <c r="TKV9" s="144"/>
      <c r="TKW9" s="144"/>
      <c r="TKX9" s="144"/>
      <c r="TKY9" s="144"/>
      <c r="TKZ9" s="144"/>
      <c r="TLA9" s="144"/>
      <c r="TLB9" s="144"/>
      <c r="TLC9" s="144"/>
      <c r="TLD9" s="144"/>
      <c r="TLE9" s="144"/>
      <c r="TLF9" s="144"/>
      <c r="TLG9" s="144"/>
      <c r="TLH9" s="144"/>
      <c r="TLI9" s="144"/>
      <c r="TLJ9" s="144"/>
      <c r="TLK9" s="144"/>
      <c r="TLL9" s="144"/>
      <c r="TLM9" s="144"/>
      <c r="TLN9" s="144"/>
      <c r="TLO9" s="144"/>
      <c r="TLP9" s="144"/>
      <c r="TLQ9" s="144"/>
      <c r="TLR9" s="144"/>
      <c r="TLS9" s="144"/>
      <c r="TLT9" s="144"/>
      <c r="TLU9" s="144"/>
      <c r="TLV9" s="144"/>
      <c r="TLW9" s="144"/>
      <c r="TLX9" s="144"/>
      <c r="TLY9" s="144"/>
      <c r="TLZ9" s="144"/>
      <c r="TMA9" s="144"/>
      <c r="TMB9" s="144"/>
      <c r="TMC9" s="144"/>
      <c r="TMD9" s="144"/>
      <c r="TME9" s="144"/>
      <c r="TMF9" s="144"/>
      <c r="TMG9" s="144"/>
      <c r="TMH9" s="144"/>
      <c r="TMI9" s="144"/>
      <c r="TMJ9" s="144"/>
      <c r="TMK9" s="144"/>
      <c r="TML9" s="144"/>
      <c r="TMM9" s="144"/>
      <c r="TMN9" s="144"/>
      <c r="TMO9" s="144"/>
      <c r="TMP9" s="144"/>
      <c r="TMQ9" s="144"/>
      <c r="TMR9" s="144"/>
      <c r="TMS9" s="144"/>
      <c r="TMT9" s="144"/>
      <c r="TMU9" s="144"/>
      <c r="TMV9" s="144"/>
      <c r="TMW9" s="144"/>
      <c r="TMX9" s="144"/>
      <c r="TMY9" s="144"/>
      <c r="TMZ9" s="144"/>
      <c r="TNA9" s="144"/>
      <c r="TNB9" s="144"/>
      <c r="TNC9" s="144"/>
      <c r="TND9" s="144"/>
      <c r="TNE9" s="144"/>
      <c r="TNF9" s="144"/>
      <c r="TNG9" s="144"/>
      <c r="TNH9" s="144"/>
      <c r="TNI9" s="144"/>
      <c r="TNJ9" s="144"/>
      <c r="TNK9" s="144"/>
      <c r="TNL9" s="144"/>
      <c r="TNM9" s="144"/>
      <c r="TNN9" s="144"/>
      <c r="TNO9" s="144"/>
      <c r="TNP9" s="144"/>
      <c r="TNQ9" s="144"/>
      <c r="TNR9" s="144"/>
      <c r="TNS9" s="144"/>
      <c r="TNT9" s="144"/>
      <c r="TNU9" s="144"/>
      <c r="TNV9" s="144"/>
      <c r="TNW9" s="144"/>
      <c r="TNX9" s="144"/>
      <c r="TNY9" s="144"/>
      <c r="TNZ9" s="144"/>
      <c r="TOA9" s="144"/>
      <c r="TOB9" s="144"/>
      <c r="TOC9" s="144"/>
      <c r="TOD9" s="144"/>
      <c r="TOE9" s="144"/>
      <c r="TOF9" s="144"/>
      <c r="TOG9" s="144"/>
      <c r="TOH9" s="144"/>
      <c r="TOI9" s="144"/>
      <c r="TOJ9" s="144"/>
      <c r="TOK9" s="144"/>
      <c r="TOL9" s="144"/>
      <c r="TOM9" s="144"/>
      <c r="TON9" s="144"/>
      <c r="TOO9" s="144"/>
      <c r="TOP9" s="144"/>
      <c r="TOQ9" s="144"/>
      <c r="TOR9" s="144"/>
      <c r="TOS9" s="144"/>
      <c r="TOT9" s="144"/>
      <c r="TOU9" s="144"/>
      <c r="TOV9" s="144"/>
      <c r="TOW9" s="144"/>
      <c r="TOX9" s="144"/>
      <c r="TOY9" s="144"/>
      <c r="TOZ9" s="144"/>
      <c r="TPA9" s="144"/>
      <c r="TPB9" s="144"/>
      <c r="TPC9" s="144"/>
      <c r="TPD9" s="144"/>
      <c r="TPE9" s="144"/>
      <c r="TPF9" s="144"/>
      <c r="TPG9" s="144"/>
      <c r="TPH9" s="144"/>
      <c r="TPI9" s="144"/>
      <c r="TPJ9" s="144"/>
      <c r="TPK9" s="144"/>
      <c r="TPL9" s="144"/>
      <c r="TPM9" s="144"/>
      <c r="TPN9" s="144"/>
      <c r="TPO9" s="144"/>
      <c r="TPP9" s="144"/>
      <c r="TPQ9" s="144"/>
      <c r="TPR9" s="144"/>
      <c r="TPS9" s="144"/>
      <c r="TPT9" s="144"/>
      <c r="TPU9" s="144"/>
      <c r="TPV9" s="144"/>
      <c r="TPW9" s="144"/>
      <c r="TPX9" s="144"/>
      <c r="TPY9" s="144"/>
      <c r="TPZ9" s="144"/>
      <c r="TQA9" s="144"/>
      <c r="TQB9" s="144"/>
      <c r="TQC9" s="144"/>
      <c r="TQD9" s="144"/>
      <c r="TQE9" s="144"/>
      <c r="TQF9" s="144"/>
      <c r="TQG9" s="144"/>
      <c r="TQH9" s="144"/>
      <c r="TQI9" s="144"/>
      <c r="TQJ9" s="144"/>
      <c r="TQK9" s="144"/>
      <c r="TQL9" s="144"/>
      <c r="TQM9" s="144"/>
      <c r="TQN9" s="144"/>
      <c r="TQO9" s="144"/>
      <c r="TQP9" s="144"/>
      <c r="TQQ9" s="144"/>
      <c r="TQR9" s="144"/>
      <c r="TQS9" s="144"/>
      <c r="TQT9" s="144"/>
      <c r="TQU9" s="144"/>
      <c r="TQV9" s="144"/>
      <c r="TQW9" s="144"/>
      <c r="TQX9" s="144"/>
      <c r="TQY9" s="144"/>
      <c r="TQZ9" s="144"/>
      <c r="TRA9" s="144"/>
      <c r="TRB9" s="144"/>
      <c r="TRC9" s="144"/>
      <c r="TRD9" s="144"/>
      <c r="TRE9" s="144"/>
      <c r="TRF9" s="144"/>
      <c r="TRG9" s="144"/>
      <c r="TRH9" s="144"/>
      <c r="TRI9" s="144"/>
      <c r="TRJ9" s="144"/>
      <c r="TRK9" s="144"/>
      <c r="TRL9" s="144"/>
      <c r="TRM9" s="144"/>
      <c r="TRN9" s="144"/>
      <c r="TRO9" s="144"/>
      <c r="TRP9" s="144"/>
      <c r="TRQ9" s="144"/>
      <c r="TRR9" s="144"/>
      <c r="TRS9" s="144"/>
      <c r="TRT9" s="144"/>
      <c r="TRU9" s="144"/>
      <c r="TRV9" s="144"/>
      <c r="TRW9" s="144"/>
      <c r="TRX9" s="144"/>
      <c r="TRY9" s="144"/>
      <c r="TRZ9" s="144"/>
      <c r="TSA9" s="144"/>
      <c r="TSB9" s="144"/>
      <c r="TSC9" s="144"/>
      <c r="TSD9" s="144"/>
      <c r="TSE9" s="144"/>
      <c r="TSF9" s="144"/>
      <c r="TSG9" s="144"/>
      <c r="TSH9" s="144"/>
      <c r="TSI9" s="144"/>
      <c r="TSJ9" s="144"/>
      <c r="TSK9" s="144"/>
      <c r="TSL9" s="144"/>
      <c r="TSM9" s="144"/>
      <c r="TSN9" s="144"/>
      <c r="TSO9" s="144"/>
      <c r="TSP9" s="144"/>
      <c r="TSQ9" s="144"/>
      <c r="TSR9" s="144"/>
      <c r="TSS9" s="144"/>
      <c r="TST9" s="144"/>
      <c r="TSU9" s="144"/>
      <c r="TSV9" s="144"/>
      <c r="TSW9" s="144"/>
      <c r="TSX9" s="144"/>
      <c r="TSY9" s="144"/>
      <c r="TSZ9" s="144"/>
      <c r="TTA9" s="144"/>
      <c r="TTB9" s="144"/>
      <c r="TTC9" s="144"/>
      <c r="TTD9" s="144"/>
      <c r="TTE9" s="144"/>
      <c r="TTF9" s="144"/>
      <c r="TTG9" s="144"/>
      <c r="TTH9" s="144"/>
      <c r="TTI9" s="144"/>
      <c r="TTJ9" s="144"/>
      <c r="TTK9" s="144"/>
      <c r="TTL9" s="144"/>
      <c r="TTM9" s="144"/>
      <c r="TTN9" s="144"/>
      <c r="TTO9" s="144"/>
      <c r="TTP9" s="144"/>
      <c r="TTQ9" s="144"/>
      <c r="TTR9" s="144"/>
      <c r="TTS9" s="144"/>
      <c r="TTT9" s="144"/>
      <c r="TTU9" s="144"/>
      <c r="TTV9" s="144"/>
      <c r="TTW9" s="144"/>
      <c r="TTX9" s="144"/>
      <c r="TTY9" s="144"/>
      <c r="TTZ9" s="144"/>
      <c r="TUA9" s="144"/>
      <c r="TUB9" s="144"/>
      <c r="TUC9" s="144"/>
      <c r="TUD9" s="144"/>
      <c r="TUE9" s="144"/>
      <c r="TUF9" s="144"/>
      <c r="TUG9" s="144"/>
      <c r="TUH9" s="144"/>
      <c r="TUI9" s="144"/>
      <c r="TUJ9" s="144"/>
      <c r="TUK9" s="144"/>
      <c r="TUL9" s="144"/>
      <c r="TUM9" s="144"/>
      <c r="TUN9" s="144"/>
      <c r="TUO9" s="144"/>
      <c r="TUP9" s="144"/>
      <c r="TUQ9" s="144"/>
      <c r="TUR9" s="144"/>
      <c r="TUS9" s="144"/>
      <c r="TUT9" s="144"/>
      <c r="TUU9" s="144"/>
      <c r="TUV9" s="144"/>
      <c r="TUW9" s="144"/>
      <c r="TUX9" s="144"/>
      <c r="TUY9" s="144"/>
      <c r="TUZ9" s="144"/>
      <c r="TVA9" s="144"/>
      <c r="TVB9" s="144"/>
      <c r="TVC9" s="144"/>
      <c r="TVD9" s="144"/>
      <c r="TVE9" s="144"/>
      <c r="TVF9" s="144"/>
      <c r="TVG9" s="144"/>
      <c r="TVH9" s="144"/>
      <c r="TVI9" s="144"/>
      <c r="TVJ9" s="144"/>
      <c r="TVK9" s="144"/>
      <c r="TVL9" s="144"/>
      <c r="TVM9" s="144"/>
      <c r="TVN9" s="144"/>
      <c r="TVO9" s="144"/>
      <c r="TVP9" s="144"/>
      <c r="TVQ9" s="144"/>
      <c r="TVR9" s="144"/>
      <c r="TVS9" s="144"/>
      <c r="TVT9" s="144"/>
      <c r="TVU9" s="144"/>
      <c r="TVV9" s="144"/>
      <c r="TVW9" s="144"/>
      <c r="TVX9" s="144"/>
      <c r="TVY9" s="144"/>
      <c r="TVZ9" s="144"/>
      <c r="TWA9" s="144"/>
      <c r="TWB9" s="144"/>
      <c r="TWC9" s="144"/>
      <c r="TWD9" s="144"/>
      <c r="TWE9" s="144"/>
      <c r="TWF9" s="144"/>
      <c r="TWG9" s="144"/>
      <c r="TWH9" s="144"/>
      <c r="TWI9" s="144"/>
      <c r="TWJ9" s="144"/>
      <c r="TWK9" s="144"/>
      <c r="TWL9" s="144"/>
      <c r="TWM9" s="144"/>
      <c r="TWN9" s="144"/>
      <c r="TWO9" s="144"/>
      <c r="TWP9" s="144"/>
      <c r="TWQ9" s="144"/>
      <c r="TWR9" s="144"/>
      <c r="TWS9" s="144"/>
      <c r="TWT9" s="144"/>
      <c r="TWU9" s="144"/>
      <c r="TWV9" s="144"/>
      <c r="TWW9" s="144"/>
      <c r="TWX9" s="144"/>
      <c r="TWY9" s="144"/>
      <c r="TWZ9" s="144"/>
      <c r="TXA9" s="144"/>
      <c r="TXB9" s="144"/>
      <c r="TXC9" s="144"/>
      <c r="TXD9" s="144"/>
      <c r="TXE9" s="144"/>
      <c r="TXF9" s="144"/>
      <c r="TXG9" s="144"/>
      <c r="TXH9" s="144"/>
      <c r="TXI9" s="144"/>
      <c r="TXJ9" s="144"/>
      <c r="TXK9" s="144"/>
      <c r="TXL9" s="144"/>
      <c r="TXM9" s="144"/>
      <c r="TXN9" s="144"/>
      <c r="TXO9" s="144"/>
      <c r="TXP9" s="144"/>
      <c r="TXQ9" s="144"/>
      <c r="TXR9" s="144"/>
      <c r="TXS9" s="144"/>
      <c r="TXT9" s="144"/>
      <c r="TXU9" s="144"/>
      <c r="TXV9" s="144"/>
      <c r="TXW9" s="144"/>
      <c r="TXX9" s="144"/>
      <c r="TXY9" s="144"/>
      <c r="TXZ9" s="144"/>
      <c r="TYA9" s="144"/>
      <c r="TYB9" s="144"/>
      <c r="TYC9" s="144"/>
      <c r="TYD9" s="144"/>
      <c r="TYE9" s="144"/>
      <c r="TYF9" s="144"/>
      <c r="TYG9" s="144"/>
      <c r="TYH9" s="144"/>
      <c r="TYI9" s="144"/>
      <c r="TYJ9" s="144"/>
      <c r="TYK9" s="144"/>
      <c r="TYL9" s="144"/>
      <c r="TYM9" s="144"/>
      <c r="TYN9" s="144"/>
      <c r="TYO9" s="144"/>
      <c r="TYP9" s="144"/>
      <c r="TYQ9" s="144"/>
      <c r="TYR9" s="144"/>
      <c r="TYS9" s="144"/>
      <c r="TYT9" s="144"/>
      <c r="TYU9" s="144"/>
      <c r="TYV9" s="144"/>
      <c r="TYW9" s="144"/>
      <c r="TYX9" s="144"/>
      <c r="TYY9" s="144"/>
      <c r="TYZ9" s="144"/>
      <c r="TZA9" s="144"/>
      <c r="TZB9" s="144"/>
      <c r="TZC9" s="144"/>
      <c r="TZD9" s="144"/>
      <c r="TZE9" s="144"/>
      <c r="TZF9" s="144"/>
      <c r="TZG9" s="144"/>
      <c r="TZH9" s="144"/>
      <c r="TZI9" s="144"/>
      <c r="TZJ9" s="144"/>
      <c r="TZK9" s="144"/>
      <c r="TZL9" s="144"/>
      <c r="TZM9" s="144"/>
      <c r="TZN9" s="144"/>
      <c r="TZO9" s="144"/>
      <c r="TZP9" s="144"/>
      <c r="TZQ9" s="144"/>
      <c r="TZR9" s="144"/>
      <c r="TZS9" s="144"/>
      <c r="TZT9" s="144"/>
      <c r="TZU9" s="144"/>
      <c r="TZV9" s="144"/>
      <c r="TZW9" s="144"/>
      <c r="TZX9" s="144"/>
      <c r="TZY9" s="144"/>
      <c r="TZZ9" s="144"/>
      <c r="UAA9" s="144"/>
      <c r="UAB9" s="144"/>
      <c r="UAC9" s="144"/>
      <c r="UAD9" s="144"/>
      <c r="UAE9" s="144"/>
      <c r="UAF9" s="144"/>
      <c r="UAG9" s="144"/>
      <c r="UAH9" s="144"/>
      <c r="UAI9" s="144"/>
      <c r="UAJ9" s="144"/>
      <c r="UAK9" s="144"/>
      <c r="UAL9" s="144"/>
      <c r="UAM9" s="144"/>
      <c r="UAN9" s="144"/>
      <c r="UAO9" s="144"/>
      <c r="UAP9" s="144"/>
      <c r="UAQ9" s="144"/>
      <c r="UAR9" s="144"/>
      <c r="UAS9" s="144"/>
      <c r="UAT9" s="144"/>
      <c r="UAU9" s="144"/>
      <c r="UAV9" s="144"/>
      <c r="UAW9" s="144"/>
      <c r="UAX9" s="144"/>
      <c r="UAY9" s="144"/>
      <c r="UAZ9" s="144"/>
      <c r="UBA9" s="144"/>
      <c r="UBB9" s="144"/>
      <c r="UBC9" s="144"/>
      <c r="UBD9" s="144"/>
      <c r="UBE9" s="144"/>
      <c r="UBF9" s="144"/>
      <c r="UBG9" s="144"/>
      <c r="UBH9" s="144"/>
      <c r="UBI9" s="144"/>
      <c r="UBJ9" s="144"/>
      <c r="UBK9" s="144"/>
      <c r="UBL9" s="144"/>
      <c r="UBM9" s="144"/>
      <c r="UBN9" s="144"/>
      <c r="UBO9" s="144"/>
      <c r="UBP9" s="144"/>
      <c r="UBQ9" s="144"/>
      <c r="UBR9" s="144"/>
      <c r="UBS9" s="144"/>
      <c r="UBT9" s="144"/>
      <c r="UBU9" s="144"/>
      <c r="UBV9" s="144"/>
      <c r="UBW9" s="144"/>
      <c r="UBX9" s="144"/>
      <c r="UBY9" s="144"/>
      <c r="UBZ9" s="144"/>
      <c r="UCA9" s="144"/>
      <c r="UCB9" s="144"/>
      <c r="UCC9" s="144"/>
      <c r="UCD9" s="144"/>
      <c r="UCE9" s="144"/>
      <c r="UCF9" s="144"/>
      <c r="UCG9" s="144"/>
      <c r="UCH9" s="144"/>
      <c r="UCI9" s="144"/>
      <c r="UCJ9" s="144"/>
      <c r="UCK9" s="144"/>
      <c r="UCL9" s="144"/>
      <c r="UCM9" s="144"/>
      <c r="UCN9" s="144"/>
      <c r="UCO9" s="144"/>
      <c r="UCP9" s="144"/>
      <c r="UCQ9" s="144"/>
      <c r="UCR9" s="144"/>
      <c r="UCS9" s="144"/>
      <c r="UCT9" s="144"/>
      <c r="UCU9" s="144"/>
      <c r="UCV9" s="144"/>
      <c r="UCW9" s="144"/>
      <c r="UCX9" s="144"/>
      <c r="UCY9" s="144"/>
      <c r="UCZ9" s="144"/>
      <c r="UDA9" s="144"/>
      <c r="UDB9" s="144"/>
      <c r="UDC9" s="144"/>
      <c r="UDD9" s="144"/>
      <c r="UDE9" s="144"/>
      <c r="UDF9" s="144"/>
      <c r="UDG9" s="144"/>
      <c r="UDH9" s="144"/>
      <c r="UDI9" s="144"/>
      <c r="UDJ9" s="144"/>
      <c r="UDK9" s="144"/>
      <c r="UDL9" s="144"/>
      <c r="UDM9" s="144"/>
      <c r="UDN9" s="144"/>
      <c r="UDO9" s="144"/>
      <c r="UDP9" s="144"/>
      <c r="UDQ9" s="144"/>
      <c r="UDR9" s="144"/>
      <c r="UDS9" s="144"/>
      <c r="UDT9" s="144"/>
      <c r="UDU9" s="144"/>
      <c r="UDV9" s="144"/>
      <c r="UDW9" s="144"/>
      <c r="UDX9" s="144"/>
      <c r="UDY9" s="144"/>
      <c r="UDZ9" s="144"/>
      <c r="UEA9" s="144"/>
      <c r="UEB9" s="144"/>
      <c r="UEC9" s="144"/>
      <c r="UED9" s="144"/>
      <c r="UEE9" s="144"/>
      <c r="UEF9" s="144"/>
      <c r="UEG9" s="144"/>
      <c r="UEH9" s="144"/>
      <c r="UEI9" s="144"/>
      <c r="UEJ9" s="144"/>
      <c r="UEK9" s="144"/>
      <c r="UEL9" s="144"/>
      <c r="UEM9" s="144"/>
      <c r="UEN9" s="144"/>
      <c r="UEO9" s="144"/>
      <c r="UEP9" s="144"/>
      <c r="UEQ9" s="144"/>
      <c r="UER9" s="144"/>
      <c r="UES9" s="144"/>
      <c r="UET9" s="144"/>
      <c r="UEU9" s="144"/>
      <c r="UEV9" s="144"/>
      <c r="UEW9" s="144"/>
      <c r="UEX9" s="144"/>
      <c r="UEY9" s="144"/>
      <c r="UEZ9" s="144"/>
      <c r="UFA9" s="144"/>
      <c r="UFB9" s="144"/>
      <c r="UFC9" s="144"/>
      <c r="UFD9" s="144"/>
      <c r="UFE9" s="144"/>
      <c r="UFF9" s="144"/>
      <c r="UFG9" s="144"/>
      <c r="UFH9" s="144"/>
      <c r="UFI9" s="144"/>
      <c r="UFJ9" s="144"/>
      <c r="UFK9" s="144"/>
      <c r="UFL9" s="144"/>
      <c r="UFM9" s="144"/>
      <c r="UFN9" s="144"/>
      <c r="UFO9" s="144"/>
      <c r="UFP9" s="144"/>
      <c r="UFQ9" s="144"/>
      <c r="UFR9" s="144"/>
      <c r="UFS9" s="144"/>
      <c r="UFT9" s="144"/>
      <c r="UFU9" s="144"/>
      <c r="UFV9" s="144"/>
      <c r="UFW9" s="144"/>
      <c r="UFX9" s="144"/>
      <c r="UFY9" s="144"/>
      <c r="UFZ9" s="144"/>
      <c r="UGA9" s="144"/>
      <c r="UGB9" s="144"/>
      <c r="UGC9" s="144"/>
      <c r="UGD9" s="144"/>
      <c r="UGE9" s="144"/>
      <c r="UGF9" s="144"/>
      <c r="UGG9" s="144"/>
      <c r="UGH9" s="144"/>
      <c r="UGI9" s="144"/>
      <c r="UGJ9" s="144"/>
      <c r="UGK9" s="144"/>
      <c r="UGL9" s="144"/>
      <c r="UGM9" s="144"/>
      <c r="UGN9" s="144"/>
      <c r="UGO9" s="144"/>
      <c r="UGP9" s="144"/>
      <c r="UGQ9" s="144"/>
      <c r="UGR9" s="144"/>
      <c r="UGS9" s="144"/>
      <c r="UGT9" s="144"/>
      <c r="UGU9" s="144"/>
      <c r="UGV9" s="144"/>
      <c r="UGW9" s="144"/>
      <c r="UGX9" s="144"/>
      <c r="UGY9" s="144"/>
      <c r="UGZ9" s="144"/>
      <c r="UHA9" s="144"/>
      <c r="UHB9" s="144"/>
      <c r="UHC9" s="144"/>
      <c r="UHD9" s="144"/>
      <c r="UHE9" s="144"/>
      <c r="UHF9" s="144"/>
      <c r="UHG9" s="144"/>
      <c r="UHH9" s="144"/>
      <c r="UHI9" s="144"/>
      <c r="UHJ9" s="144"/>
      <c r="UHK9" s="144"/>
      <c r="UHL9" s="144"/>
      <c r="UHM9" s="144"/>
      <c r="UHN9" s="144"/>
      <c r="UHO9" s="144"/>
      <c r="UHP9" s="144"/>
      <c r="UHQ9" s="144"/>
      <c r="UHR9" s="144"/>
      <c r="UHS9" s="144"/>
      <c r="UHT9" s="144"/>
      <c r="UHU9" s="144"/>
      <c r="UHV9" s="144"/>
      <c r="UHW9" s="144"/>
      <c r="UHX9" s="144"/>
      <c r="UHY9" s="144"/>
      <c r="UHZ9" s="144"/>
      <c r="UIA9" s="144"/>
      <c r="UIB9" s="144"/>
      <c r="UIC9" s="144"/>
      <c r="UID9" s="144"/>
      <c r="UIE9" s="144"/>
      <c r="UIF9" s="144"/>
      <c r="UIG9" s="144"/>
      <c r="UIH9" s="144"/>
      <c r="UII9" s="144"/>
      <c r="UIJ9" s="144"/>
      <c r="UIK9" s="144"/>
      <c r="UIL9" s="144"/>
      <c r="UIM9" s="144"/>
      <c r="UIN9" s="144"/>
      <c r="UIO9" s="144"/>
      <c r="UIP9" s="144"/>
      <c r="UIQ9" s="144"/>
      <c r="UIR9" s="144"/>
      <c r="UIS9" s="144"/>
      <c r="UIT9" s="144"/>
      <c r="UIU9" s="144"/>
      <c r="UIV9" s="144"/>
      <c r="UIW9" s="144"/>
      <c r="UIX9" s="144"/>
      <c r="UIY9" s="144"/>
      <c r="UIZ9" s="144"/>
      <c r="UJA9" s="144"/>
      <c r="UJB9" s="144"/>
      <c r="UJC9" s="144"/>
      <c r="UJD9" s="144"/>
      <c r="UJE9" s="144"/>
      <c r="UJF9" s="144"/>
      <c r="UJG9" s="144"/>
      <c r="UJH9" s="144"/>
      <c r="UJI9" s="144"/>
      <c r="UJJ9" s="144"/>
      <c r="UJK9" s="144"/>
      <c r="UJL9" s="144"/>
      <c r="UJM9" s="144"/>
      <c r="UJN9" s="144"/>
      <c r="UJO9" s="144"/>
      <c r="UJP9" s="144"/>
      <c r="UJQ9" s="144"/>
      <c r="UJR9" s="144"/>
      <c r="UJS9" s="144"/>
      <c r="UJT9" s="144"/>
      <c r="UJU9" s="144"/>
      <c r="UJV9" s="144"/>
      <c r="UJW9" s="144"/>
      <c r="UJX9" s="144"/>
      <c r="UJY9" s="144"/>
      <c r="UJZ9" s="144"/>
      <c r="UKA9" s="144"/>
      <c r="UKB9" s="144"/>
      <c r="UKC9" s="144"/>
      <c r="UKD9" s="144"/>
      <c r="UKE9" s="144"/>
      <c r="UKF9" s="144"/>
      <c r="UKG9" s="144"/>
      <c r="UKH9" s="144"/>
      <c r="UKI9" s="144"/>
      <c r="UKJ9" s="144"/>
      <c r="UKK9" s="144"/>
      <c r="UKL9" s="144"/>
      <c r="UKM9" s="144"/>
      <c r="UKN9" s="144"/>
      <c r="UKO9" s="144"/>
      <c r="UKP9" s="144"/>
      <c r="UKQ9" s="144"/>
      <c r="UKR9" s="144"/>
      <c r="UKS9" s="144"/>
      <c r="UKT9" s="144"/>
      <c r="UKU9" s="144"/>
      <c r="UKV9" s="144"/>
      <c r="UKW9" s="144"/>
      <c r="UKX9" s="144"/>
      <c r="UKY9" s="144"/>
      <c r="UKZ9" s="144"/>
      <c r="ULA9" s="144"/>
      <c r="ULB9" s="144"/>
      <c r="ULC9" s="144"/>
      <c r="ULD9" s="144"/>
      <c r="ULE9" s="144"/>
      <c r="ULF9" s="144"/>
      <c r="ULG9" s="144"/>
      <c r="ULH9" s="144"/>
      <c r="ULI9" s="144"/>
      <c r="ULJ9" s="144"/>
      <c r="ULK9" s="144"/>
      <c r="ULL9" s="144"/>
      <c r="ULM9" s="144"/>
      <c r="ULN9" s="144"/>
      <c r="ULO9" s="144"/>
      <c r="ULP9" s="144"/>
      <c r="ULQ9" s="144"/>
      <c r="ULR9" s="144"/>
      <c r="ULS9" s="144"/>
      <c r="ULT9" s="144"/>
      <c r="ULU9" s="144"/>
      <c r="ULV9" s="144"/>
      <c r="ULW9" s="144"/>
      <c r="ULX9" s="144"/>
      <c r="ULY9" s="144"/>
      <c r="ULZ9" s="144"/>
      <c r="UMA9" s="144"/>
      <c r="UMB9" s="144"/>
      <c r="UMC9" s="144"/>
      <c r="UMD9" s="144"/>
      <c r="UME9" s="144"/>
      <c r="UMF9" s="144"/>
      <c r="UMG9" s="144"/>
      <c r="UMH9" s="144"/>
      <c r="UMI9" s="144"/>
      <c r="UMJ9" s="144"/>
      <c r="UMK9" s="144"/>
      <c r="UML9" s="144"/>
      <c r="UMM9" s="144"/>
      <c r="UMN9" s="144"/>
      <c r="UMO9" s="144"/>
      <c r="UMP9" s="144"/>
      <c r="UMQ9" s="144"/>
      <c r="UMR9" s="144"/>
      <c r="UMS9" s="144"/>
      <c r="UMT9" s="144"/>
      <c r="UMU9" s="144"/>
      <c r="UMV9" s="144"/>
      <c r="UMW9" s="144"/>
      <c r="UMX9" s="144"/>
      <c r="UMY9" s="144"/>
      <c r="UMZ9" s="144"/>
      <c r="UNA9" s="144"/>
      <c r="UNB9" s="144"/>
      <c r="UNC9" s="144"/>
      <c r="UND9" s="144"/>
      <c r="UNE9" s="144"/>
      <c r="UNF9" s="144"/>
      <c r="UNG9" s="144"/>
      <c r="UNH9" s="144"/>
      <c r="UNI9" s="144"/>
      <c r="UNJ9" s="144"/>
      <c r="UNK9" s="144"/>
      <c r="UNL9" s="144"/>
      <c r="UNM9" s="144"/>
      <c r="UNN9" s="144"/>
      <c r="UNO9" s="144"/>
      <c r="UNP9" s="144"/>
      <c r="UNQ9" s="144"/>
      <c r="UNR9" s="144"/>
      <c r="UNS9" s="144"/>
      <c r="UNT9" s="144"/>
      <c r="UNU9" s="144"/>
      <c r="UNV9" s="144"/>
      <c r="UNW9" s="144"/>
      <c r="UNX9" s="144"/>
      <c r="UNY9" s="144"/>
      <c r="UNZ9" s="144"/>
      <c r="UOA9" s="144"/>
      <c r="UOB9" s="144"/>
      <c r="UOC9" s="144"/>
      <c r="UOD9" s="144"/>
      <c r="UOE9" s="144"/>
      <c r="UOF9" s="144"/>
      <c r="UOG9" s="144"/>
      <c r="UOH9" s="144"/>
      <c r="UOI9" s="144"/>
      <c r="UOJ9" s="144"/>
      <c r="UOK9" s="144"/>
      <c r="UOL9" s="144"/>
      <c r="UOM9" s="144"/>
      <c r="UON9" s="144"/>
      <c r="UOO9" s="144"/>
      <c r="UOP9" s="144"/>
      <c r="UOQ9" s="144"/>
      <c r="UOR9" s="144"/>
      <c r="UOS9" s="144"/>
      <c r="UOT9" s="144"/>
      <c r="UOU9" s="144"/>
      <c r="UOV9" s="144"/>
      <c r="UOW9" s="144"/>
      <c r="UOX9" s="144"/>
      <c r="UOY9" s="144"/>
      <c r="UOZ9" s="144"/>
      <c r="UPA9" s="144"/>
      <c r="UPB9" s="144"/>
      <c r="UPC9" s="144"/>
      <c r="UPD9" s="144"/>
      <c r="UPE9" s="144"/>
      <c r="UPF9" s="144"/>
      <c r="UPG9" s="144"/>
      <c r="UPH9" s="144"/>
      <c r="UPI9" s="144"/>
      <c r="UPJ9" s="144"/>
      <c r="UPK9" s="144"/>
      <c r="UPL9" s="144"/>
      <c r="UPM9" s="144"/>
      <c r="UPN9" s="144"/>
      <c r="UPO9" s="144"/>
      <c r="UPP9" s="144"/>
      <c r="UPQ9" s="144"/>
      <c r="UPR9" s="144"/>
      <c r="UPS9" s="144"/>
      <c r="UPT9" s="144"/>
      <c r="UPU9" s="144"/>
      <c r="UPV9" s="144"/>
      <c r="UPW9" s="144"/>
      <c r="UPX9" s="144"/>
      <c r="UPY9" s="144"/>
      <c r="UPZ9" s="144"/>
      <c r="UQA9" s="144"/>
      <c r="UQB9" s="144"/>
      <c r="UQC9" s="144"/>
      <c r="UQD9" s="144"/>
      <c r="UQE9" s="144"/>
      <c r="UQF9" s="144"/>
      <c r="UQG9" s="144"/>
      <c r="UQH9" s="144"/>
      <c r="UQI9" s="144"/>
      <c r="UQJ9" s="144"/>
      <c r="UQK9" s="144"/>
      <c r="UQL9" s="144"/>
      <c r="UQM9" s="144"/>
      <c r="UQN9" s="144"/>
      <c r="UQO9" s="144"/>
      <c r="UQP9" s="144"/>
      <c r="UQQ9" s="144"/>
      <c r="UQR9" s="144"/>
      <c r="UQS9" s="144"/>
      <c r="UQT9" s="144"/>
      <c r="UQU9" s="144"/>
      <c r="UQV9" s="144"/>
      <c r="UQW9" s="144"/>
      <c r="UQX9" s="144"/>
      <c r="UQY9" s="144"/>
      <c r="UQZ9" s="144"/>
      <c r="URA9" s="144"/>
      <c r="URB9" s="144"/>
      <c r="URC9" s="144"/>
      <c r="URD9" s="144"/>
      <c r="URE9" s="144"/>
      <c r="URF9" s="144"/>
      <c r="URG9" s="144"/>
      <c r="URH9" s="144"/>
      <c r="URI9" s="144"/>
      <c r="URJ9" s="144"/>
      <c r="URK9" s="144"/>
      <c r="URL9" s="144"/>
      <c r="URM9" s="144"/>
      <c r="URN9" s="144"/>
      <c r="URO9" s="144"/>
      <c r="URP9" s="144"/>
      <c r="URQ9" s="144"/>
      <c r="URR9" s="144"/>
      <c r="URS9" s="144"/>
      <c r="URT9" s="144"/>
      <c r="URU9" s="144"/>
      <c r="URV9" s="144"/>
      <c r="URW9" s="144"/>
      <c r="URX9" s="144"/>
      <c r="URY9" s="144"/>
      <c r="URZ9" s="144"/>
      <c r="USA9" s="144"/>
      <c r="USB9" s="144"/>
      <c r="USC9" s="144"/>
      <c r="USD9" s="144"/>
      <c r="USE9" s="144"/>
      <c r="USF9" s="144"/>
      <c r="USG9" s="144"/>
      <c r="USH9" s="144"/>
      <c r="USI9" s="144"/>
      <c r="USJ9" s="144"/>
      <c r="USK9" s="144"/>
      <c r="USL9" s="144"/>
      <c r="USM9" s="144"/>
      <c r="USN9" s="144"/>
      <c r="USO9" s="144"/>
      <c r="USP9" s="144"/>
      <c r="USQ9" s="144"/>
      <c r="USR9" s="144"/>
      <c r="USS9" s="144"/>
      <c r="UST9" s="144"/>
      <c r="USU9" s="144"/>
      <c r="USV9" s="144"/>
      <c r="USW9" s="144"/>
      <c r="USX9" s="144"/>
      <c r="USY9" s="144"/>
      <c r="USZ9" s="144"/>
      <c r="UTA9" s="144"/>
      <c r="UTB9" s="144"/>
      <c r="UTC9" s="144"/>
      <c r="UTD9" s="144"/>
      <c r="UTE9" s="144"/>
      <c r="UTF9" s="144"/>
      <c r="UTG9" s="144"/>
      <c r="UTH9" s="144"/>
      <c r="UTI9" s="144"/>
      <c r="UTJ9" s="144"/>
      <c r="UTK9" s="144"/>
      <c r="UTL9" s="144"/>
      <c r="UTM9" s="144"/>
      <c r="UTN9" s="144"/>
      <c r="UTO9" s="144"/>
      <c r="UTP9" s="144"/>
      <c r="UTQ9" s="144"/>
      <c r="UTR9" s="144"/>
      <c r="UTS9" s="144"/>
      <c r="UTT9" s="144"/>
      <c r="UTU9" s="144"/>
      <c r="UTV9" s="144"/>
      <c r="UTW9" s="144"/>
      <c r="UTX9" s="144"/>
      <c r="UTY9" s="144"/>
      <c r="UTZ9" s="144"/>
      <c r="UUA9" s="144"/>
      <c r="UUB9" s="144"/>
      <c r="UUC9" s="144"/>
      <c r="UUD9" s="144"/>
      <c r="UUE9" s="144"/>
      <c r="UUF9" s="144"/>
      <c r="UUG9" s="144"/>
      <c r="UUH9" s="144"/>
      <c r="UUI9" s="144"/>
      <c r="UUJ9" s="144"/>
      <c r="UUK9" s="144"/>
      <c r="UUL9" s="144"/>
      <c r="UUM9" s="144"/>
      <c r="UUN9" s="144"/>
      <c r="UUO9" s="144"/>
      <c r="UUP9" s="144"/>
      <c r="UUQ9" s="144"/>
      <c r="UUR9" s="144"/>
      <c r="UUS9" s="144"/>
      <c r="UUT9" s="144"/>
      <c r="UUU9" s="144"/>
      <c r="UUV9" s="144"/>
      <c r="UUW9" s="144"/>
      <c r="UUX9" s="144"/>
      <c r="UUY9" s="144"/>
      <c r="UUZ9" s="144"/>
      <c r="UVA9" s="144"/>
      <c r="UVB9" s="144"/>
      <c r="UVC9" s="144"/>
      <c r="UVD9" s="144"/>
      <c r="UVE9" s="144"/>
      <c r="UVF9" s="144"/>
      <c r="UVG9" s="144"/>
      <c r="UVH9" s="144"/>
      <c r="UVI9" s="144"/>
      <c r="UVJ9" s="144"/>
      <c r="UVK9" s="144"/>
      <c r="UVL9" s="144"/>
      <c r="UVM9" s="144"/>
      <c r="UVN9" s="144"/>
      <c r="UVO9" s="144"/>
      <c r="UVP9" s="144"/>
      <c r="UVQ9" s="144"/>
      <c r="UVR9" s="144"/>
      <c r="UVS9" s="144"/>
      <c r="UVT9" s="144"/>
      <c r="UVU9" s="144"/>
      <c r="UVV9" s="144"/>
      <c r="UVW9" s="144"/>
      <c r="UVX9" s="144"/>
      <c r="UVY9" s="144"/>
      <c r="UVZ9" s="144"/>
      <c r="UWA9" s="144"/>
      <c r="UWB9" s="144"/>
      <c r="UWC9" s="144"/>
      <c r="UWD9" s="144"/>
      <c r="UWE9" s="144"/>
      <c r="UWF9" s="144"/>
      <c r="UWG9" s="144"/>
      <c r="UWH9" s="144"/>
      <c r="UWI9" s="144"/>
      <c r="UWJ9" s="144"/>
      <c r="UWK9" s="144"/>
      <c r="UWL9" s="144"/>
      <c r="UWM9" s="144"/>
      <c r="UWN9" s="144"/>
      <c r="UWO9" s="144"/>
      <c r="UWP9" s="144"/>
      <c r="UWQ9" s="144"/>
      <c r="UWR9" s="144"/>
      <c r="UWS9" s="144"/>
      <c r="UWT9" s="144"/>
      <c r="UWU9" s="144"/>
      <c r="UWV9" s="144"/>
      <c r="UWW9" s="144"/>
      <c r="UWX9" s="144"/>
      <c r="UWY9" s="144"/>
      <c r="UWZ9" s="144"/>
      <c r="UXA9" s="144"/>
      <c r="UXB9" s="144"/>
      <c r="UXC9" s="144"/>
      <c r="UXD9" s="144"/>
      <c r="UXE9" s="144"/>
      <c r="UXF9" s="144"/>
      <c r="UXG9" s="144"/>
      <c r="UXH9" s="144"/>
      <c r="UXI9" s="144"/>
      <c r="UXJ9" s="144"/>
      <c r="UXK9" s="144"/>
      <c r="UXL9" s="144"/>
      <c r="UXM9" s="144"/>
      <c r="UXN9" s="144"/>
      <c r="UXO9" s="144"/>
      <c r="UXP9" s="144"/>
      <c r="UXQ9" s="144"/>
      <c r="UXR9" s="144"/>
      <c r="UXS9" s="144"/>
      <c r="UXT9" s="144"/>
      <c r="UXU9" s="144"/>
      <c r="UXV9" s="144"/>
      <c r="UXW9" s="144"/>
      <c r="UXX9" s="144"/>
      <c r="UXY9" s="144"/>
      <c r="UXZ9" s="144"/>
      <c r="UYA9" s="144"/>
      <c r="UYB9" s="144"/>
      <c r="UYC9" s="144"/>
      <c r="UYD9" s="144"/>
      <c r="UYE9" s="144"/>
      <c r="UYF9" s="144"/>
      <c r="UYG9" s="144"/>
      <c r="UYH9" s="144"/>
      <c r="UYI9" s="144"/>
      <c r="UYJ9" s="144"/>
      <c r="UYK9" s="144"/>
      <c r="UYL9" s="144"/>
      <c r="UYM9" s="144"/>
      <c r="UYN9" s="144"/>
      <c r="UYO9" s="144"/>
      <c r="UYP9" s="144"/>
      <c r="UYQ9" s="144"/>
      <c r="UYR9" s="144"/>
      <c r="UYS9" s="144"/>
      <c r="UYT9" s="144"/>
      <c r="UYU9" s="144"/>
      <c r="UYV9" s="144"/>
      <c r="UYW9" s="144"/>
      <c r="UYX9" s="144"/>
      <c r="UYY9" s="144"/>
      <c r="UYZ9" s="144"/>
      <c r="UZA9" s="144"/>
      <c r="UZB9" s="144"/>
      <c r="UZC9" s="144"/>
      <c r="UZD9" s="144"/>
      <c r="UZE9" s="144"/>
      <c r="UZF9" s="144"/>
      <c r="UZG9" s="144"/>
      <c r="UZH9" s="144"/>
      <c r="UZI9" s="144"/>
      <c r="UZJ9" s="144"/>
      <c r="UZK9" s="144"/>
      <c r="UZL9" s="144"/>
      <c r="UZM9" s="144"/>
      <c r="UZN9" s="144"/>
      <c r="UZO9" s="144"/>
      <c r="UZP9" s="144"/>
      <c r="UZQ9" s="144"/>
      <c r="UZR9" s="144"/>
      <c r="UZS9" s="144"/>
      <c r="UZT9" s="144"/>
      <c r="UZU9" s="144"/>
      <c r="UZV9" s="144"/>
      <c r="UZW9" s="144"/>
      <c r="UZX9" s="144"/>
      <c r="UZY9" s="144"/>
      <c r="UZZ9" s="144"/>
      <c r="VAA9" s="144"/>
      <c r="VAB9" s="144"/>
      <c r="VAC9" s="144"/>
      <c r="VAD9" s="144"/>
      <c r="VAE9" s="144"/>
      <c r="VAF9" s="144"/>
      <c r="VAG9" s="144"/>
      <c r="VAH9" s="144"/>
      <c r="VAI9" s="144"/>
      <c r="VAJ9" s="144"/>
      <c r="VAK9" s="144"/>
      <c r="VAL9" s="144"/>
      <c r="VAM9" s="144"/>
      <c r="VAN9" s="144"/>
      <c r="VAO9" s="144"/>
      <c r="VAP9" s="144"/>
      <c r="VAQ9" s="144"/>
      <c r="VAR9" s="144"/>
      <c r="VAS9" s="144"/>
      <c r="VAT9" s="144"/>
      <c r="VAU9" s="144"/>
      <c r="VAV9" s="144"/>
      <c r="VAW9" s="144"/>
      <c r="VAX9" s="144"/>
      <c r="VAY9" s="144"/>
      <c r="VAZ9" s="144"/>
      <c r="VBA9" s="144"/>
      <c r="VBB9" s="144"/>
      <c r="VBC9" s="144"/>
      <c r="VBD9" s="144"/>
      <c r="VBE9" s="144"/>
      <c r="VBF9" s="144"/>
      <c r="VBG9" s="144"/>
      <c r="VBH9" s="144"/>
      <c r="VBI9" s="144"/>
      <c r="VBJ9" s="144"/>
      <c r="VBK9" s="144"/>
      <c r="VBL9" s="144"/>
      <c r="VBM9" s="144"/>
      <c r="VBN9" s="144"/>
      <c r="VBO9" s="144"/>
      <c r="VBP9" s="144"/>
      <c r="VBQ9" s="144"/>
      <c r="VBR9" s="144"/>
      <c r="VBS9" s="144"/>
      <c r="VBT9" s="144"/>
      <c r="VBU9" s="144"/>
      <c r="VBV9" s="144"/>
      <c r="VBW9" s="144"/>
      <c r="VBX9" s="144"/>
      <c r="VBY9" s="144"/>
      <c r="VBZ9" s="144"/>
      <c r="VCA9" s="144"/>
      <c r="VCB9" s="144"/>
      <c r="VCC9" s="144"/>
      <c r="VCD9" s="144"/>
      <c r="VCE9" s="144"/>
      <c r="VCF9" s="144"/>
      <c r="VCG9" s="144"/>
      <c r="VCH9" s="144"/>
      <c r="VCI9" s="144"/>
      <c r="VCJ9" s="144"/>
      <c r="VCK9" s="144"/>
      <c r="VCL9" s="144"/>
      <c r="VCM9" s="144"/>
      <c r="VCN9" s="144"/>
      <c r="VCO9" s="144"/>
      <c r="VCP9" s="144"/>
      <c r="VCQ9" s="144"/>
      <c r="VCR9" s="144"/>
      <c r="VCS9" s="144"/>
      <c r="VCT9" s="144"/>
      <c r="VCU9" s="144"/>
      <c r="VCV9" s="144"/>
      <c r="VCW9" s="144"/>
      <c r="VCX9" s="144"/>
      <c r="VCY9" s="144"/>
      <c r="VCZ9" s="144"/>
      <c r="VDA9" s="144"/>
      <c r="VDB9" s="144"/>
      <c r="VDC9" s="144"/>
      <c r="VDD9" s="144"/>
      <c r="VDE9" s="144"/>
      <c r="VDF9" s="144"/>
      <c r="VDG9" s="144"/>
      <c r="VDH9" s="144"/>
      <c r="VDI9" s="144"/>
      <c r="VDJ9" s="144"/>
      <c r="VDK9" s="144"/>
      <c r="VDL9" s="144"/>
      <c r="VDM9" s="144"/>
      <c r="VDN9" s="144"/>
      <c r="VDO9" s="144"/>
      <c r="VDP9" s="144"/>
      <c r="VDQ9" s="144"/>
      <c r="VDR9" s="144"/>
      <c r="VDS9" s="144"/>
      <c r="VDT9" s="144"/>
      <c r="VDU9" s="144"/>
      <c r="VDV9" s="144"/>
      <c r="VDW9" s="144"/>
      <c r="VDX9" s="144"/>
      <c r="VDY9" s="144"/>
      <c r="VDZ9" s="144"/>
      <c r="VEA9" s="144"/>
      <c r="VEB9" s="144"/>
      <c r="VEC9" s="144"/>
      <c r="VED9" s="144"/>
      <c r="VEE9" s="144"/>
      <c r="VEF9" s="144"/>
      <c r="VEG9" s="144"/>
      <c r="VEH9" s="144"/>
      <c r="VEI9" s="144"/>
      <c r="VEJ9" s="144"/>
      <c r="VEK9" s="144"/>
      <c r="VEL9" s="144"/>
      <c r="VEM9" s="144"/>
      <c r="VEN9" s="144"/>
      <c r="VEO9" s="144"/>
      <c r="VEP9" s="144"/>
      <c r="VEQ9" s="144"/>
      <c r="VER9" s="144"/>
      <c r="VES9" s="144"/>
      <c r="VET9" s="144"/>
      <c r="VEU9" s="144"/>
      <c r="VEV9" s="144"/>
      <c r="VEW9" s="144"/>
      <c r="VEX9" s="144"/>
      <c r="VEY9" s="144"/>
      <c r="VEZ9" s="144"/>
      <c r="VFA9" s="144"/>
      <c r="VFB9" s="144"/>
      <c r="VFC9" s="144"/>
      <c r="VFD9" s="144"/>
      <c r="VFE9" s="144"/>
      <c r="VFF9" s="144"/>
      <c r="VFG9" s="144"/>
      <c r="VFH9" s="144"/>
      <c r="VFI9" s="144"/>
      <c r="VFJ9" s="144"/>
      <c r="VFK9" s="144"/>
      <c r="VFL9" s="144"/>
      <c r="VFM9" s="144"/>
      <c r="VFN9" s="144"/>
      <c r="VFO9" s="144"/>
      <c r="VFP9" s="144"/>
      <c r="VFQ9" s="144"/>
      <c r="VFR9" s="144"/>
      <c r="VFS9" s="144"/>
      <c r="VFT9" s="144"/>
      <c r="VFU9" s="144"/>
      <c r="VFV9" s="144"/>
      <c r="VFW9" s="144"/>
      <c r="VFX9" s="144"/>
      <c r="VFY9" s="144"/>
      <c r="VFZ9" s="144"/>
      <c r="VGA9" s="144"/>
      <c r="VGB9" s="144"/>
      <c r="VGC9" s="144"/>
      <c r="VGD9" s="144"/>
      <c r="VGE9" s="144"/>
      <c r="VGF9" s="144"/>
      <c r="VGG9" s="144"/>
      <c r="VGH9" s="144"/>
      <c r="VGI9" s="144"/>
      <c r="VGJ9" s="144"/>
      <c r="VGK9" s="144"/>
      <c r="VGL9" s="144"/>
      <c r="VGM9" s="144"/>
      <c r="VGN9" s="144"/>
      <c r="VGO9" s="144"/>
      <c r="VGP9" s="144"/>
      <c r="VGQ9" s="144"/>
      <c r="VGR9" s="144"/>
      <c r="VGS9" s="144"/>
      <c r="VGT9" s="144"/>
      <c r="VGU9" s="144"/>
      <c r="VGV9" s="144"/>
      <c r="VGW9" s="144"/>
      <c r="VGX9" s="144"/>
      <c r="VGY9" s="144"/>
      <c r="VGZ9" s="144"/>
      <c r="VHA9" s="144"/>
      <c r="VHB9" s="144"/>
      <c r="VHC9" s="144"/>
      <c r="VHD9" s="144"/>
      <c r="VHE9" s="144"/>
      <c r="VHF9" s="144"/>
      <c r="VHG9" s="144"/>
      <c r="VHH9" s="144"/>
      <c r="VHI9" s="144"/>
      <c r="VHJ9" s="144"/>
      <c r="VHK9" s="144"/>
      <c r="VHL9" s="144"/>
      <c r="VHM9" s="144"/>
      <c r="VHN9" s="144"/>
      <c r="VHO9" s="144"/>
      <c r="VHP9" s="144"/>
      <c r="VHQ9" s="144"/>
      <c r="VHR9" s="144"/>
      <c r="VHS9" s="144"/>
      <c r="VHT9" s="144"/>
      <c r="VHU9" s="144"/>
      <c r="VHV9" s="144"/>
      <c r="VHW9" s="144"/>
      <c r="VHX9" s="144"/>
      <c r="VHY9" s="144"/>
      <c r="VHZ9" s="144"/>
      <c r="VIA9" s="144"/>
      <c r="VIB9" s="144"/>
      <c r="VIC9" s="144"/>
      <c r="VID9" s="144"/>
      <c r="VIE9" s="144"/>
      <c r="VIF9" s="144"/>
      <c r="VIG9" s="144"/>
      <c r="VIH9" s="144"/>
      <c r="VII9" s="144"/>
      <c r="VIJ9" s="144"/>
      <c r="VIK9" s="144"/>
      <c r="VIL9" s="144"/>
      <c r="VIM9" s="144"/>
      <c r="VIN9" s="144"/>
      <c r="VIO9" s="144"/>
      <c r="VIP9" s="144"/>
      <c r="VIQ9" s="144"/>
      <c r="VIR9" s="144"/>
      <c r="VIS9" s="144"/>
      <c r="VIT9" s="144"/>
      <c r="VIU9" s="144"/>
      <c r="VIV9" s="144"/>
      <c r="VIW9" s="144"/>
      <c r="VIX9" s="144"/>
      <c r="VIY9" s="144"/>
      <c r="VIZ9" s="144"/>
      <c r="VJA9" s="144"/>
      <c r="VJB9" s="144"/>
      <c r="VJC9" s="144"/>
      <c r="VJD9" s="144"/>
      <c r="VJE9" s="144"/>
      <c r="VJF9" s="144"/>
      <c r="VJG9" s="144"/>
      <c r="VJH9" s="144"/>
      <c r="VJI9" s="144"/>
      <c r="VJJ9" s="144"/>
      <c r="VJK9" s="144"/>
      <c r="VJL9" s="144"/>
      <c r="VJM9" s="144"/>
      <c r="VJN9" s="144"/>
      <c r="VJO9" s="144"/>
      <c r="VJP9" s="144"/>
      <c r="VJQ9" s="144"/>
      <c r="VJR9" s="144"/>
      <c r="VJS9" s="144"/>
      <c r="VJT9" s="144"/>
      <c r="VJU9" s="144"/>
      <c r="VJV9" s="144"/>
      <c r="VJW9" s="144"/>
      <c r="VJX9" s="144"/>
      <c r="VJY9" s="144"/>
      <c r="VJZ9" s="144"/>
      <c r="VKA9" s="144"/>
      <c r="VKB9" s="144"/>
      <c r="VKC9" s="144"/>
      <c r="VKD9" s="144"/>
      <c r="VKE9" s="144"/>
      <c r="VKF9" s="144"/>
      <c r="VKG9" s="144"/>
      <c r="VKH9" s="144"/>
      <c r="VKI9" s="144"/>
      <c r="VKJ9" s="144"/>
      <c r="VKK9" s="144"/>
      <c r="VKL9" s="144"/>
      <c r="VKM9" s="144"/>
      <c r="VKN9" s="144"/>
      <c r="VKO9" s="144"/>
      <c r="VKP9" s="144"/>
      <c r="VKQ9" s="144"/>
      <c r="VKR9" s="144"/>
      <c r="VKS9" s="144"/>
      <c r="VKT9" s="144"/>
      <c r="VKU9" s="144"/>
      <c r="VKV9" s="144"/>
      <c r="VKW9" s="144"/>
      <c r="VKX9" s="144"/>
      <c r="VKY9" s="144"/>
      <c r="VKZ9" s="144"/>
      <c r="VLA9" s="144"/>
      <c r="VLB9" s="144"/>
      <c r="VLC9" s="144"/>
      <c r="VLD9" s="144"/>
      <c r="VLE9" s="144"/>
      <c r="VLF9" s="144"/>
      <c r="VLG9" s="144"/>
      <c r="VLH9" s="144"/>
      <c r="VLI9" s="144"/>
      <c r="VLJ9" s="144"/>
      <c r="VLK9" s="144"/>
      <c r="VLL9" s="144"/>
      <c r="VLM9" s="144"/>
      <c r="VLN9" s="144"/>
      <c r="VLO9" s="144"/>
      <c r="VLP9" s="144"/>
      <c r="VLQ9" s="144"/>
      <c r="VLR9" s="144"/>
      <c r="VLS9" s="144"/>
      <c r="VLT9" s="144"/>
      <c r="VLU9" s="144"/>
      <c r="VLV9" s="144"/>
      <c r="VLW9" s="144"/>
      <c r="VLX9" s="144"/>
      <c r="VLY9" s="144"/>
      <c r="VLZ9" s="144"/>
      <c r="VMA9" s="144"/>
      <c r="VMB9" s="144"/>
      <c r="VMC9" s="144"/>
      <c r="VMD9" s="144"/>
      <c r="VME9" s="144"/>
      <c r="VMF9" s="144"/>
      <c r="VMG9" s="144"/>
      <c r="VMH9" s="144"/>
      <c r="VMI9" s="144"/>
      <c r="VMJ9" s="144"/>
      <c r="VMK9" s="144"/>
      <c r="VML9" s="144"/>
      <c r="VMM9" s="144"/>
      <c r="VMN9" s="144"/>
      <c r="VMO9" s="144"/>
      <c r="VMP9" s="144"/>
      <c r="VMQ9" s="144"/>
      <c r="VMR9" s="144"/>
      <c r="VMS9" s="144"/>
      <c r="VMT9" s="144"/>
      <c r="VMU9" s="144"/>
      <c r="VMV9" s="144"/>
      <c r="VMW9" s="144"/>
      <c r="VMX9" s="144"/>
      <c r="VMY9" s="144"/>
      <c r="VMZ9" s="144"/>
      <c r="VNA9" s="144"/>
      <c r="VNB9" s="144"/>
      <c r="VNC9" s="144"/>
      <c r="VND9" s="144"/>
      <c r="VNE9" s="144"/>
      <c r="VNF9" s="144"/>
      <c r="VNG9" s="144"/>
      <c r="VNH9" s="144"/>
      <c r="VNI9" s="144"/>
      <c r="VNJ9" s="144"/>
      <c r="VNK9" s="144"/>
      <c r="VNL9" s="144"/>
      <c r="VNM9" s="144"/>
      <c r="VNN9" s="144"/>
      <c r="VNO9" s="144"/>
      <c r="VNP9" s="144"/>
      <c r="VNQ9" s="144"/>
      <c r="VNR9" s="144"/>
      <c r="VNS9" s="144"/>
      <c r="VNT9" s="144"/>
      <c r="VNU9" s="144"/>
      <c r="VNV9" s="144"/>
      <c r="VNW9" s="144"/>
      <c r="VNX9" s="144"/>
      <c r="VNY9" s="144"/>
      <c r="VNZ9" s="144"/>
      <c r="VOA9" s="144"/>
      <c r="VOB9" s="144"/>
      <c r="VOC9" s="144"/>
      <c r="VOD9" s="144"/>
      <c r="VOE9" s="144"/>
      <c r="VOF9" s="144"/>
      <c r="VOG9" s="144"/>
      <c r="VOH9" s="144"/>
      <c r="VOI9" s="144"/>
      <c r="VOJ9" s="144"/>
      <c r="VOK9" s="144"/>
      <c r="VOL9" s="144"/>
      <c r="VOM9" s="144"/>
      <c r="VON9" s="144"/>
      <c r="VOO9" s="144"/>
      <c r="VOP9" s="144"/>
      <c r="VOQ9" s="144"/>
      <c r="VOR9" s="144"/>
      <c r="VOS9" s="144"/>
      <c r="VOT9" s="144"/>
      <c r="VOU9" s="144"/>
      <c r="VOV9" s="144"/>
      <c r="VOW9" s="144"/>
      <c r="VOX9" s="144"/>
      <c r="VOY9" s="144"/>
      <c r="VOZ9" s="144"/>
      <c r="VPA9" s="144"/>
      <c r="VPB9" s="144"/>
      <c r="VPC9" s="144"/>
      <c r="VPD9" s="144"/>
      <c r="VPE9" s="144"/>
      <c r="VPF9" s="144"/>
      <c r="VPG9" s="144"/>
      <c r="VPH9" s="144"/>
      <c r="VPI9" s="144"/>
      <c r="VPJ9" s="144"/>
      <c r="VPK9" s="144"/>
      <c r="VPL9" s="144"/>
      <c r="VPM9" s="144"/>
      <c r="VPN9" s="144"/>
      <c r="VPO9" s="144"/>
      <c r="VPP9" s="144"/>
      <c r="VPQ9" s="144"/>
      <c r="VPR9" s="144"/>
      <c r="VPS9" s="144"/>
      <c r="VPT9" s="144"/>
      <c r="VPU9" s="144"/>
      <c r="VPV9" s="144"/>
      <c r="VPW9" s="144"/>
      <c r="VPX9" s="144"/>
      <c r="VPY9" s="144"/>
      <c r="VPZ9" s="144"/>
      <c r="VQA9" s="144"/>
      <c r="VQB9" s="144"/>
      <c r="VQC9" s="144"/>
      <c r="VQD9" s="144"/>
      <c r="VQE9" s="144"/>
      <c r="VQF9" s="144"/>
      <c r="VQG9" s="144"/>
      <c r="VQH9" s="144"/>
      <c r="VQI9" s="144"/>
      <c r="VQJ9" s="144"/>
      <c r="VQK9" s="144"/>
      <c r="VQL9" s="144"/>
      <c r="VQM9" s="144"/>
      <c r="VQN9" s="144"/>
      <c r="VQO9" s="144"/>
      <c r="VQP9" s="144"/>
      <c r="VQQ9" s="144"/>
      <c r="VQR9" s="144"/>
      <c r="VQS9" s="144"/>
      <c r="VQT9" s="144"/>
      <c r="VQU9" s="144"/>
      <c r="VQV9" s="144"/>
      <c r="VQW9" s="144"/>
      <c r="VQX9" s="144"/>
      <c r="VQY9" s="144"/>
      <c r="VQZ9" s="144"/>
      <c r="VRA9" s="144"/>
      <c r="VRB9" s="144"/>
      <c r="VRC9" s="144"/>
      <c r="VRD9" s="144"/>
      <c r="VRE9" s="144"/>
      <c r="VRF9" s="144"/>
      <c r="VRG9" s="144"/>
      <c r="VRH9" s="144"/>
      <c r="VRI9" s="144"/>
      <c r="VRJ9" s="144"/>
      <c r="VRK9" s="144"/>
      <c r="VRL9" s="144"/>
      <c r="VRM9" s="144"/>
      <c r="VRN9" s="144"/>
      <c r="VRO9" s="144"/>
      <c r="VRP9" s="144"/>
      <c r="VRQ9" s="144"/>
      <c r="VRR9" s="144"/>
      <c r="VRS9" s="144"/>
      <c r="VRT9" s="144"/>
      <c r="VRU9" s="144"/>
      <c r="VRV9" s="144"/>
      <c r="VRW9" s="144"/>
      <c r="VRX9" s="144"/>
      <c r="VRY9" s="144"/>
      <c r="VRZ9" s="144"/>
      <c r="VSA9" s="144"/>
      <c r="VSB9" s="144"/>
      <c r="VSC9" s="144"/>
      <c r="VSD9" s="144"/>
      <c r="VSE9" s="144"/>
      <c r="VSF9" s="144"/>
      <c r="VSG9" s="144"/>
      <c r="VSH9" s="144"/>
      <c r="VSI9" s="144"/>
      <c r="VSJ9" s="144"/>
      <c r="VSK9" s="144"/>
      <c r="VSL9" s="144"/>
      <c r="VSM9" s="144"/>
      <c r="VSN9" s="144"/>
      <c r="VSO9" s="144"/>
      <c r="VSP9" s="144"/>
      <c r="VSQ9" s="144"/>
      <c r="VSR9" s="144"/>
      <c r="VSS9" s="144"/>
      <c r="VST9" s="144"/>
      <c r="VSU9" s="144"/>
      <c r="VSV9" s="144"/>
      <c r="VSW9" s="144"/>
      <c r="VSX9" s="144"/>
      <c r="VSY9" s="144"/>
      <c r="VSZ9" s="144"/>
      <c r="VTA9" s="144"/>
      <c r="VTB9" s="144"/>
      <c r="VTC9" s="144"/>
      <c r="VTD9" s="144"/>
      <c r="VTE9" s="144"/>
      <c r="VTF9" s="144"/>
      <c r="VTG9" s="144"/>
      <c r="VTH9" s="144"/>
      <c r="VTI9" s="144"/>
      <c r="VTJ9" s="144"/>
      <c r="VTK9" s="144"/>
      <c r="VTL9" s="144"/>
      <c r="VTM9" s="144"/>
      <c r="VTN9" s="144"/>
      <c r="VTO9" s="144"/>
      <c r="VTP9" s="144"/>
      <c r="VTQ9" s="144"/>
      <c r="VTR9" s="144"/>
      <c r="VTS9" s="144"/>
      <c r="VTT9" s="144"/>
      <c r="VTU9" s="144"/>
      <c r="VTV9" s="144"/>
      <c r="VTW9" s="144"/>
      <c r="VTX9" s="144"/>
      <c r="VTY9" s="144"/>
      <c r="VTZ9" s="144"/>
      <c r="VUA9" s="144"/>
      <c r="VUB9" s="144"/>
      <c r="VUC9" s="144"/>
      <c r="VUD9" s="144"/>
      <c r="VUE9" s="144"/>
      <c r="VUF9" s="144"/>
      <c r="VUG9" s="144"/>
      <c r="VUH9" s="144"/>
      <c r="VUI9" s="144"/>
      <c r="VUJ9" s="144"/>
      <c r="VUK9" s="144"/>
      <c r="VUL9" s="144"/>
      <c r="VUM9" s="144"/>
      <c r="VUN9" s="144"/>
      <c r="VUO9" s="144"/>
      <c r="VUP9" s="144"/>
      <c r="VUQ9" s="144"/>
      <c r="VUR9" s="144"/>
      <c r="VUS9" s="144"/>
      <c r="VUT9" s="144"/>
      <c r="VUU9" s="144"/>
      <c r="VUV9" s="144"/>
      <c r="VUW9" s="144"/>
      <c r="VUX9" s="144"/>
      <c r="VUY9" s="144"/>
      <c r="VUZ9" s="144"/>
      <c r="VVA9" s="144"/>
      <c r="VVB9" s="144"/>
      <c r="VVC9" s="144"/>
      <c r="VVD9" s="144"/>
      <c r="VVE9" s="144"/>
      <c r="VVF9" s="144"/>
      <c r="VVG9" s="144"/>
      <c r="VVH9" s="144"/>
      <c r="VVI9" s="144"/>
      <c r="VVJ9" s="144"/>
      <c r="VVK9" s="144"/>
      <c r="VVL9" s="144"/>
      <c r="VVM9" s="144"/>
      <c r="VVN9" s="144"/>
      <c r="VVO9" s="144"/>
      <c r="VVP9" s="144"/>
      <c r="VVQ9" s="144"/>
      <c r="VVR9" s="144"/>
      <c r="VVS9" s="144"/>
      <c r="VVT9" s="144"/>
      <c r="VVU9" s="144"/>
      <c r="VVV9" s="144"/>
      <c r="VVW9" s="144"/>
      <c r="VVX9" s="144"/>
      <c r="VVY9" s="144"/>
      <c r="VVZ9" s="144"/>
      <c r="VWA9" s="144"/>
      <c r="VWB9" s="144"/>
      <c r="VWC9" s="144"/>
      <c r="VWD9" s="144"/>
      <c r="VWE9" s="144"/>
      <c r="VWF9" s="144"/>
      <c r="VWG9" s="144"/>
      <c r="VWH9" s="144"/>
      <c r="VWI9" s="144"/>
      <c r="VWJ9" s="144"/>
      <c r="VWK9" s="144"/>
      <c r="VWL9" s="144"/>
      <c r="VWM9" s="144"/>
      <c r="VWN9" s="144"/>
      <c r="VWO9" s="144"/>
      <c r="VWP9" s="144"/>
      <c r="VWQ9" s="144"/>
      <c r="VWR9" s="144"/>
      <c r="VWS9" s="144"/>
      <c r="VWT9" s="144"/>
      <c r="VWU9" s="144"/>
      <c r="VWV9" s="144"/>
      <c r="VWW9" s="144"/>
      <c r="VWX9" s="144"/>
      <c r="VWY9" s="144"/>
      <c r="VWZ9" s="144"/>
      <c r="VXA9" s="144"/>
      <c r="VXB9" s="144"/>
      <c r="VXC9" s="144"/>
      <c r="VXD9" s="144"/>
      <c r="VXE9" s="144"/>
      <c r="VXF9" s="144"/>
      <c r="VXG9" s="144"/>
      <c r="VXH9" s="144"/>
      <c r="VXI9" s="144"/>
      <c r="VXJ9" s="144"/>
      <c r="VXK9" s="144"/>
      <c r="VXL9" s="144"/>
      <c r="VXM9" s="144"/>
      <c r="VXN9" s="144"/>
      <c r="VXO9" s="144"/>
      <c r="VXP9" s="144"/>
      <c r="VXQ9" s="144"/>
      <c r="VXR9" s="144"/>
      <c r="VXS9" s="144"/>
      <c r="VXT9" s="144"/>
      <c r="VXU9" s="144"/>
      <c r="VXV9" s="144"/>
      <c r="VXW9" s="144"/>
      <c r="VXX9" s="144"/>
      <c r="VXY9" s="144"/>
      <c r="VXZ9" s="144"/>
      <c r="VYA9" s="144"/>
      <c r="VYB9" s="144"/>
      <c r="VYC9" s="144"/>
      <c r="VYD9" s="144"/>
      <c r="VYE9" s="144"/>
      <c r="VYF9" s="144"/>
      <c r="VYG9" s="144"/>
      <c r="VYH9" s="144"/>
      <c r="VYI9" s="144"/>
      <c r="VYJ9" s="144"/>
      <c r="VYK9" s="144"/>
      <c r="VYL9" s="144"/>
      <c r="VYM9" s="144"/>
      <c r="VYN9" s="144"/>
      <c r="VYO9" s="144"/>
      <c r="VYP9" s="144"/>
      <c r="VYQ9" s="144"/>
      <c r="VYR9" s="144"/>
      <c r="VYS9" s="144"/>
      <c r="VYT9" s="144"/>
      <c r="VYU9" s="144"/>
      <c r="VYV9" s="144"/>
      <c r="VYW9" s="144"/>
      <c r="VYX9" s="144"/>
      <c r="VYY9" s="144"/>
      <c r="VYZ9" s="144"/>
      <c r="VZA9" s="144"/>
      <c r="VZB9" s="144"/>
      <c r="VZC9" s="144"/>
      <c r="VZD9" s="144"/>
      <c r="VZE9" s="144"/>
      <c r="VZF9" s="144"/>
      <c r="VZG9" s="144"/>
      <c r="VZH9" s="144"/>
      <c r="VZI9" s="144"/>
      <c r="VZJ9" s="144"/>
      <c r="VZK9" s="144"/>
      <c r="VZL9" s="144"/>
      <c r="VZM9" s="144"/>
      <c r="VZN9" s="144"/>
      <c r="VZO9" s="144"/>
      <c r="VZP9" s="144"/>
      <c r="VZQ9" s="144"/>
      <c r="VZR9" s="144"/>
      <c r="VZS9" s="144"/>
      <c r="VZT9" s="144"/>
      <c r="VZU9" s="144"/>
      <c r="VZV9" s="144"/>
      <c r="VZW9" s="144"/>
      <c r="VZX9" s="144"/>
      <c r="VZY9" s="144"/>
      <c r="VZZ9" s="144"/>
      <c r="WAA9" s="144"/>
      <c r="WAB9" s="144"/>
      <c r="WAC9" s="144"/>
      <c r="WAD9" s="144"/>
      <c r="WAE9" s="144"/>
      <c r="WAF9" s="144"/>
      <c r="WAG9" s="144"/>
      <c r="WAH9" s="144"/>
      <c r="WAI9" s="144"/>
      <c r="WAJ9" s="144"/>
      <c r="WAK9" s="144"/>
      <c r="WAL9" s="144"/>
      <c r="WAM9" s="144"/>
      <c r="WAN9" s="144"/>
      <c r="WAO9" s="144"/>
      <c r="WAP9" s="144"/>
      <c r="WAQ9" s="144"/>
      <c r="WAR9" s="144"/>
      <c r="WAS9" s="144"/>
      <c r="WAT9" s="144"/>
      <c r="WAU9" s="144"/>
      <c r="WAV9" s="144"/>
      <c r="WAW9" s="144"/>
      <c r="WAX9" s="144"/>
      <c r="WAY9" s="144"/>
      <c r="WAZ9" s="144"/>
      <c r="WBA9" s="144"/>
      <c r="WBB9" s="144"/>
      <c r="WBC9" s="144"/>
      <c r="WBD9" s="144"/>
      <c r="WBE9" s="144"/>
      <c r="WBF9" s="144"/>
      <c r="WBG9" s="144"/>
      <c r="WBH9" s="144"/>
      <c r="WBI9" s="144"/>
      <c r="WBJ9" s="144"/>
      <c r="WBK9" s="144"/>
      <c r="WBL9" s="144"/>
      <c r="WBM9" s="144"/>
      <c r="WBN9" s="144"/>
      <c r="WBO9" s="144"/>
      <c r="WBP9" s="144"/>
      <c r="WBQ9" s="144"/>
      <c r="WBR9" s="144"/>
      <c r="WBS9" s="144"/>
      <c r="WBT9" s="144"/>
      <c r="WBU9" s="144"/>
      <c r="WBV9" s="144"/>
      <c r="WBW9" s="144"/>
      <c r="WBX9" s="144"/>
      <c r="WBY9" s="144"/>
      <c r="WBZ9" s="144"/>
      <c r="WCA9" s="144"/>
      <c r="WCB9" s="144"/>
      <c r="WCC9" s="144"/>
      <c r="WCD9" s="144"/>
      <c r="WCE9" s="144"/>
      <c r="WCF9" s="144"/>
      <c r="WCG9" s="144"/>
      <c r="WCH9" s="144"/>
      <c r="WCI9" s="144"/>
      <c r="WCJ9" s="144"/>
      <c r="WCK9" s="144"/>
      <c r="WCL9" s="144"/>
      <c r="WCM9" s="144"/>
      <c r="WCN9" s="144"/>
      <c r="WCO9" s="144"/>
      <c r="WCP9" s="144"/>
      <c r="WCQ9" s="144"/>
      <c r="WCR9" s="144"/>
      <c r="WCS9" s="144"/>
      <c r="WCT9" s="144"/>
      <c r="WCU9" s="144"/>
      <c r="WCV9" s="144"/>
      <c r="WCW9" s="144"/>
      <c r="WCX9" s="144"/>
      <c r="WCY9" s="144"/>
      <c r="WCZ9" s="144"/>
      <c r="WDA9" s="144"/>
      <c r="WDB9" s="144"/>
      <c r="WDC9" s="144"/>
      <c r="WDD9" s="144"/>
      <c r="WDE9" s="144"/>
      <c r="WDF9" s="144"/>
      <c r="WDG9" s="144"/>
      <c r="WDH9" s="144"/>
      <c r="WDI9" s="144"/>
      <c r="WDJ9" s="144"/>
      <c r="WDK9" s="144"/>
      <c r="WDL9" s="144"/>
      <c r="WDM9" s="144"/>
      <c r="WDN9" s="144"/>
      <c r="WDO9" s="144"/>
      <c r="WDP9" s="144"/>
      <c r="WDQ9" s="144"/>
      <c r="WDR9" s="144"/>
      <c r="WDS9" s="144"/>
      <c r="WDT9" s="144"/>
      <c r="WDU9" s="144"/>
      <c r="WDV9" s="144"/>
      <c r="WDW9" s="144"/>
      <c r="WDX9" s="144"/>
      <c r="WDY9" s="144"/>
      <c r="WDZ9" s="144"/>
      <c r="WEA9" s="144"/>
      <c r="WEB9" s="144"/>
      <c r="WEC9" s="144"/>
      <c r="WED9" s="144"/>
      <c r="WEE9" s="144"/>
      <c r="WEF9" s="144"/>
      <c r="WEG9" s="144"/>
      <c r="WEH9" s="144"/>
      <c r="WEI9" s="144"/>
      <c r="WEJ9" s="144"/>
      <c r="WEK9" s="144"/>
      <c r="WEL9" s="144"/>
      <c r="WEM9" s="144"/>
      <c r="WEN9" s="144"/>
      <c r="WEO9" s="144"/>
      <c r="WEP9" s="144"/>
      <c r="WEQ9" s="144"/>
      <c r="WER9" s="144"/>
      <c r="WES9" s="144"/>
      <c r="WET9" s="144"/>
      <c r="WEU9" s="144"/>
      <c r="WEV9" s="144"/>
      <c r="WEW9" s="144"/>
      <c r="WEX9" s="144"/>
      <c r="WEY9" s="144"/>
      <c r="WEZ9" s="144"/>
      <c r="WFA9" s="144"/>
      <c r="WFB9" s="144"/>
      <c r="WFC9" s="144"/>
      <c r="WFD9" s="144"/>
      <c r="WFE9" s="144"/>
      <c r="WFF9" s="144"/>
      <c r="WFG9" s="144"/>
      <c r="WFH9" s="144"/>
      <c r="WFI9" s="144"/>
      <c r="WFJ9" s="144"/>
      <c r="WFK9" s="144"/>
      <c r="WFL9" s="144"/>
      <c r="WFM9" s="144"/>
      <c r="WFN9" s="144"/>
      <c r="WFO9" s="144"/>
      <c r="WFP9" s="144"/>
      <c r="WFQ9" s="144"/>
      <c r="WFR9" s="144"/>
      <c r="WFS9" s="144"/>
      <c r="WFT9" s="144"/>
      <c r="WFU9" s="144"/>
      <c r="WFV9" s="144"/>
      <c r="WFW9" s="144"/>
      <c r="WFX9" s="144"/>
      <c r="WFY9" s="144"/>
      <c r="WFZ9" s="144"/>
      <c r="WGA9" s="144"/>
      <c r="WGB9" s="144"/>
      <c r="WGC9" s="144"/>
      <c r="WGD9" s="144"/>
      <c r="WGE9" s="144"/>
      <c r="WGF9" s="144"/>
      <c r="WGG9" s="144"/>
      <c r="WGH9" s="144"/>
      <c r="WGI9" s="144"/>
      <c r="WGJ9" s="144"/>
      <c r="WGK9" s="144"/>
      <c r="WGL9" s="144"/>
      <c r="WGM9" s="144"/>
      <c r="WGN9" s="144"/>
      <c r="WGO9" s="144"/>
      <c r="WGP9" s="144"/>
      <c r="WGQ9" s="144"/>
      <c r="WGR9" s="144"/>
      <c r="WGS9" s="144"/>
      <c r="WGT9" s="144"/>
      <c r="WGU9" s="144"/>
      <c r="WGV9" s="144"/>
      <c r="WGW9" s="144"/>
      <c r="WGX9" s="144"/>
      <c r="WGY9" s="144"/>
      <c r="WGZ9" s="144"/>
      <c r="WHA9" s="144"/>
      <c r="WHB9" s="144"/>
      <c r="WHC9" s="144"/>
      <c r="WHD9" s="144"/>
      <c r="WHE9" s="144"/>
      <c r="WHF9" s="144"/>
      <c r="WHG9" s="144"/>
      <c r="WHH9" s="144"/>
      <c r="WHI9" s="144"/>
      <c r="WHJ9" s="144"/>
      <c r="WHK9" s="144"/>
      <c r="WHL9" s="144"/>
      <c r="WHM9" s="144"/>
      <c r="WHN9" s="144"/>
      <c r="WHO9" s="144"/>
      <c r="WHP9" s="144"/>
      <c r="WHQ9" s="144"/>
      <c r="WHR9" s="144"/>
      <c r="WHS9" s="144"/>
      <c r="WHT9" s="144"/>
      <c r="WHU9" s="144"/>
      <c r="WHV9" s="144"/>
      <c r="WHW9" s="144"/>
      <c r="WHX9" s="144"/>
      <c r="WHY9" s="144"/>
      <c r="WHZ9" s="144"/>
      <c r="WIA9" s="144"/>
      <c r="WIB9" s="144"/>
      <c r="WIC9" s="144"/>
      <c r="WID9" s="144"/>
      <c r="WIE9" s="144"/>
      <c r="WIF9" s="144"/>
      <c r="WIG9" s="144"/>
      <c r="WIH9" s="144"/>
      <c r="WII9" s="144"/>
      <c r="WIJ9" s="144"/>
      <c r="WIK9" s="144"/>
      <c r="WIL9" s="144"/>
      <c r="WIM9" s="144"/>
      <c r="WIN9" s="144"/>
      <c r="WIO9" s="144"/>
      <c r="WIP9" s="144"/>
      <c r="WIQ9" s="144"/>
      <c r="WIR9" s="144"/>
      <c r="WIS9" s="144"/>
      <c r="WIT9" s="144"/>
      <c r="WIU9" s="144"/>
      <c r="WIV9" s="144"/>
      <c r="WIW9" s="144"/>
      <c r="WIX9" s="144"/>
      <c r="WIY9" s="144"/>
      <c r="WIZ9" s="144"/>
      <c r="WJA9" s="144"/>
      <c r="WJB9" s="144"/>
      <c r="WJC9" s="144"/>
      <c r="WJD9" s="144"/>
      <c r="WJE9" s="144"/>
      <c r="WJF9" s="144"/>
      <c r="WJG9" s="144"/>
      <c r="WJH9" s="144"/>
      <c r="WJI9" s="144"/>
      <c r="WJJ9" s="144"/>
      <c r="WJK9" s="144"/>
      <c r="WJL9" s="144"/>
      <c r="WJM9" s="144"/>
      <c r="WJN9" s="144"/>
      <c r="WJO9" s="144"/>
      <c r="WJP9" s="144"/>
      <c r="WJQ9" s="144"/>
      <c r="WJR9" s="144"/>
      <c r="WJS9" s="144"/>
      <c r="WJT9" s="144"/>
      <c r="WJU9" s="144"/>
      <c r="WJV9" s="144"/>
      <c r="WJW9" s="144"/>
      <c r="WJX9" s="144"/>
      <c r="WJY9" s="144"/>
      <c r="WJZ9" s="144"/>
      <c r="WKA9" s="144"/>
      <c r="WKB9" s="144"/>
      <c r="WKC9" s="144"/>
      <c r="WKD9" s="144"/>
      <c r="WKE9" s="144"/>
      <c r="WKF9" s="144"/>
      <c r="WKG9" s="144"/>
      <c r="WKH9" s="144"/>
      <c r="WKI9" s="144"/>
      <c r="WKJ9" s="144"/>
      <c r="WKK9" s="144"/>
      <c r="WKL9" s="144"/>
      <c r="WKM9" s="144"/>
      <c r="WKN9" s="144"/>
      <c r="WKO9" s="144"/>
      <c r="WKP9" s="144"/>
      <c r="WKQ9" s="144"/>
      <c r="WKR9" s="144"/>
      <c r="WKS9" s="144"/>
      <c r="WKT9" s="144"/>
      <c r="WKU9" s="144"/>
      <c r="WKV9" s="144"/>
      <c r="WKW9" s="144"/>
      <c r="WKX9" s="144"/>
      <c r="WKY9" s="144"/>
      <c r="WKZ9" s="144"/>
      <c r="WLA9" s="144"/>
      <c r="WLB9" s="144"/>
      <c r="WLC9" s="144"/>
      <c r="WLD9" s="144"/>
      <c r="WLE9" s="144"/>
      <c r="WLF9" s="144"/>
      <c r="WLG9" s="144"/>
      <c r="WLH9" s="144"/>
      <c r="WLI9" s="144"/>
      <c r="WLJ9" s="144"/>
      <c r="WLK9" s="144"/>
      <c r="WLL9" s="144"/>
      <c r="WLM9" s="144"/>
      <c r="WLN9" s="144"/>
      <c r="WLO9" s="144"/>
      <c r="WLP9" s="144"/>
      <c r="WLQ9" s="144"/>
      <c r="WLR9" s="144"/>
      <c r="WLS9" s="144"/>
      <c r="WLT9" s="144"/>
      <c r="WLU9" s="144"/>
      <c r="WLV9" s="144"/>
      <c r="WLW9" s="144"/>
      <c r="WLX9" s="144"/>
      <c r="WLY9" s="144"/>
      <c r="WLZ9" s="144"/>
      <c r="WMA9" s="144"/>
      <c r="WMB9" s="144"/>
      <c r="WMC9" s="144"/>
      <c r="WMD9" s="144"/>
      <c r="WME9" s="144"/>
      <c r="WMF9" s="144"/>
      <c r="WMG9" s="144"/>
      <c r="WMH9" s="144"/>
      <c r="WMI9" s="144"/>
      <c r="WMJ9" s="144"/>
      <c r="WMK9" s="144"/>
      <c r="WML9" s="144"/>
      <c r="WMM9" s="144"/>
      <c r="WMN9" s="144"/>
      <c r="WMO9" s="144"/>
      <c r="WMP9" s="144"/>
      <c r="WMQ9" s="144"/>
      <c r="WMR9" s="144"/>
      <c r="WMS9" s="144"/>
      <c r="WMT9" s="144"/>
      <c r="WMU9" s="144"/>
      <c r="WMV9" s="144"/>
      <c r="WMW9" s="144"/>
      <c r="WMX9" s="144"/>
      <c r="WMY9" s="144"/>
      <c r="WMZ9" s="144"/>
      <c r="WNA9" s="144"/>
      <c r="WNB9" s="144"/>
      <c r="WNC9" s="144"/>
      <c r="WND9" s="144"/>
      <c r="WNE9" s="144"/>
      <c r="WNF9" s="144"/>
      <c r="WNG9" s="144"/>
      <c r="WNH9" s="144"/>
      <c r="WNI9" s="144"/>
      <c r="WNJ9" s="144"/>
      <c r="WNK9" s="144"/>
      <c r="WNL9" s="144"/>
      <c r="WNM9" s="144"/>
      <c r="WNN9" s="144"/>
      <c r="WNO9" s="144"/>
      <c r="WNP9" s="144"/>
      <c r="WNQ9" s="144"/>
      <c r="WNR9" s="144"/>
      <c r="WNS9" s="144"/>
      <c r="WNT9" s="144"/>
      <c r="WNU9" s="144"/>
      <c r="WNV9" s="144"/>
      <c r="WNW9" s="144"/>
      <c r="WNX9" s="144"/>
      <c r="WNY9" s="144"/>
      <c r="WNZ9" s="144"/>
      <c r="WOA9" s="144"/>
      <c r="WOB9" s="144"/>
      <c r="WOC9" s="144"/>
      <c r="WOD9" s="144"/>
      <c r="WOE9" s="144"/>
      <c r="WOF9" s="144"/>
      <c r="WOG9" s="144"/>
      <c r="WOH9" s="144"/>
      <c r="WOI9" s="144"/>
      <c r="WOJ9" s="144"/>
      <c r="WOK9" s="144"/>
      <c r="WOL9" s="144"/>
      <c r="WOM9" s="144"/>
      <c r="WON9" s="144"/>
      <c r="WOO9" s="144"/>
      <c r="WOP9" s="144"/>
      <c r="WOQ9" s="144"/>
      <c r="WOR9" s="144"/>
      <c r="WOS9" s="144"/>
      <c r="WOT9" s="144"/>
      <c r="WOU9" s="144"/>
      <c r="WOV9" s="144"/>
      <c r="WOW9" s="144"/>
      <c r="WOX9" s="144"/>
      <c r="WOY9" s="144"/>
      <c r="WOZ9" s="144"/>
      <c r="WPA9" s="144"/>
      <c r="WPB9" s="144"/>
      <c r="WPC9" s="144"/>
      <c r="WPD9" s="144"/>
      <c r="WPE9" s="144"/>
      <c r="WPF9" s="144"/>
      <c r="WPG9" s="144"/>
      <c r="WPH9" s="144"/>
      <c r="WPI9" s="144"/>
      <c r="WPJ9" s="144"/>
      <c r="WPK9" s="144"/>
      <c r="WPL9" s="144"/>
      <c r="WPM9" s="144"/>
      <c r="WPN9" s="144"/>
      <c r="WPO9" s="144"/>
      <c r="WPP9" s="144"/>
      <c r="WPQ9" s="144"/>
      <c r="WPR9" s="144"/>
      <c r="WPS9" s="144"/>
      <c r="WPT9" s="144"/>
      <c r="WPU9" s="144"/>
      <c r="WPV9" s="144"/>
      <c r="WPW9" s="144"/>
      <c r="WPX9" s="144"/>
      <c r="WPY9" s="144"/>
      <c r="WPZ9" s="144"/>
      <c r="WQA9" s="144"/>
      <c r="WQB9" s="144"/>
      <c r="WQC9" s="144"/>
      <c r="WQD9" s="144"/>
      <c r="WQE9" s="144"/>
      <c r="WQF9" s="144"/>
      <c r="WQG9" s="144"/>
      <c r="WQH9" s="144"/>
      <c r="WQI9" s="144"/>
      <c r="WQJ9" s="144"/>
      <c r="WQK9" s="144"/>
      <c r="WQL9" s="144"/>
      <c r="WQM9" s="144"/>
      <c r="WQN9" s="144"/>
      <c r="WQO9" s="144"/>
      <c r="WQP9" s="144"/>
      <c r="WQQ9" s="144"/>
      <c r="WQR9" s="144"/>
      <c r="WQS9" s="144"/>
      <c r="WQT9" s="144"/>
      <c r="WQU9" s="144"/>
      <c r="WQV9" s="144"/>
      <c r="WQW9" s="144"/>
      <c r="WQX9" s="144"/>
      <c r="WQY9" s="144"/>
      <c r="WQZ9" s="144"/>
      <c r="WRA9" s="144"/>
      <c r="WRB9" s="144"/>
      <c r="WRC9" s="144"/>
      <c r="WRD9" s="144"/>
      <c r="WRE9" s="144"/>
      <c r="WRF9" s="144"/>
      <c r="WRG9" s="144"/>
      <c r="WRH9" s="144"/>
      <c r="WRI9" s="144"/>
      <c r="WRJ9" s="144"/>
      <c r="WRK9" s="144"/>
      <c r="WRL9" s="144"/>
      <c r="WRM9" s="144"/>
      <c r="WRN9" s="144"/>
      <c r="WRO9" s="144"/>
      <c r="WRP9" s="144"/>
      <c r="WRQ9" s="144"/>
      <c r="WRR9" s="144"/>
      <c r="WRS9" s="144"/>
      <c r="WRT9" s="144"/>
      <c r="WRU9" s="144"/>
      <c r="WRV9" s="144"/>
      <c r="WRW9" s="144"/>
      <c r="WRX9" s="144"/>
      <c r="WRY9" s="144"/>
      <c r="WRZ9" s="144"/>
      <c r="WSA9" s="144"/>
      <c r="WSB9" s="144"/>
      <c r="WSC9" s="144"/>
      <c r="WSD9" s="144"/>
      <c r="WSE9" s="144"/>
      <c r="WSF9" s="144"/>
      <c r="WSG9" s="144"/>
      <c r="WSH9" s="144"/>
      <c r="WSI9" s="144"/>
      <c r="WSJ9" s="144"/>
      <c r="WSK9" s="144"/>
      <c r="WSL9" s="144"/>
      <c r="WSM9" s="144"/>
      <c r="WSN9" s="144"/>
      <c r="WSO9" s="144"/>
      <c r="WSP9" s="144"/>
      <c r="WSQ9" s="144"/>
      <c r="WSR9" s="144"/>
      <c r="WSS9" s="144"/>
      <c r="WST9" s="144"/>
      <c r="WSU9" s="144"/>
      <c r="WSV9" s="144"/>
      <c r="WSW9" s="144"/>
      <c r="WSX9" s="144"/>
      <c r="WSY9" s="144"/>
      <c r="WSZ9" s="144"/>
      <c r="WTA9" s="144"/>
      <c r="WTB9" s="144"/>
      <c r="WTC9" s="144"/>
      <c r="WTD9" s="144"/>
      <c r="WTE9" s="144"/>
      <c r="WTF9" s="144"/>
      <c r="WTG9" s="144"/>
      <c r="WTH9" s="144"/>
      <c r="WTI9" s="144"/>
      <c r="WTJ9" s="144"/>
      <c r="WTK9" s="144"/>
      <c r="WTL9" s="144"/>
      <c r="WTM9" s="144"/>
      <c r="WTN9" s="144"/>
      <c r="WTO9" s="144"/>
      <c r="WTP9" s="144"/>
      <c r="WTQ9" s="144"/>
      <c r="WTR9" s="144"/>
      <c r="WTS9" s="144"/>
      <c r="WTT9" s="144"/>
      <c r="WTU9" s="144"/>
      <c r="WTV9" s="144"/>
      <c r="WTW9" s="144"/>
      <c r="WTX9" s="144"/>
      <c r="WTY9" s="144"/>
      <c r="WTZ9" s="144"/>
      <c r="WUA9" s="144"/>
      <c r="WUB9" s="144"/>
      <c r="WUC9" s="144"/>
      <c r="WUD9" s="144"/>
      <c r="WUE9" s="144"/>
      <c r="WUF9" s="144"/>
      <c r="WUG9" s="144"/>
      <c r="WUH9" s="144"/>
      <c r="WUI9" s="144"/>
      <c r="WUJ9" s="144"/>
      <c r="WUK9" s="144"/>
      <c r="WUL9" s="144"/>
      <c r="WUM9" s="144"/>
      <c r="WUN9" s="144"/>
      <c r="WUO9" s="144"/>
      <c r="WUP9" s="144"/>
      <c r="WUQ9" s="144"/>
      <c r="WUR9" s="144"/>
      <c r="WUS9" s="144"/>
      <c r="WUT9" s="144"/>
      <c r="WUU9" s="144"/>
      <c r="WUV9" s="144"/>
      <c r="WUW9" s="144"/>
      <c r="WUX9" s="144"/>
      <c r="WUY9" s="144"/>
      <c r="WUZ9" s="144"/>
      <c r="WVA9" s="144"/>
      <c r="WVB9" s="144"/>
      <c r="WVC9" s="144"/>
      <c r="WVD9" s="144"/>
      <c r="WVE9" s="144"/>
      <c r="WVF9" s="144"/>
      <c r="WVG9" s="144"/>
      <c r="WVH9" s="144"/>
      <c r="WVI9" s="144"/>
      <c r="WVJ9" s="144"/>
      <c r="WVK9" s="144"/>
      <c r="WVL9" s="144"/>
      <c r="WVM9" s="144"/>
      <c r="WVN9" s="144"/>
      <c r="WVO9" s="144"/>
      <c r="WVP9" s="144"/>
      <c r="WVQ9" s="144"/>
      <c r="WVR9" s="144"/>
      <c r="WVS9" s="144"/>
      <c r="WVT9" s="144"/>
      <c r="WVU9" s="144"/>
      <c r="WVV9" s="144"/>
      <c r="WVW9" s="144"/>
      <c r="WVX9" s="144"/>
      <c r="WVY9" s="144"/>
      <c r="WVZ9" s="144"/>
      <c r="WWA9" s="144"/>
      <c r="WWB9" s="144"/>
      <c r="WWC9" s="144"/>
      <c r="WWD9" s="144"/>
      <c r="WWE9" s="144"/>
      <c r="WWF9" s="144"/>
      <c r="WWG9" s="144"/>
      <c r="WWH9" s="144"/>
      <c r="WWI9" s="144"/>
      <c r="WWJ9" s="144"/>
      <c r="WWK9" s="144"/>
      <c r="WWL9" s="144"/>
      <c r="WWM9" s="144"/>
      <c r="WWN9" s="144"/>
      <c r="WWO9" s="144"/>
      <c r="WWP9" s="144"/>
      <c r="WWQ9" s="144"/>
      <c r="WWR9" s="144"/>
      <c r="WWS9" s="144"/>
      <c r="WWT9" s="144"/>
      <c r="WWU9" s="144"/>
      <c r="WWV9" s="144"/>
      <c r="WWW9" s="144"/>
      <c r="WWX9" s="144"/>
      <c r="WWY9" s="144"/>
      <c r="WWZ9" s="144"/>
      <c r="WXA9" s="144"/>
      <c r="WXB9" s="144"/>
      <c r="WXC9" s="144"/>
      <c r="WXD9" s="144"/>
      <c r="WXE9" s="144"/>
      <c r="WXF9" s="144"/>
      <c r="WXG9" s="144"/>
      <c r="WXH9" s="144"/>
      <c r="WXI9" s="144"/>
      <c r="WXJ9" s="144"/>
      <c r="WXK9" s="144"/>
      <c r="WXL9" s="144"/>
      <c r="WXM9" s="144"/>
      <c r="WXN9" s="144"/>
      <c r="WXO9" s="144"/>
      <c r="WXP9" s="144"/>
      <c r="WXQ9" s="144"/>
      <c r="WXR9" s="144"/>
      <c r="WXS9" s="144"/>
      <c r="WXT9" s="144"/>
      <c r="WXU9" s="144"/>
      <c r="WXV9" s="144"/>
      <c r="WXW9" s="144"/>
      <c r="WXX9" s="144"/>
      <c r="WXY9" s="144"/>
      <c r="WXZ9" s="144"/>
      <c r="WYA9" s="144"/>
      <c r="WYB9" s="144"/>
      <c r="WYC9" s="144"/>
      <c r="WYD9" s="144"/>
      <c r="WYE9" s="144"/>
      <c r="WYF9" s="144"/>
      <c r="WYG9" s="144"/>
      <c r="WYH9" s="144"/>
      <c r="WYI9" s="144"/>
      <c r="WYJ9" s="144"/>
      <c r="WYK9" s="144"/>
      <c r="WYL9" s="144"/>
      <c r="WYM9" s="144"/>
      <c r="WYN9" s="144"/>
      <c r="WYO9" s="144"/>
      <c r="WYP9" s="144"/>
      <c r="WYQ9" s="144"/>
      <c r="WYR9" s="144"/>
      <c r="WYS9" s="144"/>
      <c r="WYT9" s="144"/>
      <c r="WYU9" s="144"/>
      <c r="WYV9" s="144"/>
      <c r="WYW9" s="144"/>
      <c r="WYX9" s="144"/>
      <c r="WYY9" s="144"/>
      <c r="WYZ9" s="144"/>
      <c r="WZA9" s="144"/>
      <c r="WZB9" s="144"/>
      <c r="WZC9" s="144"/>
      <c r="WZD9" s="144"/>
      <c r="WZE9" s="144"/>
      <c r="WZF9" s="144"/>
      <c r="WZG9" s="144"/>
      <c r="WZH9" s="144"/>
      <c r="WZI9" s="144"/>
      <c r="WZJ9" s="144"/>
      <c r="WZK9" s="144"/>
      <c r="WZL9" s="144"/>
      <c r="WZM9" s="144"/>
      <c r="WZN9" s="144"/>
      <c r="WZO9" s="144"/>
      <c r="WZP9" s="144"/>
      <c r="WZQ9" s="144"/>
      <c r="WZR9" s="144"/>
      <c r="WZS9" s="144"/>
      <c r="WZT9" s="144"/>
      <c r="WZU9" s="144"/>
      <c r="WZV9" s="144"/>
      <c r="WZW9" s="144"/>
      <c r="WZX9" s="144"/>
      <c r="WZY9" s="144"/>
      <c r="WZZ9" s="144"/>
      <c r="XAA9" s="144"/>
      <c r="XAB9" s="144"/>
      <c r="XAC9" s="144"/>
      <c r="XAD9" s="144"/>
      <c r="XAE9" s="144"/>
      <c r="XAF9" s="144"/>
      <c r="XAG9" s="144"/>
      <c r="XAH9" s="144"/>
      <c r="XAI9" s="144"/>
      <c r="XAJ9" s="144"/>
      <c r="XAK9" s="144"/>
      <c r="XAL9" s="144"/>
      <c r="XAM9" s="144"/>
      <c r="XAN9" s="144"/>
      <c r="XAO9" s="144"/>
      <c r="XAP9" s="144"/>
      <c r="XAQ9" s="144"/>
      <c r="XAR9" s="144"/>
      <c r="XAS9" s="144"/>
      <c r="XAT9" s="144"/>
      <c r="XAU9" s="144"/>
      <c r="XAV9" s="144"/>
      <c r="XAW9" s="144"/>
      <c r="XAX9" s="144"/>
      <c r="XAY9" s="144"/>
      <c r="XAZ9" s="144"/>
      <c r="XBA9" s="144"/>
      <c r="XBB9" s="144"/>
      <c r="XBC9" s="144"/>
      <c r="XBD9" s="144"/>
      <c r="XBE9" s="144"/>
      <c r="XBF9" s="144"/>
      <c r="XBG9" s="144"/>
      <c r="XBH9" s="144"/>
      <c r="XBI9" s="144"/>
      <c r="XBJ9" s="144"/>
      <c r="XBK9" s="144"/>
    </row>
    <row r="10" spans="1:16287" s="142" customFormat="1" ht="31.5" x14ac:dyDescent="0.25">
      <c r="A10" s="132">
        <v>5</v>
      </c>
      <c r="B10" s="348" t="s">
        <v>195</v>
      </c>
      <c r="C10" s="348" t="s">
        <v>684</v>
      </c>
      <c r="D10" s="136"/>
      <c r="E10" s="137"/>
      <c r="F10" s="137">
        <v>280.86</v>
      </c>
      <c r="G10" s="135"/>
      <c r="H10" s="135"/>
      <c r="I10" s="349">
        <v>84</v>
      </c>
      <c r="J10" s="138"/>
      <c r="K10" s="138"/>
      <c r="L10" s="138">
        <v>0.29908139286477248</v>
      </c>
      <c r="M10" s="139">
        <f t="shared" ref="M10:M70" si="2">IF(I10&lt;7,0,15)</f>
        <v>15</v>
      </c>
      <c r="N10" s="278">
        <f t="shared" si="0"/>
        <v>12</v>
      </c>
      <c r="O10" s="141">
        <f t="shared" si="1"/>
        <v>12.6</v>
      </c>
      <c r="P10" s="145">
        <v>12</v>
      </c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</row>
    <row r="11" spans="1:16287" x14ac:dyDescent="0.25">
      <c r="A11" s="132">
        <v>6</v>
      </c>
      <c r="B11" s="348" t="s">
        <v>2</v>
      </c>
      <c r="C11" s="348" t="s">
        <v>73</v>
      </c>
      <c r="D11" s="136"/>
      <c r="E11" s="137"/>
      <c r="F11" s="137">
        <v>117.98</v>
      </c>
      <c r="G11" s="135"/>
      <c r="H11" s="135"/>
      <c r="I11" s="349">
        <v>18</v>
      </c>
      <c r="J11" s="138"/>
      <c r="K11" s="138"/>
      <c r="L11" s="138">
        <v>0.15256823190371249</v>
      </c>
      <c r="M11" s="139">
        <f t="shared" si="2"/>
        <v>15</v>
      </c>
      <c r="N11" s="278">
        <f t="shared" si="0"/>
        <v>2</v>
      </c>
      <c r="O11" s="141">
        <f t="shared" si="1"/>
        <v>2.7</v>
      </c>
      <c r="P11" s="179" t="s">
        <v>844</v>
      </c>
    </row>
    <row r="12" spans="1:16287" ht="31.5" x14ac:dyDescent="0.25">
      <c r="A12" s="132">
        <v>7</v>
      </c>
      <c r="B12" s="348" t="s">
        <v>193</v>
      </c>
      <c r="C12" s="348" t="s">
        <v>73</v>
      </c>
      <c r="D12" s="136"/>
      <c r="E12" s="137"/>
      <c r="F12" s="137">
        <v>77</v>
      </c>
      <c r="G12" s="135"/>
      <c r="H12" s="135"/>
      <c r="I12" s="349">
        <v>82</v>
      </c>
      <c r="J12" s="138"/>
      <c r="K12" s="138"/>
      <c r="L12" s="138">
        <v>1.0649350649350648</v>
      </c>
      <c r="M12" s="139">
        <v>4</v>
      </c>
      <c r="N12" s="278">
        <f t="shared" si="0"/>
        <v>3</v>
      </c>
      <c r="O12" s="141">
        <f t="shared" si="1"/>
        <v>3.28</v>
      </c>
      <c r="P12" s="171">
        <v>3</v>
      </c>
    </row>
    <row r="13" spans="1:16287" x14ac:dyDescent="0.25">
      <c r="A13" s="132">
        <v>8</v>
      </c>
      <c r="B13" s="348" t="s">
        <v>2</v>
      </c>
      <c r="C13" s="348" t="s">
        <v>681</v>
      </c>
      <c r="D13" s="136"/>
      <c r="E13" s="137"/>
      <c r="F13" s="137">
        <v>179.89</v>
      </c>
      <c r="G13" s="135"/>
      <c r="H13" s="135"/>
      <c r="I13" s="352">
        <v>51</v>
      </c>
      <c r="J13" s="138"/>
      <c r="K13" s="138"/>
      <c r="L13" s="138">
        <v>0.25</v>
      </c>
      <c r="M13" s="139">
        <f t="shared" si="2"/>
        <v>15</v>
      </c>
      <c r="N13" s="278">
        <f t="shared" si="0"/>
        <v>7</v>
      </c>
      <c r="O13" s="141">
        <f t="shared" si="1"/>
        <v>7.65</v>
      </c>
      <c r="P13" s="179" t="s">
        <v>844</v>
      </c>
    </row>
    <row r="14" spans="1:16287" ht="31.5" x14ac:dyDescent="0.25">
      <c r="A14" s="132">
        <v>9</v>
      </c>
      <c r="B14" s="348" t="s">
        <v>176</v>
      </c>
      <c r="C14" s="348" t="s">
        <v>681</v>
      </c>
      <c r="D14" s="136"/>
      <c r="E14" s="137"/>
      <c r="F14" s="137">
        <v>20.9</v>
      </c>
      <c r="G14" s="135"/>
      <c r="H14" s="135"/>
      <c r="I14" s="349">
        <v>14</v>
      </c>
      <c r="J14" s="138"/>
      <c r="K14" s="138"/>
      <c r="L14" s="138">
        <v>0.66985645933014359</v>
      </c>
      <c r="M14" s="139">
        <f t="shared" si="2"/>
        <v>15</v>
      </c>
      <c r="N14" s="278">
        <f t="shared" si="0"/>
        <v>2</v>
      </c>
      <c r="O14" s="141">
        <f t="shared" si="1"/>
        <v>2.1</v>
      </c>
      <c r="P14" s="171">
        <v>2</v>
      </c>
    </row>
    <row r="15" spans="1:16287" ht="31.5" x14ac:dyDescent="0.25">
      <c r="A15" s="132">
        <v>10</v>
      </c>
      <c r="B15" s="348" t="s">
        <v>685</v>
      </c>
      <c r="C15" s="348" t="s">
        <v>681</v>
      </c>
      <c r="D15" s="136"/>
      <c r="E15" s="137"/>
      <c r="F15" s="137">
        <v>5.22</v>
      </c>
      <c r="G15" s="135"/>
      <c r="H15" s="135"/>
      <c r="I15" s="349">
        <v>9</v>
      </c>
      <c r="J15" s="138"/>
      <c r="K15" s="138"/>
      <c r="L15" s="138">
        <v>1.7241379310344829</v>
      </c>
      <c r="M15" s="139">
        <f t="shared" si="2"/>
        <v>15</v>
      </c>
      <c r="N15" s="278">
        <f t="shared" si="0"/>
        <v>1</v>
      </c>
      <c r="O15" s="141">
        <f t="shared" si="1"/>
        <v>1.35</v>
      </c>
      <c r="P15" s="171">
        <v>1</v>
      </c>
    </row>
    <row r="16" spans="1:16287" ht="31.5" x14ac:dyDescent="0.25">
      <c r="A16" s="132">
        <v>11</v>
      </c>
      <c r="B16" s="348" t="s">
        <v>686</v>
      </c>
      <c r="C16" s="348" t="s">
        <v>681</v>
      </c>
      <c r="D16" s="136"/>
      <c r="E16" s="137"/>
      <c r="F16" s="137">
        <v>9.5299999999999994</v>
      </c>
      <c r="G16" s="135"/>
      <c r="H16" s="135"/>
      <c r="I16" s="349">
        <v>14</v>
      </c>
      <c r="J16" s="138"/>
      <c r="K16" s="138"/>
      <c r="L16" s="138">
        <v>1.4690451206715636</v>
      </c>
      <c r="M16" s="139">
        <f t="shared" si="2"/>
        <v>15</v>
      </c>
      <c r="N16" s="278">
        <f t="shared" si="0"/>
        <v>2</v>
      </c>
      <c r="O16" s="141">
        <f t="shared" si="1"/>
        <v>2.1</v>
      </c>
      <c r="P16" s="171">
        <v>2</v>
      </c>
    </row>
    <row r="17" spans="1:16" ht="47.25" x14ac:dyDescent="0.25">
      <c r="A17" s="132">
        <v>12</v>
      </c>
      <c r="B17" s="348" t="s">
        <v>687</v>
      </c>
      <c r="C17" s="348" t="s">
        <v>681</v>
      </c>
      <c r="D17" s="136"/>
      <c r="E17" s="137"/>
      <c r="F17" s="137">
        <v>26.9</v>
      </c>
      <c r="G17" s="135"/>
      <c r="H17" s="135"/>
      <c r="I17" s="349">
        <v>22</v>
      </c>
      <c r="J17" s="138"/>
      <c r="K17" s="138"/>
      <c r="L17" s="138">
        <v>0.8178438661710038</v>
      </c>
      <c r="M17" s="139">
        <f t="shared" si="2"/>
        <v>15</v>
      </c>
      <c r="N17" s="278">
        <f t="shared" si="0"/>
        <v>3</v>
      </c>
      <c r="O17" s="141">
        <f t="shared" si="1"/>
        <v>3.3</v>
      </c>
      <c r="P17" s="171">
        <v>3</v>
      </c>
    </row>
    <row r="18" spans="1:16" ht="31.5" x14ac:dyDescent="0.25">
      <c r="A18" s="132">
        <v>13</v>
      </c>
      <c r="B18" s="348" t="s">
        <v>688</v>
      </c>
      <c r="C18" s="348" t="s">
        <v>662</v>
      </c>
      <c r="D18" s="136"/>
      <c r="E18" s="137"/>
      <c r="F18" s="137">
        <v>57.8</v>
      </c>
      <c r="G18" s="135"/>
      <c r="H18" s="135"/>
      <c r="I18" s="349">
        <v>15</v>
      </c>
      <c r="J18" s="138"/>
      <c r="K18" s="138"/>
      <c r="L18" s="138">
        <v>0.25951557093425609</v>
      </c>
      <c r="M18" s="139">
        <f t="shared" si="2"/>
        <v>15</v>
      </c>
      <c r="N18" s="278">
        <f t="shared" si="0"/>
        <v>2</v>
      </c>
      <c r="O18" s="141">
        <f t="shared" si="1"/>
        <v>2.25</v>
      </c>
      <c r="P18" s="171">
        <v>2</v>
      </c>
    </row>
    <row r="19" spans="1:16" ht="47.25" hidden="1" x14ac:dyDescent="0.25">
      <c r="A19" s="132">
        <v>14</v>
      </c>
      <c r="B19" s="348" t="s">
        <v>798</v>
      </c>
      <c r="C19" s="348" t="s">
        <v>681</v>
      </c>
      <c r="D19" s="136"/>
      <c r="E19" s="137"/>
      <c r="F19" s="137"/>
      <c r="G19" s="135"/>
      <c r="H19" s="135"/>
      <c r="I19" s="349"/>
      <c r="J19" s="138"/>
      <c r="K19" s="138"/>
      <c r="L19" s="138" t="e">
        <v>#DIV/0!</v>
      </c>
      <c r="M19" s="139">
        <f t="shared" si="2"/>
        <v>0</v>
      </c>
      <c r="N19" s="179">
        <f t="shared" si="0"/>
        <v>0</v>
      </c>
      <c r="O19" s="141">
        <f t="shared" si="1"/>
        <v>0</v>
      </c>
      <c r="P19" s="171"/>
    </row>
    <row r="20" spans="1:16" ht="31.5" x14ac:dyDescent="0.25">
      <c r="A20" s="132">
        <v>15</v>
      </c>
      <c r="B20" s="348" t="s">
        <v>689</v>
      </c>
      <c r="C20" s="348" t="s">
        <v>681</v>
      </c>
      <c r="D20" s="136"/>
      <c r="E20" s="137"/>
      <c r="F20" s="137">
        <v>28.8</v>
      </c>
      <c r="G20" s="135"/>
      <c r="H20" s="135"/>
      <c r="I20" s="349">
        <v>52</v>
      </c>
      <c r="J20" s="138"/>
      <c r="K20" s="138"/>
      <c r="L20" s="138">
        <v>1.8055555555555556</v>
      </c>
      <c r="M20" s="139">
        <f t="shared" si="2"/>
        <v>15</v>
      </c>
      <c r="N20" s="278">
        <f t="shared" si="0"/>
        <v>7</v>
      </c>
      <c r="O20" s="141">
        <f t="shared" si="1"/>
        <v>7.8</v>
      </c>
      <c r="P20" s="171">
        <v>7</v>
      </c>
    </row>
    <row r="21" spans="1:16" ht="31.5" hidden="1" x14ac:dyDescent="0.25">
      <c r="A21" s="132">
        <v>16</v>
      </c>
      <c r="B21" s="348" t="s">
        <v>28</v>
      </c>
      <c r="C21" s="348" t="s">
        <v>681</v>
      </c>
      <c r="D21" s="136"/>
      <c r="E21" s="137"/>
      <c r="F21" s="137"/>
      <c r="G21" s="135"/>
      <c r="H21" s="135"/>
      <c r="I21" s="349"/>
      <c r="J21" s="138"/>
      <c r="K21" s="138"/>
      <c r="L21" s="138" t="e">
        <v>#DIV/0!</v>
      </c>
      <c r="M21" s="139">
        <f t="shared" si="2"/>
        <v>0</v>
      </c>
      <c r="N21" s="179">
        <f t="shared" si="0"/>
        <v>0</v>
      </c>
      <c r="O21" s="141">
        <f t="shared" si="1"/>
        <v>0</v>
      </c>
      <c r="P21" s="171"/>
    </row>
    <row r="22" spans="1:16" ht="31.5" hidden="1" x14ac:dyDescent="0.25">
      <c r="A22" s="132">
        <v>17</v>
      </c>
      <c r="B22" s="348" t="s">
        <v>198</v>
      </c>
      <c r="C22" s="348" t="s">
        <v>681</v>
      </c>
      <c r="D22" s="136"/>
      <c r="E22" s="137"/>
      <c r="F22" s="137"/>
      <c r="G22" s="135"/>
      <c r="H22" s="135"/>
      <c r="I22" s="349"/>
      <c r="J22" s="138"/>
      <c r="K22" s="138"/>
      <c r="L22" s="138" t="e">
        <v>#DIV/0!</v>
      </c>
      <c r="M22" s="139">
        <f t="shared" si="2"/>
        <v>0</v>
      </c>
      <c r="N22" s="179">
        <f t="shared" si="0"/>
        <v>0</v>
      </c>
      <c r="O22" s="141">
        <f t="shared" si="1"/>
        <v>0</v>
      </c>
      <c r="P22" s="171"/>
    </row>
    <row r="23" spans="1:16" ht="31.5" x14ac:dyDescent="0.25">
      <c r="A23" s="132">
        <v>18</v>
      </c>
      <c r="B23" s="348" t="s">
        <v>690</v>
      </c>
      <c r="C23" s="348" t="s">
        <v>681</v>
      </c>
      <c r="D23" s="136"/>
      <c r="E23" s="137"/>
      <c r="F23" s="137">
        <v>66.39</v>
      </c>
      <c r="G23" s="135"/>
      <c r="H23" s="135"/>
      <c r="I23" s="349">
        <v>44</v>
      </c>
      <c r="J23" s="138"/>
      <c r="K23" s="138"/>
      <c r="L23" s="138">
        <v>0.66275041421900893</v>
      </c>
      <c r="M23" s="139">
        <f t="shared" si="2"/>
        <v>15</v>
      </c>
      <c r="N23" s="278">
        <f t="shared" si="0"/>
        <v>6</v>
      </c>
      <c r="O23" s="141">
        <f t="shared" si="1"/>
        <v>6.6</v>
      </c>
      <c r="P23" s="171">
        <v>6</v>
      </c>
    </row>
    <row r="24" spans="1:16" ht="31.5" x14ac:dyDescent="0.25">
      <c r="A24" s="132">
        <v>19</v>
      </c>
      <c r="B24" s="348" t="s">
        <v>118</v>
      </c>
      <c r="C24" s="348" t="s">
        <v>681</v>
      </c>
      <c r="D24" s="136"/>
      <c r="E24" s="137"/>
      <c r="F24" s="137">
        <v>25.9</v>
      </c>
      <c r="G24" s="135"/>
      <c r="H24" s="135"/>
      <c r="I24" s="349">
        <v>21</v>
      </c>
      <c r="J24" s="138"/>
      <c r="K24" s="138"/>
      <c r="L24" s="138">
        <v>0.81081081081081086</v>
      </c>
      <c r="M24" s="139">
        <f t="shared" si="2"/>
        <v>15</v>
      </c>
      <c r="N24" s="278">
        <f t="shared" si="0"/>
        <v>3</v>
      </c>
      <c r="O24" s="141">
        <f t="shared" si="1"/>
        <v>3.15</v>
      </c>
      <c r="P24" s="171">
        <v>3</v>
      </c>
    </row>
    <row r="25" spans="1:16" ht="31.5" x14ac:dyDescent="0.25">
      <c r="A25" s="132">
        <v>20</v>
      </c>
      <c r="B25" s="348" t="s">
        <v>115</v>
      </c>
      <c r="C25" s="348" t="s">
        <v>681</v>
      </c>
      <c r="D25" s="136"/>
      <c r="E25" s="137"/>
      <c r="F25" s="137">
        <v>43.82</v>
      </c>
      <c r="G25" s="135"/>
      <c r="H25" s="135"/>
      <c r="I25" s="349">
        <v>48</v>
      </c>
      <c r="J25" s="138"/>
      <c r="K25" s="138"/>
      <c r="L25" s="138">
        <v>1.0953902327704244</v>
      </c>
      <c r="M25" s="139">
        <f t="shared" si="2"/>
        <v>15</v>
      </c>
      <c r="N25" s="278">
        <f t="shared" si="0"/>
        <v>7</v>
      </c>
      <c r="O25" s="141">
        <f t="shared" si="1"/>
        <v>7.2</v>
      </c>
      <c r="P25" s="171">
        <v>7</v>
      </c>
    </row>
    <row r="26" spans="1:16" ht="31.5" x14ac:dyDescent="0.25">
      <c r="A26" s="132">
        <v>21</v>
      </c>
      <c r="B26" s="348" t="s">
        <v>117</v>
      </c>
      <c r="C26" s="348" t="s">
        <v>681</v>
      </c>
      <c r="D26" s="136"/>
      <c r="E26" s="137"/>
      <c r="F26" s="137">
        <v>13.5</v>
      </c>
      <c r="G26" s="135"/>
      <c r="H26" s="135"/>
      <c r="I26" s="349">
        <v>24</v>
      </c>
      <c r="J26" s="138"/>
      <c r="K26" s="138"/>
      <c r="L26" s="138">
        <v>1.7777777777777777</v>
      </c>
      <c r="M26" s="139">
        <f t="shared" si="2"/>
        <v>15</v>
      </c>
      <c r="N26" s="278">
        <f t="shared" si="0"/>
        <v>3</v>
      </c>
      <c r="O26" s="141">
        <f t="shared" si="1"/>
        <v>3.6</v>
      </c>
      <c r="P26" s="171">
        <v>3</v>
      </c>
    </row>
    <row r="27" spans="1:16" ht="31.5" x14ac:dyDescent="0.25">
      <c r="A27" s="132">
        <v>22</v>
      </c>
      <c r="B27" s="348" t="s">
        <v>199</v>
      </c>
      <c r="C27" s="348" t="s">
        <v>681</v>
      </c>
      <c r="D27" s="136"/>
      <c r="E27" s="137"/>
      <c r="F27" s="137">
        <v>13.83</v>
      </c>
      <c r="G27" s="135"/>
      <c r="H27" s="135"/>
      <c r="I27" s="349">
        <v>18</v>
      </c>
      <c r="J27" s="138"/>
      <c r="K27" s="138"/>
      <c r="L27" s="138">
        <v>1.3015184381778742</v>
      </c>
      <c r="M27" s="139">
        <f t="shared" si="2"/>
        <v>15</v>
      </c>
      <c r="N27" s="278">
        <f t="shared" si="0"/>
        <v>2</v>
      </c>
      <c r="O27" s="141">
        <f t="shared" si="1"/>
        <v>2.7</v>
      </c>
      <c r="P27" s="171">
        <v>2</v>
      </c>
    </row>
    <row r="28" spans="1:16" ht="31.5" x14ac:dyDescent="0.25">
      <c r="A28" s="132">
        <v>23</v>
      </c>
      <c r="B28" s="348" t="s">
        <v>691</v>
      </c>
      <c r="C28" s="348" t="s">
        <v>681</v>
      </c>
      <c r="D28" s="136"/>
      <c r="E28" s="137"/>
      <c r="F28" s="137">
        <v>12.07</v>
      </c>
      <c r="G28" s="135"/>
      <c r="H28" s="135"/>
      <c r="I28" s="349">
        <v>20</v>
      </c>
      <c r="J28" s="138"/>
      <c r="K28" s="138"/>
      <c r="L28" s="138">
        <v>1.6570008285004143</v>
      </c>
      <c r="M28" s="139">
        <f t="shared" si="2"/>
        <v>15</v>
      </c>
      <c r="N28" s="278">
        <f t="shared" si="0"/>
        <v>3</v>
      </c>
      <c r="O28" s="141">
        <f t="shared" si="1"/>
        <v>3</v>
      </c>
      <c r="P28" s="171">
        <v>3</v>
      </c>
    </row>
    <row r="29" spans="1:16" ht="31.5" hidden="1" x14ac:dyDescent="0.25">
      <c r="A29" s="132">
        <v>24</v>
      </c>
      <c r="B29" s="348" t="s">
        <v>196</v>
      </c>
      <c r="C29" s="348" t="s">
        <v>681</v>
      </c>
      <c r="D29" s="136"/>
      <c r="E29" s="137"/>
      <c r="F29" s="137"/>
      <c r="G29" s="135"/>
      <c r="H29" s="135"/>
      <c r="I29" s="350">
        <v>0</v>
      </c>
      <c r="J29" s="138"/>
      <c r="K29" s="138"/>
      <c r="L29" s="138" t="e">
        <v>#DIV/0!</v>
      </c>
      <c r="M29" s="139">
        <f t="shared" si="2"/>
        <v>0</v>
      </c>
      <c r="N29" s="179">
        <f t="shared" si="0"/>
        <v>0</v>
      </c>
      <c r="O29" s="141">
        <f t="shared" si="1"/>
        <v>0</v>
      </c>
      <c r="P29" s="171"/>
    </row>
    <row r="30" spans="1:16" ht="31.5" x14ac:dyDescent="0.25">
      <c r="A30" s="132">
        <v>25</v>
      </c>
      <c r="B30" s="348" t="s">
        <v>116</v>
      </c>
      <c r="C30" s="348" t="s">
        <v>681</v>
      </c>
      <c r="D30" s="136"/>
      <c r="E30" s="137"/>
      <c r="F30" s="137">
        <v>62.9</v>
      </c>
      <c r="G30" s="135"/>
      <c r="H30" s="135"/>
      <c r="I30" s="349">
        <v>23</v>
      </c>
      <c r="J30" s="138"/>
      <c r="K30" s="138"/>
      <c r="L30" s="138">
        <v>0.3656597774244833</v>
      </c>
      <c r="M30" s="139">
        <f t="shared" si="2"/>
        <v>15</v>
      </c>
      <c r="N30" s="278">
        <f t="shared" si="0"/>
        <v>3</v>
      </c>
      <c r="O30" s="141">
        <f t="shared" si="1"/>
        <v>3.45</v>
      </c>
      <c r="P30" s="171">
        <v>3</v>
      </c>
    </row>
    <row r="31" spans="1:16" ht="31.5" x14ac:dyDescent="0.25">
      <c r="A31" s="132">
        <v>26</v>
      </c>
      <c r="B31" s="348" t="s">
        <v>126</v>
      </c>
      <c r="C31" s="348" t="s">
        <v>681</v>
      </c>
      <c r="D31" s="136"/>
      <c r="E31" s="137"/>
      <c r="F31" s="137">
        <v>15.1</v>
      </c>
      <c r="G31" s="135"/>
      <c r="H31" s="135"/>
      <c r="I31" s="349">
        <v>15</v>
      </c>
      <c r="J31" s="138"/>
      <c r="K31" s="138"/>
      <c r="L31" s="138">
        <v>0.99337748344370869</v>
      </c>
      <c r="M31" s="139">
        <v>8</v>
      </c>
      <c r="N31" s="278">
        <f t="shared" si="0"/>
        <v>1</v>
      </c>
      <c r="O31" s="141">
        <f t="shared" si="1"/>
        <v>1.2</v>
      </c>
      <c r="P31" s="171">
        <v>1</v>
      </c>
    </row>
    <row r="32" spans="1:16" ht="31.5" x14ac:dyDescent="0.25">
      <c r="A32" s="132">
        <v>27</v>
      </c>
      <c r="B32" s="348" t="s">
        <v>88</v>
      </c>
      <c r="C32" s="348" t="s">
        <v>681</v>
      </c>
      <c r="D32" s="136"/>
      <c r="E32" s="137"/>
      <c r="F32" s="137">
        <v>65</v>
      </c>
      <c r="G32" s="135"/>
      <c r="H32" s="135"/>
      <c r="I32" s="349">
        <v>40</v>
      </c>
      <c r="J32" s="138"/>
      <c r="K32" s="138"/>
      <c r="L32" s="138">
        <v>0.61538461538461542</v>
      </c>
      <c r="M32" s="139">
        <f t="shared" si="2"/>
        <v>15</v>
      </c>
      <c r="N32" s="278">
        <f t="shared" si="0"/>
        <v>6</v>
      </c>
      <c r="O32" s="141">
        <f t="shared" si="1"/>
        <v>6</v>
      </c>
      <c r="P32" s="171">
        <v>6</v>
      </c>
    </row>
    <row r="33" spans="1:16" ht="31.5" hidden="1" x14ac:dyDescent="0.25">
      <c r="A33" s="132">
        <v>28</v>
      </c>
      <c r="B33" s="348" t="s">
        <v>799</v>
      </c>
      <c r="C33" s="348" t="s">
        <v>681</v>
      </c>
      <c r="D33" s="136"/>
      <c r="E33" s="137"/>
      <c r="F33" s="137"/>
      <c r="G33" s="135"/>
      <c r="H33" s="135"/>
      <c r="I33" s="349">
        <v>0</v>
      </c>
      <c r="J33" s="138"/>
      <c r="K33" s="138"/>
      <c r="L33" s="138" t="e">
        <v>#DIV/0!</v>
      </c>
      <c r="M33" s="139">
        <f t="shared" si="2"/>
        <v>0</v>
      </c>
      <c r="N33" s="179">
        <f t="shared" si="0"/>
        <v>0</v>
      </c>
      <c r="O33" s="141">
        <f t="shared" si="1"/>
        <v>0</v>
      </c>
      <c r="P33" s="171"/>
    </row>
    <row r="34" spans="1:16" ht="31.5" x14ac:dyDescent="0.25">
      <c r="A34" s="132">
        <v>29</v>
      </c>
      <c r="B34" s="348" t="s">
        <v>692</v>
      </c>
      <c r="C34" s="348" t="s">
        <v>681</v>
      </c>
      <c r="D34" s="136"/>
      <c r="E34" s="137"/>
      <c r="F34" s="137">
        <v>15.05</v>
      </c>
      <c r="G34" s="135"/>
      <c r="H34" s="135"/>
      <c r="I34" s="349">
        <v>14</v>
      </c>
      <c r="J34" s="138"/>
      <c r="K34" s="138"/>
      <c r="L34" s="138">
        <v>0.93023255813953487</v>
      </c>
      <c r="M34" s="139">
        <f t="shared" si="2"/>
        <v>15</v>
      </c>
      <c r="N34" s="278">
        <f t="shared" si="0"/>
        <v>2</v>
      </c>
      <c r="O34" s="141">
        <f t="shared" si="1"/>
        <v>2.1</v>
      </c>
      <c r="P34" s="171">
        <v>2</v>
      </c>
    </row>
    <row r="35" spans="1:16" ht="31.5" x14ac:dyDescent="0.25">
      <c r="A35" s="132">
        <v>30</v>
      </c>
      <c r="B35" s="348" t="s">
        <v>133</v>
      </c>
      <c r="C35" s="348" t="s">
        <v>681</v>
      </c>
      <c r="D35" s="136"/>
      <c r="E35" s="137"/>
      <c r="F35" s="137">
        <v>32.6</v>
      </c>
      <c r="G35" s="135"/>
      <c r="H35" s="135"/>
      <c r="I35" s="349">
        <v>41</v>
      </c>
      <c r="J35" s="138"/>
      <c r="K35" s="138"/>
      <c r="L35" s="138">
        <v>1.2576687116564416</v>
      </c>
      <c r="M35" s="139">
        <f t="shared" si="2"/>
        <v>15</v>
      </c>
      <c r="N35" s="278">
        <f t="shared" si="0"/>
        <v>6</v>
      </c>
      <c r="O35" s="141">
        <f t="shared" si="1"/>
        <v>6.15</v>
      </c>
      <c r="P35" s="171">
        <v>6</v>
      </c>
    </row>
    <row r="36" spans="1:16" hidden="1" x14ac:dyDescent="0.25">
      <c r="A36" s="132">
        <v>31</v>
      </c>
      <c r="B36" s="348" t="s">
        <v>2</v>
      </c>
      <c r="C36" s="348" t="s">
        <v>6</v>
      </c>
      <c r="D36" s="136"/>
      <c r="E36" s="137"/>
      <c r="F36" s="137"/>
      <c r="G36" s="135"/>
      <c r="H36" s="135"/>
      <c r="I36" s="349"/>
      <c r="J36" s="138"/>
      <c r="K36" s="138"/>
      <c r="L36" s="138"/>
      <c r="M36" s="139">
        <f t="shared" si="2"/>
        <v>0</v>
      </c>
      <c r="N36" s="179">
        <f t="shared" si="0"/>
        <v>0</v>
      </c>
      <c r="O36" s="141">
        <f t="shared" si="1"/>
        <v>0</v>
      </c>
      <c r="P36" s="179"/>
    </row>
    <row r="37" spans="1:16" ht="47.25" x14ac:dyDescent="0.25">
      <c r="A37" s="132">
        <v>32</v>
      </c>
      <c r="B37" s="348" t="s">
        <v>134</v>
      </c>
      <c r="C37" s="348" t="s">
        <v>6</v>
      </c>
      <c r="D37" s="136"/>
      <c r="E37" s="137"/>
      <c r="F37" s="137">
        <v>24.8</v>
      </c>
      <c r="G37" s="135"/>
      <c r="H37" s="135"/>
      <c r="I37" s="349">
        <v>30</v>
      </c>
      <c r="J37" s="138"/>
      <c r="K37" s="138"/>
      <c r="L37" s="138">
        <v>1.2096774193548387</v>
      </c>
      <c r="M37" s="139">
        <f t="shared" si="2"/>
        <v>15</v>
      </c>
      <c r="N37" s="278">
        <f t="shared" si="0"/>
        <v>4</v>
      </c>
      <c r="O37" s="141">
        <f t="shared" si="1"/>
        <v>4.5</v>
      </c>
      <c r="P37" s="171">
        <v>4</v>
      </c>
    </row>
    <row r="38" spans="1:16" ht="31.5" x14ac:dyDescent="0.25">
      <c r="A38" s="132">
        <v>33</v>
      </c>
      <c r="B38" s="348" t="s">
        <v>48</v>
      </c>
      <c r="C38" s="348" t="s">
        <v>547</v>
      </c>
      <c r="D38" s="136"/>
      <c r="E38" s="137"/>
      <c r="F38" s="137">
        <v>17.899999999999999</v>
      </c>
      <c r="G38" s="135"/>
      <c r="H38" s="135"/>
      <c r="I38" s="349">
        <v>40</v>
      </c>
      <c r="J38" s="138"/>
      <c r="K38" s="138"/>
      <c r="L38" s="138">
        <v>2.2346368715083802</v>
      </c>
      <c r="M38" s="139">
        <v>10</v>
      </c>
      <c r="N38" s="278">
        <f t="shared" si="0"/>
        <v>4</v>
      </c>
      <c r="O38" s="141">
        <f t="shared" si="1"/>
        <v>4</v>
      </c>
      <c r="P38" s="171">
        <v>4</v>
      </c>
    </row>
    <row r="39" spans="1:16" x14ac:dyDescent="0.25">
      <c r="A39" s="132">
        <v>34</v>
      </c>
      <c r="B39" s="348" t="s">
        <v>7</v>
      </c>
      <c r="C39" s="348" t="s">
        <v>6</v>
      </c>
      <c r="D39" s="136"/>
      <c r="E39" s="137"/>
      <c r="F39" s="137">
        <v>17.600000000000001</v>
      </c>
      <c r="G39" s="135"/>
      <c r="H39" s="135"/>
      <c r="I39" s="349">
        <v>33</v>
      </c>
      <c r="J39" s="138"/>
      <c r="K39" s="138"/>
      <c r="L39" s="138">
        <v>1.8749999999999998</v>
      </c>
      <c r="M39" s="139">
        <f t="shared" si="2"/>
        <v>15</v>
      </c>
      <c r="N39" s="278">
        <f t="shared" si="0"/>
        <v>4</v>
      </c>
      <c r="O39" s="141">
        <f t="shared" si="1"/>
        <v>4.95</v>
      </c>
      <c r="P39" s="171">
        <v>5</v>
      </c>
    </row>
    <row r="40" spans="1:16" ht="47.25" x14ac:dyDescent="0.25">
      <c r="A40" s="132">
        <v>35</v>
      </c>
      <c r="B40" s="348" t="s">
        <v>288</v>
      </c>
      <c r="C40" s="348" t="s">
        <v>554</v>
      </c>
      <c r="D40" s="136"/>
      <c r="E40" s="137"/>
      <c r="F40" s="137">
        <v>149.69999999999999</v>
      </c>
      <c r="G40" s="135"/>
      <c r="H40" s="135"/>
      <c r="I40" s="349">
        <v>85</v>
      </c>
      <c r="J40" s="138"/>
      <c r="K40" s="138"/>
      <c r="L40" s="138">
        <v>0.56780227120908489</v>
      </c>
      <c r="M40" s="139">
        <v>10</v>
      </c>
      <c r="N40" s="278">
        <f t="shared" si="0"/>
        <v>8</v>
      </c>
      <c r="O40" s="141">
        <f t="shared" si="1"/>
        <v>8.5</v>
      </c>
      <c r="P40" s="171">
        <v>8</v>
      </c>
    </row>
    <row r="41" spans="1:16" ht="31.5" x14ac:dyDescent="0.25">
      <c r="A41" s="132">
        <v>36</v>
      </c>
      <c r="B41" s="348" t="s">
        <v>89</v>
      </c>
      <c r="C41" s="348" t="s">
        <v>547</v>
      </c>
      <c r="D41" s="136"/>
      <c r="E41" s="137"/>
      <c r="F41" s="137">
        <v>39.5</v>
      </c>
      <c r="G41" s="135"/>
      <c r="H41" s="135"/>
      <c r="I41" s="349">
        <v>68</v>
      </c>
      <c r="J41" s="138"/>
      <c r="K41" s="138"/>
      <c r="L41" s="138">
        <v>1.7215189873417722</v>
      </c>
      <c r="M41" s="139">
        <f t="shared" si="2"/>
        <v>15</v>
      </c>
      <c r="N41" s="278">
        <f t="shared" si="0"/>
        <v>10</v>
      </c>
      <c r="O41" s="141">
        <f t="shared" si="1"/>
        <v>10.199999999999999</v>
      </c>
      <c r="P41" s="171">
        <v>10</v>
      </c>
    </row>
    <row r="42" spans="1:16" ht="47.25" x14ac:dyDescent="0.25">
      <c r="A42" s="132">
        <v>37</v>
      </c>
      <c r="B42" s="348" t="s">
        <v>86</v>
      </c>
      <c r="C42" s="348" t="s">
        <v>6</v>
      </c>
      <c r="D42" s="136"/>
      <c r="E42" s="137"/>
      <c r="F42" s="137">
        <v>43.3</v>
      </c>
      <c r="G42" s="135"/>
      <c r="H42" s="135"/>
      <c r="I42" s="349">
        <v>77</v>
      </c>
      <c r="J42" s="138"/>
      <c r="K42" s="138"/>
      <c r="L42" s="138">
        <v>1.7782909930715936</v>
      </c>
      <c r="M42" s="139">
        <f t="shared" si="2"/>
        <v>15</v>
      </c>
      <c r="N42" s="278">
        <f t="shared" si="0"/>
        <v>11</v>
      </c>
      <c r="O42" s="141">
        <f t="shared" si="1"/>
        <v>11.55</v>
      </c>
      <c r="P42" s="171">
        <v>11</v>
      </c>
    </row>
    <row r="43" spans="1:16" x14ac:dyDescent="0.25">
      <c r="A43" s="132">
        <v>38</v>
      </c>
      <c r="B43" s="348" t="s">
        <v>2</v>
      </c>
      <c r="C43" s="348" t="s">
        <v>49</v>
      </c>
      <c r="D43" s="136"/>
      <c r="E43" s="137"/>
      <c r="F43" s="137">
        <v>274.29000000000002</v>
      </c>
      <c r="G43" s="135"/>
      <c r="H43" s="135"/>
      <c r="I43" s="349">
        <v>108</v>
      </c>
      <c r="J43" s="138"/>
      <c r="K43" s="138"/>
      <c r="L43" s="138">
        <v>0.39374384775237886</v>
      </c>
      <c r="M43" s="139">
        <v>8</v>
      </c>
      <c r="N43" s="278">
        <f t="shared" si="0"/>
        <v>8</v>
      </c>
      <c r="O43" s="141">
        <f t="shared" si="1"/>
        <v>8.64</v>
      </c>
      <c r="P43" s="179" t="s">
        <v>844</v>
      </c>
    </row>
    <row r="44" spans="1:16" ht="31.5" x14ac:dyDescent="0.25">
      <c r="A44" s="132">
        <v>39</v>
      </c>
      <c r="B44" s="348" t="s">
        <v>693</v>
      </c>
      <c r="C44" s="348" t="s">
        <v>49</v>
      </c>
      <c r="D44" s="136"/>
      <c r="E44" s="137"/>
      <c r="F44" s="137">
        <v>6.4</v>
      </c>
      <c r="G44" s="135"/>
      <c r="H44" s="135"/>
      <c r="I44" s="349">
        <v>9</v>
      </c>
      <c r="J44" s="138"/>
      <c r="K44" s="138"/>
      <c r="L44" s="138">
        <v>1.40625</v>
      </c>
      <c r="M44" s="139">
        <f t="shared" si="2"/>
        <v>15</v>
      </c>
      <c r="N44" s="278">
        <f t="shared" si="0"/>
        <v>1</v>
      </c>
      <c r="O44" s="141">
        <f t="shared" si="1"/>
        <v>1.35</v>
      </c>
      <c r="P44" s="171">
        <v>1</v>
      </c>
    </row>
    <row r="45" spans="1:16" ht="31.5" x14ac:dyDescent="0.25">
      <c r="A45" s="132">
        <v>40</v>
      </c>
      <c r="B45" s="348" t="s">
        <v>694</v>
      </c>
      <c r="C45" s="348" t="s">
        <v>49</v>
      </c>
      <c r="D45" s="136"/>
      <c r="E45" s="137"/>
      <c r="F45" s="137">
        <v>6.4</v>
      </c>
      <c r="G45" s="135"/>
      <c r="H45" s="135"/>
      <c r="I45" s="349">
        <v>9</v>
      </c>
      <c r="J45" s="138"/>
      <c r="K45" s="138"/>
      <c r="L45" s="138">
        <v>1.40625</v>
      </c>
      <c r="M45" s="139">
        <f t="shared" si="2"/>
        <v>15</v>
      </c>
      <c r="N45" s="278">
        <f t="shared" si="0"/>
        <v>1</v>
      </c>
      <c r="O45" s="141">
        <f t="shared" si="1"/>
        <v>1.35</v>
      </c>
      <c r="P45" s="171">
        <v>1</v>
      </c>
    </row>
    <row r="46" spans="1:16" ht="31.5" x14ac:dyDescent="0.25">
      <c r="A46" s="132">
        <v>41</v>
      </c>
      <c r="B46" s="348" t="s">
        <v>50</v>
      </c>
      <c r="C46" s="348" t="s">
        <v>49</v>
      </c>
      <c r="D46" s="136"/>
      <c r="E46" s="137"/>
      <c r="F46" s="137">
        <v>672.93</v>
      </c>
      <c r="G46" s="135"/>
      <c r="H46" s="135"/>
      <c r="I46" s="349">
        <v>256</v>
      </c>
      <c r="J46" s="138"/>
      <c r="K46" s="138"/>
      <c r="L46" s="138">
        <v>0.38042589868188376</v>
      </c>
      <c r="M46" s="139">
        <f t="shared" si="2"/>
        <v>15</v>
      </c>
      <c r="N46" s="278">
        <f t="shared" si="0"/>
        <v>38</v>
      </c>
      <c r="O46" s="141">
        <f t="shared" si="1"/>
        <v>38.4</v>
      </c>
      <c r="P46" s="171">
        <v>40</v>
      </c>
    </row>
    <row r="47" spans="1:16" ht="31.5" hidden="1" x14ac:dyDescent="0.25">
      <c r="A47" s="132">
        <v>42</v>
      </c>
      <c r="B47" s="348" t="s">
        <v>800</v>
      </c>
      <c r="C47" s="348" t="s">
        <v>49</v>
      </c>
      <c r="D47" s="136"/>
      <c r="E47" s="137"/>
      <c r="F47" s="137"/>
      <c r="G47" s="135"/>
      <c r="H47" s="135"/>
      <c r="I47" s="349"/>
      <c r="J47" s="138"/>
      <c r="K47" s="138"/>
      <c r="L47" s="138" t="e">
        <v>#DIV/0!</v>
      </c>
      <c r="M47" s="139">
        <f t="shared" si="2"/>
        <v>0</v>
      </c>
      <c r="N47" s="179">
        <f t="shared" si="0"/>
        <v>0</v>
      </c>
      <c r="O47" s="141">
        <f t="shared" si="1"/>
        <v>0</v>
      </c>
      <c r="P47" s="171"/>
    </row>
    <row r="48" spans="1:16" ht="31.5" x14ac:dyDescent="0.25">
      <c r="A48" s="132">
        <v>43</v>
      </c>
      <c r="B48" s="348" t="s">
        <v>91</v>
      </c>
      <c r="C48" s="348" t="s">
        <v>49</v>
      </c>
      <c r="D48" s="136"/>
      <c r="E48" s="137"/>
      <c r="F48" s="137">
        <v>19</v>
      </c>
      <c r="G48" s="135"/>
      <c r="H48" s="135"/>
      <c r="I48" s="349">
        <v>21</v>
      </c>
      <c r="J48" s="138"/>
      <c r="K48" s="138"/>
      <c r="L48" s="138">
        <v>1.1052631578947369</v>
      </c>
      <c r="M48" s="139">
        <v>11</v>
      </c>
      <c r="N48" s="278">
        <f t="shared" si="0"/>
        <v>2</v>
      </c>
      <c r="O48" s="141">
        <f t="shared" si="1"/>
        <v>2.31</v>
      </c>
      <c r="P48" s="171">
        <v>2</v>
      </c>
    </row>
    <row r="49" spans="1:16" ht="31.5" hidden="1" x14ac:dyDescent="0.25">
      <c r="A49" s="132">
        <v>44</v>
      </c>
      <c r="B49" s="348" t="s">
        <v>90</v>
      </c>
      <c r="C49" s="348" t="s">
        <v>49</v>
      </c>
      <c r="D49" s="136"/>
      <c r="E49" s="137"/>
      <c r="F49" s="137"/>
      <c r="G49" s="135"/>
      <c r="H49" s="135"/>
      <c r="I49" s="349"/>
      <c r="J49" s="138"/>
      <c r="K49" s="138"/>
      <c r="L49" s="138" t="e">
        <v>#DIV/0!</v>
      </c>
      <c r="M49" s="139">
        <f t="shared" si="2"/>
        <v>0</v>
      </c>
      <c r="N49" s="179">
        <f t="shared" si="0"/>
        <v>0</v>
      </c>
      <c r="O49" s="141">
        <f t="shared" si="1"/>
        <v>0</v>
      </c>
      <c r="P49" s="171"/>
    </row>
    <row r="50" spans="1:16" ht="31.5" hidden="1" x14ac:dyDescent="0.25">
      <c r="A50" s="132">
        <v>45</v>
      </c>
      <c r="B50" s="348" t="s">
        <v>695</v>
      </c>
      <c r="C50" s="348" t="s">
        <v>49</v>
      </c>
      <c r="D50" s="136"/>
      <c r="E50" s="137"/>
      <c r="F50" s="137"/>
      <c r="G50" s="135"/>
      <c r="H50" s="135"/>
      <c r="I50" s="349">
        <v>25</v>
      </c>
      <c r="J50" s="138"/>
      <c r="K50" s="138"/>
      <c r="L50" s="138" t="e">
        <v>#DIV/0!</v>
      </c>
      <c r="M50" s="139">
        <v>0</v>
      </c>
      <c r="N50" s="179">
        <f t="shared" si="0"/>
        <v>0</v>
      </c>
      <c r="O50" s="141">
        <f t="shared" si="1"/>
        <v>0</v>
      </c>
      <c r="P50" s="171">
        <v>0</v>
      </c>
    </row>
    <row r="51" spans="1:16" ht="31.5" x14ac:dyDescent="0.25">
      <c r="A51" s="132">
        <v>46</v>
      </c>
      <c r="B51" s="348" t="s">
        <v>242</v>
      </c>
      <c r="C51" s="348" t="s">
        <v>49</v>
      </c>
      <c r="D51" s="136"/>
      <c r="E51" s="137"/>
      <c r="F51" s="137">
        <v>45.036000000000001</v>
      </c>
      <c r="G51" s="135"/>
      <c r="H51" s="135"/>
      <c r="I51" s="351">
        <v>30</v>
      </c>
      <c r="J51" s="138"/>
      <c r="K51" s="138"/>
      <c r="L51" s="138">
        <v>0.66613375965893951</v>
      </c>
      <c r="M51" s="139">
        <f t="shared" si="2"/>
        <v>15</v>
      </c>
      <c r="N51" s="278">
        <f t="shared" si="0"/>
        <v>4</v>
      </c>
      <c r="O51" s="141">
        <f t="shared" si="1"/>
        <v>4.5</v>
      </c>
      <c r="P51" s="171">
        <v>4</v>
      </c>
    </row>
    <row r="52" spans="1:16" x14ac:dyDescent="0.25">
      <c r="A52" s="132">
        <v>47</v>
      </c>
      <c r="B52" s="348" t="s">
        <v>2</v>
      </c>
      <c r="C52" s="348" t="s">
        <v>74</v>
      </c>
      <c r="D52" s="136"/>
      <c r="E52" s="137"/>
      <c r="F52" s="137">
        <v>188.59</v>
      </c>
      <c r="G52" s="135"/>
      <c r="H52" s="135"/>
      <c r="I52" s="349">
        <v>28</v>
      </c>
      <c r="J52" s="138"/>
      <c r="K52" s="138"/>
      <c r="L52" s="138">
        <v>0.14847022641709529</v>
      </c>
      <c r="M52" s="139">
        <f t="shared" si="2"/>
        <v>15</v>
      </c>
      <c r="N52" s="278">
        <f t="shared" si="0"/>
        <v>4</v>
      </c>
      <c r="O52" s="141">
        <f t="shared" si="1"/>
        <v>4.2</v>
      </c>
      <c r="P52" s="179" t="s">
        <v>844</v>
      </c>
    </row>
    <row r="53" spans="1:16" ht="31.5" x14ac:dyDescent="0.25">
      <c r="A53" s="132">
        <v>48</v>
      </c>
      <c r="B53" s="348" t="s">
        <v>696</v>
      </c>
      <c r="C53" s="348" t="s">
        <v>74</v>
      </c>
      <c r="D53" s="136"/>
      <c r="E53" s="137"/>
      <c r="F53" s="137">
        <v>14.64</v>
      </c>
      <c r="G53" s="135"/>
      <c r="H53" s="135"/>
      <c r="I53" s="349">
        <v>14</v>
      </c>
      <c r="J53" s="138"/>
      <c r="K53" s="138"/>
      <c r="L53" s="138">
        <v>0.95628415300546443</v>
      </c>
      <c r="M53" s="139">
        <f t="shared" si="2"/>
        <v>15</v>
      </c>
      <c r="N53" s="278">
        <f t="shared" si="0"/>
        <v>2</v>
      </c>
      <c r="O53" s="141">
        <f t="shared" si="1"/>
        <v>2.1</v>
      </c>
      <c r="P53" s="171">
        <v>2</v>
      </c>
    </row>
    <row r="54" spans="1:16" x14ac:dyDescent="0.25">
      <c r="A54" s="132">
        <v>49</v>
      </c>
      <c r="B54" s="348" t="s">
        <v>2</v>
      </c>
      <c r="C54" s="348" t="s">
        <v>663</v>
      </c>
      <c r="D54" s="136"/>
      <c r="E54" s="137"/>
      <c r="F54" s="137">
        <v>1057.96</v>
      </c>
      <c r="G54" s="135"/>
      <c r="H54" s="135"/>
      <c r="I54" s="351">
        <v>179</v>
      </c>
      <c r="J54" s="138"/>
      <c r="K54" s="138"/>
      <c r="L54" s="138">
        <v>0.16919354228893341</v>
      </c>
      <c r="M54" s="139">
        <v>12</v>
      </c>
      <c r="N54" s="278">
        <f t="shared" si="0"/>
        <v>21</v>
      </c>
      <c r="O54" s="141">
        <f t="shared" si="1"/>
        <v>21.48</v>
      </c>
      <c r="P54" s="179" t="s">
        <v>844</v>
      </c>
    </row>
    <row r="55" spans="1:16" ht="31.5" hidden="1" x14ac:dyDescent="0.25">
      <c r="A55" s="132">
        <v>50</v>
      </c>
      <c r="B55" s="348" t="s">
        <v>688</v>
      </c>
      <c r="C55" s="348" t="s">
        <v>841</v>
      </c>
      <c r="D55" s="136"/>
      <c r="E55" s="137"/>
      <c r="F55" s="137"/>
      <c r="G55" s="135"/>
      <c r="H55" s="135"/>
      <c r="I55" s="349">
        <v>15</v>
      </c>
      <c r="J55" s="138"/>
      <c r="K55" s="138"/>
      <c r="L55" s="138" t="e">
        <v>#DIV/0!</v>
      </c>
      <c r="M55" s="139">
        <v>0</v>
      </c>
      <c r="N55" s="179">
        <f t="shared" si="0"/>
        <v>0</v>
      </c>
      <c r="O55" s="141">
        <f t="shared" si="1"/>
        <v>0</v>
      </c>
      <c r="P55" s="171">
        <v>0</v>
      </c>
    </row>
    <row r="56" spans="1:16" ht="31.5" x14ac:dyDescent="0.25">
      <c r="A56" s="132">
        <v>51</v>
      </c>
      <c r="B56" s="348" t="s">
        <v>211</v>
      </c>
      <c r="C56" s="348" t="s">
        <v>663</v>
      </c>
      <c r="D56" s="136"/>
      <c r="E56" s="137"/>
      <c r="F56" s="137">
        <v>1404.2</v>
      </c>
      <c r="G56" s="135"/>
      <c r="H56" s="135"/>
      <c r="I56" s="349">
        <v>112</v>
      </c>
      <c r="J56" s="138"/>
      <c r="K56" s="138"/>
      <c r="L56" s="138">
        <v>7.9760717846460619E-2</v>
      </c>
      <c r="M56" s="139">
        <f t="shared" si="2"/>
        <v>15</v>
      </c>
      <c r="N56" s="278">
        <f t="shared" si="0"/>
        <v>16</v>
      </c>
      <c r="O56" s="141">
        <f t="shared" si="1"/>
        <v>16.8</v>
      </c>
      <c r="P56" s="171">
        <v>16</v>
      </c>
    </row>
    <row r="57" spans="1:16" ht="31.5" x14ac:dyDescent="0.25">
      <c r="A57" s="132">
        <v>52</v>
      </c>
      <c r="B57" s="348" t="s">
        <v>697</v>
      </c>
      <c r="C57" s="348" t="s">
        <v>663</v>
      </c>
      <c r="D57" s="136"/>
      <c r="E57" s="137"/>
      <c r="F57" s="137">
        <v>12.6</v>
      </c>
      <c r="G57" s="135"/>
      <c r="H57" s="135"/>
      <c r="I57" s="349">
        <v>11</v>
      </c>
      <c r="J57" s="138"/>
      <c r="K57" s="138"/>
      <c r="L57" s="138">
        <v>0.87301587301587302</v>
      </c>
      <c r="M57" s="139">
        <f t="shared" si="2"/>
        <v>15</v>
      </c>
      <c r="N57" s="278">
        <f t="shared" si="0"/>
        <v>1</v>
      </c>
      <c r="O57" s="141">
        <f t="shared" si="1"/>
        <v>1.65</v>
      </c>
      <c r="P57" s="171">
        <v>2</v>
      </c>
    </row>
    <row r="58" spans="1:16" ht="47.25" x14ac:dyDescent="0.25">
      <c r="A58" s="132">
        <v>53</v>
      </c>
      <c r="B58" s="348" t="s">
        <v>170</v>
      </c>
      <c r="C58" s="348" t="s">
        <v>663</v>
      </c>
      <c r="D58" s="136"/>
      <c r="E58" s="137"/>
      <c r="F58" s="137">
        <v>989.3</v>
      </c>
      <c r="G58" s="135"/>
      <c r="H58" s="135"/>
      <c r="I58" s="349">
        <v>171</v>
      </c>
      <c r="J58" s="138"/>
      <c r="K58" s="138"/>
      <c r="L58" s="138">
        <v>0.17284948953805723</v>
      </c>
      <c r="M58" s="139">
        <v>12</v>
      </c>
      <c r="N58" s="278">
        <f t="shared" si="0"/>
        <v>20</v>
      </c>
      <c r="O58" s="141">
        <f t="shared" si="1"/>
        <v>20.52</v>
      </c>
      <c r="P58" s="171">
        <v>20</v>
      </c>
    </row>
    <row r="59" spans="1:16" ht="47.25" hidden="1" x14ac:dyDescent="0.25">
      <c r="A59" s="132">
        <v>54</v>
      </c>
      <c r="B59" s="348" t="s">
        <v>203</v>
      </c>
      <c r="C59" s="348" t="s">
        <v>663</v>
      </c>
      <c r="D59" s="136"/>
      <c r="E59" s="137"/>
      <c r="F59" s="137"/>
      <c r="G59" s="135"/>
      <c r="H59" s="135"/>
      <c r="I59" s="349">
        <v>35</v>
      </c>
      <c r="J59" s="138"/>
      <c r="K59" s="138"/>
      <c r="L59" s="138" t="e">
        <v>#DIV/0!</v>
      </c>
      <c r="M59" s="139">
        <v>0</v>
      </c>
      <c r="N59" s="179">
        <f t="shared" si="0"/>
        <v>0</v>
      </c>
      <c r="O59" s="141">
        <f t="shared" si="1"/>
        <v>0</v>
      </c>
      <c r="P59" s="171">
        <v>0</v>
      </c>
    </row>
    <row r="60" spans="1:16" ht="31.5" x14ac:dyDescent="0.25">
      <c r="A60" s="132">
        <v>55</v>
      </c>
      <c r="B60" s="348" t="s">
        <v>92</v>
      </c>
      <c r="C60" s="348" t="s">
        <v>663</v>
      </c>
      <c r="D60" s="136"/>
      <c r="E60" s="137"/>
      <c r="F60" s="137">
        <v>1569.54</v>
      </c>
      <c r="G60" s="135"/>
      <c r="H60" s="135"/>
      <c r="I60" s="349">
        <v>314</v>
      </c>
      <c r="J60" s="138"/>
      <c r="K60" s="138"/>
      <c r="L60" s="138">
        <v>0.20005861590020008</v>
      </c>
      <c r="M60" s="139">
        <v>13</v>
      </c>
      <c r="N60" s="278">
        <f t="shared" si="0"/>
        <v>40</v>
      </c>
      <c r="O60" s="141">
        <f t="shared" si="1"/>
        <v>40.82</v>
      </c>
      <c r="P60" s="171">
        <v>40</v>
      </c>
    </row>
    <row r="61" spans="1:16" ht="31.5" x14ac:dyDescent="0.25">
      <c r="A61" s="132">
        <v>56</v>
      </c>
      <c r="B61" s="348" t="s">
        <v>698</v>
      </c>
      <c r="C61" s="348" t="s">
        <v>663</v>
      </c>
      <c r="D61" s="136"/>
      <c r="E61" s="137"/>
      <c r="F61" s="137">
        <v>53.36</v>
      </c>
      <c r="G61" s="135"/>
      <c r="H61" s="135"/>
      <c r="I61" s="349">
        <v>14</v>
      </c>
      <c r="J61" s="138"/>
      <c r="K61" s="138"/>
      <c r="L61" s="138">
        <v>0.26236881559220387</v>
      </c>
      <c r="M61" s="139">
        <f t="shared" si="2"/>
        <v>15</v>
      </c>
      <c r="N61" s="278">
        <f t="shared" si="0"/>
        <v>2</v>
      </c>
      <c r="O61" s="141">
        <f t="shared" si="1"/>
        <v>2.1</v>
      </c>
      <c r="P61" s="171">
        <v>2</v>
      </c>
    </row>
    <row r="62" spans="1:16" x14ac:dyDescent="0.25">
      <c r="A62" s="132">
        <v>57</v>
      </c>
      <c r="B62" s="348" t="s">
        <v>2</v>
      </c>
      <c r="C62" s="348" t="s">
        <v>51</v>
      </c>
      <c r="D62" s="136"/>
      <c r="E62" s="137"/>
      <c r="F62" s="137">
        <v>180.11</v>
      </c>
      <c r="G62" s="135"/>
      <c r="H62" s="135"/>
      <c r="I62" s="349">
        <v>75</v>
      </c>
      <c r="J62" s="138"/>
      <c r="K62" s="138"/>
      <c r="L62" s="138">
        <v>0.41641219254899781</v>
      </c>
      <c r="M62" s="139">
        <f t="shared" si="2"/>
        <v>15</v>
      </c>
      <c r="N62" s="278">
        <f t="shared" si="0"/>
        <v>11</v>
      </c>
      <c r="O62" s="141">
        <f t="shared" si="1"/>
        <v>11.25</v>
      </c>
      <c r="P62" s="179" t="s">
        <v>844</v>
      </c>
    </row>
    <row r="63" spans="1:16" ht="31.5" x14ac:dyDescent="0.25">
      <c r="A63" s="132">
        <v>58</v>
      </c>
      <c r="B63" s="348" t="s">
        <v>52</v>
      </c>
      <c r="C63" s="348" t="s">
        <v>51</v>
      </c>
      <c r="D63" s="136"/>
      <c r="E63" s="137"/>
      <c r="F63" s="137">
        <v>99.7</v>
      </c>
      <c r="G63" s="135"/>
      <c r="H63" s="135"/>
      <c r="I63" s="349">
        <v>20</v>
      </c>
      <c r="J63" s="138"/>
      <c r="K63" s="138"/>
      <c r="L63" s="138">
        <v>0.20060180541624875</v>
      </c>
      <c r="M63" s="139">
        <f t="shared" si="2"/>
        <v>15</v>
      </c>
      <c r="N63" s="278">
        <f t="shared" si="0"/>
        <v>3</v>
      </c>
      <c r="O63" s="141">
        <f t="shared" si="1"/>
        <v>3</v>
      </c>
      <c r="P63" s="171">
        <v>3</v>
      </c>
    </row>
    <row r="64" spans="1:16" ht="31.5" x14ac:dyDescent="0.25">
      <c r="A64" s="132">
        <v>59</v>
      </c>
      <c r="B64" s="348" t="s">
        <v>209</v>
      </c>
      <c r="C64" s="348" t="s">
        <v>51</v>
      </c>
      <c r="D64" s="136"/>
      <c r="E64" s="137"/>
      <c r="F64" s="137">
        <v>16.29</v>
      </c>
      <c r="G64" s="135"/>
      <c r="H64" s="135"/>
      <c r="I64" s="349">
        <v>15</v>
      </c>
      <c r="J64" s="138"/>
      <c r="K64" s="138"/>
      <c r="L64" s="138">
        <v>0.92081031307550654</v>
      </c>
      <c r="M64" s="139">
        <f t="shared" si="2"/>
        <v>15</v>
      </c>
      <c r="N64" s="278">
        <f t="shared" si="0"/>
        <v>2</v>
      </c>
      <c r="O64" s="141">
        <f t="shared" si="1"/>
        <v>2.25</v>
      </c>
      <c r="P64" s="171">
        <v>2</v>
      </c>
    </row>
    <row r="65" spans="1:16" ht="31.5" x14ac:dyDescent="0.25">
      <c r="A65" s="132">
        <v>60</v>
      </c>
      <c r="B65" s="348" t="s">
        <v>93</v>
      </c>
      <c r="C65" s="348" t="s">
        <v>51</v>
      </c>
      <c r="D65" s="136"/>
      <c r="E65" s="137"/>
      <c r="F65" s="137">
        <v>31.8</v>
      </c>
      <c r="G65" s="135"/>
      <c r="H65" s="135"/>
      <c r="I65" s="349">
        <v>34</v>
      </c>
      <c r="J65" s="138"/>
      <c r="K65" s="138"/>
      <c r="L65" s="138">
        <v>1.0691823899371069</v>
      </c>
      <c r="M65" s="139">
        <f t="shared" si="2"/>
        <v>15</v>
      </c>
      <c r="N65" s="278">
        <f t="shared" si="0"/>
        <v>5</v>
      </c>
      <c r="O65" s="141">
        <f t="shared" si="1"/>
        <v>5.0999999999999996</v>
      </c>
      <c r="P65" s="171">
        <v>5</v>
      </c>
    </row>
    <row r="66" spans="1:16" ht="31.5" x14ac:dyDescent="0.25">
      <c r="A66" s="132">
        <v>61</v>
      </c>
      <c r="B66" s="348" t="s">
        <v>699</v>
      </c>
      <c r="C66" s="348" t="s">
        <v>51</v>
      </c>
      <c r="D66" s="136"/>
      <c r="E66" s="137"/>
      <c r="F66" s="137">
        <v>16.100000000000001</v>
      </c>
      <c r="G66" s="135"/>
      <c r="H66" s="135"/>
      <c r="I66" s="351">
        <v>20</v>
      </c>
      <c r="J66" s="138"/>
      <c r="K66" s="138"/>
      <c r="L66" s="138">
        <v>1.2422360248447204</v>
      </c>
      <c r="M66" s="139">
        <f t="shared" si="2"/>
        <v>15</v>
      </c>
      <c r="N66" s="278">
        <f t="shared" si="0"/>
        <v>3</v>
      </c>
      <c r="O66" s="141">
        <f t="shared" si="1"/>
        <v>3</v>
      </c>
      <c r="P66" s="171">
        <v>3</v>
      </c>
    </row>
    <row r="67" spans="1:16" ht="47.25" x14ac:dyDescent="0.25">
      <c r="A67" s="132">
        <v>62</v>
      </c>
      <c r="B67" s="348" t="s">
        <v>86</v>
      </c>
      <c r="C67" s="348" t="s">
        <v>51</v>
      </c>
      <c r="D67" s="136"/>
      <c r="E67" s="137"/>
      <c r="F67" s="137">
        <v>166.46</v>
      </c>
      <c r="G67" s="135"/>
      <c r="H67" s="135"/>
      <c r="I67" s="349">
        <v>80</v>
      </c>
      <c r="J67" s="138"/>
      <c r="K67" s="138"/>
      <c r="L67" s="138">
        <v>0.48059593896431574</v>
      </c>
      <c r="M67" s="139">
        <f t="shared" si="2"/>
        <v>15</v>
      </c>
      <c r="N67" s="278">
        <f t="shared" si="0"/>
        <v>12</v>
      </c>
      <c r="O67" s="141">
        <f t="shared" si="1"/>
        <v>12</v>
      </c>
      <c r="P67" s="171">
        <v>12</v>
      </c>
    </row>
    <row r="68" spans="1:16" x14ac:dyDescent="0.25">
      <c r="A68" s="132">
        <v>63</v>
      </c>
      <c r="B68" s="348" t="s">
        <v>2</v>
      </c>
      <c r="C68" s="348" t="s">
        <v>53</v>
      </c>
      <c r="D68" s="136"/>
      <c r="E68" s="137"/>
      <c r="F68" s="137">
        <v>65.55</v>
      </c>
      <c r="G68" s="135"/>
      <c r="H68" s="135"/>
      <c r="I68" s="349">
        <v>40</v>
      </c>
      <c r="J68" s="138"/>
      <c r="K68" s="138"/>
      <c r="L68" s="138">
        <v>0.61022120518688028</v>
      </c>
      <c r="M68" s="139">
        <f t="shared" si="2"/>
        <v>15</v>
      </c>
      <c r="N68" s="278">
        <f t="shared" si="0"/>
        <v>6</v>
      </c>
      <c r="O68" s="141">
        <f t="shared" si="1"/>
        <v>6</v>
      </c>
      <c r="P68" s="179" t="s">
        <v>844</v>
      </c>
    </row>
    <row r="69" spans="1:16" ht="31.5" x14ac:dyDescent="0.25">
      <c r="A69" s="132">
        <v>64</v>
      </c>
      <c r="B69" s="348" t="s">
        <v>54</v>
      </c>
      <c r="C69" s="348" t="s">
        <v>53</v>
      </c>
      <c r="D69" s="136"/>
      <c r="E69" s="137"/>
      <c r="F69" s="137">
        <v>187</v>
      </c>
      <c r="G69" s="135"/>
      <c r="H69" s="135"/>
      <c r="I69" s="351">
        <v>35</v>
      </c>
      <c r="J69" s="138"/>
      <c r="K69" s="138"/>
      <c r="L69" s="138">
        <v>0.18716577540106952</v>
      </c>
      <c r="M69" s="139">
        <f t="shared" si="2"/>
        <v>15</v>
      </c>
      <c r="N69" s="278">
        <f t="shared" si="0"/>
        <v>5</v>
      </c>
      <c r="O69" s="141">
        <f t="shared" si="1"/>
        <v>5.25</v>
      </c>
      <c r="P69" s="171">
        <v>15</v>
      </c>
    </row>
    <row r="70" spans="1:16" x14ac:dyDescent="0.25">
      <c r="A70" s="132">
        <v>65</v>
      </c>
      <c r="B70" s="348" t="s">
        <v>2</v>
      </c>
      <c r="C70" s="348" t="s">
        <v>9</v>
      </c>
      <c r="D70" s="136"/>
      <c r="E70" s="137"/>
      <c r="F70" s="137">
        <v>69.599999999999994</v>
      </c>
      <c r="G70" s="135"/>
      <c r="H70" s="135"/>
      <c r="I70" s="349">
        <v>12</v>
      </c>
      <c r="J70" s="138"/>
      <c r="K70" s="138"/>
      <c r="L70" s="138">
        <v>0.17241379310344829</v>
      </c>
      <c r="M70" s="139">
        <f t="shared" si="2"/>
        <v>15</v>
      </c>
      <c r="N70" s="278">
        <f t="shared" si="0"/>
        <v>1</v>
      </c>
      <c r="O70" s="141">
        <f t="shared" si="1"/>
        <v>1.8</v>
      </c>
      <c r="P70" s="179" t="s">
        <v>844</v>
      </c>
    </row>
    <row r="71" spans="1:16" ht="47.25" x14ac:dyDescent="0.25">
      <c r="A71" s="132">
        <v>66</v>
      </c>
      <c r="B71" s="348" t="s">
        <v>700</v>
      </c>
      <c r="C71" s="348" t="s">
        <v>664</v>
      </c>
      <c r="D71" s="136"/>
      <c r="E71" s="137"/>
      <c r="F71" s="137">
        <v>221</v>
      </c>
      <c r="G71" s="135"/>
      <c r="H71" s="135"/>
      <c r="I71" s="349">
        <v>58</v>
      </c>
      <c r="J71" s="138"/>
      <c r="K71" s="138"/>
      <c r="L71" s="138">
        <v>0.26244343891402716</v>
      </c>
      <c r="M71" s="139">
        <v>8</v>
      </c>
      <c r="N71" s="278">
        <f t="shared" si="0"/>
        <v>4</v>
      </c>
      <c r="O71" s="141">
        <f t="shared" si="1"/>
        <v>4.6399999999999997</v>
      </c>
      <c r="P71" s="171">
        <v>4</v>
      </c>
    </row>
    <row r="72" spans="1:16" ht="31.5" x14ac:dyDescent="0.25">
      <c r="A72" s="132">
        <v>67</v>
      </c>
      <c r="B72" s="348" t="s">
        <v>10</v>
      </c>
      <c r="C72" s="348" t="s">
        <v>9</v>
      </c>
      <c r="D72" s="136"/>
      <c r="E72" s="137"/>
      <c r="F72" s="137">
        <v>164.4</v>
      </c>
      <c r="G72" s="135"/>
      <c r="H72" s="135"/>
      <c r="I72" s="349">
        <v>86</v>
      </c>
      <c r="J72" s="138"/>
      <c r="K72" s="138"/>
      <c r="L72" s="138">
        <v>0.52311435523114358</v>
      </c>
      <c r="M72" s="139">
        <v>13</v>
      </c>
      <c r="N72" s="278">
        <f t="shared" ref="N72:N134" si="3">ROUNDDOWN(O72,0)</f>
        <v>11</v>
      </c>
      <c r="O72" s="141">
        <f t="shared" ref="O72:O134" si="4">I72*M72/100</f>
        <v>11.18</v>
      </c>
      <c r="P72" s="171">
        <v>11</v>
      </c>
    </row>
    <row r="73" spans="1:16" x14ac:dyDescent="0.25">
      <c r="A73" s="132">
        <v>68</v>
      </c>
      <c r="B73" s="348" t="s">
        <v>2</v>
      </c>
      <c r="C73" s="348" t="s">
        <v>55</v>
      </c>
      <c r="D73" s="136"/>
      <c r="E73" s="137"/>
      <c r="F73" s="137">
        <v>91.68</v>
      </c>
      <c r="G73" s="135"/>
      <c r="H73" s="135"/>
      <c r="I73" s="349">
        <v>115</v>
      </c>
      <c r="J73" s="138"/>
      <c r="K73" s="138"/>
      <c r="L73" s="138">
        <v>1.2543630017452005</v>
      </c>
      <c r="M73" s="139">
        <f t="shared" ref="M73:M134" si="5">IF(I73&lt;7,0,15)</f>
        <v>15</v>
      </c>
      <c r="N73" s="278">
        <f t="shared" si="3"/>
        <v>17</v>
      </c>
      <c r="O73" s="141">
        <f t="shared" si="4"/>
        <v>17.25</v>
      </c>
      <c r="P73" s="179" t="s">
        <v>844</v>
      </c>
    </row>
    <row r="74" spans="1:16" ht="63" x14ac:dyDescent="0.25">
      <c r="A74" s="132">
        <v>69</v>
      </c>
      <c r="B74" s="348" t="s">
        <v>701</v>
      </c>
      <c r="C74" s="348" t="s">
        <v>55</v>
      </c>
      <c r="D74" s="136"/>
      <c r="E74" s="137"/>
      <c r="F74" s="137">
        <v>35.4</v>
      </c>
      <c r="G74" s="135"/>
      <c r="H74" s="135"/>
      <c r="I74" s="349">
        <v>32</v>
      </c>
      <c r="J74" s="138"/>
      <c r="K74" s="138"/>
      <c r="L74" s="138">
        <v>0.903954802259887</v>
      </c>
      <c r="M74" s="139">
        <v>12</v>
      </c>
      <c r="N74" s="278">
        <f t="shared" si="3"/>
        <v>3</v>
      </c>
      <c r="O74" s="141">
        <f t="shared" si="4"/>
        <v>3.84</v>
      </c>
      <c r="P74" s="171">
        <v>3</v>
      </c>
    </row>
    <row r="75" spans="1:16" ht="47.25" x14ac:dyDescent="0.25">
      <c r="A75" s="132">
        <v>70</v>
      </c>
      <c r="B75" s="348" t="s">
        <v>702</v>
      </c>
      <c r="C75" s="348" t="s">
        <v>55</v>
      </c>
      <c r="D75" s="136"/>
      <c r="E75" s="137"/>
      <c r="F75" s="137">
        <v>163.6</v>
      </c>
      <c r="G75" s="135"/>
      <c r="H75" s="135"/>
      <c r="I75" s="350">
        <v>420</v>
      </c>
      <c r="J75" s="138"/>
      <c r="K75" s="138"/>
      <c r="L75" s="138">
        <v>2.5672371638141809</v>
      </c>
      <c r="M75" s="139">
        <v>9.6</v>
      </c>
      <c r="N75" s="278">
        <f t="shared" si="3"/>
        <v>40</v>
      </c>
      <c r="O75" s="141">
        <f t="shared" si="4"/>
        <v>40.32</v>
      </c>
      <c r="P75" s="171">
        <v>40</v>
      </c>
    </row>
    <row r="76" spans="1:16" x14ac:dyDescent="0.25">
      <c r="A76" s="132">
        <v>71</v>
      </c>
      <c r="B76" s="348" t="s">
        <v>57</v>
      </c>
      <c r="C76" s="348" t="s">
        <v>55</v>
      </c>
      <c r="D76" s="136"/>
      <c r="E76" s="137"/>
      <c r="F76" s="137">
        <v>62.62</v>
      </c>
      <c r="G76" s="135"/>
      <c r="H76" s="135"/>
      <c r="I76" s="349">
        <v>67</v>
      </c>
      <c r="J76" s="138"/>
      <c r="K76" s="138"/>
      <c r="L76" s="138">
        <v>1.0699457042478442</v>
      </c>
      <c r="M76" s="139">
        <f t="shared" si="5"/>
        <v>15</v>
      </c>
      <c r="N76" s="278">
        <f t="shared" si="3"/>
        <v>10</v>
      </c>
      <c r="O76" s="141">
        <f t="shared" si="4"/>
        <v>10.050000000000001</v>
      </c>
      <c r="P76" s="171">
        <v>10</v>
      </c>
    </row>
    <row r="77" spans="1:16" ht="47.25" x14ac:dyDescent="0.25">
      <c r="A77" s="132">
        <v>72</v>
      </c>
      <c r="B77" s="348" t="s">
        <v>86</v>
      </c>
      <c r="C77" s="348" t="s">
        <v>55</v>
      </c>
      <c r="D77" s="136"/>
      <c r="E77" s="137"/>
      <c r="F77" s="137">
        <v>39.58</v>
      </c>
      <c r="G77" s="135"/>
      <c r="H77" s="135"/>
      <c r="I77" s="349">
        <v>40</v>
      </c>
      <c r="J77" s="138"/>
      <c r="K77" s="138"/>
      <c r="L77" s="138">
        <v>1.010611419909045</v>
      </c>
      <c r="M77" s="139">
        <f t="shared" si="5"/>
        <v>15</v>
      </c>
      <c r="N77" s="278">
        <f t="shared" si="3"/>
        <v>6</v>
      </c>
      <c r="O77" s="141">
        <f t="shared" si="4"/>
        <v>6</v>
      </c>
      <c r="P77" s="171">
        <v>6</v>
      </c>
    </row>
    <row r="78" spans="1:16" ht="31.5" hidden="1" x14ac:dyDescent="0.25">
      <c r="A78" s="132">
        <v>73</v>
      </c>
      <c r="B78" s="348" t="s">
        <v>801</v>
      </c>
      <c r="C78" s="348" t="s">
        <v>842</v>
      </c>
      <c r="D78" s="136"/>
      <c r="E78" s="137"/>
      <c r="F78" s="137"/>
      <c r="G78" s="135"/>
      <c r="H78" s="135"/>
      <c r="I78" s="349"/>
      <c r="J78" s="138"/>
      <c r="K78" s="138"/>
      <c r="L78" s="138" t="e">
        <v>#DIV/0!</v>
      </c>
      <c r="M78" s="139">
        <f t="shared" si="5"/>
        <v>0</v>
      </c>
      <c r="N78" s="179">
        <f t="shared" si="3"/>
        <v>0</v>
      </c>
      <c r="O78" s="141">
        <f t="shared" si="4"/>
        <v>0</v>
      </c>
      <c r="P78" s="171"/>
    </row>
    <row r="79" spans="1:16" x14ac:dyDescent="0.25">
      <c r="A79" s="132">
        <v>74</v>
      </c>
      <c r="B79" s="348" t="s">
        <v>2</v>
      </c>
      <c r="C79" s="348" t="s">
        <v>704</v>
      </c>
      <c r="D79" s="136"/>
      <c r="E79" s="137"/>
      <c r="F79" s="137">
        <v>3259.02</v>
      </c>
      <c r="G79" s="135"/>
      <c r="H79" s="135"/>
      <c r="I79" s="349">
        <v>2000</v>
      </c>
      <c r="J79" s="138"/>
      <c r="K79" s="138"/>
      <c r="L79" s="138">
        <v>0.61368141343103144</v>
      </c>
      <c r="M79" s="139">
        <v>1.5</v>
      </c>
      <c r="N79" s="278">
        <f t="shared" si="3"/>
        <v>30</v>
      </c>
      <c r="O79" s="141">
        <f t="shared" si="4"/>
        <v>30</v>
      </c>
      <c r="P79" s="179" t="s">
        <v>844</v>
      </c>
    </row>
    <row r="80" spans="1:16" ht="31.5" x14ac:dyDescent="0.25">
      <c r="A80" s="132">
        <v>75</v>
      </c>
      <c r="B80" s="348" t="s">
        <v>703</v>
      </c>
      <c r="C80" s="348" t="s">
        <v>704</v>
      </c>
      <c r="D80" s="136"/>
      <c r="E80" s="137"/>
      <c r="F80" s="137">
        <v>44.85</v>
      </c>
      <c r="G80" s="135"/>
      <c r="H80" s="135"/>
      <c r="I80" s="349">
        <v>25</v>
      </c>
      <c r="J80" s="138"/>
      <c r="K80" s="138"/>
      <c r="L80" s="138">
        <v>0.55741360089186176</v>
      </c>
      <c r="M80" s="139">
        <f t="shared" si="5"/>
        <v>15</v>
      </c>
      <c r="N80" s="278">
        <f t="shared" si="3"/>
        <v>3</v>
      </c>
      <c r="O80" s="141">
        <f t="shared" si="4"/>
        <v>3.75</v>
      </c>
      <c r="P80" s="171">
        <v>3</v>
      </c>
    </row>
    <row r="81" spans="1:16" ht="31.5" x14ac:dyDescent="0.25">
      <c r="A81" s="132">
        <v>76</v>
      </c>
      <c r="B81" s="348" t="s">
        <v>705</v>
      </c>
      <c r="C81" s="348" t="s">
        <v>704</v>
      </c>
      <c r="D81" s="136"/>
      <c r="E81" s="137"/>
      <c r="F81" s="137">
        <v>80</v>
      </c>
      <c r="G81" s="135"/>
      <c r="H81" s="135"/>
      <c r="I81" s="349">
        <v>32</v>
      </c>
      <c r="J81" s="138"/>
      <c r="K81" s="138"/>
      <c r="L81" s="138">
        <v>0.4</v>
      </c>
      <c r="M81" s="139">
        <v>8</v>
      </c>
      <c r="N81" s="278">
        <f t="shared" si="3"/>
        <v>2</v>
      </c>
      <c r="O81" s="141">
        <f t="shared" si="4"/>
        <v>2.56</v>
      </c>
      <c r="P81" s="171">
        <v>2</v>
      </c>
    </row>
    <row r="82" spans="1:16" ht="31.5" hidden="1" x14ac:dyDescent="0.25">
      <c r="A82" s="132">
        <v>77</v>
      </c>
      <c r="B82" s="348" t="s">
        <v>60</v>
      </c>
      <c r="C82" s="348" t="s">
        <v>704</v>
      </c>
      <c r="D82" s="136"/>
      <c r="E82" s="137"/>
      <c r="F82" s="137"/>
      <c r="G82" s="135"/>
      <c r="H82" s="135"/>
      <c r="I82" s="349">
        <v>0</v>
      </c>
      <c r="J82" s="138"/>
      <c r="K82" s="138"/>
      <c r="L82" s="138" t="e">
        <v>#DIV/0!</v>
      </c>
      <c r="M82" s="139">
        <f t="shared" si="5"/>
        <v>0</v>
      </c>
      <c r="N82" s="179">
        <f t="shared" si="3"/>
        <v>0</v>
      </c>
      <c r="O82" s="141">
        <f t="shared" si="4"/>
        <v>0</v>
      </c>
      <c r="P82" s="171"/>
    </row>
    <row r="83" spans="1:16" ht="31.5" x14ac:dyDescent="0.25">
      <c r="A83" s="132">
        <v>78</v>
      </c>
      <c r="B83" s="348" t="s">
        <v>59</v>
      </c>
      <c r="C83" s="348" t="s">
        <v>704</v>
      </c>
      <c r="D83" s="136"/>
      <c r="E83" s="137"/>
      <c r="F83" s="137">
        <v>1130</v>
      </c>
      <c r="G83" s="135"/>
      <c r="H83" s="135"/>
      <c r="I83" s="349">
        <v>280</v>
      </c>
      <c r="J83" s="138"/>
      <c r="K83" s="138"/>
      <c r="L83" s="138">
        <v>0.24778761061946902</v>
      </c>
      <c r="M83" s="139">
        <v>10</v>
      </c>
      <c r="N83" s="278">
        <f t="shared" si="3"/>
        <v>28</v>
      </c>
      <c r="O83" s="141">
        <f t="shared" si="4"/>
        <v>28</v>
      </c>
      <c r="P83" s="171">
        <v>28</v>
      </c>
    </row>
    <row r="84" spans="1:16" ht="31.5" x14ac:dyDescent="0.25">
      <c r="A84" s="132">
        <v>79</v>
      </c>
      <c r="B84" s="348" t="s">
        <v>706</v>
      </c>
      <c r="C84" s="348" t="s">
        <v>704</v>
      </c>
      <c r="D84" s="136"/>
      <c r="E84" s="137"/>
      <c r="F84" s="137">
        <v>473.84</v>
      </c>
      <c r="G84" s="135"/>
      <c r="H84" s="135"/>
      <c r="I84" s="349">
        <v>180</v>
      </c>
      <c r="J84" s="138"/>
      <c r="K84" s="138"/>
      <c r="L84" s="138">
        <v>0.37987506331251059</v>
      </c>
      <c r="M84" s="139">
        <v>10</v>
      </c>
      <c r="N84" s="278">
        <f t="shared" si="3"/>
        <v>18</v>
      </c>
      <c r="O84" s="141">
        <f t="shared" si="4"/>
        <v>18</v>
      </c>
      <c r="P84" s="171">
        <v>18</v>
      </c>
    </row>
    <row r="85" spans="1:16" ht="31.5" x14ac:dyDescent="0.25">
      <c r="A85" s="132">
        <v>80</v>
      </c>
      <c r="B85" s="348" t="s">
        <v>707</v>
      </c>
      <c r="C85" s="348" t="s">
        <v>704</v>
      </c>
      <c r="D85" s="136"/>
      <c r="E85" s="137"/>
      <c r="F85" s="137">
        <v>72.599999999999994</v>
      </c>
      <c r="G85" s="135"/>
      <c r="H85" s="135"/>
      <c r="I85" s="349">
        <v>36</v>
      </c>
      <c r="J85" s="138"/>
      <c r="K85" s="138"/>
      <c r="L85" s="138">
        <v>0.49586776859504134</v>
      </c>
      <c r="M85" s="139">
        <f t="shared" si="5"/>
        <v>15</v>
      </c>
      <c r="N85" s="278">
        <f t="shared" si="3"/>
        <v>5</v>
      </c>
      <c r="O85" s="141">
        <f t="shared" si="4"/>
        <v>5.4</v>
      </c>
      <c r="P85" s="171">
        <v>5</v>
      </c>
    </row>
    <row r="86" spans="1:16" ht="31.5" hidden="1" x14ac:dyDescent="0.25">
      <c r="A86" s="132">
        <v>81</v>
      </c>
      <c r="B86" s="348" t="s">
        <v>802</v>
      </c>
      <c r="C86" s="348" t="s">
        <v>704</v>
      </c>
      <c r="D86" s="136"/>
      <c r="E86" s="137"/>
      <c r="F86" s="137"/>
      <c r="G86" s="135"/>
      <c r="H86" s="135"/>
      <c r="I86" s="349"/>
      <c r="J86" s="138"/>
      <c r="K86" s="138"/>
      <c r="L86" s="138" t="e">
        <v>#DIV/0!</v>
      </c>
      <c r="M86" s="139">
        <f t="shared" si="5"/>
        <v>0</v>
      </c>
      <c r="N86" s="179">
        <f t="shared" si="3"/>
        <v>0</v>
      </c>
      <c r="O86" s="141">
        <f t="shared" si="4"/>
        <v>0</v>
      </c>
      <c r="P86" s="171"/>
    </row>
    <row r="87" spans="1:16" ht="31.5" x14ac:dyDescent="0.25">
      <c r="A87" s="132">
        <v>82</v>
      </c>
      <c r="B87" s="348" t="s">
        <v>708</v>
      </c>
      <c r="C87" s="348" t="s">
        <v>704</v>
      </c>
      <c r="D87" s="136"/>
      <c r="E87" s="137"/>
      <c r="F87" s="137">
        <v>491.79</v>
      </c>
      <c r="G87" s="135"/>
      <c r="H87" s="135"/>
      <c r="I87" s="349">
        <v>143</v>
      </c>
      <c r="J87" s="138"/>
      <c r="K87" s="138"/>
      <c r="L87" s="138">
        <v>0.29077451757864126</v>
      </c>
      <c r="M87" s="139">
        <f t="shared" si="5"/>
        <v>15</v>
      </c>
      <c r="N87" s="278">
        <f t="shared" si="3"/>
        <v>21</v>
      </c>
      <c r="O87" s="141">
        <f t="shared" si="4"/>
        <v>21.45</v>
      </c>
      <c r="P87" s="171">
        <v>21</v>
      </c>
    </row>
    <row r="88" spans="1:16" ht="31.5" x14ac:dyDescent="0.25">
      <c r="A88" s="132">
        <v>83</v>
      </c>
      <c r="B88" s="348" t="s">
        <v>709</v>
      </c>
      <c r="C88" s="348" t="s">
        <v>704</v>
      </c>
      <c r="D88" s="136"/>
      <c r="E88" s="137"/>
      <c r="F88" s="137">
        <v>495.87</v>
      </c>
      <c r="G88" s="135"/>
      <c r="H88" s="135"/>
      <c r="I88" s="349">
        <v>158</v>
      </c>
      <c r="J88" s="138"/>
      <c r="K88" s="138"/>
      <c r="L88" s="138">
        <v>0.31863189948978565</v>
      </c>
      <c r="M88" s="139">
        <f t="shared" si="5"/>
        <v>15</v>
      </c>
      <c r="N88" s="278">
        <f t="shared" si="3"/>
        <v>23</v>
      </c>
      <c r="O88" s="141">
        <f t="shared" si="4"/>
        <v>23.7</v>
      </c>
      <c r="P88" s="171">
        <v>23</v>
      </c>
    </row>
    <row r="89" spans="1:16" ht="31.5" x14ac:dyDescent="0.25">
      <c r="A89" s="132">
        <v>84</v>
      </c>
      <c r="B89" s="348" t="s">
        <v>92</v>
      </c>
      <c r="C89" s="348" t="s">
        <v>704</v>
      </c>
      <c r="D89" s="136"/>
      <c r="E89" s="137"/>
      <c r="F89" s="137">
        <v>2033.81</v>
      </c>
      <c r="G89" s="135"/>
      <c r="H89" s="135"/>
      <c r="I89" s="349">
        <v>374</v>
      </c>
      <c r="J89" s="138"/>
      <c r="K89" s="138"/>
      <c r="L89" s="138">
        <v>0.18389131728135863</v>
      </c>
      <c r="M89" s="139">
        <v>2.9</v>
      </c>
      <c r="N89" s="278">
        <f t="shared" si="3"/>
        <v>10</v>
      </c>
      <c r="O89" s="141">
        <f t="shared" si="4"/>
        <v>10.845999999999998</v>
      </c>
      <c r="P89" s="171">
        <v>10</v>
      </c>
    </row>
    <row r="90" spans="1:16" ht="31.5" x14ac:dyDescent="0.25">
      <c r="A90" s="132">
        <v>85</v>
      </c>
      <c r="B90" s="348" t="s">
        <v>94</v>
      </c>
      <c r="C90" s="348" t="s">
        <v>704</v>
      </c>
      <c r="D90" s="136"/>
      <c r="E90" s="137"/>
      <c r="F90" s="137">
        <v>498.91</v>
      </c>
      <c r="G90" s="135"/>
      <c r="H90" s="135"/>
      <c r="I90" s="349">
        <v>154</v>
      </c>
      <c r="J90" s="138"/>
      <c r="K90" s="138"/>
      <c r="L90" s="138">
        <v>0.3086729069371229</v>
      </c>
      <c r="M90" s="139">
        <f t="shared" si="5"/>
        <v>15</v>
      </c>
      <c r="N90" s="278">
        <f t="shared" si="3"/>
        <v>23</v>
      </c>
      <c r="O90" s="141">
        <f t="shared" si="4"/>
        <v>23.1</v>
      </c>
      <c r="P90" s="171">
        <v>23</v>
      </c>
    </row>
    <row r="91" spans="1:16" ht="31.5" x14ac:dyDescent="0.25">
      <c r="A91" s="132">
        <v>86</v>
      </c>
      <c r="B91" s="348" t="s">
        <v>710</v>
      </c>
      <c r="C91" s="348" t="s">
        <v>704</v>
      </c>
      <c r="D91" s="136"/>
      <c r="E91" s="137"/>
      <c r="F91" s="137">
        <v>481.76</v>
      </c>
      <c r="G91" s="135"/>
      <c r="H91" s="135"/>
      <c r="I91" s="349">
        <v>192</v>
      </c>
      <c r="J91" s="138"/>
      <c r="K91" s="138"/>
      <c r="L91" s="138">
        <v>0.39853869146462972</v>
      </c>
      <c r="M91" s="139">
        <v>10</v>
      </c>
      <c r="N91" s="278">
        <f t="shared" si="3"/>
        <v>19</v>
      </c>
      <c r="O91" s="141">
        <f t="shared" si="4"/>
        <v>19.2</v>
      </c>
      <c r="P91" s="171">
        <v>19</v>
      </c>
    </row>
    <row r="92" spans="1:16" ht="31.5" x14ac:dyDescent="0.25">
      <c r="A92" s="132">
        <v>87</v>
      </c>
      <c r="B92" s="348" t="s">
        <v>711</v>
      </c>
      <c r="C92" s="348" t="s">
        <v>704</v>
      </c>
      <c r="D92" s="136"/>
      <c r="E92" s="137"/>
      <c r="F92" s="137">
        <v>499.17</v>
      </c>
      <c r="G92" s="135"/>
      <c r="H92" s="135"/>
      <c r="I92" s="349">
        <v>189</v>
      </c>
      <c r="J92" s="138"/>
      <c r="K92" s="138"/>
      <c r="L92" s="138">
        <v>0.37862852334875891</v>
      </c>
      <c r="M92" s="139">
        <v>10</v>
      </c>
      <c r="N92" s="278">
        <f t="shared" si="3"/>
        <v>18</v>
      </c>
      <c r="O92" s="141">
        <f t="shared" si="4"/>
        <v>18.899999999999999</v>
      </c>
      <c r="P92" s="171">
        <v>18</v>
      </c>
    </row>
    <row r="93" spans="1:16" ht="31.5" x14ac:dyDescent="0.25">
      <c r="A93" s="132">
        <v>88</v>
      </c>
      <c r="B93" s="348" t="s">
        <v>215</v>
      </c>
      <c r="C93" s="348" t="s">
        <v>704</v>
      </c>
      <c r="D93" s="136"/>
      <c r="E93" s="137"/>
      <c r="F93" s="137">
        <v>15.006</v>
      </c>
      <c r="G93" s="135"/>
      <c r="H93" s="135"/>
      <c r="I93" s="349">
        <v>10</v>
      </c>
      <c r="J93" s="138"/>
      <c r="K93" s="138"/>
      <c r="L93" s="138">
        <v>0.66640010662401705</v>
      </c>
      <c r="M93" s="139">
        <f t="shared" si="5"/>
        <v>15</v>
      </c>
      <c r="N93" s="278">
        <f t="shared" si="3"/>
        <v>1</v>
      </c>
      <c r="O93" s="141">
        <f t="shared" si="4"/>
        <v>1.5</v>
      </c>
      <c r="P93" s="171">
        <v>2</v>
      </c>
    </row>
    <row r="94" spans="1:16" x14ac:dyDescent="0.25">
      <c r="A94" s="132">
        <v>89</v>
      </c>
      <c r="B94" s="348" t="s">
        <v>2</v>
      </c>
      <c r="C94" s="348" t="s">
        <v>713</v>
      </c>
      <c r="D94" s="136"/>
      <c r="E94" s="137"/>
      <c r="F94" s="137">
        <v>264.76</v>
      </c>
      <c r="G94" s="135"/>
      <c r="H94" s="135"/>
      <c r="I94" s="349">
        <v>448</v>
      </c>
      <c r="J94" s="138"/>
      <c r="K94" s="138"/>
      <c r="L94" s="138">
        <v>1.6920985043057863</v>
      </c>
      <c r="M94" s="139">
        <v>8</v>
      </c>
      <c r="N94" s="278">
        <f t="shared" si="3"/>
        <v>35</v>
      </c>
      <c r="O94" s="141">
        <f t="shared" si="4"/>
        <v>35.840000000000003</v>
      </c>
      <c r="P94" s="179" t="s">
        <v>844</v>
      </c>
    </row>
    <row r="95" spans="1:16" ht="31.5" hidden="1" x14ac:dyDescent="0.25">
      <c r="A95" s="132">
        <v>90</v>
      </c>
      <c r="B95" s="348" t="s">
        <v>803</v>
      </c>
      <c r="C95" s="348" t="s">
        <v>713</v>
      </c>
      <c r="D95" s="136"/>
      <c r="E95" s="137"/>
      <c r="F95" s="137"/>
      <c r="G95" s="135"/>
      <c r="H95" s="135"/>
      <c r="I95" s="349">
        <v>0</v>
      </c>
      <c r="J95" s="138"/>
      <c r="K95" s="138"/>
      <c r="L95" s="138" t="e">
        <v>#DIV/0!</v>
      </c>
      <c r="M95" s="139">
        <f t="shared" si="5"/>
        <v>0</v>
      </c>
      <c r="N95" s="179">
        <f t="shared" si="3"/>
        <v>0</v>
      </c>
      <c r="O95" s="141">
        <f t="shared" si="4"/>
        <v>0</v>
      </c>
      <c r="P95" s="171"/>
    </row>
    <row r="96" spans="1:16" x14ac:dyDescent="0.25">
      <c r="A96" s="132">
        <v>91</v>
      </c>
      <c r="B96" s="348" t="s">
        <v>712</v>
      </c>
      <c r="C96" s="348" t="s">
        <v>713</v>
      </c>
      <c r="D96" s="136"/>
      <c r="E96" s="137"/>
      <c r="F96" s="137">
        <v>279.8</v>
      </c>
      <c r="G96" s="135"/>
      <c r="H96" s="135"/>
      <c r="I96" s="352">
        <v>340.74004683840752</v>
      </c>
      <c r="J96" s="138"/>
      <c r="K96" s="138"/>
      <c r="L96" s="138">
        <v>1.2177985948477752</v>
      </c>
      <c r="M96" s="139">
        <v>6</v>
      </c>
      <c r="N96" s="278">
        <f t="shared" si="3"/>
        <v>20</v>
      </c>
      <c r="O96" s="141">
        <f t="shared" si="4"/>
        <v>20.44440281030445</v>
      </c>
      <c r="P96" s="171">
        <v>20</v>
      </c>
    </row>
    <row r="97" spans="1:16" ht="31.5" x14ac:dyDescent="0.25">
      <c r="A97" s="132">
        <v>92</v>
      </c>
      <c r="B97" s="348" t="s">
        <v>119</v>
      </c>
      <c r="C97" s="348" t="s">
        <v>713</v>
      </c>
      <c r="D97" s="136"/>
      <c r="E97" s="137"/>
      <c r="F97" s="137">
        <v>72.3</v>
      </c>
      <c r="G97" s="135"/>
      <c r="H97" s="135"/>
      <c r="I97" s="349">
        <v>155</v>
      </c>
      <c r="J97" s="138"/>
      <c r="K97" s="138"/>
      <c r="L97" s="138">
        <v>2.1438450899031811</v>
      </c>
      <c r="M97" s="139">
        <f t="shared" si="5"/>
        <v>15</v>
      </c>
      <c r="N97" s="278">
        <f t="shared" si="3"/>
        <v>23</v>
      </c>
      <c r="O97" s="141">
        <f t="shared" si="4"/>
        <v>23.25</v>
      </c>
      <c r="P97" s="171">
        <v>23</v>
      </c>
    </row>
    <row r="98" spans="1:16" ht="31.5" x14ac:dyDescent="0.25">
      <c r="A98" s="132">
        <v>93</v>
      </c>
      <c r="B98" s="348" t="s">
        <v>121</v>
      </c>
      <c r="C98" s="348" t="s">
        <v>713</v>
      </c>
      <c r="D98" s="136"/>
      <c r="E98" s="137"/>
      <c r="F98" s="137">
        <v>135.9</v>
      </c>
      <c r="G98" s="135"/>
      <c r="H98" s="135"/>
      <c r="I98" s="349">
        <v>100</v>
      </c>
      <c r="J98" s="138"/>
      <c r="K98" s="138"/>
      <c r="L98" s="138">
        <v>0.73583517292126566</v>
      </c>
      <c r="M98" s="139">
        <f t="shared" si="5"/>
        <v>15</v>
      </c>
      <c r="N98" s="278">
        <f t="shared" si="3"/>
        <v>15</v>
      </c>
      <c r="O98" s="141">
        <f t="shared" si="4"/>
        <v>15</v>
      </c>
      <c r="P98" s="171">
        <v>15</v>
      </c>
    </row>
    <row r="99" spans="1:16" ht="31.5" x14ac:dyDescent="0.25">
      <c r="A99" s="132">
        <v>94</v>
      </c>
      <c r="B99" s="348" t="s">
        <v>95</v>
      </c>
      <c r="C99" s="348" t="s">
        <v>713</v>
      </c>
      <c r="D99" s="136"/>
      <c r="E99" s="137"/>
      <c r="F99" s="137">
        <v>224.21</v>
      </c>
      <c r="G99" s="135"/>
      <c r="H99" s="135"/>
      <c r="I99" s="349">
        <v>343</v>
      </c>
      <c r="J99" s="138"/>
      <c r="K99" s="138"/>
      <c r="L99" s="138">
        <v>1.5298157976896658</v>
      </c>
      <c r="M99" s="139">
        <v>4.5</v>
      </c>
      <c r="N99" s="278">
        <f t="shared" si="3"/>
        <v>15</v>
      </c>
      <c r="O99" s="141">
        <f t="shared" si="4"/>
        <v>15.435</v>
      </c>
      <c r="P99" s="171">
        <v>15</v>
      </c>
    </row>
    <row r="100" spans="1:16" ht="31.5" x14ac:dyDescent="0.25">
      <c r="A100" s="132">
        <v>95</v>
      </c>
      <c r="B100" s="348" t="s">
        <v>714</v>
      </c>
      <c r="C100" s="348" t="s">
        <v>713</v>
      </c>
      <c r="D100" s="136"/>
      <c r="E100" s="137"/>
      <c r="F100" s="137">
        <v>41.43</v>
      </c>
      <c r="G100" s="135"/>
      <c r="H100" s="135"/>
      <c r="I100" s="349">
        <v>73</v>
      </c>
      <c r="J100" s="138"/>
      <c r="K100" s="138"/>
      <c r="L100" s="138">
        <v>1.7620082066135652</v>
      </c>
      <c r="M100" s="139">
        <f t="shared" si="5"/>
        <v>15</v>
      </c>
      <c r="N100" s="278">
        <f t="shared" si="3"/>
        <v>10</v>
      </c>
      <c r="O100" s="141">
        <f t="shared" si="4"/>
        <v>10.95</v>
      </c>
      <c r="P100" s="171">
        <v>10</v>
      </c>
    </row>
    <row r="101" spans="1:16" ht="31.5" x14ac:dyDescent="0.25">
      <c r="A101" s="132">
        <v>96</v>
      </c>
      <c r="B101" s="348" t="s">
        <v>120</v>
      </c>
      <c r="C101" s="348" t="s">
        <v>713</v>
      </c>
      <c r="D101" s="136"/>
      <c r="E101" s="137"/>
      <c r="F101" s="137">
        <v>170.6</v>
      </c>
      <c r="G101" s="135"/>
      <c r="H101" s="135"/>
      <c r="I101" s="349">
        <v>202</v>
      </c>
      <c r="J101" s="138"/>
      <c r="K101" s="138"/>
      <c r="L101" s="138">
        <v>1.1840562719812426</v>
      </c>
      <c r="M101" s="139">
        <v>5</v>
      </c>
      <c r="N101" s="278">
        <f t="shared" si="3"/>
        <v>10</v>
      </c>
      <c r="O101" s="141">
        <f t="shared" si="4"/>
        <v>10.1</v>
      </c>
      <c r="P101" s="171">
        <v>10</v>
      </c>
    </row>
    <row r="102" spans="1:16" ht="31.5" x14ac:dyDescent="0.25">
      <c r="A102" s="132">
        <v>97</v>
      </c>
      <c r="B102" s="348" t="s">
        <v>127</v>
      </c>
      <c r="C102" s="348" t="s">
        <v>713</v>
      </c>
      <c r="D102" s="136"/>
      <c r="E102" s="137"/>
      <c r="F102" s="137">
        <v>13.2</v>
      </c>
      <c r="G102" s="135"/>
      <c r="H102" s="135"/>
      <c r="I102" s="349">
        <v>10</v>
      </c>
      <c r="J102" s="138"/>
      <c r="K102" s="138"/>
      <c r="L102" s="138">
        <v>0.75757575757575757</v>
      </c>
      <c r="M102" s="139">
        <f t="shared" si="5"/>
        <v>15</v>
      </c>
      <c r="N102" s="278">
        <f t="shared" si="3"/>
        <v>1</v>
      </c>
      <c r="O102" s="141">
        <f t="shared" si="4"/>
        <v>1.5</v>
      </c>
      <c r="P102" s="171">
        <v>1</v>
      </c>
    </row>
    <row r="103" spans="1:16" ht="31.5" x14ac:dyDescent="0.25">
      <c r="A103" s="132">
        <v>98</v>
      </c>
      <c r="B103" s="348" t="s">
        <v>223</v>
      </c>
      <c r="C103" s="348" t="s">
        <v>713</v>
      </c>
      <c r="D103" s="136"/>
      <c r="E103" s="137"/>
      <c r="F103" s="137">
        <v>9.4</v>
      </c>
      <c r="G103" s="135"/>
      <c r="H103" s="135"/>
      <c r="I103" s="349">
        <v>15</v>
      </c>
      <c r="J103" s="138"/>
      <c r="K103" s="138"/>
      <c r="L103" s="138">
        <v>1.5957446808510638</v>
      </c>
      <c r="M103" s="139">
        <v>8</v>
      </c>
      <c r="N103" s="278">
        <f t="shared" si="3"/>
        <v>1</v>
      </c>
      <c r="O103" s="141">
        <f t="shared" si="4"/>
        <v>1.2</v>
      </c>
      <c r="P103" s="171">
        <v>1</v>
      </c>
    </row>
    <row r="104" spans="1:16" x14ac:dyDescent="0.25">
      <c r="A104" s="132">
        <v>99</v>
      </c>
      <c r="B104" s="348" t="s">
        <v>2</v>
      </c>
      <c r="C104" s="348" t="s">
        <v>715</v>
      </c>
      <c r="D104" s="136"/>
      <c r="E104" s="137"/>
      <c r="F104" s="137">
        <v>146.76</v>
      </c>
      <c r="G104" s="135"/>
      <c r="H104" s="135"/>
      <c r="I104" s="349">
        <v>82</v>
      </c>
      <c r="J104" s="138"/>
      <c r="K104" s="138"/>
      <c r="L104" s="138">
        <v>0.55873535023167076</v>
      </c>
      <c r="M104" s="139">
        <f t="shared" si="5"/>
        <v>15</v>
      </c>
      <c r="N104" s="278">
        <f t="shared" si="3"/>
        <v>12</v>
      </c>
      <c r="O104" s="141">
        <f t="shared" si="4"/>
        <v>12.3</v>
      </c>
      <c r="P104" s="179" t="s">
        <v>844</v>
      </c>
    </row>
    <row r="105" spans="1:16" ht="31.5" x14ac:dyDescent="0.25">
      <c r="A105" s="132">
        <v>100</v>
      </c>
      <c r="B105" s="348" t="s">
        <v>692</v>
      </c>
      <c r="C105" s="348" t="s">
        <v>715</v>
      </c>
      <c r="D105" s="136"/>
      <c r="E105" s="137"/>
      <c r="F105" s="137">
        <v>16.11</v>
      </c>
      <c r="G105" s="135"/>
      <c r="H105" s="135"/>
      <c r="I105" s="349">
        <v>14</v>
      </c>
      <c r="J105" s="138"/>
      <c r="K105" s="138"/>
      <c r="L105" s="138">
        <v>0.86902545003103671</v>
      </c>
      <c r="M105" s="139">
        <f t="shared" si="5"/>
        <v>15</v>
      </c>
      <c r="N105" s="278">
        <f t="shared" si="3"/>
        <v>2</v>
      </c>
      <c r="O105" s="141">
        <f t="shared" si="4"/>
        <v>2.1</v>
      </c>
      <c r="P105" s="171">
        <v>2</v>
      </c>
    </row>
    <row r="106" spans="1:16" ht="31.5" x14ac:dyDescent="0.25">
      <c r="A106" s="132">
        <v>101</v>
      </c>
      <c r="B106" s="348" t="s">
        <v>716</v>
      </c>
      <c r="C106" s="348" t="s">
        <v>715</v>
      </c>
      <c r="D106" s="136"/>
      <c r="E106" s="137"/>
      <c r="F106" s="137">
        <v>285</v>
      </c>
      <c r="G106" s="135"/>
      <c r="H106" s="135"/>
      <c r="I106" s="349">
        <v>190</v>
      </c>
      <c r="J106" s="138"/>
      <c r="K106" s="138"/>
      <c r="L106" s="138">
        <v>0.66666666666666663</v>
      </c>
      <c r="M106" s="139">
        <v>5.5</v>
      </c>
      <c r="N106" s="278">
        <f t="shared" si="3"/>
        <v>10</v>
      </c>
      <c r="O106" s="141">
        <f t="shared" si="4"/>
        <v>10.45</v>
      </c>
      <c r="P106" s="171">
        <v>10</v>
      </c>
    </row>
    <row r="107" spans="1:16" ht="33" hidden="1" customHeight="1" x14ac:dyDescent="0.25">
      <c r="A107" s="132">
        <v>102</v>
      </c>
      <c r="B107" s="348" t="s">
        <v>99</v>
      </c>
      <c r="C107" s="348" t="s">
        <v>715</v>
      </c>
      <c r="D107" s="136"/>
      <c r="E107" s="137"/>
      <c r="F107" s="137"/>
      <c r="G107" s="135"/>
      <c r="H107" s="135"/>
      <c r="I107" s="349"/>
      <c r="J107" s="138"/>
      <c r="K107" s="138"/>
      <c r="L107" s="138" t="e">
        <v>#DIV/0!</v>
      </c>
      <c r="M107" s="139">
        <f t="shared" si="5"/>
        <v>0</v>
      </c>
      <c r="N107" s="179">
        <f t="shared" si="3"/>
        <v>0</v>
      </c>
      <c r="O107" s="141">
        <f t="shared" si="4"/>
        <v>0</v>
      </c>
      <c r="P107" s="171"/>
    </row>
    <row r="108" spans="1:16" ht="31.5" x14ac:dyDescent="0.25">
      <c r="A108" s="132">
        <v>103</v>
      </c>
      <c r="B108" s="348" t="s">
        <v>96</v>
      </c>
      <c r="C108" s="348" t="s">
        <v>715</v>
      </c>
      <c r="D108" s="136"/>
      <c r="E108" s="137"/>
      <c r="F108" s="137">
        <v>22.3</v>
      </c>
      <c r="G108" s="135"/>
      <c r="H108" s="135"/>
      <c r="I108" s="349">
        <v>27</v>
      </c>
      <c r="J108" s="138"/>
      <c r="K108" s="138"/>
      <c r="L108" s="138">
        <v>1.210762331838565</v>
      </c>
      <c r="M108" s="139">
        <f t="shared" si="5"/>
        <v>15</v>
      </c>
      <c r="N108" s="278">
        <f t="shared" si="3"/>
        <v>4</v>
      </c>
      <c r="O108" s="141">
        <f t="shared" si="4"/>
        <v>4.05</v>
      </c>
      <c r="P108" s="171">
        <v>4</v>
      </c>
    </row>
    <row r="109" spans="1:16" x14ac:dyDescent="0.25">
      <c r="A109" s="132">
        <v>104</v>
      </c>
      <c r="B109" s="348" t="s">
        <v>2</v>
      </c>
      <c r="C109" s="348" t="s">
        <v>61</v>
      </c>
      <c r="D109" s="136"/>
      <c r="E109" s="137"/>
      <c r="F109" s="137">
        <v>196.8</v>
      </c>
      <c r="G109" s="135"/>
      <c r="H109" s="135"/>
      <c r="I109" s="350">
        <v>9</v>
      </c>
      <c r="J109" s="138"/>
      <c r="K109" s="138"/>
      <c r="L109" s="138">
        <v>4.573170731707317E-2</v>
      </c>
      <c r="M109" s="139">
        <f t="shared" si="5"/>
        <v>15</v>
      </c>
      <c r="N109" s="278">
        <f t="shared" si="3"/>
        <v>1</v>
      </c>
      <c r="O109" s="141">
        <f t="shared" si="4"/>
        <v>1.35</v>
      </c>
      <c r="P109" s="179" t="s">
        <v>844</v>
      </c>
    </row>
    <row r="110" spans="1:16" ht="31.5" x14ac:dyDescent="0.25">
      <c r="A110" s="132">
        <v>105</v>
      </c>
      <c r="B110" s="348" t="s">
        <v>221</v>
      </c>
      <c r="C110" s="348" t="s">
        <v>61</v>
      </c>
      <c r="D110" s="136"/>
      <c r="E110" s="137"/>
      <c r="F110" s="137">
        <v>129.80000000000001</v>
      </c>
      <c r="G110" s="135"/>
      <c r="H110" s="135"/>
      <c r="I110" s="349">
        <v>38</v>
      </c>
      <c r="J110" s="138"/>
      <c r="K110" s="138"/>
      <c r="L110" s="138">
        <v>0.29275808936825881</v>
      </c>
      <c r="M110" s="139">
        <v>10</v>
      </c>
      <c r="N110" s="278">
        <f t="shared" si="3"/>
        <v>3</v>
      </c>
      <c r="O110" s="141">
        <f t="shared" si="4"/>
        <v>3.8</v>
      </c>
      <c r="P110" s="171">
        <v>3</v>
      </c>
    </row>
    <row r="111" spans="1:16" x14ac:dyDescent="0.25">
      <c r="A111" s="132">
        <v>107</v>
      </c>
      <c r="B111" s="348" t="s">
        <v>2</v>
      </c>
      <c r="C111" s="348" t="s">
        <v>16</v>
      </c>
      <c r="D111" s="136"/>
      <c r="E111" s="137"/>
      <c r="F111" s="137">
        <v>620.29999999999995</v>
      </c>
      <c r="G111" s="135"/>
      <c r="H111" s="135"/>
      <c r="I111" s="349">
        <v>70</v>
      </c>
      <c r="J111" s="138"/>
      <c r="K111" s="138"/>
      <c r="L111" s="138">
        <v>0.11284862163469291</v>
      </c>
      <c r="M111" s="139">
        <f t="shared" si="5"/>
        <v>15</v>
      </c>
      <c r="N111" s="278">
        <f t="shared" si="3"/>
        <v>10</v>
      </c>
      <c r="O111" s="141">
        <f t="shared" si="4"/>
        <v>10.5</v>
      </c>
      <c r="P111" s="179" t="s">
        <v>844</v>
      </c>
    </row>
    <row r="112" spans="1:16" ht="31.5" x14ac:dyDescent="0.25">
      <c r="A112" s="132">
        <v>108</v>
      </c>
      <c r="B112" s="348" t="s">
        <v>87</v>
      </c>
      <c r="C112" s="348" t="s">
        <v>16</v>
      </c>
      <c r="D112" s="136"/>
      <c r="E112" s="137"/>
      <c r="F112" s="137">
        <v>241.1</v>
      </c>
      <c r="G112" s="135"/>
      <c r="H112" s="135"/>
      <c r="I112" s="350">
        <v>67</v>
      </c>
      <c r="J112" s="138"/>
      <c r="K112" s="138"/>
      <c r="L112" s="138">
        <v>0.2778929904603899</v>
      </c>
      <c r="M112" s="139">
        <f t="shared" si="5"/>
        <v>15</v>
      </c>
      <c r="N112" s="278">
        <f t="shared" si="3"/>
        <v>10</v>
      </c>
      <c r="O112" s="141">
        <f t="shared" si="4"/>
        <v>10.050000000000001</v>
      </c>
      <c r="P112" s="171">
        <v>10</v>
      </c>
    </row>
    <row r="113" spans="1:16" ht="31.5" x14ac:dyDescent="0.25">
      <c r="A113" s="132">
        <v>109</v>
      </c>
      <c r="B113" s="348" t="s">
        <v>129</v>
      </c>
      <c r="C113" s="348" t="s">
        <v>16</v>
      </c>
      <c r="D113" s="136"/>
      <c r="E113" s="137"/>
      <c r="F113" s="137">
        <v>27.08</v>
      </c>
      <c r="G113" s="135"/>
      <c r="H113" s="135"/>
      <c r="I113" s="349">
        <v>17</v>
      </c>
      <c r="J113" s="138"/>
      <c r="K113" s="138"/>
      <c r="L113" s="138">
        <v>0.62776957163958647</v>
      </c>
      <c r="M113" s="139">
        <f t="shared" si="5"/>
        <v>15</v>
      </c>
      <c r="N113" s="278">
        <f t="shared" si="3"/>
        <v>2</v>
      </c>
      <c r="O113" s="141">
        <f t="shared" si="4"/>
        <v>2.5499999999999998</v>
      </c>
      <c r="P113" s="171">
        <v>2</v>
      </c>
    </row>
    <row r="114" spans="1:16" ht="31.5" x14ac:dyDescent="0.25">
      <c r="A114" s="132">
        <v>110</v>
      </c>
      <c r="B114" s="348" t="s">
        <v>717</v>
      </c>
      <c r="C114" s="348" t="s">
        <v>16</v>
      </c>
      <c r="D114" s="136"/>
      <c r="E114" s="137"/>
      <c r="F114" s="137">
        <v>69.28</v>
      </c>
      <c r="G114" s="135"/>
      <c r="H114" s="135"/>
      <c r="I114" s="349">
        <v>35</v>
      </c>
      <c r="J114" s="138"/>
      <c r="K114" s="138"/>
      <c r="L114" s="138">
        <v>0.50519630484988454</v>
      </c>
      <c r="M114" s="139">
        <f t="shared" si="5"/>
        <v>15</v>
      </c>
      <c r="N114" s="278">
        <f t="shared" si="3"/>
        <v>5</v>
      </c>
      <c r="O114" s="141">
        <f t="shared" si="4"/>
        <v>5.25</v>
      </c>
      <c r="P114" s="171">
        <v>5</v>
      </c>
    </row>
    <row r="115" spans="1:16" ht="31.5" x14ac:dyDescent="0.25">
      <c r="A115" s="132">
        <v>111</v>
      </c>
      <c r="B115" s="348" t="s">
        <v>718</v>
      </c>
      <c r="C115" s="348" t="s">
        <v>16</v>
      </c>
      <c r="D115" s="136"/>
      <c r="E115" s="137"/>
      <c r="F115" s="137">
        <v>66.61</v>
      </c>
      <c r="G115" s="135"/>
      <c r="H115" s="135"/>
      <c r="I115" s="349">
        <v>27</v>
      </c>
      <c r="J115" s="138"/>
      <c r="K115" s="138"/>
      <c r="L115" s="138">
        <v>0.40534454286143223</v>
      </c>
      <c r="M115" s="139">
        <f t="shared" si="5"/>
        <v>15</v>
      </c>
      <c r="N115" s="278">
        <f t="shared" si="3"/>
        <v>4</v>
      </c>
      <c r="O115" s="141">
        <f t="shared" si="4"/>
        <v>4.05</v>
      </c>
      <c r="P115" s="171">
        <v>4</v>
      </c>
    </row>
    <row r="116" spans="1:16" x14ac:dyDescent="0.25">
      <c r="A116" s="132">
        <v>112</v>
      </c>
      <c r="B116" s="348" t="s">
        <v>2</v>
      </c>
      <c r="C116" s="348" t="s">
        <v>17</v>
      </c>
      <c r="D116" s="136"/>
      <c r="E116" s="137"/>
      <c r="F116" s="137">
        <v>123.43</v>
      </c>
      <c r="G116" s="135"/>
      <c r="H116" s="135"/>
      <c r="I116" s="349">
        <v>31</v>
      </c>
      <c r="J116" s="138"/>
      <c r="K116" s="138"/>
      <c r="L116" s="138">
        <v>0.25115450052661425</v>
      </c>
      <c r="M116" s="139">
        <f t="shared" si="5"/>
        <v>15</v>
      </c>
      <c r="N116" s="278">
        <f t="shared" si="3"/>
        <v>4</v>
      </c>
      <c r="O116" s="141">
        <f t="shared" si="4"/>
        <v>4.6500000000000004</v>
      </c>
      <c r="P116" s="179" t="s">
        <v>844</v>
      </c>
    </row>
    <row r="117" spans="1:16" ht="31.5" x14ac:dyDescent="0.25">
      <c r="A117" s="132">
        <v>113</v>
      </c>
      <c r="B117" s="348" t="s">
        <v>250</v>
      </c>
      <c r="C117" s="348" t="s">
        <v>17</v>
      </c>
      <c r="D117" s="136"/>
      <c r="E117" s="137"/>
      <c r="F117" s="137">
        <v>70.19</v>
      </c>
      <c r="G117" s="135"/>
      <c r="H117" s="135"/>
      <c r="I117" s="349">
        <v>37</v>
      </c>
      <c r="J117" s="138"/>
      <c r="K117" s="138"/>
      <c r="L117" s="138">
        <v>0.52714061832169823</v>
      </c>
      <c r="M117" s="139">
        <f t="shared" si="5"/>
        <v>15</v>
      </c>
      <c r="N117" s="278">
        <f t="shared" si="3"/>
        <v>5</v>
      </c>
      <c r="O117" s="141">
        <f t="shared" si="4"/>
        <v>5.55</v>
      </c>
      <c r="P117" s="171">
        <v>5</v>
      </c>
    </row>
    <row r="118" spans="1:16" ht="47.25" x14ac:dyDescent="0.25">
      <c r="A118" s="132">
        <v>114</v>
      </c>
      <c r="B118" s="348" t="s">
        <v>62</v>
      </c>
      <c r="C118" s="348" t="s">
        <v>17</v>
      </c>
      <c r="D118" s="136"/>
      <c r="E118" s="137"/>
      <c r="F118" s="137">
        <v>54.6</v>
      </c>
      <c r="G118" s="135"/>
      <c r="H118" s="135"/>
      <c r="I118" s="349">
        <v>49</v>
      </c>
      <c r="J118" s="138"/>
      <c r="K118" s="138"/>
      <c r="L118" s="138">
        <v>0.89743589743589747</v>
      </c>
      <c r="M118" s="139">
        <f t="shared" si="5"/>
        <v>15</v>
      </c>
      <c r="N118" s="278">
        <f t="shared" si="3"/>
        <v>7</v>
      </c>
      <c r="O118" s="141">
        <f t="shared" si="4"/>
        <v>7.35</v>
      </c>
      <c r="P118" s="171">
        <v>7</v>
      </c>
    </row>
    <row r="119" spans="1:16" ht="31.5" hidden="1" x14ac:dyDescent="0.25">
      <c r="A119" s="132">
        <v>115</v>
      </c>
      <c r="B119" s="348" t="s">
        <v>132</v>
      </c>
      <c r="C119" s="348" t="s">
        <v>17</v>
      </c>
      <c r="D119" s="136"/>
      <c r="E119" s="137"/>
      <c r="F119" s="137"/>
      <c r="G119" s="135"/>
      <c r="H119" s="135"/>
      <c r="I119" s="349"/>
      <c r="J119" s="138"/>
      <c r="K119" s="138"/>
      <c r="L119" s="138" t="e">
        <v>#DIV/0!</v>
      </c>
      <c r="M119" s="139">
        <f t="shared" si="5"/>
        <v>0</v>
      </c>
      <c r="N119" s="179">
        <f t="shared" si="3"/>
        <v>0</v>
      </c>
      <c r="O119" s="141">
        <f t="shared" si="4"/>
        <v>0</v>
      </c>
      <c r="P119" s="171"/>
    </row>
    <row r="120" spans="1:16" ht="47.25" x14ac:dyDescent="0.25">
      <c r="A120" s="132">
        <v>116</v>
      </c>
      <c r="B120" s="348" t="s">
        <v>86</v>
      </c>
      <c r="C120" s="348" t="s">
        <v>17</v>
      </c>
      <c r="D120" s="136"/>
      <c r="E120" s="137"/>
      <c r="F120" s="137">
        <v>251.71</v>
      </c>
      <c r="G120" s="135"/>
      <c r="H120" s="135"/>
      <c r="I120" s="351">
        <v>58</v>
      </c>
      <c r="J120" s="138"/>
      <c r="K120" s="138"/>
      <c r="L120" s="138">
        <v>0.23042390052044018</v>
      </c>
      <c r="M120" s="139">
        <f t="shared" si="5"/>
        <v>15</v>
      </c>
      <c r="N120" s="278">
        <f t="shared" si="3"/>
        <v>8</v>
      </c>
      <c r="O120" s="141">
        <f t="shared" si="4"/>
        <v>8.6999999999999993</v>
      </c>
      <c r="P120" s="171">
        <v>8</v>
      </c>
    </row>
    <row r="121" spans="1:16" hidden="1" x14ac:dyDescent="0.25">
      <c r="A121" s="132">
        <v>117</v>
      </c>
      <c r="B121" s="348" t="s">
        <v>2</v>
      </c>
      <c r="C121" s="348" t="s">
        <v>18</v>
      </c>
      <c r="D121" s="136"/>
      <c r="E121" s="137"/>
      <c r="F121" s="137">
        <v>92.3</v>
      </c>
      <c r="G121" s="135"/>
      <c r="H121" s="135"/>
      <c r="I121" s="349">
        <v>0</v>
      </c>
      <c r="J121" s="138"/>
      <c r="K121" s="138"/>
      <c r="L121" s="138">
        <v>0</v>
      </c>
      <c r="M121" s="139">
        <f t="shared" si="5"/>
        <v>0</v>
      </c>
      <c r="N121" s="179">
        <f t="shared" si="3"/>
        <v>0</v>
      </c>
      <c r="O121" s="141">
        <f t="shared" si="4"/>
        <v>0</v>
      </c>
      <c r="P121" s="179"/>
    </row>
    <row r="122" spans="1:16" ht="31.5" x14ac:dyDescent="0.25">
      <c r="A122" s="132">
        <v>118</v>
      </c>
      <c r="B122" s="348" t="s">
        <v>19</v>
      </c>
      <c r="C122" s="348" t="s">
        <v>18</v>
      </c>
      <c r="D122" s="136"/>
      <c r="E122" s="137"/>
      <c r="F122" s="137">
        <v>78.17</v>
      </c>
      <c r="G122" s="135"/>
      <c r="H122" s="135"/>
      <c r="I122" s="349">
        <v>29</v>
      </c>
      <c r="J122" s="138"/>
      <c r="K122" s="138"/>
      <c r="L122" s="138">
        <v>0.3709863118843546</v>
      </c>
      <c r="M122" s="139">
        <f t="shared" si="5"/>
        <v>15</v>
      </c>
      <c r="N122" s="278">
        <f t="shared" si="3"/>
        <v>4</v>
      </c>
      <c r="O122" s="141">
        <f t="shared" si="4"/>
        <v>4.3499999999999996</v>
      </c>
      <c r="P122" s="171">
        <v>4</v>
      </c>
    </row>
    <row r="123" spans="1:16" ht="31.5" x14ac:dyDescent="0.25">
      <c r="A123" s="132">
        <v>119</v>
      </c>
      <c r="B123" s="348" t="s">
        <v>142</v>
      </c>
      <c r="C123" s="348" t="s">
        <v>18</v>
      </c>
      <c r="D123" s="136"/>
      <c r="E123" s="137"/>
      <c r="F123" s="137">
        <v>80.349999999999994</v>
      </c>
      <c r="G123" s="135"/>
      <c r="H123" s="135"/>
      <c r="I123" s="349">
        <v>75</v>
      </c>
      <c r="J123" s="138"/>
      <c r="K123" s="138"/>
      <c r="L123" s="138">
        <v>0.93341630367143757</v>
      </c>
      <c r="M123" s="139">
        <v>6</v>
      </c>
      <c r="N123" s="278">
        <f t="shared" si="3"/>
        <v>4</v>
      </c>
      <c r="O123" s="141">
        <f t="shared" si="4"/>
        <v>4.5</v>
      </c>
      <c r="P123" s="171">
        <v>4</v>
      </c>
    </row>
    <row r="124" spans="1:16" x14ac:dyDescent="0.25">
      <c r="A124" s="132">
        <v>120</v>
      </c>
      <c r="B124" s="348" t="s">
        <v>2</v>
      </c>
      <c r="C124" s="348" t="s">
        <v>20</v>
      </c>
      <c r="D124" s="136"/>
      <c r="E124" s="137"/>
      <c r="F124" s="137">
        <v>257.27999999999997</v>
      </c>
      <c r="G124" s="135"/>
      <c r="H124" s="135"/>
      <c r="I124" s="349">
        <v>373</v>
      </c>
      <c r="J124" s="138"/>
      <c r="K124" s="138"/>
      <c r="L124" s="138">
        <v>1.4497823383084578</v>
      </c>
      <c r="M124" s="139">
        <v>7</v>
      </c>
      <c r="N124" s="278">
        <f t="shared" si="3"/>
        <v>26</v>
      </c>
      <c r="O124" s="141">
        <f t="shared" si="4"/>
        <v>26.11</v>
      </c>
      <c r="P124" s="179" t="s">
        <v>844</v>
      </c>
    </row>
    <row r="125" spans="1:16" ht="31.5" x14ac:dyDescent="0.25">
      <c r="A125" s="132">
        <v>121</v>
      </c>
      <c r="B125" s="348" t="s">
        <v>186</v>
      </c>
      <c r="C125" s="348" t="s">
        <v>20</v>
      </c>
      <c r="D125" s="136"/>
      <c r="E125" s="137"/>
      <c r="F125" s="137">
        <v>394.50900000000001</v>
      </c>
      <c r="G125" s="135"/>
      <c r="H125" s="135"/>
      <c r="I125" s="349">
        <v>400</v>
      </c>
      <c r="J125" s="138"/>
      <c r="K125" s="138"/>
      <c r="L125" s="138">
        <v>1.0139185671302808</v>
      </c>
      <c r="M125" s="139">
        <v>3.8</v>
      </c>
      <c r="N125" s="278">
        <f t="shared" si="3"/>
        <v>15</v>
      </c>
      <c r="O125" s="141">
        <f t="shared" si="4"/>
        <v>15.2</v>
      </c>
      <c r="P125" s="171">
        <v>15</v>
      </c>
    </row>
    <row r="126" spans="1:16" ht="31.5" x14ac:dyDescent="0.25">
      <c r="A126" s="132">
        <v>122</v>
      </c>
      <c r="B126" s="348" t="s">
        <v>21</v>
      </c>
      <c r="C126" s="348" t="s">
        <v>20</v>
      </c>
      <c r="D126" s="136"/>
      <c r="E126" s="137"/>
      <c r="F126" s="137">
        <v>155.31</v>
      </c>
      <c r="G126" s="135"/>
      <c r="H126" s="135"/>
      <c r="I126" s="349">
        <v>170</v>
      </c>
      <c r="J126" s="138"/>
      <c r="K126" s="138"/>
      <c r="L126" s="138">
        <v>1.0945850235013843</v>
      </c>
      <c r="M126" s="139">
        <v>5</v>
      </c>
      <c r="N126" s="278">
        <f t="shared" si="3"/>
        <v>8</v>
      </c>
      <c r="O126" s="141">
        <f t="shared" si="4"/>
        <v>8.5</v>
      </c>
      <c r="P126" s="171">
        <v>10</v>
      </c>
    </row>
    <row r="127" spans="1:16" x14ac:dyDescent="0.25">
      <c r="A127" s="132">
        <v>123</v>
      </c>
      <c r="B127" s="348" t="s">
        <v>2</v>
      </c>
      <c r="C127" s="348" t="s">
        <v>719</v>
      </c>
      <c r="D127" s="136"/>
      <c r="E127" s="137"/>
      <c r="F127" s="137">
        <v>891.37</v>
      </c>
      <c r="G127" s="135"/>
      <c r="H127" s="135"/>
      <c r="I127" s="349">
        <v>161</v>
      </c>
      <c r="J127" s="138"/>
      <c r="K127" s="138"/>
      <c r="L127" s="138">
        <v>0.18062084207455939</v>
      </c>
      <c r="M127" s="139">
        <f t="shared" si="5"/>
        <v>15</v>
      </c>
      <c r="N127" s="278">
        <f t="shared" si="3"/>
        <v>24</v>
      </c>
      <c r="O127" s="141">
        <f t="shared" si="4"/>
        <v>24.15</v>
      </c>
      <c r="P127" s="179" t="s">
        <v>844</v>
      </c>
    </row>
    <row r="128" spans="1:16" ht="31.5" x14ac:dyDescent="0.25">
      <c r="A128" s="132">
        <v>124</v>
      </c>
      <c r="B128" s="348" t="s">
        <v>165</v>
      </c>
      <c r="C128" s="348" t="s">
        <v>719</v>
      </c>
      <c r="D128" s="136"/>
      <c r="E128" s="137"/>
      <c r="F128" s="137">
        <v>1700.2</v>
      </c>
      <c r="G128" s="135"/>
      <c r="H128" s="135"/>
      <c r="I128" s="349">
        <v>403</v>
      </c>
      <c r="J128" s="138"/>
      <c r="K128" s="138"/>
      <c r="L128" s="138">
        <v>0.23703093753676038</v>
      </c>
      <c r="M128" s="139">
        <v>5</v>
      </c>
      <c r="N128" s="278">
        <f t="shared" si="3"/>
        <v>20</v>
      </c>
      <c r="O128" s="141">
        <f t="shared" si="4"/>
        <v>20.149999999999999</v>
      </c>
      <c r="P128" s="171">
        <v>20</v>
      </c>
    </row>
    <row r="129" spans="1:16" ht="31.5" x14ac:dyDescent="0.25">
      <c r="A129" s="132">
        <v>125</v>
      </c>
      <c r="B129" s="348" t="s">
        <v>720</v>
      </c>
      <c r="C129" s="348" t="s">
        <v>719</v>
      </c>
      <c r="D129" s="136"/>
      <c r="E129" s="137"/>
      <c r="F129" s="137">
        <v>837.74</v>
      </c>
      <c r="G129" s="135"/>
      <c r="H129" s="135"/>
      <c r="I129" s="349">
        <v>263</v>
      </c>
      <c r="J129" s="138"/>
      <c r="K129" s="138"/>
      <c r="L129" s="138">
        <v>0.31393988588344834</v>
      </c>
      <c r="M129" s="139">
        <v>6</v>
      </c>
      <c r="N129" s="278">
        <f t="shared" si="3"/>
        <v>15</v>
      </c>
      <c r="O129" s="141">
        <f t="shared" si="4"/>
        <v>15.78</v>
      </c>
      <c r="P129" s="171">
        <v>15</v>
      </c>
    </row>
    <row r="130" spans="1:16" x14ac:dyDescent="0.25">
      <c r="A130" s="132">
        <v>126</v>
      </c>
      <c r="B130" s="348" t="s">
        <v>2</v>
      </c>
      <c r="C130" s="348" t="s">
        <v>23</v>
      </c>
      <c r="D130" s="136"/>
      <c r="E130" s="137"/>
      <c r="F130" s="137">
        <v>100.68</v>
      </c>
      <c r="G130" s="135"/>
      <c r="H130" s="135"/>
      <c r="I130" s="349">
        <v>20</v>
      </c>
      <c r="J130" s="138"/>
      <c r="K130" s="138"/>
      <c r="L130" s="138">
        <v>0.19864918553833927</v>
      </c>
      <c r="M130" s="139">
        <f t="shared" si="5"/>
        <v>15</v>
      </c>
      <c r="N130" s="278">
        <f t="shared" si="3"/>
        <v>3</v>
      </c>
      <c r="O130" s="141">
        <f t="shared" si="4"/>
        <v>3</v>
      </c>
      <c r="P130" s="179" t="s">
        <v>844</v>
      </c>
    </row>
    <row r="131" spans="1:16" ht="31.5" x14ac:dyDescent="0.25">
      <c r="A131" s="132">
        <v>127</v>
      </c>
      <c r="B131" s="348" t="s">
        <v>24</v>
      </c>
      <c r="C131" s="348" t="s">
        <v>23</v>
      </c>
      <c r="D131" s="136"/>
      <c r="E131" s="137"/>
      <c r="F131" s="137">
        <v>297.57</v>
      </c>
      <c r="G131" s="135"/>
      <c r="H131" s="135"/>
      <c r="I131" s="349">
        <v>150</v>
      </c>
      <c r="J131" s="138"/>
      <c r="K131" s="138"/>
      <c r="L131" s="138">
        <v>0.50408307289041232</v>
      </c>
      <c r="M131" s="139">
        <v>10</v>
      </c>
      <c r="N131" s="278">
        <f t="shared" si="3"/>
        <v>15</v>
      </c>
      <c r="O131" s="141">
        <f t="shared" si="4"/>
        <v>15</v>
      </c>
      <c r="P131" s="171">
        <v>15</v>
      </c>
    </row>
    <row r="132" spans="1:16" ht="31.5" x14ac:dyDescent="0.25">
      <c r="A132" s="132">
        <v>128</v>
      </c>
      <c r="B132" s="348" t="s">
        <v>98</v>
      </c>
      <c r="C132" s="348" t="s">
        <v>23</v>
      </c>
      <c r="D132" s="136"/>
      <c r="E132" s="137"/>
      <c r="F132" s="137">
        <v>60.77</v>
      </c>
      <c r="G132" s="135"/>
      <c r="H132" s="135"/>
      <c r="I132" s="349">
        <v>60</v>
      </c>
      <c r="J132" s="138"/>
      <c r="K132" s="138"/>
      <c r="L132" s="138">
        <v>0.98732927431298334</v>
      </c>
      <c r="M132" s="139">
        <v>10</v>
      </c>
      <c r="N132" s="278">
        <f t="shared" si="3"/>
        <v>6</v>
      </c>
      <c r="O132" s="141">
        <f t="shared" si="4"/>
        <v>6</v>
      </c>
      <c r="P132" s="171">
        <v>6</v>
      </c>
    </row>
    <row r="133" spans="1:16" ht="31.5" hidden="1" x14ac:dyDescent="0.25">
      <c r="A133" s="132">
        <v>129</v>
      </c>
      <c r="B133" s="348" t="s">
        <v>97</v>
      </c>
      <c r="C133" s="348" t="s">
        <v>23</v>
      </c>
      <c r="D133" s="136"/>
      <c r="E133" s="137"/>
      <c r="F133" s="137"/>
      <c r="G133" s="135"/>
      <c r="H133" s="135"/>
      <c r="I133" s="349">
        <v>20</v>
      </c>
      <c r="J133" s="138"/>
      <c r="K133" s="138"/>
      <c r="L133" s="138" t="e">
        <v>#DIV/0!</v>
      </c>
      <c r="M133" s="139">
        <v>0</v>
      </c>
      <c r="N133" s="179">
        <f t="shared" si="3"/>
        <v>0</v>
      </c>
      <c r="O133" s="141">
        <f t="shared" si="4"/>
        <v>0</v>
      </c>
      <c r="P133" s="171">
        <v>0</v>
      </c>
    </row>
    <row r="134" spans="1:16" hidden="1" x14ac:dyDescent="0.25">
      <c r="A134" s="132">
        <v>130</v>
      </c>
      <c r="B134" s="348" t="s">
        <v>2</v>
      </c>
      <c r="C134" s="348" t="s">
        <v>683</v>
      </c>
      <c r="D134" s="136"/>
      <c r="E134" s="137"/>
      <c r="F134" s="137">
        <v>186.9</v>
      </c>
      <c r="G134" s="135"/>
      <c r="H134" s="135"/>
      <c r="I134" s="349">
        <v>0</v>
      </c>
      <c r="J134" s="138"/>
      <c r="K134" s="138"/>
      <c r="L134" s="138">
        <v>0</v>
      </c>
      <c r="M134" s="139">
        <f t="shared" si="5"/>
        <v>0</v>
      </c>
      <c r="N134" s="179">
        <f t="shared" si="3"/>
        <v>0</v>
      </c>
      <c r="O134" s="141">
        <f t="shared" si="4"/>
        <v>0</v>
      </c>
      <c r="P134" s="179"/>
    </row>
    <row r="135" spans="1:16" ht="31.5" x14ac:dyDescent="0.25">
      <c r="A135" s="132">
        <v>131</v>
      </c>
      <c r="B135" s="348" t="s">
        <v>235</v>
      </c>
      <c r="C135" s="348" t="s">
        <v>683</v>
      </c>
      <c r="D135" s="136"/>
      <c r="E135" s="137"/>
      <c r="F135" s="137">
        <v>20</v>
      </c>
      <c r="G135" s="135"/>
      <c r="H135" s="135"/>
      <c r="I135" s="349">
        <v>26</v>
      </c>
      <c r="J135" s="138"/>
      <c r="K135" s="138"/>
      <c r="L135" s="138">
        <v>1.3</v>
      </c>
      <c r="M135" s="139">
        <v>5</v>
      </c>
      <c r="N135" s="278">
        <f t="shared" ref="N135:N198" si="6">ROUNDDOWN(O135,0)</f>
        <v>1</v>
      </c>
      <c r="O135" s="141">
        <f t="shared" ref="O135:O198" si="7">I135*M135/100</f>
        <v>1.3</v>
      </c>
      <c r="P135" s="171">
        <v>1</v>
      </c>
    </row>
    <row r="136" spans="1:16" ht="31.5" x14ac:dyDescent="0.25">
      <c r="A136" s="132">
        <v>132</v>
      </c>
      <c r="B136" s="348" t="s">
        <v>115</v>
      </c>
      <c r="C136" s="348" t="s">
        <v>683</v>
      </c>
      <c r="D136" s="136"/>
      <c r="E136" s="137"/>
      <c r="F136" s="137">
        <v>35</v>
      </c>
      <c r="G136" s="135"/>
      <c r="H136" s="135"/>
      <c r="I136" s="349">
        <v>25</v>
      </c>
      <c r="J136" s="138"/>
      <c r="K136" s="138"/>
      <c r="L136" s="138">
        <v>0.7142857142857143</v>
      </c>
      <c r="M136" s="139">
        <v>10</v>
      </c>
      <c r="N136" s="278">
        <f t="shared" si="6"/>
        <v>2</v>
      </c>
      <c r="O136" s="141">
        <f t="shared" si="7"/>
        <v>2.5</v>
      </c>
      <c r="P136" s="171">
        <v>2</v>
      </c>
    </row>
    <row r="137" spans="1:16" x14ac:dyDescent="0.25">
      <c r="A137" s="132">
        <v>133</v>
      </c>
      <c r="B137" s="348" t="s">
        <v>2</v>
      </c>
      <c r="C137" s="348" t="s">
        <v>26</v>
      </c>
      <c r="D137" s="136"/>
      <c r="E137" s="137"/>
      <c r="F137" s="137">
        <v>186.57</v>
      </c>
      <c r="G137" s="135"/>
      <c r="H137" s="135"/>
      <c r="I137" s="349">
        <v>73</v>
      </c>
      <c r="J137" s="138"/>
      <c r="K137" s="138"/>
      <c r="L137" s="138">
        <v>0.39127405263439996</v>
      </c>
      <c r="M137" s="139">
        <f t="shared" ref="M137:M198" si="8">IF(I137&lt;7,0,15)</f>
        <v>15</v>
      </c>
      <c r="N137" s="278">
        <f t="shared" si="6"/>
        <v>10</v>
      </c>
      <c r="O137" s="141">
        <f t="shared" si="7"/>
        <v>10.95</v>
      </c>
      <c r="P137" s="179" t="s">
        <v>844</v>
      </c>
    </row>
    <row r="138" spans="1:16" ht="31.5" hidden="1" x14ac:dyDescent="0.25">
      <c r="A138" s="132">
        <v>134</v>
      </c>
      <c r="B138" s="348" t="s">
        <v>804</v>
      </c>
      <c r="C138" s="348" t="s">
        <v>26</v>
      </c>
      <c r="D138" s="136"/>
      <c r="E138" s="137"/>
      <c r="F138" s="137"/>
      <c r="G138" s="135"/>
      <c r="H138" s="135"/>
      <c r="I138" s="349">
        <v>6</v>
      </c>
      <c r="J138" s="138"/>
      <c r="K138" s="138"/>
      <c r="L138" s="138" t="e">
        <v>#DIV/0!</v>
      </c>
      <c r="M138" s="139">
        <f t="shared" si="8"/>
        <v>0</v>
      </c>
      <c r="N138" s="179">
        <f t="shared" si="6"/>
        <v>0</v>
      </c>
      <c r="O138" s="141">
        <f t="shared" si="7"/>
        <v>0</v>
      </c>
      <c r="P138" s="171">
        <v>0</v>
      </c>
    </row>
    <row r="139" spans="1:16" ht="31.5" hidden="1" x14ac:dyDescent="0.25">
      <c r="A139" s="132">
        <v>135</v>
      </c>
      <c r="B139" s="348" t="s">
        <v>252</v>
      </c>
      <c r="C139" s="348" t="s">
        <v>26</v>
      </c>
      <c r="D139" s="136"/>
      <c r="E139" s="137"/>
      <c r="F139" s="137"/>
      <c r="G139" s="135"/>
      <c r="H139" s="135"/>
      <c r="I139" s="349">
        <v>6</v>
      </c>
      <c r="J139" s="138"/>
      <c r="K139" s="138"/>
      <c r="L139" s="138" t="e">
        <v>#DIV/0!</v>
      </c>
      <c r="M139" s="139">
        <f t="shared" si="8"/>
        <v>0</v>
      </c>
      <c r="N139" s="179">
        <f t="shared" si="6"/>
        <v>0</v>
      </c>
      <c r="O139" s="141">
        <f t="shared" si="7"/>
        <v>0</v>
      </c>
      <c r="P139" s="171"/>
    </row>
    <row r="140" spans="1:16" ht="31.5" x14ac:dyDescent="0.25">
      <c r="A140" s="132">
        <v>136</v>
      </c>
      <c r="B140" s="348" t="s">
        <v>232</v>
      </c>
      <c r="C140" s="348" t="s">
        <v>26</v>
      </c>
      <c r="D140" s="136"/>
      <c r="E140" s="137"/>
      <c r="F140" s="137">
        <v>424.38</v>
      </c>
      <c r="G140" s="135"/>
      <c r="H140" s="135"/>
      <c r="I140" s="349">
        <v>216</v>
      </c>
      <c r="J140" s="138"/>
      <c r="K140" s="138"/>
      <c r="L140" s="138">
        <v>0.50897780291248407</v>
      </c>
      <c r="M140" s="139">
        <v>2.5</v>
      </c>
      <c r="N140" s="278">
        <f t="shared" si="6"/>
        <v>5</v>
      </c>
      <c r="O140" s="141">
        <f t="shared" si="7"/>
        <v>5.4</v>
      </c>
      <c r="P140" s="171">
        <v>5</v>
      </c>
    </row>
    <row r="141" spans="1:16" ht="31.5" customHeight="1" x14ac:dyDescent="0.25">
      <c r="A141" s="132">
        <v>137</v>
      </c>
      <c r="B141" s="348" t="s">
        <v>99</v>
      </c>
      <c r="C141" s="348" t="s">
        <v>26</v>
      </c>
      <c r="D141" s="136"/>
      <c r="E141" s="137"/>
      <c r="F141" s="137">
        <v>1763.0830000000001</v>
      </c>
      <c r="G141" s="135"/>
      <c r="H141" s="135"/>
      <c r="I141" s="349">
        <v>600</v>
      </c>
      <c r="J141" s="138"/>
      <c r="K141" s="138"/>
      <c r="L141" s="138">
        <v>0.34031296314467324</v>
      </c>
      <c r="M141" s="139">
        <v>3.4</v>
      </c>
      <c r="N141" s="278">
        <f t="shared" si="6"/>
        <v>20</v>
      </c>
      <c r="O141" s="141">
        <f t="shared" si="7"/>
        <v>20.399999999999999</v>
      </c>
      <c r="P141" s="171">
        <v>20</v>
      </c>
    </row>
    <row r="142" spans="1:16" x14ac:dyDescent="0.25">
      <c r="A142" s="132">
        <v>138</v>
      </c>
      <c r="B142" s="348" t="s">
        <v>2</v>
      </c>
      <c r="C142" s="348" t="s">
        <v>27</v>
      </c>
      <c r="D142" s="136"/>
      <c r="E142" s="137"/>
      <c r="F142" s="137">
        <v>134.47999999999999</v>
      </c>
      <c r="G142" s="135"/>
      <c r="H142" s="135"/>
      <c r="I142" s="349">
        <v>16</v>
      </c>
      <c r="J142" s="138"/>
      <c r="K142" s="138"/>
      <c r="L142" s="138">
        <v>0.11897679952409281</v>
      </c>
      <c r="M142" s="139">
        <f t="shared" si="8"/>
        <v>15</v>
      </c>
      <c r="N142" s="278">
        <f t="shared" si="6"/>
        <v>2</v>
      </c>
      <c r="O142" s="141">
        <f t="shared" si="7"/>
        <v>2.4</v>
      </c>
      <c r="P142" s="179" t="s">
        <v>844</v>
      </c>
    </row>
    <row r="143" spans="1:16" ht="31.5" hidden="1" x14ac:dyDescent="0.25">
      <c r="A143" s="132">
        <v>139</v>
      </c>
      <c r="B143" s="348" t="s">
        <v>48</v>
      </c>
      <c r="C143" s="348" t="s">
        <v>27</v>
      </c>
      <c r="D143" s="136"/>
      <c r="E143" s="137"/>
      <c r="F143" s="137"/>
      <c r="G143" s="135"/>
      <c r="H143" s="135"/>
      <c r="I143" s="349">
        <v>25</v>
      </c>
      <c r="J143" s="138"/>
      <c r="K143" s="138"/>
      <c r="L143" s="138" t="e">
        <v>#DIV/0!</v>
      </c>
      <c r="M143" s="139">
        <v>0</v>
      </c>
      <c r="N143" s="179">
        <f t="shared" si="6"/>
        <v>0</v>
      </c>
      <c r="O143" s="141">
        <f t="shared" si="7"/>
        <v>0</v>
      </c>
      <c r="P143" s="171"/>
    </row>
    <row r="144" spans="1:16" ht="31.5" x14ac:dyDescent="0.25">
      <c r="A144" s="132">
        <v>140</v>
      </c>
      <c r="B144" s="348" t="s">
        <v>29</v>
      </c>
      <c r="C144" s="348" t="s">
        <v>27</v>
      </c>
      <c r="D144" s="136"/>
      <c r="E144" s="137"/>
      <c r="F144" s="137">
        <v>6.41</v>
      </c>
      <c r="G144" s="135"/>
      <c r="H144" s="135"/>
      <c r="I144" s="349">
        <v>24</v>
      </c>
      <c r="J144" s="138"/>
      <c r="K144" s="138"/>
      <c r="L144" s="138">
        <v>3.7441497659906395</v>
      </c>
      <c r="M144" s="139">
        <f t="shared" si="8"/>
        <v>15</v>
      </c>
      <c r="N144" s="278">
        <f t="shared" si="6"/>
        <v>3</v>
      </c>
      <c r="O144" s="141">
        <f t="shared" si="7"/>
        <v>3.6</v>
      </c>
      <c r="P144" s="171">
        <v>3</v>
      </c>
    </row>
    <row r="145" spans="1:16" ht="31.5" x14ac:dyDescent="0.25">
      <c r="A145" s="132">
        <v>141</v>
      </c>
      <c r="B145" s="348" t="s">
        <v>28</v>
      </c>
      <c r="C145" s="348" t="s">
        <v>27</v>
      </c>
      <c r="D145" s="136"/>
      <c r="E145" s="137"/>
      <c r="F145" s="137">
        <v>245</v>
      </c>
      <c r="G145" s="135"/>
      <c r="H145" s="135"/>
      <c r="I145" s="349">
        <v>98</v>
      </c>
      <c r="J145" s="138"/>
      <c r="K145" s="138"/>
      <c r="L145" s="138">
        <v>0.4</v>
      </c>
      <c r="M145" s="139">
        <f t="shared" si="8"/>
        <v>15</v>
      </c>
      <c r="N145" s="278">
        <f t="shared" si="6"/>
        <v>14</v>
      </c>
      <c r="O145" s="141">
        <f t="shared" si="7"/>
        <v>14.7</v>
      </c>
      <c r="P145" s="171">
        <v>14</v>
      </c>
    </row>
    <row r="146" spans="1:16" ht="31.5" x14ac:dyDescent="0.25">
      <c r="A146" s="132">
        <v>142</v>
      </c>
      <c r="B146" s="348" t="s">
        <v>721</v>
      </c>
      <c r="C146" s="348" t="s">
        <v>27</v>
      </c>
      <c r="D146" s="136"/>
      <c r="E146" s="137"/>
      <c r="F146" s="137">
        <v>99.7</v>
      </c>
      <c r="G146" s="135"/>
      <c r="H146" s="135"/>
      <c r="I146" s="349">
        <v>80</v>
      </c>
      <c r="J146" s="138"/>
      <c r="K146" s="138"/>
      <c r="L146" s="138">
        <v>0.80240722166499501</v>
      </c>
      <c r="M146" s="139">
        <f t="shared" si="8"/>
        <v>15</v>
      </c>
      <c r="N146" s="278">
        <f t="shared" si="6"/>
        <v>12</v>
      </c>
      <c r="O146" s="141">
        <f t="shared" si="7"/>
        <v>12</v>
      </c>
      <c r="P146" s="171">
        <v>12</v>
      </c>
    </row>
    <row r="147" spans="1:16" ht="31.5" hidden="1" x14ac:dyDescent="0.25">
      <c r="A147" s="132">
        <v>143</v>
      </c>
      <c r="B147" s="348" t="s">
        <v>89</v>
      </c>
      <c r="C147" s="348" t="s">
        <v>27</v>
      </c>
      <c r="D147" s="136"/>
      <c r="E147" s="137"/>
      <c r="F147" s="137"/>
      <c r="G147" s="135"/>
      <c r="H147" s="135"/>
      <c r="I147" s="349">
        <v>70</v>
      </c>
      <c r="J147" s="138"/>
      <c r="K147" s="138"/>
      <c r="L147" s="138" t="e">
        <v>#DIV/0!</v>
      </c>
      <c r="M147" s="139">
        <v>0</v>
      </c>
      <c r="N147" s="179">
        <f t="shared" si="6"/>
        <v>0</v>
      </c>
      <c r="O147" s="141">
        <f t="shared" si="7"/>
        <v>0</v>
      </c>
      <c r="P147" s="171"/>
    </row>
    <row r="148" spans="1:16" ht="31.5" hidden="1" x14ac:dyDescent="0.25">
      <c r="A148" s="132">
        <v>144</v>
      </c>
      <c r="B148" s="348" t="s">
        <v>805</v>
      </c>
      <c r="C148" s="348" t="s">
        <v>27</v>
      </c>
      <c r="D148" s="136"/>
      <c r="E148" s="137"/>
      <c r="F148" s="137"/>
      <c r="G148" s="135"/>
      <c r="H148" s="135"/>
      <c r="I148" s="349"/>
      <c r="J148" s="138"/>
      <c r="K148" s="138"/>
      <c r="L148" s="138" t="e">
        <v>#DIV/0!</v>
      </c>
      <c r="M148" s="139">
        <f t="shared" si="8"/>
        <v>0</v>
      </c>
      <c r="N148" s="179">
        <f t="shared" si="6"/>
        <v>0</v>
      </c>
      <c r="O148" s="141">
        <f t="shared" si="7"/>
        <v>0</v>
      </c>
      <c r="P148" s="171"/>
    </row>
    <row r="149" spans="1:16" hidden="1" x14ac:dyDescent="0.25">
      <c r="A149" s="132">
        <v>145</v>
      </c>
      <c r="B149" s="348" t="s">
        <v>2</v>
      </c>
      <c r="C149" s="348" t="s">
        <v>30</v>
      </c>
      <c r="D149" s="136"/>
      <c r="E149" s="137"/>
      <c r="F149" s="137">
        <v>75.099999999999994</v>
      </c>
      <c r="G149" s="135"/>
      <c r="H149" s="135"/>
      <c r="I149" s="349">
        <v>0</v>
      </c>
      <c r="J149" s="138"/>
      <c r="K149" s="138"/>
      <c r="L149" s="138">
        <v>0</v>
      </c>
      <c r="M149" s="139">
        <f t="shared" si="8"/>
        <v>0</v>
      </c>
      <c r="N149" s="179">
        <f t="shared" si="6"/>
        <v>0</v>
      </c>
      <c r="O149" s="141">
        <f t="shared" si="7"/>
        <v>0</v>
      </c>
      <c r="P149" s="179"/>
    </row>
    <row r="150" spans="1:16" ht="31.5" hidden="1" x14ac:dyDescent="0.25">
      <c r="A150" s="132">
        <v>146</v>
      </c>
      <c r="B150" s="348" t="s">
        <v>716</v>
      </c>
      <c r="C150" s="348" t="s">
        <v>30</v>
      </c>
      <c r="D150" s="136"/>
      <c r="E150" s="137"/>
      <c r="F150" s="137"/>
      <c r="G150" s="135"/>
      <c r="H150" s="135"/>
      <c r="I150" s="349">
        <v>0</v>
      </c>
      <c r="J150" s="138"/>
      <c r="K150" s="138"/>
      <c r="L150" s="138" t="e">
        <v>#DIV/0!</v>
      </c>
      <c r="M150" s="139">
        <f t="shared" si="8"/>
        <v>0</v>
      </c>
      <c r="N150" s="179">
        <f t="shared" si="6"/>
        <v>0</v>
      </c>
      <c r="O150" s="141">
        <f t="shared" si="7"/>
        <v>0</v>
      </c>
      <c r="P150" s="171"/>
    </row>
    <row r="151" spans="1:16" ht="31.5" hidden="1" x14ac:dyDescent="0.25">
      <c r="A151" s="132">
        <v>147</v>
      </c>
      <c r="B151" s="348" t="s">
        <v>806</v>
      </c>
      <c r="C151" s="348" t="s">
        <v>30</v>
      </c>
      <c r="D151" s="136"/>
      <c r="E151" s="137"/>
      <c r="F151" s="137"/>
      <c r="G151" s="135"/>
      <c r="H151" s="135"/>
      <c r="I151" s="349">
        <v>0</v>
      </c>
      <c r="J151" s="138"/>
      <c r="K151" s="138"/>
      <c r="L151" s="138" t="e">
        <v>#DIV/0!</v>
      </c>
      <c r="M151" s="139">
        <f t="shared" si="8"/>
        <v>0</v>
      </c>
      <c r="N151" s="179">
        <f t="shared" si="6"/>
        <v>0</v>
      </c>
      <c r="O151" s="141">
        <f t="shared" si="7"/>
        <v>0</v>
      </c>
      <c r="P151" s="171"/>
    </row>
    <row r="152" spans="1:16" x14ac:dyDescent="0.25">
      <c r="A152" s="132">
        <v>148</v>
      </c>
      <c r="B152" s="348" t="s">
        <v>2</v>
      </c>
      <c r="C152" s="348" t="s">
        <v>63</v>
      </c>
      <c r="D152" s="136"/>
      <c r="E152" s="137"/>
      <c r="F152" s="137">
        <v>508.54</v>
      </c>
      <c r="G152" s="135"/>
      <c r="H152" s="135"/>
      <c r="I152" s="349">
        <v>193</v>
      </c>
      <c r="J152" s="138"/>
      <c r="K152" s="138"/>
      <c r="L152" s="138">
        <v>0.3795178353718488</v>
      </c>
      <c r="M152" s="139">
        <v>9</v>
      </c>
      <c r="N152" s="278">
        <f t="shared" si="6"/>
        <v>17</v>
      </c>
      <c r="O152" s="141">
        <f t="shared" si="7"/>
        <v>17.37</v>
      </c>
      <c r="P152" s="179" t="s">
        <v>844</v>
      </c>
    </row>
    <row r="153" spans="1:16" ht="31.5" hidden="1" x14ac:dyDescent="0.25">
      <c r="A153" s="132">
        <v>149</v>
      </c>
      <c r="B153" s="348" t="s">
        <v>688</v>
      </c>
      <c r="C153" s="348" t="s">
        <v>63</v>
      </c>
      <c r="D153" s="136"/>
      <c r="E153" s="137"/>
      <c r="F153" s="137"/>
      <c r="G153" s="135"/>
      <c r="H153" s="135"/>
      <c r="I153" s="349">
        <v>15</v>
      </c>
      <c r="J153" s="138"/>
      <c r="K153" s="138"/>
      <c r="L153" s="138" t="e">
        <v>#DIV/0!</v>
      </c>
      <c r="M153" s="139">
        <v>0</v>
      </c>
      <c r="N153" s="179">
        <f t="shared" si="6"/>
        <v>0</v>
      </c>
      <c r="O153" s="141">
        <f t="shared" si="7"/>
        <v>0</v>
      </c>
      <c r="P153" s="171"/>
    </row>
    <row r="154" spans="1:16" ht="31.5" x14ac:dyDescent="0.25">
      <c r="A154" s="132">
        <v>150</v>
      </c>
      <c r="B154" s="348" t="s">
        <v>700</v>
      </c>
      <c r="C154" s="348" t="s">
        <v>63</v>
      </c>
      <c r="D154" s="136"/>
      <c r="E154" s="137"/>
      <c r="F154" s="137">
        <v>266.89999999999998</v>
      </c>
      <c r="G154" s="135"/>
      <c r="H154" s="135"/>
      <c r="I154" s="349">
        <v>125</v>
      </c>
      <c r="J154" s="138"/>
      <c r="K154" s="138"/>
      <c r="L154" s="138">
        <v>0.46834020232296747</v>
      </c>
      <c r="M154" s="139">
        <v>3.5</v>
      </c>
      <c r="N154" s="278">
        <f t="shared" si="6"/>
        <v>4</v>
      </c>
      <c r="O154" s="141">
        <f t="shared" si="7"/>
        <v>4.375</v>
      </c>
      <c r="P154" s="171">
        <v>4</v>
      </c>
    </row>
    <row r="155" spans="1:16" ht="31.5" x14ac:dyDescent="0.25">
      <c r="A155" s="132">
        <v>151</v>
      </c>
      <c r="B155" s="348" t="s">
        <v>722</v>
      </c>
      <c r="C155" s="348" t="s">
        <v>63</v>
      </c>
      <c r="D155" s="136"/>
      <c r="E155" s="137"/>
      <c r="F155" s="137">
        <v>458.26</v>
      </c>
      <c r="G155" s="135"/>
      <c r="H155" s="135"/>
      <c r="I155" s="349">
        <v>156</v>
      </c>
      <c r="J155" s="138"/>
      <c r="K155" s="138"/>
      <c r="L155" s="138">
        <v>0.34041810326015798</v>
      </c>
      <c r="M155" s="139">
        <f t="shared" si="8"/>
        <v>15</v>
      </c>
      <c r="N155" s="278">
        <f t="shared" si="6"/>
        <v>23</v>
      </c>
      <c r="O155" s="141">
        <f t="shared" si="7"/>
        <v>23.4</v>
      </c>
      <c r="P155" s="171">
        <v>23</v>
      </c>
    </row>
    <row r="156" spans="1:16" ht="31.5" hidden="1" x14ac:dyDescent="0.25">
      <c r="A156" s="132">
        <v>152</v>
      </c>
      <c r="B156" s="348" t="s">
        <v>807</v>
      </c>
      <c r="C156" s="348" t="s">
        <v>63</v>
      </c>
      <c r="D156" s="136"/>
      <c r="E156" s="137"/>
      <c r="F156" s="137"/>
      <c r="G156" s="135"/>
      <c r="H156" s="135"/>
      <c r="I156" s="349"/>
      <c r="J156" s="138"/>
      <c r="K156" s="138"/>
      <c r="L156" s="138" t="e">
        <v>#DIV/0!</v>
      </c>
      <c r="M156" s="139">
        <f t="shared" si="8"/>
        <v>0</v>
      </c>
      <c r="N156" s="179">
        <f t="shared" si="6"/>
        <v>0</v>
      </c>
      <c r="O156" s="141">
        <f t="shared" si="7"/>
        <v>0</v>
      </c>
      <c r="P156" s="171"/>
    </row>
    <row r="157" spans="1:16" ht="31.5" x14ac:dyDescent="0.25">
      <c r="A157" s="132">
        <v>153</v>
      </c>
      <c r="B157" s="348" t="s">
        <v>723</v>
      </c>
      <c r="C157" s="348" t="s">
        <v>63</v>
      </c>
      <c r="D157" s="136"/>
      <c r="E157" s="137"/>
      <c r="F157" s="137">
        <v>280.58</v>
      </c>
      <c r="G157" s="135"/>
      <c r="H157" s="135"/>
      <c r="I157" s="349">
        <v>112</v>
      </c>
      <c r="J157" s="138"/>
      <c r="K157" s="138"/>
      <c r="L157" s="138">
        <v>0.3991731413500606</v>
      </c>
      <c r="M157" s="139">
        <v>9</v>
      </c>
      <c r="N157" s="278">
        <f t="shared" si="6"/>
        <v>10</v>
      </c>
      <c r="O157" s="141">
        <f t="shared" si="7"/>
        <v>10.08</v>
      </c>
      <c r="P157" s="171">
        <v>10</v>
      </c>
    </row>
    <row r="158" spans="1:16" ht="31.5" hidden="1" x14ac:dyDescent="0.25">
      <c r="A158" s="132">
        <v>154</v>
      </c>
      <c r="B158" s="348" t="s">
        <v>808</v>
      </c>
      <c r="C158" s="348" t="s">
        <v>63</v>
      </c>
      <c r="D158" s="136"/>
      <c r="E158" s="137"/>
      <c r="F158" s="137"/>
      <c r="G158" s="135"/>
      <c r="H158" s="135"/>
      <c r="I158" s="349">
        <v>20</v>
      </c>
      <c r="J158" s="138"/>
      <c r="K158" s="138"/>
      <c r="L158" s="138" t="e">
        <v>#DIV/0!</v>
      </c>
      <c r="M158" s="139">
        <v>0</v>
      </c>
      <c r="N158" s="179">
        <f t="shared" si="6"/>
        <v>0</v>
      </c>
      <c r="O158" s="141">
        <f t="shared" si="7"/>
        <v>0</v>
      </c>
      <c r="P158" s="171">
        <v>0</v>
      </c>
    </row>
    <row r="159" spans="1:16" hidden="1" x14ac:dyDescent="0.25">
      <c r="A159" s="132">
        <v>155</v>
      </c>
      <c r="B159" s="348" t="s">
        <v>2</v>
      </c>
      <c r="C159" s="348" t="s">
        <v>283</v>
      </c>
      <c r="D159" s="136"/>
      <c r="E159" s="137"/>
      <c r="F159" s="137">
        <v>158.72</v>
      </c>
      <c r="G159" s="135"/>
      <c r="H159" s="135"/>
      <c r="I159" s="349">
        <v>3</v>
      </c>
      <c r="J159" s="138"/>
      <c r="K159" s="138"/>
      <c r="L159" s="138">
        <v>1.8901209677419355E-2</v>
      </c>
      <c r="M159" s="139">
        <f t="shared" si="8"/>
        <v>0</v>
      </c>
      <c r="N159" s="179">
        <f t="shared" si="6"/>
        <v>0</v>
      </c>
      <c r="O159" s="141">
        <f t="shared" si="7"/>
        <v>0</v>
      </c>
      <c r="P159" s="179"/>
    </row>
    <row r="160" spans="1:16" ht="47.25" x14ac:dyDescent="0.25">
      <c r="A160" s="132">
        <v>156</v>
      </c>
      <c r="B160" s="348" t="s">
        <v>284</v>
      </c>
      <c r="C160" s="348" t="s">
        <v>283</v>
      </c>
      <c r="D160" s="136"/>
      <c r="E160" s="137"/>
      <c r="F160" s="137">
        <v>182.49600000000001</v>
      </c>
      <c r="G160" s="135"/>
      <c r="H160" s="135"/>
      <c r="I160" s="350">
        <v>18</v>
      </c>
      <c r="J160" s="138"/>
      <c r="K160" s="138"/>
      <c r="L160" s="138">
        <v>9.8632298790110456E-2</v>
      </c>
      <c r="M160" s="139">
        <v>8</v>
      </c>
      <c r="N160" s="278">
        <f t="shared" si="6"/>
        <v>1</v>
      </c>
      <c r="O160" s="141">
        <f t="shared" si="7"/>
        <v>1.44</v>
      </c>
      <c r="P160" s="171">
        <v>1</v>
      </c>
    </row>
    <row r="161" spans="1:16" x14ac:dyDescent="0.25">
      <c r="A161" s="132">
        <v>157</v>
      </c>
      <c r="B161" s="348" t="s">
        <v>2</v>
      </c>
      <c r="C161" s="348" t="s">
        <v>31</v>
      </c>
      <c r="D161" s="136"/>
      <c r="E161" s="137"/>
      <c r="F161" s="137">
        <v>130.16999999999999</v>
      </c>
      <c r="G161" s="135"/>
      <c r="H161" s="135"/>
      <c r="I161" s="349">
        <v>9</v>
      </c>
      <c r="J161" s="138"/>
      <c r="K161" s="138"/>
      <c r="L161" s="138">
        <v>6.9140354920488603E-2</v>
      </c>
      <c r="M161" s="139">
        <f t="shared" si="8"/>
        <v>15</v>
      </c>
      <c r="N161" s="278">
        <f t="shared" si="6"/>
        <v>1</v>
      </c>
      <c r="O161" s="141">
        <f t="shared" si="7"/>
        <v>1.35</v>
      </c>
      <c r="P161" s="179" t="s">
        <v>844</v>
      </c>
    </row>
    <row r="162" spans="1:16" x14ac:dyDescent="0.25">
      <c r="A162" s="132">
        <v>158</v>
      </c>
      <c r="B162" s="348" t="s">
        <v>724</v>
      </c>
      <c r="C162" s="348" t="s">
        <v>31</v>
      </c>
      <c r="D162" s="136"/>
      <c r="E162" s="137"/>
      <c r="F162" s="137">
        <v>57.65</v>
      </c>
      <c r="G162" s="135"/>
      <c r="H162" s="135"/>
      <c r="I162" s="349">
        <v>28</v>
      </c>
      <c r="J162" s="138"/>
      <c r="K162" s="138"/>
      <c r="L162" s="138">
        <v>0.48568950563746749</v>
      </c>
      <c r="M162" s="139">
        <v>4</v>
      </c>
      <c r="N162" s="278">
        <f t="shared" si="6"/>
        <v>1</v>
      </c>
      <c r="O162" s="141">
        <f t="shared" si="7"/>
        <v>1.1200000000000001</v>
      </c>
      <c r="P162" s="171">
        <v>1</v>
      </c>
    </row>
    <row r="163" spans="1:16" ht="31.5" x14ac:dyDescent="0.25">
      <c r="A163" s="132">
        <v>159</v>
      </c>
      <c r="B163" s="348" t="s">
        <v>725</v>
      </c>
      <c r="C163" s="348" t="s">
        <v>31</v>
      </c>
      <c r="D163" s="136"/>
      <c r="E163" s="137"/>
      <c r="F163" s="137">
        <v>24.899000000000001</v>
      </c>
      <c r="G163" s="135"/>
      <c r="H163" s="135"/>
      <c r="I163" s="349">
        <v>25</v>
      </c>
      <c r="J163" s="138"/>
      <c r="K163" s="138"/>
      <c r="L163" s="138">
        <v>1.0040563878067392</v>
      </c>
      <c r="M163" s="139">
        <f t="shared" si="8"/>
        <v>15</v>
      </c>
      <c r="N163" s="278">
        <f t="shared" si="6"/>
        <v>3</v>
      </c>
      <c r="O163" s="141">
        <f t="shared" si="7"/>
        <v>3.75</v>
      </c>
      <c r="P163" s="171">
        <v>3</v>
      </c>
    </row>
    <row r="164" spans="1:16" ht="47.25" x14ac:dyDescent="0.25">
      <c r="A164" s="132">
        <v>160</v>
      </c>
      <c r="B164" s="348" t="s">
        <v>726</v>
      </c>
      <c r="C164" s="348" t="s">
        <v>31</v>
      </c>
      <c r="D164" s="136"/>
      <c r="E164" s="137"/>
      <c r="F164" s="137">
        <v>124.6</v>
      </c>
      <c r="G164" s="135"/>
      <c r="H164" s="135"/>
      <c r="I164" s="349">
        <v>24</v>
      </c>
      <c r="J164" s="138"/>
      <c r="K164" s="138"/>
      <c r="L164" s="138">
        <v>0.1926163723916533</v>
      </c>
      <c r="M164" s="139">
        <f t="shared" si="8"/>
        <v>15</v>
      </c>
      <c r="N164" s="278">
        <f t="shared" si="6"/>
        <v>3</v>
      </c>
      <c r="O164" s="141">
        <f t="shared" si="7"/>
        <v>3.6</v>
      </c>
      <c r="P164" s="171">
        <v>4</v>
      </c>
    </row>
    <row r="165" spans="1:16" ht="31.5" hidden="1" x14ac:dyDescent="0.25">
      <c r="A165" s="132">
        <v>161</v>
      </c>
      <c r="B165" s="348" t="s">
        <v>809</v>
      </c>
      <c r="C165" s="348" t="s">
        <v>31</v>
      </c>
      <c r="D165" s="136"/>
      <c r="E165" s="137"/>
      <c r="F165" s="137">
        <v>29.84</v>
      </c>
      <c r="G165" s="135"/>
      <c r="H165" s="135"/>
      <c r="I165" s="349"/>
      <c r="J165" s="138"/>
      <c r="K165" s="138"/>
      <c r="L165" s="138">
        <v>0</v>
      </c>
      <c r="M165" s="139">
        <f t="shared" si="8"/>
        <v>0</v>
      </c>
      <c r="N165" s="179">
        <f t="shared" si="6"/>
        <v>0</v>
      </c>
      <c r="O165" s="141">
        <f t="shared" si="7"/>
        <v>0</v>
      </c>
      <c r="P165" s="171">
        <v>0</v>
      </c>
    </row>
    <row r="166" spans="1:16" ht="31.5" x14ac:dyDescent="0.25">
      <c r="A166" s="132">
        <v>162</v>
      </c>
      <c r="B166" s="348" t="s">
        <v>100</v>
      </c>
      <c r="C166" s="348" t="s">
        <v>31</v>
      </c>
      <c r="D166" s="136"/>
      <c r="E166" s="137"/>
      <c r="F166" s="137">
        <v>59.13</v>
      </c>
      <c r="G166" s="135"/>
      <c r="H166" s="135"/>
      <c r="I166" s="349">
        <v>27</v>
      </c>
      <c r="J166" s="138"/>
      <c r="K166" s="138"/>
      <c r="L166" s="138">
        <v>0.45662100456621002</v>
      </c>
      <c r="M166" s="139">
        <f t="shared" si="8"/>
        <v>15</v>
      </c>
      <c r="N166" s="278">
        <f t="shared" si="6"/>
        <v>4</v>
      </c>
      <c r="O166" s="141">
        <f t="shared" si="7"/>
        <v>4.05</v>
      </c>
      <c r="P166" s="171">
        <v>4</v>
      </c>
    </row>
    <row r="167" spans="1:16" x14ac:dyDescent="0.25">
      <c r="A167" s="132">
        <v>163</v>
      </c>
      <c r="B167" s="348" t="s">
        <v>2</v>
      </c>
      <c r="C167" s="348" t="s">
        <v>32</v>
      </c>
      <c r="D167" s="136"/>
      <c r="E167" s="137"/>
      <c r="F167" s="137">
        <v>144.78</v>
      </c>
      <c r="G167" s="135"/>
      <c r="H167" s="135"/>
      <c r="I167" s="349">
        <v>8</v>
      </c>
      <c r="J167" s="138"/>
      <c r="K167" s="138"/>
      <c r="L167" s="138">
        <v>0</v>
      </c>
      <c r="M167" s="139">
        <f t="shared" si="8"/>
        <v>15</v>
      </c>
      <c r="N167" s="278">
        <f t="shared" si="6"/>
        <v>1</v>
      </c>
      <c r="O167" s="141">
        <f t="shared" si="7"/>
        <v>1.2</v>
      </c>
      <c r="P167" s="179"/>
    </row>
    <row r="168" spans="1:16" ht="31.5" x14ac:dyDescent="0.25">
      <c r="A168" s="132">
        <v>164</v>
      </c>
      <c r="B168" s="348" t="s">
        <v>240</v>
      </c>
      <c r="C168" s="348" t="s">
        <v>32</v>
      </c>
      <c r="D168" s="136"/>
      <c r="E168" s="137"/>
      <c r="F168" s="137">
        <v>15.4</v>
      </c>
      <c r="G168" s="135"/>
      <c r="H168" s="135"/>
      <c r="I168" s="349">
        <v>22</v>
      </c>
      <c r="J168" s="138"/>
      <c r="K168" s="138"/>
      <c r="L168" s="138">
        <v>1.4285714285714286</v>
      </c>
      <c r="M168" s="139">
        <f t="shared" si="8"/>
        <v>15</v>
      </c>
      <c r="N168" s="278">
        <f t="shared" si="6"/>
        <v>3</v>
      </c>
      <c r="O168" s="141">
        <f t="shared" si="7"/>
        <v>3.3</v>
      </c>
      <c r="P168" s="171">
        <v>3</v>
      </c>
    </row>
    <row r="169" spans="1:16" ht="31.5" x14ac:dyDescent="0.25">
      <c r="A169" s="132">
        <v>165</v>
      </c>
      <c r="B169" s="348" t="s">
        <v>128</v>
      </c>
      <c r="C169" s="348" t="s">
        <v>32</v>
      </c>
      <c r="D169" s="136"/>
      <c r="E169" s="137"/>
      <c r="F169" s="137">
        <v>24.2</v>
      </c>
      <c r="G169" s="135"/>
      <c r="H169" s="135"/>
      <c r="I169" s="349">
        <v>18</v>
      </c>
      <c r="J169" s="138"/>
      <c r="K169" s="138"/>
      <c r="L169" s="138">
        <v>0.74380165289256206</v>
      </c>
      <c r="M169" s="139">
        <f t="shared" si="8"/>
        <v>15</v>
      </c>
      <c r="N169" s="278">
        <f t="shared" si="6"/>
        <v>2</v>
      </c>
      <c r="O169" s="141">
        <f t="shared" si="7"/>
        <v>2.7</v>
      </c>
      <c r="P169" s="171">
        <v>2</v>
      </c>
    </row>
    <row r="170" spans="1:16" ht="31.5" hidden="1" x14ac:dyDescent="0.25">
      <c r="A170" s="132">
        <v>166</v>
      </c>
      <c r="B170" s="348" t="s">
        <v>244</v>
      </c>
      <c r="C170" s="348" t="s">
        <v>32</v>
      </c>
      <c r="D170" s="136"/>
      <c r="E170" s="137"/>
      <c r="F170" s="137"/>
      <c r="G170" s="135"/>
      <c r="H170" s="135"/>
      <c r="I170" s="349">
        <v>0</v>
      </c>
      <c r="J170" s="138"/>
      <c r="K170" s="138"/>
      <c r="L170" s="138" t="e">
        <v>#DIV/0!</v>
      </c>
      <c r="M170" s="139">
        <f t="shared" si="8"/>
        <v>0</v>
      </c>
      <c r="N170" s="179">
        <f t="shared" si="6"/>
        <v>0</v>
      </c>
      <c r="O170" s="141">
        <f t="shared" si="7"/>
        <v>0</v>
      </c>
      <c r="P170" s="171"/>
    </row>
    <row r="171" spans="1:16" ht="31.5" x14ac:dyDescent="0.25">
      <c r="A171" s="132">
        <v>167</v>
      </c>
      <c r="B171" s="348" t="s">
        <v>101</v>
      </c>
      <c r="C171" s="348" t="s">
        <v>32</v>
      </c>
      <c r="D171" s="136"/>
      <c r="E171" s="137"/>
      <c r="F171" s="137">
        <v>6.2</v>
      </c>
      <c r="G171" s="135"/>
      <c r="H171" s="135"/>
      <c r="I171" s="349">
        <v>16</v>
      </c>
      <c r="J171" s="138"/>
      <c r="K171" s="138"/>
      <c r="L171" s="138">
        <v>2.5806451612903225</v>
      </c>
      <c r="M171" s="139">
        <f t="shared" si="8"/>
        <v>15</v>
      </c>
      <c r="N171" s="278">
        <f t="shared" si="6"/>
        <v>2</v>
      </c>
      <c r="O171" s="141">
        <f t="shared" si="7"/>
        <v>2.4</v>
      </c>
      <c r="P171" s="171">
        <v>2</v>
      </c>
    </row>
    <row r="172" spans="1:16" ht="31.5" x14ac:dyDescent="0.25">
      <c r="A172" s="132">
        <v>168</v>
      </c>
      <c r="B172" s="348" t="s">
        <v>143</v>
      </c>
      <c r="C172" s="348" t="s">
        <v>32</v>
      </c>
      <c r="D172" s="136"/>
      <c r="E172" s="137"/>
      <c r="F172" s="137">
        <v>72.599999999999994</v>
      </c>
      <c r="G172" s="135"/>
      <c r="H172" s="135"/>
      <c r="I172" s="349">
        <v>36</v>
      </c>
      <c r="J172" s="138"/>
      <c r="K172" s="138"/>
      <c r="L172" s="138">
        <v>0.49586776859504134</v>
      </c>
      <c r="M172" s="139">
        <f t="shared" si="8"/>
        <v>15</v>
      </c>
      <c r="N172" s="278">
        <f t="shared" si="6"/>
        <v>5</v>
      </c>
      <c r="O172" s="141">
        <f t="shared" si="7"/>
        <v>5.4</v>
      </c>
      <c r="P172" s="171">
        <v>5</v>
      </c>
    </row>
    <row r="173" spans="1:16" ht="31.5" hidden="1" x14ac:dyDescent="0.25">
      <c r="A173" s="132">
        <v>169</v>
      </c>
      <c r="B173" s="348" t="s">
        <v>122</v>
      </c>
      <c r="C173" s="348" t="s">
        <v>32</v>
      </c>
      <c r="D173" s="136"/>
      <c r="E173" s="137"/>
      <c r="F173" s="137"/>
      <c r="G173" s="135"/>
      <c r="H173" s="135"/>
      <c r="I173" s="349">
        <v>0</v>
      </c>
      <c r="J173" s="138"/>
      <c r="K173" s="138"/>
      <c r="L173" s="138" t="e">
        <v>#DIV/0!</v>
      </c>
      <c r="M173" s="139">
        <f t="shared" si="8"/>
        <v>0</v>
      </c>
      <c r="N173" s="179">
        <f t="shared" si="6"/>
        <v>0</v>
      </c>
      <c r="O173" s="141">
        <f t="shared" si="7"/>
        <v>0</v>
      </c>
      <c r="P173" s="171"/>
    </row>
    <row r="174" spans="1:16" ht="31.5" hidden="1" x14ac:dyDescent="0.25">
      <c r="A174" s="132">
        <v>170</v>
      </c>
      <c r="B174" s="348" t="s">
        <v>688</v>
      </c>
      <c r="C174" s="348" t="s">
        <v>32</v>
      </c>
      <c r="D174" s="136"/>
      <c r="E174" s="137"/>
      <c r="F174" s="137"/>
      <c r="G174" s="135"/>
      <c r="H174" s="135"/>
      <c r="I174" s="349"/>
      <c r="J174" s="138"/>
      <c r="K174" s="138"/>
      <c r="L174" s="138" t="e">
        <v>#DIV/0!</v>
      </c>
      <c r="M174" s="139">
        <f t="shared" si="8"/>
        <v>0</v>
      </c>
      <c r="N174" s="179">
        <f t="shared" si="6"/>
        <v>0</v>
      </c>
      <c r="O174" s="141">
        <f t="shared" si="7"/>
        <v>0</v>
      </c>
      <c r="P174" s="171"/>
    </row>
    <row r="175" spans="1:16" x14ac:dyDescent="0.25">
      <c r="A175" s="132">
        <v>171</v>
      </c>
      <c r="B175" s="348" t="s">
        <v>2</v>
      </c>
      <c r="C175" s="348" t="s">
        <v>33</v>
      </c>
      <c r="D175" s="136"/>
      <c r="E175" s="137"/>
      <c r="F175" s="137">
        <v>100.33</v>
      </c>
      <c r="G175" s="135"/>
      <c r="H175" s="135"/>
      <c r="I175" s="349">
        <v>42</v>
      </c>
      <c r="J175" s="138"/>
      <c r="K175" s="138"/>
      <c r="L175" s="138">
        <v>0.41861855875610487</v>
      </c>
      <c r="M175" s="139">
        <f t="shared" si="8"/>
        <v>15</v>
      </c>
      <c r="N175" s="278">
        <f t="shared" si="6"/>
        <v>6</v>
      </c>
      <c r="O175" s="141">
        <f t="shared" si="7"/>
        <v>6.3</v>
      </c>
      <c r="P175" s="179" t="s">
        <v>844</v>
      </c>
    </row>
    <row r="176" spans="1:16" ht="31.5" hidden="1" x14ac:dyDescent="0.25">
      <c r="A176" s="132">
        <v>172</v>
      </c>
      <c r="B176" s="348" t="s">
        <v>810</v>
      </c>
      <c r="C176" s="348" t="s">
        <v>33</v>
      </c>
      <c r="D176" s="136"/>
      <c r="E176" s="137"/>
      <c r="F176" s="137"/>
      <c r="G176" s="135"/>
      <c r="H176" s="135"/>
      <c r="I176" s="349"/>
      <c r="J176" s="138"/>
      <c r="K176" s="138"/>
      <c r="L176" s="138" t="e">
        <v>#DIV/0!</v>
      </c>
      <c r="M176" s="139">
        <f t="shared" si="8"/>
        <v>0</v>
      </c>
      <c r="N176" s="179">
        <f t="shared" si="6"/>
        <v>0</v>
      </c>
      <c r="O176" s="141">
        <f t="shared" si="7"/>
        <v>0</v>
      </c>
      <c r="P176" s="171"/>
    </row>
    <row r="177" spans="1:16" ht="47.25" x14ac:dyDescent="0.25">
      <c r="A177" s="132">
        <v>173</v>
      </c>
      <c r="B177" s="348" t="s">
        <v>34</v>
      </c>
      <c r="C177" s="348" t="s">
        <v>33</v>
      </c>
      <c r="D177" s="136"/>
      <c r="E177" s="137"/>
      <c r="F177" s="137">
        <v>54.2</v>
      </c>
      <c r="G177" s="135"/>
      <c r="H177" s="135"/>
      <c r="I177" s="349">
        <v>33</v>
      </c>
      <c r="J177" s="138"/>
      <c r="K177" s="138"/>
      <c r="L177" s="138">
        <v>0.60885608856088558</v>
      </c>
      <c r="M177" s="139">
        <f t="shared" si="8"/>
        <v>15</v>
      </c>
      <c r="N177" s="278">
        <f t="shared" si="6"/>
        <v>4</v>
      </c>
      <c r="O177" s="141">
        <f t="shared" si="7"/>
        <v>4.95</v>
      </c>
      <c r="P177" s="171">
        <v>4</v>
      </c>
    </row>
    <row r="178" spans="1:16" ht="31.5" x14ac:dyDescent="0.25">
      <c r="A178" s="132">
        <v>174</v>
      </c>
      <c r="B178" s="348" t="s">
        <v>48</v>
      </c>
      <c r="C178" s="348" t="s">
        <v>33</v>
      </c>
      <c r="D178" s="136"/>
      <c r="E178" s="137"/>
      <c r="F178" s="137">
        <v>12.3</v>
      </c>
      <c r="G178" s="135"/>
      <c r="H178" s="135"/>
      <c r="I178" s="349">
        <v>38</v>
      </c>
      <c r="J178" s="138"/>
      <c r="K178" s="138"/>
      <c r="L178" s="138">
        <v>3.089430894308943</v>
      </c>
      <c r="M178" s="139">
        <v>10</v>
      </c>
      <c r="N178" s="278">
        <f t="shared" si="6"/>
        <v>3</v>
      </c>
      <c r="O178" s="141">
        <f t="shared" si="7"/>
        <v>3.8</v>
      </c>
      <c r="P178" s="171">
        <v>3</v>
      </c>
    </row>
    <row r="179" spans="1:16" ht="31.5" x14ac:dyDescent="0.25">
      <c r="A179" s="132">
        <v>175</v>
      </c>
      <c r="B179" s="348" t="s">
        <v>29</v>
      </c>
      <c r="C179" s="348" t="s">
        <v>33</v>
      </c>
      <c r="D179" s="136"/>
      <c r="E179" s="137"/>
      <c r="F179" s="137">
        <v>8.4499999999999993</v>
      </c>
      <c r="G179" s="135"/>
      <c r="H179" s="135"/>
      <c r="I179" s="349">
        <v>18</v>
      </c>
      <c r="J179" s="138"/>
      <c r="K179" s="138"/>
      <c r="L179" s="138">
        <v>2.1301775147928996</v>
      </c>
      <c r="M179" s="139">
        <f t="shared" si="8"/>
        <v>15</v>
      </c>
      <c r="N179" s="278">
        <f t="shared" si="6"/>
        <v>2</v>
      </c>
      <c r="O179" s="141">
        <f t="shared" si="7"/>
        <v>2.7</v>
      </c>
      <c r="P179" s="171">
        <v>2</v>
      </c>
    </row>
    <row r="180" spans="1:16" ht="31.5" x14ac:dyDescent="0.25">
      <c r="A180" s="132">
        <v>176</v>
      </c>
      <c r="B180" s="348" t="s">
        <v>103</v>
      </c>
      <c r="C180" s="348" t="s">
        <v>33</v>
      </c>
      <c r="D180" s="136"/>
      <c r="E180" s="137"/>
      <c r="F180" s="137">
        <v>35.26</v>
      </c>
      <c r="G180" s="135"/>
      <c r="H180" s="135"/>
      <c r="I180" s="349">
        <v>46</v>
      </c>
      <c r="J180" s="138"/>
      <c r="K180" s="138"/>
      <c r="L180" s="138">
        <v>1.3045944412932502</v>
      </c>
      <c r="M180" s="139">
        <v>12</v>
      </c>
      <c r="N180" s="278">
        <f t="shared" si="6"/>
        <v>5</v>
      </c>
      <c r="O180" s="141">
        <f t="shared" si="7"/>
        <v>5.52</v>
      </c>
      <c r="P180" s="171">
        <v>5</v>
      </c>
    </row>
    <row r="181" spans="1:16" ht="31.5" x14ac:dyDescent="0.25">
      <c r="A181" s="132">
        <v>177</v>
      </c>
      <c r="B181" s="348" t="s">
        <v>727</v>
      </c>
      <c r="C181" s="348" t="s">
        <v>33</v>
      </c>
      <c r="D181" s="136"/>
      <c r="E181" s="137"/>
      <c r="F181" s="137">
        <v>12.31</v>
      </c>
      <c r="G181" s="135"/>
      <c r="H181" s="135"/>
      <c r="I181" s="349">
        <v>13</v>
      </c>
      <c r="J181" s="138"/>
      <c r="K181" s="138"/>
      <c r="L181" s="138">
        <v>1.0560519902518277</v>
      </c>
      <c r="M181" s="139">
        <f t="shared" si="8"/>
        <v>15</v>
      </c>
      <c r="N181" s="278">
        <f t="shared" si="6"/>
        <v>1</v>
      </c>
      <c r="O181" s="141">
        <f t="shared" si="7"/>
        <v>1.95</v>
      </c>
      <c r="P181" s="171">
        <v>1</v>
      </c>
    </row>
    <row r="182" spans="1:16" ht="31.5" x14ac:dyDescent="0.25">
      <c r="A182" s="132">
        <v>178</v>
      </c>
      <c r="B182" s="348" t="s">
        <v>728</v>
      </c>
      <c r="C182" s="348" t="s">
        <v>33</v>
      </c>
      <c r="D182" s="136"/>
      <c r="E182" s="137"/>
      <c r="F182" s="137">
        <v>53.49</v>
      </c>
      <c r="G182" s="135"/>
      <c r="H182" s="135"/>
      <c r="I182" s="349">
        <v>29</v>
      </c>
      <c r="J182" s="138"/>
      <c r="K182" s="138"/>
      <c r="L182" s="138">
        <v>0.542157412600486</v>
      </c>
      <c r="M182" s="139">
        <f t="shared" si="8"/>
        <v>15</v>
      </c>
      <c r="N182" s="278">
        <f t="shared" si="6"/>
        <v>4</v>
      </c>
      <c r="O182" s="141">
        <f t="shared" si="7"/>
        <v>4.3499999999999996</v>
      </c>
      <c r="P182" s="171">
        <v>4</v>
      </c>
    </row>
    <row r="183" spans="1:16" ht="31.5" x14ac:dyDescent="0.25">
      <c r="A183" s="132">
        <v>179</v>
      </c>
      <c r="B183" s="348" t="s">
        <v>729</v>
      </c>
      <c r="C183" s="348" t="s">
        <v>33</v>
      </c>
      <c r="D183" s="136"/>
      <c r="E183" s="137"/>
      <c r="F183" s="137">
        <v>11.9</v>
      </c>
      <c r="G183" s="135"/>
      <c r="H183" s="135"/>
      <c r="I183" s="349">
        <v>10</v>
      </c>
      <c r="J183" s="138"/>
      <c r="K183" s="138"/>
      <c r="L183" s="138">
        <v>0.84033613445378152</v>
      </c>
      <c r="M183" s="139">
        <f t="shared" si="8"/>
        <v>15</v>
      </c>
      <c r="N183" s="278">
        <f t="shared" si="6"/>
        <v>1</v>
      </c>
      <c r="O183" s="141">
        <f t="shared" si="7"/>
        <v>1.5</v>
      </c>
      <c r="P183" s="171">
        <v>1</v>
      </c>
    </row>
    <row r="184" spans="1:16" ht="31.5" x14ac:dyDescent="0.25">
      <c r="A184" s="132">
        <v>180</v>
      </c>
      <c r="B184" s="348" t="s">
        <v>178</v>
      </c>
      <c r="C184" s="348" t="s">
        <v>33</v>
      </c>
      <c r="D184" s="136"/>
      <c r="E184" s="137"/>
      <c r="F184" s="137">
        <v>31.7</v>
      </c>
      <c r="G184" s="135"/>
      <c r="H184" s="135"/>
      <c r="I184" s="349">
        <v>14</v>
      </c>
      <c r="J184" s="138"/>
      <c r="K184" s="138"/>
      <c r="L184" s="138">
        <v>0.44164037854889593</v>
      </c>
      <c r="M184" s="139">
        <f t="shared" si="8"/>
        <v>15</v>
      </c>
      <c r="N184" s="278">
        <f t="shared" si="6"/>
        <v>2</v>
      </c>
      <c r="O184" s="141">
        <f t="shared" si="7"/>
        <v>2.1</v>
      </c>
      <c r="P184" s="171">
        <v>2</v>
      </c>
    </row>
    <row r="185" spans="1:16" ht="31.5" x14ac:dyDescent="0.25">
      <c r="A185" s="132">
        <v>181</v>
      </c>
      <c r="B185" s="348" t="s">
        <v>102</v>
      </c>
      <c r="C185" s="348" t="s">
        <v>473</v>
      </c>
      <c r="D185" s="136"/>
      <c r="E185" s="137"/>
      <c r="F185" s="137">
        <v>57.74</v>
      </c>
      <c r="G185" s="135"/>
      <c r="H185" s="135"/>
      <c r="I185" s="349">
        <v>72</v>
      </c>
      <c r="J185" s="138"/>
      <c r="K185" s="138"/>
      <c r="L185" s="138">
        <v>1.2469691721510219</v>
      </c>
      <c r="M185" s="139">
        <v>10</v>
      </c>
      <c r="N185" s="278">
        <f t="shared" si="6"/>
        <v>7</v>
      </c>
      <c r="O185" s="141">
        <f t="shared" si="7"/>
        <v>7.2</v>
      </c>
      <c r="P185" s="171">
        <v>7</v>
      </c>
    </row>
    <row r="186" spans="1:16" x14ac:dyDescent="0.25">
      <c r="A186" s="132">
        <v>182</v>
      </c>
      <c r="B186" s="348" t="s">
        <v>259</v>
      </c>
      <c r="C186" s="348" t="s">
        <v>33</v>
      </c>
      <c r="D186" s="136"/>
      <c r="E186" s="137"/>
      <c r="F186" s="137">
        <v>37.1</v>
      </c>
      <c r="G186" s="135"/>
      <c r="H186" s="135"/>
      <c r="I186" s="349">
        <v>42</v>
      </c>
      <c r="J186" s="138"/>
      <c r="K186" s="138"/>
      <c r="L186" s="138">
        <v>1.1320754716981132</v>
      </c>
      <c r="M186" s="139">
        <v>10</v>
      </c>
      <c r="N186" s="278">
        <f t="shared" si="6"/>
        <v>4</v>
      </c>
      <c r="O186" s="141">
        <f t="shared" si="7"/>
        <v>4.2</v>
      </c>
      <c r="P186" s="171">
        <v>4</v>
      </c>
    </row>
    <row r="187" spans="1:16" x14ac:dyDescent="0.25">
      <c r="A187" s="132">
        <v>183</v>
      </c>
      <c r="B187" s="348" t="s">
        <v>2</v>
      </c>
      <c r="C187" s="348" t="s">
        <v>35</v>
      </c>
      <c r="D187" s="136"/>
      <c r="E187" s="137"/>
      <c r="F187" s="137">
        <v>138.1</v>
      </c>
      <c r="G187" s="135"/>
      <c r="H187" s="135"/>
      <c r="I187" s="349">
        <v>97</v>
      </c>
      <c r="J187" s="138"/>
      <c r="K187" s="138"/>
      <c r="L187" s="138">
        <v>0.70238957277335268</v>
      </c>
      <c r="M187" s="139">
        <f t="shared" si="8"/>
        <v>15</v>
      </c>
      <c r="N187" s="278">
        <f t="shared" si="6"/>
        <v>14</v>
      </c>
      <c r="O187" s="141">
        <f t="shared" si="7"/>
        <v>14.55</v>
      </c>
      <c r="P187" s="179" t="s">
        <v>844</v>
      </c>
    </row>
    <row r="188" spans="1:16" ht="31.5" x14ac:dyDescent="0.25">
      <c r="A188" s="132">
        <v>184</v>
      </c>
      <c r="B188" s="348" t="s">
        <v>730</v>
      </c>
      <c r="C188" s="348" t="s">
        <v>35</v>
      </c>
      <c r="D188" s="136"/>
      <c r="E188" s="137"/>
      <c r="F188" s="137">
        <v>69.599999999999994</v>
      </c>
      <c r="G188" s="135"/>
      <c r="H188" s="135"/>
      <c r="I188" s="349">
        <v>14</v>
      </c>
      <c r="J188" s="138"/>
      <c r="K188" s="138"/>
      <c r="L188" s="138">
        <v>0.20114942528735633</v>
      </c>
      <c r="M188" s="139">
        <f t="shared" si="8"/>
        <v>15</v>
      </c>
      <c r="N188" s="278">
        <f t="shared" si="6"/>
        <v>2</v>
      </c>
      <c r="O188" s="141">
        <f t="shared" si="7"/>
        <v>2.1</v>
      </c>
      <c r="P188" s="171">
        <v>2</v>
      </c>
    </row>
    <row r="189" spans="1:16" ht="31.5" x14ac:dyDescent="0.25">
      <c r="A189" s="132">
        <v>185</v>
      </c>
      <c r="B189" s="348" t="s">
        <v>703</v>
      </c>
      <c r="C189" s="348" t="s">
        <v>35</v>
      </c>
      <c r="D189" s="136"/>
      <c r="E189" s="137"/>
      <c r="F189" s="137">
        <v>30.76</v>
      </c>
      <c r="G189" s="135"/>
      <c r="H189" s="135"/>
      <c r="I189" s="349">
        <v>21</v>
      </c>
      <c r="J189" s="138"/>
      <c r="K189" s="138"/>
      <c r="L189" s="138">
        <v>0.68270481144343298</v>
      </c>
      <c r="M189" s="139">
        <f t="shared" si="8"/>
        <v>15</v>
      </c>
      <c r="N189" s="278">
        <f t="shared" si="6"/>
        <v>3</v>
      </c>
      <c r="O189" s="141">
        <f t="shared" si="7"/>
        <v>3.15</v>
      </c>
      <c r="P189" s="171">
        <v>3</v>
      </c>
    </row>
    <row r="190" spans="1:16" ht="31.5" x14ac:dyDescent="0.25">
      <c r="A190" s="132">
        <v>186</v>
      </c>
      <c r="B190" s="348" t="s">
        <v>209</v>
      </c>
      <c r="C190" s="348" t="s">
        <v>35</v>
      </c>
      <c r="D190" s="136"/>
      <c r="E190" s="137"/>
      <c r="F190" s="137">
        <v>106.58</v>
      </c>
      <c r="G190" s="135"/>
      <c r="H190" s="135"/>
      <c r="I190" s="351">
        <v>63</v>
      </c>
      <c r="J190" s="138"/>
      <c r="K190" s="138"/>
      <c r="L190" s="138">
        <v>0.59110527303434046</v>
      </c>
      <c r="M190" s="139">
        <v>10</v>
      </c>
      <c r="N190" s="278">
        <f t="shared" si="6"/>
        <v>6</v>
      </c>
      <c r="O190" s="141">
        <f t="shared" si="7"/>
        <v>6.3</v>
      </c>
      <c r="P190" s="171">
        <v>6</v>
      </c>
    </row>
    <row r="191" spans="1:16" ht="31.5" x14ac:dyDescent="0.25">
      <c r="A191" s="132">
        <v>187</v>
      </c>
      <c r="B191" s="348" t="s">
        <v>104</v>
      </c>
      <c r="C191" s="348" t="s">
        <v>35</v>
      </c>
      <c r="D191" s="136"/>
      <c r="E191" s="137"/>
      <c r="F191" s="137">
        <v>267.8</v>
      </c>
      <c r="G191" s="135"/>
      <c r="H191" s="135"/>
      <c r="I191" s="349">
        <v>126</v>
      </c>
      <c r="J191" s="138"/>
      <c r="K191" s="138"/>
      <c r="L191" s="138">
        <v>0.47050037341299478</v>
      </c>
      <c r="M191" s="139">
        <f t="shared" si="8"/>
        <v>15</v>
      </c>
      <c r="N191" s="278">
        <f t="shared" si="6"/>
        <v>18</v>
      </c>
      <c r="O191" s="141">
        <f t="shared" si="7"/>
        <v>18.899999999999999</v>
      </c>
      <c r="P191" s="171">
        <v>18</v>
      </c>
    </row>
    <row r="192" spans="1:16" hidden="1" x14ac:dyDescent="0.25">
      <c r="A192" s="132">
        <v>188</v>
      </c>
      <c r="B192" s="348" t="s">
        <v>2</v>
      </c>
      <c r="C192" s="348" t="s">
        <v>36</v>
      </c>
      <c r="D192" s="136"/>
      <c r="E192" s="137"/>
      <c r="F192" s="137">
        <v>245.9</v>
      </c>
      <c r="G192" s="135"/>
      <c r="H192" s="135"/>
      <c r="I192" s="349">
        <v>0</v>
      </c>
      <c r="J192" s="138"/>
      <c r="K192" s="138"/>
      <c r="L192" s="138">
        <v>0</v>
      </c>
      <c r="M192" s="139">
        <f t="shared" si="8"/>
        <v>0</v>
      </c>
      <c r="N192" s="179">
        <f t="shared" si="6"/>
        <v>0</v>
      </c>
      <c r="O192" s="141">
        <f t="shared" si="7"/>
        <v>0</v>
      </c>
      <c r="P192" s="179"/>
    </row>
    <row r="193" spans="1:16" ht="31.5" x14ac:dyDescent="0.25">
      <c r="A193" s="132">
        <v>189</v>
      </c>
      <c r="B193" s="348" t="s">
        <v>731</v>
      </c>
      <c r="C193" s="348" t="s">
        <v>36</v>
      </c>
      <c r="D193" s="136"/>
      <c r="E193" s="137"/>
      <c r="F193" s="137">
        <v>82.98</v>
      </c>
      <c r="G193" s="135"/>
      <c r="H193" s="135"/>
      <c r="I193" s="349">
        <v>62</v>
      </c>
      <c r="J193" s="138"/>
      <c r="K193" s="138"/>
      <c r="L193" s="138">
        <v>0.74716799228729813</v>
      </c>
      <c r="M193" s="139">
        <f t="shared" si="8"/>
        <v>15</v>
      </c>
      <c r="N193" s="278">
        <f t="shared" si="6"/>
        <v>9</v>
      </c>
      <c r="O193" s="141">
        <f t="shared" si="7"/>
        <v>9.3000000000000007</v>
      </c>
      <c r="P193" s="171">
        <v>9</v>
      </c>
    </row>
    <row r="194" spans="1:16" x14ac:dyDescent="0.25">
      <c r="A194" s="132">
        <v>190</v>
      </c>
      <c r="B194" s="348" t="s">
        <v>2</v>
      </c>
      <c r="C194" s="348" t="s">
        <v>732</v>
      </c>
      <c r="D194" s="136"/>
      <c r="E194" s="137"/>
      <c r="F194" s="137">
        <v>407.67</v>
      </c>
      <c r="G194" s="135"/>
      <c r="H194" s="135"/>
      <c r="I194" s="349">
        <v>51</v>
      </c>
      <c r="J194" s="138"/>
      <c r="K194" s="138"/>
      <c r="L194" s="138">
        <v>0.12510118478180882</v>
      </c>
      <c r="M194" s="139">
        <f t="shared" si="8"/>
        <v>15</v>
      </c>
      <c r="N194" s="278">
        <f t="shared" si="6"/>
        <v>7</v>
      </c>
      <c r="O194" s="141">
        <f t="shared" si="7"/>
        <v>7.65</v>
      </c>
      <c r="P194" s="179" t="s">
        <v>844</v>
      </c>
    </row>
    <row r="195" spans="1:16" ht="31.5" hidden="1" x14ac:dyDescent="0.25">
      <c r="A195" s="132">
        <v>191</v>
      </c>
      <c r="B195" s="348" t="s">
        <v>102</v>
      </c>
      <c r="C195" s="348" t="s">
        <v>732</v>
      </c>
      <c r="D195" s="136"/>
      <c r="E195" s="137"/>
      <c r="F195" s="137"/>
      <c r="G195" s="135"/>
      <c r="H195" s="135"/>
      <c r="I195" s="349"/>
      <c r="J195" s="138"/>
      <c r="K195" s="138"/>
      <c r="L195" s="138" t="e">
        <v>#DIV/0!</v>
      </c>
      <c r="M195" s="139">
        <f t="shared" si="8"/>
        <v>0</v>
      </c>
      <c r="N195" s="179">
        <f t="shared" si="6"/>
        <v>0</v>
      </c>
      <c r="O195" s="141">
        <f t="shared" si="7"/>
        <v>0</v>
      </c>
      <c r="P195" s="171"/>
    </row>
    <row r="196" spans="1:16" ht="47.25" x14ac:dyDescent="0.25">
      <c r="A196" s="132">
        <v>192</v>
      </c>
      <c r="B196" s="348" t="s">
        <v>687</v>
      </c>
      <c r="C196" s="348" t="s">
        <v>732</v>
      </c>
      <c r="D196" s="136"/>
      <c r="E196" s="137"/>
      <c r="F196" s="137">
        <v>183.1</v>
      </c>
      <c r="G196" s="135"/>
      <c r="H196" s="135"/>
      <c r="I196" s="349">
        <v>88</v>
      </c>
      <c r="J196" s="138"/>
      <c r="K196" s="138"/>
      <c r="L196" s="138">
        <v>0.48061168760240308</v>
      </c>
      <c r="M196" s="139">
        <f t="shared" si="8"/>
        <v>15</v>
      </c>
      <c r="N196" s="278">
        <f t="shared" si="6"/>
        <v>13</v>
      </c>
      <c r="O196" s="141">
        <f t="shared" si="7"/>
        <v>13.2</v>
      </c>
      <c r="P196" s="171">
        <v>13</v>
      </c>
    </row>
    <row r="197" spans="1:16" ht="31.5" hidden="1" x14ac:dyDescent="0.25">
      <c r="A197" s="132">
        <v>193</v>
      </c>
      <c r="B197" s="348" t="s">
        <v>700</v>
      </c>
      <c r="C197" s="348" t="s">
        <v>732</v>
      </c>
      <c r="D197" s="136"/>
      <c r="E197" s="137"/>
      <c r="F197" s="137"/>
      <c r="G197" s="135"/>
      <c r="H197" s="135"/>
      <c r="I197" s="349">
        <v>0</v>
      </c>
      <c r="J197" s="138"/>
      <c r="K197" s="138"/>
      <c r="L197" s="138" t="e">
        <v>#DIV/0!</v>
      </c>
      <c r="M197" s="139">
        <f t="shared" si="8"/>
        <v>0</v>
      </c>
      <c r="N197" s="179">
        <f t="shared" si="6"/>
        <v>0</v>
      </c>
      <c r="O197" s="141">
        <f t="shared" si="7"/>
        <v>0</v>
      </c>
      <c r="P197" s="171"/>
    </row>
    <row r="198" spans="1:16" ht="31.5" x14ac:dyDescent="0.25">
      <c r="A198" s="132">
        <v>194</v>
      </c>
      <c r="B198" s="348" t="s">
        <v>123</v>
      </c>
      <c r="C198" s="348" t="s">
        <v>732</v>
      </c>
      <c r="D198" s="136"/>
      <c r="E198" s="137"/>
      <c r="F198" s="137">
        <v>15.159000000000001</v>
      </c>
      <c r="G198" s="135"/>
      <c r="H198" s="135"/>
      <c r="I198" s="349">
        <v>15</v>
      </c>
      <c r="J198" s="138"/>
      <c r="K198" s="138"/>
      <c r="L198" s="138">
        <v>0.98951118147635064</v>
      </c>
      <c r="M198" s="139">
        <f t="shared" si="8"/>
        <v>15</v>
      </c>
      <c r="N198" s="278">
        <f t="shared" si="6"/>
        <v>2</v>
      </c>
      <c r="O198" s="141">
        <f t="shared" si="7"/>
        <v>2.25</v>
      </c>
      <c r="P198" s="171">
        <v>2</v>
      </c>
    </row>
    <row r="199" spans="1:16" ht="31.5" x14ac:dyDescent="0.25">
      <c r="A199" s="132">
        <v>195</v>
      </c>
      <c r="B199" s="348" t="s">
        <v>733</v>
      </c>
      <c r="C199" s="348" t="s">
        <v>732</v>
      </c>
      <c r="D199" s="136"/>
      <c r="E199" s="137"/>
      <c r="F199" s="137">
        <v>108.07</v>
      </c>
      <c r="G199" s="135"/>
      <c r="H199" s="135"/>
      <c r="I199" s="349">
        <v>72</v>
      </c>
      <c r="J199" s="138"/>
      <c r="K199" s="138"/>
      <c r="L199" s="138">
        <v>0.6662348477838439</v>
      </c>
      <c r="M199" s="139">
        <f t="shared" ref="M199:M260" si="9">IF(I199&lt;7,0,15)</f>
        <v>15</v>
      </c>
      <c r="N199" s="278">
        <f t="shared" ref="N199:N262" si="10">ROUNDDOWN(O199,0)</f>
        <v>10</v>
      </c>
      <c r="O199" s="141">
        <f t="shared" ref="O199:O262" si="11">I199*M199/100</f>
        <v>10.8</v>
      </c>
      <c r="P199" s="171">
        <v>11</v>
      </c>
    </row>
    <row r="200" spans="1:16" x14ac:dyDescent="0.25">
      <c r="A200" s="132">
        <v>196</v>
      </c>
      <c r="B200" s="348" t="s">
        <v>2</v>
      </c>
      <c r="C200" s="348" t="s">
        <v>65</v>
      </c>
      <c r="D200" s="136"/>
      <c r="E200" s="137"/>
      <c r="F200" s="137">
        <v>1221.8800000000001</v>
      </c>
      <c r="G200" s="135"/>
      <c r="H200" s="135"/>
      <c r="I200" s="349">
        <v>288</v>
      </c>
      <c r="J200" s="138"/>
      <c r="K200" s="138"/>
      <c r="L200" s="138">
        <v>0.23570236029724684</v>
      </c>
      <c r="M200" s="139">
        <v>10</v>
      </c>
      <c r="N200" s="278">
        <f t="shared" si="10"/>
        <v>28</v>
      </c>
      <c r="O200" s="141">
        <f t="shared" si="11"/>
        <v>28.8</v>
      </c>
      <c r="P200" s="179" t="s">
        <v>844</v>
      </c>
    </row>
    <row r="201" spans="1:16" ht="31.5" hidden="1" x14ac:dyDescent="0.25">
      <c r="A201" s="132">
        <v>197</v>
      </c>
      <c r="B201" s="348" t="s">
        <v>811</v>
      </c>
      <c r="C201" s="348" t="s">
        <v>65</v>
      </c>
      <c r="D201" s="136"/>
      <c r="E201" s="137"/>
      <c r="F201" s="137"/>
      <c r="G201" s="135"/>
      <c r="H201" s="135"/>
      <c r="I201" s="349"/>
      <c r="J201" s="138"/>
      <c r="K201" s="138"/>
      <c r="L201" s="138" t="e">
        <v>#DIV/0!</v>
      </c>
      <c r="M201" s="139">
        <f t="shared" si="9"/>
        <v>0</v>
      </c>
      <c r="N201" s="179">
        <f t="shared" si="10"/>
        <v>0</v>
      </c>
      <c r="O201" s="141">
        <f t="shared" si="11"/>
        <v>0</v>
      </c>
      <c r="P201" s="171"/>
    </row>
    <row r="202" spans="1:16" ht="31.5" x14ac:dyDescent="0.25">
      <c r="A202" s="132">
        <v>198</v>
      </c>
      <c r="B202" s="348" t="s">
        <v>734</v>
      </c>
      <c r="C202" s="348" t="s">
        <v>65</v>
      </c>
      <c r="D202" s="136"/>
      <c r="E202" s="137"/>
      <c r="F202" s="137">
        <v>60.17</v>
      </c>
      <c r="G202" s="135"/>
      <c r="H202" s="135"/>
      <c r="I202" s="349">
        <v>40</v>
      </c>
      <c r="J202" s="138"/>
      <c r="K202" s="138"/>
      <c r="L202" s="138">
        <v>0.66478311450889149</v>
      </c>
      <c r="M202" s="139">
        <f t="shared" si="9"/>
        <v>15</v>
      </c>
      <c r="N202" s="278">
        <f t="shared" si="10"/>
        <v>6</v>
      </c>
      <c r="O202" s="141">
        <f t="shared" si="11"/>
        <v>6</v>
      </c>
      <c r="P202" s="171">
        <v>6</v>
      </c>
    </row>
    <row r="203" spans="1:16" ht="31.5" x14ac:dyDescent="0.25">
      <c r="A203" s="132">
        <v>199</v>
      </c>
      <c r="B203" s="348" t="s">
        <v>735</v>
      </c>
      <c r="C203" s="348" t="s">
        <v>65</v>
      </c>
      <c r="D203" s="136"/>
      <c r="E203" s="137"/>
      <c r="F203" s="137">
        <v>33.4</v>
      </c>
      <c r="G203" s="135"/>
      <c r="H203" s="135"/>
      <c r="I203" s="349">
        <v>13</v>
      </c>
      <c r="J203" s="138"/>
      <c r="K203" s="138"/>
      <c r="L203" s="138">
        <v>0.38922155688622756</v>
      </c>
      <c r="M203" s="139">
        <f t="shared" si="9"/>
        <v>15</v>
      </c>
      <c r="N203" s="278">
        <f t="shared" si="10"/>
        <v>1</v>
      </c>
      <c r="O203" s="141">
        <f t="shared" si="11"/>
        <v>1.95</v>
      </c>
      <c r="P203" s="171">
        <v>1</v>
      </c>
    </row>
    <row r="204" spans="1:16" ht="31.5" hidden="1" x14ac:dyDescent="0.25">
      <c r="A204" s="132">
        <v>200</v>
      </c>
      <c r="B204" s="348" t="s">
        <v>736</v>
      </c>
      <c r="C204" s="348" t="s">
        <v>65</v>
      </c>
      <c r="D204" s="136"/>
      <c r="E204" s="137"/>
      <c r="F204" s="137"/>
      <c r="G204" s="135"/>
      <c r="H204" s="135"/>
      <c r="I204" s="349">
        <v>4</v>
      </c>
      <c r="J204" s="138"/>
      <c r="K204" s="138"/>
      <c r="L204" s="138" t="e">
        <v>#DIV/0!</v>
      </c>
      <c r="M204" s="139">
        <f t="shared" si="9"/>
        <v>0</v>
      </c>
      <c r="N204" s="179">
        <f t="shared" si="10"/>
        <v>0</v>
      </c>
      <c r="O204" s="141">
        <f t="shared" si="11"/>
        <v>0</v>
      </c>
      <c r="P204" s="171"/>
    </row>
    <row r="205" spans="1:16" ht="31.5" x14ac:dyDescent="0.25">
      <c r="A205" s="132">
        <v>201</v>
      </c>
      <c r="B205" s="348" t="s">
        <v>1014</v>
      </c>
      <c r="C205" s="348" t="s">
        <v>65</v>
      </c>
      <c r="D205" s="136"/>
      <c r="E205" s="137"/>
      <c r="F205" s="137">
        <v>3313.3</v>
      </c>
      <c r="G205" s="135"/>
      <c r="H205" s="135"/>
      <c r="I205" s="349">
        <v>696</v>
      </c>
      <c r="J205" s="138"/>
      <c r="K205" s="138"/>
      <c r="L205" s="138">
        <v>0.2100624754776205</v>
      </c>
      <c r="M205" s="139">
        <v>1.5</v>
      </c>
      <c r="N205" s="278">
        <f t="shared" si="10"/>
        <v>10</v>
      </c>
      <c r="O205" s="141">
        <f t="shared" si="11"/>
        <v>10.44</v>
      </c>
      <c r="P205" s="171">
        <v>10</v>
      </c>
    </row>
    <row r="206" spans="1:16" ht="31.5" hidden="1" x14ac:dyDescent="0.25">
      <c r="A206" s="132">
        <v>202</v>
      </c>
      <c r="B206" s="348" t="s">
        <v>812</v>
      </c>
      <c r="C206" s="348" t="s">
        <v>65</v>
      </c>
      <c r="D206" s="136"/>
      <c r="E206" s="137"/>
      <c r="F206" s="137"/>
      <c r="G206" s="135"/>
      <c r="H206" s="135"/>
      <c r="I206" s="349"/>
      <c r="J206" s="138"/>
      <c r="K206" s="138"/>
      <c r="L206" s="138" t="e">
        <v>#DIV/0!</v>
      </c>
      <c r="M206" s="139">
        <f t="shared" si="9"/>
        <v>0</v>
      </c>
      <c r="N206" s="179">
        <f t="shared" si="10"/>
        <v>0</v>
      </c>
      <c r="O206" s="141">
        <f t="shared" si="11"/>
        <v>0</v>
      </c>
      <c r="P206" s="171"/>
    </row>
    <row r="207" spans="1:16" x14ac:dyDescent="0.25">
      <c r="A207" s="132">
        <v>203</v>
      </c>
      <c r="B207" s="348" t="s">
        <v>2</v>
      </c>
      <c r="C207" s="348" t="s">
        <v>552</v>
      </c>
      <c r="D207" s="136"/>
      <c r="E207" s="137"/>
      <c r="F207" s="137">
        <v>80.59</v>
      </c>
      <c r="G207" s="135"/>
      <c r="H207" s="135"/>
      <c r="I207" s="349">
        <v>40</v>
      </c>
      <c r="J207" s="138"/>
      <c r="K207" s="138"/>
      <c r="L207" s="138">
        <v>0.49633949621541135</v>
      </c>
      <c r="M207" s="139">
        <f t="shared" si="9"/>
        <v>15</v>
      </c>
      <c r="N207" s="278">
        <f t="shared" si="10"/>
        <v>6</v>
      </c>
      <c r="O207" s="141">
        <f t="shared" si="11"/>
        <v>6</v>
      </c>
      <c r="P207" s="179" t="s">
        <v>844</v>
      </c>
    </row>
    <row r="208" spans="1:16" ht="47.25" hidden="1" x14ac:dyDescent="0.25">
      <c r="A208" s="132">
        <v>204</v>
      </c>
      <c r="B208" s="348" t="s">
        <v>288</v>
      </c>
      <c r="C208" s="348" t="s">
        <v>552</v>
      </c>
      <c r="D208" s="136"/>
      <c r="E208" s="137"/>
      <c r="F208" s="137"/>
      <c r="G208" s="135"/>
      <c r="H208" s="135"/>
      <c r="I208" s="349"/>
      <c r="J208" s="138"/>
      <c r="K208" s="138"/>
      <c r="L208" s="138" t="e">
        <v>#DIV/0!</v>
      </c>
      <c r="M208" s="139">
        <f t="shared" si="9"/>
        <v>0</v>
      </c>
      <c r="N208" s="179">
        <f t="shared" si="10"/>
        <v>0</v>
      </c>
      <c r="O208" s="141">
        <f t="shared" si="11"/>
        <v>0</v>
      </c>
      <c r="P208" s="171"/>
    </row>
    <row r="209" spans="1:16" ht="47.25" x14ac:dyDescent="0.25">
      <c r="A209" s="132">
        <v>205</v>
      </c>
      <c r="B209" s="348" t="s">
        <v>86</v>
      </c>
      <c r="C209" s="348" t="s">
        <v>552</v>
      </c>
      <c r="D209" s="136"/>
      <c r="E209" s="137"/>
      <c r="F209" s="137">
        <v>101.37</v>
      </c>
      <c r="G209" s="135"/>
      <c r="H209" s="135"/>
      <c r="I209" s="349">
        <v>74</v>
      </c>
      <c r="J209" s="138"/>
      <c r="K209" s="138"/>
      <c r="L209" s="138">
        <v>0.72999901351484653</v>
      </c>
      <c r="M209" s="139">
        <f t="shared" si="9"/>
        <v>15</v>
      </c>
      <c r="N209" s="278">
        <f t="shared" si="10"/>
        <v>11</v>
      </c>
      <c r="O209" s="141">
        <f t="shared" si="11"/>
        <v>11.1</v>
      </c>
      <c r="P209" s="171">
        <v>11</v>
      </c>
    </row>
    <row r="210" spans="1:16" ht="31.5" x14ac:dyDescent="0.25">
      <c r="A210" s="132">
        <v>206</v>
      </c>
      <c r="B210" s="348" t="s">
        <v>2</v>
      </c>
      <c r="C210" s="348" t="s">
        <v>438</v>
      </c>
      <c r="D210" s="136"/>
      <c r="E210" s="137"/>
      <c r="F210" s="137">
        <v>10000</v>
      </c>
      <c r="G210" s="135"/>
      <c r="H210" s="135"/>
      <c r="I210" s="351">
        <v>716</v>
      </c>
      <c r="J210" s="138"/>
      <c r="K210" s="138"/>
      <c r="L210" s="138">
        <v>7.1599999999999997E-2</v>
      </c>
      <c r="M210" s="139">
        <v>3.5</v>
      </c>
      <c r="N210" s="278">
        <f t="shared" si="10"/>
        <v>25</v>
      </c>
      <c r="O210" s="141">
        <f t="shared" si="11"/>
        <v>25.06</v>
      </c>
      <c r="P210" s="171">
        <v>25</v>
      </c>
    </row>
    <row r="211" spans="1:16" ht="31.5" hidden="1" x14ac:dyDescent="0.25">
      <c r="A211" s="132">
        <v>207</v>
      </c>
      <c r="B211" s="348" t="s">
        <v>742</v>
      </c>
      <c r="C211" s="348" t="s">
        <v>438</v>
      </c>
      <c r="D211" s="136"/>
      <c r="E211" s="137"/>
      <c r="F211" s="137"/>
      <c r="G211" s="135"/>
      <c r="H211" s="135"/>
      <c r="I211" s="349"/>
      <c r="J211" s="138"/>
      <c r="K211" s="138"/>
      <c r="L211" s="138" t="e">
        <v>#DIV/0!</v>
      </c>
      <c r="M211" s="139">
        <f t="shared" si="9"/>
        <v>0</v>
      </c>
      <c r="N211" s="179">
        <f t="shared" si="10"/>
        <v>0</v>
      </c>
      <c r="O211" s="141">
        <f t="shared" si="11"/>
        <v>0</v>
      </c>
      <c r="P211" s="171"/>
    </row>
    <row r="212" spans="1:16" ht="31.5" hidden="1" x14ac:dyDescent="0.25">
      <c r="A212" s="132">
        <v>208</v>
      </c>
      <c r="B212" s="348" t="s">
        <v>743</v>
      </c>
      <c r="C212" s="348" t="s">
        <v>438</v>
      </c>
      <c r="D212" s="136"/>
      <c r="E212" s="137"/>
      <c r="F212" s="137"/>
      <c r="G212" s="135"/>
      <c r="H212" s="135"/>
      <c r="I212" s="349">
        <v>0</v>
      </c>
      <c r="J212" s="138"/>
      <c r="K212" s="138"/>
      <c r="L212" s="138" t="e">
        <v>#DIV/0!</v>
      </c>
      <c r="M212" s="139">
        <f t="shared" si="9"/>
        <v>0</v>
      </c>
      <c r="N212" s="179">
        <f t="shared" si="10"/>
        <v>0</v>
      </c>
      <c r="O212" s="141">
        <f t="shared" si="11"/>
        <v>0</v>
      </c>
      <c r="P212" s="171"/>
    </row>
    <row r="213" spans="1:16" ht="31.5" hidden="1" x14ac:dyDescent="0.25">
      <c r="A213" s="132">
        <v>209</v>
      </c>
      <c r="B213" s="348" t="s">
        <v>744</v>
      </c>
      <c r="C213" s="348" t="s">
        <v>438</v>
      </c>
      <c r="D213" s="136"/>
      <c r="E213" s="137"/>
      <c r="F213" s="137"/>
      <c r="G213" s="135"/>
      <c r="H213" s="135"/>
      <c r="I213" s="349"/>
      <c r="J213" s="138"/>
      <c r="K213" s="138"/>
      <c r="L213" s="138" t="e">
        <v>#DIV/0!</v>
      </c>
      <c r="M213" s="139">
        <f t="shared" si="9"/>
        <v>0</v>
      </c>
      <c r="N213" s="179">
        <f t="shared" si="10"/>
        <v>0</v>
      </c>
      <c r="O213" s="141">
        <f t="shared" si="11"/>
        <v>0</v>
      </c>
      <c r="P213" s="171"/>
    </row>
    <row r="214" spans="1:16" ht="31.5" hidden="1" x14ac:dyDescent="0.25">
      <c r="A214" s="132">
        <v>210</v>
      </c>
      <c r="B214" s="348" t="s">
        <v>745</v>
      </c>
      <c r="C214" s="348" t="s">
        <v>438</v>
      </c>
      <c r="D214" s="136"/>
      <c r="E214" s="137"/>
      <c r="F214" s="137"/>
      <c r="G214" s="135"/>
      <c r="H214" s="135"/>
      <c r="I214" s="349"/>
      <c r="J214" s="138"/>
      <c r="K214" s="138"/>
      <c r="L214" s="138" t="e">
        <v>#DIV/0!</v>
      </c>
      <c r="M214" s="139">
        <f t="shared" si="9"/>
        <v>0</v>
      </c>
      <c r="N214" s="179">
        <f t="shared" si="10"/>
        <v>0</v>
      </c>
      <c r="O214" s="141">
        <f t="shared" si="11"/>
        <v>0</v>
      </c>
      <c r="P214" s="171"/>
    </row>
    <row r="215" spans="1:16" ht="31.5" hidden="1" x14ac:dyDescent="0.25">
      <c r="A215" s="132">
        <v>211</v>
      </c>
      <c r="B215" s="348" t="s">
        <v>746</v>
      </c>
      <c r="C215" s="348" t="s">
        <v>438</v>
      </c>
      <c r="D215" s="136"/>
      <c r="E215" s="137"/>
      <c r="F215" s="137"/>
      <c r="G215" s="135"/>
      <c r="H215" s="135"/>
      <c r="I215" s="349">
        <v>10</v>
      </c>
      <c r="J215" s="138"/>
      <c r="K215" s="138"/>
      <c r="L215" s="138" t="e">
        <v>#DIV/0!</v>
      </c>
      <c r="M215" s="139">
        <v>0</v>
      </c>
      <c r="N215" s="179">
        <f t="shared" si="10"/>
        <v>0</v>
      </c>
      <c r="O215" s="141">
        <f t="shared" si="11"/>
        <v>0</v>
      </c>
      <c r="P215" s="171"/>
    </row>
    <row r="216" spans="1:16" ht="31.5" hidden="1" x14ac:dyDescent="0.25">
      <c r="A216" s="132">
        <v>212</v>
      </c>
      <c r="B216" s="348" t="s">
        <v>747</v>
      </c>
      <c r="C216" s="348" t="s">
        <v>438</v>
      </c>
      <c r="D216" s="136"/>
      <c r="E216" s="137"/>
      <c r="F216" s="137"/>
      <c r="G216" s="135"/>
      <c r="H216" s="135"/>
      <c r="I216" s="349"/>
      <c r="J216" s="138"/>
      <c r="K216" s="138"/>
      <c r="L216" s="138" t="e">
        <v>#DIV/0!</v>
      </c>
      <c r="M216" s="139">
        <f t="shared" si="9"/>
        <v>0</v>
      </c>
      <c r="N216" s="179">
        <f t="shared" si="10"/>
        <v>0</v>
      </c>
      <c r="O216" s="141">
        <f t="shared" si="11"/>
        <v>0</v>
      </c>
      <c r="P216" s="171"/>
    </row>
    <row r="217" spans="1:16" ht="31.5" hidden="1" x14ac:dyDescent="0.25">
      <c r="A217" s="132">
        <v>213</v>
      </c>
      <c r="B217" s="348" t="s">
        <v>748</v>
      </c>
      <c r="C217" s="348" t="s">
        <v>438</v>
      </c>
      <c r="D217" s="136"/>
      <c r="E217" s="137"/>
      <c r="F217" s="137"/>
      <c r="G217" s="135"/>
      <c r="H217" s="135"/>
      <c r="I217" s="349">
        <v>0</v>
      </c>
      <c r="J217" s="138"/>
      <c r="K217" s="138"/>
      <c r="L217" s="138" t="e">
        <v>#DIV/0!</v>
      </c>
      <c r="M217" s="139">
        <f t="shared" si="9"/>
        <v>0</v>
      </c>
      <c r="N217" s="179">
        <f t="shared" si="10"/>
        <v>0</v>
      </c>
      <c r="O217" s="141">
        <f t="shared" si="11"/>
        <v>0</v>
      </c>
      <c r="P217" s="171"/>
    </row>
    <row r="218" spans="1:16" ht="31.5" hidden="1" x14ac:dyDescent="0.25">
      <c r="A218" s="132">
        <v>214</v>
      </c>
      <c r="B218" s="348" t="s">
        <v>749</v>
      </c>
      <c r="C218" s="348" t="s">
        <v>438</v>
      </c>
      <c r="D218" s="136"/>
      <c r="E218" s="137"/>
      <c r="F218" s="137">
        <v>15.59</v>
      </c>
      <c r="G218" s="135"/>
      <c r="H218" s="135"/>
      <c r="I218" s="349">
        <v>3</v>
      </c>
      <c r="J218" s="138"/>
      <c r="K218" s="138"/>
      <c r="L218" s="138">
        <f>I218/F218</f>
        <v>0.19243104554201412</v>
      </c>
      <c r="M218" s="139">
        <f t="shared" si="9"/>
        <v>0</v>
      </c>
      <c r="N218" s="278">
        <f t="shared" si="10"/>
        <v>0</v>
      </c>
      <c r="O218" s="141">
        <f t="shared" si="11"/>
        <v>0</v>
      </c>
      <c r="P218" s="171">
        <v>1</v>
      </c>
    </row>
    <row r="219" spans="1:16" ht="31.5" hidden="1" x14ac:dyDescent="0.25">
      <c r="A219" s="132">
        <v>215</v>
      </c>
      <c r="B219" s="348" t="s">
        <v>750</v>
      </c>
      <c r="C219" s="348" t="s">
        <v>438</v>
      </c>
      <c r="D219" s="136"/>
      <c r="E219" s="137"/>
      <c r="F219" s="137"/>
      <c r="G219" s="135"/>
      <c r="H219" s="135"/>
      <c r="I219" s="349">
        <v>0</v>
      </c>
      <c r="J219" s="138"/>
      <c r="K219" s="138"/>
      <c r="L219" s="138" t="e">
        <v>#DIV/0!</v>
      </c>
      <c r="M219" s="139">
        <f t="shared" si="9"/>
        <v>0</v>
      </c>
      <c r="N219" s="179">
        <f t="shared" si="10"/>
        <v>0</v>
      </c>
      <c r="O219" s="141">
        <f t="shared" si="11"/>
        <v>0</v>
      </c>
      <c r="P219" s="171"/>
    </row>
    <row r="220" spans="1:16" ht="31.5" hidden="1" x14ac:dyDescent="0.25">
      <c r="A220" s="132">
        <v>216</v>
      </c>
      <c r="B220" s="348" t="s">
        <v>751</v>
      </c>
      <c r="C220" s="348" t="s">
        <v>438</v>
      </c>
      <c r="D220" s="136"/>
      <c r="E220" s="137"/>
      <c r="F220" s="137"/>
      <c r="G220" s="135"/>
      <c r="H220" s="135"/>
      <c r="I220" s="349"/>
      <c r="J220" s="138"/>
      <c r="K220" s="138"/>
      <c r="L220" s="138" t="e">
        <v>#DIV/0!</v>
      </c>
      <c r="M220" s="139">
        <f t="shared" si="9"/>
        <v>0</v>
      </c>
      <c r="N220" s="179">
        <f t="shared" si="10"/>
        <v>0</v>
      </c>
      <c r="O220" s="141">
        <f t="shared" si="11"/>
        <v>0</v>
      </c>
      <c r="P220" s="171"/>
    </row>
    <row r="221" spans="1:16" ht="31.5" hidden="1" x14ac:dyDescent="0.25">
      <c r="A221" s="132">
        <v>217</v>
      </c>
      <c r="B221" s="348" t="s">
        <v>752</v>
      </c>
      <c r="C221" s="348" t="s">
        <v>438</v>
      </c>
      <c r="D221" s="136"/>
      <c r="E221" s="137"/>
      <c r="F221" s="137"/>
      <c r="G221" s="135"/>
      <c r="H221" s="135"/>
      <c r="I221" s="349"/>
      <c r="J221" s="138"/>
      <c r="K221" s="138"/>
      <c r="L221" s="138" t="e">
        <v>#DIV/0!</v>
      </c>
      <c r="M221" s="139">
        <f t="shared" si="9"/>
        <v>0</v>
      </c>
      <c r="N221" s="179">
        <f t="shared" si="10"/>
        <v>0</v>
      </c>
      <c r="O221" s="141">
        <f t="shared" si="11"/>
        <v>0</v>
      </c>
      <c r="P221" s="171"/>
    </row>
    <row r="222" spans="1:16" ht="31.5" hidden="1" x14ac:dyDescent="0.25">
      <c r="A222" s="132">
        <v>218</v>
      </c>
      <c r="B222" s="348" t="s">
        <v>753</v>
      </c>
      <c r="C222" s="348" t="s">
        <v>438</v>
      </c>
      <c r="D222" s="136"/>
      <c r="E222" s="137"/>
      <c r="F222" s="137"/>
      <c r="G222" s="135"/>
      <c r="H222" s="135"/>
      <c r="I222" s="349"/>
      <c r="J222" s="138"/>
      <c r="K222" s="138"/>
      <c r="L222" s="138" t="e">
        <v>#DIV/0!</v>
      </c>
      <c r="M222" s="139">
        <f t="shared" si="9"/>
        <v>0</v>
      </c>
      <c r="N222" s="179">
        <f t="shared" si="10"/>
        <v>0</v>
      </c>
      <c r="O222" s="141">
        <f t="shared" si="11"/>
        <v>0</v>
      </c>
      <c r="P222" s="171"/>
    </row>
    <row r="223" spans="1:16" ht="31.5" hidden="1" x14ac:dyDescent="0.25">
      <c r="A223" s="132">
        <v>219</v>
      </c>
      <c r="B223" s="348" t="s">
        <v>754</v>
      </c>
      <c r="C223" s="348" t="s">
        <v>438</v>
      </c>
      <c r="D223" s="136"/>
      <c r="E223" s="137"/>
      <c r="F223" s="137"/>
      <c r="G223" s="135"/>
      <c r="H223" s="135"/>
      <c r="I223" s="349"/>
      <c r="J223" s="138"/>
      <c r="K223" s="138"/>
      <c r="L223" s="138" t="e">
        <v>#DIV/0!</v>
      </c>
      <c r="M223" s="139">
        <f t="shared" si="9"/>
        <v>0</v>
      </c>
      <c r="N223" s="179">
        <f t="shared" si="10"/>
        <v>0</v>
      </c>
      <c r="O223" s="141">
        <f t="shared" si="11"/>
        <v>0</v>
      </c>
      <c r="P223" s="171"/>
    </row>
    <row r="224" spans="1:16" ht="31.5" hidden="1" x14ac:dyDescent="0.25">
      <c r="A224" s="132">
        <v>220</v>
      </c>
      <c r="B224" s="348" t="s">
        <v>755</v>
      </c>
      <c r="C224" s="348" t="s">
        <v>438</v>
      </c>
      <c r="D224" s="136"/>
      <c r="E224" s="137"/>
      <c r="F224" s="137"/>
      <c r="G224" s="135"/>
      <c r="H224" s="135"/>
      <c r="I224" s="349"/>
      <c r="J224" s="138"/>
      <c r="K224" s="138"/>
      <c r="L224" s="138" t="e">
        <v>#DIV/0!</v>
      </c>
      <c r="M224" s="139">
        <f t="shared" si="9"/>
        <v>0</v>
      </c>
      <c r="N224" s="179">
        <f t="shared" si="10"/>
        <v>0</v>
      </c>
      <c r="O224" s="141">
        <f t="shared" si="11"/>
        <v>0</v>
      </c>
      <c r="P224" s="171"/>
    </row>
    <row r="225" spans="1:16" ht="31.5" hidden="1" x14ac:dyDescent="0.25">
      <c r="A225" s="132">
        <v>221</v>
      </c>
      <c r="B225" s="348" t="s">
        <v>756</v>
      </c>
      <c r="C225" s="348" t="s">
        <v>438</v>
      </c>
      <c r="D225" s="136"/>
      <c r="E225" s="137"/>
      <c r="F225" s="137"/>
      <c r="G225" s="135"/>
      <c r="H225" s="135"/>
      <c r="I225" s="349"/>
      <c r="J225" s="138"/>
      <c r="K225" s="138"/>
      <c r="L225" s="138" t="e">
        <v>#DIV/0!</v>
      </c>
      <c r="M225" s="139">
        <f t="shared" si="9"/>
        <v>0</v>
      </c>
      <c r="N225" s="179">
        <f t="shared" si="10"/>
        <v>0</v>
      </c>
      <c r="O225" s="141">
        <f t="shared" si="11"/>
        <v>0</v>
      </c>
      <c r="P225" s="171"/>
    </row>
    <row r="226" spans="1:16" ht="31.5" hidden="1" x14ac:dyDescent="0.25">
      <c r="A226" s="132">
        <v>222</v>
      </c>
      <c r="B226" s="348" t="s">
        <v>757</v>
      </c>
      <c r="C226" s="348" t="s">
        <v>438</v>
      </c>
      <c r="D226" s="136"/>
      <c r="E226" s="137"/>
      <c r="F226" s="137"/>
      <c r="G226" s="135"/>
      <c r="H226" s="135"/>
      <c r="I226" s="349"/>
      <c r="J226" s="138"/>
      <c r="K226" s="138"/>
      <c r="L226" s="138" t="e">
        <v>#DIV/0!</v>
      </c>
      <c r="M226" s="139">
        <f t="shared" si="9"/>
        <v>0</v>
      </c>
      <c r="N226" s="179">
        <f t="shared" si="10"/>
        <v>0</v>
      </c>
      <c r="O226" s="141">
        <f t="shared" si="11"/>
        <v>0</v>
      </c>
      <c r="P226" s="171"/>
    </row>
    <row r="227" spans="1:16" ht="31.5" hidden="1" x14ac:dyDescent="0.25">
      <c r="A227" s="132">
        <v>223</v>
      </c>
      <c r="B227" s="348" t="s">
        <v>758</v>
      </c>
      <c r="C227" s="348" t="s">
        <v>438</v>
      </c>
      <c r="D227" s="136"/>
      <c r="E227" s="137"/>
      <c r="F227" s="137"/>
      <c r="G227" s="135"/>
      <c r="H227" s="135"/>
      <c r="I227" s="349">
        <v>0</v>
      </c>
      <c r="J227" s="138"/>
      <c r="K227" s="138"/>
      <c r="L227" s="138" t="e">
        <v>#DIV/0!</v>
      </c>
      <c r="M227" s="139">
        <f t="shared" si="9"/>
        <v>0</v>
      </c>
      <c r="N227" s="179">
        <f t="shared" si="10"/>
        <v>0</v>
      </c>
      <c r="O227" s="141">
        <f t="shared" si="11"/>
        <v>0</v>
      </c>
      <c r="P227" s="171"/>
    </row>
    <row r="228" spans="1:16" ht="31.5" hidden="1" x14ac:dyDescent="0.25">
      <c r="A228" s="132">
        <v>224</v>
      </c>
      <c r="B228" s="348" t="s">
        <v>759</v>
      </c>
      <c r="C228" s="348" t="s">
        <v>438</v>
      </c>
      <c r="D228" s="136"/>
      <c r="E228" s="137"/>
      <c r="F228" s="137"/>
      <c r="G228" s="135"/>
      <c r="H228" s="135"/>
      <c r="I228" s="349"/>
      <c r="J228" s="138"/>
      <c r="K228" s="138"/>
      <c r="L228" s="138" t="e">
        <v>#DIV/0!</v>
      </c>
      <c r="M228" s="139">
        <f t="shared" si="9"/>
        <v>0</v>
      </c>
      <c r="N228" s="179">
        <f t="shared" si="10"/>
        <v>0</v>
      </c>
      <c r="O228" s="141">
        <f t="shared" si="11"/>
        <v>0</v>
      </c>
      <c r="P228" s="171"/>
    </row>
    <row r="229" spans="1:16" ht="31.5" hidden="1" x14ac:dyDescent="0.25">
      <c r="A229" s="132">
        <v>225</v>
      </c>
      <c r="B229" s="348" t="s">
        <v>760</v>
      </c>
      <c r="C229" s="348" t="s">
        <v>438</v>
      </c>
      <c r="D229" s="136"/>
      <c r="E229" s="137"/>
      <c r="F229" s="137"/>
      <c r="G229" s="135"/>
      <c r="H229" s="135"/>
      <c r="I229" s="349">
        <v>0</v>
      </c>
      <c r="J229" s="138"/>
      <c r="K229" s="138"/>
      <c r="L229" s="138" t="e">
        <v>#DIV/0!</v>
      </c>
      <c r="M229" s="139">
        <f t="shared" si="9"/>
        <v>0</v>
      </c>
      <c r="N229" s="179">
        <f t="shared" si="10"/>
        <v>0</v>
      </c>
      <c r="O229" s="141">
        <f t="shared" si="11"/>
        <v>0</v>
      </c>
      <c r="P229" s="171"/>
    </row>
    <row r="230" spans="1:16" ht="31.5" hidden="1" x14ac:dyDescent="0.25">
      <c r="A230" s="132">
        <v>226</v>
      </c>
      <c r="B230" s="348" t="s">
        <v>761</v>
      </c>
      <c r="C230" s="348" t="s">
        <v>438</v>
      </c>
      <c r="D230" s="136"/>
      <c r="E230" s="137"/>
      <c r="F230" s="137"/>
      <c r="G230" s="135"/>
      <c r="H230" s="135"/>
      <c r="I230" s="349"/>
      <c r="J230" s="138"/>
      <c r="K230" s="138"/>
      <c r="L230" s="138" t="e">
        <v>#DIV/0!</v>
      </c>
      <c r="M230" s="139">
        <f t="shared" si="9"/>
        <v>0</v>
      </c>
      <c r="N230" s="179">
        <f t="shared" si="10"/>
        <v>0</v>
      </c>
      <c r="O230" s="141">
        <f t="shared" si="11"/>
        <v>0</v>
      </c>
      <c r="P230" s="171"/>
    </row>
    <row r="231" spans="1:16" ht="31.5" hidden="1" x14ac:dyDescent="0.25">
      <c r="A231" s="132">
        <v>227</v>
      </c>
      <c r="B231" s="348" t="s">
        <v>762</v>
      </c>
      <c r="C231" s="348" t="s">
        <v>438</v>
      </c>
      <c r="D231" s="136"/>
      <c r="E231" s="137"/>
      <c r="F231" s="137"/>
      <c r="G231" s="135"/>
      <c r="H231" s="135"/>
      <c r="I231" s="349">
        <v>2</v>
      </c>
      <c r="J231" s="138"/>
      <c r="K231" s="138"/>
      <c r="L231" s="138" t="e">
        <v>#DIV/0!</v>
      </c>
      <c r="M231" s="139">
        <f t="shared" si="9"/>
        <v>0</v>
      </c>
      <c r="N231" s="179">
        <f t="shared" si="10"/>
        <v>0</v>
      </c>
      <c r="O231" s="141">
        <f t="shared" si="11"/>
        <v>0</v>
      </c>
      <c r="P231" s="171"/>
    </row>
    <row r="232" spans="1:16" ht="31.5" hidden="1" x14ac:dyDescent="0.25">
      <c r="A232" s="132">
        <v>228</v>
      </c>
      <c r="B232" s="348" t="s">
        <v>763</v>
      </c>
      <c r="C232" s="348" t="s">
        <v>438</v>
      </c>
      <c r="D232" s="136"/>
      <c r="E232" s="137"/>
      <c r="F232" s="137"/>
      <c r="G232" s="135"/>
      <c r="H232" s="135"/>
      <c r="I232" s="349">
        <v>16</v>
      </c>
      <c r="J232" s="138"/>
      <c r="K232" s="138"/>
      <c r="L232" s="138" t="e">
        <v>#DIV/0!</v>
      </c>
      <c r="M232" s="139">
        <v>0</v>
      </c>
      <c r="N232" s="179">
        <f t="shared" si="10"/>
        <v>0</v>
      </c>
      <c r="O232" s="141">
        <f t="shared" si="11"/>
        <v>0</v>
      </c>
      <c r="P232" s="171"/>
    </row>
    <row r="233" spans="1:16" ht="31.5" hidden="1" x14ac:dyDescent="0.25">
      <c r="A233" s="132">
        <v>229</v>
      </c>
      <c r="B233" s="348" t="s">
        <v>764</v>
      </c>
      <c r="C233" s="348" t="s">
        <v>438</v>
      </c>
      <c r="D233" s="136"/>
      <c r="E233" s="137"/>
      <c r="F233" s="137"/>
      <c r="G233" s="135"/>
      <c r="H233" s="135"/>
      <c r="I233" s="349"/>
      <c r="J233" s="138"/>
      <c r="K233" s="138"/>
      <c r="L233" s="138" t="e">
        <v>#DIV/0!</v>
      </c>
      <c r="M233" s="139">
        <f t="shared" si="9"/>
        <v>0</v>
      </c>
      <c r="N233" s="179">
        <f t="shared" si="10"/>
        <v>0</v>
      </c>
      <c r="O233" s="141">
        <f t="shared" si="11"/>
        <v>0</v>
      </c>
      <c r="P233" s="171"/>
    </row>
    <row r="234" spans="1:16" ht="31.5" hidden="1" x14ac:dyDescent="0.25">
      <c r="A234" s="132">
        <v>230</v>
      </c>
      <c r="B234" s="348" t="s">
        <v>765</v>
      </c>
      <c r="C234" s="348" t="s">
        <v>438</v>
      </c>
      <c r="D234" s="136"/>
      <c r="E234" s="137"/>
      <c r="F234" s="137"/>
      <c r="G234" s="135"/>
      <c r="H234" s="135"/>
      <c r="I234" s="352">
        <v>1</v>
      </c>
      <c r="J234" s="138"/>
      <c r="K234" s="138"/>
      <c r="L234" s="138" t="e">
        <v>#DIV/0!</v>
      </c>
      <c r="M234" s="139">
        <f t="shared" si="9"/>
        <v>0</v>
      </c>
      <c r="N234" s="179">
        <f t="shared" si="10"/>
        <v>0</v>
      </c>
      <c r="O234" s="141">
        <f t="shared" si="11"/>
        <v>0</v>
      </c>
      <c r="P234" s="171"/>
    </row>
    <row r="235" spans="1:16" ht="31.5" hidden="1" x14ac:dyDescent="0.25">
      <c r="A235" s="132">
        <v>231</v>
      </c>
      <c r="B235" s="348" t="s">
        <v>766</v>
      </c>
      <c r="C235" s="348" t="s">
        <v>438</v>
      </c>
      <c r="D235" s="136"/>
      <c r="E235" s="137"/>
      <c r="F235" s="137"/>
      <c r="G235" s="135"/>
      <c r="H235" s="135"/>
      <c r="I235" s="349">
        <v>0</v>
      </c>
      <c r="J235" s="138"/>
      <c r="K235" s="138"/>
      <c r="L235" s="138" t="e">
        <v>#DIV/0!</v>
      </c>
      <c r="M235" s="139">
        <f t="shared" si="9"/>
        <v>0</v>
      </c>
      <c r="N235" s="179">
        <f t="shared" si="10"/>
        <v>0</v>
      </c>
      <c r="O235" s="141">
        <f t="shared" si="11"/>
        <v>0</v>
      </c>
      <c r="P235" s="171"/>
    </row>
    <row r="236" spans="1:16" ht="31.5" hidden="1" x14ac:dyDescent="0.25">
      <c r="A236" s="132">
        <v>232</v>
      </c>
      <c r="B236" s="348" t="s">
        <v>767</v>
      </c>
      <c r="C236" s="348" t="s">
        <v>438</v>
      </c>
      <c r="D236" s="136"/>
      <c r="E236" s="137"/>
      <c r="F236" s="137"/>
      <c r="G236" s="135"/>
      <c r="H236" s="135"/>
      <c r="I236" s="349">
        <v>2</v>
      </c>
      <c r="J236" s="138"/>
      <c r="K236" s="138"/>
      <c r="L236" s="138" t="e">
        <v>#DIV/0!</v>
      </c>
      <c r="M236" s="139">
        <f t="shared" si="9"/>
        <v>0</v>
      </c>
      <c r="N236" s="179">
        <f t="shared" si="10"/>
        <v>0</v>
      </c>
      <c r="O236" s="141">
        <f t="shared" si="11"/>
        <v>0</v>
      </c>
      <c r="P236" s="171"/>
    </row>
    <row r="237" spans="1:16" ht="31.5" x14ac:dyDescent="0.25">
      <c r="A237" s="132">
        <v>233</v>
      </c>
      <c r="B237" s="348" t="s">
        <v>768</v>
      </c>
      <c r="C237" s="348" t="s">
        <v>438</v>
      </c>
      <c r="D237" s="136"/>
      <c r="E237" s="137"/>
      <c r="F237" s="137">
        <v>511</v>
      </c>
      <c r="G237" s="135"/>
      <c r="H237" s="135"/>
      <c r="I237" s="349">
        <v>35</v>
      </c>
      <c r="J237" s="138"/>
      <c r="K237" s="138"/>
      <c r="L237" s="138">
        <v>6.8493150684931503E-2</v>
      </c>
      <c r="M237" s="139">
        <f t="shared" si="9"/>
        <v>15</v>
      </c>
      <c r="N237" s="278">
        <f t="shared" si="10"/>
        <v>5</v>
      </c>
      <c r="O237" s="141">
        <f t="shared" si="11"/>
        <v>5.25</v>
      </c>
      <c r="P237" s="171">
        <v>6</v>
      </c>
    </row>
    <row r="238" spans="1:16" ht="31.5" hidden="1" x14ac:dyDescent="0.25">
      <c r="A238" s="132">
        <v>234</v>
      </c>
      <c r="B238" s="348" t="s">
        <v>770</v>
      </c>
      <c r="C238" s="348" t="s">
        <v>438</v>
      </c>
      <c r="D238" s="136"/>
      <c r="E238" s="137"/>
      <c r="F238" s="137"/>
      <c r="G238" s="135"/>
      <c r="H238" s="135"/>
      <c r="I238" s="349">
        <v>1</v>
      </c>
      <c r="J238" s="138"/>
      <c r="K238" s="138"/>
      <c r="L238" s="138" t="e">
        <v>#DIV/0!</v>
      </c>
      <c r="M238" s="139">
        <f t="shared" si="9"/>
        <v>0</v>
      </c>
      <c r="N238" s="179">
        <f t="shared" si="10"/>
        <v>0</v>
      </c>
      <c r="O238" s="141">
        <f t="shared" si="11"/>
        <v>0</v>
      </c>
      <c r="P238" s="171"/>
    </row>
    <row r="239" spans="1:16" ht="31.5" hidden="1" x14ac:dyDescent="0.25">
      <c r="A239" s="132">
        <v>235</v>
      </c>
      <c r="B239" s="348" t="s">
        <v>771</v>
      </c>
      <c r="C239" s="348" t="s">
        <v>438</v>
      </c>
      <c r="D239" s="136"/>
      <c r="E239" s="137"/>
      <c r="F239" s="137"/>
      <c r="G239" s="135"/>
      <c r="H239" s="135"/>
      <c r="I239" s="351"/>
      <c r="J239" s="138"/>
      <c r="K239" s="138"/>
      <c r="L239" s="138" t="e">
        <v>#DIV/0!</v>
      </c>
      <c r="M239" s="139">
        <f t="shared" si="9"/>
        <v>0</v>
      </c>
      <c r="N239" s="179">
        <f t="shared" si="10"/>
        <v>0</v>
      </c>
      <c r="O239" s="141">
        <f t="shared" si="11"/>
        <v>0</v>
      </c>
      <c r="P239" s="171"/>
    </row>
    <row r="240" spans="1:16" ht="31.5" hidden="1" x14ac:dyDescent="0.25">
      <c r="A240" s="132">
        <v>236</v>
      </c>
      <c r="B240" s="348" t="s">
        <v>113</v>
      </c>
      <c r="C240" s="348" t="s">
        <v>438</v>
      </c>
      <c r="D240" s="136"/>
      <c r="E240" s="137"/>
      <c r="F240" s="137"/>
      <c r="G240" s="135"/>
      <c r="H240" s="135"/>
      <c r="I240" s="349">
        <v>1</v>
      </c>
      <c r="J240" s="138"/>
      <c r="K240" s="138"/>
      <c r="L240" s="138" t="e">
        <v>#DIV/0!</v>
      </c>
      <c r="M240" s="139">
        <f t="shared" si="9"/>
        <v>0</v>
      </c>
      <c r="N240" s="179">
        <f t="shared" si="10"/>
        <v>0</v>
      </c>
      <c r="O240" s="141">
        <f t="shared" si="11"/>
        <v>0</v>
      </c>
      <c r="P240" s="171"/>
    </row>
    <row r="241" spans="1:16" ht="31.5" hidden="1" x14ac:dyDescent="0.25">
      <c r="A241" s="132">
        <v>237</v>
      </c>
      <c r="B241" s="348" t="s">
        <v>772</v>
      </c>
      <c r="C241" s="348" t="s">
        <v>438</v>
      </c>
      <c r="D241" s="136"/>
      <c r="E241" s="137"/>
      <c r="F241" s="137">
        <v>0</v>
      </c>
      <c r="G241" s="135"/>
      <c r="H241" s="135"/>
      <c r="I241" s="349" t="s">
        <v>670</v>
      </c>
      <c r="J241" s="138"/>
      <c r="K241" s="138"/>
      <c r="L241" s="373" t="s">
        <v>670</v>
      </c>
      <c r="M241" s="139">
        <v>0</v>
      </c>
      <c r="N241" s="278">
        <v>0</v>
      </c>
      <c r="O241" s="141" t="e">
        <f t="shared" si="11"/>
        <v>#VALUE!</v>
      </c>
      <c r="P241" s="171">
        <v>1</v>
      </c>
    </row>
    <row r="242" spans="1:16" ht="31.5" hidden="1" x14ac:dyDescent="0.25">
      <c r="A242" s="132">
        <v>238</v>
      </c>
      <c r="B242" s="348" t="s">
        <v>773</v>
      </c>
      <c r="C242" s="348" t="s">
        <v>438</v>
      </c>
      <c r="D242" s="136"/>
      <c r="E242" s="137"/>
      <c r="F242" s="137"/>
      <c r="G242" s="135"/>
      <c r="H242" s="135"/>
      <c r="I242" s="349">
        <v>1</v>
      </c>
      <c r="J242" s="138"/>
      <c r="K242" s="138"/>
      <c r="L242" s="138" t="e">
        <v>#DIV/0!</v>
      </c>
      <c r="M242" s="139">
        <f t="shared" si="9"/>
        <v>0</v>
      </c>
      <c r="N242" s="179">
        <f t="shared" si="10"/>
        <v>0</v>
      </c>
      <c r="O242" s="141">
        <f t="shared" si="11"/>
        <v>0</v>
      </c>
      <c r="P242" s="171"/>
    </row>
    <row r="243" spans="1:16" ht="31.5" hidden="1" x14ac:dyDescent="0.25">
      <c r="A243" s="132">
        <v>239</v>
      </c>
      <c r="B243" s="348" t="s">
        <v>813</v>
      </c>
      <c r="C243" s="348" t="s">
        <v>438</v>
      </c>
      <c r="D243" s="136"/>
      <c r="E243" s="137"/>
      <c r="F243" s="137"/>
      <c r="G243" s="135"/>
      <c r="H243" s="135"/>
      <c r="I243" s="349"/>
      <c r="J243" s="138"/>
      <c r="K243" s="138"/>
      <c r="L243" s="138" t="e">
        <v>#DIV/0!</v>
      </c>
      <c r="M243" s="139">
        <f t="shared" si="9"/>
        <v>0</v>
      </c>
      <c r="N243" s="179">
        <f t="shared" si="10"/>
        <v>0</v>
      </c>
      <c r="O243" s="141">
        <f t="shared" si="11"/>
        <v>0</v>
      </c>
      <c r="P243" s="171"/>
    </row>
    <row r="244" spans="1:16" ht="31.5" hidden="1" x14ac:dyDescent="0.25">
      <c r="A244" s="132">
        <v>240</v>
      </c>
      <c r="B244" s="348" t="s">
        <v>814</v>
      </c>
      <c r="C244" s="348" t="s">
        <v>438</v>
      </c>
      <c r="D244" s="136"/>
      <c r="E244" s="137"/>
      <c r="F244" s="137"/>
      <c r="G244" s="135"/>
      <c r="H244" s="135"/>
      <c r="I244" s="349"/>
      <c r="J244" s="138"/>
      <c r="K244" s="138"/>
      <c r="L244" s="138" t="e">
        <v>#DIV/0!</v>
      </c>
      <c r="M244" s="139">
        <f t="shared" si="9"/>
        <v>0</v>
      </c>
      <c r="N244" s="179">
        <f t="shared" si="10"/>
        <v>0</v>
      </c>
      <c r="O244" s="141">
        <f t="shared" si="11"/>
        <v>0</v>
      </c>
      <c r="P244" s="171"/>
    </row>
    <row r="245" spans="1:16" ht="31.5" hidden="1" x14ac:dyDescent="0.25">
      <c r="A245" s="132">
        <v>241</v>
      </c>
      <c r="B245" s="348" t="s">
        <v>769</v>
      </c>
      <c r="C245" s="348" t="s">
        <v>438</v>
      </c>
      <c r="D245" s="136"/>
      <c r="E245" s="137"/>
      <c r="F245" s="137"/>
      <c r="G245" s="135"/>
      <c r="H245" s="135"/>
      <c r="I245" s="349"/>
      <c r="J245" s="138"/>
      <c r="K245" s="138"/>
      <c r="L245" s="138" t="e">
        <v>#DIV/0!</v>
      </c>
      <c r="M245" s="139">
        <f t="shared" si="9"/>
        <v>0</v>
      </c>
      <c r="N245" s="179">
        <f t="shared" si="10"/>
        <v>0</v>
      </c>
      <c r="O245" s="141">
        <f t="shared" si="11"/>
        <v>0</v>
      </c>
      <c r="P245" s="171"/>
    </row>
    <row r="246" spans="1:16" ht="31.5" hidden="1" x14ac:dyDescent="0.25">
      <c r="A246" s="132">
        <v>242</v>
      </c>
      <c r="B246" s="348" t="s">
        <v>774</v>
      </c>
      <c r="C246" s="348" t="s">
        <v>438</v>
      </c>
      <c r="D246" s="136"/>
      <c r="E246" s="137"/>
      <c r="F246" s="137"/>
      <c r="G246" s="135"/>
      <c r="H246" s="135"/>
      <c r="I246" s="349">
        <v>0</v>
      </c>
      <c r="J246" s="138"/>
      <c r="K246" s="138"/>
      <c r="L246" s="138" t="e">
        <v>#DIV/0!</v>
      </c>
      <c r="M246" s="139">
        <f t="shared" si="9"/>
        <v>0</v>
      </c>
      <c r="N246" s="179">
        <f t="shared" si="10"/>
        <v>0</v>
      </c>
      <c r="O246" s="141">
        <f t="shared" si="11"/>
        <v>0</v>
      </c>
      <c r="P246" s="171"/>
    </row>
    <row r="247" spans="1:16" ht="31.5" hidden="1" x14ac:dyDescent="0.25">
      <c r="A247" s="132">
        <v>243</v>
      </c>
      <c r="B247" s="348" t="s">
        <v>775</v>
      </c>
      <c r="C247" s="348" t="s">
        <v>438</v>
      </c>
      <c r="D247" s="136"/>
      <c r="E247" s="137"/>
      <c r="F247" s="137"/>
      <c r="G247" s="135"/>
      <c r="H247" s="135"/>
      <c r="I247" s="349">
        <v>4</v>
      </c>
      <c r="J247" s="138"/>
      <c r="K247" s="138"/>
      <c r="L247" s="138" t="e">
        <v>#DIV/0!</v>
      </c>
      <c r="M247" s="139">
        <f t="shared" si="9"/>
        <v>0</v>
      </c>
      <c r="N247" s="179">
        <f t="shared" si="10"/>
        <v>0</v>
      </c>
      <c r="O247" s="141">
        <f t="shared" si="11"/>
        <v>0</v>
      </c>
      <c r="P247" s="171"/>
    </row>
    <row r="248" spans="1:16" ht="47.25" hidden="1" x14ac:dyDescent="0.25">
      <c r="A248" s="132">
        <v>244</v>
      </c>
      <c r="B248" s="348" t="s">
        <v>778</v>
      </c>
      <c r="C248" s="348" t="s">
        <v>438</v>
      </c>
      <c r="D248" s="136"/>
      <c r="E248" s="137"/>
      <c r="F248" s="137"/>
      <c r="G248" s="135"/>
      <c r="H248" s="135"/>
      <c r="I248" s="349">
        <v>0</v>
      </c>
      <c r="J248" s="138"/>
      <c r="K248" s="138"/>
      <c r="L248" s="138" t="e">
        <v>#DIV/0!</v>
      </c>
      <c r="M248" s="139">
        <f t="shared" si="9"/>
        <v>0</v>
      </c>
      <c r="N248" s="179">
        <f t="shared" si="10"/>
        <v>0</v>
      </c>
      <c r="O248" s="141">
        <f t="shared" si="11"/>
        <v>0</v>
      </c>
      <c r="P248" s="171"/>
    </row>
    <row r="249" spans="1:16" ht="31.5" hidden="1" x14ac:dyDescent="0.25">
      <c r="A249" s="132">
        <v>245</v>
      </c>
      <c r="B249" s="348" t="s">
        <v>815</v>
      </c>
      <c r="C249" s="348" t="s">
        <v>438</v>
      </c>
      <c r="D249" s="136"/>
      <c r="E249" s="137"/>
      <c r="F249" s="137"/>
      <c r="G249" s="135"/>
      <c r="H249" s="135"/>
      <c r="I249" s="349">
        <v>5</v>
      </c>
      <c r="J249" s="138"/>
      <c r="K249" s="138"/>
      <c r="L249" s="138" t="e">
        <v>#DIV/0!</v>
      </c>
      <c r="M249" s="139">
        <f t="shared" si="9"/>
        <v>0</v>
      </c>
      <c r="N249" s="179">
        <f t="shared" si="10"/>
        <v>0</v>
      </c>
      <c r="O249" s="141">
        <f t="shared" si="11"/>
        <v>0</v>
      </c>
      <c r="P249" s="171"/>
    </row>
    <row r="250" spans="1:16" ht="31.5" hidden="1" x14ac:dyDescent="0.25">
      <c r="A250" s="132">
        <v>246</v>
      </c>
      <c r="B250" s="348" t="s">
        <v>777</v>
      </c>
      <c r="C250" s="348" t="s">
        <v>438</v>
      </c>
      <c r="D250" s="136"/>
      <c r="E250" s="137"/>
      <c r="F250" s="137"/>
      <c r="G250" s="135"/>
      <c r="H250" s="135"/>
      <c r="I250" s="349">
        <v>3</v>
      </c>
      <c r="J250" s="138"/>
      <c r="K250" s="138"/>
      <c r="L250" s="138" t="e">
        <v>#DIV/0!</v>
      </c>
      <c r="M250" s="139">
        <f t="shared" si="9"/>
        <v>0</v>
      </c>
      <c r="N250" s="179">
        <f t="shared" si="10"/>
        <v>0</v>
      </c>
      <c r="O250" s="141">
        <f t="shared" si="11"/>
        <v>0</v>
      </c>
      <c r="P250" s="171"/>
    </row>
    <row r="251" spans="1:16" ht="47.25" hidden="1" x14ac:dyDescent="0.25">
      <c r="A251" s="132">
        <v>247</v>
      </c>
      <c r="B251" s="348" t="s">
        <v>816</v>
      </c>
      <c r="C251" s="348" t="s">
        <v>438</v>
      </c>
      <c r="D251" s="136"/>
      <c r="E251" s="137"/>
      <c r="F251" s="137"/>
      <c r="G251" s="135"/>
      <c r="H251" s="135"/>
      <c r="I251" s="349">
        <v>0</v>
      </c>
      <c r="J251" s="138"/>
      <c r="K251" s="138"/>
      <c r="L251" s="138" t="e">
        <v>#DIV/0!</v>
      </c>
      <c r="M251" s="139">
        <f t="shared" si="9"/>
        <v>0</v>
      </c>
      <c r="N251" s="179">
        <f t="shared" si="10"/>
        <v>0</v>
      </c>
      <c r="O251" s="141">
        <f t="shared" si="11"/>
        <v>0</v>
      </c>
      <c r="P251" s="171"/>
    </row>
    <row r="252" spans="1:16" x14ac:dyDescent="0.25">
      <c r="A252" s="132">
        <v>248</v>
      </c>
      <c r="B252" s="348" t="s">
        <v>2</v>
      </c>
      <c r="C252" s="348" t="s">
        <v>40</v>
      </c>
      <c r="D252" s="136"/>
      <c r="E252" s="137"/>
      <c r="F252" s="137">
        <v>565.62</v>
      </c>
      <c r="G252" s="135"/>
      <c r="H252" s="135"/>
      <c r="I252" s="349">
        <v>67</v>
      </c>
      <c r="J252" s="138"/>
      <c r="K252" s="138"/>
      <c r="L252" s="138">
        <v>0.11845408578197376</v>
      </c>
      <c r="M252" s="139">
        <f t="shared" si="9"/>
        <v>15</v>
      </c>
      <c r="N252" s="278">
        <f t="shared" si="10"/>
        <v>10</v>
      </c>
      <c r="O252" s="141">
        <f t="shared" si="11"/>
        <v>10.050000000000001</v>
      </c>
      <c r="P252" s="179" t="s">
        <v>844</v>
      </c>
    </row>
    <row r="253" spans="1:16" ht="31.5" hidden="1" x14ac:dyDescent="0.25">
      <c r="A253" s="132">
        <v>249</v>
      </c>
      <c r="B253" s="348" t="s">
        <v>700</v>
      </c>
      <c r="C253" s="348" t="s">
        <v>40</v>
      </c>
      <c r="D253" s="136"/>
      <c r="E253" s="137"/>
      <c r="F253" s="137"/>
      <c r="G253" s="135"/>
      <c r="H253" s="135"/>
      <c r="I253" s="349">
        <v>60</v>
      </c>
      <c r="J253" s="138"/>
      <c r="K253" s="138"/>
      <c r="L253" s="138" t="e">
        <v>#DIV/0!</v>
      </c>
      <c r="M253" s="139">
        <v>0</v>
      </c>
      <c r="N253" s="179">
        <f t="shared" si="10"/>
        <v>0</v>
      </c>
      <c r="O253" s="141">
        <f t="shared" si="11"/>
        <v>0</v>
      </c>
      <c r="P253" s="171"/>
    </row>
    <row r="254" spans="1:16" ht="31.5" x14ac:dyDescent="0.25">
      <c r="A254" s="132">
        <v>250</v>
      </c>
      <c r="B254" s="348" t="s">
        <v>105</v>
      </c>
      <c r="C254" s="348" t="s">
        <v>40</v>
      </c>
      <c r="D254" s="136"/>
      <c r="E254" s="137"/>
      <c r="F254" s="137">
        <v>211.68</v>
      </c>
      <c r="G254" s="135"/>
      <c r="H254" s="135"/>
      <c r="I254" s="349">
        <v>84</v>
      </c>
      <c r="J254" s="138"/>
      <c r="K254" s="138"/>
      <c r="L254" s="138">
        <v>0.3968253968253968</v>
      </c>
      <c r="M254" s="139">
        <f t="shared" si="9"/>
        <v>15</v>
      </c>
      <c r="N254" s="278">
        <f t="shared" si="10"/>
        <v>12</v>
      </c>
      <c r="O254" s="141">
        <f t="shared" si="11"/>
        <v>12.6</v>
      </c>
      <c r="P254" s="171">
        <v>12</v>
      </c>
    </row>
    <row r="255" spans="1:16" ht="31.5" x14ac:dyDescent="0.25">
      <c r="A255" s="132">
        <v>251</v>
      </c>
      <c r="B255" s="348" t="s">
        <v>243</v>
      </c>
      <c r="C255" s="348" t="s">
        <v>40</v>
      </c>
      <c r="D255" s="136"/>
      <c r="E255" s="137"/>
      <c r="F255" s="137">
        <v>74.8</v>
      </c>
      <c r="G255" s="135"/>
      <c r="H255" s="135"/>
      <c r="I255" s="349">
        <v>47</v>
      </c>
      <c r="J255" s="138"/>
      <c r="K255" s="138"/>
      <c r="L255" s="138">
        <v>0.62834224598930488</v>
      </c>
      <c r="M255" s="139">
        <f t="shared" si="9"/>
        <v>15</v>
      </c>
      <c r="N255" s="278">
        <f t="shared" si="10"/>
        <v>7</v>
      </c>
      <c r="O255" s="141">
        <f t="shared" si="11"/>
        <v>7.05</v>
      </c>
      <c r="P255" s="171">
        <v>7</v>
      </c>
    </row>
    <row r="256" spans="1:16" hidden="1" x14ac:dyDescent="0.25">
      <c r="A256" s="132">
        <v>252</v>
      </c>
      <c r="B256" s="348" t="s">
        <v>2</v>
      </c>
      <c r="C256" s="348" t="s">
        <v>67</v>
      </c>
      <c r="D256" s="136"/>
      <c r="E256" s="137"/>
      <c r="F256" s="137">
        <v>3970.56</v>
      </c>
      <c r="G256" s="135"/>
      <c r="H256" s="135"/>
      <c r="I256" s="353"/>
      <c r="J256" s="138"/>
      <c r="K256" s="138"/>
      <c r="L256" s="138">
        <v>0</v>
      </c>
      <c r="M256" s="139">
        <f t="shared" si="9"/>
        <v>0</v>
      </c>
      <c r="N256" s="179">
        <f t="shared" si="10"/>
        <v>0</v>
      </c>
      <c r="O256" s="141">
        <f t="shared" si="11"/>
        <v>0</v>
      </c>
      <c r="P256" s="179"/>
    </row>
    <row r="257" spans="1:16" ht="31.5" hidden="1" x14ac:dyDescent="0.25">
      <c r="A257" s="132">
        <v>253</v>
      </c>
      <c r="B257" s="348" t="s">
        <v>817</v>
      </c>
      <c r="C257" s="348" t="s">
        <v>67</v>
      </c>
      <c r="D257" s="136"/>
      <c r="E257" s="137"/>
      <c r="F257" s="137"/>
      <c r="G257" s="135"/>
      <c r="H257" s="135"/>
      <c r="I257" s="353"/>
      <c r="J257" s="138"/>
      <c r="K257" s="138"/>
      <c r="L257" s="138" t="e">
        <v>#DIV/0!</v>
      </c>
      <c r="M257" s="139">
        <f t="shared" si="9"/>
        <v>0</v>
      </c>
      <c r="N257" s="179">
        <f t="shared" si="10"/>
        <v>0</v>
      </c>
      <c r="O257" s="141">
        <f t="shared" si="11"/>
        <v>0</v>
      </c>
      <c r="P257" s="171"/>
    </row>
    <row r="258" spans="1:16" ht="31.5" x14ac:dyDescent="0.25">
      <c r="A258" s="132">
        <v>254</v>
      </c>
      <c r="B258" s="348" t="s">
        <v>738</v>
      </c>
      <c r="C258" s="348" t="s">
        <v>67</v>
      </c>
      <c r="D258" s="136"/>
      <c r="E258" s="137"/>
      <c r="F258" s="137">
        <v>416.08</v>
      </c>
      <c r="G258" s="135"/>
      <c r="H258" s="135"/>
      <c r="I258" s="349">
        <v>125</v>
      </c>
      <c r="J258" s="138"/>
      <c r="K258" s="138"/>
      <c r="L258" s="138">
        <v>0.30042299557777352</v>
      </c>
      <c r="M258" s="139">
        <f t="shared" si="9"/>
        <v>15</v>
      </c>
      <c r="N258" s="278">
        <f t="shared" si="10"/>
        <v>18</v>
      </c>
      <c r="O258" s="141">
        <f t="shared" si="11"/>
        <v>18.75</v>
      </c>
      <c r="P258" s="171">
        <v>18</v>
      </c>
    </row>
    <row r="259" spans="1:16" ht="31.5" hidden="1" x14ac:dyDescent="0.25">
      <c r="A259" s="132">
        <v>255</v>
      </c>
      <c r="B259" s="348" t="s">
        <v>818</v>
      </c>
      <c r="C259" s="348" t="s">
        <v>67</v>
      </c>
      <c r="D259" s="136"/>
      <c r="E259" s="137"/>
      <c r="F259" s="137"/>
      <c r="G259" s="135"/>
      <c r="H259" s="135"/>
      <c r="I259" s="349"/>
      <c r="J259" s="138"/>
      <c r="K259" s="138"/>
      <c r="L259" s="138" t="e">
        <v>#DIV/0!</v>
      </c>
      <c r="M259" s="139">
        <f t="shared" si="9"/>
        <v>0</v>
      </c>
      <c r="N259" s="179">
        <f t="shared" si="10"/>
        <v>0</v>
      </c>
      <c r="O259" s="141">
        <f t="shared" si="11"/>
        <v>0</v>
      </c>
      <c r="P259" s="171"/>
    </row>
    <row r="260" spans="1:16" ht="31.5" x14ac:dyDescent="0.25">
      <c r="A260" s="132">
        <v>256</v>
      </c>
      <c r="B260" s="348" t="s">
        <v>739</v>
      </c>
      <c r="C260" s="348" t="s">
        <v>67</v>
      </c>
      <c r="D260" s="136"/>
      <c r="E260" s="137"/>
      <c r="F260" s="137">
        <v>138.86000000000001</v>
      </c>
      <c r="G260" s="135"/>
      <c r="H260" s="135"/>
      <c r="I260" s="349">
        <v>41</v>
      </c>
      <c r="J260" s="138"/>
      <c r="K260" s="138"/>
      <c r="L260" s="138">
        <v>0.29526141437418979</v>
      </c>
      <c r="M260" s="139">
        <f t="shared" si="9"/>
        <v>15</v>
      </c>
      <c r="N260" s="278">
        <f t="shared" si="10"/>
        <v>6</v>
      </c>
      <c r="O260" s="141">
        <f t="shared" si="11"/>
        <v>6.15</v>
      </c>
      <c r="P260" s="171">
        <v>6</v>
      </c>
    </row>
    <row r="261" spans="1:16" ht="31.5" x14ac:dyDescent="0.25">
      <c r="A261" s="132">
        <v>257</v>
      </c>
      <c r="B261" s="348" t="s">
        <v>106</v>
      </c>
      <c r="C261" s="348" t="s">
        <v>67</v>
      </c>
      <c r="D261" s="136"/>
      <c r="E261" s="137"/>
      <c r="F261" s="137">
        <v>293.8</v>
      </c>
      <c r="G261" s="135"/>
      <c r="H261" s="135"/>
      <c r="I261" s="349">
        <v>73</v>
      </c>
      <c r="J261" s="138"/>
      <c r="K261" s="138"/>
      <c r="L261" s="138">
        <v>0.24846834581347854</v>
      </c>
      <c r="M261" s="139">
        <v>8</v>
      </c>
      <c r="N261" s="278">
        <f t="shared" si="10"/>
        <v>5</v>
      </c>
      <c r="O261" s="141">
        <f t="shared" si="11"/>
        <v>5.84</v>
      </c>
      <c r="P261" s="171">
        <v>5</v>
      </c>
    </row>
    <row r="262" spans="1:16" x14ac:dyDescent="0.25">
      <c r="A262" s="132">
        <v>258</v>
      </c>
      <c r="B262" s="348" t="s">
        <v>2</v>
      </c>
      <c r="C262" s="348" t="s">
        <v>69</v>
      </c>
      <c r="D262" s="136"/>
      <c r="E262" s="137"/>
      <c r="F262" s="137">
        <v>489.01</v>
      </c>
      <c r="G262" s="135"/>
      <c r="H262" s="135"/>
      <c r="I262" s="349">
        <v>200</v>
      </c>
      <c r="J262" s="138"/>
      <c r="K262" s="138"/>
      <c r="L262" s="138">
        <v>0.40898959121490358</v>
      </c>
      <c r="M262" s="139">
        <v>10</v>
      </c>
      <c r="N262" s="278">
        <f t="shared" si="10"/>
        <v>20</v>
      </c>
      <c r="O262" s="141">
        <f t="shared" si="11"/>
        <v>20</v>
      </c>
      <c r="P262" s="179" t="s">
        <v>844</v>
      </c>
    </row>
    <row r="263" spans="1:16" ht="31.5" x14ac:dyDescent="0.25">
      <c r="A263" s="132">
        <v>259</v>
      </c>
      <c r="B263" s="348" t="s">
        <v>740</v>
      </c>
      <c r="C263" s="348" t="s">
        <v>69</v>
      </c>
      <c r="D263" s="136"/>
      <c r="E263" s="137"/>
      <c r="F263" s="137">
        <v>28.6</v>
      </c>
      <c r="G263" s="135"/>
      <c r="H263" s="135"/>
      <c r="I263" s="349">
        <v>23</v>
      </c>
      <c r="J263" s="138"/>
      <c r="K263" s="138"/>
      <c r="L263" s="138">
        <v>0.80419580419580416</v>
      </c>
      <c r="M263" s="139">
        <f t="shared" ref="M263:M326" si="12">IF(I263&lt;7,0,15)</f>
        <v>15</v>
      </c>
      <c r="N263" s="278">
        <f t="shared" ref="N263:N326" si="13">ROUNDDOWN(O263,0)</f>
        <v>3</v>
      </c>
      <c r="O263" s="141">
        <f t="shared" ref="O263:O326" si="14">I263*M263/100</f>
        <v>3.45</v>
      </c>
      <c r="P263" s="171">
        <v>3</v>
      </c>
    </row>
    <row r="264" spans="1:16" ht="31.5" hidden="1" x14ac:dyDescent="0.25">
      <c r="A264" s="132">
        <v>260</v>
      </c>
      <c r="B264" s="348" t="s">
        <v>819</v>
      </c>
      <c r="C264" s="348" t="s">
        <v>69</v>
      </c>
      <c r="D264" s="136"/>
      <c r="E264" s="137"/>
      <c r="F264" s="137"/>
      <c r="G264" s="135"/>
      <c r="H264" s="135"/>
      <c r="I264" s="349"/>
      <c r="J264" s="138"/>
      <c r="K264" s="138"/>
      <c r="L264" s="138" t="e">
        <v>#DIV/0!</v>
      </c>
      <c r="M264" s="139">
        <f t="shared" si="12"/>
        <v>0</v>
      </c>
      <c r="N264" s="179">
        <f t="shared" si="13"/>
        <v>0</v>
      </c>
      <c r="O264" s="141">
        <f t="shared" si="14"/>
        <v>0</v>
      </c>
      <c r="P264" s="171"/>
    </row>
    <row r="265" spans="1:16" ht="31.5" x14ac:dyDescent="0.25">
      <c r="A265" s="132">
        <v>261</v>
      </c>
      <c r="B265" s="348" t="s">
        <v>108</v>
      </c>
      <c r="C265" s="348" t="s">
        <v>69</v>
      </c>
      <c r="D265" s="136"/>
      <c r="E265" s="137"/>
      <c r="F265" s="137">
        <v>24.8</v>
      </c>
      <c r="G265" s="135"/>
      <c r="H265" s="135"/>
      <c r="I265" s="351">
        <v>21</v>
      </c>
      <c r="J265" s="138"/>
      <c r="K265" s="138"/>
      <c r="L265" s="138">
        <v>0.84677419354838712</v>
      </c>
      <c r="M265" s="139">
        <f t="shared" si="12"/>
        <v>15</v>
      </c>
      <c r="N265" s="278">
        <f t="shared" si="13"/>
        <v>3</v>
      </c>
      <c r="O265" s="141">
        <f t="shared" si="14"/>
        <v>3.15</v>
      </c>
      <c r="P265" s="171">
        <v>3</v>
      </c>
    </row>
    <row r="266" spans="1:16" ht="31.5" x14ac:dyDescent="0.25">
      <c r="A266" s="132">
        <v>262</v>
      </c>
      <c r="B266" s="348" t="s">
        <v>280</v>
      </c>
      <c r="C266" s="348" t="s">
        <v>69</v>
      </c>
      <c r="D266" s="136"/>
      <c r="E266" s="137"/>
      <c r="F266" s="137">
        <v>108.69</v>
      </c>
      <c r="G266" s="135"/>
      <c r="H266" s="135"/>
      <c r="I266" s="349">
        <v>54</v>
      </c>
      <c r="J266" s="138"/>
      <c r="K266" s="138"/>
      <c r="L266" s="138">
        <v>0.49682583494341709</v>
      </c>
      <c r="M266" s="139">
        <f t="shared" si="12"/>
        <v>15</v>
      </c>
      <c r="N266" s="278">
        <f t="shared" si="13"/>
        <v>8</v>
      </c>
      <c r="O266" s="141">
        <f t="shared" si="14"/>
        <v>8.1</v>
      </c>
      <c r="P266" s="171">
        <v>8</v>
      </c>
    </row>
    <row r="267" spans="1:16" ht="31.5" hidden="1" x14ac:dyDescent="0.25">
      <c r="A267" s="132">
        <v>263</v>
      </c>
      <c r="B267" s="348" t="s">
        <v>107</v>
      </c>
      <c r="C267" s="348" t="s">
        <v>69</v>
      </c>
      <c r="D267" s="136"/>
      <c r="E267" s="137"/>
      <c r="F267" s="137"/>
      <c r="G267" s="135"/>
      <c r="H267" s="135"/>
      <c r="I267" s="349"/>
      <c r="J267" s="138"/>
      <c r="K267" s="138"/>
      <c r="L267" s="138" t="e">
        <v>#DIV/0!</v>
      </c>
      <c r="M267" s="139">
        <f t="shared" si="12"/>
        <v>0</v>
      </c>
      <c r="N267" s="179">
        <f t="shared" si="13"/>
        <v>0</v>
      </c>
      <c r="O267" s="141">
        <f t="shared" si="14"/>
        <v>0</v>
      </c>
      <c r="P267" s="171"/>
    </row>
    <row r="268" spans="1:16" ht="31.5" x14ac:dyDescent="0.25">
      <c r="A268" s="132">
        <v>264</v>
      </c>
      <c r="B268" s="348" t="s">
        <v>741</v>
      </c>
      <c r="C268" s="348" t="s">
        <v>69</v>
      </c>
      <c r="D268" s="136"/>
      <c r="E268" s="137"/>
      <c r="F268" s="137">
        <v>52.71</v>
      </c>
      <c r="G268" s="135"/>
      <c r="H268" s="135"/>
      <c r="I268" s="349">
        <v>24</v>
      </c>
      <c r="J268" s="138"/>
      <c r="K268" s="138"/>
      <c r="L268" s="138">
        <v>0.45532157085941943</v>
      </c>
      <c r="M268" s="139">
        <f t="shared" si="12"/>
        <v>15</v>
      </c>
      <c r="N268" s="278">
        <f t="shared" si="13"/>
        <v>3</v>
      </c>
      <c r="O268" s="141">
        <f t="shared" si="14"/>
        <v>3.6</v>
      </c>
      <c r="P268" s="171">
        <v>3</v>
      </c>
    </row>
    <row r="269" spans="1:16" ht="31.5" x14ac:dyDescent="0.25">
      <c r="A269" s="132">
        <v>265</v>
      </c>
      <c r="B269" s="348" t="s">
        <v>109</v>
      </c>
      <c r="C269" s="348" t="s">
        <v>69</v>
      </c>
      <c r="D269" s="136"/>
      <c r="E269" s="137"/>
      <c r="F269" s="137">
        <v>75.680000000000007</v>
      </c>
      <c r="G269" s="135"/>
      <c r="H269" s="135"/>
      <c r="I269" s="349">
        <v>38</v>
      </c>
      <c r="J269" s="138"/>
      <c r="K269" s="138"/>
      <c r="L269" s="138">
        <v>0.50211416490486249</v>
      </c>
      <c r="M269" s="139">
        <f t="shared" si="12"/>
        <v>15</v>
      </c>
      <c r="N269" s="278">
        <f t="shared" si="13"/>
        <v>5</v>
      </c>
      <c r="O269" s="141">
        <f t="shared" si="14"/>
        <v>5.7</v>
      </c>
      <c r="P269" s="171">
        <v>5</v>
      </c>
    </row>
    <row r="270" spans="1:16" hidden="1" x14ac:dyDescent="0.25">
      <c r="A270" s="132">
        <v>266</v>
      </c>
      <c r="B270" s="348" t="s">
        <v>2</v>
      </c>
      <c r="C270" s="348" t="s">
        <v>270</v>
      </c>
      <c r="D270" s="136"/>
      <c r="E270" s="137"/>
      <c r="F270" s="137">
        <v>105.76</v>
      </c>
      <c r="G270" s="135"/>
      <c r="H270" s="135"/>
      <c r="I270" s="349">
        <v>0</v>
      </c>
      <c r="J270" s="138"/>
      <c r="K270" s="138"/>
      <c r="L270" s="138">
        <v>0</v>
      </c>
      <c r="M270" s="139">
        <f t="shared" si="12"/>
        <v>0</v>
      </c>
      <c r="N270" s="179">
        <f t="shared" si="13"/>
        <v>0</v>
      </c>
      <c r="O270" s="141">
        <f t="shared" si="14"/>
        <v>0</v>
      </c>
      <c r="P270" s="179"/>
    </row>
    <row r="271" spans="1:16" ht="31.5" x14ac:dyDescent="0.25">
      <c r="A271" s="132">
        <v>267</v>
      </c>
      <c r="B271" s="348" t="s">
        <v>124</v>
      </c>
      <c r="C271" s="348" t="s">
        <v>270</v>
      </c>
      <c r="D271" s="136"/>
      <c r="E271" s="137"/>
      <c r="F271" s="137">
        <v>239.803</v>
      </c>
      <c r="G271" s="135"/>
      <c r="H271" s="135"/>
      <c r="I271" s="349">
        <v>13</v>
      </c>
      <c r="J271" s="138"/>
      <c r="K271" s="138"/>
      <c r="L271" s="138">
        <v>5.421116499793581E-2</v>
      </c>
      <c r="M271" s="139">
        <f t="shared" si="12"/>
        <v>15</v>
      </c>
      <c r="N271" s="278">
        <f t="shared" si="13"/>
        <v>1</v>
      </c>
      <c r="O271" s="141">
        <f t="shared" si="14"/>
        <v>1.95</v>
      </c>
      <c r="P271" s="171">
        <v>1</v>
      </c>
    </row>
    <row r="272" spans="1:16" ht="47.25" hidden="1" x14ac:dyDescent="0.25">
      <c r="A272" s="132">
        <v>268</v>
      </c>
      <c r="B272" s="348" t="s">
        <v>86</v>
      </c>
      <c r="C272" s="348" t="s">
        <v>270</v>
      </c>
      <c r="D272" s="136"/>
      <c r="E272" s="137"/>
      <c r="F272" s="137"/>
      <c r="G272" s="135"/>
      <c r="H272" s="135"/>
      <c r="I272" s="349">
        <v>0</v>
      </c>
      <c r="J272" s="138"/>
      <c r="K272" s="138"/>
      <c r="L272" s="138" t="e">
        <v>#DIV/0!</v>
      </c>
      <c r="M272" s="139">
        <f t="shared" si="12"/>
        <v>0</v>
      </c>
      <c r="N272" s="179">
        <f t="shared" si="13"/>
        <v>0</v>
      </c>
      <c r="O272" s="141">
        <f t="shared" si="14"/>
        <v>0</v>
      </c>
      <c r="P272" s="171"/>
    </row>
    <row r="273" spans="1:16" x14ac:dyDescent="0.25">
      <c r="A273" s="132">
        <v>269</v>
      </c>
      <c r="B273" s="348" t="s">
        <v>2</v>
      </c>
      <c r="C273" s="348" t="s">
        <v>41</v>
      </c>
      <c r="D273" s="136"/>
      <c r="E273" s="137"/>
      <c r="F273" s="137">
        <v>41.54</v>
      </c>
      <c r="G273" s="135"/>
      <c r="H273" s="135"/>
      <c r="I273" s="350">
        <v>31</v>
      </c>
      <c r="J273" s="138"/>
      <c r="K273" s="138"/>
      <c r="L273" s="138">
        <v>0.74626865671641796</v>
      </c>
      <c r="M273" s="139">
        <f t="shared" si="12"/>
        <v>15</v>
      </c>
      <c r="N273" s="278">
        <f t="shared" si="13"/>
        <v>4</v>
      </c>
      <c r="O273" s="141">
        <f t="shared" si="14"/>
        <v>4.6500000000000004</v>
      </c>
      <c r="P273" s="179" t="s">
        <v>844</v>
      </c>
    </row>
    <row r="274" spans="1:16" ht="47.25" x14ac:dyDescent="0.25">
      <c r="A274" s="132">
        <v>270</v>
      </c>
      <c r="B274" s="348" t="s">
        <v>86</v>
      </c>
      <c r="C274" s="348" t="s">
        <v>41</v>
      </c>
      <c r="D274" s="136"/>
      <c r="E274" s="137"/>
      <c r="F274" s="137">
        <v>165.58</v>
      </c>
      <c r="G274" s="135"/>
      <c r="H274" s="135"/>
      <c r="I274" s="349">
        <v>31</v>
      </c>
      <c r="J274" s="138"/>
      <c r="K274" s="138"/>
      <c r="L274" s="138">
        <v>0.18722067882594515</v>
      </c>
      <c r="M274" s="139">
        <f t="shared" si="12"/>
        <v>15</v>
      </c>
      <c r="N274" s="278">
        <f t="shared" si="13"/>
        <v>4</v>
      </c>
      <c r="O274" s="141">
        <f t="shared" si="14"/>
        <v>4.6500000000000004</v>
      </c>
      <c r="P274" s="171">
        <v>4</v>
      </c>
    </row>
    <row r="275" spans="1:16" hidden="1" x14ac:dyDescent="0.25">
      <c r="A275" s="132">
        <v>271</v>
      </c>
      <c r="B275" s="348" t="s">
        <v>2</v>
      </c>
      <c r="C275" s="348" t="s">
        <v>42</v>
      </c>
      <c r="D275" s="136"/>
      <c r="E275" s="137"/>
      <c r="F275" s="137">
        <v>52.6</v>
      </c>
      <c r="G275" s="135"/>
      <c r="H275" s="135"/>
      <c r="I275" s="349"/>
      <c r="J275" s="138"/>
      <c r="K275" s="138"/>
      <c r="L275" s="138">
        <v>0</v>
      </c>
      <c r="M275" s="139">
        <f t="shared" si="12"/>
        <v>0</v>
      </c>
      <c r="N275" s="179">
        <f t="shared" si="13"/>
        <v>0</v>
      </c>
      <c r="O275" s="141">
        <f t="shared" si="14"/>
        <v>0</v>
      </c>
      <c r="P275" s="179"/>
    </row>
    <row r="276" spans="1:16" ht="31.5" x14ac:dyDescent="0.25">
      <c r="A276" s="132">
        <v>272</v>
      </c>
      <c r="B276" s="348" t="s">
        <v>125</v>
      </c>
      <c r="C276" s="348" t="s">
        <v>42</v>
      </c>
      <c r="D276" s="136"/>
      <c r="E276" s="137"/>
      <c r="F276" s="137">
        <v>40.4</v>
      </c>
      <c r="G276" s="135"/>
      <c r="H276" s="135"/>
      <c r="I276" s="349">
        <v>15</v>
      </c>
      <c r="J276" s="138"/>
      <c r="K276" s="138"/>
      <c r="L276" s="138">
        <v>0.37128712871287128</v>
      </c>
      <c r="M276" s="139">
        <f t="shared" si="12"/>
        <v>15</v>
      </c>
      <c r="N276" s="278">
        <f t="shared" si="13"/>
        <v>2</v>
      </c>
      <c r="O276" s="141">
        <f t="shared" si="14"/>
        <v>2.25</v>
      </c>
      <c r="P276" s="171">
        <v>2</v>
      </c>
    </row>
    <row r="277" spans="1:16" ht="31.5" hidden="1" x14ac:dyDescent="0.25">
      <c r="A277" s="132">
        <v>273</v>
      </c>
      <c r="B277" s="348" t="s">
        <v>276</v>
      </c>
      <c r="C277" s="348" t="s">
        <v>42</v>
      </c>
      <c r="D277" s="136"/>
      <c r="E277" s="137"/>
      <c r="F277" s="137"/>
      <c r="G277" s="135"/>
      <c r="H277" s="135"/>
      <c r="I277" s="349">
        <v>10</v>
      </c>
      <c r="J277" s="138"/>
      <c r="K277" s="138"/>
      <c r="L277" s="138" t="e">
        <v>#DIV/0!</v>
      </c>
      <c r="M277" s="139">
        <v>0</v>
      </c>
      <c r="N277" s="179">
        <f t="shared" si="13"/>
        <v>0</v>
      </c>
      <c r="O277" s="141">
        <f t="shared" si="14"/>
        <v>0</v>
      </c>
      <c r="P277" s="171">
        <v>0</v>
      </c>
    </row>
    <row r="278" spans="1:16" ht="63" x14ac:dyDescent="0.25">
      <c r="A278" s="132">
        <v>274</v>
      </c>
      <c r="B278" s="348" t="s">
        <v>43</v>
      </c>
      <c r="C278" s="348" t="s">
        <v>42</v>
      </c>
      <c r="D278" s="136"/>
      <c r="E278" s="137"/>
      <c r="F278" s="137">
        <v>50</v>
      </c>
      <c r="G278" s="135"/>
      <c r="H278" s="135"/>
      <c r="I278" s="349">
        <v>33</v>
      </c>
      <c r="J278" s="138"/>
      <c r="K278" s="138"/>
      <c r="L278" s="138">
        <v>0.66</v>
      </c>
      <c r="M278" s="139">
        <f t="shared" si="12"/>
        <v>15</v>
      </c>
      <c r="N278" s="278">
        <f t="shared" si="13"/>
        <v>4</v>
      </c>
      <c r="O278" s="141">
        <f t="shared" si="14"/>
        <v>4.95</v>
      </c>
      <c r="P278" s="171">
        <v>4</v>
      </c>
    </row>
    <row r="279" spans="1:16" x14ac:dyDescent="0.25">
      <c r="A279" s="132">
        <v>275</v>
      </c>
      <c r="B279" s="348" t="s">
        <v>2</v>
      </c>
      <c r="C279" s="348" t="s">
        <v>44</v>
      </c>
      <c r="D279" s="136"/>
      <c r="E279" s="137"/>
      <c r="F279" s="137">
        <v>6.5</v>
      </c>
      <c r="G279" s="135"/>
      <c r="H279" s="135"/>
      <c r="I279" s="349">
        <v>8</v>
      </c>
      <c r="J279" s="138"/>
      <c r="K279" s="138"/>
      <c r="L279" s="138">
        <v>1.2307692307692308</v>
      </c>
      <c r="M279" s="139">
        <f t="shared" si="12"/>
        <v>15</v>
      </c>
      <c r="N279" s="278">
        <f t="shared" si="13"/>
        <v>1</v>
      </c>
      <c r="O279" s="141">
        <f t="shared" si="14"/>
        <v>1.2</v>
      </c>
      <c r="P279" s="179" t="s">
        <v>844</v>
      </c>
    </row>
    <row r="280" spans="1:16" ht="31.5" x14ac:dyDescent="0.25">
      <c r="A280" s="132">
        <v>276</v>
      </c>
      <c r="B280" s="348" t="s">
        <v>45</v>
      </c>
      <c r="C280" s="348" t="s">
        <v>44</v>
      </c>
      <c r="D280" s="136"/>
      <c r="E280" s="137"/>
      <c r="F280" s="137">
        <v>82.66</v>
      </c>
      <c r="G280" s="135"/>
      <c r="H280" s="135"/>
      <c r="I280" s="349">
        <v>408</v>
      </c>
      <c r="J280" s="138"/>
      <c r="K280" s="138"/>
      <c r="L280" s="138">
        <v>4.9358819259617714</v>
      </c>
      <c r="M280" s="139">
        <v>10</v>
      </c>
      <c r="N280" s="278">
        <f t="shared" si="13"/>
        <v>40</v>
      </c>
      <c r="O280" s="141">
        <f t="shared" si="14"/>
        <v>40.799999999999997</v>
      </c>
      <c r="P280" s="171">
        <v>40</v>
      </c>
    </row>
    <row r="281" spans="1:16" ht="31.5" x14ac:dyDescent="0.25">
      <c r="A281" s="132">
        <v>277</v>
      </c>
      <c r="B281" s="348" t="s">
        <v>272</v>
      </c>
      <c r="C281" s="348" t="s">
        <v>44</v>
      </c>
      <c r="D281" s="136"/>
      <c r="E281" s="137"/>
      <c r="F281" s="137">
        <v>604.9</v>
      </c>
      <c r="G281" s="135"/>
      <c r="H281" s="135"/>
      <c r="I281" s="349">
        <v>480</v>
      </c>
      <c r="J281" s="138"/>
      <c r="K281" s="138"/>
      <c r="L281" s="138">
        <v>0.79351959001487848</v>
      </c>
      <c r="M281" s="139">
        <v>7.2</v>
      </c>
      <c r="N281" s="278">
        <f t="shared" si="13"/>
        <v>34</v>
      </c>
      <c r="O281" s="141">
        <f t="shared" si="14"/>
        <v>34.56</v>
      </c>
      <c r="P281" s="171">
        <v>34</v>
      </c>
    </row>
    <row r="282" spans="1:16" x14ac:dyDescent="0.25">
      <c r="A282" s="132">
        <v>278</v>
      </c>
      <c r="B282" s="348" t="s">
        <v>2</v>
      </c>
      <c r="C282" s="348" t="s">
        <v>70</v>
      </c>
      <c r="D282" s="136"/>
      <c r="E282" s="137"/>
      <c r="F282" s="137">
        <v>55009.48</v>
      </c>
      <c r="G282" s="135"/>
      <c r="H282" s="135"/>
      <c r="I282" s="349">
        <v>5306</v>
      </c>
      <c r="J282" s="138"/>
      <c r="K282" s="138"/>
      <c r="L282" s="138">
        <v>9.6456101748280468E-2</v>
      </c>
      <c r="M282" s="139">
        <v>0.2</v>
      </c>
      <c r="N282" s="278">
        <f t="shared" si="13"/>
        <v>10</v>
      </c>
      <c r="O282" s="141">
        <f t="shared" si="14"/>
        <v>10.612</v>
      </c>
      <c r="P282" s="171">
        <v>10</v>
      </c>
    </row>
    <row r="283" spans="1:16" ht="31.5" hidden="1" x14ac:dyDescent="0.25">
      <c r="A283" s="132">
        <v>279</v>
      </c>
      <c r="B283" s="348" t="s">
        <v>820</v>
      </c>
      <c r="C283" s="348" t="s">
        <v>70</v>
      </c>
      <c r="D283" s="136"/>
      <c r="E283" s="137"/>
      <c r="F283" s="137"/>
      <c r="G283" s="135"/>
      <c r="H283" s="135"/>
      <c r="I283" s="349"/>
      <c r="J283" s="138"/>
      <c r="K283" s="138"/>
      <c r="L283" s="138" t="e">
        <v>#DIV/0!</v>
      </c>
      <c r="M283" s="139">
        <f t="shared" si="12"/>
        <v>0</v>
      </c>
      <c r="N283" s="179">
        <f t="shared" si="13"/>
        <v>0</v>
      </c>
      <c r="O283" s="141">
        <f t="shared" si="14"/>
        <v>0</v>
      </c>
      <c r="P283" s="171"/>
    </row>
    <row r="284" spans="1:16" ht="31.5" hidden="1" x14ac:dyDescent="0.25">
      <c r="A284" s="132">
        <v>280</v>
      </c>
      <c r="B284" s="348" t="s">
        <v>821</v>
      </c>
      <c r="C284" s="348" t="s">
        <v>70</v>
      </c>
      <c r="D284" s="136"/>
      <c r="E284" s="137"/>
      <c r="F284" s="137"/>
      <c r="G284" s="135"/>
      <c r="H284" s="135"/>
      <c r="I284" s="349"/>
      <c r="J284" s="138"/>
      <c r="K284" s="138"/>
      <c r="L284" s="138" t="e">
        <v>#DIV/0!</v>
      </c>
      <c r="M284" s="139">
        <f t="shared" si="12"/>
        <v>0</v>
      </c>
      <c r="N284" s="179">
        <f t="shared" si="13"/>
        <v>0</v>
      </c>
      <c r="O284" s="141">
        <f t="shared" si="14"/>
        <v>0</v>
      </c>
      <c r="P284" s="171"/>
    </row>
    <row r="285" spans="1:16" ht="31.5" hidden="1" x14ac:dyDescent="0.25">
      <c r="A285" s="132">
        <v>281</v>
      </c>
      <c r="B285" s="348" t="s">
        <v>822</v>
      </c>
      <c r="C285" s="348" t="s">
        <v>70</v>
      </c>
      <c r="D285" s="136"/>
      <c r="E285" s="137"/>
      <c r="F285" s="137"/>
      <c r="G285" s="135"/>
      <c r="H285" s="135"/>
      <c r="I285" s="349"/>
      <c r="J285" s="138"/>
      <c r="K285" s="138"/>
      <c r="L285" s="138" t="e">
        <v>#DIV/0!</v>
      </c>
      <c r="M285" s="139">
        <f t="shared" si="12"/>
        <v>0</v>
      </c>
      <c r="N285" s="179">
        <f t="shared" si="13"/>
        <v>0</v>
      </c>
      <c r="O285" s="141">
        <f t="shared" si="14"/>
        <v>0</v>
      </c>
      <c r="P285" s="171"/>
    </row>
    <row r="286" spans="1:16" ht="31.5" hidden="1" x14ac:dyDescent="0.25">
      <c r="A286" s="132">
        <v>282</v>
      </c>
      <c r="B286" s="348" t="s">
        <v>823</v>
      </c>
      <c r="C286" s="348" t="s">
        <v>70</v>
      </c>
      <c r="D286" s="136"/>
      <c r="E286" s="137"/>
      <c r="F286" s="137"/>
      <c r="G286" s="135"/>
      <c r="H286" s="135"/>
      <c r="I286" s="349"/>
      <c r="J286" s="138"/>
      <c r="K286" s="138"/>
      <c r="L286" s="138" t="e">
        <v>#DIV/0!</v>
      </c>
      <c r="M286" s="139">
        <f t="shared" si="12"/>
        <v>0</v>
      </c>
      <c r="N286" s="179">
        <f t="shared" si="13"/>
        <v>0</v>
      </c>
      <c r="O286" s="141">
        <f t="shared" si="14"/>
        <v>0</v>
      </c>
      <c r="P286" s="171"/>
    </row>
    <row r="287" spans="1:16" ht="31.5" hidden="1" x14ac:dyDescent="0.25">
      <c r="A287" s="132">
        <v>283</v>
      </c>
      <c r="B287" s="348" t="s">
        <v>824</v>
      </c>
      <c r="C287" s="348" t="s">
        <v>70</v>
      </c>
      <c r="D287" s="136"/>
      <c r="E287" s="137"/>
      <c r="F287" s="137"/>
      <c r="G287" s="135"/>
      <c r="H287" s="135"/>
      <c r="I287" s="349"/>
      <c r="J287" s="138"/>
      <c r="K287" s="138"/>
      <c r="L287" s="138" t="e">
        <v>#DIV/0!</v>
      </c>
      <c r="M287" s="139">
        <f t="shared" si="12"/>
        <v>0</v>
      </c>
      <c r="N287" s="179">
        <f t="shared" si="13"/>
        <v>0</v>
      </c>
      <c r="O287" s="141">
        <f t="shared" si="14"/>
        <v>0</v>
      </c>
      <c r="P287" s="171"/>
    </row>
    <row r="288" spans="1:16" ht="47.25" hidden="1" x14ac:dyDescent="0.25">
      <c r="A288" s="132">
        <v>284</v>
      </c>
      <c r="B288" s="348" t="s">
        <v>825</v>
      </c>
      <c r="C288" s="348" t="s">
        <v>70</v>
      </c>
      <c r="D288" s="136"/>
      <c r="E288" s="137"/>
      <c r="F288" s="137"/>
      <c r="G288" s="135"/>
      <c r="H288" s="135"/>
      <c r="I288" s="349"/>
      <c r="J288" s="138"/>
      <c r="K288" s="138"/>
      <c r="L288" s="138" t="e">
        <v>#DIV/0!</v>
      </c>
      <c r="M288" s="139">
        <f t="shared" si="12"/>
        <v>0</v>
      </c>
      <c r="N288" s="179">
        <f t="shared" si="13"/>
        <v>0</v>
      </c>
      <c r="O288" s="141">
        <f t="shared" si="14"/>
        <v>0</v>
      </c>
      <c r="P288" s="171"/>
    </row>
    <row r="289" spans="1:16" ht="32.25" hidden="1" customHeight="1" x14ac:dyDescent="0.25">
      <c r="A289" s="132">
        <v>285</v>
      </c>
      <c r="B289" s="348" t="s">
        <v>150</v>
      </c>
      <c r="C289" s="348" t="s">
        <v>70</v>
      </c>
      <c r="D289" s="136"/>
      <c r="E289" s="137"/>
      <c r="F289" s="137"/>
      <c r="G289" s="135"/>
      <c r="H289" s="135"/>
      <c r="I289" s="349"/>
      <c r="J289" s="138"/>
      <c r="K289" s="138"/>
      <c r="L289" s="138" t="e">
        <v>#DIV/0!</v>
      </c>
      <c r="M289" s="139">
        <f t="shared" si="12"/>
        <v>0</v>
      </c>
      <c r="N289" s="179">
        <f t="shared" si="13"/>
        <v>0</v>
      </c>
      <c r="O289" s="141">
        <f t="shared" si="14"/>
        <v>0</v>
      </c>
      <c r="P289" s="171"/>
    </row>
    <row r="290" spans="1:16" ht="47.25" x14ac:dyDescent="0.25">
      <c r="A290" s="132">
        <v>286</v>
      </c>
      <c r="B290" s="348" t="s">
        <v>136</v>
      </c>
      <c r="C290" s="348" t="s">
        <v>70</v>
      </c>
      <c r="D290" s="136"/>
      <c r="E290" s="137"/>
      <c r="F290" s="137">
        <v>1854.7</v>
      </c>
      <c r="G290" s="135"/>
      <c r="H290" s="135"/>
      <c r="I290" s="354">
        <v>178.8971319125358</v>
      </c>
      <c r="J290" s="138"/>
      <c r="K290" s="138">
        <v>9.6456101748280468E-2</v>
      </c>
      <c r="L290" s="138">
        <v>9.6456101748280468E-2</v>
      </c>
      <c r="M290" s="139">
        <v>2.5</v>
      </c>
      <c r="N290" s="278">
        <f t="shared" si="13"/>
        <v>4</v>
      </c>
      <c r="O290" s="141">
        <f t="shared" si="14"/>
        <v>4.4724282978133951</v>
      </c>
      <c r="P290" s="171">
        <v>4</v>
      </c>
    </row>
    <row r="291" spans="1:16" ht="31.5" hidden="1" x14ac:dyDescent="0.25">
      <c r="A291" s="132">
        <v>287</v>
      </c>
      <c r="B291" s="348" t="s">
        <v>130</v>
      </c>
      <c r="C291" s="348" t="s">
        <v>70</v>
      </c>
      <c r="D291" s="136"/>
      <c r="E291" s="137"/>
      <c r="F291" s="137"/>
      <c r="G291" s="135"/>
      <c r="H291" s="135"/>
      <c r="I291" s="349"/>
      <c r="J291" s="138"/>
      <c r="K291" s="138"/>
      <c r="L291" s="138">
        <v>9.6456101748280468E-2</v>
      </c>
      <c r="M291" s="139">
        <f t="shared" si="12"/>
        <v>0</v>
      </c>
      <c r="N291" s="179">
        <f t="shared" si="13"/>
        <v>0</v>
      </c>
      <c r="O291" s="141">
        <f t="shared" si="14"/>
        <v>0</v>
      </c>
      <c r="P291" s="171"/>
    </row>
    <row r="292" spans="1:16" ht="31.5" hidden="1" x14ac:dyDescent="0.25">
      <c r="A292" s="132">
        <v>288</v>
      </c>
      <c r="B292" s="348" t="s">
        <v>826</v>
      </c>
      <c r="C292" s="348" t="s">
        <v>70</v>
      </c>
      <c r="D292" s="136"/>
      <c r="E292" s="137"/>
      <c r="F292" s="137"/>
      <c r="G292" s="135"/>
      <c r="H292" s="135"/>
      <c r="I292" s="349"/>
      <c r="J292" s="138"/>
      <c r="K292" s="138"/>
      <c r="L292" s="138">
        <v>9.6456101748280468E-2</v>
      </c>
      <c r="M292" s="139">
        <f t="shared" si="12"/>
        <v>0</v>
      </c>
      <c r="N292" s="179">
        <f t="shared" si="13"/>
        <v>0</v>
      </c>
      <c r="O292" s="141">
        <f t="shared" si="14"/>
        <v>0</v>
      </c>
      <c r="P292" s="171"/>
    </row>
    <row r="293" spans="1:16" ht="31.5" x14ac:dyDescent="0.25">
      <c r="A293" s="132">
        <v>289</v>
      </c>
      <c r="B293" s="348" t="s">
        <v>110</v>
      </c>
      <c r="C293" s="348" t="s">
        <v>70</v>
      </c>
      <c r="D293" s="136"/>
      <c r="E293" s="137"/>
      <c r="F293" s="137">
        <v>417.94</v>
      </c>
      <c r="G293" s="135"/>
      <c r="H293" s="135"/>
      <c r="I293" s="354">
        <v>40.312863164676337</v>
      </c>
      <c r="J293" s="138"/>
      <c r="K293" s="138">
        <v>9.6456101748280468E-2</v>
      </c>
      <c r="L293" s="138">
        <v>9.6456101748280468E-2</v>
      </c>
      <c r="M293" s="139">
        <v>12</v>
      </c>
      <c r="N293" s="278">
        <f t="shared" si="13"/>
        <v>4</v>
      </c>
      <c r="O293" s="141">
        <f t="shared" si="14"/>
        <v>4.8375435797611601</v>
      </c>
      <c r="P293" s="171">
        <v>4</v>
      </c>
    </row>
    <row r="294" spans="1:16" ht="31.5" x14ac:dyDescent="0.25">
      <c r="A294" s="132">
        <v>290</v>
      </c>
      <c r="B294" s="348" t="s">
        <v>111</v>
      </c>
      <c r="C294" s="348" t="s">
        <v>70</v>
      </c>
      <c r="D294" s="136"/>
      <c r="E294" s="137"/>
      <c r="F294" s="137">
        <v>305</v>
      </c>
      <c r="G294" s="135"/>
      <c r="H294" s="135"/>
      <c r="I294" s="354">
        <v>29.419111033225544</v>
      </c>
      <c r="J294" s="138"/>
      <c r="K294" s="138">
        <v>9.6456101748280468E-2</v>
      </c>
      <c r="L294" s="138">
        <v>9.6456101748280468E-2</v>
      </c>
      <c r="M294" s="139">
        <v>5</v>
      </c>
      <c r="N294" s="278">
        <f t="shared" si="13"/>
        <v>1</v>
      </c>
      <c r="O294" s="141">
        <f t="shared" si="14"/>
        <v>1.4709555516612773</v>
      </c>
      <c r="P294" s="171">
        <v>1</v>
      </c>
    </row>
    <row r="295" spans="1:16" ht="31.5" hidden="1" x14ac:dyDescent="0.25">
      <c r="A295" s="132">
        <v>291</v>
      </c>
      <c r="B295" s="348" t="s">
        <v>112</v>
      </c>
      <c r="C295" s="348" t="s">
        <v>70</v>
      </c>
      <c r="D295" s="136"/>
      <c r="E295" s="137"/>
      <c r="F295" s="137"/>
      <c r="G295" s="135"/>
      <c r="H295" s="135"/>
      <c r="I295" s="349"/>
      <c r="J295" s="138"/>
      <c r="K295" s="138"/>
      <c r="L295" s="138">
        <v>9.6456101748280468E-2</v>
      </c>
      <c r="M295" s="139">
        <f t="shared" si="12"/>
        <v>0</v>
      </c>
      <c r="N295" s="179">
        <f t="shared" si="13"/>
        <v>0</v>
      </c>
      <c r="O295" s="141">
        <f t="shared" si="14"/>
        <v>0</v>
      </c>
      <c r="P295" s="171"/>
    </row>
    <row r="296" spans="1:16" ht="31.5" hidden="1" x14ac:dyDescent="0.25">
      <c r="A296" s="132">
        <v>292</v>
      </c>
      <c r="B296" s="348" t="s">
        <v>92</v>
      </c>
      <c r="C296" s="348" t="s">
        <v>70</v>
      </c>
      <c r="D296" s="136"/>
      <c r="E296" s="137"/>
      <c r="F296" s="137"/>
      <c r="G296" s="135"/>
      <c r="H296" s="135"/>
      <c r="I296" s="349"/>
      <c r="J296" s="138"/>
      <c r="K296" s="138"/>
      <c r="L296" s="138">
        <v>9.6456101748280468E-2</v>
      </c>
      <c r="M296" s="139">
        <f t="shared" si="12"/>
        <v>0</v>
      </c>
      <c r="N296" s="179">
        <f t="shared" si="13"/>
        <v>0</v>
      </c>
      <c r="O296" s="141">
        <f t="shared" si="14"/>
        <v>0</v>
      </c>
      <c r="P296" s="171"/>
    </row>
    <row r="297" spans="1:16" ht="31.5" x14ac:dyDescent="0.25">
      <c r="A297" s="132">
        <v>293</v>
      </c>
      <c r="B297" s="348" t="s">
        <v>114</v>
      </c>
      <c r="C297" s="348" t="s">
        <v>70</v>
      </c>
      <c r="D297" s="136"/>
      <c r="E297" s="137"/>
      <c r="F297" s="137">
        <v>757.6</v>
      </c>
      <c r="G297" s="135"/>
      <c r="H297" s="135"/>
      <c r="I297" s="354">
        <v>73.07514268449728</v>
      </c>
      <c r="J297" s="138"/>
      <c r="K297" s="138">
        <v>9.6456101748280468E-2</v>
      </c>
      <c r="L297" s="138">
        <v>9.6456101748280468E-2</v>
      </c>
      <c r="M297" s="139">
        <v>4</v>
      </c>
      <c r="N297" s="278">
        <f t="shared" si="13"/>
        <v>2</v>
      </c>
      <c r="O297" s="141">
        <f t="shared" si="14"/>
        <v>2.9230057073798914</v>
      </c>
      <c r="P297" s="171">
        <v>2</v>
      </c>
    </row>
    <row r="298" spans="1:16" ht="31.5" hidden="1" x14ac:dyDescent="0.25">
      <c r="A298" s="132">
        <v>294</v>
      </c>
      <c r="B298" s="348" t="s">
        <v>161</v>
      </c>
      <c r="C298" s="348" t="s">
        <v>70</v>
      </c>
      <c r="D298" s="136"/>
      <c r="E298" s="137"/>
      <c r="F298" s="137"/>
      <c r="G298" s="135"/>
      <c r="H298" s="135"/>
      <c r="I298" s="349">
        <v>0</v>
      </c>
      <c r="J298" s="138"/>
      <c r="K298" s="138"/>
      <c r="L298" s="138">
        <v>9.6456101748280468E-2</v>
      </c>
      <c r="M298" s="139">
        <f t="shared" si="12"/>
        <v>0</v>
      </c>
      <c r="N298" s="179">
        <f t="shared" si="13"/>
        <v>0</v>
      </c>
      <c r="O298" s="141">
        <f t="shared" si="14"/>
        <v>0</v>
      </c>
      <c r="P298" s="171"/>
    </row>
    <row r="299" spans="1:16" ht="31.5" hidden="1" x14ac:dyDescent="0.25">
      <c r="A299" s="132">
        <v>295</v>
      </c>
      <c r="B299" s="348" t="s">
        <v>71</v>
      </c>
      <c r="C299" s="348" t="s">
        <v>70</v>
      </c>
      <c r="D299" s="136"/>
      <c r="E299" s="137"/>
      <c r="F299" s="137"/>
      <c r="G299" s="135"/>
      <c r="H299" s="135"/>
      <c r="I299" s="349"/>
      <c r="J299" s="138"/>
      <c r="K299" s="138"/>
      <c r="L299" s="138">
        <v>9.6456101748280468E-2</v>
      </c>
      <c r="M299" s="139">
        <f t="shared" si="12"/>
        <v>0</v>
      </c>
      <c r="N299" s="179">
        <f t="shared" si="13"/>
        <v>0</v>
      </c>
      <c r="O299" s="141">
        <f t="shared" si="14"/>
        <v>0</v>
      </c>
      <c r="P299" s="171"/>
    </row>
    <row r="300" spans="1:16" ht="31.5" hidden="1" x14ac:dyDescent="0.25">
      <c r="A300" s="132">
        <v>296</v>
      </c>
      <c r="B300" s="348" t="s">
        <v>152</v>
      </c>
      <c r="C300" s="348" t="s">
        <v>70</v>
      </c>
      <c r="D300" s="136"/>
      <c r="E300" s="137"/>
      <c r="F300" s="137"/>
      <c r="G300" s="135"/>
      <c r="H300" s="135"/>
      <c r="I300" s="349"/>
      <c r="J300" s="138"/>
      <c r="K300" s="138"/>
      <c r="L300" s="138" t="e">
        <v>#REF!</v>
      </c>
      <c r="M300" s="139">
        <f t="shared" si="12"/>
        <v>0</v>
      </c>
      <c r="N300" s="179">
        <f t="shared" si="13"/>
        <v>0</v>
      </c>
      <c r="O300" s="141">
        <f t="shared" si="14"/>
        <v>0</v>
      </c>
      <c r="P300" s="171"/>
    </row>
    <row r="301" spans="1:16" ht="31.5" hidden="1" x14ac:dyDescent="0.25">
      <c r="A301" s="132">
        <v>297</v>
      </c>
      <c r="B301" s="348" t="s">
        <v>137</v>
      </c>
      <c r="C301" s="348" t="s">
        <v>70</v>
      </c>
      <c r="D301" s="136"/>
      <c r="E301" s="137"/>
      <c r="F301" s="137"/>
      <c r="G301" s="135"/>
      <c r="H301" s="135"/>
      <c r="I301" s="349"/>
      <c r="J301" s="138"/>
      <c r="K301" s="138"/>
      <c r="L301" s="138" t="e">
        <v>#REF!</v>
      </c>
      <c r="M301" s="139">
        <f t="shared" si="12"/>
        <v>0</v>
      </c>
      <c r="N301" s="179">
        <f t="shared" si="13"/>
        <v>0</v>
      </c>
      <c r="O301" s="141">
        <f t="shared" si="14"/>
        <v>0</v>
      </c>
      <c r="P301" s="171"/>
    </row>
    <row r="302" spans="1:16" ht="47.25" hidden="1" x14ac:dyDescent="0.25">
      <c r="A302" s="132">
        <v>298</v>
      </c>
      <c r="B302" s="348" t="s">
        <v>827</v>
      </c>
      <c r="C302" s="348" t="s">
        <v>70</v>
      </c>
      <c r="D302" s="136"/>
      <c r="E302" s="137"/>
      <c r="F302" s="137"/>
      <c r="G302" s="135"/>
      <c r="H302" s="135"/>
      <c r="I302" s="349"/>
      <c r="J302" s="138"/>
      <c r="K302" s="138"/>
      <c r="L302" s="138" t="e">
        <v>#REF!</v>
      </c>
      <c r="M302" s="139">
        <f t="shared" si="12"/>
        <v>0</v>
      </c>
      <c r="N302" s="179">
        <f t="shared" si="13"/>
        <v>0</v>
      </c>
      <c r="O302" s="141">
        <f t="shared" si="14"/>
        <v>0</v>
      </c>
      <c r="P302" s="171"/>
    </row>
    <row r="303" spans="1:16" ht="47.25" hidden="1" x14ac:dyDescent="0.25">
      <c r="A303" s="132">
        <v>299</v>
      </c>
      <c r="B303" s="348" t="s">
        <v>828</v>
      </c>
      <c r="C303" s="348" t="s">
        <v>70</v>
      </c>
      <c r="D303" s="136"/>
      <c r="E303" s="137"/>
      <c r="F303" s="137"/>
      <c r="G303" s="135"/>
      <c r="H303" s="135"/>
      <c r="I303" s="349"/>
      <c r="J303" s="138"/>
      <c r="K303" s="138"/>
      <c r="L303" s="138" t="e">
        <v>#REF!</v>
      </c>
      <c r="M303" s="139">
        <f t="shared" si="12"/>
        <v>0</v>
      </c>
      <c r="N303" s="179">
        <f t="shared" si="13"/>
        <v>0</v>
      </c>
      <c r="O303" s="141">
        <f t="shared" si="14"/>
        <v>0</v>
      </c>
      <c r="P303" s="171"/>
    </row>
    <row r="304" spans="1:16" ht="47.25" hidden="1" x14ac:dyDescent="0.25">
      <c r="A304" s="132">
        <v>300</v>
      </c>
      <c r="B304" s="348" t="s">
        <v>829</v>
      </c>
      <c r="C304" s="348" t="s">
        <v>70</v>
      </c>
      <c r="D304" s="136"/>
      <c r="E304" s="137"/>
      <c r="F304" s="137"/>
      <c r="G304" s="135"/>
      <c r="H304" s="135"/>
      <c r="I304" s="349"/>
      <c r="J304" s="138"/>
      <c r="K304" s="138"/>
      <c r="L304" s="138" t="e">
        <v>#REF!</v>
      </c>
      <c r="M304" s="139">
        <f t="shared" si="12"/>
        <v>0</v>
      </c>
      <c r="N304" s="179">
        <f t="shared" si="13"/>
        <v>0</v>
      </c>
      <c r="O304" s="141">
        <f t="shared" si="14"/>
        <v>0</v>
      </c>
      <c r="P304" s="171"/>
    </row>
    <row r="305" spans="1:16" ht="47.25" hidden="1" x14ac:dyDescent="0.25">
      <c r="A305" s="132">
        <v>301</v>
      </c>
      <c r="B305" s="348" t="s">
        <v>830</v>
      </c>
      <c r="C305" s="348" t="s">
        <v>70</v>
      </c>
      <c r="D305" s="136"/>
      <c r="E305" s="137"/>
      <c r="F305" s="137"/>
      <c r="G305" s="135"/>
      <c r="H305" s="135"/>
      <c r="I305" s="349"/>
      <c r="J305" s="138"/>
      <c r="K305" s="138"/>
      <c r="L305" s="138" t="e">
        <v>#REF!</v>
      </c>
      <c r="M305" s="139">
        <f t="shared" si="12"/>
        <v>0</v>
      </c>
      <c r="N305" s="179">
        <f t="shared" si="13"/>
        <v>0</v>
      </c>
      <c r="O305" s="141">
        <f t="shared" si="14"/>
        <v>0</v>
      </c>
      <c r="P305" s="171"/>
    </row>
    <row r="306" spans="1:16" ht="47.25" hidden="1" x14ac:dyDescent="0.25">
      <c r="A306" s="132">
        <v>302</v>
      </c>
      <c r="B306" s="348" t="s">
        <v>831</v>
      </c>
      <c r="C306" s="348" t="s">
        <v>70</v>
      </c>
      <c r="D306" s="136"/>
      <c r="E306" s="137"/>
      <c r="F306" s="137"/>
      <c r="G306" s="135"/>
      <c r="H306" s="135"/>
      <c r="I306" s="349"/>
      <c r="J306" s="138"/>
      <c r="K306" s="138"/>
      <c r="L306" s="138" t="e">
        <v>#REF!</v>
      </c>
      <c r="M306" s="139">
        <f t="shared" si="12"/>
        <v>0</v>
      </c>
      <c r="N306" s="179">
        <f t="shared" si="13"/>
        <v>0</v>
      </c>
      <c r="O306" s="141">
        <f t="shared" si="14"/>
        <v>0</v>
      </c>
      <c r="P306" s="171"/>
    </row>
    <row r="307" spans="1:16" ht="47.25" hidden="1" x14ac:dyDescent="0.25">
      <c r="A307" s="132">
        <v>303</v>
      </c>
      <c r="B307" s="348" t="s">
        <v>832</v>
      </c>
      <c r="C307" s="348" t="s">
        <v>70</v>
      </c>
      <c r="D307" s="136"/>
      <c r="E307" s="137"/>
      <c r="F307" s="137"/>
      <c r="G307" s="135"/>
      <c r="H307" s="135"/>
      <c r="I307" s="349"/>
      <c r="J307" s="138"/>
      <c r="K307" s="138"/>
      <c r="L307" s="138" t="e">
        <v>#REF!</v>
      </c>
      <c r="M307" s="139">
        <f t="shared" si="12"/>
        <v>0</v>
      </c>
      <c r="N307" s="179">
        <f t="shared" si="13"/>
        <v>0</v>
      </c>
      <c r="O307" s="141">
        <f t="shared" si="14"/>
        <v>0</v>
      </c>
      <c r="P307" s="171"/>
    </row>
    <row r="308" spans="1:16" ht="47.25" hidden="1" x14ac:dyDescent="0.25">
      <c r="A308" s="132">
        <v>304</v>
      </c>
      <c r="B308" s="348" t="s">
        <v>833</v>
      </c>
      <c r="C308" s="348" t="s">
        <v>70</v>
      </c>
      <c r="D308" s="136"/>
      <c r="E308" s="137"/>
      <c r="F308" s="137"/>
      <c r="G308" s="135"/>
      <c r="H308" s="135"/>
      <c r="I308" s="349"/>
      <c r="J308" s="138"/>
      <c r="K308" s="138"/>
      <c r="L308" s="138" t="e">
        <v>#REF!</v>
      </c>
      <c r="M308" s="139">
        <f t="shared" si="12"/>
        <v>0</v>
      </c>
      <c r="N308" s="179">
        <f t="shared" si="13"/>
        <v>0</v>
      </c>
      <c r="O308" s="141">
        <f t="shared" si="14"/>
        <v>0</v>
      </c>
      <c r="P308" s="171"/>
    </row>
    <row r="309" spans="1:16" ht="47.25" hidden="1" x14ac:dyDescent="0.25">
      <c r="A309" s="132">
        <v>305</v>
      </c>
      <c r="B309" s="348" t="s">
        <v>834</v>
      </c>
      <c r="C309" s="348" t="s">
        <v>70</v>
      </c>
      <c r="D309" s="136"/>
      <c r="E309" s="137"/>
      <c r="F309" s="137"/>
      <c r="G309" s="135"/>
      <c r="H309" s="135"/>
      <c r="I309" s="349"/>
      <c r="J309" s="138"/>
      <c r="K309" s="138"/>
      <c r="L309" s="138" t="e">
        <v>#REF!</v>
      </c>
      <c r="M309" s="139">
        <f t="shared" si="12"/>
        <v>0</v>
      </c>
      <c r="N309" s="179">
        <f t="shared" si="13"/>
        <v>0</v>
      </c>
      <c r="O309" s="141">
        <f t="shared" si="14"/>
        <v>0</v>
      </c>
      <c r="P309" s="171"/>
    </row>
    <row r="310" spans="1:16" ht="31.5" hidden="1" x14ac:dyDescent="0.25">
      <c r="A310" s="132">
        <v>306</v>
      </c>
      <c r="B310" s="348" t="s">
        <v>835</v>
      </c>
      <c r="C310" s="348" t="s">
        <v>70</v>
      </c>
      <c r="D310" s="136"/>
      <c r="E310" s="137"/>
      <c r="F310" s="137"/>
      <c r="G310" s="135"/>
      <c r="H310" s="135"/>
      <c r="I310" s="349"/>
      <c r="J310" s="138"/>
      <c r="K310" s="138"/>
      <c r="L310" s="138" t="e">
        <v>#REF!</v>
      </c>
      <c r="M310" s="139">
        <f t="shared" si="12"/>
        <v>0</v>
      </c>
      <c r="N310" s="179">
        <f t="shared" si="13"/>
        <v>0</v>
      </c>
      <c r="O310" s="141">
        <f t="shared" si="14"/>
        <v>0</v>
      </c>
      <c r="P310" s="171"/>
    </row>
    <row r="311" spans="1:16" hidden="1" x14ac:dyDescent="0.25">
      <c r="A311" s="132">
        <v>307</v>
      </c>
      <c r="B311" s="348" t="s">
        <v>836</v>
      </c>
      <c r="C311" s="348" t="s">
        <v>70</v>
      </c>
      <c r="D311" s="136"/>
      <c r="E311" s="137"/>
      <c r="F311" s="137"/>
      <c r="G311" s="135"/>
      <c r="H311" s="135"/>
      <c r="I311" s="349"/>
      <c r="J311" s="138"/>
      <c r="K311" s="138"/>
      <c r="L311" s="138" t="e">
        <v>#REF!</v>
      </c>
      <c r="M311" s="139">
        <f t="shared" si="12"/>
        <v>0</v>
      </c>
      <c r="N311" s="179">
        <f t="shared" si="13"/>
        <v>0</v>
      </c>
      <c r="O311" s="141">
        <f t="shared" si="14"/>
        <v>0</v>
      </c>
      <c r="P311" s="171"/>
    </row>
    <row r="312" spans="1:16" ht="31.5" hidden="1" x14ac:dyDescent="0.25">
      <c r="A312" s="132">
        <v>308</v>
      </c>
      <c r="B312" s="348" t="s">
        <v>837</v>
      </c>
      <c r="C312" s="348" t="s">
        <v>70</v>
      </c>
      <c r="D312" s="136"/>
      <c r="E312" s="137"/>
      <c r="F312" s="137"/>
      <c r="G312" s="135"/>
      <c r="H312" s="135"/>
      <c r="I312" s="349"/>
      <c r="J312" s="138"/>
      <c r="K312" s="138"/>
      <c r="L312" s="138" t="e">
        <v>#REF!</v>
      </c>
      <c r="M312" s="139">
        <f t="shared" si="12"/>
        <v>0</v>
      </c>
      <c r="N312" s="179">
        <f t="shared" si="13"/>
        <v>0</v>
      </c>
      <c r="O312" s="141">
        <f t="shared" si="14"/>
        <v>0</v>
      </c>
      <c r="P312" s="171"/>
    </row>
    <row r="313" spans="1:16" ht="47.25" hidden="1" x14ac:dyDescent="0.25">
      <c r="A313" s="132">
        <v>309</v>
      </c>
      <c r="B313" s="348" t="s">
        <v>838</v>
      </c>
      <c r="C313" s="348" t="s">
        <v>70</v>
      </c>
      <c r="D313" s="136"/>
      <c r="E313" s="137"/>
      <c r="F313" s="137"/>
      <c r="G313" s="135"/>
      <c r="H313" s="135"/>
      <c r="I313" s="349"/>
      <c r="J313" s="138"/>
      <c r="K313" s="138"/>
      <c r="L313" s="138" t="e">
        <v>#REF!</v>
      </c>
      <c r="M313" s="139">
        <f t="shared" si="12"/>
        <v>0</v>
      </c>
      <c r="N313" s="179">
        <f t="shared" si="13"/>
        <v>0</v>
      </c>
      <c r="O313" s="141">
        <f t="shared" si="14"/>
        <v>0</v>
      </c>
      <c r="P313" s="171"/>
    </row>
    <row r="314" spans="1:16" ht="31.5" hidden="1" x14ac:dyDescent="0.25">
      <c r="A314" s="132">
        <v>310</v>
      </c>
      <c r="B314" s="348" t="s">
        <v>839</v>
      </c>
      <c r="C314" s="348" t="s">
        <v>70</v>
      </c>
      <c r="D314" s="136"/>
      <c r="E314" s="137"/>
      <c r="F314" s="137"/>
      <c r="G314" s="135"/>
      <c r="H314" s="135"/>
      <c r="I314" s="349"/>
      <c r="J314" s="138"/>
      <c r="K314" s="138"/>
      <c r="L314" s="138" t="e">
        <v>#REF!</v>
      </c>
      <c r="M314" s="139">
        <f t="shared" si="12"/>
        <v>0</v>
      </c>
      <c r="N314" s="179">
        <f t="shared" si="13"/>
        <v>0</v>
      </c>
      <c r="O314" s="141">
        <f t="shared" si="14"/>
        <v>0</v>
      </c>
      <c r="P314" s="171"/>
    </row>
    <row r="315" spans="1:16" hidden="1" x14ac:dyDescent="0.25">
      <c r="A315" s="132">
        <v>311</v>
      </c>
      <c r="B315" s="348" t="s">
        <v>840</v>
      </c>
      <c r="C315" s="348" t="s">
        <v>70</v>
      </c>
      <c r="D315" s="136"/>
      <c r="E315" s="137"/>
      <c r="F315" s="137"/>
      <c r="G315" s="135"/>
      <c r="H315" s="135"/>
      <c r="I315" s="349"/>
      <c r="J315" s="138"/>
      <c r="K315" s="138"/>
      <c r="L315" s="138" t="e">
        <v>#REF!</v>
      </c>
      <c r="M315" s="139">
        <f t="shared" si="12"/>
        <v>0</v>
      </c>
      <c r="N315" s="179">
        <f t="shared" si="13"/>
        <v>0</v>
      </c>
      <c r="O315" s="141">
        <f t="shared" si="14"/>
        <v>0</v>
      </c>
      <c r="P315" s="171"/>
    </row>
    <row r="316" spans="1:16" hidden="1" x14ac:dyDescent="0.25">
      <c r="A316" s="132">
        <v>312</v>
      </c>
      <c r="B316" s="154" t="e">
        <f t="shared" ref="B316:B326" ca="1" si="15">INDIRECT(CONCATENATE($C$503,$D$503,"!$B",$A316 + 6))</f>
        <v>#REF!</v>
      </c>
      <c r="C316" s="154" t="e">
        <f t="shared" ref="C316:C326" ca="1" si="16">INDIRECT(CONCATENATE($C$503,$D$503,"!$C",$A316 + 6))</f>
        <v>#REF!</v>
      </c>
      <c r="D316" s="136"/>
      <c r="E316" s="137"/>
      <c r="F316" s="137" t="e">
        <f t="shared" ref="F316:F326" ca="1" si="17">INDIRECT(CONCATENATE($C$503,$D$503,"!$M",$A316 + 6))</f>
        <v>#REF!</v>
      </c>
      <c r="G316" s="135"/>
      <c r="H316" s="135"/>
      <c r="I316" s="135" t="e">
        <f t="shared" ref="I316:I326" ca="1" si="18">INDIRECT(CONCATENATE($C$503,$D$503,"!$N",$A316 + 6))</f>
        <v>#REF!</v>
      </c>
      <c r="J316" s="138"/>
      <c r="K316" s="138"/>
      <c r="L316" s="138" t="e">
        <f t="shared" ref="L316:L326" ca="1" si="19">INDIRECT(CONCATENATE($C$503,$D$503,"!$L",$A316 + 6))</f>
        <v>#REF!</v>
      </c>
      <c r="M316" s="139" t="e">
        <f t="shared" ca="1" si="12"/>
        <v>#REF!</v>
      </c>
      <c r="N316" s="179" t="e">
        <f t="shared" ca="1" si="13"/>
        <v>#REF!</v>
      </c>
      <c r="O316" s="141" t="e">
        <f t="shared" ca="1" si="14"/>
        <v>#REF!</v>
      </c>
      <c r="P316" s="171"/>
    </row>
    <row r="317" spans="1:16" hidden="1" x14ac:dyDescent="0.25">
      <c r="A317" s="132">
        <v>313</v>
      </c>
      <c r="B317" s="154" t="e">
        <f t="shared" ca="1" si="15"/>
        <v>#REF!</v>
      </c>
      <c r="C317" s="154" t="e">
        <f t="shared" ca="1" si="16"/>
        <v>#REF!</v>
      </c>
      <c r="D317" s="136"/>
      <c r="E317" s="137"/>
      <c r="F317" s="137" t="e">
        <f t="shared" ca="1" si="17"/>
        <v>#REF!</v>
      </c>
      <c r="G317" s="135"/>
      <c r="H317" s="135"/>
      <c r="I317" s="135" t="e">
        <f t="shared" ca="1" si="18"/>
        <v>#REF!</v>
      </c>
      <c r="J317" s="138"/>
      <c r="K317" s="138"/>
      <c r="L317" s="138" t="e">
        <f t="shared" ca="1" si="19"/>
        <v>#REF!</v>
      </c>
      <c r="M317" s="139" t="e">
        <f t="shared" ca="1" si="12"/>
        <v>#REF!</v>
      </c>
      <c r="N317" s="179" t="e">
        <f t="shared" ca="1" si="13"/>
        <v>#REF!</v>
      </c>
      <c r="O317" s="141" t="e">
        <f t="shared" ca="1" si="14"/>
        <v>#REF!</v>
      </c>
      <c r="P317" s="171"/>
    </row>
    <row r="318" spans="1:16" hidden="1" x14ac:dyDescent="0.25">
      <c r="A318" s="132">
        <v>314</v>
      </c>
      <c r="B318" s="154" t="e">
        <f t="shared" ca="1" si="15"/>
        <v>#REF!</v>
      </c>
      <c r="C318" s="154" t="e">
        <f t="shared" ca="1" si="16"/>
        <v>#REF!</v>
      </c>
      <c r="D318" s="136"/>
      <c r="E318" s="137"/>
      <c r="F318" s="137" t="e">
        <f t="shared" ca="1" si="17"/>
        <v>#REF!</v>
      </c>
      <c r="G318" s="135"/>
      <c r="H318" s="135"/>
      <c r="I318" s="135" t="e">
        <f t="shared" ca="1" si="18"/>
        <v>#REF!</v>
      </c>
      <c r="J318" s="138"/>
      <c r="K318" s="138"/>
      <c r="L318" s="138" t="e">
        <f t="shared" ca="1" si="19"/>
        <v>#REF!</v>
      </c>
      <c r="M318" s="139" t="e">
        <f t="shared" ca="1" si="12"/>
        <v>#REF!</v>
      </c>
      <c r="N318" s="179" t="e">
        <f t="shared" ca="1" si="13"/>
        <v>#REF!</v>
      </c>
      <c r="O318" s="141" t="e">
        <f t="shared" ca="1" si="14"/>
        <v>#REF!</v>
      </c>
      <c r="P318" s="171"/>
    </row>
    <row r="319" spans="1:16" hidden="1" x14ac:dyDescent="0.25">
      <c r="A319" s="132">
        <v>315</v>
      </c>
      <c r="B319" s="154" t="e">
        <f t="shared" ca="1" si="15"/>
        <v>#REF!</v>
      </c>
      <c r="C319" s="154" t="e">
        <f t="shared" ca="1" si="16"/>
        <v>#REF!</v>
      </c>
      <c r="D319" s="136"/>
      <c r="E319" s="137"/>
      <c r="F319" s="137" t="e">
        <f t="shared" ca="1" si="17"/>
        <v>#REF!</v>
      </c>
      <c r="G319" s="135"/>
      <c r="H319" s="135"/>
      <c r="I319" s="135" t="e">
        <f t="shared" ca="1" si="18"/>
        <v>#REF!</v>
      </c>
      <c r="J319" s="138"/>
      <c r="K319" s="138"/>
      <c r="L319" s="138" t="e">
        <f t="shared" ca="1" si="19"/>
        <v>#REF!</v>
      </c>
      <c r="M319" s="139" t="e">
        <f t="shared" ca="1" si="12"/>
        <v>#REF!</v>
      </c>
      <c r="N319" s="179" t="e">
        <f t="shared" ca="1" si="13"/>
        <v>#REF!</v>
      </c>
      <c r="O319" s="141" t="e">
        <f t="shared" ca="1" si="14"/>
        <v>#REF!</v>
      </c>
      <c r="P319" s="171"/>
    </row>
    <row r="320" spans="1:16" hidden="1" x14ac:dyDescent="0.25">
      <c r="A320" s="132">
        <v>316</v>
      </c>
      <c r="B320" s="154" t="e">
        <f t="shared" ca="1" si="15"/>
        <v>#REF!</v>
      </c>
      <c r="C320" s="154" t="e">
        <f t="shared" ca="1" si="16"/>
        <v>#REF!</v>
      </c>
      <c r="D320" s="136"/>
      <c r="E320" s="137"/>
      <c r="F320" s="137" t="e">
        <f t="shared" ca="1" si="17"/>
        <v>#REF!</v>
      </c>
      <c r="G320" s="135"/>
      <c r="H320" s="135"/>
      <c r="I320" s="135" t="e">
        <f t="shared" ca="1" si="18"/>
        <v>#REF!</v>
      </c>
      <c r="J320" s="138"/>
      <c r="K320" s="138"/>
      <c r="L320" s="138" t="e">
        <f t="shared" ca="1" si="19"/>
        <v>#REF!</v>
      </c>
      <c r="M320" s="139" t="e">
        <f t="shared" ca="1" si="12"/>
        <v>#REF!</v>
      </c>
      <c r="N320" s="179" t="e">
        <f t="shared" ca="1" si="13"/>
        <v>#REF!</v>
      </c>
      <c r="O320" s="141" t="e">
        <f t="shared" ca="1" si="14"/>
        <v>#REF!</v>
      </c>
      <c r="P320" s="171"/>
    </row>
    <row r="321" spans="1:16" hidden="1" x14ac:dyDescent="0.25">
      <c r="A321" s="132">
        <v>317</v>
      </c>
      <c r="B321" s="154" t="e">
        <f t="shared" ca="1" si="15"/>
        <v>#REF!</v>
      </c>
      <c r="C321" s="154" t="e">
        <f t="shared" ca="1" si="16"/>
        <v>#REF!</v>
      </c>
      <c r="D321" s="136"/>
      <c r="E321" s="137"/>
      <c r="F321" s="137" t="e">
        <f t="shared" ca="1" si="17"/>
        <v>#REF!</v>
      </c>
      <c r="G321" s="135"/>
      <c r="H321" s="135"/>
      <c r="I321" s="135" t="e">
        <f t="shared" ca="1" si="18"/>
        <v>#REF!</v>
      </c>
      <c r="J321" s="138"/>
      <c r="K321" s="138"/>
      <c r="L321" s="138" t="e">
        <f t="shared" ca="1" si="19"/>
        <v>#REF!</v>
      </c>
      <c r="M321" s="139" t="e">
        <f t="shared" ca="1" si="12"/>
        <v>#REF!</v>
      </c>
      <c r="N321" s="179" t="e">
        <f t="shared" ca="1" si="13"/>
        <v>#REF!</v>
      </c>
      <c r="O321" s="141" t="e">
        <f t="shared" ca="1" si="14"/>
        <v>#REF!</v>
      </c>
      <c r="P321" s="171"/>
    </row>
    <row r="322" spans="1:16" hidden="1" x14ac:dyDescent="0.25">
      <c r="A322" s="132">
        <v>318</v>
      </c>
      <c r="B322" s="154" t="e">
        <f t="shared" ca="1" si="15"/>
        <v>#REF!</v>
      </c>
      <c r="C322" s="154" t="e">
        <f t="shared" ca="1" si="16"/>
        <v>#REF!</v>
      </c>
      <c r="D322" s="136"/>
      <c r="E322" s="137"/>
      <c r="F322" s="137" t="e">
        <f t="shared" ca="1" si="17"/>
        <v>#REF!</v>
      </c>
      <c r="G322" s="135"/>
      <c r="H322" s="135"/>
      <c r="I322" s="135" t="e">
        <f t="shared" ca="1" si="18"/>
        <v>#REF!</v>
      </c>
      <c r="J322" s="138"/>
      <c r="K322" s="138"/>
      <c r="L322" s="138" t="e">
        <f t="shared" ca="1" si="19"/>
        <v>#REF!</v>
      </c>
      <c r="M322" s="139" t="e">
        <f t="shared" ca="1" si="12"/>
        <v>#REF!</v>
      </c>
      <c r="N322" s="179" t="e">
        <f t="shared" ca="1" si="13"/>
        <v>#REF!</v>
      </c>
      <c r="O322" s="141" t="e">
        <f t="shared" ca="1" si="14"/>
        <v>#REF!</v>
      </c>
      <c r="P322" s="171"/>
    </row>
    <row r="323" spans="1:16" hidden="1" x14ac:dyDescent="0.25">
      <c r="A323" s="132">
        <v>319</v>
      </c>
      <c r="B323" s="154" t="e">
        <f t="shared" ca="1" si="15"/>
        <v>#REF!</v>
      </c>
      <c r="C323" s="154" t="e">
        <f t="shared" ca="1" si="16"/>
        <v>#REF!</v>
      </c>
      <c r="D323" s="136"/>
      <c r="E323" s="137"/>
      <c r="F323" s="137" t="e">
        <f t="shared" ca="1" si="17"/>
        <v>#REF!</v>
      </c>
      <c r="G323" s="135"/>
      <c r="H323" s="135"/>
      <c r="I323" s="135" t="e">
        <f t="shared" ca="1" si="18"/>
        <v>#REF!</v>
      </c>
      <c r="J323" s="138"/>
      <c r="K323" s="138"/>
      <c r="L323" s="138" t="e">
        <f t="shared" ca="1" si="19"/>
        <v>#REF!</v>
      </c>
      <c r="M323" s="139" t="e">
        <f t="shared" ca="1" si="12"/>
        <v>#REF!</v>
      </c>
      <c r="N323" s="179" t="e">
        <f t="shared" ca="1" si="13"/>
        <v>#REF!</v>
      </c>
      <c r="O323" s="141" t="e">
        <f t="shared" ca="1" si="14"/>
        <v>#REF!</v>
      </c>
      <c r="P323" s="171"/>
    </row>
    <row r="324" spans="1:16" hidden="1" x14ac:dyDescent="0.25">
      <c r="A324" s="132">
        <v>320</v>
      </c>
      <c r="B324" s="154" t="e">
        <f t="shared" ca="1" si="15"/>
        <v>#REF!</v>
      </c>
      <c r="C324" s="154" t="e">
        <f t="shared" ca="1" si="16"/>
        <v>#REF!</v>
      </c>
      <c r="D324" s="136"/>
      <c r="E324" s="137"/>
      <c r="F324" s="137" t="e">
        <f t="shared" ca="1" si="17"/>
        <v>#REF!</v>
      </c>
      <c r="G324" s="135"/>
      <c r="H324" s="135"/>
      <c r="I324" s="135" t="e">
        <f t="shared" ca="1" si="18"/>
        <v>#REF!</v>
      </c>
      <c r="J324" s="138"/>
      <c r="K324" s="138"/>
      <c r="L324" s="138" t="e">
        <f t="shared" ca="1" si="19"/>
        <v>#REF!</v>
      </c>
      <c r="M324" s="139" t="e">
        <f t="shared" ca="1" si="12"/>
        <v>#REF!</v>
      </c>
      <c r="N324" s="179" t="e">
        <f t="shared" ca="1" si="13"/>
        <v>#REF!</v>
      </c>
      <c r="O324" s="141" t="e">
        <f t="shared" ca="1" si="14"/>
        <v>#REF!</v>
      </c>
      <c r="P324" s="171"/>
    </row>
    <row r="325" spans="1:16" hidden="1" x14ac:dyDescent="0.25">
      <c r="A325" s="132">
        <v>321</v>
      </c>
      <c r="B325" s="154" t="e">
        <f t="shared" ca="1" si="15"/>
        <v>#REF!</v>
      </c>
      <c r="C325" s="154" t="e">
        <f t="shared" ca="1" si="16"/>
        <v>#REF!</v>
      </c>
      <c r="D325" s="136"/>
      <c r="E325" s="137"/>
      <c r="F325" s="137" t="e">
        <f t="shared" ca="1" si="17"/>
        <v>#REF!</v>
      </c>
      <c r="G325" s="135"/>
      <c r="H325" s="135"/>
      <c r="I325" s="135" t="e">
        <f t="shared" ca="1" si="18"/>
        <v>#REF!</v>
      </c>
      <c r="J325" s="138"/>
      <c r="K325" s="138"/>
      <c r="L325" s="138" t="e">
        <f t="shared" ca="1" si="19"/>
        <v>#REF!</v>
      </c>
      <c r="M325" s="139" t="e">
        <f t="shared" ca="1" si="12"/>
        <v>#REF!</v>
      </c>
      <c r="N325" s="179" t="e">
        <f t="shared" ca="1" si="13"/>
        <v>#REF!</v>
      </c>
      <c r="O325" s="141" t="e">
        <f t="shared" ca="1" si="14"/>
        <v>#REF!</v>
      </c>
      <c r="P325" s="171"/>
    </row>
    <row r="326" spans="1:16" hidden="1" x14ac:dyDescent="0.25">
      <c r="A326" s="132">
        <v>322</v>
      </c>
      <c r="B326" s="154" t="e">
        <f t="shared" ca="1" si="15"/>
        <v>#REF!</v>
      </c>
      <c r="C326" s="154" t="e">
        <f t="shared" ca="1" si="16"/>
        <v>#REF!</v>
      </c>
      <c r="D326" s="136"/>
      <c r="E326" s="137"/>
      <c r="F326" s="137" t="e">
        <f t="shared" ca="1" si="17"/>
        <v>#REF!</v>
      </c>
      <c r="G326" s="135"/>
      <c r="H326" s="135"/>
      <c r="I326" s="135" t="e">
        <f t="shared" ca="1" si="18"/>
        <v>#REF!</v>
      </c>
      <c r="J326" s="138"/>
      <c r="K326" s="138"/>
      <c r="L326" s="138" t="e">
        <f t="shared" ca="1" si="19"/>
        <v>#REF!</v>
      </c>
      <c r="M326" s="139" t="e">
        <f t="shared" ca="1" si="12"/>
        <v>#REF!</v>
      </c>
      <c r="N326" s="179" t="e">
        <f t="shared" ca="1" si="13"/>
        <v>#REF!</v>
      </c>
      <c r="O326" s="141" t="e">
        <f t="shared" ca="1" si="14"/>
        <v>#REF!</v>
      </c>
      <c r="P326" s="171"/>
    </row>
    <row r="327" spans="1:16" hidden="1" x14ac:dyDescent="0.25">
      <c r="A327" s="132">
        <v>323</v>
      </c>
      <c r="B327" s="154" t="e">
        <f t="shared" ref="B327:B390" ca="1" si="20">INDIRECT(CONCATENATE($C$503,$D$503,"!$B",$A327 + 6))</f>
        <v>#REF!</v>
      </c>
      <c r="C327" s="154" t="e">
        <f t="shared" ref="C327:C390" ca="1" si="21">INDIRECT(CONCATENATE($C$503,$D$503,"!$C",$A327 + 6))</f>
        <v>#REF!</v>
      </c>
      <c r="D327" s="136"/>
      <c r="E327" s="137"/>
      <c r="F327" s="137" t="e">
        <f t="shared" ref="F327:F390" ca="1" si="22">INDIRECT(CONCATENATE($C$503,$D$503,"!$M",$A327 + 6))</f>
        <v>#REF!</v>
      </c>
      <c r="G327" s="135"/>
      <c r="H327" s="135"/>
      <c r="I327" s="135" t="e">
        <f t="shared" ref="I327:I390" ca="1" si="23">INDIRECT(CONCATENATE($C$503,$D$503,"!$N",$A327 + 6))</f>
        <v>#REF!</v>
      </c>
      <c r="J327" s="138"/>
      <c r="K327" s="138"/>
      <c r="L327" s="138" t="e">
        <f t="shared" ref="L327:L390" ca="1" si="24">INDIRECT(CONCATENATE($C$503,$D$503,"!$L",$A327 + 6))</f>
        <v>#REF!</v>
      </c>
      <c r="M327" s="139" t="e">
        <f t="shared" ref="M327:M390" ca="1" si="25">IF(I327&lt;7,0,15)</f>
        <v>#REF!</v>
      </c>
      <c r="N327" s="179" t="e">
        <f t="shared" ref="N327:N390" ca="1" si="26">ROUNDDOWN(O327,0)</f>
        <v>#REF!</v>
      </c>
      <c r="O327" s="141" t="e">
        <f t="shared" ref="O327:O390" ca="1" si="27">I327*M327/100</f>
        <v>#REF!</v>
      </c>
      <c r="P327" s="171"/>
    </row>
    <row r="328" spans="1:16" hidden="1" x14ac:dyDescent="0.25">
      <c r="A328" s="132">
        <v>324</v>
      </c>
      <c r="B328" s="154" t="e">
        <f t="shared" ca="1" si="20"/>
        <v>#REF!</v>
      </c>
      <c r="C328" s="154" t="e">
        <f t="shared" ca="1" si="21"/>
        <v>#REF!</v>
      </c>
      <c r="D328" s="136"/>
      <c r="E328" s="137"/>
      <c r="F328" s="137" t="e">
        <f t="shared" ca="1" si="22"/>
        <v>#REF!</v>
      </c>
      <c r="G328" s="135"/>
      <c r="H328" s="135"/>
      <c r="I328" s="135" t="e">
        <f t="shared" ca="1" si="23"/>
        <v>#REF!</v>
      </c>
      <c r="J328" s="138"/>
      <c r="K328" s="138"/>
      <c r="L328" s="138" t="e">
        <f t="shared" ca="1" si="24"/>
        <v>#REF!</v>
      </c>
      <c r="M328" s="139" t="e">
        <f t="shared" ca="1" si="25"/>
        <v>#REF!</v>
      </c>
      <c r="N328" s="179" t="e">
        <f t="shared" ca="1" si="26"/>
        <v>#REF!</v>
      </c>
      <c r="O328" s="141" t="e">
        <f t="shared" ca="1" si="27"/>
        <v>#REF!</v>
      </c>
      <c r="P328" s="171"/>
    </row>
    <row r="329" spans="1:16" hidden="1" x14ac:dyDescent="0.25">
      <c r="A329" s="132">
        <v>325</v>
      </c>
      <c r="B329" s="154" t="e">
        <f t="shared" ca="1" si="20"/>
        <v>#REF!</v>
      </c>
      <c r="C329" s="154" t="e">
        <f t="shared" ca="1" si="21"/>
        <v>#REF!</v>
      </c>
      <c r="D329" s="136"/>
      <c r="E329" s="137"/>
      <c r="F329" s="137" t="e">
        <f t="shared" ca="1" si="22"/>
        <v>#REF!</v>
      </c>
      <c r="G329" s="135"/>
      <c r="H329" s="135"/>
      <c r="I329" s="135" t="e">
        <f t="shared" ca="1" si="23"/>
        <v>#REF!</v>
      </c>
      <c r="J329" s="138"/>
      <c r="K329" s="138"/>
      <c r="L329" s="138" t="e">
        <f t="shared" ca="1" si="24"/>
        <v>#REF!</v>
      </c>
      <c r="M329" s="139" t="e">
        <f t="shared" ca="1" si="25"/>
        <v>#REF!</v>
      </c>
      <c r="N329" s="179" t="e">
        <f t="shared" ca="1" si="26"/>
        <v>#REF!</v>
      </c>
      <c r="O329" s="141" t="e">
        <f t="shared" ca="1" si="27"/>
        <v>#REF!</v>
      </c>
      <c r="P329" s="171"/>
    </row>
    <row r="330" spans="1:16" hidden="1" x14ac:dyDescent="0.25">
      <c r="A330" s="132">
        <v>326</v>
      </c>
      <c r="B330" s="154" t="e">
        <f t="shared" ca="1" si="20"/>
        <v>#REF!</v>
      </c>
      <c r="C330" s="154" t="e">
        <f t="shared" ca="1" si="21"/>
        <v>#REF!</v>
      </c>
      <c r="D330" s="136"/>
      <c r="E330" s="137"/>
      <c r="F330" s="137" t="e">
        <f t="shared" ca="1" si="22"/>
        <v>#REF!</v>
      </c>
      <c r="G330" s="135"/>
      <c r="H330" s="135"/>
      <c r="I330" s="135" t="e">
        <f t="shared" ca="1" si="23"/>
        <v>#REF!</v>
      </c>
      <c r="J330" s="138"/>
      <c r="K330" s="138"/>
      <c r="L330" s="138" t="e">
        <f t="shared" ca="1" si="24"/>
        <v>#REF!</v>
      </c>
      <c r="M330" s="139" t="e">
        <f t="shared" ca="1" si="25"/>
        <v>#REF!</v>
      </c>
      <c r="N330" s="179" t="e">
        <f t="shared" ca="1" si="26"/>
        <v>#REF!</v>
      </c>
      <c r="O330" s="141" t="e">
        <f t="shared" ca="1" si="27"/>
        <v>#REF!</v>
      </c>
      <c r="P330" s="171"/>
    </row>
    <row r="331" spans="1:16" hidden="1" x14ac:dyDescent="0.25">
      <c r="A331" s="132">
        <v>327</v>
      </c>
      <c r="B331" s="154" t="e">
        <f t="shared" ca="1" si="20"/>
        <v>#REF!</v>
      </c>
      <c r="C331" s="154" t="e">
        <f t="shared" ca="1" si="21"/>
        <v>#REF!</v>
      </c>
      <c r="D331" s="136"/>
      <c r="E331" s="137"/>
      <c r="F331" s="137" t="e">
        <f t="shared" ca="1" si="22"/>
        <v>#REF!</v>
      </c>
      <c r="G331" s="135"/>
      <c r="H331" s="135"/>
      <c r="I331" s="135" t="e">
        <f t="shared" ca="1" si="23"/>
        <v>#REF!</v>
      </c>
      <c r="J331" s="138"/>
      <c r="K331" s="138"/>
      <c r="L331" s="138" t="e">
        <f t="shared" ca="1" si="24"/>
        <v>#REF!</v>
      </c>
      <c r="M331" s="139" t="e">
        <f t="shared" ca="1" si="25"/>
        <v>#REF!</v>
      </c>
      <c r="N331" s="179" t="e">
        <f t="shared" ca="1" si="26"/>
        <v>#REF!</v>
      </c>
      <c r="O331" s="141" t="e">
        <f t="shared" ca="1" si="27"/>
        <v>#REF!</v>
      </c>
      <c r="P331" s="171"/>
    </row>
    <row r="332" spans="1:16" hidden="1" x14ac:dyDescent="0.25">
      <c r="A332" s="132">
        <v>328</v>
      </c>
      <c r="B332" s="154" t="e">
        <f t="shared" ca="1" si="20"/>
        <v>#REF!</v>
      </c>
      <c r="C332" s="154" t="e">
        <f t="shared" ca="1" si="21"/>
        <v>#REF!</v>
      </c>
      <c r="D332" s="136"/>
      <c r="E332" s="137"/>
      <c r="F332" s="137" t="e">
        <f t="shared" ca="1" si="22"/>
        <v>#REF!</v>
      </c>
      <c r="G332" s="135"/>
      <c r="H332" s="135"/>
      <c r="I332" s="135" t="e">
        <f t="shared" ca="1" si="23"/>
        <v>#REF!</v>
      </c>
      <c r="J332" s="138"/>
      <c r="K332" s="138"/>
      <c r="L332" s="138" t="e">
        <f t="shared" ca="1" si="24"/>
        <v>#REF!</v>
      </c>
      <c r="M332" s="139" t="e">
        <f t="shared" ca="1" si="25"/>
        <v>#REF!</v>
      </c>
      <c r="N332" s="179" t="e">
        <f t="shared" ca="1" si="26"/>
        <v>#REF!</v>
      </c>
      <c r="O332" s="141" t="e">
        <f t="shared" ca="1" si="27"/>
        <v>#REF!</v>
      </c>
      <c r="P332" s="171"/>
    </row>
    <row r="333" spans="1:16" hidden="1" x14ac:dyDescent="0.25">
      <c r="A333" s="132">
        <v>329</v>
      </c>
      <c r="B333" s="154" t="e">
        <f t="shared" ca="1" si="20"/>
        <v>#REF!</v>
      </c>
      <c r="C333" s="154" t="e">
        <f t="shared" ca="1" si="21"/>
        <v>#REF!</v>
      </c>
      <c r="D333" s="136"/>
      <c r="E333" s="137"/>
      <c r="F333" s="137" t="e">
        <f t="shared" ca="1" si="22"/>
        <v>#REF!</v>
      </c>
      <c r="G333" s="135"/>
      <c r="H333" s="135"/>
      <c r="I333" s="135" t="e">
        <f t="shared" ca="1" si="23"/>
        <v>#REF!</v>
      </c>
      <c r="J333" s="138"/>
      <c r="K333" s="138"/>
      <c r="L333" s="138" t="e">
        <f t="shared" ca="1" si="24"/>
        <v>#REF!</v>
      </c>
      <c r="M333" s="139" t="e">
        <f t="shared" ca="1" si="25"/>
        <v>#REF!</v>
      </c>
      <c r="N333" s="179" t="e">
        <f t="shared" ca="1" si="26"/>
        <v>#REF!</v>
      </c>
      <c r="O333" s="141" t="e">
        <f t="shared" ca="1" si="27"/>
        <v>#REF!</v>
      </c>
      <c r="P333" s="171"/>
    </row>
    <row r="334" spans="1:16" hidden="1" x14ac:dyDescent="0.25">
      <c r="A334" s="132">
        <v>330</v>
      </c>
      <c r="B334" s="154" t="e">
        <f t="shared" ca="1" si="20"/>
        <v>#REF!</v>
      </c>
      <c r="C334" s="154" t="e">
        <f t="shared" ca="1" si="21"/>
        <v>#REF!</v>
      </c>
      <c r="D334" s="136"/>
      <c r="E334" s="137"/>
      <c r="F334" s="137" t="e">
        <f t="shared" ca="1" si="22"/>
        <v>#REF!</v>
      </c>
      <c r="G334" s="135"/>
      <c r="H334" s="135"/>
      <c r="I334" s="135" t="e">
        <f t="shared" ca="1" si="23"/>
        <v>#REF!</v>
      </c>
      <c r="J334" s="138"/>
      <c r="K334" s="138"/>
      <c r="L334" s="138" t="e">
        <f t="shared" ca="1" si="24"/>
        <v>#REF!</v>
      </c>
      <c r="M334" s="139" t="e">
        <f t="shared" ca="1" si="25"/>
        <v>#REF!</v>
      </c>
      <c r="N334" s="179" t="e">
        <f t="shared" ca="1" si="26"/>
        <v>#REF!</v>
      </c>
      <c r="O334" s="141" t="e">
        <f t="shared" ca="1" si="27"/>
        <v>#REF!</v>
      </c>
      <c r="P334" s="171"/>
    </row>
    <row r="335" spans="1:16" hidden="1" x14ac:dyDescent="0.25">
      <c r="A335" s="132">
        <v>331</v>
      </c>
      <c r="B335" s="154" t="e">
        <f t="shared" ca="1" si="20"/>
        <v>#REF!</v>
      </c>
      <c r="C335" s="154" t="e">
        <f t="shared" ca="1" si="21"/>
        <v>#REF!</v>
      </c>
      <c r="D335" s="136"/>
      <c r="E335" s="137"/>
      <c r="F335" s="137" t="e">
        <f t="shared" ca="1" si="22"/>
        <v>#REF!</v>
      </c>
      <c r="G335" s="135"/>
      <c r="H335" s="135"/>
      <c r="I335" s="135" t="e">
        <f t="shared" ca="1" si="23"/>
        <v>#REF!</v>
      </c>
      <c r="J335" s="138"/>
      <c r="K335" s="138"/>
      <c r="L335" s="138" t="e">
        <f t="shared" ca="1" si="24"/>
        <v>#REF!</v>
      </c>
      <c r="M335" s="139" t="e">
        <f t="shared" ca="1" si="25"/>
        <v>#REF!</v>
      </c>
      <c r="N335" s="179" t="e">
        <f t="shared" ca="1" si="26"/>
        <v>#REF!</v>
      </c>
      <c r="O335" s="141" t="e">
        <f t="shared" ca="1" si="27"/>
        <v>#REF!</v>
      </c>
      <c r="P335" s="171"/>
    </row>
    <row r="336" spans="1:16" hidden="1" x14ac:dyDescent="0.25">
      <c r="A336" s="132">
        <v>332</v>
      </c>
      <c r="B336" s="154" t="e">
        <f t="shared" ca="1" si="20"/>
        <v>#REF!</v>
      </c>
      <c r="C336" s="154" t="e">
        <f t="shared" ca="1" si="21"/>
        <v>#REF!</v>
      </c>
      <c r="D336" s="136"/>
      <c r="E336" s="137"/>
      <c r="F336" s="137" t="e">
        <f t="shared" ca="1" si="22"/>
        <v>#REF!</v>
      </c>
      <c r="G336" s="135"/>
      <c r="H336" s="135"/>
      <c r="I336" s="135" t="e">
        <f t="shared" ca="1" si="23"/>
        <v>#REF!</v>
      </c>
      <c r="J336" s="138"/>
      <c r="K336" s="138"/>
      <c r="L336" s="138" t="e">
        <f t="shared" ca="1" si="24"/>
        <v>#REF!</v>
      </c>
      <c r="M336" s="139" t="e">
        <f t="shared" ca="1" si="25"/>
        <v>#REF!</v>
      </c>
      <c r="N336" s="179" t="e">
        <f t="shared" ca="1" si="26"/>
        <v>#REF!</v>
      </c>
      <c r="O336" s="141" t="e">
        <f t="shared" ca="1" si="27"/>
        <v>#REF!</v>
      </c>
      <c r="P336" s="171"/>
    </row>
    <row r="337" spans="1:16" hidden="1" x14ac:dyDescent="0.25">
      <c r="A337" s="132">
        <v>333</v>
      </c>
      <c r="B337" s="154" t="e">
        <f t="shared" ca="1" si="20"/>
        <v>#REF!</v>
      </c>
      <c r="C337" s="154" t="e">
        <f t="shared" ca="1" si="21"/>
        <v>#REF!</v>
      </c>
      <c r="D337" s="136"/>
      <c r="E337" s="137"/>
      <c r="F337" s="137" t="e">
        <f t="shared" ca="1" si="22"/>
        <v>#REF!</v>
      </c>
      <c r="G337" s="135"/>
      <c r="H337" s="135"/>
      <c r="I337" s="135" t="e">
        <f t="shared" ca="1" si="23"/>
        <v>#REF!</v>
      </c>
      <c r="J337" s="138"/>
      <c r="K337" s="138"/>
      <c r="L337" s="138" t="e">
        <f t="shared" ca="1" si="24"/>
        <v>#REF!</v>
      </c>
      <c r="M337" s="139" t="e">
        <f t="shared" ca="1" si="25"/>
        <v>#REF!</v>
      </c>
      <c r="N337" s="179" t="e">
        <f t="shared" ca="1" si="26"/>
        <v>#REF!</v>
      </c>
      <c r="O337" s="141" t="e">
        <f t="shared" ca="1" si="27"/>
        <v>#REF!</v>
      </c>
      <c r="P337" s="171"/>
    </row>
    <row r="338" spans="1:16" hidden="1" x14ac:dyDescent="0.25">
      <c r="A338" s="132">
        <v>334</v>
      </c>
      <c r="B338" s="154" t="e">
        <f t="shared" ca="1" si="20"/>
        <v>#REF!</v>
      </c>
      <c r="C338" s="154" t="e">
        <f t="shared" ca="1" si="21"/>
        <v>#REF!</v>
      </c>
      <c r="D338" s="136"/>
      <c r="E338" s="137"/>
      <c r="F338" s="137" t="e">
        <f t="shared" ca="1" si="22"/>
        <v>#REF!</v>
      </c>
      <c r="G338" s="135"/>
      <c r="H338" s="135"/>
      <c r="I338" s="135" t="e">
        <f t="shared" ca="1" si="23"/>
        <v>#REF!</v>
      </c>
      <c r="J338" s="138"/>
      <c r="K338" s="138"/>
      <c r="L338" s="138" t="e">
        <f t="shared" ca="1" si="24"/>
        <v>#REF!</v>
      </c>
      <c r="M338" s="139" t="e">
        <f t="shared" ca="1" si="25"/>
        <v>#REF!</v>
      </c>
      <c r="N338" s="179" t="e">
        <f t="shared" ca="1" si="26"/>
        <v>#REF!</v>
      </c>
      <c r="O338" s="141" t="e">
        <f t="shared" ca="1" si="27"/>
        <v>#REF!</v>
      </c>
      <c r="P338" s="171"/>
    </row>
    <row r="339" spans="1:16" hidden="1" x14ac:dyDescent="0.25">
      <c r="A339" s="132">
        <v>335</v>
      </c>
      <c r="B339" s="154" t="e">
        <f t="shared" ca="1" si="20"/>
        <v>#REF!</v>
      </c>
      <c r="C339" s="154" t="e">
        <f t="shared" ca="1" si="21"/>
        <v>#REF!</v>
      </c>
      <c r="D339" s="136"/>
      <c r="E339" s="137"/>
      <c r="F339" s="137" t="e">
        <f t="shared" ca="1" si="22"/>
        <v>#REF!</v>
      </c>
      <c r="G339" s="135"/>
      <c r="H339" s="135"/>
      <c r="I339" s="135" t="e">
        <f t="shared" ca="1" si="23"/>
        <v>#REF!</v>
      </c>
      <c r="J339" s="138"/>
      <c r="K339" s="138"/>
      <c r="L339" s="138" t="e">
        <f t="shared" ca="1" si="24"/>
        <v>#REF!</v>
      </c>
      <c r="M339" s="139" t="e">
        <f t="shared" ca="1" si="25"/>
        <v>#REF!</v>
      </c>
      <c r="N339" s="179" t="e">
        <f t="shared" ca="1" si="26"/>
        <v>#REF!</v>
      </c>
      <c r="O339" s="141" t="e">
        <f t="shared" ca="1" si="27"/>
        <v>#REF!</v>
      </c>
      <c r="P339" s="171"/>
    </row>
    <row r="340" spans="1:16" hidden="1" x14ac:dyDescent="0.25">
      <c r="A340" s="132">
        <v>336</v>
      </c>
      <c r="B340" s="154" t="e">
        <f t="shared" ca="1" si="20"/>
        <v>#REF!</v>
      </c>
      <c r="C340" s="154" t="e">
        <f t="shared" ca="1" si="21"/>
        <v>#REF!</v>
      </c>
      <c r="D340" s="136"/>
      <c r="E340" s="137"/>
      <c r="F340" s="137" t="e">
        <f t="shared" ca="1" si="22"/>
        <v>#REF!</v>
      </c>
      <c r="G340" s="135"/>
      <c r="H340" s="135"/>
      <c r="I340" s="135" t="e">
        <f t="shared" ca="1" si="23"/>
        <v>#REF!</v>
      </c>
      <c r="J340" s="138"/>
      <c r="K340" s="138"/>
      <c r="L340" s="138" t="e">
        <f t="shared" ca="1" si="24"/>
        <v>#REF!</v>
      </c>
      <c r="M340" s="139" t="e">
        <f t="shared" ca="1" si="25"/>
        <v>#REF!</v>
      </c>
      <c r="N340" s="179" t="e">
        <f t="shared" ca="1" si="26"/>
        <v>#REF!</v>
      </c>
      <c r="O340" s="141" t="e">
        <f t="shared" ca="1" si="27"/>
        <v>#REF!</v>
      </c>
      <c r="P340" s="171"/>
    </row>
    <row r="341" spans="1:16" hidden="1" x14ac:dyDescent="0.25">
      <c r="A341" s="132">
        <v>337</v>
      </c>
      <c r="B341" s="154" t="e">
        <f t="shared" ca="1" si="20"/>
        <v>#REF!</v>
      </c>
      <c r="C341" s="154" t="e">
        <f t="shared" ca="1" si="21"/>
        <v>#REF!</v>
      </c>
      <c r="D341" s="136"/>
      <c r="E341" s="137"/>
      <c r="F341" s="137" t="e">
        <f t="shared" ca="1" si="22"/>
        <v>#REF!</v>
      </c>
      <c r="G341" s="135"/>
      <c r="H341" s="135"/>
      <c r="I341" s="135" t="e">
        <f t="shared" ca="1" si="23"/>
        <v>#REF!</v>
      </c>
      <c r="J341" s="138"/>
      <c r="K341" s="138"/>
      <c r="L341" s="138" t="e">
        <f t="shared" ca="1" si="24"/>
        <v>#REF!</v>
      </c>
      <c r="M341" s="139" t="e">
        <f t="shared" ca="1" si="25"/>
        <v>#REF!</v>
      </c>
      <c r="N341" s="179" t="e">
        <f t="shared" ca="1" si="26"/>
        <v>#REF!</v>
      </c>
      <c r="O341" s="141" t="e">
        <f t="shared" ca="1" si="27"/>
        <v>#REF!</v>
      </c>
      <c r="P341" s="171"/>
    </row>
    <row r="342" spans="1:16" hidden="1" x14ac:dyDescent="0.25">
      <c r="A342" s="132">
        <v>338</v>
      </c>
      <c r="B342" s="154" t="e">
        <f t="shared" ca="1" si="20"/>
        <v>#REF!</v>
      </c>
      <c r="C342" s="154" t="e">
        <f t="shared" ca="1" si="21"/>
        <v>#REF!</v>
      </c>
      <c r="D342" s="136"/>
      <c r="E342" s="137"/>
      <c r="F342" s="137" t="e">
        <f t="shared" ca="1" si="22"/>
        <v>#REF!</v>
      </c>
      <c r="G342" s="135"/>
      <c r="H342" s="135"/>
      <c r="I342" s="135" t="e">
        <f t="shared" ca="1" si="23"/>
        <v>#REF!</v>
      </c>
      <c r="J342" s="138"/>
      <c r="K342" s="138"/>
      <c r="L342" s="138" t="e">
        <f t="shared" ca="1" si="24"/>
        <v>#REF!</v>
      </c>
      <c r="M342" s="139" t="e">
        <f t="shared" ca="1" si="25"/>
        <v>#REF!</v>
      </c>
      <c r="N342" s="179" t="e">
        <f t="shared" ca="1" si="26"/>
        <v>#REF!</v>
      </c>
      <c r="O342" s="141" t="e">
        <f t="shared" ca="1" si="27"/>
        <v>#REF!</v>
      </c>
      <c r="P342" s="171"/>
    </row>
    <row r="343" spans="1:16" hidden="1" x14ac:dyDescent="0.25">
      <c r="A343" s="132">
        <v>339</v>
      </c>
      <c r="B343" s="154" t="e">
        <f t="shared" ca="1" si="20"/>
        <v>#REF!</v>
      </c>
      <c r="C343" s="154" t="e">
        <f t="shared" ca="1" si="21"/>
        <v>#REF!</v>
      </c>
      <c r="D343" s="136"/>
      <c r="E343" s="137"/>
      <c r="F343" s="137" t="e">
        <f t="shared" ca="1" si="22"/>
        <v>#REF!</v>
      </c>
      <c r="G343" s="135"/>
      <c r="H343" s="135"/>
      <c r="I343" s="135" t="e">
        <f t="shared" ca="1" si="23"/>
        <v>#REF!</v>
      </c>
      <c r="J343" s="138"/>
      <c r="K343" s="138"/>
      <c r="L343" s="138" t="e">
        <f t="shared" ca="1" si="24"/>
        <v>#REF!</v>
      </c>
      <c r="M343" s="139" t="e">
        <f t="shared" ca="1" si="25"/>
        <v>#REF!</v>
      </c>
      <c r="N343" s="179" t="e">
        <f t="shared" ca="1" si="26"/>
        <v>#REF!</v>
      </c>
      <c r="O343" s="141" t="e">
        <f t="shared" ca="1" si="27"/>
        <v>#REF!</v>
      </c>
      <c r="P343" s="171"/>
    </row>
    <row r="344" spans="1:16" hidden="1" x14ac:dyDescent="0.25">
      <c r="A344" s="132">
        <v>340</v>
      </c>
      <c r="B344" s="154" t="e">
        <f t="shared" ca="1" si="20"/>
        <v>#REF!</v>
      </c>
      <c r="C344" s="154" t="e">
        <f t="shared" ca="1" si="21"/>
        <v>#REF!</v>
      </c>
      <c r="D344" s="136"/>
      <c r="E344" s="137"/>
      <c r="F344" s="137" t="e">
        <f t="shared" ca="1" si="22"/>
        <v>#REF!</v>
      </c>
      <c r="G344" s="135"/>
      <c r="H344" s="135"/>
      <c r="I344" s="135" t="e">
        <f t="shared" ca="1" si="23"/>
        <v>#REF!</v>
      </c>
      <c r="J344" s="138"/>
      <c r="K344" s="138"/>
      <c r="L344" s="138" t="e">
        <f t="shared" ca="1" si="24"/>
        <v>#REF!</v>
      </c>
      <c r="M344" s="139" t="e">
        <f t="shared" ca="1" si="25"/>
        <v>#REF!</v>
      </c>
      <c r="N344" s="179" t="e">
        <f t="shared" ca="1" si="26"/>
        <v>#REF!</v>
      </c>
      <c r="O344" s="141" t="e">
        <f t="shared" ca="1" si="27"/>
        <v>#REF!</v>
      </c>
      <c r="P344" s="171"/>
    </row>
    <row r="345" spans="1:16" hidden="1" x14ac:dyDescent="0.25">
      <c r="A345" s="132">
        <v>341</v>
      </c>
      <c r="B345" s="154" t="e">
        <f t="shared" ca="1" si="20"/>
        <v>#REF!</v>
      </c>
      <c r="C345" s="154" t="e">
        <f t="shared" ca="1" si="21"/>
        <v>#REF!</v>
      </c>
      <c r="D345" s="136"/>
      <c r="E345" s="137"/>
      <c r="F345" s="137" t="e">
        <f t="shared" ca="1" si="22"/>
        <v>#REF!</v>
      </c>
      <c r="G345" s="135"/>
      <c r="H345" s="135"/>
      <c r="I345" s="135" t="e">
        <f t="shared" ca="1" si="23"/>
        <v>#REF!</v>
      </c>
      <c r="J345" s="138"/>
      <c r="K345" s="138"/>
      <c r="L345" s="138" t="e">
        <f t="shared" ca="1" si="24"/>
        <v>#REF!</v>
      </c>
      <c r="M345" s="139" t="e">
        <f t="shared" ca="1" si="25"/>
        <v>#REF!</v>
      </c>
      <c r="N345" s="179" t="e">
        <f t="shared" ca="1" si="26"/>
        <v>#REF!</v>
      </c>
      <c r="O345" s="141" t="e">
        <f t="shared" ca="1" si="27"/>
        <v>#REF!</v>
      </c>
      <c r="P345" s="171"/>
    </row>
    <row r="346" spans="1:16" hidden="1" x14ac:dyDescent="0.25">
      <c r="A346" s="132">
        <v>342</v>
      </c>
      <c r="B346" s="154" t="e">
        <f t="shared" ca="1" si="20"/>
        <v>#REF!</v>
      </c>
      <c r="C346" s="154" t="e">
        <f t="shared" ca="1" si="21"/>
        <v>#REF!</v>
      </c>
      <c r="D346" s="136"/>
      <c r="E346" s="137"/>
      <c r="F346" s="137" t="e">
        <f t="shared" ca="1" si="22"/>
        <v>#REF!</v>
      </c>
      <c r="G346" s="135"/>
      <c r="H346" s="135"/>
      <c r="I346" s="135" t="e">
        <f t="shared" ca="1" si="23"/>
        <v>#REF!</v>
      </c>
      <c r="J346" s="138"/>
      <c r="K346" s="138"/>
      <c r="L346" s="138" t="e">
        <f t="shared" ca="1" si="24"/>
        <v>#REF!</v>
      </c>
      <c r="M346" s="139" t="e">
        <f t="shared" ca="1" si="25"/>
        <v>#REF!</v>
      </c>
      <c r="N346" s="179" t="e">
        <f t="shared" ca="1" si="26"/>
        <v>#REF!</v>
      </c>
      <c r="O346" s="141" t="e">
        <f t="shared" ca="1" si="27"/>
        <v>#REF!</v>
      </c>
      <c r="P346" s="171"/>
    </row>
    <row r="347" spans="1:16" hidden="1" x14ac:dyDescent="0.25">
      <c r="A347" s="132">
        <v>343</v>
      </c>
      <c r="B347" s="154" t="e">
        <f t="shared" ca="1" si="20"/>
        <v>#REF!</v>
      </c>
      <c r="C347" s="154" t="e">
        <f t="shared" ca="1" si="21"/>
        <v>#REF!</v>
      </c>
      <c r="D347" s="136"/>
      <c r="E347" s="137"/>
      <c r="F347" s="137" t="e">
        <f t="shared" ca="1" si="22"/>
        <v>#REF!</v>
      </c>
      <c r="G347" s="135"/>
      <c r="H347" s="135"/>
      <c r="I347" s="135" t="e">
        <f t="shared" ca="1" si="23"/>
        <v>#REF!</v>
      </c>
      <c r="J347" s="138"/>
      <c r="K347" s="138"/>
      <c r="L347" s="138" t="e">
        <f t="shared" ca="1" si="24"/>
        <v>#REF!</v>
      </c>
      <c r="M347" s="139" t="e">
        <f t="shared" ca="1" si="25"/>
        <v>#REF!</v>
      </c>
      <c r="N347" s="179" t="e">
        <f t="shared" ca="1" si="26"/>
        <v>#REF!</v>
      </c>
      <c r="O347" s="141" t="e">
        <f t="shared" ca="1" si="27"/>
        <v>#REF!</v>
      </c>
      <c r="P347" s="171"/>
    </row>
    <row r="348" spans="1:16" hidden="1" x14ac:dyDescent="0.25">
      <c r="A348" s="132">
        <v>344</v>
      </c>
      <c r="B348" s="154" t="e">
        <f t="shared" ca="1" si="20"/>
        <v>#REF!</v>
      </c>
      <c r="C348" s="154" t="e">
        <f t="shared" ca="1" si="21"/>
        <v>#REF!</v>
      </c>
      <c r="D348" s="136"/>
      <c r="E348" s="137"/>
      <c r="F348" s="137" t="e">
        <f t="shared" ca="1" si="22"/>
        <v>#REF!</v>
      </c>
      <c r="G348" s="135"/>
      <c r="H348" s="135"/>
      <c r="I348" s="135" t="e">
        <f t="shared" ca="1" si="23"/>
        <v>#REF!</v>
      </c>
      <c r="J348" s="138"/>
      <c r="K348" s="138"/>
      <c r="L348" s="138" t="e">
        <f t="shared" ca="1" si="24"/>
        <v>#REF!</v>
      </c>
      <c r="M348" s="139" t="e">
        <f t="shared" ca="1" si="25"/>
        <v>#REF!</v>
      </c>
      <c r="N348" s="179" t="e">
        <f t="shared" ca="1" si="26"/>
        <v>#REF!</v>
      </c>
      <c r="O348" s="141" t="e">
        <f t="shared" ca="1" si="27"/>
        <v>#REF!</v>
      </c>
      <c r="P348" s="171"/>
    </row>
    <row r="349" spans="1:16" hidden="1" x14ac:dyDescent="0.25">
      <c r="A349" s="132">
        <v>345</v>
      </c>
      <c r="B349" s="154" t="e">
        <f t="shared" ca="1" si="20"/>
        <v>#REF!</v>
      </c>
      <c r="C349" s="154" t="e">
        <f t="shared" ca="1" si="21"/>
        <v>#REF!</v>
      </c>
      <c r="D349" s="136"/>
      <c r="E349" s="137"/>
      <c r="F349" s="137" t="e">
        <f t="shared" ca="1" si="22"/>
        <v>#REF!</v>
      </c>
      <c r="G349" s="135"/>
      <c r="H349" s="135"/>
      <c r="I349" s="135" t="e">
        <f t="shared" ca="1" si="23"/>
        <v>#REF!</v>
      </c>
      <c r="J349" s="138"/>
      <c r="K349" s="138"/>
      <c r="L349" s="138" t="e">
        <f t="shared" ca="1" si="24"/>
        <v>#REF!</v>
      </c>
      <c r="M349" s="139" t="e">
        <f t="shared" ca="1" si="25"/>
        <v>#REF!</v>
      </c>
      <c r="N349" s="179" t="e">
        <f t="shared" ca="1" si="26"/>
        <v>#REF!</v>
      </c>
      <c r="O349" s="141" t="e">
        <f t="shared" ca="1" si="27"/>
        <v>#REF!</v>
      </c>
      <c r="P349" s="171"/>
    </row>
    <row r="350" spans="1:16" hidden="1" x14ac:dyDescent="0.25">
      <c r="A350" s="132">
        <v>346</v>
      </c>
      <c r="B350" s="154" t="e">
        <f t="shared" ca="1" si="20"/>
        <v>#REF!</v>
      </c>
      <c r="C350" s="154" t="e">
        <f t="shared" ca="1" si="21"/>
        <v>#REF!</v>
      </c>
      <c r="D350" s="136"/>
      <c r="E350" s="137"/>
      <c r="F350" s="137" t="e">
        <f t="shared" ca="1" si="22"/>
        <v>#REF!</v>
      </c>
      <c r="G350" s="135"/>
      <c r="H350" s="135"/>
      <c r="I350" s="135" t="e">
        <f t="shared" ca="1" si="23"/>
        <v>#REF!</v>
      </c>
      <c r="J350" s="138"/>
      <c r="K350" s="138"/>
      <c r="L350" s="138" t="e">
        <f t="shared" ca="1" si="24"/>
        <v>#REF!</v>
      </c>
      <c r="M350" s="139" t="e">
        <f t="shared" ca="1" si="25"/>
        <v>#REF!</v>
      </c>
      <c r="N350" s="179" t="e">
        <f t="shared" ca="1" si="26"/>
        <v>#REF!</v>
      </c>
      <c r="O350" s="141" t="e">
        <f t="shared" ca="1" si="27"/>
        <v>#REF!</v>
      </c>
      <c r="P350" s="171"/>
    </row>
    <row r="351" spans="1:16" hidden="1" x14ac:dyDescent="0.25">
      <c r="A351" s="132">
        <v>347</v>
      </c>
      <c r="B351" s="154" t="e">
        <f t="shared" ca="1" si="20"/>
        <v>#REF!</v>
      </c>
      <c r="C351" s="154" t="e">
        <f t="shared" ca="1" si="21"/>
        <v>#REF!</v>
      </c>
      <c r="D351" s="136"/>
      <c r="E351" s="137"/>
      <c r="F351" s="137" t="e">
        <f t="shared" ca="1" si="22"/>
        <v>#REF!</v>
      </c>
      <c r="G351" s="135"/>
      <c r="H351" s="135"/>
      <c r="I351" s="135" t="e">
        <f t="shared" ca="1" si="23"/>
        <v>#REF!</v>
      </c>
      <c r="J351" s="138"/>
      <c r="K351" s="138"/>
      <c r="L351" s="138" t="e">
        <f t="shared" ca="1" si="24"/>
        <v>#REF!</v>
      </c>
      <c r="M351" s="139" t="e">
        <f t="shared" ca="1" si="25"/>
        <v>#REF!</v>
      </c>
      <c r="N351" s="179" t="e">
        <f t="shared" ca="1" si="26"/>
        <v>#REF!</v>
      </c>
      <c r="O351" s="141" t="e">
        <f t="shared" ca="1" si="27"/>
        <v>#REF!</v>
      </c>
      <c r="P351" s="171"/>
    </row>
    <row r="352" spans="1:16" hidden="1" x14ac:dyDescent="0.25">
      <c r="A352" s="132">
        <v>348</v>
      </c>
      <c r="B352" s="154" t="e">
        <f t="shared" ca="1" si="20"/>
        <v>#REF!</v>
      </c>
      <c r="C352" s="154" t="e">
        <f t="shared" ca="1" si="21"/>
        <v>#REF!</v>
      </c>
      <c r="D352" s="136"/>
      <c r="E352" s="137"/>
      <c r="F352" s="137" t="e">
        <f t="shared" ca="1" si="22"/>
        <v>#REF!</v>
      </c>
      <c r="G352" s="135"/>
      <c r="H352" s="135"/>
      <c r="I352" s="135" t="e">
        <f t="shared" ca="1" si="23"/>
        <v>#REF!</v>
      </c>
      <c r="J352" s="138"/>
      <c r="K352" s="138"/>
      <c r="L352" s="138" t="e">
        <f t="shared" ca="1" si="24"/>
        <v>#REF!</v>
      </c>
      <c r="M352" s="139" t="e">
        <f t="shared" ca="1" si="25"/>
        <v>#REF!</v>
      </c>
      <c r="N352" s="179" t="e">
        <f t="shared" ca="1" si="26"/>
        <v>#REF!</v>
      </c>
      <c r="O352" s="141" t="e">
        <f t="shared" ca="1" si="27"/>
        <v>#REF!</v>
      </c>
      <c r="P352" s="171"/>
    </row>
    <row r="353" spans="1:16" hidden="1" x14ac:dyDescent="0.25">
      <c r="A353" s="132">
        <v>349</v>
      </c>
      <c r="B353" s="154" t="e">
        <f t="shared" ca="1" si="20"/>
        <v>#REF!</v>
      </c>
      <c r="C353" s="154" t="e">
        <f t="shared" ca="1" si="21"/>
        <v>#REF!</v>
      </c>
      <c r="D353" s="136"/>
      <c r="E353" s="137"/>
      <c r="F353" s="137" t="e">
        <f t="shared" ca="1" si="22"/>
        <v>#REF!</v>
      </c>
      <c r="G353" s="135"/>
      <c r="H353" s="135"/>
      <c r="I353" s="135" t="e">
        <f t="shared" ca="1" si="23"/>
        <v>#REF!</v>
      </c>
      <c r="J353" s="138"/>
      <c r="K353" s="138"/>
      <c r="L353" s="138" t="e">
        <f t="shared" ca="1" si="24"/>
        <v>#REF!</v>
      </c>
      <c r="M353" s="139" t="e">
        <f t="shared" ca="1" si="25"/>
        <v>#REF!</v>
      </c>
      <c r="N353" s="179" t="e">
        <f t="shared" ca="1" si="26"/>
        <v>#REF!</v>
      </c>
      <c r="O353" s="141" t="e">
        <f t="shared" ca="1" si="27"/>
        <v>#REF!</v>
      </c>
      <c r="P353" s="171"/>
    </row>
    <row r="354" spans="1:16" hidden="1" x14ac:dyDescent="0.25">
      <c r="A354" s="132">
        <v>350</v>
      </c>
      <c r="B354" s="154" t="e">
        <f t="shared" ca="1" si="20"/>
        <v>#REF!</v>
      </c>
      <c r="C354" s="154" t="e">
        <f t="shared" ca="1" si="21"/>
        <v>#REF!</v>
      </c>
      <c r="D354" s="136"/>
      <c r="E354" s="137"/>
      <c r="F354" s="137" t="e">
        <f t="shared" ca="1" si="22"/>
        <v>#REF!</v>
      </c>
      <c r="G354" s="135"/>
      <c r="H354" s="135"/>
      <c r="I354" s="135" t="e">
        <f t="shared" ca="1" si="23"/>
        <v>#REF!</v>
      </c>
      <c r="J354" s="138"/>
      <c r="K354" s="138"/>
      <c r="L354" s="138" t="e">
        <f t="shared" ca="1" si="24"/>
        <v>#REF!</v>
      </c>
      <c r="M354" s="139" t="e">
        <f t="shared" ca="1" si="25"/>
        <v>#REF!</v>
      </c>
      <c r="N354" s="179" t="e">
        <f t="shared" ca="1" si="26"/>
        <v>#REF!</v>
      </c>
      <c r="O354" s="141" t="e">
        <f t="shared" ca="1" si="27"/>
        <v>#REF!</v>
      </c>
      <c r="P354" s="171"/>
    </row>
    <row r="355" spans="1:16" hidden="1" x14ac:dyDescent="0.25">
      <c r="A355" s="132">
        <v>351</v>
      </c>
      <c r="B355" s="154" t="e">
        <f t="shared" ca="1" si="20"/>
        <v>#REF!</v>
      </c>
      <c r="C355" s="154" t="e">
        <f t="shared" ca="1" si="21"/>
        <v>#REF!</v>
      </c>
      <c r="D355" s="136"/>
      <c r="E355" s="137"/>
      <c r="F355" s="137" t="e">
        <f t="shared" ca="1" si="22"/>
        <v>#REF!</v>
      </c>
      <c r="G355" s="135"/>
      <c r="H355" s="135"/>
      <c r="I355" s="135" t="e">
        <f t="shared" ca="1" si="23"/>
        <v>#REF!</v>
      </c>
      <c r="J355" s="138"/>
      <c r="K355" s="138"/>
      <c r="L355" s="138" t="e">
        <f t="shared" ca="1" si="24"/>
        <v>#REF!</v>
      </c>
      <c r="M355" s="139" t="e">
        <f t="shared" ca="1" si="25"/>
        <v>#REF!</v>
      </c>
      <c r="N355" s="179" t="e">
        <f t="shared" ca="1" si="26"/>
        <v>#REF!</v>
      </c>
      <c r="O355" s="141" t="e">
        <f t="shared" ca="1" si="27"/>
        <v>#REF!</v>
      </c>
      <c r="P355" s="171"/>
    </row>
    <row r="356" spans="1:16" hidden="1" x14ac:dyDescent="0.25">
      <c r="A356" s="132">
        <v>352</v>
      </c>
      <c r="B356" s="154" t="e">
        <f t="shared" ca="1" si="20"/>
        <v>#REF!</v>
      </c>
      <c r="C356" s="154" t="e">
        <f t="shared" ca="1" si="21"/>
        <v>#REF!</v>
      </c>
      <c r="D356" s="136"/>
      <c r="E356" s="137"/>
      <c r="F356" s="137" t="e">
        <f t="shared" ca="1" si="22"/>
        <v>#REF!</v>
      </c>
      <c r="G356" s="135"/>
      <c r="H356" s="135"/>
      <c r="I356" s="135" t="e">
        <f t="shared" ca="1" si="23"/>
        <v>#REF!</v>
      </c>
      <c r="J356" s="138"/>
      <c r="K356" s="138"/>
      <c r="L356" s="138" t="e">
        <f t="shared" ca="1" si="24"/>
        <v>#REF!</v>
      </c>
      <c r="M356" s="139" t="e">
        <f t="shared" ca="1" si="25"/>
        <v>#REF!</v>
      </c>
      <c r="N356" s="179" t="e">
        <f t="shared" ca="1" si="26"/>
        <v>#REF!</v>
      </c>
      <c r="O356" s="141" t="e">
        <f t="shared" ca="1" si="27"/>
        <v>#REF!</v>
      </c>
      <c r="P356" s="171"/>
    </row>
    <row r="357" spans="1:16" hidden="1" x14ac:dyDescent="0.25">
      <c r="A357" s="132">
        <v>353</v>
      </c>
      <c r="B357" s="154" t="e">
        <f t="shared" ca="1" si="20"/>
        <v>#REF!</v>
      </c>
      <c r="C357" s="154" t="e">
        <f t="shared" ca="1" si="21"/>
        <v>#REF!</v>
      </c>
      <c r="D357" s="136"/>
      <c r="E357" s="137"/>
      <c r="F357" s="137" t="e">
        <f t="shared" ca="1" si="22"/>
        <v>#REF!</v>
      </c>
      <c r="G357" s="135"/>
      <c r="H357" s="135"/>
      <c r="I357" s="135" t="e">
        <f t="shared" ca="1" si="23"/>
        <v>#REF!</v>
      </c>
      <c r="J357" s="138"/>
      <c r="K357" s="138"/>
      <c r="L357" s="138" t="e">
        <f t="shared" ca="1" si="24"/>
        <v>#REF!</v>
      </c>
      <c r="M357" s="139" t="e">
        <f t="shared" ca="1" si="25"/>
        <v>#REF!</v>
      </c>
      <c r="N357" s="179" t="e">
        <f t="shared" ca="1" si="26"/>
        <v>#REF!</v>
      </c>
      <c r="O357" s="141" t="e">
        <f t="shared" ca="1" si="27"/>
        <v>#REF!</v>
      </c>
      <c r="P357" s="171"/>
    </row>
    <row r="358" spans="1:16" hidden="1" x14ac:dyDescent="0.25">
      <c r="A358" s="132">
        <v>354</v>
      </c>
      <c r="B358" s="154" t="e">
        <f t="shared" ca="1" si="20"/>
        <v>#REF!</v>
      </c>
      <c r="C358" s="154" t="e">
        <f t="shared" ca="1" si="21"/>
        <v>#REF!</v>
      </c>
      <c r="D358" s="136"/>
      <c r="E358" s="137"/>
      <c r="F358" s="137" t="e">
        <f t="shared" ca="1" si="22"/>
        <v>#REF!</v>
      </c>
      <c r="G358" s="135"/>
      <c r="H358" s="135"/>
      <c r="I358" s="135" t="e">
        <f t="shared" ca="1" si="23"/>
        <v>#REF!</v>
      </c>
      <c r="J358" s="138"/>
      <c r="K358" s="138"/>
      <c r="L358" s="138" t="e">
        <f t="shared" ca="1" si="24"/>
        <v>#REF!</v>
      </c>
      <c r="M358" s="139" t="e">
        <f t="shared" ca="1" si="25"/>
        <v>#REF!</v>
      </c>
      <c r="N358" s="179" t="e">
        <f t="shared" ca="1" si="26"/>
        <v>#REF!</v>
      </c>
      <c r="O358" s="141" t="e">
        <f t="shared" ca="1" si="27"/>
        <v>#REF!</v>
      </c>
      <c r="P358" s="171"/>
    </row>
    <row r="359" spans="1:16" hidden="1" x14ac:dyDescent="0.25">
      <c r="A359" s="132">
        <v>355</v>
      </c>
      <c r="B359" s="154" t="e">
        <f t="shared" ca="1" si="20"/>
        <v>#REF!</v>
      </c>
      <c r="C359" s="154" t="e">
        <f t="shared" ca="1" si="21"/>
        <v>#REF!</v>
      </c>
      <c r="D359" s="136"/>
      <c r="E359" s="137"/>
      <c r="F359" s="137" t="e">
        <f t="shared" ca="1" si="22"/>
        <v>#REF!</v>
      </c>
      <c r="G359" s="135"/>
      <c r="H359" s="135"/>
      <c r="I359" s="135" t="e">
        <f t="shared" ca="1" si="23"/>
        <v>#REF!</v>
      </c>
      <c r="J359" s="138"/>
      <c r="K359" s="138"/>
      <c r="L359" s="138" t="e">
        <f t="shared" ca="1" si="24"/>
        <v>#REF!</v>
      </c>
      <c r="M359" s="139" t="e">
        <f t="shared" ca="1" si="25"/>
        <v>#REF!</v>
      </c>
      <c r="N359" s="179" t="e">
        <f t="shared" ca="1" si="26"/>
        <v>#REF!</v>
      </c>
      <c r="O359" s="141" t="e">
        <f t="shared" ca="1" si="27"/>
        <v>#REF!</v>
      </c>
      <c r="P359" s="171"/>
    </row>
    <row r="360" spans="1:16" hidden="1" x14ac:dyDescent="0.25">
      <c r="A360" s="132">
        <v>356</v>
      </c>
      <c r="B360" s="154" t="e">
        <f t="shared" ca="1" si="20"/>
        <v>#REF!</v>
      </c>
      <c r="C360" s="154" t="e">
        <f t="shared" ca="1" si="21"/>
        <v>#REF!</v>
      </c>
      <c r="D360" s="136"/>
      <c r="E360" s="137"/>
      <c r="F360" s="137" t="e">
        <f t="shared" ca="1" si="22"/>
        <v>#REF!</v>
      </c>
      <c r="G360" s="135"/>
      <c r="H360" s="135"/>
      <c r="I360" s="135" t="e">
        <f t="shared" ca="1" si="23"/>
        <v>#REF!</v>
      </c>
      <c r="J360" s="138"/>
      <c r="K360" s="138"/>
      <c r="L360" s="138" t="e">
        <f t="shared" ca="1" si="24"/>
        <v>#REF!</v>
      </c>
      <c r="M360" s="139" t="e">
        <f t="shared" ca="1" si="25"/>
        <v>#REF!</v>
      </c>
      <c r="N360" s="179" t="e">
        <f t="shared" ca="1" si="26"/>
        <v>#REF!</v>
      </c>
      <c r="O360" s="141" t="e">
        <f t="shared" ca="1" si="27"/>
        <v>#REF!</v>
      </c>
      <c r="P360" s="171"/>
    </row>
    <row r="361" spans="1:16" hidden="1" x14ac:dyDescent="0.25">
      <c r="A361" s="132">
        <v>357</v>
      </c>
      <c r="B361" s="154" t="e">
        <f t="shared" ca="1" si="20"/>
        <v>#REF!</v>
      </c>
      <c r="C361" s="154" t="e">
        <f t="shared" ca="1" si="21"/>
        <v>#REF!</v>
      </c>
      <c r="D361" s="136"/>
      <c r="E361" s="137"/>
      <c r="F361" s="137" t="e">
        <f t="shared" ca="1" si="22"/>
        <v>#REF!</v>
      </c>
      <c r="G361" s="135"/>
      <c r="H361" s="135"/>
      <c r="I361" s="135" t="e">
        <f t="shared" ca="1" si="23"/>
        <v>#REF!</v>
      </c>
      <c r="J361" s="138"/>
      <c r="K361" s="138"/>
      <c r="L361" s="138" t="e">
        <f t="shared" ca="1" si="24"/>
        <v>#REF!</v>
      </c>
      <c r="M361" s="139" t="e">
        <f t="shared" ca="1" si="25"/>
        <v>#REF!</v>
      </c>
      <c r="N361" s="179" t="e">
        <f t="shared" ca="1" si="26"/>
        <v>#REF!</v>
      </c>
      <c r="O361" s="141" t="e">
        <f t="shared" ca="1" si="27"/>
        <v>#REF!</v>
      </c>
      <c r="P361" s="171"/>
    </row>
    <row r="362" spans="1:16" hidden="1" x14ac:dyDescent="0.25">
      <c r="A362" s="132">
        <v>358</v>
      </c>
      <c r="B362" s="154" t="e">
        <f t="shared" ca="1" si="20"/>
        <v>#REF!</v>
      </c>
      <c r="C362" s="154" t="e">
        <f t="shared" ca="1" si="21"/>
        <v>#REF!</v>
      </c>
      <c r="D362" s="136"/>
      <c r="E362" s="137"/>
      <c r="F362" s="137" t="e">
        <f t="shared" ca="1" si="22"/>
        <v>#REF!</v>
      </c>
      <c r="G362" s="135"/>
      <c r="H362" s="135"/>
      <c r="I362" s="135" t="e">
        <f t="shared" ca="1" si="23"/>
        <v>#REF!</v>
      </c>
      <c r="J362" s="138"/>
      <c r="K362" s="138"/>
      <c r="L362" s="138" t="e">
        <f t="shared" ca="1" si="24"/>
        <v>#REF!</v>
      </c>
      <c r="M362" s="139" t="e">
        <f t="shared" ca="1" si="25"/>
        <v>#REF!</v>
      </c>
      <c r="N362" s="179" t="e">
        <f t="shared" ca="1" si="26"/>
        <v>#REF!</v>
      </c>
      <c r="O362" s="141" t="e">
        <f t="shared" ca="1" si="27"/>
        <v>#REF!</v>
      </c>
      <c r="P362" s="171"/>
    </row>
    <row r="363" spans="1:16" hidden="1" x14ac:dyDescent="0.25">
      <c r="A363" s="132">
        <v>359</v>
      </c>
      <c r="B363" s="154" t="e">
        <f t="shared" ca="1" si="20"/>
        <v>#REF!</v>
      </c>
      <c r="C363" s="154" t="e">
        <f t="shared" ca="1" si="21"/>
        <v>#REF!</v>
      </c>
      <c r="D363" s="136"/>
      <c r="E363" s="137"/>
      <c r="F363" s="137" t="e">
        <f t="shared" ca="1" si="22"/>
        <v>#REF!</v>
      </c>
      <c r="G363" s="135"/>
      <c r="H363" s="135"/>
      <c r="I363" s="135" t="e">
        <f t="shared" ca="1" si="23"/>
        <v>#REF!</v>
      </c>
      <c r="J363" s="138"/>
      <c r="K363" s="138"/>
      <c r="L363" s="138" t="e">
        <f t="shared" ca="1" si="24"/>
        <v>#REF!</v>
      </c>
      <c r="M363" s="139" t="e">
        <f t="shared" ca="1" si="25"/>
        <v>#REF!</v>
      </c>
      <c r="N363" s="179" t="e">
        <f t="shared" ca="1" si="26"/>
        <v>#REF!</v>
      </c>
      <c r="O363" s="141" t="e">
        <f t="shared" ca="1" si="27"/>
        <v>#REF!</v>
      </c>
      <c r="P363" s="171"/>
    </row>
    <row r="364" spans="1:16" hidden="1" x14ac:dyDescent="0.25">
      <c r="A364" s="132">
        <v>360</v>
      </c>
      <c r="B364" s="154" t="e">
        <f t="shared" ca="1" si="20"/>
        <v>#REF!</v>
      </c>
      <c r="C364" s="154" t="e">
        <f t="shared" ca="1" si="21"/>
        <v>#REF!</v>
      </c>
      <c r="D364" s="136"/>
      <c r="E364" s="137"/>
      <c r="F364" s="137" t="e">
        <f t="shared" ca="1" si="22"/>
        <v>#REF!</v>
      </c>
      <c r="G364" s="135"/>
      <c r="H364" s="135"/>
      <c r="I364" s="135" t="e">
        <f t="shared" ca="1" si="23"/>
        <v>#REF!</v>
      </c>
      <c r="J364" s="138"/>
      <c r="K364" s="138"/>
      <c r="L364" s="138" t="e">
        <f t="shared" ca="1" si="24"/>
        <v>#REF!</v>
      </c>
      <c r="M364" s="139" t="e">
        <f t="shared" ca="1" si="25"/>
        <v>#REF!</v>
      </c>
      <c r="N364" s="179" t="e">
        <f t="shared" ca="1" si="26"/>
        <v>#REF!</v>
      </c>
      <c r="O364" s="141" t="e">
        <f t="shared" ca="1" si="27"/>
        <v>#REF!</v>
      </c>
      <c r="P364" s="171"/>
    </row>
    <row r="365" spans="1:16" hidden="1" x14ac:dyDescent="0.25">
      <c r="A365" s="132">
        <v>361</v>
      </c>
      <c r="B365" s="154" t="e">
        <f t="shared" ca="1" si="20"/>
        <v>#REF!</v>
      </c>
      <c r="C365" s="154" t="e">
        <f t="shared" ca="1" si="21"/>
        <v>#REF!</v>
      </c>
      <c r="D365" s="136"/>
      <c r="E365" s="137"/>
      <c r="F365" s="137" t="e">
        <f t="shared" ca="1" si="22"/>
        <v>#REF!</v>
      </c>
      <c r="G365" s="135"/>
      <c r="H365" s="135"/>
      <c r="I365" s="135" t="e">
        <f t="shared" ca="1" si="23"/>
        <v>#REF!</v>
      </c>
      <c r="J365" s="138"/>
      <c r="K365" s="138"/>
      <c r="L365" s="138" t="e">
        <f t="shared" ca="1" si="24"/>
        <v>#REF!</v>
      </c>
      <c r="M365" s="139" t="e">
        <f t="shared" ca="1" si="25"/>
        <v>#REF!</v>
      </c>
      <c r="N365" s="179" t="e">
        <f t="shared" ca="1" si="26"/>
        <v>#REF!</v>
      </c>
      <c r="O365" s="141" t="e">
        <f t="shared" ca="1" si="27"/>
        <v>#REF!</v>
      </c>
      <c r="P365" s="171"/>
    </row>
    <row r="366" spans="1:16" hidden="1" x14ac:dyDescent="0.25">
      <c r="A366" s="132">
        <v>362</v>
      </c>
      <c r="B366" s="154" t="e">
        <f t="shared" ca="1" si="20"/>
        <v>#REF!</v>
      </c>
      <c r="C366" s="154" t="e">
        <f t="shared" ca="1" si="21"/>
        <v>#REF!</v>
      </c>
      <c r="D366" s="136"/>
      <c r="E366" s="137"/>
      <c r="F366" s="137" t="e">
        <f t="shared" ca="1" si="22"/>
        <v>#REF!</v>
      </c>
      <c r="G366" s="135"/>
      <c r="H366" s="135"/>
      <c r="I366" s="135" t="e">
        <f t="shared" ca="1" si="23"/>
        <v>#REF!</v>
      </c>
      <c r="J366" s="138"/>
      <c r="K366" s="138"/>
      <c r="L366" s="138" t="e">
        <f t="shared" ca="1" si="24"/>
        <v>#REF!</v>
      </c>
      <c r="M366" s="139" t="e">
        <f t="shared" ca="1" si="25"/>
        <v>#REF!</v>
      </c>
      <c r="N366" s="179" t="e">
        <f t="shared" ca="1" si="26"/>
        <v>#REF!</v>
      </c>
      <c r="O366" s="141" t="e">
        <f t="shared" ca="1" si="27"/>
        <v>#REF!</v>
      </c>
      <c r="P366" s="171"/>
    </row>
    <row r="367" spans="1:16" hidden="1" x14ac:dyDescent="0.25">
      <c r="A367" s="132">
        <v>363</v>
      </c>
      <c r="B367" s="154" t="e">
        <f t="shared" ca="1" si="20"/>
        <v>#REF!</v>
      </c>
      <c r="C367" s="154" t="e">
        <f t="shared" ca="1" si="21"/>
        <v>#REF!</v>
      </c>
      <c r="D367" s="136"/>
      <c r="E367" s="137"/>
      <c r="F367" s="137" t="e">
        <f t="shared" ca="1" si="22"/>
        <v>#REF!</v>
      </c>
      <c r="G367" s="135"/>
      <c r="H367" s="135"/>
      <c r="I367" s="135" t="e">
        <f t="shared" ca="1" si="23"/>
        <v>#REF!</v>
      </c>
      <c r="J367" s="138"/>
      <c r="K367" s="138"/>
      <c r="L367" s="138" t="e">
        <f t="shared" ca="1" si="24"/>
        <v>#REF!</v>
      </c>
      <c r="M367" s="139" t="e">
        <f t="shared" ca="1" si="25"/>
        <v>#REF!</v>
      </c>
      <c r="N367" s="179" t="e">
        <f t="shared" ca="1" si="26"/>
        <v>#REF!</v>
      </c>
      <c r="O367" s="141" t="e">
        <f t="shared" ca="1" si="27"/>
        <v>#REF!</v>
      </c>
      <c r="P367" s="171"/>
    </row>
    <row r="368" spans="1:16" hidden="1" x14ac:dyDescent="0.25">
      <c r="A368" s="132">
        <v>364</v>
      </c>
      <c r="B368" s="154" t="e">
        <f t="shared" ca="1" si="20"/>
        <v>#REF!</v>
      </c>
      <c r="C368" s="154" t="e">
        <f t="shared" ca="1" si="21"/>
        <v>#REF!</v>
      </c>
      <c r="D368" s="136"/>
      <c r="E368" s="137"/>
      <c r="F368" s="137" t="e">
        <f t="shared" ca="1" si="22"/>
        <v>#REF!</v>
      </c>
      <c r="G368" s="135"/>
      <c r="H368" s="135"/>
      <c r="I368" s="135" t="e">
        <f t="shared" ca="1" si="23"/>
        <v>#REF!</v>
      </c>
      <c r="J368" s="138"/>
      <c r="K368" s="138"/>
      <c r="L368" s="138" t="e">
        <f t="shared" ca="1" si="24"/>
        <v>#REF!</v>
      </c>
      <c r="M368" s="139" t="e">
        <f t="shared" ca="1" si="25"/>
        <v>#REF!</v>
      </c>
      <c r="N368" s="179" t="e">
        <f t="shared" ca="1" si="26"/>
        <v>#REF!</v>
      </c>
      <c r="O368" s="141" t="e">
        <f t="shared" ca="1" si="27"/>
        <v>#REF!</v>
      </c>
      <c r="P368" s="171"/>
    </row>
    <row r="369" spans="1:16" hidden="1" x14ac:dyDescent="0.25">
      <c r="A369" s="132">
        <v>365</v>
      </c>
      <c r="B369" s="154" t="e">
        <f t="shared" ca="1" si="20"/>
        <v>#REF!</v>
      </c>
      <c r="C369" s="154" t="e">
        <f t="shared" ca="1" si="21"/>
        <v>#REF!</v>
      </c>
      <c r="D369" s="136"/>
      <c r="E369" s="137"/>
      <c r="F369" s="137" t="e">
        <f t="shared" ca="1" si="22"/>
        <v>#REF!</v>
      </c>
      <c r="G369" s="135"/>
      <c r="H369" s="135"/>
      <c r="I369" s="135" t="e">
        <f t="shared" ca="1" si="23"/>
        <v>#REF!</v>
      </c>
      <c r="J369" s="138"/>
      <c r="K369" s="138"/>
      <c r="L369" s="138" t="e">
        <f t="shared" ca="1" si="24"/>
        <v>#REF!</v>
      </c>
      <c r="M369" s="139" t="e">
        <f t="shared" ca="1" si="25"/>
        <v>#REF!</v>
      </c>
      <c r="N369" s="179" t="e">
        <f t="shared" ca="1" si="26"/>
        <v>#REF!</v>
      </c>
      <c r="O369" s="141" t="e">
        <f t="shared" ca="1" si="27"/>
        <v>#REF!</v>
      </c>
      <c r="P369" s="171"/>
    </row>
    <row r="370" spans="1:16" hidden="1" x14ac:dyDescent="0.25">
      <c r="A370" s="132">
        <v>366</v>
      </c>
      <c r="B370" s="154" t="e">
        <f t="shared" ca="1" si="20"/>
        <v>#REF!</v>
      </c>
      <c r="C370" s="154" t="e">
        <f t="shared" ca="1" si="21"/>
        <v>#REF!</v>
      </c>
      <c r="D370" s="136"/>
      <c r="E370" s="137"/>
      <c r="F370" s="137" t="e">
        <f t="shared" ca="1" si="22"/>
        <v>#REF!</v>
      </c>
      <c r="G370" s="135"/>
      <c r="H370" s="135"/>
      <c r="I370" s="135" t="e">
        <f t="shared" ca="1" si="23"/>
        <v>#REF!</v>
      </c>
      <c r="J370" s="138"/>
      <c r="K370" s="138"/>
      <c r="L370" s="138" t="e">
        <f t="shared" ca="1" si="24"/>
        <v>#REF!</v>
      </c>
      <c r="M370" s="139" t="e">
        <f t="shared" ca="1" si="25"/>
        <v>#REF!</v>
      </c>
      <c r="N370" s="179" t="e">
        <f t="shared" ca="1" si="26"/>
        <v>#REF!</v>
      </c>
      <c r="O370" s="141" t="e">
        <f t="shared" ca="1" si="27"/>
        <v>#REF!</v>
      </c>
      <c r="P370" s="171"/>
    </row>
    <row r="371" spans="1:16" hidden="1" x14ac:dyDescent="0.25">
      <c r="A371" s="132">
        <v>367</v>
      </c>
      <c r="B371" s="154" t="e">
        <f t="shared" ca="1" si="20"/>
        <v>#REF!</v>
      </c>
      <c r="C371" s="154" t="e">
        <f t="shared" ca="1" si="21"/>
        <v>#REF!</v>
      </c>
      <c r="D371" s="136"/>
      <c r="E371" s="137"/>
      <c r="F371" s="137" t="e">
        <f t="shared" ca="1" si="22"/>
        <v>#REF!</v>
      </c>
      <c r="G371" s="135"/>
      <c r="H371" s="135"/>
      <c r="I371" s="135" t="e">
        <f t="shared" ca="1" si="23"/>
        <v>#REF!</v>
      </c>
      <c r="J371" s="138"/>
      <c r="K371" s="138"/>
      <c r="L371" s="138" t="e">
        <f t="shared" ca="1" si="24"/>
        <v>#REF!</v>
      </c>
      <c r="M371" s="139" t="e">
        <f t="shared" ca="1" si="25"/>
        <v>#REF!</v>
      </c>
      <c r="N371" s="179" t="e">
        <f t="shared" ca="1" si="26"/>
        <v>#REF!</v>
      </c>
      <c r="O371" s="141" t="e">
        <f t="shared" ca="1" si="27"/>
        <v>#REF!</v>
      </c>
      <c r="P371" s="171"/>
    </row>
    <row r="372" spans="1:16" hidden="1" x14ac:dyDescent="0.25">
      <c r="A372" s="132">
        <v>368</v>
      </c>
      <c r="B372" s="154" t="e">
        <f t="shared" ca="1" si="20"/>
        <v>#REF!</v>
      </c>
      <c r="C372" s="154" t="e">
        <f t="shared" ca="1" si="21"/>
        <v>#REF!</v>
      </c>
      <c r="D372" s="136"/>
      <c r="E372" s="137"/>
      <c r="F372" s="137" t="e">
        <f t="shared" ca="1" si="22"/>
        <v>#REF!</v>
      </c>
      <c r="G372" s="135"/>
      <c r="H372" s="135"/>
      <c r="I372" s="135" t="e">
        <f t="shared" ca="1" si="23"/>
        <v>#REF!</v>
      </c>
      <c r="J372" s="138"/>
      <c r="K372" s="138"/>
      <c r="L372" s="138" t="e">
        <f t="shared" ca="1" si="24"/>
        <v>#REF!</v>
      </c>
      <c r="M372" s="139" t="e">
        <f t="shared" ca="1" si="25"/>
        <v>#REF!</v>
      </c>
      <c r="N372" s="179" t="e">
        <f t="shared" ca="1" si="26"/>
        <v>#REF!</v>
      </c>
      <c r="O372" s="141" t="e">
        <f t="shared" ca="1" si="27"/>
        <v>#REF!</v>
      </c>
      <c r="P372" s="171"/>
    </row>
    <row r="373" spans="1:16" hidden="1" x14ac:dyDescent="0.25">
      <c r="A373" s="132">
        <v>369</v>
      </c>
      <c r="B373" s="154" t="e">
        <f t="shared" ca="1" si="20"/>
        <v>#REF!</v>
      </c>
      <c r="C373" s="154" t="e">
        <f t="shared" ca="1" si="21"/>
        <v>#REF!</v>
      </c>
      <c r="D373" s="136"/>
      <c r="E373" s="137"/>
      <c r="F373" s="137" t="e">
        <f t="shared" ca="1" si="22"/>
        <v>#REF!</v>
      </c>
      <c r="G373" s="135"/>
      <c r="H373" s="135"/>
      <c r="I373" s="135" t="e">
        <f t="shared" ca="1" si="23"/>
        <v>#REF!</v>
      </c>
      <c r="J373" s="138"/>
      <c r="K373" s="138"/>
      <c r="L373" s="138" t="e">
        <f t="shared" ca="1" si="24"/>
        <v>#REF!</v>
      </c>
      <c r="M373" s="139" t="e">
        <f t="shared" ca="1" si="25"/>
        <v>#REF!</v>
      </c>
      <c r="N373" s="179" t="e">
        <f t="shared" ca="1" si="26"/>
        <v>#REF!</v>
      </c>
      <c r="O373" s="141" t="e">
        <f t="shared" ca="1" si="27"/>
        <v>#REF!</v>
      </c>
      <c r="P373" s="171"/>
    </row>
    <row r="374" spans="1:16" hidden="1" x14ac:dyDescent="0.25">
      <c r="A374" s="132">
        <v>370</v>
      </c>
      <c r="B374" s="154" t="e">
        <f t="shared" ca="1" si="20"/>
        <v>#REF!</v>
      </c>
      <c r="C374" s="154" t="e">
        <f t="shared" ca="1" si="21"/>
        <v>#REF!</v>
      </c>
      <c r="D374" s="136"/>
      <c r="E374" s="137"/>
      <c r="F374" s="137" t="e">
        <f t="shared" ca="1" si="22"/>
        <v>#REF!</v>
      </c>
      <c r="G374" s="135"/>
      <c r="H374" s="135"/>
      <c r="I374" s="135" t="e">
        <f t="shared" ca="1" si="23"/>
        <v>#REF!</v>
      </c>
      <c r="J374" s="138"/>
      <c r="K374" s="138"/>
      <c r="L374" s="138" t="e">
        <f t="shared" ca="1" si="24"/>
        <v>#REF!</v>
      </c>
      <c r="M374" s="139" t="e">
        <f t="shared" ca="1" si="25"/>
        <v>#REF!</v>
      </c>
      <c r="N374" s="179" t="e">
        <f t="shared" ca="1" si="26"/>
        <v>#REF!</v>
      </c>
      <c r="O374" s="141" t="e">
        <f t="shared" ca="1" si="27"/>
        <v>#REF!</v>
      </c>
      <c r="P374" s="171"/>
    </row>
    <row r="375" spans="1:16" hidden="1" x14ac:dyDescent="0.25">
      <c r="A375" s="132">
        <v>371</v>
      </c>
      <c r="B375" s="154" t="e">
        <f t="shared" ca="1" si="20"/>
        <v>#REF!</v>
      </c>
      <c r="C375" s="154" t="e">
        <f t="shared" ca="1" si="21"/>
        <v>#REF!</v>
      </c>
      <c r="D375" s="136"/>
      <c r="E375" s="137"/>
      <c r="F375" s="137" t="e">
        <f t="shared" ca="1" si="22"/>
        <v>#REF!</v>
      </c>
      <c r="G375" s="135"/>
      <c r="H375" s="135"/>
      <c r="I375" s="135" t="e">
        <f t="shared" ca="1" si="23"/>
        <v>#REF!</v>
      </c>
      <c r="J375" s="138"/>
      <c r="K375" s="138"/>
      <c r="L375" s="138" t="e">
        <f t="shared" ca="1" si="24"/>
        <v>#REF!</v>
      </c>
      <c r="M375" s="139" t="e">
        <f t="shared" ca="1" si="25"/>
        <v>#REF!</v>
      </c>
      <c r="N375" s="179" t="e">
        <f t="shared" ca="1" si="26"/>
        <v>#REF!</v>
      </c>
      <c r="O375" s="141" t="e">
        <f t="shared" ca="1" si="27"/>
        <v>#REF!</v>
      </c>
      <c r="P375" s="171"/>
    </row>
    <row r="376" spans="1:16" hidden="1" x14ac:dyDescent="0.25">
      <c r="A376" s="132">
        <v>372</v>
      </c>
      <c r="B376" s="154" t="e">
        <f t="shared" ca="1" si="20"/>
        <v>#REF!</v>
      </c>
      <c r="C376" s="154" t="e">
        <f t="shared" ca="1" si="21"/>
        <v>#REF!</v>
      </c>
      <c r="D376" s="136"/>
      <c r="E376" s="137"/>
      <c r="F376" s="137" t="e">
        <f t="shared" ca="1" si="22"/>
        <v>#REF!</v>
      </c>
      <c r="G376" s="135"/>
      <c r="H376" s="135"/>
      <c r="I376" s="135" t="e">
        <f t="shared" ca="1" si="23"/>
        <v>#REF!</v>
      </c>
      <c r="J376" s="138"/>
      <c r="K376" s="138"/>
      <c r="L376" s="138" t="e">
        <f t="shared" ca="1" si="24"/>
        <v>#REF!</v>
      </c>
      <c r="M376" s="139" t="e">
        <f t="shared" ca="1" si="25"/>
        <v>#REF!</v>
      </c>
      <c r="N376" s="179" t="e">
        <f t="shared" ca="1" si="26"/>
        <v>#REF!</v>
      </c>
      <c r="O376" s="141" t="e">
        <f t="shared" ca="1" si="27"/>
        <v>#REF!</v>
      </c>
      <c r="P376" s="171"/>
    </row>
    <row r="377" spans="1:16" hidden="1" x14ac:dyDescent="0.25">
      <c r="A377" s="132">
        <v>373</v>
      </c>
      <c r="B377" s="154" t="e">
        <f t="shared" ca="1" si="20"/>
        <v>#REF!</v>
      </c>
      <c r="C377" s="154" t="e">
        <f t="shared" ca="1" si="21"/>
        <v>#REF!</v>
      </c>
      <c r="D377" s="136"/>
      <c r="E377" s="137"/>
      <c r="F377" s="137" t="e">
        <f t="shared" ca="1" si="22"/>
        <v>#REF!</v>
      </c>
      <c r="G377" s="135"/>
      <c r="H377" s="135"/>
      <c r="I377" s="135" t="e">
        <f t="shared" ca="1" si="23"/>
        <v>#REF!</v>
      </c>
      <c r="J377" s="138"/>
      <c r="K377" s="138"/>
      <c r="L377" s="138" t="e">
        <f t="shared" ca="1" si="24"/>
        <v>#REF!</v>
      </c>
      <c r="M377" s="139" t="e">
        <f t="shared" ca="1" si="25"/>
        <v>#REF!</v>
      </c>
      <c r="N377" s="179" t="e">
        <f t="shared" ca="1" si="26"/>
        <v>#REF!</v>
      </c>
      <c r="O377" s="141" t="e">
        <f t="shared" ca="1" si="27"/>
        <v>#REF!</v>
      </c>
      <c r="P377" s="171"/>
    </row>
    <row r="378" spans="1:16" hidden="1" x14ac:dyDescent="0.25">
      <c r="A378" s="132">
        <v>374</v>
      </c>
      <c r="B378" s="154" t="e">
        <f t="shared" ca="1" si="20"/>
        <v>#REF!</v>
      </c>
      <c r="C378" s="154" t="e">
        <f t="shared" ca="1" si="21"/>
        <v>#REF!</v>
      </c>
      <c r="D378" s="136"/>
      <c r="E378" s="137"/>
      <c r="F378" s="137" t="e">
        <f t="shared" ca="1" si="22"/>
        <v>#REF!</v>
      </c>
      <c r="G378" s="135"/>
      <c r="H378" s="135"/>
      <c r="I378" s="135" t="e">
        <f t="shared" ca="1" si="23"/>
        <v>#REF!</v>
      </c>
      <c r="J378" s="138"/>
      <c r="K378" s="138"/>
      <c r="L378" s="138" t="e">
        <f t="shared" ca="1" si="24"/>
        <v>#REF!</v>
      </c>
      <c r="M378" s="139" t="e">
        <f t="shared" ca="1" si="25"/>
        <v>#REF!</v>
      </c>
      <c r="N378" s="179" t="e">
        <f t="shared" ca="1" si="26"/>
        <v>#REF!</v>
      </c>
      <c r="O378" s="141" t="e">
        <f t="shared" ca="1" si="27"/>
        <v>#REF!</v>
      </c>
      <c r="P378" s="171"/>
    </row>
    <row r="379" spans="1:16" hidden="1" x14ac:dyDescent="0.25">
      <c r="A379" s="132">
        <v>375</v>
      </c>
      <c r="B379" s="154" t="e">
        <f t="shared" ca="1" si="20"/>
        <v>#REF!</v>
      </c>
      <c r="C379" s="154" t="e">
        <f t="shared" ca="1" si="21"/>
        <v>#REF!</v>
      </c>
      <c r="D379" s="136"/>
      <c r="E379" s="137"/>
      <c r="F379" s="137" t="e">
        <f t="shared" ca="1" si="22"/>
        <v>#REF!</v>
      </c>
      <c r="G379" s="135"/>
      <c r="H379" s="135"/>
      <c r="I379" s="135" t="e">
        <f t="shared" ca="1" si="23"/>
        <v>#REF!</v>
      </c>
      <c r="J379" s="138"/>
      <c r="K379" s="138"/>
      <c r="L379" s="138" t="e">
        <f t="shared" ca="1" si="24"/>
        <v>#REF!</v>
      </c>
      <c r="M379" s="139" t="e">
        <f t="shared" ca="1" si="25"/>
        <v>#REF!</v>
      </c>
      <c r="N379" s="179" t="e">
        <f t="shared" ca="1" si="26"/>
        <v>#REF!</v>
      </c>
      <c r="O379" s="141" t="e">
        <f t="shared" ca="1" si="27"/>
        <v>#REF!</v>
      </c>
      <c r="P379" s="171"/>
    </row>
    <row r="380" spans="1:16" hidden="1" x14ac:dyDescent="0.25">
      <c r="A380" s="132">
        <v>376</v>
      </c>
      <c r="B380" s="154" t="e">
        <f t="shared" ca="1" si="20"/>
        <v>#REF!</v>
      </c>
      <c r="C380" s="154" t="e">
        <f t="shared" ca="1" si="21"/>
        <v>#REF!</v>
      </c>
      <c r="D380" s="136"/>
      <c r="E380" s="137"/>
      <c r="F380" s="137" t="e">
        <f t="shared" ca="1" si="22"/>
        <v>#REF!</v>
      </c>
      <c r="G380" s="135"/>
      <c r="H380" s="135"/>
      <c r="I380" s="135" t="e">
        <f t="shared" ca="1" si="23"/>
        <v>#REF!</v>
      </c>
      <c r="J380" s="138"/>
      <c r="K380" s="138"/>
      <c r="L380" s="138" t="e">
        <f t="shared" ca="1" si="24"/>
        <v>#REF!</v>
      </c>
      <c r="M380" s="139" t="e">
        <f t="shared" ca="1" si="25"/>
        <v>#REF!</v>
      </c>
      <c r="N380" s="179" t="e">
        <f t="shared" ca="1" si="26"/>
        <v>#REF!</v>
      </c>
      <c r="O380" s="141" t="e">
        <f t="shared" ca="1" si="27"/>
        <v>#REF!</v>
      </c>
      <c r="P380" s="171"/>
    </row>
    <row r="381" spans="1:16" hidden="1" x14ac:dyDescent="0.25">
      <c r="A381" s="132">
        <v>377</v>
      </c>
      <c r="B381" s="154" t="e">
        <f t="shared" ca="1" si="20"/>
        <v>#REF!</v>
      </c>
      <c r="C381" s="154" t="e">
        <f t="shared" ca="1" si="21"/>
        <v>#REF!</v>
      </c>
      <c r="D381" s="136"/>
      <c r="E381" s="137"/>
      <c r="F381" s="137" t="e">
        <f t="shared" ca="1" si="22"/>
        <v>#REF!</v>
      </c>
      <c r="G381" s="135"/>
      <c r="H381" s="135"/>
      <c r="I381" s="135" t="e">
        <f t="shared" ca="1" si="23"/>
        <v>#REF!</v>
      </c>
      <c r="J381" s="138"/>
      <c r="K381" s="138"/>
      <c r="L381" s="138" t="e">
        <f t="shared" ca="1" si="24"/>
        <v>#REF!</v>
      </c>
      <c r="M381" s="139" t="e">
        <f t="shared" ca="1" si="25"/>
        <v>#REF!</v>
      </c>
      <c r="N381" s="179" t="e">
        <f t="shared" ca="1" si="26"/>
        <v>#REF!</v>
      </c>
      <c r="O381" s="141" t="e">
        <f t="shared" ca="1" si="27"/>
        <v>#REF!</v>
      </c>
      <c r="P381" s="171"/>
    </row>
    <row r="382" spans="1:16" hidden="1" x14ac:dyDescent="0.25">
      <c r="A382" s="132">
        <v>378</v>
      </c>
      <c r="B382" s="154" t="e">
        <f t="shared" ca="1" si="20"/>
        <v>#REF!</v>
      </c>
      <c r="C382" s="154" t="e">
        <f t="shared" ca="1" si="21"/>
        <v>#REF!</v>
      </c>
      <c r="D382" s="136"/>
      <c r="E382" s="137"/>
      <c r="F382" s="137" t="e">
        <f t="shared" ca="1" si="22"/>
        <v>#REF!</v>
      </c>
      <c r="G382" s="135"/>
      <c r="H382" s="135"/>
      <c r="I382" s="135" t="e">
        <f t="shared" ca="1" si="23"/>
        <v>#REF!</v>
      </c>
      <c r="J382" s="138"/>
      <c r="K382" s="138"/>
      <c r="L382" s="138" t="e">
        <f t="shared" ca="1" si="24"/>
        <v>#REF!</v>
      </c>
      <c r="M382" s="139" t="e">
        <f t="shared" ca="1" si="25"/>
        <v>#REF!</v>
      </c>
      <c r="N382" s="179" t="e">
        <f t="shared" ca="1" si="26"/>
        <v>#REF!</v>
      </c>
      <c r="O382" s="141" t="e">
        <f t="shared" ca="1" si="27"/>
        <v>#REF!</v>
      </c>
      <c r="P382" s="171"/>
    </row>
    <row r="383" spans="1:16" hidden="1" x14ac:dyDescent="0.25">
      <c r="A383" s="132">
        <v>379</v>
      </c>
      <c r="B383" s="154" t="e">
        <f t="shared" ca="1" si="20"/>
        <v>#REF!</v>
      </c>
      <c r="C383" s="154" t="e">
        <f t="shared" ca="1" si="21"/>
        <v>#REF!</v>
      </c>
      <c r="D383" s="136"/>
      <c r="E383" s="137"/>
      <c r="F383" s="137" t="e">
        <f t="shared" ca="1" si="22"/>
        <v>#REF!</v>
      </c>
      <c r="G383" s="135"/>
      <c r="H383" s="135"/>
      <c r="I383" s="135" t="e">
        <f t="shared" ca="1" si="23"/>
        <v>#REF!</v>
      </c>
      <c r="J383" s="138"/>
      <c r="K383" s="138"/>
      <c r="L383" s="138" t="e">
        <f t="shared" ca="1" si="24"/>
        <v>#REF!</v>
      </c>
      <c r="M383" s="139" t="e">
        <f t="shared" ca="1" si="25"/>
        <v>#REF!</v>
      </c>
      <c r="N383" s="179" t="e">
        <f t="shared" ca="1" si="26"/>
        <v>#REF!</v>
      </c>
      <c r="O383" s="141" t="e">
        <f t="shared" ca="1" si="27"/>
        <v>#REF!</v>
      </c>
      <c r="P383" s="171"/>
    </row>
    <row r="384" spans="1:16" hidden="1" x14ac:dyDescent="0.25">
      <c r="A384" s="132">
        <v>380</v>
      </c>
      <c r="B384" s="154" t="e">
        <f t="shared" ca="1" si="20"/>
        <v>#REF!</v>
      </c>
      <c r="C384" s="154" t="e">
        <f t="shared" ca="1" si="21"/>
        <v>#REF!</v>
      </c>
      <c r="D384" s="136"/>
      <c r="E384" s="137"/>
      <c r="F384" s="137" t="e">
        <f t="shared" ca="1" si="22"/>
        <v>#REF!</v>
      </c>
      <c r="G384" s="135"/>
      <c r="H384" s="135"/>
      <c r="I384" s="135" t="e">
        <f t="shared" ca="1" si="23"/>
        <v>#REF!</v>
      </c>
      <c r="J384" s="138"/>
      <c r="K384" s="138"/>
      <c r="L384" s="138" t="e">
        <f t="shared" ca="1" si="24"/>
        <v>#REF!</v>
      </c>
      <c r="M384" s="139" t="e">
        <f t="shared" ca="1" si="25"/>
        <v>#REF!</v>
      </c>
      <c r="N384" s="179" t="e">
        <f t="shared" ca="1" si="26"/>
        <v>#REF!</v>
      </c>
      <c r="O384" s="141" t="e">
        <f t="shared" ca="1" si="27"/>
        <v>#REF!</v>
      </c>
      <c r="P384" s="171"/>
    </row>
    <row r="385" spans="1:16" hidden="1" x14ac:dyDescent="0.25">
      <c r="A385" s="132">
        <v>381</v>
      </c>
      <c r="B385" s="154" t="e">
        <f t="shared" ca="1" si="20"/>
        <v>#REF!</v>
      </c>
      <c r="C385" s="154" t="e">
        <f t="shared" ca="1" si="21"/>
        <v>#REF!</v>
      </c>
      <c r="D385" s="136"/>
      <c r="E385" s="137"/>
      <c r="F385" s="137" t="e">
        <f t="shared" ca="1" si="22"/>
        <v>#REF!</v>
      </c>
      <c r="G385" s="135"/>
      <c r="H385" s="135"/>
      <c r="I385" s="135" t="e">
        <f t="shared" ca="1" si="23"/>
        <v>#REF!</v>
      </c>
      <c r="J385" s="138"/>
      <c r="K385" s="138"/>
      <c r="L385" s="138" t="e">
        <f t="shared" ca="1" si="24"/>
        <v>#REF!</v>
      </c>
      <c r="M385" s="139" t="e">
        <f t="shared" ca="1" si="25"/>
        <v>#REF!</v>
      </c>
      <c r="N385" s="179" t="e">
        <f t="shared" ca="1" si="26"/>
        <v>#REF!</v>
      </c>
      <c r="O385" s="141" t="e">
        <f t="shared" ca="1" si="27"/>
        <v>#REF!</v>
      </c>
      <c r="P385" s="171"/>
    </row>
    <row r="386" spans="1:16" hidden="1" x14ac:dyDescent="0.25">
      <c r="A386" s="132">
        <v>382</v>
      </c>
      <c r="B386" s="154" t="e">
        <f t="shared" ca="1" si="20"/>
        <v>#REF!</v>
      </c>
      <c r="C386" s="154" t="e">
        <f t="shared" ca="1" si="21"/>
        <v>#REF!</v>
      </c>
      <c r="D386" s="136"/>
      <c r="E386" s="137"/>
      <c r="F386" s="137" t="e">
        <f t="shared" ca="1" si="22"/>
        <v>#REF!</v>
      </c>
      <c r="G386" s="135"/>
      <c r="H386" s="135"/>
      <c r="I386" s="135" t="e">
        <f t="shared" ca="1" si="23"/>
        <v>#REF!</v>
      </c>
      <c r="J386" s="138"/>
      <c r="K386" s="138"/>
      <c r="L386" s="138" t="e">
        <f t="shared" ca="1" si="24"/>
        <v>#REF!</v>
      </c>
      <c r="M386" s="139" t="e">
        <f t="shared" ca="1" si="25"/>
        <v>#REF!</v>
      </c>
      <c r="N386" s="179" t="e">
        <f t="shared" ca="1" si="26"/>
        <v>#REF!</v>
      </c>
      <c r="O386" s="141" t="e">
        <f t="shared" ca="1" si="27"/>
        <v>#REF!</v>
      </c>
      <c r="P386" s="171"/>
    </row>
    <row r="387" spans="1:16" hidden="1" x14ac:dyDescent="0.25">
      <c r="A387" s="132">
        <v>383</v>
      </c>
      <c r="B387" s="154" t="e">
        <f t="shared" ca="1" si="20"/>
        <v>#REF!</v>
      </c>
      <c r="C387" s="154" t="e">
        <f t="shared" ca="1" si="21"/>
        <v>#REF!</v>
      </c>
      <c r="D387" s="136"/>
      <c r="E387" s="137"/>
      <c r="F387" s="137" t="e">
        <f t="shared" ca="1" si="22"/>
        <v>#REF!</v>
      </c>
      <c r="G387" s="135"/>
      <c r="H387" s="135"/>
      <c r="I387" s="135" t="e">
        <f t="shared" ca="1" si="23"/>
        <v>#REF!</v>
      </c>
      <c r="J387" s="138"/>
      <c r="K387" s="138"/>
      <c r="L387" s="138" t="e">
        <f t="shared" ca="1" si="24"/>
        <v>#REF!</v>
      </c>
      <c r="M387" s="139" t="e">
        <f t="shared" ca="1" si="25"/>
        <v>#REF!</v>
      </c>
      <c r="N387" s="179" t="e">
        <f t="shared" ca="1" si="26"/>
        <v>#REF!</v>
      </c>
      <c r="O387" s="141" t="e">
        <f t="shared" ca="1" si="27"/>
        <v>#REF!</v>
      </c>
      <c r="P387" s="171"/>
    </row>
    <row r="388" spans="1:16" hidden="1" x14ac:dyDescent="0.25">
      <c r="A388" s="132">
        <v>384</v>
      </c>
      <c r="B388" s="154" t="e">
        <f t="shared" ca="1" si="20"/>
        <v>#REF!</v>
      </c>
      <c r="C388" s="154" t="e">
        <f t="shared" ca="1" si="21"/>
        <v>#REF!</v>
      </c>
      <c r="D388" s="136"/>
      <c r="E388" s="137"/>
      <c r="F388" s="137" t="e">
        <f t="shared" ca="1" si="22"/>
        <v>#REF!</v>
      </c>
      <c r="G388" s="135"/>
      <c r="H388" s="135"/>
      <c r="I388" s="135" t="e">
        <f t="shared" ca="1" si="23"/>
        <v>#REF!</v>
      </c>
      <c r="J388" s="138"/>
      <c r="K388" s="138"/>
      <c r="L388" s="138" t="e">
        <f t="shared" ca="1" si="24"/>
        <v>#REF!</v>
      </c>
      <c r="M388" s="139" t="e">
        <f t="shared" ca="1" si="25"/>
        <v>#REF!</v>
      </c>
      <c r="N388" s="179" t="e">
        <f t="shared" ca="1" si="26"/>
        <v>#REF!</v>
      </c>
      <c r="O388" s="141" t="e">
        <f t="shared" ca="1" si="27"/>
        <v>#REF!</v>
      </c>
      <c r="P388" s="171"/>
    </row>
    <row r="389" spans="1:16" hidden="1" x14ac:dyDescent="0.25">
      <c r="A389" s="132">
        <v>385</v>
      </c>
      <c r="B389" s="154" t="e">
        <f t="shared" ca="1" si="20"/>
        <v>#REF!</v>
      </c>
      <c r="C389" s="154" t="e">
        <f t="shared" ca="1" si="21"/>
        <v>#REF!</v>
      </c>
      <c r="D389" s="136"/>
      <c r="E389" s="137"/>
      <c r="F389" s="137" t="e">
        <f t="shared" ca="1" si="22"/>
        <v>#REF!</v>
      </c>
      <c r="G389" s="135"/>
      <c r="H389" s="135"/>
      <c r="I389" s="135" t="e">
        <f t="shared" ca="1" si="23"/>
        <v>#REF!</v>
      </c>
      <c r="J389" s="138"/>
      <c r="K389" s="138"/>
      <c r="L389" s="138" t="e">
        <f t="shared" ca="1" si="24"/>
        <v>#REF!</v>
      </c>
      <c r="M389" s="139" t="e">
        <f t="shared" ca="1" si="25"/>
        <v>#REF!</v>
      </c>
      <c r="N389" s="179" t="e">
        <f t="shared" ca="1" si="26"/>
        <v>#REF!</v>
      </c>
      <c r="O389" s="141" t="e">
        <f t="shared" ca="1" si="27"/>
        <v>#REF!</v>
      </c>
      <c r="P389" s="171"/>
    </row>
    <row r="390" spans="1:16" hidden="1" x14ac:dyDescent="0.25">
      <c r="A390" s="132">
        <v>386</v>
      </c>
      <c r="B390" s="154" t="e">
        <f t="shared" ca="1" si="20"/>
        <v>#REF!</v>
      </c>
      <c r="C390" s="154" t="e">
        <f t="shared" ca="1" si="21"/>
        <v>#REF!</v>
      </c>
      <c r="D390" s="136"/>
      <c r="E390" s="137"/>
      <c r="F390" s="137" t="e">
        <f t="shared" ca="1" si="22"/>
        <v>#REF!</v>
      </c>
      <c r="G390" s="135"/>
      <c r="H390" s="135"/>
      <c r="I390" s="135" t="e">
        <f t="shared" ca="1" si="23"/>
        <v>#REF!</v>
      </c>
      <c r="J390" s="138"/>
      <c r="K390" s="138"/>
      <c r="L390" s="138" t="e">
        <f t="shared" ca="1" si="24"/>
        <v>#REF!</v>
      </c>
      <c r="M390" s="139" t="e">
        <f t="shared" ca="1" si="25"/>
        <v>#REF!</v>
      </c>
      <c r="N390" s="179" t="e">
        <f t="shared" ca="1" si="26"/>
        <v>#REF!</v>
      </c>
      <c r="O390" s="141" t="e">
        <f t="shared" ca="1" si="27"/>
        <v>#REF!</v>
      </c>
      <c r="P390" s="171"/>
    </row>
    <row r="391" spans="1:16" hidden="1" x14ac:dyDescent="0.25">
      <c r="A391" s="132">
        <v>387</v>
      </c>
      <c r="B391" s="154" t="e">
        <f t="shared" ref="B391:B454" ca="1" si="28">INDIRECT(CONCATENATE($C$503,$D$503,"!$B",$A391 + 6))</f>
        <v>#REF!</v>
      </c>
      <c r="C391" s="154" t="e">
        <f t="shared" ref="C391:C454" ca="1" si="29">INDIRECT(CONCATENATE($C$503,$D$503,"!$C",$A391 + 6))</f>
        <v>#REF!</v>
      </c>
      <c r="D391" s="136"/>
      <c r="E391" s="137"/>
      <c r="F391" s="137" t="e">
        <f t="shared" ref="F391:F454" ca="1" si="30">INDIRECT(CONCATENATE($C$503,$D$503,"!$M",$A391 + 6))</f>
        <v>#REF!</v>
      </c>
      <c r="G391" s="135"/>
      <c r="H391" s="135"/>
      <c r="I391" s="135" t="e">
        <f t="shared" ref="I391:I454" ca="1" si="31">INDIRECT(CONCATENATE($C$503,$D$503,"!$N",$A391 + 6))</f>
        <v>#REF!</v>
      </c>
      <c r="J391" s="138"/>
      <c r="K391" s="138"/>
      <c r="L391" s="138" t="e">
        <f t="shared" ref="L391:L454" ca="1" si="32">INDIRECT(CONCATENATE($C$503,$D$503,"!$L",$A391 + 6))</f>
        <v>#REF!</v>
      </c>
      <c r="M391" s="139" t="e">
        <f t="shared" ref="M391:M454" ca="1" si="33">IF(I391&lt;7,0,15)</f>
        <v>#REF!</v>
      </c>
      <c r="N391" s="179" t="e">
        <f t="shared" ref="N391:N454" ca="1" si="34">ROUNDDOWN(O391,0)</f>
        <v>#REF!</v>
      </c>
      <c r="O391" s="141" t="e">
        <f t="shared" ref="O391:O454" ca="1" si="35">I391*M391/100</f>
        <v>#REF!</v>
      </c>
      <c r="P391" s="171"/>
    </row>
    <row r="392" spans="1:16" hidden="1" x14ac:dyDescent="0.25">
      <c r="A392" s="132">
        <v>388</v>
      </c>
      <c r="B392" s="154" t="e">
        <f t="shared" ca="1" si="28"/>
        <v>#REF!</v>
      </c>
      <c r="C392" s="154" t="e">
        <f t="shared" ca="1" si="29"/>
        <v>#REF!</v>
      </c>
      <c r="D392" s="136"/>
      <c r="E392" s="137"/>
      <c r="F392" s="137" t="e">
        <f t="shared" ca="1" si="30"/>
        <v>#REF!</v>
      </c>
      <c r="G392" s="135"/>
      <c r="H392" s="135"/>
      <c r="I392" s="135" t="e">
        <f t="shared" ca="1" si="31"/>
        <v>#REF!</v>
      </c>
      <c r="J392" s="138"/>
      <c r="K392" s="138"/>
      <c r="L392" s="138" t="e">
        <f t="shared" ca="1" si="32"/>
        <v>#REF!</v>
      </c>
      <c r="M392" s="139" t="e">
        <f t="shared" ca="1" si="33"/>
        <v>#REF!</v>
      </c>
      <c r="N392" s="179" t="e">
        <f t="shared" ca="1" si="34"/>
        <v>#REF!</v>
      </c>
      <c r="O392" s="141" t="e">
        <f t="shared" ca="1" si="35"/>
        <v>#REF!</v>
      </c>
      <c r="P392" s="171"/>
    </row>
    <row r="393" spans="1:16" hidden="1" x14ac:dyDescent="0.25">
      <c r="A393" s="132">
        <v>389</v>
      </c>
      <c r="B393" s="154" t="e">
        <f t="shared" ca="1" si="28"/>
        <v>#REF!</v>
      </c>
      <c r="C393" s="154" t="e">
        <f t="shared" ca="1" si="29"/>
        <v>#REF!</v>
      </c>
      <c r="D393" s="136"/>
      <c r="E393" s="137"/>
      <c r="F393" s="137" t="e">
        <f t="shared" ca="1" si="30"/>
        <v>#REF!</v>
      </c>
      <c r="G393" s="135"/>
      <c r="H393" s="135"/>
      <c r="I393" s="135" t="e">
        <f t="shared" ca="1" si="31"/>
        <v>#REF!</v>
      </c>
      <c r="J393" s="138"/>
      <c r="K393" s="138"/>
      <c r="L393" s="138" t="e">
        <f t="shared" ca="1" si="32"/>
        <v>#REF!</v>
      </c>
      <c r="M393" s="139" t="e">
        <f t="shared" ca="1" si="33"/>
        <v>#REF!</v>
      </c>
      <c r="N393" s="179" t="e">
        <f t="shared" ca="1" si="34"/>
        <v>#REF!</v>
      </c>
      <c r="O393" s="141" t="e">
        <f t="shared" ca="1" si="35"/>
        <v>#REF!</v>
      </c>
      <c r="P393" s="171"/>
    </row>
    <row r="394" spans="1:16" hidden="1" x14ac:dyDescent="0.25">
      <c r="A394" s="132">
        <v>390</v>
      </c>
      <c r="B394" s="154" t="e">
        <f t="shared" ca="1" si="28"/>
        <v>#REF!</v>
      </c>
      <c r="C394" s="154" t="e">
        <f t="shared" ca="1" si="29"/>
        <v>#REF!</v>
      </c>
      <c r="D394" s="136"/>
      <c r="E394" s="137"/>
      <c r="F394" s="137" t="e">
        <f t="shared" ca="1" si="30"/>
        <v>#REF!</v>
      </c>
      <c r="G394" s="135"/>
      <c r="H394" s="135"/>
      <c r="I394" s="135" t="e">
        <f t="shared" ca="1" si="31"/>
        <v>#REF!</v>
      </c>
      <c r="J394" s="138"/>
      <c r="K394" s="138"/>
      <c r="L394" s="138" t="e">
        <f t="shared" ca="1" si="32"/>
        <v>#REF!</v>
      </c>
      <c r="M394" s="139" t="e">
        <f t="shared" ca="1" si="33"/>
        <v>#REF!</v>
      </c>
      <c r="N394" s="179" t="e">
        <f t="shared" ca="1" si="34"/>
        <v>#REF!</v>
      </c>
      <c r="O394" s="141" t="e">
        <f t="shared" ca="1" si="35"/>
        <v>#REF!</v>
      </c>
      <c r="P394" s="171"/>
    </row>
    <row r="395" spans="1:16" hidden="1" x14ac:dyDescent="0.25">
      <c r="A395" s="132">
        <v>391</v>
      </c>
      <c r="B395" s="154" t="e">
        <f t="shared" ca="1" si="28"/>
        <v>#REF!</v>
      </c>
      <c r="C395" s="154" t="e">
        <f t="shared" ca="1" si="29"/>
        <v>#REF!</v>
      </c>
      <c r="D395" s="136"/>
      <c r="E395" s="137"/>
      <c r="F395" s="137" t="e">
        <f t="shared" ca="1" si="30"/>
        <v>#REF!</v>
      </c>
      <c r="G395" s="135"/>
      <c r="H395" s="135"/>
      <c r="I395" s="135" t="e">
        <f t="shared" ca="1" si="31"/>
        <v>#REF!</v>
      </c>
      <c r="J395" s="138"/>
      <c r="K395" s="138"/>
      <c r="L395" s="138" t="e">
        <f t="shared" ca="1" si="32"/>
        <v>#REF!</v>
      </c>
      <c r="M395" s="139" t="e">
        <f t="shared" ca="1" si="33"/>
        <v>#REF!</v>
      </c>
      <c r="N395" s="179" t="e">
        <f t="shared" ca="1" si="34"/>
        <v>#REF!</v>
      </c>
      <c r="O395" s="141" t="e">
        <f t="shared" ca="1" si="35"/>
        <v>#REF!</v>
      </c>
      <c r="P395" s="171"/>
    </row>
    <row r="396" spans="1:16" hidden="1" x14ac:dyDescent="0.25">
      <c r="A396" s="132">
        <v>392</v>
      </c>
      <c r="B396" s="154" t="e">
        <f t="shared" ca="1" si="28"/>
        <v>#REF!</v>
      </c>
      <c r="C396" s="154" t="e">
        <f t="shared" ca="1" si="29"/>
        <v>#REF!</v>
      </c>
      <c r="D396" s="136"/>
      <c r="E396" s="137"/>
      <c r="F396" s="137" t="e">
        <f t="shared" ca="1" si="30"/>
        <v>#REF!</v>
      </c>
      <c r="G396" s="135"/>
      <c r="H396" s="135"/>
      <c r="I396" s="135" t="e">
        <f t="shared" ca="1" si="31"/>
        <v>#REF!</v>
      </c>
      <c r="J396" s="138"/>
      <c r="K396" s="138"/>
      <c r="L396" s="138" t="e">
        <f t="shared" ca="1" si="32"/>
        <v>#REF!</v>
      </c>
      <c r="M396" s="139" t="e">
        <f t="shared" ca="1" si="33"/>
        <v>#REF!</v>
      </c>
      <c r="N396" s="179" t="e">
        <f t="shared" ca="1" si="34"/>
        <v>#REF!</v>
      </c>
      <c r="O396" s="141" t="e">
        <f t="shared" ca="1" si="35"/>
        <v>#REF!</v>
      </c>
      <c r="P396" s="171"/>
    </row>
    <row r="397" spans="1:16" hidden="1" x14ac:dyDescent="0.25">
      <c r="A397" s="132">
        <v>393</v>
      </c>
      <c r="B397" s="154" t="e">
        <f t="shared" ca="1" si="28"/>
        <v>#REF!</v>
      </c>
      <c r="C397" s="154" t="e">
        <f t="shared" ca="1" si="29"/>
        <v>#REF!</v>
      </c>
      <c r="D397" s="136"/>
      <c r="E397" s="137"/>
      <c r="F397" s="137" t="e">
        <f t="shared" ca="1" si="30"/>
        <v>#REF!</v>
      </c>
      <c r="G397" s="135"/>
      <c r="H397" s="135"/>
      <c r="I397" s="135" t="e">
        <f t="shared" ca="1" si="31"/>
        <v>#REF!</v>
      </c>
      <c r="J397" s="138"/>
      <c r="K397" s="138"/>
      <c r="L397" s="138" t="e">
        <f t="shared" ca="1" si="32"/>
        <v>#REF!</v>
      </c>
      <c r="M397" s="139" t="e">
        <f t="shared" ca="1" si="33"/>
        <v>#REF!</v>
      </c>
      <c r="N397" s="179" t="e">
        <f t="shared" ca="1" si="34"/>
        <v>#REF!</v>
      </c>
      <c r="O397" s="141" t="e">
        <f t="shared" ca="1" si="35"/>
        <v>#REF!</v>
      </c>
      <c r="P397" s="171"/>
    </row>
    <row r="398" spans="1:16" hidden="1" x14ac:dyDescent="0.25">
      <c r="A398" s="132">
        <v>394</v>
      </c>
      <c r="B398" s="154" t="e">
        <f t="shared" ca="1" si="28"/>
        <v>#REF!</v>
      </c>
      <c r="C398" s="154" t="e">
        <f t="shared" ca="1" si="29"/>
        <v>#REF!</v>
      </c>
      <c r="D398" s="136"/>
      <c r="E398" s="137"/>
      <c r="F398" s="137" t="e">
        <f t="shared" ca="1" si="30"/>
        <v>#REF!</v>
      </c>
      <c r="G398" s="135"/>
      <c r="H398" s="135"/>
      <c r="I398" s="135" t="e">
        <f t="shared" ca="1" si="31"/>
        <v>#REF!</v>
      </c>
      <c r="J398" s="138"/>
      <c r="K398" s="138"/>
      <c r="L398" s="138" t="e">
        <f t="shared" ca="1" si="32"/>
        <v>#REF!</v>
      </c>
      <c r="M398" s="139" t="e">
        <f t="shared" ca="1" si="33"/>
        <v>#REF!</v>
      </c>
      <c r="N398" s="179" t="e">
        <f t="shared" ca="1" si="34"/>
        <v>#REF!</v>
      </c>
      <c r="O398" s="141" t="e">
        <f t="shared" ca="1" si="35"/>
        <v>#REF!</v>
      </c>
      <c r="P398" s="171"/>
    </row>
    <row r="399" spans="1:16" hidden="1" x14ac:dyDescent="0.25">
      <c r="A399" s="132">
        <v>395</v>
      </c>
      <c r="B399" s="154" t="e">
        <f t="shared" ca="1" si="28"/>
        <v>#REF!</v>
      </c>
      <c r="C399" s="154" t="e">
        <f t="shared" ca="1" si="29"/>
        <v>#REF!</v>
      </c>
      <c r="D399" s="136"/>
      <c r="E399" s="137"/>
      <c r="F399" s="137" t="e">
        <f t="shared" ca="1" si="30"/>
        <v>#REF!</v>
      </c>
      <c r="G399" s="135"/>
      <c r="H399" s="135"/>
      <c r="I399" s="135" t="e">
        <f t="shared" ca="1" si="31"/>
        <v>#REF!</v>
      </c>
      <c r="J399" s="138"/>
      <c r="K399" s="138"/>
      <c r="L399" s="138" t="e">
        <f t="shared" ca="1" si="32"/>
        <v>#REF!</v>
      </c>
      <c r="M399" s="139" t="e">
        <f t="shared" ca="1" si="33"/>
        <v>#REF!</v>
      </c>
      <c r="N399" s="179" t="e">
        <f t="shared" ca="1" si="34"/>
        <v>#REF!</v>
      </c>
      <c r="O399" s="141" t="e">
        <f t="shared" ca="1" si="35"/>
        <v>#REF!</v>
      </c>
      <c r="P399" s="171"/>
    </row>
    <row r="400" spans="1:16" hidden="1" x14ac:dyDescent="0.25">
      <c r="A400" s="132">
        <v>396</v>
      </c>
      <c r="B400" s="154" t="e">
        <f t="shared" ca="1" si="28"/>
        <v>#REF!</v>
      </c>
      <c r="C400" s="154" t="e">
        <f t="shared" ca="1" si="29"/>
        <v>#REF!</v>
      </c>
      <c r="D400" s="136"/>
      <c r="E400" s="137"/>
      <c r="F400" s="137" t="e">
        <f t="shared" ca="1" si="30"/>
        <v>#REF!</v>
      </c>
      <c r="G400" s="135"/>
      <c r="H400" s="135"/>
      <c r="I400" s="135" t="e">
        <f t="shared" ca="1" si="31"/>
        <v>#REF!</v>
      </c>
      <c r="J400" s="138"/>
      <c r="K400" s="138"/>
      <c r="L400" s="138" t="e">
        <f t="shared" ca="1" si="32"/>
        <v>#REF!</v>
      </c>
      <c r="M400" s="139" t="e">
        <f t="shared" ca="1" si="33"/>
        <v>#REF!</v>
      </c>
      <c r="N400" s="179" t="e">
        <f t="shared" ca="1" si="34"/>
        <v>#REF!</v>
      </c>
      <c r="O400" s="141" t="e">
        <f t="shared" ca="1" si="35"/>
        <v>#REF!</v>
      </c>
      <c r="P400" s="171"/>
    </row>
    <row r="401" spans="1:16" hidden="1" x14ac:dyDescent="0.25">
      <c r="A401" s="132">
        <v>397</v>
      </c>
      <c r="B401" s="154" t="e">
        <f t="shared" ca="1" si="28"/>
        <v>#REF!</v>
      </c>
      <c r="C401" s="154" t="e">
        <f t="shared" ca="1" si="29"/>
        <v>#REF!</v>
      </c>
      <c r="D401" s="136"/>
      <c r="E401" s="137"/>
      <c r="F401" s="137" t="e">
        <f t="shared" ca="1" si="30"/>
        <v>#REF!</v>
      </c>
      <c r="G401" s="135"/>
      <c r="H401" s="135"/>
      <c r="I401" s="135" t="e">
        <f t="shared" ca="1" si="31"/>
        <v>#REF!</v>
      </c>
      <c r="J401" s="138"/>
      <c r="K401" s="138"/>
      <c r="L401" s="138" t="e">
        <f t="shared" ca="1" si="32"/>
        <v>#REF!</v>
      </c>
      <c r="M401" s="139" t="e">
        <f t="shared" ca="1" si="33"/>
        <v>#REF!</v>
      </c>
      <c r="N401" s="179" t="e">
        <f t="shared" ca="1" si="34"/>
        <v>#REF!</v>
      </c>
      <c r="O401" s="141" t="e">
        <f t="shared" ca="1" si="35"/>
        <v>#REF!</v>
      </c>
      <c r="P401" s="171"/>
    </row>
    <row r="402" spans="1:16" hidden="1" x14ac:dyDescent="0.25">
      <c r="A402" s="132">
        <v>398</v>
      </c>
      <c r="B402" s="154" t="e">
        <f t="shared" ca="1" si="28"/>
        <v>#REF!</v>
      </c>
      <c r="C402" s="154" t="e">
        <f t="shared" ca="1" si="29"/>
        <v>#REF!</v>
      </c>
      <c r="D402" s="136"/>
      <c r="E402" s="137"/>
      <c r="F402" s="137" t="e">
        <f t="shared" ca="1" si="30"/>
        <v>#REF!</v>
      </c>
      <c r="G402" s="135"/>
      <c r="H402" s="135"/>
      <c r="I402" s="135" t="e">
        <f t="shared" ca="1" si="31"/>
        <v>#REF!</v>
      </c>
      <c r="J402" s="138"/>
      <c r="K402" s="138"/>
      <c r="L402" s="138" t="e">
        <f t="shared" ca="1" si="32"/>
        <v>#REF!</v>
      </c>
      <c r="M402" s="139" t="e">
        <f t="shared" ca="1" si="33"/>
        <v>#REF!</v>
      </c>
      <c r="N402" s="179" t="e">
        <f t="shared" ca="1" si="34"/>
        <v>#REF!</v>
      </c>
      <c r="O402" s="141" t="e">
        <f t="shared" ca="1" si="35"/>
        <v>#REF!</v>
      </c>
      <c r="P402" s="171"/>
    </row>
    <row r="403" spans="1:16" hidden="1" x14ac:dyDescent="0.25">
      <c r="A403" s="132">
        <v>399</v>
      </c>
      <c r="B403" s="154" t="e">
        <f t="shared" ca="1" si="28"/>
        <v>#REF!</v>
      </c>
      <c r="C403" s="154" t="e">
        <f t="shared" ca="1" si="29"/>
        <v>#REF!</v>
      </c>
      <c r="D403" s="136"/>
      <c r="E403" s="137"/>
      <c r="F403" s="137" t="e">
        <f t="shared" ca="1" si="30"/>
        <v>#REF!</v>
      </c>
      <c r="G403" s="135"/>
      <c r="H403" s="135"/>
      <c r="I403" s="135" t="e">
        <f t="shared" ca="1" si="31"/>
        <v>#REF!</v>
      </c>
      <c r="J403" s="138"/>
      <c r="K403" s="138"/>
      <c r="L403" s="138" t="e">
        <f t="shared" ca="1" si="32"/>
        <v>#REF!</v>
      </c>
      <c r="M403" s="139" t="e">
        <f t="shared" ca="1" si="33"/>
        <v>#REF!</v>
      </c>
      <c r="N403" s="179" t="e">
        <f t="shared" ca="1" si="34"/>
        <v>#REF!</v>
      </c>
      <c r="O403" s="141" t="e">
        <f t="shared" ca="1" si="35"/>
        <v>#REF!</v>
      </c>
      <c r="P403" s="171"/>
    </row>
    <row r="404" spans="1:16" hidden="1" x14ac:dyDescent="0.25">
      <c r="A404" s="132">
        <v>400</v>
      </c>
      <c r="B404" s="154" t="e">
        <f t="shared" ca="1" si="28"/>
        <v>#REF!</v>
      </c>
      <c r="C404" s="154" t="e">
        <f t="shared" ca="1" si="29"/>
        <v>#REF!</v>
      </c>
      <c r="D404" s="136"/>
      <c r="E404" s="137"/>
      <c r="F404" s="137" t="e">
        <f t="shared" ca="1" si="30"/>
        <v>#REF!</v>
      </c>
      <c r="G404" s="135"/>
      <c r="H404" s="135"/>
      <c r="I404" s="135" t="e">
        <f t="shared" ca="1" si="31"/>
        <v>#REF!</v>
      </c>
      <c r="J404" s="138"/>
      <c r="K404" s="138"/>
      <c r="L404" s="138" t="e">
        <f t="shared" ca="1" si="32"/>
        <v>#REF!</v>
      </c>
      <c r="M404" s="139" t="e">
        <f t="shared" ca="1" si="33"/>
        <v>#REF!</v>
      </c>
      <c r="N404" s="179" t="e">
        <f t="shared" ca="1" si="34"/>
        <v>#REF!</v>
      </c>
      <c r="O404" s="141" t="e">
        <f t="shared" ca="1" si="35"/>
        <v>#REF!</v>
      </c>
      <c r="P404" s="171"/>
    </row>
    <row r="405" spans="1:16" hidden="1" x14ac:dyDescent="0.25">
      <c r="A405" s="132">
        <v>401</v>
      </c>
      <c r="B405" s="154" t="e">
        <f t="shared" ca="1" si="28"/>
        <v>#REF!</v>
      </c>
      <c r="C405" s="154" t="e">
        <f t="shared" ca="1" si="29"/>
        <v>#REF!</v>
      </c>
      <c r="D405" s="136"/>
      <c r="E405" s="137"/>
      <c r="F405" s="137" t="e">
        <f t="shared" ca="1" si="30"/>
        <v>#REF!</v>
      </c>
      <c r="G405" s="135"/>
      <c r="H405" s="135"/>
      <c r="I405" s="135" t="e">
        <f t="shared" ca="1" si="31"/>
        <v>#REF!</v>
      </c>
      <c r="J405" s="138"/>
      <c r="K405" s="138"/>
      <c r="L405" s="138" t="e">
        <f t="shared" ca="1" si="32"/>
        <v>#REF!</v>
      </c>
      <c r="M405" s="139" t="e">
        <f t="shared" ca="1" si="33"/>
        <v>#REF!</v>
      </c>
      <c r="N405" s="179" t="e">
        <f t="shared" ca="1" si="34"/>
        <v>#REF!</v>
      </c>
      <c r="O405" s="141" t="e">
        <f t="shared" ca="1" si="35"/>
        <v>#REF!</v>
      </c>
      <c r="P405" s="171"/>
    </row>
    <row r="406" spans="1:16" hidden="1" x14ac:dyDescent="0.25">
      <c r="A406" s="132">
        <v>402</v>
      </c>
      <c r="B406" s="154" t="e">
        <f t="shared" ca="1" si="28"/>
        <v>#REF!</v>
      </c>
      <c r="C406" s="154" t="e">
        <f t="shared" ca="1" si="29"/>
        <v>#REF!</v>
      </c>
      <c r="D406" s="136"/>
      <c r="E406" s="137"/>
      <c r="F406" s="137" t="e">
        <f t="shared" ca="1" si="30"/>
        <v>#REF!</v>
      </c>
      <c r="G406" s="135"/>
      <c r="H406" s="135"/>
      <c r="I406" s="135" t="e">
        <f t="shared" ca="1" si="31"/>
        <v>#REF!</v>
      </c>
      <c r="J406" s="138"/>
      <c r="K406" s="138"/>
      <c r="L406" s="138" t="e">
        <f t="shared" ca="1" si="32"/>
        <v>#REF!</v>
      </c>
      <c r="M406" s="139" t="e">
        <f t="shared" ca="1" si="33"/>
        <v>#REF!</v>
      </c>
      <c r="N406" s="179" t="e">
        <f t="shared" ca="1" si="34"/>
        <v>#REF!</v>
      </c>
      <c r="O406" s="141" t="e">
        <f t="shared" ca="1" si="35"/>
        <v>#REF!</v>
      </c>
      <c r="P406" s="171"/>
    </row>
    <row r="407" spans="1:16" hidden="1" x14ac:dyDescent="0.25">
      <c r="A407" s="132">
        <v>403</v>
      </c>
      <c r="B407" s="154" t="e">
        <f t="shared" ca="1" si="28"/>
        <v>#REF!</v>
      </c>
      <c r="C407" s="154" t="e">
        <f t="shared" ca="1" si="29"/>
        <v>#REF!</v>
      </c>
      <c r="D407" s="136"/>
      <c r="E407" s="137"/>
      <c r="F407" s="137" t="e">
        <f t="shared" ca="1" si="30"/>
        <v>#REF!</v>
      </c>
      <c r="G407" s="135"/>
      <c r="H407" s="135"/>
      <c r="I407" s="135" t="e">
        <f t="shared" ca="1" si="31"/>
        <v>#REF!</v>
      </c>
      <c r="J407" s="138"/>
      <c r="K407" s="138"/>
      <c r="L407" s="138" t="e">
        <f t="shared" ca="1" si="32"/>
        <v>#REF!</v>
      </c>
      <c r="M407" s="139" t="e">
        <f t="shared" ca="1" si="33"/>
        <v>#REF!</v>
      </c>
      <c r="N407" s="179" t="e">
        <f t="shared" ca="1" si="34"/>
        <v>#REF!</v>
      </c>
      <c r="O407" s="141" t="e">
        <f t="shared" ca="1" si="35"/>
        <v>#REF!</v>
      </c>
      <c r="P407" s="171"/>
    </row>
    <row r="408" spans="1:16" hidden="1" x14ac:dyDescent="0.25">
      <c r="A408" s="132">
        <v>404</v>
      </c>
      <c r="B408" s="154" t="e">
        <f t="shared" ca="1" si="28"/>
        <v>#REF!</v>
      </c>
      <c r="C408" s="154" t="e">
        <f t="shared" ca="1" si="29"/>
        <v>#REF!</v>
      </c>
      <c r="D408" s="136"/>
      <c r="E408" s="137"/>
      <c r="F408" s="137" t="e">
        <f t="shared" ca="1" si="30"/>
        <v>#REF!</v>
      </c>
      <c r="G408" s="135"/>
      <c r="H408" s="135"/>
      <c r="I408" s="135" t="e">
        <f t="shared" ca="1" si="31"/>
        <v>#REF!</v>
      </c>
      <c r="J408" s="138"/>
      <c r="K408" s="138"/>
      <c r="L408" s="138" t="e">
        <f t="shared" ca="1" si="32"/>
        <v>#REF!</v>
      </c>
      <c r="M408" s="139" t="e">
        <f t="shared" ca="1" si="33"/>
        <v>#REF!</v>
      </c>
      <c r="N408" s="179" t="e">
        <f t="shared" ca="1" si="34"/>
        <v>#REF!</v>
      </c>
      <c r="O408" s="141" t="e">
        <f t="shared" ca="1" si="35"/>
        <v>#REF!</v>
      </c>
      <c r="P408" s="171"/>
    </row>
    <row r="409" spans="1:16" hidden="1" x14ac:dyDescent="0.25">
      <c r="A409" s="132">
        <v>405</v>
      </c>
      <c r="B409" s="154" t="e">
        <f t="shared" ca="1" si="28"/>
        <v>#REF!</v>
      </c>
      <c r="C409" s="154" t="e">
        <f t="shared" ca="1" si="29"/>
        <v>#REF!</v>
      </c>
      <c r="D409" s="136"/>
      <c r="E409" s="137"/>
      <c r="F409" s="137" t="e">
        <f t="shared" ca="1" si="30"/>
        <v>#REF!</v>
      </c>
      <c r="G409" s="135"/>
      <c r="H409" s="135"/>
      <c r="I409" s="135" t="e">
        <f t="shared" ca="1" si="31"/>
        <v>#REF!</v>
      </c>
      <c r="J409" s="138"/>
      <c r="K409" s="138"/>
      <c r="L409" s="138" t="e">
        <f t="shared" ca="1" si="32"/>
        <v>#REF!</v>
      </c>
      <c r="M409" s="139" t="e">
        <f t="shared" ca="1" si="33"/>
        <v>#REF!</v>
      </c>
      <c r="N409" s="179" t="e">
        <f t="shared" ca="1" si="34"/>
        <v>#REF!</v>
      </c>
      <c r="O409" s="141" t="e">
        <f t="shared" ca="1" si="35"/>
        <v>#REF!</v>
      </c>
      <c r="P409" s="171"/>
    </row>
    <row r="410" spans="1:16" hidden="1" x14ac:dyDescent="0.25">
      <c r="A410" s="132">
        <v>406</v>
      </c>
      <c r="B410" s="154" t="e">
        <f t="shared" ca="1" si="28"/>
        <v>#REF!</v>
      </c>
      <c r="C410" s="154" t="e">
        <f t="shared" ca="1" si="29"/>
        <v>#REF!</v>
      </c>
      <c r="D410" s="136"/>
      <c r="E410" s="137"/>
      <c r="F410" s="137" t="e">
        <f t="shared" ca="1" si="30"/>
        <v>#REF!</v>
      </c>
      <c r="G410" s="135"/>
      <c r="H410" s="135"/>
      <c r="I410" s="135" t="e">
        <f t="shared" ca="1" si="31"/>
        <v>#REF!</v>
      </c>
      <c r="J410" s="138"/>
      <c r="K410" s="138"/>
      <c r="L410" s="138" t="e">
        <f t="shared" ca="1" si="32"/>
        <v>#REF!</v>
      </c>
      <c r="M410" s="139" t="e">
        <f t="shared" ca="1" si="33"/>
        <v>#REF!</v>
      </c>
      <c r="N410" s="179" t="e">
        <f t="shared" ca="1" si="34"/>
        <v>#REF!</v>
      </c>
      <c r="O410" s="141" t="e">
        <f t="shared" ca="1" si="35"/>
        <v>#REF!</v>
      </c>
      <c r="P410" s="171"/>
    </row>
    <row r="411" spans="1:16" hidden="1" x14ac:dyDescent="0.25">
      <c r="A411" s="132">
        <v>407</v>
      </c>
      <c r="B411" s="154" t="e">
        <f t="shared" ca="1" si="28"/>
        <v>#REF!</v>
      </c>
      <c r="C411" s="154" t="e">
        <f t="shared" ca="1" si="29"/>
        <v>#REF!</v>
      </c>
      <c r="D411" s="136"/>
      <c r="E411" s="137"/>
      <c r="F411" s="137" t="e">
        <f t="shared" ca="1" si="30"/>
        <v>#REF!</v>
      </c>
      <c r="G411" s="135"/>
      <c r="H411" s="135"/>
      <c r="I411" s="135" t="e">
        <f t="shared" ca="1" si="31"/>
        <v>#REF!</v>
      </c>
      <c r="J411" s="138"/>
      <c r="K411" s="138"/>
      <c r="L411" s="138" t="e">
        <f t="shared" ca="1" si="32"/>
        <v>#REF!</v>
      </c>
      <c r="M411" s="139" t="e">
        <f t="shared" ca="1" si="33"/>
        <v>#REF!</v>
      </c>
      <c r="N411" s="179" t="e">
        <f t="shared" ca="1" si="34"/>
        <v>#REF!</v>
      </c>
      <c r="O411" s="141" t="e">
        <f t="shared" ca="1" si="35"/>
        <v>#REF!</v>
      </c>
      <c r="P411" s="171"/>
    </row>
    <row r="412" spans="1:16" hidden="1" x14ac:dyDescent="0.25">
      <c r="A412" s="132">
        <v>408</v>
      </c>
      <c r="B412" s="154" t="e">
        <f t="shared" ca="1" si="28"/>
        <v>#REF!</v>
      </c>
      <c r="C412" s="154" t="e">
        <f t="shared" ca="1" si="29"/>
        <v>#REF!</v>
      </c>
      <c r="D412" s="136"/>
      <c r="E412" s="137"/>
      <c r="F412" s="137" t="e">
        <f t="shared" ca="1" si="30"/>
        <v>#REF!</v>
      </c>
      <c r="G412" s="135"/>
      <c r="H412" s="135"/>
      <c r="I412" s="135" t="e">
        <f t="shared" ca="1" si="31"/>
        <v>#REF!</v>
      </c>
      <c r="J412" s="138"/>
      <c r="K412" s="138"/>
      <c r="L412" s="138" t="e">
        <f t="shared" ca="1" si="32"/>
        <v>#REF!</v>
      </c>
      <c r="M412" s="139" t="e">
        <f t="shared" ca="1" si="33"/>
        <v>#REF!</v>
      </c>
      <c r="N412" s="179" t="e">
        <f t="shared" ca="1" si="34"/>
        <v>#REF!</v>
      </c>
      <c r="O412" s="141" t="e">
        <f t="shared" ca="1" si="35"/>
        <v>#REF!</v>
      </c>
      <c r="P412" s="171"/>
    </row>
    <row r="413" spans="1:16" hidden="1" x14ac:dyDescent="0.25">
      <c r="A413" s="132">
        <v>409</v>
      </c>
      <c r="B413" s="154" t="e">
        <f t="shared" ca="1" si="28"/>
        <v>#REF!</v>
      </c>
      <c r="C413" s="154" t="e">
        <f t="shared" ca="1" si="29"/>
        <v>#REF!</v>
      </c>
      <c r="D413" s="136"/>
      <c r="E413" s="137"/>
      <c r="F413" s="137" t="e">
        <f t="shared" ca="1" si="30"/>
        <v>#REF!</v>
      </c>
      <c r="G413" s="135"/>
      <c r="H413" s="135"/>
      <c r="I413" s="135" t="e">
        <f t="shared" ca="1" si="31"/>
        <v>#REF!</v>
      </c>
      <c r="J413" s="138"/>
      <c r="K413" s="138"/>
      <c r="L413" s="138" t="e">
        <f t="shared" ca="1" si="32"/>
        <v>#REF!</v>
      </c>
      <c r="M413" s="139" t="e">
        <f t="shared" ca="1" si="33"/>
        <v>#REF!</v>
      </c>
      <c r="N413" s="179" t="e">
        <f t="shared" ca="1" si="34"/>
        <v>#REF!</v>
      </c>
      <c r="O413" s="141" t="e">
        <f t="shared" ca="1" si="35"/>
        <v>#REF!</v>
      </c>
      <c r="P413" s="171"/>
    </row>
    <row r="414" spans="1:16" hidden="1" x14ac:dyDescent="0.25">
      <c r="A414" s="132">
        <v>410</v>
      </c>
      <c r="B414" s="154" t="e">
        <f t="shared" ca="1" si="28"/>
        <v>#REF!</v>
      </c>
      <c r="C414" s="154" t="e">
        <f t="shared" ca="1" si="29"/>
        <v>#REF!</v>
      </c>
      <c r="D414" s="136"/>
      <c r="E414" s="137"/>
      <c r="F414" s="137" t="e">
        <f t="shared" ca="1" si="30"/>
        <v>#REF!</v>
      </c>
      <c r="G414" s="135"/>
      <c r="H414" s="135"/>
      <c r="I414" s="135" t="e">
        <f t="shared" ca="1" si="31"/>
        <v>#REF!</v>
      </c>
      <c r="J414" s="138"/>
      <c r="K414" s="138"/>
      <c r="L414" s="138" t="e">
        <f t="shared" ca="1" si="32"/>
        <v>#REF!</v>
      </c>
      <c r="M414" s="139" t="e">
        <f t="shared" ca="1" si="33"/>
        <v>#REF!</v>
      </c>
      <c r="N414" s="179" t="e">
        <f t="shared" ca="1" si="34"/>
        <v>#REF!</v>
      </c>
      <c r="O414" s="141" t="e">
        <f t="shared" ca="1" si="35"/>
        <v>#REF!</v>
      </c>
      <c r="P414" s="171"/>
    </row>
    <row r="415" spans="1:16" hidden="1" x14ac:dyDescent="0.25">
      <c r="A415" s="132">
        <v>411</v>
      </c>
      <c r="B415" s="154" t="e">
        <f t="shared" ca="1" si="28"/>
        <v>#REF!</v>
      </c>
      <c r="C415" s="154" t="e">
        <f t="shared" ca="1" si="29"/>
        <v>#REF!</v>
      </c>
      <c r="D415" s="136"/>
      <c r="E415" s="137"/>
      <c r="F415" s="137" t="e">
        <f t="shared" ca="1" si="30"/>
        <v>#REF!</v>
      </c>
      <c r="G415" s="135"/>
      <c r="H415" s="135"/>
      <c r="I415" s="135" t="e">
        <f t="shared" ca="1" si="31"/>
        <v>#REF!</v>
      </c>
      <c r="J415" s="138"/>
      <c r="K415" s="138"/>
      <c r="L415" s="138" t="e">
        <f t="shared" ca="1" si="32"/>
        <v>#REF!</v>
      </c>
      <c r="M415" s="139" t="e">
        <f t="shared" ca="1" si="33"/>
        <v>#REF!</v>
      </c>
      <c r="N415" s="179" t="e">
        <f t="shared" ca="1" si="34"/>
        <v>#REF!</v>
      </c>
      <c r="O415" s="141" t="e">
        <f t="shared" ca="1" si="35"/>
        <v>#REF!</v>
      </c>
      <c r="P415" s="171"/>
    </row>
    <row r="416" spans="1:16" hidden="1" x14ac:dyDescent="0.25">
      <c r="A416" s="132">
        <v>412</v>
      </c>
      <c r="B416" s="154" t="e">
        <f t="shared" ca="1" si="28"/>
        <v>#REF!</v>
      </c>
      <c r="C416" s="154" t="e">
        <f t="shared" ca="1" si="29"/>
        <v>#REF!</v>
      </c>
      <c r="D416" s="136"/>
      <c r="E416" s="137"/>
      <c r="F416" s="137" t="e">
        <f t="shared" ca="1" si="30"/>
        <v>#REF!</v>
      </c>
      <c r="G416" s="135"/>
      <c r="H416" s="135"/>
      <c r="I416" s="135" t="e">
        <f t="shared" ca="1" si="31"/>
        <v>#REF!</v>
      </c>
      <c r="J416" s="138"/>
      <c r="K416" s="138"/>
      <c r="L416" s="138" t="e">
        <f t="shared" ca="1" si="32"/>
        <v>#REF!</v>
      </c>
      <c r="M416" s="139" t="e">
        <f t="shared" ca="1" si="33"/>
        <v>#REF!</v>
      </c>
      <c r="N416" s="179" t="e">
        <f t="shared" ca="1" si="34"/>
        <v>#REF!</v>
      </c>
      <c r="O416" s="141" t="e">
        <f t="shared" ca="1" si="35"/>
        <v>#REF!</v>
      </c>
      <c r="P416" s="171"/>
    </row>
    <row r="417" spans="1:16" hidden="1" x14ac:dyDescent="0.25">
      <c r="A417" s="132">
        <v>413</v>
      </c>
      <c r="B417" s="154" t="e">
        <f t="shared" ca="1" si="28"/>
        <v>#REF!</v>
      </c>
      <c r="C417" s="154" t="e">
        <f t="shared" ca="1" si="29"/>
        <v>#REF!</v>
      </c>
      <c r="D417" s="136"/>
      <c r="E417" s="137"/>
      <c r="F417" s="137" t="e">
        <f t="shared" ca="1" si="30"/>
        <v>#REF!</v>
      </c>
      <c r="G417" s="135"/>
      <c r="H417" s="135"/>
      <c r="I417" s="135" t="e">
        <f t="shared" ca="1" si="31"/>
        <v>#REF!</v>
      </c>
      <c r="J417" s="138"/>
      <c r="K417" s="138"/>
      <c r="L417" s="138" t="e">
        <f t="shared" ca="1" si="32"/>
        <v>#REF!</v>
      </c>
      <c r="M417" s="139" t="e">
        <f t="shared" ca="1" si="33"/>
        <v>#REF!</v>
      </c>
      <c r="N417" s="179" t="e">
        <f t="shared" ca="1" si="34"/>
        <v>#REF!</v>
      </c>
      <c r="O417" s="141" t="e">
        <f t="shared" ca="1" si="35"/>
        <v>#REF!</v>
      </c>
      <c r="P417" s="171"/>
    </row>
    <row r="418" spans="1:16" hidden="1" x14ac:dyDescent="0.25">
      <c r="A418" s="132">
        <v>414</v>
      </c>
      <c r="B418" s="154" t="e">
        <f t="shared" ca="1" si="28"/>
        <v>#REF!</v>
      </c>
      <c r="C418" s="154" t="e">
        <f t="shared" ca="1" si="29"/>
        <v>#REF!</v>
      </c>
      <c r="D418" s="136"/>
      <c r="E418" s="137"/>
      <c r="F418" s="137" t="e">
        <f t="shared" ca="1" si="30"/>
        <v>#REF!</v>
      </c>
      <c r="G418" s="135"/>
      <c r="H418" s="135"/>
      <c r="I418" s="135" t="e">
        <f t="shared" ca="1" si="31"/>
        <v>#REF!</v>
      </c>
      <c r="J418" s="138"/>
      <c r="K418" s="138"/>
      <c r="L418" s="138" t="e">
        <f t="shared" ca="1" si="32"/>
        <v>#REF!</v>
      </c>
      <c r="M418" s="139" t="e">
        <f t="shared" ca="1" si="33"/>
        <v>#REF!</v>
      </c>
      <c r="N418" s="179" t="e">
        <f t="shared" ca="1" si="34"/>
        <v>#REF!</v>
      </c>
      <c r="O418" s="141" t="e">
        <f t="shared" ca="1" si="35"/>
        <v>#REF!</v>
      </c>
      <c r="P418" s="171"/>
    </row>
    <row r="419" spans="1:16" hidden="1" x14ac:dyDescent="0.25">
      <c r="A419" s="132">
        <v>415</v>
      </c>
      <c r="B419" s="154" t="e">
        <f t="shared" ca="1" si="28"/>
        <v>#REF!</v>
      </c>
      <c r="C419" s="154" t="e">
        <f t="shared" ca="1" si="29"/>
        <v>#REF!</v>
      </c>
      <c r="D419" s="136"/>
      <c r="E419" s="137"/>
      <c r="F419" s="137" t="e">
        <f t="shared" ca="1" si="30"/>
        <v>#REF!</v>
      </c>
      <c r="G419" s="135"/>
      <c r="H419" s="135"/>
      <c r="I419" s="135" t="e">
        <f t="shared" ca="1" si="31"/>
        <v>#REF!</v>
      </c>
      <c r="J419" s="138"/>
      <c r="K419" s="138"/>
      <c r="L419" s="138" t="e">
        <f t="shared" ca="1" si="32"/>
        <v>#REF!</v>
      </c>
      <c r="M419" s="139" t="e">
        <f t="shared" ca="1" si="33"/>
        <v>#REF!</v>
      </c>
      <c r="N419" s="179" t="e">
        <f t="shared" ca="1" si="34"/>
        <v>#REF!</v>
      </c>
      <c r="O419" s="141" t="e">
        <f t="shared" ca="1" si="35"/>
        <v>#REF!</v>
      </c>
      <c r="P419" s="171"/>
    </row>
    <row r="420" spans="1:16" hidden="1" x14ac:dyDescent="0.25">
      <c r="A420" s="132">
        <v>416</v>
      </c>
      <c r="B420" s="154" t="e">
        <f t="shared" ca="1" si="28"/>
        <v>#REF!</v>
      </c>
      <c r="C420" s="154" t="e">
        <f t="shared" ca="1" si="29"/>
        <v>#REF!</v>
      </c>
      <c r="D420" s="136"/>
      <c r="E420" s="137"/>
      <c r="F420" s="137" t="e">
        <f t="shared" ca="1" si="30"/>
        <v>#REF!</v>
      </c>
      <c r="G420" s="135"/>
      <c r="H420" s="135"/>
      <c r="I420" s="135" t="e">
        <f t="shared" ca="1" si="31"/>
        <v>#REF!</v>
      </c>
      <c r="J420" s="138"/>
      <c r="K420" s="138"/>
      <c r="L420" s="138" t="e">
        <f t="shared" ca="1" si="32"/>
        <v>#REF!</v>
      </c>
      <c r="M420" s="139" t="e">
        <f t="shared" ca="1" si="33"/>
        <v>#REF!</v>
      </c>
      <c r="N420" s="179" t="e">
        <f t="shared" ca="1" si="34"/>
        <v>#REF!</v>
      </c>
      <c r="O420" s="141" t="e">
        <f t="shared" ca="1" si="35"/>
        <v>#REF!</v>
      </c>
      <c r="P420" s="171"/>
    </row>
    <row r="421" spans="1:16" hidden="1" x14ac:dyDescent="0.25">
      <c r="A421" s="132">
        <v>417</v>
      </c>
      <c r="B421" s="154" t="e">
        <f t="shared" ca="1" si="28"/>
        <v>#REF!</v>
      </c>
      <c r="C421" s="154" t="e">
        <f t="shared" ca="1" si="29"/>
        <v>#REF!</v>
      </c>
      <c r="D421" s="136"/>
      <c r="E421" s="137"/>
      <c r="F421" s="137" t="e">
        <f t="shared" ca="1" si="30"/>
        <v>#REF!</v>
      </c>
      <c r="G421" s="135"/>
      <c r="H421" s="135"/>
      <c r="I421" s="135" t="e">
        <f t="shared" ca="1" si="31"/>
        <v>#REF!</v>
      </c>
      <c r="J421" s="138"/>
      <c r="K421" s="138"/>
      <c r="L421" s="138" t="e">
        <f t="shared" ca="1" si="32"/>
        <v>#REF!</v>
      </c>
      <c r="M421" s="139" t="e">
        <f t="shared" ca="1" si="33"/>
        <v>#REF!</v>
      </c>
      <c r="N421" s="179" t="e">
        <f t="shared" ca="1" si="34"/>
        <v>#REF!</v>
      </c>
      <c r="O421" s="141" t="e">
        <f t="shared" ca="1" si="35"/>
        <v>#REF!</v>
      </c>
      <c r="P421" s="171"/>
    </row>
    <row r="422" spans="1:16" hidden="1" x14ac:dyDescent="0.25">
      <c r="A422" s="132">
        <v>418</v>
      </c>
      <c r="B422" s="154" t="e">
        <f t="shared" ca="1" si="28"/>
        <v>#REF!</v>
      </c>
      <c r="C422" s="154" t="e">
        <f t="shared" ca="1" si="29"/>
        <v>#REF!</v>
      </c>
      <c r="D422" s="136"/>
      <c r="E422" s="137"/>
      <c r="F422" s="137" t="e">
        <f t="shared" ca="1" si="30"/>
        <v>#REF!</v>
      </c>
      <c r="G422" s="135"/>
      <c r="H422" s="135"/>
      <c r="I422" s="135" t="e">
        <f t="shared" ca="1" si="31"/>
        <v>#REF!</v>
      </c>
      <c r="J422" s="138"/>
      <c r="K422" s="138"/>
      <c r="L422" s="138" t="e">
        <f t="shared" ca="1" si="32"/>
        <v>#REF!</v>
      </c>
      <c r="M422" s="139" t="e">
        <f t="shared" ca="1" si="33"/>
        <v>#REF!</v>
      </c>
      <c r="N422" s="179" t="e">
        <f t="shared" ca="1" si="34"/>
        <v>#REF!</v>
      </c>
      <c r="O422" s="141" t="e">
        <f t="shared" ca="1" si="35"/>
        <v>#REF!</v>
      </c>
      <c r="P422" s="171"/>
    </row>
    <row r="423" spans="1:16" hidden="1" x14ac:dyDescent="0.25">
      <c r="A423" s="132">
        <v>419</v>
      </c>
      <c r="B423" s="154" t="e">
        <f t="shared" ca="1" si="28"/>
        <v>#REF!</v>
      </c>
      <c r="C423" s="154" t="e">
        <f t="shared" ca="1" si="29"/>
        <v>#REF!</v>
      </c>
      <c r="D423" s="136"/>
      <c r="E423" s="137"/>
      <c r="F423" s="137" t="e">
        <f t="shared" ca="1" si="30"/>
        <v>#REF!</v>
      </c>
      <c r="G423" s="135"/>
      <c r="H423" s="135"/>
      <c r="I423" s="135" t="e">
        <f t="shared" ca="1" si="31"/>
        <v>#REF!</v>
      </c>
      <c r="J423" s="138"/>
      <c r="K423" s="138"/>
      <c r="L423" s="138" t="e">
        <f t="shared" ca="1" si="32"/>
        <v>#REF!</v>
      </c>
      <c r="M423" s="139" t="e">
        <f t="shared" ca="1" si="33"/>
        <v>#REF!</v>
      </c>
      <c r="N423" s="179" t="e">
        <f t="shared" ca="1" si="34"/>
        <v>#REF!</v>
      </c>
      <c r="O423" s="141" t="e">
        <f t="shared" ca="1" si="35"/>
        <v>#REF!</v>
      </c>
      <c r="P423" s="171"/>
    </row>
    <row r="424" spans="1:16" hidden="1" x14ac:dyDescent="0.25">
      <c r="A424" s="132">
        <v>420</v>
      </c>
      <c r="B424" s="154" t="e">
        <f t="shared" ca="1" si="28"/>
        <v>#REF!</v>
      </c>
      <c r="C424" s="154" t="e">
        <f t="shared" ca="1" si="29"/>
        <v>#REF!</v>
      </c>
      <c r="D424" s="136"/>
      <c r="E424" s="137"/>
      <c r="F424" s="137" t="e">
        <f t="shared" ca="1" si="30"/>
        <v>#REF!</v>
      </c>
      <c r="G424" s="135"/>
      <c r="H424" s="135"/>
      <c r="I424" s="135" t="e">
        <f t="shared" ca="1" si="31"/>
        <v>#REF!</v>
      </c>
      <c r="J424" s="138"/>
      <c r="K424" s="138"/>
      <c r="L424" s="138" t="e">
        <f t="shared" ca="1" si="32"/>
        <v>#REF!</v>
      </c>
      <c r="M424" s="139" t="e">
        <f t="shared" ca="1" si="33"/>
        <v>#REF!</v>
      </c>
      <c r="N424" s="179" t="e">
        <f t="shared" ca="1" si="34"/>
        <v>#REF!</v>
      </c>
      <c r="O424" s="141" t="e">
        <f t="shared" ca="1" si="35"/>
        <v>#REF!</v>
      </c>
      <c r="P424" s="171"/>
    </row>
    <row r="425" spans="1:16" hidden="1" x14ac:dyDescent="0.25">
      <c r="A425" s="132">
        <v>421</v>
      </c>
      <c r="B425" s="154" t="e">
        <f t="shared" ca="1" si="28"/>
        <v>#REF!</v>
      </c>
      <c r="C425" s="154" t="e">
        <f t="shared" ca="1" si="29"/>
        <v>#REF!</v>
      </c>
      <c r="D425" s="136"/>
      <c r="E425" s="137"/>
      <c r="F425" s="137" t="e">
        <f t="shared" ca="1" si="30"/>
        <v>#REF!</v>
      </c>
      <c r="G425" s="135"/>
      <c r="H425" s="135"/>
      <c r="I425" s="135" t="e">
        <f t="shared" ca="1" si="31"/>
        <v>#REF!</v>
      </c>
      <c r="J425" s="138"/>
      <c r="K425" s="138"/>
      <c r="L425" s="138" t="e">
        <f t="shared" ca="1" si="32"/>
        <v>#REF!</v>
      </c>
      <c r="M425" s="139" t="e">
        <f t="shared" ca="1" si="33"/>
        <v>#REF!</v>
      </c>
      <c r="N425" s="179" t="e">
        <f t="shared" ca="1" si="34"/>
        <v>#REF!</v>
      </c>
      <c r="O425" s="141" t="e">
        <f t="shared" ca="1" si="35"/>
        <v>#REF!</v>
      </c>
      <c r="P425" s="171"/>
    </row>
    <row r="426" spans="1:16" hidden="1" x14ac:dyDescent="0.25">
      <c r="A426" s="132">
        <v>422</v>
      </c>
      <c r="B426" s="154" t="e">
        <f t="shared" ca="1" si="28"/>
        <v>#REF!</v>
      </c>
      <c r="C426" s="154" t="e">
        <f t="shared" ca="1" si="29"/>
        <v>#REF!</v>
      </c>
      <c r="D426" s="136"/>
      <c r="E426" s="137"/>
      <c r="F426" s="137" t="e">
        <f t="shared" ca="1" si="30"/>
        <v>#REF!</v>
      </c>
      <c r="G426" s="135"/>
      <c r="H426" s="135"/>
      <c r="I426" s="135" t="e">
        <f t="shared" ca="1" si="31"/>
        <v>#REF!</v>
      </c>
      <c r="J426" s="138"/>
      <c r="K426" s="138"/>
      <c r="L426" s="138" t="e">
        <f t="shared" ca="1" si="32"/>
        <v>#REF!</v>
      </c>
      <c r="M426" s="139" t="e">
        <f t="shared" ca="1" si="33"/>
        <v>#REF!</v>
      </c>
      <c r="N426" s="179" t="e">
        <f t="shared" ca="1" si="34"/>
        <v>#REF!</v>
      </c>
      <c r="O426" s="141" t="e">
        <f t="shared" ca="1" si="35"/>
        <v>#REF!</v>
      </c>
      <c r="P426" s="171"/>
    </row>
    <row r="427" spans="1:16" hidden="1" x14ac:dyDescent="0.25">
      <c r="A427" s="132">
        <v>423</v>
      </c>
      <c r="B427" s="154" t="e">
        <f t="shared" ca="1" si="28"/>
        <v>#REF!</v>
      </c>
      <c r="C427" s="154" t="e">
        <f t="shared" ca="1" si="29"/>
        <v>#REF!</v>
      </c>
      <c r="D427" s="136"/>
      <c r="E427" s="137"/>
      <c r="F427" s="137" t="e">
        <f t="shared" ca="1" si="30"/>
        <v>#REF!</v>
      </c>
      <c r="G427" s="135"/>
      <c r="H427" s="135"/>
      <c r="I427" s="135" t="e">
        <f t="shared" ca="1" si="31"/>
        <v>#REF!</v>
      </c>
      <c r="J427" s="138"/>
      <c r="K427" s="138"/>
      <c r="L427" s="138" t="e">
        <f t="shared" ca="1" si="32"/>
        <v>#REF!</v>
      </c>
      <c r="M427" s="139" t="e">
        <f t="shared" ca="1" si="33"/>
        <v>#REF!</v>
      </c>
      <c r="N427" s="179" t="e">
        <f t="shared" ca="1" si="34"/>
        <v>#REF!</v>
      </c>
      <c r="O427" s="141" t="e">
        <f t="shared" ca="1" si="35"/>
        <v>#REF!</v>
      </c>
      <c r="P427" s="171"/>
    </row>
    <row r="428" spans="1:16" hidden="1" x14ac:dyDescent="0.25">
      <c r="A428" s="132">
        <v>424</v>
      </c>
      <c r="B428" s="154" t="e">
        <f t="shared" ca="1" si="28"/>
        <v>#REF!</v>
      </c>
      <c r="C428" s="154" t="e">
        <f t="shared" ca="1" si="29"/>
        <v>#REF!</v>
      </c>
      <c r="D428" s="136"/>
      <c r="E428" s="137"/>
      <c r="F428" s="137" t="e">
        <f t="shared" ca="1" si="30"/>
        <v>#REF!</v>
      </c>
      <c r="G428" s="135"/>
      <c r="H428" s="135"/>
      <c r="I428" s="135" t="e">
        <f t="shared" ca="1" si="31"/>
        <v>#REF!</v>
      </c>
      <c r="J428" s="138"/>
      <c r="K428" s="138"/>
      <c r="L428" s="138" t="e">
        <f t="shared" ca="1" si="32"/>
        <v>#REF!</v>
      </c>
      <c r="M428" s="139" t="e">
        <f t="shared" ca="1" si="33"/>
        <v>#REF!</v>
      </c>
      <c r="N428" s="179" t="e">
        <f t="shared" ca="1" si="34"/>
        <v>#REF!</v>
      </c>
      <c r="O428" s="141" t="e">
        <f t="shared" ca="1" si="35"/>
        <v>#REF!</v>
      </c>
      <c r="P428" s="171"/>
    </row>
    <row r="429" spans="1:16" hidden="1" x14ac:dyDescent="0.25">
      <c r="A429" s="132">
        <v>425</v>
      </c>
      <c r="B429" s="154" t="e">
        <f t="shared" ca="1" si="28"/>
        <v>#REF!</v>
      </c>
      <c r="C429" s="154" t="e">
        <f t="shared" ca="1" si="29"/>
        <v>#REF!</v>
      </c>
      <c r="D429" s="136"/>
      <c r="E429" s="137"/>
      <c r="F429" s="137" t="e">
        <f t="shared" ca="1" si="30"/>
        <v>#REF!</v>
      </c>
      <c r="G429" s="135"/>
      <c r="H429" s="135"/>
      <c r="I429" s="135" t="e">
        <f t="shared" ca="1" si="31"/>
        <v>#REF!</v>
      </c>
      <c r="J429" s="138"/>
      <c r="K429" s="138"/>
      <c r="L429" s="138" t="e">
        <f t="shared" ca="1" si="32"/>
        <v>#REF!</v>
      </c>
      <c r="M429" s="139" t="e">
        <f t="shared" ca="1" si="33"/>
        <v>#REF!</v>
      </c>
      <c r="N429" s="179" t="e">
        <f t="shared" ca="1" si="34"/>
        <v>#REF!</v>
      </c>
      <c r="O429" s="141" t="e">
        <f t="shared" ca="1" si="35"/>
        <v>#REF!</v>
      </c>
      <c r="P429" s="171"/>
    </row>
    <row r="430" spans="1:16" hidden="1" x14ac:dyDescent="0.25">
      <c r="A430" s="132">
        <v>426</v>
      </c>
      <c r="B430" s="154" t="e">
        <f t="shared" ca="1" si="28"/>
        <v>#REF!</v>
      </c>
      <c r="C430" s="154" t="e">
        <f t="shared" ca="1" si="29"/>
        <v>#REF!</v>
      </c>
      <c r="D430" s="136"/>
      <c r="E430" s="137"/>
      <c r="F430" s="137" t="e">
        <f t="shared" ca="1" si="30"/>
        <v>#REF!</v>
      </c>
      <c r="G430" s="135"/>
      <c r="H430" s="135"/>
      <c r="I430" s="135" t="e">
        <f t="shared" ca="1" si="31"/>
        <v>#REF!</v>
      </c>
      <c r="J430" s="138"/>
      <c r="K430" s="138"/>
      <c r="L430" s="138" t="e">
        <f t="shared" ca="1" si="32"/>
        <v>#REF!</v>
      </c>
      <c r="M430" s="139" t="e">
        <f t="shared" ca="1" si="33"/>
        <v>#REF!</v>
      </c>
      <c r="N430" s="179" t="e">
        <f t="shared" ca="1" si="34"/>
        <v>#REF!</v>
      </c>
      <c r="O430" s="141" t="e">
        <f t="shared" ca="1" si="35"/>
        <v>#REF!</v>
      </c>
      <c r="P430" s="171"/>
    </row>
    <row r="431" spans="1:16" hidden="1" x14ac:dyDescent="0.25">
      <c r="A431" s="132">
        <v>427</v>
      </c>
      <c r="B431" s="154" t="e">
        <f t="shared" ca="1" si="28"/>
        <v>#REF!</v>
      </c>
      <c r="C431" s="154" t="e">
        <f t="shared" ca="1" si="29"/>
        <v>#REF!</v>
      </c>
      <c r="D431" s="136"/>
      <c r="E431" s="137"/>
      <c r="F431" s="137" t="e">
        <f t="shared" ca="1" si="30"/>
        <v>#REF!</v>
      </c>
      <c r="G431" s="135"/>
      <c r="H431" s="135"/>
      <c r="I431" s="135" t="e">
        <f t="shared" ca="1" si="31"/>
        <v>#REF!</v>
      </c>
      <c r="J431" s="138"/>
      <c r="K431" s="138"/>
      <c r="L431" s="138" t="e">
        <f t="shared" ca="1" si="32"/>
        <v>#REF!</v>
      </c>
      <c r="M431" s="139" t="e">
        <f t="shared" ca="1" si="33"/>
        <v>#REF!</v>
      </c>
      <c r="N431" s="179" t="e">
        <f t="shared" ca="1" si="34"/>
        <v>#REF!</v>
      </c>
      <c r="O431" s="141" t="e">
        <f t="shared" ca="1" si="35"/>
        <v>#REF!</v>
      </c>
      <c r="P431" s="171"/>
    </row>
    <row r="432" spans="1:16" hidden="1" x14ac:dyDescent="0.25">
      <c r="A432" s="132">
        <v>428</v>
      </c>
      <c r="B432" s="154" t="e">
        <f t="shared" ca="1" si="28"/>
        <v>#REF!</v>
      </c>
      <c r="C432" s="154" t="e">
        <f t="shared" ca="1" si="29"/>
        <v>#REF!</v>
      </c>
      <c r="D432" s="136"/>
      <c r="E432" s="137"/>
      <c r="F432" s="137" t="e">
        <f t="shared" ca="1" si="30"/>
        <v>#REF!</v>
      </c>
      <c r="G432" s="135"/>
      <c r="H432" s="135"/>
      <c r="I432" s="135" t="e">
        <f t="shared" ca="1" si="31"/>
        <v>#REF!</v>
      </c>
      <c r="J432" s="138"/>
      <c r="K432" s="138"/>
      <c r="L432" s="138" t="e">
        <f t="shared" ca="1" si="32"/>
        <v>#REF!</v>
      </c>
      <c r="M432" s="139" t="e">
        <f t="shared" ca="1" si="33"/>
        <v>#REF!</v>
      </c>
      <c r="N432" s="179" t="e">
        <f t="shared" ca="1" si="34"/>
        <v>#REF!</v>
      </c>
      <c r="O432" s="141" t="e">
        <f t="shared" ca="1" si="35"/>
        <v>#REF!</v>
      </c>
      <c r="P432" s="171"/>
    </row>
    <row r="433" spans="1:16" hidden="1" x14ac:dyDescent="0.25">
      <c r="A433" s="132">
        <v>429</v>
      </c>
      <c r="B433" s="154" t="e">
        <f t="shared" ca="1" si="28"/>
        <v>#REF!</v>
      </c>
      <c r="C433" s="154" t="e">
        <f t="shared" ca="1" si="29"/>
        <v>#REF!</v>
      </c>
      <c r="D433" s="136"/>
      <c r="E433" s="137"/>
      <c r="F433" s="137" t="e">
        <f t="shared" ca="1" si="30"/>
        <v>#REF!</v>
      </c>
      <c r="G433" s="135"/>
      <c r="H433" s="135"/>
      <c r="I433" s="135" t="e">
        <f t="shared" ca="1" si="31"/>
        <v>#REF!</v>
      </c>
      <c r="J433" s="138"/>
      <c r="K433" s="138"/>
      <c r="L433" s="138" t="e">
        <f t="shared" ca="1" si="32"/>
        <v>#REF!</v>
      </c>
      <c r="M433" s="139" t="e">
        <f t="shared" ca="1" si="33"/>
        <v>#REF!</v>
      </c>
      <c r="N433" s="179" t="e">
        <f t="shared" ca="1" si="34"/>
        <v>#REF!</v>
      </c>
      <c r="O433" s="141" t="e">
        <f t="shared" ca="1" si="35"/>
        <v>#REF!</v>
      </c>
      <c r="P433" s="171"/>
    </row>
    <row r="434" spans="1:16" hidden="1" x14ac:dyDescent="0.25">
      <c r="A434" s="132">
        <v>430</v>
      </c>
      <c r="B434" s="154" t="e">
        <f t="shared" ca="1" si="28"/>
        <v>#REF!</v>
      </c>
      <c r="C434" s="154" t="e">
        <f t="shared" ca="1" si="29"/>
        <v>#REF!</v>
      </c>
      <c r="D434" s="136"/>
      <c r="E434" s="137"/>
      <c r="F434" s="137" t="e">
        <f t="shared" ca="1" si="30"/>
        <v>#REF!</v>
      </c>
      <c r="G434" s="135"/>
      <c r="H434" s="135"/>
      <c r="I434" s="135" t="e">
        <f t="shared" ca="1" si="31"/>
        <v>#REF!</v>
      </c>
      <c r="J434" s="138"/>
      <c r="K434" s="138"/>
      <c r="L434" s="138" t="e">
        <f t="shared" ca="1" si="32"/>
        <v>#REF!</v>
      </c>
      <c r="M434" s="139" t="e">
        <f t="shared" ca="1" si="33"/>
        <v>#REF!</v>
      </c>
      <c r="N434" s="179" t="e">
        <f t="shared" ca="1" si="34"/>
        <v>#REF!</v>
      </c>
      <c r="O434" s="141" t="e">
        <f t="shared" ca="1" si="35"/>
        <v>#REF!</v>
      </c>
      <c r="P434" s="171"/>
    </row>
    <row r="435" spans="1:16" hidden="1" x14ac:dyDescent="0.25">
      <c r="A435" s="132">
        <v>431</v>
      </c>
      <c r="B435" s="154" t="e">
        <f t="shared" ca="1" si="28"/>
        <v>#REF!</v>
      </c>
      <c r="C435" s="154" t="e">
        <f t="shared" ca="1" si="29"/>
        <v>#REF!</v>
      </c>
      <c r="D435" s="136"/>
      <c r="E435" s="137"/>
      <c r="F435" s="137" t="e">
        <f t="shared" ca="1" si="30"/>
        <v>#REF!</v>
      </c>
      <c r="G435" s="135"/>
      <c r="H435" s="135"/>
      <c r="I435" s="135" t="e">
        <f t="shared" ca="1" si="31"/>
        <v>#REF!</v>
      </c>
      <c r="J435" s="138"/>
      <c r="K435" s="138"/>
      <c r="L435" s="138" t="e">
        <f t="shared" ca="1" si="32"/>
        <v>#REF!</v>
      </c>
      <c r="M435" s="139" t="e">
        <f t="shared" ca="1" si="33"/>
        <v>#REF!</v>
      </c>
      <c r="N435" s="179" t="e">
        <f t="shared" ca="1" si="34"/>
        <v>#REF!</v>
      </c>
      <c r="O435" s="141" t="e">
        <f t="shared" ca="1" si="35"/>
        <v>#REF!</v>
      </c>
      <c r="P435" s="171"/>
    </row>
    <row r="436" spans="1:16" hidden="1" x14ac:dyDescent="0.25">
      <c r="A436" s="132">
        <v>432</v>
      </c>
      <c r="B436" s="154" t="e">
        <f t="shared" ca="1" si="28"/>
        <v>#REF!</v>
      </c>
      <c r="C436" s="154" t="e">
        <f t="shared" ca="1" si="29"/>
        <v>#REF!</v>
      </c>
      <c r="D436" s="136"/>
      <c r="E436" s="137"/>
      <c r="F436" s="137" t="e">
        <f t="shared" ca="1" si="30"/>
        <v>#REF!</v>
      </c>
      <c r="G436" s="135"/>
      <c r="H436" s="135"/>
      <c r="I436" s="135" t="e">
        <f t="shared" ca="1" si="31"/>
        <v>#REF!</v>
      </c>
      <c r="J436" s="138"/>
      <c r="K436" s="138"/>
      <c r="L436" s="138" t="e">
        <f t="shared" ca="1" si="32"/>
        <v>#REF!</v>
      </c>
      <c r="M436" s="139" t="e">
        <f t="shared" ca="1" si="33"/>
        <v>#REF!</v>
      </c>
      <c r="N436" s="179" t="e">
        <f t="shared" ca="1" si="34"/>
        <v>#REF!</v>
      </c>
      <c r="O436" s="141" t="e">
        <f t="shared" ca="1" si="35"/>
        <v>#REF!</v>
      </c>
      <c r="P436" s="171"/>
    </row>
    <row r="437" spans="1:16" hidden="1" x14ac:dyDescent="0.25">
      <c r="A437" s="132">
        <v>433</v>
      </c>
      <c r="B437" s="154" t="e">
        <f t="shared" ca="1" si="28"/>
        <v>#REF!</v>
      </c>
      <c r="C437" s="154" t="e">
        <f t="shared" ca="1" si="29"/>
        <v>#REF!</v>
      </c>
      <c r="D437" s="136"/>
      <c r="E437" s="137"/>
      <c r="F437" s="137" t="e">
        <f t="shared" ca="1" si="30"/>
        <v>#REF!</v>
      </c>
      <c r="G437" s="135"/>
      <c r="H437" s="135"/>
      <c r="I437" s="135" t="e">
        <f t="shared" ca="1" si="31"/>
        <v>#REF!</v>
      </c>
      <c r="J437" s="138"/>
      <c r="K437" s="138"/>
      <c r="L437" s="138" t="e">
        <f t="shared" ca="1" si="32"/>
        <v>#REF!</v>
      </c>
      <c r="M437" s="139" t="e">
        <f t="shared" ca="1" si="33"/>
        <v>#REF!</v>
      </c>
      <c r="N437" s="179" t="e">
        <f t="shared" ca="1" si="34"/>
        <v>#REF!</v>
      </c>
      <c r="O437" s="141" t="e">
        <f t="shared" ca="1" si="35"/>
        <v>#REF!</v>
      </c>
      <c r="P437" s="171"/>
    </row>
    <row r="438" spans="1:16" hidden="1" x14ac:dyDescent="0.25">
      <c r="A438" s="132">
        <v>434</v>
      </c>
      <c r="B438" s="154" t="e">
        <f t="shared" ca="1" si="28"/>
        <v>#REF!</v>
      </c>
      <c r="C438" s="154" t="e">
        <f t="shared" ca="1" si="29"/>
        <v>#REF!</v>
      </c>
      <c r="D438" s="136"/>
      <c r="E438" s="137"/>
      <c r="F438" s="137" t="e">
        <f t="shared" ca="1" si="30"/>
        <v>#REF!</v>
      </c>
      <c r="G438" s="135"/>
      <c r="H438" s="135"/>
      <c r="I438" s="135" t="e">
        <f t="shared" ca="1" si="31"/>
        <v>#REF!</v>
      </c>
      <c r="J438" s="138"/>
      <c r="K438" s="138"/>
      <c r="L438" s="138" t="e">
        <f t="shared" ca="1" si="32"/>
        <v>#REF!</v>
      </c>
      <c r="M438" s="139" t="e">
        <f t="shared" ca="1" si="33"/>
        <v>#REF!</v>
      </c>
      <c r="N438" s="179" t="e">
        <f t="shared" ca="1" si="34"/>
        <v>#REF!</v>
      </c>
      <c r="O438" s="141" t="e">
        <f t="shared" ca="1" si="35"/>
        <v>#REF!</v>
      </c>
      <c r="P438" s="171"/>
    </row>
    <row r="439" spans="1:16" hidden="1" x14ac:dyDescent="0.25">
      <c r="A439" s="132">
        <v>435</v>
      </c>
      <c r="B439" s="154" t="e">
        <f t="shared" ca="1" si="28"/>
        <v>#REF!</v>
      </c>
      <c r="C439" s="154" t="e">
        <f t="shared" ca="1" si="29"/>
        <v>#REF!</v>
      </c>
      <c r="D439" s="136"/>
      <c r="E439" s="137"/>
      <c r="F439" s="137" t="e">
        <f t="shared" ca="1" si="30"/>
        <v>#REF!</v>
      </c>
      <c r="G439" s="135"/>
      <c r="H439" s="135"/>
      <c r="I439" s="135" t="e">
        <f t="shared" ca="1" si="31"/>
        <v>#REF!</v>
      </c>
      <c r="J439" s="138"/>
      <c r="K439" s="138"/>
      <c r="L439" s="138" t="e">
        <f t="shared" ca="1" si="32"/>
        <v>#REF!</v>
      </c>
      <c r="M439" s="139" t="e">
        <f t="shared" ca="1" si="33"/>
        <v>#REF!</v>
      </c>
      <c r="N439" s="179" t="e">
        <f t="shared" ca="1" si="34"/>
        <v>#REF!</v>
      </c>
      <c r="O439" s="141" t="e">
        <f t="shared" ca="1" si="35"/>
        <v>#REF!</v>
      </c>
      <c r="P439" s="171"/>
    </row>
    <row r="440" spans="1:16" hidden="1" x14ac:dyDescent="0.25">
      <c r="A440" s="132">
        <v>436</v>
      </c>
      <c r="B440" s="154" t="e">
        <f t="shared" ca="1" si="28"/>
        <v>#REF!</v>
      </c>
      <c r="C440" s="154" t="e">
        <f t="shared" ca="1" si="29"/>
        <v>#REF!</v>
      </c>
      <c r="D440" s="136"/>
      <c r="E440" s="137"/>
      <c r="F440" s="137" t="e">
        <f t="shared" ca="1" si="30"/>
        <v>#REF!</v>
      </c>
      <c r="G440" s="135"/>
      <c r="H440" s="135"/>
      <c r="I440" s="135" t="e">
        <f t="shared" ca="1" si="31"/>
        <v>#REF!</v>
      </c>
      <c r="J440" s="138"/>
      <c r="K440" s="138"/>
      <c r="L440" s="138" t="e">
        <f t="shared" ca="1" si="32"/>
        <v>#REF!</v>
      </c>
      <c r="M440" s="139" t="e">
        <f t="shared" ca="1" si="33"/>
        <v>#REF!</v>
      </c>
      <c r="N440" s="179" t="e">
        <f t="shared" ca="1" si="34"/>
        <v>#REF!</v>
      </c>
      <c r="O440" s="141" t="e">
        <f t="shared" ca="1" si="35"/>
        <v>#REF!</v>
      </c>
      <c r="P440" s="171"/>
    </row>
    <row r="441" spans="1:16" hidden="1" x14ac:dyDescent="0.25">
      <c r="A441" s="132">
        <v>437</v>
      </c>
      <c r="B441" s="154" t="e">
        <f t="shared" ca="1" si="28"/>
        <v>#REF!</v>
      </c>
      <c r="C441" s="154" t="e">
        <f t="shared" ca="1" si="29"/>
        <v>#REF!</v>
      </c>
      <c r="D441" s="136"/>
      <c r="E441" s="137"/>
      <c r="F441" s="137" t="e">
        <f t="shared" ca="1" si="30"/>
        <v>#REF!</v>
      </c>
      <c r="G441" s="135"/>
      <c r="H441" s="135"/>
      <c r="I441" s="135" t="e">
        <f t="shared" ca="1" si="31"/>
        <v>#REF!</v>
      </c>
      <c r="J441" s="138"/>
      <c r="K441" s="138"/>
      <c r="L441" s="138" t="e">
        <f t="shared" ca="1" si="32"/>
        <v>#REF!</v>
      </c>
      <c r="M441" s="139" t="e">
        <f t="shared" ca="1" si="33"/>
        <v>#REF!</v>
      </c>
      <c r="N441" s="179" t="e">
        <f t="shared" ca="1" si="34"/>
        <v>#REF!</v>
      </c>
      <c r="O441" s="141" t="e">
        <f t="shared" ca="1" si="35"/>
        <v>#REF!</v>
      </c>
      <c r="P441" s="171"/>
    </row>
    <row r="442" spans="1:16" hidden="1" x14ac:dyDescent="0.25">
      <c r="A442" s="132">
        <v>438</v>
      </c>
      <c r="B442" s="154" t="e">
        <f t="shared" ca="1" si="28"/>
        <v>#REF!</v>
      </c>
      <c r="C442" s="154" t="e">
        <f t="shared" ca="1" si="29"/>
        <v>#REF!</v>
      </c>
      <c r="D442" s="136"/>
      <c r="E442" s="137"/>
      <c r="F442" s="137" t="e">
        <f t="shared" ca="1" si="30"/>
        <v>#REF!</v>
      </c>
      <c r="G442" s="135"/>
      <c r="H442" s="135"/>
      <c r="I442" s="135" t="e">
        <f t="shared" ca="1" si="31"/>
        <v>#REF!</v>
      </c>
      <c r="J442" s="138"/>
      <c r="K442" s="138"/>
      <c r="L442" s="138" t="e">
        <f t="shared" ca="1" si="32"/>
        <v>#REF!</v>
      </c>
      <c r="M442" s="139" t="e">
        <f t="shared" ca="1" si="33"/>
        <v>#REF!</v>
      </c>
      <c r="N442" s="179" t="e">
        <f t="shared" ca="1" si="34"/>
        <v>#REF!</v>
      </c>
      <c r="O442" s="141" t="e">
        <f t="shared" ca="1" si="35"/>
        <v>#REF!</v>
      </c>
      <c r="P442" s="171"/>
    </row>
    <row r="443" spans="1:16" hidden="1" x14ac:dyDescent="0.25">
      <c r="A443" s="132">
        <v>439</v>
      </c>
      <c r="B443" s="154" t="e">
        <f t="shared" ca="1" si="28"/>
        <v>#REF!</v>
      </c>
      <c r="C443" s="154" t="e">
        <f t="shared" ca="1" si="29"/>
        <v>#REF!</v>
      </c>
      <c r="D443" s="136"/>
      <c r="E443" s="137"/>
      <c r="F443" s="137" t="e">
        <f t="shared" ca="1" si="30"/>
        <v>#REF!</v>
      </c>
      <c r="G443" s="135"/>
      <c r="H443" s="135"/>
      <c r="I443" s="135" t="e">
        <f t="shared" ca="1" si="31"/>
        <v>#REF!</v>
      </c>
      <c r="J443" s="138"/>
      <c r="K443" s="138"/>
      <c r="L443" s="138" t="e">
        <f t="shared" ca="1" si="32"/>
        <v>#REF!</v>
      </c>
      <c r="M443" s="139" t="e">
        <f t="shared" ca="1" si="33"/>
        <v>#REF!</v>
      </c>
      <c r="N443" s="179" t="e">
        <f t="shared" ca="1" si="34"/>
        <v>#REF!</v>
      </c>
      <c r="O443" s="141" t="e">
        <f t="shared" ca="1" si="35"/>
        <v>#REF!</v>
      </c>
      <c r="P443" s="171"/>
    </row>
    <row r="444" spans="1:16" hidden="1" x14ac:dyDescent="0.25">
      <c r="A444" s="132">
        <v>440</v>
      </c>
      <c r="B444" s="154" t="e">
        <f t="shared" ca="1" si="28"/>
        <v>#REF!</v>
      </c>
      <c r="C444" s="154" t="e">
        <f t="shared" ca="1" si="29"/>
        <v>#REF!</v>
      </c>
      <c r="D444" s="136"/>
      <c r="E444" s="137"/>
      <c r="F444" s="137" t="e">
        <f t="shared" ca="1" si="30"/>
        <v>#REF!</v>
      </c>
      <c r="G444" s="135"/>
      <c r="H444" s="135"/>
      <c r="I444" s="135" t="e">
        <f t="shared" ca="1" si="31"/>
        <v>#REF!</v>
      </c>
      <c r="J444" s="138"/>
      <c r="K444" s="138"/>
      <c r="L444" s="138" t="e">
        <f t="shared" ca="1" si="32"/>
        <v>#REF!</v>
      </c>
      <c r="M444" s="139" t="e">
        <f t="shared" ca="1" si="33"/>
        <v>#REF!</v>
      </c>
      <c r="N444" s="179" t="e">
        <f t="shared" ca="1" si="34"/>
        <v>#REF!</v>
      </c>
      <c r="O444" s="141" t="e">
        <f t="shared" ca="1" si="35"/>
        <v>#REF!</v>
      </c>
      <c r="P444" s="171"/>
    </row>
    <row r="445" spans="1:16" hidden="1" x14ac:dyDescent="0.25">
      <c r="A445" s="132">
        <v>441</v>
      </c>
      <c r="B445" s="154" t="e">
        <f t="shared" ca="1" si="28"/>
        <v>#REF!</v>
      </c>
      <c r="C445" s="154" t="e">
        <f t="shared" ca="1" si="29"/>
        <v>#REF!</v>
      </c>
      <c r="D445" s="136"/>
      <c r="E445" s="137"/>
      <c r="F445" s="137" t="e">
        <f t="shared" ca="1" si="30"/>
        <v>#REF!</v>
      </c>
      <c r="G445" s="135"/>
      <c r="H445" s="135"/>
      <c r="I445" s="135" t="e">
        <f t="shared" ca="1" si="31"/>
        <v>#REF!</v>
      </c>
      <c r="J445" s="138"/>
      <c r="K445" s="138"/>
      <c r="L445" s="138" t="e">
        <f t="shared" ca="1" si="32"/>
        <v>#REF!</v>
      </c>
      <c r="M445" s="139" t="e">
        <f t="shared" ca="1" si="33"/>
        <v>#REF!</v>
      </c>
      <c r="N445" s="179" t="e">
        <f t="shared" ca="1" si="34"/>
        <v>#REF!</v>
      </c>
      <c r="O445" s="141" t="e">
        <f t="shared" ca="1" si="35"/>
        <v>#REF!</v>
      </c>
      <c r="P445" s="171"/>
    </row>
    <row r="446" spans="1:16" hidden="1" x14ac:dyDescent="0.25">
      <c r="A446" s="132">
        <v>442</v>
      </c>
      <c r="B446" s="154" t="e">
        <f t="shared" ca="1" si="28"/>
        <v>#REF!</v>
      </c>
      <c r="C446" s="154" t="e">
        <f t="shared" ca="1" si="29"/>
        <v>#REF!</v>
      </c>
      <c r="D446" s="136"/>
      <c r="E446" s="137"/>
      <c r="F446" s="137" t="e">
        <f t="shared" ca="1" si="30"/>
        <v>#REF!</v>
      </c>
      <c r="G446" s="135"/>
      <c r="H446" s="135"/>
      <c r="I446" s="135" t="e">
        <f t="shared" ca="1" si="31"/>
        <v>#REF!</v>
      </c>
      <c r="J446" s="138"/>
      <c r="K446" s="138"/>
      <c r="L446" s="138" t="e">
        <f t="shared" ca="1" si="32"/>
        <v>#REF!</v>
      </c>
      <c r="M446" s="139" t="e">
        <f t="shared" ca="1" si="33"/>
        <v>#REF!</v>
      </c>
      <c r="N446" s="179" t="e">
        <f t="shared" ca="1" si="34"/>
        <v>#REF!</v>
      </c>
      <c r="O446" s="141" t="e">
        <f t="shared" ca="1" si="35"/>
        <v>#REF!</v>
      </c>
      <c r="P446" s="171"/>
    </row>
    <row r="447" spans="1:16" hidden="1" x14ac:dyDescent="0.25">
      <c r="A447" s="132">
        <v>443</v>
      </c>
      <c r="B447" s="154" t="e">
        <f t="shared" ca="1" si="28"/>
        <v>#REF!</v>
      </c>
      <c r="C447" s="154" t="e">
        <f t="shared" ca="1" si="29"/>
        <v>#REF!</v>
      </c>
      <c r="D447" s="136"/>
      <c r="E447" s="137"/>
      <c r="F447" s="137" t="e">
        <f t="shared" ca="1" si="30"/>
        <v>#REF!</v>
      </c>
      <c r="G447" s="135"/>
      <c r="H447" s="135"/>
      <c r="I447" s="135" t="e">
        <f t="shared" ca="1" si="31"/>
        <v>#REF!</v>
      </c>
      <c r="J447" s="138"/>
      <c r="K447" s="138"/>
      <c r="L447" s="138" t="e">
        <f t="shared" ca="1" si="32"/>
        <v>#REF!</v>
      </c>
      <c r="M447" s="139" t="e">
        <f t="shared" ca="1" si="33"/>
        <v>#REF!</v>
      </c>
      <c r="N447" s="179" t="e">
        <f t="shared" ca="1" si="34"/>
        <v>#REF!</v>
      </c>
      <c r="O447" s="141" t="e">
        <f t="shared" ca="1" si="35"/>
        <v>#REF!</v>
      </c>
      <c r="P447" s="171"/>
    </row>
    <row r="448" spans="1:16" hidden="1" x14ac:dyDescent="0.25">
      <c r="A448" s="132">
        <v>444</v>
      </c>
      <c r="B448" s="154" t="e">
        <f t="shared" ca="1" si="28"/>
        <v>#REF!</v>
      </c>
      <c r="C448" s="154" t="e">
        <f t="shared" ca="1" si="29"/>
        <v>#REF!</v>
      </c>
      <c r="D448" s="136"/>
      <c r="E448" s="137"/>
      <c r="F448" s="137" t="e">
        <f t="shared" ca="1" si="30"/>
        <v>#REF!</v>
      </c>
      <c r="G448" s="135"/>
      <c r="H448" s="135"/>
      <c r="I448" s="135" t="e">
        <f t="shared" ca="1" si="31"/>
        <v>#REF!</v>
      </c>
      <c r="J448" s="138"/>
      <c r="K448" s="138"/>
      <c r="L448" s="138" t="e">
        <f t="shared" ca="1" si="32"/>
        <v>#REF!</v>
      </c>
      <c r="M448" s="139" t="e">
        <f t="shared" ca="1" si="33"/>
        <v>#REF!</v>
      </c>
      <c r="N448" s="179" t="e">
        <f t="shared" ca="1" si="34"/>
        <v>#REF!</v>
      </c>
      <c r="O448" s="141" t="e">
        <f t="shared" ca="1" si="35"/>
        <v>#REF!</v>
      </c>
      <c r="P448" s="171"/>
    </row>
    <row r="449" spans="1:16" hidden="1" x14ac:dyDescent="0.25">
      <c r="A449" s="132">
        <v>445</v>
      </c>
      <c r="B449" s="154" t="e">
        <f t="shared" ca="1" si="28"/>
        <v>#REF!</v>
      </c>
      <c r="C449" s="154" t="e">
        <f t="shared" ca="1" si="29"/>
        <v>#REF!</v>
      </c>
      <c r="D449" s="136"/>
      <c r="E449" s="137"/>
      <c r="F449" s="137" t="e">
        <f t="shared" ca="1" si="30"/>
        <v>#REF!</v>
      </c>
      <c r="G449" s="135"/>
      <c r="H449" s="135"/>
      <c r="I449" s="135" t="e">
        <f t="shared" ca="1" si="31"/>
        <v>#REF!</v>
      </c>
      <c r="J449" s="138"/>
      <c r="K449" s="138"/>
      <c r="L449" s="138" t="e">
        <f t="shared" ca="1" si="32"/>
        <v>#REF!</v>
      </c>
      <c r="M449" s="139" t="e">
        <f t="shared" ca="1" si="33"/>
        <v>#REF!</v>
      </c>
      <c r="N449" s="179" t="e">
        <f t="shared" ca="1" si="34"/>
        <v>#REF!</v>
      </c>
      <c r="O449" s="141" t="e">
        <f t="shared" ca="1" si="35"/>
        <v>#REF!</v>
      </c>
      <c r="P449" s="171"/>
    </row>
    <row r="450" spans="1:16" hidden="1" x14ac:dyDescent="0.25">
      <c r="A450" s="132">
        <v>446</v>
      </c>
      <c r="B450" s="154" t="e">
        <f t="shared" ca="1" si="28"/>
        <v>#REF!</v>
      </c>
      <c r="C450" s="154" t="e">
        <f t="shared" ca="1" si="29"/>
        <v>#REF!</v>
      </c>
      <c r="D450" s="136"/>
      <c r="E450" s="137"/>
      <c r="F450" s="137" t="e">
        <f t="shared" ca="1" si="30"/>
        <v>#REF!</v>
      </c>
      <c r="G450" s="135"/>
      <c r="H450" s="135"/>
      <c r="I450" s="135" t="e">
        <f t="shared" ca="1" si="31"/>
        <v>#REF!</v>
      </c>
      <c r="J450" s="138"/>
      <c r="K450" s="138"/>
      <c r="L450" s="138" t="e">
        <f t="shared" ca="1" si="32"/>
        <v>#REF!</v>
      </c>
      <c r="M450" s="139" t="e">
        <f t="shared" ca="1" si="33"/>
        <v>#REF!</v>
      </c>
      <c r="N450" s="179" t="e">
        <f t="shared" ca="1" si="34"/>
        <v>#REF!</v>
      </c>
      <c r="O450" s="141" t="e">
        <f t="shared" ca="1" si="35"/>
        <v>#REF!</v>
      </c>
      <c r="P450" s="171"/>
    </row>
    <row r="451" spans="1:16" hidden="1" x14ac:dyDescent="0.25">
      <c r="A451" s="132">
        <v>447</v>
      </c>
      <c r="B451" s="154" t="e">
        <f t="shared" ca="1" si="28"/>
        <v>#REF!</v>
      </c>
      <c r="C451" s="154" t="e">
        <f t="shared" ca="1" si="29"/>
        <v>#REF!</v>
      </c>
      <c r="D451" s="136"/>
      <c r="E451" s="137"/>
      <c r="F451" s="137" t="e">
        <f t="shared" ca="1" si="30"/>
        <v>#REF!</v>
      </c>
      <c r="G451" s="135"/>
      <c r="H451" s="135"/>
      <c r="I451" s="135" t="e">
        <f t="shared" ca="1" si="31"/>
        <v>#REF!</v>
      </c>
      <c r="J451" s="138"/>
      <c r="K451" s="138"/>
      <c r="L451" s="138" t="e">
        <f t="shared" ca="1" si="32"/>
        <v>#REF!</v>
      </c>
      <c r="M451" s="139" t="e">
        <f t="shared" ca="1" si="33"/>
        <v>#REF!</v>
      </c>
      <c r="N451" s="179" t="e">
        <f t="shared" ca="1" si="34"/>
        <v>#REF!</v>
      </c>
      <c r="O451" s="141" t="e">
        <f t="shared" ca="1" si="35"/>
        <v>#REF!</v>
      </c>
      <c r="P451" s="171"/>
    </row>
    <row r="452" spans="1:16" hidden="1" x14ac:dyDescent="0.25">
      <c r="A452" s="132">
        <v>448</v>
      </c>
      <c r="B452" s="154" t="e">
        <f t="shared" ca="1" si="28"/>
        <v>#REF!</v>
      </c>
      <c r="C452" s="154" t="e">
        <f t="shared" ca="1" si="29"/>
        <v>#REF!</v>
      </c>
      <c r="D452" s="136"/>
      <c r="E452" s="137"/>
      <c r="F452" s="137" t="e">
        <f t="shared" ca="1" si="30"/>
        <v>#REF!</v>
      </c>
      <c r="G452" s="135"/>
      <c r="H452" s="135"/>
      <c r="I452" s="135" t="e">
        <f t="shared" ca="1" si="31"/>
        <v>#REF!</v>
      </c>
      <c r="J452" s="138"/>
      <c r="K452" s="138"/>
      <c r="L452" s="138" t="e">
        <f t="shared" ca="1" si="32"/>
        <v>#REF!</v>
      </c>
      <c r="M452" s="139" t="e">
        <f t="shared" ca="1" si="33"/>
        <v>#REF!</v>
      </c>
      <c r="N452" s="179" t="e">
        <f t="shared" ca="1" si="34"/>
        <v>#REF!</v>
      </c>
      <c r="O452" s="141" t="e">
        <f t="shared" ca="1" si="35"/>
        <v>#REF!</v>
      </c>
      <c r="P452" s="171"/>
    </row>
    <row r="453" spans="1:16" hidden="1" x14ac:dyDescent="0.25">
      <c r="A453" s="132">
        <v>449</v>
      </c>
      <c r="B453" s="154" t="e">
        <f t="shared" ca="1" si="28"/>
        <v>#REF!</v>
      </c>
      <c r="C453" s="154" t="e">
        <f t="shared" ca="1" si="29"/>
        <v>#REF!</v>
      </c>
      <c r="D453" s="136"/>
      <c r="E453" s="137"/>
      <c r="F453" s="137" t="e">
        <f t="shared" ca="1" si="30"/>
        <v>#REF!</v>
      </c>
      <c r="G453" s="135"/>
      <c r="H453" s="135"/>
      <c r="I453" s="135" t="e">
        <f t="shared" ca="1" si="31"/>
        <v>#REF!</v>
      </c>
      <c r="J453" s="138"/>
      <c r="K453" s="138"/>
      <c r="L453" s="138" t="e">
        <f t="shared" ca="1" si="32"/>
        <v>#REF!</v>
      </c>
      <c r="M453" s="139" t="e">
        <f t="shared" ca="1" si="33"/>
        <v>#REF!</v>
      </c>
      <c r="N453" s="179" t="e">
        <f t="shared" ca="1" si="34"/>
        <v>#REF!</v>
      </c>
      <c r="O453" s="141" t="e">
        <f t="shared" ca="1" si="35"/>
        <v>#REF!</v>
      </c>
      <c r="P453" s="171"/>
    </row>
    <row r="454" spans="1:16" hidden="1" x14ac:dyDescent="0.25">
      <c r="A454" s="132">
        <v>450</v>
      </c>
      <c r="B454" s="154" t="e">
        <f t="shared" ca="1" si="28"/>
        <v>#REF!</v>
      </c>
      <c r="C454" s="154" t="e">
        <f t="shared" ca="1" si="29"/>
        <v>#REF!</v>
      </c>
      <c r="D454" s="136"/>
      <c r="E454" s="137"/>
      <c r="F454" s="137" t="e">
        <f t="shared" ca="1" si="30"/>
        <v>#REF!</v>
      </c>
      <c r="G454" s="135"/>
      <c r="H454" s="135"/>
      <c r="I454" s="135" t="e">
        <f t="shared" ca="1" si="31"/>
        <v>#REF!</v>
      </c>
      <c r="J454" s="138"/>
      <c r="K454" s="138"/>
      <c r="L454" s="138" t="e">
        <f t="shared" ca="1" si="32"/>
        <v>#REF!</v>
      </c>
      <c r="M454" s="139" t="e">
        <f t="shared" ca="1" si="33"/>
        <v>#REF!</v>
      </c>
      <c r="N454" s="179" t="e">
        <f t="shared" ca="1" si="34"/>
        <v>#REF!</v>
      </c>
      <c r="O454" s="141" t="e">
        <f t="shared" ca="1" si="35"/>
        <v>#REF!</v>
      </c>
      <c r="P454" s="171"/>
    </row>
    <row r="455" spans="1:16" hidden="1" x14ac:dyDescent="0.25">
      <c r="A455" s="132">
        <v>451</v>
      </c>
      <c r="B455" s="154" t="e">
        <f t="shared" ref="B455:B496" ca="1" si="36">INDIRECT(CONCATENATE($C$503,$D$503,"!$B",$A455 + 6))</f>
        <v>#REF!</v>
      </c>
      <c r="C455" s="154" t="e">
        <f t="shared" ref="C455:C496" ca="1" si="37">INDIRECT(CONCATENATE($C$503,$D$503,"!$C",$A455 + 6))</f>
        <v>#REF!</v>
      </c>
      <c r="D455" s="136"/>
      <c r="E455" s="137"/>
      <c r="F455" s="137" t="e">
        <f t="shared" ref="F455:F496" ca="1" si="38">INDIRECT(CONCATENATE($C$503,$D$503,"!$M",$A455 + 6))</f>
        <v>#REF!</v>
      </c>
      <c r="G455" s="135"/>
      <c r="H455" s="135"/>
      <c r="I455" s="135" t="e">
        <f t="shared" ref="I455:I496" ca="1" si="39">INDIRECT(CONCATENATE($C$503,$D$503,"!$N",$A455 + 6))</f>
        <v>#REF!</v>
      </c>
      <c r="J455" s="138"/>
      <c r="K455" s="138"/>
      <c r="L455" s="138" t="e">
        <f t="shared" ref="L455:L496" ca="1" si="40">INDIRECT(CONCATENATE($C$503,$D$503,"!$L",$A455 + 6))</f>
        <v>#REF!</v>
      </c>
      <c r="M455" s="139" t="e">
        <f t="shared" ref="M455:M496" ca="1" si="41">IF(I455&lt;7,0,15)</f>
        <v>#REF!</v>
      </c>
      <c r="N455" s="179" t="e">
        <f t="shared" ref="N455:N496" ca="1" si="42">ROUNDDOWN(O455,0)</f>
        <v>#REF!</v>
      </c>
      <c r="O455" s="141" t="e">
        <f t="shared" ref="O455:O496" ca="1" si="43">I455*M455/100</f>
        <v>#REF!</v>
      </c>
      <c r="P455" s="171"/>
    </row>
    <row r="456" spans="1:16" hidden="1" x14ac:dyDescent="0.25">
      <c r="A456" s="132">
        <v>452</v>
      </c>
      <c r="B456" s="154" t="e">
        <f t="shared" ca="1" si="36"/>
        <v>#REF!</v>
      </c>
      <c r="C456" s="154" t="e">
        <f t="shared" ca="1" si="37"/>
        <v>#REF!</v>
      </c>
      <c r="D456" s="136"/>
      <c r="E456" s="137"/>
      <c r="F456" s="137" t="e">
        <f t="shared" ca="1" si="38"/>
        <v>#REF!</v>
      </c>
      <c r="G456" s="135"/>
      <c r="H456" s="135"/>
      <c r="I456" s="135" t="e">
        <f t="shared" ca="1" si="39"/>
        <v>#REF!</v>
      </c>
      <c r="J456" s="138"/>
      <c r="K456" s="138"/>
      <c r="L456" s="138" t="e">
        <f t="shared" ca="1" si="40"/>
        <v>#REF!</v>
      </c>
      <c r="M456" s="139" t="e">
        <f t="shared" ca="1" si="41"/>
        <v>#REF!</v>
      </c>
      <c r="N456" s="179" t="e">
        <f t="shared" ca="1" si="42"/>
        <v>#REF!</v>
      </c>
      <c r="O456" s="141" t="e">
        <f t="shared" ca="1" si="43"/>
        <v>#REF!</v>
      </c>
      <c r="P456" s="171"/>
    </row>
    <row r="457" spans="1:16" hidden="1" x14ac:dyDescent="0.25">
      <c r="A457" s="132">
        <v>453</v>
      </c>
      <c r="B457" s="154" t="e">
        <f t="shared" ca="1" si="36"/>
        <v>#REF!</v>
      </c>
      <c r="C457" s="154" t="e">
        <f t="shared" ca="1" si="37"/>
        <v>#REF!</v>
      </c>
      <c r="D457" s="136"/>
      <c r="E457" s="137"/>
      <c r="F457" s="137" t="e">
        <f t="shared" ca="1" si="38"/>
        <v>#REF!</v>
      </c>
      <c r="G457" s="135"/>
      <c r="H457" s="135"/>
      <c r="I457" s="135" t="e">
        <f t="shared" ca="1" si="39"/>
        <v>#REF!</v>
      </c>
      <c r="J457" s="138"/>
      <c r="K457" s="138"/>
      <c r="L457" s="138" t="e">
        <f t="shared" ca="1" si="40"/>
        <v>#REF!</v>
      </c>
      <c r="M457" s="139" t="e">
        <f t="shared" ca="1" si="41"/>
        <v>#REF!</v>
      </c>
      <c r="N457" s="179" t="e">
        <f t="shared" ca="1" si="42"/>
        <v>#REF!</v>
      </c>
      <c r="O457" s="141" t="e">
        <f t="shared" ca="1" si="43"/>
        <v>#REF!</v>
      </c>
      <c r="P457" s="171"/>
    </row>
    <row r="458" spans="1:16" hidden="1" x14ac:dyDescent="0.25">
      <c r="A458" s="132">
        <v>454</v>
      </c>
      <c r="B458" s="154" t="e">
        <f t="shared" ca="1" si="36"/>
        <v>#REF!</v>
      </c>
      <c r="C458" s="154" t="e">
        <f t="shared" ca="1" si="37"/>
        <v>#REF!</v>
      </c>
      <c r="D458" s="136"/>
      <c r="E458" s="137"/>
      <c r="F458" s="137" t="e">
        <f t="shared" ca="1" si="38"/>
        <v>#REF!</v>
      </c>
      <c r="G458" s="135"/>
      <c r="H458" s="135"/>
      <c r="I458" s="135" t="e">
        <f t="shared" ca="1" si="39"/>
        <v>#REF!</v>
      </c>
      <c r="J458" s="138"/>
      <c r="K458" s="138"/>
      <c r="L458" s="138" t="e">
        <f t="shared" ca="1" si="40"/>
        <v>#REF!</v>
      </c>
      <c r="M458" s="139" t="e">
        <f t="shared" ca="1" si="41"/>
        <v>#REF!</v>
      </c>
      <c r="N458" s="179" t="e">
        <f t="shared" ca="1" si="42"/>
        <v>#REF!</v>
      </c>
      <c r="O458" s="141" t="e">
        <f t="shared" ca="1" si="43"/>
        <v>#REF!</v>
      </c>
      <c r="P458" s="171"/>
    </row>
    <row r="459" spans="1:16" hidden="1" x14ac:dyDescent="0.25">
      <c r="A459" s="132">
        <v>455</v>
      </c>
      <c r="B459" s="154" t="e">
        <f t="shared" ca="1" si="36"/>
        <v>#REF!</v>
      </c>
      <c r="C459" s="154" t="e">
        <f t="shared" ca="1" si="37"/>
        <v>#REF!</v>
      </c>
      <c r="D459" s="136"/>
      <c r="E459" s="137"/>
      <c r="F459" s="137" t="e">
        <f t="shared" ca="1" si="38"/>
        <v>#REF!</v>
      </c>
      <c r="G459" s="135"/>
      <c r="H459" s="135"/>
      <c r="I459" s="135" t="e">
        <f t="shared" ca="1" si="39"/>
        <v>#REF!</v>
      </c>
      <c r="J459" s="138"/>
      <c r="K459" s="138"/>
      <c r="L459" s="138" t="e">
        <f t="shared" ca="1" si="40"/>
        <v>#REF!</v>
      </c>
      <c r="M459" s="139" t="e">
        <f t="shared" ca="1" si="41"/>
        <v>#REF!</v>
      </c>
      <c r="N459" s="179" t="e">
        <f t="shared" ca="1" si="42"/>
        <v>#REF!</v>
      </c>
      <c r="O459" s="141" t="e">
        <f t="shared" ca="1" si="43"/>
        <v>#REF!</v>
      </c>
      <c r="P459" s="171"/>
    </row>
    <row r="460" spans="1:16" hidden="1" x14ac:dyDescent="0.25">
      <c r="A460" s="132">
        <v>456</v>
      </c>
      <c r="B460" s="154" t="e">
        <f t="shared" ca="1" si="36"/>
        <v>#REF!</v>
      </c>
      <c r="C460" s="154" t="e">
        <f t="shared" ca="1" si="37"/>
        <v>#REF!</v>
      </c>
      <c r="D460" s="136"/>
      <c r="E460" s="137"/>
      <c r="F460" s="137" t="e">
        <f t="shared" ca="1" si="38"/>
        <v>#REF!</v>
      </c>
      <c r="G460" s="135"/>
      <c r="H460" s="135"/>
      <c r="I460" s="135" t="e">
        <f t="shared" ca="1" si="39"/>
        <v>#REF!</v>
      </c>
      <c r="J460" s="138"/>
      <c r="K460" s="138"/>
      <c r="L460" s="138" t="e">
        <f t="shared" ca="1" si="40"/>
        <v>#REF!</v>
      </c>
      <c r="M460" s="139" t="e">
        <f t="shared" ca="1" si="41"/>
        <v>#REF!</v>
      </c>
      <c r="N460" s="179" t="e">
        <f t="shared" ca="1" si="42"/>
        <v>#REF!</v>
      </c>
      <c r="O460" s="141" t="e">
        <f t="shared" ca="1" si="43"/>
        <v>#REF!</v>
      </c>
      <c r="P460" s="171"/>
    </row>
    <row r="461" spans="1:16" hidden="1" x14ac:dyDescent="0.25">
      <c r="A461" s="132">
        <v>457</v>
      </c>
      <c r="B461" s="154" t="e">
        <f t="shared" ca="1" si="36"/>
        <v>#REF!</v>
      </c>
      <c r="C461" s="154" t="e">
        <f t="shared" ca="1" si="37"/>
        <v>#REF!</v>
      </c>
      <c r="D461" s="136"/>
      <c r="E461" s="137"/>
      <c r="F461" s="137" t="e">
        <f t="shared" ca="1" si="38"/>
        <v>#REF!</v>
      </c>
      <c r="G461" s="135"/>
      <c r="H461" s="135"/>
      <c r="I461" s="135" t="e">
        <f t="shared" ca="1" si="39"/>
        <v>#REF!</v>
      </c>
      <c r="J461" s="138"/>
      <c r="K461" s="138"/>
      <c r="L461" s="138" t="e">
        <f t="shared" ca="1" si="40"/>
        <v>#REF!</v>
      </c>
      <c r="M461" s="139" t="e">
        <f t="shared" ca="1" si="41"/>
        <v>#REF!</v>
      </c>
      <c r="N461" s="179" t="e">
        <f t="shared" ca="1" si="42"/>
        <v>#REF!</v>
      </c>
      <c r="O461" s="141" t="e">
        <f t="shared" ca="1" si="43"/>
        <v>#REF!</v>
      </c>
      <c r="P461" s="171"/>
    </row>
    <row r="462" spans="1:16" hidden="1" x14ac:dyDescent="0.25">
      <c r="A462" s="132">
        <v>458</v>
      </c>
      <c r="B462" s="154" t="e">
        <f t="shared" ca="1" si="36"/>
        <v>#REF!</v>
      </c>
      <c r="C462" s="154" t="e">
        <f t="shared" ca="1" si="37"/>
        <v>#REF!</v>
      </c>
      <c r="D462" s="136"/>
      <c r="E462" s="137"/>
      <c r="F462" s="137" t="e">
        <f t="shared" ca="1" si="38"/>
        <v>#REF!</v>
      </c>
      <c r="G462" s="135"/>
      <c r="H462" s="135"/>
      <c r="I462" s="135" t="e">
        <f t="shared" ca="1" si="39"/>
        <v>#REF!</v>
      </c>
      <c r="J462" s="138"/>
      <c r="K462" s="138"/>
      <c r="L462" s="138" t="e">
        <f t="shared" ca="1" si="40"/>
        <v>#REF!</v>
      </c>
      <c r="M462" s="139" t="e">
        <f t="shared" ca="1" si="41"/>
        <v>#REF!</v>
      </c>
      <c r="N462" s="179" t="e">
        <f t="shared" ca="1" si="42"/>
        <v>#REF!</v>
      </c>
      <c r="O462" s="141" t="e">
        <f t="shared" ca="1" si="43"/>
        <v>#REF!</v>
      </c>
      <c r="P462" s="171"/>
    </row>
    <row r="463" spans="1:16" hidden="1" x14ac:dyDescent="0.25">
      <c r="A463" s="132">
        <v>459</v>
      </c>
      <c r="B463" s="154" t="e">
        <f t="shared" ca="1" si="36"/>
        <v>#REF!</v>
      </c>
      <c r="C463" s="154" t="e">
        <f t="shared" ca="1" si="37"/>
        <v>#REF!</v>
      </c>
      <c r="D463" s="136"/>
      <c r="E463" s="137"/>
      <c r="F463" s="137" t="e">
        <f t="shared" ca="1" si="38"/>
        <v>#REF!</v>
      </c>
      <c r="G463" s="135"/>
      <c r="H463" s="135"/>
      <c r="I463" s="135" t="e">
        <f t="shared" ca="1" si="39"/>
        <v>#REF!</v>
      </c>
      <c r="J463" s="138"/>
      <c r="K463" s="138"/>
      <c r="L463" s="138" t="e">
        <f t="shared" ca="1" si="40"/>
        <v>#REF!</v>
      </c>
      <c r="M463" s="139" t="e">
        <f t="shared" ca="1" si="41"/>
        <v>#REF!</v>
      </c>
      <c r="N463" s="179" t="e">
        <f t="shared" ca="1" si="42"/>
        <v>#REF!</v>
      </c>
      <c r="O463" s="141" t="e">
        <f t="shared" ca="1" si="43"/>
        <v>#REF!</v>
      </c>
      <c r="P463" s="171"/>
    </row>
    <row r="464" spans="1:16" hidden="1" x14ac:dyDescent="0.25">
      <c r="A464" s="132">
        <v>460</v>
      </c>
      <c r="B464" s="154" t="e">
        <f t="shared" ca="1" si="36"/>
        <v>#REF!</v>
      </c>
      <c r="C464" s="154" t="e">
        <f t="shared" ca="1" si="37"/>
        <v>#REF!</v>
      </c>
      <c r="D464" s="136"/>
      <c r="E464" s="137"/>
      <c r="F464" s="137" t="e">
        <f t="shared" ca="1" si="38"/>
        <v>#REF!</v>
      </c>
      <c r="G464" s="135"/>
      <c r="H464" s="135"/>
      <c r="I464" s="135" t="e">
        <f t="shared" ca="1" si="39"/>
        <v>#REF!</v>
      </c>
      <c r="J464" s="138"/>
      <c r="K464" s="138"/>
      <c r="L464" s="138" t="e">
        <f t="shared" ca="1" si="40"/>
        <v>#REF!</v>
      </c>
      <c r="M464" s="139" t="e">
        <f t="shared" ca="1" si="41"/>
        <v>#REF!</v>
      </c>
      <c r="N464" s="179" t="e">
        <f t="shared" ca="1" si="42"/>
        <v>#REF!</v>
      </c>
      <c r="O464" s="141" t="e">
        <f t="shared" ca="1" si="43"/>
        <v>#REF!</v>
      </c>
      <c r="P464" s="171"/>
    </row>
    <row r="465" spans="1:16" hidden="1" x14ac:dyDescent="0.25">
      <c r="A465" s="132">
        <v>461</v>
      </c>
      <c r="B465" s="154" t="e">
        <f t="shared" ca="1" si="36"/>
        <v>#REF!</v>
      </c>
      <c r="C465" s="154" t="e">
        <f t="shared" ca="1" si="37"/>
        <v>#REF!</v>
      </c>
      <c r="D465" s="136"/>
      <c r="E465" s="137"/>
      <c r="F465" s="137" t="e">
        <f t="shared" ca="1" si="38"/>
        <v>#REF!</v>
      </c>
      <c r="G465" s="135"/>
      <c r="H465" s="135"/>
      <c r="I465" s="135" t="e">
        <f t="shared" ca="1" si="39"/>
        <v>#REF!</v>
      </c>
      <c r="J465" s="138"/>
      <c r="K465" s="138"/>
      <c r="L465" s="138" t="e">
        <f t="shared" ca="1" si="40"/>
        <v>#REF!</v>
      </c>
      <c r="M465" s="139" t="e">
        <f t="shared" ca="1" si="41"/>
        <v>#REF!</v>
      </c>
      <c r="N465" s="179" t="e">
        <f t="shared" ca="1" si="42"/>
        <v>#REF!</v>
      </c>
      <c r="O465" s="141" t="e">
        <f t="shared" ca="1" si="43"/>
        <v>#REF!</v>
      </c>
      <c r="P465" s="171"/>
    </row>
    <row r="466" spans="1:16" hidden="1" x14ac:dyDescent="0.25">
      <c r="A466" s="132">
        <v>462</v>
      </c>
      <c r="B466" s="154" t="e">
        <f t="shared" ca="1" si="36"/>
        <v>#REF!</v>
      </c>
      <c r="C466" s="154" t="e">
        <f t="shared" ca="1" si="37"/>
        <v>#REF!</v>
      </c>
      <c r="D466" s="136"/>
      <c r="E466" s="137"/>
      <c r="F466" s="137" t="e">
        <f t="shared" ca="1" si="38"/>
        <v>#REF!</v>
      </c>
      <c r="G466" s="135"/>
      <c r="H466" s="135"/>
      <c r="I466" s="135" t="e">
        <f t="shared" ca="1" si="39"/>
        <v>#REF!</v>
      </c>
      <c r="J466" s="138"/>
      <c r="K466" s="138"/>
      <c r="L466" s="138" t="e">
        <f t="shared" ca="1" si="40"/>
        <v>#REF!</v>
      </c>
      <c r="M466" s="139" t="e">
        <f t="shared" ca="1" si="41"/>
        <v>#REF!</v>
      </c>
      <c r="N466" s="179" t="e">
        <f t="shared" ca="1" si="42"/>
        <v>#REF!</v>
      </c>
      <c r="O466" s="141" t="e">
        <f t="shared" ca="1" si="43"/>
        <v>#REF!</v>
      </c>
      <c r="P466" s="171"/>
    </row>
    <row r="467" spans="1:16" hidden="1" x14ac:dyDescent="0.25">
      <c r="A467" s="132">
        <v>463</v>
      </c>
      <c r="B467" s="154" t="e">
        <f t="shared" ca="1" si="36"/>
        <v>#REF!</v>
      </c>
      <c r="C467" s="154" t="e">
        <f t="shared" ca="1" si="37"/>
        <v>#REF!</v>
      </c>
      <c r="D467" s="136"/>
      <c r="E467" s="137"/>
      <c r="F467" s="137" t="e">
        <f t="shared" ca="1" si="38"/>
        <v>#REF!</v>
      </c>
      <c r="G467" s="135"/>
      <c r="H467" s="135"/>
      <c r="I467" s="135" t="e">
        <f t="shared" ca="1" si="39"/>
        <v>#REF!</v>
      </c>
      <c r="J467" s="138"/>
      <c r="K467" s="138"/>
      <c r="L467" s="138" t="e">
        <f t="shared" ca="1" si="40"/>
        <v>#REF!</v>
      </c>
      <c r="M467" s="139" t="e">
        <f t="shared" ca="1" si="41"/>
        <v>#REF!</v>
      </c>
      <c r="N467" s="179" t="e">
        <f t="shared" ca="1" si="42"/>
        <v>#REF!</v>
      </c>
      <c r="O467" s="141" t="e">
        <f t="shared" ca="1" si="43"/>
        <v>#REF!</v>
      </c>
      <c r="P467" s="171"/>
    </row>
    <row r="468" spans="1:16" hidden="1" x14ac:dyDescent="0.25">
      <c r="A468" s="132">
        <v>464</v>
      </c>
      <c r="B468" s="154" t="e">
        <f t="shared" ca="1" si="36"/>
        <v>#REF!</v>
      </c>
      <c r="C468" s="154" t="e">
        <f t="shared" ca="1" si="37"/>
        <v>#REF!</v>
      </c>
      <c r="D468" s="136"/>
      <c r="E468" s="137"/>
      <c r="F468" s="137" t="e">
        <f t="shared" ca="1" si="38"/>
        <v>#REF!</v>
      </c>
      <c r="G468" s="135"/>
      <c r="H468" s="135"/>
      <c r="I468" s="135" t="e">
        <f t="shared" ca="1" si="39"/>
        <v>#REF!</v>
      </c>
      <c r="J468" s="138"/>
      <c r="K468" s="138"/>
      <c r="L468" s="138" t="e">
        <f t="shared" ca="1" si="40"/>
        <v>#REF!</v>
      </c>
      <c r="M468" s="139" t="e">
        <f t="shared" ca="1" si="41"/>
        <v>#REF!</v>
      </c>
      <c r="N468" s="179" t="e">
        <f t="shared" ca="1" si="42"/>
        <v>#REF!</v>
      </c>
      <c r="O468" s="141" t="e">
        <f t="shared" ca="1" si="43"/>
        <v>#REF!</v>
      </c>
      <c r="P468" s="171"/>
    </row>
    <row r="469" spans="1:16" hidden="1" x14ac:dyDescent="0.25">
      <c r="A469" s="132">
        <v>465</v>
      </c>
      <c r="B469" s="154" t="e">
        <f t="shared" ca="1" si="36"/>
        <v>#REF!</v>
      </c>
      <c r="C469" s="154" t="e">
        <f t="shared" ca="1" si="37"/>
        <v>#REF!</v>
      </c>
      <c r="D469" s="136"/>
      <c r="E469" s="137"/>
      <c r="F469" s="137" t="e">
        <f t="shared" ca="1" si="38"/>
        <v>#REF!</v>
      </c>
      <c r="G469" s="135"/>
      <c r="H469" s="135"/>
      <c r="I469" s="135" t="e">
        <f t="shared" ca="1" si="39"/>
        <v>#REF!</v>
      </c>
      <c r="J469" s="138"/>
      <c r="K469" s="138"/>
      <c r="L469" s="138" t="e">
        <f t="shared" ca="1" si="40"/>
        <v>#REF!</v>
      </c>
      <c r="M469" s="139" t="e">
        <f t="shared" ca="1" si="41"/>
        <v>#REF!</v>
      </c>
      <c r="N469" s="179" t="e">
        <f t="shared" ca="1" si="42"/>
        <v>#REF!</v>
      </c>
      <c r="O469" s="141" t="e">
        <f t="shared" ca="1" si="43"/>
        <v>#REF!</v>
      </c>
      <c r="P469" s="171"/>
    </row>
    <row r="470" spans="1:16" hidden="1" x14ac:dyDescent="0.25">
      <c r="A470" s="132">
        <v>466</v>
      </c>
      <c r="B470" s="154" t="e">
        <f t="shared" ca="1" si="36"/>
        <v>#REF!</v>
      </c>
      <c r="C470" s="154" t="e">
        <f t="shared" ca="1" si="37"/>
        <v>#REF!</v>
      </c>
      <c r="D470" s="136"/>
      <c r="E470" s="137"/>
      <c r="F470" s="137" t="e">
        <f t="shared" ca="1" si="38"/>
        <v>#REF!</v>
      </c>
      <c r="G470" s="135"/>
      <c r="H470" s="135"/>
      <c r="I470" s="135" t="e">
        <f t="shared" ca="1" si="39"/>
        <v>#REF!</v>
      </c>
      <c r="J470" s="138"/>
      <c r="K470" s="138"/>
      <c r="L470" s="138" t="e">
        <f t="shared" ca="1" si="40"/>
        <v>#REF!</v>
      </c>
      <c r="M470" s="139" t="e">
        <f t="shared" ca="1" si="41"/>
        <v>#REF!</v>
      </c>
      <c r="N470" s="179" t="e">
        <f t="shared" ca="1" si="42"/>
        <v>#REF!</v>
      </c>
      <c r="O470" s="141" t="e">
        <f t="shared" ca="1" si="43"/>
        <v>#REF!</v>
      </c>
      <c r="P470" s="171"/>
    </row>
    <row r="471" spans="1:16" hidden="1" x14ac:dyDescent="0.25">
      <c r="A471" s="132">
        <v>467</v>
      </c>
      <c r="B471" s="154" t="e">
        <f t="shared" ca="1" si="36"/>
        <v>#REF!</v>
      </c>
      <c r="C471" s="154" t="e">
        <f t="shared" ca="1" si="37"/>
        <v>#REF!</v>
      </c>
      <c r="D471" s="136"/>
      <c r="E471" s="137"/>
      <c r="F471" s="137" t="e">
        <f t="shared" ca="1" si="38"/>
        <v>#REF!</v>
      </c>
      <c r="G471" s="135"/>
      <c r="H471" s="135"/>
      <c r="I471" s="135" t="e">
        <f t="shared" ca="1" si="39"/>
        <v>#REF!</v>
      </c>
      <c r="J471" s="138"/>
      <c r="K471" s="138"/>
      <c r="L471" s="138" t="e">
        <f t="shared" ca="1" si="40"/>
        <v>#REF!</v>
      </c>
      <c r="M471" s="139" t="e">
        <f t="shared" ca="1" si="41"/>
        <v>#REF!</v>
      </c>
      <c r="N471" s="179" t="e">
        <f t="shared" ca="1" si="42"/>
        <v>#REF!</v>
      </c>
      <c r="O471" s="141" t="e">
        <f t="shared" ca="1" si="43"/>
        <v>#REF!</v>
      </c>
      <c r="P471" s="171"/>
    </row>
    <row r="472" spans="1:16" hidden="1" x14ac:dyDescent="0.25">
      <c r="A472" s="132">
        <v>468</v>
      </c>
      <c r="B472" s="154" t="e">
        <f t="shared" ca="1" si="36"/>
        <v>#REF!</v>
      </c>
      <c r="C472" s="154" t="e">
        <f t="shared" ca="1" si="37"/>
        <v>#REF!</v>
      </c>
      <c r="D472" s="136"/>
      <c r="E472" s="137"/>
      <c r="F472" s="137" t="e">
        <f t="shared" ca="1" si="38"/>
        <v>#REF!</v>
      </c>
      <c r="G472" s="135"/>
      <c r="H472" s="135"/>
      <c r="I472" s="135" t="e">
        <f t="shared" ca="1" si="39"/>
        <v>#REF!</v>
      </c>
      <c r="J472" s="138"/>
      <c r="K472" s="138"/>
      <c r="L472" s="138" t="e">
        <f t="shared" ca="1" si="40"/>
        <v>#REF!</v>
      </c>
      <c r="M472" s="139" t="e">
        <f t="shared" ca="1" si="41"/>
        <v>#REF!</v>
      </c>
      <c r="N472" s="179" t="e">
        <f t="shared" ca="1" si="42"/>
        <v>#REF!</v>
      </c>
      <c r="O472" s="141" t="e">
        <f t="shared" ca="1" si="43"/>
        <v>#REF!</v>
      </c>
      <c r="P472" s="171"/>
    </row>
    <row r="473" spans="1:16" hidden="1" x14ac:dyDescent="0.25">
      <c r="A473" s="132">
        <v>469</v>
      </c>
      <c r="B473" s="154" t="e">
        <f t="shared" ca="1" si="36"/>
        <v>#REF!</v>
      </c>
      <c r="C473" s="154" t="e">
        <f t="shared" ca="1" si="37"/>
        <v>#REF!</v>
      </c>
      <c r="D473" s="136"/>
      <c r="E473" s="137"/>
      <c r="F473" s="137" t="e">
        <f t="shared" ca="1" si="38"/>
        <v>#REF!</v>
      </c>
      <c r="G473" s="135"/>
      <c r="H473" s="135"/>
      <c r="I473" s="135" t="e">
        <f t="shared" ca="1" si="39"/>
        <v>#REF!</v>
      </c>
      <c r="J473" s="138"/>
      <c r="K473" s="138"/>
      <c r="L473" s="138" t="e">
        <f t="shared" ca="1" si="40"/>
        <v>#REF!</v>
      </c>
      <c r="M473" s="139" t="e">
        <f t="shared" ca="1" si="41"/>
        <v>#REF!</v>
      </c>
      <c r="N473" s="179" t="e">
        <f t="shared" ca="1" si="42"/>
        <v>#REF!</v>
      </c>
      <c r="O473" s="141" t="e">
        <f t="shared" ca="1" si="43"/>
        <v>#REF!</v>
      </c>
      <c r="P473" s="171"/>
    </row>
    <row r="474" spans="1:16" hidden="1" x14ac:dyDescent="0.25">
      <c r="A474" s="132">
        <v>470</v>
      </c>
      <c r="B474" s="154" t="e">
        <f t="shared" ca="1" si="36"/>
        <v>#REF!</v>
      </c>
      <c r="C474" s="154" t="e">
        <f t="shared" ca="1" si="37"/>
        <v>#REF!</v>
      </c>
      <c r="D474" s="136"/>
      <c r="E474" s="137"/>
      <c r="F474" s="137" t="e">
        <f t="shared" ca="1" si="38"/>
        <v>#REF!</v>
      </c>
      <c r="G474" s="135"/>
      <c r="H474" s="135"/>
      <c r="I474" s="135" t="e">
        <f t="shared" ca="1" si="39"/>
        <v>#REF!</v>
      </c>
      <c r="J474" s="138"/>
      <c r="K474" s="138"/>
      <c r="L474" s="138" t="e">
        <f t="shared" ca="1" si="40"/>
        <v>#REF!</v>
      </c>
      <c r="M474" s="139" t="e">
        <f t="shared" ca="1" si="41"/>
        <v>#REF!</v>
      </c>
      <c r="N474" s="179" t="e">
        <f t="shared" ca="1" si="42"/>
        <v>#REF!</v>
      </c>
      <c r="O474" s="141" t="e">
        <f t="shared" ca="1" si="43"/>
        <v>#REF!</v>
      </c>
      <c r="P474" s="171"/>
    </row>
    <row r="475" spans="1:16" hidden="1" x14ac:dyDescent="0.25">
      <c r="A475" s="132">
        <v>471</v>
      </c>
      <c r="B475" s="154" t="e">
        <f t="shared" ca="1" si="36"/>
        <v>#REF!</v>
      </c>
      <c r="C475" s="154" t="e">
        <f t="shared" ca="1" si="37"/>
        <v>#REF!</v>
      </c>
      <c r="D475" s="136"/>
      <c r="E475" s="137"/>
      <c r="F475" s="137" t="e">
        <f t="shared" ca="1" si="38"/>
        <v>#REF!</v>
      </c>
      <c r="G475" s="135"/>
      <c r="H475" s="135"/>
      <c r="I475" s="135" t="e">
        <f t="shared" ca="1" si="39"/>
        <v>#REF!</v>
      </c>
      <c r="J475" s="138"/>
      <c r="K475" s="138"/>
      <c r="L475" s="138" t="e">
        <f t="shared" ca="1" si="40"/>
        <v>#REF!</v>
      </c>
      <c r="M475" s="139" t="e">
        <f t="shared" ca="1" si="41"/>
        <v>#REF!</v>
      </c>
      <c r="N475" s="179" t="e">
        <f t="shared" ca="1" si="42"/>
        <v>#REF!</v>
      </c>
      <c r="O475" s="141" t="e">
        <f t="shared" ca="1" si="43"/>
        <v>#REF!</v>
      </c>
      <c r="P475" s="171"/>
    </row>
    <row r="476" spans="1:16" hidden="1" x14ac:dyDescent="0.25">
      <c r="A476" s="132">
        <v>472</v>
      </c>
      <c r="B476" s="154" t="e">
        <f t="shared" ca="1" si="36"/>
        <v>#REF!</v>
      </c>
      <c r="C476" s="154" t="e">
        <f t="shared" ca="1" si="37"/>
        <v>#REF!</v>
      </c>
      <c r="D476" s="136"/>
      <c r="E476" s="137"/>
      <c r="F476" s="137" t="e">
        <f t="shared" ca="1" si="38"/>
        <v>#REF!</v>
      </c>
      <c r="G476" s="135"/>
      <c r="H476" s="135"/>
      <c r="I476" s="135" t="e">
        <f t="shared" ca="1" si="39"/>
        <v>#REF!</v>
      </c>
      <c r="J476" s="138"/>
      <c r="K476" s="138"/>
      <c r="L476" s="138" t="e">
        <f t="shared" ca="1" si="40"/>
        <v>#REF!</v>
      </c>
      <c r="M476" s="139" t="e">
        <f t="shared" ca="1" si="41"/>
        <v>#REF!</v>
      </c>
      <c r="N476" s="179" t="e">
        <f t="shared" ca="1" si="42"/>
        <v>#REF!</v>
      </c>
      <c r="O476" s="141" t="e">
        <f t="shared" ca="1" si="43"/>
        <v>#REF!</v>
      </c>
      <c r="P476" s="171"/>
    </row>
    <row r="477" spans="1:16" hidden="1" x14ac:dyDescent="0.25">
      <c r="A477" s="132">
        <v>473</v>
      </c>
      <c r="B477" s="154" t="e">
        <f t="shared" ca="1" si="36"/>
        <v>#REF!</v>
      </c>
      <c r="C477" s="154" t="e">
        <f t="shared" ca="1" si="37"/>
        <v>#REF!</v>
      </c>
      <c r="D477" s="136"/>
      <c r="E477" s="137"/>
      <c r="F477" s="137" t="e">
        <f t="shared" ca="1" si="38"/>
        <v>#REF!</v>
      </c>
      <c r="G477" s="135"/>
      <c r="H477" s="135"/>
      <c r="I477" s="135" t="e">
        <f t="shared" ca="1" si="39"/>
        <v>#REF!</v>
      </c>
      <c r="J477" s="138"/>
      <c r="K477" s="138"/>
      <c r="L477" s="138" t="e">
        <f t="shared" ca="1" si="40"/>
        <v>#REF!</v>
      </c>
      <c r="M477" s="139" t="e">
        <f t="shared" ca="1" si="41"/>
        <v>#REF!</v>
      </c>
      <c r="N477" s="179" t="e">
        <f t="shared" ca="1" si="42"/>
        <v>#REF!</v>
      </c>
      <c r="O477" s="141" t="e">
        <f t="shared" ca="1" si="43"/>
        <v>#REF!</v>
      </c>
      <c r="P477" s="171"/>
    </row>
    <row r="478" spans="1:16" hidden="1" x14ac:dyDescent="0.25">
      <c r="A478" s="132">
        <v>474</v>
      </c>
      <c r="B478" s="154" t="e">
        <f t="shared" ca="1" si="36"/>
        <v>#REF!</v>
      </c>
      <c r="C478" s="154" t="e">
        <f t="shared" ca="1" si="37"/>
        <v>#REF!</v>
      </c>
      <c r="D478" s="136"/>
      <c r="E478" s="137"/>
      <c r="F478" s="137" t="e">
        <f t="shared" ca="1" si="38"/>
        <v>#REF!</v>
      </c>
      <c r="G478" s="135"/>
      <c r="H478" s="135"/>
      <c r="I478" s="135" t="e">
        <f t="shared" ca="1" si="39"/>
        <v>#REF!</v>
      </c>
      <c r="J478" s="138"/>
      <c r="K478" s="138"/>
      <c r="L478" s="138" t="e">
        <f t="shared" ca="1" si="40"/>
        <v>#REF!</v>
      </c>
      <c r="M478" s="139" t="e">
        <f t="shared" ca="1" si="41"/>
        <v>#REF!</v>
      </c>
      <c r="N478" s="179" t="e">
        <f t="shared" ca="1" si="42"/>
        <v>#REF!</v>
      </c>
      <c r="O478" s="141" t="e">
        <f t="shared" ca="1" si="43"/>
        <v>#REF!</v>
      </c>
      <c r="P478" s="171"/>
    </row>
    <row r="479" spans="1:16" hidden="1" x14ac:dyDescent="0.25">
      <c r="A479" s="132">
        <v>475</v>
      </c>
      <c r="B479" s="154" t="e">
        <f t="shared" ca="1" si="36"/>
        <v>#REF!</v>
      </c>
      <c r="C479" s="154" t="e">
        <f t="shared" ca="1" si="37"/>
        <v>#REF!</v>
      </c>
      <c r="D479" s="136"/>
      <c r="E479" s="137"/>
      <c r="F479" s="137" t="e">
        <f t="shared" ca="1" si="38"/>
        <v>#REF!</v>
      </c>
      <c r="G479" s="135"/>
      <c r="H479" s="135"/>
      <c r="I479" s="135" t="e">
        <f t="shared" ca="1" si="39"/>
        <v>#REF!</v>
      </c>
      <c r="J479" s="138"/>
      <c r="K479" s="138"/>
      <c r="L479" s="138" t="e">
        <f t="shared" ca="1" si="40"/>
        <v>#REF!</v>
      </c>
      <c r="M479" s="139" t="e">
        <f t="shared" ca="1" si="41"/>
        <v>#REF!</v>
      </c>
      <c r="N479" s="179" t="e">
        <f t="shared" ca="1" si="42"/>
        <v>#REF!</v>
      </c>
      <c r="O479" s="141" t="e">
        <f t="shared" ca="1" si="43"/>
        <v>#REF!</v>
      </c>
      <c r="P479" s="171"/>
    </row>
    <row r="480" spans="1:16" hidden="1" x14ac:dyDescent="0.25">
      <c r="A480" s="132">
        <v>476</v>
      </c>
      <c r="B480" s="154" t="e">
        <f t="shared" ca="1" si="36"/>
        <v>#REF!</v>
      </c>
      <c r="C480" s="154" t="e">
        <f t="shared" ca="1" si="37"/>
        <v>#REF!</v>
      </c>
      <c r="D480" s="136"/>
      <c r="E480" s="137"/>
      <c r="F480" s="137" t="e">
        <f t="shared" ca="1" si="38"/>
        <v>#REF!</v>
      </c>
      <c r="G480" s="135"/>
      <c r="H480" s="135"/>
      <c r="I480" s="135" t="e">
        <f t="shared" ca="1" si="39"/>
        <v>#REF!</v>
      </c>
      <c r="J480" s="138"/>
      <c r="K480" s="138"/>
      <c r="L480" s="138" t="e">
        <f t="shared" ca="1" si="40"/>
        <v>#REF!</v>
      </c>
      <c r="M480" s="139" t="e">
        <f t="shared" ca="1" si="41"/>
        <v>#REF!</v>
      </c>
      <c r="N480" s="179" t="e">
        <f t="shared" ca="1" si="42"/>
        <v>#REF!</v>
      </c>
      <c r="O480" s="141" t="e">
        <f t="shared" ca="1" si="43"/>
        <v>#REF!</v>
      </c>
      <c r="P480" s="171"/>
    </row>
    <row r="481" spans="1:16" hidden="1" x14ac:dyDescent="0.25">
      <c r="A481" s="132">
        <v>477</v>
      </c>
      <c r="B481" s="154" t="e">
        <f t="shared" ca="1" si="36"/>
        <v>#REF!</v>
      </c>
      <c r="C481" s="154" t="e">
        <f t="shared" ca="1" si="37"/>
        <v>#REF!</v>
      </c>
      <c r="D481" s="136"/>
      <c r="E481" s="137"/>
      <c r="F481" s="137" t="e">
        <f t="shared" ca="1" si="38"/>
        <v>#REF!</v>
      </c>
      <c r="G481" s="135"/>
      <c r="H481" s="135"/>
      <c r="I481" s="135" t="e">
        <f t="shared" ca="1" si="39"/>
        <v>#REF!</v>
      </c>
      <c r="J481" s="138"/>
      <c r="K481" s="138"/>
      <c r="L481" s="138" t="e">
        <f t="shared" ca="1" si="40"/>
        <v>#REF!</v>
      </c>
      <c r="M481" s="139" t="e">
        <f t="shared" ca="1" si="41"/>
        <v>#REF!</v>
      </c>
      <c r="N481" s="179" t="e">
        <f t="shared" ca="1" si="42"/>
        <v>#REF!</v>
      </c>
      <c r="O481" s="141" t="e">
        <f t="shared" ca="1" si="43"/>
        <v>#REF!</v>
      </c>
      <c r="P481" s="171"/>
    </row>
    <row r="482" spans="1:16" hidden="1" x14ac:dyDescent="0.25">
      <c r="A482" s="132">
        <v>478</v>
      </c>
      <c r="B482" s="154" t="e">
        <f t="shared" ca="1" si="36"/>
        <v>#REF!</v>
      </c>
      <c r="C482" s="154" t="e">
        <f t="shared" ca="1" si="37"/>
        <v>#REF!</v>
      </c>
      <c r="D482" s="136"/>
      <c r="E482" s="137"/>
      <c r="F482" s="137" t="e">
        <f t="shared" ca="1" si="38"/>
        <v>#REF!</v>
      </c>
      <c r="G482" s="135"/>
      <c r="H482" s="135"/>
      <c r="I482" s="135" t="e">
        <f t="shared" ca="1" si="39"/>
        <v>#REF!</v>
      </c>
      <c r="J482" s="138"/>
      <c r="K482" s="138"/>
      <c r="L482" s="138" t="e">
        <f t="shared" ca="1" si="40"/>
        <v>#REF!</v>
      </c>
      <c r="M482" s="139" t="e">
        <f t="shared" ca="1" si="41"/>
        <v>#REF!</v>
      </c>
      <c r="N482" s="179" t="e">
        <f t="shared" ca="1" si="42"/>
        <v>#REF!</v>
      </c>
      <c r="O482" s="141" t="e">
        <f t="shared" ca="1" si="43"/>
        <v>#REF!</v>
      </c>
      <c r="P482" s="171"/>
    </row>
    <row r="483" spans="1:16" hidden="1" x14ac:dyDescent="0.25">
      <c r="A483" s="132">
        <v>479</v>
      </c>
      <c r="B483" s="154" t="e">
        <f t="shared" ca="1" si="36"/>
        <v>#REF!</v>
      </c>
      <c r="C483" s="154" t="e">
        <f t="shared" ca="1" si="37"/>
        <v>#REF!</v>
      </c>
      <c r="D483" s="136"/>
      <c r="E483" s="137"/>
      <c r="F483" s="137" t="e">
        <f t="shared" ca="1" si="38"/>
        <v>#REF!</v>
      </c>
      <c r="G483" s="135"/>
      <c r="H483" s="135"/>
      <c r="I483" s="135" t="e">
        <f t="shared" ca="1" si="39"/>
        <v>#REF!</v>
      </c>
      <c r="J483" s="138"/>
      <c r="K483" s="138"/>
      <c r="L483" s="138" t="e">
        <f t="shared" ca="1" si="40"/>
        <v>#REF!</v>
      </c>
      <c r="M483" s="139" t="e">
        <f t="shared" ca="1" si="41"/>
        <v>#REF!</v>
      </c>
      <c r="N483" s="179" t="e">
        <f t="shared" ca="1" si="42"/>
        <v>#REF!</v>
      </c>
      <c r="O483" s="141" t="e">
        <f t="shared" ca="1" si="43"/>
        <v>#REF!</v>
      </c>
      <c r="P483" s="171"/>
    </row>
    <row r="484" spans="1:16" hidden="1" x14ac:dyDescent="0.25">
      <c r="A484" s="132">
        <v>480</v>
      </c>
      <c r="B484" s="154" t="e">
        <f t="shared" ca="1" si="36"/>
        <v>#REF!</v>
      </c>
      <c r="C484" s="154" t="e">
        <f t="shared" ca="1" si="37"/>
        <v>#REF!</v>
      </c>
      <c r="D484" s="136"/>
      <c r="E484" s="137"/>
      <c r="F484" s="137" t="e">
        <f t="shared" ca="1" si="38"/>
        <v>#REF!</v>
      </c>
      <c r="G484" s="135"/>
      <c r="H484" s="135"/>
      <c r="I484" s="135" t="e">
        <f t="shared" ca="1" si="39"/>
        <v>#REF!</v>
      </c>
      <c r="J484" s="138"/>
      <c r="K484" s="138"/>
      <c r="L484" s="138" t="e">
        <f t="shared" ca="1" si="40"/>
        <v>#REF!</v>
      </c>
      <c r="M484" s="139" t="e">
        <f t="shared" ca="1" si="41"/>
        <v>#REF!</v>
      </c>
      <c r="N484" s="179" t="e">
        <f t="shared" ca="1" si="42"/>
        <v>#REF!</v>
      </c>
      <c r="O484" s="141" t="e">
        <f t="shared" ca="1" si="43"/>
        <v>#REF!</v>
      </c>
      <c r="P484" s="171"/>
    </row>
    <row r="485" spans="1:16" hidden="1" x14ac:dyDescent="0.25">
      <c r="A485" s="132">
        <v>481</v>
      </c>
      <c r="B485" s="154" t="e">
        <f t="shared" ca="1" si="36"/>
        <v>#REF!</v>
      </c>
      <c r="C485" s="154" t="e">
        <f t="shared" ca="1" si="37"/>
        <v>#REF!</v>
      </c>
      <c r="D485" s="136"/>
      <c r="E485" s="137"/>
      <c r="F485" s="137" t="e">
        <f t="shared" ca="1" si="38"/>
        <v>#REF!</v>
      </c>
      <c r="G485" s="135"/>
      <c r="H485" s="135"/>
      <c r="I485" s="135" t="e">
        <f t="shared" ca="1" si="39"/>
        <v>#REF!</v>
      </c>
      <c r="J485" s="138"/>
      <c r="K485" s="138"/>
      <c r="L485" s="138" t="e">
        <f t="shared" ca="1" si="40"/>
        <v>#REF!</v>
      </c>
      <c r="M485" s="139" t="e">
        <f t="shared" ca="1" si="41"/>
        <v>#REF!</v>
      </c>
      <c r="N485" s="179" t="e">
        <f t="shared" ca="1" si="42"/>
        <v>#REF!</v>
      </c>
      <c r="O485" s="141" t="e">
        <f t="shared" ca="1" si="43"/>
        <v>#REF!</v>
      </c>
      <c r="P485" s="171"/>
    </row>
    <row r="486" spans="1:16" hidden="1" x14ac:dyDescent="0.25">
      <c r="A486" s="132">
        <v>482</v>
      </c>
      <c r="B486" s="154" t="e">
        <f t="shared" ca="1" si="36"/>
        <v>#REF!</v>
      </c>
      <c r="C486" s="154" t="e">
        <f t="shared" ca="1" si="37"/>
        <v>#REF!</v>
      </c>
      <c r="D486" s="136"/>
      <c r="E486" s="137"/>
      <c r="F486" s="137" t="e">
        <f t="shared" ca="1" si="38"/>
        <v>#REF!</v>
      </c>
      <c r="G486" s="135"/>
      <c r="H486" s="135"/>
      <c r="I486" s="135" t="e">
        <f t="shared" ca="1" si="39"/>
        <v>#REF!</v>
      </c>
      <c r="J486" s="138"/>
      <c r="K486" s="138"/>
      <c r="L486" s="138" t="e">
        <f t="shared" ca="1" si="40"/>
        <v>#REF!</v>
      </c>
      <c r="M486" s="139" t="e">
        <f t="shared" ca="1" si="41"/>
        <v>#REF!</v>
      </c>
      <c r="N486" s="179" t="e">
        <f t="shared" ca="1" si="42"/>
        <v>#REF!</v>
      </c>
      <c r="O486" s="141" t="e">
        <f t="shared" ca="1" si="43"/>
        <v>#REF!</v>
      </c>
      <c r="P486" s="171"/>
    </row>
    <row r="487" spans="1:16" hidden="1" x14ac:dyDescent="0.25">
      <c r="A487" s="132">
        <v>483</v>
      </c>
      <c r="B487" s="154" t="e">
        <f t="shared" ca="1" si="36"/>
        <v>#REF!</v>
      </c>
      <c r="C487" s="154" t="e">
        <f t="shared" ca="1" si="37"/>
        <v>#REF!</v>
      </c>
      <c r="D487" s="136"/>
      <c r="E487" s="137"/>
      <c r="F487" s="137" t="e">
        <f t="shared" ca="1" si="38"/>
        <v>#REF!</v>
      </c>
      <c r="G487" s="135"/>
      <c r="H487" s="135"/>
      <c r="I487" s="135" t="e">
        <f t="shared" ca="1" si="39"/>
        <v>#REF!</v>
      </c>
      <c r="J487" s="138"/>
      <c r="K487" s="138"/>
      <c r="L487" s="138" t="e">
        <f t="shared" ca="1" si="40"/>
        <v>#REF!</v>
      </c>
      <c r="M487" s="139" t="e">
        <f t="shared" ca="1" si="41"/>
        <v>#REF!</v>
      </c>
      <c r="N487" s="179" t="e">
        <f t="shared" ca="1" si="42"/>
        <v>#REF!</v>
      </c>
      <c r="O487" s="141" t="e">
        <f t="shared" ca="1" si="43"/>
        <v>#REF!</v>
      </c>
      <c r="P487" s="171"/>
    </row>
    <row r="488" spans="1:16" hidden="1" x14ac:dyDescent="0.25">
      <c r="A488" s="132">
        <v>484</v>
      </c>
      <c r="B488" s="154" t="e">
        <f t="shared" ca="1" si="36"/>
        <v>#REF!</v>
      </c>
      <c r="C488" s="154" t="e">
        <f t="shared" ca="1" si="37"/>
        <v>#REF!</v>
      </c>
      <c r="D488" s="136"/>
      <c r="E488" s="137"/>
      <c r="F488" s="137" t="e">
        <f t="shared" ca="1" si="38"/>
        <v>#REF!</v>
      </c>
      <c r="G488" s="135"/>
      <c r="H488" s="135"/>
      <c r="I488" s="135" t="e">
        <f t="shared" ca="1" si="39"/>
        <v>#REF!</v>
      </c>
      <c r="J488" s="138"/>
      <c r="K488" s="138"/>
      <c r="L488" s="138" t="e">
        <f t="shared" ca="1" si="40"/>
        <v>#REF!</v>
      </c>
      <c r="M488" s="139" t="e">
        <f t="shared" ca="1" si="41"/>
        <v>#REF!</v>
      </c>
      <c r="N488" s="179" t="e">
        <f t="shared" ca="1" si="42"/>
        <v>#REF!</v>
      </c>
      <c r="O488" s="141" t="e">
        <f t="shared" ca="1" si="43"/>
        <v>#REF!</v>
      </c>
      <c r="P488" s="171"/>
    </row>
    <row r="489" spans="1:16" hidden="1" x14ac:dyDescent="0.25">
      <c r="A489" s="132">
        <v>485</v>
      </c>
      <c r="B489" s="154" t="e">
        <f t="shared" ca="1" si="36"/>
        <v>#REF!</v>
      </c>
      <c r="C489" s="154" t="e">
        <f t="shared" ca="1" si="37"/>
        <v>#REF!</v>
      </c>
      <c r="D489" s="136"/>
      <c r="E489" s="137"/>
      <c r="F489" s="137" t="e">
        <f t="shared" ca="1" si="38"/>
        <v>#REF!</v>
      </c>
      <c r="G489" s="135"/>
      <c r="H489" s="135"/>
      <c r="I489" s="135" t="e">
        <f t="shared" ca="1" si="39"/>
        <v>#REF!</v>
      </c>
      <c r="J489" s="138"/>
      <c r="K489" s="138"/>
      <c r="L489" s="138" t="e">
        <f t="shared" ca="1" si="40"/>
        <v>#REF!</v>
      </c>
      <c r="M489" s="139" t="e">
        <f t="shared" ca="1" si="41"/>
        <v>#REF!</v>
      </c>
      <c r="N489" s="179" t="e">
        <f t="shared" ca="1" si="42"/>
        <v>#REF!</v>
      </c>
      <c r="O489" s="141" t="e">
        <f t="shared" ca="1" si="43"/>
        <v>#REF!</v>
      </c>
      <c r="P489" s="171"/>
    </row>
    <row r="490" spans="1:16" hidden="1" x14ac:dyDescent="0.25">
      <c r="A490" s="132">
        <v>486</v>
      </c>
      <c r="B490" s="154" t="e">
        <f t="shared" ca="1" si="36"/>
        <v>#REF!</v>
      </c>
      <c r="C490" s="154" t="e">
        <f t="shared" ca="1" si="37"/>
        <v>#REF!</v>
      </c>
      <c r="D490" s="136"/>
      <c r="E490" s="137"/>
      <c r="F490" s="137" t="e">
        <f t="shared" ca="1" si="38"/>
        <v>#REF!</v>
      </c>
      <c r="G490" s="135"/>
      <c r="H490" s="135"/>
      <c r="I490" s="135" t="e">
        <f t="shared" ca="1" si="39"/>
        <v>#REF!</v>
      </c>
      <c r="J490" s="138"/>
      <c r="K490" s="138"/>
      <c r="L490" s="138" t="e">
        <f t="shared" ca="1" si="40"/>
        <v>#REF!</v>
      </c>
      <c r="M490" s="139" t="e">
        <f t="shared" ca="1" si="41"/>
        <v>#REF!</v>
      </c>
      <c r="N490" s="179" t="e">
        <f t="shared" ca="1" si="42"/>
        <v>#REF!</v>
      </c>
      <c r="O490" s="141" t="e">
        <f t="shared" ca="1" si="43"/>
        <v>#REF!</v>
      </c>
      <c r="P490" s="171"/>
    </row>
    <row r="491" spans="1:16" hidden="1" x14ac:dyDescent="0.25">
      <c r="A491" s="132">
        <v>487</v>
      </c>
      <c r="B491" s="154" t="e">
        <f t="shared" ca="1" si="36"/>
        <v>#REF!</v>
      </c>
      <c r="C491" s="154" t="e">
        <f t="shared" ca="1" si="37"/>
        <v>#REF!</v>
      </c>
      <c r="D491" s="136"/>
      <c r="E491" s="137"/>
      <c r="F491" s="137" t="e">
        <f t="shared" ca="1" si="38"/>
        <v>#REF!</v>
      </c>
      <c r="G491" s="135"/>
      <c r="H491" s="135"/>
      <c r="I491" s="135" t="e">
        <f t="shared" ca="1" si="39"/>
        <v>#REF!</v>
      </c>
      <c r="J491" s="138"/>
      <c r="K491" s="138"/>
      <c r="L491" s="138" t="e">
        <f t="shared" ca="1" si="40"/>
        <v>#REF!</v>
      </c>
      <c r="M491" s="139" t="e">
        <f t="shared" ca="1" si="41"/>
        <v>#REF!</v>
      </c>
      <c r="N491" s="179" t="e">
        <f t="shared" ca="1" si="42"/>
        <v>#REF!</v>
      </c>
      <c r="O491" s="141" t="e">
        <f t="shared" ca="1" si="43"/>
        <v>#REF!</v>
      </c>
      <c r="P491" s="171"/>
    </row>
    <row r="492" spans="1:16" hidden="1" x14ac:dyDescent="0.25">
      <c r="A492" s="132">
        <v>488</v>
      </c>
      <c r="B492" s="154" t="e">
        <f t="shared" ca="1" si="36"/>
        <v>#REF!</v>
      </c>
      <c r="C492" s="154" t="e">
        <f t="shared" ca="1" si="37"/>
        <v>#REF!</v>
      </c>
      <c r="D492" s="136"/>
      <c r="E492" s="137"/>
      <c r="F492" s="137" t="e">
        <f t="shared" ca="1" si="38"/>
        <v>#REF!</v>
      </c>
      <c r="G492" s="135"/>
      <c r="H492" s="135"/>
      <c r="I492" s="135" t="e">
        <f t="shared" ca="1" si="39"/>
        <v>#REF!</v>
      </c>
      <c r="J492" s="138"/>
      <c r="K492" s="138"/>
      <c r="L492" s="138" t="e">
        <f t="shared" ca="1" si="40"/>
        <v>#REF!</v>
      </c>
      <c r="M492" s="139" t="e">
        <f t="shared" ca="1" si="41"/>
        <v>#REF!</v>
      </c>
      <c r="N492" s="179" t="e">
        <f t="shared" ca="1" si="42"/>
        <v>#REF!</v>
      </c>
      <c r="O492" s="141" t="e">
        <f t="shared" ca="1" si="43"/>
        <v>#REF!</v>
      </c>
      <c r="P492" s="171"/>
    </row>
    <row r="493" spans="1:16" hidden="1" x14ac:dyDescent="0.25">
      <c r="A493" s="132">
        <v>489</v>
      </c>
      <c r="B493" s="154" t="e">
        <f t="shared" ca="1" si="36"/>
        <v>#REF!</v>
      </c>
      <c r="C493" s="154" t="e">
        <f t="shared" ca="1" si="37"/>
        <v>#REF!</v>
      </c>
      <c r="D493" s="136"/>
      <c r="E493" s="137"/>
      <c r="F493" s="137" t="e">
        <f t="shared" ca="1" si="38"/>
        <v>#REF!</v>
      </c>
      <c r="G493" s="135"/>
      <c r="H493" s="135"/>
      <c r="I493" s="135" t="e">
        <f t="shared" ca="1" si="39"/>
        <v>#REF!</v>
      </c>
      <c r="J493" s="138"/>
      <c r="K493" s="138"/>
      <c r="L493" s="138" t="e">
        <f t="shared" ca="1" si="40"/>
        <v>#REF!</v>
      </c>
      <c r="M493" s="139" t="e">
        <f t="shared" ca="1" si="41"/>
        <v>#REF!</v>
      </c>
      <c r="N493" s="179" t="e">
        <f t="shared" ca="1" si="42"/>
        <v>#REF!</v>
      </c>
      <c r="O493" s="141" t="e">
        <f t="shared" ca="1" si="43"/>
        <v>#REF!</v>
      </c>
      <c r="P493" s="171"/>
    </row>
    <row r="494" spans="1:16" hidden="1" x14ac:dyDescent="0.25">
      <c r="A494" s="132">
        <v>490</v>
      </c>
      <c r="B494" s="154" t="e">
        <f t="shared" ca="1" si="36"/>
        <v>#REF!</v>
      </c>
      <c r="C494" s="154" t="e">
        <f t="shared" ca="1" si="37"/>
        <v>#REF!</v>
      </c>
      <c r="D494" s="136"/>
      <c r="E494" s="137"/>
      <c r="F494" s="137" t="e">
        <f t="shared" ca="1" si="38"/>
        <v>#REF!</v>
      </c>
      <c r="G494" s="135"/>
      <c r="H494" s="135"/>
      <c r="I494" s="135" t="e">
        <f t="shared" ca="1" si="39"/>
        <v>#REF!</v>
      </c>
      <c r="J494" s="138"/>
      <c r="K494" s="138"/>
      <c r="L494" s="138" t="e">
        <f t="shared" ca="1" si="40"/>
        <v>#REF!</v>
      </c>
      <c r="M494" s="139" t="e">
        <f t="shared" ca="1" si="41"/>
        <v>#REF!</v>
      </c>
      <c r="N494" s="179" t="e">
        <f t="shared" ca="1" si="42"/>
        <v>#REF!</v>
      </c>
      <c r="O494" s="141" t="e">
        <f t="shared" ca="1" si="43"/>
        <v>#REF!</v>
      </c>
      <c r="P494" s="171"/>
    </row>
    <row r="495" spans="1:16" hidden="1" x14ac:dyDescent="0.25">
      <c r="A495" s="132">
        <v>491</v>
      </c>
      <c r="B495" s="154" t="e">
        <f t="shared" ca="1" si="36"/>
        <v>#REF!</v>
      </c>
      <c r="C495" s="154" t="e">
        <f t="shared" ca="1" si="37"/>
        <v>#REF!</v>
      </c>
      <c r="D495" s="136"/>
      <c r="E495" s="137"/>
      <c r="F495" s="137" t="e">
        <f t="shared" ca="1" si="38"/>
        <v>#REF!</v>
      </c>
      <c r="G495" s="135"/>
      <c r="H495" s="135"/>
      <c r="I495" s="135" t="e">
        <f t="shared" ca="1" si="39"/>
        <v>#REF!</v>
      </c>
      <c r="J495" s="138"/>
      <c r="K495" s="138"/>
      <c r="L495" s="138" t="e">
        <f t="shared" ca="1" si="40"/>
        <v>#REF!</v>
      </c>
      <c r="M495" s="139" t="e">
        <f t="shared" ca="1" si="41"/>
        <v>#REF!</v>
      </c>
      <c r="N495" s="179" t="e">
        <f t="shared" ca="1" si="42"/>
        <v>#REF!</v>
      </c>
      <c r="O495" s="141" t="e">
        <f t="shared" ca="1" si="43"/>
        <v>#REF!</v>
      </c>
      <c r="P495" s="171"/>
    </row>
    <row r="496" spans="1:16" hidden="1" x14ac:dyDescent="0.25">
      <c r="A496" s="132">
        <v>492</v>
      </c>
      <c r="B496" s="154" t="e">
        <f t="shared" ca="1" si="36"/>
        <v>#REF!</v>
      </c>
      <c r="C496" s="154" t="e">
        <f t="shared" ca="1" si="37"/>
        <v>#REF!</v>
      </c>
      <c r="D496" s="136"/>
      <c r="E496" s="137"/>
      <c r="F496" s="137" t="e">
        <f t="shared" ca="1" si="38"/>
        <v>#REF!</v>
      </c>
      <c r="G496" s="135"/>
      <c r="H496" s="135"/>
      <c r="I496" s="135" t="e">
        <f t="shared" ca="1" si="39"/>
        <v>#REF!</v>
      </c>
      <c r="J496" s="138"/>
      <c r="K496" s="138"/>
      <c r="L496" s="138" t="e">
        <f t="shared" ca="1" si="40"/>
        <v>#REF!</v>
      </c>
      <c r="M496" s="139" t="e">
        <f t="shared" ca="1" si="41"/>
        <v>#REF!</v>
      </c>
      <c r="N496" s="179" t="e">
        <f t="shared" ca="1" si="42"/>
        <v>#REF!</v>
      </c>
      <c r="O496" s="141" t="e">
        <f t="shared" ca="1" si="43"/>
        <v>#REF!</v>
      </c>
      <c r="P496" s="171"/>
    </row>
    <row r="497" spans="1:16" ht="34.5" customHeight="1" x14ac:dyDescent="0.3">
      <c r="A497" s="425" t="s">
        <v>1020</v>
      </c>
      <c r="B497" s="147"/>
      <c r="C497" s="185"/>
      <c r="D497" s="148"/>
      <c r="E497" s="148"/>
      <c r="F497" s="148"/>
      <c r="G497" s="148"/>
      <c r="H497" s="148"/>
      <c r="I497" s="148"/>
      <c r="J497" s="148"/>
      <c r="K497" s="148"/>
      <c r="L497" s="148"/>
      <c r="M497" s="148"/>
      <c r="N497" s="148"/>
      <c r="O497" s="149"/>
      <c r="P497" s="156"/>
    </row>
    <row r="498" spans="1:16" hidden="1" x14ac:dyDescent="0.25">
      <c r="A498" s="531"/>
      <c r="B498" s="531"/>
      <c r="C498" s="531"/>
      <c r="D498" s="531"/>
      <c r="E498" s="531"/>
      <c r="F498" s="531"/>
      <c r="G498" s="531"/>
      <c r="H498" s="531"/>
      <c r="I498" s="531"/>
      <c r="J498" s="531"/>
      <c r="K498" s="531"/>
      <c r="L498" s="531"/>
      <c r="M498" s="531"/>
      <c r="N498" s="531"/>
      <c r="O498" s="149"/>
      <c r="P498" s="156"/>
    </row>
    <row r="500" spans="1:16" x14ac:dyDescent="0.25">
      <c r="B500" s="186"/>
      <c r="C500" s="187" t="s">
        <v>642</v>
      </c>
      <c r="D500" s="153" t="s">
        <v>643</v>
      </c>
    </row>
    <row r="501" spans="1:16" x14ac:dyDescent="0.25">
      <c r="B501" s="186"/>
      <c r="C501" s="187"/>
      <c r="D501" s="153"/>
    </row>
    <row r="502" spans="1:16" x14ac:dyDescent="0.25">
      <c r="B502" s="186"/>
      <c r="C502" s="188"/>
      <c r="D502" s="153"/>
    </row>
    <row r="503" spans="1:16" x14ac:dyDescent="0.25">
      <c r="B503" s="186" t="s">
        <v>646</v>
      </c>
      <c r="C503" s="187" t="s">
        <v>649</v>
      </c>
      <c r="D503" s="153" t="s">
        <v>650</v>
      </c>
    </row>
  </sheetData>
  <autoFilter ref="A6:P498">
    <filterColumn colId="13">
      <filters blank="1">
        <filter val="1"/>
        <filter val="10"/>
        <filter val="11"/>
        <filter val="12"/>
        <filter val="13"/>
        <filter val="14"/>
        <filter val="15"/>
        <filter val="1567"/>
        <filter val="16"/>
        <filter val="17"/>
        <filter val="18"/>
        <filter val="19"/>
        <filter val="2"/>
        <filter val="20"/>
        <filter val="21"/>
        <filter val="23"/>
        <filter val="24"/>
        <filter val="25"/>
        <filter val="26"/>
        <filter val="28"/>
        <filter val="3"/>
        <filter val="30"/>
        <filter val="34"/>
        <filter val="35"/>
        <filter val="38"/>
        <filter val="4"/>
        <filter val="40"/>
        <filter val="5"/>
        <filter val="6"/>
        <filter val="7"/>
        <filter val="8"/>
        <filter val="9"/>
      </filters>
    </filterColumn>
  </autoFilter>
  <mergeCells count="10">
    <mergeCell ref="A2:P2"/>
    <mergeCell ref="A498:N498"/>
    <mergeCell ref="A4:A5"/>
    <mergeCell ref="B4:B5"/>
    <mergeCell ref="C4:C5"/>
    <mergeCell ref="M4:O4"/>
    <mergeCell ref="P4:P5"/>
    <mergeCell ref="D4:F5"/>
    <mergeCell ref="G4:I5"/>
    <mergeCell ref="J4:L5"/>
  </mergeCells>
  <pageMargins left="0.43307086614173229" right="0.23622047244094491" top="0.49" bottom="0.35433070866141736" header="0.31496062992125984" footer="0.31496062992125984"/>
  <pageSetup paperSize="9" scale="91" fitToHeight="0" orientation="landscape" r:id="rId1"/>
  <headerFooter differentFirst="1">
    <oddHeader>&amp;C&amp;"Times New Roman,обычный"&amp;16&amp;P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K505"/>
  <sheetViews>
    <sheetView view="pageBreakPreview" zoomScaleNormal="100" zoomScaleSheetLayoutView="100" workbookViewId="0">
      <pane xSplit="3" ySplit="6" topLeftCell="F354" activePane="bottomRight" state="frozen"/>
      <selection pane="topRight" activeCell="D1" sqref="D1"/>
      <selection pane="bottomLeft" activeCell="A10" sqref="A10"/>
      <selection pane="bottomRight" activeCell="I503" sqref="I503"/>
    </sheetView>
  </sheetViews>
  <sheetFormatPr defaultRowHeight="15.75" outlineLevelCol="1" x14ac:dyDescent="0.25"/>
  <cols>
    <col min="1" max="1" width="6.5703125" style="152" customWidth="1"/>
    <col min="2" max="2" width="50.5703125" style="189" customWidth="1"/>
    <col min="3" max="3" width="21" style="190" customWidth="1"/>
    <col min="4" max="5" width="9.42578125" style="127" hidden="1" customWidth="1"/>
    <col min="6" max="6" width="14.28515625" style="127" customWidth="1"/>
    <col min="7" max="8" width="9.7109375" style="122" hidden="1" customWidth="1"/>
    <col min="9" max="9" width="13.5703125" style="122" customWidth="1"/>
    <col min="10" max="11" width="8.7109375" style="52" hidden="1" customWidth="1"/>
    <col min="12" max="12" width="13.85546875" style="52" customWidth="1"/>
    <col min="13" max="13" width="13.42578125" style="127" customWidth="1"/>
    <col min="14" max="14" width="9.140625" style="269" customWidth="1"/>
    <col min="15" max="15" width="9.85546875" style="6" hidden="1" customWidth="1" outlineLevel="1"/>
    <col min="16" max="16" width="8.140625" style="112" customWidth="1" collapsed="1"/>
    <col min="17" max="16384" width="9.140625" style="6"/>
  </cols>
  <sheetData>
    <row r="1" spans="1:16287" s="239" customFormat="1" x14ac:dyDescent="0.25">
      <c r="A1" s="364"/>
      <c r="B1" s="242"/>
      <c r="C1" s="242"/>
      <c r="D1" s="127"/>
      <c r="E1" s="127"/>
      <c r="F1" s="247"/>
      <c r="G1" s="122"/>
      <c r="H1" s="122"/>
      <c r="I1" s="223"/>
      <c r="J1" s="52"/>
      <c r="K1" s="52"/>
      <c r="L1" s="244"/>
      <c r="M1" s="247"/>
      <c r="N1" s="223"/>
      <c r="O1" s="112"/>
    </row>
    <row r="2" spans="1:16287" s="273" customFormat="1" ht="18.75" x14ac:dyDescent="0.25">
      <c r="A2" s="602" t="s">
        <v>845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  <c r="R2" s="602"/>
      <c r="S2" s="602"/>
    </row>
    <row r="3" spans="1:16287" s="239" customFormat="1" x14ac:dyDescent="0.25">
      <c r="A3" s="364"/>
      <c r="B3" s="242"/>
      <c r="C3" s="242"/>
      <c r="D3" s="113"/>
      <c r="E3" s="113"/>
      <c r="F3" s="365"/>
      <c r="G3" s="114"/>
      <c r="H3" s="114"/>
      <c r="I3" s="228"/>
      <c r="J3" s="125"/>
      <c r="K3" s="125"/>
      <c r="L3" s="366"/>
      <c r="M3" s="365"/>
      <c r="N3" s="228"/>
      <c r="O3" s="112"/>
    </row>
    <row r="4" spans="1:16287" s="128" customFormat="1" ht="31.5" customHeight="1" x14ac:dyDescent="0.25">
      <c r="A4" s="544" t="s">
        <v>0</v>
      </c>
      <c r="B4" s="544" t="s">
        <v>604</v>
      </c>
      <c r="C4" s="544" t="s">
        <v>603</v>
      </c>
      <c r="D4" s="598" t="s">
        <v>1</v>
      </c>
      <c r="E4" s="599"/>
      <c r="F4" s="600"/>
      <c r="G4" s="546" t="s">
        <v>589</v>
      </c>
      <c r="H4" s="547"/>
      <c r="I4" s="548"/>
      <c r="J4" s="555" t="s">
        <v>590</v>
      </c>
      <c r="K4" s="556"/>
      <c r="L4" s="557"/>
      <c r="M4" s="564" t="s">
        <v>591</v>
      </c>
      <c r="N4" s="499"/>
      <c r="O4" s="565"/>
      <c r="P4" s="532" t="s">
        <v>629</v>
      </c>
      <c r="Q4" s="521" t="s">
        <v>655</v>
      </c>
      <c r="R4" s="522"/>
      <c r="S4" s="523"/>
    </row>
    <row r="5" spans="1:16287" s="131" customFormat="1" ht="63" x14ac:dyDescent="0.25">
      <c r="A5" s="545"/>
      <c r="B5" s="545"/>
      <c r="C5" s="545"/>
      <c r="D5" s="603"/>
      <c r="E5" s="604"/>
      <c r="F5" s="605"/>
      <c r="G5" s="552"/>
      <c r="H5" s="553"/>
      <c r="I5" s="554"/>
      <c r="J5" s="561"/>
      <c r="K5" s="562"/>
      <c r="L5" s="563"/>
      <c r="M5" s="167" t="s">
        <v>595</v>
      </c>
      <c r="N5" s="363" t="s">
        <v>633</v>
      </c>
      <c r="O5" s="166" t="s">
        <v>626</v>
      </c>
      <c r="P5" s="533"/>
      <c r="Q5" s="292" t="s">
        <v>657</v>
      </c>
      <c r="R5" s="292" t="s">
        <v>656</v>
      </c>
      <c r="S5" s="292" t="s">
        <v>658</v>
      </c>
    </row>
    <row r="6" spans="1:16287" s="134" customFormat="1" x14ac:dyDescent="0.25">
      <c r="A6" s="181">
        <v>1</v>
      </c>
      <c r="B6" s="181">
        <v>2</v>
      </c>
      <c r="C6" s="181">
        <v>3</v>
      </c>
      <c r="D6" s="181">
        <v>4</v>
      </c>
      <c r="E6" s="181">
        <v>5</v>
      </c>
      <c r="F6" s="181">
        <v>6</v>
      </c>
      <c r="G6" s="181">
        <v>7</v>
      </c>
      <c r="H6" s="181">
        <v>8</v>
      </c>
      <c r="I6" s="181">
        <v>9</v>
      </c>
      <c r="J6" s="181">
        <v>10</v>
      </c>
      <c r="K6" s="181">
        <v>11</v>
      </c>
      <c r="L6" s="181">
        <v>12</v>
      </c>
      <c r="M6" s="181">
        <v>13</v>
      </c>
      <c r="N6" s="277">
        <v>14</v>
      </c>
      <c r="O6" s="181">
        <v>15</v>
      </c>
      <c r="P6" s="181">
        <v>15</v>
      </c>
      <c r="Q6" s="286">
        <v>16</v>
      </c>
      <c r="R6" s="286">
        <v>17</v>
      </c>
      <c r="S6" s="286">
        <v>18</v>
      </c>
    </row>
    <row r="7" spans="1:16287" s="142" customFormat="1" x14ac:dyDescent="0.25">
      <c r="A7" s="297">
        <v>1</v>
      </c>
      <c r="B7" s="298" t="s">
        <v>652</v>
      </c>
      <c r="C7" s="184"/>
      <c r="D7" s="299"/>
      <c r="E7" s="175"/>
      <c r="F7" s="175"/>
      <c r="G7" s="176"/>
      <c r="H7" s="176"/>
      <c r="I7" s="176">
        <f>Лимит!L16</f>
        <v>294172</v>
      </c>
      <c r="J7" s="177"/>
      <c r="K7" s="177"/>
      <c r="L7" s="177"/>
      <c r="M7" s="175">
        <f>N7*100/I7</f>
        <v>31.94287695633847</v>
      </c>
      <c r="N7" s="275">
        <f>SUM(N8:N353)</f>
        <v>93967</v>
      </c>
      <c r="O7" s="177"/>
      <c r="P7" s="300">
        <f>SUM(P8:P359)</f>
        <v>64773</v>
      </c>
      <c r="Q7" s="300">
        <v>86893</v>
      </c>
      <c r="R7" s="300">
        <f>68001+182</f>
        <v>68183</v>
      </c>
      <c r="S7" s="300">
        <f>R7*100/Q7</f>
        <v>78.467770706501099</v>
      </c>
    </row>
    <row r="8" spans="1:16287" s="142" customFormat="1" ht="15.75" hidden="1" customHeight="1" x14ac:dyDescent="0.25">
      <c r="A8" s="132">
        <v>2</v>
      </c>
      <c r="B8" s="154" t="s">
        <v>849</v>
      </c>
      <c r="C8" s="154" t="s">
        <v>684</v>
      </c>
      <c r="D8" s="136"/>
      <c r="E8" s="137"/>
      <c r="F8" s="137">
        <v>39.71</v>
      </c>
      <c r="G8" s="135"/>
      <c r="H8" s="135"/>
      <c r="I8" s="135">
        <v>32</v>
      </c>
      <c r="J8" s="138"/>
      <c r="K8" s="138"/>
      <c r="L8" s="138">
        <v>0.80584235708889451</v>
      </c>
      <c r="M8" s="139">
        <f>IF(I8&lt;33,0,35)</f>
        <v>0</v>
      </c>
      <c r="N8" s="179">
        <f>ROUNDDOWN(O8,0)</f>
        <v>0</v>
      </c>
      <c r="O8" s="141">
        <f>I8*M8/100</f>
        <v>0</v>
      </c>
      <c r="P8" s="140"/>
      <c r="Q8" s="206"/>
      <c r="R8" s="206"/>
      <c r="S8" s="206"/>
    </row>
    <row r="9" spans="1:16287" s="142" customFormat="1" ht="31.5" hidden="1" customHeight="1" x14ac:dyDescent="0.25">
      <c r="A9" s="132">
        <v>3</v>
      </c>
      <c r="B9" s="154" t="s">
        <v>700</v>
      </c>
      <c r="C9" s="154" t="s">
        <v>684</v>
      </c>
      <c r="D9" s="136"/>
      <c r="E9" s="137"/>
      <c r="F9" s="137">
        <v>0</v>
      </c>
      <c r="G9" s="135"/>
      <c r="H9" s="135"/>
      <c r="I9" s="135">
        <v>0</v>
      </c>
      <c r="J9" s="138"/>
      <c r="K9" s="138"/>
      <c r="L9" s="138">
        <v>0</v>
      </c>
      <c r="M9" s="139">
        <f t="shared" ref="M9:M70" si="0">IF(I9&lt;33,0,35)</f>
        <v>0</v>
      </c>
      <c r="N9" s="179">
        <f t="shared" ref="N9:N72" si="1">ROUNDDOWN(O9,0)</f>
        <v>0</v>
      </c>
      <c r="O9" s="141">
        <f t="shared" ref="O9:O72" si="2">I9*M9/100</f>
        <v>0</v>
      </c>
      <c r="P9" s="140"/>
    </row>
    <row r="10" spans="1:16287" s="142" customFormat="1" ht="31.5" customHeight="1" x14ac:dyDescent="0.25">
      <c r="A10" s="132">
        <v>4</v>
      </c>
      <c r="B10" s="154" t="s">
        <v>47</v>
      </c>
      <c r="C10" s="154" t="s">
        <v>684</v>
      </c>
      <c r="D10" s="136"/>
      <c r="E10" s="137"/>
      <c r="F10" s="137">
        <v>385.33</v>
      </c>
      <c r="G10" s="135"/>
      <c r="H10" s="135"/>
      <c r="I10" s="135">
        <v>456</v>
      </c>
      <c r="J10" s="138"/>
      <c r="K10" s="138"/>
      <c r="L10" s="138">
        <v>1.1834012404951599</v>
      </c>
      <c r="M10" s="139">
        <v>14</v>
      </c>
      <c r="N10" s="278">
        <f t="shared" si="1"/>
        <v>63</v>
      </c>
      <c r="O10" s="141">
        <f t="shared" si="2"/>
        <v>63.84</v>
      </c>
      <c r="P10" s="145">
        <v>63</v>
      </c>
      <c r="Q10" s="206">
        <v>12</v>
      </c>
      <c r="R10" s="206">
        <v>12</v>
      </c>
      <c r="S10" s="309">
        <f>R10*100/Q10</f>
        <v>100</v>
      </c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4"/>
      <c r="BQ10" s="144"/>
      <c r="BR10" s="144"/>
      <c r="BS10" s="144"/>
      <c r="BT10" s="144"/>
      <c r="BU10" s="144"/>
      <c r="BV10" s="144"/>
      <c r="BW10" s="144"/>
      <c r="BX10" s="144"/>
      <c r="BY10" s="144"/>
      <c r="BZ10" s="144"/>
      <c r="CA10" s="144"/>
      <c r="CB10" s="144"/>
      <c r="CC10" s="144"/>
      <c r="CD10" s="144"/>
      <c r="CE10" s="144"/>
      <c r="CF10" s="144"/>
      <c r="CG10" s="144"/>
      <c r="CH10" s="144"/>
      <c r="CI10" s="144"/>
      <c r="CJ10" s="144"/>
      <c r="CK10" s="144"/>
      <c r="CL10" s="144"/>
      <c r="CM10" s="144"/>
      <c r="CN10" s="144"/>
      <c r="CO10" s="144"/>
      <c r="CP10" s="144"/>
      <c r="CQ10" s="144"/>
      <c r="CR10" s="144"/>
      <c r="CS10" s="144"/>
      <c r="CT10" s="144"/>
      <c r="CU10" s="144"/>
      <c r="CV10" s="144"/>
      <c r="CW10" s="144"/>
      <c r="CX10" s="144"/>
      <c r="CY10" s="144"/>
      <c r="CZ10" s="144"/>
      <c r="DA10" s="144"/>
      <c r="DB10" s="144"/>
      <c r="DC10" s="144"/>
      <c r="DD10" s="144"/>
      <c r="DE10" s="144"/>
      <c r="DF10" s="144"/>
      <c r="DG10" s="144"/>
      <c r="DH10" s="144"/>
      <c r="DI10" s="144"/>
      <c r="DJ10" s="144"/>
      <c r="DK10" s="144"/>
      <c r="DL10" s="144"/>
      <c r="DM10" s="144"/>
      <c r="DN10" s="144"/>
      <c r="DO10" s="144"/>
      <c r="DP10" s="144"/>
      <c r="DQ10" s="144"/>
      <c r="DR10" s="144"/>
      <c r="DS10" s="144"/>
      <c r="DT10" s="144"/>
      <c r="DU10" s="144"/>
      <c r="DV10" s="144"/>
      <c r="DW10" s="144"/>
      <c r="DX10" s="144"/>
      <c r="DY10" s="144"/>
      <c r="DZ10" s="144"/>
      <c r="EA10" s="144"/>
      <c r="EB10" s="144"/>
      <c r="EC10" s="144"/>
      <c r="ED10" s="144"/>
      <c r="EE10" s="144"/>
      <c r="EF10" s="144"/>
      <c r="EG10" s="144"/>
      <c r="EH10" s="144"/>
      <c r="EI10" s="144"/>
      <c r="EJ10" s="144"/>
      <c r="EK10" s="144"/>
      <c r="EL10" s="144"/>
      <c r="EM10" s="144"/>
      <c r="EN10" s="144"/>
      <c r="EO10" s="144"/>
      <c r="EP10" s="144"/>
      <c r="EQ10" s="144"/>
      <c r="ER10" s="144"/>
      <c r="ES10" s="144"/>
      <c r="ET10" s="144"/>
      <c r="EU10" s="144"/>
      <c r="EV10" s="144"/>
      <c r="EW10" s="144"/>
      <c r="EX10" s="144"/>
      <c r="EY10" s="144"/>
      <c r="EZ10" s="144"/>
      <c r="FA10" s="144"/>
      <c r="FB10" s="144"/>
      <c r="FC10" s="144"/>
      <c r="FD10" s="144"/>
      <c r="FE10" s="144"/>
      <c r="FF10" s="144"/>
      <c r="FG10" s="144"/>
      <c r="FH10" s="144"/>
      <c r="FI10" s="144"/>
      <c r="FJ10" s="144"/>
      <c r="FK10" s="144"/>
      <c r="FL10" s="144"/>
      <c r="FM10" s="144"/>
      <c r="FN10" s="144"/>
      <c r="FO10" s="144"/>
      <c r="FP10" s="144"/>
      <c r="FQ10" s="144"/>
      <c r="FR10" s="144"/>
      <c r="FS10" s="144"/>
      <c r="FT10" s="144"/>
      <c r="FU10" s="144"/>
      <c r="FV10" s="144"/>
      <c r="FW10" s="144"/>
      <c r="FX10" s="144"/>
      <c r="FY10" s="144"/>
      <c r="FZ10" s="144"/>
      <c r="GA10" s="144"/>
      <c r="GB10" s="144"/>
      <c r="GC10" s="144"/>
      <c r="GD10" s="144"/>
      <c r="GE10" s="144"/>
      <c r="GF10" s="144"/>
      <c r="GG10" s="144"/>
      <c r="GH10" s="144"/>
      <c r="GI10" s="144"/>
      <c r="GJ10" s="144"/>
      <c r="GK10" s="144"/>
      <c r="GL10" s="144"/>
      <c r="GM10" s="144"/>
      <c r="GN10" s="144"/>
      <c r="GO10" s="144"/>
      <c r="GP10" s="144"/>
      <c r="GQ10" s="144"/>
      <c r="GR10" s="144"/>
      <c r="GS10" s="144"/>
      <c r="GT10" s="144"/>
      <c r="GU10" s="144"/>
      <c r="GV10" s="144"/>
      <c r="GW10" s="144"/>
      <c r="GX10" s="144"/>
      <c r="GY10" s="144"/>
      <c r="GZ10" s="144"/>
      <c r="HA10" s="144"/>
      <c r="HB10" s="144"/>
      <c r="HC10" s="144"/>
      <c r="HD10" s="144"/>
      <c r="HE10" s="144"/>
      <c r="HF10" s="144"/>
      <c r="HG10" s="144"/>
      <c r="HH10" s="144"/>
      <c r="HI10" s="144"/>
      <c r="HJ10" s="144"/>
      <c r="HK10" s="144"/>
      <c r="HL10" s="144"/>
      <c r="HM10" s="144"/>
      <c r="HN10" s="144"/>
      <c r="HO10" s="144"/>
      <c r="HP10" s="144"/>
      <c r="HQ10" s="144"/>
      <c r="HR10" s="144"/>
      <c r="HS10" s="144"/>
      <c r="HT10" s="144"/>
      <c r="HU10" s="144"/>
      <c r="HV10" s="144"/>
      <c r="HW10" s="144"/>
      <c r="HX10" s="144"/>
      <c r="HY10" s="144"/>
      <c r="HZ10" s="144"/>
      <c r="IA10" s="144"/>
      <c r="IB10" s="144"/>
      <c r="IC10" s="144"/>
      <c r="ID10" s="144"/>
      <c r="IE10" s="144"/>
      <c r="IF10" s="144"/>
      <c r="IG10" s="144"/>
      <c r="IH10" s="144"/>
      <c r="II10" s="144"/>
      <c r="IJ10" s="144"/>
      <c r="IK10" s="144"/>
      <c r="IL10" s="144"/>
      <c r="IM10" s="144"/>
      <c r="IN10" s="144"/>
      <c r="IO10" s="144"/>
      <c r="IP10" s="144"/>
      <c r="IQ10" s="144"/>
      <c r="IR10" s="144"/>
      <c r="IS10" s="144"/>
      <c r="IT10" s="144"/>
      <c r="IU10" s="144"/>
      <c r="IV10" s="144"/>
      <c r="IW10" s="144"/>
      <c r="IX10" s="144"/>
      <c r="IY10" s="144"/>
      <c r="IZ10" s="144"/>
      <c r="JA10" s="144"/>
      <c r="JB10" s="144"/>
      <c r="JC10" s="144"/>
      <c r="JD10" s="144"/>
      <c r="JE10" s="144"/>
      <c r="JF10" s="144"/>
      <c r="JG10" s="144"/>
      <c r="JH10" s="144"/>
      <c r="JI10" s="144"/>
      <c r="JJ10" s="144"/>
      <c r="JK10" s="144"/>
      <c r="JL10" s="144"/>
      <c r="JM10" s="144"/>
      <c r="JN10" s="144"/>
      <c r="JO10" s="144"/>
      <c r="JP10" s="144"/>
      <c r="JQ10" s="144"/>
      <c r="JR10" s="144"/>
      <c r="JS10" s="144"/>
      <c r="JT10" s="144"/>
      <c r="JU10" s="144"/>
      <c r="JV10" s="144"/>
      <c r="JW10" s="144"/>
      <c r="JX10" s="144"/>
      <c r="JY10" s="144"/>
      <c r="JZ10" s="144"/>
      <c r="KA10" s="144"/>
      <c r="KB10" s="144"/>
      <c r="KC10" s="144"/>
      <c r="KD10" s="144"/>
      <c r="KE10" s="144"/>
      <c r="KF10" s="144"/>
      <c r="KG10" s="144"/>
      <c r="KH10" s="144"/>
      <c r="KI10" s="144"/>
      <c r="KJ10" s="144"/>
      <c r="KK10" s="144"/>
      <c r="KL10" s="144"/>
      <c r="KM10" s="144"/>
      <c r="KN10" s="144"/>
      <c r="KO10" s="144"/>
      <c r="KP10" s="144"/>
      <c r="KQ10" s="144"/>
      <c r="KR10" s="144"/>
      <c r="KS10" s="144"/>
      <c r="KT10" s="144"/>
      <c r="KU10" s="144"/>
      <c r="KV10" s="144"/>
      <c r="KW10" s="144"/>
      <c r="KX10" s="144"/>
      <c r="KY10" s="144"/>
      <c r="KZ10" s="144"/>
      <c r="LA10" s="144"/>
      <c r="LB10" s="144"/>
      <c r="LC10" s="144"/>
      <c r="LD10" s="144"/>
      <c r="LE10" s="144"/>
      <c r="LF10" s="144"/>
      <c r="LG10" s="144"/>
      <c r="LH10" s="144"/>
      <c r="LI10" s="144"/>
      <c r="LJ10" s="144"/>
      <c r="LK10" s="144"/>
      <c r="LL10" s="144"/>
      <c r="LM10" s="144"/>
      <c r="LN10" s="144"/>
      <c r="LO10" s="144"/>
      <c r="LP10" s="144"/>
      <c r="LQ10" s="144"/>
      <c r="LR10" s="144"/>
      <c r="LS10" s="144"/>
      <c r="LT10" s="144"/>
      <c r="LU10" s="144"/>
      <c r="LV10" s="144"/>
      <c r="LW10" s="144"/>
      <c r="LX10" s="144"/>
      <c r="LY10" s="144"/>
      <c r="LZ10" s="144"/>
      <c r="MA10" s="144"/>
      <c r="MB10" s="144"/>
      <c r="MC10" s="144"/>
      <c r="MD10" s="144"/>
      <c r="ME10" s="144"/>
      <c r="MF10" s="144"/>
      <c r="MG10" s="144"/>
      <c r="MH10" s="144"/>
      <c r="MI10" s="144"/>
      <c r="MJ10" s="144"/>
      <c r="MK10" s="144"/>
      <c r="ML10" s="144"/>
      <c r="MM10" s="144"/>
      <c r="MN10" s="144"/>
      <c r="MO10" s="144"/>
      <c r="MP10" s="144"/>
      <c r="MQ10" s="144"/>
      <c r="MR10" s="144"/>
      <c r="MS10" s="144"/>
      <c r="MT10" s="144"/>
      <c r="MU10" s="144"/>
      <c r="MV10" s="144"/>
      <c r="MW10" s="144"/>
      <c r="MX10" s="144"/>
      <c r="MY10" s="144"/>
      <c r="MZ10" s="144"/>
      <c r="NA10" s="144"/>
      <c r="NB10" s="144"/>
      <c r="NC10" s="144"/>
      <c r="ND10" s="144"/>
      <c r="NE10" s="144"/>
      <c r="NF10" s="144"/>
      <c r="NG10" s="144"/>
      <c r="NH10" s="144"/>
      <c r="NI10" s="144"/>
      <c r="NJ10" s="144"/>
      <c r="NK10" s="144"/>
      <c r="NL10" s="144"/>
      <c r="NM10" s="144"/>
      <c r="NN10" s="144"/>
      <c r="NO10" s="144"/>
      <c r="NP10" s="144"/>
      <c r="NQ10" s="144"/>
      <c r="NR10" s="144"/>
      <c r="NS10" s="144"/>
      <c r="NT10" s="144"/>
      <c r="NU10" s="144"/>
      <c r="NV10" s="144"/>
      <c r="NW10" s="144"/>
      <c r="NX10" s="144"/>
      <c r="NY10" s="144"/>
      <c r="NZ10" s="144"/>
      <c r="OA10" s="144"/>
      <c r="OB10" s="144"/>
      <c r="OC10" s="144"/>
      <c r="OD10" s="144"/>
      <c r="OE10" s="144"/>
      <c r="OF10" s="144"/>
      <c r="OG10" s="144"/>
      <c r="OH10" s="144"/>
      <c r="OI10" s="144"/>
      <c r="OJ10" s="144"/>
      <c r="OK10" s="144"/>
      <c r="OL10" s="144"/>
      <c r="OM10" s="144"/>
      <c r="ON10" s="144"/>
      <c r="OO10" s="144"/>
      <c r="OP10" s="144"/>
      <c r="OQ10" s="144"/>
      <c r="OR10" s="144"/>
      <c r="OS10" s="144"/>
      <c r="OT10" s="144"/>
      <c r="OU10" s="144"/>
      <c r="OV10" s="144"/>
      <c r="OW10" s="144"/>
      <c r="OX10" s="144"/>
      <c r="OY10" s="144"/>
      <c r="OZ10" s="144"/>
      <c r="PA10" s="144"/>
      <c r="PB10" s="144"/>
      <c r="PC10" s="144"/>
      <c r="PD10" s="144"/>
      <c r="PE10" s="144"/>
      <c r="PF10" s="144"/>
      <c r="PG10" s="144"/>
      <c r="PH10" s="144"/>
      <c r="PI10" s="144"/>
      <c r="PJ10" s="144"/>
      <c r="PK10" s="144"/>
      <c r="PL10" s="144"/>
      <c r="PM10" s="144"/>
      <c r="PN10" s="144"/>
      <c r="PO10" s="144"/>
      <c r="PP10" s="144"/>
      <c r="PQ10" s="144"/>
      <c r="PR10" s="144"/>
      <c r="PS10" s="144"/>
      <c r="PT10" s="144"/>
      <c r="PU10" s="144"/>
      <c r="PV10" s="144"/>
      <c r="PW10" s="144"/>
      <c r="PX10" s="144"/>
      <c r="PY10" s="144"/>
      <c r="PZ10" s="144"/>
      <c r="QA10" s="144"/>
      <c r="QB10" s="144"/>
      <c r="QC10" s="144"/>
      <c r="QD10" s="144"/>
      <c r="QE10" s="144"/>
      <c r="QF10" s="144"/>
      <c r="QG10" s="144"/>
      <c r="QH10" s="144"/>
      <c r="QI10" s="144"/>
      <c r="QJ10" s="144"/>
      <c r="QK10" s="144"/>
      <c r="QL10" s="144"/>
      <c r="QM10" s="144"/>
      <c r="QN10" s="144"/>
      <c r="QO10" s="144"/>
      <c r="QP10" s="144"/>
      <c r="QQ10" s="144"/>
      <c r="QR10" s="144"/>
      <c r="QS10" s="144"/>
      <c r="QT10" s="144"/>
      <c r="QU10" s="144"/>
      <c r="QV10" s="144"/>
      <c r="QW10" s="144"/>
      <c r="QX10" s="144"/>
      <c r="QY10" s="144"/>
      <c r="QZ10" s="144"/>
      <c r="RA10" s="144"/>
      <c r="RB10" s="144"/>
      <c r="RC10" s="144"/>
      <c r="RD10" s="144"/>
      <c r="RE10" s="144"/>
      <c r="RF10" s="144"/>
      <c r="RG10" s="144"/>
      <c r="RH10" s="144"/>
      <c r="RI10" s="144"/>
      <c r="RJ10" s="144"/>
      <c r="RK10" s="144"/>
      <c r="RL10" s="144"/>
      <c r="RM10" s="144"/>
      <c r="RN10" s="144"/>
      <c r="RO10" s="144"/>
      <c r="RP10" s="144"/>
      <c r="RQ10" s="144"/>
      <c r="RR10" s="144"/>
      <c r="RS10" s="144"/>
      <c r="RT10" s="144"/>
      <c r="RU10" s="144"/>
      <c r="RV10" s="144"/>
      <c r="RW10" s="144"/>
      <c r="RX10" s="144"/>
      <c r="RY10" s="144"/>
      <c r="RZ10" s="144"/>
      <c r="SA10" s="144"/>
      <c r="SB10" s="144"/>
      <c r="SC10" s="144"/>
      <c r="SD10" s="144"/>
      <c r="SE10" s="144"/>
      <c r="SF10" s="144"/>
      <c r="SG10" s="144"/>
      <c r="SH10" s="144"/>
      <c r="SI10" s="144"/>
      <c r="SJ10" s="144"/>
      <c r="SK10" s="144"/>
      <c r="SL10" s="144"/>
      <c r="SM10" s="144"/>
      <c r="SN10" s="144"/>
      <c r="SO10" s="144"/>
      <c r="SP10" s="144"/>
      <c r="SQ10" s="144"/>
      <c r="SR10" s="144"/>
      <c r="SS10" s="144"/>
      <c r="ST10" s="144"/>
      <c r="SU10" s="144"/>
      <c r="SV10" s="144"/>
      <c r="SW10" s="144"/>
      <c r="SX10" s="144"/>
      <c r="SY10" s="144"/>
      <c r="SZ10" s="144"/>
      <c r="TA10" s="144"/>
      <c r="TB10" s="144"/>
      <c r="TC10" s="144"/>
      <c r="TD10" s="144"/>
      <c r="TE10" s="144"/>
      <c r="TF10" s="144"/>
      <c r="TG10" s="144"/>
      <c r="TH10" s="144"/>
      <c r="TI10" s="144"/>
      <c r="TJ10" s="144"/>
      <c r="TK10" s="144"/>
      <c r="TL10" s="144"/>
      <c r="TM10" s="144"/>
      <c r="TN10" s="144"/>
      <c r="TO10" s="144"/>
      <c r="TP10" s="144"/>
      <c r="TQ10" s="144"/>
      <c r="TR10" s="144"/>
      <c r="TS10" s="144"/>
      <c r="TT10" s="144"/>
      <c r="TU10" s="144"/>
      <c r="TV10" s="144"/>
      <c r="TW10" s="144"/>
      <c r="TX10" s="144"/>
      <c r="TY10" s="144"/>
      <c r="TZ10" s="144"/>
      <c r="UA10" s="144"/>
      <c r="UB10" s="144"/>
      <c r="UC10" s="144"/>
      <c r="UD10" s="144"/>
      <c r="UE10" s="144"/>
      <c r="UF10" s="144"/>
      <c r="UG10" s="144"/>
      <c r="UH10" s="144"/>
      <c r="UI10" s="144"/>
      <c r="UJ10" s="144"/>
      <c r="UK10" s="144"/>
      <c r="UL10" s="144"/>
      <c r="UM10" s="144"/>
      <c r="UN10" s="144"/>
      <c r="UO10" s="144"/>
      <c r="UP10" s="144"/>
      <c r="UQ10" s="144"/>
      <c r="UR10" s="144"/>
      <c r="US10" s="144"/>
      <c r="UT10" s="144"/>
      <c r="UU10" s="144"/>
      <c r="UV10" s="144"/>
      <c r="UW10" s="144"/>
      <c r="UX10" s="144"/>
      <c r="UY10" s="144"/>
      <c r="UZ10" s="144"/>
      <c r="VA10" s="144"/>
      <c r="VB10" s="144"/>
      <c r="VC10" s="144"/>
      <c r="VD10" s="144"/>
      <c r="VE10" s="144"/>
      <c r="VF10" s="144"/>
      <c r="VG10" s="144"/>
      <c r="VH10" s="144"/>
      <c r="VI10" s="144"/>
      <c r="VJ10" s="144"/>
      <c r="VK10" s="144"/>
      <c r="VL10" s="144"/>
      <c r="VM10" s="144"/>
      <c r="VN10" s="144"/>
      <c r="VO10" s="144"/>
      <c r="VP10" s="144"/>
      <c r="VQ10" s="144"/>
      <c r="VR10" s="144"/>
      <c r="VS10" s="144"/>
      <c r="VT10" s="144"/>
      <c r="VU10" s="144"/>
      <c r="VV10" s="144"/>
      <c r="VW10" s="144"/>
      <c r="VX10" s="144"/>
      <c r="VY10" s="144"/>
      <c r="VZ10" s="144"/>
      <c r="WA10" s="144"/>
      <c r="WB10" s="144"/>
      <c r="WC10" s="144"/>
      <c r="WD10" s="144"/>
      <c r="WE10" s="144"/>
      <c r="WF10" s="144"/>
      <c r="WG10" s="144"/>
      <c r="WH10" s="144"/>
      <c r="WI10" s="144"/>
      <c r="WJ10" s="144"/>
      <c r="WK10" s="144"/>
      <c r="WL10" s="144"/>
      <c r="WM10" s="144"/>
      <c r="WN10" s="144"/>
      <c r="WO10" s="144"/>
      <c r="WP10" s="144"/>
      <c r="WQ10" s="144"/>
      <c r="WR10" s="144"/>
      <c r="WS10" s="144"/>
      <c r="WT10" s="144"/>
      <c r="WU10" s="144"/>
      <c r="WV10" s="144"/>
      <c r="WW10" s="144"/>
      <c r="WX10" s="144"/>
      <c r="WY10" s="144"/>
      <c r="WZ10" s="144"/>
      <c r="XA10" s="144"/>
      <c r="XB10" s="144"/>
      <c r="XC10" s="144"/>
      <c r="XD10" s="144"/>
      <c r="XE10" s="144"/>
      <c r="XF10" s="144"/>
      <c r="XG10" s="144"/>
      <c r="XH10" s="144"/>
      <c r="XI10" s="144"/>
      <c r="XJ10" s="144"/>
      <c r="XK10" s="144"/>
      <c r="XL10" s="144"/>
      <c r="XM10" s="144"/>
      <c r="XN10" s="144"/>
      <c r="XO10" s="144"/>
      <c r="XP10" s="144"/>
      <c r="XQ10" s="144"/>
      <c r="XR10" s="144"/>
      <c r="XS10" s="144"/>
      <c r="XT10" s="144"/>
      <c r="XU10" s="144"/>
      <c r="XV10" s="144"/>
      <c r="XW10" s="144"/>
      <c r="XX10" s="144"/>
      <c r="XY10" s="144"/>
      <c r="XZ10" s="144"/>
      <c r="YA10" s="144"/>
      <c r="YB10" s="144"/>
      <c r="YC10" s="144"/>
      <c r="YD10" s="144"/>
      <c r="YE10" s="144"/>
      <c r="YF10" s="144"/>
      <c r="YG10" s="144"/>
      <c r="YH10" s="144"/>
      <c r="YI10" s="144"/>
      <c r="YJ10" s="144"/>
      <c r="YK10" s="144"/>
      <c r="YL10" s="144"/>
      <c r="YM10" s="144"/>
      <c r="YN10" s="144"/>
      <c r="YO10" s="144"/>
      <c r="YP10" s="144"/>
      <c r="YQ10" s="144"/>
      <c r="YR10" s="144"/>
      <c r="YS10" s="144"/>
      <c r="YT10" s="144"/>
      <c r="YU10" s="144"/>
      <c r="YV10" s="144"/>
      <c r="YW10" s="144"/>
      <c r="YX10" s="144"/>
      <c r="YY10" s="144"/>
      <c r="YZ10" s="144"/>
      <c r="ZA10" s="144"/>
      <c r="ZB10" s="144"/>
      <c r="ZC10" s="144"/>
      <c r="ZD10" s="144"/>
      <c r="ZE10" s="144"/>
      <c r="ZF10" s="144"/>
      <c r="ZG10" s="144"/>
      <c r="ZH10" s="144"/>
      <c r="ZI10" s="144"/>
      <c r="ZJ10" s="144"/>
      <c r="ZK10" s="144"/>
      <c r="ZL10" s="144"/>
      <c r="ZM10" s="144"/>
      <c r="ZN10" s="144"/>
      <c r="ZO10" s="144"/>
      <c r="ZP10" s="144"/>
      <c r="ZQ10" s="144"/>
      <c r="ZR10" s="144"/>
      <c r="ZS10" s="144"/>
      <c r="ZT10" s="144"/>
      <c r="ZU10" s="144"/>
      <c r="ZV10" s="144"/>
      <c r="ZW10" s="144"/>
      <c r="ZX10" s="144"/>
      <c r="ZY10" s="144"/>
      <c r="ZZ10" s="144"/>
      <c r="AAA10" s="144"/>
      <c r="AAB10" s="144"/>
      <c r="AAC10" s="144"/>
      <c r="AAD10" s="144"/>
      <c r="AAE10" s="144"/>
      <c r="AAF10" s="144"/>
      <c r="AAG10" s="144"/>
      <c r="AAH10" s="144"/>
      <c r="AAI10" s="144"/>
      <c r="AAJ10" s="144"/>
      <c r="AAK10" s="144"/>
      <c r="AAL10" s="144"/>
      <c r="AAM10" s="144"/>
      <c r="AAN10" s="144"/>
      <c r="AAO10" s="144"/>
      <c r="AAP10" s="144"/>
      <c r="AAQ10" s="144"/>
      <c r="AAR10" s="144"/>
      <c r="AAS10" s="144"/>
      <c r="AAT10" s="144"/>
      <c r="AAU10" s="144"/>
      <c r="AAV10" s="144"/>
      <c r="AAW10" s="144"/>
      <c r="AAX10" s="144"/>
      <c r="AAY10" s="144"/>
      <c r="AAZ10" s="144"/>
      <c r="ABA10" s="144"/>
      <c r="ABB10" s="144"/>
      <c r="ABC10" s="144"/>
      <c r="ABD10" s="144"/>
      <c r="ABE10" s="144"/>
      <c r="ABF10" s="144"/>
      <c r="ABG10" s="144"/>
      <c r="ABH10" s="144"/>
      <c r="ABI10" s="144"/>
      <c r="ABJ10" s="144"/>
      <c r="ABK10" s="144"/>
      <c r="ABL10" s="144"/>
      <c r="ABM10" s="144"/>
      <c r="ABN10" s="144"/>
      <c r="ABO10" s="144"/>
      <c r="ABP10" s="144"/>
      <c r="ABQ10" s="144"/>
      <c r="ABR10" s="144"/>
      <c r="ABS10" s="144"/>
      <c r="ABT10" s="144"/>
      <c r="ABU10" s="144"/>
      <c r="ABV10" s="144"/>
      <c r="ABW10" s="144"/>
      <c r="ABX10" s="144"/>
      <c r="ABY10" s="144"/>
      <c r="ABZ10" s="144"/>
      <c r="ACA10" s="144"/>
      <c r="ACB10" s="144"/>
      <c r="ACC10" s="144"/>
      <c r="ACD10" s="144"/>
      <c r="ACE10" s="144"/>
      <c r="ACF10" s="144"/>
      <c r="ACG10" s="144"/>
      <c r="ACH10" s="144"/>
      <c r="ACI10" s="144"/>
      <c r="ACJ10" s="144"/>
      <c r="ACK10" s="144"/>
      <c r="ACL10" s="144"/>
      <c r="ACM10" s="144"/>
      <c r="ACN10" s="144"/>
      <c r="ACO10" s="144"/>
      <c r="ACP10" s="144"/>
      <c r="ACQ10" s="144"/>
      <c r="ACR10" s="144"/>
      <c r="ACS10" s="144"/>
      <c r="ACT10" s="144"/>
      <c r="ACU10" s="144"/>
      <c r="ACV10" s="144"/>
      <c r="ACW10" s="144"/>
      <c r="ACX10" s="144"/>
      <c r="ACY10" s="144"/>
      <c r="ACZ10" s="144"/>
      <c r="ADA10" s="144"/>
      <c r="ADB10" s="144"/>
      <c r="ADC10" s="144"/>
      <c r="ADD10" s="144"/>
      <c r="ADE10" s="144"/>
      <c r="ADF10" s="144"/>
      <c r="ADG10" s="144"/>
      <c r="ADH10" s="144"/>
      <c r="ADI10" s="144"/>
      <c r="ADJ10" s="144"/>
      <c r="ADK10" s="144"/>
      <c r="ADL10" s="144"/>
      <c r="ADM10" s="144"/>
      <c r="ADN10" s="144"/>
      <c r="ADO10" s="144"/>
      <c r="ADP10" s="144"/>
      <c r="ADQ10" s="144"/>
      <c r="ADR10" s="144"/>
      <c r="ADS10" s="144"/>
      <c r="ADT10" s="144"/>
      <c r="ADU10" s="144"/>
      <c r="ADV10" s="144"/>
      <c r="ADW10" s="144"/>
      <c r="ADX10" s="144"/>
      <c r="ADY10" s="144"/>
      <c r="ADZ10" s="144"/>
      <c r="AEA10" s="144"/>
      <c r="AEB10" s="144"/>
      <c r="AEC10" s="144"/>
      <c r="AED10" s="144"/>
      <c r="AEE10" s="144"/>
      <c r="AEF10" s="144"/>
      <c r="AEG10" s="144"/>
      <c r="AEH10" s="144"/>
      <c r="AEI10" s="144"/>
      <c r="AEJ10" s="144"/>
      <c r="AEK10" s="144"/>
      <c r="AEL10" s="144"/>
      <c r="AEM10" s="144"/>
      <c r="AEN10" s="144"/>
      <c r="AEO10" s="144"/>
      <c r="AEP10" s="144"/>
      <c r="AEQ10" s="144"/>
      <c r="AER10" s="144"/>
      <c r="AES10" s="144"/>
      <c r="AET10" s="144"/>
      <c r="AEU10" s="144"/>
      <c r="AEV10" s="144"/>
      <c r="AEW10" s="144"/>
      <c r="AEX10" s="144"/>
      <c r="AEY10" s="144"/>
      <c r="AEZ10" s="144"/>
      <c r="AFA10" s="144"/>
      <c r="AFB10" s="144"/>
      <c r="AFC10" s="144"/>
      <c r="AFD10" s="144"/>
      <c r="AFE10" s="144"/>
      <c r="AFF10" s="144"/>
      <c r="AFG10" s="144"/>
      <c r="AFH10" s="144"/>
      <c r="AFI10" s="144"/>
      <c r="AFJ10" s="144"/>
      <c r="AFK10" s="144"/>
      <c r="AFL10" s="144"/>
      <c r="AFM10" s="144"/>
      <c r="AFN10" s="144"/>
      <c r="AFO10" s="144"/>
      <c r="AFP10" s="144"/>
      <c r="AFQ10" s="144"/>
      <c r="AFR10" s="144"/>
      <c r="AFS10" s="144"/>
      <c r="AFT10" s="144"/>
      <c r="AFU10" s="144"/>
      <c r="AFV10" s="144"/>
      <c r="AFW10" s="144"/>
      <c r="AFX10" s="144"/>
      <c r="AFY10" s="144"/>
      <c r="AFZ10" s="144"/>
      <c r="AGA10" s="144"/>
      <c r="AGB10" s="144"/>
      <c r="AGC10" s="144"/>
      <c r="AGD10" s="144"/>
      <c r="AGE10" s="144"/>
      <c r="AGF10" s="144"/>
      <c r="AGG10" s="144"/>
      <c r="AGH10" s="144"/>
      <c r="AGI10" s="144"/>
      <c r="AGJ10" s="144"/>
      <c r="AGK10" s="144"/>
      <c r="AGL10" s="144"/>
      <c r="AGM10" s="144"/>
      <c r="AGN10" s="144"/>
      <c r="AGO10" s="144"/>
      <c r="AGP10" s="144"/>
      <c r="AGQ10" s="144"/>
      <c r="AGR10" s="144"/>
      <c r="AGS10" s="144"/>
      <c r="AGT10" s="144"/>
      <c r="AGU10" s="144"/>
      <c r="AGV10" s="144"/>
      <c r="AGW10" s="144"/>
      <c r="AGX10" s="144"/>
      <c r="AGY10" s="144"/>
      <c r="AGZ10" s="144"/>
      <c r="AHA10" s="144"/>
      <c r="AHB10" s="144"/>
      <c r="AHC10" s="144"/>
      <c r="AHD10" s="144"/>
      <c r="AHE10" s="144"/>
      <c r="AHF10" s="144"/>
      <c r="AHG10" s="144"/>
      <c r="AHH10" s="144"/>
      <c r="AHI10" s="144"/>
      <c r="AHJ10" s="144"/>
      <c r="AHK10" s="144"/>
      <c r="AHL10" s="144"/>
      <c r="AHM10" s="144"/>
      <c r="AHN10" s="144"/>
      <c r="AHO10" s="144"/>
      <c r="AHP10" s="144"/>
      <c r="AHQ10" s="144"/>
      <c r="AHR10" s="144"/>
      <c r="AHS10" s="144"/>
      <c r="AHT10" s="144"/>
      <c r="AHU10" s="144"/>
      <c r="AHV10" s="144"/>
      <c r="AHW10" s="144"/>
      <c r="AHX10" s="144"/>
      <c r="AHY10" s="144"/>
      <c r="AHZ10" s="144"/>
      <c r="AIA10" s="144"/>
      <c r="AIB10" s="144"/>
      <c r="AIC10" s="144"/>
      <c r="AID10" s="144"/>
      <c r="AIE10" s="144"/>
      <c r="AIF10" s="144"/>
      <c r="AIG10" s="144"/>
      <c r="AIH10" s="144"/>
      <c r="AII10" s="144"/>
      <c r="AIJ10" s="144"/>
      <c r="AIK10" s="144"/>
      <c r="AIL10" s="144"/>
      <c r="AIM10" s="144"/>
      <c r="AIN10" s="144"/>
      <c r="AIO10" s="144"/>
      <c r="AIP10" s="144"/>
      <c r="AIQ10" s="144"/>
      <c r="AIR10" s="144"/>
      <c r="AIS10" s="144"/>
      <c r="AIT10" s="144"/>
      <c r="AIU10" s="144"/>
      <c r="AIV10" s="144"/>
      <c r="AIW10" s="144"/>
      <c r="AIX10" s="144"/>
      <c r="AIY10" s="144"/>
      <c r="AIZ10" s="144"/>
      <c r="AJA10" s="144"/>
      <c r="AJB10" s="144"/>
      <c r="AJC10" s="144"/>
      <c r="AJD10" s="144"/>
      <c r="AJE10" s="144"/>
      <c r="AJF10" s="144"/>
      <c r="AJG10" s="144"/>
      <c r="AJH10" s="144"/>
      <c r="AJI10" s="144"/>
      <c r="AJJ10" s="144"/>
      <c r="AJK10" s="144"/>
      <c r="AJL10" s="144"/>
      <c r="AJM10" s="144"/>
      <c r="AJN10" s="144"/>
      <c r="AJO10" s="144"/>
      <c r="AJP10" s="144"/>
      <c r="AJQ10" s="144"/>
      <c r="AJR10" s="144"/>
      <c r="AJS10" s="144"/>
      <c r="AJT10" s="144"/>
      <c r="AJU10" s="144"/>
      <c r="AJV10" s="144"/>
      <c r="AJW10" s="144"/>
      <c r="AJX10" s="144"/>
      <c r="AJY10" s="144"/>
      <c r="AJZ10" s="144"/>
      <c r="AKA10" s="144"/>
      <c r="AKB10" s="144"/>
      <c r="AKC10" s="144"/>
      <c r="AKD10" s="144"/>
      <c r="AKE10" s="144"/>
      <c r="AKF10" s="144"/>
      <c r="AKG10" s="144"/>
      <c r="AKH10" s="144"/>
      <c r="AKI10" s="144"/>
      <c r="AKJ10" s="144"/>
      <c r="AKK10" s="144"/>
      <c r="AKL10" s="144"/>
      <c r="AKM10" s="144"/>
      <c r="AKN10" s="144"/>
      <c r="AKO10" s="144"/>
      <c r="AKP10" s="144"/>
      <c r="AKQ10" s="144"/>
      <c r="AKR10" s="144"/>
      <c r="AKS10" s="144"/>
      <c r="AKT10" s="144"/>
      <c r="AKU10" s="144"/>
      <c r="AKV10" s="144"/>
      <c r="AKW10" s="144"/>
      <c r="AKX10" s="144"/>
      <c r="AKY10" s="144"/>
      <c r="AKZ10" s="144"/>
      <c r="ALA10" s="144"/>
      <c r="ALB10" s="144"/>
      <c r="ALC10" s="144"/>
      <c r="ALD10" s="144"/>
      <c r="ALE10" s="144"/>
      <c r="ALF10" s="144"/>
      <c r="ALG10" s="144"/>
      <c r="ALH10" s="144"/>
      <c r="ALI10" s="144"/>
      <c r="ALJ10" s="144"/>
      <c r="ALK10" s="144"/>
      <c r="ALL10" s="144"/>
      <c r="ALM10" s="144"/>
      <c r="ALN10" s="144"/>
      <c r="ALO10" s="144"/>
      <c r="ALP10" s="144"/>
      <c r="ALQ10" s="144"/>
      <c r="ALR10" s="144"/>
      <c r="ALS10" s="144"/>
      <c r="ALT10" s="144"/>
      <c r="ALU10" s="144"/>
      <c r="ALV10" s="144"/>
      <c r="ALW10" s="144"/>
      <c r="ALX10" s="144"/>
      <c r="ALY10" s="144"/>
      <c r="ALZ10" s="144"/>
      <c r="AMA10" s="144"/>
      <c r="AMB10" s="144"/>
      <c r="AMC10" s="144"/>
      <c r="AMD10" s="144"/>
      <c r="AME10" s="144"/>
      <c r="AMF10" s="144"/>
      <c r="AMG10" s="144"/>
      <c r="AMH10" s="144"/>
      <c r="AMI10" s="144"/>
      <c r="AMJ10" s="144"/>
      <c r="AMK10" s="144"/>
      <c r="AML10" s="144"/>
      <c r="AMM10" s="144"/>
      <c r="AMN10" s="144"/>
      <c r="AMO10" s="144"/>
      <c r="AMP10" s="144"/>
      <c r="AMQ10" s="144"/>
      <c r="AMR10" s="144"/>
      <c r="AMS10" s="144"/>
      <c r="AMT10" s="144"/>
      <c r="AMU10" s="144"/>
      <c r="AMV10" s="144"/>
      <c r="AMW10" s="144"/>
      <c r="AMX10" s="144"/>
      <c r="AMY10" s="144"/>
      <c r="AMZ10" s="144"/>
      <c r="ANA10" s="144"/>
      <c r="ANB10" s="144"/>
      <c r="ANC10" s="144"/>
      <c r="AND10" s="144"/>
      <c r="ANE10" s="144"/>
      <c r="ANF10" s="144"/>
      <c r="ANG10" s="144"/>
      <c r="ANH10" s="144"/>
      <c r="ANI10" s="144"/>
      <c r="ANJ10" s="144"/>
      <c r="ANK10" s="144"/>
      <c r="ANL10" s="144"/>
      <c r="ANM10" s="144"/>
      <c r="ANN10" s="144"/>
      <c r="ANO10" s="144"/>
      <c r="ANP10" s="144"/>
      <c r="ANQ10" s="144"/>
      <c r="ANR10" s="144"/>
      <c r="ANS10" s="144"/>
      <c r="ANT10" s="144"/>
      <c r="ANU10" s="144"/>
      <c r="ANV10" s="144"/>
      <c r="ANW10" s="144"/>
      <c r="ANX10" s="144"/>
      <c r="ANY10" s="144"/>
      <c r="ANZ10" s="144"/>
      <c r="AOA10" s="144"/>
      <c r="AOB10" s="144"/>
      <c r="AOC10" s="144"/>
      <c r="AOD10" s="144"/>
      <c r="AOE10" s="144"/>
      <c r="AOF10" s="144"/>
      <c r="AOG10" s="144"/>
      <c r="AOH10" s="144"/>
      <c r="AOI10" s="144"/>
      <c r="AOJ10" s="144"/>
      <c r="AOK10" s="144"/>
      <c r="AOL10" s="144"/>
      <c r="AOM10" s="144"/>
      <c r="AON10" s="144"/>
      <c r="AOO10" s="144"/>
      <c r="AOP10" s="144"/>
      <c r="AOQ10" s="144"/>
      <c r="AOR10" s="144"/>
      <c r="AOS10" s="144"/>
      <c r="AOT10" s="144"/>
      <c r="AOU10" s="144"/>
      <c r="AOV10" s="144"/>
      <c r="AOW10" s="144"/>
      <c r="AOX10" s="144"/>
      <c r="AOY10" s="144"/>
      <c r="AOZ10" s="144"/>
      <c r="APA10" s="144"/>
      <c r="APB10" s="144"/>
      <c r="APC10" s="144"/>
      <c r="APD10" s="144"/>
      <c r="APE10" s="144"/>
      <c r="APF10" s="144"/>
      <c r="APG10" s="144"/>
      <c r="APH10" s="144"/>
      <c r="API10" s="144"/>
      <c r="APJ10" s="144"/>
      <c r="APK10" s="144"/>
      <c r="APL10" s="144"/>
      <c r="APM10" s="144"/>
      <c r="APN10" s="144"/>
      <c r="APO10" s="144"/>
      <c r="APP10" s="144"/>
      <c r="APQ10" s="144"/>
      <c r="APR10" s="144"/>
      <c r="APS10" s="144"/>
      <c r="APT10" s="144"/>
      <c r="APU10" s="144"/>
      <c r="APV10" s="144"/>
      <c r="APW10" s="144"/>
      <c r="APX10" s="144"/>
      <c r="APY10" s="144"/>
      <c r="APZ10" s="144"/>
      <c r="AQA10" s="144"/>
      <c r="AQB10" s="144"/>
      <c r="AQC10" s="144"/>
      <c r="AQD10" s="144"/>
      <c r="AQE10" s="144"/>
      <c r="AQF10" s="144"/>
      <c r="AQG10" s="144"/>
      <c r="AQH10" s="144"/>
      <c r="AQI10" s="144"/>
      <c r="AQJ10" s="144"/>
      <c r="AQK10" s="144"/>
      <c r="AQL10" s="144"/>
      <c r="AQM10" s="144"/>
      <c r="AQN10" s="144"/>
      <c r="AQO10" s="144"/>
      <c r="AQP10" s="144"/>
      <c r="AQQ10" s="144"/>
      <c r="AQR10" s="144"/>
      <c r="AQS10" s="144"/>
      <c r="AQT10" s="144"/>
      <c r="AQU10" s="144"/>
      <c r="AQV10" s="144"/>
      <c r="AQW10" s="144"/>
      <c r="AQX10" s="144"/>
      <c r="AQY10" s="144"/>
      <c r="AQZ10" s="144"/>
      <c r="ARA10" s="144"/>
      <c r="ARB10" s="144"/>
      <c r="ARC10" s="144"/>
      <c r="ARD10" s="144"/>
      <c r="ARE10" s="144"/>
      <c r="ARF10" s="144"/>
      <c r="ARG10" s="144"/>
      <c r="ARH10" s="144"/>
      <c r="ARI10" s="144"/>
      <c r="ARJ10" s="144"/>
      <c r="ARK10" s="144"/>
      <c r="ARL10" s="144"/>
      <c r="ARM10" s="144"/>
      <c r="ARN10" s="144"/>
      <c r="ARO10" s="144"/>
      <c r="ARP10" s="144"/>
      <c r="ARQ10" s="144"/>
      <c r="ARR10" s="144"/>
      <c r="ARS10" s="144"/>
      <c r="ART10" s="144"/>
      <c r="ARU10" s="144"/>
      <c r="ARV10" s="144"/>
      <c r="ARW10" s="144"/>
      <c r="ARX10" s="144"/>
      <c r="ARY10" s="144"/>
      <c r="ARZ10" s="144"/>
      <c r="ASA10" s="144"/>
      <c r="ASB10" s="144"/>
      <c r="ASC10" s="144"/>
      <c r="ASD10" s="144"/>
      <c r="ASE10" s="144"/>
      <c r="ASF10" s="144"/>
      <c r="ASG10" s="144"/>
      <c r="ASH10" s="144"/>
      <c r="ASI10" s="144"/>
      <c r="ASJ10" s="144"/>
      <c r="ASK10" s="144"/>
      <c r="ASL10" s="144"/>
      <c r="ASM10" s="144"/>
      <c r="ASN10" s="144"/>
      <c r="ASO10" s="144"/>
      <c r="ASP10" s="144"/>
      <c r="ASQ10" s="144"/>
      <c r="ASR10" s="144"/>
      <c r="ASS10" s="144"/>
      <c r="AST10" s="144"/>
      <c r="ASU10" s="144"/>
      <c r="ASV10" s="144"/>
      <c r="ASW10" s="144"/>
      <c r="ASX10" s="144"/>
      <c r="ASY10" s="144"/>
      <c r="ASZ10" s="144"/>
      <c r="ATA10" s="144"/>
      <c r="ATB10" s="144"/>
      <c r="ATC10" s="144"/>
      <c r="ATD10" s="144"/>
      <c r="ATE10" s="144"/>
      <c r="ATF10" s="144"/>
      <c r="ATG10" s="144"/>
      <c r="ATH10" s="144"/>
      <c r="ATI10" s="144"/>
      <c r="ATJ10" s="144"/>
      <c r="ATK10" s="144"/>
      <c r="ATL10" s="144"/>
      <c r="ATM10" s="144"/>
      <c r="ATN10" s="144"/>
      <c r="ATO10" s="144"/>
      <c r="ATP10" s="144"/>
      <c r="ATQ10" s="144"/>
      <c r="ATR10" s="144"/>
      <c r="ATS10" s="144"/>
      <c r="ATT10" s="144"/>
      <c r="ATU10" s="144"/>
      <c r="ATV10" s="144"/>
      <c r="ATW10" s="144"/>
      <c r="ATX10" s="144"/>
      <c r="ATY10" s="144"/>
      <c r="ATZ10" s="144"/>
      <c r="AUA10" s="144"/>
      <c r="AUB10" s="144"/>
      <c r="AUC10" s="144"/>
      <c r="AUD10" s="144"/>
      <c r="AUE10" s="144"/>
      <c r="AUF10" s="144"/>
      <c r="AUG10" s="144"/>
      <c r="AUH10" s="144"/>
      <c r="AUI10" s="144"/>
      <c r="AUJ10" s="144"/>
      <c r="AUK10" s="144"/>
      <c r="AUL10" s="144"/>
      <c r="AUM10" s="144"/>
      <c r="AUN10" s="144"/>
      <c r="AUO10" s="144"/>
      <c r="AUP10" s="144"/>
      <c r="AUQ10" s="144"/>
      <c r="AUR10" s="144"/>
      <c r="AUS10" s="144"/>
      <c r="AUT10" s="144"/>
      <c r="AUU10" s="144"/>
      <c r="AUV10" s="144"/>
      <c r="AUW10" s="144"/>
      <c r="AUX10" s="144"/>
      <c r="AUY10" s="144"/>
      <c r="AUZ10" s="144"/>
      <c r="AVA10" s="144"/>
      <c r="AVB10" s="144"/>
      <c r="AVC10" s="144"/>
      <c r="AVD10" s="144"/>
      <c r="AVE10" s="144"/>
      <c r="AVF10" s="144"/>
      <c r="AVG10" s="144"/>
      <c r="AVH10" s="144"/>
      <c r="AVI10" s="144"/>
      <c r="AVJ10" s="144"/>
      <c r="AVK10" s="144"/>
      <c r="AVL10" s="144"/>
      <c r="AVM10" s="144"/>
      <c r="AVN10" s="144"/>
      <c r="AVO10" s="144"/>
      <c r="AVP10" s="144"/>
      <c r="AVQ10" s="144"/>
      <c r="AVR10" s="144"/>
      <c r="AVS10" s="144"/>
      <c r="AVT10" s="144"/>
      <c r="AVU10" s="144"/>
      <c r="AVV10" s="144"/>
      <c r="AVW10" s="144"/>
      <c r="AVX10" s="144"/>
      <c r="AVY10" s="144"/>
      <c r="AVZ10" s="144"/>
      <c r="AWA10" s="144"/>
      <c r="AWB10" s="144"/>
      <c r="AWC10" s="144"/>
      <c r="AWD10" s="144"/>
      <c r="AWE10" s="144"/>
      <c r="AWF10" s="144"/>
      <c r="AWG10" s="144"/>
      <c r="AWH10" s="144"/>
      <c r="AWI10" s="144"/>
      <c r="AWJ10" s="144"/>
      <c r="AWK10" s="144"/>
      <c r="AWL10" s="144"/>
      <c r="AWM10" s="144"/>
      <c r="AWN10" s="144"/>
      <c r="AWO10" s="144"/>
      <c r="AWP10" s="144"/>
      <c r="AWQ10" s="144"/>
      <c r="AWR10" s="144"/>
      <c r="AWS10" s="144"/>
      <c r="AWT10" s="144"/>
      <c r="AWU10" s="144"/>
      <c r="AWV10" s="144"/>
      <c r="AWW10" s="144"/>
      <c r="AWX10" s="144"/>
      <c r="AWY10" s="144"/>
      <c r="AWZ10" s="144"/>
      <c r="AXA10" s="144"/>
      <c r="AXB10" s="144"/>
      <c r="AXC10" s="144"/>
      <c r="AXD10" s="144"/>
      <c r="AXE10" s="144"/>
      <c r="AXF10" s="144"/>
      <c r="AXG10" s="144"/>
      <c r="AXH10" s="144"/>
      <c r="AXI10" s="144"/>
      <c r="AXJ10" s="144"/>
      <c r="AXK10" s="144"/>
      <c r="AXL10" s="144"/>
      <c r="AXM10" s="144"/>
      <c r="AXN10" s="144"/>
      <c r="AXO10" s="144"/>
      <c r="AXP10" s="144"/>
      <c r="AXQ10" s="144"/>
      <c r="AXR10" s="144"/>
      <c r="AXS10" s="144"/>
      <c r="AXT10" s="144"/>
      <c r="AXU10" s="144"/>
      <c r="AXV10" s="144"/>
      <c r="AXW10" s="144"/>
      <c r="AXX10" s="144"/>
      <c r="AXY10" s="144"/>
      <c r="AXZ10" s="144"/>
      <c r="AYA10" s="144"/>
      <c r="AYB10" s="144"/>
      <c r="AYC10" s="144"/>
      <c r="AYD10" s="144"/>
      <c r="AYE10" s="144"/>
      <c r="AYF10" s="144"/>
      <c r="AYG10" s="144"/>
      <c r="AYH10" s="144"/>
      <c r="AYI10" s="144"/>
      <c r="AYJ10" s="144"/>
      <c r="AYK10" s="144"/>
      <c r="AYL10" s="144"/>
      <c r="AYM10" s="144"/>
      <c r="AYN10" s="144"/>
      <c r="AYO10" s="144"/>
      <c r="AYP10" s="144"/>
      <c r="AYQ10" s="144"/>
      <c r="AYR10" s="144"/>
      <c r="AYS10" s="144"/>
      <c r="AYT10" s="144"/>
      <c r="AYU10" s="144"/>
      <c r="AYV10" s="144"/>
      <c r="AYW10" s="144"/>
      <c r="AYX10" s="144"/>
      <c r="AYY10" s="144"/>
      <c r="AYZ10" s="144"/>
      <c r="AZA10" s="144"/>
      <c r="AZB10" s="144"/>
      <c r="AZC10" s="144"/>
      <c r="AZD10" s="144"/>
      <c r="AZE10" s="144"/>
      <c r="AZF10" s="144"/>
      <c r="AZG10" s="144"/>
      <c r="AZH10" s="144"/>
      <c r="AZI10" s="144"/>
      <c r="AZJ10" s="144"/>
      <c r="AZK10" s="144"/>
      <c r="AZL10" s="144"/>
      <c r="AZM10" s="144"/>
      <c r="AZN10" s="144"/>
      <c r="AZO10" s="144"/>
      <c r="AZP10" s="144"/>
      <c r="AZQ10" s="144"/>
      <c r="AZR10" s="144"/>
      <c r="AZS10" s="144"/>
      <c r="AZT10" s="144"/>
      <c r="AZU10" s="144"/>
      <c r="AZV10" s="144"/>
      <c r="AZW10" s="144"/>
      <c r="AZX10" s="144"/>
      <c r="AZY10" s="144"/>
      <c r="AZZ10" s="144"/>
      <c r="BAA10" s="144"/>
      <c r="BAB10" s="144"/>
      <c r="BAC10" s="144"/>
      <c r="BAD10" s="144"/>
      <c r="BAE10" s="144"/>
      <c r="BAF10" s="144"/>
      <c r="BAG10" s="144"/>
      <c r="BAH10" s="144"/>
      <c r="BAI10" s="144"/>
      <c r="BAJ10" s="144"/>
      <c r="BAK10" s="144"/>
      <c r="BAL10" s="144"/>
      <c r="BAM10" s="144"/>
      <c r="BAN10" s="144"/>
      <c r="BAO10" s="144"/>
      <c r="BAP10" s="144"/>
      <c r="BAQ10" s="144"/>
      <c r="BAR10" s="144"/>
      <c r="BAS10" s="144"/>
      <c r="BAT10" s="144"/>
      <c r="BAU10" s="144"/>
      <c r="BAV10" s="144"/>
      <c r="BAW10" s="144"/>
      <c r="BAX10" s="144"/>
      <c r="BAY10" s="144"/>
      <c r="BAZ10" s="144"/>
      <c r="BBA10" s="144"/>
      <c r="BBB10" s="144"/>
      <c r="BBC10" s="144"/>
      <c r="BBD10" s="144"/>
      <c r="BBE10" s="144"/>
      <c r="BBF10" s="144"/>
      <c r="BBG10" s="144"/>
      <c r="BBH10" s="144"/>
      <c r="BBI10" s="144"/>
      <c r="BBJ10" s="144"/>
      <c r="BBK10" s="144"/>
      <c r="BBL10" s="144"/>
      <c r="BBM10" s="144"/>
      <c r="BBN10" s="144"/>
      <c r="BBO10" s="144"/>
      <c r="BBP10" s="144"/>
      <c r="BBQ10" s="144"/>
      <c r="BBR10" s="144"/>
      <c r="BBS10" s="144"/>
      <c r="BBT10" s="144"/>
      <c r="BBU10" s="144"/>
      <c r="BBV10" s="144"/>
      <c r="BBW10" s="144"/>
      <c r="BBX10" s="144"/>
      <c r="BBY10" s="144"/>
      <c r="BBZ10" s="144"/>
      <c r="BCA10" s="144"/>
      <c r="BCB10" s="144"/>
      <c r="BCC10" s="144"/>
      <c r="BCD10" s="144"/>
      <c r="BCE10" s="144"/>
      <c r="BCF10" s="144"/>
      <c r="BCG10" s="144"/>
      <c r="BCH10" s="144"/>
      <c r="BCI10" s="144"/>
      <c r="BCJ10" s="144"/>
      <c r="BCK10" s="144"/>
      <c r="BCL10" s="144"/>
      <c r="BCM10" s="144"/>
      <c r="BCN10" s="144"/>
      <c r="BCO10" s="144"/>
      <c r="BCP10" s="144"/>
      <c r="BCQ10" s="144"/>
      <c r="BCR10" s="144"/>
      <c r="BCS10" s="144"/>
      <c r="BCT10" s="144"/>
      <c r="BCU10" s="144"/>
      <c r="BCV10" s="144"/>
      <c r="BCW10" s="144"/>
      <c r="BCX10" s="144"/>
      <c r="BCY10" s="144"/>
      <c r="BCZ10" s="144"/>
      <c r="BDA10" s="144"/>
      <c r="BDB10" s="144"/>
      <c r="BDC10" s="144"/>
      <c r="BDD10" s="144"/>
      <c r="BDE10" s="144"/>
      <c r="BDF10" s="144"/>
      <c r="BDG10" s="144"/>
      <c r="BDH10" s="144"/>
      <c r="BDI10" s="144"/>
      <c r="BDJ10" s="144"/>
      <c r="BDK10" s="144"/>
      <c r="BDL10" s="144"/>
      <c r="BDM10" s="144"/>
      <c r="BDN10" s="144"/>
      <c r="BDO10" s="144"/>
      <c r="BDP10" s="144"/>
      <c r="BDQ10" s="144"/>
      <c r="BDR10" s="144"/>
      <c r="BDS10" s="144"/>
      <c r="BDT10" s="144"/>
      <c r="BDU10" s="144"/>
      <c r="BDV10" s="144"/>
      <c r="BDW10" s="144"/>
      <c r="BDX10" s="144"/>
      <c r="BDY10" s="144"/>
      <c r="BDZ10" s="144"/>
      <c r="BEA10" s="144"/>
      <c r="BEB10" s="144"/>
      <c r="BEC10" s="144"/>
      <c r="BED10" s="144"/>
      <c r="BEE10" s="144"/>
      <c r="BEF10" s="144"/>
      <c r="BEG10" s="144"/>
      <c r="BEH10" s="144"/>
      <c r="BEI10" s="144"/>
      <c r="BEJ10" s="144"/>
      <c r="BEK10" s="144"/>
      <c r="BEL10" s="144"/>
      <c r="BEM10" s="144"/>
      <c r="BEN10" s="144"/>
      <c r="BEO10" s="144"/>
      <c r="BEP10" s="144"/>
      <c r="BEQ10" s="144"/>
      <c r="BER10" s="144"/>
      <c r="BES10" s="144"/>
      <c r="BET10" s="144"/>
      <c r="BEU10" s="144"/>
      <c r="BEV10" s="144"/>
      <c r="BEW10" s="144"/>
      <c r="BEX10" s="144"/>
      <c r="BEY10" s="144"/>
      <c r="BEZ10" s="144"/>
      <c r="BFA10" s="144"/>
      <c r="BFB10" s="144"/>
      <c r="BFC10" s="144"/>
      <c r="BFD10" s="144"/>
      <c r="BFE10" s="144"/>
      <c r="BFF10" s="144"/>
      <c r="BFG10" s="144"/>
      <c r="BFH10" s="144"/>
      <c r="BFI10" s="144"/>
      <c r="BFJ10" s="144"/>
      <c r="BFK10" s="144"/>
      <c r="BFL10" s="144"/>
      <c r="BFM10" s="144"/>
      <c r="BFN10" s="144"/>
      <c r="BFO10" s="144"/>
      <c r="BFP10" s="144"/>
      <c r="BFQ10" s="144"/>
      <c r="BFR10" s="144"/>
      <c r="BFS10" s="144"/>
      <c r="BFT10" s="144"/>
      <c r="BFU10" s="144"/>
      <c r="BFV10" s="144"/>
      <c r="BFW10" s="144"/>
      <c r="BFX10" s="144"/>
      <c r="BFY10" s="144"/>
      <c r="BFZ10" s="144"/>
      <c r="BGA10" s="144"/>
      <c r="BGB10" s="144"/>
      <c r="BGC10" s="144"/>
      <c r="BGD10" s="144"/>
      <c r="BGE10" s="144"/>
      <c r="BGF10" s="144"/>
      <c r="BGG10" s="144"/>
      <c r="BGH10" s="144"/>
      <c r="BGI10" s="144"/>
      <c r="BGJ10" s="144"/>
      <c r="BGK10" s="144"/>
      <c r="BGL10" s="144"/>
      <c r="BGM10" s="144"/>
      <c r="BGN10" s="144"/>
      <c r="BGO10" s="144"/>
      <c r="BGP10" s="144"/>
      <c r="BGQ10" s="144"/>
      <c r="BGR10" s="144"/>
      <c r="BGS10" s="144"/>
      <c r="BGT10" s="144"/>
      <c r="BGU10" s="144"/>
      <c r="BGV10" s="144"/>
      <c r="BGW10" s="144"/>
      <c r="BGX10" s="144"/>
      <c r="BGY10" s="144"/>
      <c r="BGZ10" s="144"/>
      <c r="BHA10" s="144"/>
      <c r="BHB10" s="144"/>
      <c r="BHC10" s="144"/>
      <c r="BHD10" s="144"/>
      <c r="BHE10" s="144"/>
      <c r="BHF10" s="144"/>
      <c r="BHG10" s="144"/>
      <c r="BHH10" s="144"/>
      <c r="BHI10" s="144"/>
      <c r="BHJ10" s="144"/>
      <c r="BHK10" s="144"/>
      <c r="BHL10" s="144"/>
      <c r="BHM10" s="144"/>
      <c r="BHN10" s="144"/>
      <c r="BHO10" s="144"/>
      <c r="BHP10" s="144"/>
      <c r="BHQ10" s="144"/>
      <c r="BHR10" s="144"/>
      <c r="BHS10" s="144"/>
      <c r="BHT10" s="144"/>
      <c r="BHU10" s="144"/>
      <c r="BHV10" s="144"/>
      <c r="BHW10" s="144"/>
      <c r="BHX10" s="144"/>
      <c r="BHY10" s="144"/>
      <c r="BHZ10" s="144"/>
      <c r="BIA10" s="144"/>
      <c r="BIB10" s="144"/>
      <c r="BIC10" s="144"/>
      <c r="BID10" s="144"/>
      <c r="BIE10" s="144"/>
      <c r="BIF10" s="144"/>
      <c r="BIG10" s="144"/>
      <c r="BIH10" s="144"/>
      <c r="BII10" s="144"/>
      <c r="BIJ10" s="144"/>
      <c r="BIK10" s="144"/>
      <c r="BIL10" s="144"/>
      <c r="BIM10" s="144"/>
      <c r="BIN10" s="144"/>
      <c r="BIO10" s="144"/>
      <c r="BIP10" s="144"/>
      <c r="BIQ10" s="144"/>
      <c r="BIR10" s="144"/>
      <c r="BIS10" s="144"/>
      <c r="BIT10" s="144"/>
      <c r="BIU10" s="144"/>
      <c r="BIV10" s="144"/>
      <c r="BIW10" s="144"/>
      <c r="BIX10" s="144"/>
      <c r="BIY10" s="144"/>
      <c r="BIZ10" s="144"/>
      <c r="BJA10" s="144"/>
      <c r="BJB10" s="144"/>
      <c r="BJC10" s="144"/>
      <c r="BJD10" s="144"/>
      <c r="BJE10" s="144"/>
      <c r="BJF10" s="144"/>
      <c r="BJG10" s="144"/>
      <c r="BJH10" s="144"/>
      <c r="BJI10" s="144"/>
      <c r="BJJ10" s="144"/>
      <c r="BJK10" s="144"/>
      <c r="BJL10" s="144"/>
      <c r="BJM10" s="144"/>
      <c r="BJN10" s="144"/>
      <c r="BJO10" s="144"/>
      <c r="BJP10" s="144"/>
      <c r="BJQ10" s="144"/>
      <c r="BJR10" s="144"/>
      <c r="BJS10" s="144"/>
      <c r="BJT10" s="144"/>
      <c r="BJU10" s="144"/>
      <c r="BJV10" s="144"/>
      <c r="BJW10" s="144"/>
      <c r="BJX10" s="144"/>
      <c r="BJY10" s="144"/>
      <c r="BJZ10" s="144"/>
      <c r="BKA10" s="144"/>
      <c r="BKB10" s="144"/>
      <c r="BKC10" s="144"/>
      <c r="BKD10" s="144"/>
      <c r="BKE10" s="144"/>
      <c r="BKF10" s="144"/>
      <c r="BKG10" s="144"/>
      <c r="BKH10" s="144"/>
      <c r="BKI10" s="144"/>
      <c r="BKJ10" s="144"/>
      <c r="BKK10" s="144"/>
      <c r="BKL10" s="144"/>
      <c r="BKM10" s="144"/>
      <c r="BKN10" s="144"/>
      <c r="BKO10" s="144"/>
      <c r="BKP10" s="144"/>
      <c r="BKQ10" s="144"/>
      <c r="BKR10" s="144"/>
      <c r="BKS10" s="144"/>
      <c r="BKT10" s="144"/>
      <c r="BKU10" s="144"/>
      <c r="BKV10" s="144"/>
      <c r="BKW10" s="144"/>
      <c r="BKX10" s="144"/>
      <c r="BKY10" s="144"/>
      <c r="BKZ10" s="144"/>
      <c r="BLA10" s="144"/>
      <c r="BLB10" s="144"/>
      <c r="BLC10" s="144"/>
      <c r="BLD10" s="144"/>
      <c r="BLE10" s="144"/>
      <c r="BLF10" s="144"/>
      <c r="BLG10" s="144"/>
      <c r="BLH10" s="144"/>
      <c r="BLI10" s="144"/>
      <c r="BLJ10" s="144"/>
      <c r="BLK10" s="144"/>
      <c r="BLL10" s="144"/>
      <c r="BLM10" s="144"/>
      <c r="BLN10" s="144"/>
      <c r="BLO10" s="144"/>
      <c r="BLP10" s="144"/>
      <c r="BLQ10" s="144"/>
      <c r="BLR10" s="144"/>
      <c r="BLS10" s="144"/>
      <c r="BLT10" s="144"/>
      <c r="BLU10" s="144"/>
      <c r="BLV10" s="144"/>
      <c r="BLW10" s="144"/>
      <c r="BLX10" s="144"/>
      <c r="BLY10" s="144"/>
      <c r="BLZ10" s="144"/>
      <c r="BMA10" s="144"/>
      <c r="BMB10" s="144"/>
      <c r="BMC10" s="144"/>
      <c r="BMD10" s="144"/>
      <c r="BME10" s="144"/>
      <c r="BMF10" s="144"/>
      <c r="BMG10" s="144"/>
      <c r="BMH10" s="144"/>
      <c r="BMI10" s="144"/>
      <c r="BMJ10" s="144"/>
      <c r="BMK10" s="144"/>
      <c r="BML10" s="144"/>
      <c r="BMM10" s="144"/>
      <c r="BMN10" s="144"/>
      <c r="BMO10" s="144"/>
      <c r="BMP10" s="144"/>
      <c r="BMQ10" s="144"/>
      <c r="BMR10" s="144"/>
      <c r="BMS10" s="144"/>
      <c r="BMT10" s="144"/>
      <c r="BMU10" s="144"/>
      <c r="BMV10" s="144"/>
      <c r="BMW10" s="144"/>
      <c r="BMX10" s="144"/>
      <c r="BMY10" s="144"/>
      <c r="BMZ10" s="144"/>
      <c r="BNA10" s="144"/>
      <c r="BNB10" s="144"/>
      <c r="BNC10" s="144"/>
      <c r="BND10" s="144"/>
      <c r="BNE10" s="144"/>
      <c r="BNF10" s="144"/>
      <c r="BNG10" s="144"/>
      <c r="BNH10" s="144"/>
      <c r="BNI10" s="144"/>
      <c r="BNJ10" s="144"/>
      <c r="BNK10" s="144"/>
      <c r="BNL10" s="144"/>
      <c r="BNM10" s="144"/>
      <c r="BNN10" s="144"/>
      <c r="BNO10" s="144"/>
      <c r="BNP10" s="144"/>
      <c r="BNQ10" s="144"/>
      <c r="BNR10" s="144"/>
      <c r="BNS10" s="144"/>
      <c r="BNT10" s="144"/>
      <c r="BNU10" s="144"/>
      <c r="BNV10" s="144"/>
      <c r="BNW10" s="144"/>
      <c r="BNX10" s="144"/>
      <c r="BNY10" s="144"/>
      <c r="BNZ10" s="144"/>
      <c r="BOA10" s="144"/>
      <c r="BOB10" s="144"/>
      <c r="BOC10" s="144"/>
      <c r="BOD10" s="144"/>
      <c r="BOE10" s="144"/>
      <c r="BOF10" s="144"/>
      <c r="BOG10" s="144"/>
      <c r="BOH10" s="144"/>
      <c r="BOI10" s="144"/>
      <c r="BOJ10" s="144"/>
      <c r="BOK10" s="144"/>
      <c r="BOL10" s="144"/>
      <c r="BOM10" s="144"/>
      <c r="BON10" s="144"/>
      <c r="BOO10" s="144"/>
      <c r="BOP10" s="144"/>
      <c r="BOQ10" s="144"/>
      <c r="BOR10" s="144"/>
      <c r="BOS10" s="144"/>
      <c r="BOT10" s="144"/>
      <c r="BOU10" s="144"/>
      <c r="BOV10" s="144"/>
      <c r="BOW10" s="144"/>
      <c r="BOX10" s="144"/>
      <c r="BOY10" s="144"/>
      <c r="BOZ10" s="144"/>
      <c r="BPA10" s="144"/>
      <c r="BPB10" s="144"/>
      <c r="BPC10" s="144"/>
      <c r="BPD10" s="144"/>
      <c r="BPE10" s="144"/>
      <c r="BPF10" s="144"/>
      <c r="BPG10" s="144"/>
      <c r="BPH10" s="144"/>
      <c r="BPI10" s="144"/>
      <c r="BPJ10" s="144"/>
      <c r="BPK10" s="144"/>
      <c r="BPL10" s="144"/>
      <c r="BPM10" s="144"/>
      <c r="BPN10" s="144"/>
      <c r="BPO10" s="144"/>
      <c r="BPP10" s="144"/>
      <c r="BPQ10" s="144"/>
      <c r="BPR10" s="144"/>
      <c r="BPS10" s="144"/>
      <c r="BPT10" s="144"/>
      <c r="BPU10" s="144"/>
      <c r="BPV10" s="144"/>
      <c r="BPW10" s="144"/>
      <c r="BPX10" s="144"/>
      <c r="BPY10" s="144"/>
      <c r="BPZ10" s="144"/>
      <c r="BQA10" s="144"/>
      <c r="BQB10" s="144"/>
      <c r="BQC10" s="144"/>
      <c r="BQD10" s="144"/>
      <c r="BQE10" s="144"/>
      <c r="BQF10" s="144"/>
      <c r="BQG10" s="144"/>
      <c r="BQH10" s="144"/>
      <c r="BQI10" s="144"/>
      <c r="BQJ10" s="144"/>
      <c r="BQK10" s="144"/>
      <c r="BQL10" s="144"/>
      <c r="BQM10" s="144"/>
      <c r="BQN10" s="144"/>
      <c r="BQO10" s="144"/>
      <c r="BQP10" s="144"/>
      <c r="BQQ10" s="144"/>
      <c r="BQR10" s="144"/>
      <c r="BQS10" s="144"/>
      <c r="BQT10" s="144"/>
      <c r="BQU10" s="144"/>
      <c r="BQV10" s="144"/>
      <c r="BQW10" s="144"/>
      <c r="BQX10" s="144"/>
      <c r="BQY10" s="144"/>
      <c r="BQZ10" s="144"/>
      <c r="BRA10" s="144"/>
      <c r="BRB10" s="144"/>
      <c r="BRC10" s="144"/>
      <c r="BRD10" s="144"/>
      <c r="BRE10" s="144"/>
      <c r="BRF10" s="144"/>
      <c r="BRG10" s="144"/>
      <c r="BRH10" s="144"/>
      <c r="BRI10" s="144"/>
      <c r="BRJ10" s="144"/>
      <c r="BRK10" s="144"/>
      <c r="BRL10" s="144"/>
      <c r="BRM10" s="144"/>
      <c r="BRN10" s="144"/>
      <c r="BRO10" s="144"/>
      <c r="BRP10" s="144"/>
      <c r="BRQ10" s="144"/>
      <c r="BRR10" s="144"/>
      <c r="BRS10" s="144"/>
      <c r="BRT10" s="144"/>
      <c r="BRU10" s="144"/>
      <c r="BRV10" s="144"/>
      <c r="BRW10" s="144"/>
      <c r="BRX10" s="144"/>
      <c r="BRY10" s="144"/>
      <c r="BRZ10" s="144"/>
      <c r="BSA10" s="144"/>
      <c r="BSB10" s="144"/>
      <c r="BSC10" s="144"/>
      <c r="BSD10" s="144"/>
      <c r="BSE10" s="144"/>
      <c r="BSF10" s="144"/>
      <c r="BSG10" s="144"/>
      <c r="BSH10" s="144"/>
      <c r="BSI10" s="144"/>
      <c r="BSJ10" s="144"/>
      <c r="BSK10" s="144"/>
      <c r="BSL10" s="144"/>
      <c r="BSM10" s="144"/>
      <c r="BSN10" s="144"/>
      <c r="BSO10" s="144"/>
      <c r="BSP10" s="144"/>
      <c r="BSQ10" s="144"/>
      <c r="BSR10" s="144"/>
      <c r="BSS10" s="144"/>
      <c r="BST10" s="144"/>
      <c r="BSU10" s="144"/>
      <c r="BSV10" s="144"/>
      <c r="BSW10" s="144"/>
      <c r="BSX10" s="144"/>
      <c r="BSY10" s="144"/>
      <c r="BSZ10" s="144"/>
      <c r="BTA10" s="144"/>
      <c r="BTB10" s="144"/>
      <c r="BTC10" s="144"/>
      <c r="BTD10" s="144"/>
      <c r="BTE10" s="144"/>
      <c r="BTF10" s="144"/>
      <c r="BTG10" s="144"/>
      <c r="BTH10" s="144"/>
      <c r="BTI10" s="144"/>
      <c r="BTJ10" s="144"/>
      <c r="BTK10" s="144"/>
      <c r="BTL10" s="144"/>
      <c r="BTM10" s="144"/>
      <c r="BTN10" s="144"/>
      <c r="BTO10" s="144"/>
      <c r="BTP10" s="144"/>
      <c r="BTQ10" s="144"/>
      <c r="BTR10" s="144"/>
      <c r="BTS10" s="144"/>
      <c r="BTT10" s="144"/>
      <c r="BTU10" s="144"/>
      <c r="BTV10" s="144"/>
      <c r="BTW10" s="144"/>
      <c r="BTX10" s="144"/>
      <c r="BTY10" s="144"/>
      <c r="BTZ10" s="144"/>
      <c r="BUA10" s="144"/>
      <c r="BUB10" s="144"/>
      <c r="BUC10" s="144"/>
      <c r="BUD10" s="144"/>
      <c r="BUE10" s="144"/>
      <c r="BUF10" s="144"/>
      <c r="BUG10" s="144"/>
      <c r="BUH10" s="144"/>
      <c r="BUI10" s="144"/>
      <c r="BUJ10" s="144"/>
      <c r="BUK10" s="144"/>
      <c r="BUL10" s="144"/>
      <c r="BUM10" s="144"/>
      <c r="BUN10" s="144"/>
      <c r="BUO10" s="144"/>
      <c r="BUP10" s="144"/>
      <c r="BUQ10" s="144"/>
      <c r="BUR10" s="144"/>
      <c r="BUS10" s="144"/>
      <c r="BUT10" s="144"/>
      <c r="BUU10" s="144"/>
      <c r="BUV10" s="144"/>
      <c r="BUW10" s="144"/>
      <c r="BUX10" s="144"/>
      <c r="BUY10" s="144"/>
      <c r="BUZ10" s="144"/>
      <c r="BVA10" s="144"/>
      <c r="BVB10" s="144"/>
      <c r="BVC10" s="144"/>
      <c r="BVD10" s="144"/>
      <c r="BVE10" s="144"/>
      <c r="BVF10" s="144"/>
      <c r="BVG10" s="144"/>
      <c r="BVH10" s="144"/>
      <c r="BVI10" s="144"/>
      <c r="BVJ10" s="144"/>
      <c r="BVK10" s="144"/>
      <c r="BVL10" s="144"/>
      <c r="BVM10" s="144"/>
      <c r="BVN10" s="144"/>
      <c r="BVO10" s="144"/>
      <c r="BVP10" s="144"/>
      <c r="BVQ10" s="144"/>
      <c r="BVR10" s="144"/>
      <c r="BVS10" s="144"/>
      <c r="BVT10" s="144"/>
      <c r="BVU10" s="144"/>
      <c r="BVV10" s="144"/>
      <c r="BVW10" s="144"/>
      <c r="BVX10" s="144"/>
      <c r="BVY10" s="144"/>
      <c r="BVZ10" s="144"/>
      <c r="BWA10" s="144"/>
      <c r="BWB10" s="144"/>
      <c r="BWC10" s="144"/>
      <c r="BWD10" s="144"/>
      <c r="BWE10" s="144"/>
      <c r="BWF10" s="144"/>
      <c r="BWG10" s="144"/>
      <c r="BWH10" s="144"/>
      <c r="BWI10" s="144"/>
      <c r="BWJ10" s="144"/>
      <c r="BWK10" s="144"/>
      <c r="BWL10" s="144"/>
      <c r="BWM10" s="144"/>
      <c r="BWN10" s="144"/>
      <c r="BWO10" s="144"/>
      <c r="BWP10" s="144"/>
      <c r="BWQ10" s="144"/>
      <c r="BWR10" s="144"/>
      <c r="BWS10" s="144"/>
      <c r="BWT10" s="144"/>
      <c r="BWU10" s="144"/>
      <c r="BWV10" s="144"/>
      <c r="BWW10" s="144"/>
      <c r="BWX10" s="144"/>
      <c r="BWY10" s="144"/>
      <c r="BWZ10" s="144"/>
      <c r="BXA10" s="144"/>
      <c r="BXB10" s="144"/>
      <c r="BXC10" s="144"/>
      <c r="BXD10" s="144"/>
      <c r="BXE10" s="144"/>
      <c r="BXF10" s="144"/>
      <c r="BXG10" s="144"/>
      <c r="BXH10" s="144"/>
      <c r="BXI10" s="144"/>
      <c r="BXJ10" s="144"/>
      <c r="BXK10" s="144"/>
      <c r="BXL10" s="144"/>
      <c r="BXM10" s="144"/>
      <c r="BXN10" s="144"/>
      <c r="BXO10" s="144"/>
      <c r="BXP10" s="144"/>
      <c r="BXQ10" s="144"/>
      <c r="BXR10" s="144"/>
      <c r="BXS10" s="144"/>
      <c r="BXT10" s="144"/>
      <c r="BXU10" s="144"/>
      <c r="BXV10" s="144"/>
      <c r="BXW10" s="144"/>
      <c r="BXX10" s="144"/>
      <c r="BXY10" s="144"/>
      <c r="BXZ10" s="144"/>
      <c r="BYA10" s="144"/>
      <c r="BYB10" s="144"/>
      <c r="BYC10" s="144"/>
      <c r="BYD10" s="144"/>
      <c r="BYE10" s="144"/>
      <c r="BYF10" s="144"/>
      <c r="BYG10" s="144"/>
      <c r="BYH10" s="144"/>
      <c r="BYI10" s="144"/>
      <c r="BYJ10" s="144"/>
      <c r="BYK10" s="144"/>
      <c r="BYL10" s="144"/>
      <c r="BYM10" s="144"/>
      <c r="BYN10" s="144"/>
      <c r="BYO10" s="144"/>
      <c r="BYP10" s="144"/>
      <c r="BYQ10" s="144"/>
      <c r="BYR10" s="144"/>
      <c r="BYS10" s="144"/>
      <c r="BYT10" s="144"/>
      <c r="BYU10" s="144"/>
      <c r="BYV10" s="144"/>
      <c r="BYW10" s="144"/>
      <c r="BYX10" s="144"/>
      <c r="BYY10" s="144"/>
      <c r="BYZ10" s="144"/>
      <c r="BZA10" s="144"/>
      <c r="BZB10" s="144"/>
      <c r="BZC10" s="144"/>
      <c r="BZD10" s="144"/>
      <c r="BZE10" s="144"/>
      <c r="BZF10" s="144"/>
      <c r="BZG10" s="144"/>
      <c r="BZH10" s="144"/>
      <c r="BZI10" s="144"/>
      <c r="BZJ10" s="144"/>
      <c r="BZK10" s="144"/>
      <c r="BZL10" s="144"/>
      <c r="BZM10" s="144"/>
      <c r="BZN10" s="144"/>
      <c r="BZO10" s="144"/>
      <c r="BZP10" s="144"/>
      <c r="BZQ10" s="144"/>
      <c r="BZR10" s="144"/>
      <c r="BZS10" s="144"/>
      <c r="BZT10" s="144"/>
      <c r="BZU10" s="144"/>
      <c r="BZV10" s="144"/>
      <c r="BZW10" s="144"/>
      <c r="BZX10" s="144"/>
      <c r="BZY10" s="144"/>
      <c r="BZZ10" s="144"/>
      <c r="CAA10" s="144"/>
      <c r="CAB10" s="144"/>
      <c r="CAC10" s="144"/>
      <c r="CAD10" s="144"/>
      <c r="CAE10" s="144"/>
      <c r="CAF10" s="144"/>
      <c r="CAG10" s="144"/>
      <c r="CAH10" s="144"/>
      <c r="CAI10" s="144"/>
      <c r="CAJ10" s="144"/>
      <c r="CAK10" s="144"/>
      <c r="CAL10" s="144"/>
      <c r="CAM10" s="144"/>
      <c r="CAN10" s="144"/>
      <c r="CAO10" s="144"/>
      <c r="CAP10" s="144"/>
      <c r="CAQ10" s="144"/>
      <c r="CAR10" s="144"/>
      <c r="CAS10" s="144"/>
      <c r="CAT10" s="144"/>
      <c r="CAU10" s="144"/>
      <c r="CAV10" s="144"/>
      <c r="CAW10" s="144"/>
      <c r="CAX10" s="144"/>
      <c r="CAY10" s="144"/>
      <c r="CAZ10" s="144"/>
      <c r="CBA10" s="144"/>
      <c r="CBB10" s="144"/>
      <c r="CBC10" s="144"/>
      <c r="CBD10" s="144"/>
      <c r="CBE10" s="144"/>
      <c r="CBF10" s="144"/>
      <c r="CBG10" s="144"/>
      <c r="CBH10" s="144"/>
      <c r="CBI10" s="144"/>
      <c r="CBJ10" s="144"/>
      <c r="CBK10" s="144"/>
      <c r="CBL10" s="144"/>
      <c r="CBM10" s="144"/>
      <c r="CBN10" s="144"/>
      <c r="CBO10" s="144"/>
      <c r="CBP10" s="144"/>
      <c r="CBQ10" s="144"/>
      <c r="CBR10" s="144"/>
      <c r="CBS10" s="144"/>
      <c r="CBT10" s="144"/>
      <c r="CBU10" s="144"/>
      <c r="CBV10" s="144"/>
      <c r="CBW10" s="144"/>
      <c r="CBX10" s="144"/>
      <c r="CBY10" s="144"/>
      <c r="CBZ10" s="144"/>
      <c r="CCA10" s="144"/>
      <c r="CCB10" s="144"/>
      <c r="CCC10" s="144"/>
      <c r="CCD10" s="144"/>
      <c r="CCE10" s="144"/>
      <c r="CCF10" s="144"/>
      <c r="CCG10" s="144"/>
      <c r="CCH10" s="144"/>
      <c r="CCI10" s="144"/>
      <c r="CCJ10" s="144"/>
      <c r="CCK10" s="144"/>
      <c r="CCL10" s="144"/>
      <c r="CCM10" s="144"/>
      <c r="CCN10" s="144"/>
      <c r="CCO10" s="144"/>
      <c r="CCP10" s="144"/>
      <c r="CCQ10" s="144"/>
      <c r="CCR10" s="144"/>
      <c r="CCS10" s="144"/>
      <c r="CCT10" s="144"/>
      <c r="CCU10" s="144"/>
      <c r="CCV10" s="144"/>
      <c r="CCW10" s="144"/>
      <c r="CCX10" s="144"/>
      <c r="CCY10" s="144"/>
      <c r="CCZ10" s="144"/>
      <c r="CDA10" s="144"/>
      <c r="CDB10" s="144"/>
      <c r="CDC10" s="144"/>
      <c r="CDD10" s="144"/>
      <c r="CDE10" s="144"/>
      <c r="CDF10" s="144"/>
      <c r="CDG10" s="144"/>
      <c r="CDH10" s="144"/>
      <c r="CDI10" s="144"/>
      <c r="CDJ10" s="144"/>
      <c r="CDK10" s="144"/>
      <c r="CDL10" s="144"/>
      <c r="CDM10" s="144"/>
      <c r="CDN10" s="144"/>
      <c r="CDO10" s="144"/>
      <c r="CDP10" s="144"/>
      <c r="CDQ10" s="144"/>
      <c r="CDR10" s="144"/>
      <c r="CDS10" s="144"/>
      <c r="CDT10" s="144"/>
      <c r="CDU10" s="144"/>
      <c r="CDV10" s="144"/>
      <c r="CDW10" s="144"/>
      <c r="CDX10" s="144"/>
      <c r="CDY10" s="144"/>
      <c r="CDZ10" s="144"/>
      <c r="CEA10" s="144"/>
      <c r="CEB10" s="144"/>
      <c r="CEC10" s="144"/>
      <c r="CED10" s="144"/>
      <c r="CEE10" s="144"/>
      <c r="CEF10" s="144"/>
      <c r="CEG10" s="144"/>
      <c r="CEH10" s="144"/>
      <c r="CEI10" s="144"/>
      <c r="CEJ10" s="144"/>
      <c r="CEK10" s="144"/>
      <c r="CEL10" s="144"/>
      <c r="CEM10" s="144"/>
      <c r="CEN10" s="144"/>
      <c r="CEO10" s="144"/>
      <c r="CEP10" s="144"/>
      <c r="CEQ10" s="144"/>
      <c r="CER10" s="144"/>
      <c r="CES10" s="144"/>
      <c r="CET10" s="144"/>
      <c r="CEU10" s="144"/>
      <c r="CEV10" s="144"/>
      <c r="CEW10" s="144"/>
      <c r="CEX10" s="144"/>
      <c r="CEY10" s="144"/>
      <c r="CEZ10" s="144"/>
      <c r="CFA10" s="144"/>
      <c r="CFB10" s="144"/>
      <c r="CFC10" s="144"/>
      <c r="CFD10" s="144"/>
      <c r="CFE10" s="144"/>
      <c r="CFF10" s="144"/>
      <c r="CFG10" s="144"/>
      <c r="CFH10" s="144"/>
      <c r="CFI10" s="144"/>
      <c r="CFJ10" s="144"/>
      <c r="CFK10" s="144"/>
      <c r="CFL10" s="144"/>
      <c r="CFM10" s="144"/>
      <c r="CFN10" s="144"/>
      <c r="CFO10" s="144"/>
      <c r="CFP10" s="144"/>
      <c r="CFQ10" s="144"/>
      <c r="CFR10" s="144"/>
      <c r="CFS10" s="144"/>
      <c r="CFT10" s="144"/>
      <c r="CFU10" s="144"/>
      <c r="CFV10" s="144"/>
      <c r="CFW10" s="144"/>
      <c r="CFX10" s="144"/>
      <c r="CFY10" s="144"/>
      <c r="CFZ10" s="144"/>
      <c r="CGA10" s="144"/>
      <c r="CGB10" s="144"/>
      <c r="CGC10" s="144"/>
      <c r="CGD10" s="144"/>
      <c r="CGE10" s="144"/>
      <c r="CGF10" s="144"/>
      <c r="CGG10" s="144"/>
      <c r="CGH10" s="144"/>
      <c r="CGI10" s="144"/>
      <c r="CGJ10" s="144"/>
      <c r="CGK10" s="144"/>
      <c r="CGL10" s="144"/>
      <c r="CGM10" s="144"/>
      <c r="CGN10" s="144"/>
      <c r="CGO10" s="144"/>
      <c r="CGP10" s="144"/>
      <c r="CGQ10" s="144"/>
      <c r="CGR10" s="144"/>
      <c r="CGS10" s="144"/>
      <c r="CGT10" s="144"/>
      <c r="CGU10" s="144"/>
      <c r="CGV10" s="144"/>
      <c r="CGW10" s="144"/>
      <c r="CGX10" s="144"/>
      <c r="CGY10" s="144"/>
      <c r="CGZ10" s="144"/>
      <c r="CHA10" s="144"/>
      <c r="CHB10" s="144"/>
      <c r="CHC10" s="144"/>
      <c r="CHD10" s="144"/>
      <c r="CHE10" s="144"/>
      <c r="CHF10" s="144"/>
      <c r="CHG10" s="144"/>
      <c r="CHH10" s="144"/>
      <c r="CHI10" s="144"/>
      <c r="CHJ10" s="144"/>
      <c r="CHK10" s="144"/>
      <c r="CHL10" s="144"/>
      <c r="CHM10" s="144"/>
      <c r="CHN10" s="144"/>
      <c r="CHO10" s="144"/>
      <c r="CHP10" s="144"/>
      <c r="CHQ10" s="144"/>
      <c r="CHR10" s="144"/>
      <c r="CHS10" s="144"/>
      <c r="CHT10" s="144"/>
      <c r="CHU10" s="144"/>
      <c r="CHV10" s="144"/>
      <c r="CHW10" s="144"/>
      <c r="CHX10" s="144"/>
      <c r="CHY10" s="144"/>
      <c r="CHZ10" s="144"/>
      <c r="CIA10" s="144"/>
      <c r="CIB10" s="144"/>
      <c r="CIC10" s="144"/>
      <c r="CID10" s="144"/>
      <c r="CIE10" s="144"/>
      <c r="CIF10" s="144"/>
      <c r="CIG10" s="144"/>
      <c r="CIH10" s="144"/>
      <c r="CII10" s="144"/>
      <c r="CIJ10" s="144"/>
      <c r="CIK10" s="144"/>
      <c r="CIL10" s="144"/>
      <c r="CIM10" s="144"/>
      <c r="CIN10" s="144"/>
      <c r="CIO10" s="144"/>
      <c r="CIP10" s="144"/>
      <c r="CIQ10" s="144"/>
      <c r="CIR10" s="144"/>
      <c r="CIS10" s="144"/>
      <c r="CIT10" s="144"/>
      <c r="CIU10" s="144"/>
      <c r="CIV10" s="144"/>
      <c r="CIW10" s="144"/>
      <c r="CIX10" s="144"/>
      <c r="CIY10" s="144"/>
      <c r="CIZ10" s="144"/>
      <c r="CJA10" s="144"/>
      <c r="CJB10" s="144"/>
      <c r="CJC10" s="144"/>
      <c r="CJD10" s="144"/>
      <c r="CJE10" s="144"/>
      <c r="CJF10" s="144"/>
      <c r="CJG10" s="144"/>
      <c r="CJH10" s="144"/>
      <c r="CJI10" s="144"/>
      <c r="CJJ10" s="144"/>
      <c r="CJK10" s="144"/>
      <c r="CJL10" s="144"/>
      <c r="CJM10" s="144"/>
      <c r="CJN10" s="144"/>
      <c r="CJO10" s="144"/>
      <c r="CJP10" s="144"/>
      <c r="CJQ10" s="144"/>
      <c r="CJR10" s="144"/>
      <c r="CJS10" s="144"/>
      <c r="CJT10" s="144"/>
      <c r="CJU10" s="144"/>
      <c r="CJV10" s="144"/>
      <c r="CJW10" s="144"/>
      <c r="CJX10" s="144"/>
      <c r="CJY10" s="144"/>
      <c r="CJZ10" s="144"/>
      <c r="CKA10" s="144"/>
      <c r="CKB10" s="144"/>
      <c r="CKC10" s="144"/>
      <c r="CKD10" s="144"/>
      <c r="CKE10" s="144"/>
      <c r="CKF10" s="144"/>
      <c r="CKG10" s="144"/>
      <c r="CKH10" s="144"/>
      <c r="CKI10" s="144"/>
      <c r="CKJ10" s="144"/>
      <c r="CKK10" s="144"/>
      <c r="CKL10" s="144"/>
      <c r="CKM10" s="144"/>
      <c r="CKN10" s="144"/>
      <c r="CKO10" s="144"/>
      <c r="CKP10" s="144"/>
      <c r="CKQ10" s="144"/>
      <c r="CKR10" s="144"/>
      <c r="CKS10" s="144"/>
      <c r="CKT10" s="144"/>
      <c r="CKU10" s="144"/>
      <c r="CKV10" s="144"/>
      <c r="CKW10" s="144"/>
      <c r="CKX10" s="144"/>
      <c r="CKY10" s="144"/>
      <c r="CKZ10" s="144"/>
      <c r="CLA10" s="144"/>
      <c r="CLB10" s="144"/>
      <c r="CLC10" s="144"/>
      <c r="CLD10" s="144"/>
      <c r="CLE10" s="144"/>
      <c r="CLF10" s="144"/>
      <c r="CLG10" s="144"/>
      <c r="CLH10" s="144"/>
      <c r="CLI10" s="144"/>
      <c r="CLJ10" s="144"/>
      <c r="CLK10" s="144"/>
      <c r="CLL10" s="144"/>
      <c r="CLM10" s="144"/>
      <c r="CLN10" s="144"/>
      <c r="CLO10" s="144"/>
      <c r="CLP10" s="144"/>
      <c r="CLQ10" s="144"/>
      <c r="CLR10" s="144"/>
      <c r="CLS10" s="144"/>
      <c r="CLT10" s="144"/>
      <c r="CLU10" s="144"/>
      <c r="CLV10" s="144"/>
      <c r="CLW10" s="144"/>
      <c r="CLX10" s="144"/>
      <c r="CLY10" s="144"/>
      <c r="CLZ10" s="144"/>
      <c r="CMA10" s="144"/>
      <c r="CMB10" s="144"/>
      <c r="CMC10" s="144"/>
      <c r="CMD10" s="144"/>
      <c r="CME10" s="144"/>
      <c r="CMF10" s="144"/>
      <c r="CMG10" s="144"/>
      <c r="CMH10" s="144"/>
      <c r="CMI10" s="144"/>
      <c r="CMJ10" s="144"/>
      <c r="CMK10" s="144"/>
      <c r="CML10" s="144"/>
      <c r="CMM10" s="144"/>
      <c r="CMN10" s="144"/>
      <c r="CMO10" s="144"/>
      <c r="CMP10" s="144"/>
      <c r="CMQ10" s="144"/>
      <c r="CMR10" s="144"/>
      <c r="CMS10" s="144"/>
      <c r="CMT10" s="144"/>
      <c r="CMU10" s="144"/>
      <c r="CMV10" s="144"/>
      <c r="CMW10" s="144"/>
      <c r="CMX10" s="144"/>
      <c r="CMY10" s="144"/>
      <c r="CMZ10" s="144"/>
      <c r="CNA10" s="144"/>
      <c r="CNB10" s="144"/>
      <c r="CNC10" s="144"/>
      <c r="CND10" s="144"/>
      <c r="CNE10" s="144"/>
      <c r="CNF10" s="144"/>
      <c r="CNG10" s="144"/>
      <c r="CNH10" s="144"/>
      <c r="CNI10" s="144"/>
      <c r="CNJ10" s="144"/>
      <c r="CNK10" s="144"/>
      <c r="CNL10" s="144"/>
      <c r="CNM10" s="144"/>
      <c r="CNN10" s="144"/>
      <c r="CNO10" s="144"/>
      <c r="CNP10" s="144"/>
      <c r="CNQ10" s="144"/>
      <c r="CNR10" s="144"/>
      <c r="CNS10" s="144"/>
      <c r="CNT10" s="144"/>
      <c r="CNU10" s="144"/>
      <c r="CNV10" s="144"/>
      <c r="CNW10" s="144"/>
      <c r="CNX10" s="144"/>
      <c r="CNY10" s="144"/>
      <c r="CNZ10" s="144"/>
      <c r="COA10" s="144"/>
      <c r="COB10" s="144"/>
      <c r="COC10" s="144"/>
      <c r="COD10" s="144"/>
      <c r="COE10" s="144"/>
      <c r="COF10" s="144"/>
      <c r="COG10" s="144"/>
      <c r="COH10" s="144"/>
      <c r="COI10" s="144"/>
      <c r="COJ10" s="144"/>
      <c r="COK10" s="144"/>
      <c r="COL10" s="144"/>
      <c r="COM10" s="144"/>
      <c r="CON10" s="144"/>
      <c r="COO10" s="144"/>
      <c r="COP10" s="144"/>
      <c r="COQ10" s="144"/>
      <c r="COR10" s="144"/>
      <c r="COS10" s="144"/>
      <c r="COT10" s="144"/>
      <c r="COU10" s="144"/>
      <c r="COV10" s="144"/>
      <c r="COW10" s="144"/>
      <c r="COX10" s="144"/>
      <c r="COY10" s="144"/>
      <c r="COZ10" s="144"/>
      <c r="CPA10" s="144"/>
      <c r="CPB10" s="144"/>
      <c r="CPC10" s="144"/>
      <c r="CPD10" s="144"/>
      <c r="CPE10" s="144"/>
      <c r="CPF10" s="144"/>
      <c r="CPG10" s="144"/>
      <c r="CPH10" s="144"/>
      <c r="CPI10" s="144"/>
      <c r="CPJ10" s="144"/>
      <c r="CPK10" s="144"/>
      <c r="CPL10" s="144"/>
      <c r="CPM10" s="144"/>
      <c r="CPN10" s="144"/>
      <c r="CPO10" s="144"/>
      <c r="CPP10" s="144"/>
      <c r="CPQ10" s="144"/>
      <c r="CPR10" s="144"/>
      <c r="CPS10" s="144"/>
      <c r="CPT10" s="144"/>
      <c r="CPU10" s="144"/>
      <c r="CPV10" s="144"/>
      <c r="CPW10" s="144"/>
      <c r="CPX10" s="144"/>
      <c r="CPY10" s="144"/>
      <c r="CPZ10" s="144"/>
      <c r="CQA10" s="144"/>
      <c r="CQB10" s="144"/>
      <c r="CQC10" s="144"/>
      <c r="CQD10" s="144"/>
      <c r="CQE10" s="144"/>
      <c r="CQF10" s="144"/>
      <c r="CQG10" s="144"/>
      <c r="CQH10" s="144"/>
      <c r="CQI10" s="144"/>
      <c r="CQJ10" s="144"/>
      <c r="CQK10" s="144"/>
      <c r="CQL10" s="144"/>
      <c r="CQM10" s="144"/>
      <c r="CQN10" s="144"/>
      <c r="CQO10" s="144"/>
      <c r="CQP10" s="144"/>
      <c r="CQQ10" s="144"/>
      <c r="CQR10" s="144"/>
      <c r="CQS10" s="144"/>
      <c r="CQT10" s="144"/>
      <c r="CQU10" s="144"/>
      <c r="CQV10" s="144"/>
      <c r="CQW10" s="144"/>
      <c r="CQX10" s="144"/>
      <c r="CQY10" s="144"/>
      <c r="CQZ10" s="144"/>
      <c r="CRA10" s="144"/>
      <c r="CRB10" s="144"/>
      <c r="CRC10" s="144"/>
      <c r="CRD10" s="144"/>
      <c r="CRE10" s="144"/>
      <c r="CRF10" s="144"/>
      <c r="CRG10" s="144"/>
      <c r="CRH10" s="144"/>
      <c r="CRI10" s="144"/>
      <c r="CRJ10" s="144"/>
      <c r="CRK10" s="144"/>
      <c r="CRL10" s="144"/>
      <c r="CRM10" s="144"/>
      <c r="CRN10" s="144"/>
      <c r="CRO10" s="144"/>
      <c r="CRP10" s="144"/>
      <c r="CRQ10" s="144"/>
      <c r="CRR10" s="144"/>
      <c r="CRS10" s="144"/>
      <c r="CRT10" s="144"/>
      <c r="CRU10" s="144"/>
      <c r="CRV10" s="144"/>
      <c r="CRW10" s="144"/>
      <c r="CRX10" s="144"/>
      <c r="CRY10" s="144"/>
      <c r="CRZ10" s="144"/>
      <c r="CSA10" s="144"/>
      <c r="CSB10" s="144"/>
      <c r="CSC10" s="144"/>
      <c r="CSD10" s="144"/>
      <c r="CSE10" s="144"/>
      <c r="CSF10" s="144"/>
      <c r="CSG10" s="144"/>
      <c r="CSH10" s="144"/>
      <c r="CSI10" s="144"/>
      <c r="CSJ10" s="144"/>
      <c r="CSK10" s="144"/>
      <c r="CSL10" s="144"/>
      <c r="CSM10" s="144"/>
      <c r="CSN10" s="144"/>
      <c r="CSO10" s="144"/>
      <c r="CSP10" s="144"/>
      <c r="CSQ10" s="144"/>
      <c r="CSR10" s="144"/>
      <c r="CSS10" s="144"/>
      <c r="CST10" s="144"/>
      <c r="CSU10" s="144"/>
      <c r="CSV10" s="144"/>
      <c r="CSW10" s="144"/>
      <c r="CSX10" s="144"/>
      <c r="CSY10" s="144"/>
      <c r="CSZ10" s="144"/>
      <c r="CTA10" s="144"/>
      <c r="CTB10" s="144"/>
      <c r="CTC10" s="144"/>
      <c r="CTD10" s="144"/>
      <c r="CTE10" s="144"/>
      <c r="CTF10" s="144"/>
      <c r="CTG10" s="144"/>
      <c r="CTH10" s="144"/>
      <c r="CTI10" s="144"/>
      <c r="CTJ10" s="144"/>
      <c r="CTK10" s="144"/>
      <c r="CTL10" s="144"/>
      <c r="CTM10" s="144"/>
      <c r="CTN10" s="144"/>
      <c r="CTO10" s="144"/>
      <c r="CTP10" s="144"/>
      <c r="CTQ10" s="144"/>
      <c r="CTR10" s="144"/>
      <c r="CTS10" s="144"/>
      <c r="CTT10" s="144"/>
      <c r="CTU10" s="144"/>
      <c r="CTV10" s="144"/>
      <c r="CTW10" s="144"/>
      <c r="CTX10" s="144"/>
      <c r="CTY10" s="144"/>
      <c r="CTZ10" s="144"/>
      <c r="CUA10" s="144"/>
      <c r="CUB10" s="144"/>
      <c r="CUC10" s="144"/>
      <c r="CUD10" s="144"/>
      <c r="CUE10" s="144"/>
      <c r="CUF10" s="144"/>
      <c r="CUG10" s="144"/>
      <c r="CUH10" s="144"/>
      <c r="CUI10" s="144"/>
      <c r="CUJ10" s="144"/>
      <c r="CUK10" s="144"/>
      <c r="CUL10" s="144"/>
      <c r="CUM10" s="144"/>
      <c r="CUN10" s="144"/>
      <c r="CUO10" s="144"/>
      <c r="CUP10" s="144"/>
      <c r="CUQ10" s="144"/>
      <c r="CUR10" s="144"/>
      <c r="CUS10" s="144"/>
      <c r="CUT10" s="144"/>
      <c r="CUU10" s="144"/>
      <c r="CUV10" s="144"/>
      <c r="CUW10" s="144"/>
      <c r="CUX10" s="144"/>
      <c r="CUY10" s="144"/>
      <c r="CUZ10" s="144"/>
      <c r="CVA10" s="144"/>
      <c r="CVB10" s="144"/>
      <c r="CVC10" s="144"/>
      <c r="CVD10" s="144"/>
      <c r="CVE10" s="144"/>
      <c r="CVF10" s="144"/>
      <c r="CVG10" s="144"/>
      <c r="CVH10" s="144"/>
      <c r="CVI10" s="144"/>
      <c r="CVJ10" s="144"/>
      <c r="CVK10" s="144"/>
      <c r="CVL10" s="144"/>
      <c r="CVM10" s="144"/>
      <c r="CVN10" s="144"/>
      <c r="CVO10" s="144"/>
      <c r="CVP10" s="144"/>
      <c r="CVQ10" s="144"/>
      <c r="CVR10" s="144"/>
      <c r="CVS10" s="144"/>
      <c r="CVT10" s="144"/>
      <c r="CVU10" s="144"/>
      <c r="CVV10" s="144"/>
      <c r="CVW10" s="144"/>
      <c r="CVX10" s="144"/>
      <c r="CVY10" s="144"/>
      <c r="CVZ10" s="144"/>
      <c r="CWA10" s="144"/>
      <c r="CWB10" s="144"/>
      <c r="CWC10" s="144"/>
      <c r="CWD10" s="144"/>
      <c r="CWE10" s="144"/>
      <c r="CWF10" s="144"/>
      <c r="CWG10" s="144"/>
      <c r="CWH10" s="144"/>
      <c r="CWI10" s="144"/>
      <c r="CWJ10" s="144"/>
      <c r="CWK10" s="144"/>
      <c r="CWL10" s="144"/>
      <c r="CWM10" s="144"/>
      <c r="CWN10" s="144"/>
      <c r="CWO10" s="144"/>
      <c r="CWP10" s="144"/>
      <c r="CWQ10" s="144"/>
      <c r="CWR10" s="144"/>
      <c r="CWS10" s="144"/>
      <c r="CWT10" s="144"/>
      <c r="CWU10" s="144"/>
      <c r="CWV10" s="144"/>
      <c r="CWW10" s="144"/>
      <c r="CWX10" s="144"/>
      <c r="CWY10" s="144"/>
      <c r="CWZ10" s="144"/>
      <c r="CXA10" s="144"/>
      <c r="CXB10" s="144"/>
      <c r="CXC10" s="144"/>
      <c r="CXD10" s="144"/>
      <c r="CXE10" s="144"/>
      <c r="CXF10" s="144"/>
      <c r="CXG10" s="144"/>
      <c r="CXH10" s="144"/>
      <c r="CXI10" s="144"/>
      <c r="CXJ10" s="144"/>
      <c r="CXK10" s="144"/>
      <c r="CXL10" s="144"/>
      <c r="CXM10" s="144"/>
      <c r="CXN10" s="144"/>
      <c r="CXO10" s="144"/>
      <c r="CXP10" s="144"/>
      <c r="CXQ10" s="144"/>
      <c r="CXR10" s="144"/>
      <c r="CXS10" s="144"/>
      <c r="CXT10" s="144"/>
      <c r="CXU10" s="144"/>
      <c r="CXV10" s="144"/>
      <c r="CXW10" s="144"/>
      <c r="CXX10" s="144"/>
      <c r="CXY10" s="144"/>
      <c r="CXZ10" s="144"/>
      <c r="CYA10" s="144"/>
      <c r="CYB10" s="144"/>
      <c r="CYC10" s="144"/>
      <c r="CYD10" s="144"/>
      <c r="CYE10" s="144"/>
      <c r="CYF10" s="144"/>
      <c r="CYG10" s="144"/>
      <c r="CYH10" s="144"/>
      <c r="CYI10" s="144"/>
      <c r="CYJ10" s="144"/>
      <c r="CYK10" s="144"/>
      <c r="CYL10" s="144"/>
      <c r="CYM10" s="144"/>
      <c r="CYN10" s="144"/>
      <c r="CYO10" s="144"/>
      <c r="CYP10" s="144"/>
      <c r="CYQ10" s="144"/>
      <c r="CYR10" s="144"/>
      <c r="CYS10" s="144"/>
      <c r="CYT10" s="144"/>
      <c r="CYU10" s="144"/>
      <c r="CYV10" s="144"/>
      <c r="CYW10" s="144"/>
      <c r="CYX10" s="144"/>
      <c r="CYY10" s="144"/>
      <c r="CYZ10" s="144"/>
      <c r="CZA10" s="144"/>
      <c r="CZB10" s="144"/>
      <c r="CZC10" s="144"/>
      <c r="CZD10" s="144"/>
      <c r="CZE10" s="144"/>
      <c r="CZF10" s="144"/>
      <c r="CZG10" s="144"/>
      <c r="CZH10" s="144"/>
      <c r="CZI10" s="144"/>
      <c r="CZJ10" s="144"/>
      <c r="CZK10" s="144"/>
      <c r="CZL10" s="144"/>
      <c r="CZM10" s="144"/>
      <c r="CZN10" s="144"/>
      <c r="CZO10" s="144"/>
      <c r="CZP10" s="144"/>
      <c r="CZQ10" s="144"/>
      <c r="CZR10" s="144"/>
      <c r="CZS10" s="144"/>
      <c r="CZT10" s="144"/>
      <c r="CZU10" s="144"/>
      <c r="CZV10" s="144"/>
      <c r="CZW10" s="144"/>
      <c r="CZX10" s="144"/>
      <c r="CZY10" s="144"/>
      <c r="CZZ10" s="144"/>
      <c r="DAA10" s="144"/>
      <c r="DAB10" s="144"/>
      <c r="DAC10" s="144"/>
      <c r="DAD10" s="144"/>
      <c r="DAE10" s="144"/>
      <c r="DAF10" s="144"/>
      <c r="DAG10" s="144"/>
      <c r="DAH10" s="144"/>
      <c r="DAI10" s="144"/>
      <c r="DAJ10" s="144"/>
      <c r="DAK10" s="144"/>
      <c r="DAL10" s="144"/>
      <c r="DAM10" s="144"/>
      <c r="DAN10" s="144"/>
      <c r="DAO10" s="144"/>
      <c r="DAP10" s="144"/>
      <c r="DAQ10" s="144"/>
      <c r="DAR10" s="144"/>
      <c r="DAS10" s="144"/>
      <c r="DAT10" s="144"/>
      <c r="DAU10" s="144"/>
      <c r="DAV10" s="144"/>
      <c r="DAW10" s="144"/>
      <c r="DAX10" s="144"/>
      <c r="DAY10" s="144"/>
      <c r="DAZ10" s="144"/>
      <c r="DBA10" s="144"/>
      <c r="DBB10" s="144"/>
      <c r="DBC10" s="144"/>
      <c r="DBD10" s="144"/>
      <c r="DBE10" s="144"/>
      <c r="DBF10" s="144"/>
      <c r="DBG10" s="144"/>
      <c r="DBH10" s="144"/>
      <c r="DBI10" s="144"/>
      <c r="DBJ10" s="144"/>
      <c r="DBK10" s="144"/>
      <c r="DBL10" s="144"/>
      <c r="DBM10" s="144"/>
      <c r="DBN10" s="144"/>
      <c r="DBO10" s="144"/>
      <c r="DBP10" s="144"/>
      <c r="DBQ10" s="144"/>
      <c r="DBR10" s="144"/>
      <c r="DBS10" s="144"/>
      <c r="DBT10" s="144"/>
      <c r="DBU10" s="144"/>
      <c r="DBV10" s="144"/>
      <c r="DBW10" s="144"/>
      <c r="DBX10" s="144"/>
      <c r="DBY10" s="144"/>
      <c r="DBZ10" s="144"/>
      <c r="DCA10" s="144"/>
      <c r="DCB10" s="144"/>
      <c r="DCC10" s="144"/>
      <c r="DCD10" s="144"/>
      <c r="DCE10" s="144"/>
      <c r="DCF10" s="144"/>
      <c r="DCG10" s="144"/>
      <c r="DCH10" s="144"/>
      <c r="DCI10" s="144"/>
      <c r="DCJ10" s="144"/>
      <c r="DCK10" s="144"/>
      <c r="DCL10" s="144"/>
      <c r="DCM10" s="144"/>
      <c r="DCN10" s="144"/>
      <c r="DCO10" s="144"/>
      <c r="DCP10" s="144"/>
      <c r="DCQ10" s="144"/>
      <c r="DCR10" s="144"/>
      <c r="DCS10" s="144"/>
      <c r="DCT10" s="144"/>
      <c r="DCU10" s="144"/>
      <c r="DCV10" s="144"/>
      <c r="DCW10" s="144"/>
      <c r="DCX10" s="144"/>
      <c r="DCY10" s="144"/>
      <c r="DCZ10" s="144"/>
      <c r="DDA10" s="144"/>
      <c r="DDB10" s="144"/>
      <c r="DDC10" s="144"/>
      <c r="DDD10" s="144"/>
      <c r="DDE10" s="144"/>
      <c r="DDF10" s="144"/>
      <c r="DDG10" s="144"/>
      <c r="DDH10" s="144"/>
      <c r="DDI10" s="144"/>
      <c r="DDJ10" s="144"/>
      <c r="DDK10" s="144"/>
      <c r="DDL10" s="144"/>
      <c r="DDM10" s="144"/>
      <c r="DDN10" s="144"/>
      <c r="DDO10" s="144"/>
      <c r="DDP10" s="144"/>
      <c r="DDQ10" s="144"/>
      <c r="DDR10" s="144"/>
      <c r="DDS10" s="144"/>
      <c r="DDT10" s="144"/>
      <c r="DDU10" s="144"/>
      <c r="DDV10" s="144"/>
      <c r="DDW10" s="144"/>
      <c r="DDX10" s="144"/>
      <c r="DDY10" s="144"/>
      <c r="DDZ10" s="144"/>
      <c r="DEA10" s="144"/>
      <c r="DEB10" s="144"/>
      <c r="DEC10" s="144"/>
      <c r="DED10" s="144"/>
      <c r="DEE10" s="144"/>
      <c r="DEF10" s="144"/>
      <c r="DEG10" s="144"/>
      <c r="DEH10" s="144"/>
      <c r="DEI10" s="144"/>
      <c r="DEJ10" s="144"/>
      <c r="DEK10" s="144"/>
      <c r="DEL10" s="144"/>
      <c r="DEM10" s="144"/>
      <c r="DEN10" s="144"/>
      <c r="DEO10" s="144"/>
      <c r="DEP10" s="144"/>
      <c r="DEQ10" s="144"/>
      <c r="DER10" s="144"/>
      <c r="DES10" s="144"/>
      <c r="DET10" s="144"/>
      <c r="DEU10" s="144"/>
      <c r="DEV10" s="144"/>
      <c r="DEW10" s="144"/>
      <c r="DEX10" s="144"/>
      <c r="DEY10" s="144"/>
      <c r="DEZ10" s="144"/>
      <c r="DFA10" s="144"/>
      <c r="DFB10" s="144"/>
      <c r="DFC10" s="144"/>
      <c r="DFD10" s="144"/>
      <c r="DFE10" s="144"/>
      <c r="DFF10" s="144"/>
      <c r="DFG10" s="144"/>
      <c r="DFH10" s="144"/>
      <c r="DFI10" s="144"/>
      <c r="DFJ10" s="144"/>
      <c r="DFK10" s="144"/>
      <c r="DFL10" s="144"/>
      <c r="DFM10" s="144"/>
      <c r="DFN10" s="144"/>
      <c r="DFO10" s="144"/>
      <c r="DFP10" s="144"/>
      <c r="DFQ10" s="144"/>
      <c r="DFR10" s="144"/>
      <c r="DFS10" s="144"/>
      <c r="DFT10" s="144"/>
      <c r="DFU10" s="144"/>
      <c r="DFV10" s="144"/>
      <c r="DFW10" s="144"/>
      <c r="DFX10" s="144"/>
      <c r="DFY10" s="144"/>
      <c r="DFZ10" s="144"/>
      <c r="DGA10" s="144"/>
      <c r="DGB10" s="144"/>
      <c r="DGC10" s="144"/>
      <c r="DGD10" s="144"/>
      <c r="DGE10" s="144"/>
      <c r="DGF10" s="144"/>
      <c r="DGG10" s="144"/>
      <c r="DGH10" s="144"/>
      <c r="DGI10" s="144"/>
      <c r="DGJ10" s="144"/>
      <c r="DGK10" s="144"/>
      <c r="DGL10" s="144"/>
      <c r="DGM10" s="144"/>
      <c r="DGN10" s="144"/>
      <c r="DGO10" s="144"/>
      <c r="DGP10" s="144"/>
      <c r="DGQ10" s="144"/>
      <c r="DGR10" s="144"/>
      <c r="DGS10" s="144"/>
      <c r="DGT10" s="144"/>
      <c r="DGU10" s="144"/>
      <c r="DGV10" s="144"/>
      <c r="DGW10" s="144"/>
      <c r="DGX10" s="144"/>
      <c r="DGY10" s="144"/>
      <c r="DGZ10" s="144"/>
      <c r="DHA10" s="144"/>
      <c r="DHB10" s="144"/>
      <c r="DHC10" s="144"/>
      <c r="DHD10" s="144"/>
      <c r="DHE10" s="144"/>
      <c r="DHF10" s="144"/>
      <c r="DHG10" s="144"/>
      <c r="DHH10" s="144"/>
      <c r="DHI10" s="144"/>
      <c r="DHJ10" s="144"/>
      <c r="DHK10" s="144"/>
      <c r="DHL10" s="144"/>
      <c r="DHM10" s="144"/>
      <c r="DHN10" s="144"/>
      <c r="DHO10" s="144"/>
      <c r="DHP10" s="144"/>
      <c r="DHQ10" s="144"/>
      <c r="DHR10" s="144"/>
      <c r="DHS10" s="144"/>
      <c r="DHT10" s="144"/>
      <c r="DHU10" s="144"/>
      <c r="DHV10" s="144"/>
      <c r="DHW10" s="144"/>
      <c r="DHX10" s="144"/>
      <c r="DHY10" s="144"/>
      <c r="DHZ10" s="144"/>
      <c r="DIA10" s="144"/>
      <c r="DIB10" s="144"/>
      <c r="DIC10" s="144"/>
      <c r="DID10" s="144"/>
      <c r="DIE10" s="144"/>
      <c r="DIF10" s="144"/>
      <c r="DIG10" s="144"/>
      <c r="DIH10" s="144"/>
      <c r="DII10" s="144"/>
      <c r="DIJ10" s="144"/>
      <c r="DIK10" s="144"/>
      <c r="DIL10" s="144"/>
      <c r="DIM10" s="144"/>
      <c r="DIN10" s="144"/>
      <c r="DIO10" s="144"/>
      <c r="DIP10" s="144"/>
      <c r="DIQ10" s="144"/>
      <c r="DIR10" s="144"/>
      <c r="DIS10" s="144"/>
      <c r="DIT10" s="144"/>
      <c r="DIU10" s="144"/>
      <c r="DIV10" s="144"/>
      <c r="DIW10" s="144"/>
      <c r="DIX10" s="144"/>
      <c r="DIY10" s="144"/>
      <c r="DIZ10" s="144"/>
      <c r="DJA10" s="144"/>
      <c r="DJB10" s="144"/>
      <c r="DJC10" s="144"/>
      <c r="DJD10" s="144"/>
      <c r="DJE10" s="144"/>
      <c r="DJF10" s="144"/>
      <c r="DJG10" s="144"/>
      <c r="DJH10" s="144"/>
      <c r="DJI10" s="144"/>
      <c r="DJJ10" s="144"/>
      <c r="DJK10" s="144"/>
      <c r="DJL10" s="144"/>
      <c r="DJM10" s="144"/>
      <c r="DJN10" s="144"/>
      <c r="DJO10" s="144"/>
      <c r="DJP10" s="144"/>
      <c r="DJQ10" s="144"/>
      <c r="DJR10" s="144"/>
      <c r="DJS10" s="144"/>
      <c r="DJT10" s="144"/>
      <c r="DJU10" s="144"/>
      <c r="DJV10" s="144"/>
      <c r="DJW10" s="144"/>
      <c r="DJX10" s="144"/>
      <c r="DJY10" s="144"/>
      <c r="DJZ10" s="144"/>
      <c r="DKA10" s="144"/>
      <c r="DKB10" s="144"/>
      <c r="DKC10" s="144"/>
      <c r="DKD10" s="144"/>
      <c r="DKE10" s="144"/>
      <c r="DKF10" s="144"/>
      <c r="DKG10" s="144"/>
      <c r="DKH10" s="144"/>
      <c r="DKI10" s="144"/>
      <c r="DKJ10" s="144"/>
      <c r="DKK10" s="144"/>
      <c r="DKL10" s="144"/>
      <c r="DKM10" s="144"/>
      <c r="DKN10" s="144"/>
      <c r="DKO10" s="144"/>
      <c r="DKP10" s="144"/>
      <c r="DKQ10" s="144"/>
      <c r="DKR10" s="144"/>
      <c r="DKS10" s="144"/>
      <c r="DKT10" s="144"/>
      <c r="DKU10" s="144"/>
      <c r="DKV10" s="144"/>
      <c r="DKW10" s="144"/>
      <c r="DKX10" s="144"/>
      <c r="DKY10" s="144"/>
      <c r="DKZ10" s="144"/>
      <c r="DLA10" s="144"/>
      <c r="DLB10" s="144"/>
      <c r="DLC10" s="144"/>
      <c r="DLD10" s="144"/>
      <c r="DLE10" s="144"/>
      <c r="DLF10" s="144"/>
      <c r="DLG10" s="144"/>
      <c r="DLH10" s="144"/>
      <c r="DLI10" s="144"/>
      <c r="DLJ10" s="144"/>
      <c r="DLK10" s="144"/>
      <c r="DLL10" s="144"/>
      <c r="DLM10" s="144"/>
      <c r="DLN10" s="144"/>
      <c r="DLO10" s="144"/>
      <c r="DLP10" s="144"/>
      <c r="DLQ10" s="144"/>
      <c r="DLR10" s="144"/>
      <c r="DLS10" s="144"/>
      <c r="DLT10" s="144"/>
      <c r="DLU10" s="144"/>
      <c r="DLV10" s="144"/>
      <c r="DLW10" s="144"/>
      <c r="DLX10" s="144"/>
      <c r="DLY10" s="144"/>
      <c r="DLZ10" s="144"/>
      <c r="DMA10" s="144"/>
      <c r="DMB10" s="144"/>
      <c r="DMC10" s="144"/>
      <c r="DMD10" s="144"/>
      <c r="DME10" s="144"/>
      <c r="DMF10" s="144"/>
      <c r="DMG10" s="144"/>
      <c r="DMH10" s="144"/>
      <c r="DMI10" s="144"/>
      <c r="DMJ10" s="144"/>
      <c r="DMK10" s="144"/>
      <c r="DML10" s="144"/>
      <c r="DMM10" s="144"/>
      <c r="DMN10" s="144"/>
      <c r="DMO10" s="144"/>
      <c r="DMP10" s="144"/>
      <c r="DMQ10" s="144"/>
      <c r="DMR10" s="144"/>
      <c r="DMS10" s="144"/>
      <c r="DMT10" s="144"/>
      <c r="DMU10" s="144"/>
      <c r="DMV10" s="144"/>
      <c r="DMW10" s="144"/>
      <c r="DMX10" s="144"/>
      <c r="DMY10" s="144"/>
      <c r="DMZ10" s="144"/>
      <c r="DNA10" s="144"/>
      <c r="DNB10" s="144"/>
      <c r="DNC10" s="144"/>
      <c r="DND10" s="144"/>
      <c r="DNE10" s="144"/>
      <c r="DNF10" s="144"/>
      <c r="DNG10" s="144"/>
      <c r="DNH10" s="144"/>
      <c r="DNI10" s="144"/>
      <c r="DNJ10" s="144"/>
      <c r="DNK10" s="144"/>
      <c r="DNL10" s="144"/>
      <c r="DNM10" s="144"/>
      <c r="DNN10" s="144"/>
      <c r="DNO10" s="144"/>
      <c r="DNP10" s="144"/>
      <c r="DNQ10" s="144"/>
      <c r="DNR10" s="144"/>
      <c r="DNS10" s="144"/>
      <c r="DNT10" s="144"/>
      <c r="DNU10" s="144"/>
      <c r="DNV10" s="144"/>
      <c r="DNW10" s="144"/>
      <c r="DNX10" s="144"/>
      <c r="DNY10" s="144"/>
      <c r="DNZ10" s="144"/>
      <c r="DOA10" s="144"/>
      <c r="DOB10" s="144"/>
      <c r="DOC10" s="144"/>
      <c r="DOD10" s="144"/>
      <c r="DOE10" s="144"/>
      <c r="DOF10" s="144"/>
      <c r="DOG10" s="144"/>
      <c r="DOH10" s="144"/>
      <c r="DOI10" s="144"/>
      <c r="DOJ10" s="144"/>
      <c r="DOK10" s="144"/>
      <c r="DOL10" s="144"/>
      <c r="DOM10" s="144"/>
      <c r="DON10" s="144"/>
      <c r="DOO10" s="144"/>
      <c r="DOP10" s="144"/>
      <c r="DOQ10" s="144"/>
      <c r="DOR10" s="144"/>
      <c r="DOS10" s="144"/>
      <c r="DOT10" s="144"/>
      <c r="DOU10" s="144"/>
      <c r="DOV10" s="144"/>
      <c r="DOW10" s="144"/>
      <c r="DOX10" s="144"/>
      <c r="DOY10" s="144"/>
      <c r="DOZ10" s="144"/>
      <c r="DPA10" s="144"/>
      <c r="DPB10" s="144"/>
      <c r="DPC10" s="144"/>
      <c r="DPD10" s="144"/>
      <c r="DPE10" s="144"/>
      <c r="DPF10" s="144"/>
      <c r="DPG10" s="144"/>
      <c r="DPH10" s="144"/>
      <c r="DPI10" s="144"/>
      <c r="DPJ10" s="144"/>
      <c r="DPK10" s="144"/>
      <c r="DPL10" s="144"/>
      <c r="DPM10" s="144"/>
      <c r="DPN10" s="144"/>
      <c r="DPO10" s="144"/>
      <c r="DPP10" s="144"/>
      <c r="DPQ10" s="144"/>
      <c r="DPR10" s="144"/>
      <c r="DPS10" s="144"/>
      <c r="DPT10" s="144"/>
      <c r="DPU10" s="144"/>
      <c r="DPV10" s="144"/>
      <c r="DPW10" s="144"/>
      <c r="DPX10" s="144"/>
      <c r="DPY10" s="144"/>
      <c r="DPZ10" s="144"/>
      <c r="DQA10" s="144"/>
      <c r="DQB10" s="144"/>
      <c r="DQC10" s="144"/>
      <c r="DQD10" s="144"/>
      <c r="DQE10" s="144"/>
      <c r="DQF10" s="144"/>
      <c r="DQG10" s="144"/>
      <c r="DQH10" s="144"/>
      <c r="DQI10" s="144"/>
      <c r="DQJ10" s="144"/>
      <c r="DQK10" s="144"/>
      <c r="DQL10" s="144"/>
      <c r="DQM10" s="144"/>
      <c r="DQN10" s="144"/>
      <c r="DQO10" s="144"/>
      <c r="DQP10" s="144"/>
      <c r="DQQ10" s="144"/>
      <c r="DQR10" s="144"/>
      <c r="DQS10" s="144"/>
      <c r="DQT10" s="144"/>
      <c r="DQU10" s="144"/>
      <c r="DQV10" s="144"/>
      <c r="DQW10" s="144"/>
      <c r="DQX10" s="144"/>
      <c r="DQY10" s="144"/>
      <c r="DQZ10" s="144"/>
      <c r="DRA10" s="144"/>
      <c r="DRB10" s="144"/>
      <c r="DRC10" s="144"/>
      <c r="DRD10" s="144"/>
      <c r="DRE10" s="144"/>
      <c r="DRF10" s="144"/>
      <c r="DRG10" s="144"/>
      <c r="DRH10" s="144"/>
      <c r="DRI10" s="144"/>
      <c r="DRJ10" s="144"/>
      <c r="DRK10" s="144"/>
      <c r="DRL10" s="144"/>
      <c r="DRM10" s="144"/>
      <c r="DRN10" s="144"/>
      <c r="DRO10" s="144"/>
      <c r="DRP10" s="144"/>
      <c r="DRQ10" s="144"/>
      <c r="DRR10" s="144"/>
      <c r="DRS10" s="144"/>
      <c r="DRT10" s="144"/>
      <c r="DRU10" s="144"/>
      <c r="DRV10" s="144"/>
      <c r="DRW10" s="144"/>
      <c r="DRX10" s="144"/>
      <c r="DRY10" s="144"/>
      <c r="DRZ10" s="144"/>
      <c r="DSA10" s="144"/>
      <c r="DSB10" s="144"/>
      <c r="DSC10" s="144"/>
      <c r="DSD10" s="144"/>
      <c r="DSE10" s="144"/>
      <c r="DSF10" s="144"/>
      <c r="DSG10" s="144"/>
      <c r="DSH10" s="144"/>
      <c r="DSI10" s="144"/>
      <c r="DSJ10" s="144"/>
      <c r="DSK10" s="144"/>
      <c r="DSL10" s="144"/>
      <c r="DSM10" s="144"/>
      <c r="DSN10" s="144"/>
      <c r="DSO10" s="144"/>
      <c r="DSP10" s="144"/>
      <c r="DSQ10" s="144"/>
      <c r="DSR10" s="144"/>
      <c r="DSS10" s="144"/>
      <c r="DST10" s="144"/>
      <c r="DSU10" s="144"/>
      <c r="DSV10" s="144"/>
      <c r="DSW10" s="144"/>
      <c r="DSX10" s="144"/>
      <c r="DSY10" s="144"/>
      <c r="DSZ10" s="144"/>
      <c r="DTA10" s="144"/>
      <c r="DTB10" s="144"/>
      <c r="DTC10" s="144"/>
      <c r="DTD10" s="144"/>
      <c r="DTE10" s="144"/>
      <c r="DTF10" s="144"/>
      <c r="DTG10" s="144"/>
      <c r="DTH10" s="144"/>
      <c r="DTI10" s="144"/>
      <c r="DTJ10" s="144"/>
      <c r="DTK10" s="144"/>
      <c r="DTL10" s="144"/>
      <c r="DTM10" s="144"/>
      <c r="DTN10" s="144"/>
      <c r="DTO10" s="144"/>
      <c r="DTP10" s="144"/>
      <c r="DTQ10" s="144"/>
      <c r="DTR10" s="144"/>
      <c r="DTS10" s="144"/>
      <c r="DTT10" s="144"/>
      <c r="DTU10" s="144"/>
      <c r="DTV10" s="144"/>
      <c r="DTW10" s="144"/>
      <c r="DTX10" s="144"/>
      <c r="DTY10" s="144"/>
      <c r="DTZ10" s="144"/>
      <c r="DUA10" s="144"/>
      <c r="DUB10" s="144"/>
      <c r="DUC10" s="144"/>
      <c r="DUD10" s="144"/>
      <c r="DUE10" s="144"/>
      <c r="DUF10" s="144"/>
      <c r="DUG10" s="144"/>
      <c r="DUH10" s="144"/>
      <c r="DUI10" s="144"/>
      <c r="DUJ10" s="144"/>
      <c r="DUK10" s="144"/>
      <c r="DUL10" s="144"/>
      <c r="DUM10" s="144"/>
      <c r="DUN10" s="144"/>
      <c r="DUO10" s="144"/>
      <c r="DUP10" s="144"/>
      <c r="DUQ10" s="144"/>
      <c r="DUR10" s="144"/>
      <c r="DUS10" s="144"/>
      <c r="DUT10" s="144"/>
      <c r="DUU10" s="144"/>
      <c r="DUV10" s="144"/>
      <c r="DUW10" s="144"/>
      <c r="DUX10" s="144"/>
      <c r="DUY10" s="144"/>
      <c r="DUZ10" s="144"/>
      <c r="DVA10" s="144"/>
      <c r="DVB10" s="144"/>
      <c r="DVC10" s="144"/>
      <c r="DVD10" s="144"/>
      <c r="DVE10" s="144"/>
      <c r="DVF10" s="144"/>
      <c r="DVG10" s="144"/>
      <c r="DVH10" s="144"/>
      <c r="DVI10" s="144"/>
      <c r="DVJ10" s="144"/>
      <c r="DVK10" s="144"/>
      <c r="DVL10" s="144"/>
      <c r="DVM10" s="144"/>
      <c r="DVN10" s="144"/>
      <c r="DVO10" s="144"/>
      <c r="DVP10" s="144"/>
      <c r="DVQ10" s="144"/>
      <c r="DVR10" s="144"/>
      <c r="DVS10" s="144"/>
      <c r="DVT10" s="144"/>
      <c r="DVU10" s="144"/>
      <c r="DVV10" s="144"/>
      <c r="DVW10" s="144"/>
      <c r="DVX10" s="144"/>
      <c r="DVY10" s="144"/>
      <c r="DVZ10" s="144"/>
      <c r="DWA10" s="144"/>
      <c r="DWB10" s="144"/>
      <c r="DWC10" s="144"/>
      <c r="DWD10" s="144"/>
      <c r="DWE10" s="144"/>
      <c r="DWF10" s="144"/>
      <c r="DWG10" s="144"/>
      <c r="DWH10" s="144"/>
      <c r="DWI10" s="144"/>
      <c r="DWJ10" s="144"/>
      <c r="DWK10" s="144"/>
      <c r="DWL10" s="144"/>
      <c r="DWM10" s="144"/>
      <c r="DWN10" s="144"/>
      <c r="DWO10" s="144"/>
      <c r="DWP10" s="144"/>
      <c r="DWQ10" s="144"/>
      <c r="DWR10" s="144"/>
      <c r="DWS10" s="144"/>
      <c r="DWT10" s="144"/>
      <c r="DWU10" s="144"/>
      <c r="DWV10" s="144"/>
      <c r="DWW10" s="144"/>
      <c r="DWX10" s="144"/>
      <c r="DWY10" s="144"/>
      <c r="DWZ10" s="144"/>
      <c r="DXA10" s="144"/>
      <c r="DXB10" s="144"/>
      <c r="DXC10" s="144"/>
      <c r="DXD10" s="144"/>
      <c r="DXE10" s="144"/>
      <c r="DXF10" s="144"/>
      <c r="DXG10" s="144"/>
      <c r="DXH10" s="144"/>
      <c r="DXI10" s="144"/>
      <c r="DXJ10" s="144"/>
      <c r="DXK10" s="144"/>
      <c r="DXL10" s="144"/>
      <c r="DXM10" s="144"/>
      <c r="DXN10" s="144"/>
      <c r="DXO10" s="144"/>
      <c r="DXP10" s="144"/>
      <c r="DXQ10" s="144"/>
      <c r="DXR10" s="144"/>
      <c r="DXS10" s="144"/>
      <c r="DXT10" s="144"/>
      <c r="DXU10" s="144"/>
      <c r="DXV10" s="144"/>
      <c r="DXW10" s="144"/>
      <c r="DXX10" s="144"/>
      <c r="DXY10" s="144"/>
      <c r="DXZ10" s="144"/>
      <c r="DYA10" s="144"/>
      <c r="DYB10" s="144"/>
      <c r="DYC10" s="144"/>
      <c r="DYD10" s="144"/>
      <c r="DYE10" s="144"/>
      <c r="DYF10" s="144"/>
      <c r="DYG10" s="144"/>
      <c r="DYH10" s="144"/>
      <c r="DYI10" s="144"/>
      <c r="DYJ10" s="144"/>
      <c r="DYK10" s="144"/>
      <c r="DYL10" s="144"/>
      <c r="DYM10" s="144"/>
      <c r="DYN10" s="144"/>
      <c r="DYO10" s="144"/>
      <c r="DYP10" s="144"/>
      <c r="DYQ10" s="144"/>
      <c r="DYR10" s="144"/>
      <c r="DYS10" s="144"/>
      <c r="DYT10" s="144"/>
      <c r="DYU10" s="144"/>
      <c r="DYV10" s="144"/>
      <c r="DYW10" s="144"/>
      <c r="DYX10" s="144"/>
      <c r="DYY10" s="144"/>
      <c r="DYZ10" s="144"/>
      <c r="DZA10" s="144"/>
      <c r="DZB10" s="144"/>
      <c r="DZC10" s="144"/>
      <c r="DZD10" s="144"/>
      <c r="DZE10" s="144"/>
      <c r="DZF10" s="144"/>
      <c r="DZG10" s="144"/>
      <c r="DZH10" s="144"/>
      <c r="DZI10" s="144"/>
      <c r="DZJ10" s="144"/>
      <c r="DZK10" s="144"/>
      <c r="DZL10" s="144"/>
      <c r="DZM10" s="144"/>
      <c r="DZN10" s="144"/>
      <c r="DZO10" s="144"/>
      <c r="DZP10" s="144"/>
      <c r="DZQ10" s="144"/>
      <c r="DZR10" s="144"/>
      <c r="DZS10" s="144"/>
      <c r="DZT10" s="144"/>
      <c r="DZU10" s="144"/>
      <c r="DZV10" s="144"/>
      <c r="DZW10" s="144"/>
      <c r="DZX10" s="144"/>
      <c r="DZY10" s="144"/>
      <c r="DZZ10" s="144"/>
      <c r="EAA10" s="144"/>
      <c r="EAB10" s="144"/>
      <c r="EAC10" s="144"/>
      <c r="EAD10" s="144"/>
      <c r="EAE10" s="144"/>
      <c r="EAF10" s="144"/>
      <c r="EAG10" s="144"/>
      <c r="EAH10" s="144"/>
      <c r="EAI10" s="144"/>
      <c r="EAJ10" s="144"/>
      <c r="EAK10" s="144"/>
      <c r="EAL10" s="144"/>
      <c r="EAM10" s="144"/>
      <c r="EAN10" s="144"/>
      <c r="EAO10" s="144"/>
      <c r="EAP10" s="144"/>
      <c r="EAQ10" s="144"/>
      <c r="EAR10" s="144"/>
      <c r="EAS10" s="144"/>
      <c r="EAT10" s="144"/>
      <c r="EAU10" s="144"/>
      <c r="EAV10" s="144"/>
      <c r="EAW10" s="144"/>
      <c r="EAX10" s="144"/>
      <c r="EAY10" s="144"/>
      <c r="EAZ10" s="144"/>
      <c r="EBA10" s="144"/>
      <c r="EBB10" s="144"/>
      <c r="EBC10" s="144"/>
      <c r="EBD10" s="144"/>
      <c r="EBE10" s="144"/>
      <c r="EBF10" s="144"/>
      <c r="EBG10" s="144"/>
      <c r="EBH10" s="144"/>
      <c r="EBI10" s="144"/>
      <c r="EBJ10" s="144"/>
      <c r="EBK10" s="144"/>
      <c r="EBL10" s="144"/>
      <c r="EBM10" s="144"/>
      <c r="EBN10" s="144"/>
      <c r="EBO10" s="144"/>
      <c r="EBP10" s="144"/>
      <c r="EBQ10" s="144"/>
      <c r="EBR10" s="144"/>
      <c r="EBS10" s="144"/>
      <c r="EBT10" s="144"/>
      <c r="EBU10" s="144"/>
      <c r="EBV10" s="144"/>
      <c r="EBW10" s="144"/>
      <c r="EBX10" s="144"/>
      <c r="EBY10" s="144"/>
      <c r="EBZ10" s="144"/>
      <c r="ECA10" s="144"/>
      <c r="ECB10" s="144"/>
      <c r="ECC10" s="144"/>
      <c r="ECD10" s="144"/>
      <c r="ECE10" s="144"/>
      <c r="ECF10" s="144"/>
      <c r="ECG10" s="144"/>
      <c r="ECH10" s="144"/>
      <c r="ECI10" s="144"/>
      <c r="ECJ10" s="144"/>
      <c r="ECK10" s="144"/>
      <c r="ECL10" s="144"/>
      <c r="ECM10" s="144"/>
      <c r="ECN10" s="144"/>
      <c r="ECO10" s="144"/>
      <c r="ECP10" s="144"/>
      <c r="ECQ10" s="144"/>
      <c r="ECR10" s="144"/>
      <c r="ECS10" s="144"/>
      <c r="ECT10" s="144"/>
      <c r="ECU10" s="144"/>
      <c r="ECV10" s="144"/>
      <c r="ECW10" s="144"/>
      <c r="ECX10" s="144"/>
      <c r="ECY10" s="144"/>
      <c r="ECZ10" s="144"/>
      <c r="EDA10" s="144"/>
      <c r="EDB10" s="144"/>
      <c r="EDC10" s="144"/>
      <c r="EDD10" s="144"/>
      <c r="EDE10" s="144"/>
      <c r="EDF10" s="144"/>
      <c r="EDG10" s="144"/>
      <c r="EDH10" s="144"/>
      <c r="EDI10" s="144"/>
      <c r="EDJ10" s="144"/>
      <c r="EDK10" s="144"/>
      <c r="EDL10" s="144"/>
      <c r="EDM10" s="144"/>
      <c r="EDN10" s="144"/>
      <c r="EDO10" s="144"/>
      <c r="EDP10" s="144"/>
      <c r="EDQ10" s="144"/>
      <c r="EDR10" s="144"/>
      <c r="EDS10" s="144"/>
      <c r="EDT10" s="144"/>
      <c r="EDU10" s="144"/>
      <c r="EDV10" s="144"/>
      <c r="EDW10" s="144"/>
      <c r="EDX10" s="144"/>
      <c r="EDY10" s="144"/>
      <c r="EDZ10" s="144"/>
      <c r="EEA10" s="144"/>
      <c r="EEB10" s="144"/>
      <c r="EEC10" s="144"/>
      <c r="EED10" s="144"/>
      <c r="EEE10" s="144"/>
      <c r="EEF10" s="144"/>
      <c r="EEG10" s="144"/>
      <c r="EEH10" s="144"/>
      <c r="EEI10" s="144"/>
      <c r="EEJ10" s="144"/>
      <c r="EEK10" s="144"/>
      <c r="EEL10" s="144"/>
      <c r="EEM10" s="144"/>
      <c r="EEN10" s="144"/>
      <c r="EEO10" s="144"/>
      <c r="EEP10" s="144"/>
      <c r="EEQ10" s="144"/>
      <c r="EER10" s="144"/>
      <c r="EES10" s="144"/>
      <c r="EET10" s="144"/>
      <c r="EEU10" s="144"/>
      <c r="EEV10" s="144"/>
      <c r="EEW10" s="144"/>
      <c r="EEX10" s="144"/>
      <c r="EEY10" s="144"/>
      <c r="EEZ10" s="144"/>
      <c r="EFA10" s="144"/>
      <c r="EFB10" s="144"/>
      <c r="EFC10" s="144"/>
      <c r="EFD10" s="144"/>
      <c r="EFE10" s="144"/>
      <c r="EFF10" s="144"/>
      <c r="EFG10" s="144"/>
      <c r="EFH10" s="144"/>
      <c r="EFI10" s="144"/>
      <c r="EFJ10" s="144"/>
      <c r="EFK10" s="144"/>
      <c r="EFL10" s="144"/>
      <c r="EFM10" s="144"/>
      <c r="EFN10" s="144"/>
      <c r="EFO10" s="144"/>
      <c r="EFP10" s="144"/>
      <c r="EFQ10" s="144"/>
      <c r="EFR10" s="144"/>
      <c r="EFS10" s="144"/>
      <c r="EFT10" s="144"/>
      <c r="EFU10" s="144"/>
      <c r="EFV10" s="144"/>
      <c r="EFW10" s="144"/>
      <c r="EFX10" s="144"/>
      <c r="EFY10" s="144"/>
      <c r="EFZ10" s="144"/>
      <c r="EGA10" s="144"/>
      <c r="EGB10" s="144"/>
      <c r="EGC10" s="144"/>
      <c r="EGD10" s="144"/>
      <c r="EGE10" s="144"/>
      <c r="EGF10" s="144"/>
      <c r="EGG10" s="144"/>
      <c r="EGH10" s="144"/>
      <c r="EGI10" s="144"/>
      <c r="EGJ10" s="144"/>
      <c r="EGK10" s="144"/>
      <c r="EGL10" s="144"/>
      <c r="EGM10" s="144"/>
      <c r="EGN10" s="144"/>
      <c r="EGO10" s="144"/>
      <c r="EGP10" s="144"/>
      <c r="EGQ10" s="144"/>
      <c r="EGR10" s="144"/>
      <c r="EGS10" s="144"/>
      <c r="EGT10" s="144"/>
      <c r="EGU10" s="144"/>
      <c r="EGV10" s="144"/>
      <c r="EGW10" s="144"/>
      <c r="EGX10" s="144"/>
      <c r="EGY10" s="144"/>
      <c r="EGZ10" s="144"/>
      <c r="EHA10" s="144"/>
      <c r="EHB10" s="144"/>
      <c r="EHC10" s="144"/>
      <c r="EHD10" s="144"/>
      <c r="EHE10" s="144"/>
      <c r="EHF10" s="144"/>
      <c r="EHG10" s="144"/>
      <c r="EHH10" s="144"/>
      <c r="EHI10" s="144"/>
      <c r="EHJ10" s="144"/>
      <c r="EHK10" s="144"/>
      <c r="EHL10" s="144"/>
      <c r="EHM10" s="144"/>
      <c r="EHN10" s="144"/>
      <c r="EHO10" s="144"/>
      <c r="EHP10" s="144"/>
      <c r="EHQ10" s="144"/>
      <c r="EHR10" s="144"/>
      <c r="EHS10" s="144"/>
      <c r="EHT10" s="144"/>
      <c r="EHU10" s="144"/>
      <c r="EHV10" s="144"/>
      <c r="EHW10" s="144"/>
      <c r="EHX10" s="144"/>
      <c r="EHY10" s="144"/>
      <c r="EHZ10" s="144"/>
      <c r="EIA10" s="144"/>
      <c r="EIB10" s="144"/>
      <c r="EIC10" s="144"/>
      <c r="EID10" s="144"/>
      <c r="EIE10" s="144"/>
      <c r="EIF10" s="144"/>
      <c r="EIG10" s="144"/>
      <c r="EIH10" s="144"/>
      <c r="EII10" s="144"/>
      <c r="EIJ10" s="144"/>
      <c r="EIK10" s="144"/>
      <c r="EIL10" s="144"/>
      <c r="EIM10" s="144"/>
      <c r="EIN10" s="144"/>
      <c r="EIO10" s="144"/>
      <c r="EIP10" s="144"/>
      <c r="EIQ10" s="144"/>
      <c r="EIR10" s="144"/>
      <c r="EIS10" s="144"/>
      <c r="EIT10" s="144"/>
      <c r="EIU10" s="144"/>
      <c r="EIV10" s="144"/>
      <c r="EIW10" s="144"/>
      <c r="EIX10" s="144"/>
      <c r="EIY10" s="144"/>
      <c r="EIZ10" s="144"/>
      <c r="EJA10" s="144"/>
      <c r="EJB10" s="144"/>
      <c r="EJC10" s="144"/>
      <c r="EJD10" s="144"/>
      <c r="EJE10" s="144"/>
      <c r="EJF10" s="144"/>
      <c r="EJG10" s="144"/>
      <c r="EJH10" s="144"/>
      <c r="EJI10" s="144"/>
      <c r="EJJ10" s="144"/>
      <c r="EJK10" s="144"/>
      <c r="EJL10" s="144"/>
      <c r="EJM10" s="144"/>
      <c r="EJN10" s="144"/>
      <c r="EJO10" s="144"/>
      <c r="EJP10" s="144"/>
      <c r="EJQ10" s="144"/>
      <c r="EJR10" s="144"/>
      <c r="EJS10" s="144"/>
      <c r="EJT10" s="144"/>
      <c r="EJU10" s="144"/>
      <c r="EJV10" s="144"/>
      <c r="EJW10" s="144"/>
      <c r="EJX10" s="144"/>
      <c r="EJY10" s="144"/>
      <c r="EJZ10" s="144"/>
      <c r="EKA10" s="144"/>
      <c r="EKB10" s="144"/>
      <c r="EKC10" s="144"/>
      <c r="EKD10" s="144"/>
      <c r="EKE10" s="144"/>
      <c r="EKF10" s="144"/>
      <c r="EKG10" s="144"/>
      <c r="EKH10" s="144"/>
      <c r="EKI10" s="144"/>
      <c r="EKJ10" s="144"/>
      <c r="EKK10" s="144"/>
      <c r="EKL10" s="144"/>
      <c r="EKM10" s="144"/>
      <c r="EKN10" s="144"/>
      <c r="EKO10" s="144"/>
      <c r="EKP10" s="144"/>
      <c r="EKQ10" s="144"/>
      <c r="EKR10" s="144"/>
      <c r="EKS10" s="144"/>
      <c r="EKT10" s="144"/>
      <c r="EKU10" s="144"/>
      <c r="EKV10" s="144"/>
      <c r="EKW10" s="144"/>
      <c r="EKX10" s="144"/>
      <c r="EKY10" s="144"/>
      <c r="EKZ10" s="144"/>
      <c r="ELA10" s="144"/>
      <c r="ELB10" s="144"/>
      <c r="ELC10" s="144"/>
      <c r="ELD10" s="144"/>
      <c r="ELE10" s="144"/>
      <c r="ELF10" s="144"/>
      <c r="ELG10" s="144"/>
      <c r="ELH10" s="144"/>
      <c r="ELI10" s="144"/>
      <c r="ELJ10" s="144"/>
      <c r="ELK10" s="144"/>
      <c r="ELL10" s="144"/>
      <c r="ELM10" s="144"/>
      <c r="ELN10" s="144"/>
      <c r="ELO10" s="144"/>
      <c r="ELP10" s="144"/>
      <c r="ELQ10" s="144"/>
      <c r="ELR10" s="144"/>
      <c r="ELS10" s="144"/>
      <c r="ELT10" s="144"/>
      <c r="ELU10" s="144"/>
      <c r="ELV10" s="144"/>
      <c r="ELW10" s="144"/>
      <c r="ELX10" s="144"/>
      <c r="ELY10" s="144"/>
      <c r="ELZ10" s="144"/>
      <c r="EMA10" s="144"/>
      <c r="EMB10" s="144"/>
      <c r="EMC10" s="144"/>
      <c r="EMD10" s="144"/>
      <c r="EME10" s="144"/>
      <c r="EMF10" s="144"/>
      <c r="EMG10" s="144"/>
      <c r="EMH10" s="144"/>
      <c r="EMI10" s="144"/>
      <c r="EMJ10" s="144"/>
      <c r="EMK10" s="144"/>
      <c r="EML10" s="144"/>
      <c r="EMM10" s="144"/>
      <c r="EMN10" s="144"/>
      <c r="EMO10" s="144"/>
      <c r="EMP10" s="144"/>
      <c r="EMQ10" s="144"/>
      <c r="EMR10" s="144"/>
      <c r="EMS10" s="144"/>
      <c r="EMT10" s="144"/>
      <c r="EMU10" s="144"/>
      <c r="EMV10" s="144"/>
      <c r="EMW10" s="144"/>
      <c r="EMX10" s="144"/>
      <c r="EMY10" s="144"/>
      <c r="EMZ10" s="144"/>
      <c r="ENA10" s="144"/>
      <c r="ENB10" s="144"/>
      <c r="ENC10" s="144"/>
      <c r="END10" s="144"/>
      <c r="ENE10" s="144"/>
      <c r="ENF10" s="144"/>
      <c r="ENG10" s="144"/>
      <c r="ENH10" s="144"/>
      <c r="ENI10" s="144"/>
      <c r="ENJ10" s="144"/>
      <c r="ENK10" s="144"/>
      <c r="ENL10" s="144"/>
      <c r="ENM10" s="144"/>
      <c r="ENN10" s="144"/>
      <c r="ENO10" s="144"/>
      <c r="ENP10" s="144"/>
      <c r="ENQ10" s="144"/>
      <c r="ENR10" s="144"/>
      <c r="ENS10" s="144"/>
      <c r="ENT10" s="144"/>
      <c r="ENU10" s="144"/>
      <c r="ENV10" s="144"/>
      <c r="ENW10" s="144"/>
      <c r="ENX10" s="144"/>
      <c r="ENY10" s="144"/>
      <c r="ENZ10" s="144"/>
      <c r="EOA10" s="144"/>
      <c r="EOB10" s="144"/>
      <c r="EOC10" s="144"/>
      <c r="EOD10" s="144"/>
      <c r="EOE10" s="144"/>
      <c r="EOF10" s="144"/>
      <c r="EOG10" s="144"/>
      <c r="EOH10" s="144"/>
      <c r="EOI10" s="144"/>
      <c r="EOJ10" s="144"/>
      <c r="EOK10" s="144"/>
      <c r="EOL10" s="144"/>
      <c r="EOM10" s="144"/>
      <c r="EON10" s="144"/>
      <c r="EOO10" s="144"/>
      <c r="EOP10" s="144"/>
      <c r="EOQ10" s="144"/>
      <c r="EOR10" s="144"/>
      <c r="EOS10" s="144"/>
      <c r="EOT10" s="144"/>
      <c r="EOU10" s="144"/>
      <c r="EOV10" s="144"/>
      <c r="EOW10" s="144"/>
      <c r="EOX10" s="144"/>
      <c r="EOY10" s="144"/>
      <c r="EOZ10" s="144"/>
      <c r="EPA10" s="144"/>
      <c r="EPB10" s="144"/>
      <c r="EPC10" s="144"/>
      <c r="EPD10" s="144"/>
      <c r="EPE10" s="144"/>
      <c r="EPF10" s="144"/>
      <c r="EPG10" s="144"/>
      <c r="EPH10" s="144"/>
      <c r="EPI10" s="144"/>
      <c r="EPJ10" s="144"/>
      <c r="EPK10" s="144"/>
      <c r="EPL10" s="144"/>
      <c r="EPM10" s="144"/>
      <c r="EPN10" s="144"/>
      <c r="EPO10" s="144"/>
      <c r="EPP10" s="144"/>
      <c r="EPQ10" s="144"/>
      <c r="EPR10" s="144"/>
      <c r="EPS10" s="144"/>
      <c r="EPT10" s="144"/>
      <c r="EPU10" s="144"/>
      <c r="EPV10" s="144"/>
      <c r="EPW10" s="144"/>
      <c r="EPX10" s="144"/>
      <c r="EPY10" s="144"/>
      <c r="EPZ10" s="144"/>
      <c r="EQA10" s="144"/>
      <c r="EQB10" s="144"/>
      <c r="EQC10" s="144"/>
      <c r="EQD10" s="144"/>
      <c r="EQE10" s="144"/>
      <c r="EQF10" s="144"/>
      <c r="EQG10" s="144"/>
      <c r="EQH10" s="144"/>
      <c r="EQI10" s="144"/>
      <c r="EQJ10" s="144"/>
      <c r="EQK10" s="144"/>
      <c r="EQL10" s="144"/>
      <c r="EQM10" s="144"/>
      <c r="EQN10" s="144"/>
      <c r="EQO10" s="144"/>
      <c r="EQP10" s="144"/>
      <c r="EQQ10" s="144"/>
      <c r="EQR10" s="144"/>
      <c r="EQS10" s="144"/>
      <c r="EQT10" s="144"/>
      <c r="EQU10" s="144"/>
      <c r="EQV10" s="144"/>
      <c r="EQW10" s="144"/>
      <c r="EQX10" s="144"/>
      <c r="EQY10" s="144"/>
      <c r="EQZ10" s="144"/>
      <c r="ERA10" s="144"/>
      <c r="ERB10" s="144"/>
      <c r="ERC10" s="144"/>
      <c r="ERD10" s="144"/>
      <c r="ERE10" s="144"/>
      <c r="ERF10" s="144"/>
      <c r="ERG10" s="144"/>
      <c r="ERH10" s="144"/>
      <c r="ERI10" s="144"/>
      <c r="ERJ10" s="144"/>
      <c r="ERK10" s="144"/>
      <c r="ERL10" s="144"/>
      <c r="ERM10" s="144"/>
      <c r="ERN10" s="144"/>
      <c r="ERO10" s="144"/>
      <c r="ERP10" s="144"/>
      <c r="ERQ10" s="144"/>
      <c r="ERR10" s="144"/>
      <c r="ERS10" s="144"/>
      <c r="ERT10" s="144"/>
      <c r="ERU10" s="144"/>
      <c r="ERV10" s="144"/>
      <c r="ERW10" s="144"/>
      <c r="ERX10" s="144"/>
      <c r="ERY10" s="144"/>
      <c r="ERZ10" s="144"/>
      <c r="ESA10" s="144"/>
      <c r="ESB10" s="144"/>
      <c r="ESC10" s="144"/>
      <c r="ESD10" s="144"/>
      <c r="ESE10" s="144"/>
      <c r="ESF10" s="144"/>
      <c r="ESG10" s="144"/>
      <c r="ESH10" s="144"/>
      <c r="ESI10" s="144"/>
      <c r="ESJ10" s="144"/>
      <c r="ESK10" s="144"/>
      <c r="ESL10" s="144"/>
      <c r="ESM10" s="144"/>
      <c r="ESN10" s="144"/>
      <c r="ESO10" s="144"/>
      <c r="ESP10" s="144"/>
      <c r="ESQ10" s="144"/>
      <c r="ESR10" s="144"/>
      <c r="ESS10" s="144"/>
      <c r="EST10" s="144"/>
      <c r="ESU10" s="144"/>
      <c r="ESV10" s="144"/>
      <c r="ESW10" s="144"/>
      <c r="ESX10" s="144"/>
      <c r="ESY10" s="144"/>
      <c r="ESZ10" s="144"/>
      <c r="ETA10" s="144"/>
      <c r="ETB10" s="144"/>
      <c r="ETC10" s="144"/>
      <c r="ETD10" s="144"/>
      <c r="ETE10" s="144"/>
      <c r="ETF10" s="144"/>
      <c r="ETG10" s="144"/>
      <c r="ETH10" s="144"/>
      <c r="ETI10" s="144"/>
      <c r="ETJ10" s="144"/>
      <c r="ETK10" s="144"/>
      <c r="ETL10" s="144"/>
      <c r="ETM10" s="144"/>
      <c r="ETN10" s="144"/>
      <c r="ETO10" s="144"/>
      <c r="ETP10" s="144"/>
      <c r="ETQ10" s="144"/>
      <c r="ETR10" s="144"/>
      <c r="ETS10" s="144"/>
      <c r="ETT10" s="144"/>
      <c r="ETU10" s="144"/>
      <c r="ETV10" s="144"/>
      <c r="ETW10" s="144"/>
      <c r="ETX10" s="144"/>
      <c r="ETY10" s="144"/>
      <c r="ETZ10" s="144"/>
      <c r="EUA10" s="144"/>
      <c r="EUB10" s="144"/>
      <c r="EUC10" s="144"/>
      <c r="EUD10" s="144"/>
      <c r="EUE10" s="144"/>
      <c r="EUF10" s="144"/>
      <c r="EUG10" s="144"/>
      <c r="EUH10" s="144"/>
      <c r="EUI10" s="144"/>
      <c r="EUJ10" s="144"/>
      <c r="EUK10" s="144"/>
      <c r="EUL10" s="144"/>
      <c r="EUM10" s="144"/>
      <c r="EUN10" s="144"/>
      <c r="EUO10" s="144"/>
      <c r="EUP10" s="144"/>
      <c r="EUQ10" s="144"/>
      <c r="EUR10" s="144"/>
      <c r="EUS10" s="144"/>
      <c r="EUT10" s="144"/>
      <c r="EUU10" s="144"/>
      <c r="EUV10" s="144"/>
      <c r="EUW10" s="144"/>
      <c r="EUX10" s="144"/>
      <c r="EUY10" s="144"/>
      <c r="EUZ10" s="144"/>
      <c r="EVA10" s="144"/>
      <c r="EVB10" s="144"/>
      <c r="EVC10" s="144"/>
      <c r="EVD10" s="144"/>
      <c r="EVE10" s="144"/>
      <c r="EVF10" s="144"/>
      <c r="EVG10" s="144"/>
      <c r="EVH10" s="144"/>
      <c r="EVI10" s="144"/>
      <c r="EVJ10" s="144"/>
      <c r="EVK10" s="144"/>
      <c r="EVL10" s="144"/>
      <c r="EVM10" s="144"/>
      <c r="EVN10" s="144"/>
      <c r="EVO10" s="144"/>
      <c r="EVP10" s="144"/>
      <c r="EVQ10" s="144"/>
      <c r="EVR10" s="144"/>
      <c r="EVS10" s="144"/>
      <c r="EVT10" s="144"/>
      <c r="EVU10" s="144"/>
      <c r="EVV10" s="144"/>
      <c r="EVW10" s="144"/>
      <c r="EVX10" s="144"/>
      <c r="EVY10" s="144"/>
      <c r="EVZ10" s="144"/>
      <c r="EWA10" s="144"/>
      <c r="EWB10" s="144"/>
      <c r="EWC10" s="144"/>
      <c r="EWD10" s="144"/>
      <c r="EWE10" s="144"/>
      <c r="EWF10" s="144"/>
      <c r="EWG10" s="144"/>
      <c r="EWH10" s="144"/>
      <c r="EWI10" s="144"/>
      <c r="EWJ10" s="144"/>
      <c r="EWK10" s="144"/>
      <c r="EWL10" s="144"/>
      <c r="EWM10" s="144"/>
      <c r="EWN10" s="144"/>
      <c r="EWO10" s="144"/>
      <c r="EWP10" s="144"/>
      <c r="EWQ10" s="144"/>
      <c r="EWR10" s="144"/>
      <c r="EWS10" s="144"/>
      <c r="EWT10" s="144"/>
      <c r="EWU10" s="144"/>
      <c r="EWV10" s="144"/>
      <c r="EWW10" s="144"/>
      <c r="EWX10" s="144"/>
      <c r="EWY10" s="144"/>
      <c r="EWZ10" s="144"/>
      <c r="EXA10" s="144"/>
      <c r="EXB10" s="144"/>
      <c r="EXC10" s="144"/>
      <c r="EXD10" s="144"/>
      <c r="EXE10" s="144"/>
      <c r="EXF10" s="144"/>
      <c r="EXG10" s="144"/>
      <c r="EXH10" s="144"/>
      <c r="EXI10" s="144"/>
      <c r="EXJ10" s="144"/>
      <c r="EXK10" s="144"/>
      <c r="EXL10" s="144"/>
      <c r="EXM10" s="144"/>
      <c r="EXN10" s="144"/>
      <c r="EXO10" s="144"/>
      <c r="EXP10" s="144"/>
      <c r="EXQ10" s="144"/>
      <c r="EXR10" s="144"/>
      <c r="EXS10" s="144"/>
      <c r="EXT10" s="144"/>
      <c r="EXU10" s="144"/>
      <c r="EXV10" s="144"/>
      <c r="EXW10" s="144"/>
      <c r="EXX10" s="144"/>
      <c r="EXY10" s="144"/>
      <c r="EXZ10" s="144"/>
      <c r="EYA10" s="144"/>
      <c r="EYB10" s="144"/>
      <c r="EYC10" s="144"/>
      <c r="EYD10" s="144"/>
      <c r="EYE10" s="144"/>
      <c r="EYF10" s="144"/>
      <c r="EYG10" s="144"/>
      <c r="EYH10" s="144"/>
      <c r="EYI10" s="144"/>
      <c r="EYJ10" s="144"/>
      <c r="EYK10" s="144"/>
      <c r="EYL10" s="144"/>
      <c r="EYM10" s="144"/>
      <c r="EYN10" s="144"/>
      <c r="EYO10" s="144"/>
      <c r="EYP10" s="144"/>
      <c r="EYQ10" s="144"/>
      <c r="EYR10" s="144"/>
      <c r="EYS10" s="144"/>
      <c r="EYT10" s="144"/>
      <c r="EYU10" s="144"/>
      <c r="EYV10" s="144"/>
      <c r="EYW10" s="144"/>
      <c r="EYX10" s="144"/>
      <c r="EYY10" s="144"/>
      <c r="EYZ10" s="144"/>
      <c r="EZA10" s="144"/>
      <c r="EZB10" s="144"/>
      <c r="EZC10" s="144"/>
      <c r="EZD10" s="144"/>
      <c r="EZE10" s="144"/>
      <c r="EZF10" s="144"/>
      <c r="EZG10" s="144"/>
      <c r="EZH10" s="144"/>
      <c r="EZI10" s="144"/>
      <c r="EZJ10" s="144"/>
      <c r="EZK10" s="144"/>
      <c r="EZL10" s="144"/>
      <c r="EZM10" s="144"/>
      <c r="EZN10" s="144"/>
      <c r="EZO10" s="144"/>
      <c r="EZP10" s="144"/>
      <c r="EZQ10" s="144"/>
      <c r="EZR10" s="144"/>
      <c r="EZS10" s="144"/>
      <c r="EZT10" s="144"/>
      <c r="EZU10" s="144"/>
      <c r="EZV10" s="144"/>
      <c r="EZW10" s="144"/>
      <c r="EZX10" s="144"/>
      <c r="EZY10" s="144"/>
      <c r="EZZ10" s="144"/>
      <c r="FAA10" s="144"/>
      <c r="FAB10" s="144"/>
      <c r="FAC10" s="144"/>
      <c r="FAD10" s="144"/>
      <c r="FAE10" s="144"/>
      <c r="FAF10" s="144"/>
      <c r="FAG10" s="144"/>
      <c r="FAH10" s="144"/>
      <c r="FAI10" s="144"/>
      <c r="FAJ10" s="144"/>
      <c r="FAK10" s="144"/>
      <c r="FAL10" s="144"/>
      <c r="FAM10" s="144"/>
      <c r="FAN10" s="144"/>
      <c r="FAO10" s="144"/>
      <c r="FAP10" s="144"/>
      <c r="FAQ10" s="144"/>
      <c r="FAR10" s="144"/>
      <c r="FAS10" s="144"/>
      <c r="FAT10" s="144"/>
      <c r="FAU10" s="144"/>
      <c r="FAV10" s="144"/>
      <c r="FAW10" s="144"/>
      <c r="FAX10" s="144"/>
      <c r="FAY10" s="144"/>
      <c r="FAZ10" s="144"/>
      <c r="FBA10" s="144"/>
      <c r="FBB10" s="144"/>
      <c r="FBC10" s="144"/>
      <c r="FBD10" s="144"/>
      <c r="FBE10" s="144"/>
      <c r="FBF10" s="144"/>
      <c r="FBG10" s="144"/>
      <c r="FBH10" s="144"/>
      <c r="FBI10" s="144"/>
      <c r="FBJ10" s="144"/>
      <c r="FBK10" s="144"/>
      <c r="FBL10" s="144"/>
      <c r="FBM10" s="144"/>
      <c r="FBN10" s="144"/>
      <c r="FBO10" s="144"/>
      <c r="FBP10" s="144"/>
      <c r="FBQ10" s="144"/>
      <c r="FBR10" s="144"/>
      <c r="FBS10" s="144"/>
      <c r="FBT10" s="144"/>
      <c r="FBU10" s="144"/>
      <c r="FBV10" s="144"/>
      <c r="FBW10" s="144"/>
      <c r="FBX10" s="144"/>
      <c r="FBY10" s="144"/>
      <c r="FBZ10" s="144"/>
      <c r="FCA10" s="144"/>
      <c r="FCB10" s="144"/>
      <c r="FCC10" s="144"/>
      <c r="FCD10" s="144"/>
      <c r="FCE10" s="144"/>
      <c r="FCF10" s="144"/>
      <c r="FCG10" s="144"/>
      <c r="FCH10" s="144"/>
      <c r="FCI10" s="144"/>
      <c r="FCJ10" s="144"/>
      <c r="FCK10" s="144"/>
      <c r="FCL10" s="144"/>
      <c r="FCM10" s="144"/>
      <c r="FCN10" s="144"/>
      <c r="FCO10" s="144"/>
      <c r="FCP10" s="144"/>
      <c r="FCQ10" s="144"/>
      <c r="FCR10" s="144"/>
      <c r="FCS10" s="144"/>
      <c r="FCT10" s="144"/>
      <c r="FCU10" s="144"/>
      <c r="FCV10" s="144"/>
      <c r="FCW10" s="144"/>
      <c r="FCX10" s="144"/>
      <c r="FCY10" s="144"/>
      <c r="FCZ10" s="144"/>
      <c r="FDA10" s="144"/>
      <c r="FDB10" s="144"/>
      <c r="FDC10" s="144"/>
      <c r="FDD10" s="144"/>
      <c r="FDE10" s="144"/>
      <c r="FDF10" s="144"/>
      <c r="FDG10" s="144"/>
      <c r="FDH10" s="144"/>
      <c r="FDI10" s="144"/>
      <c r="FDJ10" s="144"/>
      <c r="FDK10" s="144"/>
      <c r="FDL10" s="144"/>
      <c r="FDM10" s="144"/>
      <c r="FDN10" s="144"/>
      <c r="FDO10" s="144"/>
      <c r="FDP10" s="144"/>
      <c r="FDQ10" s="144"/>
      <c r="FDR10" s="144"/>
      <c r="FDS10" s="144"/>
      <c r="FDT10" s="144"/>
      <c r="FDU10" s="144"/>
      <c r="FDV10" s="144"/>
      <c r="FDW10" s="144"/>
      <c r="FDX10" s="144"/>
      <c r="FDY10" s="144"/>
      <c r="FDZ10" s="144"/>
      <c r="FEA10" s="144"/>
      <c r="FEB10" s="144"/>
      <c r="FEC10" s="144"/>
      <c r="FED10" s="144"/>
      <c r="FEE10" s="144"/>
      <c r="FEF10" s="144"/>
      <c r="FEG10" s="144"/>
      <c r="FEH10" s="144"/>
      <c r="FEI10" s="144"/>
      <c r="FEJ10" s="144"/>
      <c r="FEK10" s="144"/>
      <c r="FEL10" s="144"/>
      <c r="FEM10" s="144"/>
      <c r="FEN10" s="144"/>
      <c r="FEO10" s="144"/>
      <c r="FEP10" s="144"/>
      <c r="FEQ10" s="144"/>
      <c r="FER10" s="144"/>
      <c r="FES10" s="144"/>
      <c r="FET10" s="144"/>
      <c r="FEU10" s="144"/>
      <c r="FEV10" s="144"/>
      <c r="FEW10" s="144"/>
      <c r="FEX10" s="144"/>
      <c r="FEY10" s="144"/>
      <c r="FEZ10" s="144"/>
      <c r="FFA10" s="144"/>
      <c r="FFB10" s="144"/>
      <c r="FFC10" s="144"/>
      <c r="FFD10" s="144"/>
      <c r="FFE10" s="144"/>
      <c r="FFF10" s="144"/>
      <c r="FFG10" s="144"/>
      <c r="FFH10" s="144"/>
      <c r="FFI10" s="144"/>
      <c r="FFJ10" s="144"/>
      <c r="FFK10" s="144"/>
      <c r="FFL10" s="144"/>
      <c r="FFM10" s="144"/>
      <c r="FFN10" s="144"/>
      <c r="FFO10" s="144"/>
      <c r="FFP10" s="144"/>
      <c r="FFQ10" s="144"/>
      <c r="FFR10" s="144"/>
      <c r="FFS10" s="144"/>
      <c r="FFT10" s="144"/>
      <c r="FFU10" s="144"/>
      <c r="FFV10" s="144"/>
      <c r="FFW10" s="144"/>
      <c r="FFX10" s="144"/>
      <c r="FFY10" s="144"/>
      <c r="FFZ10" s="144"/>
      <c r="FGA10" s="144"/>
      <c r="FGB10" s="144"/>
      <c r="FGC10" s="144"/>
      <c r="FGD10" s="144"/>
      <c r="FGE10" s="144"/>
      <c r="FGF10" s="144"/>
      <c r="FGG10" s="144"/>
      <c r="FGH10" s="144"/>
      <c r="FGI10" s="144"/>
      <c r="FGJ10" s="144"/>
      <c r="FGK10" s="144"/>
      <c r="FGL10" s="144"/>
      <c r="FGM10" s="144"/>
      <c r="FGN10" s="144"/>
      <c r="FGO10" s="144"/>
      <c r="FGP10" s="144"/>
      <c r="FGQ10" s="144"/>
      <c r="FGR10" s="144"/>
      <c r="FGS10" s="144"/>
      <c r="FGT10" s="144"/>
      <c r="FGU10" s="144"/>
      <c r="FGV10" s="144"/>
      <c r="FGW10" s="144"/>
      <c r="FGX10" s="144"/>
      <c r="FGY10" s="144"/>
      <c r="FGZ10" s="144"/>
      <c r="FHA10" s="144"/>
      <c r="FHB10" s="144"/>
      <c r="FHC10" s="144"/>
      <c r="FHD10" s="144"/>
      <c r="FHE10" s="144"/>
      <c r="FHF10" s="144"/>
      <c r="FHG10" s="144"/>
      <c r="FHH10" s="144"/>
      <c r="FHI10" s="144"/>
      <c r="FHJ10" s="144"/>
      <c r="FHK10" s="144"/>
      <c r="FHL10" s="144"/>
      <c r="FHM10" s="144"/>
      <c r="FHN10" s="144"/>
      <c r="FHO10" s="144"/>
      <c r="FHP10" s="144"/>
      <c r="FHQ10" s="144"/>
      <c r="FHR10" s="144"/>
      <c r="FHS10" s="144"/>
      <c r="FHT10" s="144"/>
      <c r="FHU10" s="144"/>
      <c r="FHV10" s="144"/>
      <c r="FHW10" s="144"/>
      <c r="FHX10" s="144"/>
      <c r="FHY10" s="144"/>
      <c r="FHZ10" s="144"/>
      <c r="FIA10" s="144"/>
      <c r="FIB10" s="144"/>
      <c r="FIC10" s="144"/>
      <c r="FID10" s="144"/>
      <c r="FIE10" s="144"/>
      <c r="FIF10" s="144"/>
      <c r="FIG10" s="144"/>
      <c r="FIH10" s="144"/>
      <c r="FII10" s="144"/>
      <c r="FIJ10" s="144"/>
      <c r="FIK10" s="144"/>
      <c r="FIL10" s="144"/>
      <c r="FIM10" s="144"/>
      <c r="FIN10" s="144"/>
      <c r="FIO10" s="144"/>
      <c r="FIP10" s="144"/>
      <c r="FIQ10" s="144"/>
      <c r="FIR10" s="144"/>
      <c r="FIS10" s="144"/>
      <c r="FIT10" s="144"/>
      <c r="FIU10" s="144"/>
      <c r="FIV10" s="144"/>
      <c r="FIW10" s="144"/>
      <c r="FIX10" s="144"/>
      <c r="FIY10" s="144"/>
      <c r="FIZ10" s="144"/>
      <c r="FJA10" s="144"/>
      <c r="FJB10" s="144"/>
      <c r="FJC10" s="144"/>
      <c r="FJD10" s="144"/>
      <c r="FJE10" s="144"/>
      <c r="FJF10" s="144"/>
      <c r="FJG10" s="144"/>
      <c r="FJH10" s="144"/>
      <c r="FJI10" s="144"/>
      <c r="FJJ10" s="144"/>
      <c r="FJK10" s="144"/>
      <c r="FJL10" s="144"/>
      <c r="FJM10" s="144"/>
      <c r="FJN10" s="144"/>
      <c r="FJO10" s="144"/>
      <c r="FJP10" s="144"/>
      <c r="FJQ10" s="144"/>
      <c r="FJR10" s="144"/>
      <c r="FJS10" s="144"/>
      <c r="FJT10" s="144"/>
      <c r="FJU10" s="144"/>
      <c r="FJV10" s="144"/>
      <c r="FJW10" s="144"/>
      <c r="FJX10" s="144"/>
      <c r="FJY10" s="144"/>
      <c r="FJZ10" s="144"/>
      <c r="FKA10" s="144"/>
      <c r="FKB10" s="144"/>
      <c r="FKC10" s="144"/>
      <c r="FKD10" s="144"/>
      <c r="FKE10" s="144"/>
      <c r="FKF10" s="144"/>
      <c r="FKG10" s="144"/>
      <c r="FKH10" s="144"/>
      <c r="FKI10" s="144"/>
      <c r="FKJ10" s="144"/>
      <c r="FKK10" s="144"/>
      <c r="FKL10" s="144"/>
      <c r="FKM10" s="144"/>
      <c r="FKN10" s="144"/>
      <c r="FKO10" s="144"/>
      <c r="FKP10" s="144"/>
      <c r="FKQ10" s="144"/>
      <c r="FKR10" s="144"/>
      <c r="FKS10" s="144"/>
      <c r="FKT10" s="144"/>
      <c r="FKU10" s="144"/>
      <c r="FKV10" s="144"/>
      <c r="FKW10" s="144"/>
      <c r="FKX10" s="144"/>
      <c r="FKY10" s="144"/>
      <c r="FKZ10" s="144"/>
      <c r="FLA10" s="144"/>
      <c r="FLB10" s="144"/>
      <c r="FLC10" s="144"/>
      <c r="FLD10" s="144"/>
      <c r="FLE10" s="144"/>
      <c r="FLF10" s="144"/>
      <c r="FLG10" s="144"/>
      <c r="FLH10" s="144"/>
      <c r="FLI10" s="144"/>
      <c r="FLJ10" s="144"/>
      <c r="FLK10" s="144"/>
      <c r="FLL10" s="144"/>
      <c r="FLM10" s="144"/>
      <c r="FLN10" s="144"/>
      <c r="FLO10" s="144"/>
      <c r="FLP10" s="144"/>
      <c r="FLQ10" s="144"/>
      <c r="FLR10" s="144"/>
      <c r="FLS10" s="144"/>
      <c r="FLT10" s="144"/>
      <c r="FLU10" s="144"/>
      <c r="FLV10" s="144"/>
      <c r="FLW10" s="144"/>
      <c r="FLX10" s="144"/>
      <c r="FLY10" s="144"/>
      <c r="FLZ10" s="144"/>
      <c r="FMA10" s="144"/>
      <c r="FMB10" s="144"/>
      <c r="FMC10" s="144"/>
      <c r="FMD10" s="144"/>
      <c r="FME10" s="144"/>
      <c r="FMF10" s="144"/>
      <c r="FMG10" s="144"/>
      <c r="FMH10" s="144"/>
      <c r="FMI10" s="144"/>
      <c r="FMJ10" s="144"/>
      <c r="FMK10" s="144"/>
      <c r="FML10" s="144"/>
      <c r="FMM10" s="144"/>
      <c r="FMN10" s="144"/>
      <c r="FMO10" s="144"/>
      <c r="FMP10" s="144"/>
      <c r="FMQ10" s="144"/>
      <c r="FMR10" s="144"/>
      <c r="FMS10" s="144"/>
      <c r="FMT10" s="144"/>
      <c r="FMU10" s="144"/>
      <c r="FMV10" s="144"/>
      <c r="FMW10" s="144"/>
      <c r="FMX10" s="144"/>
      <c r="FMY10" s="144"/>
      <c r="FMZ10" s="144"/>
      <c r="FNA10" s="144"/>
      <c r="FNB10" s="144"/>
      <c r="FNC10" s="144"/>
      <c r="FND10" s="144"/>
      <c r="FNE10" s="144"/>
      <c r="FNF10" s="144"/>
      <c r="FNG10" s="144"/>
      <c r="FNH10" s="144"/>
      <c r="FNI10" s="144"/>
      <c r="FNJ10" s="144"/>
      <c r="FNK10" s="144"/>
      <c r="FNL10" s="144"/>
      <c r="FNM10" s="144"/>
      <c r="FNN10" s="144"/>
      <c r="FNO10" s="144"/>
      <c r="FNP10" s="144"/>
      <c r="FNQ10" s="144"/>
      <c r="FNR10" s="144"/>
      <c r="FNS10" s="144"/>
      <c r="FNT10" s="144"/>
      <c r="FNU10" s="144"/>
      <c r="FNV10" s="144"/>
      <c r="FNW10" s="144"/>
      <c r="FNX10" s="144"/>
      <c r="FNY10" s="144"/>
      <c r="FNZ10" s="144"/>
      <c r="FOA10" s="144"/>
      <c r="FOB10" s="144"/>
      <c r="FOC10" s="144"/>
      <c r="FOD10" s="144"/>
      <c r="FOE10" s="144"/>
      <c r="FOF10" s="144"/>
      <c r="FOG10" s="144"/>
      <c r="FOH10" s="144"/>
      <c r="FOI10" s="144"/>
      <c r="FOJ10" s="144"/>
      <c r="FOK10" s="144"/>
      <c r="FOL10" s="144"/>
      <c r="FOM10" s="144"/>
      <c r="FON10" s="144"/>
      <c r="FOO10" s="144"/>
      <c r="FOP10" s="144"/>
      <c r="FOQ10" s="144"/>
      <c r="FOR10" s="144"/>
      <c r="FOS10" s="144"/>
      <c r="FOT10" s="144"/>
      <c r="FOU10" s="144"/>
      <c r="FOV10" s="144"/>
      <c r="FOW10" s="144"/>
      <c r="FOX10" s="144"/>
      <c r="FOY10" s="144"/>
      <c r="FOZ10" s="144"/>
      <c r="FPA10" s="144"/>
      <c r="FPB10" s="144"/>
      <c r="FPC10" s="144"/>
      <c r="FPD10" s="144"/>
      <c r="FPE10" s="144"/>
      <c r="FPF10" s="144"/>
      <c r="FPG10" s="144"/>
      <c r="FPH10" s="144"/>
      <c r="FPI10" s="144"/>
      <c r="FPJ10" s="144"/>
      <c r="FPK10" s="144"/>
      <c r="FPL10" s="144"/>
      <c r="FPM10" s="144"/>
      <c r="FPN10" s="144"/>
      <c r="FPO10" s="144"/>
      <c r="FPP10" s="144"/>
      <c r="FPQ10" s="144"/>
      <c r="FPR10" s="144"/>
      <c r="FPS10" s="144"/>
      <c r="FPT10" s="144"/>
      <c r="FPU10" s="144"/>
      <c r="FPV10" s="144"/>
      <c r="FPW10" s="144"/>
      <c r="FPX10" s="144"/>
      <c r="FPY10" s="144"/>
      <c r="FPZ10" s="144"/>
      <c r="FQA10" s="144"/>
      <c r="FQB10" s="144"/>
      <c r="FQC10" s="144"/>
      <c r="FQD10" s="144"/>
      <c r="FQE10" s="144"/>
      <c r="FQF10" s="144"/>
      <c r="FQG10" s="144"/>
      <c r="FQH10" s="144"/>
      <c r="FQI10" s="144"/>
      <c r="FQJ10" s="144"/>
      <c r="FQK10" s="144"/>
      <c r="FQL10" s="144"/>
      <c r="FQM10" s="144"/>
      <c r="FQN10" s="144"/>
      <c r="FQO10" s="144"/>
      <c r="FQP10" s="144"/>
      <c r="FQQ10" s="144"/>
      <c r="FQR10" s="144"/>
      <c r="FQS10" s="144"/>
      <c r="FQT10" s="144"/>
      <c r="FQU10" s="144"/>
      <c r="FQV10" s="144"/>
      <c r="FQW10" s="144"/>
      <c r="FQX10" s="144"/>
      <c r="FQY10" s="144"/>
      <c r="FQZ10" s="144"/>
      <c r="FRA10" s="144"/>
      <c r="FRB10" s="144"/>
      <c r="FRC10" s="144"/>
      <c r="FRD10" s="144"/>
      <c r="FRE10" s="144"/>
      <c r="FRF10" s="144"/>
      <c r="FRG10" s="144"/>
      <c r="FRH10" s="144"/>
      <c r="FRI10" s="144"/>
      <c r="FRJ10" s="144"/>
      <c r="FRK10" s="144"/>
      <c r="FRL10" s="144"/>
      <c r="FRM10" s="144"/>
      <c r="FRN10" s="144"/>
      <c r="FRO10" s="144"/>
      <c r="FRP10" s="144"/>
      <c r="FRQ10" s="144"/>
      <c r="FRR10" s="144"/>
      <c r="FRS10" s="144"/>
      <c r="FRT10" s="144"/>
      <c r="FRU10" s="144"/>
      <c r="FRV10" s="144"/>
      <c r="FRW10" s="144"/>
      <c r="FRX10" s="144"/>
      <c r="FRY10" s="144"/>
      <c r="FRZ10" s="144"/>
      <c r="FSA10" s="144"/>
      <c r="FSB10" s="144"/>
      <c r="FSC10" s="144"/>
      <c r="FSD10" s="144"/>
      <c r="FSE10" s="144"/>
      <c r="FSF10" s="144"/>
      <c r="FSG10" s="144"/>
      <c r="FSH10" s="144"/>
      <c r="FSI10" s="144"/>
      <c r="FSJ10" s="144"/>
      <c r="FSK10" s="144"/>
      <c r="FSL10" s="144"/>
      <c r="FSM10" s="144"/>
      <c r="FSN10" s="144"/>
      <c r="FSO10" s="144"/>
      <c r="FSP10" s="144"/>
      <c r="FSQ10" s="144"/>
      <c r="FSR10" s="144"/>
      <c r="FSS10" s="144"/>
      <c r="FST10" s="144"/>
      <c r="FSU10" s="144"/>
      <c r="FSV10" s="144"/>
      <c r="FSW10" s="144"/>
      <c r="FSX10" s="144"/>
      <c r="FSY10" s="144"/>
      <c r="FSZ10" s="144"/>
      <c r="FTA10" s="144"/>
      <c r="FTB10" s="144"/>
      <c r="FTC10" s="144"/>
      <c r="FTD10" s="144"/>
      <c r="FTE10" s="144"/>
      <c r="FTF10" s="144"/>
      <c r="FTG10" s="144"/>
      <c r="FTH10" s="144"/>
      <c r="FTI10" s="144"/>
      <c r="FTJ10" s="144"/>
      <c r="FTK10" s="144"/>
      <c r="FTL10" s="144"/>
      <c r="FTM10" s="144"/>
      <c r="FTN10" s="144"/>
      <c r="FTO10" s="144"/>
      <c r="FTP10" s="144"/>
      <c r="FTQ10" s="144"/>
      <c r="FTR10" s="144"/>
      <c r="FTS10" s="144"/>
      <c r="FTT10" s="144"/>
      <c r="FTU10" s="144"/>
      <c r="FTV10" s="144"/>
      <c r="FTW10" s="144"/>
      <c r="FTX10" s="144"/>
      <c r="FTY10" s="144"/>
      <c r="FTZ10" s="144"/>
      <c r="FUA10" s="144"/>
      <c r="FUB10" s="144"/>
      <c r="FUC10" s="144"/>
      <c r="FUD10" s="144"/>
      <c r="FUE10" s="144"/>
      <c r="FUF10" s="144"/>
      <c r="FUG10" s="144"/>
      <c r="FUH10" s="144"/>
      <c r="FUI10" s="144"/>
      <c r="FUJ10" s="144"/>
      <c r="FUK10" s="144"/>
      <c r="FUL10" s="144"/>
      <c r="FUM10" s="144"/>
      <c r="FUN10" s="144"/>
      <c r="FUO10" s="144"/>
      <c r="FUP10" s="144"/>
      <c r="FUQ10" s="144"/>
      <c r="FUR10" s="144"/>
      <c r="FUS10" s="144"/>
      <c r="FUT10" s="144"/>
      <c r="FUU10" s="144"/>
      <c r="FUV10" s="144"/>
      <c r="FUW10" s="144"/>
      <c r="FUX10" s="144"/>
      <c r="FUY10" s="144"/>
      <c r="FUZ10" s="144"/>
      <c r="FVA10" s="144"/>
      <c r="FVB10" s="144"/>
      <c r="FVC10" s="144"/>
      <c r="FVD10" s="144"/>
      <c r="FVE10" s="144"/>
      <c r="FVF10" s="144"/>
      <c r="FVG10" s="144"/>
      <c r="FVH10" s="144"/>
      <c r="FVI10" s="144"/>
      <c r="FVJ10" s="144"/>
      <c r="FVK10" s="144"/>
      <c r="FVL10" s="144"/>
      <c r="FVM10" s="144"/>
      <c r="FVN10" s="144"/>
      <c r="FVO10" s="144"/>
      <c r="FVP10" s="144"/>
      <c r="FVQ10" s="144"/>
      <c r="FVR10" s="144"/>
      <c r="FVS10" s="144"/>
      <c r="FVT10" s="144"/>
      <c r="FVU10" s="144"/>
      <c r="FVV10" s="144"/>
      <c r="FVW10" s="144"/>
      <c r="FVX10" s="144"/>
      <c r="FVY10" s="144"/>
      <c r="FVZ10" s="144"/>
      <c r="FWA10" s="144"/>
      <c r="FWB10" s="144"/>
      <c r="FWC10" s="144"/>
      <c r="FWD10" s="144"/>
      <c r="FWE10" s="144"/>
      <c r="FWF10" s="144"/>
      <c r="FWG10" s="144"/>
      <c r="FWH10" s="144"/>
      <c r="FWI10" s="144"/>
      <c r="FWJ10" s="144"/>
      <c r="FWK10" s="144"/>
      <c r="FWL10" s="144"/>
      <c r="FWM10" s="144"/>
      <c r="FWN10" s="144"/>
      <c r="FWO10" s="144"/>
      <c r="FWP10" s="144"/>
      <c r="FWQ10" s="144"/>
      <c r="FWR10" s="144"/>
      <c r="FWS10" s="144"/>
      <c r="FWT10" s="144"/>
      <c r="FWU10" s="144"/>
      <c r="FWV10" s="144"/>
      <c r="FWW10" s="144"/>
      <c r="FWX10" s="144"/>
      <c r="FWY10" s="144"/>
      <c r="FWZ10" s="144"/>
      <c r="FXA10" s="144"/>
      <c r="FXB10" s="144"/>
      <c r="FXC10" s="144"/>
      <c r="FXD10" s="144"/>
      <c r="FXE10" s="144"/>
      <c r="FXF10" s="144"/>
      <c r="FXG10" s="144"/>
      <c r="FXH10" s="144"/>
      <c r="FXI10" s="144"/>
      <c r="FXJ10" s="144"/>
      <c r="FXK10" s="144"/>
      <c r="FXL10" s="144"/>
      <c r="FXM10" s="144"/>
      <c r="FXN10" s="144"/>
      <c r="FXO10" s="144"/>
      <c r="FXP10" s="144"/>
      <c r="FXQ10" s="144"/>
      <c r="FXR10" s="144"/>
      <c r="FXS10" s="144"/>
      <c r="FXT10" s="144"/>
      <c r="FXU10" s="144"/>
      <c r="FXV10" s="144"/>
      <c r="FXW10" s="144"/>
      <c r="FXX10" s="144"/>
      <c r="FXY10" s="144"/>
      <c r="FXZ10" s="144"/>
      <c r="FYA10" s="144"/>
      <c r="FYB10" s="144"/>
      <c r="FYC10" s="144"/>
      <c r="FYD10" s="144"/>
      <c r="FYE10" s="144"/>
      <c r="FYF10" s="144"/>
      <c r="FYG10" s="144"/>
      <c r="FYH10" s="144"/>
      <c r="FYI10" s="144"/>
      <c r="FYJ10" s="144"/>
      <c r="FYK10" s="144"/>
      <c r="FYL10" s="144"/>
      <c r="FYM10" s="144"/>
      <c r="FYN10" s="144"/>
      <c r="FYO10" s="144"/>
      <c r="FYP10" s="144"/>
      <c r="FYQ10" s="144"/>
      <c r="FYR10" s="144"/>
      <c r="FYS10" s="144"/>
      <c r="FYT10" s="144"/>
      <c r="FYU10" s="144"/>
      <c r="FYV10" s="144"/>
      <c r="FYW10" s="144"/>
      <c r="FYX10" s="144"/>
      <c r="FYY10" s="144"/>
      <c r="FYZ10" s="144"/>
      <c r="FZA10" s="144"/>
      <c r="FZB10" s="144"/>
      <c r="FZC10" s="144"/>
      <c r="FZD10" s="144"/>
      <c r="FZE10" s="144"/>
      <c r="FZF10" s="144"/>
      <c r="FZG10" s="144"/>
      <c r="FZH10" s="144"/>
      <c r="FZI10" s="144"/>
      <c r="FZJ10" s="144"/>
      <c r="FZK10" s="144"/>
      <c r="FZL10" s="144"/>
      <c r="FZM10" s="144"/>
      <c r="FZN10" s="144"/>
      <c r="FZO10" s="144"/>
      <c r="FZP10" s="144"/>
      <c r="FZQ10" s="144"/>
      <c r="FZR10" s="144"/>
      <c r="FZS10" s="144"/>
      <c r="FZT10" s="144"/>
      <c r="FZU10" s="144"/>
      <c r="FZV10" s="144"/>
      <c r="FZW10" s="144"/>
      <c r="FZX10" s="144"/>
      <c r="FZY10" s="144"/>
      <c r="FZZ10" s="144"/>
      <c r="GAA10" s="144"/>
      <c r="GAB10" s="144"/>
      <c r="GAC10" s="144"/>
      <c r="GAD10" s="144"/>
      <c r="GAE10" s="144"/>
      <c r="GAF10" s="144"/>
      <c r="GAG10" s="144"/>
      <c r="GAH10" s="144"/>
      <c r="GAI10" s="144"/>
      <c r="GAJ10" s="144"/>
      <c r="GAK10" s="144"/>
      <c r="GAL10" s="144"/>
      <c r="GAM10" s="144"/>
      <c r="GAN10" s="144"/>
      <c r="GAO10" s="144"/>
      <c r="GAP10" s="144"/>
      <c r="GAQ10" s="144"/>
      <c r="GAR10" s="144"/>
      <c r="GAS10" s="144"/>
      <c r="GAT10" s="144"/>
      <c r="GAU10" s="144"/>
      <c r="GAV10" s="144"/>
      <c r="GAW10" s="144"/>
      <c r="GAX10" s="144"/>
      <c r="GAY10" s="144"/>
      <c r="GAZ10" s="144"/>
      <c r="GBA10" s="144"/>
      <c r="GBB10" s="144"/>
      <c r="GBC10" s="144"/>
      <c r="GBD10" s="144"/>
      <c r="GBE10" s="144"/>
      <c r="GBF10" s="144"/>
      <c r="GBG10" s="144"/>
      <c r="GBH10" s="144"/>
      <c r="GBI10" s="144"/>
      <c r="GBJ10" s="144"/>
      <c r="GBK10" s="144"/>
      <c r="GBL10" s="144"/>
      <c r="GBM10" s="144"/>
      <c r="GBN10" s="144"/>
      <c r="GBO10" s="144"/>
      <c r="GBP10" s="144"/>
      <c r="GBQ10" s="144"/>
      <c r="GBR10" s="144"/>
      <c r="GBS10" s="144"/>
      <c r="GBT10" s="144"/>
      <c r="GBU10" s="144"/>
      <c r="GBV10" s="144"/>
      <c r="GBW10" s="144"/>
      <c r="GBX10" s="144"/>
      <c r="GBY10" s="144"/>
      <c r="GBZ10" s="144"/>
      <c r="GCA10" s="144"/>
      <c r="GCB10" s="144"/>
      <c r="GCC10" s="144"/>
      <c r="GCD10" s="144"/>
      <c r="GCE10" s="144"/>
      <c r="GCF10" s="144"/>
      <c r="GCG10" s="144"/>
      <c r="GCH10" s="144"/>
      <c r="GCI10" s="144"/>
      <c r="GCJ10" s="144"/>
      <c r="GCK10" s="144"/>
      <c r="GCL10" s="144"/>
      <c r="GCM10" s="144"/>
      <c r="GCN10" s="144"/>
      <c r="GCO10" s="144"/>
      <c r="GCP10" s="144"/>
      <c r="GCQ10" s="144"/>
      <c r="GCR10" s="144"/>
      <c r="GCS10" s="144"/>
      <c r="GCT10" s="144"/>
      <c r="GCU10" s="144"/>
      <c r="GCV10" s="144"/>
      <c r="GCW10" s="144"/>
      <c r="GCX10" s="144"/>
      <c r="GCY10" s="144"/>
      <c r="GCZ10" s="144"/>
      <c r="GDA10" s="144"/>
      <c r="GDB10" s="144"/>
      <c r="GDC10" s="144"/>
      <c r="GDD10" s="144"/>
      <c r="GDE10" s="144"/>
      <c r="GDF10" s="144"/>
      <c r="GDG10" s="144"/>
      <c r="GDH10" s="144"/>
      <c r="GDI10" s="144"/>
      <c r="GDJ10" s="144"/>
      <c r="GDK10" s="144"/>
      <c r="GDL10" s="144"/>
      <c r="GDM10" s="144"/>
      <c r="GDN10" s="144"/>
      <c r="GDO10" s="144"/>
      <c r="GDP10" s="144"/>
      <c r="GDQ10" s="144"/>
      <c r="GDR10" s="144"/>
      <c r="GDS10" s="144"/>
      <c r="GDT10" s="144"/>
      <c r="GDU10" s="144"/>
      <c r="GDV10" s="144"/>
      <c r="GDW10" s="144"/>
      <c r="GDX10" s="144"/>
      <c r="GDY10" s="144"/>
      <c r="GDZ10" s="144"/>
      <c r="GEA10" s="144"/>
      <c r="GEB10" s="144"/>
      <c r="GEC10" s="144"/>
      <c r="GED10" s="144"/>
      <c r="GEE10" s="144"/>
      <c r="GEF10" s="144"/>
      <c r="GEG10" s="144"/>
      <c r="GEH10" s="144"/>
      <c r="GEI10" s="144"/>
      <c r="GEJ10" s="144"/>
      <c r="GEK10" s="144"/>
      <c r="GEL10" s="144"/>
      <c r="GEM10" s="144"/>
      <c r="GEN10" s="144"/>
      <c r="GEO10" s="144"/>
      <c r="GEP10" s="144"/>
      <c r="GEQ10" s="144"/>
      <c r="GER10" s="144"/>
      <c r="GES10" s="144"/>
      <c r="GET10" s="144"/>
      <c r="GEU10" s="144"/>
      <c r="GEV10" s="144"/>
      <c r="GEW10" s="144"/>
      <c r="GEX10" s="144"/>
      <c r="GEY10" s="144"/>
      <c r="GEZ10" s="144"/>
      <c r="GFA10" s="144"/>
      <c r="GFB10" s="144"/>
      <c r="GFC10" s="144"/>
      <c r="GFD10" s="144"/>
      <c r="GFE10" s="144"/>
      <c r="GFF10" s="144"/>
      <c r="GFG10" s="144"/>
      <c r="GFH10" s="144"/>
      <c r="GFI10" s="144"/>
      <c r="GFJ10" s="144"/>
      <c r="GFK10" s="144"/>
      <c r="GFL10" s="144"/>
      <c r="GFM10" s="144"/>
      <c r="GFN10" s="144"/>
      <c r="GFO10" s="144"/>
      <c r="GFP10" s="144"/>
      <c r="GFQ10" s="144"/>
      <c r="GFR10" s="144"/>
      <c r="GFS10" s="144"/>
      <c r="GFT10" s="144"/>
      <c r="GFU10" s="144"/>
      <c r="GFV10" s="144"/>
      <c r="GFW10" s="144"/>
      <c r="GFX10" s="144"/>
      <c r="GFY10" s="144"/>
      <c r="GFZ10" s="144"/>
      <c r="GGA10" s="144"/>
      <c r="GGB10" s="144"/>
      <c r="GGC10" s="144"/>
      <c r="GGD10" s="144"/>
      <c r="GGE10" s="144"/>
      <c r="GGF10" s="144"/>
      <c r="GGG10" s="144"/>
      <c r="GGH10" s="144"/>
      <c r="GGI10" s="144"/>
      <c r="GGJ10" s="144"/>
      <c r="GGK10" s="144"/>
      <c r="GGL10" s="144"/>
      <c r="GGM10" s="144"/>
      <c r="GGN10" s="144"/>
      <c r="GGO10" s="144"/>
      <c r="GGP10" s="144"/>
      <c r="GGQ10" s="144"/>
      <c r="GGR10" s="144"/>
      <c r="GGS10" s="144"/>
      <c r="GGT10" s="144"/>
      <c r="GGU10" s="144"/>
      <c r="GGV10" s="144"/>
      <c r="GGW10" s="144"/>
      <c r="GGX10" s="144"/>
      <c r="GGY10" s="144"/>
      <c r="GGZ10" s="144"/>
      <c r="GHA10" s="144"/>
      <c r="GHB10" s="144"/>
      <c r="GHC10" s="144"/>
      <c r="GHD10" s="144"/>
      <c r="GHE10" s="144"/>
      <c r="GHF10" s="144"/>
      <c r="GHG10" s="144"/>
      <c r="GHH10" s="144"/>
      <c r="GHI10" s="144"/>
      <c r="GHJ10" s="144"/>
      <c r="GHK10" s="144"/>
      <c r="GHL10" s="144"/>
      <c r="GHM10" s="144"/>
      <c r="GHN10" s="144"/>
      <c r="GHO10" s="144"/>
      <c r="GHP10" s="144"/>
      <c r="GHQ10" s="144"/>
      <c r="GHR10" s="144"/>
      <c r="GHS10" s="144"/>
      <c r="GHT10" s="144"/>
      <c r="GHU10" s="144"/>
      <c r="GHV10" s="144"/>
      <c r="GHW10" s="144"/>
      <c r="GHX10" s="144"/>
      <c r="GHY10" s="144"/>
      <c r="GHZ10" s="144"/>
      <c r="GIA10" s="144"/>
      <c r="GIB10" s="144"/>
      <c r="GIC10" s="144"/>
      <c r="GID10" s="144"/>
      <c r="GIE10" s="144"/>
      <c r="GIF10" s="144"/>
      <c r="GIG10" s="144"/>
      <c r="GIH10" s="144"/>
      <c r="GII10" s="144"/>
      <c r="GIJ10" s="144"/>
      <c r="GIK10" s="144"/>
      <c r="GIL10" s="144"/>
      <c r="GIM10" s="144"/>
      <c r="GIN10" s="144"/>
      <c r="GIO10" s="144"/>
      <c r="GIP10" s="144"/>
      <c r="GIQ10" s="144"/>
      <c r="GIR10" s="144"/>
      <c r="GIS10" s="144"/>
      <c r="GIT10" s="144"/>
      <c r="GIU10" s="144"/>
      <c r="GIV10" s="144"/>
      <c r="GIW10" s="144"/>
      <c r="GIX10" s="144"/>
      <c r="GIY10" s="144"/>
      <c r="GIZ10" s="144"/>
      <c r="GJA10" s="144"/>
      <c r="GJB10" s="144"/>
      <c r="GJC10" s="144"/>
      <c r="GJD10" s="144"/>
      <c r="GJE10" s="144"/>
      <c r="GJF10" s="144"/>
      <c r="GJG10" s="144"/>
      <c r="GJH10" s="144"/>
      <c r="GJI10" s="144"/>
      <c r="GJJ10" s="144"/>
      <c r="GJK10" s="144"/>
      <c r="GJL10" s="144"/>
      <c r="GJM10" s="144"/>
      <c r="GJN10" s="144"/>
      <c r="GJO10" s="144"/>
      <c r="GJP10" s="144"/>
      <c r="GJQ10" s="144"/>
      <c r="GJR10" s="144"/>
      <c r="GJS10" s="144"/>
      <c r="GJT10" s="144"/>
      <c r="GJU10" s="144"/>
      <c r="GJV10" s="144"/>
      <c r="GJW10" s="144"/>
      <c r="GJX10" s="144"/>
      <c r="GJY10" s="144"/>
      <c r="GJZ10" s="144"/>
      <c r="GKA10" s="144"/>
      <c r="GKB10" s="144"/>
      <c r="GKC10" s="144"/>
      <c r="GKD10" s="144"/>
      <c r="GKE10" s="144"/>
      <c r="GKF10" s="144"/>
      <c r="GKG10" s="144"/>
      <c r="GKH10" s="144"/>
      <c r="GKI10" s="144"/>
      <c r="GKJ10" s="144"/>
      <c r="GKK10" s="144"/>
      <c r="GKL10" s="144"/>
      <c r="GKM10" s="144"/>
      <c r="GKN10" s="144"/>
      <c r="GKO10" s="144"/>
      <c r="GKP10" s="144"/>
      <c r="GKQ10" s="144"/>
      <c r="GKR10" s="144"/>
      <c r="GKS10" s="144"/>
      <c r="GKT10" s="144"/>
      <c r="GKU10" s="144"/>
      <c r="GKV10" s="144"/>
      <c r="GKW10" s="144"/>
      <c r="GKX10" s="144"/>
      <c r="GKY10" s="144"/>
      <c r="GKZ10" s="144"/>
      <c r="GLA10" s="144"/>
      <c r="GLB10" s="144"/>
      <c r="GLC10" s="144"/>
      <c r="GLD10" s="144"/>
      <c r="GLE10" s="144"/>
      <c r="GLF10" s="144"/>
      <c r="GLG10" s="144"/>
      <c r="GLH10" s="144"/>
      <c r="GLI10" s="144"/>
      <c r="GLJ10" s="144"/>
      <c r="GLK10" s="144"/>
      <c r="GLL10" s="144"/>
      <c r="GLM10" s="144"/>
      <c r="GLN10" s="144"/>
      <c r="GLO10" s="144"/>
      <c r="GLP10" s="144"/>
      <c r="GLQ10" s="144"/>
      <c r="GLR10" s="144"/>
      <c r="GLS10" s="144"/>
      <c r="GLT10" s="144"/>
      <c r="GLU10" s="144"/>
      <c r="GLV10" s="144"/>
      <c r="GLW10" s="144"/>
      <c r="GLX10" s="144"/>
      <c r="GLY10" s="144"/>
      <c r="GLZ10" s="144"/>
      <c r="GMA10" s="144"/>
      <c r="GMB10" s="144"/>
      <c r="GMC10" s="144"/>
      <c r="GMD10" s="144"/>
      <c r="GME10" s="144"/>
      <c r="GMF10" s="144"/>
      <c r="GMG10" s="144"/>
      <c r="GMH10" s="144"/>
      <c r="GMI10" s="144"/>
      <c r="GMJ10" s="144"/>
      <c r="GMK10" s="144"/>
      <c r="GML10" s="144"/>
      <c r="GMM10" s="144"/>
      <c r="GMN10" s="144"/>
      <c r="GMO10" s="144"/>
      <c r="GMP10" s="144"/>
      <c r="GMQ10" s="144"/>
      <c r="GMR10" s="144"/>
      <c r="GMS10" s="144"/>
      <c r="GMT10" s="144"/>
      <c r="GMU10" s="144"/>
      <c r="GMV10" s="144"/>
      <c r="GMW10" s="144"/>
      <c r="GMX10" s="144"/>
      <c r="GMY10" s="144"/>
      <c r="GMZ10" s="144"/>
      <c r="GNA10" s="144"/>
      <c r="GNB10" s="144"/>
      <c r="GNC10" s="144"/>
      <c r="GND10" s="144"/>
      <c r="GNE10" s="144"/>
      <c r="GNF10" s="144"/>
      <c r="GNG10" s="144"/>
      <c r="GNH10" s="144"/>
      <c r="GNI10" s="144"/>
      <c r="GNJ10" s="144"/>
      <c r="GNK10" s="144"/>
      <c r="GNL10" s="144"/>
      <c r="GNM10" s="144"/>
      <c r="GNN10" s="144"/>
      <c r="GNO10" s="144"/>
      <c r="GNP10" s="144"/>
      <c r="GNQ10" s="144"/>
      <c r="GNR10" s="144"/>
      <c r="GNS10" s="144"/>
      <c r="GNT10" s="144"/>
      <c r="GNU10" s="144"/>
      <c r="GNV10" s="144"/>
      <c r="GNW10" s="144"/>
      <c r="GNX10" s="144"/>
      <c r="GNY10" s="144"/>
      <c r="GNZ10" s="144"/>
      <c r="GOA10" s="144"/>
      <c r="GOB10" s="144"/>
      <c r="GOC10" s="144"/>
      <c r="GOD10" s="144"/>
      <c r="GOE10" s="144"/>
      <c r="GOF10" s="144"/>
      <c r="GOG10" s="144"/>
      <c r="GOH10" s="144"/>
      <c r="GOI10" s="144"/>
      <c r="GOJ10" s="144"/>
      <c r="GOK10" s="144"/>
      <c r="GOL10" s="144"/>
      <c r="GOM10" s="144"/>
      <c r="GON10" s="144"/>
      <c r="GOO10" s="144"/>
      <c r="GOP10" s="144"/>
      <c r="GOQ10" s="144"/>
      <c r="GOR10" s="144"/>
      <c r="GOS10" s="144"/>
      <c r="GOT10" s="144"/>
      <c r="GOU10" s="144"/>
      <c r="GOV10" s="144"/>
      <c r="GOW10" s="144"/>
      <c r="GOX10" s="144"/>
      <c r="GOY10" s="144"/>
      <c r="GOZ10" s="144"/>
      <c r="GPA10" s="144"/>
      <c r="GPB10" s="144"/>
      <c r="GPC10" s="144"/>
      <c r="GPD10" s="144"/>
      <c r="GPE10" s="144"/>
      <c r="GPF10" s="144"/>
      <c r="GPG10" s="144"/>
      <c r="GPH10" s="144"/>
      <c r="GPI10" s="144"/>
      <c r="GPJ10" s="144"/>
      <c r="GPK10" s="144"/>
      <c r="GPL10" s="144"/>
      <c r="GPM10" s="144"/>
      <c r="GPN10" s="144"/>
      <c r="GPO10" s="144"/>
      <c r="GPP10" s="144"/>
      <c r="GPQ10" s="144"/>
      <c r="GPR10" s="144"/>
      <c r="GPS10" s="144"/>
      <c r="GPT10" s="144"/>
      <c r="GPU10" s="144"/>
      <c r="GPV10" s="144"/>
      <c r="GPW10" s="144"/>
      <c r="GPX10" s="144"/>
      <c r="GPY10" s="144"/>
      <c r="GPZ10" s="144"/>
      <c r="GQA10" s="144"/>
      <c r="GQB10" s="144"/>
      <c r="GQC10" s="144"/>
      <c r="GQD10" s="144"/>
      <c r="GQE10" s="144"/>
      <c r="GQF10" s="144"/>
      <c r="GQG10" s="144"/>
      <c r="GQH10" s="144"/>
      <c r="GQI10" s="144"/>
      <c r="GQJ10" s="144"/>
      <c r="GQK10" s="144"/>
      <c r="GQL10" s="144"/>
      <c r="GQM10" s="144"/>
      <c r="GQN10" s="144"/>
      <c r="GQO10" s="144"/>
      <c r="GQP10" s="144"/>
      <c r="GQQ10" s="144"/>
      <c r="GQR10" s="144"/>
      <c r="GQS10" s="144"/>
      <c r="GQT10" s="144"/>
      <c r="GQU10" s="144"/>
      <c r="GQV10" s="144"/>
      <c r="GQW10" s="144"/>
      <c r="GQX10" s="144"/>
      <c r="GQY10" s="144"/>
      <c r="GQZ10" s="144"/>
      <c r="GRA10" s="144"/>
      <c r="GRB10" s="144"/>
      <c r="GRC10" s="144"/>
      <c r="GRD10" s="144"/>
      <c r="GRE10" s="144"/>
      <c r="GRF10" s="144"/>
      <c r="GRG10" s="144"/>
      <c r="GRH10" s="144"/>
      <c r="GRI10" s="144"/>
      <c r="GRJ10" s="144"/>
      <c r="GRK10" s="144"/>
      <c r="GRL10" s="144"/>
      <c r="GRM10" s="144"/>
      <c r="GRN10" s="144"/>
      <c r="GRO10" s="144"/>
      <c r="GRP10" s="144"/>
      <c r="GRQ10" s="144"/>
      <c r="GRR10" s="144"/>
      <c r="GRS10" s="144"/>
      <c r="GRT10" s="144"/>
      <c r="GRU10" s="144"/>
      <c r="GRV10" s="144"/>
      <c r="GRW10" s="144"/>
      <c r="GRX10" s="144"/>
      <c r="GRY10" s="144"/>
      <c r="GRZ10" s="144"/>
      <c r="GSA10" s="144"/>
      <c r="GSB10" s="144"/>
      <c r="GSC10" s="144"/>
      <c r="GSD10" s="144"/>
      <c r="GSE10" s="144"/>
      <c r="GSF10" s="144"/>
      <c r="GSG10" s="144"/>
      <c r="GSH10" s="144"/>
      <c r="GSI10" s="144"/>
      <c r="GSJ10" s="144"/>
      <c r="GSK10" s="144"/>
      <c r="GSL10" s="144"/>
      <c r="GSM10" s="144"/>
      <c r="GSN10" s="144"/>
      <c r="GSO10" s="144"/>
      <c r="GSP10" s="144"/>
      <c r="GSQ10" s="144"/>
      <c r="GSR10" s="144"/>
      <c r="GSS10" s="144"/>
      <c r="GST10" s="144"/>
      <c r="GSU10" s="144"/>
      <c r="GSV10" s="144"/>
      <c r="GSW10" s="144"/>
      <c r="GSX10" s="144"/>
      <c r="GSY10" s="144"/>
      <c r="GSZ10" s="144"/>
      <c r="GTA10" s="144"/>
      <c r="GTB10" s="144"/>
      <c r="GTC10" s="144"/>
      <c r="GTD10" s="144"/>
      <c r="GTE10" s="144"/>
      <c r="GTF10" s="144"/>
      <c r="GTG10" s="144"/>
      <c r="GTH10" s="144"/>
      <c r="GTI10" s="144"/>
      <c r="GTJ10" s="144"/>
      <c r="GTK10" s="144"/>
      <c r="GTL10" s="144"/>
      <c r="GTM10" s="144"/>
      <c r="GTN10" s="144"/>
      <c r="GTO10" s="144"/>
      <c r="GTP10" s="144"/>
      <c r="GTQ10" s="144"/>
      <c r="GTR10" s="144"/>
      <c r="GTS10" s="144"/>
      <c r="GTT10" s="144"/>
      <c r="GTU10" s="144"/>
      <c r="GTV10" s="144"/>
      <c r="GTW10" s="144"/>
      <c r="GTX10" s="144"/>
      <c r="GTY10" s="144"/>
      <c r="GTZ10" s="144"/>
      <c r="GUA10" s="144"/>
      <c r="GUB10" s="144"/>
      <c r="GUC10" s="144"/>
      <c r="GUD10" s="144"/>
      <c r="GUE10" s="144"/>
      <c r="GUF10" s="144"/>
      <c r="GUG10" s="144"/>
      <c r="GUH10" s="144"/>
      <c r="GUI10" s="144"/>
      <c r="GUJ10" s="144"/>
      <c r="GUK10" s="144"/>
      <c r="GUL10" s="144"/>
      <c r="GUM10" s="144"/>
      <c r="GUN10" s="144"/>
      <c r="GUO10" s="144"/>
      <c r="GUP10" s="144"/>
      <c r="GUQ10" s="144"/>
      <c r="GUR10" s="144"/>
      <c r="GUS10" s="144"/>
      <c r="GUT10" s="144"/>
      <c r="GUU10" s="144"/>
      <c r="GUV10" s="144"/>
      <c r="GUW10" s="144"/>
      <c r="GUX10" s="144"/>
      <c r="GUY10" s="144"/>
      <c r="GUZ10" s="144"/>
      <c r="GVA10" s="144"/>
      <c r="GVB10" s="144"/>
      <c r="GVC10" s="144"/>
      <c r="GVD10" s="144"/>
      <c r="GVE10" s="144"/>
      <c r="GVF10" s="144"/>
      <c r="GVG10" s="144"/>
      <c r="GVH10" s="144"/>
      <c r="GVI10" s="144"/>
      <c r="GVJ10" s="144"/>
      <c r="GVK10" s="144"/>
      <c r="GVL10" s="144"/>
      <c r="GVM10" s="144"/>
      <c r="GVN10" s="144"/>
      <c r="GVO10" s="144"/>
      <c r="GVP10" s="144"/>
      <c r="GVQ10" s="144"/>
      <c r="GVR10" s="144"/>
      <c r="GVS10" s="144"/>
      <c r="GVT10" s="144"/>
      <c r="GVU10" s="144"/>
      <c r="GVV10" s="144"/>
      <c r="GVW10" s="144"/>
      <c r="GVX10" s="144"/>
      <c r="GVY10" s="144"/>
      <c r="GVZ10" s="144"/>
      <c r="GWA10" s="144"/>
      <c r="GWB10" s="144"/>
      <c r="GWC10" s="144"/>
      <c r="GWD10" s="144"/>
      <c r="GWE10" s="144"/>
      <c r="GWF10" s="144"/>
      <c r="GWG10" s="144"/>
      <c r="GWH10" s="144"/>
      <c r="GWI10" s="144"/>
      <c r="GWJ10" s="144"/>
      <c r="GWK10" s="144"/>
      <c r="GWL10" s="144"/>
      <c r="GWM10" s="144"/>
      <c r="GWN10" s="144"/>
      <c r="GWO10" s="144"/>
      <c r="GWP10" s="144"/>
      <c r="GWQ10" s="144"/>
      <c r="GWR10" s="144"/>
      <c r="GWS10" s="144"/>
      <c r="GWT10" s="144"/>
      <c r="GWU10" s="144"/>
      <c r="GWV10" s="144"/>
      <c r="GWW10" s="144"/>
      <c r="GWX10" s="144"/>
      <c r="GWY10" s="144"/>
      <c r="GWZ10" s="144"/>
      <c r="GXA10" s="144"/>
      <c r="GXB10" s="144"/>
      <c r="GXC10" s="144"/>
      <c r="GXD10" s="144"/>
      <c r="GXE10" s="144"/>
      <c r="GXF10" s="144"/>
      <c r="GXG10" s="144"/>
      <c r="GXH10" s="144"/>
      <c r="GXI10" s="144"/>
      <c r="GXJ10" s="144"/>
      <c r="GXK10" s="144"/>
      <c r="GXL10" s="144"/>
      <c r="GXM10" s="144"/>
      <c r="GXN10" s="144"/>
      <c r="GXO10" s="144"/>
      <c r="GXP10" s="144"/>
      <c r="GXQ10" s="144"/>
      <c r="GXR10" s="144"/>
      <c r="GXS10" s="144"/>
      <c r="GXT10" s="144"/>
      <c r="GXU10" s="144"/>
      <c r="GXV10" s="144"/>
      <c r="GXW10" s="144"/>
      <c r="GXX10" s="144"/>
      <c r="GXY10" s="144"/>
      <c r="GXZ10" s="144"/>
      <c r="GYA10" s="144"/>
      <c r="GYB10" s="144"/>
      <c r="GYC10" s="144"/>
      <c r="GYD10" s="144"/>
      <c r="GYE10" s="144"/>
      <c r="GYF10" s="144"/>
      <c r="GYG10" s="144"/>
      <c r="GYH10" s="144"/>
      <c r="GYI10" s="144"/>
      <c r="GYJ10" s="144"/>
      <c r="GYK10" s="144"/>
      <c r="GYL10" s="144"/>
      <c r="GYM10" s="144"/>
      <c r="GYN10" s="144"/>
      <c r="GYO10" s="144"/>
      <c r="GYP10" s="144"/>
      <c r="GYQ10" s="144"/>
      <c r="GYR10" s="144"/>
      <c r="GYS10" s="144"/>
      <c r="GYT10" s="144"/>
      <c r="GYU10" s="144"/>
      <c r="GYV10" s="144"/>
      <c r="GYW10" s="144"/>
      <c r="GYX10" s="144"/>
      <c r="GYY10" s="144"/>
      <c r="GYZ10" s="144"/>
      <c r="GZA10" s="144"/>
      <c r="GZB10" s="144"/>
      <c r="GZC10" s="144"/>
      <c r="GZD10" s="144"/>
      <c r="GZE10" s="144"/>
      <c r="GZF10" s="144"/>
      <c r="GZG10" s="144"/>
      <c r="GZH10" s="144"/>
      <c r="GZI10" s="144"/>
      <c r="GZJ10" s="144"/>
      <c r="GZK10" s="144"/>
      <c r="GZL10" s="144"/>
      <c r="GZM10" s="144"/>
      <c r="GZN10" s="144"/>
      <c r="GZO10" s="144"/>
      <c r="GZP10" s="144"/>
      <c r="GZQ10" s="144"/>
      <c r="GZR10" s="144"/>
      <c r="GZS10" s="144"/>
      <c r="GZT10" s="144"/>
      <c r="GZU10" s="144"/>
      <c r="GZV10" s="144"/>
      <c r="GZW10" s="144"/>
      <c r="GZX10" s="144"/>
      <c r="GZY10" s="144"/>
      <c r="GZZ10" s="144"/>
      <c r="HAA10" s="144"/>
      <c r="HAB10" s="144"/>
      <c r="HAC10" s="144"/>
      <c r="HAD10" s="144"/>
      <c r="HAE10" s="144"/>
      <c r="HAF10" s="144"/>
      <c r="HAG10" s="144"/>
      <c r="HAH10" s="144"/>
      <c r="HAI10" s="144"/>
      <c r="HAJ10" s="144"/>
      <c r="HAK10" s="144"/>
      <c r="HAL10" s="144"/>
      <c r="HAM10" s="144"/>
      <c r="HAN10" s="144"/>
      <c r="HAO10" s="144"/>
      <c r="HAP10" s="144"/>
      <c r="HAQ10" s="144"/>
      <c r="HAR10" s="144"/>
      <c r="HAS10" s="144"/>
      <c r="HAT10" s="144"/>
      <c r="HAU10" s="144"/>
      <c r="HAV10" s="144"/>
      <c r="HAW10" s="144"/>
      <c r="HAX10" s="144"/>
      <c r="HAY10" s="144"/>
      <c r="HAZ10" s="144"/>
      <c r="HBA10" s="144"/>
      <c r="HBB10" s="144"/>
      <c r="HBC10" s="144"/>
      <c r="HBD10" s="144"/>
      <c r="HBE10" s="144"/>
      <c r="HBF10" s="144"/>
      <c r="HBG10" s="144"/>
      <c r="HBH10" s="144"/>
      <c r="HBI10" s="144"/>
      <c r="HBJ10" s="144"/>
      <c r="HBK10" s="144"/>
      <c r="HBL10" s="144"/>
      <c r="HBM10" s="144"/>
      <c r="HBN10" s="144"/>
      <c r="HBO10" s="144"/>
      <c r="HBP10" s="144"/>
      <c r="HBQ10" s="144"/>
      <c r="HBR10" s="144"/>
      <c r="HBS10" s="144"/>
      <c r="HBT10" s="144"/>
      <c r="HBU10" s="144"/>
      <c r="HBV10" s="144"/>
      <c r="HBW10" s="144"/>
      <c r="HBX10" s="144"/>
      <c r="HBY10" s="144"/>
      <c r="HBZ10" s="144"/>
      <c r="HCA10" s="144"/>
      <c r="HCB10" s="144"/>
      <c r="HCC10" s="144"/>
      <c r="HCD10" s="144"/>
      <c r="HCE10" s="144"/>
      <c r="HCF10" s="144"/>
      <c r="HCG10" s="144"/>
      <c r="HCH10" s="144"/>
      <c r="HCI10" s="144"/>
      <c r="HCJ10" s="144"/>
      <c r="HCK10" s="144"/>
      <c r="HCL10" s="144"/>
      <c r="HCM10" s="144"/>
      <c r="HCN10" s="144"/>
      <c r="HCO10" s="144"/>
      <c r="HCP10" s="144"/>
      <c r="HCQ10" s="144"/>
      <c r="HCR10" s="144"/>
      <c r="HCS10" s="144"/>
      <c r="HCT10" s="144"/>
      <c r="HCU10" s="144"/>
      <c r="HCV10" s="144"/>
      <c r="HCW10" s="144"/>
      <c r="HCX10" s="144"/>
      <c r="HCY10" s="144"/>
      <c r="HCZ10" s="144"/>
      <c r="HDA10" s="144"/>
      <c r="HDB10" s="144"/>
      <c r="HDC10" s="144"/>
      <c r="HDD10" s="144"/>
      <c r="HDE10" s="144"/>
      <c r="HDF10" s="144"/>
      <c r="HDG10" s="144"/>
      <c r="HDH10" s="144"/>
      <c r="HDI10" s="144"/>
      <c r="HDJ10" s="144"/>
      <c r="HDK10" s="144"/>
      <c r="HDL10" s="144"/>
      <c r="HDM10" s="144"/>
      <c r="HDN10" s="144"/>
      <c r="HDO10" s="144"/>
      <c r="HDP10" s="144"/>
      <c r="HDQ10" s="144"/>
      <c r="HDR10" s="144"/>
      <c r="HDS10" s="144"/>
      <c r="HDT10" s="144"/>
      <c r="HDU10" s="144"/>
      <c r="HDV10" s="144"/>
      <c r="HDW10" s="144"/>
      <c r="HDX10" s="144"/>
      <c r="HDY10" s="144"/>
      <c r="HDZ10" s="144"/>
      <c r="HEA10" s="144"/>
      <c r="HEB10" s="144"/>
      <c r="HEC10" s="144"/>
      <c r="HED10" s="144"/>
      <c r="HEE10" s="144"/>
      <c r="HEF10" s="144"/>
      <c r="HEG10" s="144"/>
      <c r="HEH10" s="144"/>
      <c r="HEI10" s="144"/>
      <c r="HEJ10" s="144"/>
      <c r="HEK10" s="144"/>
      <c r="HEL10" s="144"/>
      <c r="HEM10" s="144"/>
      <c r="HEN10" s="144"/>
      <c r="HEO10" s="144"/>
      <c r="HEP10" s="144"/>
      <c r="HEQ10" s="144"/>
      <c r="HER10" s="144"/>
      <c r="HES10" s="144"/>
      <c r="HET10" s="144"/>
      <c r="HEU10" s="144"/>
      <c r="HEV10" s="144"/>
      <c r="HEW10" s="144"/>
      <c r="HEX10" s="144"/>
      <c r="HEY10" s="144"/>
      <c r="HEZ10" s="144"/>
      <c r="HFA10" s="144"/>
      <c r="HFB10" s="144"/>
      <c r="HFC10" s="144"/>
      <c r="HFD10" s="144"/>
      <c r="HFE10" s="144"/>
      <c r="HFF10" s="144"/>
      <c r="HFG10" s="144"/>
      <c r="HFH10" s="144"/>
      <c r="HFI10" s="144"/>
      <c r="HFJ10" s="144"/>
      <c r="HFK10" s="144"/>
      <c r="HFL10" s="144"/>
      <c r="HFM10" s="144"/>
      <c r="HFN10" s="144"/>
      <c r="HFO10" s="144"/>
      <c r="HFP10" s="144"/>
      <c r="HFQ10" s="144"/>
      <c r="HFR10" s="144"/>
      <c r="HFS10" s="144"/>
      <c r="HFT10" s="144"/>
      <c r="HFU10" s="144"/>
      <c r="HFV10" s="144"/>
      <c r="HFW10" s="144"/>
      <c r="HFX10" s="144"/>
      <c r="HFY10" s="144"/>
      <c r="HFZ10" s="144"/>
      <c r="HGA10" s="144"/>
      <c r="HGB10" s="144"/>
      <c r="HGC10" s="144"/>
      <c r="HGD10" s="144"/>
      <c r="HGE10" s="144"/>
      <c r="HGF10" s="144"/>
      <c r="HGG10" s="144"/>
      <c r="HGH10" s="144"/>
      <c r="HGI10" s="144"/>
      <c r="HGJ10" s="144"/>
      <c r="HGK10" s="144"/>
      <c r="HGL10" s="144"/>
      <c r="HGM10" s="144"/>
      <c r="HGN10" s="144"/>
      <c r="HGO10" s="144"/>
      <c r="HGP10" s="144"/>
      <c r="HGQ10" s="144"/>
      <c r="HGR10" s="144"/>
      <c r="HGS10" s="144"/>
      <c r="HGT10" s="144"/>
      <c r="HGU10" s="144"/>
      <c r="HGV10" s="144"/>
      <c r="HGW10" s="144"/>
      <c r="HGX10" s="144"/>
      <c r="HGY10" s="144"/>
      <c r="HGZ10" s="144"/>
      <c r="HHA10" s="144"/>
      <c r="HHB10" s="144"/>
      <c r="HHC10" s="144"/>
      <c r="HHD10" s="144"/>
      <c r="HHE10" s="144"/>
      <c r="HHF10" s="144"/>
      <c r="HHG10" s="144"/>
      <c r="HHH10" s="144"/>
      <c r="HHI10" s="144"/>
      <c r="HHJ10" s="144"/>
      <c r="HHK10" s="144"/>
      <c r="HHL10" s="144"/>
      <c r="HHM10" s="144"/>
      <c r="HHN10" s="144"/>
      <c r="HHO10" s="144"/>
      <c r="HHP10" s="144"/>
      <c r="HHQ10" s="144"/>
      <c r="HHR10" s="144"/>
      <c r="HHS10" s="144"/>
      <c r="HHT10" s="144"/>
      <c r="HHU10" s="144"/>
      <c r="HHV10" s="144"/>
      <c r="HHW10" s="144"/>
      <c r="HHX10" s="144"/>
      <c r="HHY10" s="144"/>
      <c r="HHZ10" s="144"/>
      <c r="HIA10" s="144"/>
      <c r="HIB10" s="144"/>
      <c r="HIC10" s="144"/>
      <c r="HID10" s="144"/>
      <c r="HIE10" s="144"/>
      <c r="HIF10" s="144"/>
      <c r="HIG10" s="144"/>
      <c r="HIH10" s="144"/>
      <c r="HII10" s="144"/>
      <c r="HIJ10" s="144"/>
      <c r="HIK10" s="144"/>
      <c r="HIL10" s="144"/>
      <c r="HIM10" s="144"/>
      <c r="HIN10" s="144"/>
      <c r="HIO10" s="144"/>
      <c r="HIP10" s="144"/>
      <c r="HIQ10" s="144"/>
      <c r="HIR10" s="144"/>
      <c r="HIS10" s="144"/>
      <c r="HIT10" s="144"/>
      <c r="HIU10" s="144"/>
      <c r="HIV10" s="144"/>
      <c r="HIW10" s="144"/>
      <c r="HIX10" s="144"/>
      <c r="HIY10" s="144"/>
      <c r="HIZ10" s="144"/>
      <c r="HJA10" s="144"/>
      <c r="HJB10" s="144"/>
      <c r="HJC10" s="144"/>
      <c r="HJD10" s="144"/>
      <c r="HJE10" s="144"/>
      <c r="HJF10" s="144"/>
      <c r="HJG10" s="144"/>
      <c r="HJH10" s="144"/>
      <c r="HJI10" s="144"/>
      <c r="HJJ10" s="144"/>
      <c r="HJK10" s="144"/>
      <c r="HJL10" s="144"/>
      <c r="HJM10" s="144"/>
      <c r="HJN10" s="144"/>
      <c r="HJO10" s="144"/>
      <c r="HJP10" s="144"/>
      <c r="HJQ10" s="144"/>
      <c r="HJR10" s="144"/>
      <c r="HJS10" s="144"/>
      <c r="HJT10" s="144"/>
      <c r="HJU10" s="144"/>
      <c r="HJV10" s="144"/>
      <c r="HJW10" s="144"/>
      <c r="HJX10" s="144"/>
      <c r="HJY10" s="144"/>
      <c r="HJZ10" s="144"/>
      <c r="HKA10" s="144"/>
      <c r="HKB10" s="144"/>
      <c r="HKC10" s="144"/>
      <c r="HKD10" s="144"/>
      <c r="HKE10" s="144"/>
      <c r="HKF10" s="144"/>
      <c r="HKG10" s="144"/>
      <c r="HKH10" s="144"/>
      <c r="HKI10" s="144"/>
      <c r="HKJ10" s="144"/>
      <c r="HKK10" s="144"/>
      <c r="HKL10" s="144"/>
      <c r="HKM10" s="144"/>
      <c r="HKN10" s="144"/>
      <c r="HKO10" s="144"/>
      <c r="HKP10" s="144"/>
      <c r="HKQ10" s="144"/>
      <c r="HKR10" s="144"/>
      <c r="HKS10" s="144"/>
      <c r="HKT10" s="144"/>
      <c r="HKU10" s="144"/>
      <c r="HKV10" s="144"/>
      <c r="HKW10" s="144"/>
      <c r="HKX10" s="144"/>
      <c r="HKY10" s="144"/>
      <c r="HKZ10" s="144"/>
      <c r="HLA10" s="144"/>
      <c r="HLB10" s="144"/>
      <c r="HLC10" s="144"/>
      <c r="HLD10" s="144"/>
      <c r="HLE10" s="144"/>
      <c r="HLF10" s="144"/>
      <c r="HLG10" s="144"/>
      <c r="HLH10" s="144"/>
      <c r="HLI10" s="144"/>
      <c r="HLJ10" s="144"/>
      <c r="HLK10" s="144"/>
      <c r="HLL10" s="144"/>
      <c r="HLM10" s="144"/>
      <c r="HLN10" s="144"/>
      <c r="HLO10" s="144"/>
      <c r="HLP10" s="144"/>
      <c r="HLQ10" s="144"/>
      <c r="HLR10" s="144"/>
      <c r="HLS10" s="144"/>
      <c r="HLT10" s="144"/>
      <c r="HLU10" s="144"/>
      <c r="HLV10" s="144"/>
      <c r="HLW10" s="144"/>
      <c r="HLX10" s="144"/>
      <c r="HLY10" s="144"/>
      <c r="HLZ10" s="144"/>
      <c r="HMA10" s="144"/>
      <c r="HMB10" s="144"/>
      <c r="HMC10" s="144"/>
      <c r="HMD10" s="144"/>
      <c r="HME10" s="144"/>
      <c r="HMF10" s="144"/>
      <c r="HMG10" s="144"/>
      <c r="HMH10" s="144"/>
      <c r="HMI10" s="144"/>
      <c r="HMJ10" s="144"/>
      <c r="HMK10" s="144"/>
      <c r="HML10" s="144"/>
      <c r="HMM10" s="144"/>
      <c r="HMN10" s="144"/>
      <c r="HMO10" s="144"/>
      <c r="HMP10" s="144"/>
      <c r="HMQ10" s="144"/>
      <c r="HMR10" s="144"/>
      <c r="HMS10" s="144"/>
      <c r="HMT10" s="144"/>
      <c r="HMU10" s="144"/>
      <c r="HMV10" s="144"/>
      <c r="HMW10" s="144"/>
      <c r="HMX10" s="144"/>
      <c r="HMY10" s="144"/>
      <c r="HMZ10" s="144"/>
      <c r="HNA10" s="144"/>
      <c r="HNB10" s="144"/>
      <c r="HNC10" s="144"/>
      <c r="HND10" s="144"/>
      <c r="HNE10" s="144"/>
      <c r="HNF10" s="144"/>
      <c r="HNG10" s="144"/>
      <c r="HNH10" s="144"/>
      <c r="HNI10" s="144"/>
      <c r="HNJ10" s="144"/>
      <c r="HNK10" s="144"/>
      <c r="HNL10" s="144"/>
      <c r="HNM10" s="144"/>
      <c r="HNN10" s="144"/>
      <c r="HNO10" s="144"/>
      <c r="HNP10" s="144"/>
      <c r="HNQ10" s="144"/>
      <c r="HNR10" s="144"/>
      <c r="HNS10" s="144"/>
      <c r="HNT10" s="144"/>
      <c r="HNU10" s="144"/>
      <c r="HNV10" s="144"/>
      <c r="HNW10" s="144"/>
      <c r="HNX10" s="144"/>
      <c r="HNY10" s="144"/>
      <c r="HNZ10" s="144"/>
      <c r="HOA10" s="144"/>
      <c r="HOB10" s="144"/>
      <c r="HOC10" s="144"/>
      <c r="HOD10" s="144"/>
      <c r="HOE10" s="144"/>
      <c r="HOF10" s="144"/>
      <c r="HOG10" s="144"/>
      <c r="HOH10" s="144"/>
      <c r="HOI10" s="144"/>
      <c r="HOJ10" s="144"/>
      <c r="HOK10" s="144"/>
      <c r="HOL10" s="144"/>
      <c r="HOM10" s="144"/>
      <c r="HON10" s="144"/>
      <c r="HOO10" s="144"/>
      <c r="HOP10" s="144"/>
      <c r="HOQ10" s="144"/>
      <c r="HOR10" s="144"/>
      <c r="HOS10" s="144"/>
      <c r="HOT10" s="144"/>
      <c r="HOU10" s="144"/>
      <c r="HOV10" s="144"/>
      <c r="HOW10" s="144"/>
      <c r="HOX10" s="144"/>
      <c r="HOY10" s="144"/>
      <c r="HOZ10" s="144"/>
      <c r="HPA10" s="144"/>
      <c r="HPB10" s="144"/>
      <c r="HPC10" s="144"/>
      <c r="HPD10" s="144"/>
      <c r="HPE10" s="144"/>
      <c r="HPF10" s="144"/>
      <c r="HPG10" s="144"/>
      <c r="HPH10" s="144"/>
      <c r="HPI10" s="144"/>
      <c r="HPJ10" s="144"/>
      <c r="HPK10" s="144"/>
      <c r="HPL10" s="144"/>
      <c r="HPM10" s="144"/>
      <c r="HPN10" s="144"/>
      <c r="HPO10" s="144"/>
      <c r="HPP10" s="144"/>
      <c r="HPQ10" s="144"/>
      <c r="HPR10" s="144"/>
      <c r="HPS10" s="144"/>
      <c r="HPT10" s="144"/>
      <c r="HPU10" s="144"/>
      <c r="HPV10" s="144"/>
      <c r="HPW10" s="144"/>
      <c r="HPX10" s="144"/>
      <c r="HPY10" s="144"/>
      <c r="HPZ10" s="144"/>
      <c r="HQA10" s="144"/>
      <c r="HQB10" s="144"/>
      <c r="HQC10" s="144"/>
      <c r="HQD10" s="144"/>
      <c r="HQE10" s="144"/>
      <c r="HQF10" s="144"/>
      <c r="HQG10" s="144"/>
      <c r="HQH10" s="144"/>
      <c r="HQI10" s="144"/>
      <c r="HQJ10" s="144"/>
      <c r="HQK10" s="144"/>
      <c r="HQL10" s="144"/>
      <c r="HQM10" s="144"/>
      <c r="HQN10" s="144"/>
      <c r="HQO10" s="144"/>
      <c r="HQP10" s="144"/>
      <c r="HQQ10" s="144"/>
      <c r="HQR10" s="144"/>
      <c r="HQS10" s="144"/>
      <c r="HQT10" s="144"/>
      <c r="HQU10" s="144"/>
      <c r="HQV10" s="144"/>
      <c r="HQW10" s="144"/>
      <c r="HQX10" s="144"/>
      <c r="HQY10" s="144"/>
      <c r="HQZ10" s="144"/>
      <c r="HRA10" s="144"/>
      <c r="HRB10" s="144"/>
      <c r="HRC10" s="144"/>
      <c r="HRD10" s="144"/>
      <c r="HRE10" s="144"/>
      <c r="HRF10" s="144"/>
      <c r="HRG10" s="144"/>
      <c r="HRH10" s="144"/>
      <c r="HRI10" s="144"/>
      <c r="HRJ10" s="144"/>
      <c r="HRK10" s="144"/>
      <c r="HRL10" s="144"/>
      <c r="HRM10" s="144"/>
      <c r="HRN10" s="144"/>
      <c r="HRO10" s="144"/>
      <c r="HRP10" s="144"/>
      <c r="HRQ10" s="144"/>
      <c r="HRR10" s="144"/>
      <c r="HRS10" s="144"/>
      <c r="HRT10" s="144"/>
      <c r="HRU10" s="144"/>
      <c r="HRV10" s="144"/>
      <c r="HRW10" s="144"/>
      <c r="HRX10" s="144"/>
      <c r="HRY10" s="144"/>
      <c r="HRZ10" s="144"/>
      <c r="HSA10" s="144"/>
      <c r="HSB10" s="144"/>
      <c r="HSC10" s="144"/>
      <c r="HSD10" s="144"/>
      <c r="HSE10" s="144"/>
      <c r="HSF10" s="144"/>
      <c r="HSG10" s="144"/>
      <c r="HSH10" s="144"/>
      <c r="HSI10" s="144"/>
      <c r="HSJ10" s="144"/>
      <c r="HSK10" s="144"/>
      <c r="HSL10" s="144"/>
      <c r="HSM10" s="144"/>
      <c r="HSN10" s="144"/>
      <c r="HSO10" s="144"/>
      <c r="HSP10" s="144"/>
      <c r="HSQ10" s="144"/>
      <c r="HSR10" s="144"/>
      <c r="HSS10" s="144"/>
      <c r="HST10" s="144"/>
      <c r="HSU10" s="144"/>
      <c r="HSV10" s="144"/>
      <c r="HSW10" s="144"/>
      <c r="HSX10" s="144"/>
      <c r="HSY10" s="144"/>
      <c r="HSZ10" s="144"/>
      <c r="HTA10" s="144"/>
      <c r="HTB10" s="144"/>
      <c r="HTC10" s="144"/>
      <c r="HTD10" s="144"/>
      <c r="HTE10" s="144"/>
      <c r="HTF10" s="144"/>
      <c r="HTG10" s="144"/>
      <c r="HTH10" s="144"/>
      <c r="HTI10" s="144"/>
      <c r="HTJ10" s="144"/>
      <c r="HTK10" s="144"/>
      <c r="HTL10" s="144"/>
      <c r="HTM10" s="144"/>
      <c r="HTN10" s="144"/>
      <c r="HTO10" s="144"/>
      <c r="HTP10" s="144"/>
      <c r="HTQ10" s="144"/>
      <c r="HTR10" s="144"/>
      <c r="HTS10" s="144"/>
      <c r="HTT10" s="144"/>
      <c r="HTU10" s="144"/>
      <c r="HTV10" s="144"/>
      <c r="HTW10" s="144"/>
      <c r="HTX10" s="144"/>
      <c r="HTY10" s="144"/>
      <c r="HTZ10" s="144"/>
      <c r="HUA10" s="144"/>
      <c r="HUB10" s="144"/>
      <c r="HUC10" s="144"/>
      <c r="HUD10" s="144"/>
      <c r="HUE10" s="144"/>
      <c r="HUF10" s="144"/>
      <c r="HUG10" s="144"/>
      <c r="HUH10" s="144"/>
      <c r="HUI10" s="144"/>
      <c r="HUJ10" s="144"/>
      <c r="HUK10" s="144"/>
      <c r="HUL10" s="144"/>
      <c r="HUM10" s="144"/>
      <c r="HUN10" s="144"/>
      <c r="HUO10" s="144"/>
      <c r="HUP10" s="144"/>
      <c r="HUQ10" s="144"/>
      <c r="HUR10" s="144"/>
      <c r="HUS10" s="144"/>
      <c r="HUT10" s="144"/>
      <c r="HUU10" s="144"/>
      <c r="HUV10" s="144"/>
      <c r="HUW10" s="144"/>
      <c r="HUX10" s="144"/>
      <c r="HUY10" s="144"/>
      <c r="HUZ10" s="144"/>
      <c r="HVA10" s="144"/>
      <c r="HVB10" s="144"/>
      <c r="HVC10" s="144"/>
      <c r="HVD10" s="144"/>
      <c r="HVE10" s="144"/>
      <c r="HVF10" s="144"/>
      <c r="HVG10" s="144"/>
      <c r="HVH10" s="144"/>
      <c r="HVI10" s="144"/>
      <c r="HVJ10" s="144"/>
      <c r="HVK10" s="144"/>
      <c r="HVL10" s="144"/>
      <c r="HVM10" s="144"/>
      <c r="HVN10" s="144"/>
      <c r="HVO10" s="144"/>
      <c r="HVP10" s="144"/>
      <c r="HVQ10" s="144"/>
      <c r="HVR10" s="144"/>
      <c r="HVS10" s="144"/>
      <c r="HVT10" s="144"/>
      <c r="HVU10" s="144"/>
      <c r="HVV10" s="144"/>
      <c r="HVW10" s="144"/>
      <c r="HVX10" s="144"/>
      <c r="HVY10" s="144"/>
      <c r="HVZ10" s="144"/>
      <c r="HWA10" s="144"/>
      <c r="HWB10" s="144"/>
      <c r="HWC10" s="144"/>
      <c r="HWD10" s="144"/>
      <c r="HWE10" s="144"/>
      <c r="HWF10" s="144"/>
      <c r="HWG10" s="144"/>
      <c r="HWH10" s="144"/>
      <c r="HWI10" s="144"/>
      <c r="HWJ10" s="144"/>
      <c r="HWK10" s="144"/>
      <c r="HWL10" s="144"/>
      <c r="HWM10" s="144"/>
      <c r="HWN10" s="144"/>
      <c r="HWO10" s="144"/>
      <c r="HWP10" s="144"/>
      <c r="HWQ10" s="144"/>
      <c r="HWR10" s="144"/>
      <c r="HWS10" s="144"/>
      <c r="HWT10" s="144"/>
      <c r="HWU10" s="144"/>
      <c r="HWV10" s="144"/>
      <c r="HWW10" s="144"/>
      <c r="HWX10" s="144"/>
      <c r="HWY10" s="144"/>
      <c r="HWZ10" s="144"/>
      <c r="HXA10" s="144"/>
      <c r="HXB10" s="144"/>
      <c r="HXC10" s="144"/>
      <c r="HXD10" s="144"/>
      <c r="HXE10" s="144"/>
      <c r="HXF10" s="144"/>
      <c r="HXG10" s="144"/>
      <c r="HXH10" s="144"/>
      <c r="HXI10" s="144"/>
      <c r="HXJ10" s="144"/>
      <c r="HXK10" s="144"/>
      <c r="HXL10" s="144"/>
      <c r="HXM10" s="144"/>
      <c r="HXN10" s="144"/>
      <c r="HXO10" s="144"/>
      <c r="HXP10" s="144"/>
      <c r="HXQ10" s="144"/>
      <c r="HXR10" s="144"/>
      <c r="HXS10" s="144"/>
      <c r="HXT10" s="144"/>
      <c r="HXU10" s="144"/>
      <c r="HXV10" s="144"/>
      <c r="HXW10" s="144"/>
      <c r="HXX10" s="144"/>
      <c r="HXY10" s="144"/>
      <c r="HXZ10" s="144"/>
      <c r="HYA10" s="144"/>
      <c r="HYB10" s="144"/>
      <c r="HYC10" s="144"/>
      <c r="HYD10" s="144"/>
      <c r="HYE10" s="144"/>
      <c r="HYF10" s="144"/>
      <c r="HYG10" s="144"/>
      <c r="HYH10" s="144"/>
      <c r="HYI10" s="144"/>
      <c r="HYJ10" s="144"/>
      <c r="HYK10" s="144"/>
      <c r="HYL10" s="144"/>
      <c r="HYM10" s="144"/>
      <c r="HYN10" s="144"/>
      <c r="HYO10" s="144"/>
      <c r="HYP10" s="144"/>
      <c r="HYQ10" s="144"/>
      <c r="HYR10" s="144"/>
      <c r="HYS10" s="144"/>
      <c r="HYT10" s="144"/>
      <c r="HYU10" s="144"/>
      <c r="HYV10" s="144"/>
      <c r="HYW10" s="144"/>
      <c r="HYX10" s="144"/>
      <c r="HYY10" s="144"/>
      <c r="HYZ10" s="144"/>
      <c r="HZA10" s="144"/>
      <c r="HZB10" s="144"/>
      <c r="HZC10" s="144"/>
      <c r="HZD10" s="144"/>
      <c r="HZE10" s="144"/>
      <c r="HZF10" s="144"/>
      <c r="HZG10" s="144"/>
      <c r="HZH10" s="144"/>
      <c r="HZI10" s="144"/>
      <c r="HZJ10" s="144"/>
      <c r="HZK10" s="144"/>
      <c r="HZL10" s="144"/>
      <c r="HZM10" s="144"/>
      <c r="HZN10" s="144"/>
      <c r="HZO10" s="144"/>
      <c r="HZP10" s="144"/>
      <c r="HZQ10" s="144"/>
      <c r="HZR10" s="144"/>
      <c r="HZS10" s="144"/>
      <c r="HZT10" s="144"/>
      <c r="HZU10" s="144"/>
      <c r="HZV10" s="144"/>
      <c r="HZW10" s="144"/>
      <c r="HZX10" s="144"/>
      <c r="HZY10" s="144"/>
      <c r="HZZ10" s="144"/>
      <c r="IAA10" s="144"/>
      <c r="IAB10" s="144"/>
      <c r="IAC10" s="144"/>
      <c r="IAD10" s="144"/>
      <c r="IAE10" s="144"/>
      <c r="IAF10" s="144"/>
      <c r="IAG10" s="144"/>
      <c r="IAH10" s="144"/>
      <c r="IAI10" s="144"/>
      <c r="IAJ10" s="144"/>
      <c r="IAK10" s="144"/>
      <c r="IAL10" s="144"/>
      <c r="IAM10" s="144"/>
      <c r="IAN10" s="144"/>
      <c r="IAO10" s="144"/>
      <c r="IAP10" s="144"/>
      <c r="IAQ10" s="144"/>
      <c r="IAR10" s="144"/>
      <c r="IAS10" s="144"/>
      <c r="IAT10" s="144"/>
      <c r="IAU10" s="144"/>
      <c r="IAV10" s="144"/>
      <c r="IAW10" s="144"/>
      <c r="IAX10" s="144"/>
      <c r="IAY10" s="144"/>
      <c r="IAZ10" s="144"/>
      <c r="IBA10" s="144"/>
      <c r="IBB10" s="144"/>
      <c r="IBC10" s="144"/>
      <c r="IBD10" s="144"/>
      <c r="IBE10" s="144"/>
      <c r="IBF10" s="144"/>
      <c r="IBG10" s="144"/>
      <c r="IBH10" s="144"/>
      <c r="IBI10" s="144"/>
      <c r="IBJ10" s="144"/>
      <c r="IBK10" s="144"/>
      <c r="IBL10" s="144"/>
      <c r="IBM10" s="144"/>
      <c r="IBN10" s="144"/>
      <c r="IBO10" s="144"/>
      <c r="IBP10" s="144"/>
      <c r="IBQ10" s="144"/>
      <c r="IBR10" s="144"/>
      <c r="IBS10" s="144"/>
      <c r="IBT10" s="144"/>
      <c r="IBU10" s="144"/>
      <c r="IBV10" s="144"/>
      <c r="IBW10" s="144"/>
      <c r="IBX10" s="144"/>
      <c r="IBY10" s="144"/>
      <c r="IBZ10" s="144"/>
      <c r="ICA10" s="144"/>
      <c r="ICB10" s="144"/>
      <c r="ICC10" s="144"/>
      <c r="ICD10" s="144"/>
      <c r="ICE10" s="144"/>
      <c r="ICF10" s="144"/>
      <c r="ICG10" s="144"/>
      <c r="ICH10" s="144"/>
      <c r="ICI10" s="144"/>
      <c r="ICJ10" s="144"/>
      <c r="ICK10" s="144"/>
      <c r="ICL10" s="144"/>
      <c r="ICM10" s="144"/>
      <c r="ICN10" s="144"/>
      <c r="ICO10" s="144"/>
      <c r="ICP10" s="144"/>
      <c r="ICQ10" s="144"/>
      <c r="ICR10" s="144"/>
      <c r="ICS10" s="144"/>
      <c r="ICT10" s="144"/>
      <c r="ICU10" s="144"/>
      <c r="ICV10" s="144"/>
      <c r="ICW10" s="144"/>
      <c r="ICX10" s="144"/>
      <c r="ICY10" s="144"/>
      <c r="ICZ10" s="144"/>
      <c r="IDA10" s="144"/>
      <c r="IDB10" s="144"/>
      <c r="IDC10" s="144"/>
      <c r="IDD10" s="144"/>
      <c r="IDE10" s="144"/>
      <c r="IDF10" s="144"/>
      <c r="IDG10" s="144"/>
      <c r="IDH10" s="144"/>
      <c r="IDI10" s="144"/>
      <c r="IDJ10" s="144"/>
      <c r="IDK10" s="144"/>
      <c r="IDL10" s="144"/>
      <c r="IDM10" s="144"/>
      <c r="IDN10" s="144"/>
      <c r="IDO10" s="144"/>
      <c r="IDP10" s="144"/>
      <c r="IDQ10" s="144"/>
      <c r="IDR10" s="144"/>
      <c r="IDS10" s="144"/>
      <c r="IDT10" s="144"/>
      <c r="IDU10" s="144"/>
      <c r="IDV10" s="144"/>
      <c r="IDW10" s="144"/>
      <c r="IDX10" s="144"/>
      <c r="IDY10" s="144"/>
      <c r="IDZ10" s="144"/>
      <c r="IEA10" s="144"/>
      <c r="IEB10" s="144"/>
      <c r="IEC10" s="144"/>
      <c r="IED10" s="144"/>
      <c r="IEE10" s="144"/>
      <c r="IEF10" s="144"/>
      <c r="IEG10" s="144"/>
      <c r="IEH10" s="144"/>
      <c r="IEI10" s="144"/>
      <c r="IEJ10" s="144"/>
      <c r="IEK10" s="144"/>
      <c r="IEL10" s="144"/>
      <c r="IEM10" s="144"/>
      <c r="IEN10" s="144"/>
      <c r="IEO10" s="144"/>
      <c r="IEP10" s="144"/>
      <c r="IEQ10" s="144"/>
      <c r="IER10" s="144"/>
      <c r="IES10" s="144"/>
      <c r="IET10" s="144"/>
      <c r="IEU10" s="144"/>
      <c r="IEV10" s="144"/>
      <c r="IEW10" s="144"/>
      <c r="IEX10" s="144"/>
      <c r="IEY10" s="144"/>
      <c r="IEZ10" s="144"/>
      <c r="IFA10" s="144"/>
      <c r="IFB10" s="144"/>
      <c r="IFC10" s="144"/>
      <c r="IFD10" s="144"/>
      <c r="IFE10" s="144"/>
      <c r="IFF10" s="144"/>
      <c r="IFG10" s="144"/>
      <c r="IFH10" s="144"/>
      <c r="IFI10" s="144"/>
      <c r="IFJ10" s="144"/>
      <c r="IFK10" s="144"/>
      <c r="IFL10" s="144"/>
      <c r="IFM10" s="144"/>
      <c r="IFN10" s="144"/>
      <c r="IFO10" s="144"/>
      <c r="IFP10" s="144"/>
      <c r="IFQ10" s="144"/>
      <c r="IFR10" s="144"/>
      <c r="IFS10" s="144"/>
      <c r="IFT10" s="144"/>
      <c r="IFU10" s="144"/>
      <c r="IFV10" s="144"/>
      <c r="IFW10" s="144"/>
      <c r="IFX10" s="144"/>
      <c r="IFY10" s="144"/>
      <c r="IFZ10" s="144"/>
      <c r="IGA10" s="144"/>
      <c r="IGB10" s="144"/>
      <c r="IGC10" s="144"/>
      <c r="IGD10" s="144"/>
      <c r="IGE10" s="144"/>
      <c r="IGF10" s="144"/>
      <c r="IGG10" s="144"/>
      <c r="IGH10" s="144"/>
      <c r="IGI10" s="144"/>
      <c r="IGJ10" s="144"/>
      <c r="IGK10" s="144"/>
      <c r="IGL10" s="144"/>
      <c r="IGM10" s="144"/>
      <c r="IGN10" s="144"/>
      <c r="IGO10" s="144"/>
      <c r="IGP10" s="144"/>
      <c r="IGQ10" s="144"/>
      <c r="IGR10" s="144"/>
      <c r="IGS10" s="144"/>
      <c r="IGT10" s="144"/>
      <c r="IGU10" s="144"/>
      <c r="IGV10" s="144"/>
      <c r="IGW10" s="144"/>
      <c r="IGX10" s="144"/>
      <c r="IGY10" s="144"/>
      <c r="IGZ10" s="144"/>
      <c r="IHA10" s="144"/>
      <c r="IHB10" s="144"/>
      <c r="IHC10" s="144"/>
      <c r="IHD10" s="144"/>
      <c r="IHE10" s="144"/>
      <c r="IHF10" s="144"/>
      <c r="IHG10" s="144"/>
      <c r="IHH10" s="144"/>
      <c r="IHI10" s="144"/>
      <c r="IHJ10" s="144"/>
      <c r="IHK10" s="144"/>
      <c r="IHL10" s="144"/>
      <c r="IHM10" s="144"/>
      <c r="IHN10" s="144"/>
      <c r="IHO10" s="144"/>
      <c r="IHP10" s="144"/>
      <c r="IHQ10" s="144"/>
      <c r="IHR10" s="144"/>
      <c r="IHS10" s="144"/>
      <c r="IHT10" s="144"/>
      <c r="IHU10" s="144"/>
      <c r="IHV10" s="144"/>
      <c r="IHW10" s="144"/>
      <c r="IHX10" s="144"/>
      <c r="IHY10" s="144"/>
      <c r="IHZ10" s="144"/>
      <c r="IIA10" s="144"/>
      <c r="IIB10" s="144"/>
      <c r="IIC10" s="144"/>
      <c r="IID10" s="144"/>
      <c r="IIE10" s="144"/>
      <c r="IIF10" s="144"/>
      <c r="IIG10" s="144"/>
      <c r="IIH10" s="144"/>
      <c r="III10" s="144"/>
      <c r="IIJ10" s="144"/>
      <c r="IIK10" s="144"/>
      <c r="IIL10" s="144"/>
      <c r="IIM10" s="144"/>
      <c r="IIN10" s="144"/>
      <c r="IIO10" s="144"/>
      <c r="IIP10" s="144"/>
      <c r="IIQ10" s="144"/>
      <c r="IIR10" s="144"/>
      <c r="IIS10" s="144"/>
      <c r="IIT10" s="144"/>
      <c r="IIU10" s="144"/>
      <c r="IIV10" s="144"/>
      <c r="IIW10" s="144"/>
      <c r="IIX10" s="144"/>
      <c r="IIY10" s="144"/>
      <c r="IIZ10" s="144"/>
      <c r="IJA10" s="144"/>
      <c r="IJB10" s="144"/>
      <c r="IJC10" s="144"/>
      <c r="IJD10" s="144"/>
      <c r="IJE10" s="144"/>
      <c r="IJF10" s="144"/>
      <c r="IJG10" s="144"/>
      <c r="IJH10" s="144"/>
      <c r="IJI10" s="144"/>
      <c r="IJJ10" s="144"/>
      <c r="IJK10" s="144"/>
      <c r="IJL10" s="144"/>
      <c r="IJM10" s="144"/>
      <c r="IJN10" s="144"/>
      <c r="IJO10" s="144"/>
      <c r="IJP10" s="144"/>
      <c r="IJQ10" s="144"/>
      <c r="IJR10" s="144"/>
      <c r="IJS10" s="144"/>
      <c r="IJT10" s="144"/>
      <c r="IJU10" s="144"/>
      <c r="IJV10" s="144"/>
      <c r="IJW10" s="144"/>
      <c r="IJX10" s="144"/>
      <c r="IJY10" s="144"/>
      <c r="IJZ10" s="144"/>
      <c r="IKA10" s="144"/>
      <c r="IKB10" s="144"/>
      <c r="IKC10" s="144"/>
      <c r="IKD10" s="144"/>
      <c r="IKE10" s="144"/>
      <c r="IKF10" s="144"/>
      <c r="IKG10" s="144"/>
      <c r="IKH10" s="144"/>
      <c r="IKI10" s="144"/>
      <c r="IKJ10" s="144"/>
      <c r="IKK10" s="144"/>
      <c r="IKL10" s="144"/>
      <c r="IKM10" s="144"/>
      <c r="IKN10" s="144"/>
      <c r="IKO10" s="144"/>
      <c r="IKP10" s="144"/>
      <c r="IKQ10" s="144"/>
      <c r="IKR10" s="144"/>
      <c r="IKS10" s="144"/>
      <c r="IKT10" s="144"/>
      <c r="IKU10" s="144"/>
      <c r="IKV10" s="144"/>
      <c r="IKW10" s="144"/>
      <c r="IKX10" s="144"/>
      <c r="IKY10" s="144"/>
      <c r="IKZ10" s="144"/>
      <c r="ILA10" s="144"/>
      <c r="ILB10" s="144"/>
      <c r="ILC10" s="144"/>
      <c r="ILD10" s="144"/>
      <c r="ILE10" s="144"/>
      <c r="ILF10" s="144"/>
      <c r="ILG10" s="144"/>
      <c r="ILH10" s="144"/>
      <c r="ILI10" s="144"/>
      <c r="ILJ10" s="144"/>
      <c r="ILK10" s="144"/>
      <c r="ILL10" s="144"/>
      <c r="ILM10" s="144"/>
      <c r="ILN10" s="144"/>
      <c r="ILO10" s="144"/>
      <c r="ILP10" s="144"/>
      <c r="ILQ10" s="144"/>
      <c r="ILR10" s="144"/>
      <c r="ILS10" s="144"/>
      <c r="ILT10" s="144"/>
      <c r="ILU10" s="144"/>
      <c r="ILV10" s="144"/>
      <c r="ILW10" s="144"/>
      <c r="ILX10" s="144"/>
      <c r="ILY10" s="144"/>
      <c r="ILZ10" s="144"/>
      <c r="IMA10" s="144"/>
      <c r="IMB10" s="144"/>
      <c r="IMC10" s="144"/>
      <c r="IMD10" s="144"/>
      <c r="IME10" s="144"/>
      <c r="IMF10" s="144"/>
      <c r="IMG10" s="144"/>
      <c r="IMH10" s="144"/>
      <c r="IMI10" s="144"/>
      <c r="IMJ10" s="144"/>
      <c r="IMK10" s="144"/>
      <c r="IML10" s="144"/>
      <c r="IMM10" s="144"/>
      <c r="IMN10" s="144"/>
      <c r="IMO10" s="144"/>
      <c r="IMP10" s="144"/>
      <c r="IMQ10" s="144"/>
      <c r="IMR10" s="144"/>
      <c r="IMS10" s="144"/>
      <c r="IMT10" s="144"/>
      <c r="IMU10" s="144"/>
      <c r="IMV10" s="144"/>
      <c r="IMW10" s="144"/>
      <c r="IMX10" s="144"/>
      <c r="IMY10" s="144"/>
      <c r="IMZ10" s="144"/>
      <c r="INA10" s="144"/>
      <c r="INB10" s="144"/>
      <c r="INC10" s="144"/>
      <c r="IND10" s="144"/>
      <c r="INE10" s="144"/>
      <c r="INF10" s="144"/>
      <c r="ING10" s="144"/>
      <c r="INH10" s="144"/>
      <c r="INI10" s="144"/>
      <c r="INJ10" s="144"/>
      <c r="INK10" s="144"/>
      <c r="INL10" s="144"/>
      <c r="INM10" s="144"/>
      <c r="INN10" s="144"/>
      <c r="INO10" s="144"/>
      <c r="INP10" s="144"/>
      <c r="INQ10" s="144"/>
      <c r="INR10" s="144"/>
      <c r="INS10" s="144"/>
      <c r="INT10" s="144"/>
      <c r="INU10" s="144"/>
      <c r="INV10" s="144"/>
      <c r="INW10" s="144"/>
      <c r="INX10" s="144"/>
      <c r="INY10" s="144"/>
      <c r="INZ10" s="144"/>
      <c r="IOA10" s="144"/>
      <c r="IOB10" s="144"/>
      <c r="IOC10" s="144"/>
      <c r="IOD10" s="144"/>
      <c r="IOE10" s="144"/>
      <c r="IOF10" s="144"/>
      <c r="IOG10" s="144"/>
      <c r="IOH10" s="144"/>
      <c r="IOI10" s="144"/>
      <c r="IOJ10" s="144"/>
      <c r="IOK10" s="144"/>
      <c r="IOL10" s="144"/>
      <c r="IOM10" s="144"/>
      <c r="ION10" s="144"/>
      <c r="IOO10" s="144"/>
      <c r="IOP10" s="144"/>
      <c r="IOQ10" s="144"/>
      <c r="IOR10" s="144"/>
      <c r="IOS10" s="144"/>
      <c r="IOT10" s="144"/>
      <c r="IOU10" s="144"/>
      <c r="IOV10" s="144"/>
      <c r="IOW10" s="144"/>
      <c r="IOX10" s="144"/>
      <c r="IOY10" s="144"/>
      <c r="IOZ10" s="144"/>
      <c r="IPA10" s="144"/>
      <c r="IPB10" s="144"/>
      <c r="IPC10" s="144"/>
      <c r="IPD10" s="144"/>
      <c r="IPE10" s="144"/>
      <c r="IPF10" s="144"/>
      <c r="IPG10" s="144"/>
      <c r="IPH10" s="144"/>
      <c r="IPI10" s="144"/>
      <c r="IPJ10" s="144"/>
      <c r="IPK10" s="144"/>
      <c r="IPL10" s="144"/>
      <c r="IPM10" s="144"/>
      <c r="IPN10" s="144"/>
      <c r="IPO10" s="144"/>
      <c r="IPP10" s="144"/>
      <c r="IPQ10" s="144"/>
      <c r="IPR10" s="144"/>
      <c r="IPS10" s="144"/>
      <c r="IPT10" s="144"/>
      <c r="IPU10" s="144"/>
      <c r="IPV10" s="144"/>
      <c r="IPW10" s="144"/>
      <c r="IPX10" s="144"/>
      <c r="IPY10" s="144"/>
      <c r="IPZ10" s="144"/>
      <c r="IQA10" s="144"/>
      <c r="IQB10" s="144"/>
      <c r="IQC10" s="144"/>
      <c r="IQD10" s="144"/>
      <c r="IQE10" s="144"/>
      <c r="IQF10" s="144"/>
      <c r="IQG10" s="144"/>
      <c r="IQH10" s="144"/>
      <c r="IQI10" s="144"/>
      <c r="IQJ10" s="144"/>
      <c r="IQK10" s="144"/>
      <c r="IQL10" s="144"/>
      <c r="IQM10" s="144"/>
      <c r="IQN10" s="144"/>
      <c r="IQO10" s="144"/>
      <c r="IQP10" s="144"/>
      <c r="IQQ10" s="144"/>
      <c r="IQR10" s="144"/>
      <c r="IQS10" s="144"/>
      <c r="IQT10" s="144"/>
      <c r="IQU10" s="144"/>
      <c r="IQV10" s="144"/>
      <c r="IQW10" s="144"/>
      <c r="IQX10" s="144"/>
      <c r="IQY10" s="144"/>
      <c r="IQZ10" s="144"/>
      <c r="IRA10" s="144"/>
      <c r="IRB10" s="144"/>
      <c r="IRC10" s="144"/>
      <c r="IRD10" s="144"/>
      <c r="IRE10" s="144"/>
      <c r="IRF10" s="144"/>
      <c r="IRG10" s="144"/>
      <c r="IRH10" s="144"/>
      <c r="IRI10" s="144"/>
      <c r="IRJ10" s="144"/>
      <c r="IRK10" s="144"/>
      <c r="IRL10" s="144"/>
      <c r="IRM10" s="144"/>
      <c r="IRN10" s="144"/>
      <c r="IRO10" s="144"/>
      <c r="IRP10" s="144"/>
      <c r="IRQ10" s="144"/>
      <c r="IRR10" s="144"/>
      <c r="IRS10" s="144"/>
      <c r="IRT10" s="144"/>
      <c r="IRU10" s="144"/>
      <c r="IRV10" s="144"/>
      <c r="IRW10" s="144"/>
      <c r="IRX10" s="144"/>
      <c r="IRY10" s="144"/>
      <c r="IRZ10" s="144"/>
      <c r="ISA10" s="144"/>
      <c r="ISB10" s="144"/>
      <c r="ISC10" s="144"/>
      <c r="ISD10" s="144"/>
      <c r="ISE10" s="144"/>
      <c r="ISF10" s="144"/>
      <c r="ISG10" s="144"/>
      <c r="ISH10" s="144"/>
      <c r="ISI10" s="144"/>
      <c r="ISJ10" s="144"/>
      <c r="ISK10" s="144"/>
      <c r="ISL10" s="144"/>
      <c r="ISM10" s="144"/>
      <c r="ISN10" s="144"/>
      <c r="ISO10" s="144"/>
      <c r="ISP10" s="144"/>
      <c r="ISQ10" s="144"/>
      <c r="ISR10" s="144"/>
      <c r="ISS10" s="144"/>
      <c r="IST10" s="144"/>
      <c r="ISU10" s="144"/>
      <c r="ISV10" s="144"/>
      <c r="ISW10" s="144"/>
      <c r="ISX10" s="144"/>
      <c r="ISY10" s="144"/>
      <c r="ISZ10" s="144"/>
      <c r="ITA10" s="144"/>
      <c r="ITB10" s="144"/>
      <c r="ITC10" s="144"/>
      <c r="ITD10" s="144"/>
      <c r="ITE10" s="144"/>
      <c r="ITF10" s="144"/>
      <c r="ITG10" s="144"/>
      <c r="ITH10" s="144"/>
      <c r="ITI10" s="144"/>
      <c r="ITJ10" s="144"/>
      <c r="ITK10" s="144"/>
      <c r="ITL10" s="144"/>
      <c r="ITM10" s="144"/>
      <c r="ITN10" s="144"/>
      <c r="ITO10" s="144"/>
      <c r="ITP10" s="144"/>
      <c r="ITQ10" s="144"/>
      <c r="ITR10" s="144"/>
      <c r="ITS10" s="144"/>
      <c r="ITT10" s="144"/>
      <c r="ITU10" s="144"/>
      <c r="ITV10" s="144"/>
      <c r="ITW10" s="144"/>
      <c r="ITX10" s="144"/>
      <c r="ITY10" s="144"/>
      <c r="ITZ10" s="144"/>
      <c r="IUA10" s="144"/>
      <c r="IUB10" s="144"/>
      <c r="IUC10" s="144"/>
      <c r="IUD10" s="144"/>
      <c r="IUE10" s="144"/>
      <c r="IUF10" s="144"/>
      <c r="IUG10" s="144"/>
      <c r="IUH10" s="144"/>
      <c r="IUI10" s="144"/>
      <c r="IUJ10" s="144"/>
      <c r="IUK10" s="144"/>
      <c r="IUL10" s="144"/>
      <c r="IUM10" s="144"/>
      <c r="IUN10" s="144"/>
      <c r="IUO10" s="144"/>
      <c r="IUP10" s="144"/>
      <c r="IUQ10" s="144"/>
      <c r="IUR10" s="144"/>
      <c r="IUS10" s="144"/>
      <c r="IUT10" s="144"/>
      <c r="IUU10" s="144"/>
      <c r="IUV10" s="144"/>
      <c r="IUW10" s="144"/>
      <c r="IUX10" s="144"/>
      <c r="IUY10" s="144"/>
      <c r="IUZ10" s="144"/>
      <c r="IVA10" s="144"/>
      <c r="IVB10" s="144"/>
      <c r="IVC10" s="144"/>
      <c r="IVD10" s="144"/>
      <c r="IVE10" s="144"/>
      <c r="IVF10" s="144"/>
      <c r="IVG10" s="144"/>
      <c r="IVH10" s="144"/>
      <c r="IVI10" s="144"/>
      <c r="IVJ10" s="144"/>
      <c r="IVK10" s="144"/>
      <c r="IVL10" s="144"/>
      <c r="IVM10" s="144"/>
      <c r="IVN10" s="144"/>
      <c r="IVO10" s="144"/>
      <c r="IVP10" s="144"/>
      <c r="IVQ10" s="144"/>
      <c r="IVR10" s="144"/>
      <c r="IVS10" s="144"/>
      <c r="IVT10" s="144"/>
      <c r="IVU10" s="144"/>
      <c r="IVV10" s="144"/>
      <c r="IVW10" s="144"/>
      <c r="IVX10" s="144"/>
      <c r="IVY10" s="144"/>
      <c r="IVZ10" s="144"/>
      <c r="IWA10" s="144"/>
      <c r="IWB10" s="144"/>
      <c r="IWC10" s="144"/>
      <c r="IWD10" s="144"/>
      <c r="IWE10" s="144"/>
      <c r="IWF10" s="144"/>
      <c r="IWG10" s="144"/>
      <c r="IWH10" s="144"/>
      <c r="IWI10" s="144"/>
      <c r="IWJ10" s="144"/>
      <c r="IWK10" s="144"/>
      <c r="IWL10" s="144"/>
      <c r="IWM10" s="144"/>
      <c r="IWN10" s="144"/>
      <c r="IWO10" s="144"/>
      <c r="IWP10" s="144"/>
      <c r="IWQ10" s="144"/>
      <c r="IWR10" s="144"/>
      <c r="IWS10" s="144"/>
      <c r="IWT10" s="144"/>
      <c r="IWU10" s="144"/>
      <c r="IWV10" s="144"/>
      <c r="IWW10" s="144"/>
      <c r="IWX10" s="144"/>
      <c r="IWY10" s="144"/>
      <c r="IWZ10" s="144"/>
      <c r="IXA10" s="144"/>
      <c r="IXB10" s="144"/>
      <c r="IXC10" s="144"/>
      <c r="IXD10" s="144"/>
      <c r="IXE10" s="144"/>
      <c r="IXF10" s="144"/>
      <c r="IXG10" s="144"/>
      <c r="IXH10" s="144"/>
      <c r="IXI10" s="144"/>
      <c r="IXJ10" s="144"/>
      <c r="IXK10" s="144"/>
      <c r="IXL10" s="144"/>
      <c r="IXM10" s="144"/>
      <c r="IXN10" s="144"/>
      <c r="IXO10" s="144"/>
      <c r="IXP10" s="144"/>
      <c r="IXQ10" s="144"/>
      <c r="IXR10" s="144"/>
      <c r="IXS10" s="144"/>
      <c r="IXT10" s="144"/>
      <c r="IXU10" s="144"/>
      <c r="IXV10" s="144"/>
      <c r="IXW10" s="144"/>
      <c r="IXX10" s="144"/>
      <c r="IXY10" s="144"/>
      <c r="IXZ10" s="144"/>
      <c r="IYA10" s="144"/>
      <c r="IYB10" s="144"/>
      <c r="IYC10" s="144"/>
      <c r="IYD10" s="144"/>
      <c r="IYE10" s="144"/>
      <c r="IYF10" s="144"/>
      <c r="IYG10" s="144"/>
      <c r="IYH10" s="144"/>
      <c r="IYI10" s="144"/>
      <c r="IYJ10" s="144"/>
      <c r="IYK10" s="144"/>
      <c r="IYL10" s="144"/>
      <c r="IYM10" s="144"/>
      <c r="IYN10" s="144"/>
      <c r="IYO10" s="144"/>
      <c r="IYP10" s="144"/>
      <c r="IYQ10" s="144"/>
      <c r="IYR10" s="144"/>
      <c r="IYS10" s="144"/>
      <c r="IYT10" s="144"/>
      <c r="IYU10" s="144"/>
      <c r="IYV10" s="144"/>
      <c r="IYW10" s="144"/>
      <c r="IYX10" s="144"/>
      <c r="IYY10" s="144"/>
      <c r="IYZ10" s="144"/>
      <c r="IZA10" s="144"/>
      <c r="IZB10" s="144"/>
      <c r="IZC10" s="144"/>
      <c r="IZD10" s="144"/>
      <c r="IZE10" s="144"/>
      <c r="IZF10" s="144"/>
      <c r="IZG10" s="144"/>
      <c r="IZH10" s="144"/>
      <c r="IZI10" s="144"/>
      <c r="IZJ10" s="144"/>
      <c r="IZK10" s="144"/>
      <c r="IZL10" s="144"/>
      <c r="IZM10" s="144"/>
      <c r="IZN10" s="144"/>
      <c r="IZO10" s="144"/>
      <c r="IZP10" s="144"/>
      <c r="IZQ10" s="144"/>
      <c r="IZR10" s="144"/>
      <c r="IZS10" s="144"/>
      <c r="IZT10" s="144"/>
      <c r="IZU10" s="144"/>
      <c r="IZV10" s="144"/>
      <c r="IZW10" s="144"/>
      <c r="IZX10" s="144"/>
      <c r="IZY10" s="144"/>
      <c r="IZZ10" s="144"/>
      <c r="JAA10" s="144"/>
      <c r="JAB10" s="144"/>
      <c r="JAC10" s="144"/>
      <c r="JAD10" s="144"/>
      <c r="JAE10" s="144"/>
      <c r="JAF10" s="144"/>
      <c r="JAG10" s="144"/>
      <c r="JAH10" s="144"/>
      <c r="JAI10" s="144"/>
      <c r="JAJ10" s="144"/>
      <c r="JAK10" s="144"/>
      <c r="JAL10" s="144"/>
      <c r="JAM10" s="144"/>
      <c r="JAN10" s="144"/>
      <c r="JAO10" s="144"/>
      <c r="JAP10" s="144"/>
      <c r="JAQ10" s="144"/>
      <c r="JAR10" s="144"/>
      <c r="JAS10" s="144"/>
      <c r="JAT10" s="144"/>
      <c r="JAU10" s="144"/>
      <c r="JAV10" s="144"/>
      <c r="JAW10" s="144"/>
      <c r="JAX10" s="144"/>
      <c r="JAY10" s="144"/>
      <c r="JAZ10" s="144"/>
      <c r="JBA10" s="144"/>
      <c r="JBB10" s="144"/>
      <c r="JBC10" s="144"/>
      <c r="JBD10" s="144"/>
      <c r="JBE10" s="144"/>
      <c r="JBF10" s="144"/>
      <c r="JBG10" s="144"/>
      <c r="JBH10" s="144"/>
      <c r="JBI10" s="144"/>
      <c r="JBJ10" s="144"/>
      <c r="JBK10" s="144"/>
      <c r="JBL10" s="144"/>
      <c r="JBM10" s="144"/>
      <c r="JBN10" s="144"/>
      <c r="JBO10" s="144"/>
      <c r="JBP10" s="144"/>
      <c r="JBQ10" s="144"/>
      <c r="JBR10" s="144"/>
      <c r="JBS10" s="144"/>
      <c r="JBT10" s="144"/>
      <c r="JBU10" s="144"/>
      <c r="JBV10" s="144"/>
      <c r="JBW10" s="144"/>
      <c r="JBX10" s="144"/>
      <c r="JBY10" s="144"/>
      <c r="JBZ10" s="144"/>
      <c r="JCA10" s="144"/>
      <c r="JCB10" s="144"/>
      <c r="JCC10" s="144"/>
      <c r="JCD10" s="144"/>
      <c r="JCE10" s="144"/>
      <c r="JCF10" s="144"/>
      <c r="JCG10" s="144"/>
      <c r="JCH10" s="144"/>
      <c r="JCI10" s="144"/>
      <c r="JCJ10" s="144"/>
      <c r="JCK10" s="144"/>
      <c r="JCL10" s="144"/>
      <c r="JCM10" s="144"/>
      <c r="JCN10" s="144"/>
      <c r="JCO10" s="144"/>
      <c r="JCP10" s="144"/>
      <c r="JCQ10" s="144"/>
      <c r="JCR10" s="144"/>
      <c r="JCS10" s="144"/>
      <c r="JCT10" s="144"/>
      <c r="JCU10" s="144"/>
      <c r="JCV10" s="144"/>
      <c r="JCW10" s="144"/>
      <c r="JCX10" s="144"/>
      <c r="JCY10" s="144"/>
      <c r="JCZ10" s="144"/>
      <c r="JDA10" s="144"/>
      <c r="JDB10" s="144"/>
      <c r="JDC10" s="144"/>
      <c r="JDD10" s="144"/>
      <c r="JDE10" s="144"/>
      <c r="JDF10" s="144"/>
      <c r="JDG10" s="144"/>
      <c r="JDH10" s="144"/>
      <c r="JDI10" s="144"/>
      <c r="JDJ10" s="144"/>
      <c r="JDK10" s="144"/>
      <c r="JDL10" s="144"/>
      <c r="JDM10" s="144"/>
      <c r="JDN10" s="144"/>
      <c r="JDO10" s="144"/>
      <c r="JDP10" s="144"/>
      <c r="JDQ10" s="144"/>
      <c r="JDR10" s="144"/>
      <c r="JDS10" s="144"/>
      <c r="JDT10" s="144"/>
      <c r="JDU10" s="144"/>
      <c r="JDV10" s="144"/>
      <c r="JDW10" s="144"/>
      <c r="JDX10" s="144"/>
      <c r="JDY10" s="144"/>
      <c r="JDZ10" s="144"/>
      <c r="JEA10" s="144"/>
      <c r="JEB10" s="144"/>
      <c r="JEC10" s="144"/>
      <c r="JED10" s="144"/>
      <c r="JEE10" s="144"/>
      <c r="JEF10" s="144"/>
      <c r="JEG10" s="144"/>
      <c r="JEH10" s="144"/>
      <c r="JEI10" s="144"/>
      <c r="JEJ10" s="144"/>
      <c r="JEK10" s="144"/>
      <c r="JEL10" s="144"/>
      <c r="JEM10" s="144"/>
      <c r="JEN10" s="144"/>
      <c r="JEO10" s="144"/>
      <c r="JEP10" s="144"/>
      <c r="JEQ10" s="144"/>
      <c r="JER10" s="144"/>
      <c r="JES10" s="144"/>
      <c r="JET10" s="144"/>
      <c r="JEU10" s="144"/>
      <c r="JEV10" s="144"/>
      <c r="JEW10" s="144"/>
      <c r="JEX10" s="144"/>
      <c r="JEY10" s="144"/>
      <c r="JEZ10" s="144"/>
      <c r="JFA10" s="144"/>
      <c r="JFB10" s="144"/>
      <c r="JFC10" s="144"/>
      <c r="JFD10" s="144"/>
      <c r="JFE10" s="144"/>
      <c r="JFF10" s="144"/>
      <c r="JFG10" s="144"/>
      <c r="JFH10" s="144"/>
      <c r="JFI10" s="144"/>
      <c r="JFJ10" s="144"/>
      <c r="JFK10" s="144"/>
      <c r="JFL10" s="144"/>
      <c r="JFM10" s="144"/>
      <c r="JFN10" s="144"/>
      <c r="JFO10" s="144"/>
      <c r="JFP10" s="144"/>
      <c r="JFQ10" s="144"/>
      <c r="JFR10" s="144"/>
      <c r="JFS10" s="144"/>
      <c r="JFT10" s="144"/>
      <c r="JFU10" s="144"/>
      <c r="JFV10" s="144"/>
      <c r="JFW10" s="144"/>
      <c r="JFX10" s="144"/>
      <c r="JFY10" s="144"/>
      <c r="JFZ10" s="144"/>
      <c r="JGA10" s="144"/>
      <c r="JGB10" s="144"/>
      <c r="JGC10" s="144"/>
      <c r="JGD10" s="144"/>
      <c r="JGE10" s="144"/>
      <c r="JGF10" s="144"/>
      <c r="JGG10" s="144"/>
      <c r="JGH10" s="144"/>
      <c r="JGI10" s="144"/>
      <c r="JGJ10" s="144"/>
      <c r="JGK10" s="144"/>
      <c r="JGL10" s="144"/>
      <c r="JGM10" s="144"/>
      <c r="JGN10" s="144"/>
      <c r="JGO10" s="144"/>
      <c r="JGP10" s="144"/>
      <c r="JGQ10" s="144"/>
      <c r="JGR10" s="144"/>
      <c r="JGS10" s="144"/>
      <c r="JGT10" s="144"/>
      <c r="JGU10" s="144"/>
      <c r="JGV10" s="144"/>
      <c r="JGW10" s="144"/>
      <c r="JGX10" s="144"/>
      <c r="JGY10" s="144"/>
      <c r="JGZ10" s="144"/>
      <c r="JHA10" s="144"/>
      <c r="JHB10" s="144"/>
      <c r="JHC10" s="144"/>
      <c r="JHD10" s="144"/>
      <c r="JHE10" s="144"/>
      <c r="JHF10" s="144"/>
      <c r="JHG10" s="144"/>
      <c r="JHH10" s="144"/>
      <c r="JHI10" s="144"/>
      <c r="JHJ10" s="144"/>
      <c r="JHK10" s="144"/>
      <c r="JHL10" s="144"/>
      <c r="JHM10" s="144"/>
      <c r="JHN10" s="144"/>
      <c r="JHO10" s="144"/>
      <c r="JHP10" s="144"/>
      <c r="JHQ10" s="144"/>
      <c r="JHR10" s="144"/>
      <c r="JHS10" s="144"/>
      <c r="JHT10" s="144"/>
      <c r="JHU10" s="144"/>
      <c r="JHV10" s="144"/>
      <c r="JHW10" s="144"/>
      <c r="JHX10" s="144"/>
      <c r="JHY10" s="144"/>
      <c r="JHZ10" s="144"/>
      <c r="JIA10" s="144"/>
      <c r="JIB10" s="144"/>
      <c r="JIC10" s="144"/>
      <c r="JID10" s="144"/>
      <c r="JIE10" s="144"/>
      <c r="JIF10" s="144"/>
      <c r="JIG10" s="144"/>
      <c r="JIH10" s="144"/>
      <c r="JII10" s="144"/>
      <c r="JIJ10" s="144"/>
      <c r="JIK10" s="144"/>
      <c r="JIL10" s="144"/>
      <c r="JIM10" s="144"/>
      <c r="JIN10" s="144"/>
      <c r="JIO10" s="144"/>
      <c r="JIP10" s="144"/>
      <c r="JIQ10" s="144"/>
      <c r="JIR10" s="144"/>
      <c r="JIS10" s="144"/>
      <c r="JIT10" s="144"/>
      <c r="JIU10" s="144"/>
      <c r="JIV10" s="144"/>
      <c r="JIW10" s="144"/>
      <c r="JIX10" s="144"/>
      <c r="JIY10" s="144"/>
      <c r="JIZ10" s="144"/>
      <c r="JJA10" s="144"/>
      <c r="JJB10" s="144"/>
      <c r="JJC10" s="144"/>
      <c r="JJD10" s="144"/>
      <c r="JJE10" s="144"/>
      <c r="JJF10" s="144"/>
      <c r="JJG10" s="144"/>
      <c r="JJH10" s="144"/>
      <c r="JJI10" s="144"/>
      <c r="JJJ10" s="144"/>
      <c r="JJK10" s="144"/>
      <c r="JJL10" s="144"/>
      <c r="JJM10" s="144"/>
      <c r="JJN10" s="144"/>
      <c r="JJO10" s="144"/>
      <c r="JJP10" s="144"/>
      <c r="JJQ10" s="144"/>
      <c r="JJR10" s="144"/>
      <c r="JJS10" s="144"/>
      <c r="JJT10" s="144"/>
      <c r="JJU10" s="144"/>
      <c r="JJV10" s="144"/>
      <c r="JJW10" s="144"/>
      <c r="JJX10" s="144"/>
      <c r="JJY10" s="144"/>
      <c r="JJZ10" s="144"/>
      <c r="JKA10" s="144"/>
      <c r="JKB10" s="144"/>
      <c r="JKC10" s="144"/>
      <c r="JKD10" s="144"/>
      <c r="JKE10" s="144"/>
      <c r="JKF10" s="144"/>
      <c r="JKG10" s="144"/>
      <c r="JKH10" s="144"/>
      <c r="JKI10" s="144"/>
      <c r="JKJ10" s="144"/>
      <c r="JKK10" s="144"/>
      <c r="JKL10" s="144"/>
      <c r="JKM10" s="144"/>
      <c r="JKN10" s="144"/>
      <c r="JKO10" s="144"/>
      <c r="JKP10" s="144"/>
      <c r="JKQ10" s="144"/>
      <c r="JKR10" s="144"/>
      <c r="JKS10" s="144"/>
      <c r="JKT10" s="144"/>
      <c r="JKU10" s="144"/>
      <c r="JKV10" s="144"/>
      <c r="JKW10" s="144"/>
      <c r="JKX10" s="144"/>
      <c r="JKY10" s="144"/>
      <c r="JKZ10" s="144"/>
      <c r="JLA10" s="144"/>
      <c r="JLB10" s="144"/>
      <c r="JLC10" s="144"/>
      <c r="JLD10" s="144"/>
      <c r="JLE10" s="144"/>
      <c r="JLF10" s="144"/>
      <c r="JLG10" s="144"/>
      <c r="JLH10" s="144"/>
      <c r="JLI10" s="144"/>
      <c r="JLJ10" s="144"/>
      <c r="JLK10" s="144"/>
      <c r="JLL10" s="144"/>
      <c r="JLM10" s="144"/>
      <c r="JLN10" s="144"/>
      <c r="JLO10" s="144"/>
      <c r="JLP10" s="144"/>
      <c r="JLQ10" s="144"/>
      <c r="JLR10" s="144"/>
      <c r="JLS10" s="144"/>
      <c r="JLT10" s="144"/>
      <c r="JLU10" s="144"/>
      <c r="JLV10" s="144"/>
      <c r="JLW10" s="144"/>
      <c r="JLX10" s="144"/>
      <c r="JLY10" s="144"/>
      <c r="JLZ10" s="144"/>
      <c r="JMA10" s="144"/>
      <c r="JMB10" s="144"/>
      <c r="JMC10" s="144"/>
      <c r="JMD10" s="144"/>
      <c r="JME10" s="144"/>
      <c r="JMF10" s="144"/>
      <c r="JMG10" s="144"/>
      <c r="JMH10" s="144"/>
      <c r="JMI10" s="144"/>
      <c r="JMJ10" s="144"/>
      <c r="JMK10" s="144"/>
      <c r="JML10" s="144"/>
      <c r="JMM10" s="144"/>
      <c r="JMN10" s="144"/>
      <c r="JMO10" s="144"/>
      <c r="JMP10" s="144"/>
      <c r="JMQ10" s="144"/>
      <c r="JMR10" s="144"/>
      <c r="JMS10" s="144"/>
      <c r="JMT10" s="144"/>
      <c r="JMU10" s="144"/>
      <c r="JMV10" s="144"/>
      <c r="JMW10" s="144"/>
      <c r="JMX10" s="144"/>
      <c r="JMY10" s="144"/>
      <c r="JMZ10" s="144"/>
      <c r="JNA10" s="144"/>
      <c r="JNB10" s="144"/>
      <c r="JNC10" s="144"/>
      <c r="JND10" s="144"/>
      <c r="JNE10" s="144"/>
      <c r="JNF10" s="144"/>
      <c r="JNG10" s="144"/>
      <c r="JNH10" s="144"/>
      <c r="JNI10" s="144"/>
      <c r="JNJ10" s="144"/>
      <c r="JNK10" s="144"/>
      <c r="JNL10" s="144"/>
      <c r="JNM10" s="144"/>
      <c r="JNN10" s="144"/>
      <c r="JNO10" s="144"/>
      <c r="JNP10" s="144"/>
      <c r="JNQ10" s="144"/>
      <c r="JNR10" s="144"/>
      <c r="JNS10" s="144"/>
      <c r="JNT10" s="144"/>
      <c r="JNU10" s="144"/>
      <c r="JNV10" s="144"/>
      <c r="JNW10" s="144"/>
      <c r="JNX10" s="144"/>
      <c r="JNY10" s="144"/>
      <c r="JNZ10" s="144"/>
      <c r="JOA10" s="144"/>
      <c r="JOB10" s="144"/>
      <c r="JOC10" s="144"/>
      <c r="JOD10" s="144"/>
      <c r="JOE10" s="144"/>
      <c r="JOF10" s="144"/>
      <c r="JOG10" s="144"/>
      <c r="JOH10" s="144"/>
      <c r="JOI10" s="144"/>
      <c r="JOJ10" s="144"/>
      <c r="JOK10" s="144"/>
      <c r="JOL10" s="144"/>
      <c r="JOM10" s="144"/>
      <c r="JON10" s="144"/>
      <c r="JOO10" s="144"/>
      <c r="JOP10" s="144"/>
      <c r="JOQ10" s="144"/>
      <c r="JOR10" s="144"/>
      <c r="JOS10" s="144"/>
      <c r="JOT10" s="144"/>
      <c r="JOU10" s="144"/>
      <c r="JOV10" s="144"/>
      <c r="JOW10" s="144"/>
      <c r="JOX10" s="144"/>
      <c r="JOY10" s="144"/>
      <c r="JOZ10" s="144"/>
      <c r="JPA10" s="144"/>
      <c r="JPB10" s="144"/>
      <c r="JPC10" s="144"/>
      <c r="JPD10" s="144"/>
      <c r="JPE10" s="144"/>
      <c r="JPF10" s="144"/>
      <c r="JPG10" s="144"/>
      <c r="JPH10" s="144"/>
      <c r="JPI10" s="144"/>
      <c r="JPJ10" s="144"/>
      <c r="JPK10" s="144"/>
      <c r="JPL10" s="144"/>
      <c r="JPM10" s="144"/>
      <c r="JPN10" s="144"/>
      <c r="JPO10" s="144"/>
      <c r="JPP10" s="144"/>
      <c r="JPQ10" s="144"/>
      <c r="JPR10" s="144"/>
      <c r="JPS10" s="144"/>
      <c r="JPT10" s="144"/>
      <c r="JPU10" s="144"/>
      <c r="JPV10" s="144"/>
      <c r="JPW10" s="144"/>
      <c r="JPX10" s="144"/>
      <c r="JPY10" s="144"/>
      <c r="JPZ10" s="144"/>
      <c r="JQA10" s="144"/>
      <c r="JQB10" s="144"/>
      <c r="JQC10" s="144"/>
      <c r="JQD10" s="144"/>
      <c r="JQE10" s="144"/>
      <c r="JQF10" s="144"/>
      <c r="JQG10" s="144"/>
      <c r="JQH10" s="144"/>
      <c r="JQI10" s="144"/>
      <c r="JQJ10" s="144"/>
      <c r="JQK10" s="144"/>
      <c r="JQL10" s="144"/>
      <c r="JQM10" s="144"/>
      <c r="JQN10" s="144"/>
      <c r="JQO10" s="144"/>
      <c r="JQP10" s="144"/>
      <c r="JQQ10" s="144"/>
      <c r="JQR10" s="144"/>
      <c r="JQS10" s="144"/>
      <c r="JQT10" s="144"/>
      <c r="JQU10" s="144"/>
      <c r="JQV10" s="144"/>
      <c r="JQW10" s="144"/>
      <c r="JQX10" s="144"/>
      <c r="JQY10" s="144"/>
      <c r="JQZ10" s="144"/>
      <c r="JRA10" s="144"/>
      <c r="JRB10" s="144"/>
      <c r="JRC10" s="144"/>
      <c r="JRD10" s="144"/>
      <c r="JRE10" s="144"/>
      <c r="JRF10" s="144"/>
      <c r="JRG10" s="144"/>
      <c r="JRH10" s="144"/>
      <c r="JRI10" s="144"/>
      <c r="JRJ10" s="144"/>
      <c r="JRK10" s="144"/>
      <c r="JRL10" s="144"/>
      <c r="JRM10" s="144"/>
      <c r="JRN10" s="144"/>
      <c r="JRO10" s="144"/>
      <c r="JRP10" s="144"/>
      <c r="JRQ10" s="144"/>
      <c r="JRR10" s="144"/>
      <c r="JRS10" s="144"/>
      <c r="JRT10" s="144"/>
      <c r="JRU10" s="144"/>
      <c r="JRV10" s="144"/>
      <c r="JRW10" s="144"/>
      <c r="JRX10" s="144"/>
      <c r="JRY10" s="144"/>
      <c r="JRZ10" s="144"/>
      <c r="JSA10" s="144"/>
      <c r="JSB10" s="144"/>
      <c r="JSC10" s="144"/>
      <c r="JSD10" s="144"/>
      <c r="JSE10" s="144"/>
      <c r="JSF10" s="144"/>
      <c r="JSG10" s="144"/>
      <c r="JSH10" s="144"/>
      <c r="JSI10" s="144"/>
      <c r="JSJ10" s="144"/>
      <c r="JSK10" s="144"/>
      <c r="JSL10" s="144"/>
      <c r="JSM10" s="144"/>
      <c r="JSN10" s="144"/>
      <c r="JSO10" s="144"/>
      <c r="JSP10" s="144"/>
      <c r="JSQ10" s="144"/>
      <c r="JSR10" s="144"/>
      <c r="JSS10" s="144"/>
      <c r="JST10" s="144"/>
      <c r="JSU10" s="144"/>
      <c r="JSV10" s="144"/>
      <c r="JSW10" s="144"/>
      <c r="JSX10" s="144"/>
      <c r="JSY10" s="144"/>
      <c r="JSZ10" s="144"/>
      <c r="JTA10" s="144"/>
      <c r="JTB10" s="144"/>
      <c r="JTC10" s="144"/>
      <c r="JTD10" s="144"/>
      <c r="JTE10" s="144"/>
      <c r="JTF10" s="144"/>
      <c r="JTG10" s="144"/>
      <c r="JTH10" s="144"/>
      <c r="JTI10" s="144"/>
      <c r="JTJ10" s="144"/>
      <c r="JTK10" s="144"/>
      <c r="JTL10" s="144"/>
      <c r="JTM10" s="144"/>
      <c r="JTN10" s="144"/>
      <c r="JTO10" s="144"/>
      <c r="JTP10" s="144"/>
      <c r="JTQ10" s="144"/>
      <c r="JTR10" s="144"/>
      <c r="JTS10" s="144"/>
      <c r="JTT10" s="144"/>
      <c r="JTU10" s="144"/>
      <c r="JTV10" s="144"/>
      <c r="JTW10" s="144"/>
      <c r="JTX10" s="144"/>
      <c r="JTY10" s="144"/>
      <c r="JTZ10" s="144"/>
      <c r="JUA10" s="144"/>
      <c r="JUB10" s="144"/>
      <c r="JUC10" s="144"/>
      <c r="JUD10" s="144"/>
      <c r="JUE10" s="144"/>
      <c r="JUF10" s="144"/>
      <c r="JUG10" s="144"/>
      <c r="JUH10" s="144"/>
      <c r="JUI10" s="144"/>
      <c r="JUJ10" s="144"/>
      <c r="JUK10" s="144"/>
      <c r="JUL10" s="144"/>
      <c r="JUM10" s="144"/>
      <c r="JUN10" s="144"/>
      <c r="JUO10" s="144"/>
      <c r="JUP10" s="144"/>
      <c r="JUQ10" s="144"/>
      <c r="JUR10" s="144"/>
      <c r="JUS10" s="144"/>
      <c r="JUT10" s="144"/>
      <c r="JUU10" s="144"/>
      <c r="JUV10" s="144"/>
      <c r="JUW10" s="144"/>
      <c r="JUX10" s="144"/>
      <c r="JUY10" s="144"/>
      <c r="JUZ10" s="144"/>
      <c r="JVA10" s="144"/>
      <c r="JVB10" s="144"/>
      <c r="JVC10" s="144"/>
      <c r="JVD10" s="144"/>
      <c r="JVE10" s="144"/>
      <c r="JVF10" s="144"/>
      <c r="JVG10" s="144"/>
      <c r="JVH10" s="144"/>
      <c r="JVI10" s="144"/>
      <c r="JVJ10" s="144"/>
      <c r="JVK10" s="144"/>
      <c r="JVL10" s="144"/>
      <c r="JVM10" s="144"/>
      <c r="JVN10" s="144"/>
      <c r="JVO10" s="144"/>
      <c r="JVP10" s="144"/>
      <c r="JVQ10" s="144"/>
      <c r="JVR10" s="144"/>
      <c r="JVS10" s="144"/>
      <c r="JVT10" s="144"/>
      <c r="JVU10" s="144"/>
      <c r="JVV10" s="144"/>
      <c r="JVW10" s="144"/>
      <c r="JVX10" s="144"/>
      <c r="JVY10" s="144"/>
      <c r="JVZ10" s="144"/>
      <c r="JWA10" s="144"/>
      <c r="JWB10" s="144"/>
      <c r="JWC10" s="144"/>
      <c r="JWD10" s="144"/>
      <c r="JWE10" s="144"/>
      <c r="JWF10" s="144"/>
      <c r="JWG10" s="144"/>
      <c r="JWH10" s="144"/>
      <c r="JWI10" s="144"/>
      <c r="JWJ10" s="144"/>
      <c r="JWK10" s="144"/>
      <c r="JWL10" s="144"/>
      <c r="JWM10" s="144"/>
      <c r="JWN10" s="144"/>
      <c r="JWO10" s="144"/>
      <c r="JWP10" s="144"/>
      <c r="JWQ10" s="144"/>
      <c r="JWR10" s="144"/>
      <c r="JWS10" s="144"/>
      <c r="JWT10" s="144"/>
      <c r="JWU10" s="144"/>
      <c r="JWV10" s="144"/>
      <c r="JWW10" s="144"/>
      <c r="JWX10" s="144"/>
      <c r="JWY10" s="144"/>
      <c r="JWZ10" s="144"/>
      <c r="JXA10" s="144"/>
      <c r="JXB10" s="144"/>
      <c r="JXC10" s="144"/>
      <c r="JXD10" s="144"/>
      <c r="JXE10" s="144"/>
      <c r="JXF10" s="144"/>
      <c r="JXG10" s="144"/>
      <c r="JXH10" s="144"/>
      <c r="JXI10" s="144"/>
      <c r="JXJ10" s="144"/>
      <c r="JXK10" s="144"/>
      <c r="JXL10" s="144"/>
      <c r="JXM10" s="144"/>
      <c r="JXN10" s="144"/>
      <c r="JXO10" s="144"/>
      <c r="JXP10" s="144"/>
      <c r="JXQ10" s="144"/>
      <c r="JXR10" s="144"/>
      <c r="JXS10" s="144"/>
      <c r="JXT10" s="144"/>
      <c r="JXU10" s="144"/>
      <c r="JXV10" s="144"/>
      <c r="JXW10" s="144"/>
      <c r="JXX10" s="144"/>
      <c r="JXY10" s="144"/>
      <c r="JXZ10" s="144"/>
      <c r="JYA10" s="144"/>
      <c r="JYB10" s="144"/>
      <c r="JYC10" s="144"/>
      <c r="JYD10" s="144"/>
      <c r="JYE10" s="144"/>
      <c r="JYF10" s="144"/>
      <c r="JYG10" s="144"/>
      <c r="JYH10" s="144"/>
      <c r="JYI10" s="144"/>
      <c r="JYJ10" s="144"/>
      <c r="JYK10" s="144"/>
      <c r="JYL10" s="144"/>
      <c r="JYM10" s="144"/>
      <c r="JYN10" s="144"/>
      <c r="JYO10" s="144"/>
      <c r="JYP10" s="144"/>
      <c r="JYQ10" s="144"/>
      <c r="JYR10" s="144"/>
      <c r="JYS10" s="144"/>
      <c r="JYT10" s="144"/>
      <c r="JYU10" s="144"/>
      <c r="JYV10" s="144"/>
      <c r="JYW10" s="144"/>
      <c r="JYX10" s="144"/>
      <c r="JYY10" s="144"/>
      <c r="JYZ10" s="144"/>
      <c r="JZA10" s="144"/>
      <c r="JZB10" s="144"/>
      <c r="JZC10" s="144"/>
      <c r="JZD10" s="144"/>
      <c r="JZE10" s="144"/>
      <c r="JZF10" s="144"/>
      <c r="JZG10" s="144"/>
      <c r="JZH10" s="144"/>
      <c r="JZI10" s="144"/>
      <c r="JZJ10" s="144"/>
      <c r="JZK10" s="144"/>
      <c r="JZL10" s="144"/>
      <c r="JZM10" s="144"/>
      <c r="JZN10" s="144"/>
      <c r="JZO10" s="144"/>
      <c r="JZP10" s="144"/>
      <c r="JZQ10" s="144"/>
      <c r="JZR10" s="144"/>
      <c r="JZS10" s="144"/>
      <c r="JZT10" s="144"/>
      <c r="JZU10" s="144"/>
      <c r="JZV10" s="144"/>
      <c r="JZW10" s="144"/>
      <c r="JZX10" s="144"/>
      <c r="JZY10" s="144"/>
      <c r="JZZ10" s="144"/>
      <c r="KAA10" s="144"/>
      <c r="KAB10" s="144"/>
      <c r="KAC10" s="144"/>
      <c r="KAD10" s="144"/>
      <c r="KAE10" s="144"/>
      <c r="KAF10" s="144"/>
      <c r="KAG10" s="144"/>
      <c r="KAH10" s="144"/>
      <c r="KAI10" s="144"/>
      <c r="KAJ10" s="144"/>
      <c r="KAK10" s="144"/>
      <c r="KAL10" s="144"/>
      <c r="KAM10" s="144"/>
      <c r="KAN10" s="144"/>
      <c r="KAO10" s="144"/>
      <c r="KAP10" s="144"/>
      <c r="KAQ10" s="144"/>
      <c r="KAR10" s="144"/>
      <c r="KAS10" s="144"/>
      <c r="KAT10" s="144"/>
      <c r="KAU10" s="144"/>
      <c r="KAV10" s="144"/>
      <c r="KAW10" s="144"/>
      <c r="KAX10" s="144"/>
      <c r="KAY10" s="144"/>
      <c r="KAZ10" s="144"/>
      <c r="KBA10" s="144"/>
      <c r="KBB10" s="144"/>
      <c r="KBC10" s="144"/>
      <c r="KBD10" s="144"/>
      <c r="KBE10" s="144"/>
      <c r="KBF10" s="144"/>
      <c r="KBG10" s="144"/>
      <c r="KBH10" s="144"/>
      <c r="KBI10" s="144"/>
      <c r="KBJ10" s="144"/>
      <c r="KBK10" s="144"/>
      <c r="KBL10" s="144"/>
      <c r="KBM10" s="144"/>
      <c r="KBN10" s="144"/>
      <c r="KBO10" s="144"/>
      <c r="KBP10" s="144"/>
      <c r="KBQ10" s="144"/>
      <c r="KBR10" s="144"/>
      <c r="KBS10" s="144"/>
      <c r="KBT10" s="144"/>
      <c r="KBU10" s="144"/>
      <c r="KBV10" s="144"/>
      <c r="KBW10" s="144"/>
      <c r="KBX10" s="144"/>
      <c r="KBY10" s="144"/>
      <c r="KBZ10" s="144"/>
      <c r="KCA10" s="144"/>
      <c r="KCB10" s="144"/>
      <c r="KCC10" s="144"/>
      <c r="KCD10" s="144"/>
      <c r="KCE10" s="144"/>
      <c r="KCF10" s="144"/>
      <c r="KCG10" s="144"/>
      <c r="KCH10" s="144"/>
      <c r="KCI10" s="144"/>
      <c r="KCJ10" s="144"/>
      <c r="KCK10" s="144"/>
      <c r="KCL10" s="144"/>
      <c r="KCM10" s="144"/>
      <c r="KCN10" s="144"/>
      <c r="KCO10" s="144"/>
      <c r="KCP10" s="144"/>
      <c r="KCQ10" s="144"/>
      <c r="KCR10" s="144"/>
      <c r="KCS10" s="144"/>
      <c r="KCT10" s="144"/>
      <c r="KCU10" s="144"/>
      <c r="KCV10" s="144"/>
      <c r="KCW10" s="144"/>
      <c r="KCX10" s="144"/>
      <c r="KCY10" s="144"/>
      <c r="KCZ10" s="144"/>
      <c r="KDA10" s="144"/>
      <c r="KDB10" s="144"/>
      <c r="KDC10" s="144"/>
      <c r="KDD10" s="144"/>
      <c r="KDE10" s="144"/>
      <c r="KDF10" s="144"/>
      <c r="KDG10" s="144"/>
      <c r="KDH10" s="144"/>
      <c r="KDI10" s="144"/>
      <c r="KDJ10" s="144"/>
      <c r="KDK10" s="144"/>
      <c r="KDL10" s="144"/>
      <c r="KDM10" s="144"/>
      <c r="KDN10" s="144"/>
      <c r="KDO10" s="144"/>
      <c r="KDP10" s="144"/>
      <c r="KDQ10" s="144"/>
      <c r="KDR10" s="144"/>
      <c r="KDS10" s="144"/>
      <c r="KDT10" s="144"/>
      <c r="KDU10" s="144"/>
      <c r="KDV10" s="144"/>
      <c r="KDW10" s="144"/>
      <c r="KDX10" s="144"/>
      <c r="KDY10" s="144"/>
      <c r="KDZ10" s="144"/>
      <c r="KEA10" s="144"/>
      <c r="KEB10" s="144"/>
      <c r="KEC10" s="144"/>
      <c r="KED10" s="144"/>
      <c r="KEE10" s="144"/>
      <c r="KEF10" s="144"/>
      <c r="KEG10" s="144"/>
      <c r="KEH10" s="144"/>
      <c r="KEI10" s="144"/>
      <c r="KEJ10" s="144"/>
      <c r="KEK10" s="144"/>
      <c r="KEL10" s="144"/>
      <c r="KEM10" s="144"/>
      <c r="KEN10" s="144"/>
      <c r="KEO10" s="144"/>
      <c r="KEP10" s="144"/>
      <c r="KEQ10" s="144"/>
      <c r="KER10" s="144"/>
      <c r="KES10" s="144"/>
      <c r="KET10" s="144"/>
      <c r="KEU10" s="144"/>
      <c r="KEV10" s="144"/>
      <c r="KEW10" s="144"/>
      <c r="KEX10" s="144"/>
      <c r="KEY10" s="144"/>
      <c r="KEZ10" s="144"/>
      <c r="KFA10" s="144"/>
      <c r="KFB10" s="144"/>
      <c r="KFC10" s="144"/>
      <c r="KFD10" s="144"/>
      <c r="KFE10" s="144"/>
      <c r="KFF10" s="144"/>
      <c r="KFG10" s="144"/>
      <c r="KFH10" s="144"/>
      <c r="KFI10" s="144"/>
      <c r="KFJ10" s="144"/>
      <c r="KFK10" s="144"/>
      <c r="KFL10" s="144"/>
      <c r="KFM10" s="144"/>
      <c r="KFN10" s="144"/>
      <c r="KFO10" s="144"/>
      <c r="KFP10" s="144"/>
      <c r="KFQ10" s="144"/>
      <c r="KFR10" s="144"/>
      <c r="KFS10" s="144"/>
      <c r="KFT10" s="144"/>
      <c r="KFU10" s="144"/>
      <c r="KFV10" s="144"/>
      <c r="KFW10" s="144"/>
      <c r="KFX10" s="144"/>
      <c r="KFY10" s="144"/>
      <c r="KFZ10" s="144"/>
      <c r="KGA10" s="144"/>
      <c r="KGB10" s="144"/>
      <c r="KGC10" s="144"/>
      <c r="KGD10" s="144"/>
      <c r="KGE10" s="144"/>
      <c r="KGF10" s="144"/>
      <c r="KGG10" s="144"/>
      <c r="KGH10" s="144"/>
      <c r="KGI10" s="144"/>
      <c r="KGJ10" s="144"/>
      <c r="KGK10" s="144"/>
      <c r="KGL10" s="144"/>
      <c r="KGM10" s="144"/>
      <c r="KGN10" s="144"/>
      <c r="KGO10" s="144"/>
      <c r="KGP10" s="144"/>
      <c r="KGQ10" s="144"/>
      <c r="KGR10" s="144"/>
      <c r="KGS10" s="144"/>
      <c r="KGT10" s="144"/>
      <c r="KGU10" s="144"/>
      <c r="KGV10" s="144"/>
      <c r="KGW10" s="144"/>
      <c r="KGX10" s="144"/>
      <c r="KGY10" s="144"/>
      <c r="KGZ10" s="144"/>
      <c r="KHA10" s="144"/>
      <c r="KHB10" s="144"/>
      <c r="KHC10" s="144"/>
      <c r="KHD10" s="144"/>
      <c r="KHE10" s="144"/>
      <c r="KHF10" s="144"/>
      <c r="KHG10" s="144"/>
      <c r="KHH10" s="144"/>
      <c r="KHI10" s="144"/>
      <c r="KHJ10" s="144"/>
      <c r="KHK10" s="144"/>
      <c r="KHL10" s="144"/>
      <c r="KHM10" s="144"/>
      <c r="KHN10" s="144"/>
      <c r="KHO10" s="144"/>
      <c r="KHP10" s="144"/>
      <c r="KHQ10" s="144"/>
      <c r="KHR10" s="144"/>
      <c r="KHS10" s="144"/>
      <c r="KHT10" s="144"/>
      <c r="KHU10" s="144"/>
      <c r="KHV10" s="144"/>
      <c r="KHW10" s="144"/>
      <c r="KHX10" s="144"/>
      <c r="KHY10" s="144"/>
      <c r="KHZ10" s="144"/>
      <c r="KIA10" s="144"/>
      <c r="KIB10" s="144"/>
      <c r="KIC10" s="144"/>
      <c r="KID10" s="144"/>
      <c r="KIE10" s="144"/>
      <c r="KIF10" s="144"/>
      <c r="KIG10" s="144"/>
      <c r="KIH10" s="144"/>
      <c r="KII10" s="144"/>
      <c r="KIJ10" s="144"/>
      <c r="KIK10" s="144"/>
      <c r="KIL10" s="144"/>
      <c r="KIM10" s="144"/>
      <c r="KIN10" s="144"/>
      <c r="KIO10" s="144"/>
      <c r="KIP10" s="144"/>
      <c r="KIQ10" s="144"/>
      <c r="KIR10" s="144"/>
      <c r="KIS10" s="144"/>
      <c r="KIT10" s="144"/>
      <c r="KIU10" s="144"/>
      <c r="KIV10" s="144"/>
      <c r="KIW10" s="144"/>
      <c r="KIX10" s="144"/>
      <c r="KIY10" s="144"/>
      <c r="KIZ10" s="144"/>
      <c r="KJA10" s="144"/>
      <c r="KJB10" s="144"/>
      <c r="KJC10" s="144"/>
      <c r="KJD10" s="144"/>
      <c r="KJE10" s="144"/>
      <c r="KJF10" s="144"/>
      <c r="KJG10" s="144"/>
      <c r="KJH10" s="144"/>
      <c r="KJI10" s="144"/>
      <c r="KJJ10" s="144"/>
      <c r="KJK10" s="144"/>
      <c r="KJL10" s="144"/>
      <c r="KJM10" s="144"/>
      <c r="KJN10" s="144"/>
      <c r="KJO10" s="144"/>
      <c r="KJP10" s="144"/>
      <c r="KJQ10" s="144"/>
      <c r="KJR10" s="144"/>
      <c r="KJS10" s="144"/>
      <c r="KJT10" s="144"/>
      <c r="KJU10" s="144"/>
      <c r="KJV10" s="144"/>
      <c r="KJW10" s="144"/>
      <c r="KJX10" s="144"/>
      <c r="KJY10" s="144"/>
      <c r="KJZ10" s="144"/>
      <c r="KKA10" s="144"/>
      <c r="KKB10" s="144"/>
      <c r="KKC10" s="144"/>
      <c r="KKD10" s="144"/>
      <c r="KKE10" s="144"/>
      <c r="KKF10" s="144"/>
      <c r="KKG10" s="144"/>
      <c r="KKH10" s="144"/>
      <c r="KKI10" s="144"/>
      <c r="KKJ10" s="144"/>
      <c r="KKK10" s="144"/>
      <c r="KKL10" s="144"/>
      <c r="KKM10" s="144"/>
      <c r="KKN10" s="144"/>
      <c r="KKO10" s="144"/>
      <c r="KKP10" s="144"/>
      <c r="KKQ10" s="144"/>
      <c r="KKR10" s="144"/>
      <c r="KKS10" s="144"/>
      <c r="KKT10" s="144"/>
      <c r="KKU10" s="144"/>
      <c r="KKV10" s="144"/>
      <c r="KKW10" s="144"/>
      <c r="KKX10" s="144"/>
      <c r="KKY10" s="144"/>
      <c r="KKZ10" s="144"/>
      <c r="KLA10" s="144"/>
      <c r="KLB10" s="144"/>
      <c r="KLC10" s="144"/>
      <c r="KLD10" s="144"/>
      <c r="KLE10" s="144"/>
      <c r="KLF10" s="144"/>
      <c r="KLG10" s="144"/>
      <c r="KLH10" s="144"/>
      <c r="KLI10" s="144"/>
      <c r="KLJ10" s="144"/>
      <c r="KLK10" s="144"/>
      <c r="KLL10" s="144"/>
      <c r="KLM10" s="144"/>
      <c r="KLN10" s="144"/>
      <c r="KLO10" s="144"/>
      <c r="KLP10" s="144"/>
      <c r="KLQ10" s="144"/>
      <c r="KLR10" s="144"/>
      <c r="KLS10" s="144"/>
      <c r="KLT10" s="144"/>
      <c r="KLU10" s="144"/>
      <c r="KLV10" s="144"/>
      <c r="KLW10" s="144"/>
      <c r="KLX10" s="144"/>
      <c r="KLY10" s="144"/>
      <c r="KLZ10" s="144"/>
      <c r="KMA10" s="144"/>
      <c r="KMB10" s="144"/>
      <c r="KMC10" s="144"/>
      <c r="KMD10" s="144"/>
      <c r="KME10" s="144"/>
      <c r="KMF10" s="144"/>
      <c r="KMG10" s="144"/>
      <c r="KMH10" s="144"/>
      <c r="KMI10" s="144"/>
      <c r="KMJ10" s="144"/>
      <c r="KMK10" s="144"/>
      <c r="KML10" s="144"/>
      <c r="KMM10" s="144"/>
      <c r="KMN10" s="144"/>
      <c r="KMO10" s="144"/>
      <c r="KMP10" s="144"/>
      <c r="KMQ10" s="144"/>
      <c r="KMR10" s="144"/>
      <c r="KMS10" s="144"/>
      <c r="KMT10" s="144"/>
      <c r="KMU10" s="144"/>
      <c r="KMV10" s="144"/>
      <c r="KMW10" s="144"/>
      <c r="KMX10" s="144"/>
      <c r="KMY10" s="144"/>
      <c r="KMZ10" s="144"/>
      <c r="KNA10" s="144"/>
      <c r="KNB10" s="144"/>
      <c r="KNC10" s="144"/>
      <c r="KND10" s="144"/>
      <c r="KNE10" s="144"/>
      <c r="KNF10" s="144"/>
      <c r="KNG10" s="144"/>
      <c r="KNH10" s="144"/>
      <c r="KNI10" s="144"/>
      <c r="KNJ10" s="144"/>
      <c r="KNK10" s="144"/>
      <c r="KNL10" s="144"/>
      <c r="KNM10" s="144"/>
      <c r="KNN10" s="144"/>
      <c r="KNO10" s="144"/>
      <c r="KNP10" s="144"/>
      <c r="KNQ10" s="144"/>
      <c r="KNR10" s="144"/>
      <c r="KNS10" s="144"/>
      <c r="KNT10" s="144"/>
      <c r="KNU10" s="144"/>
      <c r="KNV10" s="144"/>
      <c r="KNW10" s="144"/>
      <c r="KNX10" s="144"/>
      <c r="KNY10" s="144"/>
      <c r="KNZ10" s="144"/>
      <c r="KOA10" s="144"/>
      <c r="KOB10" s="144"/>
      <c r="KOC10" s="144"/>
      <c r="KOD10" s="144"/>
      <c r="KOE10" s="144"/>
      <c r="KOF10" s="144"/>
      <c r="KOG10" s="144"/>
      <c r="KOH10" s="144"/>
      <c r="KOI10" s="144"/>
      <c r="KOJ10" s="144"/>
      <c r="KOK10" s="144"/>
      <c r="KOL10" s="144"/>
      <c r="KOM10" s="144"/>
      <c r="KON10" s="144"/>
      <c r="KOO10" s="144"/>
      <c r="KOP10" s="144"/>
      <c r="KOQ10" s="144"/>
      <c r="KOR10" s="144"/>
      <c r="KOS10" s="144"/>
      <c r="KOT10" s="144"/>
      <c r="KOU10" s="144"/>
      <c r="KOV10" s="144"/>
      <c r="KOW10" s="144"/>
      <c r="KOX10" s="144"/>
      <c r="KOY10" s="144"/>
      <c r="KOZ10" s="144"/>
      <c r="KPA10" s="144"/>
      <c r="KPB10" s="144"/>
      <c r="KPC10" s="144"/>
      <c r="KPD10" s="144"/>
      <c r="KPE10" s="144"/>
      <c r="KPF10" s="144"/>
      <c r="KPG10" s="144"/>
      <c r="KPH10" s="144"/>
      <c r="KPI10" s="144"/>
      <c r="KPJ10" s="144"/>
      <c r="KPK10" s="144"/>
      <c r="KPL10" s="144"/>
      <c r="KPM10" s="144"/>
      <c r="KPN10" s="144"/>
      <c r="KPO10" s="144"/>
      <c r="KPP10" s="144"/>
      <c r="KPQ10" s="144"/>
      <c r="KPR10" s="144"/>
      <c r="KPS10" s="144"/>
      <c r="KPT10" s="144"/>
      <c r="KPU10" s="144"/>
      <c r="KPV10" s="144"/>
      <c r="KPW10" s="144"/>
      <c r="KPX10" s="144"/>
      <c r="KPY10" s="144"/>
      <c r="KPZ10" s="144"/>
      <c r="KQA10" s="144"/>
      <c r="KQB10" s="144"/>
      <c r="KQC10" s="144"/>
      <c r="KQD10" s="144"/>
      <c r="KQE10" s="144"/>
      <c r="KQF10" s="144"/>
      <c r="KQG10" s="144"/>
      <c r="KQH10" s="144"/>
      <c r="KQI10" s="144"/>
      <c r="KQJ10" s="144"/>
      <c r="KQK10" s="144"/>
      <c r="KQL10" s="144"/>
      <c r="KQM10" s="144"/>
      <c r="KQN10" s="144"/>
      <c r="KQO10" s="144"/>
      <c r="KQP10" s="144"/>
      <c r="KQQ10" s="144"/>
      <c r="KQR10" s="144"/>
      <c r="KQS10" s="144"/>
      <c r="KQT10" s="144"/>
      <c r="KQU10" s="144"/>
      <c r="KQV10" s="144"/>
      <c r="KQW10" s="144"/>
      <c r="KQX10" s="144"/>
      <c r="KQY10" s="144"/>
      <c r="KQZ10" s="144"/>
      <c r="KRA10" s="144"/>
      <c r="KRB10" s="144"/>
      <c r="KRC10" s="144"/>
      <c r="KRD10" s="144"/>
      <c r="KRE10" s="144"/>
      <c r="KRF10" s="144"/>
      <c r="KRG10" s="144"/>
      <c r="KRH10" s="144"/>
      <c r="KRI10" s="144"/>
      <c r="KRJ10" s="144"/>
      <c r="KRK10" s="144"/>
      <c r="KRL10" s="144"/>
      <c r="KRM10" s="144"/>
      <c r="KRN10" s="144"/>
      <c r="KRO10" s="144"/>
      <c r="KRP10" s="144"/>
      <c r="KRQ10" s="144"/>
      <c r="KRR10" s="144"/>
      <c r="KRS10" s="144"/>
      <c r="KRT10" s="144"/>
      <c r="KRU10" s="144"/>
      <c r="KRV10" s="144"/>
      <c r="KRW10" s="144"/>
      <c r="KRX10" s="144"/>
      <c r="KRY10" s="144"/>
      <c r="KRZ10" s="144"/>
      <c r="KSA10" s="144"/>
      <c r="KSB10" s="144"/>
      <c r="KSC10" s="144"/>
      <c r="KSD10" s="144"/>
      <c r="KSE10" s="144"/>
      <c r="KSF10" s="144"/>
      <c r="KSG10" s="144"/>
      <c r="KSH10" s="144"/>
      <c r="KSI10" s="144"/>
      <c r="KSJ10" s="144"/>
      <c r="KSK10" s="144"/>
      <c r="KSL10" s="144"/>
      <c r="KSM10" s="144"/>
      <c r="KSN10" s="144"/>
      <c r="KSO10" s="144"/>
      <c r="KSP10" s="144"/>
      <c r="KSQ10" s="144"/>
      <c r="KSR10" s="144"/>
      <c r="KSS10" s="144"/>
      <c r="KST10" s="144"/>
      <c r="KSU10" s="144"/>
      <c r="KSV10" s="144"/>
      <c r="KSW10" s="144"/>
      <c r="KSX10" s="144"/>
      <c r="KSY10" s="144"/>
      <c r="KSZ10" s="144"/>
      <c r="KTA10" s="144"/>
      <c r="KTB10" s="144"/>
      <c r="KTC10" s="144"/>
      <c r="KTD10" s="144"/>
      <c r="KTE10" s="144"/>
      <c r="KTF10" s="144"/>
      <c r="KTG10" s="144"/>
      <c r="KTH10" s="144"/>
      <c r="KTI10" s="144"/>
      <c r="KTJ10" s="144"/>
      <c r="KTK10" s="144"/>
      <c r="KTL10" s="144"/>
      <c r="KTM10" s="144"/>
      <c r="KTN10" s="144"/>
      <c r="KTO10" s="144"/>
      <c r="KTP10" s="144"/>
      <c r="KTQ10" s="144"/>
      <c r="KTR10" s="144"/>
      <c r="KTS10" s="144"/>
      <c r="KTT10" s="144"/>
      <c r="KTU10" s="144"/>
      <c r="KTV10" s="144"/>
      <c r="KTW10" s="144"/>
      <c r="KTX10" s="144"/>
      <c r="KTY10" s="144"/>
      <c r="KTZ10" s="144"/>
      <c r="KUA10" s="144"/>
      <c r="KUB10" s="144"/>
      <c r="KUC10" s="144"/>
      <c r="KUD10" s="144"/>
      <c r="KUE10" s="144"/>
      <c r="KUF10" s="144"/>
      <c r="KUG10" s="144"/>
      <c r="KUH10" s="144"/>
      <c r="KUI10" s="144"/>
      <c r="KUJ10" s="144"/>
      <c r="KUK10" s="144"/>
      <c r="KUL10" s="144"/>
      <c r="KUM10" s="144"/>
      <c r="KUN10" s="144"/>
      <c r="KUO10" s="144"/>
      <c r="KUP10" s="144"/>
      <c r="KUQ10" s="144"/>
      <c r="KUR10" s="144"/>
      <c r="KUS10" s="144"/>
      <c r="KUT10" s="144"/>
      <c r="KUU10" s="144"/>
      <c r="KUV10" s="144"/>
      <c r="KUW10" s="144"/>
      <c r="KUX10" s="144"/>
      <c r="KUY10" s="144"/>
      <c r="KUZ10" s="144"/>
      <c r="KVA10" s="144"/>
      <c r="KVB10" s="144"/>
      <c r="KVC10" s="144"/>
      <c r="KVD10" s="144"/>
      <c r="KVE10" s="144"/>
      <c r="KVF10" s="144"/>
      <c r="KVG10" s="144"/>
      <c r="KVH10" s="144"/>
      <c r="KVI10" s="144"/>
      <c r="KVJ10" s="144"/>
      <c r="KVK10" s="144"/>
      <c r="KVL10" s="144"/>
      <c r="KVM10" s="144"/>
      <c r="KVN10" s="144"/>
      <c r="KVO10" s="144"/>
      <c r="KVP10" s="144"/>
      <c r="KVQ10" s="144"/>
      <c r="KVR10" s="144"/>
      <c r="KVS10" s="144"/>
      <c r="KVT10" s="144"/>
      <c r="KVU10" s="144"/>
      <c r="KVV10" s="144"/>
      <c r="KVW10" s="144"/>
      <c r="KVX10" s="144"/>
      <c r="KVY10" s="144"/>
      <c r="KVZ10" s="144"/>
      <c r="KWA10" s="144"/>
      <c r="KWB10" s="144"/>
      <c r="KWC10" s="144"/>
      <c r="KWD10" s="144"/>
      <c r="KWE10" s="144"/>
      <c r="KWF10" s="144"/>
      <c r="KWG10" s="144"/>
      <c r="KWH10" s="144"/>
      <c r="KWI10" s="144"/>
      <c r="KWJ10" s="144"/>
      <c r="KWK10" s="144"/>
      <c r="KWL10" s="144"/>
      <c r="KWM10" s="144"/>
      <c r="KWN10" s="144"/>
      <c r="KWO10" s="144"/>
      <c r="KWP10" s="144"/>
      <c r="KWQ10" s="144"/>
      <c r="KWR10" s="144"/>
      <c r="KWS10" s="144"/>
      <c r="KWT10" s="144"/>
      <c r="KWU10" s="144"/>
      <c r="KWV10" s="144"/>
      <c r="KWW10" s="144"/>
      <c r="KWX10" s="144"/>
      <c r="KWY10" s="144"/>
      <c r="KWZ10" s="144"/>
      <c r="KXA10" s="144"/>
      <c r="KXB10" s="144"/>
      <c r="KXC10" s="144"/>
      <c r="KXD10" s="144"/>
      <c r="KXE10" s="144"/>
      <c r="KXF10" s="144"/>
      <c r="KXG10" s="144"/>
      <c r="KXH10" s="144"/>
      <c r="KXI10" s="144"/>
      <c r="KXJ10" s="144"/>
      <c r="KXK10" s="144"/>
      <c r="KXL10" s="144"/>
      <c r="KXM10" s="144"/>
      <c r="KXN10" s="144"/>
      <c r="KXO10" s="144"/>
      <c r="KXP10" s="144"/>
      <c r="KXQ10" s="144"/>
      <c r="KXR10" s="144"/>
      <c r="KXS10" s="144"/>
      <c r="KXT10" s="144"/>
      <c r="KXU10" s="144"/>
      <c r="KXV10" s="144"/>
      <c r="KXW10" s="144"/>
      <c r="KXX10" s="144"/>
      <c r="KXY10" s="144"/>
      <c r="KXZ10" s="144"/>
      <c r="KYA10" s="144"/>
      <c r="KYB10" s="144"/>
      <c r="KYC10" s="144"/>
      <c r="KYD10" s="144"/>
      <c r="KYE10" s="144"/>
      <c r="KYF10" s="144"/>
      <c r="KYG10" s="144"/>
      <c r="KYH10" s="144"/>
      <c r="KYI10" s="144"/>
      <c r="KYJ10" s="144"/>
      <c r="KYK10" s="144"/>
      <c r="KYL10" s="144"/>
      <c r="KYM10" s="144"/>
      <c r="KYN10" s="144"/>
      <c r="KYO10" s="144"/>
      <c r="KYP10" s="144"/>
      <c r="KYQ10" s="144"/>
      <c r="KYR10" s="144"/>
      <c r="KYS10" s="144"/>
      <c r="KYT10" s="144"/>
      <c r="KYU10" s="144"/>
      <c r="KYV10" s="144"/>
      <c r="KYW10" s="144"/>
      <c r="KYX10" s="144"/>
      <c r="KYY10" s="144"/>
      <c r="KYZ10" s="144"/>
      <c r="KZA10" s="144"/>
      <c r="KZB10" s="144"/>
      <c r="KZC10" s="144"/>
      <c r="KZD10" s="144"/>
      <c r="KZE10" s="144"/>
      <c r="KZF10" s="144"/>
      <c r="KZG10" s="144"/>
      <c r="KZH10" s="144"/>
      <c r="KZI10" s="144"/>
      <c r="KZJ10" s="144"/>
      <c r="KZK10" s="144"/>
      <c r="KZL10" s="144"/>
      <c r="KZM10" s="144"/>
      <c r="KZN10" s="144"/>
      <c r="KZO10" s="144"/>
      <c r="KZP10" s="144"/>
      <c r="KZQ10" s="144"/>
      <c r="KZR10" s="144"/>
      <c r="KZS10" s="144"/>
      <c r="KZT10" s="144"/>
      <c r="KZU10" s="144"/>
      <c r="KZV10" s="144"/>
      <c r="KZW10" s="144"/>
      <c r="KZX10" s="144"/>
      <c r="KZY10" s="144"/>
      <c r="KZZ10" s="144"/>
      <c r="LAA10" s="144"/>
      <c r="LAB10" s="144"/>
      <c r="LAC10" s="144"/>
      <c r="LAD10" s="144"/>
      <c r="LAE10" s="144"/>
      <c r="LAF10" s="144"/>
      <c r="LAG10" s="144"/>
      <c r="LAH10" s="144"/>
      <c r="LAI10" s="144"/>
      <c r="LAJ10" s="144"/>
      <c r="LAK10" s="144"/>
      <c r="LAL10" s="144"/>
      <c r="LAM10" s="144"/>
      <c r="LAN10" s="144"/>
      <c r="LAO10" s="144"/>
      <c r="LAP10" s="144"/>
      <c r="LAQ10" s="144"/>
      <c r="LAR10" s="144"/>
      <c r="LAS10" s="144"/>
      <c r="LAT10" s="144"/>
      <c r="LAU10" s="144"/>
      <c r="LAV10" s="144"/>
      <c r="LAW10" s="144"/>
      <c r="LAX10" s="144"/>
      <c r="LAY10" s="144"/>
      <c r="LAZ10" s="144"/>
      <c r="LBA10" s="144"/>
      <c r="LBB10" s="144"/>
      <c r="LBC10" s="144"/>
      <c r="LBD10" s="144"/>
      <c r="LBE10" s="144"/>
      <c r="LBF10" s="144"/>
      <c r="LBG10" s="144"/>
      <c r="LBH10" s="144"/>
      <c r="LBI10" s="144"/>
      <c r="LBJ10" s="144"/>
      <c r="LBK10" s="144"/>
      <c r="LBL10" s="144"/>
      <c r="LBM10" s="144"/>
      <c r="LBN10" s="144"/>
      <c r="LBO10" s="144"/>
      <c r="LBP10" s="144"/>
      <c r="LBQ10" s="144"/>
      <c r="LBR10" s="144"/>
      <c r="LBS10" s="144"/>
      <c r="LBT10" s="144"/>
      <c r="LBU10" s="144"/>
      <c r="LBV10" s="144"/>
      <c r="LBW10" s="144"/>
      <c r="LBX10" s="144"/>
      <c r="LBY10" s="144"/>
      <c r="LBZ10" s="144"/>
      <c r="LCA10" s="144"/>
      <c r="LCB10" s="144"/>
      <c r="LCC10" s="144"/>
      <c r="LCD10" s="144"/>
      <c r="LCE10" s="144"/>
      <c r="LCF10" s="144"/>
      <c r="LCG10" s="144"/>
      <c r="LCH10" s="144"/>
      <c r="LCI10" s="144"/>
      <c r="LCJ10" s="144"/>
      <c r="LCK10" s="144"/>
      <c r="LCL10" s="144"/>
      <c r="LCM10" s="144"/>
      <c r="LCN10" s="144"/>
      <c r="LCO10" s="144"/>
      <c r="LCP10" s="144"/>
      <c r="LCQ10" s="144"/>
      <c r="LCR10" s="144"/>
      <c r="LCS10" s="144"/>
      <c r="LCT10" s="144"/>
      <c r="LCU10" s="144"/>
      <c r="LCV10" s="144"/>
      <c r="LCW10" s="144"/>
      <c r="LCX10" s="144"/>
      <c r="LCY10" s="144"/>
      <c r="LCZ10" s="144"/>
      <c r="LDA10" s="144"/>
      <c r="LDB10" s="144"/>
      <c r="LDC10" s="144"/>
      <c r="LDD10" s="144"/>
      <c r="LDE10" s="144"/>
      <c r="LDF10" s="144"/>
      <c r="LDG10" s="144"/>
      <c r="LDH10" s="144"/>
      <c r="LDI10" s="144"/>
      <c r="LDJ10" s="144"/>
      <c r="LDK10" s="144"/>
      <c r="LDL10" s="144"/>
      <c r="LDM10" s="144"/>
      <c r="LDN10" s="144"/>
      <c r="LDO10" s="144"/>
      <c r="LDP10" s="144"/>
      <c r="LDQ10" s="144"/>
      <c r="LDR10" s="144"/>
      <c r="LDS10" s="144"/>
      <c r="LDT10" s="144"/>
      <c r="LDU10" s="144"/>
      <c r="LDV10" s="144"/>
      <c r="LDW10" s="144"/>
      <c r="LDX10" s="144"/>
      <c r="LDY10" s="144"/>
      <c r="LDZ10" s="144"/>
      <c r="LEA10" s="144"/>
      <c r="LEB10" s="144"/>
      <c r="LEC10" s="144"/>
      <c r="LED10" s="144"/>
      <c r="LEE10" s="144"/>
      <c r="LEF10" s="144"/>
      <c r="LEG10" s="144"/>
      <c r="LEH10" s="144"/>
      <c r="LEI10" s="144"/>
      <c r="LEJ10" s="144"/>
      <c r="LEK10" s="144"/>
      <c r="LEL10" s="144"/>
      <c r="LEM10" s="144"/>
      <c r="LEN10" s="144"/>
      <c r="LEO10" s="144"/>
      <c r="LEP10" s="144"/>
      <c r="LEQ10" s="144"/>
      <c r="LER10" s="144"/>
      <c r="LES10" s="144"/>
      <c r="LET10" s="144"/>
      <c r="LEU10" s="144"/>
      <c r="LEV10" s="144"/>
      <c r="LEW10" s="144"/>
      <c r="LEX10" s="144"/>
      <c r="LEY10" s="144"/>
      <c r="LEZ10" s="144"/>
      <c r="LFA10" s="144"/>
      <c r="LFB10" s="144"/>
      <c r="LFC10" s="144"/>
      <c r="LFD10" s="144"/>
      <c r="LFE10" s="144"/>
      <c r="LFF10" s="144"/>
      <c r="LFG10" s="144"/>
      <c r="LFH10" s="144"/>
      <c r="LFI10" s="144"/>
      <c r="LFJ10" s="144"/>
      <c r="LFK10" s="144"/>
      <c r="LFL10" s="144"/>
      <c r="LFM10" s="144"/>
      <c r="LFN10" s="144"/>
      <c r="LFO10" s="144"/>
      <c r="LFP10" s="144"/>
      <c r="LFQ10" s="144"/>
      <c r="LFR10" s="144"/>
      <c r="LFS10" s="144"/>
      <c r="LFT10" s="144"/>
      <c r="LFU10" s="144"/>
      <c r="LFV10" s="144"/>
      <c r="LFW10" s="144"/>
      <c r="LFX10" s="144"/>
      <c r="LFY10" s="144"/>
      <c r="LFZ10" s="144"/>
      <c r="LGA10" s="144"/>
      <c r="LGB10" s="144"/>
      <c r="LGC10" s="144"/>
      <c r="LGD10" s="144"/>
      <c r="LGE10" s="144"/>
      <c r="LGF10" s="144"/>
      <c r="LGG10" s="144"/>
      <c r="LGH10" s="144"/>
      <c r="LGI10" s="144"/>
      <c r="LGJ10" s="144"/>
      <c r="LGK10" s="144"/>
      <c r="LGL10" s="144"/>
      <c r="LGM10" s="144"/>
      <c r="LGN10" s="144"/>
      <c r="LGO10" s="144"/>
      <c r="LGP10" s="144"/>
      <c r="LGQ10" s="144"/>
      <c r="LGR10" s="144"/>
      <c r="LGS10" s="144"/>
      <c r="LGT10" s="144"/>
      <c r="LGU10" s="144"/>
      <c r="LGV10" s="144"/>
      <c r="LGW10" s="144"/>
      <c r="LGX10" s="144"/>
      <c r="LGY10" s="144"/>
      <c r="LGZ10" s="144"/>
      <c r="LHA10" s="144"/>
      <c r="LHB10" s="144"/>
      <c r="LHC10" s="144"/>
      <c r="LHD10" s="144"/>
      <c r="LHE10" s="144"/>
      <c r="LHF10" s="144"/>
      <c r="LHG10" s="144"/>
      <c r="LHH10" s="144"/>
      <c r="LHI10" s="144"/>
      <c r="LHJ10" s="144"/>
      <c r="LHK10" s="144"/>
      <c r="LHL10" s="144"/>
      <c r="LHM10" s="144"/>
      <c r="LHN10" s="144"/>
      <c r="LHO10" s="144"/>
      <c r="LHP10" s="144"/>
      <c r="LHQ10" s="144"/>
      <c r="LHR10" s="144"/>
      <c r="LHS10" s="144"/>
      <c r="LHT10" s="144"/>
      <c r="LHU10" s="144"/>
      <c r="LHV10" s="144"/>
      <c r="LHW10" s="144"/>
      <c r="LHX10" s="144"/>
      <c r="LHY10" s="144"/>
      <c r="LHZ10" s="144"/>
      <c r="LIA10" s="144"/>
      <c r="LIB10" s="144"/>
      <c r="LIC10" s="144"/>
      <c r="LID10" s="144"/>
      <c r="LIE10" s="144"/>
      <c r="LIF10" s="144"/>
      <c r="LIG10" s="144"/>
      <c r="LIH10" s="144"/>
      <c r="LII10" s="144"/>
      <c r="LIJ10" s="144"/>
      <c r="LIK10" s="144"/>
      <c r="LIL10" s="144"/>
      <c r="LIM10" s="144"/>
      <c r="LIN10" s="144"/>
      <c r="LIO10" s="144"/>
      <c r="LIP10" s="144"/>
      <c r="LIQ10" s="144"/>
      <c r="LIR10" s="144"/>
      <c r="LIS10" s="144"/>
      <c r="LIT10" s="144"/>
      <c r="LIU10" s="144"/>
      <c r="LIV10" s="144"/>
      <c r="LIW10" s="144"/>
      <c r="LIX10" s="144"/>
      <c r="LIY10" s="144"/>
      <c r="LIZ10" s="144"/>
      <c r="LJA10" s="144"/>
      <c r="LJB10" s="144"/>
      <c r="LJC10" s="144"/>
      <c r="LJD10" s="144"/>
      <c r="LJE10" s="144"/>
      <c r="LJF10" s="144"/>
      <c r="LJG10" s="144"/>
      <c r="LJH10" s="144"/>
      <c r="LJI10" s="144"/>
      <c r="LJJ10" s="144"/>
      <c r="LJK10" s="144"/>
      <c r="LJL10" s="144"/>
      <c r="LJM10" s="144"/>
      <c r="LJN10" s="144"/>
      <c r="LJO10" s="144"/>
      <c r="LJP10" s="144"/>
      <c r="LJQ10" s="144"/>
      <c r="LJR10" s="144"/>
      <c r="LJS10" s="144"/>
      <c r="LJT10" s="144"/>
      <c r="LJU10" s="144"/>
      <c r="LJV10" s="144"/>
      <c r="LJW10" s="144"/>
      <c r="LJX10" s="144"/>
      <c r="LJY10" s="144"/>
      <c r="LJZ10" s="144"/>
      <c r="LKA10" s="144"/>
      <c r="LKB10" s="144"/>
      <c r="LKC10" s="144"/>
      <c r="LKD10" s="144"/>
      <c r="LKE10" s="144"/>
      <c r="LKF10" s="144"/>
      <c r="LKG10" s="144"/>
      <c r="LKH10" s="144"/>
      <c r="LKI10" s="144"/>
      <c r="LKJ10" s="144"/>
      <c r="LKK10" s="144"/>
      <c r="LKL10" s="144"/>
      <c r="LKM10" s="144"/>
      <c r="LKN10" s="144"/>
      <c r="LKO10" s="144"/>
      <c r="LKP10" s="144"/>
      <c r="LKQ10" s="144"/>
      <c r="LKR10" s="144"/>
      <c r="LKS10" s="144"/>
      <c r="LKT10" s="144"/>
      <c r="LKU10" s="144"/>
      <c r="LKV10" s="144"/>
      <c r="LKW10" s="144"/>
      <c r="LKX10" s="144"/>
      <c r="LKY10" s="144"/>
      <c r="LKZ10" s="144"/>
      <c r="LLA10" s="144"/>
      <c r="LLB10" s="144"/>
      <c r="LLC10" s="144"/>
      <c r="LLD10" s="144"/>
      <c r="LLE10" s="144"/>
      <c r="LLF10" s="144"/>
      <c r="LLG10" s="144"/>
      <c r="LLH10" s="144"/>
      <c r="LLI10" s="144"/>
      <c r="LLJ10" s="144"/>
      <c r="LLK10" s="144"/>
      <c r="LLL10" s="144"/>
      <c r="LLM10" s="144"/>
      <c r="LLN10" s="144"/>
      <c r="LLO10" s="144"/>
      <c r="LLP10" s="144"/>
      <c r="LLQ10" s="144"/>
      <c r="LLR10" s="144"/>
      <c r="LLS10" s="144"/>
      <c r="LLT10" s="144"/>
      <c r="LLU10" s="144"/>
      <c r="LLV10" s="144"/>
      <c r="LLW10" s="144"/>
      <c r="LLX10" s="144"/>
      <c r="LLY10" s="144"/>
      <c r="LLZ10" s="144"/>
      <c r="LMA10" s="144"/>
      <c r="LMB10" s="144"/>
      <c r="LMC10" s="144"/>
      <c r="LMD10" s="144"/>
      <c r="LME10" s="144"/>
      <c r="LMF10" s="144"/>
      <c r="LMG10" s="144"/>
      <c r="LMH10" s="144"/>
      <c r="LMI10" s="144"/>
      <c r="LMJ10" s="144"/>
      <c r="LMK10" s="144"/>
      <c r="LML10" s="144"/>
      <c r="LMM10" s="144"/>
      <c r="LMN10" s="144"/>
      <c r="LMO10" s="144"/>
      <c r="LMP10" s="144"/>
      <c r="LMQ10" s="144"/>
      <c r="LMR10" s="144"/>
      <c r="LMS10" s="144"/>
      <c r="LMT10" s="144"/>
      <c r="LMU10" s="144"/>
      <c r="LMV10" s="144"/>
      <c r="LMW10" s="144"/>
      <c r="LMX10" s="144"/>
      <c r="LMY10" s="144"/>
      <c r="LMZ10" s="144"/>
      <c r="LNA10" s="144"/>
      <c r="LNB10" s="144"/>
      <c r="LNC10" s="144"/>
      <c r="LND10" s="144"/>
      <c r="LNE10" s="144"/>
      <c r="LNF10" s="144"/>
      <c r="LNG10" s="144"/>
      <c r="LNH10" s="144"/>
      <c r="LNI10" s="144"/>
      <c r="LNJ10" s="144"/>
      <c r="LNK10" s="144"/>
      <c r="LNL10" s="144"/>
      <c r="LNM10" s="144"/>
      <c r="LNN10" s="144"/>
      <c r="LNO10" s="144"/>
      <c r="LNP10" s="144"/>
      <c r="LNQ10" s="144"/>
      <c r="LNR10" s="144"/>
      <c r="LNS10" s="144"/>
      <c r="LNT10" s="144"/>
      <c r="LNU10" s="144"/>
      <c r="LNV10" s="144"/>
      <c r="LNW10" s="144"/>
      <c r="LNX10" s="144"/>
      <c r="LNY10" s="144"/>
      <c r="LNZ10" s="144"/>
      <c r="LOA10" s="144"/>
      <c r="LOB10" s="144"/>
      <c r="LOC10" s="144"/>
      <c r="LOD10" s="144"/>
      <c r="LOE10" s="144"/>
      <c r="LOF10" s="144"/>
      <c r="LOG10" s="144"/>
      <c r="LOH10" s="144"/>
      <c r="LOI10" s="144"/>
      <c r="LOJ10" s="144"/>
      <c r="LOK10" s="144"/>
      <c r="LOL10" s="144"/>
      <c r="LOM10" s="144"/>
      <c r="LON10" s="144"/>
      <c r="LOO10" s="144"/>
      <c r="LOP10" s="144"/>
      <c r="LOQ10" s="144"/>
      <c r="LOR10" s="144"/>
      <c r="LOS10" s="144"/>
      <c r="LOT10" s="144"/>
      <c r="LOU10" s="144"/>
      <c r="LOV10" s="144"/>
      <c r="LOW10" s="144"/>
      <c r="LOX10" s="144"/>
      <c r="LOY10" s="144"/>
      <c r="LOZ10" s="144"/>
      <c r="LPA10" s="144"/>
      <c r="LPB10" s="144"/>
      <c r="LPC10" s="144"/>
      <c r="LPD10" s="144"/>
      <c r="LPE10" s="144"/>
      <c r="LPF10" s="144"/>
      <c r="LPG10" s="144"/>
      <c r="LPH10" s="144"/>
      <c r="LPI10" s="144"/>
      <c r="LPJ10" s="144"/>
      <c r="LPK10" s="144"/>
      <c r="LPL10" s="144"/>
      <c r="LPM10" s="144"/>
      <c r="LPN10" s="144"/>
      <c r="LPO10" s="144"/>
      <c r="LPP10" s="144"/>
      <c r="LPQ10" s="144"/>
      <c r="LPR10" s="144"/>
      <c r="LPS10" s="144"/>
      <c r="LPT10" s="144"/>
      <c r="LPU10" s="144"/>
      <c r="LPV10" s="144"/>
      <c r="LPW10" s="144"/>
      <c r="LPX10" s="144"/>
      <c r="LPY10" s="144"/>
      <c r="LPZ10" s="144"/>
      <c r="LQA10" s="144"/>
      <c r="LQB10" s="144"/>
      <c r="LQC10" s="144"/>
      <c r="LQD10" s="144"/>
      <c r="LQE10" s="144"/>
      <c r="LQF10" s="144"/>
      <c r="LQG10" s="144"/>
      <c r="LQH10" s="144"/>
      <c r="LQI10" s="144"/>
      <c r="LQJ10" s="144"/>
      <c r="LQK10" s="144"/>
      <c r="LQL10" s="144"/>
      <c r="LQM10" s="144"/>
      <c r="LQN10" s="144"/>
      <c r="LQO10" s="144"/>
      <c r="LQP10" s="144"/>
      <c r="LQQ10" s="144"/>
      <c r="LQR10" s="144"/>
      <c r="LQS10" s="144"/>
      <c r="LQT10" s="144"/>
      <c r="LQU10" s="144"/>
      <c r="LQV10" s="144"/>
      <c r="LQW10" s="144"/>
      <c r="LQX10" s="144"/>
      <c r="LQY10" s="144"/>
      <c r="LQZ10" s="144"/>
      <c r="LRA10" s="144"/>
      <c r="LRB10" s="144"/>
      <c r="LRC10" s="144"/>
      <c r="LRD10" s="144"/>
      <c r="LRE10" s="144"/>
      <c r="LRF10" s="144"/>
      <c r="LRG10" s="144"/>
      <c r="LRH10" s="144"/>
      <c r="LRI10" s="144"/>
      <c r="LRJ10" s="144"/>
      <c r="LRK10" s="144"/>
      <c r="LRL10" s="144"/>
      <c r="LRM10" s="144"/>
      <c r="LRN10" s="144"/>
      <c r="LRO10" s="144"/>
      <c r="LRP10" s="144"/>
      <c r="LRQ10" s="144"/>
      <c r="LRR10" s="144"/>
      <c r="LRS10" s="144"/>
      <c r="LRT10" s="144"/>
      <c r="LRU10" s="144"/>
      <c r="LRV10" s="144"/>
      <c r="LRW10" s="144"/>
      <c r="LRX10" s="144"/>
      <c r="LRY10" s="144"/>
      <c r="LRZ10" s="144"/>
      <c r="LSA10" s="144"/>
      <c r="LSB10" s="144"/>
      <c r="LSC10" s="144"/>
      <c r="LSD10" s="144"/>
      <c r="LSE10" s="144"/>
      <c r="LSF10" s="144"/>
      <c r="LSG10" s="144"/>
      <c r="LSH10" s="144"/>
      <c r="LSI10" s="144"/>
      <c r="LSJ10" s="144"/>
      <c r="LSK10" s="144"/>
      <c r="LSL10" s="144"/>
      <c r="LSM10" s="144"/>
      <c r="LSN10" s="144"/>
      <c r="LSO10" s="144"/>
      <c r="LSP10" s="144"/>
      <c r="LSQ10" s="144"/>
      <c r="LSR10" s="144"/>
      <c r="LSS10" s="144"/>
      <c r="LST10" s="144"/>
      <c r="LSU10" s="144"/>
      <c r="LSV10" s="144"/>
      <c r="LSW10" s="144"/>
      <c r="LSX10" s="144"/>
      <c r="LSY10" s="144"/>
      <c r="LSZ10" s="144"/>
      <c r="LTA10" s="144"/>
      <c r="LTB10" s="144"/>
      <c r="LTC10" s="144"/>
      <c r="LTD10" s="144"/>
      <c r="LTE10" s="144"/>
      <c r="LTF10" s="144"/>
      <c r="LTG10" s="144"/>
      <c r="LTH10" s="144"/>
      <c r="LTI10" s="144"/>
      <c r="LTJ10" s="144"/>
      <c r="LTK10" s="144"/>
      <c r="LTL10" s="144"/>
      <c r="LTM10" s="144"/>
      <c r="LTN10" s="144"/>
      <c r="LTO10" s="144"/>
      <c r="LTP10" s="144"/>
      <c r="LTQ10" s="144"/>
      <c r="LTR10" s="144"/>
      <c r="LTS10" s="144"/>
      <c r="LTT10" s="144"/>
      <c r="LTU10" s="144"/>
      <c r="LTV10" s="144"/>
      <c r="LTW10" s="144"/>
      <c r="LTX10" s="144"/>
      <c r="LTY10" s="144"/>
      <c r="LTZ10" s="144"/>
      <c r="LUA10" s="144"/>
      <c r="LUB10" s="144"/>
      <c r="LUC10" s="144"/>
      <c r="LUD10" s="144"/>
      <c r="LUE10" s="144"/>
      <c r="LUF10" s="144"/>
      <c r="LUG10" s="144"/>
      <c r="LUH10" s="144"/>
      <c r="LUI10" s="144"/>
      <c r="LUJ10" s="144"/>
      <c r="LUK10" s="144"/>
      <c r="LUL10" s="144"/>
      <c r="LUM10" s="144"/>
      <c r="LUN10" s="144"/>
      <c r="LUO10" s="144"/>
      <c r="LUP10" s="144"/>
      <c r="LUQ10" s="144"/>
      <c r="LUR10" s="144"/>
      <c r="LUS10" s="144"/>
      <c r="LUT10" s="144"/>
      <c r="LUU10" s="144"/>
      <c r="LUV10" s="144"/>
      <c r="LUW10" s="144"/>
      <c r="LUX10" s="144"/>
      <c r="LUY10" s="144"/>
      <c r="LUZ10" s="144"/>
      <c r="LVA10" s="144"/>
      <c r="LVB10" s="144"/>
      <c r="LVC10" s="144"/>
      <c r="LVD10" s="144"/>
      <c r="LVE10" s="144"/>
      <c r="LVF10" s="144"/>
      <c r="LVG10" s="144"/>
      <c r="LVH10" s="144"/>
      <c r="LVI10" s="144"/>
      <c r="LVJ10" s="144"/>
      <c r="LVK10" s="144"/>
      <c r="LVL10" s="144"/>
      <c r="LVM10" s="144"/>
      <c r="LVN10" s="144"/>
      <c r="LVO10" s="144"/>
      <c r="LVP10" s="144"/>
      <c r="LVQ10" s="144"/>
      <c r="LVR10" s="144"/>
      <c r="LVS10" s="144"/>
      <c r="LVT10" s="144"/>
      <c r="LVU10" s="144"/>
      <c r="LVV10" s="144"/>
      <c r="LVW10" s="144"/>
      <c r="LVX10" s="144"/>
      <c r="LVY10" s="144"/>
      <c r="LVZ10" s="144"/>
      <c r="LWA10" s="144"/>
      <c r="LWB10" s="144"/>
      <c r="LWC10" s="144"/>
      <c r="LWD10" s="144"/>
      <c r="LWE10" s="144"/>
      <c r="LWF10" s="144"/>
      <c r="LWG10" s="144"/>
      <c r="LWH10" s="144"/>
      <c r="LWI10" s="144"/>
      <c r="LWJ10" s="144"/>
      <c r="LWK10" s="144"/>
      <c r="LWL10" s="144"/>
      <c r="LWM10" s="144"/>
      <c r="LWN10" s="144"/>
      <c r="LWO10" s="144"/>
      <c r="LWP10" s="144"/>
      <c r="LWQ10" s="144"/>
      <c r="LWR10" s="144"/>
      <c r="LWS10" s="144"/>
      <c r="LWT10" s="144"/>
      <c r="LWU10" s="144"/>
      <c r="LWV10" s="144"/>
      <c r="LWW10" s="144"/>
      <c r="LWX10" s="144"/>
      <c r="LWY10" s="144"/>
      <c r="LWZ10" s="144"/>
      <c r="LXA10" s="144"/>
      <c r="LXB10" s="144"/>
      <c r="LXC10" s="144"/>
      <c r="LXD10" s="144"/>
      <c r="LXE10" s="144"/>
      <c r="LXF10" s="144"/>
      <c r="LXG10" s="144"/>
      <c r="LXH10" s="144"/>
      <c r="LXI10" s="144"/>
      <c r="LXJ10" s="144"/>
      <c r="LXK10" s="144"/>
      <c r="LXL10" s="144"/>
      <c r="LXM10" s="144"/>
      <c r="LXN10" s="144"/>
      <c r="LXO10" s="144"/>
      <c r="LXP10" s="144"/>
      <c r="LXQ10" s="144"/>
      <c r="LXR10" s="144"/>
      <c r="LXS10" s="144"/>
      <c r="LXT10" s="144"/>
      <c r="LXU10" s="144"/>
      <c r="LXV10" s="144"/>
      <c r="LXW10" s="144"/>
      <c r="LXX10" s="144"/>
      <c r="LXY10" s="144"/>
      <c r="LXZ10" s="144"/>
      <c r="LYA10" s="144"/>
      <c r="LYB10" s="144"/>
      <c r="LYC10" s="144"/>
      <c r="LYD10" s="144"/>
      <c r="LYE10" s="144"/>
      <c r="LYF10" s="144"/>
      <c r="LYG10" s="144"/>
      <c r="LYH10" s="144"/>
      <c r="LYI10" s="144"/>
      <c r="LYJ10" s="144"/>
      <c r="LYK10" s="144"/>
      <c r="LYL10" s="144"/>
      <c r="LYM10" s="144"/>
      <c r="LYN10" s="144"/>
      <c r="LYO10" s="144"/>
      <c r="LYP10" s="144"/>
      <c r="LYQ10" s="144"/>
      <c r="LYR10" s="144"/>
      <c r="LYS10" s="144"/>
      <c r="LYT10" s="144"/>
      <c r="LYU10" s="144"/>
      <c r="LYV10" s="144"/>
      <c r="LYW10" s="144"/>
      <c r="LYX10" s="144"/>
      <c r="LYY10" s="144"/>
      <c r="LYZ10" s="144"/>
      <c r="LZA10" s="144"/>
      <c r="LZB10" s="144"/>
      <c r="LZC10" s="144"/>
      <c r="LZD10" s="144"/>
      <c r="LZE10" s="144"/>
      <c r="LZF10" s="144"/>
      <c r="LZG10" s="144"/>
      <c r="LZH10" s="144"/>
      <c r="LZI10" s="144"/>
      <c r="LZJ10" s="144"/>
      <c r="LZK10" s="144"/>
      <c r="LZL10" s="144"/>
      <c r="LZM10" s="144"/>
      <c r="LZN10" s="144"/>
      <c r="LZO10" s="144"/>
      <c r="LZP10" s="144"/>
      <c r="LZQ10" s="144"/>
      <c r="LZR10" s="144"/>
      <c r="LZS10" s="144"/>
      <c r="LZT10" s="144"/>
      <c r="LZU10" s="144"/>
      <c r="LZV10" s="144"/>
      <c r="LZW10" s="144"/>
      <c r="LZX10" s="144"/>
      <c r="LZY10" s="144"/>
      <c r="LZZ10" s="144"/>
      <c r="MAA10" s="144"/>
      <c r="MAB10" s="144"/>
      <c r="MAC10" s="144"/>
      <c r="MAD10" s="144"/>
      <c r="MAE10" s="144"/>
      <c r="MAF10" s="144"/>
      <c r="MAG10" s="144"/>
      <c r="MAH10" s="144"/>
      <c r="MAI10" s="144"/>
      <c r="MAJ10" s="144"/>
      <c r="MAK10" s="144"/>
      <c r="MAL10" s="144"/>
      <c r="MAM10" s="144"/>
      <c r="MAN10" s="144"/>
      <c r="MAO10" s="144"/>
      <c r="MAP10" s="144"/>
      <c r="MAQ10" s="144"/>
      <c r="MAR10" s="144"/>
      <c r="MAS10" s="144"/>
      <c r="MAT10" s="144"/>
      <c r="MAU10" s="144"/>
      <c r="MAV10" s="144"/>
      <c r="MAW10" s="144"/>
      <c r="MAX10" s="144"/>
      <c r="MAY10" s="144"/>
      <c r="MAZ10" s="144"/>
      <c r="MBA10" s="144"/>
      <c r="MBB10" s="144"/>
      <c r="MBC10" s="144"/>
      <c r="MBD10" s="144"/>
      <c r="MBE10" s="144"/>
      <c r="MBF10" s="144"/>
      <c r="MBG10" s="144"/>
      <c r="MBH10" s="144"/>
      <c r="MBI10" s="144"/>
      <c r="MBJ10" s="144"/>
      <c r="MBK10" s="144"/>
      <c r="MBL10" s="144"/>
      <c r="MBM10" s="144"/>
      <c r="MBN10" s="144"/>
      <c r="MBO10" s="144"/>
      <c r="MBP10" s="144"/>
      <c r="MBQ10" s="144"/>
      <c r="MBR10" s="144"/>
      <c r="MBS10" s="144"/>
      <c r="MBT10" s="144"/>
      <c r="MBU10" s="144"/>
      <c r="MBV10" s="144"/>
      <c r="MBW10" s="144"/>
      <c r="MBX10" s="144"/>
      <c r="MBY10" s="144"/>
      <c r="MBZ10" s="144"/>
      <c r="MCA10" s="144"/>
      <c r="MCB10" s="144"/>
      <c r="MCC10" s="144"/>
      <c r="MCD10" s="144"/>
      <c r="MCE10" s="144"/>
      <c r="MCF10" s="144"/>
      <c r="MCG10" s="144"/>
      <c r="MCH10" s="144"/>
      <c r="MCI10" s="144"/>
      <c r="MCJ10" s="144"/>
      <c r="MCK10" s="144"/>
      <c r="MCL10" s="144"/>
      <c r="MCM10" s="144"/>
      <c r="MCN10" s="144"/>
      <c r="MCO10" s="144"/>
      <c r="MCP10" s="144"/>
      <c r="MCQ10" s="144"/>
      <c r="MCR10" s="144"/>
      <c r="MCS10" s="144"/>
      <c r="MCT10" s="144"/>
      <c r="MCU10" s="144"/>
      <c r="MCV10" s="144"/>
      <c r="MCW10" s="144"/>
      <c r="MCX10" s="144"/>
      <c r="MCY10" s="144"/>
      <c r="MCZ10" s="144"/>
      <c r="MDA10" s="144"/>
      <c r="MDB10" s="144"/>
      <c r="MDC10" s="144"/>
      <c r="MDD10" s="144"/>
      <c r="MDE10" s="144"/>
      <c r="MDF10" s="144"/>
      <c r="MDG10" s="144"/>
      <c r="MDH10" s="144"/>
      <c r="MDI10" s="144"/>
      <c r="MDJ10" s="144"/>
      <c r="MDK10" s="144"/>
      <c r="MDL10" s="144"/>
      <c r="MDM10" s="144"/>
      <c r="MDN10" s="144"/>
      <c r="MDO10" s="144"/>
      <c r="MDP10" s="144"/>
      <c r="MDQ10" s="144"/>
      <c r="MDR10" s="144"/>
      <c r="MDS10" s="144"/>
      <c r="MDT10" s="144"/>
      <c r="MDU10" s="144"/>
      <c r="MDV10" s="144"/>
      <c r="MDW10" s="144"/>
      <c r="MDX10" s="144"/>
      <c r="MDY10" s="144"/>
      <c r="MDZ10" s="144"/>
      <c r="MEA10" s="144"/>
      <c r="MEB10" s="144"/>
      <c r="MEC10" s="144"/>
      <c r="MED10" s="144"/>
      <c r="MEE10" s="144"/>
      <c r="MEF10" s="144"/>
      <c r="MEG10" s="144"/>
      <c r="MEH10" s="144"/>
      <c r="MEI10" s="144"/>
      <c r="MEJ10" s="144"/>
      <c r="MEK10" s="144"/>
      <c r="MEL10" s="144"/>
      <c r="MEM10" s="144"/>
      <c r="MEN10" s="144"/>
      <c r="MEO10" s="144"/>
      <c r="MEP10" s="144"/>
      <c r="MEQ10" s="144"/>
      <c r="MER10" s="144"/>
      <c r="MES10" s="144"/>
      <c r="MET10" s="144"/>
      <c r="MEU10" s="144"/>
      <c r="MEV10" s="144"/>
      <c r="MEW10" s="144"/>
      <c r="MEX10" s="144"/>
      <c r="MEY10" s="144"/>
      <c r="MEZ10" s="144"/>
      <c r="MFA10" s="144"/>
      <c r="MFB10" s="144"/>
      <c r="MFC10" s="144"/>
      <c r="MFD10" s="144"/>
      <c r="MFE10" s="144"/>
      <c r="MFF10" s="144"/>
      <c r="MFG10" s="144"/>
      <c r="MFH10" s="144"/>
      <c r="MFI10" s="144"/>
      <c r="MFJ10" s="144"/>
      <c r="MFK10" s="144"/>
      <c r="MFL10" s="144"/>
      <c r="MFM10" s="144"/>
      <c r="MFN10" s="144"/>
      <c r="MFO10" s="144"/>
      <c r="MFP10" s="144"/>
      <c r="MFQ10" s="144"/>
      <c r="MFR10" s="144"/>
      <c r="MFS10" s="144"/>
      <c r="MFT10" s="144"/>
      <c r="MFU10" s="144"/>
      <c r="MFV10" s="144"/>
      <c r="MFW10" s="144"/>
      <c r="MFX10" s="144"/>
      <c r="MFY10" s="144"/>
      <c r="MFZ10" s="144"/>
      <c r="MGA10" s="144"/>
      <c r="MGB10" s="144"/>
      <c r="MGC10" s="144"/>
      <c r="MGD10" s="144"/>
      <c r="MGE10" s="144"/>
      <c r="MGF10" s="144"/>
      <c r="MGG10" s="144"/>
      <c r="MGH10" s="144"/>
      <c r="MGI10" s="144"/>
      <c r="MGJ10" s="144"/>
      <c r="MGK10" s="144"/>
      <c r="MGL10" s="144"/>
      <c r="MGM10" s="144"/>
      <c r="MGN10" s="144"/>
      <c r="MGO10" s="144"/>
      <c r="MGP10" s="144"/>
      <c r="MGQ10" s="144"/>
      <c r="MGR10" s="144"/>
      <c r="MGS10" s="144"/>
      <c r="MGT10" s="144"/>
      <c r="MGU10" s="144"/>
      <c r="MGV10" s="144"/>
      <c r="MGW10" s="144"/>
      <c r="MGX10" s="144"/>
      <c r="MGY10" s="144"/>
      <c r="MGZ10" s="144"/>
      <c r="MHA10" s="144"/>
      <c r="MHB10" s="144"/>
      <c r="MHC10" s="144"/>
      <c r="MHD10" s="144"/>
      <c r="MHE10" s="144"/>
      <c r="MHF10" s="144"/>
      <c r="MHG10" s="144"/>
      <c r="MHH10" s="144"/>
      <c r="MHI10" s="144"/>
      <c r="MHJ10" s="144"/>
      <c r="MHK10" s="144"/>
      <c r="MHL10" s="144"/>
      <c r="MHM10" s="144"/>
      <c r="MHN10" s="144"/>
      <c r="MHO10" s="144"/>
      <c r="MHP10" s="144"/>
      <c r="MHQ10" s="144"/>
      <c r="MHR10" s="144"/>
      <c r="MHS10" s="144"/>
      <c r="MHT10" s="144"/>
      <c r="MHU10" s="144"/>
      <c r="MHV10" s="144"/>
      <c r="MHW10" s="144"/>
      <c r="MHX10" s="144"/>
      <c r="MHY10" s="144"/>
      <c r="MHZ10" s="144"/>
      <c r="MIA10" s="144"/>
      <c r="MIB10" s="144"/>
      <c r="MIC10" s="144"/>
      <c r="MID10" s="144"/>
      <c r="MIE10" s="144"/>
      <c r="MIF10" s="144"/>
      <c r="MIG10" s="144"/>
      <c r="MIH10" s="144"/>
      <c r="MII10" s="144"/>
      <c r="MIJ10" s="144"/>
      <c r="MIK10" s="144"/>
      <c r="MIL10" s="144"/>
      <c r="MIM10" s="144"/>
      <c r="MIN10" s="144"/>
      <c r="MIO10" s="144"/>
      <c r="MIP10" s="144"/>
      <c r="MIQ10" s="144"/>
      <c r="MIR10" s="144"/>
      <c r="MIS10" s="144"/>
      <c r="MIT10" s="144"/>
      <c r="MIU10" s="144"/>
      <c r="MIV10" s="144"/>
      <c r="MIW10" s="144"/>
      <c r="MIX10" s="144"/>
      <c r="MIY10" s="144"/>
      <c r="MIZ10" s="144"/>
      <c r="MJA10" s="144"/>
      <c r="MJB10" s="144"/>
      <c r="MJC10" s="144"/>
      <c r="MJD10" s="144"/>
      <c r="MJE10" s="144"/>
      <c r="MJF10" s="144"/>
      <c r="MJG10" s="144"/>
      <c r="MJH10" s="144"/>
      <c r="MJI10" s="144"/>
      <c r="MJJ10" s="144"/>
      <c r="MJK10" s="144"/>
      <c r="MJL10" s="144"/>
      <c r="MJM10" s="144"/>
      <c r="MJN10" s="144"/>
      <c r="MJO10" s="144"/>
      <c r="MJP10" s="144"/>
      <c r="MJQ10" s="144"/>
      <c r="MJR10" s="144"/>
      <c r="MJS10" s="144"/>
      <c r="MJT10" s="144"/>
      <c r="MJU10" s="144"/>
      <c r="MJV10" s="144"/>
      <c r="MJW10" s="144"/>
      <c r="MJX10" s="144"/>
      <c r="MJY10" s="144"/>
      <c r="MJZ10" s="144"/>
      <c r="MKA10" s="144"/>
      <c r="MKB10" s="144"/>
      <c r="MKC10" s="144"/>
      <c r="MKD10" s="144"/>
      <c r="MKE10" s="144"/>
      <c r="MKF10" s="144"/>
      <c r="MKG10" s="144"/>
      <c r="MKH10" s="144"/>
      <c r="MKI10" s="144"/>
      <c r="MKJ10" s="144"/>
      <c r="MKK10" s="144"/>
      <c r="MKL10" s="144"/>
      <c r="MKM10" s="144"/>
      <c r="MKN10" s="144"/>
      <c r="MKO10" s="144"/>
      <c r="MKP10" s="144"/>
      <c r="MKQ10" s="144"/>
      <c r="MKR10" s="144"/>
      <c r="MKS10" s="144"/>
      <c r="MKT10" s="144"/>
      <c r="MKU10" s="144"/>
      <c r="MKV10" s="144"/>
      <c r="MKW10" s="144"/>
      <c r="MKX10" s="144"/>
      <c r="MKY10" s="144"/>
      <c r="MKZ10" s="144"/>
      <c r="MLA10" s="144"/>
      <c r="MLB10" s="144"/>
      <c r="MLC10" s="144"/>
      <c r="MLD10" s="144"/>
      <c r="MLE10" s="144"/>
      <c r="MLF10" s="144"/>
      <c r="MLG10" s="144"/>
      <c r="MLH10" s="144"/>
      <c r="MLI10" s="144"/>
      <c r="MLJ10" s="144"/>
      <c r="MLK10" s="144"/>
      <c r="MLL10" s="144"/>
      <c r="MLM10" s="144"/>
      <c r="MLN10" s="144"/>
      <c r="MLO10" s="144"/>
      <c r="MLP10" s="144"/>
      <c r="MLQ10" s="144"/>
      <c r="MLR10" s="144"/>
      <c r="MLS10" s="144"/>
      <c r="MLT10" s="144"/>
      <c r="MLU10" s="144"/>
      <c r="MLV10" s="144"/>
      <c r="MLW10" s="144"/>
      <c r="MLX10" s="144"/>
      <c r="MLY10" s="144"/>
      <c r="MLZ10" s="144"/>
      <c r="MMA10" s="144"/>
      <c r="MMB10" s="144"/>
      <c r="MMC10" s="144"/>
      <c r="MMD10" s="144"/>
      <c r="MME10" s="144"/>
      <c r="MMF10" s="144"/>
      <c r="MMG10" s="144"/>
      <c r="MMH10" s="144"/>
      <c r="MMI10" s="144"/>
      <c r="MMJ10" s="144"/>
      <c r="MMK10" s="144"/>
      <c r="MML10" s="144"/>
      <c r="MMM10" s="144"/>
      <c r="MMN10" s="144"/>
      <c r="MMO10" s="144"/>
      <c r="MMP10" s="144"/>
      <c r="MMQ10" s="144"/>
      <c r="MMR10" s="144"/>
      <c r="MMS10" s="144"/>
      <c r="MMT10" s="144"/>
      <c r="MMU10" s="144"/>
      <c r="MMV10" s="144"/>
      <c r="MMW10" s="144"/>
      <c r="MMX10" s="144"/>
      <c r="MMY10" s="144"/>
      <c r="MMZ10" s="144"/>
      <c r="MNA10" s="144"/>
      <c r="MNB10" s="144"/>
      <c r="MNC10" s="144"/>
      <c r="MND10" s="144"/>
      <c r="MNE10" s="144"/>
      <c r="MNF10" s="144"/>
      <c r="MNG10" s="144"/>
      <c r="MNH10" s="144"/>
      <c r="MNI10" s="144"/>
      <c r="MNJ10" s="144"/>
      <c r="MNK10" s="144"/>
      <c r="MNL10" s="144"/>
      <c r="MNM10" s="144"/>
      <c r="MNN10" s="144"/>
      <c r="MNO10" s="144"/>
      <c r="MNP10" s="144"/>
      <c r="MNQ10" s="144"/>
      <c r="MNR10" s="144"/>
      <c r="MNS10" s="144"/>
      <c r="MNT10" s="144"/>
      <c r="MNU10" s="144"/>
      <c r="MNV10" s="144"/>
      <c r="MNW10" s="144"/>
      <c r="MNX10" s="144"/>
      <c r="MNY10" s="144"/>
      <c r="MNZ10" s="144"/>
      <c r="MOA10" s="144"/>
      <c r="MOB10" s="144"/>
      <c r="MOC10" s="144"/>
      <c r="MOD10" s="144"/>
      <c r="MOE10" s="144"/>
      <c r="MOF10" s="144"/>
      <c r="MOG10" s="144"/>
      <c r="MOH10" s="144"/>
      <c r="MOI10" s="144"/>
      <c r="MOJ10" s="144"/>
      <c r="MOK10" s="144"/>
      <c r="MOL10" s="144"/>
      <c r="MOM10" s="144"/>
      <c r="MON10" s="144"/>
      <c r="MOO10" s="144"/>
      <c r="MOP10" s="144"/>
      <c r="MOQ10" s="144"/>
      <c r="MOR10" s="144"/>
      <c r="MOS10" s="144"/>
      <c r="MOT10" s="144"/>
      <c r="MOU10" s="144"/>
      <c r="MOV10" s="144"/>
      <c r="MOW10" s="144"/>
      <c r="MOX10" s="144"/>
      <c r="MOY10" s="144"/>
      <c r="MOZ10" s="144"/>
      <c r="MPA10" s="144"/>
      <c r="MPB10" s="144"/>
      <c r="MPC10" s="144"/>
      <c r="MPD10" s="144"/>
      <c r="MPE10" s="144"/>
      <c r="MPF10" s="144"/>
      <c r="MPG10" s="144"/>
      <c r="MPH10" s="144"/>
      <c r="MPI10" s="144"/>
      <c r="MPJ10" s="144"/>
      <c r="MPK10" s="144"/>
      <c r="MPL10" s="144"/>
      <c r="MPM10" s="144"/>
      <c r="MPN10" s="144"/>
      <c r="MPO10" s="144"/>
      <c r="MPP10" s="144"/>
      <c r="MPQ10" s="144"/>
      <c r="MPR10" s="144"/>
      <c r="MPS10" s="144"/>
      <c r="MPT10" s="144"/>
      <c r="MPU10" s="144"/>
      <c r="MPV10" s="144"/>
      <c r="MPW10" s="144"/>
      <c r="MPX10" s="144"/>
      <c r="MPY10" s="144"/>
      <c r="MPZ10" s="144"/>
      <c r="MQA10" s="144"/>
      <c r="MQB10" s="144"/>
      <c r="MQC10" s="144"/>
      <c r="MQD10" s="144"/>
      <c r="MQE10" s="144"/>
      <c r="MQF10" s="144"/>
      <c r="MQG10" s="144"/>
      <c r="MQH10" s="144"/>
      <c r="MQI10" s="144"/>
      <c r="MQJ10" s="144"/>
      <c r="MQK10" s="144"/>
      <c r="MQL10" s="144"/>
      <c r="MQM10" s="144"/>
      <c r="MQN10" s="144"/>
      <c r="MQO10" s="144"/>
      <c r="MQP10" s="144"/>
      <c r="MQQ10" s="144"/>
      <c r="MQR10" s="144"/>
      <c r="MQS10" s="144"/>
      <c r="MQT10" s="144"/>
      <c r="MQU10" s="144"/>
      <c r="MQV10" s="144"/>
      <c r="MQW10" s="144"/>
      <c r="MQX10" s="144"/>
      <c r="MQY10" s="144"/>
      <c r="MQZ10" s="144"/>
      <c r="MRA10" s="144"/>
      <c r="MRB10" s="144"/>
      <c r="MRC10" s="144"/>
      <c r="MRD10" s="144"/>
      <c r="MRE10" s="144"/>
      <c r="MRF10" s="144"/>
      <c r="MRG10" s="144"/>
      <c r="MRH10" s="144"/>
      <c r="MRI10" s="144"/>
      <c r="MRJ10" s="144"/>
      <c r="MRK10" s="144"/>
      <c r="MRL10" s="144"/>
      <c r="MRM10" s="144"/>
      <c r="MRN10" s="144"/>
      <c r="MRO10" s="144"/>
      <c r="MRP10" s="144"/>
      <c r="MRQ10" s="144"/>
      <c r="MRR10" s="144"/>
      <c r="MRS10" s="144"/>
      <c r="MRT10" s="144"/>
      <c r="MRU10" s="144"/>
      <c r="MRV10" s="144"/>
      <c r="MRW10" s="144"/>
      <c r="MRX10" s="144"/>
      <c r="MRY10" s="144"/>
      <c r="MRZ10" s="144"/>
      <c r="MSA10" s="144"/>
      <c r="MSB10" s="144"/>
      <c r="MSC10" s="144"/>
      <c r="MSD10" s="144"/>
      <c r="MSE10" s="144"/>
      <c r="MSF10" s="144"/>
      <c r="MSG10" s="144"/>
      <c r="MSH10" s="144"/>
      <c r="MSI10" s="144"/>
      <c r="MSJ10" s="144"/>
      <c r="MSK10" s="144"/>
      <c r="MSL10" s="144"/>
      <c r="MSM10" s="144"/>
      <c r="MSN10" s="144"/>
      <c r="MSO10" s="144"/>
      <c r="MSP10" s="144"/>
      <c r="MSQ10" s="144"/>
      <c r="MSR10" s="144"/>
      <c r="MSS10" s="144"/>
      <c r="MST10" s="144"/>
      <c r="MSU10" s="144"/>
      <c r="MSV10" s="144"/>
      <c r="MSW10" s="144"/>
      <c r="MSX10" s="144"/>
      <c r="MSY10" s="144"/>
      <c r="MSZ10" s="144"/>
      <c r="MTA10" s="144"/>
      <c r="MTB10" s="144"/>
      <c r="MTC10" s="144"/>
      <c r="MTD10" s="144"/>
      <c r="MTE10" s="144"/>
      <c r="MTF10" s="144"/>
      <c r="MTG10" s="144"/>
      <c r="MTH10" s="144"/>
      <c r="MTI10" s="144"/>
      <c r="MTJ10" s="144"/>
      <c r="MTK10" s="144"/>
      <c r="MTL10" s="144"/>
      <c r="MTM10" s="144"/>
      <c r="MTN10" s="144"/>
      <c r="MTO10" s="144"/>
      <c r="MTP10" s="144"/>
      <c r="MTQ10" s="144"/>
      <c r="MTR10" s="144"/>
      <c r="MTS10" s="144"/>
      <c r="MTT10" s="144"/>
      <c r="MTU10" s="144"/>
      <c r="MTV10" s="144"/>
      <c r="MTW10" s="144"/>
      <c r="MTX10" s="144"/>
      <c r="MTY10" s="144"/>
      <c r="MTZ10" s="144"/>
      <c r="MUA10" s="144"/>
      <c r="MUB10" s="144"/>
      <c r="MUC10" s="144"/>
      <c r="MUD10" s="144"/>
      <c r="MUE10" s="144"/>
      <c r="MUF10" s="144"/>
      <c r="MUG10" s="144"/>
      <c r="MUH10" s="144"/>
      <c r="MUI10" s="144"/>
      <c r="MUJ10" s="144"/>
      <c r="MUK10" s="144"/>
      <c r="MUL10" s="144"/>
      <c r="MUM10" s="144"/>
      <c r="MUN10" s="144"/>
      <c r="MUO10" s="144"/>
      <c r="MUP10" s="144"/>
      <c r="MUQ10" s="144"/>
      <c r="MUR10" s="144"/>
      <c r="MUS10" s="144"/>
      <c r="MUT10" s="144"/>
      <c r="MUU10" s="144"/>
      <c r="MUV10" s="144"/>
      <c r="MUW10" s="144"/>
      <c r="MUX10" s="144"/>
      <c r="MUY10" s="144"/>
      <c r="MUZ10" s="144"/>
      <c r="MVA10" s="144"/>
      <c r="MVB10" s="144"/>
      <c r="MVC10" s="144"/>
      <c r="MVD10" s="144"/>
      <c r="MVE10" s="144"/>
      <c r="MVF10" s="144"/>
      <c r="MVG10" s="144"/>
      <c r="MVH10" s="144"/>
      <c r="MVI10" s="144"/>
      <c r="MVJ10" s="144"/>
      <c r="MVK10" s="144"/>
      <c r="MVL10" s="144"/>
      <c r="MVM10" s="144"/>
      <c r="MVN10" s="144"/>
      <c r="MVO10" s="144"/>
      <c r="MVP10" s="144"/>
      <c r="MVQ10" s="144"/>
      <c r="MVR10" s="144"/>
      <c r="MVS10" s="144"/>
      <c r="MVT10" s="144"/>
      <c r="MVU10" s="144"/>
      <c r="MVV10" s="144"/>
      <c r="MVW10" s="144"/>
      <c r="MVX10" s="144"/>
      <c r="MVY10" s="144"/>
      <c r="MVZ10" s="144"/>
      <c r="MWA10" s="144"/>
      <c r="MWB10" s="144"/>
      <c r="MWC10" s="144"/>
      <c r="MWD10" s="144"/>
      <c r="MWE10" s="144"/>
      <c r="MWF10" s="144"/>
      <c r="MWG10" s="144"/>
      <c r="MWH10" s="144"/>
      <c r="MWI10" s="144"/>
      <c r="MWJ10" s="144"/>
      <c r="MWK10" s="144"/>
      <c r="MWL10" s="144"/>
      <c r="MWM10" s="144"/>
      <c r="MWN10" s="144"/>
      <c r="MWO10" s="144"/>
      <c r="MWP10" s="144"/>
      <c r="MWQ10" s="144"/>
      <c r="MWR10" s="144"/>
      <c r="MWS10" s="144"/>
      <c r="MWT10" s="144"/>
      <c r="MWU10" s="144"/>
      <c r="MWV10" s="144"/>
      <c r="MWW10" s="144"/>
      <c r="MWX10" s="144"/>
      <c r="MWY10" s="144"/>
      <c r="MWZ10" s="144"/>
      <c r="MXA10" s="144"/>
      <c r="MXB10" s="144"/>
      <c r="MXC10" s="144"/>
      <c r="MXD10" s="144"/>
      <c r="MXE10" s="144"/>
      <c r="MXF10" s="144"/>
      <c r="MXG10" s="144"/>
      <c r="MXH10" s="144"/>
      <c r="MXI10" s="144"/>
      <c r="MXJ10" s="144"/>
      <c r="MXK10" s="144"/>
      <c r="MXL10" s="144"/>
      <c r="MXM10" s="144"/>
      <c r="MXN10" s="144"/>
      <c r="MXO10" s="144"/>
      <c r="MXP10" s="144"/>
      <c r="MXQ10" s="144"/>
      <c r="MXR10" s="144"/>
      <c r="MXS10" s="144"/>
      <c r="MXT10" s="144"/>
      <c r="MXU10" s="144"/>
      <c r="MXV10" s="144"/>
      <c r="MXW10" s="144"/>
      <c r="MXX10" s="144"/>
      <c r="MXY10" s="144"/>
      <c r="MXZ10" s="144"/>
      <c r="MYA10" s="144"/>
      <c r="MYB10" s="144"/>
      <c r="MYC10" s="144"/>
      <c r="MYD10" s="144"/>
      <c r="MYE10" s="144"/>
      <c r="MYF10" s="144"/>
      <c r="MYG10" s="144"/>
      <c r="MYH10" s="144"/>
      <c r="MYI10" s="144"/>
      <c r="MYJ10" s="144"/>
      <c r="MYK10" s="144"/>
      <c r="MYL10" s="144"/>
      <c r="MYM10" s="144"/>
      <c r="MYN10" s="144"/>
      <c r="MYO10" s="144"/>
      <c r="MYP10" s="144"/>
      <c r="MYQ10" s="144"/>
      <c r="MYR10" s="144"/>
      <c r="MYS10" s="144"/>
      <c r="MYT10" s="144"/>
      <c r="MYU10" s="144"/>
      <c r="MYV10" s="144"/>
      <c r="MYW10" s="144"/>
      <c r="MYX10" s="144"/>
      <c r="MYY10" s="144"/>
      <c r="MYZ10" s="144"/>
      <c r="MZA10" s="144"/>
      <c r="MZB10" s="144"/>
      <c r="MZC10" s="144"/>
      <c r="MZD10" s="144"/>
      <c r="MZE10" s="144"/>
      <c r="MZF10" s="144"/>
      <c r="MZG10" s="144"/>
      <c r="MZH10" s="144"/>
      <c r="MZI10" s="144"/>
      <c r="MZJ10" s="144"/>
      <c r="MZK10" s="144"/>
      <c r="MZL10" s="144"/>
      <c r="MZM10" s="144"/>
      <c r="MZN10" s="144"/>
      <c r="MZO10" s="144"/>
      <c r="MZP10" s="144"/>
      <c r="MZQ10" s="144"/>
      <c r="MZR10" s="144"/>
      <c r="MZS10" s="144"/>
      <c r="MZT10" s="144"/>
      <c r="MZU10" s="144"/>
      <c r="MZV10" s="144"/>
      <c r="MZW10" s="144"/>
      <c r="MZX10" s="144"/>
      <c r="MZY10" s="144"/>
      <c r="MZZ10" s="144"/>
      <c r="NAA10" s="144"/>
      <c r="NAB10" s="144"/>
      <c r="NAC10" s="144"/>
      <c r="NAD10" s="144"/>
      <c r="NAE10" s="144"/>
      <c r="NAF10" s="144"/>
      <c r="NAG10" s="144"/>
      <c r="NAH10" s="144"/>
      <c r="NAI10" s="144"/>
      <c r="NAJ10" s="144"/>
      <c r="NAK10" s="144"/>
      <c r="NAL10" s="144"/>
      <c r="NAM10" s="144"/>
      <c r="NAN10" s="144"/>
      <c r="NAO10" s="144"/>
      <c r="NAP10" s="144"/>
      <c r="NAQ10" s="144"/>
      <c r="NAR10" s="144"/>
      <c r="NAS10" s="144"/>
      <c r="NAT10" s="144"/>
      <c r="NAU10" s="144"/>
      <c r="NAV10" s="144"/>
      <c r="NAW10" s="144"/>
      <c r="NAX10" s="144"/>
      <c r="NAY10" s="144"/>
      <c r="NAZ10" s="144"/>
      <c r="NBA10" s="144"/>
      <c r="NBB10" s="144"/>
      <c r="NBC10" s="144"/>
      <c r="NBD10" s="144"/>
      <c r="NBE10" s="144"/>
      <c r="NBF10" s="144"/>
      <c r="NBG10" s="144"/>
      <c r="NBH10" s="144"/>
      <c r="NBI10" s="144"/>
      <c r="NBJ10" s="144"/>
      <c r="NBK10" s="144"/>
      <c r="NBL10" s="144"/>
      <c r="NBM10" s="144"/>
      <c r="NBN10" s="144"/>
      <c r="NBO10" s="144"/>
      <c r="NBP10" s="144"/>
      <c r="NBQ10" s="144"/>
      <c r="NBR10" s="144"/>
      <c r="NBS10" s="144"/>
      <c r="NBT10" s="144"/>
      <c r="NBU10" s="144"/>
      <c r="NBV10" s="144"/>
      <c r="NBW10" s="144"/>
      <c r="NBX10" s="144"/>
      <c r="NBY10" s="144"/>
      <c r="NBZ10" s="144"/>
      <c r="NCA10" s="144"/>
      <c r="NCB10" s="144"/>
      <c r="NCC10" s="144"/>
      <c r="NCD10" s="144"/>
      <c r="NCE10" s="144"/>
      <c r="NCF10" s="144"/>
      <c r="NCG10" s="144"/>
      <c r="NCH10" s="144"/>
      <c r="NCI10" s="144"/>
      <c r="NCJ10" s="144"/>
      <c r="NCK10" s="144"/>
      <c r="NCL10" s="144"/>
      <c r="NCM10" s="144"/>
      <c r="NCN10" s="144"/>
      <c r="NCO10" s="144"/>
      <c r="NCP10" s="144"/>
      <c r="NCQ10" s="144"/>
      <c r="NCR10" s="144"/>
      <c r="NCS10" s="144"/>
      <c r="NCT10" s="144"/>
      <c r="NCU10" s="144"/>
      <c r="NCV10" s="144"/>
      <c r="NCW10" s="144"/>
      <c r="NCX10" s="144"/>
      <c r="NCY10" s="144"/>
      <c r="NCZ10" s="144"/>
      <c r="NDA10" s="144"/>
      <c r="NDB10" s="144"/>
      <c r="NDC10" s="144"/>
      <c r="NDD10" s="144"/>
      <c r="NDE10" s="144"/>
      <c r="NDF10" s="144"/>
      <c r="NDG10" s="144"/>
      <c r="NDH10" s="144"/>
      <c r="NDI10" s="144"/>
      <c r="NDJ10" s="144"/>
      <c r="NDK10" s="144"/>
      <c r="NDL10" s="144"/>
      <c r="NDM10" s="144"/>
      <c r="NDN10" s="144"/>
      <c r="NDO10" s="144"/>
      <c r="NDP10" s="144"/>
      <c r="NDQ10" s="144"/>
      <c r="NDR10" s="144"/>
      <c r="NDS10" s="144"/>
      <c r="NDT10" s="144"/>
      <c r="NDU10" s="144"/>
      <c r="NDV10" s="144"/>
      <c r="NDW10" s="144"/>
      <c r="NDX10" s="144"/>
      <c r="NDY10" s="144"/>
      <c r="NDZ10" s="144"/>
      <c r="NEA10" s="144"/>
      <c r="NEB10" s="144"/>
      <c r="NEC10" s="144"/>
      <c r="NED10" s="144"/>
      <c r="NEE10" s="144"/>
      <c r="NEF10" s="144"/>
      <c r="NEG10" s="144"/>
      <c r="NEH10" s="144"/>
      <c r="NEI10" s="144"/>
      <c r="NEJ10" s="144"/>
      <c r="NEK10" s="144"/>
      <c r="NEL10" s="144"/>
      <c r="NEM10" s="144"/>
      <c r="NEN10" s="144"/>
      <c r="NEO10" s="144"/>
      <c r="NEP10" s="144"/>
      <c r="NEQ10" s="144"/>
      <c r="NER10" s="144"/>
      <c r="NES10" s="144"/>
      <c r="NET10" s="144"/>
      <c r="NEU10" s="144"/>
      <c r="NEV10" s="144"/>
      <c r="NEW10" s="144"/>
      <c r="NEX10" s="144"/>
      <c r="NEY10" s="144"/>
      <c r="NEZ10" s="144"/>
      <c r="NFA10" s="144"/>
      <c r="NFB10" s="144"/>
      <c r="NFC10" s="144"/>
      <c r="NFD10" s="144"/>
      <c r="NFE10" s="144"/>
      <c r="NFF10" s="144"/>
      <c r="NFG10" s="144"/>
      <c r="NFH10" s="144"/>
      <c r="NFI10" s="144"/>
      <c r="NFJ10" s="144"/>
      <c r="NFK10" s="144"/>
      <c r="NFL10" s="144"/>
      <c r="NFM10" s="144"/>
      <c r="NFN10" s="144"/>
      <c r="NFO10" s="144"/>
      <c r="NFP10" s="144"/>
      <c r="NFQ10" s="144"/>
      <c r="NFR10" s="144"/>
      <c r="NFS10" s="144"/>
      <c r="NFT10" s="144"/>
      <c r="NFU10" s="144"/>
      <c r="NFV10" s="144"/>
      <c r="NFW10" s="144"/>
      <c r="NFX10" s="144"/>
      <c r="NFY10" s="144"/>
      <c r="NFZ10" s="144"/>
      <c r="NGA10" s="144"/>
      <c r="NGB10" s="144"/>
      <c r="NGC10" s="144"/>
      <c r="NGD10" s="144"/>
      <c r="NGE10" s="144"/>
      <c r="NGF10" s="144"/>
      <c r="NGG10" s="144"/>
      <c r="NGH10" s="144"/>
      <c r="NGI10" s="144"/>
      <c r="NGJ10" s="144"/>
      <c r="NGK10" s="144"/>
      <c r="NGL10" s="144"/>
      <c r="NGM10" s="144"/>
      <c r="NGN10" s="144"/>
      <c r="NGO10" s="144"/>
      <c r="NGP10" s="144"/>
      <c r="NGQ10" s="144"/>
      <c r="NGR10" s="144"/>
      <c r="NGS10" s="144"/>
      <c r="NGT10" s="144"/>
      <c r="NGU10" s="144"/>
      <c r="NGV10" s="144"/>
      <c r="NGW10" s="144"/>
      <c r="NGX10" s="144"/>
      <c r="NGY10" s="144"/>
      <c r="NGZ10" s="144"/>
      <c r="NHA10" s="144"/>
      <c r="NHB10" s="144"/>
      <c r="NHC10" s="144"/>
      <c r="NHD10" s="144"/>
      <c r="NHE10" s="144"/>
      <c r="NHF10" s="144"/>
      <c r="NHG10" s="144"/>
      <c r="NHH10" s="144"/>
      <c r="NHI10" s="144"/>
      <c r="NHJ10" s="144"/>
      <c r="NHK10" s="144"/>
      <c r="NHL10" s="144"/>
      <c r="NHM10" s="144"/>
      <c r="NHN10" s="144"/>
      <c r="NHO10" s="144"/>
      <c r="NHP10" s="144"/>
      <c r="NHQ10" s="144"/>
      <c r="NHR10" s="144"/>
      <c r="NHS10" s="144"/>
      <c r="NHT10" s="144"/>
      <c r="NHU10" s="144"/>
      <c r="NHV10" s="144"/>
      <c r="NHW10" s="144"/>
      <c r="NHX10" s="144"/>
      <c r="NHY10" s="144"/>
      <c r="NHZ10" s="144"/>
      <c r="NIA10" s="144"/>
      <c r="NIB10" s="144"/>
      <c r="NIC10" s="144"/>
      <c r="NID10" s="144"/>
      <c r="NIE10" s="144"/>
      <c r="NIF10" s="144"/>
      <c r="NIG10" s="144"/>
      <c r="NIH10" s="144"/>
      <c r="NII10" s="144"/>
      <c r="NIJ10" s="144"/>
      <c r="NIK10" s="144"/>
      <c r="NIL10" s="144"/>
      <c r="NIM10" s="144"/>
      <c r="NIN10" s="144"/>
      <c r="NIO10" s="144"/>
      <c r="NIP10" s="144"/>
      <c r="NIQ10" s="144"/>
      <c r="NIR10" s="144"/>
      <c r="NIS10" s="144"/>
      <c r="NIT10" s="144"/>
      <c r="NIU10" s="144"/>
      <c r="NIV10" s="144"/>
      <c r="NIW10" s="144"/>
      <c r="NIX10" s="144"/>
      <c r="NIY10" s="144"/>
      <c r="NIZ10" s="144"/>
      <c r="NJA10" s="144"/>
      <c r="NJB10" s="144"/>
      <c r="NJC10" s="144"/>
      <c r="NJD10" s="144"/>
      <c r="NJE10" s="144"/>
      <c r="NJF10" s="144"/>
      <c r="NJG10" s="144"/>
      <c r="NJH10" s="144"/>
      <c r="NJI10" s="144"/>
      <c r="NJJ10" s="144"/>
      <c r="NJK10" s="144"/>
      <c r="NJL10" s="144"/>
      <c r="NJM10" s="144"/>
      <c r="NJN10" s="144"/>
      <c r="NJO10" s="144"/>
      <c r="NJP10" s="144"/>
      <c r="NJQ10" s="144"/>
      <c r="NJR10" s="144"/>
      <c r="NJS10" s="144"/>
      <c r="NJT10" s="144"/>
      <c r="NJU10" s="144"/>
      <c r="NJV10" s="144"/>
      <c r="NJW10" s="144"/>
      <c r="NJX10" s="144"/>
      <c r="NJY10" s="144"/>
      <c r="NJZ10" s="144"/>
      <c r="NKA10" s="144"/>
      <c r="NKB10" s="144"/>
      <c r="NKC10" s="144"/>
      <c r="NKD10" s="144"/>
      <c r="NKE10" s="144"/>
      <c r="NKF10" s="144"/>
      <c r="NKG10" s="144"/>
      <c r="NKH10" s="144"/>
      <c r="NKI10" s="144"/>
      <c r="NKJ10" s="144"/>
      <c r="NKK10" s="144"/>
      <c r="NKL10" s="144"/>
      <c r="NKM10" s="144"/>
      <c r="NKN10" s="144"/>
      <c r="NKO10" s="144"/>
      <c r="NKP10" s="144"/>
      <c r="NKQ10" s="144"/>
      <c r="NKR10" s="144"/>
      <c r="NKS10" s="144"/>
      <c r="NKT10" s="144"/>
      <c r="NKU10" s="144"/>
      <c r="NKV10" s="144"/>
      <c r="NKW10" s="144"/>
      <c r="NKX10" s="144"/>
      <c r="NKY10" s="144"/>
      <c r="NKZ10" s="144"/>
      <c r="NLA10" s="144"/>
      <c r="NLB10" s="144"/>
      <c r="NLC10" s="144"/>
      <c r="NLD10" s="144"/>
      <c r="NLE10" s="144"/>
      <c r="NLF10" s="144"/>
      <c r="NLG10" s="144"/>
      <c r="NLH10" s="144"/>
      <c r="NLI10" s="144"/>
      <c r="NLJ10" s="144"/>
      <c r="NLK10" s="144"/>
      <c r="NLL10" s="144"/>
      <c r="NLM10" s="144"/>
      <c r="NLN10" s="144"/>
      <c r="NLO10" s="144"/>
      <c r="NLP10" s="144"/>
      <c r="NLQ10" s="144"/>
      <c r="NLR10" s="144"/>
      <c r="NLS10" s="144"/>
      <c r="NLT10" s="144"/>
      <c r="NLU10" s="144"/>
      <c r="NLV10" s="144"/>
      <c r="NLW10" s="144"/>
      <c r="NLX10" s="144"/>
      <c r="NLY10" s="144"/>
      <c r="NLZ10" s="144"/>
      <c r="NMA10" s="144"/>
      <c r="NMB10" s="144"/>
      <c r="NMC10" s="144"/>
      <c r="NMD10" s="144"/>
      <c r="NME10" s="144"/>
      <c r="NMF10" s="144"/>
      <c r="NMG10" s="144"/>
      <c r="NMH10" s="144"/>
      <c r="NMI10" s="144"/>
      <c r="NMJ10" s="144"/>
      <c r="NMK10" s="144"/>
      <c r="NML10" s="144"/>
      <c r="NMM10" s="144"/>
      <c r="NMN10" s="144"/>
      <c r="NMO10" s="144"/>
      <c r="NMP10" s="144"/>
      <c r="NMQ10" s="144"/>
      <c r="NMR10" s="144"/>
      <c r="NMS10" s="144"/>
      <c r="NMT10" s="144"/>
      <c r="NMU10" s="144"/>
      <c r="NMV10" s="144"/>
      <c r="NMW10" s="144"/>
      <c r="NMX10" s="144"/>
      <c r="NMY10" s="144"/>
      <c r="NMZ10" s="144"/>
      <c r="NNA10" s="144"/>
      <c r="NNB10" s="144"/>
      <c r="NNC10" s="144"/>
      <c r="NND10" s="144"/>
      <c r="NNE10" s="144"/>
      <c r="NNF10" s="144"/>
      <c r="NNG10" s="144"/>
      <c r="NNH10" s="144"/>
      <c r="NNI10" s="144"/>
      <c r="NNJ10" s="144"/>
      <c r="NNK10" s="144"/>
      <c r="NNL10" s="144"/>
      <c r="NNM10" s="144"/>
      <c r="NNN10" s="144"/>
      <c r="NNO10" s="144"/>
      <c r="NNP10" s="144"/>
      <c r="NNQ10" s="144"/>
      <c r="NNR10" s="144"/>
      <c r="NNS10" s="144"/>
      <c r="NNT10" s="144"/>
      <c r="NNU10" s="144"/>
      <c r="NNV10" s="144"/>
      <c r="NNW10" s="144"/>
      <c r="NNX10" s="144"/>
      <c r="NNY10" s="144"/>
      <c r="NNZ10" s="144"/>
      <c r="NOA10" s="144"/>
      <c r="NOB10" s="144"/>
      <c r="NOC10" s="144"/>
      <c r="NOD10" s="144"/>
      <c r="NOE10" s="144"/>
      <c r="NOF10" s="144"/>
      <c r="NOG10" s="144"/>
      <c r="NOH10" s="144"/>
      <c r="NOI10" s="144"/>
      <c r="NOJ10" s="144"/>
      <c r="NOK10" s="144"/>
      <c r="NOL10" s="144"/>
      <c r="NOM10" s="144"/>
      <c r="NON10" s="144"/>
      <c r="NOO10" s="144"/>
      <c r="NOP10" s="144"/>
      <c r="NOQ10" s="144"/>
      <c r="NOR10" s="144"/>
      <c r="NOS10" s="144"/>
      <c r="NOT10" s="144"/>
      <c r="NOU10" s="144"/>
      <c r="NOV10" s="144"/>
      <c r="NOW10" s="144"/>
      <c r="NOX10" s="144"/>
      <c r="NOY10" s="144"/>
      <c r="NOZ10" s="144"/>
      <c r="NPA10" s="144"/>
      <c r="NPB10" s="144"/>
      <c r="NPC10" s="144"/>
      <c r="NPD10" s="144"/>
      <c r="NPE10" s="144"/>
      <c r="NPF10" s="144"/>
      <c r="NPG10" s="144"/>
      <c r="NPH10" s="144"/>
      <c r="NPI10" s="144"/>
      <c r="NPJ10" s="144"/>
      <c r="NPK10" s="144"/>
      <c r="NPL10" s="144"/>
      <c r="NPM10" s="144"/>
      <c r="NPN10" s="144"/>
      <c r="NPO10" s="144"/>
      <c r="NPP10" s="144"/>
      <c r="NPQ10" s="144"/>
      <c r="NPR10" s="144"/>
      <c r="NPS10" s="144"/>
      <c r="NPT10" s="144"/>
      <c r="NPU10" s="144"/>
      <c r="NPV10" s="144"/>
      <c r="NPW10" s="144"/>
      <c r="NPX10" s="144"/>
      <c r="NPY10" s="144"/>
      <c r="NPZ10" s="144"/>
      <c r="NQA10" s="144"/>
      <c r="NQB10" s="144"/>
      <c r="NQC10" s="144"/>
      <c r="NQD10" s="144"/>
      <c r="NQE10" s="144"/>
      <c r="NQF10" s="144"/>
      <c r="NQG10" s="144"/>
      <c r="NQH10" s="144"/>
      <c r="NQI10" s="144"/>
      <c r="NQJ10" s="144"/>
      <c r="NQK10" s="144"/>
      <c r="NQL10" s="144"/>
      <c r="NQM10" s="144"/>
      <c r="NQN10" s="144"/>
      <c r="NQO10" s="144"/>
      <c r="NQP10" s="144"/>
      <c r="NQQ10" s="144"/>
      <c r="NQR10" s="144"/>
      <c r="NQS10" s="144"/>
      <c r="NQT10" s="144"/>
      <c r="NQU10" s="144"/>
      <c r="NQV10" s="144"/>
      <c r="NQW10" s="144"/>
      <c r="NQX10" s="144"/>
      <c r="NQY10" s="144"/>
      <c r="NQZ10" s="144"/>
      <c r="NRA10" s="144"/>
      <c r="NRB10" s="144"/>
      <c r="NRC10" s="144"/>
      <c r="NRD10" s="144"/>
      <c r="NRE10" s="144"/>
      <c r="NRF10" s="144"/>
      <c r="NRG10" s="144"/>
      <c r="NRH10" s="144"/>
      <c r="NRI10" s="144"/>
      <c r="NRJ10" s="144"/>
      <c r="NRK10" s="144"/>
      <c r="NRL10" s="144"/>
      <c r="NRM10" s="144"/>
      <c r="NRN10" s="144"/>
      <c r="NRO10" s="144"/>
      <c r="NRP10" s="144"/>
      <c r="NRQ10" s="144"/>
      <c r="NRR10" s="144"/>
      <c r="NRS10" s="144"/>
      <c r="NRT10" s="144"/>
      <c r="NRU10" s="144"/>
      <c r="NRV10" s="144"/>
      <c r="NRW10" s="144"/>
      <c r="NRX10" s="144"/>
      <c r="NRY10" s="144"/>
      <c r="NRZ10" s="144"/>
      <c r="NSA10" s="144"/>
      <c r="NSB10" s="144"/>
      <c r="NSC10" s="144"/>
      <c r="NSD10" s="144"/>
      <c r="NSE10" s="144"/>
      <c r="NSF10" s="144"/>
      <c r="NSG10" s="144"/>
      <c r="NSH10" s="144"/>
      <c r="NSI10" s="144"/>
      <c r="NSJ10" s="144"/>
      <c r="NSK10" s="144"/>
      <c r="NSL10" s="144"/>
      <c r="NSM10" s="144"/>
      <c r="NSN10" s="144"/>
      <c r="NSO10" s="144"/>
      <c r="NSP10" s="144"/>
      <c r="NSQ10" s="144"/>
      <c r="NSR10" s="144"/>
      <c r="NSS10" s="144"/>
      <c r="NST10" s="144"/>
      <c r="NSU10" s="144"/>
      <c r="NSV10" s="144"/>
      <c r="NSW10" s="144"/>
      <c r="NSX10" s="144"/>
      <c r="NSY10" s="144"/>
      <c r="NSZ10" s="144"/>
      <c r="NTA10" s="144"/>
      <c r="NTB10" s="144"/>
      <c r="NTC10" s="144"/>
      <c r="NTD10" s="144"/>
      <c r="NTE10" s="144"/>
      <c r="NTF10" s="144"/>
      <c r="NTG10" s="144"/>
      <c r="NTH10" s="144"/>
      <c r="NTI10" s="144"/>
      <c r="NTJ10" s="144"/>
      <c r="NTK10" s="144"/>
      <c r="NTL10" s="144"/>
      <c r="NTM10" s="144"/>
      <c r="NTN10" s="144"/>
      <c r="NTO10" s="144"/>
      <c r="NTP10" s="144"/>
      <c r="NTQ10" s="144"/>
      <c r="NTR10" s="144"/>
      <c r="NTS10" s="144"/>
      <c r="NTT10" s="144"/>
      <c r="NTU10" s="144"/>
      <c r="NTV10" s="144"/>
      <c r="NTW10" s="144"/>
      <c r="NTX10" s="144"/>
      <c r="NTY10" s="144"/>
      <c r="NTZ10" s="144"/>
      <c r="NUA10" s="144"/>
      <c r="NUB10" s="144"/>
      <c r="NUC10" s="144"/>
      <c r="NUD10" s="144"/>
      <c r="NUE10" s="144"/>
      <c r="NUF10" s="144"/>
      <c r="NUG10" s="144"/>
      <c r="NUH10" s="144"/>
      <c r="NUI10" s="144"/>
      <c r="NUJ10" s="144"/>
      <c r="NUK10" s="144"/>
      <c r="NUL10" s="144"/>
      <c r="NUM10" s="144"/>
      <c r="NUN10" s="144"/>
      <c r="NUO10" s="144"/>
      <c r="NUP10" s="144"/>
      <c r="NUQ10" s="144"/>
      <c r="NUR10" s="144"/>
      <c r="NUS10" s="144"/>
      <c r="NUT10" s="144"/>
      <c r="NUU10" s="144"/>
      <c r="NUV10" s="144"/>
      <c r="NUW10" s="144"/>
      <c r="NUX10" s="144"/>
      <c r="NUY10" s="144"/>
      <c r="NUZ10" s="144"/>
      <c r="NVA10" s="144"/>
      <c r="NVB10" s="144"/>
      <c r="NVC10" s="144"/>
      <c r="NVD10" s="144"/>
      <c r="NVE10" s="144"/>
      <c r="NVF10" s="144"/>
      <c r="NVG10" s="144"/>
      <c r="NVH10" s="144"/>
      <c r="NVI10" s="144"/>
      <c r="NVJ10" s="144"/>
      <c r="NVK10" s="144"/>
      <c r="NVL10" s="144"/>
      <c r="NVM10" s="144"/>
      <c r="NVN10" s="144"/>
      <c r="NVO10" s="144"/>
      <c r="NVP10" s="144"/>
      <c r="NVQ10" s="144"/>
      <c r="NVR10" s="144"/>
      <c r="NVS10" s="144"/>
      <c r="NVT10" s="144"/>
      <c r="NVU10" s="144"/>
      <c r="NVV10" s="144"/>
      <c r="NVW10" s="144"/>
      <c r="NVX10" s="144"/>
      <c r="NVY10" s="144"/>
      <c r="NVZ10" s="144"/>
      <c r="NWA10" s="144"/>
      <c r="NWB10" s="144"/>
      <c r="NWC10" s="144"/>
      <c r="NWD10" s="144"/>
      <c r="NWE10" s="144"/>
      <c r="NWF10" s="144"/>
      <c r="NWG10" s="144"/>
      <c r="NWH10" s="144"/>
      <c r="NWI10" s="144"/>
      <c r="NWJ10" s="144"/>
      <c r="NWK10" s="144"/>
      <c r="NWL10" s="144"/>
      <c r="NWM10" s="144"/>
      <c r="NWN10" s="144"/>
      <c r="NWO10" s="144"/>
      <c r="NWP10" s="144"/>
      <c r="NWQ10" s="144"/>
      <c r="NWR10" s="144"/>
      <c r="NWS10" s="144"/>
      <c r="NWT10" s="144"/>
      <c r="NWU10" s="144"/>
      <c r="NWV10" s="144"/>
      <c r="NWW10" s="144"/>
      <c r="NWX10" s="144"/>
      <c r="NWY10" s="144"/>
      <c r="NWZ10" s="144"/>
      <c r="NXA10" s="144"/>
      <c r="NXB10" s="144"/>
      <c r="NXC10" s="144"/>
      <c r="NXD10" s="144"/>
      <c r="NXE10" s="144"/>
      <c r="NXF10" s="144"/>
      <c r="NXG10" s="144"/>
      <c r="NXH10" s="144"/>
      <c r="NXI10" s="144"/>
      <c r="NXJ10" s="144"/>
      <c r="NXK10" s="144"/>
      <c r="NXL10" s="144"/>
      <c r="NXM10" s="144"/>
      <c r="NXN10" s="144"/>
      <c r="NXO10" s="144"/>
      <c r="NXP10" s="144"/>
      <c r="NXQ10" s="144"/>
      <c r="NXR10" s="144"/>
      <c r="NXS10" s="144"/>
      <c r="NXT10" s="144"/>
      <c r="NXU10" s="144"/>
      <c r="NXV10" s="144"/>
      <c r="NXW10" s="144"/>
      <c r="NXX10" s="144"/>
      <c r="NXY10" s="144"/>
      <c r="NXZ10" s="144"/>
      <c r="NYA10" s="144"/>
      <c r="NYB10" s="144"/>
      <c r="NYC10" s="144"/>
      <c r="NYD10" s="144"/>
      <c r="NYE10" s="144"/>
      <c r="NYF10" s="144"/>
      <c r="NYG10" s="144"/>
      <c r="NYH10" s="144"/>
      <c r="NYI10" s="144"/>
      <c r="NYJ10" s="144"/>
      <c r="NYK10" s="144"/>
      <c r="NYL10" s="144"/>
      <c r="NYM10" s="144"/>
      <c r="NYN10" s="144"/>
      <c r="NYO10" s="144"/>
      <c r="NYP10" s="144"/>
      <c r="NYQ10" s="144"/>
      <c r="NYR10" s="144"/>
      <c r="NYS10" s="144"/>
      <c r="NYT10" s="144"/>
      <c r="NYU10" s="144"/>
      <c r="NYV10" s="144"/>
      <c r="NYW10" s="144"/>
      <c r="NYX10" s="144"/>
      <c r="NYY10" s="144"/>
      <c r="NYZ10" s="144"/>
      <c r="NZA10" s="144"/>
      <c r="NZB10" s="144"/>
      <c r="NZC10" s="144"/>
      <c r="NZD10" s="144"/>
      <c r="NZE10" s="144"/>
      <c r="NZF10" s="144"/>
      <c r="NZG10" s="144"/>
      <c r="NZH10" s="144"/>
      <c r="NZI10" s="144"/>
      <c r="NZJ10" s="144"/>
      <c r="NZK10" s="144"/>
      <c r="NZL10" s="144"/>
      <c r="NZM10" s="144"/>
      <c r="NZN10" s="144"/>
      <c r="NZO10" s="144"/>
      <c r="NZP10" s="144"/>
      <c r="NZQ10" s="144"/>
      <c r="NZR10" s="144"/>
      <c r="NZS10" s="144"/>
      <c r="NZT10" s="144"/>
      <c r="NZU10" s="144"/>
      <c r="NZV10" s="144"/>
      <c r="NZW10" s="144"/>
      <c r="NZX10" s="144"/>
      <c r="NZY10" s="144"/>
      <c r="NZZ10" s="144"/>
      <c r="OAA10" s="144"/>
      <c r="OAB10" s="144"/>
      <c r="OAC10" s="144"/>
      <c r="OAD10" s="144"/>
      <c r="OAE10" s="144"/>
      <c r="OAF10" s="144"/>
      <c r="OAG10" s="144"/>
      <c r="OAH10" s="144"/>
      <c r="OAI10" s="144"/>
      <c r="OAJ10" s="144"/>
      <c r="OAK10" s="144"/>
      <c r="OAL10" s="144"/>
      <c r="OAM10" s="144"/>
      <c r="OAN10" s="144"/>
      <c r="OAO10" s="144"/>
      <c r="OAP10" s="144"/>
      <c r="OAQ10" s="144"/>
      <c r="OAR10" s="144"/>
      <c r="OAS10" s="144"/>
      <c r="OAT10" s="144"/>
      <c r="OAU10" s="144"/>
      <c r="OAV10" s="144"/>
      <c r="OAW10" s="144"/>
      <c r="OAX10" s="144"/>
      <c r="OAY10" s="144"/>
      <c r="OAZ10" s="144"/>
      <c r="OBA10" s="144"/>
      <c r="OBB10" s="144"/>
      <c r="OBC10" s="144"/>
      <c r="OBD10" s="144"/>
      <c r="OBE10" s="144"/>
      <c r="OBF10" s="144"/>
      <c r="OBG10" s="144"/>
      <c r="OBH10" s="144"/>
      <c r="OBI10" s="144"/>
      <c r="OBJ10" s="144"/>
      <c r="OBK10" s="144"/>
      <c r="OBL10" s="144"/>
      <c r="OBM10" s="144"/>
      <c r="OBN10" s="144"/>
      <c r="OBO10" s="144"/>
      <c r="OBP10" s="144"/>
      <c r="OBQ10" s="144"/>
      <c r="OBR10" s="144"/>
      <c r="OBS10" s="144"/>
      <c r="OBT10" s="144"/>
      <c r="OBU10" s="144"/>
      <c r="OBV10" s="144"/>
      <c r="OBW10" s="144"/>
      <c r="OBX10" s="144"/>
      <c r="OBY10" s="144"/>
      <c r="OBZ10" s="144"/>
      <c r="OCA10" s="144"/>
      <c r="OCB10" s="144"/>
      <c r="OCC10" s="144"/>
      <c r="OCD10" s="144"/>
      <c r="OCE10" s="144"/>
      <c r="OCF10" s="144"/>
      <c r="OCG10" s="144"/>
      <c r="OCH10" s="144"/>
      <c r="OCI10" s="144"/>
      <c r="OCJ10" s="144"/>
      <c r="OCK10" s="144"/>
      <c r="OCL10" s="144"/>
      <c r="OCM10" s="144"/>
      <c r="OCN10" s="144"/>
      <c r="OCO10" s="144"/>
      <c r="OCP10" s="144"/>
      <c r="OCQ10" s="144"/>
      <c r="OCR10" s="144"/>
      <c r="OCS10" s="144"/>
      <c r="OCT10" s="144"/>
      <c r="OCU10" s="144"/>
      <c r="OCV10" s="144"/>
      <c r="OCW10" s="144"/>
      <c r="OCX10" s="144"/>
      <c r="OCY10" s="144"/>
      <c r="OCZ10" s="144"/>
      <c r="ODA10" s="144"/>
      <c r="ODB10" s="144"/>
      <c r="ODC10" s="144"/>
      <c r="ODD10" s="144"/>
      <c r="ODE10" s="144"/>
      <c r="ODF10" s="144"/>
      <c r="ODG10" s="144"/>
      <c r="ODH10" s="144"/>
      <c r="ODI10" s="144"/>
      <c r="ODJ10" s="144"/>
      <c r="ODK10" s="144"/>
      <c r="ODL10" s="144"/>
      <c r="ODM10" s="144"/>
      <c r="ODN10" s="144"/>
      <c r="ODO10" s="144"/>
      <c r="ODP10" s="144"/>
      <c r="ODQ10" s="144"/>
      <c r="ODR10" s="144"/>
      <c r="ODS10" s="144"/>
      <c r="ODT10" s="144"/>
      <c r="ODU10" s="144"/>
      <c r="ODV10" s="144"/>
      <c r="ODW10" s="144"/>
      <c r="ODX10" s="144"/>
      <c r="ODY10" s="144"/>
      <c r="ODZ10" s="144"/>
      <c r="OEA10" s="144"/>
      <c r="OEB10" s="144"/>
      <c r="OEC10" s="144"/>
      <c r="OED10" s="144"/>
      <c r="OEE10" s="144"/>
      <c r="OEF10" s="144"/>
      <c r="OEG10" s="144"/>
      <c r="OEH10" s="144"/>
      <c r="OEI10" s="144"/>
      <c r="OEJ10" s="144"/>
      <c r="OEK10" s="144"/>
      <c r="OEL10" s="144"/>
      <c r="OEM10" s="144"/>
      <c r="OEN10" s="144"/>
      <c r="OEO10" s="144"/>
      <c r="OEP10" s="144"/>
      <c r="OEQ10" s="144"/>
      <c r="OER10" s="144"/>
      <c r="OES10" s="144"/>
      <c r="OET10" s="144"/>
      <c r="OEU10" s="144"/>
      <c r="OEV10" s="144"/>
      <c r="OEW10" s="144"/>
      <c r="OEX10" s="144"/>
      <c r="OEY10" s="144"/>
      <c r="OEZ10" s="144"/>
      <c r="OFA10" s="144"/>
      <c r="OFB10" s="144"/>
      <c r="OFC10" s="144"/>
      <c r="OFD10" s="144"/>
      <c r="OFE10" s="144"/>
      <c r="OFF10" s="144"/>
      <c r="OFG10" s="144"/>
      <c r="OFH10" s="144"/>
      <c r="OFI10" s="144"/>
      <c r="OFJ10" s="144"/>
      <c r="OFK10" s="144"/>
      <c r="OFL10" s="144"/>
      <c r="OFM10" s="144"/>
      <c r="OFN10" s="144"/>
      <c r="OFO10" s="144"/>
      <c r="OFP10" s="144"/>
      <c r="OFQ10" s="144"/>
      <c r="OFR10" s="144"/>
      <c r="OFS10" s="144"/>
      <c r="OFT10" s="144"/>
      <c r="OFU10" s="144"/>
      <c r="OFV10" s="144"/>
      <c r="OFW10" s="144"/>
      <c r="OFX10" s="144"/>
      <c r="OFY10" s="144"/>
      <c r="OFZ10" s="144"/>
      <c r="OGA10" s="144"/>
      <c r="OGB10" s="144"/>
      <c r="OGC10" s="144"/>
      <c r="OGD10" s="144"/>
      <c r="OGE10" s="144"/>
      <c r="OGF10" s="144"/>
      <c r="OGG10" s="144"/>
      <c r="OGH10" s="144"/>
      <c r="OGI10" s="144"/>
      <c r="OGJ10" s="144"/>
      <c r="OGK10" s="144"/>
      <c r="OGL10" s="144"/>
      <c r="OGM10" s="144"/>
      <c r="OGN10" s="144"/>
      <c r="OGO10" s="144"/>
      <c r="OGP10" s="144"/>
      <c r="OGQ10" s="144"/>
      <c r="OGR10" s="144"/>
      <c r="OGS10" s="144"/>
      <c r="OGT10" s="144"/>
      <c r="OGU10" s="144"/>
      <c r="OGV10" s="144"/>
      <c r="OGW10" s="144"/>
      <c r="OGX10" s="144"/>
      <c r="OGY10" s="144"/>
      <c r="OGZ10" s="144"/>
      <c r="OHA10" s="144"/>
      <c r="OHB10" s="144"/>
      <c r="OHC10" s="144"/>
      <c r="OHD10" s="144"/>
      <c r="OHE10" s="144"/>
      <c r="OHF10" s="144"/>
      <c r="OHG10" s="144"/>
      <c r="OHH10" s="144"/>
      <c r="OHI10" s="144"/>
      <c r="OHJ10" s="144"/>
      <c r="OHK10" s="144"/>
      <c r="OHL10" s="144"/>
      <c r="OHM10" s="144"/>
      <c r="OHN10" s="144"/>
      <c r="OHO10" s="144"/>
      <c r="OHP10" s="144"/>
      <c r="OHQ10" s="144"/>
      <c r="OHR10" s="144"/>
      <c r="OHS10" s="144"/>
      <c r="OHT10" s="144"/>
      <c r="OHU10" s="144"/>
      <c r="OHV10" s="144"/>
      <c r="OHW10" s="144"/>
      <c r="OHX10" s="144"/>
      <c r="OHY10" s="144"/>
      <c r="OHZ10" s="144"/>
      <c r="OIA10" s="144"/>
      <c r="OIB10" s="144"/>
      <c r="OIC10" s="144"/>
      <c r="OID10" s="144"/>
      <c r="OIE10" s="144"/>
      <c r="OIF10" s="144"/>
      <c r="OIG10" s="144"/>
      <c r="OIH10" s="144"/>
      <c r="OII10" s="144"/>
      <c r="OIJ10" s="144"/>
      <c r="OIK10" s="144"/>
      <c r="OIL10" s="144"/>
      <c r="OIM10" s="144"/>
      <c r="OIN10" s="144"/>
      <c r="OIO10" s="144"/>
      <c r="OIP10" s="144"/>
      <c r="OIQ10" s="144"/>
      <c r="OIR10" s="144"/>
      <c r="OIS10" s="144"/>
      <c r="OIT10" s="144"/>
      <c r="OIU10" s="144"/>
      <c r="OIV10" s="144"/>
      <c r="OIW10" s="144"/>
      <c r="OIX10" s="144"/>
      <c r="OIY10" s="144"/>
      <c r="OIZ10" s="144"/>
      <c r="OJA10" s="144"/>
      <c r="OJB10" s="144"/>
      <c r="OJC10" s="144"/>
      <c r="OJD10" s="144"/>
      <c r="OJE10" s="144"/>
      <c r="OJF10" s="144"/>
      <c r="OJG10" s="144"/>
      <c r="OJH10" s="144"/>
      <c r="OJI10" s="144"/>
      <c r="OJJ10" s="144"/>
      <c r="OJK10" s="144"/>
      <c r="OJL10" s="144"/>
      <c r="OJM10" s="144"/>
      <c r="OJN10" s="144"/>
      <c r="OJO10" s="144"/>
      <c r="OJP10" s="144"/>
      <c r="OJQ10" s="144"/>
      <c r="OJR10" s="144"/>
      <c r="OJS10" s="144"/>
      <c r="OJT10" s="144"/>
      <c r="OJU10" s="144"/>
      <c r="OJV10" s="144"/>
      <c r="OJW10" s="144"/>
      <c r="OJX10" s="144"/>
      <c r="OJY10" s="144"/>
      <c r="OJZ10" s="144"/>
      <c r="OKA10" s="144"/>
      <c r="OKB10" s="144"/>
      <c r="OKC10" s="144"/>
      <c r="OKD10" s="144"/>
      <c r="OKE10" s="144"/>
      <c r="OKF10" s="144"/>
      <c r="OKG10" s="144"/>
      <c r="OKH10" s="144"/>
      <c r="OKI10" s="144"/>
      <c r="OKJ10" s="144"/>
      <c r="OKK10" s="144"/>
      <c r="OKL10" s="144"/>
      <c r="OKM10" s="144"/>
      <c r="OKN10" s="144"/>
      <c r="OKO10" s="144"/>
      <c r="OKP10" s="144"/>
      <c r="OKQ10" s="144"/>
      <c r="OKR10" s="144"/>
      <c r="OKS10" s="144"/>
      <c r="OKT10" s="144"/>
      <c r="OKU10" s="144"/>
      <c r="OKV10" s="144"/>
      <c r="OKW10" s="144"/>
      <c r="OKX10" s="144"/>
      <c r="OKY10" s="144"/>
      <c r="OKZ10" s="144"/>
      <c r="OLA10" s="144"/>
      <c r="OLB10" s="144"/>
      <c r="OLC10" s="144"/>
      <c r="OLD10" s="144"/>
      <c r="OLE10" s="144"/>
      <c r="OLF10" s="144"/>
      <c r="OLG10" s="144"/>
      <c r="OLH10" s="144"/>
      <c r="OLI10" s="144"/>
      <c r="OLJ10" s="144"/>
      <c r="OLK10" s="144"/>
      <c r="OLL10" s="144"/>
      <c r="OLM10" s="144"/>
      <c r="OLN10" s="144"/>
      <c r="OLO10" s="144"/>
      <c r="OLP10" s="144"/>
      <c r="OLQ10" s="144"/>
      <c r="OLR10" s="144"/>
      <c r="OLS10" s="144"/>
      <c r="OLT10" s="144"/>
      <c r="OLU10" s="144"/>
      <c r="OLV10" s="144"/>
      <c r="OLW10" s="144"/>
      <c r="OLX10" s="144"/>
      <c r="OLY10" s="144"/>
      <c r="OLZ10" s="144"/>
      <c r="OMA10" s="144"/>
      <c r="OMB10" s="144"/>
      <c r="OMC10" s="144"/>
      <c r="OMD10" s="144"/>
      <c r="OME10" s="144"/>
      <c r="OMF10" s="144"/>
      <c r="OMG10" s="144"/>
      <c r="OMH10" s="144"/>
      <c r="OMI10" s="144"/>
      <c r="OMJ10" s="144"/>
      <c r="OMK10" s="144"/>
      <c r="OML10" s="144"/>
      <c r="OMM10" s="144"/>
      <c r="OMN10" s="144"/>
      <c r="OMO10" s="144"/>
      <c r="OMP10" s="144"/>
      <c r="OMQ10" s="144"/>
      <c r="OMR10" s="144"/>
      <c r="OMS10" s="144"/>
      <c r="OMT10" s="144"/>
      <c r="OMU10" s="144"/>
      <c r="OMV10" s="144"/>
      <c r="OMW10" s="144"/>
      <c r="OMX10" s="144"/>
      <c r="OMY10" s="144"/>
      <c r="OMZ10" s="144"/>
      <c r="ONA10" s="144"/>
      <c r="ONB10" s="144"/>
      <c r="ONC10" s="144"/>
      <c r="OND10" s="144"/>
      <c r="ONE10" s="144"/>
      <c r="ONF10" s="144"/>
      <c r="ONG10" s="144"/>
      <c r="ONH10" s="144"/>
      <c r="ONI10" s="144"/>
      <c r="ONJ10" s="144"/>
      <c r="ONK10" s="144"/>
      <c r="ONL10" s="144"/>
      <c r="ONM10" s="144"/>
      <c r="ONN10" s="144"/>
      <c r="ONO10" s="144"/>
      <c r="ONP10" s="144"/>
      <c r="ONQ10" s="144"/>
      <c r="ONR10" s="144"/>
      <c r="ONS10" s="144"/>
      <c r="ONT10" s="144"/>
      <c r="ONU10" s="144"/>
      <c r="ONV10" s="144"/>
      <c r="ONW10" s="144"/>
      <c r="ONX10" s="144"/>
      <c r="ONY10" s="144"/>
      <c r="ONZ10" s="144"/>
      <c r="OOA10" s="144"/>
      <c r="OOB10" s="144"/>
      <c r="OOC10" s="144"/>
      <c r="OOD10" s="144"/>
      <c r="OOE10" s="144"/>
      <c r="OOF10" s="144"/>
      <c r="OOG10" s="144"/>
      <c r="OOH10" s="144"/>
      <c r="OOI10" s="144"/>
      <c r="OOJ10" s="144"/>
      <c r="OOK10" s="144"/>
      <c r="OOL10" s="144"/>
      <c r="OOM10" s="144"/>
      <c r="OON10" s="144"/>
      <c r="OOO10" s="144"/>
      <c r="OOP10" s="144"/>
      <c r="OOQ10" s="144"/>
      <c r="OOR10" s="144"/>
      <c r="OOS10" s="144"/>
      <c r="OOT10" s="144"/>
      <c r="OOU10" s="144"/>
      <c r="OOV10" s="144"/>
      <c r="OOW10" s="144"/>
      <c r="OOX10" s="144"/>
      <c r="OOY10" s="144"/>
      <c r="OOZ10" s="144"/>
      <c r="OPA10" s="144"/>
      <c r="OPB10" s="144"/>
      <c r="OPC10" s="144"/>
      <c r="OPD10" s="144"/>
      <c r="OPE10" s="144"/>
      <c r="OPF10" s="144"/>
      <c r="OPG10" s="144"/>
      <c r="OPH10" s="144"/>
      <c r="OPI10" s="144"/>
      <c r="OPJ10" s="144"/>
      <c r="OPK10" s="144"/>
      <c r="OPL10" s="144"/>
      <c r="OPM10" s="144"/>
      <c r="OPN10" s="144"/>
      <c r="OPO10" s="144"/>
      <c r="OPP10" s="144"/>
      <c r="OPQ10" s="144"/>
      <c r="OPR10" s="144"/>
      <c r="OPS10" s="144"/>
      <c r="OPT10" s="144"/>
      <c r="OPU10" s="144"/>
      <c r="OPV10" s="144"/>
      <c r="OPW10" s="144"/>
      <c r="OPX10" s="144"/>
      <c r="OPY10" s="144"/>
      <c r="OPZ10" s="144"/>
      <c r="OQA10" s="144"/>
      <c r="OQB10" s="144"/>
      <c r="OQC10" s="144"/>
      <c r="OQD10" s="144"/>
      <c r="OQE10" s="144"/>
      <c r="OQF10" s="144"/>
      <c r="OQG10" s="144"/>
      <c r="OQH10" s="144"/>
      <c r="OQI10" s="144"/>
      <c r="OQJ10" s="144"/>
      <c r="OQK10" s="144"/>
      <c r="OQL10" s="144"/>
      <c r="OQM10" s="144"/>
      <c r="OQN10" s="144"/>
      <c r="OQO10" s="144"/>
      <c r="OQP10" s="144"/>
      <c r="OQQ10" s="144"/>
      <c r="OQR10" s="144"/>
      <c r="OQS10" s="144"/>
      <c r="OQT10" s="144"/>
      <c r="OQU10" s="144"/>
      <c r="OQV10" s="144"/>
      <c r="OQW10" s="144"/>
      <c r="OQX10" s="144"/>
      <c r="OQY10" s="144"/>
      <c r="OQZ10" s="144"/>
      <c r="ORA10" s="144"/>
      <c r="ORB10" s="144"/>
      <c r="ORC10" s="144"/>
      <c r="ORD10" s="144"/>
      <c r="ORE10" s="144"/>
      <c r="ORF10" s="144"/>
      <c r="ORG10" s="144"/>
      <c r="ORH10" s="144"/>
      <c r="ORI10" s="144"/>
      <c r="ORJ10" s="144"/>
      <c r="ORK10" s="144"/>
      <c r="ORL10" s="144"/>
      <c r="ORM10" s="144"/>
      <c r="ORN10" s="144"/>
      <c r="ORO10" s="144"/>
      <c r="ORP10" s="144"/>
      <c r="ORQ10" s="144"/>
      <c r="ORR10" s="144"/>
      <c r="ORS10" s="144"/>
      <c r="ORT10" s="144"/>
      <c r="ORU10" s="144"/>
      <c r="ORV10" s="144"/>
      <c r="ORW10" s="144"/>
      <c r="ORX10" s="144"/>
      <c r="ORY10" s="144"/>
      <c r="ORZ10" s="144"/>
      <c r="OSA10" s="144"/>
      <c r="OSB10" s="144"/>
      <c r="OSC10" s="144"/>
      <c r="OSD10" s="144"/>
      <c r="OSE10" s="144"/>
      <c r="OSF10" s="144"/>
      <c r="OSG10" s="144"/>
      <c r="OSH10" s="144"/>
      <c r="OSI10" s="144"/>
      <c r="OSJ10" s="144"/>
      <c r="OSK10" s="144"/>
      <c r="OSL10" s="144"/>
      <c r="OSM10" s="144"/>
      <c r="OSN10" s="144"/>
      <c r="OSO10" s="144"/>
      <c r="OSP10" s="144"/>
      <c r="OSQ10" s="144"/>
      <c r="OSR10" s="144"/>
      <c r="OSS10" s="144"/>
      <c r="OST10" s="144"/>
      <c r="OSU10" s="144"/>
      <c r="OSV10" s="144"/>
      <c r="OSW10" s="144"/>
      <c r="OSX10" s="144"/>
      <c r="OSY10" s="144"/>
      <c r="OSZ10" s="144"/>
      <c r="OTA10" s="144"/>
      <c r="OTB10" s="144"/>
      <c r="OTC10" s="144"/>
      <c r="OTD10" s="144"/>
      <c r="OTE10" s="144"/>
      <c r="OTF10" s="144"/>
      <c r="OTG10" s="144"/>
      <c r="OTH10" s="144"/>
      <c r="OTI10" s="144"/>
      <c r="OTJ10" s="144"/>
      <c r="OTK10" s="144"/>
      <c r="OTL10" s="144"/>
      <c r="OTM10" s="144"/>
      <c r="OTN10" s="144"/>
      <c r="OTO10" s="144"/>
      <c r="OTP10" s="144"/>
      <c r="OTQ10" s="144"/>
      <c r="OTR10" s="144"/>
      <c r="OTS10" s="144"/>
      <c r="OTT10" s="144"/>
      <c r="OTU10" s="144"/>
      <c r="OTV10" s="144"/>
      <c r="OTW10" s="144"/>
      <c r="OTX10" s="144"/>
      <c r="OTY10" s="144"/>
      <c r="OTZ10" s="144"/>
      <c r="OUA10" s="144"/>
      <c r="OUB10" s="144"/>
      <c r="OUC10" s="144"/>
      <c r="OUD10" s="144"/>
      <c r="OUE10" s="144"/>
      <c r="OUF10" s="144"/>
      <c r="OUG10" s="144"/>
      <c r="OUH10" s="144"/>
      <c r="OUI10" s="144"/>
      <c r="OUJ10" s="144"/>
      <c r="OUK10" s="144"/>
      <c r="OUL10" s="144"/>
      <c r="OUM10" s="144"/>
      <c r="OUN10" s="144"/>
      <c r="OUO10" s="144"/>
      <c r="OUP10" s="144"/>
      <c r="OUQ10" s="144"/>
      <c r="OUR10" s="144"/>
      <c r="OUS10" s="144"/>
      <c r="OUT10" s="144"/>
      <c r="OUU10" s="144"/>
      <c r="OUV10" s="144"/>
      <c r="OUW10" s="144"/>
      <c r="OUX10" s="144"/>
      <c r="OUY10" s="144"/>
      <c r="OUZ10" s="144"/>
      <c r="OVA10" s="144"/>
      <c r="OVB10" s="144"/>
      <c r="OVC10" s="144"/>
      <c r="OVD10" s="144"/>
      <c r="OVE10" s="144"/>
      <c r="OVF10" s="144"/>
      <c r="OVG10" s="144"/>
      <c r="OVH10" s="144"/>
      <c r="OVI10" s="144"/>
      <c r="OVJ10" s="144"/>
      <c r="OVK10" s="144"/>
      <c r="OVL10" s="144"/>
      <c r="OVM10" s="144"/>
      <c r="OVN10" s="144"/>
      <c r="OVO10" s="144"/>
      <c r="OVP10" s="144"/>
      <c r="OVQ10" s="144"/>
      <c r="OVR10" s="144"/>
      <c r="OVS10" s="144"/>
      <c r="OVT10" s="144"/>
      <c r="OVU10" s="144"/>
      <c r="OVV10" s="144"/>
      <c r="OVW10" s="144"/>
      <c r="OVX10" s="144"/>
      <c r="OVY10" s="144"/>
      <c r="OVZ10" s="144"/>
      <c r="OWA10" s="144"/>
      <c r="OWB10" s="144"/>
      <c r="OWC10" s="144"/>
      <c r="OWD10" s="144"/>
      <c r="OWE10" s="144"/>
      <c r="OWF10" s="144"/>
      <c r="OWG10" s="144"/>
      <c r="OWH10" s="144"/>
      <c r="OWI10" s="144"/>
      <c r="OWJ10" s="144"/>
      <c r="OWK10" s="144"/>
      <c r="OWL10" s="144"/>
      <c r="OWM10" s="144"/>
      <c r="OWN10" s="144"/>
      <c r="OWO10" s="144"/>
      <c r="OWP10" s="144"/>
      <c r="OWQ10" s="144"/>
      <c r="OWR10" s="144"/>
      <c r="OWS10" s="144"/>
      <c r="OWT10" s="144"/>
      <c r="OWU10" s="144"/>
      <c r="OWV10" s="144"/>
      <c r="OWW10" s="144"/>
      <c r="OWX10" s="144"/>
      <c r="OWY10" s="144"/>
      <c r="OWZ10" s="144"/>
      <c r="OXA10" s="144"/>
      <c r="OXB10" s="144"/>
      <c r="OXC10" s="144"/>
      <c r="OXD10" s="144"/>
      <c r="OXE10" s="144"/>
      <c r="OXF10" s="144"/>
      <c r="OXG10" s="144"/>
      <c r="OXH10" s="144"/>
      <c r="OXI10" s="144"/>
      <c r="OXJ10" s="144"/>
      <c r="OXK10" s="144"/>
      <c r="OXL10" s="144"/>
      <c r="OXM10" s="144"/>
      <c r="OXN10" s="144"/>
      <c r="OXO10" s="144"/>
      <c r="OXP10" s="144"/>
      <c r="OXQ10" s="144"/>
      <c r="OXR10" s="144"/>
      <c r="OXS10" s="144"/>
      <c r="OXT10" s="144"/>
      <c r="OXU10" s="144"/>
      <c r="OXV10" s="144"/>
      <c r="OXW10" s="144"/>
      <c r="OXX10" s="144"/>
      <c r="OXY10" s="144"/>
      <c r="OXZ10" s="144"/>
      <c r="OYA10" s="144"/>
      <c r="OYB10" s="144"/>
      <c r="OYC10" s="144"/>
      <c r="OYD10" s="144"/>
      <c r="OYE10" s="144"/>
      <c r="OYF10" s="144"/>
      <c r="OYG10" s="144"/>
      <c r="OYH10" s="144"/>
      <c r="OYI10" s="144"/>
      <c r="OYJ10" s="144"/>
      <c r="OYK10" s="144"/>
      <c r="OYL10" s="144"/>
      <c r="OYM10" s="144"/>
      <c r="OYN10" s="144"/>
      <c r="OYO10" s="144"/>
      <c r="OYP10" s="144"/>
      <c r="OYQ10" s="144"/>
      <c r="OYR10" s="144"/>
      <c r="OYS10" s="144"/>
      <c r="OYT10" s="144"/>
      <c r="OYU10" s="144"/>
      <c r="OYV10" s="144"/>
      <c r="OYW10" s="144"/>
      <c r="OYX10" s="144"/>
      <c r="OYY10" s="144"/>
      <c r="OYZ10" s="144"/>
      <c r="OZA10" s="144"/>
      <c r="OZB10" s="144"/>
      <c r="OZC10" s="144"/>
      <c r="OZD10" s="144"/>
      <c r="OZE10" s="144"/>
      <c r="OZF10" s="144"/>
      <c r="OZG10" s="144"/>
      <c r="OZH10" s="144"/>
      <c r="OZI10" s="144"/>
      <c r="OZJ10" s="144"/>
      <c r="OZK10" s="144"/>
      <c r="OZL10" s="144"/>
      <c r="OZM10" s="144"/>
      <c r="OZN10" s="144"/>
      <c r="OZO10" s="144"/>
      <c r="OZP10" s="144"/>
      <c r="OZQ10" s="144"/>
      <c r="OZR10" s="144"/>
      <c r="OZS10" s="144"/>
      <c r="OZT10" s="144"/>
      <c r="OZU10" s="144"/>
      <c r="OZV10" s="144"/>
      <c r="OZW10" s="144"/>
      <c r="OZX10" s="144"/>
      <c r="OZY10" s="144"/>
      <c r="OZZ10" s="144"/>
      <c r="PAA10" s="144"/>
      <c r="PAB10" s="144"/>
      <c r="PAC10" s="144"/>
      <c r="PAD10" s="144"/>
      <c r="PAE10" s="144"/>
      <c r="PAF10" s="144"/>
      <c r="PAG10" s="144"/>
      <c r="PAH10" s="144"/>
      <c r="PAI10" s="144"/>
      <c r="PAJ10" s="144"/>
      <c r="PAK10" s="144"/>
      <c r="PAL10" s="144"/>
      <c r="PAM10" s="144"/>
      <c r="PAN10" s="144"/>
      <c r="PAO10" s="144"/>
      <c r="PAP10" s="144"/>
      <c r="PAQ10" s="144"/>
      <c r="PAR10" s="144"/>
      <c r="PAS10" s="144"/>
      <c r="PAT10" s="144"/>
      <c r="PAU10" s="144"/>
      <c r="PAV10" s="144"/>
      <c r="PAW10" s="144"/>
      <c r="PAX10" s="144"/>
      <c r="PAY10" s="144"/>
      <c r="PAZ10" s="144"/>
      <c r="PBA10" s="144"/>
      <c r="PBB10" s="144"/>
      <c r="PBC10" s="144"/>
      <c r="PBD10" s="144"/>
      <c r="PBE10" s="144"/>
      <c r="PBF10" s="144"/>
      <c r="PBG10" s="144"/>
      <c r="PBH10" s="144"/>
      <c r="PBI10" s="144"/>
      <c r="PBJ10" s="144"/>
      <c r="PBK10" s="144"/>
      <c r="PBL10" s="144"/>
      <c r="PBM10" s="144"/>
      <c r="PBN10" s="144"/>
      <c r="PBO10" s="144"/>
      <c r="PBP10" s="144"/>
      <c r="PBQ10" s="144"/>
      <c r="PBR10" s="144"/>
      <c r="PBS10" s="144"/>
      <c r="PBT10" s="144"/>
      <c r="PBU10" s="144"/>
      <c r="PBV10" s="144"/>
      <c r="PBW10" s="144"/>
      <c r="PBX10" s="144"/>
      <c r="PBY10" s="144"/>
      <c r="PBZ10" s="144"/>
      <c r="PCA10" s="144"/>
      <c r="PCB10" s="144"/>
      <c r="PCC10" s="144"/>
      <c r="PCD10" s="144"/>
      <c r="PCE10" s="144"/>
      <c r="PCF10" s="144"/>
      <c r="PCG10" s="144"/>
      <c r="PCH10" s="144"/>
      <c r="PCI10" s="144"/>
      <c r="PCJ10" s="144"/>
      <c r="PCK10" s="144"/>
      <c r="PCL10" s="144"/>
      <c r="PCM10" s="144"/>
      <c r="PCN10" s="144"/>
      <c r="PCO10" s="144"/>
      <c r="PCP10" s="144"/>
      <c r="PCQ10" s="144"/>
      <c r="PCR10" s="144"/>
      <c r="PCS10" s="144"/>
      <c r="PCT10" s="144"/>
      <c r="PCU10" s="144"/>
      <c r="PCV10" s="144"/>
      <c r="PCW10" s="144"/>
      <c r="PCX10" s="144"/>
      <c r="PCY10" s="144"/>
      <c r="PCZ10" s="144"/>
      <c r="PDA10" s="144"/>
      <c r="PDB10" s="144"/>
      <c r="PDC10" s="144"/>
      <c r="PDD10" s="144"/>
      <c r="PDE10" s="144"/>
      <c r="PDF10" s="144"/>
      <c r="PDG10" s="144"/>
      <c r="PDH10" s="144"/>
      <c r="PDI10" s="144"/>
      <c r="PDJ10" s="144"/>
      <c r="PDK10" s="144"/>
      <c r="PDL10" s="144"/>
      <c r="PDM10" s="144"/>
      <c r="PDN10" s="144"/>
      <c r="PDO10" s="144"/>
      <c r="PDP10" s="144"/>
      <c r="PDQ10" s="144"/>
      <c r="PDR10" s="144"/>
      <c r="PDS10" s="144"/>
      <c r="PDT10" s="144"/>
      <c r="PDU10" s="144"/>
      <c r="PDV10" s="144"/>
      <c r="PDW10" s="144"/>
      <c r="PDX10" s="144"/>
      <c r="PDY10" s="144"/>
      <c r="PDZ10" s="144"/>
      <c r="PEA10" s="144"/>
      <c r="PEB10" s="144"/>
      <c r="PEC10" s="144"/>
      <c r="PED10" s="144"/>
      <c r="PEE10" s="144"/>
      <c r="PEF10" s="144"/>
      <c r="PEG10" s="144"/>
      <c r="PEH10" s="144"/>
      <c r="PEI10" s="144"/>
      <c r="PEJ10" s="144"/>
      <c r="PEK10" s="144"/>
      <c r="PEL10" s="144"/>
      <c r="PEM10" s="144"/>
      <c r="PEN10" s="144"/>
      <c r="PEO10" s="144"/>
      <c r="PEP10" s="144"/>
      <c r="PEQ10" s="144"/>
      <c r="PER10" s="144"/>
      <c r="PES10" s="144"/>
      <c r="PET10" s="144"/>
      <c r="PEU10" s="144"/>
      <c r="PEV10" s="144"/>
      <c r="PEW10" s="144"/>
      <c r="PEX10" s="144"/>
      <c r="PEY10" s="144"/>
      <c r="PEZ10" s="144"/>
      <c r="PFA10" s="144"/>
      <c r="PFB10" s="144"/>
      <c r="PFC10" s="144"/>
      <c r="PFD10" s="144"/>
      <c r="PFE10" s="144"/>
      <c r="PFF10" s="144"/>
      <c r="PFG10" s="144"/>
      <c r="PFH10" s="144"/>
      <c r="PFI10" s="144"/>
      <c r="PFJ10" s="144"/>
      <c r="PFK10" s="144"/>
      <c r="PFL10" s="144"/>
      <c r="PFM10" s="144"/>
      <c r="PFN10" s="144"/>
      <c r="PFO10" s="144"/>
      <c r="PFP10" s="144"/>
      <c r="PFQ10" s="144"/>
      <c r="PFR10" s="144"/>
      <c r="PFS10" s="144"/>
      <c r="PFT10" s="144"/>
      <c r="PFU10" s="144"/>
      <c r="PFV10" s="144"/>
      <c r="PFW10" s="144"/>
      <c r="PFX10" s="144"/>
      <c r="PFY10" s="144"/>
      <c r="PFZ10" s="144"/>
      <c r="PGA10" s="144"/>
      <c r="PGB10" s="144"/>
      <c r="PGC10" s="144"/>
      <c r="PGD10" s="144"/>
      <c r="PGE10" s="144"/>
      <c r="PGF10" s="144"/>
      <c r="PGG10" s="144"/>
      <c r="PGH10" s="144"/>
      <c r="PGI10" s="144"/>
      <c r="PGJ10" s="144"/>
      <c r="PGK10" s="144"/>
      <c r="PGL10" s="144"/>
      <c r="PGM10" s="144"/>
      <c r="PGN10" s="144"/>
      <c r="PGO10" s="144"/>
      <c r="PGP10" s="144"/>
      <c r="PGQ10" s="144"/>
      <c r="PGR10" s="144"/>
      <c r="PGS10" s="144"/>
      <c r="PGT10" s="144"/>
      <c r="PGU10" s="144"/>
      <c r="PGV10" s="144"/>
      <c r="PGW10" s="144"/>
      <c r="PGX10" s="144"/>
      <c r="PGY10" s="144"/>
      <c r="PGZ10" s="144"/>
      <c r="PHA10" s="144"/>
      <c r="PHB10" s="144"/>
      <c r="PHC10" s="144"/>
      <c r="PHD10" s="144"/>
      <c r="PHE10" s="144"/>
      <c r="PHF10" s="144"/>
      <c r="PHG10" s="144"/>
      <c r="PHH10" s="144"/>
      <c r="PHI10" s="144"/>
      <c r="PHJ10" s="144"/>
      <c r="PHK10" s="144"/>
      <c r="PHL10" s="144"/>
      <c r="PHM10" s="144"/>
      <c r="PHN10" s="144"/>
      <c r="PHO10" s="144"/>
      <c r="PHP10" s="144"/>
      <c r="PHQ10" s="144"/>
      <c r="PHR10" s="144"/>
      <c r="PHS10" s="144"/>
      <c r="PHT10" s="144"/>
      <c r="PHU10" s="144"/>
      <c r="PHV10" s="144"/>
      <c r="PHW10" s="144"/>
      <c r="PHX10" s="144"/>
      <c r="PHY10" s="144"/>
      <c r="PHZ10" s="144"/>
      <c r="PIA10" s="144"/>
      <c r="PIB10" s="144"/>
      <c r="PIC10" s="144"/>
      <c r="PID10" s="144"/>
      <c r="PIE10" s="144"/>
      <c r="PIF10" s="144"/>
      <c r="PIG10" s="144"/>
      <c r="PIH10" s="144"/>
      <c r="PII10" s="144"/>
      <c r="PIJ10" s="144"/>
      <c r="PIK10" s="144"/>
      <c r="PIL10" s="144"/>
      <c r="PIM10" s="144"/>
      <c r="PIN10" s="144"/>
      <c r="PIO10" s="144"/>
      <c r="PIP10" s="144"/>
      <c r="PIQ10" s="144"/>
      <c r="PIR10" s="144"/>
      <c r="PIS10" s="144"/>
      <c r="PIT10" s="144"/>
      <c r="PIU10" s="144"/>
      <c r="PIV10" s="144"/>
      <c r="PIW10" s="144"/>
      <c r="PIX10" s="144"/>
      <c r="PIY10" s="144"/>
      <c r="PIZ10" s="144"/>
      <c r="PJA10" s="144"/>
      <c r="PJB10" s="144"/>
      <c r="PJC10" s="144"/>
      <c r="PJD10" s="144"/>
      <c r="PJE10" s="144"/>
      <c r="PJF10" s="144"/>
      <c r="PJG10" s="144"/>
      <c r="PJH10" s="144"/>
      <c r="PJI10" s="144"/>
      <c r="PJJ10" s="144"/>
      <c r="PJK10" s="144"/>
      <c r="PJL10" s="144"/>
      <c r="PJM10" s="144"/>
      <c r="PJN10" s="144"/>
      <c r="PJO10" s="144"/>
      <c r="PJP10" s="144"/>
      <c r="PJQ10" s="144"/>
      <c r="PJR10" s="144"/>
      <c r="PJS10" s="144"/>
      <c r="PJT10" s="144"/>
      <c r="PJU10" s="144"/>
      <c r="PJV10" s="144"/>
      <c r="PJW10" s="144"/>
      <c r="PJX10" s="144"/>
      <c r="PJY10" s="144"/>
      <c r="PJZ10" s="144"/>
      <c r="PKA10" s="144"/>
      <c r="PKB10" s="144"/>
      <c r="PKC10" s="144"/>
      <c r="PKD10" s="144"/>
      <c r="PKE10" s="144"/>
      <c r="PKF10" s="144"/>
      <c r="PKG10" s="144"/>
      <c r="PKH10" s="144"/>
      <c r="PKI10" s="144"/>
      <c r="PKJ10" s="144"/>
      <c r="PKK10" s="144"/>
      <c r="PKL10" s="144"/>
      <c r="PKM10" s="144"/>
      <c r="PKN10" s="144"/>
      <c r="PKO10" s="144"/>
      <c r="PKP10" s="144"/>
      <c r="PKQ10" s="144"/>
      <c r="PKR10" s="144"/>
      <c r="PKS10" s="144"/>
      <c r="PKT10" s="144"/>
      <c r="PKU10" s="144"/>
      <c r="PKV10" s="144"/>
      <c r="PKW10" s="144"/>
      <c r="PKX10" s="144"/>
      <c r="PKY10" s="144"/>
      <c r="PKZ10" s="144"/>
      <c r="PLA10" s="144"/>
      <c r="PLB10" s="144"/>
      <c r="PLC10" s="144"/>
      <c r="PLD10" s="144"/>
      <c r="PLE10" s="144"/>
      <c r="PLF10" s="144"/>
      <c r="PLG10" s="144"/>
      <c r="PLH10" s="144"/>
      <c r="PLI10" s="144"/>
      <c r="PLJ10" s="144"/>
      <c r="PLK10" s="144"/>
      <c r="PLL10" s="144"/>
      <c r="PLM10" s="144"/>
      <c r="PLN10" s="144"/>
      <c r="PLO10" s="144"/>
      <c r="PLP10" s="144"/>
      <c r="PLQ10" s="144"/>
      <c r="PLR10" s="144"/>
      <c r="PLS10" s="144"/>
      <c r="PLT10" s="144"/>
      <c r="PLU10" s="144"/>
      <c r="PLV10" s="144"/>
      <c r="PLW10" s="144"/>
      <c r="PLX10" s="144"/>
      <c r="PLY10" s="144"/>
      <c r="PLZ10" s="144"/>
      <c r="PMA10" s="144"/>
      <c r="PMB10" s="144"/>
      <c r="PMC10" s="144"/>
      <c r="PMD10" s="144"/>
      <c r="PME10" s="144"/>
      <c r="PMF10" s="144"/>
      <c r="PMG10" s="144"/>
      <c r="PMH10" s="144"/>
      <c r="PMI10" s="144"/>
      <c r="PMJ10" s="144"/>
      <c r="PMK10" s="144"/>
      <c r="PML10" s="144"/>
      <c r="PMM10" s="144"/>
      <c r="PMN10" s="144"/>
      <c r="PMO10" s="144"/>
      <c r="PMP10" s="144"/>
      <c r="PMQ10" s="144"/>
      <c r="PMR10" s="144"/>
      <c r="PMS10" s="144"/>
      <c r="PMT10" s="144"/>
      <c r="PMU10" s="144"/>
      <c r="PMV10" s="144"/>
      <c r="PMW10" s="144"/>
      <c r="PMX10" s="144"/>
      <c r="PMY10" s="144"/>
      <c r="PMZ10" s="144"/>
      <c r="PNA10" s="144"/>
      <c r="PNB10" s="144"/>
      <c r="PNC10" s="144"/>
      <c r="PND10" s="144"/>
      <c r="PNE10" s="144"/>
      <c r="PNF10" s="144"/>
      <c r="PNG10" s="144"/>
      <c r="PNH10" s="144"/>
      <c r="PNI10" s="144"/>
      <c r="PNJ10" s="144"/>
      <c r="PNK10" s="144"/>
      <c r="PNL10" s="144"/>
      <c r="PNM10" s="144"/>
      <c r="PNN10" s="144"/>
      <c r="PNO10" s="144"/>
      <c r="PNP10" s="144"/>
      <c r="PNQ10" s="144"/>
      <c r="PNR10" s="144"/>
      <c r="PNS10" s="144"/>
      <c r="PNT10" s="144"/>
      <c r="PNU10" s="144"/>
      <c r="PNV10" s="144"/>
      <c r="PNW10" s="144"/>
      <c r="PNX10" s="144"/>
      <c r="PNY10" s="144"/>
      <c r="PNZ10" s="144"/>
      <c r="POA10" s="144"/>
      <c r="POB10" s="144"/>
      <c r="POC10" s="144"/>
      <c r="POD10" s="144"/>
      <c r="POE10" s="144"/>
      <c r="POF10" s="144"/>
      <c r="POG10" s="144"/>
      <c r="POH10" s="144"/>
      <c r="POI10" s="144"/>
      <c r="POJ10" s="144"/>
      <c r="POK10" s="144"/>
      <c r="POL10" s="144"/>
      <c r="POM10" s="144"/>
      <c r="PON10" s="144"/>
      <c r="POO10" s="144"/>
      <c r="POP10" s="144"/>
      <c r="POQ10" s="144"/>
      <c r="POR10" s="144"/>
      <c r="POS10" s="144"/>
      <c r="POT10" s="144"/>
      <c r="POU10" s="144"/>
      <c r="POV10" s="144"/>
      <c r="POW10" s="144"/>
      <c r="POX10" s="144"/>
      <c r="POY10" s="144"/>
      <c r="POZ10" s="144"/>
      <c r="PPA10" s="144"/>
      <c r="PPB10" s="144"/>
      <c r="PPC10" s="144"/>
      <c r="PPD10" s="144"/>
      <c r="PPE10" s="144"/>
      <c r="PPF10" s="144"/>
      <c r="PPG10" s="144"/>
      <c r="PPH10" s="144"/>
      <c r="PPI10" s="144"/>
      <c r="PPJ10" s="144"/>
      <c r="PPK10" s="144"/>
      <c r="PPL10" s="144"/>
      <c r="PPM10" s="144"/>
      <c r="PPN10" s="144"/>
      <c r="PPO10" s="144"/>
      <c r="PPP10" s="144"/>
      <c r="PPQ10" s="144"/>
      <c r="PPR10" s="144"/>
      <c r="PPS10" s="144"/>
      <c r="PPT10" s="144"/>
      <c r="PPU10" s="144"/>
      <c r="PPV10" s="144"/>
      <c r="PPW10" s="144"/>
      <c r="PPX10" s="144"/>
      <c r="PPY10" s="144"/>
      <c r="PPZ10" s="144"/>
      <c r="PQA10" s="144"/>
      <c r="PQB10" s="144"/>
      <c r="PQC10" s="144"/>
      <c r="PQD10" s="144"/>
      <c r="PQE10" s="144"/>
      <c r="PQF10" s="144"/>
      <c r="PQG10" s="144"/>
      <c r="PQH10" s="144"/>
      <c r="PQI10" s="144"/>
      <c r="PQJ10" s="144"/>
      <c r="PQK10" s="144"/>
      <c r="PQL10" s="144"/>
      <c r="PQM10" s="144"/>
      <c r="PQN10" s="144"/>
      <c r="PQO10" s="144"/>
      <c r="PQP10" s="144"/>
      <c r="PQQ10" s="144"/>
      <c r="PQR10" s="144"/>
      <c r="PQS10" s="144"/>
      <c r="PQT10" s="144"/>
      <c r="PQU10" s="144"/>
      <c r="PQV10" s="144"/>
      <c r="PQW10" s="144"/>
      <c r="PQX10" s="144"/>
      <c r="PQY10" s="144"/>
      <c r="PQZ10" s="144"/>
      <c r="PRA10" s="144"/>
      <c r="PRB10" s="144"/>
      <c r="PRC10" s="144"/>
      <c r="PRD10" s="144"/>
      <c r="PRE10" s="144"/>
      <c r="PRF10" s="144"/>
      <c r="PRG10" s="144"/>
      <c r="PRH10" s="144"/>
      <c r="PRI10" s="144"/>
      <c r="PRJ10" s="144"/>
      <c r="PRK10" s="144"/>
      <c r="PRL10" s="144"/>
      <c r="PRM10" s="144"/>
      <c r="PRN10" s="144"/>
      <c r="PRO10" s="144"/>
      <c r="PRP10" s="144"/>
      <c r="PRQ10" s="144"/>
      <c r="PRR10" s="144"/>
      <c r="PRS10" s="144"/>
      <c r="PRT10" s="144"/>
      <c r="PRU10" s="144"/>
      <c r="PRV10" s="144"/>
      <c r="PRW10" s="144"/>
      <c r="PRX10" s="144"/>
      <c r="PRY10" s="144"/>
      <c r="PRZ10" s="144"/>
      <c r="PSA10" s="144"/>
      <c r="PSB10" s="144"/>
      <c r="PSC10" s="144"/>
      <c r="PSD10" s="144"/>
      <c r="PSE10" s="144"/>
      <c r="PSF10" s="144"/>
      <c r="PSG10" s="144"/>
      <c r="PSH10" s="144"/>
      <c r="PSI10" s="144"/>
      <c r="PSJ10" s="144"/>
      <c r="PSK10" s="144"/>
      <c r="PSL10" s="144"/>
      <c r="PSM10" s="144"/>
      <c r="PSN10" s="144"/>
      <c r="PSO10" s="144"/>
      <c r="PSP10" s="144"/>
      <c r="PSQ10" s="144"/>
      <c r="PSR10" s="144"/>
      <c r="PSS10" s="144"/>
      <c r="PST10" s="144"/>
      <c r="PSU10" s="144"/>
      <c r="PSV10" s="144"/>
      <c r="PSW10" s="144"/>
      <c r="PSX10" s="144"/>
      <c r="PSY10" s="144"/>
      <c r="PSZ10" s="144"/>
      <c r="PTA10" s="144"/>
      <c r="PTB10" s="144"/>
      <c r="PTC10" s="144"/>
      <c r="PTD10" s="144"/>
      <c r="PTE10" s="144"/>
      <c r="PTF10" s="144"/>
      <c r="PTG10" s="144"/>
      <c r="PTH10" s="144"/>
      <c r="PTI10" s="144"/>
      <c r="PTJ10" s="144"/>
      <c r="PTK10" s="144"/>
      <c r="PTL10" s="144"/>
      <c r="PTM10" s="144"/>
      <c r="PTN10" s="144"/>
      <c r="PTO10" s="144"/>
      <c r="PTP10" s="144"/>
      <c r="PTQ10" s="144"/>
      <c r="PTR10" s="144"/>
      <c r="PTS10" s="144"/>
      <c r="PTT10" s="144"/>
      <c r="PTU10" s="144"/>
      <c r="PTV10" s="144"/>
      <c r="PTW10" s="144"/>
      <c r="PTX10" s="144"/>
      <c r="PTY10" s="144"/>
      <c r="PTZ10" s="144"/>
      <c r="PUA10" s="144"/>
      <c r="PUB10" s="144"/>
      <c r="PUC10" s="144"/>
      <c r="PUD10" s="144"/>
      <c r="PUE10" s="144"/>
      <c r="PUF10" s="144"/>
      <c r="PUG10" s="144"/>
      <c r="PUH10" s="144"/>
      <c r="PUI10" s="144"/>
      <c r="PUJ10" s="144"/>
      <c r="PUK10" s="144"/>
      <c r="PUL10" s="144"/>
      <c r="PUM10" s="144"/>
      <c r="PUN10" s="144"/>
      <c r="PUO10" s="144"/>
      <c r="PUP10" s="144"/>
      <c r="PUQ10" s="144"/>
      <c r="PUR10" s="144"/>
      <c r="PUS10" s="144"/>
      <c r="PUT10" s="144"/>
      <c r="PUU10" s="144"/>
      <c r="PUV10" s="144"/>
      <c r="PUW10" s="144"/>
      <c r="PUX10" s="144"/>
      <c r="PUY10" s="144"/>
      <c r="PUZ10" s="144"/>
      <c r="PVA10" s="144"/>
      <c r="PVB10" s="144"/>
      <c r="PVC10" s="144"/>
      <c r="PVD10" s="144"/>
      <c r="PVE10" s="144"/>
      <c r="PVF10" s="144"/>
      <c r="PVG10" s="144"/>
      <c r="PVH10" s="144"/>
      <c r="PVI10" s="144"/>
      <c r="PVJ10" s="144"/>
      <c r="PVK10" s="144"/>
      <c r="PVL10" s="144"/>
      <c r="PVM10" s="144"/>
      <c r="PVN10" s="144"/>
      <c r="PVO10" s="144"/>
      <c r="PVP10" s="144"/>
      <c r="PVQ10" s="144"/>
      <c r="PVR10" s="144"/>
      <c r="PVS10" s="144"/>
      <c r="PVT10" s="144"/>
      <c r="PVU10" s="144"/>
      <c r="PVV10" s="144"/>
      <c r="PVW10" s="144"/>
      <c r="PVX10" s="144"/>
      <c r="PVY10" s="144"/>
      <c r="PVZ10" s="144"/>
      <c r="PWA10" s="144"/>
      <c r="PWB10" s="144"/>
      <c r="PWC10" s="144"/>
      <c r="PWD10" s="144"/>
      <c r="PWE10" s="144"/>
      <c r="PWF10" s="144"/>
      <c r="PWG10" s="144"/>
      <c r="PWH10" s="144"/>
      <c r="PWI10" s="144"/>
      <c r="PWJ10" s="144"/>
      <c r="PWK10" s="144"/>
      <c r="PWL10" s="144"/>
      <c r="PWM10" s="144"/>
      <c r="PWN10" s="144"/>
      <c r="PWO10" s="144"/>
      <c r="PWP10" s="144"/>
      <c r="PWQ10" s="144"/>
      <c r="PWR10" s="144"/>
      <c r="PWS10" s="144"/>
      <c r="PWT10" s="144"/>
      <c r="PWU10" s="144"/>
      <c r="PWV10" s="144"/>
      <c r="PWW10" s="144"/>
      <c r="PWX10" s="144"/>
      <c r="PWY10" s="144"/>
      <c r="PWZ10" s="144"/>
      <c r="PXA10" s="144"/>
      <c r="PXB10" s="144"/>
      <c r="PXC10" s="144"/>
      <c r="PXD10" s="144"/>
      <c r="PXE10" s="144"/>
      <c r="PXF10" s="144"/>
      <c r="PXG10" s="144"/>
      <c r="PXH10" s="144"/>
      <c r="PXI10" s="144"/>
      <c r="PXJ10" s="144"/>
      <c r="PXK10" s="144"/>
      <c r="PXL10" s="144"/>
      <c r="PXM10" s="144"/>
      <c r="PXN10" s="144"/>
      <c r="PXO10" s="144"/>
      <c r="PXP10" s="144"/>
      <c r="PXQ10" s="144"/>
      <c r="PXR10" s="144"/>
      <c r="PXS10" s="144"/>
      <c r="PXT10" s="144"/>
      <c r="PXU10" s="144"/>
      <c r="PXV10" s="144"/>
      <c r="PXW10" s="144"/>
      <c r="PXX10" s="144"/>
      <c r="PXY10" s="144"/>
      <c r="PXZ10" s="144"/>
      <c r="PYA10" s="144"/>
      <c r="PYB10" s="144"/>
      <c r="PYC10" s="144"/>
      <c r="PYD10" s="144"/>
      <c r="PYE10" s="144"/>
      <c r="PYF10" s="144"/>
      <c r="PYG10" s="144"/>
      <c r="PYH10" s="144"/>
      <c r="PYI10" s="144"/>
      <c r="PYJ10" s="144"/>
      <c r="PYK10" s="144"/>
      <c r="PYL10" s="144"/>
      <c r="PYM10" s="144"/>
      <c r="PYN10" s="144"/>
      <c r="PYO10" s="144"/>
      <c r="PYP10" s="144"/>
      <c r="PYQ10" s="144"/>
      <c r="PYR10" s="144"/>
      <c r="PYS10" s="144"/>
      <c r="PYT10" s="144"/>
      <c r="PYU10" s="144"/>
      <c r="PYV10" s="144"/>
      <c r="PYW10" s="144"/>
      <c r="PYX10" s="144"/>
      <c r="PYY10" s="144"/>
      <c r="PYZ10" s="144"/>
      <c r="PZA10" s="144"/>
      <c r="PZB10" s="144"/>
      <c r="PZC10" s="144"/>
      <c r="PZD10" s="144"/>
      <c r="PZE10" s="144"/>
      <c r="PZF10" s="144"/>
      <c r="PZG10" s="144"/>
      <c r="PZH10" s="144"/>
      <c r="PZI10" s="144"/>
      <c r="PZJ10" s="144"/>
      <c r="PZK10" s="144"/>
      <c r="PZL10" s="144"/>
      <c r="PZM10" s="144"/>
      <c r="PZN10" s="144"/>
      <c r="PZO10" s="144"/>
      <c r="PZP10" s="144"/>
      <c r="PZQ10" s="144"/>
      <c r="PZR10" s="144"/>
      <c r="PZS10" s="144"/>
      <c r="PZT10" s="144"/>
      <c r="PZU10" s="144"/>
      <c r="PZV10" s="144"/>
      <c r="PZW10" s="144"/>
      <c r="PZX10" s="144"/>
      <c r="PZY10" s="144"/>
      <c r="PZZ10" s="144"/>
      <c r="QAA10" s="144"/>
      <c r="QAB10" s="144"/>
      <c r="QAC10" s="144"/>
      <c r="QAD10" s="144"/>
      <c r="QAE10" s="144"/>
      <c r="QAF10" s="144"/>
      <c r="QAG10" s="144"/>
      <c r="QAH10" s="144"/>
      <c r="QAI10" s="144"/>
      <c r="QAJ10" s="144"/>
      <c r="QAK10" s="144"/>
      <c r="QAL10" s="144"/>
      <c r="QAM10" s="144"/>
      <c r="QAN10" s="144"/>
      <c r="QAO10" s="144"/>
      <c r="QAP10" s="144"/>
      <c r="QAQ10" s="144"/>
      <c r="QAR10" s="144"/>
      <c r="QAS10" s="144"/>
      <c r="QAT10" s="144"/>
      <c r="QAU10" s="144"/>
      <c r="QAV10" s="144"/>
      <c r="QAW10" s="144"/>
      <c r="QAX10" s="144"/>
      <c r="QAY10" s="144"/>
      <c r="QAZ10" s="144"/>
      <c r="QBA10" s="144"/>
      <c r="QBB10" s="144"/>
      <c r="QBC10" s="144"/>
      <c r="QBD10" s="144"/>
      <c r="QBE10" s="144"/>
      <c r="QBF10" s="144"/>
      <c r="QBG10" s="144"/>
      <c r="QBH10" s="144"/>
      <c r="QBI10" s="144"/>
      <c r="QBJ10" s="144"/>
      <c r="QBK10" s="144"/>
      <c r="QBL10" s="144"/>
      <c r="QBM10" s="144"/>
      <c r="QBN10" s="144"/>
      <c r="QBO10" s="144"/>
      <c r="QBP10" s="144"/>
      <c r="QBQ10" s="144"/>
      <c r="QBR10" s="144"/>
      <c r="QBS10" s="144"/>
      <c r="QBT10" s="144"/>
      <c r="QBU10" s="144"/>
      <c r="QBV10" s="144"/>
      <c r="QBW10" s="144"/>
      <c r="QBX10" s="144"/>
      <c r="QBY10" s="144"/>
      <c r="QBZ10" s="144"/>
      <c r="QCA10" s="144"/>
      <c r="QCB10" s="144"/>
      <c r="QCC10" s="144"/>
      <c r="QCD10" s="144"/>
      <c r="QCE10" s="144"/>
      <c r="QCF10" s="144"/>
      <c r="QCG10" s="144"/>
      <c r="QCH10" s="144"/>
      <c r="QCI10" s="144"/>
      <c r="QCJ10" s="144"/>
      <c r="QCK10" s="144"/>
      <c r="QCL10" s="144"/>
      <c r="QCM10" s="144"/>
      <c r="QCN10" s="144"/>
      <c r="QCO10" s="144"/>
      <c r="QCP10" s="144"/>
      <c r="QCQ10" s="144"/>
      <c r="QCR10" s="144"/>
      <c r="QCS10" s="144"/>
      <c r="QCT10" s="144"/>
      <c r="QCU10" s="144"/>
      <c r="QCV10" s="144"/>
      <c r="QCW10" s="144"/>
      <c r="QCX10" s="144"/>
      <c r="QCY10" s="144"/>
      <c r="QCZ10" s="144"/>
      <c r="QDA10" s="144"/>
      <c r="QDB10" s="144"/>
      <c r="QDC10" s="144"/>
      <c r="QDD10" s="144"/>
      <c r="QDE10" s="144"/>
      <c r="QDF10" s="144"/>
      <c r="QDG10" s="144"/>
      <c r="QDH10" s="144"/>
      <c r="QDI10" s="144"/>
      <c r="QDJ10" s="144"/>
      <c r="QDK10" s="144"/>
      <c r="QDL10" s="144"/>
      <c r="QDM10" s="144"/>
      <c r="QDN10" s="144"/>
      <c r="QDO10" s="144"/>
      <c r="QDP10" s="144"/>
      <c r="QDQ10" s="144"/>
      <c r="QDR10" s="144"/>
      <c r="QDS10" s="144"/>
      <c r="QDT10" s="144"/>
      <c r="QDU10" s="144"/>
      <c r="QDV10" s="144"/>
      <c r="QDW10" s="144"/>
      <c r="QDX10" s="144"/>
      <c r="QDY10" s="144"/>
      <c r="QDZ10" s="144"/>
      <c r="QEA10" s="144"/>
      <c r="QEB10" s="144"/>
      <c r="QEC10" s="144"/>
      <c r="QED10" s="144"/>
      <c r="QEE10" s="144"/>
      <c r="QEF10" s="144"/>
      <c r="QEG10" s="144"/>
      <c r="QEH10" s="144"/>
      <c r="QEI10" s="144"/>
      <c r="QEJ10" s="144"/>
      <c r="QEK10" s="144"/>
      <c r="QEL10" s="144"/>
      <c r="QEM10" s="144"/>
      <c r="QEN10" s="144"/>
      <c r="QEO10" s="144"/>
      <c r="QEP10" s="144"/>
      <c r="QEQ10" s="144"/>
      <c r="QER10" s="144"/>
      <c r="QES10" s="144"/>
      <c r="QET10" s="144"/>
      <c r="QEU10" s="144"/>
      <c r="QEV10" s="144"/>
      <c r="QEW10" s="144"/>
      <c r="QEX10" s="144"/>
      <c r="QEY10" s="144"/>
      <c r="QEZ10" s="144"/>
      <c r="QFA10" s="144"/>
      <c r="QFB10" s="144"/>
      <c r="QFC10" s="144"/>
      <c r="QFD10" s="144"/>
      <c r="QFE10" s="144"/>
      <c r="QFF10" s="144"/>
      <c r="QFG10" s="144"/>
      <c r="QFH10" s="144"/>
      <c r="QFI10" s="144"/>
      <c r="QFJ10" s="144"/>
      <c r="QFK10" s="144"/>
      <c r="QFL10" s="144"/>
      <c r="QFM10" s="144"/>
      <c r="QFN10" s="144"/>
      <c r="QFO10" s="144"/>
      <c r="QFP10" s="144"/>
      <c r="QFQ10" s="144"/>
      <c r="QFR10" s="144"/>
      <c r="QFS10" s="144"/>
      <c r="QFT10" s="144"/>
      <c r="QFU10" s="144"/>
      <c r="QFV10" s="144"/>
      <c r="QFW10" s="144"/>
      <c r="QFX10" s="144"/>
      <c r="QFY10" s="144"/>
      <c r="QFZ10" s="144"/>
      <c r="QGA10" s="144"/>
      <c r="QGB10" s="144"/>
      <c r="QGC10" s="144"/>
      <c r="QGD10" s="144"/>
      <c r="QGE10" s="144"/>
      <c r="QGF10" s="144"/>
      <c r="QGG10" s="144"/>
      <c r="QGH10" s="144"/>
      <c r="QGI10" s="144"/>
      <c r="QGJ10" s="144"/>
      <c r="QGK10" s="144"/>
      <c r="QGL10" s="144"/>
      <c r="QGM10" s="144"/>
      <c r="QGN10" s="144"/>
      <c r="QGO10" s="144"/>
      <c r="QGP10" s="144"/>
      <c r="QGQ10" s="144"/>
      <c r="QGR10" s="144"/>
      <c r="QGS10" s="144"/>
      <c r="QGT10" s="144"/>
      <c r="QGU10" s="144"/>
      <c r="QGV10" s="144"/>
      <c r="QGW10" s="144"/>
      <c r="QGX10" s="144"/>
      <c r="QGY10" s="144"/>
      <c r="QGZ10" s="144"/>
      <c r="QHA10" s="144"/>
      <c r="QHB10" s="144"/>
      <c r="QHC10" s="144"/>
      <c r="QHD10" s="144"/>
      <c r="QHE10" s="144"/>
      <c r="QHF10" s="144"/>
      <c r="QHG10" s="144"/>
      <c r="QHH10" s="144"/>
      <c r="QHI10" s="144"/>
      <c r="QHJ10" s="144"/>
      <c r="QHK10" s="144"/>
      <c r="QHL10" s="144"/>
      <c r="QHM10" s="144"/>
      <c r="QHN10" s="144"/>
      <c r="QHO10" s="144"/>
      <c r="QHP10" s="144"/>
      <c r="QHQ10" s="144"/>
      <c r="QHR10" s="144"/>
      <c r="QHS10" s="144"/>
      <c r="QHT10" s="144"/>
      <c r="QHU10" s="144"/>
      <c r="QHV10" s="144"/>
      <c r="QHW10" s="144"/>
      <c r="QHX10" s="144"/>
      <c r="QHY10" s="144"/>
      <c r="QHZ10" s="144"/>
      <c r="QIA10" s="144"/>
      <c r="QIB10" s="144"/>
      <c r="QIC10" s="144"/>
      <c r="QID10" s="144"/>
      <c r="QIE10" s="144"/>
      <c r="QIF10" s="144"/>
      <c r="QIG10" s="144"/>
      <c r="QIH10" s="144"/>
      <c r="QII10" s="144"/>
      <c r="QIJ10" s="144"/>
      <c r="QIK10" s="144"/>
      <c r="QIL10" s="144"/>
      <c r="QIM10" s="144"/>
      <c r="QIN10" s="144"/>
      <c r="QIO10" s="144"/>
      <c r="QIP10" s="144"/>
      <c r="QIQ10" s="144"/>
      <c r="QIR10" s="144"/>
      <c r="QIS10" s="144"/>
      <c r="QIT10" s="144"/>
      <c r="QIU10" s="144"/>
      <c r="QIV10" s="144"/>
      <c r="QIW10" s="144"/>
      <c r="QIX10" s="144"/>
      <c r="QIY10" s="144"/>
      <c r="QIZ10" s="144"/>
      <c r="QJA10" s="144"/>
      <c r="QJB10" s="144"/>
      <c r="QJC10" s="144"/>
      <c r="QJD10" s="144"/>
      <c r="QJE10" s="144"/>
      <c r="QJF10" s="144"/>
      <c r="QJG10" s="144"/>
      <c r="QJH10" s="144"/>
      <c r="QJI10" s="144"/>
      <c r="QJJ10" s="144"/>
      <c r="QJK10" s="144"/>
      <c r="QJL10" s="144"/>
      <c r="QJM10" s="144"/>
      <c r="QJN10" s="144"/>
      <c r="QJO10" s="144"/>
      <c r="QJP10" s="144"/>
      <c r="QJQ10" s="144"/>
      <c r="QJR10" s="144"/>
      <c r="QJS10" s="144"/>
      <c r="QJT10" s="144"/>
      <c r="QJU10" s="144"/>
      <c r="QJV10" s="144"/>
      <c r="QJW10" s="144"/>
      <c r="QJX10" s="144"/>
      <c r="QJY10" s="144"/>
      <c r="QJZ10" s="144"/>
      <c r="QKA10" s="144"/>
      <c r="QKB10" s="144"/>
      <c r="QKC10" s="144"/>
      <c r="QKD10" s="144"/>
      <c r="QKE10" s="144"/>
      <c r="QKF10" s="144"/>
      <c r="QKG10" s="144"/>
      <c r="QKH10" s="144"/>
      <c r="QKI10" s="144"/>
      <c r="QKJ10" s="144"/>
      <c r="QKK10" s="144"/>
      <c r="QKL10" s="144"/>
      <c r="QKM10" s="144"/>
      <c r="QKN10" s="144"/>
      <c r="QKO10" s="144"/>
      <c r="QKP10" s="144"/>
      <c r="QKQ10" s="144"/>
      <c r="QKR10" s="144"/>
      <c r="QKS10" s="144"/>
      <c r="QKT10" s="144"/>
      <c r="QKU10" s="144"/>
      <c r="QKV10" s="144"/>
      <c r="QKW10" s="144"/>
      <c r="QKX10" s="144"/>
      <c r="QKY10" s="144"/>
      <c r="QKZ10" s="144"/>
      <c r="QLA10" s="144"/>
      <c r="QLB10" s="144"/>
      <c r="QLC10" s="144"/>
      <c r="QLD10" s="144"/>
      <c r="QLE10" s="144"/>
      <c r="QLF10" s="144"/>
      <c r="QLG10" s="144"/>
      <c r="QLH10" s="144"/>
      <c r="QLI10" s="144"/>
      <c r="QLJ10" s="144"/>
      <c r="QLK10" s="144"/>
      <c r="QLL10" s="144"/>
      <c r="QLM10" s="144"/>
      <c r="QLN10" s="144"/>
      <c r="QLO10" s="144"/>
      <c r="QLP10" s="144"/>
      <c r="QLQ10" s="144"/>
      <c r="QLR10" s="144"/>
      <c r="QLS10" s="144"/>
      <c r="QLT10" s="144"/>
      <c r="QLU10" s="144"/>
      <c r="QLV10" s="144"/>
      <c r="QLW10" s="144"/>
      <c r="QLX10" s="144"/>
      <c r="QLY10" s="144"/>
      <c r="QLZ10" s="144"/>
      <c r="QMA10" s="144"/>
      <c r="QMB10" s="144"/>
      <c r="QMC10" s="144"/>
      <c r="QMD10" s="144"/>
      <c r="QME10" s="144"/>
      <c r="QMF10" s="144"/>
      <c r="QMG10" s="144"/>
      <c r="QMH10" s="144"/>
      <c r="QMI10" s="144"/>
      <c r="QMJ10" s="144"/>
      <c r="QMK10" s="144"/>
      <c r="QML10" s="144"/>
      <c r="QMM10" s="144"/>
      <c r="QMN10" s="144"/>
      <c r="QMO10" s="144"/>
      <c r="QMP10" s="144"/>
      <c r="QMQ10" s="144"/>
      <c r="QMR10" s="144"/>
      <c r="QMS10" s="144"/>
      <c r="QMT10" s="144"/>
      <c r="QMU10" s="144"/>
      <c r="QMV10" s="144"/>
      <c r="QMW10" s="144"/>
      <c r="QMX10" s="144"/>
      <c r="QMY10" s="144"/>
      <c r="QMZ10" s="144"/>
      <c r="QNA10" s="144"/>
      <c r="QNB10" s="144"/>
      <c r="QNC10" s="144"/>
      <c r="QND10" s="144"/>
      <c r="QNE10" s="144"/>
      <c r="QNF10" s="144"/>
      <c r="QNG10" s="144"/>
      <c r="QNH10" s="144"/>
      <c r="QNI10" s="144"/>
      <c r="QNJ10" s="144"/>
      <c r="QNK10" s="144"/>
      <c r="QNL10" s="144"/>
      <c r="QNM10" s="144"/>
      <c r="QNN10" s="144"/>
      <c r="QNO10" s="144"/>
      <c r="QNP10" s="144"/>
      <c r="QNQ10" s="144"/>
      <c r="QNR10" s="144"/>
      <c r="QNS10" s="144"/>
      <c r="QNT10" s="144"/>
      <c r="QNU10" s="144"/>
      <c r="QNV10" s="144"/>
      <c r="QNW10" s="144"/>
      <c r="QNX10" s="144"/>
      <c r="QNY10" s="144"/>
      <c r="QNZ10" s="144"/>
      <c r="QOA10" s="144"/>
      <c r="QOB10" s="144"/>
      <c r="QOC10" s="144"/>
      <c r="QOD10" s="144"/>
      <c r="QOE10" s="144"/>
      <c r="QOF10" s="144"/>
      <c r="QOG10" s="144"/>
      <c r="QOH10" s="144"/>
      <c r="QOI10" s="144"/>
      <c r="QOJ10" s="144"/>
      <c r="QOK10" s="144"/>
      <c r="QOL10" s="144"/>
      <c r="QOM10" s="144"/>
      <c r="QON10" s="144"/>
      <c r="QOO10" s="144"/>
      <c r="QOP10" s="144"/>
      <c r="QOQ10" s="144"/>
      <c r="QOR10" s="144"/>
      <c r="QOS10" s="144"/>
      <c r="QOT10" s="144"/>
      <c r="QOU10" s="144"/>
      <c r="QOV10" s="144"/>
      <c r="QOW10" s="144"/>
      <c r="QOX10" s="144"/>
      <c r="QOY10" s="144"/>
      <c r="QOZ10" s="144"/>
      <c r="QPA10" s="144"/>
      <c r="QPB10" s="144"/>
      <c r="QPC10" s="144"/>
      <c r="QPD10" s="144"/>
      <c r="QPE10" s="144"/>
      <c r="QPF10" s="144"/>
      <c r="QPG10" s="144"/>
      <c r="QPH10" s="144"/>
      <c r="QPI10" s="144"/>
      <c r="QPJ10" s="144"/>
      <c r="QPK10" s="144"/>
      <c r="QPL10" s="144"/>
      <c r="QPM10" s="144"/>
      <c r="QPN10" s="144"/>
      <c r="QPO10" s="144"/>
      <c r="QPP10" s="144"/>
      <c r="QPQ10" s="144"/>
      <c r="QPR10" s="144"/>
      <c r="QPS10" s="144"/>
      <c r="QPT10" s="144"/>
      <c r="QPU10" s="144"/>
      <c r="QPV10" s="144"/>
      <c r="QPW10" s="144"/>
      <c r="QPX10" s="144"/>
      <c r="QPY10" s="144"/>
      <c r="QPZ10" s="144"/>
      <c r="QQA10" s="144"/>
      <c r="QQB10" s="144"/>
      <c r="QQC10" s="144"/>
      <c r="QQD10" s="144"/>
      <c r="QQE10" s="144"/>
      <c r="QQF10" s="144"/>
      <c r="QQG10" s="144"/>
      <c r="QQH10" s="144"/>
      <c r="QQI10" s="144"/>
      <c r="QQJ10" s="144"/>
      <c r="QQK10" s="144"/>
      <c r="QQL10" s="144"/>
      <c r="QQM10" s="144"/>
      <c r="QQN10" s="144"/>
      <c r="QQO10" s="144"/>
      <c r="QQP10" s="144"/>
      <c r="QQQ10" s="144"/>
      <c r="QQR10" s="144"/>
      <c r="QQS10" s="144"/>
      <c r="QQT10" s="144"/>
      <c r="QQU10" s="144"/>
      <c r="QQV10" s="144"/>
      <c r="QQW10" s="144"/>
      <c r="QQX10" s="144"/>
      <c r="QQY10" s="144"/>
      <c r="QQZ10" s="144"/>
      <c r="QRA10" s="144"/>
      <c r="QRB10" s="144"/>
      <c r="QRC10" s="144"/>
      <c r="QRD10" s="144"/>
      <c r="QRE10" s="144"/>
      <c r="QRF10" s="144"/>
      <c r="QRG10" s="144"/>
      <c r="QRH10" s="144"/>
      <c r="QRI10" s="144"/>
      <c r="QRJ10" s="144"/>
      <c r="QRK10" s="144"/>
      <c r="QRL10" s="144"/>
      <c r="QRM10" s="144"/>
      <c r="QRN10" s="144"/>
      <c r="QRO10" s="144"/>
      <c r="QRP10" s="144"/>
      <c r="QRQ10" s="144"/>
      <c r="QRR10" s="144"/>
      <c r="QRS10" s="144"/>
      <c r="QRT10" s="144"/>
      <c r="QRU10" s="144"/>
      <c r="QRV10" s="144"/>
      <c r="QRW10" s="144"/>
      <c r="QRX10" s="144"/>
      <c r="QRY10" s="144"/>
      <c r="QRZ10" s="144"/>
      <c r="QSA10" s="144"/>
      <c r="QSB10" s="144"/>
      <c r="QSC10" s="144"/>
      <c r="QSD10" s="144"/>
      <c r="QSE10" s="144"/>
      <c r="QSF10" s="144"/>
      <c r="QSG10" s="144"/>
      <c r="QSH10" s="144"/>
      <c r="QSI10" s="144"/>
      <c r="QSJ10" s="144"/>
      <c r="QSK10" s="144"/>
      <c r="QSL10" s="144"/>
      <c r="QSM10" s="144"/>
      <c r="QSN10" s="144"/>
      <c r="QSO10" s="144"/>
      <c r="QSP10" s="144"/>
      <c r="QSQ10" s="144"/>
      <c r="QSR10" s="144"/>
      <c r="QSS10" s="144"/>
      <c r="QST10" s="144"/>
      <c r="QSU10" s="144"/>
      <c r="QSV10" s="144"/>
      <c r="QSW10" s="144"/>
      <c r="QSX10" s="144"/>
      <c r="QSY10" s="144"/>
      <c r="QSZ10" s="144"/>
      <c r="QTA10" s="144"/>
      <c r="QTB10" s="144"/>
      <c r="QTC10" s="144"/>
      <c r="QTD10" s="144"/>
      <c r="QTE10" s="144"/>
      <c r="QTF10" s="144"/>
      <c r="QTG10" s="144"/>
      <c r="QTH10" s="144"/>
      <c r="QTI10" s="144"/>
      <c r="QTJ10" s="144"/>
      <c r="QTK10" s="144"/>
      <c r="QTL10" s="144"/>
      <c r="QTM10" s="144"/>
      <c r="QTN10" s="144"/>
      <c r="QTO10" s="144"/>
      <c r="QTP10" s="144"/>
      <c r="QTQ10" s="144"/>
      <c r="QTR10" s="144"/>
      <c r="QTS10" s="144"/>
      <c r="QTT10" s="144"/>
      <c r="QTU10" s="144"/>
      <c r="QTV10" s="144"/>
      <c r="QTW10" s="144"/>
      <c r="QTX10" s="144"/>
      <c r="QTY10" s="144"/>
      <c r="QTZ10" s="144"/>
      <c r="QUA10" s="144"/>
      <c r="QUB10" s="144"/>
      <c r="QUC10" s="144"/>
      <c r="QUD10" s="144"/>
      <c r="QUE10" s="144"/>
      <c r="QUF10" s="144"/>
      <c r="QUG10" s="144"/>
      <c r="QUH10" s="144"/>
      <c r="QUI10" s="144"/>
      <c r="QUJ10" s="144"/>
      <c r="QUK10" s="144"/>
      <c r="QUL10" s="144"/>
      <c r="QUM10" s="144"/>
      <c r="QUN10" s="144"/>
      <c r="QUO10" s="144"/>
      <c r="QUP10" s="144"/>
      <c r="QUQ10" s="144"/>
      <c r="QUR10" s="144"/>
      <c r="QUS10" s="144"/>
      <c r="QUT10" s="144"/>
      <c r="QUU10" s="144"/>
      <c r="QUV10" s="144"/>
      <c r="QUW10" s="144"/>
      <c r="QUX10" s="144"/>
      <c r="QUY10" s="144"/>
      <c r="QUZ10" s="144"/>
      <c r="QVA10" s="144"/>
      <c r="QVB10" s="144"/>
      <c r="QVC10" s="144"/>
      <c r="QVD10" s="144"/>
      <c r="QVE10" s="144"/>
      <c r="QVF10" s="144"/>
      <c r="QVG10" s="144"/>
      <c r="QVH10" s="144"/>
      <c r="QVI10" s="144"/>
      <c r="QVJ10" s="144"/>
      <c r="QVK10" s="144"/>
      <c r="QVL10" s="144"/>
      <c r="QVM10" s="144"/>
      <c r="QVN10" s="144"/>
      <c r="QVO10" s="144"/>
      <c r="QVP10" s="144"/>
      <c r="QVQ10" s="144"/>
      <c r="QVR10" s="144"/>
      <c r="QVS10" s="144"/>
      <c r="QVT10" s="144"/>
      <c r="QVU10" s="144"/>
      <c r="QVV10" s="144"/>
      <c r="QVW10" s="144"/>
      <c r="QVX10" s="144"/>
      <c r="QVY10" s="144"/>
      <c r="QVZ10" s="144"/>
      <c r="QWA10" s="144"/>
      <c r="QWB10" s="144"/>
      <c r="QWC10" s="144"/>
      <c r="QWD10" s="144"/>
      <c r="QWE10" s="144"/>
      <c r="QWF10" s="144"/>
      <c r="QWG10" s="144"/>
      <c r="QWH10" s="144"/>
      <c r="QWI10" s="144"/>
      <c r="QWJ10" s="144"/>
      <c r="QWK10" s="144"/>
      <c r="QWL10" s="144"/>
      <c r="QWM10" s="144"/>
      <c r="QWN10" s="144"/>
      <c r="QWO10" s="144"/>
      <c r="QWP10" s="144"/>
      <c r="QWQ10" s="144"/>
      <c r="QWR10" s="144"/>
      <c r="QWS10" s="144"/>
      <c r="QWT10" s="144"/>
      <c r="QWU10" s="144"/>
      <c r="QWV10" s="144"/>
      <c r="QWW10" s="144"/>
      <c r="QWX10" s="144"/>
      <c r="QWY10" s="144"/>
      <c r="QWZ10" s="144"/>
      <c r="QXA10" s="144"/>
      <c r="QXB10" s="144"/>
      <c r="QXC10" s="144"/>
      <c r="QXD10" s="144"/>
      <c r="QXE10" s="144"/>
      <c r="QXF10" s="144"/>
      <c r="QXG10" s="144"/>
      <c r="QXH10" s="144"/>
      <c r="QXI10" s="144"/>
      <c r="QXJ10" s="144"/>
      <c r="QXK10" s="144"/>
      <c r="QXL10" s="144"/>
      <c r="QXM10" s="144"/>
      <c r="QXN10" s="144"/>
      <c r="QXO10" s="144"/>
      <c r="QXP10" s="144"/>
      <c r="QXQ10" s="144"/>
      <c r="QXR10" s="144"/>
      <c r="QXS10" s="144"/>
      <c r="QXT10" s="144"/>
      <c r="QXU10" s="144"/>
      <c r="QXV10" s="144"/>
      <c r="QXW10" s="144"/>
      <c r="QXX10" s="144"/>
      <c r="QXY10" s="144"/>
      <c r="QXZ10" s="144"/>
      <c r="QYA10" s="144"/>
      <c r="QYB10" s="144"/>
      <c r="QYC10" s="144"/>
      <c r="QYD10" s="144"/>
      <c r="QYE10" s="144"/>
      <c r="QYF10" s="144"/>
      <c r="QYG10" s="144"/>
      <c r="QYH10" s="144"/>
      <c r="QYI10" s="144"/>
      <c r="QYJ10" s="144"/>
      <c r="QYK10" s="144"/>
      <c r="QYL10" s="144"/>
      <c r="QYM10" s="144"/>
      <c r="QYN10" s="144"/>
      <c r="QYO10" s="144"/>
      <c r="QYP10" s="144"/>
      <c r="QYQ10" s="144"/>
      <c r="QYR10" s="144"/>
      <c r="QYS10" s="144"/>
      <c r="QYT10" s="144"/>
      <c r="QYU10" s="144"/>
      <c r="QYV10" s="144"/>
      <c r="QYW10" s="144"/>
      <c r="QYX10" s="144"/>
      <c r="QYY10" s="144"/>
      <c r="QYZ10" s="144"/>
      <c r="QZA10" s="144"/>
      <c r="QZB10" s="144"/>
      <c r="QZC10" s="144"/>
      <c r="QZD10" s="144"/>
      <c r="QZE10" s="144"/>
      <c r="QZF10" s="144"/>
      <c r="QZG10" s="144"/>
      <c r="QZH10" s="144"/>
      <c r="QZI10" s="144"/>
      <c r="QZJ10" s="144"/>
      <c r="QZK10" s="144"/>
      <c r="QZL10" s="144"/>
      <c r="QZM10" s="144"/>
      <c r="QZN10" s="144"/>
      <c r="QZO10" s="144"/>
      <c r="QZP10" s="144"/>
      <c r="QZQ10" s="144"/>
      <c r="QZR10" s="144"/>
      <c r="QZS10" s="144"/>
      <c r="QZT10" s="144"/>
      <c r="QZU10" s="144"/>
      <c r="QZV10" s="144"/>
      <c r="QZW10" s="144"/>
      <c r="QZX10" s="144"/>
      <c r="QZY10" s="144"/>
      <c r="QZZ10" s="144"/>
      <c r="RAA10" s="144"/>
      <c r="RAB10" s="144"/>
      <c r="RAC10" s="144"/>
      <c r="RAD10" s="144"/>
      <c r="RAE10" s="144"/>
      <c r="RAF10" s="144"/>
      <c r="RAG10" s="144"/>
      <c r="RAH10" s="144"/>
      <c r="RAI10" s="144"/>
      <c r="RAJ10" s="144"/>
      <c r="RAK10" s="144"/>
      <c r="RAL10" s="144"/>
      <c r="RAM10" s="144"/>
      <c r="RAN10" s="144"/>
      <c r="RAO10" s="144"/>
      <c r="RAP10" s="144"/>
      <c r="RAQ10" s="144"/>
      <c r="RAR10" s="144"/>
      <c r="RAS10" s="144"/>
      <c r="RAT10" s="144"/>
      <c r="RAU10" s="144"/>
      <c r="RAV10" s="144"/>
      <c r="RAW10" s="144"/>
      <c r="RAX10" s="144"/>
      <c r="RAY10" s="144"/>
      <c r="RAZ10" s="144"/>
      <c r="RBA10" s="144"/>
      <c r="RBB10" s="144"/>
      <c r="RBC10" s="144"/>
      <c r="RBD10" s="144"/>
      <c r="RBE10" s="144"/>
      <c r="RBF10" s="144"/>
      <c r="RBG10" s="144"/>
      <c r="RBH10" s="144"/>
      <c r="RBI10" s="144"/>
      <c r="RBJ10" s="144"/>
      <c r="RBK10" s="144"/>
      <c r="RBL10" s="144"/>
      <c r="RBM10" s="144"/>
      <c r="RBN10" s="144"/>
      <c r="RBO10" s="144"/>
      <c r="RBP10" s="144"/>
      <c r="RBQ10" s="144"/>
      <c r="RBR10" s="144"/>
      <c r="RBS10" s="144"/>
      <c r="RBT10" s="144"/>
      <c r="RBU10" s="144"/>
      <c r="RBV10" s="144"/>
      <c r="RBW10" s="144"/>
      <c r="RBX10" s="144"/>
      <c r="RBY10" s="144"/>
      <c r="RBZ10" s="144"/>
      <c r="RCA10" s="144"/>
      <c r="RCB10" s="144"/>
      <c r="RCC10" s="144"/>
      <c r="RCD10" s="144"/>
      <c r="RCE10" s="144"/>
      <c r="RCF10" s="144"/>
      <c r="RCG10" s="144"/>
      <c r="RCH10" s="144"/>
      <c r="RCI10" s="144"/>
      <c r="RCJ10" s="144"/>
      <c r="RCK10" s="144"/>
      <c r="RCL10" s="144"/>
      <c r="RCM10" s="144"/>
      <c r="RCN10" s="144"/>
      <c r="RCO10" s="144"/>
      <c r="RCP10" s="144"/>
      <c r="RCQ10" s="144"/>
      <c r="RCR10" s="144"/>
      <c r="RCS10" s="144"/>
      <c r="RCT10" s="144"/>
      <c r="RCU10" s="144"/>
      <c r="RCV10" s="144"/>
      <c r="RCW10" s="144"/>
      <c r="RCX10" s="144"/>
      <c r="RCY10" s="144"/>
      <c r="RCZ10" s="144"/>
      <c r="RDA10" s="144"/>
      <c r="RDB10" s="144"/>
      <c r="RDC10" s="144"/>
      <c r="RDD10" s="144"/>
      <c r="RDE10" s="144"/>
      <c r="RDF10" s="144"/>
      <c r="RDG10" s="144"/>
      <c r="RDH10" s="144"/>
      <c r="RDI10" s="144"/>
      <c r="RDJ10" s="144"/>
      <c r="RDK10" s="144"/>
      <c r="RDL10" s="144"/>
      <c r="RDM10" s="144"/>
      <c r="RDN10" s="144"/>
      <c r="RDO10" s="144"/>
      <c r="RDP10" s="144"/>
      <c r="RDQ10" s="144"/>
      <c r="RDR10" s="144"/>
      <c r="RDS10" s="144"/>
      <c r="RDT10" s="144"/>
      <c r="RDU10" s="144"/>
      <c r="RDV10" s="144"/>
      <c r="RDW10" s="144"/>
      <c r="RDX10" s="144"/>
      <c r="RDY10" s="144"/>
      <c r="RDZ10" s="144"/>
      <c r="REA10" s="144"/>
      <c r="REB10" s="144"/>
      <c r="REC10" s="144"/>
      <c r="RED10" s="144"/>
      <c r="REE10" s="144"/>
      <c r="REF10" s="144"/>
      <c r="REG10" s="144"/>
      <c r="REH10" s="144"/>
      <c r="REI10" s="144"/>
      <c r="REJ10" s="144"/>
      <c r="REK10" s="144"/>
      <c r="REL10" s="144"/>
      <c r="REM10" s="144"/>
      <c r="REN10" s="144"/>
      <c r="REO10" s="144"/>
      <c r="REP10" s="144"/>
      <c r="REQ10" s="144"/>
      <c r="RER10" s="144"/>
      <c r="RES10" s="144"/>
      <c r="RET10" s="144"/>
      <c r="REU10" s="144"/>
      <c r="REV10" s="144"/>
      <c r="REW10" s="144"/>
      <c r="REX10" s="144"/>
      <c r="REY10" s="144"/>
      <c r="REZ10" s="144"/>
      <c r="RFA10" s="144"/>
      <c r="RFB10" s="144"/>
      <c r="RFC10" s="144"/>
      <c r="RFD10" s="144"/>
      <c r="RFE10" s="144"/>
      <c r="RFF10" s="144"/>
      <c r="RFG10" s="144"/>
      <c r="RFH10" s="144"/>
      <c r="RFI10" s="144"/>
      <c r="RFJ10" s="144"/>
      <c r="RFK10" s="144"/>
      <c r="RFL10" s="144"/>
      <c r="RFM10" s="144"/>
      <c r="RFN10" s="144"/>
      <c r="RFO10" s="144"/>
      <c r="RFP10" s="144"/>
      <c r="RFQ10" s="144"/>
      <c r="RFR10" s="144"/>
      <c r="RFS10" s="144"/>
      <c r="RFT10" s="144"/>
      <c r="RFU10" s="144"/>
      <c r="RFV10" s="144"/>
      <c r="RFW10" s="144"/>
      <c r="RFX10" s="144"/>
      <c r="RFY10" s="144"/>
      <c r="RFZ10" s="144"/>
      <c r="RGA10" s="144"/>
      <c r="RGB10" s="144"/>
      <c r="RGC10" s="144"/>
      <c r="RGD10" s="144"/>
      <c r="RGE10" s="144"/>
      <c r="RGF10" s="144"/>
      <c r="RGG10" s="144"/>
      <c r="RGH10" s="144"/>
      <c r="RGI10" s="144"/>
      <c r="RGJ10" s="144"/>
      <c r="RGK10" s="144"/>
      <c r="RGL10" s="144"/>
      <c r="RGM10" s="144"/>
      <c r="RGN10" s="144"/>
      <c r="RGO10" s="144"/>
      <c r="RGP10" s="144"/>
      <c r="RGQ10" s="144"/>
      <c r="RGR10" s="144"/>
      <c r="RGS10" s="144"/>
      <c r="RGT10" s="144"/>
      <c r="RGU10" s="144"/>
      <c r="RGV10" s="144"/>
      <c r="RGW10" s="144"/>
      <c r="RGX10" s="144"/>
      <c r="RGY10" s="144"/>
      <c r="RGZ10" s="144"/>
      <c r="RHA10" s="144"/>
      <c r="RHB10" s="144"/>
      <c r="RHC10" s="144"/>
      <c r="RHD10" s="144"/>
      <c r="RHE10" s="144"/>
      <c r="RHF10" s="144"/>
      <c r="RHG10" s="144"/>
      <c r="RHH10" s="144"/>
      <c r="RHI10" s="144"/>
      <c r="RHJ10" s="144"/>
      <c r="RHK10" s="144"/>
      <c r="RHL10" s="144"/>
      <c r="RHM10" s="144"/>
      <c r="RHN10" s="144"/>
      <c r="RHO10" s="144"/>
      <c r="RHP10" s="144"/>
      <c r="RHQ10" s="144"/>
      <c r="RHR10" s="144"/>
      <c r="RHS10" s="144"/>
      <c r="RHT10" s="144"/>
      <c r="RHU10" s="144"/>
      <c r="RHV10" s="144"/>
      <c r="RHW10" s="144"/>
      <c r="RHX10" s="144"/>
      <c r="RHY10" s="144"/>
      <c r="RHZ10" s="144"/>
      <c r="RIA10" s="144"/>
      <c r="RIB10" s="144"/>
      <c r="RIC10" s="144"/>
      <c r="RID10" s="144"/>
      <c r="RIE10" s="144"/>
      <c r="RIF10" s="144"/>
      <c r="RIG10" s="144"/>
      <c r="RIH10" s="144"/>
      <c r="RII10" s="144"/>
      <c r="RIJ10" s="144"/>
      <c r="RIK10" s="144"/>
      <c r="RIL10" s="144"/>
      <c r="RIM10" s="144"/>
      <c r="RIN10" s="144"/>
      <c r="RIO10" s="144"/>
      <c r="RIP10" s="144"/>
      <c r="RIQ10" s="144"/>
      <c r="RIR10" s="144"/>
      <c r="RIS10" s="144"/>
      <c r="RIT10" s="144"/>
      <c r="RIU10" s="144"/>
      <c r="RIV10" s="144"/>
      <c r="RIW10" s="144"/>
      <c r="RIX10" s="144"/>
      <c r="RIY10" s="144"/>
      <c r="RIZ10" s="144"/>
      <c r="RJA10" s="144"/>
      <c r="RJB10" s="144"/>
      <c r="RJC10" s="144"/>
      <c r="RJD10" s="144"/>
      <c r="RJE10" s="144"/>
      <c r="RJF10" s="144"/>
      <c r="RJG10" s="144"/>
      <c r="RJH10" s="144"/>
      <c r="RJI10" s="144"/>
      <c r="RJJ10" s="144"/>
      <c r="RJK10" s="144"/>
      <c r="RJL10" s="144"/>
      <c r="RJM10" s="144"/>
      <c r="RJN10" s="144"/>
      <c r="RJO10" s="144"/>
      <c r="RJP10" s="144"/>
      <c r="RJQ10" s="144"/>
      <c r="RJR10" s="144"/>
      <c r="RJS10" s="144"/>
      <c r="RJT10" s="144"/>
      <c r="RJU10" s="144"/>
      <c r="RJV10" s="144"/>
      <c r="RJW10" s="144"/>
      <c r="RJX10" s="144"/>
      <c r="RJY10" s="144"/>
      <c r="RJZ10" s="144"/>
      <c r="RKA10" s="144"/>
      <c r="RKB10" s="144"/>
      <c r="RKC10" s="144"/>
      <c r="RKD10" s="144"/>
      <c r="RKE10" s="144"/>
      <c r="RKF10" s="144"/>
      <c r="RKG10" s="144"/>
      <c r="RKH10" s="144"/>
      <c r="RKI10" s="144"/>
      <c r="RKJ10" s="144"/>
      <c r="RKK10" s="144"/>
      <c r="RKL10" s="144"/>
      <c r="RKM10" s="144"/>
      <c r="RKN10" s="144"/>
      <c r="RKO10" s="144"/>
      <c r="RKP10" s="144"/>
      <c r="RKQ10" s="144"/>
      <c r="RKR10" s="144"/>
      <c r="RKS10" s="144"/>
      <c r="RKT10" s="144"/>
      <c r="RKU10" s="144"/>
      <c r="RKV10" s="144"/>
      <c r="RKW10" s="144"/>
      <c r="RKX10" s="144"/>
      <c r="RKY10" s="144"/>
      <c r="RKZ10" s="144"/>
      <c r="RLA10" s="144"/>
      <c r="RLB10" s="144"/>
      <c r="RLC10" s="144"/>
      <c r="RLD10" s="144"/>
      <c r="RLE10" s="144"/>
      <c r="RLF10" s="144"/>
      <c r="RLG10" s="144"/>
      <c r="RLH10" s="144"/>
      <c r="RLI10" s="144"/>
      <c r="RLJ10" s="144"/>
      <c r="RLK10" s="144"/>
      <c r="RLL10" s="144"/>
      <c r="RLM10" s="144"/>
      <c r="RLN10" s="144"/>
      <c r="RLO10" s="144"/>
      <c r="RLP10" s="144"/>
      <c r="RLQ10" s="144"/>
      <c r="RLR10" s="144"/>
      <c r="RLS10" s="144"/>
      <c r="RLT10" s="144"/>
      <c r="RLU10" s="144"/>
      <c r="RLV10" s="144"/>
      <c r="RLW10" s="144"/>
      <c r="RLX10" s="144"/>
      <c r="RLY10" s="144"/>
      <c r="RLZ10" s="144"/>
      <c r="RMA10" s="144"/>
      <c r="RMB10" s="144"/>
      <c r="RMC10" s="144"/>
      <c r="RMD10" s="144"/>
      <c r="RME10" s="144"/>
      <c r="RMF10" s="144"/>
      <c r="RMG10" s="144"/>
      <c r="RMH10" s="144"/>
      <c r="RMI10" s="144"/>
      <c r="RMJ10" s="144"/>
      <c r="RMK10" s="144"/>
      <c r="RML10" s="144"/>
      <c r="RMM10" s="144"/>
      <c r="RMN10" s="144"/>
      <c r="RMO10" s="144"/>
      <c r="RMP10" s="144"/>
      <c r="RMQ10" s="144"/>
      <c r="RMR10" s="144"/>
      <c r="RMS10" s="144"/>
      <c r="RMT10" s="144"/>
      <c r="RMU10" s="144"/>
      <c r="RMV10" s="144"/>
      <c r="RMW10" s="144"/>
      <c r="RMX10" s="144"/>
      <c r="RMY10" s="144"/>
      <c r="RMZ10" s="144"/>
      <c r="RNA10" s="144"/>
      <c r="RNB10" s="144"/>
      <c r="RNC10" s="144"/>
      <c r="RND10" s="144"/>
      <c r="RNE10" s="144"/>
      <c r="RNF10" s="144"/>
      <c r="RNG10" s="144"/>
      <c r="RNH10" s="144"/>
      <c r="RNI10" s="144"/>
      <c r="RNJ10" s="144"/>
      <c r="RNK10" s="144"/>
      <c r="RNL10" s="144"/>
      <c r="RNM10" s="144"/>
      <c r="RNN10" s="144"/>
      <c r="RNO10" s="144"/>
      <c r="RNP10" s="144"/>
      <c r="RNQ10" s="144"/>
      <c r="RNR10" s="144"/>
      <c r="RNS10" s="144"/>
      <c r="RNT10" s="144"/>
      <c r="RNU10" s="144"/>
      <c r="RNV10" s="144"/>
      <c r="RNW10" s="144"/>
      <c r="RNX10" s="144"/>
      <c r="RNY10" s="144"/>
      <c r="RNZ10" s="144"/>
      <c r="ROA10" s="144"/>
      <c r="ROB10" s="144"/>
      <c r="ROC10" s="144"/>
      <c r="ROD10" s="144"/>
      <c r="ROE10" s="144"/>
      <c r="ROF10" s="144"/>
      <c r="ROG10" s="144"/>
      <c r="ROH10" s="144"/>
      <c r="ROI10" s="144"/>
      <c r="ROJ10" s="144"/>
      <c r="ROK10" s="144"/>
      <c r="ROL10" s="144"/>
      <c r="ROM10" s="144"/>
      <c r="RON10" s="144"/>
      <c r="ROO10" s="144"/>
      <c r="ROP10" s="144"/>
      <c r="ROQ10" s="144"/>
      <c r="ROR10" s="144"/>
      <c r="ROS10" s="144"/>
      <c r="ROT10" s="144"/>
      <c r="ROU10" s="144"/>
      <c r="ROV10" s="144"/>
      <c r="ROW10" s="144"/>
      <c r="ROX10" s="144"/>
      <c r="ROY10" s="144"/>
      <c r="ROZ10" s="144"/>
      <c r="RPA10" s="144"/>
      <c r="RPB10" s="144"/>
      <c r="RPC10" s="144"/>
      <c r="RPD10" s="144"/>
      <c r="RPE10" s="144"/>
      <c r="RPF10" s="144"/>
      <c r="RPG10" s="144"/>
      <c r="RPH10" s="144"/>
      <c r="RPI10" s="144"/>
      <c r="RPJ10" s="144"/>
      <c r="RPK10" s="144"/>
      <c r="RPL10" s="144"/>
      <c r="RPM10" s="144"/>
      <c r="RPN10" s="144"/>
      <c r="RPO10" s="144"/>
      <c r="RPP10" s="144"/>
      <c r="RPQ10" s="144"/>
      <c r="RPR10" s="144"/>
      <c r="RPS10" s="144"/>
      <c r="RPT10" s="144"/>
      <c r="RPU10" s="144"/>
      <c r="RPV10" s="144"/>
      <c r="RPW10" s="144"/>
      <c r="RPX10" s="144"/>
      <c r="RPY10" s="144"/>
      <c r="RPZ10" s="144"/>
      <c r="RQA10" s="144"/>
      <c r="RQB10" s="144"/>
      <c r="RQC10" s="144"/>
      <c r="RQD10" s="144"/>
      <c r="RQE10" s="144"/>
      <c r="RQF10" s="144"/>
      <c r="RQG10" s="144"/>
      <c r="RQH10" s="144"/>
      <c r="RQI10" s="144"/>
      <c r="RQJ10" s="144"/>
      <c r="RQK10" s="144"/>
      <c r="RQL10" s="144"/>
      <c r="RQM10" s="144"/>
      <c r="RQN10" s="144"/>
      <c r="RQO10" s="144"/>
      <c r="RQP10" s="144"/>
      <c r="RQQ10" s="144"/>
      <c r="RQR10" s="144"/>
      <c r="RQS10" s="144"/>
      <c r="RQT10" s="144"/>
      <c r="RQU10" s="144"/>
      <c r="RQV10" s="144"/>
      <c r="RQW10" s="144"/>
      <c r="RQX10" s="144"/>
      <c r="RQY10" s="144"/>
      <c r="RQZ10" s="144"/>
      <c r="RRA10" s="144"/>
      <c r="RRB10" s="144"/>
      <c r="RRC10" s="144"/>
      <c r="RRD10" s="144"/>
      <c r="RRE10" s="144"/>
      <c r="RRF10" s="144"/>
      <c r="RRG10" s="144"/>
      <c r="RRH10" s="144"/>
      <c r="RRI10" s="144"/>
      <c r="RRJ10" s="144"/>
      <c r="RRK10" s="144"/>
      <c r="RRL10" s="144"/>
      <c r="RRM10" s="144"/>
      <c r="RRN10" s="144"/>
      <c r="RRO10" s="144"/>
      <c r="RRP10" s="144"/>
      <c r="RRQ10" s="144"/>
      <c r="RRR10" s="144"/>
      <c r="RRS10" s="144"/>
      <c r="RRT10" s="144"/>
      <c r="RRU10" s="144"/>
      <c r="RRV10" s="144"/>
      <c r="RRW10" s="144"/>
      <c r="RRX10" s="144"/>
      <c r="RRY10" s="144"/>
      <c r="RRZ10" s="144"/>
      <c r="RSA10" s="144"/>
      <c r="RSB10" s="144"/>
      <c r="RSC10" s="144"/>
      <c r="RSD10" s="144"/>
      <c r="RSE10" s="144"/>
      <c r="RSF10" s="144"/>
      <c r="RSG10" s="144"/>
      <c r="RSH10" s="144"/>
      <c r="RSI10" s="144"/>
      <c r="RSJ10" s="144"/>
      <c r="RSK10" s="144"/>
      <c r="RSL10" s="144"/>
      <c r="RSM10" s="144"/>
      <c r="RSN10" s="144"/>
      <c r="RSO10" s="144"/>
      <c r="RSP10" s="144"/>
      <c r="RSQ10" s="144"/>
      <c r="RSR10" s="144"/>
      <c r="RSS10" s="144"/>
      <c r="RST10" s="144"/>
      <c r="RSU10" s="144"/>
      <c r="RSV10" s="144"/>
      <c r="RSW10" s="144"/>
      <c r="RSX10" s="144"/>
      <c r="RSY10" s="144"/>
      <c r="RSZ10" s="144"/>
      <c r="RTA10" s="144"/>
      <c r="RTB10" s="144"/>
      <c r="RTC10" s="144"/>
      <c r="RTD10" s="144"/>
      <c r="RTE10" s="144"/>
      <c r="RTF10" s="144"/>
      <c r="RTG10" s="144"/>
      <c r="RTH10" s="144"/>
      <c r="RTI10" s="144"/>
      <c r="RTJ10" s="144"/>
      <c r="RTK10" s="144"/>
      <c r="RTL10" s="144"/>
      <c r="RTM10" s="144"/>
      <c r="RTN10" s="144"/>
      <c r="RTO10" s="144"/>
      <c r="RTP10" s="144"/>
      <c r="RTQ10" s="144"/>
      <c r="RTR10" s="144"/>
      <c r="RTS10" s="144"/>
      <c r="RTT10" s="144"/>
      <c r="RTU10" s="144"/>
      <c r="RTV10" s="144"/>
      <c r="RTW10" s="144"/>
      <c r="RTX10" s="144"/>
      <c r="RTY10" s="144"/>
      <c r="RTZ10" s="144"/>
      <c r="RUA10" s="144"/>
      <c r="RUB10" s="144"/>
      <c r="RUC10" s="144"/>
      <c r="RUD10" s="144"/>
      <c r="RUE10" s="144"/>
      <c r="RUF10" s="144"/>
      <c r="RUG10" s="144"/>
      <c r="RUH10" s="144"/>
      <c r="RUI10" s="144"/>
      <c r="RUJ10" s="144"/>
      <c r="RUK10" s="144"/>
      <c r="RUL10" s="144"/>
      <c r="RUM10" s="144"/>
      <c r="RUN10" s="144"/>
      <c r="RUO10" s="144"/>
      <c r="RUP10" s="144"/>
      <c r="RUQ10" s="144"/>
      <c r="RUR10" s="144"/>
      <c r="RUS10" s="144"/>
      <c r="RUT10" s="144"/>
      <c r="RUU10" s="144"/>
      <c r="RUV10" s="144"/>
      <c r="RUW10" s="144"/>
      <c r="RUX10" s="144"/>
      <c r="RUY10" s="144"/>
      <c r="RUZ10" s="144"/>
      <c r="RVA10" s="144"/>
      <c r="RVB10" s="144"/>
      <c r="RVC10" s="144"/>
      <c r="RVD10" s="144"/>
      <c r="RVE10" s="144"/>
      <c r="RVF10" s="144"/>
      <c r="RVG10" s="144"/>
      <c r="RVH10" s="144"/>
      <c r="RVI10" s="144"/>
      <c r="RVJ10" s="144"/>
      <c r="RVK10" s="144"/>
      <c r="RVL10" s="144"/>
      <c r="RVM10" s="144"/>
      <c r="RVN10" s="144"/>
      <c r="RVO10" s="144"/>
      <c r="RVP10" s="144"/>
      <c r="RVQ10" s="144"/>
      <c r="RVR10" s="144"/>
      <c r="RVS10" s="144"/>
      <c r="RVT10" s="144"/>
      <c r="RVU10" s="144"/>
      <c r="RVV10" s="144"/>
      <c r="RVW10" s="144"/>
      <c r="RVX10" s="144"/>
      <c r="RVY10" s="144"/>
      <c r="RVZ10" s="144"/>
      <c r="RWA10" s="144"/>
      <c r="RWB10" s="144"/>
      <c r="RWC10" s="144"/>
      <c r="RWD10" s="144"/>
      <c r="RWE10" s="144"/>
      <c r="RWF10" s="144"/>
      <c r="RWG10" s="144"/>
      <c r="RWH10" s="144"/>
      <c r="RWI10" s="144"/>
      <c r="RWJ10" s="144"/>
      <c r="RWK10" s="144"/>
      <c r="RWL10" s="144"/>
      <c r="RWM10" s="144"/>
      <c r="RWN10" s="144"/>
      <c r="RWO10" s="144"/>
      <c r="RWP10" s="144"/>
      <c r="RWQ10" s="144"/>
      <c r="RWR10" s="144"/>
      <c r="RWS10" s="144"/>
      <c r="RWT10" s="144"/>
      <c r="RWU10" s="144"/>
      <c r="RWV10" s="144"/>
      <c r="RWW10" s="144"/>
      <c r="RWX10" s="144"/>
      <c r="RWY10" s="144"/>
      <c r="RWZ10" s="144"/>
      <c r="RXA10" s="144"/>
      <c r="RXB10" s="144"/>
      <c r="RXC10" s="144"/>
      <c r="RXD10" s="144"/>
      <c r="RXE10" s="144"/>
      <c r="RXF10" s="144"/>
      <c r="RXG10" s="144"/>
      <c r="RXH10" s="144"/>
      <c r="RXI10" s="144"/>
      <c r="RXJ10" s="144"/>
      <c r="RXK10" s="144"/>
      <c r="RXL10" s="144"/>
      <c r="RXM10" s="144"/>
      <c r="RXN10" s="144"/>
      <c r="RXO10" s="144"/>
      <c r="RXP10" s="144"/>
      <c r="RXQ10" s="144"/>
      <c r="RXR10" s="144"/>
      <c r="RXS10" s="144"/>
      <c r="RXT10" s="144"/>
      <c r="RXU10" s="144"/>
      <c r="RXV10" s="144"/>
      <c r="RXW10" s="144"/>
      <c r="RXX10" s="144"/>
      <c r="RXY10" s="144"/>
      <c r="RXZ10" s="144"/>
      <c r="RYA10" s="144"/>
      <c r="RYB10" s="144"/>
      <c r="RYC10" s="144"/>
      <c r="RYD10" s="144"/>
      <c r="RYE10" s="144"/>
      <c r="RYF10" s="144"/>
      <c r="RYG10" s="144"/>
      <c r="RYH10" s="144"/>
      <c r="RYI10" s="144"/>
      <c r="RYJ10" s="144"/>
      <c r="RYK10" s="144"/>
      <c r="RYL10" s="144"/>
      <c r="RYM10" s="144"/>
      <c r="RYN10" s="144"/>
      <c r="RYO10" s="144"/>
      <c r="RYP10" s="144"/>
      <c r="RYQ10" s="144"/>
      <c r="RYR10" s="144"/>
      <c r="RYS10" s="144"/>
      <c r="RYT10" s="144"/>
      <c r="RYU10" s="144"/>
      <c r="RYV10" s="144"/>
      <c r="RYW10" s="144"/>
      <c r="RYX10" s="144"/>
      <c r="RYY10" s="144"/>
      <c r="RYZ10" s="144"/>
      <c r="RZA10" s="144"/>
      <c r="RZB10" s="144"/>
      <c r="RZC10" s="144"/>
      <c r="RZD10" s="144"/>
      <c r="RZE10" s="144"/>
      <c r="RZF10" s="144"/>
      <c r="RZG10" s="144"/>
      <c r="RZH10" s="144"/>
      <c r="RZI10" s="144"/>
      <c r="RZJ10" s="144"/>
      <c r="RZK10" s="144"/>
      <c r="RZL10" s="144"/>
      <c r="RZM10" s="144"/>
      <c r="RZN10" s="144"/>
      <c r="RZO10" s="144"/>
      <c r="RZP10" s="144"/>
      <c r="RZQ10" s="144"/>
      <c r="RZR10" s="144"/>
      <c r="RZS10" s="144"/>
      <c r="RZT10" s="144"/>
      <c r="RZU10" s="144"/>
      <c r="RZV10" s="144"/>
      <c r="RZW10" s="144"/>
      <c r="RZX10" s="144"/>
      <c r="RZY10" s="144"/>
      <c r="RZZ10" s="144"/>
      <c r="SAA10" s="144"/>
      <c r="SAB10" s="144"/>
      <c r="SAC10" s="144"/>
      <c r="SAD10" s="144"/>
      <c r="SAE10" s="144"/>
      <c r="SAF10" s="144"/>
      <c r="SAG10" s="144"/>
      <c r="SAH10" s="144"/>
      <c r="SAI10" s="144"/>
      <c r="SAJ10" s="144"/>
      <c r="SAK10" s="144"/>
      <c r="SAL10" s="144"/>
      <c r="SAM10" s="144"/>
      <c r="SAN10" s="144"/>
      <c r="SAO10" s="144"/>
      <c r="SAP10" s="144"/>
      <c r="SAQ10" s="144"/>
      <c r="SAR10" s="144"/>
      <c r="SAS10" s="144"/>
      <c r="SAT10" s="144"/>
      <c r="SAU10" s="144"/>
      <c r="SAV10" s="144"/>
      <c r="SAW10" s="144"/>
      <c r="SAX10" s="144"/>
      <c r="SAY10" s="144"/>
      <c r="SAZ10" s="144"/>
      <c r="SBA10" s="144"/>
      <c r="SBB10" s="144"/>
      <c r="SBC10" s="144"/>
      <c r="SBD10" s="144"/>
      <c r="SBE10" s="144"/>
      <c r="SBF10" s="144"/>
      <c r="SBG10" s="144"/>
      <c r="SBH10" s="144"/>
      <c r="SBI10" s="144"/>
      <c r="SBJ10" s="144"/>
      <c r="SBK10" s="144"/>
      <c r="SBL10" s="144"/>
      <c r="SBM10" s="144"/>
      <c r="SBN10" s="144"/>
      <c r="SBO10" s="144"/>
      <c r="SBP10" s="144"/>
      <c r="SBQ10" s="144"/>
      <c r="SBR10" s="144"/>
      <c r="SBS10" s="144"/>
      <c r="SBT10" s="144"/>
      <c r="SBU10" s="144"/>
      <c r="SBV10" s="144"/>
      <c r="SBW10" s="144"/>
      <c r="SBX10" s="144"/>
      <c r="SBY10" s="144"/>
      <c r="SBZ10" s="144"/>
      <c r="SCA10" s="144"/>
      <c r="SCB10" s="144"/>
      <c r="SCC10" s="144"/>
      <c r="SCD10" s="144"/>
      <c r="SCE10" s="144"/>
      <c r="SCF10" s="144"/>
      <c r="SCG10" s="144"/>
      <c r="SCH10" s="144"/>
      <c r="SCI10" s="144"/>
      <c r="SCJ10" s="144"/>
      <c r="SCK10" s="144"/>
      <c r="SCL10" s="144"/>
      <c r="SCM10" s="144"/>
      <c r="SCN10" s="144"/>
      <c r="SCO10" s="144"/>
      <c r="SCP10" s="144"/>
      <c r="SCQ10" s="144"/>
      <c r="SCR10" s="144"/>
      <c r="SCS10" s="144"/>
      <c r="SCT10" s="144"/>
      <c r="SCU10" s="144"/>
      <c r="SCV10" s="144"/>
      <c r="SCW10" s="144"/>
      <c r="SCX10" s="144"/>
      <c r="SCY10" s="144"/>
      <c r="SCZ10" s="144"/>
      <c r="SDA10" s="144"/>
      <c r="SDB10" s="144"/>
      <c r="SDC10" s="144"/>
      <c r="SDD10" s="144"/>
      <c r="SDE10" s="144"/>
      <c r="SDF10" s="144"/>
      <c r="SDG10" s="144"/>
      <c r="SDH10" s="144"/>
      <c r="SDI10" s="144"/>
      <c r="SDJ10" s="144"/>
      <c r="SDK10" s="144"/>
      <c r="SDL10" s="144"/>
      <c r="SDM10" s="144"/>
      <c r="SDN10" s="144"/>
      <c r="SDO10" s="144"/>
      <c r="SDP10" s="144"/>
      <c r="SDQ10" s="144"/>
      <c r="SDR10" s="144"/>
      <c r="SDS10" s="144"/>
      <c r="SDT10" s="144"/>
      <c r="SDU10" s="144"/>
      <c r="SDV10" s="144"/>
      <c r="SDW10" s="144"/>
      <c r="SDX10" s="144"/>
      <c r="SDY10" s="144"/>
      <c r="SDZ10" s="144"/>
      <c r="SEA10" s="144"/>
      <c r="SEB10" s="144"/>
      <c r="SEC10" s="144"/>
      <c r="SED10" s="144"/>
      <c r="SEE10" s="144"/>
      <c r="SEF10" s="144"/>
      <c r="SEG10" s="144"/>
      <c r="SEH10" s="144"/>
      <c r="SEI10" s="144"/>
      <c r="SEJ10" s="144"/>
      <c r="SEK10" s="144"/>
      <c r="SEL10" s="144"/>
      <c r="SEM10" s="144"/>
      <c r="SEN10" s="144"/>
      <c r="SEO10" s="144"/>
      <c r="SEP10" s="144"/>
      <c r="SEQ10" s="144"/>
      <c r="SER10" s="144"/>
      <c r="SES10" s="144"/>
      <c r="SET10" s="144"/>
      <c r="SEU10" s="144"/>
      <c r="SEV10" s="144"/>
      <c r="SEW10" s="144"/>
      <c r="SEX10" s="144"/>
      <c r="SEY10" s="144"/>
      <c r="SEZ10" s="144"/>
      <c r="SFA10" s="144"/>
      <c r="SFB10" s="144"/>
      <c r="SFC10" s="144"/>
      <c r="SFD10" s="144"/>
      <c r="SFE10" s="144"/>
      <c r="SFF10" s="144"/>
      <c r="SFG10" s="144"/>
      <c r="SFH10" s="144"/>
      <c r="SFI10" s="144"/>
      <c r="SFJ10" s="144"/>
      <c r="SFK10" s="144"/>
      <c r="SFL10" s="144"/>
      <c r="SFM10" s="144"/>
      <c r="SFN10" s="144"/>
      <c r="SFO10" s="144"/>
      <c r="SFP10" s="144"/>
      <c r="SFQ10" s="144"/>
      <c r="SFR10" s="144"/>
      <c r="SFS10" s="144"/>
      <c r="SFT10" s="144"/>
      <c r="SFU10" s="144"/>
      <c r="SFV10" s="144"/>
      <c r="SFW10" s="144"/>
      <c r="SFX10" s="144"/>
      <c r="SFY10" s="144"/>
      <c r="SFZ10" s="144"/>
      <c r="SGA10" s="144"/>
      <c r="SGB10" s="144"/>
      <c r="SGC10" s="144"/>
      <c r="SGD10" s="144"/>
      <c r="SGE10" s="144"/>
      <c r="SGF10" s="144"/>
      <c r="SGG10" s="144"/>
      <c r="SGH10" s="144"/>
      <c r="SGI10" s="144"/>
      <c r="SGJ10" s="144"/>
      <c r="SGK10" s="144"/>
      <c r="SGL10" s="144"/>
      <c r="SGM10" s="144"/>
      <c r="SGN10" s="144"/>
      <c r="SGO10" s="144"/>
      <c r="SGP10" s="144"/>
      <c r="SGQ10" s="144"/>
      <c r="SGR10" s="144"/>
      <c r="SGS10" s="144"/>
      <c r="SGT10" s="144"/>
      <c r="SGU10" s="144"/>
      <c r="SGV10" s="144"/>
      <c r="SGW10" s="144"/>
      <c r="SGX10" s="144"/>
      <c r="SGY10" s="144"/>
      <c r="SGZ10" s="144"/>
      <c r="SHA10" s="144"/>
      <c r="SHB10" s="144"/>
      <c r="SHC10" s="144"/>
      <c r="SHD10" s="144"/>
      <c r="SHE10" s="144"/>
      <c r="SHF10" s="144"/>
      <c r="SHG10" s="144"/>
      <c r="SHH10" s="144"/>
      <c r="SHI10" s="144"/>
      <c r="SHJ10" s="144"/>
      <c r="SHK10" s="144"/>
      <c r="SHL10" s="144"/>
      <c r="SHM10" s="144"/>
      <c r="SHN10" s="144"/>
      <c r="SHO10" s="144"/>
      <c r="SHP10" s="144"/>
      <c r="SHQ10" s="144"/>
      <c r="SHR10" s="144"/>
      <c r="SHS10" s="144"/>
      <c r="SHT10" s="144"/>
      <c r="SHU10" s="144"/>
      <c r="SHV10" s="144"/>
      <c r="SHW10" s="144"/>
      <c r="SHX10" s="144"/>
      <c r="SHY10" s="144"/>
      <c r="SHZ10" s="144"/>
      <c r="SIA10" s="144"/>
      <c r="SIB10" s="144"/>
      <c r="SIC10" s="144"/>
      <c r="SID10" s="144"/>
      <c r="SIE10" s="144"/>
      <c r="SIF10" s="144"/>
      <c r="SIG10" s="144"/>
      <c r="SIH10" s="144"/>
      <c r="SII10" s="144"/>
      <c r="SIJ10" s="144"/>
      <c r="SIK10" s="144"/>
      <c r="SIL10" s="144"/>
      <c r="SIM10" s="144"/>
      <c r="SIN10" s="144"/>
      <c r="SIO10" s="144"/>
      <c r="SIP10" s="144"/>
      <c r="SIQ10" s="144"/>
      <c r="SIR10" s="144"/>
      <c r="SIS10" s="144"/>
      <c r="SIT10" s="144"/>
      <c r="SIU10" s="144"/>
      <c r="SIV10" s="144"/>
      <c r="SIW10" s="144"/>
      <c r="SIX10" s="144"/>
      <c r="SIY10" s="144"/>
      <c r="SIZ10" s="144"/>
      <c r="SJA10" s="144"/>
      <c r="SJB10" s="144"/>
      <c r="SJC10" s="144"/>
      <c r="SJD10" s="144"/>
      <c r="SJE10" s="144"/>
      <c r="SJF10" s="144"/>
      <c r="SJG10" s="144"/>
      <c r="SJH10" s="144"/>
      <c r="SJI10" s="144"/>
      <c r="SJJ10" s="144"/>
      <c r="SJK10" s="144"/>
      <c r="SJL10" s="144"/>
      <c r="SJM10" s="144"/>
      <c r="SJN10" s="144"/>
      <c r="SJO10" s="144"/>
      <c r="SJP10" s="144"/>
      <c r="SJQ10" s="144"/>
      <c r="SJR10" s="144"/>
      <c r="SJS10" s="144"/>
      <c r="SJT10" s="144"/>
      <c r="SJU10" s="144"/>
      <c r="SJV10" s="144"/>
      <c r="SJW10" s="144"/>
      <c r="SJX10" s="144"/>
      <c r="SJY10" s="144"/>
      <c r="SJZ10" s="144"/>
      <c r="SKA10" s="144"/>
      <c r="SKB10" s="144"/>
      <c r="SKC10" s="144"/>
      <c r="SKD10" s="144"/>
      <c r="SKE10" s="144"/>
      <c r="SKF10" s="144"/>
      <c r="SKG10" s="144"/>
      <c r="SKH10" s="144"/>
      <c r="SKI10" s="144"/>
      <c r="SKJ10" s="144"/>
      <c r="SKK10" s="144"/>
      <c r="SKL10" s="144"/>
      <c r="SKM10" s="144"/>
      <c r="SKN10" s="144"/>
      <c r="SKO10" s="144"/>
      <c r="SKP10" s="144"/>
      <c r="SKQ10" s="144"/>
      <c r="SKR10" s="144"/>
      <c r="SKS10" s="144"/>
      <c r="SKT10" s="144"/>
      <c r="SKU10" s="144"/>
      <c r="SKV10" s="144"/>
      <c r="SKW10" s="144"/>
      <c r="SKX10" s="144"/>
      <c r="SKY10" s="144"/>
      <c r="SKZ10" s="144"/>
      <c r="SLA10" s="144"/>
      <c r="SLB10" s="144"/>
      <c r="SLC10" s="144"/>
      <c r="SLD10" s="144"/>
      <c r="SLE10" s="144"/>
      <c r="SLF10" s="144"/>
      <c r="SLG10" s="144"/>
      <c r="SLH10" s="144"/>
      <c r="SLI10" s="144"/>
      <c r="SLJ10" s="144"/>
      <c r="SLK10" s="144"/>
      <c r="SLL10" s="144"/>
      <c r="SLM10" s="144"/>
      <c r="SLN10" s="144"/>
      <c r="SLO10" s="144"/>
      <c r="SLP10" s="144"/>
      <c r="SLQ10" s="144"/>
      <c r="SLR10" s="144"/>
      <c r="SLS10" s="144"/>
      <c r="SLT10" s="144"/>
      <c r="SLU10" s="144"/>
      <c r="SLV10" s="144"/>
      <c r="SLW10" s="144"/>
      <c r="SLX10" s="144"/>
      <c r="SLY10" s="144"/>
      <c r="SLZ10" s="144"/>
      <c r="SMA10" s="144"/>
      <c r="SMB10" s="144"/>
      <c r="SMC10" s="144"/>
      <c r="SMD10" s="144"/>
      <c r="SME10" s="144"/>
      <c r="SMF10" s="144"/>
      <c r="SMG10" s="144"/>
      <c r="SMH10" s="144"/>
      <c r="SMI10" s="144"/>
      <c r="SMJ10" s="144"/>
      <c r="SMK10" s="144"/>
      <c r="SML10" s="144"/>
      <c r="SMM10" s="144"/>
      <c r="SMN10" s="144"/>
      <c r="SMO10" s="144"/>
      <c r="SMP10" s="144"/>
      <c r="SMQ10" s="144"/>
      <c r="SMR10" s="144"/>
      <c r="SMS10" s="144"/>
      <c r="SMT10" s="144"/>
      <c r="SMU10" s="144"/>
      <c r="SMV10" s="144"/>
      <c r="SMW10" s="144"/>
      <c r="SMX10" s="144"/>
      <c r="SMY10" s="144"/>
      <c r="SMZ10" s="144"/>
      <c r="SNA10" s="144"/>
      <c r="SNB10" s="144"/>
      <c r="SNC10" s="144"/>
      <c r="SND10" s="144"/>
      <c r="SNE10" s="144"/>
      <c r="SNF10" s="144"/>
      <c r="SNG10" s="144"/>
      <c r="SNH10" s="144"/>
      <c r="SNI10" s="144"/>
      <c r="SNJ10" s="144"/>
      <c r="SNK10" s="144"/>
      <c r="SNL10" s="144"/>
      <c r="SNM10" s="144"/>
      <c r="SNN10" s="144"/>
      <c r="SNO10" s="144"/>
      <c r="SNP10" s="144"/>
      <c r="SNQ10" s="144"/>
      <c r="SNR10" s="144"/>
      <c r="SNS10" s="144"/>
      <c r="SNT10" s="144"/>
      <c r="SNU10" s="144"/>
      <c r="SNV10" s="144"/>
      <c r="SNW10" s="144"/>
      <c r="SNX10" s="144"/>
      <c r="SNY10" s="144"/>
      <c r="SNZ10" s="144"/>
      <c r="SOA10" s="144"/>
      <c r="SOB10" s="144"/>
      <c r="SOC10" s="144"/>
      <c r="SOD10" s="144"/>
      <c r="SOE10" s="144"/>
      <c r="SOF10" s="144"/>
      <c r="SOG10" s="144"/>
      <c r="SOH10" s="144"/>
      <c r="SOI10" s="144"/>
      <c r="SOJ10" s="144"/>
      <c r="SOK10" s="144"/>
      <c r="SOL10" s="144"/>
      <c r="SOM10" s="144"/>
      <c r="SON10" s="144"/>
      <c r="SOO10" s="144"/>
      <c r="SOP10" s="144"/>
      <c r="SOQ10" s="144"/>
      <c r="SOR10" s="144"/>
      <c r="SOS10" s="144"/>
      <c r="SOT10" s="144"/>
      <c r="SOU10" s="144"/>
      <c r="SOV10" s="144"/>
      <c r="SOW10" s="144"/>
      <c r="SOX10" s="144"/>
      <c r="SOY10" s="144"/>
      <c r="SOZ10" s="144"/>
      <c r="SPA10" s="144"/>
      <c r="SPB10" s="144"/>
      <c r="SPC10" s="144"/>
      <c r="SPD10" s="144"/>
      <c r="SPE10" s="144"/>
      <c r="SPF10" s="144"/>
      <c r="SPG10" s="144"/>
      <c r="SPH10" s="144"/>
      <c r="SPI10" s="144"/>
      <c r="SPJ10" s="144"/>
      <c r="SPK10" s="144"/>
      <c r="SPL10" s="144"/>
      <c r="SPM10" s="144"/>
      <c r="SPN10" s="144"/>
      <c r="SPO10" s="144"/>
      <c r="SPP10" s="144"/>
      <c r="SPQ10" s="144"/>
      <c r="SPR10" s="144"/>
      <c r="SPS10" s="144"/>
      <c r="SPT10" s="144"/>
      <c r="SPU10" s="144"/>
      <c r="SPV10" s="144"/>
      <c r="SPW10" s="144"/>
      <c r="SPX10" s="144"/>
      <c r="SPY10" s="144"/>
      <c r="SPZ10" s="144"/>
      <c r="SQA10" s="144"/>
      <c r="SQB10" s="144"/>
      <c r="SQC10" s="144"/>
      <c r="SQD10" s="144"/>
      <c r="SQE10" s="144"/>
      <c r="SQF10" s="144"/>
      <c r="SQG10" s="144"/>
      <c r="SQH10" s="144"/>
      <c r="SQI10" s="144"/>
      <c r="SQJ10" s="144"/>
      <c r="SQK10" s="144"/>
      <c r="SQL10" s="144"/>
      <c r="SQM10" s="144"/>
      <c r="SQN10" s="144"/>
      <c r="SQO10" s="144"/>
      <c r="SQP10" s="144"/>
      <c r="SQQ10" s="144"/>
      <c r="SQR10" s="144"/>
      <c r="SQS10" s="144"/>
      <c r="SQT10" s="144"/>
      <c r="SQU10" s="144"/>
      <c r="SQV10" s="144"/>
      <c r="SQW10" s="144"/>
      <c r="SQX10" s="144"/>
      <c r="SQY10" s="144"/>
      <c r="SQZ10" s="144"/>
      <c r="SRA10" s="144"/>
      <c r="SRB10" s="144"/>
      <c r="SRC10" s="144"/>
      <c r="SRD10" s="144"/>
      <c r="SRE10" s="144"/>
      <c r="SRF10" s="144"/>
      <c r="SRG10" s="144"/>
      <c r="SRH10" s="144"/>
      <c r="SRI10" s="144"/>
      <c r="SRJ10" s="144"/>
      <c r="SRK10" s="144"/>
      <c r="SRL10" s="144"/>
      <c r="SRM10" s="144"/>
      <c r="SRN10" s="144"/>
      <c r="SRO10" s="144"/>
      <c r="SRP10" s="144"/>
      <c r="SRQ10" s="144"/>
      <c r="SRR10" s="144"/>
      <c r="SRS10" s="144"/>
      <c r="SRT10" s="144"/>
      <c r="SRU10" s="144"/>
      <c r="SRV10" s="144"/>
      <c r="SRW10" s="144"/>
      <c r="SRX10" s="144"/>
      <c r="SRY10" s="144"/>
      <c r="SRZ10" s="144"/>
      <c r="SSA10" s="144"/>
      <c r="SSB10" s="144"/>
      <c r="SSC10" s="144"/>
      <c r="SSD10" s="144"/>
      <c r="SSE10" s="144"/>
      <c r="SSF10" s="144"/>
      <c r="SSG10" s="144"/>
      <c r="SSH10" s="144"/>
      <c r="SSI10" s="144"/>
      <c r="SSJ10" s="144"/>
      <c r="SSK10" s="144"/>
      <c r="SSL10" s="144"/>
      <c r="SSM10" s="144"/>
      <c r="SSN10" s="144"/>
      <c r="SSO10" s="144"/>
      <c r="SSP10" s="144"/>
      <c r="SSQ10" s="144"/>
      <c r="SSR10" s="144"/>
      <c r="SSS10" s="144"/>
      <c r="SST10" s="144"/>
      <c r="SSU10" s="144"/>
      <c r="SSV10" s="144"/>
      <c r="SSW10" s="144"/>
      <c r="SSX10" s="144"/>
      <c r="SSY10" s="144"/>
      <c r="SSZ10" s="144"/>
      <c r="STA10" s="144"/>
      <c r="STB10" s="144"/>
      <c r="STC10" s="144"/>
      <c r="STD10" s="144"/>
      <c r="STE10" s="144"/>
      <c r="STF10" s="144"/>
      <c r="STG10" s="144"/>
      <c r="STH10" s="144"/>
      <c r="STI10" s="144"/>
      <c r="STJ10" s="144"/>
      <c r="STK10" s="144"/>
      <c r="STL10" s="144"/>
      <c r="STM10" s="144"/>
      <c r="STN10" s="144"/>
      <c r="STO10" s="144"/>
      <c r="STP10" s="144"/>
      <c r="STQ10" s="144"/>
      <c r="STR10" s="144"/>
      <c r="STS10" s="144"/>
      <c r="STT10" s="144"/>
      <c r="STU10" s="144"/>
      <c r="STV10" s="144"/>
      <c r="STW10" s="144"/>
      <c r="STX10" s="144"/>
      <c r="STY10" s="144"/>
      <c r="STZ10" s="144"/>
      <c r="SUA10" s="144"/>
      <c r="SUB10" s="144"/>
      <c r="SUC10" s="144"/>
      <c r="SUD10" s="144"/>
      <c r="SUE10" s="144"/>
      <c r="SUF10" s="144"/>
      <c r="SUG10" s="144"/>
      <c r="SUH10" s="144"/>
      <c r="SUI10" s="144"/>
      <c r="SUJ10" s="144"/>
      <c r="SUK10" s="144"/>
      <c r="SUL10" s="144"/>
      <c r="SUM10" s="144"/>
      <c r="SUN10" s="144"/>
      <c r="SUO10" s="144"/>
      <c r="SUP10" s="144"/>
      <c r="SUQ10" s="144"/>
      <c r="SUR10" s="144"/>
      <c r="SUS10" s="144"/>
      <c r="SUT10" s="144"/>
      <c r="SUU10" s="144"/>
      <c r="SUV10" s="144"/>
      <c r="SUW10" s="144"/>
      <c r="SUX10" s="144"/>
      <c r="SUY10" s="144"/>
      <c r="SUZ10" s="144"/>
      <c r="SVA10" s="144"/>
      <c r="SVB10" s="144"/>
      <c r="SVC10" s="144"/>
      <c r="SVD10" s="144"/>
      <c r="SVE10" s="144"/>
      <c r="SVF10" s="144"/>
      <c r="SVG10" s="144"/>
      <c r="SVH10" s="144"/>
      <c r="SVI10" s="144"/>
      <c r="SVJ10" s="144"/>
      <c r="SVK10" s="144"/>
      <c r="SVL10" s="144"/>
      <c r="SVM10" s="144"/>
      <c r="SVN10" s="144"/>
      <c r="SVO10" s="144"/>
      <c r="SVP10" s="144"/>
      <c r="SVQ10" s="144"/>
      <c r="SVR10" s="144"/>
      <c r="SVS10" s="144"/>
      <c r="SVT10" s="144"/>
      <c r="SVU10" s="144"/>
      <c r="SVV10" s="144"/>
      <c r="SVW10" s="144"/>
      <c r="SVX10" s="144"/>
      <c r="SVY10" s="144"/>
      <c r="SVZ10" s="144"/>
      <c r="SWA10" s="144"/>
      <c r="SWB10" s="144"/>
      <c r="SWC10" s="144"/>
      <c r="SWD10" s="144"/>
      <c r="SWE10" s="144"/>
      <c r="SWF10" s="144"/>
      <c r="SWG10" s="144"/>
      <c r="SWH10" s="144"/>
      <c r="SWI10" s="144"/>
      <c r="SWJ10" s="144"/>
      <c r="SWK10" s="144"/>
      <c r="SWL10" s="144"/>
      <c r="SWM10" s="144"/>
      <c r="SWN10" s="144"/>
      <c r="SWO10" s="144"/>
      <c r="SWP10" s="144"/>
      <c r="SWQ10" s="144"/>
      <c r="SWR10" s="144"/>
      <c r="SWS10" s="144"/>
      <c r="SWT10" s="144"/>
      <c r="SWU10" s="144"/>
      <c r="SWV10" s="144"/>
      <c r="SWW10" s="144"/>
      <c r="SWX10" s="144"/>
      <c r="SWY10" s="144"/>
      <c r="SWZ10" s="144"/>
      <c r="SXA10" s="144"/>
      <c r="SXB10" s="144"/>
      <c r="SXC10" s="144"/>
      <c r="SXD10" s="144"/>
      <c r="SXE10" s="144"/>
      <c r="SXF10" s="144"/>
      <c r="SXG10" s="144"/>
      <c r="SXH10" s="144"/>
      <c r="SXI10" s="144"/>
      <c r="SXJ10" s="144"/>
      <c r="SXK10" s="144"/>
      <c r="SXL10" s="144"/>
      <c r="SXM10" s="144"/>
      <c r="SXN10" s="144"/>
      <c r="SXO10" s="144"/>
      <c r="SXP10" s="144"/>
      <c r="SXQ10" s="144"/>
      <c r="SXR10" s="144"/>
      <c r="SXS10" s="144"/>
      <c r="SXT10" s="144"/>
      <c r="SXU10" s="144"/>
      <c r="SXV10" s="144"/>
      <c r="SXW10" s="144"/>
      <c r="SXX10" s="144"/>
      <c r="SXY10" s="144"/>
      <c r="SXZ10" s="144"/>
      <c r="SYA10" s="144"/>
      <c r="SYB10" s="144"/>
      <c r="SYC10" s="144"/>
      <c r="SYD10" s="144"/>
      <c r="SYE10" s="144"/>
      <c r="SYF10" s="144"/>
      <c r="SYG10" s="144"/>
      <c r="SYH10" s="144"/>
      <c r="SYI10" s="144"/>
      <c r="SYJ10" s="144"/>
      <c r="SYK10" s="144"/>
      <c r="SYL10" s="144"/>
      <c r="SYM10" s="144"/>
      <c r="SYN10" s="144"/>
      <c r="SYO10" s="144"/>
      <c r="SYP10" s="144"/>
      <c r="SYQ10" s="144"/>
      <c r="SYR10" s="144"/>
      <c r="SYS10" s="144"/>
      <c r="SYT10" s="144"/>
      <c r="SYU10" s="144"/>
      <c r="SYV10" s="144"/>
      <c r="SYW10" s="144"/>
      <c r="SYX10" s="144"/>
      <c r="SYY10" s="144"/>
      <c r="SYZ10" s="144"/>
      <c r="SZA10" s="144"/>
      <c r="SZB10" s="144"/>
      <c r="SZC10" s="144"/>
      <c r="SZD10" s="144"/>
      <c r="SZE10" s="144"/>
      <c r="SZF10" s="144"/>
      <c r="SZG10" s="144"/>
      <c r="SZH10" s="144"/>
      <c r="SZI10" s="144"/>
      <c r="SZJ10" s="144"/>
      <c r="SZK10" s="144"/>
      <c r="SZL10" s="144"/>
      <c r="SZM10" s="144"/>
      <c r="SZN10" s="144"/>
      <c r="SZO10" s="144"/>
      <c r="SZP10" s="144"/>
      <c r="SZQ10" s="144"/>
      <c r="SZR10" s="144"/>
      <c r="SZS10" s="144"/>
      <c r="SZT10" s="144"/>
      <c r="SZU10" s="144"/>
      <c r="SZV10" s="144"/>
      <c r="SZW10" s="144"/>
      <c r="SZX10" s="144"/>
      <c r="SZY10" s="144"/>
      <c r="SZZ10" s="144"/>
      <c r="TAA10" s="144"/>
      <c r="TAB10" s="144"/>
      <c r="TAC10" s="144"/>
      <c r="TAD10" s="144"/>
      <c r="TAE10" s="144"/>
      <c r="TAF10" s="144"/>
      <c r="TAG10" s="144"/>
      <c r="TAH10" s="144"/>
      <c r="TAI10" s="144"/>
      <c r="TAJ10" s="144"/>
      <c r="TAK10" s="144"/>
      <c r="TAL10" s="144"/>
      <c r="TAM10" s="144"/>
      <c r="TAN10" s="144"/>
      <c r="TAO10" s="144"/>
      <c r="TAP10" s="144"/>
      <c r="TAQ10" s="144"/>
      <c r="TAR10" s="144"/>
      <c r="TAS10" s="144"/>
      <c r="TAT10" s="144"/>
      <c r="TAU10" s="144"/>
      <c r="TAV10" s="144"/>
      <c r="TAW10" s="144"/>
      <c r="TAX10" s="144"/>
      <c r="TAY10" s="144"/>
      <c r="TAZ10" s="144"/>
      <c r="TBA10" s="144"/>
      <c r="TBB10" s="144"/>
      <c r="TBC10" s="144"/>
      <c r="TBD10" s="144"/>
      <c r="TBE10" s="144"/>
      <c r="TBF10" s="144"/>
      <c r="TBG10" s="144"/>
      <c r="TBH10" s="144"/>
      <c r="TBI10" s="144"/>
      <c r="TBJ10" s="144"/>
      <c r="TBK10" s="144"/>
      <c r="TBL10" s="144"/>
      <c r="TBM10" s="144"/>
      <c r="TBN10" s="144"/>
      <c r="TBO10" s="144"/>
      <c r="TBP10" s="144"/>
      <c r="TBQ10" s="144"/>
      <c r="TBR10" s="144"/>
      <c r="TBS10" s="144"/>
      <c r="TBT10" s="144"/>
      <c r="TBU10" s="144"/>
      <c r="TBV10" s="144"/>
      <c r="TBW10" s="144"/>
      <c r="TBX10" s="144"/>
      <c r="TBY10" s="144"/>
      <c r="TBZ10" s="144"/>
      <c r="TCA10" s="144"/>
      <c r="TCB10" s="144"/>
      <c r="TCC10" s="144"/>
      <c r="TCD10" s="144"/>
      <c r="TCE10" s="144"/>
      <c r="TCF10" s="144"/>
      <c r="TCG10" s="144"/>
      <c r="TCH10" s="144"/>
      <c r="TCI10" s="144"/>
      <c r="TCJ10" s="144"/>
      <c r="TCK10" s="144"/>
      <c r="TCL10" s="144"/>
      <c r="TCM10" s="144"/>
      <c r="TCN10" s="144"/>
      <c r="TCO10" s="144"/>
      <c r="TCP10" s="144"/>
      <c r="TCQ10" s="144"/>
      <c r="TCR10" s="144"/>
      <c r="TCS10" s="144"/>
      <c r="TCT10" s="144"/>
      <c r="TCU10" s="144"/>
      <c r="TCV10" s="144"/>
      <c r="TCW10" s="144"/>
      <c r="TCX10" s="144"/>
      <c r="TCY10" s="144"/>
      <c r="TCZ10" s="144"/>
      <c r="TDA10" s="144"/>
      <c r="TDB10" s="144"/>
      <c r="TDC10" s="144"/>
      <c r="TDD10" s="144"/>
      <c r="TDE10" s="144"/>
      <c r="TDF10" s="144"/>
      <c r="TDG10" s="144"/>
      <c r="TDH10" s="144"/>
      <c r="TDI10" s="144"/>
      <c r="TDJ10" s="144"/>
      <c r="TDK10" s="144"/>
      <c r="TDL10" s="144"/>
      <c r="TDM10" s="144"/>
      <c r="TDN10" s="144"/>
      <c r="TDO10" s="144"/>
      <c r="TDP10" s="144"/>
      <c r="TDQ10" s="144"/>
      <c r="TDR10" s="144"/>
      <c r="TDS10" s="144"/>
      <c r="TDT10" s="144"/>
      <c r="TDU10" s="144"/>
      <c r="TDV10" s="144"/>
      <c r="TDW10" s="144"/>
      <c r="TDX10" s="144"/>
      <c r="TDY10" s="144"/>
      <c r="TDZ10" s="144"/>
      <c r="TEA10" s="144"/>
      <c r="TEB10" s="144"/>
      <c r="TEC10" s="144"/>
      <c r="TED10" s="144"/>
      <c r="TEE10" s="144"/>
      <c r="TEF10" s="144"/>
      <c r="TEG10" s="144"/>
      <c r="TEH10" s="144"/>
      <c r="TEI10" s="144"/>
      <c r="TEJ10" s="144"/>
      <c r="TEK10" s="144"/>
      <c r="TEL10" s="144"/>
      <c r="TEM10" s="144"/>
      <c r="TEN10" s="144"/>
      <c r="TEO10" s="144"/>
      <c r="TEP10" s="144"/>
      <c r="TEQ10" s="144"/>
      <c r="TER10" s="144"/>
      <c r="TES10" s="144"/>
      <c r="TET10" s="144"/>
      <c r="TEU10" s="144"/>
      <c r="TEV10" s="144"/>
      <c r="TEW10" s="144"/>
      <c r="TEX10" s="144"/>
      <c r="TEY10" s="144"/>
      <c r="TEZ10" s="144"/>
      <c r="TFA10" s="144"/>
      <c r="TFB10" s="144"/>
      <c r="TFC10" s="144"/>
      <c r="TFD10" s="144"/>
      <c r="TFE10" s="144"/>
      <c r="TFF10" s="144"/>
      <c r="TFG10" s="144"/>
      <c r="TFH10" s="144"/>
      <c r="TFI10" s="144"/>
      <c r="TFJ10" s="144"/>
      <c r="TFK10" s="144"/>
      <c r="TFL10" s="144"/>
      <c r="TFM10" s="144"/>
      <c r="TFN10" s="144"/>
      <c r="TFO10" s="144"/>
      <c r="TFP10" s="144"/>
      <c r="TFQ10" s="144"/>
      <c r="TFR10" s="144"/>
      <c r="TFS10" s="144"/>
      <c r="TFT10" s="144"/>
      <c r="TFU10" s="144"/>
      <c r="TFV10" s="144"/>
      <c r="TFW10" s="144"/>
      <c r="TFX10" s="144"/>
      <c r="TFY10" s="144"/>
      <c r="TFZ10" s="144"/>
      <c r="TGA10" s="144"/>
      <c r="TGB10" s="144"/>
      <c r="TGC10" s="144"/>
      <c r="TGD10" s="144"/>
      <c r="TGE10" s="144"/>
      <c r="TGF10" s="144"/>
      <c r="TGG10" s="144"/>
      <c r="TGH10" s="144"/>
      <c r="TGI10" s="144"/>
      <c r="TGJ10" s="144"/>
      <c r="TGK10" s="144"/>
      <c r="TGL10" s="144"/>
      <c r="TGM10" s="144"/>
      <c r="TGN10" s="144"/>
      <c r="TGO10" s="144"/>
      <c r="TGP10" s="144"/>
      <c r="TGQ10" s="144"/>
      <c r="TGR10" s="144"/>
      <c r="TGS10" s="144"/>
      <c r="TGT10" s="144"/>
      <c r="TGU10" s="144"/>
      <c r="TGV10" s="144"/>
      <c r="TGW10" s="144"/>
      <c r="TGX10" s="144"/>
      <c r="TGY10" s="144"/>
      <c r="TGZ10" s="144"/>
      <c r="THA10" s="144"/>
      <c r="THB10" s="144"/>
      <c r="THC10" s="144"/>
      <c r="THD10" s="144"/>
      <c r="THE10" s="144"/>
      <c r="THF10" s="144"/>
      <c r="THG10" s="144"/>
      <c r="THH10" s="144"/>
      <c r="THI10" s="144"/>
      <c r="THJ10" s="144"/>
      <c r="THK10" s="144"/>
      <c r="THL10" s="144"/>
      <c r="THM10" s="144"/>
      <c r="THN10" s="144"/>
      <c r="THO10" s="144"/>
      <c r="THP10" s="144"/>
      <c r="THQ10" s="144"/>
      <c r="THR10" s="144"/>
      <c r="THS10" s="144"/>
      <c r="THT10" s="144"/>
      <c r="THU10" s="144"/>
      <c r="THV10" s="144"/>
      <c r="THW10" s="144"/>
      <c r="THX10" s="144"/>
      <c r="THY10" s="144"/>
      <c r="THZ10" s="144"/>
      <c r="TIA10" s="144"/>
      <c r="TIB10" s="144"/>
      <c r="TIC10" s="144"/>
      <c r="TID10" s="144"/>
      <c r="TIE10" s="144"/>
      <c r="TIF10" s="144"/>
      <c r="TIG10" s="144"/>
      <c r="TIH10" s="144"/>
      <c r="TII10" s="144"/>
      <c r="TIJ10" s="144"/>
      <c r="TIK10" s="144"/>
      <c r="TIL10" s="144"/>
      <c r="TIM10" s="144"/>
      <c r="TIN10" s="144"/>
      <c r="TIO10" s="144"/>
      <c r="TIP10" s="144"/>
      <c r="TIQ10" s="144"/>
      <c r="TIR10" s="144"/>
      <c r="TIS10" s="144"/>
      <c r="TIT10" s="144"/>
      <c r="TIU10" s="144"/>
      <c r="TIV10" s="144"/>
      <c r="TIW10" s="144"/>
      <c r="TIX10" s="144"/>
      <c r="TIY10" s="144"/>
      <c r="TIZ10" s="144"/>
      <c r="TJA10" s="144"/>
      <c r="TJB10" s="144"/>
      <c r="TJC10" s="144"/>
      <c r="TJD10" s="144"/>
      <c r="TJE10" s="144"/>
      <c r="TJF10" s="144"/>
      <c r="TJG10" s="144"/>
      <c r="TJH10" s="144"/>
      <c r="TJI10" s="144"/>
      <c r="TJJ10" s="144"/>
      <c r="TJK10" s="144"/>
      <c r="TJL10" s="144"/>
      <c r="TJM10" s="144"/>
      <c r="TJN10" s="144"/>
      <c r="TJO10" s="144"/>
      <c r="TJP10" s="144"/>
      <c r="TJQ10" s="144"/>
      <c r="TJR10" s="144"/>
      <c r="TJS10" s="144"/>
      <c r="TJT10" s="144"/>
      <c r="TJU10" s="144"/>
      <c r="TJV10" s="144"/>
      <c r="TJW10" s="144"/>
      <c r="TJX10" s="144"/>
      <c r="TJY10" s="144"/>
      <c r="TJZ10" s="144"/>
      <c r="TKA10" s="144"/>
      <c r="TKB10" s="144"/>
      <c r="TKC10" s="144"/>
      <c r="TKD10" s="144"/>
      <c r="TKE10" s="144"/>
      <c r="TKF10" s="144"/>
      <c r="TKG10" s="144"/>
      <c r="TKH10" s="144"/>
      <c r="TKI10" s="144"/>
      <c r="TKJ10" s="144"/>
      <c r="TKK10" s="144"/>
      <c r="TKL10" s="144"/>
      <c r="TKM10" s="144"/>
      <c r="TKN10" s="144"/>
      <c r="TKO10" s="144"/>
      <c r="TKP10" s="144"/>
      <c r="TKQ10" s="144"/>
      <c r="TKR10" s="144"/>
      <c r="TKS10" s="144"/>
      <c r="TKT10" s="144"/>
      <c r="TKU10" s="144"/>
      <c r="TKV10" s="144"/>
      <c r="TKW10" s="144"/>
      <c r="TKX10" s="144"/>
      <c r="TKY10" s="144"/>
      <c r="TKZ10" s="144"/>
      <c r="TLA10" s="144"/>
      <c r="TLB10" s="144"/>
      <c r="TLC10" s="144"/>
      <c r="TLD10" s="144"/>
      <c r="TLE10" s="144"/>
      <c r="TLF10" s="144"/>
      <c r="TLG10" s="144"/>
      <c r="TLH10" s="144"/>
      <c r="TLI10" s="144"/>
      <c r="TLJ10" s="144"/>
      <c r="TLK10" s="144"/>
      <c r="TLL10" s="144"/>
      <c r="TLM10" s="144"/>
      <c r="TLN10" s="144"/>
      <c r="TLO10" s="144"/>
      <c r="TLP10" s="144"/>
      <c r="TLQ10" s="144"/>
      <c r="TLR10" s="144"/>
      <c r="TLS10" s="144"/>
      <c r="TLT10" s="144"/>
      <c r="TLU10" s="144"/>
      <c r="TLV10" s="144"/>
      <c r="TLW10" s="144"/>
      <c r="TLX10" s="144"/>
      <c r="TLY10" s="144"/>
      <c r="TLZ10" s="144"/>
      <c r="TMA10" s="144"/>
      <c r="TMB10" s="144"/>
      <c r="TMC10" s="144"/>
      <c r="TMD10" s="144"/>
      <c r="TME10" s="144"/>
      <c r="TMF10" s="144"/>
      <c r="TMG10" s="144"/>
      <c r="TMH10" s="144"/>
      <c r="TMI10" s="144"/>
      <c r="TMJ10" s="144"/>
      <c r="TMK10" s="144"/>
      <c r="TML10" s="144"/>
      <c r="TMM10" s="144"/>
      <c r="TMN10" s="144"/>
      <c r="TMO10" s="144"/>
      <c r="TMP10" s="144"/>
      <c r="TMQ10" s="144"/>
      <c r="TMR10" s="144"/>
      <c r="TMS10" s="144"/>
      <c r="TMT10" s="144"/>
      <c r="TMU10" s="144"/>
      <c r="TMV10" s="144"/>
      <c r="TMW10" s="144"/>
      <c r="TMX10" s="144"/>
      <c r="TMY10" s="144"/>
      <c r="TMZ10" s="144"/>
      <c r="TNA10" s="144"/>
      <c r="TNB10" s="144"/>
      <c r="TNC10" s="144"/>
      <c r="TND10" s="144"/>
      <c r="TNE10" s="144"/>
      <c r="TNF10" s="144"/>
      <c r="TNG10" s="144"/>
      <c r="TNH10" s="144"/>
      <c r="TNI10" s="144"/>
      <c r="TNJ10" s="144"/>
      <c r="TNK10" s="144"/>
      <c r="TNL10" s="144"/>
      <c r="TNM10" s="144"/>
      <c r="TNN10" s="144"/>
      <c r="TNO10" s="144"/>
      <c r="TNP10" s="144"/>
      <c r="TNQ10" s="144"/>
      <c r="TNR10" s="144"/>
      <c r="TNS10" s="144"/>
      <c r="TNT10" s="144"/>
      <c r="TNU10" s="144"/>
      <c r="TNV10" s="144"/>
      <c r="TNW10" s="144"/>
      <c r="TNX10" s="144"/>
      <c r="TNY10" s="144"/>
      <c r="TNZ10" s="144"/>
      <c r="TOA10" s="144"/>
      <c r="TOB10" s="144"/>
      <c r="TOC10" s="144"/>
      <c r="TOD10" s="144"/>
      <c r="TOE10" s="144"/>
      <c r="TOF10" s="144"/>
      <c r="TOG10" s="144"/>
      <c r="TOH10" s="144"/>
      <c r="TOI10" s="144"/>
      <c r="TOJ10" s="144"/>
      <c r="TOK10" s="144"/>
      <c r="TOL10" s="144"/>
      <c r="TOM10" s="144"/>
      <c r="TON10" s="144"/>
      <c r="TOO10" s="144"/>
      <c r="TOP10" s="144"/>
      <c r="TOQ10" s="144"/>
      <c r="TOR10" s="144"/>
      <c r="TOS10" s="144"/>
      <c r="TOT10" s="144"/>
      <c r="TOU10" s="144"/>
      <c r="TOV10" s="144"/>
      <c r="TOW10" s="144"/>
      <c r="TOX10" s="144"/>
      <c r="TOY10" s="144"/>
      <c r="TOZ10" s="144"/>
      <c r="TPA10" s="144"/>
      <c r="TPB10" s="144"/>
      <c r="TPC10" s="144"/>
      <c r="TPD10" s="144"/>
      <c r="TPE10" s="144"/>
      <c r="TPF10" s="144"/>
      <c r="TPG10" s="144"/>
      <c r="TPH10" s="144"/>
      <c r="TPI10" s="144"/>
      <c r="TPJ10" s="144"/>
      <c r="TPK10" s="144"/>
      <c r="TPL10" s="144"/>
      <c r="TPM10" s="144"/>
      <c r="TPN10" s="144"/>
      <c r="TPO10" s="144"/>
      <c r="TPP10" s="144"/>
      <c r="TPQ10" s="144"/>
      <c r="TPR10" s="144"/>
      <c r="TPS10" s="144"/>
      <c r="TPT10" s="144"/>
      <c r="TPU10" s="144"/>
      <c r="TPV10" s="144"/>
      <c r="TPW10" s="144"/>
      <c r="TPX10" s="144"/>
      <c r="TPY10" s="144"/>
      <c r="TPZ10" s="144"/>
      <c r="TQA10" s="144"/>
      <c r="TQB10" s="144"/>
      <c r="TQC10" s="144"/>
      <c r="TQD10" s="144"/>
      <c r="TQE10" s="144"/>
      <c r="TQF10" s="144"/>
      <c r="TQG10" s="144"/>
      <c r="TQH10" s="144"/>
      <c r="TQI10" s="144"/>
      <c r="TQJ10" s="144"/>
      <c r="TQK10" s="144"/>
      <c r="TQL10" s="144"/>
      <c r="TQM10" s="144"/>
      <c r="TQN10" s="144"/>
      <c r="TQO10" s="144"/>
      <c r="TQP10" s="144"/>
      <c r="TQQ10" s="144"/>
      <c r="TQR10" s="144"/>
      <c r="TQS10" s="144"/>
      <c r="TQT10" s="144"/>
      <c r="TQU10" s="144"/>
      <c r="TQV10" s="144"/>
      <c r="TQW10" s="144"/>
      <c r="TQX10" s="144"/>
      <c r="TQY10" s="144"/>
      <c r="TQZ10" s="144"/>
      <c r="TRA10" s="144"/>
      <c r="TRB10" s="144"/>
      <c r="TRC10" s="144"/>
      <c r="TRD10" s="144"/>
      <c r="TRE10" s="144"/>
      <c r="TRF10" s="144"/>
      <c r="TRG10" s="144"/>
      <c r="TRH10" s="144"/>
      <c r="TRI10" s="144"/>
      <c r="TRJ10" s="144"/>
      <c r="TRK10" s="144"/>
      <c r="TRL10" s="144"/>
      <c r="TRM10" s="144"/>
      <c r="TRN10" s="144"/>
      <c r="TRO10" s="144"/>
      <c r="TRP10" s="144"/>
      <c r="TRQ10" s="144"/>
      <c r="TRR10" s="144"/>
      <c r="TRS10" s="144"/>
      <c r="TRT10" s="144"/>
      <c r="TRU10" s="144"/>
      <c r="TRV10" s="144"/>
      <c r="TRW10" s="144"/>
      <c r="TRX10" s="144"/>
      <c r="TRY10" s="144"/>
      <c r="TRZ10" s="144"/>
      <c r="TSA10" s="144"/>
      <c r="TSB10" s="144"/>
      <c r="TSC10" s="144"/>
      <c r="TSD10" s="144"/>
      <c r="TSE10" s="144"/>
      <c r="TSF10" s="144"/>
      <c r="TSG10" s="144"/>
      <c r="TSH10" s="144"/>
      <c r="TSI10" s="144"/>
      <c r="TSJ10" s="144"/>
      <c r="TSK10" s="144"/>
      <c r="TSL10" s="144"/>
      <c r="TSM10" s="144"/>
      <c r="TSN10" s="144"/>
      <c r="TSO10" s="144"/>
      <c r="TSP10" s="144"/>
      <c r="TSQ10" s="144"/>
      <c r="TSR10" s="144"/>
      <c r="TSS10" s="144"/>
      <c r="TST10" s="144"/>
      <c r="TSU10" s="144"/>
      <c r="TSV10" s="144"/>
      <c r="TSW10" s="144"/>
      <c r="TSX10" s="144"/>
      <c r="TSY10" s="144"/>
      <c r="TSZ10" s="144"/>
      <c r="TTA10" s="144"/>
      <c r="TTB10" s="144"/>
      <c r="TTC10" s="144"/>
      <c r="TTD10" s="144"/>
      <c r="TTE10" s="144"/>
      <c r="TTF10" s="144"/>
      <c r="TTG10" s="144"/>
      <c r="TTH10" s="144"/>
      <c r="TTI10" s="144"/>
      <c r="TTJ10" s="144"/>
      <c r="TTK10" s="144"/>
      <c r="TTL10" s="144"/>
      <c r="TTM10" s="144"/>
      <c r="TTN10" s="144"/>
      <c r="TTO10" s="144"/>
      <c r="TTP10" s="144"/>
      <c r="TTQ10" s="144"/>
      <c r="TTR10" s="144"/>
      <c r="TTS10" s="144"/>
      <c r="TTT10" s="144"/>
      <c r="TTU10" s="144"/>
      <c r="TTV10" s="144"/>
      <c r="TTW10" s="144"/>
      <c r="TTX10" s="144"/>
      <c r="TTY10" s="144"/>
      <c r="TTZ10" s="144"/>
      <c r="TUA10" s="144"/>
      <c r="TUB10" s="144"/>
      <c r="TUC10" s="144"/>
      <c r="TUD10" s="144"/>
      <c r="TUE10" s="144"/>
      <c r="TUF10" s="144"/>
      <c r="TUG10" s="144"/>
      <c r="TUH10" s="144"/>
      <c r="TUI10" s="144"/>
      <c r="TUJ10" s="144"/>
      <c r="TUK10" s="144"/>
      <c r="TUL10" s="144"/>
      <c r="TUM10" s="144"/>
      <c r="TUN10" s="144"/>
      <c r="TUO10" s="144"/>
      <c r="TUP10" s="144"/>
      <c r="TUQ10" s="144"/>
      <c r="TUR10" s="144"/>
      <c r="TUS10" s="144"/>
      <c r="TUT10" s="144"/>
      <c r="TUU10" s="144"/>
      <c r="TUV10" s="144"/>
      <c r="TUW10" s="144"/>
      <c r="TUX10" s="144"/>
      <c r="TUY10" s="144"/>
      <c r="TUZ10" s="144"/>
      <c r="TVA10" s="144"/>
      <c r="TVB10" s="144"/>
      <c r="TVC10" s="144"/>
      <c r="TVD10" s="144"/>
      <c r="TVE10" s="144"/>
      <c r="TVF10" s="144"/>
      <c r="TVG10" s="144"/>
      <c r="TVH10" s="144"/>
      <c r="TVI10" s="144"/>
      <c r="TVJ10" s="144"/>
      <c r="TVK10" s="144"/>
      <c r="TVL10" s="144"/>
      <c r="TVM10" s="144"/>
      <c r="TVN10" s="144"/>
      <c r="TVO10" s="144"/>
      <c r="TVP10" s="144"/>
      <c r="TVQ10" s="144"/>
      <c r="TVR10" s="144"/>
      <c r="TVS10" s="144"/>
      <c r="TVT10" s="144"/>
      <c r="TVU10" s="144"/>
      <c r="TVV10" s="144"/>
      <c r="TVW10" s="144"/>
      <c r="TVX10" s="144"/>
      <c r="TVY10" s="144"/>
      <c r="TVZ10" s="144"/>
      <c r="TWA10" s="144"/>
      <c r="TWB10" s="144"/>
      <c r="TWC10" s="144"/>
      <c r="TWD10" s="144"/>
      <c r="TWE10" s="144"/>
      <c r="TWF10" s="144"/>
      <c r="TWG10" s="144"/>
      <c r="TWH10" s="144"/>
      <c r="TWI10" s="144"/>
      <c r="TWJ10" s="144"/>
      <c r="TWK10" s="144"/>
      <c r="TWL10" s="144"/>
      <c r="TWM10" s="144"/>
      <c r="TWN10" s="144"/>
      <c r="TWO10" s="144"/>
      <c r="TWP10" s="144"/>
      <c r="TWQ10" s="144"/>
      <c r="TWR10" s="144"/>
      <c r="TWS10" s="144"/>
      <c r="TWT10" s="144"/>
      <c r="TWU10" s="144"/>
      <c r="TWV10" s="144"/>
      <c r="TWW10" s="144"/>
      <c r="TWX10" s="144"/>
      <c r="TWY10" s="144"/>
      <c r="TWZ10" s="144"/>
      <c r="TXA10" s="144"/>
      <c r="TXB10" s="144"/>
      <c r="TXC10" s="144"/>
      <c r="TXD10" s="144"/>
      <c r="TXE10" s="144"/>
      <c r="TXF10" s="144"/>
      <c r="TXG10" s="144"/>
      <c r="TXH10" s="144"/>
      <c r="TXI10" s="144"/>
      <c r="TXJ10" s="144"/>
      <c r="TXK10" s="144"/>
      <c r="TXL10" s="144"/>
      <c r="TXM10" s="144"/>
      <c r="TXN10" s="144"/>
      <c r="TXO10" s="144"/>
      <c r="TXP10" s="144"/>
      <c r="TXQ10" s="144"/>
      <c r="TXR10" s="144"/>
      <c r="TXS10" s="144"/>
      <c r="TXT10" s="144"/>
      <c r="TXU10" s="144"/>
      <c r="TXV10" s="144"/>
      <c r="TXW10" s="144"/>
      <c r="TXX10" s="144"/>
      <c r="TXY10" s="144"/>
      <c r="TXZ10" s="144"/>
      <c r="TYA10" s="144"/>
      <c r="TYB10" s="144"/>
      <c r="TYC10" s="144"/>
      <c r="TYD10" s="144"/>
      <c r="TYE10" s="144"/>
      <c r="TYF10" s="144"/>
      <c r="TYG10" s="144"/>
      <c r="TYH10" s="144"/>
      <c r="TYI10" s="144"/>
      <c r="TYJ10" s="144"/>
      <c r="TYK10" s="144"/>
      <c r="TYL10" s="144"/>
      <c r="TYM10" s="144"/>
      <c r="TYN10" s="144"/>
      <c r="TYO10" s="144"/>
      <c r="TYP10" s="144"/>
      <c r="TYQ10" s="144"/>
      <c r="TYR10" s="144"/>
      <c r="TYS10" s="144"/>
      <c r="TYT10" s="144"/>
      <c r="TYU10" s="144"/>
      <c r="TYV10" s="144"/>
      <c r="TYW10" s="144"/>
      <c r="TYX10" s="144"/>
      <c r="TYY10" s="144"/>
      <c r="TYZ10" s="144"/>
      <c r="TZA10" s="144"/>
      <c r="TZB10" s="144"/>
      <c r="TZC10" s="144"/>
      <c r="TZD10" s="144"/>
      <c r="TZE10" s="144"/>
      <c r="TZF10" s="144"/>
      <c r="TZG10" s="144"/>
      <c r="TZH10" s="144"/>
      <c r="TZI10" s="144"/>
      <c r="TZJ10" s="144"/>
      <c r="TZK10" s="144"/>
      <c r="TZL10" s="144"/>
      <c r="TZM10" s="144"/>
      <c r="TZN10" s="144"/>
      <c r="TZO10" s="144"/>
      <c r="TZP10" s="144"/>
      <c r="TZQ10" s="144"/>
      <c r="TZR10" s="144"/>
      <c r="TZS10" s="144"/>
      <c r="TZT10" s="144"/>
      <c r="TZU10" s="144"/>
      <c r="TZV10" s="144"/>
      <c r="TZW10" s="144"/>
      <c r="TZX10" s="144"/>
      <c r="TZY10" s="144"/>
      <c r="TZZ10" s="144"/>
      <c r="UAA10" s="144"/>
      <c r="UAB10" s="144"/>
      <c r="UAC10" s="144"/>
      <c r="UAD10" s="144"/>
      <c r="UAE10" s="144"/>
      <c r="UAF10" s="144"/>
      <c r="UAG10" s="144"/>
      <c r="UAH10" s="144"/>
      <c r="UAI10" s="144"/>
      <c r="UAJ10" s="144"/>
      <c r="UAK10" s="144"/>
      <c r="UAL10" s="144"/>
      <c r="UAM10" s="144"/>
      <c r="UAN10" s="144"/>
      <c r="UAO10" s="144"/>
      <c r="UAP10" s="144"/>
      <c r="UAQ10" s="144"/>
      <c r="UAR10" s="144"/>
      <c r="UAS10" s="144"/>
      <c r="UAT10" s="144"/>
      <c r="UAU10" s="144"/>
      <c r="UAV10" s="144"/>
      <c r="UAW10" s="144"/>
      <c r="UAX10" s="144"/>
      <c r="UAY10" s="144"/>
      <c r="UAZ10" s="144"/>
      <c r="UBA10" s="144"/>
      <c r="UBB10" s="144"/>
      <c r="UBC10" s="144"/>
      <c r="UBD10" s="144"/>
      <c r="UBE10" s="144"/>
      <c r="UBF10" s="144"/>
      <c r="UBG10" s="144"/>
      <c r="UBH10" s="144"/>
      <c r="UBI10" s="144"/>
      <c r="UBJ10" s="144"/>
      <c r="UBK10" s="144"/>
      <c r="UBL10" s="144"/>
      <c r="UBM10" s="144"/>
      <c r="UBN10" s="144"/>
      <c r="UBO10" s="144"/>
      <c r="UBP10" s="144"/>
      <c r="UBQ10" s="144"/>
      <c r="UBR10" s="144"/>
      <c r="UBS10" s="144"/>
      <c r="UBT10" s="144"/>
      <c r="UBU10" s="144"/>
      <c r="UBV10" s="144"/>
      <c r="UBW10" s="144"/>
      <c r="UBX10" s="144"/>
      <c r="UBY10" s="144"/>
      <c r="UBZ10" s="144"/>
      <c r="UCA10" s="144"/>
      <c r="UCB10" s="144"/>
      <c r="UCC10" s="144"/>
      <c r="UCD10" s="144"/>
      <c r="UCE10" s="144"/>
      <c r="UCF10" s="144"/>
      <c r="UCG10" s="144"/>
      <c r="UCH10" s="144"/>
      <c r="UCI10" s="144"/>
      <c r="UCJ10" s="144"/>
      <c r="UCK10" s="144"/>
      <c r="UCL10" s="144"/>
      <c r="UCM10" s="144"/>
      <c r="UCN10" s="144"/>
      <c r="UCO10" s="144"/>
      <c r="UCP10" s="144"/>
      <c r="UCQ10" s="144"/>
      <c r="UCR10" s="144"/>
      <c r="UCS10" s="144"/>
      <c r="UCT10" s="144"/>
      <c r="UCU10" s="144"/>
      <c r="UCV10" s="144"/>
      <c r="UCW10" s="144"/>
      <c r="UCX10" s="144"/>
      <c r="UCY10" s="144"/>
      <c r="UCZ10" s="144"/>
      <c r="UDA10" s="144"/>
      <c r="UDB10" s="144"/>
      <c r="UDC10" s="144"/>
      <c r="UDD10" s="144"/>
      <c r="UDE10" s="144"/>
      <c r="UDF10" s="144"/>
      <c r="UDG10" s="144"/>
      <c r="UDH10" s="144"/>
      <c r="UDI10" s="144"/>
      <c r="UDJ10" s="144"/>
      <c r="UDK10" s="144"/>
      <c r="UDL10" s="144"/>
      <c r="UDM10" s="144"/>
      <c r="UDN10" s="144"/>
      <c r="UDO10" s="144"/>
      <c r="UDP10" s="144"/>
      <c r="UDQ10" s="144"/>
      <c r="UDR10" s="144"/>
      <c r="UDS10" s="144"/>
      <c r="UDT10" s="144"/>
      <c r="UDU10" s="144"/>
      <c r="UDV10" s="144"/>
      <c r="UDW10" s="144"/>
      <c r="UDX10" s="144"/>
      <c r="UDY10" s="144"/>
      <c r="UDZ10" s="144"/>
      <c r="UEA10" s="144"/>
      <c r="UEB10" s="144"/>
      <c r="UEC10" s="144"/>
      <c r="UED10" s="144"/>
      <c r="UEE10" s="144"/>
      <c r="UEF10" s="144"/>
      <c r="UEG10" s="144"/>
      <c r="UEH10" s="144"/>
      <c r="UEI10" s="144"/>
      <c r="UEJ10" s="144"/>
      <c r="UEK10" s="144"/>
      <c r="UEL10" s="144"/>
      <c r="UEM10" s="144"/>
      <c r="UEN10" s="144"/>
      <c r="UEO10" s="144"/>
      <c r="UEP10" s="144"/>
      <c r="UEQ10" s="144"/>
      <c r="UER10" s="144"/>
      <c r="UES10" s="144"/>
      <c r="UET10" s="144"/>
      <c r="UEU10" s="144"/>
      <c r="UEV10" s="144"/>
      <c r="UEW10" s="144"/>
      <c r="UEX10" s="144"/>
      <c r="UEY10" s="144"/>
      <c r="UEZ10" s="144"/>
      <c r="UFA10" s="144"/>
      <c r="UFB10" s="144"/>
      <c r="UFC10" s="144"/>
      <c r="UFD10" s="144"/>
      <c r="UFE10" s="144"/>
      <c r="UFF10" s="144"/>
      <c r="UFG10" s="144"/>
      <c r="UFH10" s="144"/>
      <c r="UFI10" s="144"/>
      <c r="UFJ10" s="144"/>
      <c r="UFK10" s="144"/>
      <c r="UFL10" s="144"/>
      <c r="UFM10" s="144"/>
      <c r="UFN10" s="144"/>
      <c r="UFO10" s="144"/>
      <c r="UFP10" s="144"/>
      <c r="UFQ10" s="144"/>
      <c r="UFR10" s="144"/>
      <c r="UFS10" s="144"/>
      <c r="UFT10" s="144"/>
      <c r="UFU10" s="144"/>
      <c r="UFV10" s="144"/>
      <c r="UFW10" s="144"/>
      <c r="UFX10" s="144"/>
      <c r="UFY10" s="144"/>
      <c r="UFZ10" s="144"/>
      <c r="UGA10" s="144"/>
      <c r="UGB10" s="144"/>
      <c r="UGC10" s="144"/>
      <c r="UGD10" s="144"/>
      <c r="UGE10" s="144"/>
      <c r="UGF10" s="144"/>
      <c r="UGG10" s="144"/>
      <c r="UGH10" s="144"/>
      <c r="UGI10" s="144"/>
      <c r="UGJ10" s="144"/>
      <c r="UGK10" s="144"/>
      <c r="UGL10" s="144"/>
      <c r="UGM10" s="144"/>
      <c r="UGN10" s="144"/>
      <c r="UGO10" s="144"/>
      <c r="UGP10" s="144"/>
      <c r="UGQ10" s="144"/>
      <c r="UGR10" s="144"/>
      <c r="UGS10" s="144"/>
      <c r="UGT10" s="144"/>
      <c r="UGU10" s="144"/>
      <c r="UGV10" s="144"/>
      <c r="UGW10" s="144"/>
      <c r="UGX10" s="144"/>
      <c r="UGY10" s="144"/>
      <c r="UGZ10" s="144"/>
      <c r="UHA10" s="144"/>
      <c r="UHB10" s="144"/>
      <c r="UHC10" s="144"/>
      <c r="UHD10" s="144"/>
      <c r="UHE10" s="144"/>
      <c r="UHF10" s="144"/>
      <c r="UHG10" s="144"/>
      <c r="UHH10" s="144"/>
      <c r="UHI10" s="144"/>
      <c r="UHJ10" s="144"/>
      <c r="UHK10" s="144"/>
      <c r="UHL10" s="144"/>
      <c r="UHM10" s="144"/>
      <c r="UHN10" s="144"/>
      <c r="UHO10" s="144"/>
      <c r="UHP10" s="144"/>
      <c r="UHQ10" s="144"/>
      <c r="UHR10" s="144"/>
      <c r="UHS10" s="144"/>
      <c r="UHT10" s="144"/>
      <c r="UHU10" s="144"/>
      <c r="UHV10" s="144"/>
      <c r="UHW10" s="144"/>
      <c r="UHX10" s="144"/>
      <c r="UHY10" s="144"/>
      <c r="UHZ10" s="144"/>
      <c r="UIA10" s="144"/>
      <c r="UIB10" s="144"/>
      <c r="UIC10" s="144"/>
      <c r="UID10" s="144"/>
      <c r="UIE10" s="144"/>
      <c r="UIF10" s="144"/>
      <c r="UIG10" s="144"/>
      <c r="UIH10" s="144"/>
      <c r="UII10" s="144"/>
      <c r="UIJ10" s="144"/>
      <c r="UIK10" s="144"/>
      <c r="UIL10" s="144"/>
      <c r="UIM10" s="144"/>
      <c r="UIN10" s="144"/>
      <c r="UIO10" s="144"/>
      <c r="UIP10" s="144"/>
      <c r="UIQ10" s="144"/>
      <c r="UIR10" s="144"/>
      <c r="UIS10" s="144"/>
      <c r="UIT10" s="144"/>
      <c r="UIU10" s="144"/>
      <c r="UIV10" s="144"/>
      <c r="UIW10" s="144"/>
      <c r="UIX10" s="144"/>
      <c r="UIY10" s="144"/>
      <c r="UIZ10" s="144"/>
      <c r="UJA10" s="144"/>
      <c r="UJB10" s="144"/>
      <c r="UJC10" s="144"/>
      <c r="UJD10" s="144"/>
      <c r="UJE10" s="144"/>
      <c r="UJF10" s="144"/>
      <c r="UJG10" s="144"/>
      <c r="UJH10" s="144"/>
      <c r="UJI10" s="144"/>
      <c r="UJJ10" s="144"/>
      <c r="UJK10" s="144"/>
      <c r="UJL10" s="144"/>
      <c r="UJM10" s="144"/>
      <c r="UJN10" s="144"/>
      <c r="UJO10" s="144"/>
      <c r="UJP10" s="144"/>
      <c r="UJQ10" s="144"/>
      <c r="UJR10" s="144"/>
      <c r="UJS10" s="144"/>
      <c r="UJT10" s="144"/>
      <c r="UJU10" s="144"/>
      <c r="UJV10" s="144"/>
      <c r="UJW10" s="144"/>
      <c r="UJX10" s="144"/>
      <c r="UJY10" s="144"/>
      <c r="UJZ10" s="144"/>
      <c r="UKA10" s="144"/>
      <c r="UKB10" s="144"/>
      <c r="UKC10" s="144"/>
      <c r="UKD10" s="144"/>
      <c r="UKE10" s="144"/>
      <c r="UKF10" s="144"/>
      <c r="UKG10" s="144"/>
      <c r="UKH10" s="144"/>
      <c r="UKI10" s="144"/>
      <c r="UKJ10" s="144"/>
      <c r="UKK10" s="144"/>
      <c r="UKL10" s="144"/>
      <c r="UKM10" s="144"/>
      <c r="UKN10" s="144"/>
      <c r="UKO10" s="144"/>
      <c r="UKP10" s="144"/>
      <c r="UKQ10" s="144"/>
      <c r="UKR10" s="144"/>
      <c r="UKS10" s="144"/>
      <c r="UKT10" s="144"/>
      <c r="UKU10" s="144"/>
      <c r="UKV10" s="144"/>
      <c r="UKW10" s="144"/>
      <c r="UKX10" s="144"/>
      <c r="UKY10" s="144"/>
      <c r="UKZ10" s="144"/>
      <c r="ULA10" s="144"/>
      <c r="ULB10" s="144"/>
      <c r="ULC10" s="144"/>
      <c r="ULD10" s="144"/>
      <c r="ULE10" s="144"/>
      <c r="ULF10" s="144"/>
      <c r="ULG10" s="144"/>
      <c r="ULH10" s="144"/>
      <c r="ULI10" s="144"/>
      <c r="ULJ10" s="144"/>
      <c r="ULK10" s="144"/>
      <c r="ULL10" s="144"/>
      <c r="ULM10" s="144"/>
      <c r="ULN10" s="144"/>
      <c r="ULO10" s="144"/>
      <c r="ULP10" s="144"/>
      <c r="ULQ10" s="144"/>
      <c r="ULR10" s="144"/>
      <c r="ULS10" s="144"/>
      <c r="ULT10" s="144"/>
      <c r="ULU10" s="144"/>
      <c r="ULV10" s="144"/>
      <c r="ULW10" s="144"/>
      <c r="ULX10" s="144"/>
      <c r="ULY10" s="144"/>
      <c r="ULZ10" s="144"/>
      <c r="UMA10" s="144"/>
      <c r="UMB10" s="144"/>
      <c r="UMC10" s="144"/>
      <c r="UMD10" s="144"/>
      <c r="UME10" s="144"/>
      <c r="UMF10" s="144"/>
      <c r="UMG10" s="144"/>
      <c r="UMH10" s="144"/>
      <c r="UMI10" s="144"/>
      <c r="UMJ10" s="144"/>
      <c r="UMK10" s="144"/>
      <c r="UML10" s="144"/>
      <c r="UMM10" s="144"/>
      <c r="UMN10" s="144"/>
      <c r="UMO10" s="144"/>
      <c r="UMP10" s="144"/>
      <c r="UMQ10" s="144"/>
      <c r="UMR10" s="144"/>
      <c r="UMS10" s="144"/>
      <c r="UMT10" s="144"/>
      <c r="UMU10" s="144"/>
      <c r="UMV10" s="144"/>
      <c r="UMW10" s="144"/>
      <c r="UMX10" s="144"/>
      <c r="UMY10" s="144"/>
      <c r="UMZ10" s="144"/>
      <c r="UNA10" s="144"/>
      <c r="UNB10" s="144"/>
      <c r="UNC10" s="144"/>
      <c r="UND10" s="144"/>
      <c r="UNE10" s="144"/>
      <c r="UNF10" s="144"/>
      <c r="UNG10" s="144"/>
      <c r="UNH10" s="144"/>
      <c r="UNI10" s="144"/>
      <c r="UNJ10" s="144"/>
      <c r="UNK10" s="144"/>
      <c r="UNL10" s="144"/>
      <c r="UNM10" s="144"/>
      <c r="UNN10" s="144"/>
      <c r="UNO10" s="144"/>
      <c r="UNP10" s="144"/>
      <c r="UNQ10" s="144"/>
      <c r="UNR10" s="144"/>
      <c r="UNS10" s="144"/>
      <c r="UNT10" s="144"/>
      <c r="UNU10" s="144"/>
      <c r="UNV10" s="144"/>
      <c r="UNW10" s="144"/>
      <c r="UNX10" s="144"/>
      <c r="UNY10" s="144"/>
      <c r="UNZ10" s="144"/>
      <c r="UOA10" s="144"/>
      <c r="UOB10" s="144"/>
      <c r="UOC10" s="144"/>
      <c r="UOD10" s="144"/>
      <c r="UOE10" s="144"/>
      <c r="UOF10" s="144"/>
      <c r="UOG10" s="144"/>
      <c r="UOH10" s="144"/>
      <c r="UOI10" s="144"/>
      <c r="UOJ10" s="144"/>
      <c r="UOK10" s="144"/>
      <c r="UOL10" s="144"/>
      <c r="UOM10" s="144"/>
      <c r="UON10" s="144"/>
      <c r="UOO10" s="144"/>
      <c r="UOP10" s="144"/>
      <c r="UOQ10" s="144"/>
      <c r="UOR10" s="144"/>
      <c r="UOS10" s="144"/>
      <c r="UOT10" s="144"/>
      <c r="UOU10" s="144"/>
      <c r="UOV10" s="144"/>
      <c r="UOW10" s="144"/>
      <c r="UOX10" s="144"/>
      <c r="UOY10" s="144"/>
      <c r="UOZ10" s="144"/>
      <c r="UPA10" s="144"/>
      <c r="UPB10" s="144"/>
      <c r="UPC10" s="144"/>
      <c r="UPD10" s="144"/>
      <c r="UPE10" s="144"/>
      <c r="UPF10" s="144"/>
      <c r="UPG10" s="144"/>
      <c r="UPH10" s="144"/>
      <c r="UPI10" s="144"/>
      <c r="UPJ10" s="144"/>
      <c r="UPK10" s="144"/>
      <c r="UPL10" s="144"/>
      <c r="UPM10" s="144"/>
      <c r="UPN10" s="144"/>
      <c r="UPO10" s="144"/>
      <c r="UPP10" s="144"/>
      <c r="UPQ10" s="144"/>
      <c r="UPR10" s="144"/>
      <c r="UPS10" s="144"/>
      <c r="UPT10" s="144"/>
      <c r="UPU10" s="144"/>
      <c r="UPV10" s="144"/>
      <c r="UPW10" s="144"/>
      <c r="UPX10" s="144"/>
      <c r="UPY10" s="144"/>
      <c r="UPZ10" s="144"/>
      <c r="UQA10" s="144"/>
      <c r="UQB10" s="144"/>
      <c r="UQC10" s="144"/>
      <c r="UQD10" s="144"/>
      <c r="UQE10" s="144"/>
      <c r="UQF10" s="144"/>
      <c r="UQG10" s="144"/>
      <c r="UQH10" s="144"/>
      <c r="UQI10" s="144"/>
      <c r="UQJ10" s="144"/>
      <c r="UQK10" s="144"/>
      <c r="UQL10" s="144"/>
      <c r="UQM10" s="144"/>
      <c r="UQN10" s="144"/>
      <c r="UQO10" s="144"/>
      <c r="UQP10" s="144"/>
      <c r="UQQ10" s="144"/>
      <c r="UQR10" s="144"/>
      <c r="UQS10" s="144"/>
      <c r="UQT10" s="144"/>
      <c r="UQU10" s="144"/>
      <c r="UQV10" s="144"/>
      <c r="UQW10" s="144"/>
      <c r="UQX10" s="144"/>
      <c r="UQY10" s="144"/>
      <c r="UQZ10" s="144"/>
      <c r="URA10" s="144"/>
      <c r="URB10" s="144"/>
      <c r="URC10" s="144"/>
      <c r="URD10" s="144"/>
      <c r="URE10" s="144"/>
      <c r="URF10" s="144"/>
      <c r="URG10" s="144"/>
      <c r="URH10" s="144"/>
      <c r="URI10" s="144"/>
      <c r="URJ10" s="144"/>
      <c r="URK10" s="144"/>
      <c r="URL10" s="144"/>
      <c r="URM10" s="144"/>
      <c r="URN10" s="144"/>
      <c r="URO10" s="144"/>
      <c r="URP10" s="144"/>
      <c r="URQ10" s="144"/>
      <c r="URR10" s="144"/>
      <c r="URS10" s="144"/>
      <c r="URT10" s="144"/>
      <c r="URU10" s="144"/>
      <c r="URV10" s="144"/>
      <c r="URW10" s="144"/>
      <c r="URX10" s="144"/>
      <c r="URY10" s="144"/>
      <c r="URZ10" s="144"/>
      <c r="USA10" s="144"/>
      <c r="USB10" s="144"/>
      <c r="USC10" s="144"/>
      <c r="USD10" s="144"/>
      <c r="USE10" s="144"/>
      <c r="USF10" s="144"/>
      <c r="USG10" s="144"/>
      <c r="USH10" s="144"/>
      <c r="USI10" s="144"/>
      <c r="USJ10" s="144"/>
      <c r="USK10" s="144"/>
      <c r="USL10" s="144"/>
      <c r="USM10" s="144"/>
      <c r="USN10" s="144"/>
      <c r="USO10" s="144"/>
      <c r="USP10" s="144"/>
      <c r="USQ10" s="144"/>
      <c r="USR10" s="144"/>
      <c r="USS10" s="144"/>
      <c r="UST10" s="144"/>
      <c r="USU10" s="144"/>
      <c r="USV10" s="144"/>
      <c r="USW10" s="144"/>
      <c r="USX10" s="144"/>
      <c r="USY10" s="144"/>
      <c r="USZ10" s="144"/>
      <c r="UTA10" s="144"/>
      <c r="UTB10" s="144"/>
      <c r="UTC10" s="144"/>
      <c r="UTD10" s="144"/>
      <c r="UTE10" s="144"/>
      <c r="UTF10" s="144"/>
      <c r="UTG10" s="144"/>
      <c r="UTH10" s="144"/>
      <c r="UTI10" s="144"/>
      <c r="UTJ10" s="144"/>
      <c r="UTK10" s="144"/>
      <c r="UTL10" s="144"/>
      <c r="UTM10" s="144"/>
      <c r="UTN10" s="144"/>
      <c r="UTO10" s="144"/>
      <c r="UTP10" s="144"/>
      <c r="UTQ10" s="144"/>
      <c r="UTR10" s="144"/>
      <c r="UTS10" s="144"/>
      <c r="UTT10" s="144"/>
      <c r="UTU10" s="144"/>
      <c r="UTV10" s="144"/>
      <c r="UTW10" s="144"/>
      <c r="UTX10" s="144"/>
      <c r="UTY10" s="144"/>
      <c r="UTZ10" s="144"/>
      <c r="UUA10" s="144"/>
      <c r="UUB10" s="144"/>
      <c r="UUC10" s="144"/>
      <c r="UUD10" s="144"/>
      <c r="UUE10" s="144"/>
      <c r="UUF10" s="144"/>
      <c r="UUG10" s="144"/>
      <c r="UUH10" s="144"/>
      <c r="UUI10" s="144"/>
      <c r="UUJ10" s="144"/>
      <c r="UUK10" s="144"/>
      <c r="UUL10" s="144"/>
      <c r="UUM10" s="144"/>
      <c r="UUN10" s="144"/>
      <c r="UUO10" s="144"/>
      <c r="UUP10" s="144"/>
      <c r="UUQ10" s="144"/>
      <c r="UUR10" s="144"/>
      <c r="UUS10" s="144"/>
      <c r="UUT10" s="144"/>
      <c r="UUU10" s="144"/>
      <c r="UUV10" s="144"/>
      <c r="UUW10" s="144"/>
      <c r="UUX10" s="144"/>
      <c r="UUY10" s="144"/>
      <c r="UUZ10" s="144"/>
      <c r="UVA10" s="144"/>
      <c r="UVB10" s="144"/>
      <c r="UVC10" s="144"/>
      <c r="UVD10" s="144"/>
      <c r="UVE10" s="144"/>
      <c r="UVF10" s="144"/>
      <c r="UVG10" s="144"/>
      <c r="UVH10" s="144"/>
      <c r="UVI10" s="144"/>
      <c r="UVJ10" s="144"/>
      <c r="UVK10" s="144"/>
      <c r="UVL10" s="144"/>
      <c r="UVM10" s="144"/>
      <c r="UVN10" s="144"/>
      <c r="UVO10" s="144"/>
      <c r="UVP10" s="144"/>
      <c r="UVQ10" s="144"/>
      <c r="UVR10" s="144"/>
      <c r="UVS10" s="144"/>
      <c r="UVT10" s="144"/>
      <c r="UVU10" s="144"/>
      <c r="UVV10" s="144"/>
      <c r="UVW10" s="144"/>
      <c r="UVX10" s="144"/>
      <c r="UVY10" s="144"/>
      <c r="UVZ10" s="144"/>
      <c r="UWA10" s="144"/>
      <c r="UWB10" s="144"/>
      <c r="UWC10" s="144"/>
      <c r="UWD10" s="144"/>
      <c r="UWE10" s="144"/>
      <c r="UWF10" s="144"/>
      <c r="UWG10" s="144"/>
      <c r="UWH10" s="144"/>
      <c r="UWI10" s="144"/>
      <c r="UWJ10" s="144"/>
      <c r="UWK10" s="144"/>
      <c r="UWL10" s="144"/>
      <c r="UWM10" s="144"/>
      <c r="UWN10" s="144"/>
      <c r="UWO10" s="144"/>
      <c r="UWP10" s="144"/>
      <c r="UWQ10" s="144"/>
      <c r="UWR10" s="144"/>
      <c r="UWS10" s="144"/>
      <c r="UWT10" s="144"/>
      <c r="UWU10" s="144"/>
      <c r="UWV10" s="144"/>
      <c r="UWW10" s="144"/>
      <c r="UWX10" s="144"/>
      <c r="UWY10" s="144"/>
      <c r="UWZ10" s="144"/>
      <c r="UXA10" s="144"/>
      <c r="UXB10" s="144"/>
      <c r="UXC10" s="144"/>
      <c r="UXD10" s="144"/>
      <c r="UXE10" s="144"/>
      <c r="UXF10" s="144"/>
      <c r="UXG10" s="144"/>
      <c r="UXH10" s="144"/>
      <c r="UXI10" s="144"/>
      <c r="UXJ10" s="144"/>
      <c r="UXK10" s="144"/>
      <c r="UXL10" s="144"/>
      <c r="UXM10" s="144"/>
      <c r="UXN10" s="144"/>
      <c r="UXO10" s="144"/>
      <c r="UXP10" s="144"/>
      <c r="UXQ10" s="144"/>
      <c r="UXR10" s="144"/>
      <c r="UXS10" s="144"/>
      <c r="UXT10" s="144"/>
      <c r="UXU10" s="144"/>
      <c r="UXV10" s="144"/>
      <c r="UXW10" s="144"/>
      <c r="UXX10" s="144"/>
      <c r="UXY10" s="144"/>
      <c r="UXZ10" s="144"/>
      <c r="UYA10" s="144"/>
      <c r="UYB10" s="144"/>
      <c r="UYC10" s="144"/>
      <c r="UYD10" s="144"/>
      <c r="UYE10" s="144"/>
      <c r="UYF10" s="144"/>
      <c r="UYG10" s="144"/>
      <c r="UYH10" s="144"/>
      <c r="UYI10" s="144"/>
      <c r="UYJ10" s="144"/>
      <c r="UYK10" s="144"/>
      <c r="UYL10" s="144"/>
      <c r="UYM10" s="144"/>
      <c r="UYN10" s="144"/>
      <c r="UYO10" s="144"/>
      <c r="UYP10" s="144"/>
      <c r="UYQ10" s="144"/>
      <c r="UYR10" s="144"/>
      <c r="UYS10" s="144"/>
      <c r="UYT10" s="144"/>
      <c r="UYU10" s="144"/>
      <c r="UYV10" s="144"/>
      <c r="UYW10" s="144"/>
      <c r="UYX10" s="144"/>
      <c r="UYY10" s="144"/>
      <c r="UYZ10" s="144"/>
      <c r="UZA10" s="144"/>
      <c r="UZB10" s="144"/>
      <c r="UZC10" s="144"/>
      <c r="UZD10" s="144"/>
      <c r="UZE10" s="144"/>
      <c r="UZF10" s="144"/>
      <c r="UZG10" s="144"/>
      <c r="UZH10" s="144"/>
      <c r="UZI10" s="144"/>
      <c r="UZJ10" s="144"/>
      <c r="UZK10" s="144"/>
      <c r="UZL10" s="144"/>
      <c r="UZM10" s="144"/>
      <c r="UZN10" s="144"/>
      <c r="UZO10" s="144"/>
      <c r="UZP10" s="144"/>
      <c r="UZQ10" s="144"/>
      <c r="UZR10" s="144"/>
      <c r="UZS10" s="144"/>
      <c r="UZT10" s="144"/>
      <c r="UZU10" s="144"/>
      <c r="UZV10" s="144"/>
      <c r="UZW10" s="144"/>
      <c r="UZX10" s="144"/>
      <c r="UZY10" s="144"/>
      <c r="UZZ10" s="144"/>
      <c r="VAA10" s="144"/>
      <c r="VAB10" s="144"/>
      <c r="VAC10" s="144"/>
      <c r="VAD10" s="144"/>
      <c r="VAE10" s="144"/>
      <c r="VAF10" s="144"/>
      <c r="VAG10" s="144"/>
      <c r="VAH10" s="144"/>
      <c r="VAI10" s="144"/>
      <c r="VAJ10" s="144"/>
      <c r="VAK10" s="144"/>
      <c r="VAL10" s="144"/>
      <c r="VAM10" s="144"/>
      <c r="VAN10" s="144"/>
      <c r="VAO10" s="144"/>
      <c r="VAP10" s="144"/>
      <c r="VAQ10" s="144"/>
      <c r="VAR10" s="144"/>
      <c r="VAS10" s="144"/>
      <c r="VAT10" s="144"/>
      <c r="VAU10" s="144"/>
      <c r="VAV10" s="144"/>
      <c r="VAW10" s="144"/>
      <c r="VAX10" s="144"/>
      <c r="VAY10" s="144"/>
      <c r="VAZ10" s="144"/>
      <c r="VBA10" s="144"/>
      <c r="VBB10" s="144"/>
      <c r="VBC10" s="144"/>
      <c r="VBD10" s="144"/>
      <c r="VBE10" s="144"/>
      <c r="VBF10" s="144"/>
      <c r="VBG10" s="144"/>
      <c r="VBH10" s="144"/>
      <c r="VBI10" s="144"/>
      <c r="VBJ10" s="144"/>
      <c r="VBK10" s="144"/>
      <c r="VBL10" s="144"/>
      <c r="VBM10" s="144"/>
      <c r="VBN10" s="144"/>
      <c r="VBO10" s="144"/>
      <c r="VBP10" s="144"/>
      <c r="VBQ10" s="144"/>
      <c r="VBR10" s="144"/>
      <c r="VBS10" s="144"/>
      <c r="VBT10" s="144"/>
      <c r="VBU10" s="144"/>
      <c r="VBV10" s="144"/>
      <c r="VBW10" s="144"/>
      <c r="VBX10" s="144"/>
      <c r="VBY10" s="144"/>
      <c r="VBZ10" s="144"/>
      <c r="VCA10" s="144"/>
      <c r="VCB10" s="144"/>
      <c r="VCC10" s="144"/>
      <c r="VCD10" s="144"/>
      <c r="VCE10" s="144"/>
      <c r="VCF10" s="144"/>
      <c r="VCG10" s="144"/>
      <c r="VCH10" s="144"/>
      <c r="VCI10" s="144"/>
      <c r="VCJ10" s="144"/>
      <c r="VCK10" s="144"/>
      <c r="VCL10" s="144"/>
      <c r="VCM10" s="144"/>
      <c r="VCN10" s="144"/>
      <c r="VCO10" s="144"/>
      <c r="VCP10" s="144"/>
      <c r="VCQ10" s="144"/>
      <c r="VCR10" s="144"/>
      <c r="VCS10" s="144"/>
      <c r="VCT10" s="144"/>
      <c r="VCU10" s="144"/>
      <c r="VCV10" s="144"/>
      <c r="VCW10" s="144"/>
      <c r="VCX10" s="144"/>
      <c r="VCY10" s="144"/>
      <c r="VCZ10" s="144"/>
      <c r="VDA10" s="144"/>
      <c r="VDB10" s="144"/>
      <c r="VDC10" s="144"/>
      <c r="VDD10" s="144"/>
      <c r="VDE10" s="144"/>
      <c r="VDF10" s="144"/>
      <c r="VDG10" s="144"/>
      <c r="VDH10" s="144"/>
      <c r="VDI10" s="144"/>
      <c r="VDJ10" s="144"/>
      <c r="VDK10" s="144"/>
      <c r="VDL10" s="144"/>
      <c r="VDM10" s="144"/>
      <c r="VDN10" s="144"/>
      <c r="VDO10" s="144"/>
      <c r="VDP10" s="144"/>
      <c r="VDQ10" s="144"/>
      <c r="VDR10" s="144"/>
      <c r="VDS10" s="144"/>
      <c r="VDT10" s="144"/>
      <c r="VDU10" s="144"/>
      <c r="VDV10" s="144"/>
      <c r="VDW10" s="144"/>
      <c r="VDX10" s="144"/>
      <c r="VDY10" s="144"/>
      <c r="VDZ10" s="144"/>
      <c r="VEA10" s="144"/>
      <c r="VEB10" s="144"/>
      <c r="VEC10" s="144"/>
      <c r="VED10" s="144"/>
      <c r="VEE10" s="144"/>
      <c r="VEF10" s="144"/>
      <c r="VEG10" s="144"/>
      <c r="VEH10" s="144"/>
      <c r="VEI10" s="144"/>
      <c r="VEJ10" s="144"/>
      <c r="VEK10" s="144"/>
      <c r="VEL10" s="144"/>
      <c r="VEM10" s="144"/>
      <c r="VEN10" s="144"/>
      <c r="VEO10" s="144"/>
      <c r="VEP10" s="144"/>
      <c r="VEQ10" s="144"/>
      <c r="VER10" s="144"/>
      <c r="VES10" s="144"/>
      <c r="VET10" s="144"/>
      <c r="VEU10" s="144"/>
      <c r="VEV10" s="144"/>
      <c r="VEW10" s="144"/>
      <c r="VEX10" s="144"/>
      <c r="VEY10" s="144"/>
      <c r="VEZ10" s="144"/>
      <c r="VFA10" s="144"/>
      <c r="VFB10" s="144"/>
      <c r="VFC10" s="144"/>
      <c r="VFD10" s="144"/>
      <c r="VFE10" s="144"/>
      <c r="VFF10" s="144"/>
      <c r="VFG10" s="144"/>
      <c r="VFH10" s="144"/>
      <c r="VFI10" s="144"/>
      <c r="VFJ10" s="144"/>
      <c r="VFK10" s="144"/>
      <c r="VFL10" s="144"/>
      <c r="VFM10" s="144"/>
      <c r="VFN10" s="144"/>
      <c r="VFO10" s="144"/>
      <c r="VFP10" s="144"/>
      <c r="VFQ10" s="144"/>
      <c r="VFR10" s="144"/>
      <c r="VFS10" s="144"/>
      <c r="VFT10" s="144"/>
      <c r="VFU10" s="144"/>
      <c r="VFV10" s="144"/>
      <c r="VFW10" s="144"/>
      <c r="VFX10" s="144"/>
      <c r="VFY10" s="144"/>
      <c r="VFZ10" s="144"/>
      <c r="VGA10" s="144"/>
      <c r="VGB10" s="144"/>
      <c r="VGC10" s="144"/>
      <c r="VGD10" s="144"/>
      <c r="VGE10" s="144"/>
      <c r="VGF10" s="144"/>
      <c r="VGG10" s="144"/>
      <c r="VGH10" s="144"/>
      <c r="VGI10" s="144"/>
      <c r="VGJ10" s="144"/>
      <c r="VGK10" s="144"/>
      <c r="VGL10" s="144"/>
      <c r="VGM10" s="144"/>
      <c r="VGN10" s="144"/>
      <c r="VGO10" s="144"/>
      <c r="VGP10" s="144"/>
      <c r="VGQ10" s="144"/>
      <c r="VGR10" s="144"/>
      <c r="VGS10" s="144"/>
      <c r="VGT10" s="144"/>
      <c r="VGU10" s="144"/>
      <c r="VGV10" s="144"/>
      <c r="VGW10" s="144"/>
      <c r="VGX10" s="144"/>
      <c r="VGY10" s="144"/>
      <c r="VGZ10" s="144"/>
      <c r="VHA10" s="144"/>
      <c r="VHB10" s="144"/>
      <c r="VHC10" s="144"/>
      <c r="VHD10" s="144"/>
      <c r="VHE10" s="144"/>
      <c r="VHF10" s="144"/>
      <c r="VHG10" s="144"/>
      <c r="VHH10" s="144"/>
      <c r="VHI10" s="144"/>
      <c r="VHJ10" s="144"/>
      <c r="VHK10" s="144"/>
      <c r="VHL10" s="144"/>
      <c r="VHM10" s="144"/>
      <c r="VHN10" s="144"/>
      <c r="VHO10" s="144"/>
      <c r="VHP10" s="144"/>
      <c r="VHQ10" s="144"/>
      <c r="VHR10" s="144"/>
      <c r="VHS10" s="144"/>
      <c r="VHT10" s="144"/>
      <c r="VHU10" s="144"/>
      <c r="VHV10" s="144"/>
      <c r="VHW10" s="144"/>
      <c r="VHX10" s="144"/>
      <c r="VHY10" s="144"/>
      <c r="VHZ10" s="144"/>
      <c r="VIA10" s="144"/>
      <c r="VIB10" s="144"/>
      <c r="VIC10" s="144"/>
      <c r="VID10" s="144"/>
      <c r="VIE10" s="144"/>
      <c r="VIF10" s="144"/>
      <c r="VIG10" s="144"/>
      <c r="VIH10" s="144"/>
      <c r="VII10" s="144"/>
      <c r="VIJ10" s="144"/>
      <c r="VIK10" s="144"/>
      <c r="VIL10" s="144"/>
      <c r="VIM10" s="144"/>
      <c r="VIN10" s="144"/>
      <c r="VIO10" s="144"/>
      <c r="VIP10" s="144"/>
      <c r="VIQ10" s="144"/>
      <c r="VIR10" s="144"/>
      <c r="VIS10" s="144"/>
      <c r="VIT10" s="144"/>
      <c r="VIU10" s="144"/>
      <c r="VIV10" s="144"/>
      <c r="VIW10" s="144"/>
      <c r="VIX10" s="144"/>
      <c r="VIY10" s="144"/>
      <c r="VIZ10" s="144"/>
      <c r="VJA10" s="144"/>
      <c r="VJB10" s="144"/>
      <c r="VJC10" s="144"/>
      <c r="VJD10" s="144"/>
      <c r="VJE10" s="144"/>
      <c r="VJF10" s="144"/>
      <c r="VJG10" s="144"/>
      <c r="VJH10" s="144"/>
      <c r="VJI10" s="144"/>
      <c r="VJJ10" s="144"/>
      <c r="VJK10" s="144"/>
      <c r="VJL10" s="144"/>
      <c r="VJM10" s="144"/>
      <c r="VJN10" s="144"/>
      <c r="VJO10" s="144"/>
      <c r="VJP10" s="144"/>
      <c r="VJQ10" s="144"/>
      <c r="VJR10" s="144"/>
      <c r="VJS10" s="144"/>
      <c r="VJT10" s="144"/>
      <c r="VJU10" s="144"/>
      <c r="VJV10" s="144"/>
      <c r="VJW10" s="144"/>
      <c r="VJX10" s="144"/>
      <c r="VJY10" s="144"/>
      <c r="VJZ10" s="144"/>
      <c r="VKA10" s="144"/>
      <c r="VKB10" s="144"/>
      <c r="VKC10" s="144"/>
      <c r="VKD10" s="144"/>
      <c r="VKE10" s="144"/>
      <c r="VKF10" s="144"/>
      <c r="VKG10" s="144"/>
      <c r="VKH10" s="144"/>
      <c r="VKI10" s="144"/>
      <c r="VKJ10" s="144"/>
      <c r="VKK10" s="144"/>
      <c r="VKL10" s="144"/>
      <c r="VKM10" s="144"/>
      <c r="VKN10" s="144"/>
      <c r="VKO10" s="144"/>
      <c r="VKP10" s="144"/>
      <c r="VKQ10" s="144"/>
      <c r="VKR10" s="144"/>
      <c r="VKS10" s="144"/>
      <c r="VKT10" s="144"/>
      <c r="VKU10" s="144"/>
      <c r="VKV10" s="144"/>
      <c r="VKW10" s="144"/>
      <c r="VKX10" s="144"/>
      <c r="VKY10" s="144"/>
      <c r="VKZ10" s="144"/>
      <c r="VLA10" s="144"/>
      <c r="VLB10" s="144"/>
      <c r="VLC10" s="144"/>
      <c r="VLD10" s="144"/>
      <c r="VLE10" s="144"/>
      <c r="VLF10" s="144"/>
      <c r="VLG10" s="144"/>
      <c r="VLH10" s="144"/>
      <c r="VLI10" s="144"/>
      <c r="VLJ10" s="144"/>
      <c r="VLK10" s="144"/>
      <c r="VLL10" s="144"/>
      <c r="VLM10" s="144"/>
      <c r="VLN10" s="144"/>
      <c r="VLO10" s="144"/>
      <c r="VLP10" s="144"/>
      <c r="VLQ10" s="144"/>
      <c r="VLR10" s="144"/>
      <c r="VLS10" s="144"/>
      <c r="VLT10" s="144"/>
      <c r="VLU10" s="144"/>
      <c r="VLV10" s="144"/>
      <c r="VLW10" s="144"/>
      <c r="VLX10" s="144"/>
      <c r="VLY10" s="144"/>
      <c r="VLZ10" s="144"/>
      <c r="VMA10" s="144"/>
      <c r="VMB10" s="144"/>
      <c r="VMC10" s="144"/>
      <c r="VMD10" s="144"/>
      <c r="VME10" s="144"/>
      <c r="VMF10" s="144"/>
      <c r="VMG10" s="144"/>
      <c r="VMH10" s="144"/>
      <c r="VMI10" s="144"/>
      <c r="VMJ10" s="144"/>
      <c r="VMK10" s="144"/>
      <c r="VML10" s="144"/>
      <c r="VMM10" s="144"/>
      <c r="VMN10" s="144"/>
      <c r="VMO10" s="144"/>
      <c r="VMP10" s="144"/>
      <c r="VMQ10" s="144"/>
      <c r="VMR10" s="144"/>
      <c r="VMS10" s="144"/>
      <c r="VMT10" s="144"/>
      <c r="VMU10" s="144"/>
      <c r="VMV10" s="144"/>
      <c r="VMW10" s="144"/>
      <c r="VMX10" s="144"/>
      <c r="VMY10" s="144"/>
      <c r="VMZ10" s="144"/>
      <c r="VNA10" s="144"/>
      <c r="VNB10" s="144"/>
      <c r="VNC10" s="144"/>
      <c r="VND10" s="144"/>
      <c r="VNE10" s="144"/>
      <c r="VNF10" s="144"/>
      <c r="VNG10" s="144"/>
      <c r="VNH10" s="144"/>
      <c r="VNI10" s="144"/>
      <c r="VNJ10" s="144"/>
      <c r="VNK10" s="144"/>
      <c r="VNL10" s="144"/>
      <c r="VNM10" s="144"/>
      <c r="VNN10" s="144"/>
      <c r="VNO10" s="144"/>
      <c r="VNP10" s="144"/>
      <c r="VNQ10" s="144"/>
      <c r="VNR10" s="144"/>
      <c r="VNS10" s="144"/>
      <c r="VNT10" s="144"/>
      <c r="VNU10" s="144"/>
      <c r="VNV10" s="144"/>
      <c r="VNW10" s="144"/>
      <c r="VNX10" s="144"/>
      <c r="VNY10" s="144"/>
      <c r="VNZ10" s="144"/>
      <c r="VOA10" s="144"/>
      <c r="VOB10" s="144"/>
      <c r="VOC10" s="144"/>
      <c r="VOD10" s="144"/>
      <c r="VOE10" s="144"/>
      <c r="VOF10" s="144"/>
      <c r="VOG10" s="144"/>
      <c r="VOH10" s="144"/>
      <c r="VOI10" s="144"/>
      <c r="VOJ10" s="144"/>
      <c r="VOK10" s="144"/>
      <c r="VOL10" s="144"/>
      <c r="VOM10" s="144"/>
      <c r="VON10" s="144"/>
      <c r="VOO10" s="144"/>
      <c r="VOP10" s="144"/>
      <c r="VOQ10" s="144"/>
      <c r="VOR10" s="144"/>
      <c r="VOS10" s="144"/>
      <c r="VOT10" s="144"/>
      <c r="VOU10" s="144"/>
      <c r="VOV10" s="144"/>
      <c r="VOW10" s="144"/>
      <c r="VOX10" s="144"/>
      <c r="VOY10" s="144"/>
      <c r="VOZ10" s="144"/>
      <c r="VPA10" s="144"/>
      <c r="VPB10" s="144"/>
      <c r="VPC10" s="144"/>
      <c r="VPD10" s="144"/>
      <c r="VPE10" s="144"/>
      <c r="VPF10" s="144"/>
      <c r="VPG10" s="144"/>
      <c r="VPH10" s="144"/>
      <c r="VPI10" s="144"/>
      <c r="VPJ10" s="144"/>
      <c r="VPK10" s="144"/>
      <c r="VPL10" s="144"/>
      <c r="VPM10" s="144"/>
      <c r="VPN10" s="144"/>
      <c r="VPO10" s="144"/>
      <c r="VPP10" s="144"/>
      <c r="VPQ10" s="144"/>
      <c r="VPR10" s="144"/>
      <c r="VPS10" s="144"/>
      <c r="VPT10" s="144"/>
      <c r="VPU10" s="144"/>
      <c r="VPV10" s="144"/>
      <c r="VPW10" s="144"/>
      <c r="VPX10" s="144"/>
      <c r="VPY10" s="144"/>
      <c r="VPZ10" s="144"/>
      <c r="VQA10" s="144"/>
      <c r="VQB10" s="144"/>
      <c r="VQC10" s="144"/>
      <c r="VQD10" s="144"/>
      <c r="VQE10" s="144"/>
      <c r="VQF10" s="144"/>
      <c r="VQG10" s="144"/>
      <c r="VQH10" s="144"/>
      <c r="VQI10" s="144"/>
      <c r="VQJ10" s="144"/>
      <c r="VQK10" s="144"/>
      <c r="VQL10" s="144"/>
      <c r="VQM10" s="144"/>
      <c r="VQN10" s="144"/>
      <c r="VQO10" s="144"/>
      <c r="VQP10" s="144"/>
      <c r="VQQ10" s="144"/>
      <c r="VQR10" s="144"/>
      <c r="VQS10" s="144"/>
      <c r="VQT10" s="144"/>
      <c r="VQU10" s="144"/>
      <c r="VQV10" s="144"/>
      <c r="VQW10" s="144"/>
      <c r="VQX10" s="144"/>
      <c r="VQY10" s="144"/>
      <c r="VQZ10" s="144"/>
      <c r="VRA10" s="144"/>
      <c r="VRB10" s="144"/>
      <c r="VRC10" s="144"/>
      <c r="VRD10" s="144"/>
      <c r="VRE10" s="144"/>
      <c r="VRF10" s="144"/>
      <c r="VRG10" s="144"/>
      <c r="VRH10" s="144"/>
      <c r="VRI10" s="144"/>
      <c r="VRJ10" s="144"/>
      <c r="VRK10" s="144"/>
      <c r="VRL10" s="144"/>
      <c r="VRM10" s="144"/>
      <c r="VRN10" s="144"/>
      <c r="VRO10" s="144"/>
      <c r="VRP10" s="144"/>
      <c r="VRQ10" s="144"/>
      <c r="VRR10" s="144"/>
      <c r="VRS10" s="144"/>
      <c r="VRT10" s="144"/>
      <c r="VRU10" s="144"/>
      <c r="VRV10" s="144"/>
      <c r="VRW10" s="144"/>
      <c r="VRX10" s="144"/>
      <c r="VRY10" s="144"/>
      <c r="VRZ10" s="144"/>
      <c r="VSA10" s="144"/>
      <c r="VSB10" s="144"/>
      <c r="VSC10" s="144"/>
      <c r="VSD10" s="144"/>
      <c r="VSE10" s="144"/>
      <c r="VSF10" s="144"/>
      <c r="VSG10" s="144"/>
      <c r="VSH10" s="144"/>
      <c r="VSI10" s="144"/>
      <c r="VSJ10" s="144"/>
      <c r="VSK10" s="144"/>
      <c r="VSL10" s="144"/>
      <c r="VSM10" s="144"/>
      <c r="VSN10" s="144"/>
      <c r="VSO10" s="144"/>
      <c r="VSP10" s="144"/>
      <c r="VSQ10" s="144"/>
      <c r="VSR10" s="144"/>
      <c r="VSS10" s="144"/>
      <c r="VST10" s="144"/>
      <c r="VSU10" s="144"/>
      <c r="VSV10" s="144"/>
      <c r="VSW10" s="144"/>
      <c r="VSX10" s="144"/>
      <c r="VSY10" s="144"/>
      <c r="VSZ10" s="144"/>
      <c r="VTA10" s="144"/>
      <c r="VTB10" s="144"/>
      <c r="VTC10" s="144"/>
      <c r="VTD10" s="144"/>
      <c r="VTE10" s="144"/>
      <c r="VTF10" s="144"/>
      <c r="VTG10" s="144"/>
      <c r="VTH10" s="144"/>
      <c r="VTI10" s="144"/>
      <c r="VTJ10" s="144"/>
      <c r="VTK10" s="144"/>
      <c r="VTL10" s="144"/>
      <c r="VTM10" s="144"/>
      <c r="VTN10" s="144"/>
      <c r="VTO10" s="144"/>
      <c r="VTP10" s="144"/>
      <c r="VTQ10" s="144"/>
      <c r="VTR10" s="144"/>
      <c r="VTS10" s="144"/>
      <c r="VTT10" s="144"/>
      <c r="VTU10" s="144"/>
      <c r="VTV10" s="144"/>
      <c r="VTW10" s="144"/>
      <c r="VTX10" s="144"/>
      <c r="VTY10" s="144"/>
      <c r="VTZ10" s="144"/>
      <c r="VUA10" s="144"/>
      <c r="VUB10" s="144"/>
      <c r="VUC10" s="144"/>
      <c r="VUD10" s="144"/>
      <c r="VUE10" s="144"/>
      <c r="VUF10" s="144"/>
      <c r="VUG10" s="144"/>
      <c r="VUH10" s="144"/>
      <c r="VUI10" s="144"/>
      <c r="VUJ10" s="144"/>
      <c r="VUK10" s="144"/>
      <c r="VUL10" s="144"/>
      <c r="VUM10" s="144"/>
      <c r="VUN10" s="144"/>
      <c r="VUO10" s="144"/>
      <c r="VUP10" s="144"/>
      <c r="VUQ10" s="144"/>
      <c r="VUR10" s="144"/>
      <c r="VUS10" s="144"/>
      <c r="VUT10" s="144"/>
      <c r="VUU10" s="144"/>
      <c r="VUV10" s="144"/>
      <c r="VUW10" s="144"/>
      <c r="VUX10" s="144"/>
      <c r="VUY10" s="144"/>
      <c r="VUZ10" s="144"/>
      <c r="VVA10" s="144"/>
      <c r="VVB10" s="144"/>
      <c r="VVC10" s="144"/>
      <c r="VVD10" s="144"/>
      <c r="VVE10" s="144"/>
      <c r="VVF10" s="144"/>
      <c r="VVG10" s="144"/>
      <c r="VVH10" s="144"/>
      <c r="VVI10" s="144"/>
      <c r="VVJ10" s="144"/>
      <c r="VVK10" s="144"/>
      <c r="VVL10" s="144"/>
      <c r="VVM10" s="144"/>
      <c r="VVN10" s="144"/>
      <c r="VVO10" s="144"/>
      <c r="VVP10" s="144"/>
      <c r="VVQ10" s="144"/>
      <c r="VVR10" s="144"/>
      <c r="VVS10" s="144"/>
      <c r="VVT10" s="144"/>
      <c r="VVU10" s="144"/>
      <c r="VVV10" s="144"/>
      <c r="VVW10" s="144"/>
      <c r="VVX10" s="144"/>
      <c r="VVY10" s="144"/>
      <c r="VVZ10" s="144"/>
      <c r="VWA10" s="144"/>
      <c r="VWB10" s="144"/>
      <c r="VWC10" s="144"/>
      <c r="VWD10" s="144"/>
      <c r="VWE10" s="144"/>
      <c r="VWF10" s="144"/>
      <c r="VWG10" s="144"/>
      <c r="VWH10" s="144"/>
      <c r="VWI10" s="144"/>
      <c r="VWJ10" s="144"/>
      <c r="VWK10" s="144"/>
      <c r="VWL10" s="144"/>
      <c r="VWM10" s="144"/>
      <c r="VWN10" s="144"/>
      <c r="VWO10" s="144"/>
      <c r="VWP10" s="144"/>
      <c r="VWQ10" s="144"/>
      <c r="VWR10" s="144"/>
      <c r="VWS10" s="144"/>
      <c r="VWT10" s="144"/>
      <c r="VWU10" s="144"/>
      <c r="VWV10" s="144"/>
      <c r="VWW10" s="144"/>
      <c r="VWX10" s="144"/>
      <c r="VWY10" s="144"/>
      <c r="VWZ10" s="144"/>
      <c r="VXA10" s="144"/>
      <c r="VXB10" s="144"/>
      <c r="VXC10" s="144"/>
      <c r="VXD10" s="144"/>
      <c r="VXE10" s="144"/>
      <c r="VXF10" s="144"/>
      <c r="VXG10" s="144"/>
      <c r="VXH10" s="144"/>
      <c r="VXI10" s="144"/>
      <c r="VXJ10" s="144"/>
      <c r="VXK10" s="144"/>
      <c r="VXL10" s="144"/>
      <c r="VXM10" s="144"/>
      <c r="VXN10" s="144"/>
      <c r="VXO10" s="144"/>
      <c r="VXP10" s="144"/>
      <c r="VXQ10" s="144"/>
      <c r="VXR10" s="144"/>
      <c r="VXS10" s="144"/>
      <c r="VXT10" s="144"/>
      <c r="VXU10" s="144"/>
      <c r="VXV10" s="144"/>
      <c r="VXW10" s="144"/>
      <c r="VXX10" s="144"/>
      <c r="VXY10" s="144"/>
      <c r="VXZ10" s="144"/>
      <c r="VYA10" s="144"/>
      <c r="VYB10" s="144"/>
      <c r="VYC10" s="144"/>
      <c r="VYD10" s="144"/>
      <c r="VYE10" s="144"/>
      <c r="VYF10" s="144"/>
      <c r="VYG10" s="144"/>
      <c r="VYH10" s="144"/>
      <c r="VYI10" s="144"/>
      <c r="VYJ10" s="144"/>
      <c r="VYK10" s="144"/>
      <c r="VYL10" s="144"/>
      <c r="VYM10" s="144"/>
      <c r="VYN10" s="144"/>
      <c r="VYO10" s="144"/>
      <c r="VYP10" s="144"/>
      <c r="VYQ10" s="144"/>
      <c r="VYR10" s="144"/>
      <c r="VYS10" s="144"/>
      <c r="VYT10" s="144"/>
      <c r="VYU10" s="144"/>
      <c r="VYV10" s="144"/>
      <c r="VYW10" s="144"/>
      <c r="VYX10" s="144"/>
      <c r="VYY10" s="144"/>
      <c r="VYZ10" s="144"/>
      <c r="VZA10" s="144"/>
      <c r="VZB10" s="144"/>
      <c r="VZC10" s="144"/>
      <c r="VZD10" s="144"/>
      <c r="VZE10" s="144"/>
      <c r="VZF10" s="144"/>
      <c r="VZG10" s="144"/>
      <c r="VZH10" s="144"/>
      <c r="VZI10" s="144"/>
      <c r="VZJ10" s="144"/>
      <c r="VZK10" s="144"/>
      <c r="VZL10" s="144"/>
      <c r="VZM10" s="144"/>
      <c r="VZN10" s="144"/>
      <c r="VZO10" s="144"/>
      <c r="VZP10" s="144"/>
      <c r="VZQ10" s="144"/>
      <c r="VZR10" s="144"/>
      <c r="VZS10" s="144"/>
      <c r="VZT10" s="144"/>
      <c r="VZU10" s="144"/>
      <c r="VZV10" s="144"/>
      <c r="VZW10" s="144"/>
      <c r="VZX10" s="144"/>
      <c r="VZY10" s="144"/>
      <c r="VZZ10" s="144"/>
      <c r="WAA10" s="144"/>
      <c r="WAB10" s="144"/>
      <c r="WAC10" s="144"/>
      <c r="WAD10" s="144"/>
      <c r="WAE10" s="144"/>
      <c r="WAF10" s="144"/>
      <c r="WAG10" s="144"/>
      <c r="WAH10" s="144"/>
      <c r="WAI10" s="144"/>
      <c r="WAJ10" s="144"/>
      <c r="WAK10" s="144"/>
      <c r="WAL10" s="144"/>
      <c r="WAM10" s="144"/>
      <c r="WAN10" s="144"/>
      <c r="WAO10" s="144"/>
      <c r="WAP10" s="144"/>
      <c r="WAQ10" s="144"/>
      <c r="WAR10" s="144"/>
      <c r="WAS10" s="144"/>
      <c r="WAT10" s="144"/>
      <c r="WAU10" s="144"/>
      <c r="WAV10" s="144"/>
      <c r="WAW10" s="144"/>
      <c r="WAX10" s="144"/>
      <c r="WAY10" s="144"/>
      <c r="WAZ10" s="144"/>
      <c r="WBA10" s="144"/>
      <c r="WBB10" s="144"/>
      <c r="WBC10" s="144"/>
      <c r="WBD10" s="144"/>
      <c r="WBE10" s="144"/>
      <c r="WBF10" s="144"/>
      <c r="WBG10" s="144"/>
      <c r="WBH10" s="144"/>
      <c r="WBI10" s="144"/>
      <c r="WBJ10" s="144"/>
      <c r="WBK10" s="144"/>
      <c r="WBL10" s="144"/>
      <c r="WBM10" s="144"/>
      <c r="WBN10" s="144"/>
      <c r="WBO10" s="144"/>
      <c r="WBP10" s="144"/>
      <c r="WBQ10" s="144"/>
      <c r="WBR10" s="144"/>
      <c r="WBS10" s="144"/>
      <c r="WBT10" s="144"/>
      <c r="WBU10" s="144"/>
      <c r="WBV10" s="144"/>
      <c r="WBW10" s="144"/>
      <c r="WBX10" s="144"/>
      <c r="WBY10" s="144"/>
      <c r="WBZ10" s="144"/>
      <c r="WCA10" s="144"/>
      <c r="WCB10" s="144"/>
      <c r="WCC10" s="144"/>
      <c r="WCD10" s="144"/>
      <c r="WCE10" s="144"/>
      <c r="WCF10" s="144"/>
      <c r="WCG10" s="144"/>
      <c r="WCH10" s="144"/>
      <c r="WCI10" s="144"/>
      <c r="WCJ10" s="144"/>
      <c r="WCK10" s="144"/>
      <c r="WCL10" s="144"/>
      <c r="WCM10" s="144"/>
      <c r="WCN10" s="144"/>
      <c r="WCO10" s="144"/>
      <c r="WCP10" s="144"/>
      <c r="WCQ10" s="144"/>
      <c r="WCR10" s="144"/>
      <c r="WCS10" s="144"/>
      <c r="WCT10" s="144"/>
      <c r="WCU10" s="144"/>
      <c r="WCV10" s="144"/>
      <c r="WCW10" s="144"/>
      <c r="WCX10" s="144"/>
      <c r="WCY10" s="144"/>
      <c r="WCZ10" s="144"/>
      <c r="WDA10" s="144"/>
      <c r="WDB10" s="144"/>
      <c r="WDC10" s="144"/>
      <c r="WDD10" s="144"/>
      <c r="WDE10" s="144"/>
      <c r="WDF10" s="144"/>
      <c r="WDG10" s="144"/>
      <c r="WDH10" s="144"/>
      <c r="WDI10" s="144"/>
      <c r="WDJ10" s="144"/>
      <c r="WDK10" s="144"/>
      <c r="WDL10" s="144"/>
      <c r="WDM10" s="144"/>
      <c r="WDN10" s="144"/>
      <c r="WDO10" s="144"/>
      <c r="WDP10" s="144"/>
      <c r="WDQ10" s="144"/>
      <c r="WDR10" s="144"/>
      <c r="WDS10" s="144"/>
      <c r="WDT10" s="144"/>
      <c r="WDU10" s="144"/>
      <c r="WDV10" s="144"/>
      <c r="WDW10" s="144"/>
      <c r="WDX10" s="144"/>
      <c r="WDY10" s="144"/>
      <c r="WDZ10" s="144"/>
      <c r="WEA10" s="144"/>
      <c r="WEB10" s="144"/>
      <c r="WEC10" s="144"/>
      <c r="WED10" s="144"/>
      <c r="WEE10" s="144"/>
      <c r="WEF10" s="144"/>
      <c r="WEG10" s="144"/>
      <c r="WEH10" s="144"/>
      <c r="WEI10" s="144"/>
      <c r="WEJ10" s="144"/>
      <c r="WEK10" s="144"/>
      <c r="WEL10" s="144"/>
      <c r="WEM10" s="144"/>
      <c r="WEN10" s="144"/>
      <c r="WEO10" s="144"/>
      <c r="WEP10" s="144"/>
      <c r="WEQ10" s="144"/>
      <c r="WER10" s="144"/>
      <c r="WES10" s="144"/>
      <c r="WET10" s="144"/>
      <c r="WEU10" s="144"/>
      <c r="WEV10" s="144"/>
      <c r="WEW10" s="144"/>
      <c r="WEX10" s="144"/>
      <c r="WEY10" s="144"/>
      <c r="WEZ10" s="144"/>
      <c r="WFA10" s="144"/>
      <c r="WFB10" s="144"/>
      <c r="WFC10" s="144"/>
      <c r="WFD10" s="144"/>
      <c r="WFE10" s="144"/>
      <c r="WFF10" s="144"/>
      <c r="WFG10" s="144"/>
      <c r="WFH10" s="144"/>
      <c r="WFI10" s="144"/>
      <c r="WFJ10" s="144"/>
      <c r="WFK10" s="144"/>
      <c r="WFL10" s="144"/>
      <c r="WFM10" s="144"/>
      <c r="WFN10" s="144"/>
      <c r="WFO10" s="144"/>
      <c r="WFP10" s="144"/>
      <c r="WFQ10" s="144"/>
      <c r="WFR10" s="144"/>
      <c r="WFS10" s="144"/>
      <c r="WFT10" s="144"/>
      <c r="WFU10" s="144"/>
      <c r="WFV10" s="144"/>
      <c r="WFW10" s="144"/>
      <c r="WFX10" s="144"/>
      <c r="WFY10" s="144"/>
      <c r="WFZ10" s="144"/>
      <c r="WGA10" s="144"/>
      <c r="WGB10" s="144"/>
      <c r="WGC10" s="144"/>
      <c r="WGD10" s="144"/>
      <c r="WGE10" s="144"/>
      <c r="WGF10" s="144"/>
      <c r="WGG10" s="144"/>
      <c r="WGH10" s="144"/>
      <c r="WGI10" s="144"/>
      <c r="WGJ10" s="144"/>
      <c r="WGK10" s="144"/>
      <c r="WGL10" s="144"/>
      <c r="WGM10" s="144"/>
      <c r="WGN10" s="144"/>
      <c r="WGO10" s="144"/>
      <c r="WGP10" s="144"/>
      <c r="WGQ10" s="144"/>
      <c r="WGR10" s="144"/>
      <c r="WGS10" s="144"/>
      <c r="WGT10" s="144"/>
      <c r="WGU10" s="144"/>
      <c r="WGV10" s="144"/>
      <c r="WGW10" s="144"/>
      <c r="WGX10" s="144"/>
      <c r="WGY10" s="144"/>
      <c r="WGZ10" s="144"/>
      <c r="WHA10" s="144"/>
      <c r="WHB10" s="144"/>
      <c r="WHC10" s="144"/>
      <c r="WHD10" s="144"/>
      <c r="WHE10" s="144"/>
      <c r="WHF10" s="144"/>
      <c r="WHG10" s="144"/>
      <c r="WHH10" s="144"/>
      <c r="WHI10" s="144"/>
      <c r="WHJ10" s="144"/>
      <c r="WHK10" s="144"/>
      <c r="WHL10" s="144"/>
      <c r="WHM10" s="144"/>
      <c r="WHN10" s="144"/>
      <c r="WHO10" s="144"/>
      <c r="WHP10" s="144"/>
      <c r="WHQ10" s="144"/>
      <c r="WHR10" s="144"/>
      <c r="WHS10" s="144"/>
      <c r="WHT10" s="144"/>
      <c r="WHU10" s="144"/>
      <c r="WHV10" s="144"/>
      <c r="WHW10" s="144"/>
      <c r="WHX10" s="144"/>
      <c r="WHY10" s="144"/>
      <c r="WHZ10" s="144"/>
      <c r="WIA10" s="144"/>
      <c r="WIB10" s="144"/>
      <c r="WIC10" s="144"/>
      <c r="WID10" s="144"/>
      <c r="WIE10" s="144"/>
      <c r="WIF10" s="144"/>
      <c r="WIG10" s="144"/>
      <c r="WIH10" s="144"/>
      <c r="WII10" s="144"/>
      <c r="WIJ10" s="144"/>
      <c r="WIK10" s="144"/>
      <c r="WIL10" s="144"/>
      <c r="WIM10" s="144"/>
      <c r="WIN10" s="144"/>
      <c r="WIO10" s="144"/>
      <c r="WIP10" s="144"/>
      <c r="WIQ10" s="144"/>
      <c r="WIR10" s="144"/>
      <c r="WIS10" s="144"/>
      <c r="WIT10" s="144"/>
      <c r="WIU10" s="144"/>
      <c r="WIV10" s="144"/>
      <c r="WIW10" s="144"/>
      <c r="WIX10" s="144"/>
      <c r="WIY10" s="144"/>
      <c r="WIZ10" s="144"/>
      <c r="WJA10" s="144"/>
      <c r="WJB10" s="144"/>
      <c r="WJC10" s="144"/>
      <c r="WJD10" s="144"/>
      <c r="WJE10" s="144"/>
      <c r="WJF10" s="144"/>
      <c r="WJG10" s="144"/>
      <c r="WJH10" s="144"/>
      <c r="WJI10" s="144"/>
      <c r="WJJ10" s="144"/>
      <c r="WJK10" s="144"/>
      <c r="WJL10" s="144"/>
      <c r="WJM10" s="144"/>
      <c r="WJN10" s="144"/>
      <c r="WJO10" s="144"/>
      <c r="WJP10" s="144"/>
      <c r="WJQ10" s="144"/>
      <c r="WJR10" s="144"/>
      <c r="WJS10" s="144"/>
      <c r="WJT10" s="144"/>
      <c r="WJU10" s="144"/>
      <c r="WJV10" s="144"/>
      <c r="WJW10" s="144"/>
      <c r="WJX10" s="144"/>
      <c r="WJY10" s="144"/>
      <c r="WJZ10" s="144"/>
      <c r="WKA10" s="144"/>
      <c r="WKB10" s="144"/>
      <c r="WKC10" s="144"/>
      <c r="WKD10" s="144"/>
      <c r="WKE10" s="144"/>
      <c r="WKF10" s="144"/>
      <c r="WKG10" s="144"/>
      <c r="WKH10" s="144"/>
      <c r="WKI10" s="144"/>
      <c r="WKJ10" s="144"/>
      <c r="WKK10" s="144"/>
      <c r="WKL10" s="144"/>
      <c r="WKM10" s="144"/>
      <c r="WKN10" s="144"/>
      <c r="WKO10" s="144"/>
      <c r="WKP10" s="144"/>
      <c r="WKQ10" s="144"/>
      <c r="WKR10" s="144"/>
      <c r="WKS10" s="144"/>
      <c r="WKT10" s="144"/>
      <c r="WKU10" s="144"/>
      <c r="WKV10" s="144"/>
      <c r="WKW10" s="144"/>
      <c r="WKX10" s="144"/>
      <c r="WKY10" s="144"/>
      <c r="WKZ10" s="144"/>
      <c r="WLA10" s="144"/>
      <c r="WLB10" s="144"/>
      <c r="WLC10" s="144"/>
      <c r="WLD10" s="144"/>
      <c r="WLE10" s="144"/>
      <c r="WLF10" s="144"/>
      <c r="WLG10" s="144"/>
      <c r="WLH10" s="144"/>
      <c r="WLI10" s="144"/>
      <c r="WLJ10" s="144"/>
      <c r="WLK10" s="144"/>
      <c r="WLL10" s="144"/>
      <c r="WLM10" s="144"/>
      <c r="WLN10" s="144"/>
      <c r="WLO10" s="144"/>
      <c r="WLP10" s="144"/>
      <c r="WLQ10" s="144"/>
      <c r="WLR10" s="144"/>
      <c r="WLS10" s="144"/>
      <c r="WLT10" s="144"/>
      <c r="WLU10" s="144"/>
      <c r="WLV10" s="144"/>
      <c r="WLW10" s="144"/>
      <c r="WLX10" s="144"/>
      <c r="WLY10" s="144"/>
      <c r="WLZ10" s="144"/>
      <c r="WMA10" s="144"/>
      <c r="WMB10" s="144"/>
      <c r="WMC10" s="144"/>
      <c r="WMD10" s="144"/>
      <c r="WME10" s="144"/>
      <c r="WMF10" s="144"/>
      <c r="WMG10" s="144"/>
      <c r="WMH10" s="144"/>
      <c r="WMI10" s="144"/>
      <c r="WMJ10" s="144"/>
      <c r="WMK10" s="144"/>
      <c r="WML10" s="144"/>
      <c r="WMM10" s="144"/>
      <c r="WMN10" s="144"/>
      <c r="WMO10" s="144"/>
      <c r="WMP10" s="144"/>
      <c r="WMQ10" s="144"/>
      <c r="WMR10" s="144"/>
      <c r="WMS10" s="144"/>
      <c r="WMT10" s="144"/>
      <c r="WMU10" s="144"/>
      <c r="WMV10" s="144"/>
      <c r="WMW10" s="144"/>
      <c r="WMX10" s="144"/>
      <c r="WMY10" s="144"/>
      <c r="WMZ10" s="144"/>
      <c r="WNA10" s="144"/>
      <c r="WNB10" s="144"/>
      <c r="WNC10" s="144"/>
      <c r="WND10" s="144"/>
      <c r="WNE10" s="144"/>
      <c r="WNF10" s="144"/>
      <c r="WNG10" s="144"/>
      <c r="WNH10" s="144"/>
      <c r="WNI10" s="144"/>
      <c r="WNJ10" s="144"/>
      <c r="WNK10" s="144"/>
      <c r="WNL10" s="144"/>
      <c r="WNM10" s="144"/>
      <c r="WNN10" s="144"/>
      <c r="WNO10" s="144"/>
      <c r="WNP10" s="144"/>
      <c r="WNQ10" s="144"/>
      <c r="WNR10" s="144"/>
      <c r="WNS10" s="144"/>
      <c r="WNT10" s="144"/>
      <c r="WNU10" s="144"/>
      <c r="WNV10" s="144"/>
      <c r="WNW10" s="144"/>
      <c r="WNX10" s="144"/>
      <c r="WNY10" s="144"/>
      <c r="WNZ10" s="144"/>
      <c r="WOA10" s="144"/>
      <c r="WOB10" s="144"/>
      <c r="WOC10" s="144"/>
      <c r="WOD10" s="144"/>
      <c r="WOE10" s="144"/>
      <c r="WOF10" s="144"/>
      <c r="WOG10" s="144"/>
      <c r="WOH10" s="144"/>
      <c r="WOI10" s="144"/>
      <c r="WOJ10" s="144"/>
      <c r="WOK10" s="144"/>
      <c r="WOL10" s="144"/>
      <c r="WOM10" s="144"/>
      <c r="WON10" s="144"/>
      <c r="WOO10" s="144"/>
      <c r="WOP10" s="144"/>
      <c r="WOQ10" s="144"/>
      <c r="WOR10" s="144"/>
      <c r="WOS10" s="144"/>
      <c r="WOT10" s="144"/>
      <c r="WOU10" s="144"/>
      <c r="WOV10" s="144"/>
      <c r="WOW10" s="144"/>
      <c r="WOX10" s="144"/>
      <c r="WOY10" s="144"/>
      <c r="WOZ10" s="144"/>
      <c r="WPA10" s="144"/>
      <c r="WPB10" s="144"/>
      <c r="WPC10" s="144"/>
      <c r="WPD10" s="144"/>
      <c r="WPE10" s="144"/>
      <c r="WPF10" s="144"/>
      <c r="WPG10" s="144"/>
      <c r="WPH10" s="144"/>
      <c r="WPI10" s="144"/>
      <c r="WPJ10" s="144"/>
      <c r="WPK10" s="144"/>
      <c r="WPL10" s="144"/>
      <c r="WPM10" s="144"/>
      <c r="WPN10" s="144"/>
      <c r="WPO10" s="144"/>
      <c r="WPP10" s="144"/>
      <c r="WPQ10" s="144"/>
      <c r="WPR10" s="144"/>
      <c r="WPS10" s="144"/>
      <c r="WPT10" s="144"/>
      <c r="WPU10" s="144"/>
      <c r="WPV10" s="144"/>
      <c r="WPW10" s="144"/>
      <c r="WPX10" s="144"/>
      <c r="WPY10" s="144"/>
      <c r="WPZ10" s="144"/>
      <c r="WQA10" s="144"/>
      <c r="WQB10" s="144"/>
      <c r="WQC10" s="144"/>
      <c r="WQD10" s="144"/>
      <c r="WQE10" s="144"/>
      <c r="WQF10" s="144"/>
      <c r="WQG10" s="144"/>
      <c r="WQH10" s="144"/>
      <c r="WQI10" s="144"/>
      <c r="WQJ10" s="144"/>
      <c r="WQK10" s="144"/>
      <c r="WQL10" s="144"/>
      <c r="WQM10" s="144"/>
      <c r="WQN10" s="144"/>
      <c r="WQO10" s="144"/>
      <c r="WQP10" s="144"/>
      <c r="WQQ10" s="144"/>
      <c r="WQR10" s="144"/>
      <c r="WQS10" s="144"/>
      <c r="WQT10" s="144"/>
      <c r="WQU10" s="144"/>
      <c r="WQV10" s="144"/>
      <c r="WQW10" s="144"/>
      <c r="WQX10" s="144"/>
      <c r="WQY10" s="144"/>
      <c r="WQZ10" s="144"/>
      <c r="WRA10" s="144"/>
      <c r="WRB10" s="144"/>
      <c r="WRC10" s="144"/>
      <c r="WRD10" s="144"/>
      <c r="WRE10" s="144"/>
      <c r="WRF10" s="144"/>
      <c r="WRG10" s="144"/>
      <c r="WRH10" s="144"/>
      <c r="WRI10" s="144"/>
      <c r="WRJ10" s="144"/>
      <c r="WRK10" s="144"/>
      <c r="WRL10" s="144"/>
      <c r="WRM10" s="144"/>
      <c r="WRN10" s="144"/>
      <c r="WRO10" s="144"/>
      <c r="WRP10" s="144"/>
      <c r="WRQ10" s="144"/>
      <c r="WRR10" s="144"/>
      <c r="WRS10" s="144"/>
      <c r="WRT10" s="144"/>
      <c r="WRU10" s="144"/>
      <c r="WRV10" s="144"/>
      <c r="WRW10" s="144"/>
      <c r="WRX10" s="144"/>
      <c r="WRY10" s="144"/>
      <c r="WRZ10" s="144"/>
      <c r="WSA10" s="144"/>
      <c r="WSB10" s="144"/>
      <c r="WSC10" s="144"/>
      <c r="WSD10" s="144"/>
      <c r="WSE10" s="144"/>
      <c r="WSF10" s="144"/>
      <c r="WSG10" s="144"/>
      <c r="WSH10" s="144"/>
      <c r="WSI10" s="144"/>
      <c r="WSJ10" s="144"/>
      <c r="WSK10" s="144"/>
      <c r="WSL10" s="144"/>
      <c r="WSM10" s="144"/>
      <c r="WSN10" s="144"/>
      <c r="WSO10" s="144"/>
      <c r="WSP10" s="144"/>
      <c r="WSQ10" s="144"/>
      <c r="WSR10" s="144"/>
      <c r="WSS10" s="144"/>
      <c r="WST10" s="144"/>
      <c r="WSU10" s="144"/>
      <c r="WSV10" s="144"/>
      <c r="WSW10" s="144"/>
      <c r="WSX10" s="144"/>
      <c r="WSY10" s="144"/>
      <c r="WSZ10" s="144"/>
      <c r="WTA10" s="144"/>
      <c r="WTB10" s="144"/>
      <c r="WTC10" s="144"/>
      <c r="WTD10" s="144"/>
      <c r="WTE10" s="144"/>
      <c r="WTF10" s="144"/>
      <c r="WTG10" s="144"/>
      <c r="WTH10" s="144"/>
      <c r="WTI10" s="144"/>
      <c r="WTJ10" s="144"/>
      <c r="WTK10" s="144"/>
      <c r="WTL10" s="144"/>
      <c r="WTM10" s="144"/>
      <c r="WTN10" s="144"/>
      <c r="WTO10" s="144"/>
      <c r="WTP10" s="144"/>
      <c r="WTQ10" s="144"/>
      <c r="WTR10" s="144"/>
      <c r="WTS10" s="144"/>
      <c r="WTT10" s="144"/>
      <c r="WTU10" s="144"/>
      <c r="WTV10" s="144"/>
      <c r="WTW10" s="144"/>
      <c r="WTX10" s="144"/>
      <c r="WTY10" s="144"/>
      <c r="WTZ10" s="144"/>
      <c r="WUA10" s="144"/>
      <c r="WUB10" s="144"/>
      <c r="WUC10" s="144"/>
      <c r="WUD10" s="144"/>
      <c r="WUE10" s="144"/>
      <c r="WUF10" s="144"/>
      <c r="WUG10" s="144"/>
      <c r="WUH10" s="144"/>
      <c r="WUI10" s="144"/>
      <c r="WUJ10" s="144"/>
      <c r="WUK10" s="144"/>
      <c r="WUL10" s="144"/>
      <c r="WUM10" s="144"/>
      <c r="WUN10" s="144"/>
      <c r="WUO10" s="144"/>
      <c r="WUP10" s="144"/>
      <c r="WUQ10" s="144"/>
      <c r="WUR10" s="144"/>
      <c r="WUS10" s="144"/>
      <c r="WUT10" s="144"/>
      <c r="WUU10" s="144"/>
      <c r="WUV10" s="144"/>
      <c r="WUW10" s="144"/>
      <c r="WUX10" s="144"/>
      <c r="WUY10" s="144"/>
      <c r="WUZ10" s="144"/>
      <c r="WVA10" s="144"/>
      <c r="WVB10" s="144"/>
      <c r="WVC10" s="144"/>
      <c r="WVD10" s="144"/>
      <c r="WVE10" s="144"/>
      <c r="WVF10" s="144"/>
      <c r="WVG10" s="144"/>
      <c r="WVH10" s="144"/>
      <c r="WVI10" s="144"/>
      <c r="WVJ10" s="144"/>
      <c r="WVK10" s="144"/>
      <c r="WVL10" s="144"/>
      <c r="WVM10" s="144"/>
      <c r="WVN10" s="144"/>
      <c r="WVO10" s="144"/>
      <c r="WVP10" s="144"/>
      <c r="WVQ10" s="144"/>
      <c r="WVR10" s="144"/>
      <c r="WVS10" s="144"/>
      <c r="WVT10" s="144"/>
      <c r="WVU10" s="144"/>
      <c r="WVV10" s="144"/>
      <c r="WVW10" s="144"/>
      <c r="WVX10" s="144"/>
      <c r="WVY10" s="144"/>
      <c r="WVZ10" s="144"/>
      <c r="WWA10" s="144"/>
      <c r="WWB10" s="144"/>
      <c r="WWC10" s="144"/>
      <c r="WWD10" s="144"/>
      <c r="WWE10" s="144"/>
      <c r="WWF10" s="144"/>
      <c r="WWG10" s="144"/>
      <c r="WWH10" s="144"/>
      <c r="WWI10" s="144"/>
      <c r="WWJ10" s="144"/>
      <c r="WWK10" s="144"/>
      <c r="WWL10" s="144"/>
      <c r="WWM10" s="144"/>
      <c r="WWN10" s="144"/>
      <c r="WWO10" s="144"/>
      <c r="WWP10" s="144"/>
      <c r="WWQ10" s="144"/>
      <c r="WWR10" s="144"/>
      <c r="WWS10" s="144"/>
      <c r="WWT10" s="144"/>
      <c r="WWU10" s="144"/>
      <c r="WWV10" s="144"/>
      <c r="WWW10" s="144"/>
      <c r="WWX10" s="144"/>
      <c r="WWY10" s="144"/>
      <c r="WWZ10" s="144"/>
      <c r="WXA10" s="144"/>
      <c r="WXB10" s="144"/>
      <c r="WXC10" s="144"/>
      <c r="WXD10" s="144"/>
      <c r="WXE10" s="144"/>
      <c r="WXF10" s="144"/>
      <c r="WXG10" s="144"/>
      <c r="WXH10" s="144"/>
      <c r="WXI10" s="144"/>
      <c r="WXJ10" s="144"/>
      <c r="WXK10" s="144"/>
      <c r="WXL10" s="144"/>
      <c r="WXM10" s="144"/>
      <c r="WXN10" s="144"/>
      <c r="WXO10" s="144"/>
      <c r="WXP10" s="144"/>
      <c r="WXQ10" s="144"/>
      <c r="WXR10" s="144"/>
      <c r="WXS10" s="144"/>
      <c r="WXT10" s="144"/>
      <c r="WXU10" s="144"/>
      <c r="WXV10" s="144"/>
      <c r="WXW10" s="144"/>
      <c r="WXX10" s="144"/>
      <c r="WXY10" s="144"/>
      <c r="WXZ10" s="144"/>
      <c r="WYA10" s="144"/>
      <c r="WYB10" s="144"/>
      <c r="WYC10" s="144"/>
      <c r="WYD10" s="144"/>
      <c r="WYE10" s="144"/>
      <c r="WYF10" s="144"/>
      <c r="WYG10" s="144"/>
      <c r="WYH10" s="144"/>
      <c r="WYI10" s="144"/>
      <c r="WYJ10" s="144"/>
      <c r="WYK10" s="144"/>
      <c r="WYL10" s="144"/>
      <c r="WYM10" s="144"/>
      <c r="WYN10" s="144"/>
      <c r="WYO10" s="144"/>
      <c r="WYP10" s="144"/>
      <c r="WYQ10" s="144"/>
      <c r="WYR10" s="144"/>
      <c r="WYS10" s="144"/>
      <c r="WYT10" s="144"/>
      <c r="WYU10" s="144"/>
      <c r="WYV10" s="144"/>
      <c r="WYW10" s="144"/>
      <c r="WYX10" s="144"/>
      <c r="WYY10" s="144"/>
      <c r="WYZ10" s="144"/>
      <c r="WZA10" s="144"/>
      <c r="WZB10" s="144"/>
      <c r="WZC10" s="144"/>
      <c r="WZD10" s="144"/>
      <c r="WZE10" s="144"/>
      <c r="WZF10" s="144"/>
      <c r="WZG10" s="144"/>
      <c r="WZH10" s="144"/>
      <c r="WZI10" s="144"/>
      <c r="WZJ10" s="144"/>
      <c r="WZK10" s="144"/>
      <c r="WZL10" s="144"/>
      <c r="WZM10" s="144"/>
      <c r="WZN10" s="144"/>
      <c r="WZO10" s="144"/>
      <c r="WZP10" s="144"/>
      <c r="WZQ10" s="144"/>
      <c r="WZR10" s="144"/>
      <c r="WZS10" s="144"/>
      <c r="WZT10" s="144"/>
      <c r="WZU10" s="144"/>
      <c r="WZV10" s="144"/>
      <c r="WZW10" s="144"/>
      <c r="WZX10" s="144"/>
      <c r="WZY10" s="144"/>
      <c r="WZZ10" s="144"/>
      <c r="XAA10" s="144"/>
      <c r="XAB10" s="144"/>
      <c r="XAC10" s="144"/>
      <c r="XAD10" s="144"/>
      <c r="XAE10" s="144"/>
      <c r="XAF10" s="144"/>
      <c r="XAG10" s="144"/>
      <c r="XAH10" s="144"/>
      <c r="XAI10" s="144"/>
      <c r="XAJ10" s="144"/>
      <c r="XAK10" s="144"/>
      <c r="XAL10" s="144"/>
      <c r="XAM10" s="144"/>
      <c r="XAN10" s="144"/>
      <c r="XAO10" s="144"/>
      <c r="XAP10" s="144"/>
      <c r="XAQ10" s="144"/>
      <c r="XAR10" s="144"/>
      <c r="XAS10" s="144"/>
      <c r="XAT10" s="144"/>
      <c r="XAU10" s="144"/>
      <c r="XAV10" s="144"/>
      <c r="XAW10" s="144"/>
      <c r="XAX10" s="144"/>
      <c r="XAY10" s="144"/>
      <c r="XAZ10" s="144"/>
      <c r="XBA10" s="144"/>
      <c r="XBB10" s="144"/>
      <c r="XBC10" s="144"/>
      <c r="XBD10" s="144"/>
      <c r="XBE10" s="144"/>
      <c r="XBF10" s="144"/>
      <c r="XBG10" s="144"/>
      <c r="XBH10" s="144"/>
      <c r="XBI10" s="144"/>
      <c r="XBJ10" s="144"/>
      <c r="XBK10" s="144"/>
    </row>
    <row r="11" spans="1:16287" s="142" customFormat="1" ht="15.75" customHeight="1" x14ac:dyDescent="0.25">
      <c r="A11" s="132">
        <v>5</v>
      </c>
      <c r="B11" s="154" t="s">
        <v>2</v>
      </c>
      <c r="C11" s="154" t="s">
        <v>684</v>
      </c>
      <c r="D11" s="136"/>
      <c r="E11" s="137"/>
      <c r="F11" s="137">
        <v>221.72</v>
      </c>
      <c r="G11" s="135"/>
      <c r="H11" s="135"/>
      <c r="I11" s="135">
        <v>186</v>
      </c>
      <c r="J11" s="138"/>
      <c r="K11" s="138"/>
      <c r="L11" s="138">
        <v>0.83889590474472309</v>
      </c>
      <c r="M11" s="139">
        <f t="shared" si="0"/>
        <v>35</v>
      </c>
      <c r="N11" s="278">
        <f t="shared" si="1"/>
        <v>65</v>
      </c>
      <c r="O11" s="141">
        <f t="shared" si="2"/>
        <v>65.099999999999994</v>
      </c>
      <c r="P11" s="145"/>
      <c r="Q11" s="206">
        <v>79</v>
      </c>
      <c r="R11" s="206">
        <v>5</v>
      </c>
      <c r="S11" s="309">
        <f>R11*100/Q11</f>
        <v>6.3291139240506329</v>
      </c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ht="31.5" customHeight="1" x14ac:dyDescent="0.25">
      <c r="A12" s="132">
        <v>6</v>
      </c>
      <c r="B12" s="154" t="s">
        <v>195</v>
      </c>
      <c r="C12" s="154" t="s">
        <v>684</v>
      </c>
      <c r="D12" s="136"/>
      <c r="E12" s="137"/>
      <c r="F12" s="137">
        <v>280.86</v>
      </c>
      <c r="G12" s="135"/>
      <c r="H12" s="135"/>
      <c r="I12" s="135">
        <v>285</v>
      </c>
      <c r="J12" s="138"/>
      <c r="K12" s="138"/>
      <c r="L12" s="138">
        <v>1.0147404400769067</v>
      </c>
      <c r="M12" s="139">
        <f t="shared" si="0"/>
        <v>35</v>
      </c>
      <c r="N12" s="278">
        <f t="shared" si="1"/>
        <v>99</v>
      </c>
      <c r="O12" s="141">
        <f t="shared" si="2"/>
        <v>99.75</v>
      </c>
      <c r="P12" s="145">
        <v>101</v>
      </c>
      <c r="Q12" s="206">
        <v>97</v>
      </c>
      <c r="R12" s="206">
        <v>17</v>
      </c>
      <c r="S12" s="309">
        <f>R12*100/Q12</f>
        <v>17.52577319587629</v>
      </c>
    </row>
    <row r="13" spans="1:16287" ht="15.75" hidden="1" customHeight="1" x14ac:dyDescent="0.25">
      <c r="A13" s="132">
        <v>7</v>
      </c>
      <c r="B13" s="154" t="s">
        <v>444</v>
      </c>
      <c r="C13" s="154" t="s">
        <v>684</v>
      </c>
      <c r="D13" s="136"/>
      <c r="E13" s="137"/>
      <c r="F13" s="137">
        <v>947.47</v>
      </c>
      <c r="G13" s="135"/>
      <c r="H13" s="135"/>
      <c r="I13" s="135">
        <v>959</v>
      </c>
      <c r="J13" s="138"/>
      <c r="K13" s="138"/>
      <c r="L13" s="138">
        <v>1.0121692507414481</v>
      </c>
      <c r="M13" s="139">
        <v>0</v>
      </c>
      <c r="N13" s="179">
        <f t="shared" si="1"/>
        <v>0</v>
      </c>
      <c r="O13" s="141">
        <f t="shared" si="2"/>
        <v>0</v>
      </c>
      <c r="P13" s="171"/>
      <c r="Q13" s="206"/>
      <c r="R13" s="206"/>
      <c r="S13" s="206"/>
    </row>
    <row r="14" spans="1:16287" ht="31.5" hidden="1" customHeight="1" x14ac:dyDescent="0.25">
      <c r="A14" s="132">
        <v>8</v>
      </c>
      <c r="B14" s="154" t="s">
        <v>193</v>
      </c>
      <c r="C14" s="154" t="s">
        <v>73</v>
      </c>
      <c r="D14" s="136"/>
      <c r="E14" s="137"/>
      <c r="F14" s="137">
        <v>77</v>
      </c>
      <c r="G14" s="135"/>
      <c r="H14" s="135"/>
      <c r="I14" s="135">
        <v>91</v>
      </c>
      <c r="J14" s="138"/>
      <c r="K14" s="138"/>
      <c r="L14" s="138">
        <v>1.1818181818181819</v>
      </c>
      <c r="M14" s="139">
        <v>0</v>
      </c>
      <c r="N14" s="179">
        <f t="shared" si="1"/>
        <v>0</v>
      </c>
      <c r="O14" s="141">
        <f t="shared" si="2"/>
        <v>0</v>
      </c>
      <c r="P14" s="171">
        <v>0</v>
      </c>
      <c r="Q14" s="206"/>
      <c r="R14" s="206"/>
      <c r="S14" s="206"/>
    </row>
    <row r="15" spans="1:16287" ht="31.5" hidden="1" customHeight="1" x14ac:dyDescent="0.25">
      <c r="A15" s="132">
        <v>9</v>
      </c>
      <c r="B15" s="154" t="s">
        <v>850</v>
      </c>
      <c r="C15" s="154" t="s">
        <v>851</v>
      </c>
      <c r="D15" s="136"/>
      <c r="E15" s="137"/>
      <c r="F15" s="137">
        <v>87.2</v>
      </c>
      <c r="G15" s="135"/>
      <c r="H15" s="135"/>
      <c r="I15" s="135">
        <v>44</v>
      </c>
      <c r="J15" s="138"/>
      <c r="K15" s="138"/>
      <c r="L15" s="138">
        <v>0.50458715596330272</v>
      </c>
      <c r="M15" s="139">
        <v>0</v>
      </c>
      <c r="N15" s="179">
        <f t="shared" si="1"/>
        <v>0</v>
      </c>
      <c r="O15" s="141">
        <f t="shared" si="2"/>
        <v>0</v>
      </c>
      <c r="P15" s="171"/>
      <c r="Q15" s="206"/>
      <c r="R15" s="206"/>
      <c r="S15" s="206"/>
    </row>
    <row r="16" spans="1:16287" ht="31.5" hidden="1" customHeight="1" x14ac:dyDescent="0.25">
      <c r="A16" s="132">
        <v>10</v>
      </c>
      <c r="B16" s="154" t="s">
        <v>852</v>
      </c>
      <c r="C16" s="154" t="s">
        <v>851</v>
      </c>
      <c r="D16" s="136"/>
      <c r="E16" s="137"/>
      <c r="F16" s="137">
        <v>43.53</v>
      </c>
      <c r="G16" s="135"/>
      <c r="H16" s="135"/>
      <c r="I16" s="135">
        <v>32</v>
      </c>
      <c r="J16" s="138"/>
      <c r="K16" s="138"/>
      <c r="L16" s="138">
        <v>0.73512520101079715</v>
      </c>
      <c r="M16" s="139">
        <f t="shared" si="0"/>
        <v>0</v>
      </c>
      <c r="N16" s="179">
        <f t="shared" si="1"/>
        <v>0</v>
      </c>
      <c r="O16" s="141">
        <f t="shared" si="2"/>
        <v>0</v>
      </c>
      <c r="P16" s="171"/>
      <c r="Q16" s="206"/>
      <c r="R16" s="206"/>
      <c r="S16" s="206"/>
    </row>
    <row r="17" spans="1:19" ht="15.75" customHeight="1" x14ac:dyDescent="0.25">
      <c r="A17" s="132">
        <v>11</v>
      </c>
      <c r="B17" s="154" t="s">
        <v>2</v>
      </c>
      <c r="C17" s="154" t="s">
        <v>73</v>
      </c>
      <c r="D17" s="136"/>
      <c r="E17" s="137"/>
      <c r="F17" s="137">
        <v>117.98</v>
      </c>
      <c r="G17" s="135"/>
      <c r="H17" s="135"/>
      <c r="I17" s="135">
        <v>33</v>
      </c>
      <c r="J17" s="138"/>
      <c r="K17" s="138"/>
      <c r="L17" s="138">
        <v>0.27970842515680622</v>
      </c>
      <c r="M17" s="139">
        <f t="shared" si="0"/>
        <v>35</v>
      </c>
      <c r="N17" s="278">
        <f t="shared" si="1"/>
        <v>11</v>
      </c>
      <c r="O17" s="141">
        <f t="shared" si="2"/>
        <v>11.55</v>
      </c>
      <c r="P17" s="171"/>
      <c r="Q17" s="206">
        <v>16</v>
      </c>
      <c r="R17" s="206">
        <v>8</v>
      </c>
      <c r="S17" s="309">
        <f>R17*100/Q17</f>
        <v>50</v>
      </c>
    </row>
    <row r="18" spans="1:19" ht="15.75" customHeight="1" x14ac:dyDescent="0.25">
      <c r="A18" s="132">
        <v>12</v>
      </c>
      <c r="B18" s="154" t="s">
        <v>2</v>
      </c>
      <c r="C18" s="154" t="s">
        <v>74</v>
      </c>
      <c r="D18" s="136"/>
      <c r="E18" s="137"/>
      <c r="F18" s="137">
        <v>188.58</v>
      </c>
      <c r="G18" s="135"/>
      <c r="H18" s="135"/>
      <c r="I18" s="135">
        <v>87</v>
      </c>
      <c r="J18" s="138"/>
      <c r="K18" s="138"/>
      <c r="L18" s="138">
        <v>0.46134266624244352</v>
      </c>
      <c r="M18" s="139">
        <f t="shared" si="0"/>
        <v>35</v>
      </c>
      <c r="N18" s="278">
        <f t="shared" si="1"/>
        <v>30</v>
      </c>
      <c r="O18" s="141">
        <f t="shared" si="2"/>
        <v>30.45</v>
      </c>
      <c r="P18" s="171"/>
      <c r="Q18" s="206">
        <v>26</v>
      </c>
      <c r="R18" s="206">
        <v>9</v>
      </c>
      <c r="S18" s="309">
        <f>R18*100/Q18</f>
        <v>34.615384615384613</v>
      </c>
    </row>
    <row r="19" spans="1:19" ht="31.5" hidden="1" customHeight="1" x14ac:dyDescent="0.25">
      <c r="A19" s="132">
        <v>13</v>
      </c>
      <c r="B19" s="154" t="s">
        <v>696</v>
      </c>
      <c r="C19" s="154" t="s">
        <v>74</v>
      </c>
      <c r="D19" s="136"/>
      <c r="E19" s="137"/>
      <c r="F19" s="137">
        <v>14.64</v>
      </c>
      <c r="G19" s="135"/>
      <c r="H19" s="135"/>
      <c r="I19" s="135">
        <v>27</v>
      </c>
      <c r="J19" s="138"/>
      <c r="K19" s="138"/>
      <c r="L19" s="138">
        <v>1.8442622950819672</v>
      </c>
      <c r="M19" s="139">
        <f t="shared" si="0"/>
        <v>0</v>
      </c>
      <c r="N19" s="179">
        <f t="shared" si="1"/>
        <v>0</v>
      </c>
      <c r="O19" s="141">
        <f t="shared" si="2"/>
        <v>0</v>
      </c>
      <c r="P19" s="171">
        <v>9</v>
      </c>
      <c r="Q19" s="206"/>
      <c r="R19" s="206"/>
      <c r="S19" s="206"/>
    </row>
    <row r="20" spans="1:19" ht="31.5" hidden="1" customHeight="1" x14ac:dyDescent="0.25">
      <c r="A20" s="132">
        <v>14</v>
      </c>
      <c r="B20" s="154" t="s">
        <v>444</v>
      </c>
      <c r="C20" s="154" t="s">
        <v>851</v>
      </c>
      <c r="D20" s="136"/>
      <c r="E20" s="137"/>
      <c r="F20" s="137">
        <v>528.92999999999995</v>
      </c>
      <c r="G20" s="135"/>
      <c r="H20" s="135"/>
      <c r="I20" s="135">
        <v>313</v>
      </c>
      <c r="J20" s="138"/>
      <c r="K20" s="138"/>
      <c r="L20" s="138">
        <v>0.59176072448150041</v>
      </c>
      <c r="M20" s="139">
        <v>0</v>
      </c>
      <c r="N20" s="179">
        <f t="shared" si="1"/>
        <v>0</v>
      </c>
      <c r="O20" s="141">
        <f t="shared" si="2"/>
        <v>0</v>
      </c>
      <c r="P20" s="171"/>
      <c r="Q20" s="206"/>
      <c r="R20" s="206"/>
      <c r="S20" s="206"/>
    </row>
    <row r="21" spans="1:19" ht="15.75" hidden="1" customHeight="1" x14ac:dyDescent="0.25">
      <c r="A21" s="132">
        <v>15</v>
      </c>
      <c r="B21" s="154" t="s">
        <v>855</v>
      </c>
      <c r="C21" s="154" t="s">
        <v>681</v>
      </c>
      <c r="D21" s="136"/>
      <c r="E21" s="137"/>
      <c r="F21" s="137">
        <v>25.76</v>
      </c>
      <c r="G21" s="135"/>
      <c r="H21" s="135"/>
      <c r="I21" s="135">
        <v>67</v>
      </c>
      <c r="J21" s="138"/>
      <c r="K21" s="138"/>
      <c r="L21" s="138">
        <v>2.6009316770186333</v>
      </c>
      <c r="M21" s="139">
        <v>0</v>
      </c>
      <c r="N21" s="179">
        <f t="shared" si="1"/>
        <v>0</v>
      </c>
      <c r="O21" s="141">
        <f t="shared" si="2"/>
        <v>0</v>
      </c>
      <c r="P21" s="171"/>
      <c r="Q21" s="206"/>
      <c r="R21" s="206"/>
      <c r="S21" s="206"/>
    </row>
    <row r="22" spans="1:19" ht="15.75" hidden="1" customHeight="1" x14ac:dyDescent="0.25">
      <c r="A22" s="132">
        <v>16</v>
      </c>
      <c r="B22" s="154" t="s">
        <v>856</v>
      </c>
      <c r="C22" s="154" t="s">
        <v>681</v>
      </c>
      <c r="D22" s="136"/>
      <c r="E22" s="137"/>
      <c r="F22" s="137">
        <v>27.45</v>
      </c>
      <c r="G22" s="135"/>
      <c r="H22" s="135"/>
      <c r="I22" s="135">
        <v>0</v>
      </c>
      <c r="J22" s="138"/>
      <c r="K22" s="138"/>
      <c r="L22" s="138">
        <v>0</v>
      </c>
      <c r="M22" s="139">
        <f t="shared" si="0"/>
        <v>0</v>
      </c>
      <c r="N22" s="179">
        <f t="shared" si="1"/>
        <v>0</v>
      </c>
      <c r="O22" s="141">
        <f t="shared" si="2"/>
        <v>0</v>
      </c>
      <c r="P22" s="171"/>
    </row>
    <row r="23" spans="1:19" ht="15.75" hidden="1" customHeight="1" x14ac:dyDescent="0.25">
      <c r="A23" s="132">
        <v>17</v>
      </c>
      <c r="B23" s="154" t="s">
        <v>857</v>
      </c>
      <c r="C23" s="154" t="s">
        <v>681</v>
      </c>
      <c r="D23" s="136"/>
      <c r="E23" s="137"/>
      <c r="F23" s="137">
        <v>28.07</v>
      </c>
      <c r="G23" s="135"/>
      <c r="H23" s="135"/>
      <c r="I23" s="135">
        <v>12</v>
      </c>
      <c r="J23" s="138"/>
      <c r="K23" s="138"/>
      <c r="L23" s="138">
        <v>0.42750267189169933</v>
      </c>
      <c r="M23" s="139">
        <f t="shared" si="0"/>
        <v>0</v>
      </c>
      <c r="N23" s="179">
        <f t="shared" si="1"/>
        <v>0</v>
      </c>
      <c r="O23" s="141">
        <f t="shared" si="2"/>
        <v>0</v>
      </c>
      <c r="P23" s="171"/>
      <c r="Q23" s="206"/>
      <c r="R23" s="206"/>
      <c r="S23" s="206"/>
    </row>
    <row r="24" spans="1:19" ht="15.75" hidden="1" customHeight="1" x14ac:dyDescent="0.25">
      <c r="A24" s="132">
        <v>18</v>
      </c>
      <c r="B24" s="154" t="s">
        <v>858</v>
      </c>
      <c r="C24" s="154" t="s">
        <v>681</v>
      </c>
      <c r="D24" s="136"/>
      <c r="E24" s="137"/>
      <c r="F24" s="137">
        <v>21.19</v>
      </c>
      <c r="G24" s="135"/>
      <c r="H24" s="135"/>
      <c r="I24" s="135">
        <v>0</v>
      </c>
      <c r="J24" s="138"/>
      <c r="K24" s="138"/>
      <c r="L24" s="138">
        <v>0</v>
      </c>
      <c r="M24" s="139">
        <f t="shared" si="0"/>
        <v>0</v>
      </c>
      <c r="N24" s="179">
        <f t="shared" si="1"/>
        <v>0</v>
      </c>
      <c r="O24" s="141">
        <f t="shared" si="2"/>
        <v>0</v>
      </c>
      <c r="P24" s="171"/>
    </row>
    <row r="25" spans="1:19" ht="15.75" hidden="1" customHeight="1" x14ac:dyDescent="0.25">
      <c r="A25" s="132">
        <v>19</v>
      </c>
      <c r="B25" s="154" t="s">
        <v>859</v>
      </c>
      <c r="C25" s="154" t="s">
        <v>681</v>
      </c>
      <c r="D25" s="136"/>
      <c r="E25" s="137"/>
      <c r="F25" s="137">
        <v>11.02</v>
      </c>
      <c r="G25" s="135"/>
      <c r="H25" s="135"/>
      <c r="I25" s="135">
        <v>15</v>
      </c>
      <c r="J25" s="138"/>
      <c r="K25" s="138"/>
      <c r="L25" s="138">
        <v>1.3611615245009074</v>
      </c>
      <c r="M25" s="139">
        <f t="shared" si="0"/>
        <v>0</v>
      </c>
      <c r="N25" s="179">
        <f t="shared" si="1"/>
        <v>0</v>
      </c>
      <c r="O25" s="141">
        <f t="shared" si="2"/>
        <v>0</v>
      </c>
      <c r="P25" s="171"/>
      <c r="Q25" s="206"/>
      <c r="R25" s="206"/>
      <c r="S25" s="206"/>
    </row>
    <row r="26" spans="1:19" ht="31.5" customHeight="1" x14ac:dyDescent="0.25">
      <c r="A26" s="132">
        <v>20</v>
      </c>
      <c r="B26" s="154" t="s">
        <v>176</v>
      </c>
      <c r="C26" s="154" t="s">
        <v>681</v>
      </c>
      <c r="D26" s="136"/>
      <c r="E26" s="137"/>
      <c r="F26" s="137">
        <v>21.16</v>
      </c>
      <c r="G26" s="135"/>
      <c r="H26" s="135"/>
      <c r="I26" s="135">
        <v>42</v>
      </c>
      <c r="J26" s="138"/>
      <c r="K26" s="138"/>
      <c r="L26" s="138">
        <v>1.9848771266540643</v>
      </c>
      <c r="M26" s="139">
        <f t="shared" si="0"/>
        <v>35</v>
      </c>
      <c r="N26" s="278">
        <f t="shared" si="1"/>
        <v>14</v>
      </c>
      <c r="O26" s="141">
        <f t="shared" si="2"/>
        <v>14.7</v>
      </c>
      <c r="P26" s="171">
        <v>14</v>
      </c>
      <c r="Q26" s="206">
        <v>15</v>
      </c>
      <c r="R26" s="206">
        <v>0</v>
      </c>
      <c r="S26" s="309">
        <f>R26*100/Q26</f>
        <v>0</v>
      </c>
    </row>
    <row r="27" spans="1:19" ht="31.5" hidden="1" customHeight="1" x14ac:dyDescent="0.25">
      <c r="A27" s="132">
        <v>21</v>
      </c>
      <c r="B27" s="154" t="s">
        <v>685</v>
      </c>
      <c r="C27" s="154" t="s">
        <v>681</v>
      </c>
      <c r="D27" s="136"/>
      <c r="E27" s="137"/>
      <c r="F27" s="137">
        <v>5.22</v>
      </c>
      <c r="G27" s="135"/>
      <c r="H27" s="135"/>
      <c r="I27" s="135">
        <v>17</v>
      </c>
      <c r="J27" s="138"/>
      <c r="K27" s="138"/>
      <c r="L27" s="138">
        <v>3.2567049808429118</v>
      </c>
      <c r="M27" s="139">
        <f t="shared" si="0"/>
        <v>0</v>
      </c>
      <c r="N27" s="179">
        <f t="shared" si="1"/>
        <v>0</v>
      </c>
      <c r="O27" s="141">
        <f t="shared" si="2"/>
        <v>0</v>
      </c>
      <c r="P27" s="171">
        <v>5</v>
      </c>
      <c r="Q27" s="206"/>
      <c r="R27" s="206"/>
      <c r="S27" s="206"/>
    </row>
    <row r="28" spans="1:19" ht="31.5" customHeight="1" x14ac:dyDescent="0.25">
      <c r="A28" s="132">
        <v>22</v>
      </c>
      <c r="B28" s="154" t="s">
        <v>686</v>
      </c>
      <c r="C28" s="154" t="s">
        <v>681</v>
      </c>
      <c r="D28" s="136"/>
      <c r="E28" s="137"/>
      <c r="F28" s="137">
        <v>9.5299999999999994</v>
      </c>
      <c r="G28" s="135"/>
      <c r="H28" s="135"/>
      <c r="I28" s="135">
        <v>34</v>
      </c>
      <c r="J28" s="138"/>
      <c r="K28" s="138"/>
      <c r="L28" s="138">
        <v>3.5676810073452256</v>
      </c>
      <c r="M28" s="139">
        <f t="shared" si="0"/>
        <v>35</v>
      </c>
      <c r="N28" s="278">
        <f t="shared" si="1"/>
        <v>11</v>
      </c>
      <c r="O28" s="141">
        <f t="shared" si="2"/>
        <v>11.9</v>
      </c>
      <c r="P28" s="171">
        <v>12</v>
      </c>
      <c r="Q28" s="206">
        <v>10</v>
      </c>
      <c r="R28" s="206" t="s">
        <v>670</v>
      </c>
      <c r="S28" s="309"/>
    </row>
    <row r="29" spans="1:19" ht="47.25" customHeight="1" x14ac:dyDescent="0.25">
      <c r="A29" s="132">
        <v>23</v>
      </c>
      <c r="B29" s="154" t="s">
        <v>687</v>
      </c>
      <c r="C29" s="154" t="s">
        <v>681</v>
      </c>
      <c r="D29" s="136"/>
      <c r="E29" s="137"/>
      <c r="F29" s="137">
        <v>26.93</v>
      </c>
      <c r="G29" s="135"/>
      <c r="H29" s="135"/>
      <c r="I29" s="135">
        <v>91</v>
      </c>
      <c r="J29" s="138"/>
      <c r="K29" s="138"/>
      <c r="L29" s="138">
        <v>3.3791310805792798</v>
      </c>
      <c r="M29" s="139">
        <v>24</v>
      </c>
      <c r="N29" s="278">
        <f t="shared" si="1"/>
        <v>21</v>
      </c>
      <c r="O29" s="141">
        <f t="shared" si="2"/>
        <v>21.84</v>
      </c>
      <c r="P29" s="171">
        <v>21</v>
      </c>
      <c r="Q29" s="206">
        <v>22</v>
      </c>
      <c r="R29" s="206">
        <v>10</v>
      </c>
      <c r="S29" s="309">
        <f>R29*100/Q29</f>
        <v>45.454545454545453</v>
      </c>
    </row>
    <row r="30" spans="1:19" ht="31.5" customHeight="1" x14ac:dyDescent="0.25">
      <c r="A30" s="132">
        <v>24</v>
      </c>
      <c r="B30" s="154" t="s">
        <v>688</v>
      </c>
      <c r="C30" s="154" t="s">
        <v>662</v>
      </c>
      <c r="D30" s="136"/>
      <c r="E30" s="137"/>
      <c r="F30" s="137">
        <v>58.7</v>
      </c>
      <c r="G30" s="135"/>
      <c r="H30" s="135"/>
      <c r="I30" s="135">
        <v>125</v>
      </c>
      <c r="J30" s="138"/>
      <c r="K30" s="138"/>
      <c r="L30" s="138">
        <v>2.0778652668416449</v>
      </c>
      <c r="M30" s="139">
        <v>32</v>
      </c>
      <c r="N30" s="278">
        <f t="shared" si="1"/>
        <v>40</v>
      </c>
      <c r="O30" s="141">
        <f t="shared" si="2"/>
        <v>40</v>
      </c>
      <c r="P30" s="171">
        <v>40</v>
      </c>
      <c r="Q30" s="206">
        <v>23</v>
      </c>
      <c r="R30" s="206">
        <v>10</v>
      </c>
      <c r="S30" s="309">
        <f>R30*100/Q30</f>
        <v>43.478260869565219</v>
      </c>
    </row>
    <row r="31" spans="1:19" ht="47.25" customHeight="1" x14ac:dyDescent="0.25">
      <c r="A31" s="132">
        <v>25</v>
      </c>
      <c r="B31" s="154" t="s">
        <v>798</v>
      </c>
      <c r="C31" s="154" t="s">
        <v>681</v>
      </c>
      <c r="D31" s="136"/>
      <c r="E31" s="137"/>
      <c r="F31" s="137">
        <v>18.670000000000002</v>
      </c>
      <c r="G31" s="135"/>
      <c r="H31" s="135"/>
      <c r="I31" s="135">
        <v>59</v>
      </c>
      <c r="J31" s="138"/>
      <c r="K31" s="138"/>
      <c r="L31" s="138">
        <v>3.1601499732190677</v>
      </c>
      <c r="M31" s="139">
        <f t="shared" si="0"/>
        <v>35</v>
      </c>
      <c r="N31" s="278">
        <f t="shared" si="1"/>
        <v>20</v>
      </c>
      <c r="O31" s="141">
        <f t="shared" si="2"/>
        <v>20.65</v>
      </c>
      <c r="P31" s="171">
        <v>20</v>
      </c>
      <c r="Q31" s="206">
        <v>0</v>
      </c>
      <c r="R31" s="206">
        <v>0</v>
      </c>
      <c r="S31" s="309"/>
    </row>
    <row r="32" spans="1:19" ht="31.5" customHeight="1" x14ac:dyDescent="0.25">
      <c r="A32" s="132">
        <v>26</v>
      </c>
      <c r="B32" s="154" t="s">
        <v>689</v>
      </c>
      <c r="C32" s="154" t="s">
        <v>681</v>
      </c>
      <c r="D32" s="136"/>
      <c r="E32" s="137"/>
      <c r="F32" s="137">
        <v>28.76</v>
      </c>
      <c r="G32" s="135"/>
      <c r="H32" s="135"/>
      <c r="I32" s="135">
        <v>133</v>
      </c>
      <c r="J32" s="138"/>
      <c r="K32" s="138"/>
      <c r="L32" s="138">
        <v>4.6244784422809451</v>
      </c>
      <c r="M32" s="139">
        <v>19</v>
      </c>
      <c r="N32" s="278">
        <f t="shared" si="1"/>
        <v>25</v>
      </c>
      <c r="O32" s="141">
        <f t="shared" si="2"/>
        <v>25.27</v>
      </c>
      <c r="P32" s="171">
        <v>25</v>
      </c>
      <c r="Q32" s="206">
        <v>25</v>
      </c>
      <c r="R32" s="206">
        <v>0</v>
      </c>
      <c r="S32" s="309">
        <f>R32*100/Q32</f>
        <v>0</v>
      </c>
    </row>
    <row r="33" spans="1:19" ht="31.5" hidden="1" customHeight="1" x14ac:dyDescent="0.25">
      <c r="A33" s="132">
        <v>27</v>
      </c>
      <c r="B33" s="154" t="s">
        <v>860</v>
      </c>
      <c r="C33" s="154" t="s">
        <v>681</v>
      </c>
      <c r="D33" s="136"/>
      <c r="E33" s="137"/>
      <c r="F33" s="137">
        <v>0</v>
      </c>
      <c r="G33" s="135"/>
      <c r="H33" s="135"/>
      <c r="I33" s="135">
        <v>0</v>
      </c>
      <c r="J33" s="138"/>
      <c r="K33" s="138"/>
      <c r="L33" s="138">
        <v>0</v>
      </c>
      <c r="M33" s="139">
        <f t="shared" si="0"/>
        <v>0</v>
      </c>
      <c r="N33" s="179">
        <f t="shared" si="1"/>
        <v>0</v>
      </c>
      <c r="O33" s="141">
        <f t="shared" si="2"/>
        <v>0</v>
      </c>
      <c r="P33" s="171"/>
    </row>
    <row r="34" spans="1:19" ht="31.5" customHeight="1" x14ac:dyDescent="0.25">
      <c r="A34" s="132">
        <v>28</v>
      </c>
      <c r="B34" s="154" t="s">
        <v>690</v>
      </c>
      <c r="C34" s="154" t="s">
        <v>681</v>
      </c>
      <c r="D34" s="136"/>
      <c r="E34" s="137"/>
      <c r="F34" s="137">
        <v>68.53</v>
      </c>
      <c r="G34" s="135"/>
      <c r="H34" s="135"/>
      <c r="I34" s="135">
        <v>226</v>
      </c>
      <c r="J34" s="138"/>
      <c r="K34" s="138"/>
      <c r="L34" s="138">
        <v>3.2978257697358822</v>
      </c>
      <c r="M34" s="139">
        <v>34.799999999999997</v>
      </c>
      <c r="N34" s="278">
        <f t="shared" si="1"/>
        <v>78</v>
      </c>
      <c r="O34" s="141">
        <f t="shared" si="2"/>
        <v>78.647999999999996</v>
      </c>
      <c r="P34" s="171">
        <v>78</v>
      </c>
      <c r="Q34" s="206">
        <v>77</v>
      </c>
      <c r="R34" s="206">
        <v>17</v>
      </c>
      <c r="S34" s="309">
        <f t="shared" ref="S34:S39" si="3">R34*100/Q34</f>
        <v>22.077922077922079</v>
      </c>
    </row>
    <row r="35" spans="1:19" ht="15.75" customHeight="1" x14ac:dyDescent="0.25">
      <c r="A35" s="132">
        <v>29</v>
      </c>
      <c r="B35" s="154" t="s">
        <v>2</v>
      </c>
      <c r="C35" s="154" t="s">
        <v>681</v>
      </c>
      <c r="D35" s="136"/>
      <c r="E35" s="137"/>
      <c r="F35" s="137">
        <v>179.89</v>
      </c>
      <c r="G35" s="135"/>
      <c r="H35" s="135"/>
      <c r="I35" s="135">
        <v>299</v>
      </c>
      <c r="J35" s="138"/>
      <c r="K35" s="138"/>
      <c r="L35" s="138">
        <v>1.6621268553004616</v>
      </c>
      <c r="M35" s="139">
        <f t="shared" si="0"/>
        <v>35</v>
      </c>
      <c r="N35" s="278">
        <f t="shared" si="1"/>
        <v>104</v>
      </c>
      <c r="O35" s="141">
        <f t="shared" si="2"/>
        <v>104.65</v>
      </c>
      <c r="P35" s="171"/>
      <c r="Q35" s="206">
        <v>134</v>
      </c>
      <c r="R35" s="206">
        <v>18</v>
      </c>
      <c r="S35" s="309">
        <f t="shared" si="3"/>
        <v>13.432835820895523</v>
      </c>
    </row>
    <row r="36" spans="1:19" ht="31.5" customHeight="1" x14ac:dyDescent="0.25">
      <c r="A36" s="132">
        <v>30</v>
      </c>
      <c r="B36" s="154" t="s">
        <v>118</v>
      </c>
      <c r="C36" s="154" t="s">
        <v>681</v>
      </c>
      <c r="D36" s="136"/>
      <c r="E36" s="137"/>
      <c r="F36" s="137">
        <v>29.44</v>
      </c>
      <c r="G36" s="135"/>
      <c r="H36" s="135"/>
      <c r="I36" s="135">
        <v>52</v>
      </c>
      <c r="J36" s="138"/>
      <c r="K36" s="138"/>
      <c r="L36" s="138">
        <v>1.7663043478260869</v>
      </c>
      <c r="M36" s="139">
        <f t="shared" si="0"/>
        <v>35</v>
      </c>
      <c r="N36" s="278">
        <f t="shared" si="1"/>
        <v>18</v>
      </c>
      <c r="O36" s="141">
        <f t="shared" si="2"/>
        <v>18.2</v>
      </c>
      <c r="P36" s="171">
        <v>18</v>
      </c>
      <c r="Q36" s="206">
        <v>15</v>
      </c>
      <c r="R36" s="206">
        <v>0</v>
      </c>
      <c r="S36" s="309">
        <f t="shared" si="3"/>
        <v>0</v>
      </c>
    </row>
    <row r="37" spans="1:19" ht="31.5" customHeight="1" x14ac:dyDescent="0.25">
      <c r="A37" s="132">
        <v>31</v>
      </c>
      <c r="B37" s="154" t="s">
        <v>115</v>
      </c>
      <c r="C37" s="154" t="s">
        <v>681</v>
      </c>
      <c r="D37" s="136"/>
      <c r="E37" s="137"/>
      <c r="F37" s="137">
        <v>110.43</v>
      </c>
      <c r="G37" s="135"/>
      <c r="H37" s="135"/>
      <c r="I37" s="135">
        <v>129</v>
      </c>
      <c r="J37" s="138"/>
      <c r="K37" s="138"/>
      <c r="L37" s="138">
        <v>1.1681608258625373</v>
      </c>
      <c r="M37" s="139">
        <v>28</v>
      </c>
      <c r="N37" s="278">
        <f t="shared" si="1"/>
        <v>36</v>
      </c>
      <c r="O37" s="141">
        <f t="shared" si="2"/>
        <v>36.119999999999997</v>
      </c>
      <c r="P37" s="171">
        <v>36</v>
      </c>
      <c r="Q37" s="206">
        <v>36</v>
      </c>
      <c r="R37" s="206">
        <v>19</v>
      </c>
      <c r="S37" s="309">
        <f t="shared" si="3"/>
        <v>52.777777777777779</v>
      </c>
    </row>
    <row r="38" spans="1:19" ht="31.5" customHeight="1" x14ac:dyDescent="0.25">
      <c r="A38" s="132">
        <v>32</v>
      </c>
      <c r="B38" s="154" t="s">
        <v>117</v>
      </c>
      <c r="C38" s="154" t="s">
        <v>681</v>
      </c>
      <c r="D38" s="136"/>
      <c r="E38" s="137"/>
      <c r="F38" s="137">
        <v>13.57</v>
      </c>
      <c r="G38" s="135"/>
      <c r="H38" s="135"/>
      <c r="I38" s="135">
        <v>44</v>
      </c>
      <c r="J38" s="138"/>
      <c r="K38" s="138"/>
      <c r="L38" s="138">
        <v>3.2424465733235075</v>
      </c>
      <c r="M38" s="139">
        <f t="shared" si="0"/>
        <v>35</v>
      </c>
      <c r="N38" s="278">
        <f t="shared" si="1"/>
        <v>15</v>
      </c>
      <c r="O38" s="141">
        <f t="shared" si="2"/>
        <v>15.4</v>
      </c>
      <c r="P38" s="171">
        <v>15</v>
      </c>
      <c r="Q38" s="206">
        <v>15</v>
      </c>
      <c r="R38" s="206">
        <v>1</v>
      </c>
      <c r="S38" s="309">
        <f t="shared" si="3"/>
        <v>6.666666666666667</v>
      </c>
    </row>
    <row r="39" spans="1:19" ht="31.5" customHeight="1" x14ac:dyDescent="0.25">
      <c r="A39" s="132">
        <v>33</v>
      </c>
      <c r="B39" s="154" t="s">
        <v>199</v>
      </c>
      <c r="C39" s="154" t="s">
        <v>681</v>
      </c>
      <c r="D39" s="136"/>
      <c r="E39" s="137"/>
      <c r="F39" s="137">
        <v>13.83</v>
      </c>
      <c r="G39" s="135"/>
      <c r="H39" s="135"/>
      <c r="I39" s="135">
        <v>53</v>
      </c>
      <c r="J39" s="138"/>
      <c r="K39" s="138"/>
      <c r="L39" s="138">
        <v>3.8322487346348519</v>
      </c>
      <c r="M39" s="139">
        <f t="shared" si="0"/>
        <v>35</v>
      </c>
      <c r="N39" s="278">
        <f t="shared" si="1"/>
        <v>18</v>
      </c>
      <c r="O39" s="141">
        <f t="shared" si="2"/>
        <v>18.55</v>
      </c>
      <c r="P39" s="171">
        <v>18</v>
      </c>
      <c r="Q39" s="206">
        <v>13</v>
      </c>
      <c r="R39" s="206">
        <v>2</v>
      </c>
      <c r="S39" s="309">
        <f t="shared" si="3"/>
        <v>15.384615384615385</v>
      </c>
    </row>
    <row r="40" spans="1:19" ht="31.5" customHeight="1" x14ac:dyDescent="0.25">
      <c r="A40" s="132">
        <v>34</v>
      </c>
      <c r="B40" s="154" t="s">
        <v>691</v>
      </c>
      <c r="C40" s="154" t="s">
        <v>681</v>
      </c>
      <c r="D40" s="136"/>
      <c r="E40" s="137"/>
      <c r="F40" s="137">
        <v>12.07</v>
      </c>
      <c r="G40" s="135"/>
      <c r="H40" s="135"/>
      <c r="I40" s="135">
        <v>51</v>
      </c>
      <c r="J40" s="138"/>
      <c r="K40" s="138"/>
      <c r="L40" s="138">
        <v>4.225352112676056</v>
      </c>
      <c r="M40" s="139">
        <f t="shared" si="0"/>
        <v>35</v>
      </c>
      <c r="N40" s="278">
        <f t="shared" si="1"/>
        <v>17</v>
      </c>
      <c r="O40" s="141">
        <f t="shared" si="2"/>
        <v>17.850000000000001</v>
      </c>
      <c r="P40" s="171">
        <v>17</v>
      </c>
      <c r="Q40" s="206">
        <v>19</v>
      </c>
      <c r="R40" s="206" t="s">
        <v>670</v>
      </c>
      <c r="S40" s="309"/>
    </row>
    <row r="41" spans="1:19" ht="31.5" hidden="1" customHeight="1" x14ac:dyDescent="0.25">
      <c r="A41" s="132">
        <v>35</v>
      </c>
      <c r="B41" s="154" t="s">
        <v>196</v>
      </c>
      <c r="C41" s="154" t="s">
        <v>681</v>
      </c>
      <c r="D41" s="136"/>
      <c r="E41" s="137"/>
      <c r="F41" s="137">
        <v>11.74</v>
      </c>
      <c r="G41" s="135"/>
      <c r="H41" s="135"/>
      <c r="I41" s="135">
        <v>0</v>
      </c>
      <c r="J41" s="138"/>
      <c r="K41" s="138"/>
      <c r="L41" s="138">
        <v>0</v>
      </c>
      <c r="M41" s="139">
        <f t="shared" si="0"/>
        <v>0</v>
      </c>
      <c r="N41" s="179">
        <f t="shared" si="1"/>
        <v>0</v>
      </c>
      <c r="O41" s="141">
        <f t="shared" si="2"/>
        <v>0</v>
      </c>
      <c r="P41" s="171">
        <v>0</v>
      </c>
    </row>
    <row r="42" spans="1:19" ht="31.5" customHeight="1" x14ac:dyDescent="0.25">
      <c r="A42" s="132">
        <v>36</v>
      </c>
      <c r="B42" s="154" t="s">
        <v>116</v>
      </c>
      <c r="C42" s="154" t="s">
        <v>681</v>
      </c>
      <c r="D42" s="136"/>
      <c r="E42" s="137"/>
      <c r="F42" s="137">
        <v>62.92</v>
      </c>
      <c r="G42" s="135"/>
      <c r="H42" s="135"/>
      <c r="I42" s="135">
        <v>35</v>
      </c>
      <c r="J42" s="138"/>
      <c r="K42" s="138"/>
      <c r="L42" s="138">
        <v>0.55626191989828355</v>
      </c>
      <c r="M42" s="139">
        <f t="shared" si="0"/>
        <v>35</v>
      </c>
      <c r="N42" s="278">
        <f t="shared" si="1"/>
        <v>12</v>
      </c>
      <c r="O42" s="141">
        <f t="shared" si="2"/>
        <v>12.25</v>
      </c>
      <c r="P42" s="171">
        <v>12</v>
      </c>
      <c r="Q42" s="206">
        <v>14</v>
      </c>
      <c r="R42" s="206">
        <v>0</v>
      </c>
      <c r="S42" s="309">
        <f>R42*100/Q42</f>
        <v>0</v>
      </c>
    </row>
    <row r="43" spans="1:19" ht="31.5" hidden="1" customHeight="1" x14ac:dyDescent="0.25">
      <c r="A43" s="132">
        <v>37</v>
      </c>
      <c r="B43" s="154" t="s">
        <v>126</v>
      </c>
      <c r="C43" s="154" t="s">
        <v>681</v>
      </c>
      <c r="D43" s="136"/>
      <c r="E43" s="137"/>
      <c r="F43" s="137">
        <v>15.14</v>
      </c>
      <c r="G43" s="135"/>
      <c r="H43" s="135"/>
      <c r="I43" s="135">
        <v>23</v>
      </c>
      <c r="J43" s="138"/>
      <c r="K43" s="138"/>
      <c r="L43" s="138">
        <v>1.5191545574636722</v>
      </c>
      <c r="M43" s="139">
        <f t="shared" si="0"/>
        <v>0</v>
      </c>
      <c r="N43" s="179">
        <f t="shared" si="1"/>
        <v>0</v>
      </c>
      <c r="O43" s="141">
        <f t="shared" si="2"/>
        <v>0</v>
      </c>
      <c r="P43" s="171">
        <v>0</v>
      </c>
      <c r="Q43" s="206"/>
      <c r="R43" s="206"/>
      <c r="S43" s="206"/>
    </row>
    <row r="44" spans="1:19" ht="31.5" customHeight="1" x14ac:dyDescent="0.25">
      <c r="A44" s="132">
        <v>38</v>
      </c>
      <c r="B44" s="154" t="s">
        <v>88</v>
      </c>
      <c r="C44" s="154" t="s">
        <v>681</v>
      </c>
      <c r="D44" s="136"/>
      <c r="E44" s="137"/>
      <c r="F44" s="137">
        <v>73.3</v>
      </c>
      <c r="G44" s="135"/>
      <c r="H44" s="135"/>
      <c r="I44" s="135">
        <v>274</v>
      </c>
      <c r="J44" s="138"/>
      <c r="K44" s="138"/>
      <c r="L44" s="138">
        <v>3.7380627557980901</v>
      </c>
      <c r="M44" s="139">
        <f t="shared" si="0"/>
        <v>35</v>
      </c>
      <c r="N44" s="278">
        <f t="shared" si="1"/>
        <v>95</v>
      </c>
      <c r="O44" s="141">
        <f t="shared" si="2"/>
        <v>95.9</v>
      </c>
      <c r="P44" s="171">
        <v>95</v>
      </c>
      <c r="Q44" s="206">
        <v>106</v>
      </c>
      <c r="R44" s="206">
        <v>106</v>
      </c>
      <c r="S44" s="309">
        <f>R44*100/Q44</f>
        <v>100</v>
      </c>
    </row>
    <row r="45" spans="1:19" ht="31.5" customHeight="1" x14ac:dyDescent="0.25">
      <c r="A45" s="132">
        <v>39</v>
      </c>
      <c r="B45" s="154" t="s">
        <v>799</v>
      </c>
      <c r="C45" s="154" t="s">
        <v>681</v>
      </c>
      <c r="D45" s="136"/>
      <c r="E45" s="137"/>
      <c r="F45" s="137">
        <v>24.51</v>
      </c>
      <c r="G45" s="135"/>
      <c r="H45" s="135"/>
      <c r="I45" s="135">
        <v>102</v>
      </c>
      <c r="J45" s="138"/>
      <c r="K45" s="138"/>
      <c r="L45" s="138">
        <v>4.1615667074663403</v>
      </c>
      <c r="M45" s="139">
        <f t="shared" si="0"/>
        <v>35</v>
      </c>
      <c r="N45" s="278">
        <f t="shared" si="1"/>
        <v>35</v>
      </c>
      <c r="O45" s="141">
        <f t="shared" si="2"/>
        <v>35.700000000000003</v>
      </c>
      <c r="P45" s="171">
        <v>35</v>
      </c>
      <c r="Q45" s="206" t="s">
        <v>665</v>
      </c>
      <c r="R45" s="206" t="s">
        <v>665</v>
      </c>
      <c r="S45" s="309" t="s">
        <v>665</v>
      </c>
    </row>
    <row r="46" spans="1:19" ht="31.5" customHeight="1" x14ac:dyDescent="0.25">
      <c r="A46" s="132">
        <v>40</v>
      </c>
      <c r="B46" s="154" t="s">
        <v>692</v>
      </c>
      <c r="C46" s="154" t="s">
        <v>681</v>
      </c>
      <c r="D46" s="136"/>
      <c r="E46" s="137"/>
      <c r="F46" s="137">
        <v>15.05</v>
      </c>
      <c r="G46" s="135"/>
      <c r="H46" s="135"/>
      <c r="I46" s="135">
        <v>51</v>
      </c>
      <c r="J46" s="138"/>
      <c r="K46" s="138"/>
      <c r="L46" s="138">
        <v>3.3887043189368771</v>
      </c>
      <c r="M46" s="139">
        <f t="shared" si="0"/>
        <v>35</v>
      </c>
      <c r="N46" s="278">
        <f t="shared" si="1"/>
        <v>17</v>
      </c>
      <c r="O46" s="141">
        <f t="shared" si="2"/>
        <v>17.850000000000001</v>
      </c>
      <c r="P46" s="171">
        <v>17</v>
      </c>
      <c r="Q46" s="206">
        <v>16</v>
      </c>
      <c r="R46" s="206">
        <v>0</v>
      </c>
      <c r="S46" s="309">
        <f>R46*100/Q46</f>
        <v>0</v>
      </c>
    </row>
    <row r="47" spans="1:19" ht="31.5" customHeight="1" x14ac:dyDescent="0.25">
      <c r="A47" s="132">
        <v>41</v>
      </c>
      <c r="B47" s="154" t="s">
        <v>133</v>
      </c>
      <c r="C47" s="154" t="s">
        <v>681</v>
      </c>
      <c r="D47" s="136"/>
      <c r="E47" s="137"/>
      <c r="F47" s="137">
        <v>32.6</v>
      </c>
      <c r="G47" s="135"/>
      <c r="H47" s="135"/>
      <c r="I47" s="135">
        <v>86</v>
      </c>
      <c r="J47" s="138"/>
      <c r="K47" s="138"/>
      <c r="L47" s="138">
        <v>2.6380368098159508</v>
      </c>
      <c r="M47" s="139">
        <v>34</v>
      </c>
      <c r="N47" s="278">
        <f t="shared" si="1"/>
        <v>29</v>
      </c>
      <c r="O47" s="141">
        <f t="shared" si="2"/>
        <v>29.24</v>
      </c>
      <c r="P47" s="171">
        <v>29</v>
      </c>
      <c r="Q47" s="206">
        <v>26</v>
      </c>
      <c r="R47" s="206" t="s">
        <v>670</v>
      </c>
      <c r="S47" s="309" t="e">
        <f>R47*100/Q47</f>
        <v>#VALUE!</v>
      </c>
    </row>
    <row r="48" spans="1:19" ht="15.75" hidden="1" customHeight="1" x14ac:dyDescent="0.25">
      <c r="A48" s="132">
        <v>42</v>
      </c>
      <c r="B48" s="154" t="s">
        <v>444</v>
      </c>
      <c r="C48" s="154" t="s">
        <v>681</v>
      </c>
      <c r="D48" s="136"/>
      <c r="E48" s="137"/>
      <c r="F48" s="137">
        <v>991.94</v>
      </c>
      <c r="G48" s="135"/>
      <c r="H48" s="135"/>
      <c r="I48" s="135">
        <v>1988</v>
      </c>
      <c r="J48" s="138"/>
      <c r="K48" s="138"/>
      <c r="L48" s="138">
        <v>2.0041534770248197</v>
      </c>
      <c r="M48" s="139">
        <v>0</v>
      </c>
      <c r="N48" s="179">
        <f t="shared" si="1"/>
        <v>0</v>
      </c>
      <c r="O48" s="141">
        <f t="shared" si="2"/>
        <v>0</v>
      </c>
      <c r="P48" s="171"/>
      <c r="Q48" s="206"/>
      <c r="R48" s="206"/>
      <c r="S48" s="206"/>
    </row>
    <row r="49" spans="1:19" ht="15.75" hidden="1" customHeight="1" x14ac:dyDescent="0.25">
      <c r="A49" s="132">
        <v>43</v>
      </c>
      <c r="B49" s="154" t="s">
        <v>861</v>
      </c>
      <c r="C49" s="154" t="s">
        <v>672</v>
      </c>
      <c r="D49" s="136"/>
      <c r="E49" s="137"/>
      <c r="F49" s="137">
        <v>104.55</v>
      </c>
      <c r="G49" s="135"/>
      <c r="H49" s="135"/>
      <c r="I49" s="135">
        <v>175</v>
      </c>
      <c r="J49" s="138"/>
      <c r="K49" s="138"/>
      <c r="L49" s="138">
        <v>1.6738402678144428</v>
      </c>
      <c r="M49" s="139">
        <v>0</v>
      </c>
      <c r="N49" s="179">
        <f t="shared" si="1"/>
        <v>0</v>
      </c>
      <c r="O49" s="141">
        <f t="shared" si="2"/>
        <v>0</v>
      </c>
      <c r="P49" s="171"/>
      <c r="Q49" s="206"/>
      <c r="R49" s="206"/>
      <c r="S49" s="206"/>
    </row>
    <row r="50" spans="1:19" ht="47.25" customHeight="1" x14ac:dyDescent="0.25">
      <c r="A50" s="132">
        <v>44</v>
      </c>
      <c r="B50" s="154" t="s">
        <v>134</v>
      </c>
      <c r="C50" s="154" t="s">
        <v>672</v>
      </c>
      <c r="D50" s="136"/>
      <c r="E50" s="137"/>
      <c r="F50" s="137">
        <v>25.64</v>
      </c>
      <c r="G50" s="135"/>
      <c r="H50" s="135"/>
      <c r="I50" s="135">
        <v>69</v>
      </c>
      <c r="J50" s="138"/>
      <c r="K50" s="138"/>
      <c r="L50" s="138">
        <v>2.691107644305772</v>
      </c>
      <c r="M50" s="139">
        <v>31</v>
      </c>
      <c r="N50" s="278">
        <f t="shared" si="1"/>
        <v>21</v>
      </c>
      <c r="O50" s="141">
        <f t="shared" si="2"/>
        <v>21.39</v>
      </c>
      <c r="P50" s="171">
        <v>21</v>
      </c>
      <c r="Q50" s="206">
        <v>18</v>
      </c>
      <c r="R50" s="206">
        <v>0</v>
      </c>
      <c r="S50" s="309">
        <f>R50*100/Q50</f>
        <v>0</v>
      </c>
    </row>
    <row r="51" spans="1:19" ht="31.5" customHeight="1" x14ac:dyDescent="0.25">
      <c r="A51" s="132">
        <v>45</v>
      </c>
      <c r="B51" s="154" t="s">
        <v>48</v>
      </c>
      <c r="C51" s="154" t="s">
        <v>661</v>
      </c>
      <c r="D51" s="136"/>
      <c r="E51" s="137"/>
      <c r="F51" s="137">
        <v>17.899999999999999</v>
      </c>
      <c r="G51" s="135"/>
      <c r="H51" s="135"/>
      <c r="I51" s="135">
        <v>202</v>
      </c>
      <c r="J51" s="138"/>
      <c r="K51" s="138"/>
      <c r="L51" s="138">
        <v>12.212212212212211</v>
      </c>
      <c r="M51" s="139">
        <v>29</v>
      </c>
      <c r="N51" s="278">
        <f t="shared" si="1"/>
        <v>58</v>
      </c>
      <c r="O51" s="141">
        <f t="shared" si="2"/>
        <v>58.58</v>
      </c>
      <c r="P51" s="171">
        <v>58</v>
      </c>
      <c r="Q51" s="206">
        <v>33</v>
      </c>
      <c r="R51" s="206">
        <v>1</v>
      </c>
      <c r="S51" s="309">
        <f>R51*100/Q51</f>
        <v>3.0303030303030303</v>
      </c>
    </row>
    <row r="52" spans="1:19" ht="15.75" customHeight="1" x14ac:dyDescent="0.25">
      <c r="A52" s="132">
        <v>46</v>
      </c>
      <c r="B52" s="154" t="s">
        <v>7</v>
      </c>
      <c r="C52" s="154" t="s">
        <v>672</v>
      </c>
      <c r="D52" s="136"/>
      <c r="E52" s="137"/>
      <c r="F52" s="137">
        <v>17.600000000000001</v>
      </c>
      <c r="G52" s="135"/>
      <c r="H52" s="135"/>
      <c r="I52" s="135">
        <v>75</v>
      </c>
      <c r="J52" s="138"/>
      <c r="K52" s="138"/>
      <c r="L52" s="138">
        <v>4.2613636363636358</v>
      </c>
      <c r="M52" s="139">
        <v>23</v>
      </c>
      <c r="N52" s="278">
        <f t="shared" si="1"/>
        <v>17</v>
      </c>
      <c r="O52" s="141">
        <f t="shared" si="2"/>
        <v>17.25</v>
      </c>
      <c r="P52" s="171">
        <v>17</v>
      </c>
      <c r="Q52" s="206">
        <v>0</v>
      </c>
      <c r="R52" s="206">
        <v>0</v>
      </c>
      <c r="S52" s="309"/>
    </row>
    <row r="53" spans="1:19" ht="47.25" customHeight="1" x14ac:dyDescent="0.25">
      <c r="A53" s="132">
        <v>47</v>
      </c>
      <c r="B53" s="154" t="s">
        <v>288</v>
      </c>
      <c r="C53" s="154" t="s">
        <v>676</v>
      </c>
      <c r="D53" s="136"/>
      <c r="E53" s="137"/>
      <c r="F53" s="137">
        <v>262.10000000000002</v>
      </c>
      <c r="G53" s="135"/>
      <c r="H53" s="135"/>
      <c r="I53" s="135">
        <v>293</v>
      </c>
      <c r="J53" s="138"/>
      <c r="K53" s="138"/>
      <c r="L53" s="138">
        <v>1.610381488430269</v>
      </c>
      <c r="M53" s="139">
        <v>17.2</v>
      </c>
      <c r="N53" s="278">
        <f t="shared" si="1"/>
        <v>50</v>
      </c>
      <c r="O53" s="141">
        <f t="shared" si="2"/>
        <v>50.395999999999994</v>
      </c>
      <c r="P53" s="171">
        <v>50</v>
      </c>
      <c r="Q53" s="206">
        <v>40</v>
      </c>
      <c r="R53" s="206">
        <v>27</v>
      </c>
      <c r="S53" s="309">
        <f>R53*100/Q53</f>
        <v>67.5</v>
      </c>
    </row>
    <row r="54" spans="1:19" ht="15.75" hidden="1" customHeight="1" x14ac:dyDescent="0.25">
      <c r="A54" s="132">
        <v>48</v>
      </c>
      <c r="B54" s="154" t="s">
        <v>2</v>
      </c>
      <c r="C54" s="154" t="s">
        <v>672</v>
      </c>
      <c r="D54" s="136"/>
      <c r="E54" s="137"/>
      <c r="F54" s="137">
        <v>57.19</v>
      </c>
      <c r="G54" s="135"/>
      <c r="H54" s="135"/>
      <c r="I54" s="135">
        <v>24</v>
      </c>
      <c r="J54" s="138"/>
      <c r="K54" s="138"/>
      <c r="L54" s="138">
        <v>0.41965378562685784</v>
      </c>
      <c r="M54" s="139">
        <f t="shared" si="0"/>
        <v>0</v>
      </c>
      <c r="N54" s="179">
        <f t="shared" si="1"/>
        <v>0</v>
      </c>
      <c r="O54" s="141">
        <f t="shared" si="2"/>
        <v>0</v>
      </c>
      <c r="P54" s="171"/>
      <c r="Q54" s="206"/>
      <c r="R54" s="206"/>
      <c r="S54" s="206"/>
    </row>
    <row r="55" spans="1:19" ht="31.5" customHeight="1" x14ac:dyDescent="0.25">
      <c r="A55" s="132">
        <v>49</v>
      </c>
      <c r="B55" s="154" t="s">
        <v>89</v>
      </c>
      <c r="C55" s="154" t="s">
        <v>672</v>
      </c>
      <c r="D55" s="136"/>
      <c r="E55" s="137"/>
      <c r="F55" s="137">
        <v>39.6</v>
      </c>
      <c r="G55" s="135"/>
      <c r="H55" s="135"/>
      <c r="I55" s="135">
        <v>45</v>
      </c>
      <c r="J55" s="138"/>
      <c r="K55" s="138"/>
      <c r="L55" s="138">
        <v>1.7675415104445633</v>
      </c>
      <c r="M55" s="139">
        <f t="shared" si="0"/>
        <v>35</v>
      </c>
      <c r="N55" s="278">
        <f t="shared" si="1"/>
        <v>15</v>
      </c>
      <c r="O55" s="141">
        <f t="shared" si="2"/>
        <v>15.75</v>
      </c>
      <c r="P55" s="171">
        <v>19</v>
      </c>
      <c r="Q55" s="206">
        <v>30</v>
      </c>
      <c r="R55" s="206">
        <v>30</v>
      </c>
      <c r="S55" s="309">
        <f>R55*100/Q55</f>
        <v>100</v>
      </c>
    </row>
    <row r="56" spans="1:19" ht="47.25" customHeight="1" x14ac:dyDescent="0.25">
      <c r="A56" s="132">
        <v>50</v>
      </c>
      <c r="B56" s="154" t="s">
        <v>86</v>
      </c>
      <c r="C56" s="154" t="s">
        <v>672</v>
      </c>
      <c r="D56" s="136"/>
      <c r="E56" s="137"/>
      <c r="F56" s="137">
        <v>43.33</v>
      </c>
      <c r="G56" s="135"/>
      <c r="H56" s="135"/>
      <c r="I56" s="135">
        <v>121</v>
      </c>
      <c r="J56" s="138"/>
      <c r="K56" s="138"/>
      <c r="L56" s="138">
        <v>2.7925225017309026</v>
      </c>
      <c r="M56" s="139">
        <v>31</v>
      </c>
      <c r="N56" s="278">
        <f t="shared" si="1"/>
        <v>37</v>
      </c>
      <c r="O56" s="141">
        <f t="shared" si="2"/>
        <v>37.51</v>
      </c>
      <c r="P56" s="171">
        <v>37</v>
      </c>
      <c r="Q56" s="206">
        <v>45</v>
      </c>
      <c r="R56" s="206">
        <v>17</v>
      </c>
      <c r="S56" s="309">
        <f>R56*100/Q56</f>
        <v>37.777777777777779</v>
      </c>
    </row>
    <row r="57" spans="1:19" ht="15.75" hidden="1" customHeight="1" x14ac:dyDescent="0.25">
      <c r="A57" s="132">
        <v>51</v>
      </c>
      <c r="B57" s="154" t="s">
        <v>444</v>
      </c>
      <c r="C57" s="154" t="s">
        <v>672</v>
      </c>
      <c r="D57" s="136"/>
      <c r="E57" s="137"/>
      <c r="F57" s="137">
        <v>340.63</v>
      </c>
      <c r="G57" s="135"/>
      <c r="H57" s="135"/>
      <c r="I57" s="135">
        <v>720</v>
      </c>
      <c r="J57" s="138"/>
      <c r="K57" s="138"/>
      <c r="L57" s="138">
        <v>2.113730440654082</v>
      </c>
      <c r="M57" s="139">
        <v>0</v>
      </c>
      <c r="N57" s="179">
        <f t="shared" si="1"/>
        <v>0</v>
      </c>
      <c r="O57" s="141">
        <f t="shared" si="2"/>
        <v>0</v>
      </c>
      <c r="P57" s="171"/>
      <c r="Q57" s="206"/>
      <c r="R57" s="206"/>
      <c r="S57" s="206"/>
    </row>
    <row r="58" spans="1:19" ht="31.5" hidden="1" customHeight="1" x14ac:dyDescent="0.25">
      <c r="A58" s="132">
        <v>52</v>
      </c>
      <c r="B58" s="154" t="s">
        <v>862</v>
      </c>
      <c r="C58" s="154" t="s">
        <v>863</v>
      </c>
      <c r="D58" s="136"/>
      <c r="E58" s="137"/>
      <c r="F58" s="137">
        <v>15.03</v>
      </c>
      <c r="G58" s="135"/>
      <c r="H58" s="135"/>
      <c r="I58" s="135">
        <v>9</v>
      </c>
      <c r="J58" s="138"/>
      <c r="K58" s="138"/>
      <c r="L58" s="138">
        <v>0.5988023952095809</v>
      </c>
      <c r="M58" s="139">
        <f t="shared" si="0"/>
        <v>0</v>
      </c>
      <c r="N58" s="179">
        <f t="shared" si="1"/>
        <v>0</v>
      </c>
      <c r="O58" s="141">
        <f t="shared" si="2"/>
        <v>0</v>
      </c>
      <c r="P58" s="171"/>
      <c r="Q58" s="206"/>
      <c r="R58" s="206"/>
      <c r="S58" s="206"/>
    </row>
    <row r="59" spans="1:19" ht="31.5" hidden="1" customHeight="1" x14ac:dyDescent="0.25">
      <c r="A59" s="132">
        <v>53</v>
      </c>
      <c r="B59" s="154" t="s">
        <v>864</v>
      </c>
      <c r="C59" s="154" t="s">
        <v>863</v>
      </c>
      <c r="D59" s="136"/>
      <c r="E59" s="137"/>
      <c r="F59" s="137">
        <v>16.32</v>
      </c>
      <c r="G59" s="135"/>
      <c r="H59" s="135"/>
      <c r="I59" s="135">
        <v>22</v>
      </c>
      <c r="J59" s="138"/>
      <c r="K59" s="138"/>
      <c r="L59" s="138">
        <v>1.3480392156862744</v>
      </c>
      <c r="M59" s="139">
        <f t="shared" si="0"/>
        <v>0</v>
      </c>
      <c r="N59" s="179">
        <f t="shared" si="1"/>
        <v>0</v>
      </c>
      <c r="O59" s="141">
        <f t="shared" si="2"/>
        <v>0</v>
      </c>
      <c r="P59" s="171"/>
      <c r="Q59" s="206"/>
      <c r="R59" s="206"/>
      <c r="S59" s="206"/>
    </row>
    <row r="60" spans="1:19" ht="31.5" hidden="1" customHeight="1" x14ac:dyDescent="0.25">
      <c r="A60" s="132">
        <v>54</v>
      </c>
      <c r="B60" s="154" t="s">
        <v>693</v>
      </c>
      <c r="C60" s="154" t="s">
        <v>49</v>
      </c>
      <c r="D60" s="136"/>
      <c r="E60" s="137"/>
      <c r="F60" s="137">
        <v>6.45</v>
      </c>
      <c r="G60" s="135"/>
      <c r="H60" s="135"/>
      <c r="I60" s="135">
        <v>14</v>
      </c>
      <c r="J60" s="138"/>
      <c r="K60" s="138"/>
      <c r="L60" s="138">
        <v>2.1705426356589146</v>
      </c>
      <c r="M60" s="139">
        <f t="shared" si="0"/>
        <v>0</v>
      </c>
      <c r="N60" s="179">
        <f t="shared" si="1"/>
        <v>0</v>
      </c>
      <c r="O60" s="141">
        <f t="shared" si="2"/>
        <v>0</v>
      </c>
      <c r="P60" s="171">
        <v>1</v>
      </c>
      <c r="Q60" s="206"/>
      <c r="R60" s="206"/>
      <c r="S60" s="206"/>
    </row>
    <row r="61" spans="1:19" ht="31.5" hidden="1" customHeight="1" x14ac:dyDescent="0.25">
      <c r="A61" s="132">
        <v>55</v>
      </c>
      <c r="B61" s="154" t="s">
        <v>694</v>
      </c>
      <c r="C61" s="154" t="s">
        <v>49</v>
      </c>
      <c r="D61" s="136"/>
      <c r="E61" s="137"/>
      <c r="F61" s="137">
        <v>6.49</v>
      </c>
      <c r="G61" s="135"/>
      <c r="H61" s="135"/>
      <c r="I61" s="135">
        <v>12</v>
      </c>
      <c r="J61" s="138"/>
      <c r="K61" s="138"/>
      <c r="L61" s="138">
        <v>1.8489984591679507</v>
      </c>
      <c r="M61" s="139">
        <f t="shared" si="0"/>
        <v>0</v>
      </c>
      <c r="N61" s="179">
        <f t="shared" si="1"/>
        <v>0</v>
      </c>
      <c r="O61" s="141">
        <f t="shared" si="2"/>
        <v>0</v>
      </c>
      <c r="P61" s="171">
        <v>1</v>
      </c>
      <c r="Q61" s="206"/>
      <c r="R61" s="206"/>
      <c r="S61" s="206"/>
    </row>
    <row r="62" spans="1:19" ht="31.5" customHeight="1" x14ac:dyDescent="0.25">
      <c r="A62" s="132">
        <v>56</v>
      </c>
      <c r="B62" s="154" t="s">
        <v>50</v>
      </c>
      <c r="C62" s="154" t="s">
        <v>49</v>
      </c>
      <c r="D62" s="136"/>
      <c r="E62" s="137"/>
      <c r="F62" s="137">
        <v>646.79</v>
      </c>
      <c r="G62" s="135"/>
      <c r="H62" s="135"/>
      <c r="I62" s="135">
        <v>1852</v>
      </c>
      <c r="J62" s="138"/>
      <c r="K62" s="138"/>
      <c r="L62" s="138">
        <v>2.8633714188531054</v>
      </c>
      <c r="M62" s="139">
        <v>32.450000000000003</v>
      </c>
      <c r="N62" s="278">
        <f t="shared" si="1"/>
        <v>600</v>
      </c>
      <c r="O62" s="141">
        <f t="shared" si="2"/>
        <v>600.97400000000005</v>
      </c>
      <c r="P62" s="171">
        <v>600</v>
      </c>
      <c r="Q62" s="206">
        <v>300</v>
      </c>
      <c r="R62" s="206">
        <v>216</v>
      </c>
      <c r="S62" s="309">
        <f>R62*100/Q62</f>
        <v>72</v>
      </c>
    </row>
    <row r="63" spans="1:19" ht="31.5" customHeight="1" x14ac:dyDescent="0.25">
      <c r="A63" s="132">
        <v>57</v>
      </c>
      <c r="B63" s="154" t="s">
        <v>54</v>
      </c>
      <c r="C63" s="154" t="s">
        <v>53</v>
      </c>
      <c r="D63" s="136"/>
      <c r="E63" s="137"/>
      <c r="F63" s="137">
        <v>193.8</v>
      </c>
      <c r="G63" s="135"/>
      <c r="H63" s="135"/>
      <c r="I63" s="135">
        <v>285</v>
      </c>
      <c r="J63" s="138"/>
      <c r="K63" s="138"/>
      <c r="L63" s="138">
        <v>1.4705882352941175</v>
      </c>
      <c r="M63" s="139">
        <v>21.3</v>
      </c>
      <c r="N63" s="278">
        <f t="shared" si="1"/>
        <v>60</v>
      </c>
      <c r="O63" s="141">
        <f t="shared" si="2"/>
        <v>60.704999999999998</v>
      </c>
      <c r="P63" s="171">
        <v>60</v>
      </c>
      <c r="Q63" s="206">
        <v>60</v>
      </c>
      <c r="R63" s="206">
        <v>32</v>
      </c>
      <c r="S63" s="309">
        <f>R63*100/Q63</f>
        <v>53.333333333333336</v>
      </c>
    </row>
    <row r="64" spans="1:19" ht="15.75" customHeight="1" x14ac:dyDescent="0.25">
      <c r="A64" s="132">
        <v>58</v>
      </c>
      <c r="B64" s="154" t="s">
        <v>2</v>
      </c>
      <c r="C64" s="154" t="s">
        <v>49</v>
      </c>
      <c r="D64" s="136"/>
      <c r="E64" s="137"/>
      <c r="F64" s="137">
        <v>274.27999999999997</v>
      </c>
      <c r="G64" s="135"/>
      <c r="H64" s="135"/>
      <c r="I64" s="135">
        <v>403</v>
      </c>
      <c r="J64" s="138"/>
      <c r="K64" s="138"/>
      <c r="L64" s="138">
        <v>1.4693014437800789</v>
      </c>
      <c r="M64" s="139">
        <f t="shared" si="0"/>
        <v>35</v>
      </c>
      <c r="N64" s="278">
        <f t="shared" si="1"/>
        <v>141</v>
      </c>
      <c r="O64" s="141">
        <f t="shared" si="2"/>
        <v>141.05000000000001</v>
      </c>
      <c r="P64" s="171"/>
      <c r="Q64" s="206">
        <v>147</v>
      </c>
      <c r="R64" s="206">
        <v>14</v>
      </c>
      <c r="S64" s="309">
        <f>R64*100/Q64</f>
        <v>9.5238095238095237</v>
      </c>
    </row>
    <row r="65" spans="1:19" ht="15.75" customHeight="1" x14ac:dyDescent="0.25">
      <c r="A65" s="132">
        <v>59</v>
      </c>
      <c r="B65" s="154" t="s">
        <v>2</v>
      </c>
      <c r="C65" s="154" t="s">
        <v>53</v>
      </c>
      <c r="D65" s="136"/>
      <c r="E65" s="137"/>
      <c r="F65" s="137">
        <v>65.55</v>
      </c>
      <c r="G65" s="135"/>
      <c r="H65" s="135"/>
      <c r="I65" s="135">
        <v>100</v>
      </c>
      <c r="J65" s="138"/>
      <c r="K65" s="138"/>
      <c r="L65" s="138">
        <v>1.5255530129672006</v>
      </c>
      <c r="M65" s="139">
        <f t="shared" si="0"/>
        <v>35</v>
      </c>
      <c r="N65" s="278">
        <f t="shared" si="1"/>
        <v>35</v>
      </c>
      <c r="O65" s="141">
        <f t="shared" si="2"/>
        <v>35</v>
      </c>
      <c r="P65" s="171"/>
      <c r="Q65" s="206">
        <v>36</v>
      </c>
      <c r="R65" s="206"/>
      <c r="S65" s="309">
        <f>R65*100/Q65</f>
        <v>0</v>
      </c>
    </row>
    <row r="66" spans="1:19" ht="31.5" customHeight="1" x14ac:dyDescent="0.25">
      <c r="A66" s="132">
        <v>60</v>
      </c>
      <c r="B66" s="154" t="s">
        <v>800</v>
      </c>
      <c r="C66" s="154" t="s">
        <v>49</v>
      </c>
      <c r="D66" s="136"/>
      <c r="E66" s="137"/>
      <c r="F66" s="137">
        <v>30.15</v>
      </c>
      <c r="G66" s="135"/>
      <c r="H66" s="135"/>
      <c r="I66" s="135">
        <v>48</v>
      </c>
      <c r="J66" s="138"/>
      <c r="K66" s="138"/>
      <c r="L66" s="138">
        <v>1.592039800995025</v>
      </c>
      <c r="M66" s="139">
        <v>26</v>
      </c>
      <c r="N66" s="278">
        <f t="shared" si="1"/>
        <v>12</v>
      </c>
      <c r="O66" s="141">
        <f t="shared" si="2"/>
        <v>12.48</v>
      </c>
      <c r="P66" s="171">
        <v>12</v>
      </c>
      <c r="Q66" s="206">
        <v>12</v>
      </c>
      <c r="R66" s="206">
        <v>9</v>
      </c>
      <c r="S66" s="309">
        <f>R66*100/Q66</f>
        <v>75</v>
      </c>
    </row>
    <row r="67" spans="1:19" ht="31.5" hidden="1" customHeight="1" x14ac:dyDescent="0.25">
      <c r="A67" s="132">
        <v>61</v>
      </c>
      <c r="B67" s="154" t="s">
        <v>91</v>
      </c>
      <c r="C67" s="154" t="s">
        <v>49</v>
      </c>
      <c r="D67" s="136"/>
      <c r="E67" s="137"/>
      <c r="F67" s="137">
        <v>19.010000000000002</v>
      </c>
      <c r="G67" s="135"/>
      <c r="H67" s="135"/>
      <c r="I67" s="135">
        <v>49</v>
      </c>
      <c r="J67" s="138"/>
      <c r="K67" s="138"/>
      <c r="L67" s="138">
        <v>2.5775907417148867</v>
      </c>
      <c r="M67" s="139">
        <v>0</v>
      </c>
      <c r="N67" s="179">
        <f t="shared" si="1"/>
        <v>0</v>
      </c>
      <c r="O67" s="141">
        <f t="shared" si="2"/>
        <v>0</v>
      </c>
      <c r="P67" s="171">
        <v>0</v>
      </c>
      <c r="Q67" s="206"/>
      <c r="R67" s="206"/>
      <c r="S67" s="206"/>
    </row>
    <row r="68" spans="1:19" ht="31.5" hidden="1" customHeight="1" x14ac:dyDescent="0.25">
      <c r="A68" s="132">
        <v>62</v>
      </c>
      <c r="B68" s="154" t="s">
        <v>90</v>
      </c>
      <c r="C68" s="154" t="s">
        <v>49</v>
      </c>
      <c r="D68" s="136"/>
      <c r="E68" s="137"/>
      <c r="F68" s="137">
        <v>44</v>
      </c>
      <c r="G68" s="135"/>
      <c r="H68" s="135"/>
      <c r="I68" s="135">
        <v>95</v>
      </c>
      <c r="J68" s="138"/>
      <c r="K68" s="138"/>
      <c r="L68" s="138">
        <v>2.1590909090909092</v>
      </c>
      <c r="M68" s="139">
        <v>0</v>
      </c>
      <c r="N68" s="179">
        <f t="shared" si="1"/>
        <v>0</v>
      </c>
      <c r="O68" s="141">
        <f t="shared" si="2"/>
        <v>0</v>
      </c>
      <c r="P68" s="296" t="s">
        <v>665</v>
      </c>
      <c r="Q68" s="206"/>
      <c r="R68" s="206"/>
      <c r="S68" s="206"/>
    </row>
    <row r="69" spans="1:19" ht="31.5" customHeight="1" x14ac:dyDescent="0.25">
      <c r="A69" s="132">
        <v>63</v>
      </c>
      <c r="B69" s="154" t="s">
        <v>695</v>
      </c>
      <c r="C69" s="154" t="s">
        <v>49</v>
      </c>
      <c r="D69" s="136"/>
      <c r="E69" s="137"/>
      <c r="F69" s="137">
        <v>44.38</v>
      </c>
      <c r="G69" s="135"/>
      <c r="H69" s="135"/>
      <c r="I69" s="135">
        <v>108</v>
      </c>
      <c r="J69" s="138"/>
      <c r="K69" s="138"/>
      <c r="L69" s="138">
        <v>2.4335286164939158</v>
      </c>
      <c r="M69" s="139">
        <v>24</v>
      </c>
      <c r="N69" s="278">
        <f t="shared" si="1"/>
        <v>25</v>
      </c>
      <c r="O69" s="141">
        <f t="shared" si="2"/>
        <v>25.92</v>
      </c>
      <c r="P69" s="171">
        <v>25</v>
      </c>
      <c r="Q69" s="206">
        <v>0</v>
      </c>
      <c r="R69" s="206">
        <v>0</v>
      </c>
      <c r="S69" s="309"/>
    </row>
    <row r="70" spans="1:19" ht="31.5" customHeight="1" x14ac:dyDescent="0.25">
      <c r="A70" s="132">
        <v>64</v>
      </c>
      <c r="B70" s="154" t="s">
        <v>242</v>
      </c>
      <c r="C70" s="154" t="s">
        <v>49</v>
      </c>
      <c r="D70" s="136"/>
      <c r="E70" s="137"/>
      <c r="F70" s="137">
        <v>45.41</v>
      </c>
      <c r="G70" s="135"/>
      <c r="H70" s="135"/>
      <c r="I70" s="135">
        <v>106</v>
      </c>
      <c r="J70" s="138"/>
      <c r="K70" s="138"/>
      <c r="L70" s="138">
        <v>2.3342876018498129</v>
      </c>
      <c r="M70" s="139">
        <f t="shared" si="0"/>
        <v>35</v>
      </c>
      <c r="N70" s="278">
        <f t="shared" si="1"/>
        <v>37</v>
      </c>
      <c r="O70" s="141">
        <f t="shared" si="2"/>
        <v>37.1</v>
      </c>
      <c r="P70" s="171">
        <v>38</v>
      </c>
      <c r="Q70" s="206">
        <v>38</v>
      </c>
      <c r="R70" s="206">
        <v>16</v>
      </c>
      <c r="S70" s="309">
        <f>R70*100/Q70</f>
        <v>42.10526315789474</v>
      </c>
    </row>
    <row r="71" spans="1:19" ht="31.5" hidden="1" customHeight="1" x14ac:dyDescent="0.25">
      <c r="A71" s="132">
        <v>65</v>
      </c>
      <c r="B71" s="154" t="s">
        <v>444</v>
      </c>
      <c r="C71" s="154" t="s">
        <v>863</v>
      </c>
      <c r="D71" s="136"/>
      <c r="E71" s="137"/>
      <c r="F71" s="137">
        <v>1407.66</v>
      </c>
      <c r="G71" s="135"/>
      <c r="H71" s="135"/>
      <c r="I71" s="135">
        <v>3109</v>
      </c>
      <c r="J71" s="138"/>
      <c r="K71" s="138"/>
      <c r="L71" s="138">
        <v>2.2086299248398049</v>
      </c>
      <c r="M71" s="139">
        <v>0</v>
      </c>
      <c r="N71" s="179">
        <f t="shared" si="1"/>
        <v>0</v>
      </c>
      <c r="O71" s="141">
        <f t="shared" si="2"/>
        <v>0</v>
      </c>
      <c r="P71" s="171"/>
      <c r="Q71" s="206"/>
      <c r="R71" s="206"/>
      <c r="S71" s="206"/>
    </row>
    <row r="72" spans="1:19" ht="15.75" hidden="1" customHeight="1" x14ac:dyDescent="0.25">
      <c r="A72" s="132">
        <v>66</v>
      </c>
      <c r="B72" s="154" t="s">
        <v>865</v>
      </c>
      <c r="C72" s="154" t="s">
        <v>663</v>
      </c>
      <c r="D72" s="136"/>
      <c r="E72" s="137"/>
      <c r="F72" s="137">
        <v>200.64</v>
      </c>
      <c r="G72" s="135"/>
      <c r="H72" s="135"/>
      <c r="I72" s="135">
        <v>290</v>
      </c>
      <c r="J72" s="138"/>
      <c r="K72" s="138"/>
      <c r="L72" s="138">
        <v>1.4453748006379585</v>
      </c>
      <c r="M72" s="139">
        <v>0</v>
      </c>
      <c r="N72" s="179">
        <f t="shared" si="1"/>
        <v>0</v>
      </c>
      <c r="O72" s="141">
        <f t="shared" si="2"/>
        <v>0</v>
      </c>
      <c r="P72" s="171"/>
      <c r="Q72" s="206"/>
      <c r="R72" s="206"/>
      <c r="S72" s="206"/>
    </row>
    <row r="73" spans="1:19" ht="31.5" customHeight="1" x14ac:dyDescent="0.25">
      <c r="A73" s="132">
        <v>67</v>
      </c>
      <c r="B73" s="154" t="s">
        <v>697</v>
      </c>
      <c r="C73" s="154" t="s">
        <v>663</v>
      </c>
      <c r="D73" s="136"/>
      <c r="E73" s="137"/>
      <c r="F73" s="137">
        <v>12.6</v>
      </c>
      <c r="G73" s="135"/>
      <c r="H73" s="135"/>
      <c r="I73" s="135">
        <v>49</v>
      </c>
      <c r="J73" s="138"/>
      <c r="K73" s="138"/>
      <c r="L73" s="138">
        <v>3.8888888888888888</v>
      </c>
      <c r="M73" s="139">
        <v>26</v>
      </c>
      <c r="N73" s="278">
        <f t="shared" ref="N73:N136" si="4">ROUNDDOWN(O73,0)</f>
        <v>12</v>
      </c>
      <c r="O73" s="141">
        <f t="shared" ref="O73:O136" si="5">I73*M73/100</f>
        <v>12.74</v>
      </c>
      <c r="P73" s="171">
        <v>12</v>
      </c>
      <c r="Q73" s="206">
        <v>12</v>
      </c>
      <c r="R73" s="206"/>
      <c r="S73" s="309">
        <f t="shared" ref="S73:S80" si="6">R73*100/Q73</f>
        <v>0</v>
      </c>
    </row>
    <row r="74" spans="1:19" ht="31.5" customHeight="1" x14ac:dyDescent="0.25">
      <c r="A74" s="132">
        <v>68</v>
      </c>
      <c r="B74" s="154" t="s">
        <v>688</v>
      </c>
      <c r="C74" s="154" t="s">
        <v>663</v>
      </c>
      <c r="D74" s="136"/>
      <c r="E74" s="137"/>
      <c r="F74" s="137">
        <v>32.200000000000003</v>
      </c>
      <c r="G74" s="135"/>
      <c r="H74" s="135"/>
      <c r="I74" s="135">
        <v>49</v>
      </c>
      <c r="J74" s="138"/>
      <c r="K74" s="138"/>
      <c r="L74" s="138">
        <v>1.5836050302748022</v>
      </c>
      <c r="M74" s="139">
        <f t="shared" ref="M74:M136" si="7">IF(I74&lt;33,0,35)</f>
        <v>35</v>
      </c>
      <c r="N74" s="278">
        <f t="shared" si="4"/>
        <v>17</v>
      </c>
      <c r="O74" s="141">
        <f t="shared" si="5"/>
        <v>17.149999999999999</v>
      </c>
      <c r="P74" s="171">
        <v>17</v>
      </c>
      <c r="Q74" s="206">
        <v>17</v>
      </c>
      <c r="R74" s="206">
        <v>17</v>
      </c>
      <c r="S74" s="309">
        <f t="shared" si="6"/>
        <v>100</v>
      </c>
    </row>
    <row r="75" spans="1:19" ht="47.25" customHeight="1" x14ac:dyDescent="0.25">
      <c r="A75" s="132">
        <v>69</v>
      </c>
      <c r="B75" s="154" t="s">
        <v>170</v>
      </c>
      <c r="C75" s="154" t="s">
        <v>663</v>
      </c>
      <c r="D75" s="136"/>
      <c r="E75" s="137"/>
      <c r="F75" s="137">
        <v>993.68</v>
      </c>
      <c r="G75" s="135"/>
      <c r="H75" s="135"/>
      <c r="I75" s="135">
        <v>1725</v>
      </c>
      <c r="J75" s="138"/>
      <c r="K75" s="138"/>
      <c r="L75" s="138">
        <v>1.7359713388616054</v>
      </c>
      <c r="M75" s="139">
        <v>34.799999999999997</v>
      </c>
      <c r="N75" s="278">
        <f t="shared" si="4"/>
        <v>600</v>
      </c>
      <c r="O75" s="141">
        <f t="shared" si="5"/>
        <v>600.29999999999995</v>
      </c>
      <c r="P75" s="171">
        <v>600</v>
      </c>
      <c r="Q75" s="206">
        <v>569</v>
      </c>
      <c r="R75" s="206">
        <v>420</v>
      </c>
      <c r="S75" s="309">
        <f t="shared" si="6"/>
        <v>73.813708260105443</v>
      </c>
    </row>
    <row r="76" spans="1:19" ht="15.75" customHeight="1" x14ac:dyDescent="0.25">
      <c r="A76" s="132">
        <v>70</v>
      </c>
      <c r="B76" s="154" t="s">
        <v>2</v>
      </c>
      <c r="C76" s="154" t="s">
        <v>663</v>
      </c>
      <c r="D76" s="136"/>
      <c r="E76" s="137"/>
      <c r="F76" s="137">
        <v>1057.96</v>
      </c>
      <c r="G76" s="135"/>
      <c r="H76" s="135"/>
      <c r="I76" s="135">
        <v>1133</v>
      </c>
      <c r="J76" s="138"/>
      <c r="K76" s="138"/>
      <c r="L76" s="138">
        <v>1.0709289576165451</v>
      </c>
      <c r="M76" s="139">
        <f t="shared" si="7"/>
        <v>35</v>
      </c>
      <c r="N76" s="278">
        <f t="shared" si="4"/>
        <v>396</v>
      </c>
      <c r="O76" s="141">
        <f t="shared" si="5"/>
        <v>396.55</v>
      </c>
      <c r="P76" s="171"/>
      <c r="Q76" s="206">
        <v>361</v>
      </c>
      <c r="R76" s="206">
        <v>272</v>
      </c>
      <c r="S76" s="309">
        <f t="shared" si="6"/>
        <v>75.34626038781164</v>
      </c>
    </row>
    <row r="77" spans="1:19" ht="30.75" customHeight="1" x14ac:dyDescent="0.25">
      <c r="A77" s="132">
        <v>71</v>
      </c>
      <c r="B77" s="154" t="s">
        <v>203</v>
      </c>
      <c r="C77" s="154" t="s">
        <v>663</v>
      </c>
      <c r="D77" s="136"/>
      <c r="E77" s="137"/>
      <c r="F77" s="137">
        <v>57.09</v>
      </c>
      <c r="G77" s="135"/>
      <c r="H77" s="135"/>
      <c r="I77" s="135">
        <v>237</v>
      </c>
      <c r="J77" s="138"/>
      <c r="K77" s="138"/>
      <c r="L77" s="138">
        <v>4.1513399894902783</v>
      </c>
      <c r="M77" s="139">
        <f t="shared" si="7"/>
        <v>35</v>
      </c>
      <c r="N77" s="278">
        <f t="shared" si="4"/>
        <v>82</v>
      </c>
      <c r="O77" s="141">
        <f t="shared" si="5"/>
        <v>82.95</v>
      </c>
      <c r="P77" s="171">
        <v>82</v>
      </c>
      <c r="Q77" s="206">
        <v>82</v>
      </c>
      <c r="R77" s="206">
        <v>80</v>
      </c>
      <c r="S77" s="309">
        <f t="shared" si="6"/>
        <v>97.560975609756099</v>
      </c>
    </row>
    <row r="78" spans="1:19" ht="31.5" customHeight="1" x14ac:dyDescent="0.25">
      <c r="A78" s="132">
        <v>72</v>
      </c>
      <c r="B78" s="154" t="s">
        <v>92</v>
      </c>
      <c r="C78" s="154" t="s">
        <v>663</v>
      </c>
      <c r="D78" s="136"/>
      <c r="E78" s="137"/>
      <c r="F78" s="137">
        <v>1569.54</v>
      </c>
      <c r="G78" s="135"/>
      <c r="H78" s="135"/>
      <c r="I78" s="135">
        <v>5246</v>
      </c>
      <c r="J78" s="138"/>
      <c r="K78" s="138"/>
      <c r="L78" s="138">
        <v>3.3423805701033427</v>
      </c>
      <c r="M78" s="139">
        <v>34.83</v>
      </c>
      <c r="N78" s="278">
        <f t="shared" si="4"/>
        <v>1827</v>
      </c>
      <c r="O78" s="141">
        <f t="shared" si="5"/>
        <v>1827.1817999999998</v>
      </c>
      <c r="P78" s="171">
        <v>1827</v>
      </c>
      <c r="Q78" s="206">
        <v>1576</v>
      </c>
      <c r="R78" s="206">
        <v>1419</v>
      </c>
      <c r="S78" s="309">
        <f t="shared" si="6"/>
        <v>90.038071065989854</v>
      </c>
    </row>
    <row r="79" spans="1:19" ht="31.5" customHeight="1" x14ac:dyDescent="0.25">
      <c r="A79" s="132">
        <v>73</v>
      </c>
      <c r="B79" s="154" t="s">
        <v>211</v>
      </c>
      <c r="C79" s="154" t="s">
        <v>663</v>
      </c>
      <c r="D79" s="136"/>
      <c r="E79" s="137"/>
      <c r="F79" s="137">
        <v>1415.98</v>
      </c>
      <c r="G79" s="135"/>
      <c r="H79" s="135"/>
      <c r="I79" s="135">
        <v>6922</v>
      </c>
      <c r="J79" s="138"/>
      <c r="K79" s="138"/>
      <c r="L79" s="138">
        <v>4.8884871255243718</v>
      </c>
      <c r="M79" s="139">
        <v>34.840000000000003</v>
      </c>
      <c r="N79" s="278">
        <f t="shared" si="4"/>
        <v>2411</v>
      </c>
      <c r="O79" s="141">
        <f t="shared" si="5"/>
        <v>2411.6248000000001</v>
      </c>
      <c r="P79" s="171">
        <v>2411</v>
      </c>
      <c r="Q79" s="206">
        <v>2051</v>
      </c>
      <c r="R79" s="206">
        <v>1713</v>
      </c>
      <c r="S79" s="309">
        <f t="shared" si="6"/>
        <v>83.520234032179431</v>
      </c>
    </row>
    <row r="80" spans="1:19" ht="31.5" customHeight="1" x14ac:dyDescent="0.25">
      <c r="A80" s="132">
        <v>74</v>
      </c>
      <c r="B80" s="154" t="s">
        <v>698</v>
      </c>
      <c r="C80" s="154" t="s">
        <v>663</v>
      </c>
      <c r="D80" s="136"/>
      <c r="E80" s="137"/>
      <c r="F80" s="137">
        <v>54.22</v>
      </c>
      <c r="G80" s="135"/>
      <c r="H80" s="135"/>
      <c r="I80" s="135">
        <v>277</v>
      </c>
      <c r="J80" s="138"/>
      <c r="K80" s="138"/>
      <c r="L80" s="138">
        <v>5.1088159350793063</v>
      </c>
      <c r="M80" s="139">
        <f t="shared" si="7"/>
        <v>35</v>
      </c>
      <c r="N80" s="278">
        <f t="shared" si="4"/>
        <v>96</v>
      </c>
      <c r="O80" s="141">
        <f t="shared" si="5"/>
        <v>96.95</v>
      </c>
      <c r="P80" s="171">
        <v>96</v>
      </c>
      <c r="Q80" s="206">
        <v>91</v>
      </c>
      <c r="R80" s="206">
        <v>91</v>
      </c>
      <c r="S80" s="309">
        <f t="shared" si="6"/>
        <v>100</v>
      </c>
    </row>
    <row r="81" spans="1:19" ht="15.75" hidden="1" customHeight="1" x14ac:dyDescent="0.25">
      <c r="A81" s="132">
        <v>75</v>
      </c>
      <c r="B81" s="154" t="s">
        <v>444</v>
      </c>
      <c r="C81" s="154" t="s">
        <v>663</v>
      </c>
      <c r="D81" s="136"/>
      <c r="E81" s="137"/>
      <c r="F81" s="137">
        <v>5384.98</v>
      </c>
      <c r="G81" s="135"/>
      <c r="H81" s="135"/>
      <c r="I81" s="135">
        <v>15912</v>
      </c>
      <c r="J81" s="138"/>
      <c r="K81" s="138"/>
      <c r="L81" s="138">
        <v>2.9548856263161611</v>
      </c>
      <c r="M81" s="139">
        <v>0</v>
      </c>
      <c r="N81" s="179">
        <f t="shared" si="4"/>
        <v>0</v>
      </c>
      <c r="O81" s="141">
        <f t="shared" si="5"/>
        <v>0</v>
      </c>
      <c r="P81" s="171"/>
      <c r="Q81" s="206"/>
      <c r="R81" s="206"/>
      <c r="S81" s="206"/>
    </row>
    <row r="82" spans="1:19" ht="31.5" hidden="1" customHeight="1" x14ac:dyDescent="0.25">
      <c r="A82" s="132">
        <v>76</v>
      </c>
      <c r="B82" s="154" t="s">
        <v>866</v>
      </c>
      <c r="C82" s="154" t="s">
        <v>867</v>
      </c>
      <c r="D82" s="136"/>
      <c r="E82" s="137"/>
      <c r="F82" s="137">
        <v>38.07</v>
      </c>
      <c r="G82" s="135"/>
      <c r="H82" s="135"/>
      <c r="I82" s="135">
        <v>11</v>
      </c>
      <c r="J82" s="138"/>
      <c r="K82" s="138"/>
      <c r="L82" s="138">
        <v>0.28894142369319675</v>
      </c>
      <c r="M82" s="139">
        <f t="shared" si="7"/>
        <v>0</v>
      </c>
      <c r="N82" s="179">
        <f t="shared" si="4"/>
        <v>0</v>
      </c>
      <c r="O82" s="141">
        <f t="shared" si="5"/>
        <v>0</v>
      </c>
      <c r="P82" s="171"/>
      <c r="Q82" s="206"/>
      <c r="R82" s="206"/>
      <c r="S82" s="206"/>
    </row>
    <row r="83" spans="1:19" ht="31.5" hidden="1" customHeight="1" x14ac:dyDescent="0.25">
      <c r="A83" s="132">
        <v>77</v>
      </c>
      <c r="B83" s="154" t="s">
        <v>868</v>
      </c>
      <c r="C83" s="154" t="s">
        <v>867</v>
      </c>
      <c r="D83" s="136"/>
      <c r="E83" s="137"/>
      <c r="F83" s="137">
        <v>9.94</v>
      </c>
      <c r="G83" s="135"/>
      <c r="H83" s="135"/>
      <c r="I83" s="135">
        <v>11</v>
      </c>
      <c r="J83" s="138"/>
      <c r="K83" s="138"/>
      <c r="L83" s="138">
        <v>1.1066398390342054</v>
      </c>
      <c r="M83" s="139">
        <f t="shared" si="7"/>
        <v>0</v>
      </c>
      <c r="N83" s="179">
        <f t="shared" si="4"/>
        <v>0</v>
      </c>
      <c r="O83" s="141">
        <f t="shared" si="5"/>
        <v>0</v>
      </c>
      <c r="P83" s="171"/>
      <c r="Q83" s="206"/>
      <c r="R83" s="206"/>
      <c r="S83" s="206"/>
    </row>
    <row r="84" spans="1:19" ht="31.5" hidden="1" customHeight="1" x14ac:dyDescent="0.25">
      <c r="A84" s="132">
        <v>78</v>
      </c>
      <c r="B84" s="154" t="s">
        <v>869</v>
      </c>
      <c r="C84" s="154" t="s">
        <v>867</v>
      </c>
      <c r="D84" s="136"/>
      <c r="E84" s="137"/>
      <c r="F84" s="137">
        <v>6.74</v>
      </c>
      <c r="G84" s="135"/>
      <c r="H84" s="135"/>
      <c r="I84" s="135">
        <v>2</v>
      </c>
      <c r="J84" s="138"/>
      <c r="K84" s="138"/>
      <c r="L84" s="138">
        <v>0.29673590504451036</v>
      </c>
      <c r="M84" s="139">
        <f t="shared" si="7"/>
        <v>0</v>
      </c>
      <c r="N84" s="179">
        <f t="shared" si="4"/>
        <v>0</v>
      </c>
      <c r="O84" s="141">
        <f t="shared" si="5"/>
        <v>0</v>
      </c>
      <c r="P84" s="171"/>
      <c r="Q84" s="206"/>
      <c r="R84" s="206"/>
      <c r="S84" s="206"/>
    </row>
    <row r="85" spans="1:19" ht="31.5" hidden="1" customHeight="1" x14ac:dyDescent="0.25">
      <c r="A85" s="132">
        <v>79</v>
      </c>
      <c r="B85" s="154" t="s">
        <v>870</v>
      </c>
      <c r="C85" s="154" t="s">
        <v>867</v>
      </c>
      <c r="D85" s="136"/>
      <c r="E85" s="137"/>
      <c r="F85" s="137">
        <v>32.270000000000003</v>
      </c>
      <c r="G85" s="135"/>
      <c r="H85" s="135"/>
      <c r="I85" s="135">
        <v>14</v>
      </c>
      <c r="J85" s="138"/>
      <c r="K85" s="138"/>
      <c r="L85" s="138">
        <v>0.43383947939262468</v>
      </c>
      <c r="M85" s="139">
        <f t="shared" si="7"/>
        <v>0</v>
      </c>
      <c r="N85" s="179">
        <f t="shared" si="4"/>
        <v>0</v>
      </c>
      <c r="O85" s="141">
        <f t="shared" si="5"/>
        <v>0</v>
      </c>
      <c r="P85" s="171"/>
      <c r="Q85" s="206"/>
      <c r="R85" s="206"/>
      <c r="S85" s="206"/>
    </row>
    <row r="86" spans="1:19" ht="47.25" hidden="1" customHeight="1" x14ac:dyDescent="0.25">
      <c r="A86" s="132">
        <v>80</v>
      </c>
      <c r="B86" s="154" t="s">
        <v>871</v>
      </c>
      <c r="C86" s="154" t="s">
        <v>552</v>
      </c>
      <c r="D86" s="136"/>
      <c r="E86" s="137"/>
      <c r="F86" s="137">
        <v>198.1</v>
      </c>
      <c r="G86" s="135"/>
      <c r="H86" s="135"/>
      <c r="I86" s="135">
        <v>190</v>
      </c>
      <c r="J86" s="138"/>
      <c r="K86" s="138"/>
      <c r="L86" s="138">
        <v>0.95911155981827367</v>
      </c>
      <c r="M86" s="139">
        <v>0</v>
      </c>
      <c r="N86" s="179">
        <f t="shared" si="4"/>
        <v>0</v>
      </c>
      <c r="O86" s="141">
        <f t="shared" si="5"/>
        <v>0</v>
      </c>
      <c r="P86" s="171"/>
      <c r="Q86" s="206"/>
      <c r="R86" s="206"/>
      <c r="S86" s="206"/>
    </row>
    <row r="87" spans="1:19" ht="31.5" customHeight="1" x14ac:dyDescent="0.25">
      <c r="A87" s="132">
        <v>81</v>
      </c>
      <c r="B87" s="154" t="s">
        <v>52</v>
      </c>
      <c r="C87" s="154" t="s">
        <v>51</v>
      </c>
      <c r="D87" s="136"/>
      <c r="E87" s="137"/>
      <c r="F87" s="137">
        <v>99.68</v>
      </c>
      <c r="G87" s="135"/>
      <c r="H87" s="135"/>
      <c r="I87" s="135">
        <v>262</v>
      </c>
      <c r="J87" s="138"/>
      <c r="K87" s="138"/>
      <c r="L87" s="138">
        <v>2.6284109149277688</v>
      </c>
      <c r="M87" s="139">
        <v>3.4</v>
      </c>
      <c r="N87" s="278">
        <f t="shared" si="4"/>
        <v>8</v>
      </c>
      <c r="O87" s="141">
        <f t="shared" si="5"/>
        <v>8.9079999999999995</v>
      </c>
      <c r="P87" s="171">
        <v>8</v>
      </c>
      <c r="Q87" s="206"/>
      <c r="R87" s="206"/>
      <c r="S87" s="309"/>
    </row>
    <row r="88" spans="1:19" ht="15.75" customHeight="1" x14ac:dyDescent="0.25">
      <c r="A88" s="132">
        <v>82</v>
      </c>
      <c r="B88" s="154" t="s">
        <v>2</v>
      </c>
      <c r="C88" s="154" t="s">
        <v>51</v>
      </c>
      <c r="D88" s="136"/>
      <c r="E88" s="137"/>
      <c r="F88" s="137">
        <v>174.74</v>
      </c>
      <c r="G88" s="135"/>
      <c r="H88" s="135"/>
      <c r="I88" s="135">
        <v>356</v>
      </c>
      <c r="J88" s="138"/>
      <c r="K88" s="138"/>
      <c r="L88" s="138">
        <v>2.0373125786883368</v>
      </c>
      <c r="M88" s="139">
        <f t="shared" si="7"/>
        <v>35</v>
      </c>
      <c r="N88" s="278">
        <f t="shared" si="4"/>
        <v>124</v>
      </c>
      <c r="O88" s="141">
        <f t="shared" si="5"/>
        <v>124.6</v>
      </c>
      <c r="P88" s="171"/>
      <c r="Q88" s="206">
        <v>154</v>
      </c>
      <c r="R88" s="206">
        <v>15</v>
      </c>
      <c r="S88" s="309">
        <f t="shared" ref="S88:S94" si="8">R88*100/Q88</f>
        <v>9.7402597402597397</v>
      </c>
    </row>
    <row r="89" spans="1:19" ht="15.75" customHeight="1" x14ac:dyDescent="0.25">
      <c r="A89" s="132">
        <v>83</v>
      </c>
      <c r="B89" s="154" t="s">
        <v>2</v>
      </c>
      <c r="C89" s="154" t="s">
        <v>552</v>
      </c>
      <c r="D89" s="136"/>
      <c r="E89" s="137"/>
      <c r="F89" s="137">
        <v>80.599999999999994</v>
      </c>
      <c r="G89" s="135"/>
      <c r="H89" s="135"/>
      <c r="I89" s="135">
        <v>71</v>
      </c>
      <c r="J89" s="138"/>
      <c r="K89" s="138"/>
      <c r="L89" s="138">
        <v>0.88089330024813906</v>
      </c>
      <c r="M89" s="139">
        <f t="shared" si="7"/>
        <v>35</v>
      </c>
      <c r="N89" s="278">
        <f t="shared" si="4"/>
        <v>24</v>
      </c>
      <c r="O89" s="141">
        <f t="shared" si="5"/>
        <v>24.85</v>
      </c>
      <c r="P89" s="171"/>
      <c r="Q89" s="206">
        <v>23</v>
      </c>
      <c r="R89" s="206"/>
      <c r="S89" s="309">
        <f t="shared" si="8"/>
        <v>0</v>
      </c>
    </row>
    <row r="90" spans="1:19" ht="31.5" customHeight="1" x14ac:dyDescent="0.25">
      <c r="A90" s="132">
        <v>84</v>
      </c>
      <c r="B90" s="154" t="s">
        <v>209</v>
      </c>
      <c r="C90" s="154" t="s">
        <v>51</v>
      </c>
      <c r="D90" s="136"/>
      <c r="E90" s="137"/>
      <c r="F90" s="137">
        <v>16.29</v>
      </c>
      <c r="G90" s="135"/>
      <c r="H90" s="135"/>
      <c r="I90" s="135">
        <v>54</v>
      </c>
      <c r="J90" s="138"/>
      <c r="K90" s="138"/>
      <c r="L90" s="138">
        <v>3.3149171270718232</v>
      </c>
      <c r="M90" s="139">
        <f t="shared" si="7"/>
        <v>35</v>
      </c>
      <c r="N90" s="278">
        <f t="shared" si="4"/>
        <v>18</v>
      </c>
      <c r="O90" s="141">
        <f t="shared" si="5"/>
        <v>18.899999999999999</v>
      </c>
      <c r="P90" s="171">
        <v>19</v>
      </c>
      <c r="Q90" s="206">
        <v>0</v>
      </c>
      <c r="R90" s="206">
        <v>0</v>
      </c>
      <c r="S90" s="309"/>
    </row>
    <row r="91" spans="1:19" ht="31.5" customHeight="1" x14ac:dyDescent="0.25">
      <c r="A91" s="132">
        <v>85</v>
      </c>
      <c r="B91" s="154" t="s">
        <v>93</v>
      </c>
      <c r="C91" s="154" t="s">
        <v>51</v>
      </c>
      <c r="D91" s="136"/>
      <c r="E91" s="137"/>
      <c r="F91" s="137">
        <v>31.84</v>
      </c>
      <c r="G91" s="135"/>
      <c r="H91" s="135"/>
      <c r="I91" s="135">
        <v>88</v>
      </c>
      <c r="J91" s="138"/>
      <c r="K91" s="138"/>
      <c r="L91" s="138">
        <v>2.7638190954773871</v>
      </c>
      <c r="M91" s="139">
        <f t="shared" si="7"/>
        <v>35</v>
      </c>
      <c r="N91" s="278">
        <f t="shared" si="4"/>
        <v>30</v>
      </c>
      <c r="O91" s="141">
        <f t="shared" si="5"/>
        <v>30.8</v>
      </c>
      <c r="P91" s="171">
        <v>34</v>
      </c>
      <c r="Q91" s="206">
        <v>31</v>
      </c>
      <c r="R91" s="206"/>
      <c r="S91" s="309">
        <f t="shared" si="8"/>
        <v>0</v>
      </c>
    </row>
    <row r="92" spans="1:19" ht="31.5" customHeight="1" x14ac:dyDescent="0.25">
      <c r="A92" s="132">
        <v>86</v>
      </c>
      <c r="B92" s="154" t="s">
        <v>699</v>
      </c>
      <c r="C92" s="154" t="s">
        <v>51</v>
      </c>
      <c r="D92" s="136"/>
      <c r="E92" s="137"/>
      <c r="F92" s="137">
        <v>16.170000000000002</v>
      </c>
      <c r="G92" s="135"/>
      <c r="H92" s="135"/>
      <c r="I92" s="135">
        <v>63</v>
      </c>
      <c r="J92" s="138"/>
      <c r="K92" s="138"/>
      <c r="L92" s="138">
        <v>3.8961038961038956</v>
      </c>
      <c r="M92" s="139">
        <f t="shared" si="7"/>
        <v>35</v>
      </c>
      <c r="N92" s="278">
        <f t="shared" si="4"/>
        <v>22</v>
      </c>
      <c r="O92" s="141">
        <f t="shared" si="5"/>
        <v>22.05</v>
      </c>
      <c r="P92" s="171">
        <v>23</v>
      </c>
      <c r="Q92" s="206">
        <v>15</v>
      </c>
      <c r="R92" s="206">
        <v>15</v>
      </c>
      <c r="S92" s="309">
        <f t="shared" si="8"/>
        <v>100</v>
      </c>
    </row>
    <row r="93" spans="1:19" ht="47.25" customHeight="1" x14ac:dyDescent="0.25">
      <c r="A93" s="132">
        <v>87</v>
      </c>
      <c r="B93" s="154" t="s">
        <v>872</v>
      </c>
      <c r="C93" s="154" t="s">
        <v>51</v>
      </c>
      <c r="D93" s="136"/>
      <c r="E93" s="137"/>
      <c r="F93" s="137">
        <v>252.31</v>
      </c>
      <c r="G93" s="135"/>
      <c r="H93" s="135"/>
      <c r="I93" s="135">
        <v>152</v>
      </c>
      <c r="J93" s="138"/>
      <c r="K93" s="138"/>
      <c r="L93" s="138">
        <v>0.60243351432761283</v>
      </c>
      <c r="M93" s="139">
        <f t="shared" si="7"/>
        <v>35</v>
      </c>
      <c r="N93" s="278">
        <f t="shared" si="4"/>
        <v>53</v>
      </c>
      <c r="O93" s="141">
        <f t="shared" si="5"/>
        <v>53.2</v>
      </c>
      <c r="P93" s="171">
        <v>54</v>
      </c>
      <c r="Q93" s="206">
        <v>77</v>
      </c>
      <c r="R93" s="206">
        <v>58</v>
      </c>
      <c r="S93" s="309">
        <f t="shared" si="8"/>
        <v>75.324675324675326</v>
      </c>
    </row>
    <row r="94" spans="1:19" ht="47.25" customHeight="1" x14ac:dyDescent="0.25">
      <c r="A94" s="132">
        <v>88</v>
      </c>
      <c r="B94" s="154" t="s">
        <v>873</v>
      </c>
      <c r="C94" s="154" t="s">
        <v>552</v>
      </c>
      <c r="D94" s="136"/>
      <c r="E94" s="137"/>
      <c r="F94" s="137">
        <v>226.38</v>
      </c>
      <c r="G94" s="135"/>
      <c r="H94" s="135"/>
      <c r="I94" s="135">
        <v>125</v>
      </c>
      <c r="J94" s="138"/>
      <c r="K94" s="138"/>
      <c r="L94" s="138">
        <v>0.55216891951585834</v>
      </c>
      <c r="M94" s="139">
        <f t="shared" si="7"/>
        <v>35</v>
      </c>
      <c r="N94" s="278">
        <f t="shared" si="4"/>
        <v>43</v>
      </c>
      <c r="O94" s="141">
        <f t="shared" si="5"/>
        <v>43.75</v>
      </c>
      <c r="P94" s="171">
        <v>49</v>
      </c>
      <c r="Q94" s="206">
        <v>45</v>
      </c>
      <c r="R94" s="206">
        <v>42</v>
      </c>
      <c r="S94" s="309">
        <f t="shared" si="8"/>
        <v>93.333333333333329</v>
      </c>
    </row>
    <row r="95" spans="1:19" ht="31.5" hidden="1" customHeight="1" x14ac:dyDescent="0.25">
      <c r="A95" s="132">
        <v>89</v>
      </c>
      <c r="B95" s="154" t="s">
        <v>444</v>
      </c>
      <c r="C95" s="154" t="s">
        <v>867</v>
      </c>
      <c r="D95" s="136"/>
      <c r="E95" s="137"/>
      <c r="F95" s="137">
        <v>1228.44</v>
      </c>
      <c r="G95" s="135"/>
      <c r="H95" s="135"/>
      <c r="I95" s="135">
        <v>1400</v>
      </c>
      <c r="J95" s="138"/>
      <c r="K95" s="138"/>
      <c r="L95" s="138">
        <v>1.1396568004949366</v>
      </c>
      <c r="M95" s="139">
        <v>0</v>
      </c>
      <c r="N95" s="179">
        <f t="shared" si="4"/>
        <v>0</v>
      </c>
      <c r="O95" s="141">
        <f t="shared" si="5"/>
        <v>0</v>
      </c>
      <c r="P95" s="171"/>
      <c r="Q95" s="206"/>
      <c r="R95" s="206"/>
      <c r="S95" s="206"/>
    </row>
    <row r="96" spans="1:19" ht="15.75" hidden="1" customHeight="1" x14ac:dyDescent="0.25">
      <c r="A96" s="132">
        <v>90</v>
      </c>
      <c r="B96" s="154" t="s">
        <v>874</v>
      </c>
      <c r="C96" s="154" t="s">
        <v>9</v>
      </c>
      <c r="D96" s="136"/>
      <c r="E96" s="137"/>
      <c r="F96" s="137">
        <v>24.03</v>
      </c>
      <c r="G96" s="135"/>
      <c r="H96" s="135"/>
      <c r="I96" s="135">
        <v>7</v>
      </c>
      <c r="J96" s="138"/>
      <c r="K96" s="138"/>
      <c r="L96" s="138">
        <v>0.2913025384935497</v>
      </c>
      <c r="M96" s="139">
        <f t="shared" si="7"/>
        <v>0</v>
      </c>
      <c r="N96" s="179">
        <f t="shared" si="4"/>
        <v>0</v>
      </c>
      <c r="O96" s="141">
        <f t="shared" si="5"/>
        <v>0</v>
      </c>
      <c r="P96" s="171"/>
      <c r="Q96" s="206"/>
      <c r="R96" s="206"/>
      <c r="S96" s="206"/>
    </row>
    <row r="97" spans="1:19" ht="31.5" customHeight="1" x14ac:dyDescent="0.25">
      <c r="A97" s="132">
        <v>91</v>
      </c>
      <c r="B97" s="154" t="s">
        <v>700</v>
      </c>
      <c r="C97" s="154" t="s">
        <v>669</v>
      </c>
      <c r="D97" s="136"/>
      <c r="E97" s="137"/>
      <c r="F97" s="137">
        <v>201.5</v>
      </c>
      <c r="G97" s="135"/>
      <c r="H97" s="135"/>
      <c r="I97" s="135">
        <v>211</v>
      </c>
      <c r="J97" s="138"/>
      <c r="K97" s="138"/>
      <c r="L97" s="138">
        <v>1.0471464019851116</v>
      </c>
      <c r="M97" s="139">
        <f t="shared" si="7"/>
        <v>35</v>
      </c>
      <c r="N97" s="278">
        <f t="shared" si="4"/>
        <v>73</v>
      </c>
      <c r="O97" s="141">
        <f t="shared" si="5"/>
        <v>73.849999999999994</v>
      </c>
      <c r="P97" s="171">
        <v>73</v>
      </c>
      <c r="Q97" s="206">
        <v>33</v>
      </c>
      <c r="R97" s="206">
        <v>32</v>
      </c>
      <c r="S97" s="309">
        <f>R97*100/Q97</f>
        <v>96.969696969696969</v>
      </c>
    </row>
    <row r="98" spans="1:19" ht="31.5" customHeight="1" x14ac:dyDescent="0.25">
      <c r="A98" s="132">
        <v>92</v>
      </c>
      <c r="B98" s="154" t="s">
        <v>10</v>
      </c>
      <c r="C98" s="154" t="s">
        <v>9</v>
      </c>
      <c r="D98" s="136"/>
      <c r="E98" s="137"/>
      <c r="F98" s="137">
        <v>164.4</v>
      </c>
      <c r="G98" s="135"/>
      <c r="H98" s="135"/>
      <c r="I98" s="135">
        <v>167</v>
      </c>
      <c r="J98" s="138"/>
      <c r="K98" s="138"/>
      <c r="L98" s="138">
        <v>1.0158150851581509</v>
      </c>
      <c r="M98" s="139">
        <v>24</v>
      </c>
      <c r="N98" s="278">
        <f t="shared" si="4"/>
        <v>40</v>
      </c>
      <c r="O98" s="141">
        <f t="shared" si="5"/>
        <v>40.08</v>
      </c>
      <c r="P98" s="171">
        <v>40</v>
      </c>
      <c r="Q98" s="206">
        <v>16</v>
      </c>
      <c r="R98" s="206">
        <v>7</v>
      </c>
      <c r="S98" s="309">
        <f>R98*100/Q98</f>
        <v>43.75</v>
      </c>
    </row>
    <row r="99" spans="1:19" ht="15.75" hidden="1" customHeight="1" x14ac:dyDescent="0.25">
      <c r="A99" s="132">
        <v>93</v>
      </c>
      <c r="B99" s="154" t="s">
        <v>2</v>
      </c>
      <c r="C99" s="154" t="s">
        <v>9</v>
      </c>
      <c r="D99" s="136"/>
      <c r="E99" s="137"/>
      <c r="F99" s="137">
        <v>69.3</v>
      </c>
      <c r="G99" s="135"/>
      <c r="H99" s="135"/>
      <c r="I99" s="135">
        <v>17</v>
      </c>
      <c r="J99" s="138"/>
      <c r="K99" s="138"/>
      <c r="L99" s="138">
        <v>0.24531024531024531</v>
      </c>
      <c r="M99" s="139">
        <f t="shared" si="7"/>
        <v>0</v>
      </c>
      <c r="N99" s="179">
        <f t="shared" si="4"/>
        <v>0</v>
      </c>
      <c r="O99" s="141">
        <f t="shared" si="5"/>
        <v>0</v>
      </c>
      <c r="P99" s="171"/>
      <c r="Q99" s="206"/>
      <c r="R99" s="206"/>
      <c r="S99" s="206"/>
    </row>
    <row r="100" spans="1:19" ht="15.75" hidden="1" customHeight="1" x14ac:dyDescent="0.25">
      <c r="A100" s="132">
        <v>94</v>
      </c>
      <c r="B100" s="154" t="s">
        <v>444</v>
      </c>
      <c r="C100" s="154" t="s">
        <v>9</v>
      </c>
      <c r="D100" s="136"/>
      <c r="E100" s="137"/>
      <c r="F100" s="137">
        <v>352.98</v>
      </c>
      <c r="G100" s="135"/>
      <c r="H100" s="135"/>
      <c r="I100" s="135">
        <v>231</v>
      </c>
      <c r="J100" s="138"/>
      <c r="K100" s="138"/>
      <c r="L100" s="138">
        <v>0.65442801291857888</v>
      </c>
      <c r="M100" s="139">
        <v>0</v>
      </c>
      <c r="N100" s="179">
        <f t="shared" si="4"/>
        <v>0</v>
      </c>
      <c r="O100" s="141">
        <f t="shared" si="5"/>
        <v>0</v>
      </c>
      <c r="P100" s="171"/>
      <c r="Q100" s="206"/>
      <c r="R100" s="206"/>
      <c r="S100" s="206"/>
    </row>
    <row r="101" spans="1:19" ht="15.75" hidden="1" customHeight="1" x14ac:dyDescent="0.25">
      <c r="A101" s="132">
        <v>95</v>
      </c>
      <c r="B101" s="154" t="s">
        <v>875</v>
      </c>
      <c r="C101" s="154" t="s">
        <v>55</v>
      </c>
      <c r="D101" s="136"/>
      <c r="E101" s="137"/>
      <c r="F101" s="137">
        <v>28.08</v>
      </c>
      <c r="G101" s="135"/>
      <c r="H101" s="135"/>
      <c r="I101" s="135">
        <v>82</v>
      </c>
      <c r="J101" s="138"/>
      <c r="K101" s="138"/>
      <c r="L101" s="138">
        <v>2.9202279202279202</v>
      </c>
      <c r="M101" s="139">
        <v>0</v>
      </c>
      <c r="N101" s="179">
        <f t="shared" si="4"/>
        <v>0</v>
      </c>
      <c r="O101" s="141">
        <f t="shared" si="5"/>
        <v>0</v>
      </c>
      <c r="P101" s="171"/>
      <c r="Q101" s="206"/>
      <c r="R101" s="206"/>
      <c r="S101" s="206"/>
    </row>
    <row r="102" spans="1:19" ht="15.75" hidden="1" customHeight="1" x14ac:dyDescent="0.25">
      <c r="A102" s="132">
        <v>96</v>
      </c>
      <c r="B102" s="154" t="s">
        <v>876</v>
      </c>
      <c r="C102" s="154" t="s">
        <v>55</v>
      </c>
      <c r="D102" s="136"/>
      <c r="E102" s="137"/>
      <c r="F102" s="137">
        <v>117.82</v>
      </c>
      <c r="G102" s="135"/>
      <c r="H102" s="135"/>
      <c r="I102" s="135">
        <v>0</v>
      </c>
      <c r="J102" s="138"/>
      <c r="K102" s="138"/>
      <c r="L102" s="138">
        <v>0</v>
      </c>
      <c r="M102" s="139">
        <f t="shared" si="7"/>
        <v>0</v>
      </c>
      <c r="N102" s="179">
        <f t="shared" si="4"/>
        <v>0</v>
      </c>
      <c r="O102" s="141">
        <f t="shared" si="5"/>
        <v>0</v>
      </c>
      <c r="P102" s="171"/>
    </row>
    <row r="103" spans="1:19" ht="15.75" hidden="1" customHeight="1" x14ac:dyDescent="0.25">
      <c r="A103" s="132">
        <v>97</v>
      </c>
      <c r="B103" s="154" t="s">
        <v>877</v>
      </c>
      <c r="C103" s="154" t="s">
        <v>55</v>
      </c>
      <c r="D103" s="136"/>
      <c r="E103" s="137"/>
      <c r="F103" s="137">
        <v>44.39</v>
      </c>
      <c r="G103" s="135"/>
      <c r="H103" s="135"/>
      <c r="I103" s="135">
        <v>64</v>
      </c>
      <c r="J103" s="138"/>
      <c r="K103" s="138"/>
      <c r="L103" s="138">
        <v>1.4417661635503491</v>
      </c>
      <c r="M103" s="139">
        <v>0</v>
      </c>
      <c r="N103" s="179">
        <f t="shared" si="4"/>
        <v>0</v>
      </c>
      <c r="O103" s="141">
        <f t="shared" si="5"/>
        <v>0</v>
      </c>
      <c r="P103" s="171"/>
      <c r="Q103" s="206"/>
      <c r="R103" s="206"/>
      <c r="S103" s="206"/>
    </row>
    <row r="104" spans="1:19" ht="15.75" hidden="1" customHeight="1" x14ac:dyDescent="0.25">
      <c r="A104" s="132">
        <v>98</v>
      </c>
      <c r="B104" s="154" t="s">
        <v>878</v>
      </c>
      <c r="C104" s="154" t="s">
        <v>55</v>
      </c>
      <c r="D104" s="136"/>
      <c r="E104" s="137"/>
      <c r="F104" s="137">
        <v>24.82</v>
      </c>
      <c r="G104" s="135"/>
      <c r="H104" s="135"/>
      <c r="I104" s="135">
        <v>0</v>
      </c>
      <c r="J104" s="138"/>
      <c r="K104" s="138"/>
      <c r="L104" s="138">
        <v>0</v>
      </c>
      <c r="M104" s="139">
        <f t="shared" si="7"/>
        <v>0</v>
      </c>
      <c r="N104" s="179">
        <f t="shared" si="4"/>
        <v>0</v>
      </c>
      <c r="O104" s="141">
        <f t="shared" si="5"/>
        <v>0</v>
      </c>
      <c r="P104" s="171"/>
    </row>
    <row r="105" spans="1:19" ht="15.75" hidden="1" customHeight="1" x14ac:dyDescent="0.25">
      <c r="A105" s="132">
        <v>99</v>
      </c>
      <c r="B105" s="154" t="s">
        <v>868</v>
      </c>
      <c r="C105" s="154" t="s">
        <v>55</v>
      </c>
      <c r="D105" s="136"/>
      <c r="E105" s="137"/>
      <c r="F105" s="137">
        <v>26.86</v>
      </c>
      <c r="G105" s="135"/>
      <c r="H105" s="135"/>
      <c r="I105" s="135">
        <v>41</v>
      </c>
      <c r="J105" s="138"/>
      <c r="K105" s="138"/>
      <c r="L105" s="138">
        <v>1.526433358153388</v>
      </c>
      <c r="M105" s="139">
        <v>0</v>
      </c>
      <c r="N105" s="179">
        <f t="shared" si="4"/>
        <v>0</v>
      </c>
      <c r="O105" s="141">
        <f t="shared" si="5"/>
        <v>0</v>
      </c>
      <c r="P105" s="171"/>
      <c r="Q105" s="206"/>
      <c r="R105" s="206"/>
      <c r="S105" s="206"/>
    </row>
    <row r="106" spans="1:19" ht="63" customHeight="1" x14ac:dyDescent="0.25">
      <c r="A106" s="132">
        <v>100</v>
      </c>
      <c r="B106" s="154" t="s">
        <v>701</v>
      </c>
      <c r="C106" s="154" t="s">
        <v>55</v>
      </c>
      <c r="D106" s="136"/>
      <c r="E106" s="137"/>
      <c r="F106" s="137">
        <v>40.01</v>
      </c>
      <c r="G106" s="135"/>
      <c r="H106" s="135"/>
      <c r="I106" s="135">
        <v>186</v>
      </c>
      <c r="J106" s="138"/>
      <c r="K106" s="138"/>
      <c r="L106" s="138">
        <v>4.6488377905523626</v>
      </c>
      <c r="M106" s="139">
        <v>5.5</v>
      </c>
      <c r="N106" s="278">
        <f t="shared" si="4"/>
        <v>10</v>
      </c>
      <c r="O106" s="141">
        <f t="shared" si="5"/>
        <v>10.23</v>
      </c>
      <c r="P106" s="171">
        <v>10</v>
      </c>
      <c r="Q106" s="206">
        <v>5</v>
      </c>
      <c r="R106" s="206">
        <v>5</v>
      </c>
      <c r="S106" s="309">
        <f>R106*100/Q106</f>
        <v>100</v>
      </c>
    </row>
    <row r="107" spans="1:19" ht="47.25" customHeight="1" x14ac:dyDescent="0.25">
      <c r="A107" s="132">
        <v>101</v>
      </c>
      <c r="B107" s="154" t="s">
        <v>702</v>
      </c>
      <c r="C107" s="154" t="s">
        <v>55</v>
      </c>
      <c r="D107" s="136"/>
      <c r="E107" s="137"/>
      <c r="F107" s="137">
        <v>163.6</v>
      </c>
      <c r="G107" s="135"/>
      <c r="H107" s="135"/>
      <c r="I107" s="135">
        <v>411</v>
      </c>
      <c r="J107" s="138"/>
      <c r="K107" s="138"/>
      <c r="L107" s="138">
        <v>2.5122249388753057</v>
      </c>
      <c r="M107" s="139">
        <v>31.3</v>
      </c>
      <c r="N107" s="278">
        <f t="shared" si="4"/>
        <v>128</v>
      </c>
      <c r="O107" s="141">
        <f t="shared" si="5"/>
        <v>128.643</v>
      </c>
      <c r="P107" s="171">
        <v>128</v>
      </c>
      <c r="Q107" s="206">
        <v>60</v>
      </c>
      <c r="R107" s="206">
        <v>28</v>
      </c>
      <c r="S107" s="309">
        <f>R107*100/Q107</f>
        <v>46.666666666666664</v>
      </c>
    </row>
    <row r="108" spans="1:19" ht="15.75" customHeight="1" x14ac:dyDescent="0.25">
      <c r="A108" s="132">
        <v>102</v>
      </c>
      <c r="B108" s="154" t="s">
        <v>2</v>
      </c>
      <c r="C108" s="154" t="s">
        <v>55</v>
      </c>
      <c r="D108" s="136"/>
      <c r="E108" s="137"/>
      <c r="F108" s="137">
        <v>116.87</v>
      </c>
      <c r="G108" s="135"/>
      <c r="H108" s="135"/>
      <c r="I108" s="135">
        <v>174</v>
      </c>
      <c r="J108" s="138"/>
      <c r="K108" s="138"/>
      <c r="L108" s="138">
        <v>1.4888337468982629</v>
      </c>
      <c r="M108" s="139">
        <f t="shared" si="7"/>
        <v>35</v>
      </c>
      <c r="N108" s="278">
        <f t="shared" si="4"/>
        <v>60</v>
      </c>
      <c r="O108" s="141">
        <f t="shared" si="5"/>
        <v>60.9</v>
      </c>
      <c r="P108" s="171"/>
      <c r="Q108" s="206">
        <v>68</v>
      </c>
      <c r="R108" s="206">
        <v>75</v>
      </c>
      <c r="S108" s="309">
        <f>R108*100/Q108</f>
        <v>110.29411764705883</v>
      </c>
    </row>
    <row r="109" spans="1:19" ht="15.75" customHeight="1" x14ac:dyDescent="0.25">
      <c r="A109" s="132">
        <v>103</v>
      </c>
      <c r="B109" s="154" t="s">
        <v>57</v>
      </c>
      <c r="C109" s="154" t="s">
        <v>55</v>
      </c>
      <c r="D109" s="136"/>
      <c r="E109" s="137"/>
      <c r="F109" s="137">
        <v>50.96</v>
      </c>
      <c r="G109" s="135"/>
      <c r="H109" s="135"/>
      <c r="I109" s="135">
        <v>138</v>
      </c>
      <c r="J109" s="138"/>
      <c r="K109" s="138"/>
      <c r="L109" s="138">
        <v>2.7080062794348509</v>
      </c>
      <c r="M109" s="139">
        <v>31.5</v>
      </c>
      <c r="N109" s="278">
        <f t="shared" si="4"/>
        <v>43</v>
      </c>
      <c r="O109" s="141">
        <f t="shared" si="5"/>
        <v>43.47</v>
      </c>
      <c r="P109" s="171">
        <v>43</v>
      </c>
      <c r="Q109" s="206">
        <v>52</v>
      </c>
      <c r="R109" s="206">
        <v>13</v>
      </c>
      <c r="S109" s="309">
        <f>R109*100/Q109</f>
        <v>25</v>
      </c>
    </row>
    <row r="110" spans="1:19" ht="47.25" customHeight="1" x14ac:dyDescent="0.25">
      <c r="A110" s="132">
        <v>104</v>
      </c>
      <c r="B110" s="154" t="s">
        <v>86</v>
      </c>
      <c r="C110" s="154" t="s">
        <v>55</v>
      </c>
      <c r="D110" s="136"/>
      <c r="E110" s="137"/>
      <c r="F110" s="137">
        <v>39.590000000000003</v>
      </c>
      <c r="G110" s="135"/>
      <c r="H110" s="135"/>
      <c r="I110" s="135">
        <v>34</v>
      </c>
      <c r="J110" s="138"/>
      <c r="K110" s="138"/>
      <c r="L110" s="138">
        <v>0.85880272796160639</v>
      </c>
      <c r="M110" s="139">
        <v>30</v>
      </c>
      <c r="N110" s="278">
        <f t="shared" si="4"/>
        <v>10</v>
      </c>
      <c r="O110" s="141">
        <f t="shared" si="5"/>
        <v>10.199999999999999</v>
      </c>
      <c r="P110" s="171">
        <v>10</v>
      </c>
      <c r="Q110" s="206">
        <v>21</v>
      </c>
      <c r="R110" s="206">
        <v>20</v>
      </c>
      <c r="S110" s="309">
        <f>R110*100/Q110</f>
        <v>95.238095238095241</v>
      </c>
    </row>
    <row r="111" spans="1:19" ht="15.75" hidden="1" customHeight="1" x14ac:dyDescent="0.25">
      <c r="A111" s="132">
        <v>105</v>
      </c>
      <c r="B111" s="154" t="s">
        <v>444</v>
      </c>
      <c r="C111" s="154" t="s">
        <v>55</v>
      </c>
      <c r="D111" s="136"/>
      <c r="E111" s="137"/>
      <c r="F111" s="137">
        <v>653</v>
      </c>
      <c r="G111" s="135"/>
      <c r="H111" s="135"/>
      <c r="I111" s="135">
        <v>1130</v>
      </c>
      <c r="J111" s="138"/>
      <c r="K111" s="138"/>
      <c r="L111" s="138">
        <v>1.7304747320061256</v>
      </c>
      <c r="M111" s="139">
        <v>0</v>
      </c>
      <c r="N111" s="179">
        <f t="shared" si="4"/>
        <v>0</v>
      </c>
      <c r="O111" s="141">
        <f t="shared" si="5"/>
        <v>0</v>
      </c>
      <c r="P111" s="171"/>
      <c r="Q111" s="206"/>
      <c r="R111" s="206"/>
      <c r="S111" s="206"/>
    </row>
    <row r="112" spans="1:19" ht="15.75" hidden="1" customHeight="1" x14ac:dyDescent="0.25">
      <c r="A112" s="132">
        <v>106</v>
      </c>
      <c r="B112" s="154" t="s">
        <v>879</v>
      </c>
      <c r="C112" s="154" t="s">
        <v>704</v>
      </c>
      <c r="D112" s="136"/>
      <c r="E112" s="137"/>
      <c r="F112" s="137">
        <v>73.680000000000007</v>
      </c>
      <c r="G112" s="135"/>
      <c r="H112" s="135"/>
      <c r="I112" s="135">
        <v>117</v>
      </c>
      <c r="J112" s="138"/>
      <c r="K112" s="138"/>
      <c r="L112" s="138">
        <v>1.5879478827361562</v>
      </c>
      <c r="M112" s="139">
        <v>0</v>
      </c>
      <c r="N112" s="179">
        <f t="shared" si="4"/>
        <v>0</v>
      </c>
      <c r="O112" s="141">
        <f t="shared" si="5"/>
        <v>0</v>
      </c>
      <c r="P112" s="171"/>
      <c r="Q112" s="206"/>
      <c r="R112" s="206"/>
      <c r="S112" s="206"/>
    </row>
    <row r="113" spans="1:19" ht="15.75" hidden="1" customHeight="1" x14ac:dyDescent="0.25">
      <c r="A113" s="132">
        <v>107</v>
      </c>
      <c r="B113" s="154" t="s">
        <v>864</v>
      </c>
      <c r="C113" s="154" t="s">
        <v>704</v>
      </c>
      <c r="D113" s="136"/>
      <c r="E113" s="137"/>
      <c r="F113" s="137">
        <v>92.45</v>
      </c>
      <c r="G113" s="135"/>
      <c r="H113" s="135"/>
      <c r="I113" s="135">
        <v>157</v>
      </c>
      <c r="J113" s="138"/>
      <c r="K113" s="138"/>
      <c r="L113" s="138">
        <v>1.6982152514872904</v>
      </c>
      <c r="M113" s="139">
        <v>0</v>
      </c>
      <c r="N113" s="179">
        <f t="shared" si="4"/>
        <v>0</v>
      </c>
      <c r="O113" s="141">
        <f t="shared" si="5"/>
        <v>0</v>
      </c>
      <c r="P113" s="171"/>
      <c r="Q113" s="206"/>
      <c r="R113" s="206"/>
      <c r="S113" s="206"/>
    </row>
    <row r="114" spans="1:19" ht="31.5" customHeight="1" x14ac:dyDescent="0.25">
      <c r="A114" s="132">
        <v>108</v>
      </c>
      <c r="B114" s="154" t="s">
        <v>705</v>
      </c>
      <c r="C114" s="154" t="s">
        <v>704</v>
      </c>
      <c r="D114" s="136"/>
      <c r="E114" s="137"/>
      <c r="F114" s="137">
        <v>80.09</v>
      </c>
      <c r="G114" s="135"/>
      <c r="H114" s="135"/>
      <c r="I114" s="135">
        <v>115</v>
      </c>
      <c r="J114" s="138"/>
      <c r="K114" s="138"/>
      <c r="L114" s="138">
        <v>1.4358846297914845</v>
      </c>
      <c r="M114" s="139">
        <v>26.5</v>
      </c>
      <c r="N114" s="278">
        <f t="shared" si="4"/>
        <v>30</v>
      </c>
      <c r="O114" s="141">
        <f t="shared" si="5"/>
        <v>30.475000000000001</v>
      </c>
      <c r="P114" s="171">
        <v>30</v>
      </c>
      <c r="Q114" s="206">
        <v>30</v>
      </c>
      <c r="R114" s="206">
        <v>20</v>
      </c>
      <c r="S114" s="309">
        <f t="shared" ref="S114:S124" si="9">R114*100/Q114</f>
        <v>66.666666666666671</v>
      </c>
    </row>
    <row r="115" spans="1:19" ht="31.5" customHeight="1" x14ac:dyDescent="0.25">
      <c r="A115" s="132">
        <v>109</v>
      </c>
      <c r="B115" s="154" t="s">
        <v>60</v>
      </c>
      <c r="C115" s="154" t="s">
        <v>704</v>
      </c>
      <c r="D115" s="136"/>
      <c r="E115" s="137"/>
      <c r="F115" s="137">
        <v>157</v>
      </c>
      <c r="G115" s="135"/>
      <c r="H115" s="135"/>
      <c r="I115" s="135">
        <v>124</v>
      </c>
      <c r="J115" s="138"/>
      <c r="K115" s="138"/>
      <c r="L115" s="138">
        <v>0.78980891719745228</v>
      </c>
      <c r="M115" s="139">
        <f t="shared" si="7"/>
        <v>35</v>
      </c>
      <c r="N115" s="278">
        <f t="shared" si="4"/>
        <v>43</v>
      </c>
      <c r="O115" s="141">
        <f t="shared" si="5"/>
        <v>43.4</v>
      </c>
      <c r="P115" s="171">
        <v>50</v>
      </c>
      <c r="Q115" s="206">
        <v>70</v>
      </c>
      <c r="R115" s="206">
        <v>32</v>
      </c>
      <c r="S115" s="309">
        <f t="shared" si="9"/>
        <v>45.714285714285715</v>
      </c>
    </row>
    <row r="116" spans="1:19" ht="31.5" customHeight="1" x14ac:dyDescent="0.25">
      <c r="A116" s="132">
        <v>110</v>
      </c>
      <c r="B116" s="154" t="s">
        <v>59</v>
      </c>
      <c r="C116" s="154" t="s">
        <v>704</v>
      </c>
      <c r="D116" s="136"/>
      <c r="E116" s="137"/>
      <c r="F116" s="137">
        <v>1216.7</v>
      </c>
      <c r="G116" s="135"/>
      <c r="H116" s="135"/>
      <c r="I116" s="135">
        <v>6686</v>
      </c>
      <c r="J116" s="138"/>
      <c r="K116" s="138"/>
      <c r="L116" s="138">
        <v>5.4951919125503412</v>
      </c>
      <c r="M116" s="139">
        <v>15.34</v>
      </c>
      <c r="N116" s="278">
        <f t="shared" si="4"/>
        <v>1025</v>
      </c>
      <c r="O116" s="141">
        <f t="shared" si="5"/>
        <v>1025.6324</v>
      </c>
      <c r="P116" s="171">
        <v>1025</v>
      </c>
      <c r="Q116" s="206">
        <v>806</v>
      </c>
      <c r="R116" s="206">
        <v>802</v>
      </c>
      <c r="S116" s="309">
        <f t="shared" si="9"/>
        <v>99.50372208436724</v>
      </c>
    </row>
    <row r="117" spans="1:19" ht="31.5" customHeight="1" x14ac:dyDescent="0.25">
      <c r="A117" s="132">
        <v>111</v>
      </c>
      <c r="B117" s="154" t="s">
        <v>703</v>
      </c>
      <c r="C117" s="154" t="s">
        <v>704</v>
      </c>
      <c r="D117" s="136"/>
      <c r="E117" s="137"/>
      <c r="F117" s="137">
        <v>44.85</v>
      </c>
      <c r="G117" s="135"/>
      <c r="H117" s="135"/>
      <c r="I117" s="135">
        <v>174</v>
      </c>
      <c r="J117" s="138"/>
      <c r="K117" s="138"/>
      <c r="L117" s="138">
        <v>3.8795986622073579</v>
      </c>
      <c r="M117" s="139">
        <v>29.5</v>
      </c>
      <c r="N117" s="278">
        <f t="shared" si="4"/>
        <v>51</v>
      </c>
      <c r="O117" s="141">
        <f t="shared" si="5"/>
        <v>51.33</v>
      </c>
      <c r="P117" s="171">
        <v>51</v>
      </c>
      <c r="Q117" s="206">
        <v>50</v>
      </c>
      <c r="R117" s="206">
        <v>19</v>
      </c>
      <c r="S117" s="309">
        <f t="shared" si="9"/>
        <v>38</v>
      </c>
    </row>
    <row r="118" spans="1:19" ht="15.75" customHeight="1" x14ac:dyDescent="0.25">
      <c r="A118" s="132">
        <v>112</v>
      </c>
      <c r="B118" s="154" t="s">
        <v>2</v>
      </c>
      <c r="C118" s="154" t="s">
        <v>704</v>
      </c>
      <c r="D118" s="136"/>
      <c r="E118" s="137"/>
      <c r="F118" s="137">
        <v>3259.02</v>
      </c>
      <c r="G118" s="135"/>
      <c r="H118" s="135"/>
      <c r="I118" s="135">
        <v>783</v>
      </c>
      <c r="J118" s="138"/>
      <c r="K118" s="138"/>
      <c r="L118" s="138">
        <v>0.24025627335824881</v>
      </c>
      <c r="M118" s="139">
        <f t="shared" si="7"/>
        <v>35</v>
      </c>
      <c r="N118" s="278">
        <f t="shared" si="4"/>
        <v>274</v>
      </c>
      <c r="O118" s="141">
        <f t="shared" si="5"/>
        <v>274.05</v>
      </c>
      <c r="P118" s="171"/>
      <c r="Q118" s="206">
        <v>1263</v>
      </c>
      <c r="R118" s="206">
        <v>1164</v>
      </c>
      <c r="S118" s="309">
        <f t="shared" si="9"/>
        <v>92.161520190023751</v>
      </c>
    </row>
    <row r="119" spans="1:19" ht="31.5" customHeight="1" x14ac:dyDescent="0.25">
      <c r="A119" s="132">
        <v>113</v>
      </c>
      <c r="B119" s="154" t="s">
        <v>706</v>
      </c>
      <c r="C119" s="154" t="s">
        <v>704</v>
      </c>
      <c r="D119" s="136"/>
      <c r="E119" s="137"/>
      <c r="F119" s="137">
        <v>473.84</v>
      </c>
      <c r="G119" s="135"/>
      <c r="H119" s="135"/>
      <c r="I119" s="135">
        <v>1537</v>
      </c>
      <c r="J119" s="138"/>
      <c r="K119" s="138"/>
      <c r="L119" s="138">
        <v>3.2437109572851597</v>
      </c>
      <c r="M119" s="139">
        <f t="shared" si="7"/>
        <v>35</v>
      </c>
      <c r="N119" s="278">
        <f t="shared" si="4"/>
        <v>537</v>
      </c>
      <c r="O119" s="141">
        <f t="shared" si="5"/>
        <v>537.95000000000005</v>
      </c>
      <c r="P119" s="171">
        <v>761</v>
      </c>
      <c r="Q119" s="206">
        <v>693</v>
      </c>
      <c r="R119" s="206">
        <v>320</v>
      </c>
      <c r="S119" s="309">
        <f t="shared" si="9"/>
        <v>46.176046176046178</v>
      </c>
    </row>
    <row r="120" spans="1:19" ht="31.5" customHeight="1" x14ac:dyDescent="0.25">
      <c r="A120" s="132">
        <v>114</v>
      </c>
      <c r="B120" s="154" t="s">
        <v>707</v>
      </c>
      <c r="C120" s="154" t="s">
        <v>704</v>
      </c>
      <c r="D120" s="136"/>
      <c r="E120" s="137"/>
      <c r="F120" s="137">
        <v>73.459999999999994</v>
      </c>
      <c r="G120" s="135"/>
      <c r="H120" s="135"/>
      <c r="I120" s="135">
        <v>321</v>
      </c>
      <c r="J120" s="138"/>
      <c r="K120" s="138"/>
      <c r="L120" s="138">
        <v>4.3697250204192759</v>
      </c>
      <c r="M120" s="139">
        <v>29.5</v>
      </c>
      <c r="N120" s="278">
        <f t="shared" si="4"/>
        <v>94</v>
      </c>
      <c r="O120" s="141">
        <f t="shared" si="5"/>
        <v>94.694999999999993</v>
      </c>
      <c r="P120" s="171">
        <v>94</v>
      </c>
      <c r="Q120" s="206">
        <v>86</v>
      </c>
      <c r="R120" s="206">
        <v>61</v>
      </c>
      <c r="S120" s="309">
        <f t="shared" si="9"/>
        <v>70.930232558139537</v>
      </c>
    </row>
    <row r="121" spans="1:19" ht="31.5" customHeight="1" x14ac:dyDescent="0.25">
      <c r="A121" s="132">
        <v>115</v>
      </c>
      <c r="B121" s="154" t="s">
        <v>708</v>
      </c>
      <c r="C121" s="154" t="s">
        <v>704</v>
      </c>
      <c r="D121" s="136"/>
      <c r="E121" s="137"/>
      <c r="F121" s="137">
        <v>491.79</v>
      </c>
      <c r="G121" s="135"/>
      <c r="H121" s="135"/>
      <c r="I121" s="135">
        <v>1595</v>
      </c>
      <c r="J121" s="138"/>
      <c r="K121" s="138"/>
      <c r="L121" s="138">
        <v>3.2432542345309989</v>
      </c>
      <c r="M121" s="139">
        <f t="shared" si="7"/>
        <v>35</v>
      </c>
      <c r="N121" s="278">
        <f t="shared" si="4"/>
        <v>558</v>
      </c>
      <c r="O121" s="141">
        <f t="shared" si="5"/>
        <v>558.25</v>
      </c>
      <c r="P121" s="171">
        <v>708</v>
      </c>
      <c r="Q121" s="206">
        <v>572</v>
      </c>
      <c r="R121" s="206">
        <v>310</v>
      </c>
      <c r="S121" s="309">
        <f t="shared" si="9"/>
        <v>54.195804195804193</v>
      </c>
    </row>
    <row r="122" spans="1:19" ht="31.5" customHeight="1" x14ac:dyDescent="0.25">
      <c r="A122" s="132">
        <v>116</v>
      </c>
      <c r="B122" s="154" t="s">
        <v>709</v>
      </c>
      <c r="C122" s="154" t="s">
        <v>704</v>
      </c>
      <c r="D122" s="136"/>
      <c r="E122" s="137"/>
      <c r="F122" s="137">
        <v>495.87</v>
      </c>
      <c r="G122" s="135"/>
      <c r="H122" s="135"/>
      <c r="I122" s="135">
        <v>2327</v>
      </c>
      <c r="J122" s="138"/>
      <c r="K122" s="138"/>
      <c r="L122" s="138">
        <v>4.692762215903362</v>
      </c>
      <c r="M122" s="139">
        <v>29.82</v>
      </c>
      <c r="N122" s="278">
        <f t="shared" si="4"/>
        <v>693</v>
      </c>
      <c r="O122" s="141">
        <f t="shared" si="5"/>
        <v>693.91139999999996</v>
      </c>
      <c r="P122" s="171">
        <v>693</v>
      </c>
      <c r="Q122" s="206">
        <v>300</v>
      </c>
      <c r="R122" s="206">
        <v>200</v>
      </c>
      <c r="S122" s="309">
        <f t="shared" si="9"/>
        <v>66.666666666666671</v>
      </c>
    </row>
    <row r="123" spans="1:19" ht="31.5" customHeight="1" x14ac:dyDescent="0.25">
      <c r="A123" s="132">
        <v>117</v>
      </c>
      <c r="B123" s="154" t="s">
        <v>92</v>
      </c>
      <c r="C123" s="154" t="s">
        <v>704</v>
      </c>
      <c r="D123" s="136"/>
      <c r="E123" s="137"/>
      <c r="F123" s="137">
        <v>2033.81</v>
      </c>
      <c r="G123" s="135"/>
      <c r="H123" s="135"/>
      <c r="I123" s="135">
        <v>6892</v>
      </c>
      <c r="J123" s="138"/>
      <c r="K123" s="138"/>
      <c r="L123" s="138">
        <v>3.38871379332386</v>
      </c>
      <c r="M123" s="139">
        <f t="shared" si="7"/>
        <v>35</v>
      </c>
      <c r="N123" s="278">
        <f t="shared" si="4"/>
        <v>2412</v>
      </c>
      <c r="O123" s="141">
        <f t="shared" si="5"/>
        <v>2412.1999999999998</v>
      </c>
      <c r="P123" s="171">
        <v>2462</v>
      </c>
      <c r="Q123" s="206">
        <v>2148</v>
      </c>
      <c r="R123" s="206">
        <v>1729</v>
      </c>
      <c r="S123" s="309">
        <f t="shared" si="9"/>
        <v>80.493482309124772</v>
      </c>
    </row>
    <row r="124" spans="1:19" ht="31.5" customHeight="1" x14ac:dyDescent="0.25">
      <c r="A124" s="132">
        <v>118</v>
      </c>
      <c r="B124" s="154" t="s">
        <v>94</v>
      </c>
      <c r="C124" s="154" t="s">
        <v>704</v>
      </c>
      <c r="D124" s="136"/>
      <c r="E124" s="137"/>
      <c r="F124" s="137">
        <v>498.9</v>
      </c>
      <c r="G124" s="135"/>
      <c r="H124" s="135"/>
      <c r="I124" s="135">
        <v>1373</v>
      </c>
      <c r="J124" s="138"/>
      <c r="K124" s="138"/>
      <c r="L124" s="138">
        <v>2.7520545199438766</v>
      </c>
      <c r="M124" s="139">
        <v>29.75</v>
      </c>
      <c r="N124" s="278">
        <f t="shared" si="4"/>
        <v>408</v>
      </c>
      <c r="O124" s="141">
        <f t="shared" si="5"/>
        <v>408.46749999999997</v>
      </c>
      <c r="P124" s="171">
        <v>408</v>
      </c>
      <c r="Q124" s="206">
        <v>390</v>
      </c>
      <c r="R124" s="206">
        <v>290</v>
      </c>
      <c r="S124" s="309">
        <f t="shared" si="9"/>
        <v>74.358974358974365</v>
      </c>
    </row>
    <row r="125" spans="1:19" ht="31.5" hidden="1" customHeight="1" x14ac:dyDescent="0.25">
      <c r="A125" s="132">
        <v>119</v>
      </c>
      <c r="B125" s="154" t="s">
        <v>880</v>
      </c>
      <c r="C125" s="154" t="s">
        <v>704</v>
      </c>
      <c r="D125" s="136"/>
      <c r="E125" s="137"/>
      <c r="F125" s="137">
        <v>207.53</v>
      </c>
      <c r="G125" s="135"/>
      <c r="H125" s="135"/>
      <c r="I125" s="135">
        <v>515</v>
      </c>
      <c r="J125" s="138"/>
      <c r="K125" s="138"/>
      <c r="L125" s="138">
        <v>2.481568929793283</v>
      </c>
      <c r="M125" s="139">
        <v>0</v>
      </c>
      <c r="N125" s="179">
        <f t="shared" si="4"/>
        <v>0</v>
      </c>
      <c r="O125" s="141">
        <f t="shared" si="5"/>
        <v>0</v>
      </c>
      <c r="P125" s="171"/>
      <c r="Q125" s="206"/>
      <c r="R125" s="206"/>
      <c r="S125" s="206"/>
    </row>
    <row r="126" spans="1:19" ht="31.5" customHeight="1" x14ac:dyDescent="0.25">
      <c r="A126" s="132">
        <v>120</v>
      </c>
      <c r="B126" s="154" t="s">
        <v>710</v>
      </c>
      <c r="C126" s="154" t="s">
        <v>704</v>
      </c>
      <c r="D126" s="136"/>
      <c r="E126" s="137"/>
      <c r="F126" s="137">
        <v>481.76</v>
      </c>
      <c r="G126" s="135"/>
      <c r="H126" s="135"/>
      <c r="I126" s="135">
        <v>2095</v>
      </c>
      <c r="J126" s="138"/>
      <c r="K126" s="138"/>
      <c r="L126" s="138">
        <v>4.3486383261374959</v>
      </c>
      <c r="M126" s="139">
        <v>29.8</v>
      </c>
      <c r="N126" s="278">
        <f t="shared" si="4"/>
        <v>624</v>
      </c>
      <c r="O126" s="141">
        <f t="shared" si="5"/>
        <v>624.30999999999995</v>
      </c>
      <c r="P126" s="171">
        <v>624</v>
      </c>
      <c r="Q126" s="206">
        <v>514</v>
      </c>
      <c r="R126" s="206">
        <v>257</v>
      </c>
      <c r="S126" s="309">
        <f>R126*100/Q126</f>
        <v>50</v>
      </c>
    </row>
    <row r="127" spans="1:19" ht="31.5" customHeight="1" x14ac:dyDescent="0.25">
      <c r="A127" s="132">
        <v>121</v>
      </c>
      <c r="B127" s="154" t="s">
        <v>711</v>
      </c>
      <c r="C127" s="154" t="s">
        <v>704</v>
      </c>
      <c r="D127" s="136"/>
      <c r="E127" s="137"/>
      <c r="F127" s="137">
        <v>499.17</v>
      </c>
      <c r="G127" s="135"/>
      <c r="H127" s="135"/>
      <c r="I127" s="135">
        <v>2373</v>
      </c>
      <c r="J127" s="138"/>
      <c r="K127" s="138"/>
      <c r="L127" s="138">
        <v>4.7538914598233069</v>
      </c>
      <c r="M127" s="139">
        <v>29.8</v>
      </c>
      <c r="N127" s="278">
        <f t="shared" si="4"/>
        <v>707</v>
      </c>
      <c r="O127" s="141">
        <f t="shared" si="5"/>
        <v>707.15400000000011</v>
      </c>
      <c r="P127" s="171">
        <v>707</v>
      </c>
      <c r="Q127" s="206">
        <v>670</v>
      </c>
      <c r="R127" s="206">
        <v>311</v>
      </c>
      <c r="S127" s="309">
        <f>R127*100/Q127</f>
        <v>46.417910447761194</v>
      </c>
    </row>
    <row r="128" spans="1:19" ht="31.5" customHeight="1" x14ac:dyDescent="0.25">
      <c r="A128" s="132">
        <v>122</v>
      </c>
      <c r="B128" s="154" t="s">
        <v>215</v>
      </c>
      <c r="C128" s="154" t="s">
        <v>704</v>
      </c>
      <c r="D128" s="136"/>
      <c r="E128" s="137"/>
      <c r="F128" s="137">
        <v>15.01</v>
      </c>
      <c r="G128" s="135"/>
      <c r="H128" s="135"/>
      <c r="I128" s="135">
        <v>255</v>
      </c>
      <c r="J128" s="138"/>
      <c r="K128" s="138"/>
      <c r="L128" s="138">
        <v>16.988674217188542</v>
      </c>
      <c r="M128" s="139">
        <v>30</v>
      </c>
      <c r="N128" s="278">
        <f t="shared" si="4"/>
        <v>76</v>
      </c>
      <c r="O128" s="141">
        <f t="shared" si="5"/>
        <v>76.5</v>
      </c>
      <c r="P128" s="171">
        <v>76</v>
      </c>
      <c r="Q128" s="206">
        <v>70</v>
      </c>
      <c r="R128" s="206"/>
      <c r="S128" s="309">
        <f>R128*100/Q128</f>
        <v>0</v>
      </c>
    </row>
    <row r="129" spans="1:20" ht="15.75" hidden="1" customHeight="1" x14ac:dyDescent="0.25">
      <c r="A129" s="132">
        <v>123</v>
      </c>
      <c r="B129" s="154" t="s">
        <v>444</v>
      </c>
      <c r="C129" s="154" t="s">
        <v>704</v>
      </c>
      <c r="D129" s="136"/>
      <c r="E129" s="137"/>
      <c r="F129" s="137">
        <v>9987.41</v>
      </c>
      <c r="G129" s="135"/>
      <c r="H129" s="135"/>
      <c r="I129" s="135">
        <v>26923</v>
      </c>
      <c r="J129" s="138"/>
      <c r="K129" s="138"/>
      <c r="L129" s="138">
        <v>2.6956938785931488</v>
      </c>
      <c r="M129" s="139">
        <v>0</v>
      </c>
      <c r="N129" s="179">
        <f t="shared" si="4"/>
        <v>0</v>
      </c>
      <c r="O129" s="141">
        <f t="shared" si="5"/>
        <v>0</v>
      </c>
      <c r="P129" s="171"/>
      <c r="Q129" s="206"/>
      <c r="R129" s="206"/>
      <c r="S129" s="206"/>
    </row>
    <row r="130" spans="1:20" ht="15.75" hidden="1" customHeight="1" x14ac:dyDescent="0.25">
      <c r="A130" s="132">
        <v>124</v>
      </c>
      <c r="B130" s="154" t="s">
        <v>881</v>
      </c>
      <c r="C130" s="154" t="s">
        <v>713</v>
      </c>
      <c r="D130" s="136"/>
      <c r="E130" s="137"/>
      <c r="F130" s="137">
        <v>24.6</v>
      </c>
      <c r="G130" s="135"/>
      <c r="H130" s="135"/>
      <c r="I130" s="135">
        <v>17</v>
      </c>
      <c r="J130" s="138"/>
      <c r="K130" s="138"/>
      <c r="L130" s="138">
        <v>0.69105691056910568</v>
      </c>
      <c r="M130" s="139">
        <f t="shared" si="7"/>
        <v>0</v>
      </c>
      <c r="N130" s="179">
        <f t="shared" si="4"/>
        <v>0</v>
      </c>
      <c r="O130" s="141">
        <f t="shared" si="5"/>
        <v>0</v>
      </c>
      <c r="P130" s="171"/>
      <c r="Q130" s="206"/>
      <c r="R130" s="206"/>
      <c r="S130" s="206"/>
    </row>
    <row r="131" spans="1:20" ht="15.75" hidden="1" customHeight="1" x14ac:dyDescent="0.25">
      <c r="A131" s="132">
        <v>125</v>
      </c>
      <c r="B131" s="154" t="s">
        <v>882</v>
      </c>
      <c r="C131" s="154" t="s">
        <v>713</v>
      </c>
      <c r="D131" s="136"/>
      <c r="E131" s="137"/>
      <c r="F131" s="137">
        <v>21.26</v>
      </c>
      <c r="G131" s="135"/>
      <c r="H131" s="135"/>
      <c r="I131" s="135">
        <v>0</v>
      </c>
      <c r="J131" s="138"/>
      <c r="K131" s="138"/>
      <c r="L131" s="138">
        <v>0</v>
      </c>
      <c r="M131" s="139">
        <f t="shared" si="7"/>
        <v>0</v>
      </c>
      <c r="N131" s="179">
        <f t="shared" si="4"/>
        <v>0</v>
      </c>
      <c r="O131" s="141">
        <f t="shared" si="5"/>
        <v>0</v>
      </c>
      <c r="P131" s="171"/>
    </row>
    <row r="132" spans="1:20" ht="15.75" hidden="1" customHeight="1" x14ac:dyDescent="0.25">
      <c r="A132" s="132">
        <v>126</v>
      </c>
      <c r="B132" s="154" t="s">
        <v>883</v>
      </c>
      <c r="C132" s="154" t="s">
        <v>713</v>
      </c>
      <c r="D132" s="136"/>
      <c r="E132" s="137"/>
      <c r="F132" s="137">
        <v>14.37</v>
      </c>
      <c r="G132" s="135"/>
      <c r="H132" s="135"/>
      <c r="I132" s="135">
        <v>23</v>
      </c>
      <c r="J132" s="138"/>
      <c r="K132" s="138"/>
      <c r="L132" s="138">
        <v>1.6005567153792624</v>
      </c>
      <c r="M132" s="139">
        <f t="shared" si="7"/>
        <v>0</v>
      </c>
      <c r="N132" s="179">
        <f t="shared" si="4"/>
        <v>0</v>
      </c>
      <c r="O132" s="141">
        <f t="shared" si="5"/>
        <v>0</v>
      </c>
      <c r="P132" s="171"/>
      <c r="Q132" s="206"/>
      <c r="R132" s="206"/>
      <c r="S132" s="206"/>
    </row>
    <row r="133" spans="1:20" ht="31.5" customHeight="1" x14ac:dyDescent="0.25">
      <c r="A133" s="132">
        <v>127</v>
      </c>
      <c r="B133" s="154" t="s">
        <v>803</v>
      </c>
      <c r="C133" s="154" t="s">
        <v>713</v>
      </c>
      <c r="D133" s="136"/>
      <c r="E133" s="137"/>
      <c r="F133" s="137">
        <v>18.93</v>
      </c>
      <c r="G133" s="135"/>
      <c r="H133" s="135"/>
      <c r="I133" s="135">
        <v>86</v>
      </c>
      <c r="J133" s="138"/>
      <c r="K133" s="138"/>
      <c r="L133" s="138">
        <v>4.5430533544638143</v>
      </c>
      <c r="M133" s="139">
        <f t="shared" si="7"/>
        <v>35</v>
      </c>
      <c r="N133" s="278">
        <f t="shared" si="4"/>
        <v>30</v>
      </c>
      <c r="O133" s="141">
        <f t="shared" si="5"/>
        <v>30.1</v>
      </c>
      <c r="P133" s="171">
        <v>35</v>
      </c>
      <c r="Q133" s="206" t="s">
        <v>665</v>
      </c>
      <c r="R133" s="206" t="s">
        <v>665</v>
      </c>
      <c r="S133" s="309" t="s">
        <v>665</v>
      </c>
    </row>
    <row r="134" spans="1:20" ht="15.75" customHeight="1" x14ac:dyDescent="0.25">
      <c r="A134" s="132">
        <v>128</v>
      </c>
      <c r="B134" s="154" t="s">
        <v>712</v>
      </c>
      <c r="C134" s="154" t="s">
        <v>713</v>
      </c>
      <c r="D134" s="136"/>
      <c r="E134" s="137"/>
      <c r="F134" s="137">
        <v>279.8</v>
      </c>
      <c r="G134" s="135"/>
      <c r="H134" s="135"/>
      <c r="I134" s="135">
        <v>572.49400921658992</v>
      </c>
      <c r="J134" s="138"/>
      <c r="K134" s="138"/>
      <c r="L134" s="138">
        <v>2.0460829493087558</v>
      </c>
      <c r="M134" s="139">
        <f t="shared" si="7"/>
        <v>35</v>
      </c>
      <c r="N134" s="278">
        <f t="shared" si="4"/>
        <v>200</v>
      </c>
      <c r="O134" s="141">
        <f t="shared" si="5"/>
        <v>200.37290322580648</v>
      </c>
      <c r="P134" s="171">
        <v>240</v>
      </c>
      <c r="Q134" s="206">
        <v>250</v>
      </c>
      <c r="R134" s="206">
        <v>182</v>
      </c>
      <c r="S134" s="309">
        <f t="shared" ref="S134:S140" si="10">R134*100/Q134</f>
        <v>72.8</v>
      </c>
    </row>
    <row r="135" spans="1:20" ht="15.75" customHeight="1" x14ac:dyDescent="0.25">
      <c r="A135" s="132">
        <v>129</v>
      </c>
      <c r="B135" s="154" t="s">
        <v>2</v>
      </c>
      <c r="C135" s="154" t="s">
        <v>713</v>
      </c>
      <c r="D135" s="136"/>
      <c r="E135" s="137"/>
      <c r="F135" s="137">
        <v>316.76</v>
      </c>
      <c r="G135" s="135"/>
      <c r="H135" s="135"/>
      <c r="I135" s="135">
        <v>759</v>
      </c>
      <c r="J135" s="138"/>
      <c r="K135" s="138"/>
      <c r="L135" s="138">
        <v>2.3961358757418867</v>
      </c>
      <c r="M135" s="139">
        <f t="shared" si="7"/>
        <v>35</v>
      </c>
      <c r="N135" s="278">
        <f t="shared" si="4"/>
        <v>265</v>
      </c>
      <c r="O135" s="141">
        <f t="shared" si="5"/>
        <v>265.64999999999998</v>
      </c>
      <c r="P135" s="171"/>
      <c r="Q135" s="206">
        <v>331</v>
      </c>
      <c r="R135" s="206"/>
      <c r="S135" s="309">
        <f t="shared" si="10"/>
        <v>0</v>
      </c>
    </row>
    <row r="136" spans="1:20" ht="31.5" customHeight="1" x14ac:dyDescent="0.25">
      <c r="A136" s="132">
        <v>130</v>
      </c>
      <c r="B136" s="154" t="s">
        <v>119</v>
      </c>
      <c r="C136" s="154" t="s">
        <v>713</v>
      </c>
      <c r="D136" s="136"/>
      <c r="E136" s="137"/>
      <c r="F136" s="137">
        <v>74.75</v>
      </c>
      <c r="G136" s="135"/>
      <c r="H136" s="135"/>
      <c r="I136" s="135">
        <v>644</v>
      </c>
      <c r="J136" s="138"/>
      <c r="K136" s="138"/>
      <c r="L136" s="138">
        <v>8.615384615384615</v>
      </c>
      <c r="M136" s="139">
        <f t="shared" si="7"/>
        <v>35</v>
      </c>
      <c r="N136" s="278">
        <f t="shared" si="4"/>
        <v>225</v>
      </c>
      <c r="O136" s="141">
        <f t="shared" si="5"/>
        <v>225.4</v>
      </c>
      <c r="P136" s="171">
        <v>355</v>
      </c>
      <c r="Q136" s="206">
        <v>317</v>
      </c>
      <c r="R136" s="206">
        <v>317</v>
      </c>
      <c r="S136" s="309">
        <f t="shared" si="10"/>
        <v>100</v>
      </c>
    </row>
    <row r="137" spans="1:20" ht="31.5" customHeight="1" x14ac:dyDescent="0.25">
      <c r="A137" s="132">
        <v>131</v>
      </c>
      <c r="B137" s="154" t="s">
        <v>121</v>
      </c>
      <c r="C137" s="154" t="s">
        <v>713</v>
      </c>
      <c r="D137" s="136"/>
      <c r="E137" s="137"/>
      <c r="F137" s="137">
        <v>150.49</v>
      </c>
      <c r="G137" s="135"/>
      <c r="H137" s="135"/>
      <c r="I137" s="135">
        <v>175</v>
      </c>
      <c r="J137" s="138"/>
      <c r="K137" s="138"/>
      <c r="L137" s="138">
        <v>1.1628679646488138</v>
      </c>
      <c r="M137" s="139">
        <f t="shared" ref="M137:M198" si="11">IF(I137&lt;33,0,35)</f>
        <v>35</v>
      </c>
      <c r="N137" s="278">
        <f t="shared" ref="N137:N200" si="12">ROUNDDOWN(O137,0)</f>
        <v>61</v>
      </c>
      <c r="O137" s="141">
        <f t="shared" ref="O137:O200" si="13">I137*M137/100</f>
        <v>61.25</v>
      </c>
      <c r="P137" s="171">
        <v>72</v>
      </c>
      <c r="Q137" s="206">
        <v>36</v>
      </c>
      <c r="R137" s="206">
        <v>12</v>
      </c>
      <c r="S137" s="309">
        <f t="shared" si="10"/>
        <v>33.333333333333336</v>
      </c>
    </row>
    <row r="138" spans="1:20" ht="31.5" customHeight="1" x14ac:dyDescent="0.25">
      <c r="A138" s="132">
        <v>132</v>
      </c>
      <c r="B138" s="154" t="s">
        <v>95</v>
      </c>
      <c r="C138" s="154" t="s">
        <v>713</v>
      </c>
      <c r="D138" s="136"/>
      <c r="E138" s="137"/>
      <c r="F138" s="137">
        <v>224.21</v>
      </c>
      <c r="G138" s="135"/>
      <c r="H138" s="135"/>
      <c r="I138" s="135">
        <v>1974</v>
      </c>
      <c r="J138" s="138"/>
      <c r="K138" s="138"/>
      <c r="L138" s="138">
        <v>8.804246019356853</v>
      </c>
      <c r="M138" s="139">
        <f t="shared" si="11"/>
        <v>35</v>
      </c>
      <c r="N138" s="278">
        <f t="shared" si="12"/>
        <v>690</v>
      </c>
      <c r="O138" s="141">
        <f t="shared" si="13"/>
        <v>690.9</v>
      </c>
      <c r="P138" s="171">
        <v>823</v>
      </c>
      <c r="Q138" s="206">
        <v>457</v>
      </c>
      <c r="R138" s="206">
        <v>457</v>
      </c>
      <c r="S138" s="309">
        <f t="shared" si="10"/>
        <v>100</v>
      </c>
      <c r="T138" s="6" t="s">
        <v>934</v>
      </c>
    </row>
    <row r="139" spans="1:20" ht="31.5" customHeight="1" x14ac:dyDescent="0.25">
      <c r="A139" s="132">
        <v>133</v>
      </c>
      <c r="B139" s="154" t="s">
        <v>714</v>
      </c>
      <c r="C139" s="154" t="s">
        <v>713</v>
      </c>
      <c r="D139" s="136"/>
      <c r="E139" s="137"/>
      <c r="F139" s="137">
        <v>41.43</v>
      </c>
      <c r="G139" s="135"/>
      <c r="H139" s="135"/>
      <c r="I139" s="135">
        <v>141</v>
      </c>
      <c r="J139" s="138"/>
      <c r="K139" s="138"/>
      <c r="L139" s="138">
        <v>3.4033309196234613</v>
      </c>
      <c r="M139" s="139">
        <f t="shared" si="11"/>
        <v>35</v>
      </c>
      <c r="N139" s="278">
        <f t="shared" si="12"/>
        <v>49</v>
      </c>
      <c r="O139" s="141">
        <f t="shared" si="13"/>
        <v>49.35</v>
      </c>
      <c r="P139" s="171">
        <v>59</v>
      </c>
      <c r="Q139" s="206">
        <v>18</v>
      </c>
      <c r="R139" s="206">
        <v>0</v>
      </c>
      <c r="S139" s="309">
        <f t="shared" si="10"/>
        <v>0</v>
      </c>
    </row>
    <row r="140" spans="1:20" ht="31.5" customHeight="1" x14ac:dyDescent="0.25">
      <c r="A140" s="132">
        <v>134</v>
      </c>
      <c r="B140" s="154" t="s">
        <v>884</v>
      </c>
      <c r="C140" s="154" t="s">
        <v>713</v>
      </c>
      <c r="D140" s="136"/>
      <c r="E140" s="137"/>
      <c r="F140" s="137">
        <v>197.6</v>
      </c>
      <c r="G140" s="135"/>
      <c r="H140" s="135"/>
      <c r="I140" s="135">
        <v>1392</v>
      </c>
      <c r="J140" s="138"/>
      <c r="K140" s="138"/>
      <c r="L140" s="138">
        <v>7.0445344129554659</v>
      </c>
      <c r="M140" s="139">
        <v>21.6</v>
      </c>
      <c r="N140" s="278">
        <f t="shared" si="12"/>
        <v>300</v>
      </c>
      <c r="O140" s="141">
        <f t="shared" si="13"/>
        <v>300.67200000000003</v>
      </c>
      <c r="P140" s="171">
        <v>300</v>
      </c>
      <c r="Q140" s="206">
        <v>200</v>
      </c>
      <c r="R140" s="206">
        <v>200</v>
      </c>
      <c r="S140" s="309">
        <f t="shared" si="10"/>
        <v>100</v>
      </c>
    </row>
    <row r="141" spans="1:20" ht="31.5" customHeight="1" x14ac:dyDescent="0.25">
      <c r="A141" s="132">
        <v>135</v>
      </c>
      <c r="B141" s="154" t="s">
        <v>127</v>
      </c>
      <c r="C141" s="154" t="s">
        <v>713</v>
      </c>
      <c r="D141" s="136"/>
      <c r="E141" s="137"/>
      <c r="F141" s="137">
        <v>13.2</v>
      </c>
      <c r="G141" s="135"/>
      <c r="H141" s="135"/>
      <c r="I141" s="135">
        <v>78</v>
      </c>
      <c r="J141" s="138"/>
      <c r="K141" s="138"/>
      <c r="L141" s="138">
        <v>5.9090909090909092</v>
      </c>
      <c r="M141" s="139">
        <v>26</v>
      </c>
      <c r="N141" s="278">
        <f t="shared" si="12"/>
        <v>20</v>
      </c>
      <c r="O141" s="141">
        <f t="shared" si="13"/>
        <v>20.28</v>
      </c>
      <c r="P141" s="241">
        <v>20</v>
      </c>
      <c r="Q141" s="206">
        <v>20</v>
      </c>
      <c r="R141" s="206" t="s">
        <v>670</v>
      </c>
      <c r="S141" s="309"/>
    </row>
    <row r="142" spans="1:20" ht="31.5" hidden="1" customHeight="1" x14ac:dyDescent="0.25">
      <c r="A142" s="132">
        <v>136</v>
      </c>
      <c r="B142" s="154" t="s">
        <v>223</v>
      </c>
      <c r="C142" s="154" t="s">
        <v>713</v>
      </c>
      <c r="D142" s="136"/>
      <c r="E142" s="137"/>
      <c r="F142" s="137">
        <v>9.48</v>
      </c>
      <c r="G142" s="135"/>
      <c r="H142" s="135"/>
      <c r="I142" s="135">
        <v>7</v>
      </c>
      <c r="J142" s="138"/>
      <c r="K142" s="138"/>
      <c r="L142" s="138">
        <v>0.73839662447257381</v>
      </c>
      <c r="M142" s="139">
        <f t="shared" si="11"/>
        <v>0</v>
      </c>
      <c r="N142" s="179">
        <f t="shared" si="12"/>
        <v>0</v>
      </c>
      <c r="O142" s="141">
        <f t="shared" si="13"/>
        <v>0</v>
      </c>
      <c r="P142" s="171"/>
      <c r="Q142" s="206"/>
      <c r="R142" s="206"/>
      <c r="S142" s="206"/>
    </row>
    <row r="143" spans="1:20" ht="15.75" hidden="1" customHeight="1" x14ac:dyDescent="0.25">
      <c r="A143" s="132">
        <v>137</v>
      </c>
      <c r="B143" s="154" t="s">
        <v>444</v>
      </c>
      <c r="C143" s="154" t="s">
        <v>713</v>
      </c>
      <c r="D143" s="136"/>
      <c r="E143" s="137"/>
      <c r="F143" s="137">
        <v>1432.58</v>
      </c>
      <c r="G143" s="135"/>
      <c r="H143" s="135"/>
      <c r="I143" s="135">
        <v>5962</v>
      </c>
      <c r="J143" s="138"/>
      <c r="K143" s="138"/>
      <c r="L143" s="138">
        <v>4.1617222074857949</v>
      </c>
      <c r="M143" s="139">
        <v>0</v>
      </c>
      <c r="N143" s="179">
        <f t="shared" si="12"/>
        <v>0</v>
      </c>
      <c r="O143" s="141">
        <f t="shared" si="13"/>
        <v>0</v>
      </c>
      <c r="P143" s="171"/>
      <c r="Q143" s="206"/>
      <c r="R143" s="206"/>
      <c r="S143" s="206"/>
    </row>
    <row r="144" spans="1:20" ht="15.75" hidden="1" customHeight="1" x14ac:dyDescent="0.25">
      <c r="A144" s="132">
        <v>138</v>
      </c>
      <c r="B144" s="154" t="s">
        <v>885</v>
      </c>
      <c r="C144" s="154" t="s">
        <v>715</v>
      </c>
      <c r="D144" s="136"/>
      <c r="E144" s="137"/>
      <c r="F144" s="137">
        <v>15.03</v>
      </c>
      <c r="G144" s="135"/>
      <c r="H144" s="135"/>
      <c r="I144" s="135">
        <v>27</v>
      </c>
      <c r="J144" s="138"/>
      <c r="K144" s="138"/>
      <c r="L144" s="138">
        <v>1.7964071856287427</v>
      </c>
      <c r="M144" s="139">
        <f t="shared" si="11"/>
        <v>0</v>
      </c>
      <c r="N144" s="179">
        <f t="shared" si="12"/>
        <v>0</v>
      </c>
      <c r="O144" s="141">
        <f t="shared" si="13"/>
        <v>0</v>
      </c>
      <c r="P144" s="171"/>
      <c r="Q144" s="206"/>
      <c r="R144" s="206"/>
      <c r="S144" s="206"/>
    </row>
    <row r="145" spans="1:19" ht="15.75" hidden="1" customHeight="1" x14ac:dyDescent="0.25">
      <c r="A145" s="132">
        <v>139</v>
      </c>
      <c r="B145" s="154" t="s">
        <v>886</v>
      </c>
      <c r="C145" s="154" t="s">
        <v>715</v>
      </c>
      <c r="D145" s="136"/>
      <c r="E145" s="137"/>
      <c r="F145" s="137">
        <v>8.6999999999999993</v>
      </c>
      <c r="G145" s="135"/>
      <c r="H145" s="135"/>
      <c r="I145" s="135">
        <v>0</v>
      </c>
      <c r="J145" s="138"/>
      <c r="K145" s="138"/>
      <c r="L145" s="138">
        <v>0</v>
      </c>
      <c r="M145" s="139">
        <f t="shared" si="11"/>
        <v>0</v>
      </c>
      <c r="N145" s="179">
        <f t="shared" si="12"/>
        <v>0</v>
      </c>
      <c r="O145" s="141">
        <f t="shared" si="13"/>
        <v>0</v>
      </c>
      <c r="P145" s="171"/>
    </row>
    <row r="146" spans="1:19" ht="31.5" customHeight="1" x14ac:dyDescent="0.25">
      <c r="A146" s="132">
        <v>140</v>
      </c>
      <c r="B146" s="154" t="s">
        <v>716</v>
      </c>
      <c r="C146" s="154" t="s">
        <v>715</v>
      </c>
      <c r="D146" s="136"/>
      <c r="E146" s="137"/>
      <c r="F146" s="137">
        <v>349.38</v>
      </c>
      <c r="G146" s="135"/>
      <c r="H146" s="135"/>
      <c r="I146" s="135">
        <v>649</v>
      </c>
      <c r="J146" s="138"/>
      <c r="K146" s="138"/>
      <c r="L146" s="138">
        <v>1.8575762779781326</v>
      </c>
      <c r="M146" s="139">
        <v>33</v>
      </c>
      <c r="N146" s="278">
        <f t="shared" si="12"/>
        <v>214</v>
      </c>
      <c r="O146" s="141">
        <f t="shared" si="13"/>
        <v>214.17</v>
      </c>
      <c r="P146" s="171">
        <v>214</v>
      </c>
      <c r="Q146" s="206">
        <v>180</v>
      </c>
      <c r="R146" s="206">
        <v>108</v>
      </c>
      <c r="S146" s="309">
        <f>R146*100/Q146</f>
        <v>60</v>
      </c>
    </row>
    <row r="147" spans="1:19" ht="15.75" hidden="1" customHeight="1" x14ac:dyDescent="0.25">
      <c r="A147" s="132">
        <v>141</v>
      </c>
      <c r="B147" s="154" t="s">
        <v>2</v>
      </c>
      <c r="C147" s="154" t="s">
        <v>715</v>
      </c>
      <c r="D147" s="136"/>
      <c r="E147" s="137"/>
      <c r="F147" s="137">
        <v>0</v>
      </c>
      <c r="G147" s="135"/>
      <c r="H147" s="135"/>
      <c r="I147" s="135">
        <v>0</v>
      </c>
      <c r="J147" s="138"/>
      <c r="K147" s="138"/>
      <c r="L147" s="138">
        <v>0</v>
      </c>
      <c r="M147" s="139">
        <f t="shared" si="11"/>
        <v>0</v>
      </c>
      <c r="N147" s="179">
        <f t="shared" si="12"/>
        <v>0</v>
      </c>
      <c r="O147" s="141">
        <f t="shared" si="13"/>
        <v>0</v>
      </c>
      <c r="P147" s="171"/>
    </row>
    <row r="148" spans="1:19" ht="31.5" customHeight="1" x14ac:dyDescent="0.25">
      <c r="A148" s="132">
        <v>142</v>
      </c>
      <c r="B148" s="154" t="s">
        <v>96</v>
      </c>
      <c r="C148" s="154" t="s">
        <v>715</v>
      </c>
      <c r="D148" s="136"/>
      <c r="E148" s="137"/>
      <c r="F148" s="137">
        <v>22.38</v>
      </c>
      <c r="G148" s="135"/>
      <c r="H148" s="135"/>
      <c r="I148" s="135">
        <v>54</v>
      </c>
      <c r="J148" s="138"/>
      <c r="K148" s="138"/>
      <c r="L148" s="138">
        <v>2.4128686327077751</v>
      </c>
      <c r="M148" s="139">
        <f t="shared" si="11"/>
        <v>35</v>
      </c>
      <c r="N148" s="278">
        <f t="shared" si="12"/>
        <v>18</v>
      </c>
      <c r="O148" s="141">
        <f t="shared" si="13"/>
        <v>18.899999999999999</v>
      </c>
      <c r="P148" s="171">
        <v>18</v>
      </c>
      <c r="Q148" s="206">
        <v>20</v>
      </c>
      <c r="R148" s="206">
        <v>4</v>
      </c>
      <c r="S148" s="309">
        <f>R148*100/Q148</f>
        <v>20</v>
      </c>
    </row>
    <row r="149" spans="1:19" ht="31.5" customHeight="1" x14ac:dyDescent="0.25">
      <c r="A149" s="132">
        <v>143</v>
      </c>
      <c r="B149" s="154" t="s">
        <v>692</v>
      </c>
      <c r="C149" s="154" t="s">
        <v>715</v>
      </c>
      <c r="D149" s="136"/>
      <c r="E149" s="137"/>
      <c r="F149" s="137">
        <v>16.11</v>
      </c>
      <c r="G149" s="135"/>
      <c r="H149" s="135"/>
      <c r="I149" s="135">
        <v>50</v>
      </c>
      <c r="J149" s="138"/>
      <c r="K149" s="138"/>
      <c r="L149" s="138">
        <v>3.1036623215394168</v>
      </c>
      <c r="M149" s="139">
        <v>33</v>
      </c>
      <c r="N149" s="278">
        <f t="shared" si="12"/>
        <v>16</v>
      </c>
      <c r="O149" s="141">
        <f t="shared" si="13"/>
        <v>16.5</v>
      </c>
      <c r="P149" s="171">
        <v>16</v>
      </c>
      <c r="Q149" s="206">
        <v>15</v>
      </c>
      <c r="R149" s="206">
        <v>0</v>
      </c>
      <c r="S149" s="309">
        <f>R149*100/Q149</f>
        <v>0</v>
      </c>
    </row>
    <row r="150" spans="1:19" ht="15.75" hidden="1" customHeight="1" x14ac:dyDescent="0.25">
      <c r="A150" s="132">
        <v>144</v>
      </c>
      <c r="B150" s="154" t="s">
        <v>444</v>
      </c>
      <c r="C150" s="154" t="s">
        <v>715</v>
      </c>
      <c r="D150" s="136"/>
      <c r="E150" s="137"/>
      <c r="F150" s="137">
        <v>558.61</v>
      </c>
      <c r="G150" s="135"/>
      <c r="H150" s="135"/>
      <c r="I150" s="135">
        <v>780</v>
      </c>
      <c r="J150" s="138"/>
      <c r="K150" s="138"/>
      <c r="L150" s="138">
        <v>1.3963230160577147</v>
      </c>
      <c r="M150" s="139">
        <v>0</v>
      </c>
      <c r="N150" s="179">
        <f t="shared" si="12"/>
        <v>0</v>
      </c>
      <c r="O150" s="141">
        <f t="shared" si="13"/>
        <v>0</v>
      </c>
      <c r="P150" s="171"/>
      <c r="Q150" s="206"/>
      <c r="R150" s="206"/>
      <c r="S150" s="206"/>
    </row>
    <row r="151" spans="1:19" ht="31.5" customHeight="1" x14ac:dyDescent="0.25">
      <c r="A151" s="132">
        <v>145</v>
      </c>
      <c r="B151" s="154" t="s">
        <v>221</v>
      </c>
      <c r="C151" s="154" t="s">
        <v>61</v>
      </c>
      <c r="D151" s="136"/>
      <c r="E151" s="137"/>
      <c r="F151" s="137">
        <v>165.23</v>
      </c>
      <c r="G151" s="135"/>
      <c r="H151" s="135"/>
      <c r="I151" s="135">
        <v>234</v>
      </c>
      <c r="J151" s="138"/>
      <c r="K151" s="138"/>
      <c r="L151" s="138">
        <v>1.4162077104642015</v>
      </c>
      <c r="M151" s="139">
        <v>30</v>
      </c>
      <c r="N151" s="278">
        <f t="shared" si="12"/>
        <v>70</v>
      </c>
      <c r="O151" s="141">
        <f t="shared" si="13"/>
        <v>70.2</v>
      </c>
      <c r="P151" s="171">
        <v>70</v>
      </c>
      <c r="Q151" s="206">
        <v>72</v>
      </c>
      <c r="R151" s="206">
        <v>62</v>
      </c>
      <c r="S151" s="309">
        <f>R151*100/Q151</f>
        <v>86.111111111111114</v>
      </c>
    </row>
    <row r="152" spans="1:19" ht="15.75" hidden="1" customHeight="1" x14ac:dyDescent="0.25">
      <c r="A152" s="132">
        <v>146</v>
      </c>
      <c r="B152" s="154" t="s">
        <v>2</v>
      </c>
      <c r="C152" s="154" t="s">
        <v>61</v>
      </c>
      <c r="D152" s="136"/>
      <c r="E152" s="137"/>
      <c r="F152" s="137">
        <v>196.8</v>
      </c>
      <c r="G152" s="135"/>
      <c r="H152" s="135"/>
      <c r="I152" s="135">
        <v>0</v>
      </c>
      <c r="J152" s="138"/>
      <c r="K152" s="138"/>
      <c r="L152" s="138">
        <v>0</v>
      </c>
      <c r="M152" s="139">
        <f t="shared" si="11"/>
        <v>0</v>
      </c>
      <c r="N152" s="179">
        <f t="shared" si="12"/>
        <v>0</v>
      </c>
      <c r="O152" s="141">
        <f t="shared" si="13"/>
        <v>0</v>
      </c>
      <c r="P152" s="171"/>
    </row>
    <row r="153" spans="1:19" ht="15.75" hidden="1" customHeight="1" x14ac:dyDescent="0.25">
      <c r="A153" s="132">
        <v>147</v>
      </c>
      <c r="B153" s="154" t="s">
        <v>444</v>
      </c>
      <c r="C153" s="154" t="s">
        <v>61</v>
      </c>
      <c r="D153" s="136"/>
      <c r="E153" s="137"/>
      <c r="F153" s="137">
        <v>362.03</v>
      </c>
      <c r="G153" s="135"/>
      <c r="H153" s="135"/>
      <c r="I153" s="135">
        <v>234</v>
      </c>
      <c r="J153" s="138"/>
      <c r="K153" s="138"/>
      <c r="L153" s="138">
        <v>0.64635527442477148</v>
      </c>
      <c r="M153" s="139">
        <v>0</v>
      </c>
      <c r="N153" s="179">
        <f t="shared" si="12"/>
        <v>0</v>
      </c>
      <c r="O153" s="141">
        <f t="shared" si="13"/>
        <v>0</v>
      </c>
      <c r="P153" s="171"/>
      <c r="Q153" s="206"/>
      <c r="R153" s="206"/>
      <c r="S153" s="206"/>
    </row>
    <row r="154" spans="1:19" ht="15.75" hidden="1" customHeight="1" x14ac:dyDescent="0.25">
      <c r="A154" s="132">
        <v>148</v>
      </c>
      <c r="B154" s="154" t="s">
        <v>887</v>
      </c>
      <c r="C154" s="154" t="s">
        <v>16</v>
      </c>
      <c r="D154" s="136"/>
      <c r="E154" s="137"/>
      <c r="F154" s="137">
        <v>61.4</v>
      </c>
      <c r="G154" s="135"/>
      <c r="H154" s="135"/>
      <c r="I154" s="135">
        <v>148</v>
      </c>
      <c r="J154" s="138"/>
      <c r="K154" s="138"/>
      <c r="L154" s="138">
        <v>2.4104234527687298</v>
      </c>
      <c r="M154" s="139">
        <v>0</v>
      </c>
      <c r="N154" s="179">
        <f t="shared" si="12"/>
        <v>0</v>
      </c>
      <c r="O154" s="141">
        <f t="shared" si="13"/>
        <v>0</v>
      </c>
      <c r="P154" s="171"/>
      <c r="Q154" s="206"/>
      <c r="R154" s="206"/>
      <c r="S154" s="206"/>
    </row>
    <row r="155" spans="1:19" ht="31.5" customHeight="1" x14ac:dyDescent="0.25">
      <c r="A155" s="132">
        <v>149</v>
      </c>
      <c r="B155" s="154" t="s">
        <v>87</v>
      </c>
      <c r="C155" s="154" t="s">
        <v>16</v>
      </c>
      <c r="D155" s="136"/>
      <c r="E155" s="137"/>
      <c r="F155" s="137">
        <v>241.09</v>
      </c>
      <c r="G155" s="135"/>
      <c r="H155" s="135"/>
      <c r="I155" s="135">
        <v>566</v>
      </c>
      <c r="J155" s="138"/>
      <c r="K155" s="138"/>
      <c r="L155" s="138">
        <v>2.3476709942345182</v>
      </c>
      <c r="M155" s="139">
        <v>33.200000000000003</v>
      </c>
      <c r="N155" s="278">
        <f t="shared" si="12"/>
        <v>187</v>
      </c>
      <c r="O155" s="141">
        <f t="shared" si="13"/>
        <v>187.91200000000001</v>
      </c>
      <c r="P155" s="171">
        <v>187</v>
      </c>
      <c r="Q155" s="206">
        <v>207</v>
      </c>
      <c r="R155" s="206" t="s">
        <v>670</v>
      </c>
      <c r="S155" s="309"/>
    </row>
    <row r="156" spans="1:19" ht="15.75" customHeight="1" x14ac:dyDescent="0.25">
      <c r="A156" s="132">
        <v>150</v>
      </c>
      <c r="B156" s="154" t="s">
        <v>2</v>
      </c>
      <c r="C156" s="154" t="s">
        <v>16</v>
      </c>
      <c r="D156" s="136"/>
      <c r="E156" s="137"/>
      <c r="F156" s="137">
        <v>620.29</v>
      </c>
      <c r="G156" s="135"/>
      <c r="H156" s="135"/>
      <c r="I156" s="135">
        <v>1012</v>
      </c>
      <c r="J156" s="138"/>
      <c r="K156" s="138"/>
      <c r="L156" s="138">
        <v>1.631494945912396</v>
      </c>
      <c r="M156" s="139">
        <f t="shared" si="11"/>
        <v>35</v>
      </c>
      <c r="N156" s="278">
        <f t="shared" si="12"/>
        <v>354</v>
      </c>
      <c r="O156" s="141">
        <f t="shared" si="13"/>
        <v>354.2</v>
      </c>
      <c r="P156" s="171"/>
      <c r="Q156" s="206">
        <v>409</v>
      </c>
      <c r="R156" s="206">
        <v>270</v>
      </c>
      <c r="S156" s="309">
        <f>R156*100/Q156</f>
        <v>66.01466992665037</v>
      </c>
    </row>
    <row r="157" spans="1:19" ht="31.5" customHeight="1" x14ac:dyDescent="0.25">
      <c r="A157" s="132">
        <v>151</v>
      </c>
      <c r="B157" s="154" t="s">
        <v>129</v>
      </c>
      <c r="C157" s="154" t="s">
        <v>16</v>
      </c>
      <c r="D157" s="136"/>
      <c r="E157" s="137"/>
      <c r="F157" s="137">
        <v>27.24</v>
      </c>
      <c r="G157" s="135"/>
      <c r="H157" s="135"/>
      <c r="I157" s="135">
        <v>199</v>
      </c>
      <c r="J157" s="138"/>
      <c r="K157" s="138"/>
      <c r="L157" s="138">
        <v>7.3054331864904558</v>
      </c>
      <c r="M157" s="139">
        <v>33.5</v>
      </c>
      <c r="N157" s="278">
        <f t="shared" si="12"/>
        <v>66</v>
      </c>
      <c r="O157" s="141">
        <f t="shared" si="13"/>
        <v>66.665000000000006</v>
      </c>
      <c r="P157" s="171">
        <v>66</v>
      </c>
      <c r="Q157" s="206">
        <v>64</v>
      </c>
      <c r="R157" s="206">
        <v>64</v>
      </c>
      <c r="S157" s="309">
        <f>R157*100/Q157</f>
        <v>100</v>
      </c>
    </row>
    <row r="158" spans="1:19" ht="31.5" customHeight="1" x14ac:dyDescent="0.25">
      <c r="A158" s="132">
        <v>152</v>
      </c>
      <c r="B158" s="154" t="s">
        <v>717</v>
      </c>
      <c r="C158" s="154" t="s">
        <v>16</v>
      </c>
      <c r="D158" s="136"/>
      <c r="E158" s="137"/>
      <c r="F158" s="137">
        <v>69.28</v>
      </c>
      <c r="G158" s="135"/>
      <c r="H158" s="135"/>
      <c r="I158" s="135">
        <v>316</v>
      </c>
      <c r="J158" s="138"/>
      <c r="K158" s="138"/>
      <c r="L158" s="138">
        <v>4.5612009237875286</v>
      </c>
      <c r="M158" s="139">
        <v>33.1</v>
      </c>
      <c r="N158" s="278">
        <f t="shared" si="12"/>
        <v>104</v>
      </c>
      <c r="O158" s="141">
        <f t="shared" si="13"/>
        <v>104.596</v>
      </c>
      <c r="P158" s="171">
        <v>104</v>
      </c>
      <c r="Q158" s="206">
        <v>93</v>
      </c>
      <c r="R158" s="206">
        <v>9</v>
      </c>
      <c r="S158" s="309">
        <f>R158*100/Q158</f>
        <v>9.67741935483871</v>
      </c>
    </row>
    <row r="159" spans="1:19" ht="31.5" customHeight="1" x14ac:dyDescent="0.25">
      <c r="A159" s="132">
        <v>153</v>
      </c>
      <c r="B159" s="154" t="s">
        <v>718</v>
      </c>
      <c r="C159" s="154" t="s">
        <v>16</v>
      </c>
      <c r="D159" s="136"/>
      <c r="E159" s="137"/>
      <c r="F159" s="137">
        <v>66.61</v>
      </c>
      <c r="G159" s="135"/>
      <c r="H159" s="135"/>
      <c r="I159" s="135">
        <v>349</v>
      </c>
      <c r="J159" s="138"/>
      <c r="K159" s="138"/>
      <c r="L159" s="138">
        <v>5.239453535505179</v>
      </c>
      <c r="M159" s="139">
        <v>33</v>
      </c>
      <c r="N159" s="278">
        <f t="shared" si="12"/>
        <v>115</v>
      </c>
      <c r="O159" s="141">
        <f t="shared" si="13"/>
        <v>115.17</v>
      </c>
      <c r="P159" s="171">
        <v>115</v>
      </c>
      <c r="Q159" s="206">
        <v>100</v>
      </c>
      <c r="R159" s="206">
        <v>28</v>
      </c>
      <c r="S159" s="309">
        <f>R159*100/Q159</f>
        <v>28</v>
      </c>
    </row>
    <row r="160" spans="1:19" ht="15.75" hidden="1" customHeight="1" x14ac:dyDescent="0.25">
      <c r="A160" s="132">
        <v>154</v>
      </c>
      <c r="B160" s="154" t="s">
        <v>444</v>
      </c>
      <c r="C160" s="154" t="s">
        <v>16</v>
      </c>
      <c r="D160" s="136"/>
      <c r="E160" s="137"/>
      <c r="F160" s="137">
        <v>1085.9100000000001</v>
      </c>
      <c r="G160" s="135"/>
      <c r="H160" s="135"/>
      <c r="I160" s="135">
        <v>2591</v>
      </c>
      <c r="J160" s="138"/>
      <c r="K160" s="138"/>
      <c r="L160" s="138">
        <v>2.3860172574154395</v>
      </c>
      <c r="M160" s="139">
        <v>0</v>
      </c>
      <c r="N160" s="179">
        <f t="shared" si="12"/>
        <v>0</v>
      </c>
      <c r="O160" s="141">
        <f t="shared" si="13"/>
        <v>0</v>
      </c>
      <c r="P160" s="171"/>
      <c r="Q160" s="206"/>
      <c r="R160" s="206"/>
      <c r="S160" s="206"/>
    </row>
    <row r="161" spans="1:19" ht="15.75" hidden="1" customHeight="1" x14ac:dyDescent="0.25">
      <c r="A161" s="132">
        <v>155</v>
      </c>
      <c r="B161" s="154" t="s">
        <v>888</v>
      </c>
      <c r="C161" s="154" t="s">
        <v>17</v>
      </c>
      <c r="D161" s="136"/>
      <c r="E161" s="137"/>
      <c r="F161" s="137">
        <v>16.03</v>
      </c>
      <c r="G161" s="135"/>
      <c r="H161" s="135"/>
      <c r="I161" s="135">
        <v>7</v>
      </c>
      <c r="J161" s="138"/>
      <c r="K161" s="138"/>
      <c r="L161" s="138">
        <v>0.43668122270742354</v>
      </c>
      <c r="M161" s="139">
        <f t="shared" si="11"/>
        <v>0</v>
      </c>
      <c r="N161" s="179">
        <f t="shared" si="12"/>
        <v>0</v>
      </c>
      <c r="O161" s="141">
        <f t="shared" si="13"/>
        <v>0</v>
      </c>
      <c r="P161" s="171"/>
      <c r="Q161" s="206"/>
      <c r="R161" s="206"/>
      <c r="S161" s="206"/>
    </row>
    <row r="162" spans="1:19" ht="31.5" customHeight="1" x14ac:dyDescent="0.25">
      <c r="A162" s="132">
        <v>156</v>
      </c>
      <c r="B162" s="154" t="s">
        <v>889</v>
      </c>
      <c r="C162" s="154" t="s">
        <v>17</v>
      </c>
      <c r="D162" s="136"/>
      <c r="E162" s="137"/>
      <c r="F162" s="137">
        <v>70.53</v>
      </c>
      <c r="G162" s="135"/>
      <c r="H162" s="135"/>
      <c r="I162" s="135">
        <v>195</v>
      </c>
      <c r="J162" s="138"/>
      <c r="K162" s="138"/>
      <c r="L162" s="138">
        <v>2.7647809442790301</v>
      </c>
      <c r="M162" s="139">
        <f t="shared" si="11"/>
        <v>35</v>
      </c>
      <c r="N162" s="278">
        <f t="shared" si="12"/>
        <v>68</v>
      </c>
      <c r="O162" s="141">
        <f t="shared" si="13"/>
        <v>68.25</v>
      </c>
      <c r="P162" s="171">
        <v>74</v>
      </c>
      <c r="Q162" s="206">
        <v>45</v>
      </c>
      <c r="R162" s="206">
        <v>10</v>
      </c>
      <c r="S162" s="309">
        <f>R162*100/Q162</f>
        <v>22.222222222222221</v>
      </c>
    </row>
    <row r="163" spans="1:19" ht="47.25" customHeight="1" x14ac:dyDescent="0.25">
      <c r="A163" s="132">
        <v>157</v>
      </c>
      <c r="B163" s="154" t="s">
        <v>62</v>
      </c>
      <c r="C163" s="154" t="s">
        <v>17</v>
      </c>
      <c r="D163" s="136"/>
      <c r="E163" s="137"/>
      <c r="F163" s="137">
        <v>55.27</v>
      </c>
      <c r="G163" s="135"/>
      <c r="H163" s="135"/>
      <c r="I163" s="135">
        <v>41</v>
      </c>
      <c r="J163" s="138"/>
      <c r="K163" s="138"/>
      <c r="L163" s="138">
        <v>0.74181291840057895</v>
      </c>
      <c r="M163" s="139">
        <f t="shared" si="11"/>
        <v>35</v>
      </c>
      <c r="N163" s="278">
        <f t="shared" si="12"/>
        <v>14</v>
      </c>
      <c r="O163" s="141">
        <f t="shared" si="13"/>
        <v>14.35</v>
      </c>
      <c r="P163" s="171">
        <v>15</v>
      </c>
      <c r="Q163" s="206">
        <v>10</v>
      </c>
      <c r="R163" s="206">
        <v>8</v>
      </c>
      <c r="S163" s="309">
        <f>R163*100/Q163</f>
        <v>80</v>
      </c>
    </row>
    <row r="164" spans="1:19" ht="15.75" customHeight="1" x14ac:dyDescent="0.25">
      <c r="A164" s="132">
        <v>158</v>
      </c>
      <c r="B164" s="154" t="s">
        <v>2</v>
      </c>
      <c r="C164" s="154" t="s">
        <v>17</v>
      </c>
      <c r="D164" s="136"/>
      <c r="E164" s="137"/>
      <c r="F164" s="137">
        <v>118.56</v>
      </c>
      <c r="G164" s="135"/>
      <c r="H164" s="135"/>
      <c r="I164" s="135">
        <v>94</v>
      </c>
      <c r="J164" s="138"/>
      <c r="K164" s="138"/>
      <c r="L164" s="138">
        <v>0.79284750337381915</v>
      </c>
      <c r="M164" s="139">
        <f t="shared" si="11"/>
        <v>35</v>
      </c>
      <c r="N164" s="278">
        <f t="shared" si="12"/>
        <v>32</v>
      </c>
      <c r="O164" s="141">
        <f t="shared" si="13"/>
        <v>32.9</v>
      </c>
      <c r="P164" s="171"/>
      <c r="Q164" s="206">
        <v>29</v>
      </c>
      <c r="R164" s="206">
        <v>27</v>
      </c>
      <c r="S164" s="309">
        <f>R164*100/Q164</f>
        <v>93.103448275862064</v>
      </c>
    </row>
    <row r="165" spans="1:19" ht="47.25" customHeight="1" x14ac:dyDescent="0.25">
      <c r="A165" s="132">
        <v>159</v>
      </c>
      <c r="B165" s="154" t="s">
        <v>86</v>
      </c>
      <c r="C165" s="154" t="s">
        <v>17</v>
      </c>
      <c r="D165" s="136"/>
      <c r="E165" s="137"/>
      <c r="F165" s="137">
        <v>251.71</v>
      </c>
      <c r="G165" s="135"/>
      <c r="H165" s="135"/>
      <c r="I165" s="135">
        <v>211</v>
      </c>
      <c r="J165" s="138"/>
      <c r="K165" s="138"/>
      <c r="L165" s="138">
        <v>0.83826625878987726</v>
      </c>
      <c r="M165" s="139">
        <f t="shared" si="11"/>
        <v>35</v>
      </c>
      <c r="N165" s="278">
        <f t="shared" si="12"/>
        <v>73</v>
      </c>
      <c r="O165" s="141">
        <f t="shared" si="13"/>
        <v>73.849999999999994</v>
      </c>
      <c r="P165" s="171">
        <v>89</v>
      </c>
      <c r="Q165" s="206">
        <v>59</v>
      </c>
      <c r="R165" s="206">
        <v>53</v>
      </c>
      <c r="S165" s="309">
        <f>R165*100/Q165</f>
        <v>89.830508474576277</v>
      </c>
    </row>
    <row r="166" spans="1:19" ht="15.75" hidden="1" customHeight="1" x14ac:dyDescent="0.25">
      <c r="A166" s="132">
        <v>160</v>
      </c>
      <c r="B166" s="154" t="s">
        <v>444</v>
      </c>
      <c r="C166" s="154" t="s">
        <v>17</v>
      </c>
      <c r="D166" s="136"/>
      <c r="E166" s="137"/>
      <c r="F166" s="137">
        <v>512.1</v>
      </c>
      <c r="G166" s="135"/>
      <c r="H166" s="135"/>
      <c r="I166" s="135">
        <v>549</v>
      </c>
      <c r="J166" s="138"/>
      <c r="K166" s="138"/>
      <c r="L166" s="138">
        <v>1.0720562390158173</v>
      </c>
      <c r="M166" s="139">
        <v>0</v>
      </c>
      <c r="N166" s="179">
        <f t="shared" si="12"/>
        <v>0</v>
      </c>
      <c r="O166" s="141">
        <f t="shared" si="13"/>
        <v>0</v>
      </c>
      <c r="P166" s="171"/>
      <c r="Q166" s="206"/>
      <c r="R166" s="206"/>
      <c r="S166" s="206"/>
    </row>
    <row r="167" spans="1:19" ht="31.5" customHeight="1" x14ac:dyDescent="0.25">
      <c r="A167" s="132">
        <v>161</v>
      </c>
      <c r="B167" s="154" t="s">
        <v>19</v>
      </c>
      <c r="C167" s="154" t="s">
        <v>18</v>
      </c>
      <c r="D167" s="136"/>
      <c r="E167" s="137"/>
      <c r="F167" s="137">
        <v>161.28</v>
      </c>
      <c r="G167" s="135"/>
      <c r="H167" s="135"/>
      <c r="I167" s="135">
        <v>152</v>
      </c>
      <c r="J167" s="138"/>
      <c r="K167" s="138"/>
      <c r="L167" s="138">
        <v>0.94246031746031744</v>
      </c>
      <c r="M167" s="139">
        <v>30</v>
      </c>
      <c r="N167" s="278">
        <f t="shared" si="12"/>
        <v>45</v>
      </c>
      <c r="O167" s="141">
        <f t="shared" si="13"/>
        <v>45.6</v>
      </c>
      <c r="P167" s="171">
        <v>45</v>
      </c>
      <c r="Q167" s="206">
        <v>41</v>
      </c>
      <c r="R167" s="206">
        <v>36</v>
      </c>
      <c r="S167" s="309">
        <f>R167*100/Q167</f>
        <v>87.804878048780495</v>
      </c>
    </row>
    <row r="168" spans="1:19" ht="15.75" hidden="1" customHeight="1" x14ac:dyDescent="0.25">
      <c r="A168" s="132">
        <v>162</v>
      </c>
      <c r="B168" s="154" t="s">
        <v>2</v>
      </c>
      <c r="C168" s="154" t="s">
        <v>18</v>
      </c>
      <c r="D168" s="136"/>
      <c r="E168" s="137"/>
      <c r="F168" s="137">
        <v>0</v>
      </c>
      <c r="G168" s="135"/>
      <c r="H168" s="135"/>
      <c r="I168" s="135">
        <v>0</v>
      </c>
      <c r="J168" s="138"/>
      <c r="K168" s="138"/>
      <c r="L168" s="138">
        <v>0</v>
      </c>
      <c r="M168" s="139">
        <f t="shared" si="11"/>
        <v>0</v>
      </c>
      <c r="N168" s="179">
        <f t="shared" si="12"/>
        <v>0</v>
      </c>
      <c r="O168" s="141">
        <f t="shared" si="13"/>
        <v>0</v>
      </c>
      <c r="P168" s="171"/>
    </row>
    <row r="169" spans="1:19" ht="31.5" customHeight="1" x14ac:dyDescent="0.25">
      <c r="A169" s="132">
        <v>163</v>
      </c>
      <c r="B169" s="154" t="s">
        <v>142</v>
      </c>
      <c r="C169" s="154" t="s">
        <v>18</v>
      </c>
      <c r="D169" s="136"/>
      <c r="E169" s="137"/>
      <c r="F169" s="137">
        <v>165.08</v>
      </c>
      <c r="G169" s="135"/>
      <c r="H169" s="135"/>
      <c r="I169" s="135">
        <v>67</v>
      </c>
      <c r="J169" s="138"/>
      <c r="K169" s="138"/>
      <c r="L169" s="138">
        <v>0.40586382360067841</v>
      </c>
      <c r="M169" s="139">
        <v>23</v>
      </c>
      <c r="N169" s="278">
        <f t="shared" si="12"/>
        <v>15</v>
      </c>
      <c r="O169" s="141">
        <f t="shared" si="13"/>
        <v>15.41</v>
      </c>
      <c r="P169" s="171">
        <v>15</v>
      </c>
      <c r="Q169" s="206">
        <v>15</v>
      </c>
      <c r="R169" s="206">
        <v>13</v>
      </c>
      <c r="S169" s="309">
        <f>R169*100/Q169</f>
        <v>86.666666666666671</v>
      </c>
    </row>
    <row r="170" spans="1:19" ht="15.75" hidden="1" customHeight="1" x14ac:dyDescent="0.25">
      <c r="A170" s="132">
        <v>164</v>
      </c>
      <c r="B170" s="154" t="s">
        <v>444</v>
      </c>
      <c r="C170" s="154" t="s">
        <v>18</v>
      </c>
      <c r="D170" s="136"/>
      <c r="E170" s="137"/>
      <c r="F170" s="137">
        <v>418.67</v>
      </c>
      <c r="G170" s="135"/>
      <c r="H170" s="135"/>
      <c r="I170" s="135">
        <v>219</v>
      </c>
      <c r="J170" s="138"/>
      <c r="K170" s="138"/>
      <c r="L170" s="138">
        <v>0.52308500728497387</v>
      </c>
      <c r="M170" s="139">
        <v>0</v>
      </c>
      <c r="N170" s="179">
        <f t="shared" si="12"/>
        <v>0</v>
      </c>
      <c r="O170" s="141">
        <f t="shared" si="13"/>
        <v>0</v>
      </c>
      <c r="P170" s="171"/>
      <c r="Q170" s="206"/>
      <c r="R170" s="206"/>
      <c r="S170" s="206"/>
    </row>
    <row r="171" spans="1:19" ht="15.75" hidden="1" customHeight="1" x14ac:dyDescent="0.25">
      <c r="A171" s="132">
        <v>165</v>
      </c>
      <c r="B171" s="154" t="s">
        <v>890</v>
      </c>
      <c r="C171" s="154" t="s">
        <v>20</v>
      </c>
      <c r="D171" s="136"/>
      <c r="E171" s="137"/>
      <c r="F171" s="137">
        <v>24.95</v>
      </c>
      <c r="G171" s="135"/>
      <c r="H171" s="135"/>
      <c r="I171" s="135">
        <v>11</v>
      </c>
      <c r="J171" s="138"/>
      <c r="K171" s="138"/>
      <c r="L171" s="138">
        <v>0.4408817635270541</v>
      </c>
      <c r="M171" s="139">
        <f t="shared" si="11"/>
        <v>0</v>
      </c>
      <c r="N171" s="179">
        <f t="shared" si="12"/>
        <v>0</v>
      </c>
      <c r="O171" s="141">
        <f t="shared" si="13"/>
        <v>0</v>
      </c>
      <c r="P171" s="171"/>
      <c r="Q171" s="206"/>
      <c r="R171" s="206"/>
      <c r="S171" s="206"/>
    </row>
    <row r="172" spans="1:19" ht="31.5" customHeight="1" x14ac:dyDescent="0.25">
      <c r="A172" s="132">
        <v>166</v>
      </c>
      <c r="B172" s="154" t="s">
        <v>186</v>
      </c>
      <c r="C172" s="154" t="s">
        <v>20</v>
      </c>
      <c r="D172" s="136"/>
      <c r="E172" s="137"/>
      <c r="F172" s="137">
        <v>485.12</v>
      </c>
      <c r="G172" s="135"/>
      <c r="H172" s="135"/>
      <c r="I172" s="135">
        <v>1210</v>
      </c>
      <c r="J172" s="138"/>
      <c r="K172" s="138"/>
      <c r="L172" s="138">
        <v>2.4942282321899736</v>
      </c>
      <c r="M172" s="139">
        <v>33.1</v>
      </c>
      <c r="N172" s="278">
        <f t="shared" si="12"/>
        <v>400</v>
      </c>
      <c r="O172" s="141">
        <f t="shared" si="13"/>
        <v>400.51</v>
      </c>
      <c r="P172" s="171">
        <v>400</v>
      </c>
      <c r="Q172" s="206">
        <v>432</v>
      </c>
      <c r="R172" s="206">
        <v>402</v>
      </c>
      <c r="S172" s="309">
        <f>R172*100/Q172</f>
        <v>93.055555555555557</v>
      </c>
    </row>
    <row r="173" spans="1:19" ht="31.5" customHeight="1" x14ac:dyDescent="0.25">
      <c r="A173" s="132">
        <v>167</v>
      </c>
      <c r="B173" s="154" t="s">
        <v>21</v>
      </c>
      <c r="C173" s="154" t="s">
        <v>20</v>
      </c>
      <c r="D173" s="136"/>
      <c r="E173" s="137"/>
      <c r="F173" s="137">
        <v>227.38</v>
      </c>
      <c r="G173" s="135"/>
      <c r="H173" s="135"/>
      <c r="I173" s="135">
        <v>601</v>
      </c>
      <c r="J173" s="138"/>
      <c r="K173" s="138"/>
      <c r="L173" s="138">
        <v>2.6431524320520716</v>
      </c>
      <c r="M173" s="139">
        <v>33.4</v>
      </c>
      <c r="N173" s="278">
        <f t="shared" si="12"/>
        <v>200</v>
      </c>
      <c r="O173" s="141">
        <f t="shared" si="13"/>
        <v>200.73399999999998</v>
      </c>
      <c r="P173" s="171">
        <v>200</v>
      </c>
      <c r="Q173" s="206">
        <v>204</v>
      </c>
      <c r="R173" s="206">
        <v>204</v>
      </c>
      <c r="S173" s="309">
        <f>R173*100/Q173</f>
        <v>100</v>
      </c>
    </row>
    <row r="174" spans="1:19" ht="15.75" customHeight="1" x14ac:dyDescent="0.25">
      <c r="A174" s="132">
        <v>168</v>
      </c>
      <c r="B174" s="154" t="s">
        <v>2</v>
      </c>
      <c r="C174" s="154" t="s">
        <v>20</v>
      </c>
      <c r="D174" s="136"/>
      <c r="E174" s="137"/>
      <c r="F174" s="137">
        <v>257.27999999999997</v>
      </c>
      <c r="G174" s="135"/>
      <c r="H174" s="135"/>
      <c r="I174" s="135">
        <v>253</v>
      </c>
      <c r="J174" s="138"/>
      <c r="K174" s="138"/>
      <c r="L174" s="138">
        <v>0.98336442786069667</v>
      </c>
      <c r="M174" s="139">
        <f t="shared" si="11"/>
        <v>35</v>
      </c>
      <c r="N174" s="278">
        <f t="shared" si="12"/>
        <v>88</v>
      </c>
      <c r="O174" s="141">
        <f t="shared" si="13"/>
        <v>88.55</v>
      </c>
      <c r="P174" s="171"/>
      <c r="Q174" s="206">
        <v>183</v>
      </c>
      <c r="R174" s="206">
        <v>40</v>
      </c>
      <c r="S174" s="309">
        <f>R174*100/Q174</f>
        <v>21.857923497267759</v>
      </c>
    </row>
    <row r="175" spans="1:19" ht="15.75" hidden="1" customHeight="1" x14ac:dyDescent="0.25">
      <c r="A175" s="132">
        <v>169</v>
      </c>
      <c r="B175" s="154" t="s">
        <v>444</v>
      </c>
      <c r="C175" s="154" t="s">
        <v>20</v>
      </c>
      <c r="D175" s="136"/>
      <c r="E175" s="137"/>
      <c r="F175" s="137">
        <v>994.73</v>
      </c>
      <c r="G175" s="135"/>
      <c r="H175" s="135"/>
      <c r="I175" s="135">
        <v>2074</v>
      </c>
      <c r="J175" s="138"/>
      <c r="K175" s="138"/>
      <c r="L175" s="138">
        <v>2.0849878861600635</v>
      </c>
      <c r="M175" s="139">
        <v>0</v>
      </c>
      <c r="N175" s="179">
        <f t="shared" si="12"/>
        <v>0</v>
      </c>
      <c r="O175" s="141">
        <f t="shared" si="13"/>
        <v>0</v>
      </c>
      <c r="P175" s="171"/>
      <c r="Q175" s="206"/>
      <c r="R175" s="206"/>
      <c r="S175" s="206"/>
    </row>
    <row r="176" spans="1:19" ht="15.75" customHeight="1" x14ac:dyDescent="0.25">
      <c r="A176" s="132">
        <v>170</v>
      </c>
      <c r="B176" s="154" t="s">
        <v>2</v>
      </c>
      <c r="C176" s="154" t="s">
        <v>719</v>
      </c>
      <c r="D176" s="136"/>
      <c r="E176" s="137"/>
      <c r="F176" s="137">
        <v>891.37</v>
      </c>
      <c r="G176" s="135"/>
      <c r="H176" s="135"/>
      <c r="I176" s="135">
        <v>1426</v>
      </c>
      <c r="J176" s="138"/>
      <c r="K176" s="138"/>
      <c r="L176" s="138">
        <v>1.5997846012318118</v>
      </c>
      <c r="M176" s="139">
        <f t="shared" si="11"/>
        <v>35</v>
      </c>
      <c r="N176" s="278">
        <f t="shared" si="12"/>
        <v>499</v>
      </c>
      <c r="O176" s="141">
        <f t="shared" si="13"/>
        <v>499.1</v>
      </c>
      <c r="P176" s="171"/>
      <c r="Q176" s="206">
        <v>458</v>
      </c>
      <c r="R176" s="206">
        <v>45</v>
      </c>
      <c r="S176" s="309">
        <f>R176*100/Q176</f>
        <v>9.825327510917031</v>
      </c>
    </row>
    <row r="177" spans="1:19" ht="31.5" customHeight="1" x14ac:dyDescent="0.25">
      <c r="A177" s="132">
        <v>171</v>
      </c>
      <c r="B177" s="154" t="s">
        <v>720</v>
      </c>
      <c r="C177" s="154" t="s">
        <v>719</v>
      </c>
      <c r="D177" s="136"/>
      <c r="E177" s="137"/>
      <c r="F177" s="137">
        <v>837.74</v>
      </c>
      <c r="G177" s="135"/>
      <c r="H177" s="135"/>
      <c r="I177" s="135">
        <v>1284</v>
      </c>
      <c r="J177" s="138"/>
      <c r="K177" s="138"/>
      <c r="L177" s="138">
        <v>1.5326951082674816</v>
      </c>
      <c r="M177" s="139">
        <f t="shared" si="11"/>
        <v>35</v>
      </c>
      <c r="N177" s="278">
        <f t="shared" si="12"/>
        <v>449</v>
      </c>
      <c r="O177" s="141">
        <f t="shared" si="13"/>
        <v>449.4</v>
      </c>
      <c r="P177" s="171">
        <v>450</v>
      </c>
      <c r="Q177" s="206">
        <v>390</v>
      </c>
      <c r="R177" s="206"/>
      <c r="S177" s="309">
        <f>R177*100/Q177</f>
        <v>0</v>
      </c>
    </row>
    <row r="178" spans="1:19" ht="31.5" customHeight="1" x14ac:dyDescent="0.25">
      <c r="A178" s="132">
        <v>172</v>
      </c>
      <c r="B178" s="154" t="s">
        <v>165</v>
      </c>
      <c r="C178" s="154" t="s">
        <v>719</v>
      </c>
      <c r="D178" s="136"/>
      <c r="E178" s="137"/>
      <c r="F178" s="137">
        <v>1700.17</v>
      </c>
      <c r="G178" s="135"/>
      <c r="H178" s="135"/>
      <c r="I178" s="135">
        <v>3527</v>
      </c>
      <c r="J178" s="138"/>
      <c r="K178" s="138"/>
      <c r="L178" s="138">
        <v>2.07449843250969</v>
      </c>
      <c r="M178" s="139">
        <f t="shared" si="11"/>
        <v>35</v>
      </c>
      <c r="N178" s="278">
        <f t="shared" si="12"/>
        <v>1234</v>
      </c>
      <c r="O178" s="141">
        <f t="shared" si="13"/>
        <v>1234.45</v>
      </c>
      <c r="P178" s="171">
        <v>1236</v>
      </c>
      <c r="Q178" s="206">
        <v>1198</v>
      </c>
      <c r="R178" s="206">
        <v>990</v>
      </c>
      <c r="S178" s="309">
        <f>R178*100/Q178</f>
        <v>82.637729549248746</v>
      </c>
    </row>
    <row r="179" spans="1:19" ht="15.75" hidden="1" customHeight="1" x14ac:dyDescent="0.25">
      <c r="A179" s="132">
        <v>173</v>
      </c>
      <c r="B179" s="154" t="s">
        <v>444</v>
      </c>
      <c r="C179" s="154" t="s">
        <v>719</v>
      </c>
      <c r="D179" s="136"/>
      <c r="E179" s="137"/>
      <c r="F179" s="137">
        <v>3429.28</v>
      </c>
      <c r="G179" s="135"/>
      <c r="H179" s="135"/>
      <c r="I179" s="135">
        <v>6238</v>
      </c>
      <c r="J179" s="138"/>
      <c r="K179" s="138"/>
      <c r="L179" s="138">
        <v>1.8190407315821395</v>
      </c>
      <c r="M179" s="139">
        <v>0</v>
      </c>
      <c r="N179" s="179">
        <f t="shared" si="12"/>
        <v>0</v>
      </c>
      <c r="O179" s="141">
        <f t="shared" si="13"/>
        <v>0</v>
      </c>
      <c r="P179" s="171"/>
      <c r="Q179" s="206"/>
      <c r="R179" s="206"/>
      <c r="S179" s="206"/>
    </row>
    <row r="180" spans="1:19" ht="15.75" hidden="1" customHeight="1" x14ac:dyDescent="0.25">
      <c r="A180" s="132">
        <v>174</v>
      </c>
      <c r="B180" s="154" t="s">
        <v>875</v>
      </c>
      <c r="C180" s="154" t="s">
        <v>23</v>
      </c>
      <c r="D180" s="136"/>
      <c r="E180" s="137"/>
      <c r="F180" s="137">
        <v>42.38</v>
      </c>
      <c r="G180" s="135"/>
      <c r="H180" s="135"/>
      <c r="I180" s="135">
        <v>98</v>
      </c>
      <c r="J180" s="138"/>
      <c r="K180" s="138"/>
      <c r="L180" s="138">
        <v>2.3124115148655027</v>
      </c>
      <c r="M180" s="139">
        <v>0</v>
      </c>
      <c r="N180" s="179">
        <f t="shared" si="12"/>
        <v>0</v>
      </c>
      <c r="O180" s="141">
        <f t="shared" si="13"/>
        <v>0</v>
      </c>
      <c r="P180" s="171"/>
      <c r="Q180" s="206"/>
      <c r="R180" s="206"/>
      <c r="S180" s="206"/>
    </row>
    <row r="181" spans="1:19" ht="31.5" customHeight="1" x14ac:dyDescent="0.25">
      <c r="A181" s="132">
        <v>175</v>
      </c>
      <c r="B181" s="154" t="s">
        <v>24</v>
      </c>
      <c r="C181" s="154" t="s">
        <v>23</v>
      </c>
      <c r="D181" s="136"/>
      <c r="E181" s="137"/>
      <c r="F181" s="137">
        <v>297.57</v>
      </c>
      <c r="G181" s="135"/>
      <c r="H181" s="135"/>
      <c r="I181" s="135">
        <v>176</v>
      </c>
      <c r="J181" s="138"/>
      <c r="K181" s="138"/>
      <c r="L181" s="138">
        <v>0.5914574721914172</v>
      </c>
      <c r="M181" s="139">
        <f t="shared" si="11"/>
        <v>35</v>
      </c>
      <c r="N181" s="278">
        <f t="shared" si="12"/>
        <v>61</v>
      </c>
      <c r="O181" s="141">
        <f t="shared" si="13"/>
        <v>61.6</v>
      </c>
      <c r="P181" s="171">
        <v>110</v>
      </c>
      <c r="Q181" s="206">
        <v>84</v>
      </c>
      <c r="R181" s="206" t="s">
        <v>670</v>
      </c>
      <c r="S181" s="309"/>
    </row>
    <row r="182" spans="1:19" ht="15.75" customHeight="1" x14ac:dyDescent="0.25">
      <c r="A182" s="132">
        <v>176</v>
      </c>
      <c r="B182" s="154" t="s">
        <v>2</v>
      </c>
      <c r="C182" s="154" t="s">
        <v>23</v>
      </c>
      <c r="D182" s="136"/>
      <c r="E182" s="137"/>
      <c r="F182" s="137">
        <v>100.68</v>
      </c>
      <c r="G182" s="135"/>
      <c r="H182" s="135"/>
      <c r="I182" s="135">
        <v>62</v>
      </c>
      <c r="J182" s="138"/>
      <c r="K182" s="138"/>
      <c r="L182" s="138">
        <v>0.61581247516885174</v>
      </c>
      <c r="M182" s="139">
        <f t="shared" si="11"/>
        <v>35</v>
      </c>
      <c r="N182" s="278">
        <f t="shared" si="12"/>
        <v>21</v>
      </c>
      <c r="O182" s="141">
        <f t="shared" si="13"/>
        <v>21.7</v>
      </c>
      <c r="P182" s="171"/>
      <c r="Q182" s="206">
        <v>25</v>
      </c>
      <c r="R182" s="206">
        <v>20</v>
      </c>
      <c r="S182" s="309">
        <f>R182*100/Q182</f>
        <v>80</v>
      </c>
    </row>
    <row r="183" spans="1:19" ht="31.5" customHeight="1" x14ac:dyDescent="0.25">
      <c r="A183" s="132">
        <v>177</v>
      </c>
      <c r="B183" s="154" t="s">
        <v>98</v>
      </c>
      <c r="C183" s="154" t="s">
        <v>23</v>
      </c>
      <c r="D183" s="136"/>
      <c r="E183" s="137"/>
      <c r="F183" s="137">
        <v>60.77</v>
      </c>
      <c r="G183" s="135"/>
      <c r="H183" s="135"/>
      <c r="I183" s="135">
        <v>122</v>
      </c>
      <c r="J183" s="138"/>
      <c r="K183" s="138"/>
      <c r="L183" s="138">
        <v>2.0075695244363994</v>
      </c>
      <c r="M183" s="139">
        <f t="shared" si="11"/>
        <v>35</v>
      </c>
      <c r="N183" s="278">
        <f t="shared" si="12"/>
        <v>42</v>
      </c>
      <c r="O183" s="141">
        <f t="shared" si="13"/>
        <v>42.7</v>
      </c>
      <c r="P183" s="171">
        <v>50</v>
      </c>
      <c r="Q183" s="206">
        <v>42</v>
      </c>
      <c r="R183" s="206">
        <v>13</v>
      </c>
      <c r="S183" s="309">
        <f>R183*100/Q183</f>
        <v>30.952380952380953</v>
      </c>
    </row>
    <row r="184" spans="1:19" ht="31.5" customHeight="1" x14ac:dyDescent="0.25">
      <c r="A184" s="132">
        <v>178</v>
      </c>
      <c r="B184" s="154" t="s">
        <v>97</v>
      </c>
      <c r="C184" s="154" t="s">
        <v>23</v>
      </c>
      <c r="D184" s="136"/>
      <c r="E184" s="137"/>
      <c r="F184" s="137">
        <v>17.87</v>
      </c>
      <c r="G184" s="135"/>
      <c r="H184" s="135"/>
      <c r="I184" s="135">
        <v>52</v>
      </c>
      <c r="J184" s="138"/>
      <c r="K184" s="138"/>
      <c r="L184" s="138">
        <v>2.9099048684946838</v>
      </c>
      <c r="M184" s="139">
        <v>20</v>
      </c>
      <c r="N184" s="278">
        <f t="shared" si="12"/>
        <v>10</v>
      </c>
      <c r="O184" s="141">
        <f t="shared" si="13"/>
        <v>10.4</v>
      </c>
      <c r="P184" s="171">
        <v>10</v>
      </c>
      <c r="Q184" s="206">
        <v>10</v>
      </c>
      <c r="R184" s="206">
        <v>1</v>
      </c>
      <c r="S184" s="309">
        <f>R184*100/Q184</f>
        <v>10</v>
      </c>
    </row>
    <row r="185" spans="1:19" ht="15.75" hidden="1" customHeight="1" x14ac:dyDescent="0.25">
      <c r="A185" s="132">
        <v>179</v>
      </c>
      <c r="B185" s="154" t="s">
        <v>444</v>
      </c>
      <c r="C185" s="154" t="s">
        <v>23</v>
      </c>
      <c r="D185" s="136"/>
      <c r="E185" s="137"/>
      <c r="F185" s="137">
        <v>519.27</v>
      </c>
      <c r="G185" s="135"/>
      <c r="H185" s="135"/>
      <c r="I185" s="135">
        <v>509</v>
      </c>
      <c r="J185" s="138"/>
      <c r="K185" s="138"/>
      <c r="L185" s="138">
        <v>0.98022223506075845</v>
      </c>
      <c r="M185" s="139">
        <v>0</v>
      </c>
      <c r="N185" s="179">
        <f t="shared" si="12"/>
        <v>0</v>
      </c>
      <c r="O185" s="141">
        <f t="shared" si="13"/>
        <v>0</v>
      </c>
      <c r="P185" s="171"/>
      <c r="Q185" s="206"/>
      <c r="R185" s="206"/>
      <c r="S185" s="206"/>
    </row>
    <row r="186" spans="1:19" ht="15.75" hidden="1" customHeight="1" x14ac:dyDescent="0.25">
      <c r="A186" s="132">
        <v>180</v>
      </c>
      <c r="B186" s="154" t="s">
        <v>891</v>
      </c>
      <c r="C186" s="154" t="s">
        <v>683</v>
      </c>
      <c r="D186" s="136"/>
      <c r="E186" s="137"/>
      <c r="F186" s="137">
        <v>40.049999999999997</v>
      </c>
      <c r="G186" s="135"/>
      <c r="H186" s="135"/>
      <c r="I186" s="135">
        <v>0</v>
      </c>
      <c r="J186" s="138"/>
      <c r="K186" s="138"/>
      <c r="L186" s="138">
        <v>0</v>
      </c>
      <c r="M186" s="139">
        <f t="shared" si="11"/>
        <v>0</v>
      </c>
      <c r="N186" s="179">
        <f t="shared" si="12"/>
        <v>0</v>
      </c>
      <c r="O186" s="141">
        <f t="shared" si="13"/>
        <v>0</v>
      </c>
      <c r="P186" s="171"/>
    </row>
    <row r="187" spans="1:19" ht="31.5" hidden="1" customHeight="1" x14ac:dyDescent="0.25">
      <c r="A187" s="132">
        <v>181</v>
      </c>
      <c r="B187" s="154" t="s">
        <v>115</v>
      </c>
      <c r="C187" s="154" t="s">
        <v>683</v>
      </c>
      <c r="D187" s="136"/>
      <c r="E187" s="137"/>
      <c r="F187" s="137">
        <v>91.05</v>
      </c>
      <c r="G187" s="135"/>
      <c r="H187" s="135"/>
      <c r="I187" s="135">
        <v>0</v>
      </c>
      <c r="J187" s="138"/>
      <c r="K187" s="138"/>
      <c r="L187" s="138">
        <v>0</v>
      </c>
      <c r="M187" s="139">
        <f t="shared" si="11"/>
        <v>0</v>
      </c>
      <c r="N187" s="179">
        <f t="shared" si="12"/>
        <v>0</v>
      </c>
      <c r="O187" s="141">
        <f t="shared" si="13"/>
        <v>0</v>
      </c>
      <c r="P187" s="171"/>
    </row>
    <row r="188" spans="1:19" ht="31.5" hidden="1" customHeight="1" x14ac:dyDescent="0.25">
      <c r="A188" s="132">
        <v>182</v>
      </c>
      <c r="B188" s="154" t="s">
        <v>235</v>
      </c>
      <c r="C188" s="154" t="s">
        <v>683</v>
      </c>
      <c r="D188" s="136"/>
      <c r="E188" s="137"/>
      <c r="F188" s="137">
        <v>20.38</v>
      </c>
      <c r="G188" s="135"/>
      <c r="H188" s="135"/>
      <c r="I188" s="135">
        <v>24</v>
      </c>
      <c r="J188" s="138"/>
      <c r="K188" s="138"/>
      <c r="L188" s="138">
        <v>1.1776251226692838</v>
      </c>
      <c r="M188" s="139">
        <f t="shared" si="11"/>
        <v>0</v>
      </c>
      <c r="N188" s="179">
        <f t="shared" si="12"/>
        <v>0</v>
      </c>
      <c r="O188" s="141">
        <f t="shared" si="13"/>
        <v>0</v>
      </c>
      <c r="P188" s="171">
        <v>5</v>
      </c>
      <c r="Q188" s="206"/>
      <c r="R188" s="206"/>
      <c r="S188" s="206"/>
    </row>
    <row r="189" spans="1:19" ht="15.75" hidden="1" customHeight="1" x14ac:dyDescent="0.25">
      <c r="A189" s="132">
        <v>183</v>
      </c>
      <c r="B189" s="154" t="s">
        <v>2</v>
      </c>
      <c r="C189" s="154" t="s">
        <v>683</v>
      </c>
      <c r="D189" s="136"/>
      <c r="E189" s="137"/>
      <c r="F189" s="137">
        <v>186.92</v>
      </c>
      <c r="G189" s="135"/>
      <c r="H189" s="135"/>
      <c r="I189" s="135">
        <v>0</v>
      </c>
      <c r="J189" s="138"/>
      <c r="K189" s="138"/>
      <c r="L189" s="138">
        <v>0</v>
      </c>
      <c r="M189" s="139">
        <f t="shared" si="11"/>
        <v>0</v>
      </c>
      <c r="N189" s="179">
        <f t="shared" si="12"/>
        <v>0</v>
      </c>
      <c r="O189" s="141">
        <f t="shared" si="13"/>
        <v>0</v>
      </c>
      <c r="P189" s="171"/>
    </row>
    <row r="190" spans="1:19" ht="15.75" hidden="1" customHeight="1" x14ac:dyDescent="0.25">
      <c r="A190" s="132">
        <v>184</v>
      </c>
      <c r="B190" s="154" t="s">
        <v>444</v>
      </c>
      <c r="C190" s="154" t="s">
        <v>683</v>
      </c>
      <c r="D190" s="136"/>
      <c r="E190" s="137"/>
      <c r="F190" s="137">
        <v>298.35000000000002</v>
      </c>
      <c r="G190" s="135"/>
      <c r="H190" s="135"/>
      <c r="I190" s="135">
        <v>24</v>
      </c>
      <c r="J190" s="138"/>
      <c r="K190" s="138"/>
      <c r="L190" s="138">
        <v>8.0442433383609846E-2</v>
      </c>
      <c r="M190" s="139">
        <f t="shared" si="11"/>
        <v>0</v>
      </c>
      <c r="N190" s="179">
        <f t="shared" si="12"/>
        <v>0</v>
      </c>
      <c r="O190" s="141">
        <f t="shared" si="13"/>
        <v>0</v>
      </c>
      <c r="P190" s="171"/>
      <c r="Q190" s="206"/>
      <c r="R190" s="206"/>
      <c r="S190" s="206"/>
    </row>
    <row r="191" spans="1:19" ht="15.75" hidden="1" customHeight="1" x14ac:dyDescent="0.25">
      <c r="A191" s="132">
        <v>185</v>
      </c>
      <c r="B191" s="154" t="s">
        <v>885</v>
      </c>
      <c r="C191" s="154" t="s">
        <v>26</v>
      </c>
      <c r="D191" s="136"/>
      <c r="E191" s="137"/>
      <c r="F191" s="137">
        <v>18.71</v>
      </c>
      <c r="G191" s="135"/>
      <c r="H191" s="135"/>
      <c r="I191" s="135">
        <v>23</v>
      </c>
      <c r="J191" s="138"/>
      <c r="K191" s="138"/>
      <c r="L191" s="138">
        <v>1.2292891501870657</v>
      </c>
      <c r="M191" s="139">
        <f t="shared" si="11"/>
        <v>0</v>
      </c>
      <c r="N191" s="179">
        <f t="shared" si="12"/>
        <v>0</v>
      </c>
      <c r="O191" s="141">
        <f t="shared" si="13"/>
        <v>0</v>
      </c>
      <c r="P191" s="171"/>
      <c r="Q191" s="206"/>
      <c r="R191" s="206"/>
      <c r="S191" s="206"/>
    </row>
    <row r="192" spans="1:19" ht="31.5" customHeight="1" x14ac:dyDescent="0.25">
      <c r="A192" s="132">
        <v>186</v>
      </c>
      <c r="B192" s="154" t="s">
        <v>804</v>
      </c>
      <c r="C192" s="154" t="s">
        <v>26</v>
      </c>
      <c r="D192" s="136"/>
      <c r="E192" s="137"/>
      <c r="F192" s="137">
        <v>14.85</v>
      </c>
      <c r="G192" s="135"/>
      <c r="H192" s="135"/>
      <c r="I192" s="135">
        <v>131</v>
      </c>
      <c r="J192" s="138"/>
      <c r="K192" s="138"/>
      <c r="L192" s="138">
        <v>8.8215488215488218</v>
      </c>
      <c r="M192" s="139">
        <f t="shared" si="11"/>
        <v>35</v>
      </c>
      <c r="N192" s="278">
        <f t="shared" si="12"/>
        <v>45</v>
      </c>
      <c r="O192" s="141">
        <f t="shared" si="13"/>
        <v>45.85</v>
      </c>
      <c r="P192" s="171">
        <v>45</v>
      </c>
      <c r="Q192" s="206">
        <v>45</v>
      </c>
      <c r="R192" s="206">
        <v>45</v>
      </c>
      <c r="S192" s="309">
        <f>R192*100/Q192</f>
        <v>100</v>
      </c>
    </row>
    <row r="193" spans="1:19" ht="31.5" customHeight="1" x14ac:dyDescent="0.25">
      <c r="A193" s="132">
        <v>187</v>
      </c>
      <c r="B193" s="154" t="s">
        <v>252</v>
      </c>
      <c r="C193" s="154" t="s">
        <v>26</v>
      </c>
      <c r="D193" s="136"/>
      <c r="E193" s="137"/>
      <c r="F193" s="137">
        <v>6.66</v>
      </c>
      <c r="G193" s="135"/>
      <c r="H193" s="135"/>
      <c r="I193" s="135">
        <v>56</v>
      </c>
      <c r="J193" s="138"/>
      <c r="K193" s="138"/>
      <c r="L193" s="138">
        <v>8.408408408408409</v>
      </c>
      <c r="M193" s="139">
        <f t="shared" si="11"/>
        <v>35</v>
      </c>
      <c r="N193" s="278">
        <f t="shared" si="12"/>
        <v>19</v>
      </c>
      <c r="O193" s="141">
        <f t="shared" si="13"/>
        <v>19.600000000000001</v>
      </c>
      <c r="P193" s="171">
        <v>19</v>
      </c>
      <c r="Q193" s="206">
        <v>0</v>
      </c>
      <c r="R193" s="206"/>
      <c r="S193" s="309"/>
    </row>
    <row r="194" spans="1:19" ht="31.5" customHeight="1" x14ac:dyDescent="0.25">
      <c r="A194" s="132">
        <v>188</v>
      </c>
      <c r="B194" s="154" t="s">
        <v>893</v>
      </c>
      <c r="C194" s="154" t="s">
        <v>26</v>
      </c>
      <c r="D194" s="136"/>
      <c r="E194" s="137"/>
      <c r="F194" s="137">
        <v>424.38</v>
      </c>
      <c r="G194" s="135"/>
      <c r="H194" s="135"/>
      <c r="I194" s="135">
        <v>3532</v>
      </c>
      <c r="J194" s="138"/>
      <c r="K194" s="138"/>
      <c r="L194" s="138">
        <v>8.3227296291059893</v>
      </c>
      <c r="M194" s="139">
        <v>33.950000000000003</v>
      </c>
      <c r="N194" s="278">
        <f t="shared" si="12"/>
        <v>1199</v>
      </c>
      <c r="O194" s="141">
        <f t="shared" si="13"/>
        <v>1199.114</v>
      </c>
      <c r="P194" s="171">
        <v>1199</v>
      </c>
      <c r="Q194" s="206">
        <v>1282</v>
      </c>
      <c r="R194" s="206">
        <v>1142</v>
      </c>
      <c r="S194" s="309">
        <f>R194*100/Q194</f>
        <v>89.079563182527295</v>
      </c>
    </row>
    <row r="195" spans="1:19" ht="15.75" customHeight="1" x14ac:dyDescent="0.25">
      <c r="A195" s="132">
        <v>189</v>
      </c>
      <c r="B195" s="154" t="s">
        <v>2</v>
      </c>
      <c r="C195" s="154" t="s">
        <v>26</v>
      </c>
      <c r="D195" s="136"/>
      <c r="E195" s="137"/>
      <c r="F195" s="137">
        <v>183.57</v>
      </c>
      <c r="G195" s="135"/>
      <c r="H195" s="135"/>
      <c r="I195" s="135">
        <v>763</v>
      </c>
      <c r="J195" s="138"/>
      <c r="K195" s="138"/>
      <c r="L195" s="138">
        <v>4.1564525793975049</v>
      </c>
      <c r="M195" s="139">
        <f t="shared" si="11"/>
        <v>35</v>
      </c>
      <c r="N195" s="278">
        <f t="shared" si="12"/>
        <v>267</v>
      </c>
      <c r="O195" s="141">
        <f t="shared" si="13"/>
        <v>267.05</v>
      </c>
      <c r="P195" s="171"/>
      <c r="Q195" s="206">
        <v>278</v>
      </c>
      <c r="R195" s="206">
        <v>246</v>
      </c>
      <c r="S195" s="309">
        <f>R195*100/Q195</f>
        <v>88.489208633093526</v>
      </c>
    </row>
    <row r="196" spans="1:19" ht="31.5" customHeight="1" x14ac:dyDescent="0.25">
      <c r="A196" s="132">
        <v>190</v>
      </c>
      <c r="B196" s="154" t="s">
        <v>99</v>
      </c>
      <c r="C196" s="154" t="s">
        <v>26</v>
      </c>
      <c r="D196" s="136"/>
      <c r="E196" s="137"/>
      <c r="F196" s="137">
        <v>1715.11</v>
      </c>
      <c r="G196" s="135"/>
      <c r="H196" s="135"/>
      <c r="I196" s="135">
        <v>7785</v>
      </c>
      <c r="J196" s="138"/>
      <c r="K196" s="138"/>
      <c r="L196" s="138">
        <v>4.5390674650605503</v>
      </c>
      <c r="M196" s="139">
        <v>30.84</v>
      </c>
      <c r="N196" s="278">
        <f t="shared" si="12"/>
        <v>2400</v>
      </c>
      <c r="O196" s="141">
        <f t="shared" si="13"/>
        <v>2400.8939999999998</v>
      </c>
      <c r="P196" s="171">
        <v>2400</v>
      </c>
      <c r="Q196" s="206">
        <v>2500</v>
      </c>
      <c r="R196" s="206">
        <v>1853</v>
      </c>
      <c r="S196" s="309">
        <f>R196*100/Q196</f>
        <v>74.12</v>
      </c>
    </row>
    <row r="197" spans="1:19" ht="15.75" hidden="1" customHeight="1" x14ac:dyDescent="0.25">
      <c r="A197" s="132">
        <v>191</v>
      </c>
      <c r="B197" s="154" t="s">
        <v>444</v>
      </c>
      <c r="C197" s="154" t="s">
        <v>26</v>
      </c>
      <c r="D197" s="136"/>
      <c r="E197" s="137"/>
      <c r="F197" s="137">
        <v>2363.2800000000002</v>
      </c>
      <c r="G197" s="135"/>
      <c r="H197" s="135"/>
      <c r="I197" s="135">
        <v>12290</v>
      </c>
      <c r="J197" s="138"/>
      <c r="K197" s="138"/>
      <c r="L197" s="138">
        <v>5.2003994448393751</v>
      </c>
      <c r="M197" s="139">
        <v>0</v>
      </c>
      <c r="N197" s="179">
        <f t="shared" si="12"/>
        <v>0</v>
      </c>
      <c r="O197" s="141">
        <f t="shared" si="13"/>
        <v>0</v>
      </c>
      <c r="P197" s="171"/>
      <c r="Q197" s="206"/>
      <c r="R197" s="206"/>
      <c r="S197" s="206"/>
    </row>
    <row r="198" spans="1:19" ht="15.75" hidden="1" customHeight="1" x14ac:dyDescent="0.25">
      <c r="A198" s="132">
        <v>192</v>
      </c>
      <c r="B198" s="154" t="s">
        <v>894</v>
      </c>
      <c r="C198" s="154" t="s">
        <v>27</v>
      </c>
      <c r="D198" s="136"/>
      <c r="E198" s="137"/>
      <c r="F198" s="137">
        <v>4.47</v>
      </c>
      <c r="G198" s="135"/>
      <c r="H198" s="135"/>
      <c r="I198" s="135">
        <v>25</v>
      </c>
      <c r="J198" s="138"/>
      <c r="K198" s="138"/>
      <c r="L198" s="138">
        <v>5.592841163310962</v>
      </c>
      <c r="M198" s="139">
        <f t="shared" si="11"/>
        <v>0</v>
      </c>
      <c r="N198" s="179">
        <f t="shared" si="12"/>
        <v>0</v>
      </c>
      <c r="O198" s="141">
        <f t="shared" si="13"/>
        <v>0</v>
      </c>
      <c r="P198" s="171"/>
      <c r="Q198" s="206"/>
      <c r="R198" s="206"/>
      <c r="S198" s="206"/>
    </row>
    <row r="199" spans="1:19" ht="31.5" hidden="1" customHeight="1" x14ac:dyDescent="0.25">
      <c r="A199" s="132">
        <v>193</v>
      </c>
      <c r="B199" s="154" t="s">
        <v>48</v>
      </c>
      <c r="C199" s="154" t="s">
        <v>27</v>
      </c>
      <c r="D199" s="136"/>
      <c r="E199" s="137"/>
      <c r="F199" s="137">
        <v>7.89</v>
      </c>
      <c r="G199" s="135"/>
      <c r="H199" s="135"/>
      <c r="I199" s="135">
        <v>80</v>
      </c>
      <c r="J199" s="138"/>
      <c r="K199" s="138"/>
      <c r="L199" s="138">
        <v>10.139416983523448</v>
      </c>
      <c r="M199" s="139">
        <v>0</v>
      </c>
      <c r="N199" s="179">
        <f t="shared" si="12"/>
        <v>0</v>
      </c>
      <c r="O199" s="141">
        <f t="shared" si="13"/>
        <v>0</v>
      </c>
      <c r="P199" s="171"/>
      <c r="Q199" s="206"/>
      <c r="R199" s="206"/>
      <c r="S199" s="206"/>
    </row>
    <row r="200" spans="1:19" ht="31.5" customHeight="1" x14ac:dyDescent="0.25">
      <c r="A200" s="132">
        <v>194</v>
      </c>
      <c r="B200" s="154" t="s">
        <v>29</v>
      </c>
      <c r="C200" s="154" t="s">
        <v>27</v>
      </c>
      <c r="D200" s="136"/>
      <c r="E200" s="137"/>
      <c r="F200" s="137">
        <v>19.32</v>
      </c>
      <c r="G200" s="135"/>
      <c r="H200" s="135"/>
      <c r="I200" s="135">
        <v>92</v>
      </c>
      <c r="J200" s="138"/>
      <c r="K200" s="138"/>
      <c r="L200" s="138">
        <v>4.7619047619047619</v>
      </c>
      <c r="M200" s="139">
        <v>27</v>
      </c>
      <c r="N200" s="278">
        <f t="shared" si="12"/>
        <v>24</v>
      </c>
      <c r="O200" s="141">
        <f t="shared" si="13"/>
        <v>24.84</v>
      </c>
      <c r="P200" s="171">
        <v>24</v>
      </c>
      <c r="Q200" s="206">
        <v>10</v>
      </c>
      <c r="R200" s="206">
        <v>2</v>
      </c>
      <c r="S200" s="309">
        <f>R200*100/Q200</f>
        <v>20</v>
      </c>
    </row>
    <row r="201" spans="1:19" ht="31.5" customHeight="1" x14ac:dyDescent="0.25">
      <c r="A201" s="132">
        <v>195</v>
      </c>
      <c r="B201" s="154" t="s">
        <v>28</v>
      </c>
      <c r="C201" s="154" t="s">
        <v>27</v>
      </c>
      <c r="D201" s="136"/>
      <c r="E201" s="137"/>
      <c r="F201" s="137">
        <v>245.29</v>
      </c>
      <c r="G201" s="135"/>
      <c r="H201" s="135"/>
      <c r="I201" s="135">
        <v>356</v>
      </c>
      <c r="J201" s="138"/>
      <c r="K201" s="138"/>
      <c r="L201" s="138">
        <v>1.4513433079212361</v>
      </c>
      <c r="M201" s="139">
        <v>30</v>
      </c>
      <c r="N201" s="278">
        <f t="shared" ref="N201:N264" si="14">ROUNDDOWN(O201,0)</f>
        <v>106</v>
      </c>
      <c r="O201" s="141">
        <f t="shared" ref="O201:O264" si="15">I201*M201/100</f>
        <v>106.8</v>
      </c>
      <c r="P201" s="171">
        <v>106</v>
      </c>
      <c r="Q201" s="206">
        <v>60</v>
      </c>
      <c r="R201" s="206">
        <v>28</v>
      </c>
      <c r="S201" s="309">
        <f>R201*100/Q201</f>
        <v>46.666666666666664</v>
      </c>
    </row>
    <row r="202" spans="1:19" ht="31.5" customHeight="1" x14ac:dyDescent="0.25">
      <c r="A202" s="132">
        <v>196</v>
      </c>
      <c r="B202" s="154" t="s">
        <v>721</v>
      </c>
      <c r="C202" s="154" t="s">
        <v>27</v>
      </c>
      <c r="D202" s="136"/>
      <c r="E202" s="137"/>
      <c r="F202" s="137">
        <v>139.09</v>
      </c>
      <c r="G202" s="135"/>
      <c r="H202" s="135"/>
      <c r="I202" s="135">
        <v>108</v>
      </c>
      <c r="J202" s="138"/>
      <c r="K202" s="138"/>
      <c r="L202" s="138">
        <v>0.77647566323962902</v>
      </c>
      <c r="M202" s="139">
        <v>26</v>
      </c>
      <c r="N202" s="278">
        <f t="shared" si="14"/>
        <v>28</v>
      </c>
      <c r="O202" s="141">
        <f t="shared" si="15"/>
        <v>28.08</v>
      </c>
      <c r="P202" s="171">
        <v>28</v>
      </c>
      <c r="Q202" s="206">
        <v>35</v>
      </c>
      <c r="R202" s="206">
        <v>26</v>
      </c>
      <c r="S202" s="309">
        <f>R202*100/Q202</f>
        <v>74.285714285714292</v>
      </c>
    </row>
    <row r="203" spans="1:19" ht="15.75" customHeight="1" x14ac:dyDescent="0.25">
      <c r="A203" s="132">
        <v>197</v>
      </c>
      <c r="B203" s="154" t="s">
        <v>2</v>
      </c>
      <c r="C203" s="154" t="s">
        <v>27</v>
      </c>
      <c r="D203" s="136"/>
      <c r="E203" s="137"/>
      <c r="F203" s="137">
        <v>134.47999999999999</v>
      </c>
      <c r="G203" s="135"/>
      <c r="H203" s="135"/>
      <c r="I203" s="135">
        <v>67</v>
      </c>
      <c r="J203" s="138"/>
      <c r="K203" s="138"/>
      <c r="L203" s="138">
        <v>0.49821534800713863</v>
      </c>
      <c r="M203" s="139">
        <f>IF(I203&lt;33,0,35)</f>
        <v>35</v>
      </c>
      <c r="N203" s="278">
        <f t="shared" si="14"/>
        <v>23</v>
      </c>
      <c r="O203" s="141">
        <f t="shared" si="15"/>
        <v>23.45</v>
      </c>
      <c r="P203" s="171"/>
      <c r="Q203" s="206">
        <v>20</v>
      </c>
      <c r="R203" s="206"/>
      <c r="S203" s="309">
        <f>R203*100/Q203</f>
        <v>0</v>
      </c>
    </row>
    <row r="204" spans="1:19" ht="31.5" hidden="1" customHeight="1" x14ac:dyDescent="0.25">
      <c r="A204" s="132">
        <v>198</v>
      </c>
      <c r="B204" s="154" t="s">
        <v>89</v>
      </c>
      <c r="C204" s="154" t="s">
        <v>27</v>
      </c>
      <c r="D204" s="136"/>
      <c r="E204" s="137"/>
      <c r="F204" s="137">
        <v>20.93</v>
      </c>
      <c r="G204" s="135"/>
      <c r="H204" s="135"/>
      <c r="I204" s="135">
        <v>12</v>
      </c>
      <c r="J204" s="138"/>
      <c r="K204" s="138"/>
      <c r="L204" s="138">
        <v>0.5733397037744864</v>
      </c>
      <c r="M204" s="139">
        <f>IF(I204&lt;33,0,35)</f>
        <v>0</v>
      </c>
      <c r="N204" s="179">
        <f t="shared" si="14"/>
        <v>0</v>
      </c>
      <c r="O204" s="141">
        <f t="shared" si="15"/>
        <v>0</v>
      </c>
      <c r="P204" s="171"/>
      <c r="Q204" s="206"/>
      <c r="R204" s="206"/>
      <c r="S204" s="206"/>
    </row>
    <row r="205" spans="1:19" ht="31.5" hidden="1" customHeight="1" x14ac:dyDescent="0.25">
      <c r="A205" s="132">
        <v>199</v>
      </c>
      <c r="B205" s="154" t="s">
        <v>895</v>
      </c>
      <c r="C205" s="154" t="s">
        <v>27</v>
      </c>
      <c r="D205" s="136"/>
      <c r="E205" s="137"/>
      <c r="F205" s="137">
        <v>1.06</v>
      </c>
      <c r="G205" s="135"/>
      <c r="H205" s="135"/>
      <c r="I205" s="135">
        <v>0</v>
      </c>
      <c r="J205" s="138"/>
      <c r="K205" s="138"/>
      <c r="L205" s="138">
        <v>0</v>
      </c>
      <c r="M205" s="139">
        <f>IF(I205&lt;33,0,35)</f>
        <v>0</v>
      </c>
      <c r="N205" s="179">
        <f t="shared" si="14"/>
        <v>0</v>
      </c>
      <c r="O205" s="141">
        <f t="shared" si="15"/>
        <v>0</v>
      </c>
      <c r="P205" s="171"/>
    </row>
    <row r="206" spans="1:19" ht="15.75" hidden="1" customHeight="1" x14ac:dyDescent="0.25">
      <c r="A206" s="132">
        <v>200</v>
      </c>
      <c r="B206" s="154" t="s">
        <v>444</v>
      </c>
      <c r="C206" s="154" t="s">
        <v>27</v>
      </c>
      <c r="D206" s="136"/>
      <c r="E206" s="137"/>
      <c r="F206" s="137">
        <v>572.53</v>
      </c>
      <c r="G206" s="135"/>
      <c r="H206" s="135"/>
      <c r="I206" s="135">
        <v>739</v>
      </c>
      <c r="J206" s="138"/>
      <c r="K206" s="138"/>
      <c r="L206" s="138">
        <v>1.2907620561367963</v>
      </c>
      <c r="M206" s="139">
        <v>0</v>
      </c>
      <c r="N206" s="179">
        <f t="shared" si="14"/>
        <v>0</v>
      </c>
      <c r="O206" s="141">
        <f t="shared" si="15"/>
        <v>0</v>
      </c>
      <c r="P206" s="171"/>
      <c r="Q206" s="206"/>
      <c r="R206" s="206"/>
      <c r="S206" s="206"/>
    </row>
    <row r="207" spans="1:19" ht="31.5" hidden="1" customHeight="1" x14ac:dyDescent="0.25">
      <c r="A207" s="132">
        <v>201</v>
      </c>
      <c r="B207" s="154" t="s">
        <v>716</v>
      </c>
      <c r="C207" s="154" t="s">
        <v>30</v>
      </c>
      <c r="D207" s="136"/>
      <c r="E207" s="137"/>
      <c r="F207" s="137">
        <v>0</v>
      </c>
      <c r="G207" s="135"/>
      <c r="H207" s="135"/>
      <c r="I207" s="135">
        <v>0</v>
      </c>
      <c r="J207" s="138"/>
      <c r="K207" s="138"/>
      <c r="L207" s="138">
        <v>0</v>
      </c>
      <c r="M207" s="139">
        <f>IF(I207&lt;33,0,35)</f>
        <v>0</v>
      </c>
      <c r="N207" s="179">
        <f t="shared" si="14"/>
        <v>0</v>
      </c>
      <c r="O207" s="141">
        <f t="shared" si="15"/>
        <v>0</v>
      </c>
      <c r="P207" s="171"/>
    </row>
    <row r="208" spans="1:19" ht="15.75" hidden="1" customHeight="1" x14ac:dyDescent="0.25">
      <c r="A208" s="132">
        <v>202</v>
      </c>
      <c r="B208" s="154" t="s">
        <v>896</v>
      </c>
      <c r="C208" s="154" t="s">
        <v>30</v>
      </c>
      <c r="D208" s="136"/>
      <c r="E208" s="137"/>
      <c r="F208" s="137">
        <v>0</v>
      </c>
      <c r="G208" s="135"/>
      <c r="H208" s="135"/>
      <c r="I208" s="135">
        <v>0</v>
      </c>
      <c r="J208" s="138"/>
      <c r="K208" s="138"/>
      <c r="L208" s="138">
        <v>0</v>
      </c>
      <c r="M208" s="139">
        <f>IF(I208&lt;33,0,35)</f>
        <v>0</v>
      </c>
      <c r="N208" s="179">
        <f t="shared" si="14"/>
        <v>0</v>
      </c>
      <c r="O208" s="141">
        <f t="shared" si="15"/>
        <v>0</v>
      </c>
      <c r="P208" s="171"/>
    </row>
    <row r="209" spans="1:20" ht="31.5" hidden="1" customHeight="1" x14ac:dyDescent="0.25">
      <c r="A209" s="132">
        <v>203</v>
      </c>
      <c r="B209" s="154" t="s">
        <v>806</v>
      </c>
      <c r="C209" s="154" t="s">
        <v>30</v>
      </c>
      <c r="D209" s="136"/>
      <c r="E209" s="137"/>
      <c r="F209" s="137">
        <v>0</v>
      </c>
      <c r="G209" s="135"/>
      <c r="H209" s="135"/>
      <c r="I209" s="135">
        <v>0</v>
      </c>
      <c r="J209" s="138"/>
      <c r="K209" s="138"/>
      <c r="L209" s="138">
        <v>0</v>
      </c>
      <c r="M209" s="139">
        <f>IF(I209&lt;33,0,35)</f>
        <v>0</v>
      </c>
      <c r="N209" s="179">
        <f t="shared" si="14"/>
        <v>0</v>
      </c>
      <c r="O209" s="141">
        <f t="shared" si="15"/>
        <v>0</v>
      </c>
      <c r="P209" s="171"/>
    </row>
    <row r="210" spans="1:20" ht="15.75" hidden="1" customHeight="1" x14ac:dyDescent="0.25">
      <c r="A210" s="132">
        <v>204</v>
      </c>
      <c r="B210" s="154" t="s">
        <v>444</v>
      </c>
      <c r="C210" s="154" t="s">
        <v>30</v>
      </c>
      <c r="D210" s="136"/>
      <c r="E210" s="137"/>
      <c r="F210" s="137">
        <v>0</v>
      </c>
      <c r="G210" s="135"/>
      <c r="H210" s="135"/>
      <c r="I210" s="135">
        <v>0</v>
      </c>
      <c r="J210" s="138"/>
      <c r="K210" s="138"/>
      <c r="L210" s="138">
        <v>0</v>
      </c>
      <c r="M210" s="139">
        <f>IF(I210&lt;33,0,35)</f>
        <v>0</v>
      </c>
      <c r="N210" s="179">
        <f t="shared" si="14"/>
        <v>0</v>
      </c>
      <c r="O210" s="141">
        <f t="shared" si="15"/>
        <v>0</v>
      </c>
      <c r="P210" s="171"/>
    </row>
    <row r="211" spans="1:20" ht="15.75" hidden="1" customHeight="1" x14ac:dyDescent="0.25">
      <c r="A211" s="132">
        <v>205</v>
      </c>
      <c r="B211" s="154" t="s">
        <v>897</v>
      </c>
      <c r="C211" s="154" t="s">
        <v>63</v>
      </c>
      <c r="D211" s="136"/>
      <c r="E211" s="137"/>
      <c r="F211" s="137">
        <v>53.63</v>
      </c>
      <c r="G211" s="135"/>
      <c r="H211" s="135"/>
      <c r="I211" s="135">
        <v>39</v>
      </c>
      <c r="J211" s="138"/>
      <c r="K211" s="138"/>
      <c r="L211" s="138">
        <v>0.72720492261793768</v>
      </c>
      <c r="M211" s="139">
        <v>0</v>
      </c>
      <c r="N211" s="179">
        <f t="shared" si="14"/>
        <v>0</v>
      </c>
      <c r="O211" s="141">
        <f t="shared" si="15"/>
        <v>0</v>
      </c>
      <c r="P211" s="171"/>
      <c r="Q211" s="206"/>
      <c r="R211" s="206"/>
      <c r="S211" s="206"/>
    </row>
    <row r="212" spans="1:20" ht="15.75" hidden="1" customHeight="1" x14ac:dyDescent="0.25">
      <c r="A212" s="132">
        <v>206</v>
      </c>
      <c r="B212" s="154" t="s">
        <v>898</v>
      </c>
      <c r="C212" s="154" t="s">
        <v>63</v>
      </c>
      <c r="D212" s="136"/>
      <c r="E212" s="137"/>
      <c r="F212" s="137">
        <v>10.35</v>
      </c>
      <c r="G212" s="135"/>
      <c r="H212" s="135"/>
      <c r="I212" s="135">
        <v>7</v>
      </c>
      <c r="J212" s="138"/>
      <c r="K212" s="138"/>
      <c r="L212" s="138">
        <v>0.67632850241545894</v>
      </c>
      <c r="M212" s="139">
        <f>IF(I212&lt;33,0,35)</f>
        <v>0</v>
      </c>
      <c r="N212" s="179">
        <f t="shared" si="14"/>
        <v>0</v>
      </c>
      <c r="O212" s="141">
        <f t="shared" si="15"/>
        <v>0</v>
      </c>
      <c r="P212" s="171"/>
      <c r="Q212" s="206"/>
      <c r="R212" s="206"/>
      <c r="S212" s="206"/>
    </row>
    <row r="213" spans="1:20" ht="15.75" hidden="1" customHeight="1" x14ac:dyDescent="0.25">
      <c r="A213" s="132">
        <v>207</v>
      </c>
      <c r="B213" s="154" t="s">
        <v>899</v>
      </c>
      <c r="C213" s="154" t="s">
        <v>63</v>
      </c>
      <c r="D213" s="136"/>
      <c r="E213" s="137"/>
      <c r="F213" s="137">
        <v>108.57</v>
      </c>
      <c r="G213" s="135"/>
      <c r="H213" s="135"/>
      <c r="I213" s="135">
        <v>61</v>
      </c>
      <c r="J213" s="138"/>
      <c r="K213" s="138"/>
      <c r="L213" s="138">
        <v>0.56184949801971085</v>
      </c>
      <c r="M213" s="139">
        <v>0</v>
      </c>
      <c r="N213" s="179">
        <f t="shared" si="14"/>
        <v>0</v>
      </c>
      <c r="O213" s="141">
        <f t="shared" si="15"/>
        <v>0</v>
      </c>
      <c r="P213" s="171"/>
      <c r="Q213" s="206"/>
      <c r="R213" s="206"/>
      <c r="S213" s="206"/>
    </row>
    <row r="214" spans="1:20" ht="15.75" hidden="1" customHeight="1" x14ac:dyDescent="0.25">
      <c r="A214" s="132">
        <v>208</v>
      </c>
      <c r="B214" s="154" t="s">
        <v>900</v>
      </c>
      <c r="C214" s="154" t="s">
        <v>63</v>
      </c>
      <c r="D214" s="136"/>
      <c r="E214" s="137"/>
      <c r="F214" s="137">
        <v>70.94</v>
      </c>
      <c r="G214" s="135"/>
      <c r="H214" s="135"/>
      <c r="I214" s="135">
        <v>56</v>
      </c>
      <c r="J214" s="138"/>
      <c r="K214" s="138"/>
      <c r="L214" s="138">
        <v>0.78939949252889774</v>
      </c>
      <c r="M214" s="139">
        <v>0</v>
      </c>
      <c r="N214" s="179">
        <f t="shared" si="14"/>
        <v>0</v>
      </c>
      <c r="O214" s="141">
        <f t="shared" si="15"/>
        <v>0</v>
      </c>
      <c r="P214" s="171"/>
      <c r="Q214" s="206"/>
      <c r="R214" s="206"/>
      <c r="S214" s="206"/>
    </row>
    <row r="215" spans="1:20" ht="31.5" hidden="1" customHeight="1" x14ac:dyDescent="0.25">
      <c r="A215" s="132">
        <v>209</v>
      </c>
      <c r="B215" s="154" t="s">
        <v>688</v>
      </c>
      <c r="C215" s="154" t="s">
        <v>63</v>
      </c>
      <c r="D215" s="136"/>
      <c r="E215" s="137"/>
      <c r="F215" s="137">
        <v>10.73</v>
      </c>
      <c r="G215" s="135"/>
      <c r="H215" s="135"/>
      <c r="I215" s="135">
        <v>15</v>
      </c>
      <c r="J215" s="138"/>
      <c r="K215" s="138"/>
      <c r="L215" s="138">
        <v>1.3979496738117427</v>
      </c>
      <c r="M215" s="139">
        <f>IF(I215&lt;33,0,35)</f>
        <v>0</v>
      </c>
      <c r="N215" s="179">
        <f t="shared" si="14"/>
        <v>0</v>
      </c>
      <c r="O215" s="141">
        <f t="shared" si="15"/>
        <v>0</v>
      </c>
      <c r="P215" s="171"/>
      <c r="Q215" s="206"/>
      <c r="R215" s="206"/>
      <c r="S215" s="206"/>
    </row>
    <row r="216" spans="1:20" ht="31.5" customHeight="1" x14ac:dyDescent="0.25">
      <c r="A216" s="132">
        <v>210</v>
      </c>
      <c r="B216" s="154" t="s">
        <v>700</v>
      </c>
      <c r="C216" s="154" t="s">
        <v>63</v>
      </c>
      <c r="D216" s="136"/>
      <c r="E216" s="137"/>
      <c r="F216" s="137">
        <v>269.17</v>
      </c>
      <c r="G216" s="135"/>
      <c r="H216" s="135"/>
      <c r="I216" s="135">
        <v>410</v>
      </c>
      <c r="J216" s="138"/>
      <c r="K216" s="138"/>
      <c r="L216" s="138">
        <v>1.5232009510718132</v>
      </c>
      <c r="M216" s="139">
        <f>IF(I216&lt;33,0,35)</f>
        <v>35</v>
      </c>
      <c r="N216" s="278">
        <f t="shared" si="14"/>
        <v>143</v>
      </c>
      <c r="O216" s="141">
        <f t="shared" si="15"/>
        <v>143.5</v>
      </c>
      <c r="P216" s="171">
        <v>167</v>
      </c>
      <c r="Q216" s="206">
        <v>137</v>
      </c>
      <c r="R216" s="206">
        <v>128</v>
      </c>
      <c r="S216" s="309">
        <f>R216*100/Q216</f>
        <v>93.430656934306569</v>
      </c>
    </row>
    <row r="217" spans="1:20" ht="15.75" customHeight="1" x14ac:dyDescent="0.25">
      <c r="A217" s="132">
        <v>211</v>
      </c>
      <c r="B217" s="154" t="s">
        <v>2</v>
      </c>
      <c r="C217" s="154" t="s">
        <v>63</v>
      </c>
      <c r="D217" s="136"/>
      <c r="E217" s="137"/>
      <c r="F217" s="137">
        <v>508.54</v>
      </c>
      <c r="G217" s="135"/>
      <c r="H217" s="135"/>
      <c r="I217" s="135">
        <v>630</v>
      </c>
      <c r="J217" s="138"/>
      <c r="K217" s="138"/>
      <c r="L217" s="138">
        <v>1.2388406025091439</v>
      </c>
      <c r="M217" s="139">
        <f>IF(I217&lt;33,0,35)</f>
        <v>35</v>
      </c>
      <c r="N217" s="278">
        <f t="shared" si="14"/>
        <v>220</v>
      </c>
      <c r="O217" s="141">
        <f t="shared" si="15"/>
        <v>220.5</v>
      </c>
      <c r="P217" s="171"/>
      <c r="Q217" s="206">
        <v>258</v>
      </c>
      <c r="R217" s="206">
        <v>250</v>
      </c>
      <c r="S217" s="309">
        <f>R217*100/Q217</f>
        <v>96.899224806201545</v>
      </c>
    </row>
    <row r="218" spans="1:20" ht="31.5" customHeight="1" x14ac:dyDescent="0.25">
      <c r="A218" s="132">
        <v>212</v>
      </c>
      <c r="B218" s="154" t="s">
        <v>722</v>
      </c>
      <c r="C218" s="154" t="s">
        <v>63</v>
      </c>
      <c r="D218" s="136"/>
      <c r="E218" s="137"/>
      <c r="F218" s="137">
        <v>458.26</v>
      </c>
      <c r="G218" s="135"/>
      <c r="H218" s="135"/>
      <c r="I218" s="135">
        <v>2043</v>
      </c>
      <c r="J218" s="138"/>
      <c r="K218" s="138"/>
      <c r="L218" s="138">
        <v>4.4581678523109156</v>
      </c>
      <c r="M218" s="139">
        <f>IF(I218&lt;33,0,35)</f>
        <v>35</v>
      </c>
      <c r="N218" s="278">
        <f t="shared" si="14"/>
        <v>715</v>
      </c>
      <c r="O218" s="141">
        <f t="shared" si="15"/>
        <v>715.05</v>
      </c>
      <c r="P218" s="171">
        <v>836</v>
      </c>
      <c r="Q218" s="206">
        <v>385</v>
      </c>
      <c r="R218" s="206">
        <v>378</v>
      </c>
      <c r="S218" s="309">
        <f>R218*100/Q218</f>
        <v>98.181818181818187</v>
      </c>
      <c r="T218" s="6" t="s">
        <v>934</v>
      </c>
    </row>
    <row r="219" spans="1:20" ht="31.5" customHeight="1" x14ac:dyDescent="0.25">
      <c r="A219" s="132">
        <v>213</v>
      </c>
      <c r="B219" s="154" t="s">
        <v>723</v>
      </c>
      <c r="C219" s="154" t="s">
        <v>63</v>
      </c>
      <c r="D219" s="136"/>
      <c r="E219" s="137"/>
      <c r="F219" s="137">
        <v>280.58</v>
      </c>
      <c r="G219" s="135"/>
      <c r="H219" s="135"/>
      <c r="I219" s="135">
        <v>506</v>
      </c>
      <c r="J219" s="138"/>
      <c r="K219" s="138"/>
      <c r="L219" s="138">
        <v>1.8034072278850952</v>
      </c>
      <c r="M219" s="139">
        <v>28.5</v>
      </c>
      <c r="N219" s="278">
        <f t="shared" si="14"/>
        <v>144</v>
      </c>
      <c r="O219" s="141">
        <f t="shared" si="15"/>
        <v>144.21</v>
      </c>
      <c r="P219" s="171">
        <v>144</v>
      </c>
      <c r="Q219" s="206">
        <v>144</v>
      </c>
      <c r="R219" s="206"/>
      <c r="S219" s="309">
        <f>R219*100/Q219</f>
        <v>0</v>
      </c>
    </row>
    <row r="220" spans="1:20" ht="31.5" customHeight="1" x14ac:dyDescent="0.25">
      <c r="A220" s="132">
        <v>214</v>
      </c>
      <c r="B220" s="154" t="s">
        <v>808</v>
      </c>
      <c r="C220" s="154" t="s">
        <v>63</v>
      </c>
      <c r="D220" s="136"/>
      <c r="E220" s="137"/>
      <c r="F220" s="137">
        <v>50.83</v>
      </c>
      <c r="G220" s="135"/>
      <c r="H220" s="135"/>
      <c r="I220" s="135">
        <v>70</v>
      </c>
      <c r="J220" s="138"/>
      <c r="K220" s="138"/>
      <c r="L220" s="138">
        <v>1.3771394845563645</v>
      </c>
      <c r="M220" s="139">
        <f>IF(I220&lt;33,0,35)</f>
        <v>35</v>
      </c>
      <c r="N220" s="278">
        <f t="shared" si="14"/>
        <v>24</v>
      </c>
      <c r="O220" s="141">
        <f t="shared" si="15"/>
        <v>24.5</v>
      </c>
      <c r="P220" s="171">
        <v>40</v>
      </c>
      <c r="Q220" s="206">
        <v>0</v>
      </c>
      <c r="R220" s="206">
        <v>0</v>
      </c>
      <c r="S220" s="309"/>
    </row>
    <row r="221" spans="1:20" ht="15.75" hidden="1" customHeight="1" x14ac:dyDescent="0.25">
      <c r="A221" s="132">
        <v>215</v>
      </c>
      <c r="B221" s="154" t="s">
        <v>444</v>
      </c>
      <c r="C221" s="154" t="s">
        <v>63</v>
      </c>
      <c r="D221" s="136"/>
      <c r="E221" s="137"/>
      <c r="F221" s="137">
        <v>1821.6</v>
      </c>
      <c r="G221" s="135"/>
      <c r="H221" s="135"/>
      <c r="I221" s="135">
        <v>3837</v>
      </c>
      <c r="J221" s="138"/>
      <c r="K221" s="138"/>
      <c r="L221" s="138">
        <v>2.1063899868247695</v>
      </c>
      <c r="M221" s="139">
        <v>0</v>
      </c>
      <c r="N221" s="179">
        <f t="shared" si="14"/>
        <v>0</v>
      </c>
      <c r="O221" s="141">
        <f t="shared" si="15"/>
        <v>0</v>
      </c>
      <c r="P221" s="171"/>
      <c r="Q221" s="206"/>
      <c r="R221" s="206"/>
      <c r="S221" s="206"/>
    </row>
    <row r="222" spans="1:20" ht="15.75" hidden="1" customHeight="1" x14ac:dyDescent="0.25">
      <c r="A222" s="132">
        <v>216</v>
      </c>
      <c r="B222" s="154" t="s">
        <v>901</v>
      </c>
      <c r="C222" s="154" t="s">
        <v>283</v>
      </c>
      <c r="D222" s="136"/>
      <c r="E222" s="137"/>
      <c r="F222" s="137">
        <v>5.25</v>
      </c>
      <c r="G222" s="135"/>
      <c r="H222" s="135"/>
      <c r="I222" s="135">
        <v>0</v>
      </c>
      <c r="J222" s="138"/>
      <c r="K222" s="138"/>
      <c r="L222" s="138">
        <v>0</v>
      </c>
      <c r="M222" s="139">
        <f>IF(I222&lt;33,0,35)</f>
        <v>0</v>
      </c>
      <c r="N222" s="179">
        <f t="shared" si="14"/>
        <v>0</v>
      </c>
      <c r="O222" s="141">
        <f t="shared" si="15"/>
        <v>0</v>
      </c>
      <c r="P222" s="171"/>
    </row>
    <row r="223" spans="1:20" ht="15.75" hidden="1" customHeight="1" x14ac:dyDescent="0.25">
      <c r="A223" s="132">
        <v>217</v>
      </c>
      <c r="B223" s="154" t="s">
        <v>859</v>
      </c>
      <c r="C223" s="154" t="s">
        <v>283</v>
      </c>
      <c r="D223" s="136"/>
      <c r="E223" s="137"/>
      <c r="F223" s="137">
        <v>48.41</v>
      </c>
      <c r="G223" s="135"/>
      <c r="H223" s="135"/>
      <c r="I223" s="135">
        <v>75</v>
      </c>
      <c r="J223" s="138"/>
      <c r="K223" s="138"/>
      <c r="L223" s="138">
        <v>1.5492666804379263</v>
      </c>
      <c r="M223" s="139">
        <v>0</v>
      </c>
      <c r="N223" s="179">
        <f t="shared" si="14"/>
        <v>0</v>
      </c>
      <c r="O223" s="141">
        <f t="shared" si="15"/>
        <v>0</v>
      </c>
      <c r="P223" s="171"/>
      <c r="Q223" s="206"/>
      <c r="R223" s="206"/>
      <c r="S223" s="206"/>
    </row>
    <row r="224" spans="1:20" ht="47.25" hidden="1" customHeight="1" x14ac:dyDescent="0.25">
      <c r="A224" s="132">
        <v>218</v>
      </c>
      <c r="B224" s="154" t="s">
        <v>284</v>
      </c>
      <c r="C224" s="154" t="s">
        <v>283</v>
      </c>
      <c r="D224" s="136"/>
      <c r="E224" s="137"/>
      <c r="F224" s="137">
        <v>182.5</v>
      </c>
      <c r="G224" s="135"/>
      <c r="H224" s="135"/>
      <c r="I224" s="135">
        <v>5</v>
      </c>
      <c r="J224" s="138"/>
      <c r="K224" s="138"/>
      <c r="L224" s="138">
        <v>2.7397260273972601E-2</v>
      </c>
      <c r="M224" s="139">
        <f>IF(I224&lt;33,0,35)</f>
        <v>0</v>
      </c>
      <c r="N224" s="179">
        <f t="shared" si="14"/>
        <v>0</v>
      </c>
      <c r="O224" s="141">
        <f t="shared" si="15"/>
        <v>0</v>
      </c>
      <c r="P224" s="171"/>
      <c r="Q224" s="206"/>
      <c r="R224" s="206"/>
      <c r="S224" s="206"/>
    </row>
    <row r="225" spans="1:19" ht="15.75" hidden="1" customHeight="1" x14ac:dyDescent="0.25">
      <c r="A225" s="132">
        <v>219</v>
      </c>
      <c r="B225" s="154" t="s">
        <v>2</v>
      </c>
      <c r="C225" s="154" t="s">
        <v>283</v>
      </c>
      <c r="D225" s="136"/>
      <c r="E225" s="137"/>
      <c r="F225" s="137">
        <v>0</v>
      </c>
      <c r="G225" s="135"/>
      <c r="H225" s="135"/>
      <c r="I225" s="135">
        <v>0</v>
      </c>
      <c r="J225" s="138"/>
      <c r="K225" s="138"/>
      <c r="L225" s="138">
        <v>0</v>
      </c>
      <c r="M225" s="139">
        <f>IF(I225&lt;33,0,35)</f>
        <v>0</v>
      </c>
      <c r="N225" s="179">
        <f t="shared" si="14"/>
        <v>0</v>
      </c>
      <c r="O225" s="141">
        <f t="shared" si="15"/>
        <v>0</v>
      </c>
      <c r="P225" s="171"/>
    </row>
    <row r="226" spans="1:19" ht="15.75" hidden="1" customHeight="1" x14ac:dyDescent="0.25">
      <c r="A226" s="132">
        <v>220</v>
      </c>
      <c r="B226" s="154" t="s">
        <v>444</v>
      </c>
      <c r="C226" s="154" t="s">
        <v>283</v>
      </c>
      <c r="D226" s="136"/>
      <c r="E226" s="137"/>
      <c r="F226" s="137">
        <v>410.25</v>
      </c>
      <c r="G226" s="135"/>
      <c r="H226" s="135"/>
      <c r="I226" s="135">
        <v>80</v>
      </c>
      <c r="J226" s="138"/>
      <c r="K226" s="138"/>
      <c r="L226" s="138">
        <v>0.19500304692260817</v>
      </c>
      <c r="M226" s="139">
        <v>0</v>
      </c>
      <c r="N226" s="179">
        <f t="shared" si="14"/>
        <v>0</v>
      </c>
      <c r="O226" s="141">
        <f t="shared" si="15"/>
        <v>0</v>
      </c>
      <c r="P226" s="171"/>
      <c r="Q226" s="206"/>
      <c r="R226" s="206"/>
      <c r="S226" s="206"/>
    </row>
    <row r="227" spans="1:19" ht="15.75" customHeight="1" x14ac:dyDescent="0.25">
      <c r="A227" s="132">
        <v>221</v>
      </c>
      <c r="B227" s="154" t="s">
        <v>724</v>
      </c>
      <c r="C227" s="154" t="s">
        <v>31</v>
      </c>
      <c r="D227" s="136"/>
      <c r="E227" s="137"/>
      <c r="F227" s="137">
        <v>99.13</v>
      </c>
      <c r="G227" s="135"/>
      <c r="H227" s="135"/>
      <c r="I227" s="135">
        <v>254</v>
      </c>
      <c r="J227" s="138"/>
      <c r="K227" s="138"/>
      <c r="L227" s="138">
        <v>2.5622919398769293</v>
      </c>
      <c r="M227" s="139">
        <v>10</v>
      </c>
      <c r="N227" s="278">
        <f t="shared" si="14"/>
        <v>25</v>
      </c>
      <c r="O227" s="141">
        <f t="shared" si="15"/>
        <v>25.4</v>
      </c>
      <c r="P227" s="171">
        <v>25</v>
      </c>
      <c r="Q227" s="206">
        <v>10</v>
      </c>
      <c r="R227" s="206">
        <v>7</v>
      </c>
      <c r="S227" s="309">
        <f>R227*100/Q227</f>
        <v>70</v>
      </c>
    </row>
    <row r="228" spans="1:19" ht="15.75" hidden="1" customHeight="1" x14ac:dyDescent="0.25">
      <c r="A228" s="132">
        <v>222</v>
      </c>
      <c r="B228" s="154" t="s">
        <v>849</v>
      </c>
      <c r="C228" s="154" t="s">
        <v>31</v>
      </c>
      <c r="D228" s="136"/>
      <c r="E228" s="137"/>
      <c r="F228" s="137">
        <v>19.7</v>
      </c>
      <c r="G228" s="135"/>
      <c r="H228" s="135"/>
      <c r="I228" s="135">
        <v>0</v>
      </c>
      <c r="J228" s="138"/>
      <c r="K228" s="138"/>
      <c r="L228" s="138">
        <v>0</v>
      </c>
      <c r="M228" s="139">
        <f>IF(I228&lt;33,0,35)</f>
        <v>0</v>
      </c>
      <c r="N228" s="179">
        <f t="shared" si="14"/>
        <v>0</v>
      </c>
      <c r="O228" s="141">
        <f t="shared" si="15"/>
        <v>0</v>
      </c>
      <c r="P228" s="171"/>
    </row>
    <row r="229" spans="1:19" ht="31.5" customHeight="1" x14ac:dyDescent="0.25">
      <c r="A229" s="132">
        <v>223</v>
      </c>
      <c r="B229" s="154" t="s">
        <v>725</v>
      </c>
      <c r="C229" s="154" t="s">
        <v>31</v>
      </c>
      <c r="D229" s="136"/>
      <c r="E229" s="137"/>
      <c r="F229" s="137">
        <v>24.9</v>
      </c>
      <c r="G229" s="135"/>
      <c r="H229" s="135"/>
      <c r="I229" s="135">
        <v>127</v>
      </c>
      <c r="J229" s="138"/>
      <c r="K229" s="138"/>
      <c r="L229" s="138">
        <v>5.1004016064257032</v>
      </c>
      <c r="M229" s="139">
        <v>28</v>
      </c>
      <c r="N229" s="278">
        <f t="shared" si="14"/>
        <v>35</v>
      </c>
      <c r="O229" s="141">
        <f t="shared" si="15"/>
        <v>35.56</v>
      </c>
      <c r="P229" s="171">
        <v>35</v>
      </c>
      <c r="Q229" s="206">
        <v>30</v>
      </c>
      <c r="R229" s="206">
        <v>28</v>
      </c>
      <c r="S229" s="309">
        <f>R229*100/Q229</f>
        <v>93.333333333333329</v>
      </c>
    </row>
    <row r="230" spans="1:19" ht="47.25" customHeight="1" x14ac:dyDescent="0.25">
      <c r="A230" s="132">
        <v>224</v>
      </c>
      <c r="B230" s="154" t="s">
        <v>726</v>
      </c>
      <c r="C230" s="154" t="s">
        <v>31</v>
      </c>
      <c r="D230" s="136"/>
      <c r="E230" s="137"/>
      <c r="F230" s="137">
        <v>217.5</v>
      </c>
      <c r="G230" s="135"/>
      <c r="H230" s="135"/>
      <c r="I230" s="135">
        <v>96</v>
      </c>
      <c r="J230" s="138"/>
      <c r="K230" s="138"/>
      <c r="L230" s="138">
        <v>0.44137931034482758</v>
      </c>
      <c r="M230" s="139">
        <v>32</v>
      </c>
      <c r="N230" s="278">
        <f t="shared" si="14"/>
        <v>30</v>
      </c>
      <c r="O230" s="141">
        <f t="shared" si="15"/>
        <v>30.72</v>
      </c>
      <c r="P230" s="171">
        <v>30</v>
      </c>
      <c r="Q230" s="206">
        <v>27</v>
      </c>
      <c r="R230" s="206">
        <v>8</v>
      </c>
      <c r="S230" s="309">
        <f>R230*100/Q230</f>
        <v>29.62962962962963</v>
      </c>
    </row>
    <row r="231" spans="1:19" ht="15.75" customHeight="1" x14ac:dyDescent="0.25">
      <c r="A231" s="132">
        <v>225</v>
      </c>
      <c r="B231" s="154" t="s">
        <v>2</v>
      </c>
      <c r="C231" s="154" t="s">
        <v>31</v>
      </c>
      <c r="D231" s="136"/>
      <c r="E231" s="137"/>
      <c r="F231" s="137">
        <v>130.16999999999999</v>
      </c>
      <c r="G231" s="135"/>
      <c r="H231" s="135"/>
      <c r="I231" s="135">
        <v>140</v>
      </c>
      <c r="J231" s="138"/>
      <c r="K231" s="138"/>
      <c r="L231" s="138">
        <v>1.0755166320964893</v>
      </c>
      <c r="M231" s="139">
        <f>IF(I231&lt;33,0,35)</f>
        <v>35</v>
      </c>
      <c r="N231" s="278">
        <f t="shared" si="14"/>
        <v>49</v>
      </c>
      <c r="O231" s="141">
        <f t="shared" si="15"/>
        <v>49</v>
      </c>
      <c r="P231" s="171"/>
      <c r="Q231" s="206">
        <v>43</v>
      </c>
      <c r="R231" s="206">
        <v>32</v>
      </c>
      <c r="S231" s="309">
        <f>R231*100/Q231</f>
        <v>74.418604651162795</v>
      </c>
    </row>
    <row r="232" spans="1:19" ht="31.5" customHeight="1" x14ac:dyDescent="0.25">
      <c r="A232" s="132">
        <v>226</v>
      </c>
      <c r="B232" s="154" t="s">
        <v>809</v>
      </c>
      <c r="C232" s="154" t="s">
        <v>31</v>
      </c>
      <c r="D232" s="136"/>
      <c r="E232" s="137"/>
      <c r="F232" s="137">
        <v>29.84</v>
      </c>
      <c r="G232" s="135"/>
      <c r="H232" s="135"/>
      <c r="I232" s="135">
        <v>40</v>
      </c>
      <c r="J232" s="138"/>
      <c r="K232" s="138"/>
      <c r="L232" s="138">
        <v>1.3404825737265416</v>
      </c>
      <c r="M232" s="139">
        <v>30</v>
      </c>
      <c r="N232" s="278">
        <f t="shared" si="14"/>
        <v>12</v>
      </c>
      <c r="O232" s="141">
        <f t="shared" si="15"/>
        <v>12</v>
      </c>
      <c r="P232" s="171">
        <v>12</v>
      </c>
      <c r="Q232" s="206" t="s">
        <v>665</v>
      </c>
      <c r="R232" s="206" t="s">
        <v>665</v>
      </c>
      <c r="S232" s="309" t="s">
        <v>665</v>
      </c>
    </row>
    <row r="233" spans="1:19" ht="31.5" customHeight="1" x14ac:dyDescent="0.25">
      <c r="A233" s="132">
        <v>227</v>
      </c>
      <c r="B233" s="154" t="s">
        <v>100</v>
      </c>
      <c r="C233" s="154" t="s">
        <v>31</v>
      </c>
      <c r="D233" s="136"/>
      <c r="E233" s="137"/>
      <c r="F233" s="137">
        <v>71.48</v>
      </c>
      <c r="G233" s="135"/>
      <c r="H233" s="135"/>
      <c r="I233" s="135">
        <v>89</v>
      </c>
      <c r="J233" s="138"/>
      <c r="K233" s="138"/>
      <c r="L233" s="138">
        <v>1.2451035254616676</v>
      </c>
      <c r="M233" s="139">
        <v>32</v>
      </c>
      <c r="N233" s="278">
        <f t="shared" si="14"/>
        <v>28</v>
      </c>
      <c r="O233" s="141">
        <f t="shared" si="15"/>
        <v>28.48</v>
      </c>
      <c r="P233" s="171">
        <v>28</v>
      </c>
      <c r="Q233" s="206">
        <v>0</v>
      </c>
      <c r="R233" s="206">
        <v>0</v>
      </c>
      <c r="S233" s="309"/>
    </row>
    <row r="234" spans="1:19" ht="15.75" hidden="1" customHeight="1" x14ac:dyDescent="0.25">
      <c r="A234" s="132">
        <v>228</v>
      </c>
      <c r="B234" s="154" t="s">
        <v>444</v>
      </c>
      <c r="C234" s="154" t="s">
        <v>31</v>
      </c>
      <c r="D234" s="136"/>
      <c r="E234" s="137"/>
      <c r="F234" s="137">
        <v>592.72</v>
      </c>
      <c r="G234" s="135"/>
      <c r="H234" s="135"/>
      <c r="I234" s="135">
        <v>745</v>
      </c>
      <c r="J234" s="138"/>
      <c r="K234" s="138"/>
      <c r="L234" s="138">
        <v>1.2569172627885004</v>
      </c>
      <c r="M234" s="139">
        <v>0</v>
      </c>
      <c r="N234" s="179">
        <f t="shared" si="14"/>
        <v>0</v>
      </c>
      <c r="O234" s="141">
        <f t="shared" si="15"/>
        <v>0</v>
      </c>
      <c r="P234" s="171"/>
      <c r="Q234" s="206"/>
      <c r="R234" s="206"/>
      <c r="S234" s="206"/>
    </row>
    <row r="235" spans="1:19" ht="15.75" hidden="1" customHeight="1" x14ac:dyDescent="0.25">
      <c r="A235" s="132">
        <v>229</v>
      </c>
      <c r="B235" s="154" t="s">
        <v>902</v>
      </c>
      <c r="C235" s="154" t="s">
        <v>903</v>
      </c>
      <c r="D235" s="136"/>
      <c r="E235" s="137"/>
      <c r="F235" s="137">
        <v>14.84</v>
      </c>
      <c r="G235" s="135"/>
      <c r="H235" s="135"/>
      <c r="I235" s="135">
        <v>18</v>
      </c>
      <c r="J235" s="138"/>
      <c r="K235" s="138"/>
      <c r="L235" s="138">
        <v>1.2129380053908356</v>
      </c>
      <c r="M235" s="139">
        <f>IF(I235&lt;33,0,35)</f>
        <v>0</v>
      </c>
      <c r="N235" s="179">
        <f t="shared" si="14"/>
        <v>0</v>
      </c>
      <c r="O235" s="141">
        <f t="shared" si="15"/>
        <v>0</v>
      </c>
      <c r="P235" s="171"/>
      <c r="Q235" s="206"/>
      <c r="R235" s="206"/>
      <c r="S235" s="206"/>
    </row>
    <row r="236" spans="1:19" ht="31.5" hidden="1" customHeight="1" x14ac:dyDescent="0.25">
      <c r="A236" s="132">
        <v>230</v>
      </c>
      <c r="B236" s="154" t="s">
        <v>688</v>
      </c>
      <c r="C236" s="154" t="s">
        <v>903</v>
      </c>
      <c r="D236" s="136"/>
      <c r="E236" s="137"/>
      <c r="F236" s="137">
        <v>13.03</v>
      </c>
      <c r="G236" s="135"/>
      <c r="H236" s="135"/>
      <c r="I236" s="135">
        <v>30</v>
      </c>
      <c r="J236" s="138"/>
      <c r="K236" s="138"/>
      <c r="L236" s="138">
        <v>2.3023791250959325</v>
      </c>
      <c r="M236" s="139">
        <f>IF(I236&lt;33,0,35)</f>
        <v>0</v>
      </c>
      <c r="N236" s="179">
        <f t="shared" si="14"/>
        <v>0</v>
      </c>
      <c r="O236" s="141">
        <f t="shared" si="15"/>
        <v>0</v>
      </c>
      <c r="P236" s="171"/>
      <c r="Q236" s="206"/>
      <c r="R236" s="206"/>
      <c r="S236" s="206"/>
    </row>
    <row r="237" spans="1:19" ht="15.75" hidden="1" customHeight="1" x14ac:dyDescent="0.25">
      <c r="A237" s="132">
        <v>231</v>
      </c>
      <c r="B237" s="154" t="s">
        <v>2</v>
      </c>
      <c r="C237" s="154" t="s">
        <v>903</v>
      </c>
      <c r="D237" s="136"/>
      <c r="E237" s="137"/>
      <c r="F237" s="137">
        <v>144.78</v>
      </c>
      <c r="G237" s="135"/>
      <c r="H237" s="135"/>
      <c r="I237" s="135">
        <v>7</v>
      </c>
      <c r="J237" s="138"/>
      <c r="K237" s="138"/>
      <c r="L237" s="138">
        <v>4.8349219505456557E-2</v>
      </c>
      <c r="M237" s="139">
        <f>IF(I237&lt;33,0,35)</f>
        <v>0</v>
      </c>
      <c r="N237" s="179">
        <f t="shared" si="14"/>
        <v>0</v>
      </c>
      <c r="O237" s="141">
        <f t="shared" si="15"/>
        <v>0</v>
      </c>
      <c r="P237" s="171"/>
      <c r="Q237" s="206">
        <v>12</v>
      </c>
      <c r="R237" s="206">
        <v>12</v>
      </c>
      <c r="S237" s="309">
        <f>R237*100/Q237</f>
        <v>100</v>
      </c>
    </row>
    <row r="238" spans="1:19" ht="31.5" customHeight="1" x14ac:dyDescent="0.25">
      <c r="A238" s="132">
        <v>232</v>
      </c>
      <c r="B238" s="154" t="s">
        <v>240</v>
      </c>
      <c r="C238" s="154" t="s">
        <v>903</v>
      </c>
      <c r="D238" s="136"/>
      <c r="E238" s="137"/>
      <c r="F238" s="137">
        <v>15.54</v>
      </c>
      <c r="G238" s="135"/>
      <c r="H238" s="135"/>
      <c r="I238" s="135">
        <v>107</v>
      </c>
      <c r="J238" s="138"/>
      <c r="K238" s="138"/>
      <c r="L238" s="138">
        <v>6.8854568854568861</v>
      </c>
      <c r="M238" s="139">
        <v>27</v>
      </c>
      <c r="N238" s="278">
        <f t="shared" si="14"/>
        <v>28</v>
      </c>
      <c r="O238" s="141">
        <f t="shared" si="15"/>
        <v>28.89</v>
      </c>
      <c r="P238" s="171">
        <v>28</v>
      </c>
      <c r="Q238" s="206">
        <v>24</v>
      </c>
      <c r="R238" s="206">
        <v>5</v>
      </c>
      <c r="S238" s="309">
        <f>R238*100/Q238</f>
        <v>20.833333333333332</v>
      </c>
    </row>
    <row r="239" spans="1:19" ht="31.5" customHeight="1" x14ac:dyDescent="0.25">
      <c r="A239" s="132">
        <v>233</v>
      </c>
      <c r="B239" s="154" t="s">
        <v>128</v>
      </c>
      <c r="C239" s="154" t="s">
        <v>903</v>
      </c>
      <c r="D239" s="136"/>
      <c r="E239" s="137"/>
      <c r="F239" s="137">
        <v>30.98</v>
      </c>
      <c r="G239" s="135"/>
      <c r="H239" s="135"/>
      <c r="I239" s="135">
        <v>53</v>
      </c>
      <c r="J239" s="138"/>
      <c r="K239" s="138"/>
      <c r="L239" s="138">
        <v>1.7107811491284699</v>
      </c>
      <c r="M239" s="139">
        <v>26</v>
      </c>
      <c r="N239" s="278">
        <f t="shared" si="14"/>
        <v>13</v>
      </c>
      <c r="O239" s="141">
        <f t="shared" si="15"/>
        <v>13.78</v>
      </c>
      <c r="P239" s="171">
        <v>13</v>
      </c>
      <c r="Q239" s="206">
        <v>12</v>
      </c>
      <c r="R239" s="206">
        <v>0</v>
      </c>
      <c r="S239" s="309">
        <f>R239*100/Q239</f>
        <v>0</v>
      </c>
    </row>
    <row r="240" spans="1:19" ht="31.5" hidden="1" customHeight="1" x14ac:dyDescent="0.25">
      <c r="A240" s="132">
        <v>234</v>
      </c>
      <c r="B240" s="154" t="s">
        <v>244</v>
      </c>
      <c r="C240" s="154" t="s">
        <v>903</v>
      </c>
      <c r="D240" s="136"/>
      <c r="E240" s="137"/>
      <c r="F240" s="137">
        <v>0</v>
      </c>
      <c r="G240" s="135"/>
      <c r="H240" s="135"/>
      <c r="I240" s="135">
        <v>0</v>
      </c>
      <c r="J240" s="138"/>
      <c r="K240" s="138"/>
      <c r="L240" s="138">
        <v>0</v>
      </c>
      <c r="M240" s="139">
        <f>IF(I240&lt;33,0,35)</f>
        <v>0</v>
      </c>
      <c r="N240" s="179">
        <f t="shared" si="14"/>
        <v>0</v>
      </c>
      <c r="O240" s="141">
        <f t="shared" si="15"/>
        <v>0</v>
      </c>
      <c r="P240" s="171"/>
    </row>
    <row r="241" spans="1:19" ht="31.5" customHeight="1" x14ac:dyDescent="0.25">
      <c r="A241" s="132">
        <v>235</v>
      </c>
      <c r="B241" s="154" t="s">
        <v>101</v>
      </c>
      <c r="C241" s="154" t="s">
        <v>903</v>
      </c>
      <c r="D241" s="136"/>
      <c r="E241" s="137"/>
      <c r="F241" s="137">
        <v>6.27</v>
      </c>
      <c r="G241" s="135"/>
      <c r="H241" s="135"/>
      <c r="I241" s="135">
        <v>49</v>
      </c>
      <c r="J241" s="138"/>
      <c r="K241" s="138"/>
      <c r="L241" s="138">
        <v>7.8149920255183423</v>
      </c>
      <c r="M241" s="139">
        <v>26</v>
      </c>
      <c r="N241" s="278">
        <f t="shared" si="14"/>
        <v>12</v>
      </c>
      <c r="O241" s="141">
        <f t="shared" si="15"/>
        <v>12.74</v>
      </c>
      <c r="P241" s="171">
        <v>12</v>
      </c>
      <c r="Q241" s="206">
        <v>12</v>
      </c>
      <c r="R241" s="206">
        <v>5</v>
      </c>
      <c r="S241" s="309">
        <f>R241*100/Q241</f>
        <v>41.666666666666664</v>
      </c>
    </row>
    <row r="242" spans="1:19" ht="31.5" customHeight="1" x14ac:dyDescent="0.25">
      <c r="A242" s="132">
        <v>236</v>
      </c>
      <c r="B242" s="154" t="s">
        <v>143</v>
      </c>
      <c r="C242" s="154" t="s">
        <v>903</v>
      </c>
      <c r="D242" s="136"/>
      <c r="E242" s="137"/>
      <c r="F242" s="137">
        <v>72.73</v>
      </c>
      <c r="G242" s="135"/>
      <c r="H242" s="135"/>
      <c r="I242" s="135">
        <v>51</v>
      </c>
      <c r="J242" s="138"/>
      <c r="K242" s="138"/>
      <c r="L242" s="138">
        <v>0.7012237041110958</v>
      </c>
      <c r="M242" s="139">
        <v>25</v>
      </c>
      <c r="N242" s="278">
        <f t="shared" si="14"/>
        <v>12</v>
      </c>
      <c r="O242" s="141">
        <f t="shared" si="15"/>
        <v>12.75</v>
      </c>
      <c r="P242" s="171">
        <v>12</v>
      </c>
      <c r="Q242" s="206">
        <v>14</v>
      </c>
      <c r="R242" s="206">
        <v>0</v>
      </c>
      <c r="S242" s="309">
        <f>R242*100/Q242</f>
        <v>0</v>
      </c>
    </row>
    <row r="243" spans="1:19" ht="31.5" hidden="1" customHeight="1" x14ac:dyDescent="0.25">
      <c r="A243" s="132">
        <v>237</v>
      </c>
      <c r="B243" s="154" t="s">
        <v>122</v>
      </c>
      <c r="C243" s="154" t="s">
        <v>903</v>
      </c>
      <c r="D243" s="136"/>
      <c r="E243" s="137"/>
      <c r="F243" s="137">
        <v>0</v>
      </c>
      <c r="G243" s="135"/>
      <c r="H243" s="135"/>
      <c r="I243" s="135">
        <v>0</v>
      </c>
      <c r="J243" s="138"/>
      <c r="K243" s="138"/>
      <c r="L243" s="138">
        <v>0</v>
      </c>
      <c r="M243" s="139">
        <f>IF(I243&lt;33,0,35)</f>
        <v>0</v>
      </c>
      <c r="N243" s="179">
        <f t="shared" si="14"/>
        <v>0</v>
      </c>
      <c r="O243" s="141">
        <f t="shared" si="15"/>
        <v>0</v>
      </c>
      <c r="P243" s="171"/>
    </row>
    <row r="244" spans="1:19" ht="15.75" hidden="1" customHeight="1" x14ac:dyDescent="0.25">
      <c r="A244" s="132">
        <v>238</v>
      </c>
      <c r="B244" s="154" t="s">
        <v>904</v>
      </c>
      <c r="C244" s="154" t="s">
        <v>903</v>
      </c>
      <c r="D244" s="136"/>
      <c r="E244" s="137"/>
      <c r="F244" s="137">
        <v>5.85</v>
      </c>
      <c r="G244" s="135"/>
      <c r="H244" s="135"/>
      <c r="I244" s="135">
        <v>0</v>
      </c>
      <c r="J244" s="138"/>
      <c r="K244" s="138"/>
      <c r="L244" s="138">
        <v>0</v>
      </c>
      <c r="M244" s="139">
        <f>IF(I244&lt;33,0,35)</f>
        <v>0</v>
      </c>
      <c r="N244" s="179">
        <f t="shared" si="14"/>
        <v>0</v>
      </c>
      <c r="O244" s="141">
        <f t="shared" si="15"/>
        <v>0</v>
      </c>
      <c r="P244" s="171"/>
    </row>
    <row r="245" spans="1:19" ht="15.75" hidden="1" customHeight="1" x14ac:dyDescent="0.25">
      <c r="A245" s="132">
        <v>239</v>
      </c>
      <c r="B245" s="154" t="s">
        <v>444</v>
      </c>
      <c r="C245" s="154" t="s">
        <v>903</v>
      </c>
      <c r="D245" s="136"/>
      <c r="E245" s="137"/>
      <c r="F245" s="137">
        <v>385.19</v>
      </c>
      <c r="G245" s="135"/>
      <c r="H245" s="135"/>
      <c r="I245" s="135">
        <v>315</v>
      </c>
      <c r="J245" s="138"/>
      <c r="K245" s="138"/>
      <c r="L245" s="138">
        <v>0.81777823931047011</v>
      </c>
      <c r="M245" s="139">
        <v>0</v>
      </c>
      <c r="N245" s="179">
        <f t="shared" si="14"/>
        <v>0</v>
      </c>
      <c r="O245" s="141">
        <f t="shared" si="15"/>
        <v>0</v>
      </c>
      <c r="P245" s="171"/>
      <c r="Q245" s="206"/>
      <c r="R245" s="206"/>
      <c r="S245" s="206"/>
    </row>
    <row r="246" spans="1:19" ht="31.5" customHeight="1" x14ac:dyDescent="0.25">
      <c r="A246" s="132">
        <v>240</v>
      </c>
      <c r="B246" s="154" t="s">
        <v>810</v>
      </c>
      <c r="C246" s="154" t="s">
        <v>33</v>
      </c>
      <c r="D246" s="136"/>
      <c r="E246" s="137"/>
      <c r="F246" s="137">
        <v>12.32</v>
      </c>
      <c r="G246" s="135"/>
      <c r="H246" s="135"/>
      <c r="I246" s="135">
        <v>139</v>
      </c>
      <c r="J246" s="138"/>
      <c r="K246" s="138"/>
      <c r="L246" s="138">
        <v>11.282467532467532</v>
      </c>
      <c r="M246" s="139">
        <v>28.5</v>
      </c>
      <c r="N246" s="278">
        <f t="shared" si="14"/>
        <v>39</v>
      </c>
      <c r="O246" s="141">
        <f t="shared" si="15"/>
        <v>39.615000000000002</v>
      </c>
      <c r="P246" s="171">
        <v>39</v>
      </c>
      <c r="Q246" s="206">
        <v>20</v>
      </c>
      <c r="R246" s="206">
        <v>20</v>
      </c>
      <c r="S246" s="309">
        <f>R246*100/Q246</f>
        <v>100</v>
      </c>
    </row>
    <row r="247" spans="1:19" ht="47.25" customHeight="1" x14ac:dyDescent="0.25">
      <c r="A247" s="132">
        <v>241</v>
      </c>
      <c r="B247" s="154" t="s">
        <v>34</v>
      </c>
      <c r="C247" s="154" t="s">
        <v>33</v>
      </c>
      <c r="D247" s="136"/>
      <c r="E247" s="137"/>
      <c r="F247" s="137">
        <v>54.46</v>
      </c>
      <c r="G247" s="135"/>
      <c r="H247" s="135"/>
      <c r="I247" s="135">
        <v>362</v>
      </c>
      <c r="J247" s="138"/>
      <c r="K247" s="138"/>
      <c r="L247" s="138">
        <v>6.6470804260007341</v>
      </c>
      <c r="M247" s="139">
        <v>28.2</v>
      </c>
      <c r="N247" s="278">
        <f t="shared" si="14"/>
        <v>102</v>
      </c>
      <c r="O247" s="141">
        <f t="shared" si="15"/>
        <v>102.084</v>
      </c>
      <c r="P247" s="171">
        <v>102</v>
      </c>
      <c r="Q247" s="206">
        <v>137</v>
      </c>
      <c r="R247" s="206">
        <v>36</v>
      </c>
      <c r="S247" s="309">
        <f>R247*100/Q247</f>
        <v>26.277372262773724</v>
      </c>
    </row>
    <row r="248" spans="1:19" ht="31.5" customHeight="1" x14ac:dyDescent="0.25">
      <c r="A248" s="132">
        <v>242</v>
      </c>
      <c r="B248" s="154" t="s">
        <v>48</v>
      </c>
      <c r="C248" s="154" t="s">
        <v>33</v>
      </c>
      <c r="D248" s="136"/>
      <c r="E248" s="137"/>
      <c r="F248" s="137">
        <v>13.48</v>
      </c>
      <c r="G248" s="135"/>
      <c r="H248" s="135"/>
      <c r="I248" s="135">
        <v>149</v>
      </c>
      <c r="J248" s="138"/>
      <c r="K248" s="138"/>
      <c r="L248" s="138">
        <v>11.053412462908012</v>
      </c>
      <c r="M248" s="139">
        <v>28.2</v>
      </c>
      <c r="N248" s="278">
        <f t="shared" si="14"/>
        <v>42</v>
      </c>
      <c r="O248" s="141">
        <f t="shared" si="15"/>
        <v>42.018000000000001</v>
      </c>
      <c r="P248" s="171">
        <v>42</v>
      </c>
      <c r="Q248" s="206">
        <v>85</v>
      </c>
      <c r="R248" s="206">
        <v>30</v>
      </c>
      <c r="S248" s="309">
        <f>R248*100/Q248</f>
        <v>35.294117647058826</v>
      </c>
    </row>
    <row r="249" spans="1:19" ht="31.5" customHeight="1" x14ac:dyDescent="0.25">
      <c r="A249" s="132">
        <v>243</v>
      </c>
      <c r="B249" s="154" t="s">
        <v>29</v>
      </c>
      <c r="C249" s="154" t="s">
        <v>33</v>
      </c>
      <c r="D249" s="136"/>
      <c r="E249" s="137"/>
      <c r="F249" s="137">
        <v>8.51</v>
      </c>
      <c r="G249" s="135"/>
      <c r="H249" s="135"/>
      <c r="I249" s="135">
        <v>93</v>
      </c>
      <c r="J249" s="138"/>
      <c r="K249" s="138"/>
      <c r="L249" s="138">
        <v>10.928319623971799</v>
      </c>
      <c r="M249" s="139">
        <v>28.2</v>
      </c>
      <c r="N249" s="278">
        <f t="shared" si="14"/>
        <v>26</v>
      </c>
      <c r="O249" s="141">
        <f t="shared" si="15"/>
        <v>26.225999999999999</v>
      </c>
      <c r="P249" s="171">
        <v>26</v>
      </c>
      <c r="Q249" s="206">
        <v>20</v>
      </c>
      <c r="R249" s="206">
        <v>2</v>
      </c>
      <c r="S249" s="309">
        <f>R249*100/Q249</f>
        <v>10</v>
      </c>
    </row>
    <row r="250" spans="1:19" ht="15.75" hidden="1" customHeight="1" x14ac:dyDescent="0.25">
      <c r="A250" s="132">
        <v>244</v>
      </c>
      <c r="B250" s="154" t="s">
        <v>2</v>
      </c>
      <c r="C250" s="154" t="s">
        <v>33</v>
      </c>
      <c r="D250" s="136"/>
      <c r="E250" s="137"/>
      <c r="F250" s="137">
        <v>100.33</v>
      </c>
      <c r="G250" s="135"/>
      <c r="H250" s="135"/>
      <c r="I250" s="135">
        <v>19</v>
      </c>
      <c r="J250" s="138"/>
      <c r="K250" s="138"/>
      <c r="L250" s="138">
        <v>0.18937506229442838</v>
      </c>
      <c r="M250" s="139">
        <f>IF(I250&lt;33,0,35)</f>
        <v>0</v>
      </c>
      <c r="N250" s="179">
        <f t="shared" si="14"/>
        <v>0</v>
      </c>
      <c r="O250" s="141">
        <f t="shared" si="15"/>
        <v>0</v>
      </c>
      <c r="P250" s="171"/>
      <c r="Q250" s="206"/>
      <c r="R250" s="206"/>
      <c r="S250" s="206"/>
    </row>
    <row r="251" spans="1:19" ht="31.5" customHeight="1" x14ac:dyDescent="0.25">
      <c r="A251" s="132">
        <v>245</v>
      </c>
      <c r="B251" s="154" t="s">
        <v>103</v>
      </c>
      <c r="C251" s="154" t="s">
        <v>33</v>
      </c>
      <c r="D251" s="136"/>
      <c r="E251" s="137"/>
      <c r="F251" s="137">
        <v>35.26</v>
      </c>
      <c r="G251" s="135"/>
      <c r="H251" s="135"/>
      <c r="I251" s="135">
        <v>300</v>
      </c>
      <c r="J251" s="138"/>
      <c r="K251" s="138"/>
      <c r="L251" s="138">
        <v>8.5082246171298923</v>
      </c>
      <c r="M251" s="139">
        <v>28.5</v>
      </c>
      <c r="N251" s="278">
        <f t="shared" si="14"/>
        <v>85</v>
      </c>
      <c r="O251" s="141">
        <f t="shared" si="15"/>
        <v>85.5</v>
      </c>
      <c r="P251" s="171">
        <v>85</v>
      </c>
      <c r="Q251" s="206">
        <v>100</v>
      </c>
      <c r="R251" s="206">
        <v>90</v>
      </c>
      <c r="S251" s="309">
        <f t="shared" ref="S251:S257" si="16">R251*100/Q251</f>
        <v>90</v>
      </c>
    </row>
    <row r="252" spans="1:19" ht="31.5" customHeight="1" x14ac:dyDescent="0.25">
      <c r="A252" s="132">
        <v>246</v>
      </c>
      <c r="B252" s="154" t="s">
        <v>727</v>
      </c>
      <c r="C252" s="154" t="s">
        <v>33</v>
      </c>
      <c r="D252" s="136"/>
      <c r="E252" s="137"/>
      <c r="F252" s="137">
        <v>12.31</v>
      </c>
      <c r="G252" s="135"/>
      <c r="H252" s="135"/>
      <c r="I252" s="135">
        <v>102</v>
      </c>
      <c r="J252" s="138"/>
      <c r="K252" s="138"/>
      <c r="L252" s="138">
        <v>8.285946385052803</v>
      </c>
      <c r="M252" s="139">
        <v>28.5</v>
      </c>
      <c r="N252" s="278">
        <f t="shared" si="14"/>
        <v>29</v>
      </c>
      <c r="O252" s="141">
        <f t="shared" si="15"/>
        <v>29.07</v>
      </c>
      <c r="P252" s="171">
        <v>29</v>
      </c>
      <c r="Q252" s="206">
        <v>27</v>
      </c>
      <c r="R252" s="206">
        <v>0</v>
      </c>
      <c r="S252" s="309">
        <f t="shared" si="16"/>
        <v>0</v>
      </c>
    </row>
    <row r="253" spans="1:19" ht="31.5" customHeight="1" x14ac:dyDescent="0.25">
      <c r="A253" s="132">
        <v>247</v>
      </c>
      <c r="B253" s="154" t="s">
        <v>728</v>
      </c>
      <c r="C253" s="154" t="s">
        <v>33</v>
      </c>
      <c r="D253" s="136"/>
      <c r="E253" s="137"/>
      <c r="F253" s="137">
        <v>53.49</v>
      </c>
      <c r="G253" s="135"/>
      <c r="H253" s="135"/>
      <c r="I253" s="135">
        <v>151</v>
      </c>
      <c r="J253" s="138"/>
      <c r="K253" s="138"/>
      <c r="L253" s="138">
        <v>2.8229575621611516</v>
      </c>
      <c r="M253" s="139">
        <v>28.3</v>
      </c>
      <c r="N253" s="278">
        <f t="shared" si="14"/>
        <v>42</v>
      </c>
      <c r="O253" s="141">
        <f t="shared" si="15"/>
        <v>42.733000000000004</v>
      </c>
      <c r="P253" s="171">
        <v>42</v>
      </c>
      <c r="Q253" s="206">
        <v>32</v>
      </c>
      <c r="R253" s="206">
        <v>0</v>
      </c>
      <c r="S253" s="309">
        <f t="shared" si="16"/>
        <v>0</v>
      </c>
    </row>
    <row r="254" spans="1:19" ht="31.5" customHeight="1" x14ac:dyDescent="0.25">
      <c r="A254" s="132">
        <v>248</v>
      </c>
      <c r="B254" s="154" t="s">
        <v>729</v>
      </c>
      <c r="C254" s="154" t="s">
        <v>33</v>
      </c>
      <c r="D254" s="136"/>
      <c r="E254" s="137"/>
      <c r="F254" s="137">
        <v>12.95</v>
      </c>
      <c r="G254" s="135"/>
      <c r="H254" s="135"/>
      <c r="I254" s="135">
        <v>55</v>
      </c>
      <c r="J254" s="138"/>
      <c r="K254" s="138"/>
      <c r="L254" s="138">
        <v>4.2471042471042475</v>
      </c>
      <c r="M254" s="139">
        <v>28.3</v>
      </c>
      <c r="N254" s="278">
        <f t="shared" si="14"/>
        <v>15</v>
      </c>
      <c r="O254" s="141">
        <f t="shared" si="15"/>
        <v>15.565</v>
      </c>
      <c r="P254" s="171">
        <v>15</v>
      </c>
      <c r="Q254" s="206">
        <v>10</v>
      </c>
      <c r="R254" s="206">
        <v>6</v>
      </c>
      <c r="S254" s="309">
        <f t="shared" si="16"/>
        <v>60</v>
      </c>
    </row>
    <row r="255" spans="1:19" ht="31.5" customHeight="1" x14ac:dyDescent="0.25">
      <c r="A255" s="132">
        <v>249</v>
      </c>
      <c r="B255" s="154" t="s">
        <v>178</v>
      </c>
      <c r="C255" s="154" t="s">
        <v>33</v>
      </c>
      <c r="D255" s="136"/>
      <c r="E255" s="137"/>
      <c r="F255" s="137">
        <v>99.98</v>
      </c>
      <c r="G255" s="135"/>
      <c r="H255" s="135"/>
      <c r="I255" s="135">
        <v>56</v>
      </c>
      <c r="J255" s="138"/>
      <c r="K255" s="138"/>
      <c r="L255" s="138">
        <v>0.56011202240448088</v>
      </c>
      <c r="M255" s="139">
        <v>29</v>
      </c>
      <c r="N255" s="278">
        <f t="shared" si="14"/>
        <v>16</v>
      </c>
      <c r="O255" s="141">
        <f t="shared" si="15"/>
        <v>16.239999999999998</v>
      </c>
      <c r="P255" s="171">
        <v>16</v>
      </c>
      <c r="Q255" s="206">
        <v>0</v>
      </c>
      <c r="R255" s="206">
        <v>0</v>
      </c>
      <c r="S255" s="309" t="e">
        <f t="shared" si="16"/>
        <v>#DIV/0!</v>
      </c>
    </row>
    <row r="256" spans="1:19" ht="31.5" customHeight="1" x14ac:dyDescent="0.25">
      <c r="A256" s="132">
        <v>250</v>
      </c>
      <c r="B256" s="154" t="s">
        <v>102</v>
      </c>
      <c r="C256" s="154" t="s">
        <v>473</v>
      </c>
      <c r="D256" s="136"/>
      <c r="E256" s="137"/>
      <c r="F256" s="137">
        <v>54.74</v>
      </c>
      <c r="G256" s="135"/>
      <c r="H256" s="135"/>
      <c r="I256" s="135">
        <v>239</v>
      </c>
      <c r="J256" s="138"/>
      <c r="K256" s="138"/>
      <c r="L256" s="138">
        <v>4.3660942637924736</v>
      </c>
      <c r="M256" s="139">
        <v>28.2</v>
      </c>
      <c r="N256" s="278">
        <f t="shared" si="14"/>
        <v>67</v>
      </c>
      <c r="O256" s="141">
        <f t="shared" si="15"/>
        <v>67.397999999999996</v>
      </c>
      <c r="P256" s="171">
        <v>67</v>
      </c>
      <c r="Q256" s="206">
        <v>50</v>
      </c>
      <c r="R256" s="206">
        <v>50</v>
      </c>
      <c r="S256" s="309">
        <f t="shared" si="16"/>
        <v>100</v>
      </c>
    </row>
    <row r="257" spans="1:19" ht="15.75" customHeight="1" x14ac:dyDescent="0.25">
      <c r="A257" s="132">
        <v>251</v>
      </c>
      <c r="B257" s="154" t="s">
        <v>259</v>
      </c>
      <c r="C257" s="154" t="s">
        <v>33</v>
      </c>
      <c r="D257" s="136"/>
      <c r="E257" s="137"/>
      <c r="F257" s="137">
        <v>37.1</v>
      </c>
      <c r="G257" s="135"/>
      <c r="H257" s="135"/>
      <c r="I257" s="135">
        <v>110</v>
      </c>
      <c r="J257" s="138"/>
      <c r="K257" s="138"/>
      <c r="L257" s="138">
        <v>2.9649595687331534</v>
      </c>
      <c r="M257" s="139">
        <v>32</v>
      </c>
      <c r="N257" s="278">
        <f t="shared" si="14"/>
        <v>35</v>
      </c>
      <c r="O257" s="141">
        <f t="shared" si="15"/>
        <v>35.200000000000003</v>
      </c>
      <c r="P257" s="171">
        <v>35</v>
      </c>
      <c r="Q257" s="206">
        <v>40</v>
      </c>
      <c r="R257" s="206">
        <v>17</v>
      </c>
      <c r="S257" s="309">
        <f t="shared" si="16"/>
        <v>42.5</v>
      </c>
    </row>
    <row r="258" spans="1:19" ht="15.75" hidden="1" customHeight="1" x14ac:dyDescent="0.25">
      <c r="A258" s="132">
        <v>252</v>
      </c>
      <c r="B258" s="154" t="s">
        <v>444</v>
      </c>
      <c r="C258" s="154" t="s">
        <v>33</v>
      </c>
      <c r="D258" s="136"/>
      <c r="E258" s="137"/>
      <c r="F258" s="137">
        <v>494.93</v>
      </c>
      <c r="G258" s="135"/>
      <c r="H258" s="135"/>
      <c r="I258" s="135">
        <v>1776</v>
      </c>
      <c r="J258" s="138"/>
      <c r="K258" s="138"/>
      <c r="L258" s="138">
        <v>3.5883862364374761</v>
      </c>
      <c r="M258" s="139">
        <v>0</v>
      </c>
      <c r="N258" s="179">
        <f t="shared" si="14"/>
        <v>0</v>
      </c>
      <c r="O258" s="141">
        <f t="shared" si="15"/>
        <v>0</v>
      </c>
      <c r="P258" s="171"/>
      <c r="Q258" s="206"/>
      <c r="R258" s="206"/>
      <c r="S258" s="206"/>
    </row>
    <row r="259" spans="1:19" ht="31.5" customHeight="1" x14ac:dyDescent="0.25">
      <c r="A259" s="132">
        <v>253</v>
      </c>
      <c r="B259" s="154" t="s">
        <v>730</v>
      </c>
      <c r="C259" s="154" t="s">
        <v>35</v>
      </c>
      <c r="D259" s="136"/>
      <c r="E259" s="137"/>
      <c r="F259" s="137">
        <v>70.569999999999993</v>
      </c>
      <c r="G259" s="135"/>
      <c r="H259" s="135"/>
      <c r="I259" s="135">
        <v>245</v>
      </c>
      <c r="J259" s="138"/>
      <c r="K259" s="138"/>
      <c r="L259" s="138">
        <v>3.4717301969675503</v>
      </c>
      <c r="M259" s="139">
        <f>IF(I259&lt;33,0,35)</f>
        <v>35</v>
      </c>
      <c r="N259" s="278">
        <f t="shared" si="14"/>
        <v>85</v>
      </c>
      <c r="O259" s="141">
        <f t="shared" si="15"/>
        <v>85.75</v>
      </c>
      <c r="P259" s="171">
        <v>85</v>
      </c>
      <c r="Q259" s="206">
        <v>68</v>
      </c>
      <c r="R259" s="206">
        <v>47</v>
      </c>
      <c r="S259" s="309">
        <f>R259*100/Q259</f>
        <v>69.117647058823536</v>
      </c>
    </row>
    <row r="260" spans="1:19" ht="31.5" customHeight="1" x14ac:dyDescent="0.25">
      <c r="A260" s="132">
        <v>254</v>
      </c>
      <c r="B260" s="154" t="s">
        <v>703</v>
      </c>
      <c r="C260" s="154" t="s">
        <v>35</v>
      </c>
      <c r="D260" s="136"/>
      <c r="E260" s="137"/>
      <c r="F260" s="137">
        <v>30.76</v>
      </c>
      <c r="G260" s="135"/>
      <c r="H260" s="135"/>
      <c r="I260" s="135">
        <v>52</v>
      </c>
      <c r="J260" s="138"/>
      <c r="K260" s="138"/>
      <c r="L260" s="138">
        <v>1.6905071521456436</v>
      </c>
      <c r="M260" s="139">
        <v>34</v>
      </c>
      <c r="N260" s="278">
        <f t="shared" si="14"/>
        <v>17</v>
      </c>
      <c r="O260" s="141">
        <f t="shared" si="15"/>
        <v>17.68</v>
      </c>
      <c r="P260" s="171">
        <v>17</v>
      </c>
      <c r="Q260" s="206">
        <v>25</v>
      </c>
      <c r="R260" s="206">
        <v>0</v>
      </c>
      <c r="S260" s="309">
        <f>R260*100/Q260</f>
        <v>0</v>
      </c>
    </row>
    <row r="261" spans="1:19" ht="15.75" customHeight="1" x14ac:dyDescent="0.25">
      <c r="A261" s="132">
        <v>255</v>
      </c>
      <c r="B261" s="154" t="s">
        <v>2</v>
      </c>
      <c r="C261" s="154" t="s">
        <v>35</v>
      </c>
      <c r="D261" s="136"/>
      <c r="E261" s="137"/>
      <c r="F261" s="137">
        <v>138.1</v>
      </c>
      <c r="G261" s="135"/>
      <c r="H261" s="135"/>
      <c r="I261" s="135">
        <v>113</v>
      </c>
      <c r="J261" s="138"/>
      <c r="K261" s="138"/>
      <c r="L261" s="138">
        <v>0.81824764663287475</v>
      </c>
      <c r="M261" s="139">
        <f>IF(I261&lt;33,0,35)</f>
        <v>35</v>
      </c>
      <c r="N261" s="278">
        <f t="shared" si="14"/>
        <v>39</v>
      </c>
      <c r="O261" s="141">
        <f t="shared" si="15"/>
        <v>39.549999999999997</v>
      </c>
      <c r="P261" s="171"/>
      <c r="Q261" s="206">
        <v>21</v>
      </c>
      <c r="R261" s="206">
        <v>21</v>
      </c>
      <c r="S261" s="309">
        <f>R261*100/Q261</f>
        <v>100</v>
      </c>
    </row>
    <row r="262" spans="1:19" ht="31.5" customHeight="1" x14ac:dyDescent="0.25">
      <c r="A262" s="132">
        <v>256</v>
      </c>
      <c r="B262" s="154" t="s">
        <v>209</v>
      </c>
      <c r="C262" s="154" t="s">
        <v>35</v>
      </c>
      <c r="D262" s="136"/>
      <c r="E262" s="137"/>
      <c r="F262" s="137">
        <v>106.58</v>
      </c>
      <c r="G262" s="135"/>
      <c r="H262" s="135"/>
      <c r="I262" s="135">
        <v>344</v>
      </c>
      <c r="J262" s="138"/>
      <c r="K262" s="138"/>
      <c r="L262" s="138">
        <v>3.2276224432351288</v>
      </c>
      <c r="M262" s="139">
        <v>34.799999999999997</v>
      </c>
      <c r="N262" s="278">
        <f t="shared" si="14"/>
        <v>119</v>
      </c>
      <c r="O262" s="141">
        <f t="shared" si="15"/>
        <v>119.71199999999999</v>
      </c>
      <c r="P262" s="171">
        <v>119</v>
      </c>
      <c r="Q262" s="206">
        <v>108</v>
      </c>
      <c r="R262" s="206">
        <v>16</v>
      </c>
      <c r="S262" s="309">
        <f>R262*100/Q262</f>
        <v>14.814814814814815</v>
      </c>
    </row>
    <row r="263" spans="1:19" ht="31.5" customHeight="1" x14ac:dyDescent="0.25">
      <c r="A263" s="132">
        <v>257</v>
      </c>
      <c r="B263" s="154" t="s">
        <v>104</v>
      </c>
      <c r="C263" s="154" t="s">
        <v>35</v>
      </c>
      <c r="D263" s="136"/>
      <c r="E263" s="137"/>
      <c r="F263" s="137">
        <v>268.08999999999997</v>
      </c>
      <c r="G263" s="135"/>
      <c r="H263" s="135"/>
      <c r="I263" s="135">
        <v>462</v>
      </c>
      <c r="J263" s="138"/>
      <c r="K263" s="138"/>
      <c r="L263" s="138">
        <v>1.7233018762355927</v>
      </c>
      <c r="M263" s="139">
        <v>34.799999999999997</v>
      </c>
      <c r="N263" s="278">
        <f t="shared" si="14"/>
        <v>160</v>
      </c>
      <c r="O263" s="141">
        <f t="shared" si="15"/>
        <v>160.77599999999998</v>
      </c>
      <c r="P263" s="171">
        <v>160</v>
      </c>
      <c r="Q263" s="206">
        <v>168</v>
      </c>
      <c r="R263" s="206">
        <v>25</v>
      </c>
      <c r="S263" s="309">
        <f>R263*100/Q263</f>
        <v>14.880952380952381</v>
      </c>
    </row>
    <row r="264" spans="1:19" ht="15.75" hidden="1" customHeight="1" x14ac:dyDescent="0.25">
      <c r="A264" s="132">
        <v>258</v>
      </c>
      <c r="B264" s="154" t="s">
        <v>444</v>
      </c>
      <c r="C264" s="154" t="s">
        <v>35</v>
      </c>
      <c r="D264" s="136"/>
      <c r="E264" s="137"/>
      <c r="F264" s="137">
        <v>614.1</v>
      </c>
      <c r="G264" s="135"/>
      <c r="H264" s="135"/>
      <c r="I264" s="135">
        <v>1215</v>
      </c>
      <c r="J264" s="138"/>
      <c r="K264" s="138"/>
      <c r="L264" s="138">
        <v>1.9785051294577429</v>
      </c>
      <c r="M264" s="139">
        <v>0</v>
      </c>
      <c r="N264" s="179">
        <f t="shared" si="14"/>
        <v>0</v>
      </c>
      <c r="O264" s="141">
        <f t="shared" si="15"/>
        <v>0</v>
      </c>
      <c r="P264" s="171"/>
      <c r="Q264" s="206"/>
      <c r="R264" s="206"/>
      <c r="S264" s="206"/>
    </row>
    <row r="265" spans="1:19" ht="15.75" hidden="1" customHeight="1" x14ac:dyDescent="0.25">
      <c r="A265" s="132">
        <v>259</v>
      </c>
      <c r="B265" s="154" t="s">
        <v>2</v>
      </c>
      <c r="C265" s="154" t="s">
        <v>36</v>
      </c>
      <c r="D265" s="136"/>
      <c r="E265" s="137"/>
      <c r="F265" s="137">
        <v>0</v>
      </c>
      <c r="G265" s="135"/>
      <c r="H265" s="135"/>
      <c r="I265" s="135">
        <v>0</v>
      </c>
      <c r="J265" s="138"/>
      <c r="K265" s="138"/>
      <c r="L265" s="138">
        <v>0</v>
      </c>
      <c r="M265" s="139">
        <f t="shared" ref="M265:M328" si="17">IF(I265&lt;33,0,35)</f>
        <v>0</v>
      </c>
      <c r="N265" s="179">
        <f t="shared" ref="N265:N328" si="18">ROUNDDOWN(O265,0)</f>
        <v>0</v>
      </c>
      <c r="O265" s="141">
        <f t="shared" ref="O265:O328" si="19">I265*M265/100</f>
        <v>0</v>
      </c>
      <c r="P265" s="171"/>
    </row>
    <row r="266" spans="1:19" ht="31.5" customHeight="1" x14ac:dyDescent="0.25">
      <c r="A266" s="132">
        <v>260</v>
      </c>
      <c r="B266" s="154" t="s">
        <v>905</v>
      </c>
      <c r="C266" s="154" t="s">
        <v>36</v>
      </c>
      <c r="D266" s="136"/>
      <c r="E266" s="137"/>
      <c r="F266" s="137">
        <v>82.98</v>
      </c>
      <c r="G266" s="135"/>
      <c r="H266" s="135"/>
      <c r="I266" s="135">
        <v>214</v>
      </c>
      <c r="J266" s="138"/>
      <c r="K266" s="138"/>
      <c r="L266" s="138">
        <v>2.5789346830561581</v>
      </c>
      <c r="M266" s="139">
        <f t="shared" si="17"/>
        <v>35</v>
      </c>
      <c r="N266" s="278">
        <f t="shared" si="18"/>
        <v>74</v>
      </c>
      <c r="O266" s="141">
        <f t="shared" si="19"/>
        <v>74.900000000000006</v>
      </c>
      <c r="P266" s="171">
        <v>78</v>
      </c>
      <c r="Q266" s="206">
        <v>40</v>
      </c>
      <c r="R266" s="206" t="s">
        <v>670</v>
      </c>
      <c r="S266" s="309" t="e">
        <f>R266*100/Q266</f>
        <v>#VALUE!</v>
      </c>
    </row>
    <row r="267" spans="1:19" ht="15.75" hidden="1" customHeight="1" x14ac:dyDescent="0.25">
      <c r="A267" s="132">
        <v>261</v>
      </c>
      <c r="B267" s="154" t="s">
        <v>444</v>
      </c>
      <c r="C267" s="154" t="s">
        <v>36</v>
      </c>
      <c r="D267" s="136"/>
      <c r="E267" s="137"/>
      <c r="F267" s="137">
        <v>328.89</v>
      </c>
      <c r="G267" s="135"/>
      <c r="H267" s="135"/>
      <c r="I267" s="135">
        <v>214</v>
      </c>
      <c r="J267" s="138"/>
      <c r="K267" s="138"/>
      <c r="L267" s="138">
        <v>0.65067347745446813</v>
      </c>
      <c r="M267" s="139">
        <v>0</v>
      </c>
      <c r="N267" s="179">
        <f t="shared" si="18"/>
        <v>0</v>
      </c>
      <c r="O267" s="141">
        <f t="shared" si="19"/>
        <v>0</v>
      </c>
      <c r="P267" s="171"/>
      <c r="Q267" s="206"/>
      <c r="R267" s="206"/>
      <c r="S267" s="206"/>
    </row>
    <row r="268" spans="1:19" ht="46.5" customHeight="1" x14ac:dyDescent="0.25">
      <c r="A268" s="132">
        <v>262</v>
      </c>
      <c r="B268" s="154" t="s">
        <v>687</v>
      </c>
      <c r="C268" s="154" t="s">
        <v>732</v>
      </c>
      <c r="D268" s="136"/>
      <c r="E268" s="137"/>
      <c r="F268" s="137">
        <v>183.6</v>
      </c>
      <c r="G268" s="135"/>
      <c r="H268" s="135"/>
      <c r="I268" s="135">
        <v>162</v>
      </c>
      <c r="J268" s="138"/>
      <c r="K268" s="138"/>
      <c r="L268" s="138">
        <v>0.88235294117647056</v>
      </c>
      <c r="M268" s="139">
        <f t="shared" si="17"/>
        <v>35</v>
      </c>
      <c r="N268" s="278">
        <f t="shared" si="18"/>
        <v>56</v>
      </c>
      <c r="O268" s="141">
        <f t="shared" si="19"/>
        <v>56.7</v>
      </c>
      <c r="P268" s="171">
        <v>56</v>
      </c>
      <c r="Q268" s="206">
        <v>62</v>
      </c>
      <c r="R268" s="206">
        <v>38</v>
      </c>
      <c r="S268" s="309">
        <f>R268*100/Q268</f>
        <v>61.29032258064516</v>
      </c>
    </row>
    <row r="269" spans="1:19" ht="25.5" hidden="1" customHeight="1" x14ac:dyDescent="0.25">
      <c r="A269" s="132">
        <v>263</v>
      </c>
      <c r="B269" s="154" t="s">
        <v>700</v>
      </c>
      <c r="C269" s="154" t="s">
        <v>732</v>
      </c>
      <c r="D269" s="136"/>
      <c r="E269" s="137"/>
      <c r="F269" s="137">
        <v>0</v>
      </c>
      <c r="G269" s="135"/>
      <c r="H269" s="135"/>
      <c r="I269" s="135">
        <v>0</v>
      </c>
      <c r="J269" s="138"/>
      <c r="K269" s="138"/>
      <c r="L269" s="138">
        <v>0</v>
      </c>
      <c r="M269" s="139">
        <f t="shared" si="17"/>
        <v>0</v>
      </c>
      <c r="N269" s="179">
        <f t="shared" si="18"/>
        <v>0</v>
      </c>
      <c r="O269" s="141">
        <f t="shared" si="19"/>
        <v>0</v>
      </c>
      <c r="P269" s="171"/>
    </row>
    <row r="270" spans="1:19" ht="15.75" customHeight="1" x14ac:dyDescent="0.25">
      <c r="A270" s="132">
        <v>264</v>
      </c>
      <c r="B270" s="154" t="s">
        <v>2</v>
      </c>
      <c r="C270" s="154" t="s">
        <v>732</v>
      </c>
      <c r="D270" s="136"/>
      <c r="E270" s="137"/>
      <c r="F270" s="137">
        <v>407.67</v>
      </c>
      <c r="G270" s="135"/>
      <c r="H270" s="135"/>
      <c r="I270" s="135">
        <v>510</v>
      </c>
      <c r="J270" s="138"/>
      <c r="K270" s="138"/>
      <c r="L270" s="138">
        <v>1.2510118478180881</v>
      </c>
      <c r="M270" s="139">
        <f t="shared" si="17"/>
        <v>35</v>
      </c>
      <c r="N270" s="278">
        <f t="shared" si="18"/>
        <v>178</v>
      </c>
      <c r="O270" s="141">
        <f t="shared" si="19"/>
        <v>178.5</v>
      </c>
      <c r="P270" s="171"/>
      <c r="Q270" s="206">
        <v>154</v>
      </c>
      <c r="R270" s="206">
        <v>106</v>
      </c>
      <c r="S270" s="309">
        <f>R270*100/Q270</f>
        <v>68.831168831168824</v>
      </c>
    </row>
    <row r="271" spans="1:19" ht="31.5" hidden="1" customHeight="1" x14ac:dyDescent="0.25">
      <c r="A271" s="132">
        <v>265</v>
      </c>
      <c r="B271" s="154" t="s">
        <v>123</v>
      </c>
      <c r="C271" s="154" t="s">
        <v>732</v>
      </c>
      <c r="D271" s="136"/>
      <c r="E271" s="137"/>
      <c r="F271" s="137">
        <v>15.12</v>
      </c>
      <c r="G271" s="135"/>
      <c r="H271" s="135"/>
      <c r="I271" s="135">
        <v>26</v>
      </c>
      <c r="J271" s="138"/>
      <c r="K271" s="138"/>
      <c r="L271" s="138">
        <v>1.7195767195767198</v>
      </c>
      <c r="M271" s="139">
        <f t="shared" si="17"/>
        <v>0</v>
      </c>
      <c r="N271" s="179">
        <f t="shared" si="18"/>
        <v>0</v>
      </c>
      <c r="O271" s="141">
        <f t="shared" si="19"/>
        <v>0</v>
      </c>
      <c r="P271" s="171">
        <v>15</v>
      </c>
      <c r="Q271" s="206">
        <v>14</v>
      </c>
      <c r="R271" s="206">
        <v>5</v>
      </c>
      <c r="S271" s="206"/>
    </row>
    <row r="272" spans="1:19" ht="31.5" customHeight="1" x14ac:dyDescent="0.25">
      <c r="A272" s="132">
        <v>266</v>
      </c>
      <c r="B272" s="154" t="s">
        <v>733</v>
      </c>
      <c r="C272" s="154" t="s">
        <v>732</v>
      </c>
      <c r="D272" s="136"/>
      <c r="E272" s="137"/>
      <c r="F272" s="137">
        <v>108.07</v>
      </c>
      <c r="G272" s="135"/>
      <c r="H272" s="135"/>
      <c r="I272" s="135">
        <v>159</v>
      </c>
      <c r="J272" s="138"/>
      <c r="K272" s="138"/>
      <c r="L272" s="138">
        <v>1.4712686221893219</v>
      </c>
      <c r="M272" s="139">
        <v>35</v>
      </c>
      <c r="N272" s="278">
        <f t="shared" si="18"/>
        <v>55</v>
      </c>
      <c r="O272" s="141">
        <f t="shared" si="19"/>
        <v>55.65</v>
      </c>
      <c r="P272" s="171">
        <v>56</v>
      </c>
      <c r="Q272" s="206">
        <v>53</v>
      </c>
      <c r="R272" s="206">
        <v>48</v>
      </c>
      <c r="S272" s="309">
        <f>R272*100/Q272</f>
        <v>90.566037735849051</v>
      </c>
    </row>
    <row r="273" spans="1:19" ht="15.75" hidden="1" customHeight="1" x14ac:dyDescent="0.25">
      <c r="A273" s="132">
        <v>267</v>
      </c>
      <c r="B273" s="154" t="s">
        <v>444</v>
      </c>
      <c r="C273" s="154" t="s">
        <v>732</v>
      </c>
      <c r="D273" s="136"/>
      <c r="E273" s="137"/>
      <c r="F273" s="137">
        <v>789.26</v>
      </c>
      <c r="G273" s="135"/>
      <c r="H273" s="135"/>
      <c r="I273" s="135">
        <v>857</v>
      </c>
      <c r="J273" s="138"/>
      <c r="K273" s="138"/>
      <c r="L273" s="138">
        <v>1.0858272305704078</v>
      </c>
      <c r="M273" s="139">
        <v>0</v>
      </c>
      <c r="N273" s="179">
        <f t="shared" si="18"/>
        <v>0</v>
      </c>
      <c r="O273" s="141">
        <f t="shared" si="19"/>
        <v>0</v>
      </c>
      <c r="P273" s="171"/>
      <c r="Q273" s="206"/>
      <c r="R273" s="206"/>
      <c r="S273" s="206"/>
    </row>
    <row r="274" spans="1:19" ht="31.5" customHeight="1" x14ac:dyDescent="0.25">
      <c r="A274" s="132">
        <v>268</v>
      </c>
      <c r="B274" s="154" t="s">
        <v>734</v>
      </c>
      <c r="C274" s="154" t="s">
        <v>65</v>
      </c>
      <c r="D274" s="136"/>
      <c r="E274" s="137"/>
      <c r="F274" s="137">
        <v>60.17</v>
      </c>
      <c r="G274" s="135"/>
      <c r="H274" s="135"/>
      <c r="I274" s="135">
        <v>197</v>
      </c>
      <c r="J274" s="138"/>
      <c r="K274" s="138"/>
      <c r="L274" s="138">
        <v>3.2740568389562905</v>
      </c>
      <c r="M274" s="139">
        <v>30.5</v>
      </c>
      <c r="N274" s="278">
        <f t="shared" si="18"/>
        <v>60</v>
      </c>
      <c r="O274" s="141">
        <f t="shared" si="19"/>
        <v>60.085000000000001</v>
      </c>
      <c r="P274" s="171">
        <v>60</v>
      </c>
      <c r="Q274" s="206">
        <v>60</v>
      </c>
      <c r="R274" s="206">
        <v>60</v>
      </c>
      <c r="S274" s="309">
        <f>R274*100/Q274</f>
        <v>100</v>
      </c>
    </row>
    <row r="275" spans="1:19" ht="31.5" customHeight="1" x14ac:dyDescent="0.25">
      <c r="A275" s="132">
        <v>269</v>
      </c>
      <c r="B275" s="154" t="s">
        <v>735</v>
      </c>
      <c r="C275" s="154" t="s">
        <v>65</v>
      </c>
      <c r="D275" s="136"/>
      <c r="E275" s="137"/>
      <c r="F275" s="137">
        <v>33.4</v>
      </c>
      <c r="G275" s="135"/>
      <c r="H275" s="135"/>
      <c r="I275" s="135">
        <v>324</v>
      </c>
      <c r="J275" s="138"/>
      <c r="K275" s="138"/>
      <c r="L275" s="138">
        <v>9.7005988023952092</v>
      </c>
      <c r="M275" s="139">
        <v>31.2</v>
      </c>
      <c r="N275" s="278">
        <f t="shared" si="18"/>
        <v>101</v>
      </c>
      <c r="O275" s="141">
        <f t="shared" si="19"/>
        <v>101.08799999999999</v>
      </c>
      <c r="P275" s="171">
        <v>101</v>
      </c>
      <c r="Q275" s="206">
        <v>112</v>
      </c>
      <c r="R275" s="206">
        <v>112</v>
      </c>
      <c r="S275" s="309">
        <f>R275*100/Q275</f>
        <v>100</v>
      </c>
    </row>
    <row r="276" spans="1:19" ht="31.5" customHeight="1" x14ac:dyDescent="0.25">
      <c r="A276" s="132">
        <v>270</v>
      </c>
      <c r="B276" s="154" t="s">
        <v>736</v>
      </c>
      <c r="C276" s="154" t="s">
        <v>65</v>
      </c>
      <c r="D276" s="136"/>
      <c r="E276" s="137"/>
      <c r="F276" s="137">
        <v>27.5</v>
      </c>
      <c r="G276" s="135"/>
      <c r="H276" s="135"/>
      <c r="I276" s="135">
        <v>359</v>
      </c>
      <c r="J276" s="138"/>
      <c r="K276" s="138"/>
      <c r="L276" s="138">
        <v>13.054545454545455</v>
      </c>
      <c r="M276" s="139">
        <v>31.3</v>
      </c>
      <c r="N276" s="278">
        <f t="shared" si="18"/>
        <v>112</v>
      </c>
      <c r="O276" s="141">
        <f t="shared" si="19"/>
        <v>112.367</v>
      </c>
      <c r="P276" s="171">
        <v>112</v>
      </c>
      <c r="Q276" s="206">
        <v>129</v>
      </c>
      <c r="R276" s="206">
        <v>129</v>
      </c>
      <c r="S276" s="309">
        <f>R276*100/Q276</f>
        <v>100</v>
      </c>
    </row>
    <row r="277" spans="1:19" ht="33" customHeight="1" x14ac:dyDescent="0.25">
      <c r="A277" s="132">
        <v>271</v>
      </c>
      <c r="B277" s="154" t="s">
        <v>1014</v>
      </c>
      <c r="C277" s="154" t="s">
        <v>65</v>
      </c>
      <c r="D277" s="136"/>
      <c r="E277" s="137"/>
      <c r="F277" s="137">
        <v>3313.3</v>
      </c>
      <c r="G277" s="135"/>
      <c r="H277" s="135"/>
      <c r="I277" s="135">
        <v>11565</v>
      </c>
      <c r="J277" s="138"/>
      <c r="K277" s="138"/>
      <c r="L277" s="138">
        <v>3.4904777714061508</v>
      </c>
      <c r="M277" s="139">
        <f t="shared" si="17"/>
        <v>35</v>
      </c>
      <c r="N277" s="278">
        <f t="shared" si="18"/>
        <v>4047</v>
      </c>
      <c r="O277" s="141">
        <f t="shared" si="19"/>
        <v>4047.75</v>
      </c>
      <c r="P277" s="171">
        <v>5000</v>
      </c>
      <c r="Q277" s="206">
        <v>3343</v>
      </c>
      <c r="R277" s="206">
        <v>3343</v>
      </c>
      <c r="S277" s="309">
        <f>R277*100/Q277</f>
        <v>100</v>
      </c>
    </row>
    <row r="278" spans="1:19" ht="15.75" customHeight="1" x14ac:dyDescent="0.25">
      <c r="A278" s="132">
        <v>272</v>
      </c>
      <c r="B278" s="154" t="s">
        <v>2</v>
      </c>
      <c r="C278" s="154" t="s">
        <v>65</v>
      </c>
      <c r="D278" s="136"/>
      <c r="E278" s="137"/>
      <c r="F278" s="137">
        <v>1221.8800000000001</v>
      </c>
      <c r="G278" s="135"/>
      <c r="H278" s="135"/>
      <c r="I278" s="135">
        <v>2795</v>
      </c>
      <c r="J278" s="138"/>
      <c r="K278" s="138"/>
      <c r="L278" s="138">
        <v>2.2874586702458504</v>
      </c>
      <c r="M278" s="139">
        <f t="shared" si="17"/>
        <v>35</v>
      </c>
      <c r="N278" s="278">
        <f t="shared" si="18"/>
        <v>978</v>
      </c>
      <c r="O278" s="141">
        <f t="shared" si="19"/>
        <v>978.25</v>
      </c>
      <c r="P278" s="171"/>
      <c r="Q278" s="206">
        <v>150</v>
      </c>
      <c r="R278" s="206">
        <v>150</v>
      </c>
      <c r="S278" s="309">
        <f>R278*100/Q278</f>
        <v>100</v>
      </c>
    </row>
    <row r="279" spans="1:19" ht="31.5" hidden="1" customHeight="1" x14ac:dyDescent="0.25">
      <c r="A279" s="132">
        <v>273</v>
      </c>
      <c r="B279" s="154" t="s">
        <v>812</v>
      </c>
      <c r="C279" s="154" t="s">
        <v>65</v>
      </c>
      <c r="D279" s="136"/>
      <c r="E279" s="137"/>
      <c r="F279" s="137">
        <v>24.83</v>
      </c>
      <c r="G279" s="135"/>
      <c r="H279" s="135"/>
      <c r="I279" s="135">
        <v>16</v>
      </c>
      <c r="J279" s="138"/>
      <c r="K279" s="138"/>
      <c r="L279" s="138">
        <v>0.64438179621425695</v>
      </c>
      <c r="M279" s="139">
        <f t="shared" si="17"/>
        <v>0</v>
      </c>
      <c r="N279" s="179">
        <f t="shared" si="18"/>
        <v>0</v>
      </c>
      <c r="O279" s="141">
        <f t="shared" si="19"/>
        <v>0</v>
      </c>
      <c r="P279" s="171">
        <v>12</v>
      </c>
      <c r="Q279" s="206"/>
      <c r="R279" s="206"/>
      <c r="S279" s="206"/>
    </row>
    <row r="280" spans="1:19" ht="15.75" hidden="1" customHeight="1" x14ac:dyDescent="0.25">
      <c r="A280" s="132">
        <v>274</v>
      </c>
      <c r="B280" s="154" t="s">
        <v>444</v>
      </c>
      <c r="C280" s="154" t="s">
        <v>65</v>
      </c>
      <c r="D280" s="136"/>
      <c r="E280" s="137"/>
      <c r="F280" s="137">
        <v>4681.08</v>
      </c>
      <c r="G280" s="135"/>
      <c r="H280" s="135"/>
      <c r="I280" s="135">
        <v>15257</v>
      </c>
      <c r="J280" s="138"/>
      <c r="K280" s="138"/>
      <c r="L280" s="138">
        <v>3.2592905910601826</v>
      </c>
      <c r="M280" s="139">
        <v>0</v>
      </c>
      <c r="N280" s="179">
        <f t="shared" si="18"/>
        <v>0</v>
      </c>
      <c r="O280" s="141">
        <f t="shared" si="19"/>
        <v>0</v>
      </c>
      <c r="P280" s="171"/>
      <c r="Q280" s="206"/>
      <c r="R280" s="206"/>
      <c r="S280" s="206"/>
    </row>
    <row r="281" spans="1:19" ht="15.75" hidden="1" customHeight="1" x14ac:dyDescent="0.25">
      <c r="A281" s="132">
        <v>275</v>
      </c>
      <c r="B281" s="154" t="s">
        <v>874</v>
      </c>
      <c r="C281" s="154" t="s">
        <v>40</v>
      </c>
      <c r="D281" s="136"/>
      <c r="E281" s="137"/>
      <c r="F281" s="137">
        <v>16.95</v>
      </c>
      <c r="G281" s="135"/>
      <c r="H281" s="135"/>
      <c r="I281" s="135">
        <v>3</v>
      </c>
      <c r="J281" s="138"/>
      <c r="K281" s="138"/>
      <c r="L281" s="138">
        <v>0.17699115044247787</v>
      </c>
      <c r="M281" s="139">
        <f t="shared" si="17"/>
        <v>0</v>
      </c>
      <c r="N281" s="179">
        <f t="shared" si="18"/>
        <v>0</v>
      </c>
      <c r="O281" s="141">
        <f t="shared" si="19"/>
        <v>0</v>
      </c>
      <c r="P281" s="171"/>
      <c r="Q281" s="206"/>
      <c r="R281" s="206"/>
      <c r="S281" s="206"/>
    </row>
    <row r="282" spans="1:19" ht="31.5" hidden="1" customHeight="1" x14ac:dyDescent="0.25">
      <c r="A282" s="132">
        <v>276</v>
      </c>
      <c r="B282" s="154" t="s">
        <v>700</v>
      </c>
      <c r="C282" s="154" t="s">
        <v>40</v>
      </c>
      <c r="D282" s="136"/>
      <c r="E282" s="137"/>
      <c r="F282" s="137">
        <v>106.21</v>
      </c>
      <c r="G282" s="135"/>
      <c r="H282" s="135"/>
      <c r="I282" s="135">
        <v>172</v>
      </c>
      <c r="J282" s="138"/>
      <c r="K282" s="138"/>
      <c r="L282" s="138">
        <v>1.619433198380567</v>
      </c>
      <c r="M282" s="139">
        <v>0</v>
      </c>
      <c r="N282" s="179">
        <f t="shared" si="18"/>
        <v>0</v>
      </c>
      <c r="O282" s="141">
        <f t="shared" si="19"/>
        <v>0</v>
      </c>
      <c r="P282" s="171"/>
      <c r="Q282" s="206"/>
      <c r="R282" s="206"/>
      <c r="S282" s="206"/>
    </row>
    <row r="283" spans="1:19" ht="15.75" customHeight="1" x14ac:dyDescent="0.25">
      <c r="A283" s="132">
        <v>277</v>
      </c>
      <c r="B283" s="154" t="s">
        <v>2</v>
      </c>
      <c r="C283" s="154" t="s">
        <v>40</v>
      </c>
      <c r="D283" s="136"/>
      <c r="E283" s="137"/>
      <c r="F283" s="137">
        <v>558.75</v>
      </c>
      <c r="G283" s="135"/>
      <c r="H283" s="135"/>
      <c r="I283" s="135">
        <v>361</v>
      </c>
      <c r="J283" s="138"/>
      <c r="K283" s="138"/>
      <c r="L283" s="138">
        <v>0.64608501118568229</v>
      </c>
      <c r="M283" s="139">
        <f t="shared" si="17"/>
        <v>35</v>
      </c>
      <c r="N283" s="278">
        <f t="shared" si="18"/>
        <v>126</v>
      </c>
      <c r="O283" s="141">
        <f t="shared" si="19"/>
        <v>126.35</v>
      </c>
      <c r="P283" s="171"/>
      <c r="Q283" s="206">
        <v>100</v>
      </c>
      <c r="R283" s="206">
        <v>57</v>
      </c>
      <c r="S283" s="309">
        <f>R283*100/Q283</f>
        <v>57</v>
      </c>
    </row>
    <row r="284" spans="1:19" ht="31.5" customHeight="1" x14ac:dyDescent="0.25">
      <c r="A284" s="132">
        <v>278</v>
      </c>
      <c r="B284" s="154" t="s">
        <v>105</v>
      </c>
      <c r="C284" s="154" t="s">
        <v>40</v>
      </c>
      <c r="D284" s="136"/>
      <c r="E284" s="137"/>
      <c r="F284" s="137">
        <v>217.72</v>
      </c>
      <c r="G284" s="135"/>
      <c r="H284" s="135"/>
      <c r="I284" s="135">
        <v>154</v>
      </c>
      <c r="J284" s="138"/>
      <c r="K284" s="138"/>
      <c r="L284" s="138">
        <v>0.70733051625941579</v>
      </c>
      <c r="M284" s="139">
        <v>34</v>
      </c>
      <c r="N284" s="278">
        <f t="shared" si="18"/>
        <v>52</v>
      </c>
      <c r="O284" s="141">
        <f t="shared" si="19"/>
        <v>52.36</v>
      </c>
      <c r="P284" s="171">
        <v>52</v>
      </c>
      <c r="Q284" s="206">
        <v>45</v>
      </c>
      <c r="R284" s="206">
        <v>16</v>
      </c>
      <c r="S284" s="309">
        <f>R284*100/Q284</f>
        <v>35.555555555555557</v>
      </c>
    </row>
    <row r="285" spans="1:19" ht="31.5" customHeight="1" x14ac:dyDescent="0.25">
      <c r="A285" s="132">
        <v>279</v>
      </c>
      <c r="B285" s="154" t="s">
        <v>243</v>
      </c>
      <c r="C285" s="154" t="s">
        <v>40</v>
      </c>
      <c r="D285" s="136"/>
      <c r="E285" s="137"/>
      <c r="F285" s="137">
        <v>75.02</v>
      </c>
      <c r="G285" s="135"/>
      <c r="H285" s="135"/>
      <c r="I285" s="135">
        <v>198</v>
      </c>
      <c r="J285" s="138"/>
      <c r="K285" s="138"/>
      <c r="L285" s="138">
        <v>2.6392961876832848</v>
      </c>
      <c r="M285" s="139">
        <v>34</v>
      </c>
      <c r="N285" s="278">
        <f t="shared" si="18"/>
        <v>67</v>
      </c>
      <c r="O285" s="141">
        <f t="shared" si="19"/>
        <v>67.319999999999993</v>
      </c>
      <c r="P285" s="171">
        <v>67</v>
      </c>
      <c r="Q285" s="206">
        <v>57</v>
      </c>
      <c r="R285" s="206">
        <v>2</v>
      </c>
      <c r="S285" s="309">
        <f>R285*100/Q285</f>
        <v>3.5087719298245612</v>
      </c>
    </row>
    <row r="286" spans="1:19" ht="15.75" hidden="1" customHeight="1" x14ac:dyDescent="0.25">
      <c r="A286" s="132">
        <v>280</v>
      </c>
      <c r="B286" s="154" t="s">
        <v>444</v>
      </c>
      <c r="C286" s="154" t="s">
        <v>40</v>
      </c>
      <c r="D286" s="136"/>
      <c r="E286" s="137"/>
      <c r="F286" s="137">
        <v>974.58</v>
      </c>
      <c r="G286" s="135"/>
      <c r="H286" s="135"/>
      <c r="I286" s="135">
        <v>887</v>
      </c>
      <c r="J286" s="138"/>
      <c r="K286" s="138"/>
      <c r="L286" s="138">
        <v>0.91013564817665038</v>
      </c>
      <c r="M286" s="139">
        <v>0</v>
      </c>
      <c r="N286" s="179">
        <f t="shared" si="18"/>
        <v>0</v>
      </c>
      <c r="O286" s="141">
        <f t="shared" si="19"/>
        <v>0</v>
      </c>
      <c r="P286" s="171"/>
      <c r="Q286" s="206"/>
      <c r="R286" s="206"/>
      <c r="S286" s="206"/>
    </row>
    <row r="287" spans="1:19" ht="15.75" hidden="1" customHeight="1" x14ac:dyDescent="0.25">
      <c r="A287" s="132">
        <v>281</v>
      </c>
      <c r="B287" s="154" t="s">
        <v>906</v>
      </c>
      <c r="C287" s="154" t="s">
        <v>67</v>
      </c>
      <c r="D287" s="136"/>
      <c r="E287" s="137"/>
      <c r="F287" s="137">
        <v>126.39</v>
      </c>
      <c r="G287" s="135"/>
      <c r="H287" s="135"/>
      <c r="I287" s="135">
        <v>185</v>
      </c>
      <c r="J287" s="138"/>
      <c r="K287" s="138"/>
      <c r="L287" s="138">
        <v>1.4637233958382783</v>
      </c>
      <c r="M287" s="139">
        <v>0</v>
      </c>
      <c r="N287" s="179">
        <f t="shared" si="18"/>
        <v>0</v>
      </c>
      <c r="O287" s="141">
        <f t="shared" si="19"/>
        <v>0</v>
      </c>
      <c r="P287" s="171"/>
      <c r="Q287" s="206"/>
      <c r="R287" s="206"/>
      <c r="S287" s="206"/>
    </row>
    <row r="288" spans="1:19" ht="31.5" customHeight="1" x14ac:dyDescent="0.25">
      <c r="A288" s="132">
        <v>282</v>
      </c>
      <c r="B288" s="154" t="s">
        <v>907</v>
      </c>
      <c r="C288" s="154" t="s">
        <v>67</v>
      </c>
      <c r="D288" s="136"/>
      <c r="E288" s="137"/>
      <c r="F288" s="137">
        <v>14952.17</v>
      </c>
      <c r="G288" s="135"/>
      <c r="H288" s="135"/>
      <c r="I288" s="135">
        <v>31207</v>
      </c>
      <c r="J288" s="138"/>
      <c r="K288" s="138"/>
      <c r="L288" s="138">
        <v>2.087121802387212</v>
      </c>
      <c r="M288" s="139">
        <v>34.770000000000003</v>
      </c>
      <c r="N288" s="278">
        <f t="shared" si="18"/>
        <v>10850</v>
      </c>
      <c r="O288" s="141">
        <f t="shared" si="19"/>
        <v>10850.673900000002</v>
      </c>
      <c r="P288" s="171">
        <v>10850</v>
      </c>
      <c r="Q288" s="206">
        <v>9800</v>
      </c>
      <c r="R288" s="206">
        <v>5988</v>
      </c>
      <c r="S288" s="309">
        <f t="shared" ref="S288:S293" si="20">R288*100/Q288</f>
        <v>61.102040816326529</v>
      </c>
    </row>
    <row r="289" spans="1:19" ht="15.75" customHeight="1" x14ac:dyDescent="0.25">
      <c r="A289" s="132">
        <v>283</v>
      </c>
      <c r="B289" s="154" t="s">
        <v>2</v>
      </c>
      <c r="C289" s="154" t="s">
        <v>67</v>
      </c>
      <c r="D289" s="136"/>
      <c r="E289" s="137"/>
      <c r="F289" s="137">
        <v>3970.55</v>
      </c>
      <c r="G289" s="135"/>
      <c r="H289" s="135"/>
      <c r="I289" s="135">
        <v>2743</v>
      </c>
      <c r="J289" s="138"/>
      <c r="K289" s="138"/>
      <c r="L289" s="138">
        <v>0.69083628212716119</v>
      </c>
      <c r="M289" s="139">
        <f t="shared" si="17"/>
        <v>35</v>
      </c>
      <c r="N289" s="278">
        <f t="shared" si="18"/>
        <v>960</v>
      </c>
      <c r="O289" s="141">
        <f t="shared" si="19"/>
        <v>960.05</v>
      </c>
      <c r="P289" s="171"/>
      <c r="Q289" s="206">
        <v>0</v>
      </c>
      <c r="R289" s="206"/>
      <c r="S289" s="309"/>
    </row>
    <row r="290" spans="1:19" ht="31.5" customHeight="1" x14ac:dyDescent="0.25">
      <c r="A290" s="132">
        <v>284</v>
      </c>
      <c r="B290" s="154" t="s">
        <v>738</v>
      </c>
      <c r="C290" s="154" t="s">
        <v>67</v>
      </c>
      <c r="D290" s="136"/>
      <c r="E290" s="137"/>
      <c r="F290" s="137">
        <v>416.08</v>
      </c>
      <c r="G290" s="135"/>
      <c r="H290" s="135"/>
      <c r="I290" s="135">
        <v>842</v>
      </c>
      <c r="J290" s="138"/>
      <c r="K290" s="138"/>
      <c r="L290" s="138">
        <v>2.0236492982118826</v>
      </c>
      <c r="M290" s="139">
        <f t="shared" si="17"/>
        <v>35</v>
      </c>
      <c r="N290" s="278">
        <f t="shared" si="18"/>
        <v>294</v>
      </c>
      <c r="O290" s="141">
        <f t="shared" si="19"/>
        <v>294.7</v>
      </c>
      <c r="P290" s="171">
        <v>299</v>
      </c>
      <c r="Q290" s="206">
        <v>192</v>
      </c>
      <c r="R290" s="206">
        <v>0</v>
      </c>
      <c r="S290" s="309">
        <f t="shared" si="20"/>
        <v>0</v>
      </c>
    </row>
    <row r="291" spans="1:19" ht="31.5" customHeight="1" x14ac:dyDescent="0.25">
      <c r="A291" s="132">
        <v>285</v>
      </c>
      <c r="B291" s="154" t="s">
        <v>818</v>
      </c>
      <c r="C291" s="154" t="s">
        <v>67</v>
      </c>
      <c r="D291" s="136"/>
      <c r="E291" s="137"/>
      <c r="F291" s="137">
        <v>32.86</v>
      </c>
      <c r="G291" s="135"/>
      <c r="H291" s="135"/>
      <c r="I291" s="135">
        <v>71</v>
      </c>
      <c r="J291" s="138"/>
      <c r="K291" s="138"/>
      <c r="L291" s="138">
        <v>2.1606816798539259</v>
      </c>
      <c r="M291" s="139">
        <v>35</v>
      </c>
      <c r="N291" s="278">
        <f t="shared" si="18"/>
        <v>24</v>
      </c>
      <c r="O291" s="141">
        <f t="shared" si="19"/>
        <v>24.85</v>
      </c>
      <c r="P291" s="171">
        <v>25</v>
      </c>
      <c r="Q291" s="206">
        <v>0</v>
      </c>
      <c r="R291" s="206">
        <v>0</v>
      </c>
      <c r="S291" s="309"/>
    </row>
    <row r="292" spans="1:19" ht="31.5" customHeight="1" x14ac:dyDescent="0.25">
      <c r="A292" s="132">
        <v>286</v>
      </c>
      <c r="B292" s="154" t="s">
        <v>106</v>
      </c>
      <c r="C292" s="154" t="s">
        <v>67</v>
      </c>
      <c r="D292" s="136"/>
      <c r="E292" s="137"/>
      <c r="F292" s="137">
        <v>293.77999999999997</v>
      </c>
      <c r="G292" s="135"/>
      <c r="H292" s="135"/>
      <c r="I292" s="135">
        <v>300</v>
      </c>
      <c r="J292" s="138"/>
      <c r="K292" s="138"/>
      <c r="L292" s="138">
        <v>1.0211723058070665</v>
      </c>
      <c r="M292" s="139">
        <f t="shared" si="17"/>
        <v>35</v>
      </c>
      <c r="N292" s="278">
        <f t="shared" si="18"/>
        <v>105</v>
      </c>
      <c r="O292" s="141">
        <f t="shared" si="19"/>
        <v>105</v>
      </c>
      <c r="P292" s="171">
        <v>106</v>
      </c>
      <c r="Q292" s="206">
        <v>35</v>
      </c>
      <c r="R292" s="206">
        <v>0</v>
      </c>
      <c r="S292" s="309">
        <f t="shared" si="20"/>
        <v>0</v>
      </c>
    </row>
    <row r="293" spans="1:19" ht="31.5" customHeight="1" x14ac:dyDescent="0.25">
      <c r="A293" s="132">
        <v>287</v>
      </c>
      <c r="B293" s="154" t="s">
        <v>739</v>
      </c>
      <c r="C293" s="154" t="s">
        <v>67</v>
      </c>
      <c r="D293" s="136"/>
      <c r="E293" s="137"/>
      <c r="F293" s="137">
        <v>138.86000000000001</v>
      </c>
      <c r="G293" s="135"/>
      <c r="H293" s="135"/>
      <c r="I293" s="135">
        <v>328</v>
      </c>
      <c r="J293" s="138"/>
      <c r="K293" s="138"/>
      <c r="L293" s="138">
        <v>2.3620913149935183</v>
      </c>
      <c r="M293" s="139">
        <f t="shared" si="17"/>
        <v>35</v>
      </c>
      <c r="N293" s="278">
        <f t="shared" si="18"/>
        <v>114</v>
      </c>
      <c r="O293" s="141">
        <f t="shared" si="19"/>
        <v>114.8</v>
      </c>
      <c r="P293" s="171">
        <v>116</v>
      </c>
      <c r="Q293" s="206">
        <v>77</v>
      </c>
      <c r="R293" s="206">
        <v>77</v>
      </c>
      <c r="S293" s="309">
        <f t="shared" si="20"/>
        <v>100</v>
      </c>
    </row>
    <row r="294" spans="1:19" ht="15.75" hidden="1" customHeight="1" x14ac:dyDescent="0.25">
      <c r="A294" s="132">
        <v>288</v>
      </c>
      <c r="B294" s="154" t="s">
        <v>444</v>
      </c>
      <c r="C294" s="154" t="s">
        <v>67</v>
      </c>
      <c r="D294" s="136"/>
      <c r="E294" s="137"/>
      <c r="F294" s="137">
        <v>19930.689999999999</v>
      </c>
      <c r="G294" s="135"/>
      <c r="H294" s="135"/>
      <c r="I294" s="135">
        <v>35676</v>
      </c>
      <c r="J294" s="138"/>
      <c r="K294" s="138"/>
      <c r="L294" s="138">
        <v>1.7900032562846546</v>
      </c>
      <c r="M294" s="139">
        <v>0</v>
      </c>
      <c r="N294" s="179">
        <f t="shared" si="18"/>
        <v>0</v>
      </c>
      <c r="O294" s="141">
        <f t="shared" si="19"/>
        <v>0</v>
      </c>
      <c r="P294" s="171"/>
      <c r="Q294" s="206"/>
      <c r="R294" s="206"/>
      <c r="S294" s="206"/>
    </row>
    <row r="295" spans="1:19" ht="15.75" hidden="1" customHeight="1" x14ac:dyDescent="0.25">
      <c r="A295" s="132">
        <v>289</v>
      </c>
      <c r="B295" s="154" t="s">
        <v>862</v>
      </c>
      <c r="C295" s="154" t="s">
        <v>69</v>
      </c>
      <c r="D295" s="136"/>
      <c r="E295" s="137"/>
      <c r="F295" s="137">
        <v>33.81</v>
      </c>
      <c r="G295" s="135"/>
      <c r="H295" s="135"/>
      <c r="I295" s="135">
        <v>25</v>
      </c>
      <c r="J295" s="138"/>
      <c r="K295" s="138"/>
      <c r="L295" s="138">
        <v>0.73942620526471459</v>
      </c>
      <c r="M295" s="139">
        <f t="shared" si="17"/>
        <v>0</v>
      </c>
      <c r="N295" s="179">
        <f t="shared" si="18"/>
        <v>0</v>
      </c>
      <c r="O295" s="141">
        <f t="shared" si="19"/>
        <v>0</v>
      </c>
      <c r="P295" s="171"/>
      <c r="Q295" s="206"/>
      <c r="R295" s="206"/>
      <c r="S295" s="206"/>
    </row>
    <row r="296" spans="1:19" ht="15.75" hidden="1" customHeight="1" x14ac:dyDescent="0.25">
      <c r="A296" s="132">
        <v>290</v>
      </c>
      <c r="B296" s="154" t="s">
        <v>908</v>
      </c>
      <c r="C296" s="154" t="s">
        <v>69</v>
      </c>
      <c r="D296" s="136"/>
      <c r="E296" s="137"/>
      <c r="F296" s="137">
        <v>14.8</v>
      </c>
      <c r="G296" s="135"/>
      <c r="H296" s="135"/>
      <c r="I296" s="135">
        <v>2</v>
      </c>
      <c r="J296" s="138"/>
      <c r="K296" s="138"/>
      <c r="L296" s="138">
        <v>0.13513513513513511</v>
      </c>
      <c r="M296" s="139">
        <f t="shared" si="17"/>
        <v>0</v>
      </c>
      <c r="N296" s="179">
        <f t="shared" si="18"/>
        <v>0</v>
      </c>
      <c r="O296" s="141">
        <f t="shared" si="19"/>
        <v>0</v>
      </c>
      <c r="P296" s="171"/>
      <c r="Q296" s="206"/>
      <c r="R296" s="206"/>
      <c r="S296" s="206"/>
    </row>
    <row r="297" spans="1:19" ht="31.5" customHeight="1" x14ac:dyDescent="0.25">
      <c r="A297" s="132">
        <v>291</v>
      </c>
      <c r="B297" s="154" t="s">
        <v>740</v>
      </c>
      <c r="C297" s="154" t="s">
        <v>69</v>
      </c>
      <c r="D297" s="136"/>
      <c r="E297" s="137"/>
      <c r="F297" s="137">
        <v>29.53</v>
      </c>
      <c r="G297" s="135"/>
      <c r="H297" s="135"/>
      <c r="I297" s="135">
        <v>100</v>
      </c>
      <c r="J297" s="138"/>
      <c r="K297" s="138"/>
      <c r="L297" s="138">
        <v>3.3863867253640363</v>
      </c>
      <c r="M297" s="139">
        <f t="shared" si="17"/>
        <v>35</v>
      </c>
      <c r="N297" s="278">
        <f t="shared" si="18"/>
        <v>35</v>
      </c>
      <c r="O297" s="141">
        <f t="shared" si="19"/>
        <v>35</v>
      </c>
      <c r="P297" s="171">
        <v>37</v>
      </c>
      <c r="Q297" s="206">
        <v>27</v>
      </c>
      <c r="R297" s="206">
        <v>10</v>
      </c>
      <c r="S297" s="309">
        <f>R297*100/Q297</f>
        <v>37.037037037037038</v>
      </c>
    </row>
    <row r="298" spans="1:19" ht="15.75" customHeight="1" x14ac:dyDescent="0.25">
      <c r="A298" s="132">
        <v>292</v>
      </c>
      <c r="B298" s="154" t="s">
        <v>2</v>
      </c>
      <c r="C298" s="154" t="s">
        <v>69</v>
      </c>
      <c r="D298" s="136"/>
      <c r="E298" s="137"/>
      <c r="F298" s="137">
        <v>489.02</v>
      </c>
      <c r="G298" s="135"/>
      <c r="H298" s="135"/>
      <c r="I298" s="135">
        <v>953</v>
      </c>
      <c r="J298" s="138"/>
      <c r="K298" s="138"/>
      <c r="L298" s="138">
        <v>1.948795550284242</v>
      </c>
      <c r="M298" s="139">
        <f t="shared" si="17"/>
        <v>35</v>
      </c>
      <c r="N298" s="278">
        <f t="shared" si="18"/>
        <v>333</v>
      </c>
      <c r="O298" s="141">
        <f t="shared" si="19"/>
        <v>333.55</v>
      </c>
      <c r="P298" s="171"/>
      <c r="Q298" s="206">
        <v>325</v>
      </c>
      <c r="R298" s="206">
        <v>240</v>
      </c>
      <c r="S298" s="309">
        <f>R298*100/Q298</f>
        <v>73.84615384615384</v>
      </c>
    </row>
    <row r="299" spans="1:19" ht="31.5" customHeight="1" x14ac:dyDescent="0.25">
      <c r="A299" s="132">
        <v>293</v>
      </c>
      <c r="B299" s="154" t="s">
        <v>819</v>
      </c>
      <c r="C299" s="154" t="s">
        <v>69</v>
      </c>
      <c r="D299" s="136"/>
      <c r="E299" s="137"/>
      <c r="F299" s="137">
        <v>41.94</v>
      </c>
      <c r="G299" s="135"/>
      <c r="H299" s="135"/>
      <c r="I299" s="135">
        <v>77</v>
      </c>
      <c r="J299" s="138"/>
      <c r="K299" s="138"/>
      <c r="L299" s="138">
        <v>1.8359561278016214</v>
      </c>
      <c r="M299" s="139">
        <f t="shared" si="17"/>
        <v>35</v>
      </c>
      <c r="N299" s="278">
        <f t="shared" si="18"/>
        <v>26</v>
      </c>
      <c r="O299" s="141">
        <f t="shared" si="19"/>
        <v>26.95</v>
      </c>
      <c r="P299" s="171">
        <v>28</v>
      </c>
      <c r="Q299" s="206">
        <v>0</v>
      </c>
      <c r="R299" s="206">
        <v>0</v>
      </c>
      <c r="S299" s="309"/>
    </row>
    <row r="300" spans="1:19" ht="31.5" customHeight="1" x14ac:dyDescent="0.25">
      <c r="A300" s="132">
        <v>294</v>
      </c>
      <c r="B300" s="154" t="s">
        <v>108</v>
      </c>
      <c r="C300" s="154" t="s">
        <v>69</v>
      </c>
      <c r="D300" s="136"/>
      <c r="E300" s="137"/>
      <c r="F300" s="137">
        <v>24.92</v>
      </c>
      <c r="G300" s="135"/>
      <c r="H300" s="135"/>
      <c r="I300" s="135">
        <v>51</v>
      </c>
      <c r="J300" s="138"/>
      <c r="K300" s="138"/>
      <c r="L300" s="138">
        <v>2.046548956661316</v>
      </c>
      <c r="M300" s="139">
        <f t="shared" si="17"/>
        <v>35</v>
      </c>
      <c r="N300" s="278">
        <f t="shared" si="18"/>
        <v>17</v>
      </c>
      <c r="O300" s="141">
        <f t="shared" si="19"/>
        <v>17.850000000000001</v>
      </c>
      <c r="P300" s="171">
        <v>18</v>
      </c>
      <c r="Q300" s="206">
        <v>17</v>
      </c>
      <c r="R300" s="206">
        <v>0</v>
      </c>
      <c r="S300" s="309">
        <f>R300*100/Q300</f>
        <v>0</v>
      </c>
    </row>
    <row r="301" spans="1:19" ht="31.5" customHeight="1" x14ac:dyDescent="0.25">
      <c r="A301" s="132">
        <v>295</v>
      </c>
      <c r="B301" s="154" t="s">
        <v>280</v>
      </c>
      <c r="C301" s="154" t="s">
        <v>69</v>
      </c>
      <c r="D301" s="136"/>
      <c r="E301" s="137"/>
      <c r="F301" s="137">
        <v>108.69</v>
      </c>
      <c r="G301" s="135"/>
      <c r="H301" s="135"/>
      <c r="I301" s="135">
        <v>276</v>
      </c>
      <c r="J301" s="138"/>
      <c r="K301" s="138"/>
      <c r="L301" s="138">
        <v>2.5393320452663537</v>
      </c>
      <c r="M301" s="139">
        <f t="shared" si="17"/>
        <v>35</v>
      </c>
      <c r="N301" s="278">
        <f t="shared" si="18"/>
        <v>96</v>
      </c>
      <c r="O301" s="141">
        <f t="shared" si="19"/>
        <v>96.6</v>
      </c>
      <c r="P301" s="171">
        <v>102</v>
      </c>
      <c r="Q301" s="206">
        <v>73</v>
      </c>
      <c r="R301" s="206">
        <v>69</v>
      </c>
      <c r="S301" s="309">
        <f>R301*100/Q301</f>
        <v>94.520547945205479</v>
      </c>
    </row>
    <row r="302" spans="1:19" ht="31.5" hidden="1" customHeight="1" x14ac:dyDescent="0.25">
      <c r="A302" s="132">
        <v>296</v>
      </c>
      <c r="B302" s="154" t="s">
        <v>107</v>
      </c>
      <c r="C302" s="154" t="s">
        <v>69</v>
      </c>
      <c r="D302" s="136"/>
      <c r="E302" s="137"/>
      <c r="F302" s="137">
        <v>59.9</v>
      </c>
      <c r="G302" s="135"/>
      <c r="H302" s="135"/>
      <c r="I302" s="135">
        <v>153</v>
      </c>
      <c r="J302" s="138"/>
      <c r="K302" s="138"/>
      <c r="L302" s="138">
        <v>2.5542570951585977</v>
      </c>
      <c r="M302" s="139">
        <v>0</v>
      </c>
      <c r="N302" s="179">
        <f t="shared" si="18"/>
        <v>0</v>
      </c>
      <c r="O302" s="141">
        <f t="shared" si="19"/>
        <v>0</v>
      </c>
      <c r="P302" s="296" t="s">
        <v>665</v>
      </c>
      <c r="Q302" s="206"/>
      <c r="R302" s="206"/>
      <c r="S302" s="206"/>
    </row>
    <row r="303" spans="1:19" ht="31.5" customHeight="1" x14ac:dyDescent="0.25">
      <c r="A303" s="132">
        <v>297</v>
      </c>
      <c r="B303" s="154" t="s">
        <v>741</v>
      </c>
      <c r="C303" s="154" t="s">
        <v>69</v>
      </c>
      <c r="D303" s="136"/>
      <c r="E303" s="137"/>
      <c r="F303" s="137">
        <v>52.71</v>
      </c>
      <c r="G303" s="135"/>
      <c r="H303" s="135"/>
      <c r="I303" s="135">
        <v>96</v>
      </c>
      <c r="J303" s="138"/>
      <c r="K303" s="138"/>
      <c r="L303" s="138">
        <v>1.8212862834376777</v>
      </c>
      <c r="M303" s="139">
        <f t="shared" si="17"/>
        <v>35</v>
      </c>
      <c r="N303" s="278">
        <f t="shared" si="18"/>
        <v>33</v>
      </c>
      <c r="O303" s="141">
        <f t="shared" si="19"/>
        <v>33.6</v>
      </c>
      <c r="P303" s="171">
        <v>35</v>
      </c>
      <c r="Q303" s="206">
        <v>32</v>
      </c>
      <c r="R303" s="206">
        <v>0</v>
      </c>
      <c r="S303" s="309">
        <f>R303*100/Q303</f>
        <v>0</v>
      </c>
    </row>
    <row r="304" spans="1:19" ht="31.5" customHeight="1" x14ac:dyDescent="0.25">
      <c r="A304" s="132">
        <v>298</v>
      </c>
      <c r="B304" s="154" t="s">
        <v>109</v>
      </c>
      <c r="C304" s="154" t="s">
        <v>69</v>
      </c>
      <c r="D304" s="136"/>
      <c r="E304" s="137"/>
      <c r="F304" s="137">
        <v>75.680000000000007</v>
      </c>
      <c r="G304" s="135"/>
      <c r="H304" s="135"/>
      <c r="I304" s="135">
        <v>296</v>
      </c>
      <c r="J304" s="138"/>
      <c r="K304" s="138"/>
      <c r="L304" s="138">
        <v>3.9112050739957711</v>
      </c>
      <c r="M304" s="139">
        <f t="shared" si="17"/>
        <v>35</v>
      </c>
      <c r="N304" s="278">
        <f t="shared" si="18"/>
        <v>103</v>
      </c>
      <c r="O304" s="141">
        <f t="shared" si="19"/>
        <v>103.6</v>
      </c>
      <c r="P304" s="171">
        <v>109</v>
      </c>
      <c r="Q304" s="206">
        <v>70</v>
      </c>
      <c r="R304" s="206">
        <v>70</v>
      </c>
      <c r="S304" s="309">
        <f>R304*100/Q304</f>
        <v>100</v>
      </c>
    </row>
    <row r="305" spans="1:19" ht="15.75" hidden="1" customHeight="1" x14ac:dyDescent="0.25">
      <c r="A305" s="132">
        <v>299</v>
      </c>
      <c r="B305" s="154" t="s">
        <v>444</v>
      </c>
      <c r="C305" s="154" t="s">
        <v>69</v>
      </c>
      <c r="D305" s="136"/>
      <c r="E305" s="137"/>
      <c r="F305" s="137">
        <v>931</v>
      </c>
      <c r="G305" s="135"/>
      <c r="H305" s="135"/>
      <c r="I305" s="135">
        <v>2029</v>
      </c>
      <c r="J305" s="138"/>
      <c r="K305" s="138"/>
      <c r="L305" s="138">
        <v>2.1793770139634803</v>
      </c>
      <c r="M305" s="139">
        <v>0</v>
      </c>
      <c r="N305" s="179">
        <f t="shared" si="18"/>
        <v>0</v>
      </c>
      <c r="O305" s="141">
        <f t="shared" si="19"/>
        <v>0</v>
      </c>
      <c r="P305" s="171"/>
      <c r="Q305" s="206"/>
      <c r="R305" s="206"/>
      <c r="S305" s="206"/>
    </row>
    <row r="306" spans="1:19" ht="15.75" hidden="1" customHeight="1" x14ac:dyDescent="0.25">
      <c r="A306" s="132">
        <v>300</v>
      </c>
      <c r="B306" s="154" t="s">
        <v>859</v>
      </c>
      <c r="C306" s="154" t="s">
        <v>270</v>
      </c>
      <c r="D306" s="136"/>
      <c r="E306" s="137"/>
      <c r="F306" s="137">
        <v>40.85</v>
      </c>
      <c r="G306" s="135"/>
      <c r="H306" s="135"/>
      <c r="I306" s="135">
        <v>42</v>
      </c>
      <c r="J306" s="138"/>
      <c r="K306" s="138"/>
      <c r="L306" s="138">
        <v>1.0281517747858018</v>
      </c>
      <c r="M306" s="139">
        <v>0</v>
      </c>
      <c r="N306" s="179">
        <f t="shared" si="18"/>
        <v>0</v>
      </c>
      <c r="O306" s="141">
        <f t="shared" si="19"/>
        <v>0</v>
      </c>
      <c r="P306" s="171"/>
      <c r="Q306" s="206"/>
      <c r="R306" s="206"/>
      <c r="S306" s="206"/>
    </row>
    <row r="307" spans="1:19" ht="31.5" hidden="1" customHeight="1" x14ac:dyDescent="0.25">
      <c r="A307" s="132">
        <v>301</v>
      </c>
      <c r="B307" s="154" t="s">
        <v>124</v>
      </c>
      <c r="C307" s="154" t="s">
        <v>270</v>
      </c>
      <c r="D307" s="136"/>
      <c r="E307" s="137"/>
      <c r="F307" s="137">
        <v>0</v>
      </c>
      <c r="G307" s="135"/>
      <c r="H307" s="135"/>
      <c r="I307" s="135">
        <v>0</v>
      </c>
      <c r="J307" s="138"/>
      <c r="K307" s="138"/>
      <c r="L307" s="138">
        <v>0</v>
      </c>
      <c r="M307" s="139">
        <f t="shared" si="17"/>
        <v>0</v>
      </c>
      <c r="N307" s="179">
        <f t="shared" si="18"/>
        <v>0</v>
      </c>
      <c r="O307" s="141">
        <f t="shared" si="19"/>
        <v>0</v>
      </c>
      <c r="P307" s="171"/>
    </row>
    <row r="308" spans="1:19" ht="15.75" hidden="1" customHeight="1" x14ac:dyDescent="0.25">
      <c r="A308" s="132">
        <v>302</v>
      </c>
      <c r="B308" s="154" t="s">
        <v>2</v>
      </c>
      <c r="C308" s="154" t="s">
        <v>270</v>
      </c>
      <c r="D308" s="136"/>
      <c r="E308" s="137"/>
      <c r="F308" s="137">
        <v>0</v>
      </c>
      <c r="G308" s="135"/>
      <c r="H308" s="135"/>
      <c r="I308" s="135">
        <v>0</v>
      </c>
      <c r="J308" s="138"/>
      <c r="K308" s="138"/>
      <c r="L308" s="138">
        <v>0</v>
      </c>
      <c r="M308" s="139">
        <f t="shared" si="17"/>
        <v>0</v>
      </c>
      <c r="N308" s="179">
        <f t="shared" si="18"/>
        <v>0</v>
      </c>
      <c r="O308" s="141">
        <f t="shared" si="19"/>
        <v>0</v>
      </c>
      <c r="P308" s="171"/>
    </row>
    <row r="309" spans="1:19" ht="47.25" hidden="1" customHeight="1" x14ac:dyDescent="0.25">
      <c r="A309" s="132">
        <v>303</v>
      </c>
      <c r="B309" s="154" t="s">
        <v>86</v>
      </c>
      <c r="C309" s="154" t="s">
        <v>270</v>
      </c>
      <c r="D309" s="136"/>
      <c r="E309" s="137"/>
      <c r="F309" s="137">
        <v>0</v>
      </c>
      <c r="G309" s="135"/>
      <c r="H309" s="135"/>
      <c r="I309" s="135">
        <v>0</v>
      </c>
      <c r="J309" s="138"/>
      <c r="K309" s="138"/>
      <c r="L309" s="138">
        <v>0</v>
      </c>
      <c r="M309" s="139">
        <f t="shared" si="17"/>
        <v>0</v>
      </c>
      <c r="N309" s="179">
        <f t="shared" si="18"/>
        <v>0</v>
      </c>
      <c r="O309" s="141">
        <f t="shared" si="19"/>
        <v>0</v>
      </c>
      <c r="P309" s="171"/>
    </row>
    <row r="310" spans="1:19" ht="15.75" hidden="1" customHeight="1" x14ac:dyDescent="0.25">
      <c r="A310" s="132">
        <v>304</v>
      </c>
      <c r="B310" s="154" t="s">
        <v>444</v>
      </c>
      <c r="C310" s="154" t="s">
        <v>270</v>
      </c>
      <c r="D310" s="136"/>
      <c r="E310" s="137"/>
      <c r="F310" s="137">
        <v>404.02</v>
      </c>
      <c r="G310" s="135"/>
      <c r="H310" s="135"/>
      <c r="I310" s="135">
        <v>42</v>
      </c>
      <c r="J310" s="138"/>
      <c r="K310" s="138"/>
      <c r="L310" s="138">
        <v>0.10395524974011187</v>
      </c>
      <c r="M310" s="139">
        <v>0</v>
      </c>
      <c r="N310" s="179">
        <f t="shared" si="18"/>
        <v>0</v>
      </c>
      <c r="O310" s="141">
        <f t="shared" si="19"/>
        <v>0</v>
      </c>
      <c r="P310" s="171"/>
      <c r="Q310" s="206"/>
      <c r="R310" s="206"/>
      <c r="S310" s="206"/>
    </row>
    <row r="311" spans="1:19" ht="15.75" hidden="1" customHeight="1" x14ac:dyDescent="0.25">
      <c r="A311" s="132">
        <v>305</v>
      </c>
      <c r="B311" s="154" t="s">
        <v>2</v>
      </c>
      <c r="C311" s="154" t="s">
        <v>41</v>
      </c>
      <c r="D311" s="136"/>
      <c r="E311" s="137"/>
      <c r="F311" s="137">
        <v>41.5</v>
      </c>
      <c r="G311" s="135"/>
      <c r="H311" s="135"/>
      <c r="I311" s="135">
        <v>0</v>
      </c>
      <c r="J311" s="138"/>
      <c r="K311" s="138"/>
      <c r="L311" s="138">
        <v>0</v>
      </c>
      <c r="M311" s="139">
        <f t="shared" si="17"/>
        <v>0</v>
      </c>
      <c r="N311" s="179">
        <f t="shared" si="18"/>
        <v>0</v>
      </c>
      <c r="O311" s="141">
        <f t="shared" si="19"/>
        <v>0</v>
      </c>
      <c r="P311" s="171"/>
    </row>
    <row r="312" spans="1:19" ht="47.25" customHeight="1" x14ac:dyDescent="0.25">
      <c r="A312" s="132">
        <v>306</v>
      </c>
      <c r="B312" s="154" t="s">
        <v>86</v>
      </c>
      <c r="C312" s="154" t="s">
        <v>41</v>
      </c>
      <c r="D312" s="136"/>
      <c r="E312" s="137"/>
      <c r="F312" s="137">
        <v>165.58</v>
      </c>
      <c r="G312" s="135"/>
      <c r="H312" s="135"/>
      <c r="I312" s="135">
        <v>106</v>
      </c>
      <c r="J312" s="138"/>
      <c r="K312" s="138"/>
      <c r="L312" s="138">
        <v>0.640173934050006</v>
      </c>
      <c r="M312" s="139">
        <v>34</v>
      </c>
      <c r="N312" s="278">
        <f t="shared" si="18"/>
        <v>36</v>
      </c>
      <c r="O312" s="141">
        <f t="shared" si="19"/>
        <v>36.04</v>
      </c>
      <c r="P312" s="171">
        <v>36</v>
      </c>
      <c r="Q312" s="206">
        <v>31</v>
      </c>
      <c r="R312" s="206">
        <v>21</v>
      </c>
      <c r="S312" s="309">
        <f>R312*100/Q312</f>
        <v>67.741935483870961</v>
      </c>
    </row>
    <row r="313" spans="1:19" ht="15.75" hidden="1" customHeight="1" x14ac:dyDescent="0.25">
      <c r="A313" s="132">
        <v>307</v>
      </c>
      <c r="B313" s="154" t="s">
        <v>444</v>
      </c>
      <c r="C313" s="154" t="s">
        <v>41</v>
      </c>
      <c r="D313" s="136"/>
      <c r="E313" s="137"/>
      <c r="F313" s="137">
        <v>207.08</v>
      </c>
      <c r="G313" s="135"/>
      <c r="H313" s="135"/>
      <c r="I313" s="135">
        <v>106</v>
      </c>
      <c r="J313" s="138"/>
      <c r="K313" s="138"/>
      <c r="L313" s="138">
        <v>0.51187946687270613</v>
      </c>
      <c r="M313" s="139">
        <v>0</v>
      </c>
      <c r="N313" s="179">
        <f t="shared" si="18"/>
        <v>0</v>
      </c>
      <c r="O313" s="141">
        <f t="shared" si="19"/>
        <v>0</v>
      </c>
      <c r="P313" s="171"/>
      <c r="Q313" s="206"/>
      <c r="R313" s="206"/>
      <c r="S313" s="206"/>
    </row>
    <row r="314" spans="1:19" ht="15.75" hidden="1" customHeight="1" x14ac:dyDescent="0.25">
      <c r="A314" s="132">
        <v>308</v>
      </c>
      <c r="B314" s="154" t="s">
        <v>901</v>
      </c>
      <c r="C314" s="154" t="s">
        <v>909</v>
      </c>
      <c r="D314" s="136"/>
      <c r="E314" s="137"/>
      <c r="F314" s="137">
        <v>0</v>
      </c>
      <c r="G314" s="135"/>
      <c r="H314" s="135"/>
      <c r="I314" s="135">
        <v>0</v>
      </c>
      <c r="J314" s="138"/>
      <c r="K314" s="138"/>
      <c r="L314" s="138">
        <v>0</v>
      </c>
      <c r="M314" s="139">
        <f t="shared" si="17"/>
        <v>0</v>
      </c>
      <c r="N314" s="179">
        <f t="shared" si="18"/>
        <v>0</v>
      </c>
      <c r="O314" s="141">
        <f t="shared" si="19"/>
        <v>0</v>
      </c>
      <c r="P314" s="171"/>
    </row>
    <row r="315" spans="1:19" ht="15.75" hidden="1" customHeight="1" x14ac:dyDescent="0.25">
      <c r="A315" s="132">
        <v>309</v>
      </c>
      <c r="B315" s="154" t="s">
        <v>910</v>
      </c>
      <c r="C315" s="154" t="s">
        <v>909</v>
      </c>
      <c r="D315" s="136"/>
      <c r="E315" s="137"/>
      <c r="F315" s="137">
        <v>0</v>
      </c>
      <c r="G315" s="135"/>
      <c r="H315" s="135"/>
      <c r="I315" s="135">
        <v>0</v>
      </c>
      <c r="J315" s="138"/>
      <c r="K315" s="138"/>
      <c r="L315" s="138">
        <v>0</v>
      </c>
      <c r="M315" s="139">
        <f t="shared" si="17"/>
        <v>0</v>
      </c>
      <c r="N315" s="179">
        <f t="shared" si="18"/>
        <v>0</v>
      </c>
      <c r="O315" s="141">
        <f t="shared" si="19"/>
        <v>0</v>
      </c>
      <c r="P315" s="171"/>
    </row>
    <row r="316" spans="1:19" ht="15.75" hidden="1" customHeight="1" x14ac:dyDescent="0.25">
      <c r="A316" s="132">
        <v>310</v>
      </c>
      <c r="B316" s="154" t="s">
        <v>911</v>
      </c>
      <c r="C316" s="154" t="s">
        <v>909</v>
      </c>
      <c r="D316" s="136"/>
      <c r="E316" s="137"/>
      <c r="F316" s="137">
        <v>0</v>
      </c>
      <c r="G316" s="135"/>
      <c r="H316" s="135"/>
      <c r="I316" s="135">
        <v>0</v>
      </c>
      <c r="J316" s="138"/>
      <c r="K316" s="138"/>
      <c r="L316" s="138">
        <v>0</v>
      </c>
      <c r="M316" s="139">
        <f t="shared" si="17"/>
        <v>0</v>
      </c>
      <c r="N316" s="179">
        <f t="shared" si="18"/>
        <v>0</v>
      </c>
      <c r="O316" s="141">
        <f t="shared" si="19"/>
        <v>0</v>
      </c>
      <c r="P316" s="171"/>
    </row>
    <row r="317" spans="1:19" ht="15.75" hidden="1" customHeight="1" x14ac:dyDescent="0.25">
      <c r="A317" s="132">
        <v>311</v>
      </c>
      <c r="B317" s="154" t="s">
        <v>2</v>
      </c>
      <c r="C317" s="154" t="s">
        <v>909</v>
      </c>
      <c r="D317" s="136"/>
      <c r="E317" s="137"/>
      <c r="F317" s="137">
        <v>0</v>
      </c>
      <c r="G317" s="135"/>
      <c r="H317" s="135"/>
      <c r="I317" s="135">
        <v>0</v>
      </c>
      <c r="J317" s="138"/>
      <c r="K317" s="138"/>
      <c r="L317" s="138">
        <v>0</v>
      </c>
      <c r="M317" s="139">
        <f t="shared" si="17"/>
        <v>0</v>
      </c>
      <c r="N317" s="179">
        <f t="shared" si="18"/>
        <v>0</v>
      </c>
      <c r="O317" s="141">
        <f t="shared" si="19"/>
        <v>0</v>
      </c>
      <c r="P317" s="171"/>
    </row>
    <row r="318" spans="1:19" ht="31.5" hidden="1" customHeight="1" x14ac:dyDescent="0.25">
      <c r="A318" s="132">
        <v>312</v>
      </c>
      <c r="B318" s="154" t="s">
        <v>125</v>
      </c>
      <c r="C318" s="154" t="s">
        <v>909</v>
      </c>
      <c r="D318" s="136"/>
      <c r="E318" s="137"/>
      <c r="F318" s="137">
        <v>0</v>
      </c>
      <c r="G318" s="135"/>
      <c r="H318" s="135"/>
      <c r="I318" s="135">
        <v>0</v>
      </c>
      <c r="J318" s="138"/>
      <c r="K318" s="138"/>
      <c r="L318" s="138">
        <v>0</v>
      </c>
      <c r="M318" s="139">
        <f t="shared" si="17"/>
        <v>0</v>
      </c>
      <c r="N318" s="179">
        <f t="shared" si="18"/>
        <v>0</v>
      </c>
      <c r="O318" s="141">
        <f t="shared" si="19"/>
        <v>0</v>
      </c>
      <c r="P318" s="171"/>
    </row>
    <row r="319" spans="1:19" ht="31.5" hidden="1" customHeight="1" x14ac:dyDescent="0.25">
      <c r="A319" s="132">
        <v>313</v>
      </c>
      <c r="B319" s="154" t="s">
        <v>276</v>
      </c>
      <c r="C319" s="154" t="s">
        <v>909</v>
      </c>
      <c r="D319" s="136"/>
      <c r="E319" s="137"/>
      <c r="F319" s="137">
        <v>0</v>
      </c>
      <c r="G319" s="135"/>
      <c r="H319" s="135"/>
      <c r="I319" s="135">
        <v>0</v>
      </c>
      <c r="J319" s="138"/>
      <c r="K319" s="138"/>
      <c r="L319" s="138">
        <v>0</v>
      </c>
      <c r="M319" s="139">
        <f t="shared" si="17"/>
        <v>0</v>
      </c>
      <c r="N319" s="179">
        <f t="shared" si="18"/>
        <v>0</v>
      </c>
      <c r="O319" s="141">
        <f t="shared" si="19"/>
        <v>0</v>
      </c>
      <c r="P319" s="171"/>
    </row>
    <row r="320" spans="1:19" ht="63" hidden="1" customHeight="1" x14ac:dyDescent="0.25">
      <c r="A320" s="132">
        <v>314</v>
      </c>
      <c r="B320" s="154" t="s">
        <v>43</v>
      </c>
      <c r="C320" s="154" t="s">
        <v>909</v>
      </c>
      <c r="D320" s="136"/>
      <c r="E320" s="137"/>
      <c r="F320" s="137">
        <v>0</v>
      </c>
      <c r="G320" s="135"/>
      <c r="H320" s="135"/>
      <c r="I320" s="135">
        <v>0</v>
      </c>
      <c r="J320" s="138"/>
      <c r="K320" s="138"/>
      <c r="L320" s="138">
        <v>0</v>
      </c>
      <c r="M320" s="139">
        <f t="shared" si="17"/>
        <v>0</v>
      </c>
      <c r="N320" s="179">
        <f t="shared" si="18"/>
        <v>0</v>
      </c>
      <c r="O320" s="141">
        <f t="shared" si="19"/>
        <v>0</v>
      </c>
      <c r="P320" s="171"/>
    </row>
    <row r="321" spans="1:19" ht="15.75" hidden="1" customHeight="1" x14ac:dyDescent="0.25">
      <c r="A321" s="132">
        <v>315</v>
      </c>
      <c r="B321" s="154" t="s">
        <v>444</v>
      </c>
      <c r="C321" s="154" t="s">
        <v>909</v>
      </c>
      <c r="D321" s="136"/>
      <c r="E321" s="137"/>
      <c r="F321" s="137">
        <v>0</v>
      </c>
      <c r="G321" s="135"/>
      <c r="H321" s="135"/>
      <c r="I321" s="135">
        <v>0</v>
      </c>
      <c r="J321" s="138"/>
      <c r="K321" s="138"/>
      <c r="L321" s="138">
        <v>0</v>
      </c>
      <c r="M321" s="139">
        <f t="shared" si="17"/>
        <v>0</v>
      </c>
      <c r="N321" s="179">
        <f t="shared" si="18"/>
        <v>0</v>
      </c>
      <c r="O321" s="141">
        <f t="shared" si="19"/>
        <v>0</v>
      </c>
      <c r="P321" s="171"/>
    </row>
    <row r="322" spans="1:19" ht="31.5" customHeight="1" x14ac:dyDescent="0.25">
      <c r="A322" s="132">
        <v>316</v>
      </c>
      <c r="B322" s="154" t="s">
        <v>45</v>
      </c>
      <c r="C322" s="154" t="s">
        <v>44</v>
      </c>
      <c r="D322" s="136"/>
      <c r="E322" s="137"/>
      <c r="F322" s="137">
        <v>177.71</v>
      </c>
      <c r="G322" s="135"/>
      <c r="H322" s="135"/>
      <c r="I322" s="135">
        <v>88</v>
      </c>
      <c r="J322" s="138"/>
      <c r="K322" s="138"/>
      <c r="L322" s="138">
        <v>0.49518879072646443</v>
      </c>
      <c r="M322" s="139">
        <f t="shared" si="17"/>
        <v>35</v>
      </c>
      <c r="N322" s="278">
        <f t="shared" si="18"/>
        <v>30</v>
      </c>
      <c r="O322" s="141">
        <f t="shared" si="19"/>
        <v>30.8</v>
      </c>
      <c r="P322" s="171">
        <v>30</v>
      </c>
      <c r="Q322" s="206">
        <v>31</v>
      </c>
      <c r="R322" s="206">
        <v>16</v>
      </c>
      <c r="S322" s="309">
        <f>R322*100/Q322</f>
        <v>51.612903225806448</v>
      </c>
    </row>
    <row r="323" spans="1:19" ht="15.75" customHeight="1" x14ac:dyDescent="0.25">
      <c r="A323" s="132">
        <v>317</v>
      </c>
      <c r="B323" s="154" t="s">
        <v>2</v>
      </c>
      <c r="C323" s="154" t="s">
        <v>44</v>
      </c>
      <c r="D323" s="136"/>
      <c r="E323" s="137"/>
      <c r="F323" s="137">
        <v>6.03</v>
      </c>
      <c r="G323" s="135"/>
      <c r="H323" s="135"/>
      <c r="I323" s="135">
        <v>106</v>
      </c>
      <c r="J323" s="138"/>
      <c r="K323" s="138"/>
      <c r="L323" s="138">
        <v>17.5787728026534</v>
      </c>
      <c r="M323" s="139">
        <f t="shared" si="17"/>
        <v>35</v>
      </c>
      <c r="N323" s="278">
        <f t="shared" si="18"/>
        <v>37</v>
      </c>
      <c r="O323" s="141">
        <f t="shared" si="19"/>
        <v>37.1</v>
      </c>
      <c r="P323" s="171"/>
      <c r="Q323" s="206">
        <v>33</v>
      </c>
      <c r="R323" s="206">
        <v>16</v>
      </c>
      <c r="S323" s="309">
        <f>R323*100/Q323</f>
        <v>48.484848484848484</v>
      </c>
    </row>
    <row r="324" spans="1:19" ht="31.5" customHeight="1" x14ac:dyDescent="0.25">
      <c r="A324" s="132">
        <v>318</v>
      </c>
      <c r="B324" s="154" t="s">
        <v>272</v>
      </c>
      <c r="C324" s="154" t="s">
        <v>44</v>
      </c>
      <c r="D324" s="136"/>
      <c r="E324" s="137"/>
      <c r="F324" s="137">
        <v>604.91</v>
      </c>
      <c r="G324" s="135"/>
      <c r="H324" s="135"/>
      <c r="I324" s="135">
        <v>4164</v>
      </c>
      <c r="J324" s="138"/>
      <c r="K324" s="138"/>
      <c r="L324" s="138">
        <v>6.8836686449223858</v>
      </c>
      <c r="M324" s="139">
        <v>34</v>
      </c>
      <c r="N324" s="278">
        <f t="shared" si="18"/>
        <v>1415</v>
      </c>
      <c r="O324" s="141">
        <f t="shared" si="19"/>
        <v>1415.76</v>
      </c>
      <c r="P324" s="171">
        <v>1415</v>
      </c>
      <c r="Q324" s="206">
        <v>1880</v>
      </c>
      <c r="R324" s="206">
        <v>1583</v>
      </c>
      <c r="S324" s="309">
        <f>R324*100/Q324</f>
        <v>84.202127659574472</v>
      </c>
    </row>
    <row r="325" spans="1:19" ht="15.75" hidden="1" customHeight="1" x14ac:dyDescent="0.25">
      <c r="A325" s="132">
        <v>319</v>
      </c>
      <c r="B325" s="154" t="s">
        <v>444</v>
      </c>
      <c r="C325" s="154" t="s">
        <v>44</v>
      </c>
      <c r="D325" s="136"/>
      <c r="E325" s="137"/>
      <c r="F325" s="137">
        <v>788.65</v>
      </c>
      <c r="G325" s="135"/>
      <c r="H325" s="135"/>
      <c r="I325" s="135">
        <v>4358</v>
      </c>
      <c r="J325" s="138"/>
      <c r="K325" s="138"/>
      <c r="L325" s="138">
        <v>5.5258986876307619</v>
      </c>
      <c r="M325" s="139">
        <v>0</v>
      </c>
      <c r="N325" s="179">
        <f t="shared" si="18"/>
        <v>0</v>
      </c>
      <c r="O325" s="141">
        <f t="shared" si="19"/>
        <v>0</v>
      </c>
      <c r="P325" s="171"/>
      <c r="Q325" s="206"/>
      <c r="R325" s="206"/>
      <c r="S325" s="206"/>
    </row>
    <row r="326" spans="1:19" ht="31.5" x14ac:dyDescent="0.25">
      <c r="A326" s="132">
        <v>320</v>
      </c>
      <c r="B326" s="154" t="s">
        <v>820</v>
      </c>
      <c r="C326" s="154" t="s">
        <v>70</v>
      </c>
      <c r="D326" s="136"/>
      <c r="E326" s="137"/>
      <c r="F326" s="137">
        <v>145.46</v>
      </c>
      <c r="G326" s="135"/>
      <c r="H326" s="135"/>
      <c r="I326" s="135">
        <v>258</v>
      </c>
      <c r="J326" s="138"/>
      <c r="K326" s="138"/>
      <c r="L326" s="138">
        <v>1.7736834868692424</v>
      </c>
      <c r="M326" s="139">
        <f t="shared" si="17"/>
        <v>35</v>
      </c>
      <c r="N326" s="278">
        <f t="shared" si="18"/>
        <v>90</v>
      </c>
      <c r="O326" s="141">
        <f t="shared" si="19"/>
        <v>90.3</v>
      </c>
      <c r="P326" s="171">
        <v>500</v>
      </c>
      <c r="Q326" s="206">
        <v>100</v>
      </c>
      <c r="R326" s="206">
        <v>100</v>
      </c>
      <c r="S326" s="309">
        <f t="shared" ref="S326:S345" si="21">R326*100/Q326</f>
        <v>100</v>
      </c>
    </row>
    <row r="327" spans="1:19" ht="31.5" x14ac:dyDescent="0.25">
      <c r="A327" s="132">
        <v>321</v>
      </c>
      <c r="B327" s="154" t="s">
        <v>821</v>
      </c>
      <c r="C327" s="154" t="s">
        <v>70</v>
      </c>
      <c r="D327" s="136"/>
      <c r="E327" s="137"/>
      <c r="F327" s="137">
        <v>168.9</v>
      </c>
      <c r="G327" s="135"/>
      <c r="H327" s="135"/>
      <c r="I327" s="135">
        <v>669</v>
      </c>
      <c r="J327" s="138"/>
      <c r="K327" s="138"/>
      <c r="L327" s="138">
        <v>3.9609236234458258</v>
      </c>
      <c r="M327" s="139">
        <f t="shared" si="17"/>
        <v>35</v>
      </c>
      <c r="N327" s="278">
        <f t="shared" si="18"/>
        <v>234</v>
      </c>
      <c r="O327" s="141">
        <f t="shared" si="19"/>
        <v>234.15</v>
      </c>
      <c r="P327" s="171">
        <v>500</v>
      </c>
      <c r="Q327" s="206">
        <v>278</v>
      </c>
      <c r="R327" s="206">
        <v>278</v>
      </c>
      <c r="S327" s="309">
        <f t="shared" si="21"/>
        <v>100</v>
      </c>
    </row>
    <row r="328" spans="1:19" ht="31.5" x14ac:dyDescent="0.25">
      <c r="A328" s="132">
        <v>322</v>
      </c>
      <c r="B328" s="154" t="s">
        <v>822</v>
      </c>
      <c r="C328" s="154" t="s">
        <v>70</v>
      </c>
      <c r="D328" s="136"/>
      <c r="E328" s="137"/>
      <c r="F328" s="137">
        <v>68.5</v>
      </c>
      <c r="G328" s="135"/>
      <c r="H328" s="135"/>
      <c r="I328" s="135">
        <v>125</v>
      </c>
      <c r="J328" s="138"/>
      <c r="K328" s="138"/>
      <c r="L328" s="138">
        <v>1.8248175182481752</v>
      </c>
      <c r="M328" s="139">
        <f t="shared" si="17"/>
        <v>35</v>
      </c>
      <c r="N328" s="278">
        <f t="shared" si="18"/>
        <v>43</v>
      </c>
      <c r="O328" s="141">
        <f t="shared" si="19"/>
        <v>43.75</v>
      </c>
      <c r="P328" s="171">
        <v>45</v>
      </c>
      <c r="Q328" s="206">
        <v>45</v>
      </c>
      <c r="R328" s="206">
        <v>40</v>
      </c>
      <c r="S328" s="309">
        <f t="shared" si="21"/>
        <v>88.888888888888886</v>
      </c>
    </row>
    <row r="329" spans="1:19" ht="31.5" x14ac:dyDescent="0.25">
      <c r="A329" s="132">
        <v>323</v>
      </c>
      <c r="B329" s="154" t="s">
        <v>823</v>
      </c>
      <c r="C329" s="154" t="s">
        <v>70</v>
      </c>
      <c r="D329" s="136"/>
      <c r="E329" s="137"/>
      <c r="F329" s="137">
        <v>706.24</v>
      </c>
      <c r="G329" s="135"/>
      <c r="H329" s="135"/>
      <c r="I329" s="135">
        <v>2403</v>
      </c>
      <c r="J329" s="138"/>
      <c r="K329" s="138"/>
      <c r="L329" s="138">
        <v>3.4025260534662438</v>
      </c>
      <c r="M329" s="139">
        <v>25</v>
      </c>
      <c r="N329" s="278">
        <f t="shared" ref="N329:N392" si="22">ROUNDDOWN(O329,0)</f>
        <v>600</v>
      </c>
      <c r="O329" s="141">
        <f t="shared" ref="O329:O392" si="23">I329*M329/100</f>
        <v>600.75</v>
      </c>
      <c r="P329" s="171">
        <v>600</v>
      </c>
      <c r="Q329" s="206">
        <v>500</v>
      </c>
      <c r="R329" s="206">
        <v>500</v>
      </c>
      <c r="S329" s="309">
        <f t="shared" si="21"/>
        <v>100</v>
      </c>
    </row>
    <row r="330" spans="1:19" ht="31.5" x14ac:dyDescent="0.25">
      <c r="A330" s="132">
        <v>324</v>
      </c>
      <c r="B330" s="154" t="s">
        <v>824</v>
      </c>
      <c r="C330" s="154" t="s">
        <v>70</v>
      </c>
      <c r="D330" s="136"/>
      <c r="E330" s="137"/>
      <c r="F330" s="137">
        <v>54.15</v>
      </c>
      <c r="G330" s="135"/>
      <c r="H330" s="135"/>
      <c r="I330" s="135">
        <v>188</v>
      </c>
      <c r="J330" s="138"/>
      <c r="K330" s="138"/>
      <c r="L330" s="138">
        <v>3.4718374884579872</v>
      </c>
      <c r="M330" s="139">
        <v>5.5</v>
      </c>
      <c r="N330" s="278">
        <f t="shared" si="22"/>
        <v>10</v>
      </c>
      <c r="O330" s="141">
        <f t="shared" si="23"/>
        <v>10.34</v>
      </c>
      <c r="P330" s="171">
        <v>10</v>
      </c>
      <c r="Q330" s="206">
        <v>10</v>
      </c>
      <c r="R330" s="206">
        <v>0</v>
      </c>
      <c r="S330" s="309">
        <f t="shared" si="21"/>
        <v>0</v>
      </c>
    </row>
    <row r="331" spans="1:19" ht="47.25" x14ac:dyDescent="0.25">
      <c r="A331" s="132">
        <v>325</v>
      </c>
      <c r="B331" s="154" t="s">
        <v>825</v>
      </c>
      <c r="C331" s="154" t="s">
        <v>70</v>
      </c>
      <c r="D331" s="136"/>
      <c r="E331" s="137"/>
      <c r="F331" s="137">
        <v>85.79</v>
      </c>
      <c r="G331" s="135"/>
      <c r="H331" s="135"/>
      <c r="I331" s="135">
        <v>323</v>
      </c>
      <c r="J331" s="138"/>
      <c r="K331" s="138"/>
      <c r="L331" s="138">
        <v>3.7650075766406337</v>
      </c>
      <c r="M331" s="139">
        <v>9.5</v>
      </c>
      <c r="N331" s="278">
        <f t="shared" si="22"/>
        <v>30</v>
      </c>
      <c r="O331" s="141">
        <f t="shared" si="23"/>
        <v>30.684999999999999</v>
      </c>
      <c r="P331" s="171">
        <v>30</v>
      </c>
      <c r="Q331" s="206">
        <v>127</v>
      </c>
      <c r="R331" s="206">
        <v>25</v>
      </c>
      <c r="S331" s="309">
        <f t="shared" si="21"/>
        <v>19.685039370078741</v>
      </c>
    </row>
    <row r="332" spans="1:19" ht="31.5" x14ac:dyDescent="0.25">
      <c r="A332" s="132">
        <v>326</v>
      </c>
      <c r="B332" s="154" t="s">
        <v>150</v>
      </c>
      <c r="C332" s="154" t="s">
        <v>70</v>
      </c>
      <c r="D332" s="136"/>
      <c r="E332" s="137"/>
      <c r="F332" s="137">
        <v>1360.97</v>
      </c>
      <c r="G332" s="135"/>
      <c r="H332" s="135"/>
      <c r="I332" s="135">
        <v>5292</v>
      </c>
      <c r="J332" s="138"/>
      <c r="K332" s="138"/>
      <c r="L332" s="138">
        <v>3.8884031242422683</v>
      </c>
      <c r="M332" s="139">
        <v>0.2</v>
      </c>
      <c r="N332" s="278">
        <f t="shared" si="22"/>
        <v>10</v>
      </c>
      <c r="O332" s="141">
        <f t="shared" si="23"/>
        <v>10.584000000000001</v>
      </c>
      <c r="P332" s="171">
        <v>10</v>
      </c>
      <c r="Q332" s="206"/>
      <c r="R332" s="206"/>
      <c r="S332" s="309"/>
    </row>
    <row r="333" spans="1:19" ht="47.25" x14ac:dyDescent="0.25">
      <c r="A333" s="132">
        <v>327</v>
      </c>
      <c r="B333" s="154" t="s">
        <v>846</v>
      </c>
      <c r="C333" s="154" t="s">
        <v>70</v>
      </c>
      <c r="D333" s="136"/>
      <c r="E333" s="137"/>
      <c r="F333" s="137">
        <v>1854.7</v>
      </c>
      <c r="G333" s="135"/>
      <c r="H333" s="135"/>
      <c r="I333" s="135">
        <v>8229</v>
      </c>
      <c r="J333" s="138"/>
      <c r="K333" s="138"/>
      <c r="L333" s="138">
        <v>4.4368361460074404</v>
      </c>
      <c r="M333" s="139">
        <v>24.31</v>
      </c>
      <c r="N333" s="278">
        <f t="shared" si="22"/>
        <v>2000</v>
      </c>
      <c r="O333" s="141">
        <f t="shared" si="23"/>
        <v>2000.4698999999998</v>
      </c>
      <c r="P333" s="171">
        <v>2000</v>
      </c>
      <c r="Q333" s="206">
        <v>2500</v>
      </c>
      <c r="R333" s="206">
        <v>1107</v>
      </c>
      <c r="S333" s="309">
        <f t="shared" si="21"/>
        <v>44.28</v>
      </c>
    </row>
    <row r="334" spans="1:19" x14ac:dyDescent="0.25">
      <c r="A334" s="132">
        <v>328</v>
      </c>
      <c r="B334" s="154" t="s">
        <v>2</v>
      </c>
      <c r="C334" s="154" t="s">
        <v>70</v>
      </c>
      <c r="D334" s="136"/>
      <c r="E334" s="137"/>
      <c r="F334" s="137">
        <v>45000</v>
      </c>
      <c r="G334" s="135"/>
      <c r="H334" s="135"/>
      <c r="I334" s="135">
        <v>87961.17318435754</v>
      </c>
      <c r="J334" s="138"/>
      <c r="K334" s="138"/>
      <c r="L334" s="138">
        <v>1.9546927374301677</v>
      </c>
      <c r="M334" s="139">
        <f t="shared" ref="M334:M392" si="24">IF(I334&lt;33,0,35)</f>
        <v>35</v>
      </c>
      <c r="N334" s="278">
        <f t="shared" si="22"/>
        <v>30786</v>
      </c>
      <c r="O334" s="141">
        <f t="shared" si="23"/>
        <v>30786.410614525139</v>
      </c>
      <c r="P334" s="171"/>
      <c r="Q334" s="206">
        <v>26500</v>
      </c>
      <c r="R334" s="206">
        <v>26137</v>
      </c>
      <c r="S334" s="309">
        <f t="shared" si="21"/>
        <v>98.630188679245279</v>
      </c>
    </row>
    <row r="335" spans="1:19" ht="31.5" x14ac:dyDescent="0.25">
      <c r="A335" s="132">
        <v>329</v>
      </c>
      <c r="B335" s="154" t="s">
        <v>130</v>
      </c>
      <c r="C335" s="154" t="s">
        <v>70</v>
      </c>
      <c r="D335" s="136"/>
      <c r="E335" s="137"/>
      <c r="F335" s="137">
        <v>532.79999999999995</v>
      </c>
      <c r="G335" s="135"/>
      <c r="H335" s="135"/>
      <c r="I335" s="135">
        <v>1316</v>
      </c>
      <c r="J335" s="138"/>
      <c r="K335" s="138"/>
      <c r="L335" s="138">
        <v>2.46996996996997</v>
      </c>
      <c r="M335" s="139">
        <f t="shared" si="24"/>
        <v>35</v>
      </c>
      <c r="N335" s="278">
        <f t="shared" si="22"/>
        <v>460</v>
      </c>
      <c r="O335" s="141">
        <f t="shared" si="23"/>
        <v>460.6</v>
      </c>
      <c r="P335" s="171">
        <v>523</v>
      </c>
      <c r="Q335" s="206">
        <v>525</v>
      </c>
      <c r="R335" s="206">
        <v>525</v>
      </c>
      <c r="S335" s="309">
        <f t="shared" si="21"/>
        <v>100</v>
      </c>
    </row>
    <row r="336" spans="1:19" ht="31.5" x14ac:dyDescent="0.25">
      <c r="A336" s="132">
        <v>330</v>
      </c>
      <c r="B336" s="154" t="s">
        <v>826</v>
      </c>
      <c r="C336" s="154" t="s">
        <v>70</v>
      </c>
      <c r="D336" s="136"/>
      <c r="E336" s="137"/>
      <c r="F336" s="137">
        <v>64.040000000000006</v>
      </c>
      <c r="G336" s="135"/>
      <c r="H336" s="135"/>
      <c r="I336" s="135">
        <v>234</v>
      </c>
      <c r="J336" s="138"/>
      <c r="K336" s="138"/>
      <c r="L336" s="138">
        <v>3.6539662710805745</v>
      </c>
      <c r="M336" s="139">
        <v>4.5</v>
      </c>
      <c r="N336" s="278">
        <f t="shared" si="22"/>
        <v>10</v>
      </c>
      <c r="O336" s="141">
        <f t="shared" si="23"/>
        <v>10.53</v>
      </c>
      <c r="P336" s="171">
        <v>10</v>
      </c>
      <c r="Q336" s="206">
        <v>0</v>
      </c>
      <c r="R336" s="206"/>
      <c r="S336" s="309"/>
    </row>
    <row r="337" spans="1:19" ht="31.5" x14ac:dyDescent="0.25">
      <c r="A337" s="132">
        <v>331</v>
      </c>
      <c r="B337" s="154" t="s">
        <v>110</v>
      </c>
      <c r="C337" s="154" t="s">
        <v>70</v>
      </c>
      <c r="D337" s="136"/>
      <c r="E337" s="137"/>
      <c r="F337" s="137">
        <v>417.94</v>
      </c>
      <c r="G337" s="135"/>
      <c r="H337" s="135"/>
      <c r="I337" s="135">
        <v>1482</v>
      </c>
      <c r="J337" s="138"/>
      <c r="K337" s="138"/>
      <c r="L337" s="138">
        <v>3.5459635354357086</v>
      </c>
      <c r="M337" s="139">
        <f t="shared" si="24"/>
        <v>35</v>
      </c>
      <c r="N337" s="278">
        <f t="shared" si="22"/>
        <v>518</v>
      </c>
      <c r="O337" s="141">
        <f t="shared" si="23"/>
        <v>518.70000000000005</v>
      </c>
      <c r="P337" s="171">
        <v>1000</v>
      </c>
      <c r="Q337" s="206">
        <v>599</v>
      </c>
      <c r="R337" s="206">
        <v>599</v>
      </c>
      <c r="S337" s="309">
        <f t="shared" si="21"/>
        <v>100</v>
      </c>
    </row>
    <row r="338" spans="1:19" ht="31.5" x14ac:dyDescent="0.25">
      <c r="A338" s="132">
        <v>332</v>
      </c>
      <c r="B338" s="154" t="s">
        <v>847</v>
      </c>
      <c r="C338" s="154" t="s">
        <v>70</v>
      </c>
      <c r="D338" s="136"/>
      <c r="E338" s="137"/>
      <c r="F338" s="137">
        <v>384</v>
      </c>
      <c r="G338" s="135"/>
      <c r="H338" s="135"/>
      <c r="I338" s="135">
        <v>965</v>
      </c>
      <c r="J338" s="138"/>
      <c r="K338" s="138"/>
      <c r="L338" s="138">
        <v>2.5130208333333335</v>
      </c>
      <c r="M338" s="139">
        <f t="shared" si="24"/>
        <v>35</v>
      </c>
      <c r="N338" s="278">
        <f t="shared" si="22"/>
        <v>337</v>
      </c>
      <c r="O338" s="141">
        <f t="shared" si="23"/>
        <v>337.75</v>
      </c>
      <c r="P338" s="171">
        <v>600</v>
      </c>
      <c r="Q338" s="206">
        <v>754</v>
      </c>
      <c r="R338" s="206">
        <v>754</v>
      </c>
      <c r="S338" s="309">
        <f t="shared" si="21"/>
        <v>100</v>
      </c>
    </row>
    <row r="339" spans="1:19" ht="31.5" x14ac:dyDescent="0.25">
      <c r="A339" s="132">
        <v>333</v>
      </c>
      <c r="B339" s="154" t="s">
        <v>848</v>
      </c>
      <c r="C339" s="154" t="s">
        <v>70</v>
      </c>
      <c r="D339" s="136"/>
      <c r="E339" s="137"/>
      <c r="F339" s="137">
        <v>305.60000000000002</v>
      </c>
      <c r="G339" s="135"/>
      <c r="H339" s="135"/>
      <c r="I339" s="135">
        <v>479</v>
      </c>
      <c r="J339" s="138"/>
      <c r="K339" s="138"/>
      <c r="L339" s="138">
        <v>1.5674083769633507</v>
      </c>
      <c r="M339" s="139">
        <f t="shared" si="24"/>
        <v>35</v>
      </c>
      <c r="N339" s="278">
        <f t="shared" si="22"/>
        <v>167</v>
      </c>
      <c r="O339" s="141">
        <f t="shared" si="23"/>
        <v>167.65</v>
      </c>
      <c r="P339" s="171">
        <v>400</v>
      </c>
      <c r="Q339" s="206"/>
      <c r="R339" s="206"/>
      <c r="S339" s="309"/>
    </row>
    <row r="340" spans="1:19" ht="31.5" x14ac:dyDescent="0.25">
      <c r="A340" s="132">
        <v>334</v>
      </c>
      <c r="B340" s="154" t="s">
        <v>112</v>
      </c>
      <c r="C340" s="154" t="s">
        <v>70</v>
      </c>
      <c r="D340" s="136"/>
      <c r="E340" s="137"/>
      <c r="F340" s="137">
        <v>1170</v>
      </c>
      <c r="G340" s="135"/>
      <c r="H340" s="135"/>
      <c r="I340" s="135">
        <v>3230</v>
      </c>
      <c r="J340" s="138"/>
      <c r="K340" s="138"/>
      <c r="L340" s="138">
        <v>2.7606837606837606</v>
      </c>
      <c r="M340" s="139">
        <f t="shared" si="24"/>
        <v>35</v>
      </c>
      <c r="N340" s="278">
        <f t="shared" si="22"/>
        <v>1130</v>
      </c>
      <c r="O340" s="141">
        <f t="shared" si="23"/>
        <v>1130.5</v>
      </c>
      <c r="P340" s="171">
        <v>1200</v>
      </c>
      <c r="Q340" s="206">
        <v>1027</v>
      </c>
      <c r="R340" s="206">
        <v>1027</v>
      </c>
      <c r="S340" s="309">
        <f t="shared" si="21"/>
        <v>100</v>
      </c>
    </row>
    <row r="341" spans="1:19" ht="31.5" x14ac:dyDescent="0.25">
      <c r="A341" s="132">
        <v>335</v>
      </c>
      <c r="B341" s="154" t="s">
        <v>92</v>
      </c>
      <c r="C341" s="154" t="s">
        <v>70</v>
      </c>
      <c r="D341" s="136"/>
      <c r="E341" s="137"/>
      <c r="F341" s="137">
        <v>222</v>
      </c>
      <c r="G341" s="135"/>
      <c r="H341" s="135"/>
      <c r="I341" s="135">
        <v>710</v>
      </c>
      <c r="J341" s="138"/>
      <c r="K341" s="138"/>
      <c r="L341" s="138">
        <v>3.1981981981981984</v>
      </c>
      <c r="M341" s="139">
        <f t="shared" si="24"/>
        <v>35</v>
      </c>
      <c r="N341" s="278">
        <f t="shared" si="22"/>
        <v>248</v>
      </c>
      <c r="O341" s="141">
        <f t="shared" si="23"/>
        <v>248.5</v>
      </c>
      <c r="P341" s="171">
        <v>282</v>
      </c>
      <c r="Q341" s="206">
        <v>260</v>
      </c>
      <c r="R341" s="206">
        <v>260</v>
      </c>
      <c r="S341" s="309">
        <f t="shared" si="21"/>
        <v>100</v>
      </c>
    </row>
    <row r="342" spans="1:19" ht="31.5" x14ac:dyDescent="0.25">
      <c r="A342" s="132">
        <v>336</v>
      </c>
      <c r="B342" s="154" t="s">
        <v>114</v>
      </c>
      <c r="C342" s="154" t="s">
        <v>70</v>
      </c>
      <c r="D342" s="136"/>
      <c r="E342" s="137"/>
      <c r="F342" s="137">
        <v>757.58</v>
      </c>
      <c r="G342" s="135"/>
      <c r="H342" s="135"/>
      <c r="I342" s="135">
        <v>2498</v>
      </c>
      <c r="J342" s="138"/>
      <c r="K342" s="138"/>
      <c r="L342" s="138">
        <v>3.2973415348874044</v>
      </c>
      <c r="M342" s="139">
        <f t="shared" si="24"/>
        <v>35</v>
      </c>
      <c r="N342" s="278">
        <f t="shared" si="22"/>
        <v>874</v>
      </c>
      <c r="O342" s="141">
        <f t="shared" si="23"/>
        <v>874.3</v>
      </c>
      <c r="P342" s="171">
        <v>994</v>
      </c>
      <c r="Q342" s="206">
        <v>948</v>
      </c>
      <c r="R342" s="206">
        <v>948</v>
      </c>
      <c r="S342" s="309">
        <f t="shared" si="21"/>
        <v>100</v>
      </c>
    </row>
    <row r="343" spans="1:19" ht="31.5" x14ac:dyDescent="0.25">
      <c r="A343" s="132">
        <v>337</v>
      </c>
      <c r="B343" s="154" t="s">
        <v>161</v>
      </c>
      <c r="C343" s="154" t="s">
        <v>70</v>
      </c>
      <c r="D343" s="136"/>
      <c r="E343" s="137"/>
      <c r="F343" s="137">
        <v>58.26</v>
      </c>
      <c r="G343" s="135"/>
      <c r="H343" s="135"/>
      <c r="I343" s="135">
        <v>213</v>
      </c>
      <c r="J343" s="138"/>
      <c r="K343" s="138"/>
      <c r="L343" s="138">
        <v>3.6560247167868178</v>
      </c>
      <c r="M343" s="139">
        <v>19</v>
      </c>
      <c r="N343" s="278">
        <f t="shared" si="22"/>
        <v>40</v>
      </c>
      <c r="O343" s="141">
        <f t="shared" si="23"/>
        <v>40.47</v>
      </c>
      <c r="P343" s="171">
        <v>40</v>
      </c>
      <c r="Q343" s="206">
        <v>40</v>
      </c>
      <c r="R343" s="206">
        <v>40</v>
      </c>
      <c r="S343" s="309">
        <f t="shared" si="21"/>
        <v>100</v>
      </c>
    </row>
    <row r="344" spans="1:19" ht="31.5" x14ac:dyDescent="0.25">
      <c r="A344" s="132">
        <v>338</v>
      </c>
      <c r="B344" s="154" t="s">
        <v>71</v>
      </c>
      <c r="C344" s="154" t="s">
        <v>70</v>
      </c>
      <c r="D344" s="136"/>
      <c r="E344" s="137"/>
      <c r="F344" s="137">
        <v>319.99</v>
      </c>
      <c r="G344" s="135"/>
      <c r="H344" s="135"/>
      <c r="I344" s="135">
        <v>496</v>
      </c>
      <c r="J344" s="138"/>
      <c r="K344" s="138"/>
      <c r="L344" s="138">
        <v>1.550048439013719</v>
      </c>
      <c r="M344" s="139">
        <f t="shared" si="24"/>
        <v>35</v>
      </c>
      <c r="N344" s="278">
        <f t="shared" si="22"/>
        <v>173</v>
      </c>
      <c r="O344" s="141">
        <f t="shared" si="23"/>
        <v>173.6</v>
      </c>
      <c r="P344" s="171">
        <v>200</v>
      </c>
      <c r="Q344" s="206">
        <v>200</v>
      </c>
      <c r="R344" s="206">
        <v>200</v>
      </c>
      <c r="S344" s="309">
        <f t="shared" si="21"/>
        <v>100</v>
      </c>
    </row>
    <row r="345" spans="1:19" ht="31.5" x14ac:dyDescent="0.25">
      <c r="A345" s="132">
        <v>339</v>
      </c>
      <c r="B345" s="154" t="s">
        <v>152</v>
      </c>
      <c r="C345" s="154" t="s">
        <v>70</v>
      </c>
      <c r="D345" s="136"/>
      <c r="E345" s="137"/>
      <c r="F345" s="137">
        <v>46.58</v>
      </c>
      <c r="G345" s="135"/>
      <c r="H345" s="135"/>
      <c r="I345" s="135">
        <v>144</v>
      </c>
      <c r="J345" s="138"/>
      <c r="K345" s="138"/>
      <c r="L345" s="138">
        <v>3.0914555603263203</v>
      </c>
      <c r="M345" s="139">
        <v>28</v>
      </c>
      <c r="N345" s="278">
        <f t="shared" si="22"/>
        <v>40</v>
      </c>
      <c r="O345" s="141">
        <f t="shared" si="23"/>
        <v>40.32</v>
      </c>
      <c r="P345" s="171">
        <v>40</v>
      </c>
      <c r="Q345" s="206">
        <v>40</v>
      </c>
      <c r="R345" s="206">
        <v>40</v>
      </c>
      <c r="S345" s="309">
        <f t="shared" si="21"/>
        <v>100</v>
      </c>
    </row>
    <row r="346" spans="1:19" ht="31.5" hidden="1" customHeight="1" x14ac:dyDescent="0.25">
      <c r="A346" s="132">
        <v>340</v>
      </c>
      <c r="B346" s="154" t="s">
        <v>137</v>
      </c>
      <c r="C346" s="154" t="s">
        <v>70</v>
      </c>
      <c r="D346" s="136"/>
      <c r="E346" s="137"/>
      <c r="F346" s="137">
        <v>213.12</v>
      </c>
      <c r="G346" s="135"/>
      <c r="H346" s="135"/>
      <c r="I346" s="135">
        <v>172</v>
      </c>
      <c r="J346" s="138"/>
      <c r="K346" s="138"/>
      <c r="L346" s="138">
        <v>0.80705705705705699</v>
      </c>
      <c r="M346" s="139">
        <v>0</v>
      </c>
      <c r="N346" s="179">
        <f t="shared" si="22"/>
        <v>0</v>
      </c>
      <c r="O346" s="141">
        <f t="shared" si="23"/>
        <v>0</v>
      </c>
      <c r="P346" s="171">
        <v>0</v>
      </c>
      <c r="Q346" s="206"/>
      <c r="R346" s="206"/>
      <c r="S346" s="206"/>
    </row>
    <row r="347" spans="1:19" ht="47.25" hidden="1" customHeight="1" x14ac:dyDescent="0.25">
      <c r="A347" s="132">
        <v>341</v>
      </c>
      <c r="B347" s="154" t="s">
        <v>828</v>
      </c>
      <c r="C347" s="154" t="s">
        <v>70</v>
      </c>
      <c r="D347" s="136"/>
      <c r="E347" s="137"/>
      <c r="F347" s="137">
        <v>6.42</v>
      </c>
      <c r="G347" s="135"/>
      <c r="H347" s="135"/>
      <c r="I347" s="135">
        <v>11</v>
      </c>
      <c r="J347" s="138"/>
      <c r="K347" s="138"/>
      <c r="L347" s="138">
        <v>1.7133956386292835</v>
      </c>
      <c r="M347" s="139">
        <f t="shared" si="24"/>
        <v>0</v>
      </c>
      <c r="N347" s="179">
        <f t="shared" si="22"/>
        <v>0</v>
      </c>
      <c r="O347" s="141">
        <f t="shared" si="23"/>
        <v>0</v>
      </c>
      <c r="P347" s="171"/>
      <c r="Q347" s="206"/>
      <c r="R347" s="206"/>
      <c r="S347" s="206"/>
    </row>
    <row r="348" spans="1:19" ht="47.25" x14ac:dyDescent="0.25">
      <c r="A348" s="132">
        <v>342</v>
      </c>
      <c r="B348" s="154" t="s">
        <v>829</v>
      </c>
      <c r="C348" s="154" t="s">
        <v>70</v>
      </c>
      <c r="D348" s="136"/>
      <c r="E348" s="137"/>
      <c r="F348" s="137">
        <v>432.68</v>
      </c>
      <c r="G348" s="135"/>
      <c r="H348" s="135"/>
      <c r="I348" s="135">
        <v>1359</v>
      </c>
      <c r="J348" s="138"/>
      <c r="K348" s="138"/>
      <c r="L348" s="138">
        <v>3.1408893408523619</v>
      </c>
      <c r="M348" s="139">
        <f t="shared" si="24"/>
        <v>35</v>
      </c>
      <c r="N348" s="278">
        <f t="shared" si="22"/>
        <v>475</v>
      </c>
      <c r="O348" s="141">
        <f t="shared" si="23"/>
        <v>475.65</v>
      </c>
      <c r="P348" s="171">
        <v>1500</v>
      </c>
      <c r="Q348" s="206">
        <v>500</v>
      </c>
      <c r="R348" s="206">
        <v>500</v>
      </c>
      <c r="S348" s="309">
        <f t="shared" ref="S348:S358" si="25">R348*100/Q348</f>
        <v>100</v>
      </c>
    </row>
    <row r="349" spans="1:19" ht="47.25" x14ac:dyDescent="0.25">
      <c r="A349" s="132">
        <v>343</v>
      </c>
      <c r="B349" s="154" t="s">
        <v>830</v>
      </c>
      <c r="C349" s="154" t="s">
        <v>70</v>
      </c>
      <c r="D349" s="136"/>
      <c r="E349" s="137"/>
      <c r="F349" s="137">
        <v>2084.38</v>
      </c>
      <c r="G349" s="135"/>
      <c r="H349" s="135"/>
      <c r="I349" s="135">
        <v>6582</v>
      </c>
      <c r="J349" s="138"/>
      <c r="K349" s="138"/>
      <c r="L349" s="138">
        <v>3.1577735345762288</v>
      </c>
      <c r="M349" s="139">
        <v>34.950000000000003</v>
      </c>
      <c r="N349" s="278">
        <f t="shared" si="22"/>
        <v>2300</v>
      </c>
      <c r="O349" s="141">
        <f t="shared" si="23"/>
        <v>2300.4090000000001</v>
      </c>
      <c r="P349" s="171">
        <v>2300</v>
      </c>
      <c r="Q349" s="206">
        <v>2000</v>
      </c>
      <c r="R349" s="206">
        <v>965</v>
      </c>
      <c r="S349" s="309">
        <f t="shared" si="25"/>
        <v>48.25</v>
      </c>
    </row>
    <row r="350" spans="1:19" ht="31.5" customHeight="1" x14ac:dyDescent="0.25">
      <c r="A350" s="132">
        <v>344</v>
      </c>
      <c r="B350" s="154" t="s">
        <v>831</v>
      </c>
      <c r="C350" s="154" t="s">
        <v>70</v>
      </c>
      <c r="D350" s="136"/>
      <c r="E350" s="137"/>
      <c r="F350" s="137">
        <v>1096.3499999999999</v>
      </c>
      <c r="G350" s="135"/>
      <c r="H350" s="135"/>
      <c r="I350" s="135">
        <v>3073</v>
      </c>
      <c r="J350" s="138"/>
      <c r="K350" s="138"/>
      <c r="L350" s="138">
        <v>2.8029370182879556</v>
      </c>
      <c r="M350" s="139">
        <f t="shared" si="24"/>
        <v>35</v>
      </c>
      <c r="N350" s="278">
        <f t="shared" si="22"/>
        <v>1075</v>
      </c>
      <c r="O350" s="141">
        <f t="shared" si="23"/>
        <v>1075.55</v>
      </c>
      <c r="P350" s="171">
        <v>1200</v>
      </c>
      <c r="Q350" s="206">
        <v>1200</v>
      </c>
      <c r="R350" s="206">
        <v>477</v>
      </c>
      <c r="S350" s="309">
        <f t="shared" si="25"/>
        <v>39.75</v>
      </c>
    </row>
    <row r="351" spans="1:19" ht="47.25" x14ac:dyDescent="0.25">
      <c r="A351" s="132">
        <v>345</v>
      </c>
      <c r="B351" s="154" t="s">
        <v>832</v>
      </c>
      <c r="C351" s="154" t="s">
        <v>70</v>
      </c>
      <c r="D351" s="136"/>
      <c r="E351" s="137"/>
      <c r="F351" s="137">
        <v>618.70000000000005</v>
      </c>
      <c r="G351" s="135"/>
      <c r="H351" s="135"/>
      <c r="I351" s="135">
        <v>2575</v>
      </c>
      <c r="J351" s="138"/>
      <c r="K351" s="138"/>
      <c r="L351" s="138">
        <v>4.1619524810085657</v>
      </c>
      <c r="M351" s="139">
        <f t="shared" si="24"/>
        <v>35</v>
      </c>
      <c r="N351" s="278">
        <f t="shared" si="22"/>
        <v>901</v>
      </c>
      <c r="O351" s="141">
        <f t="shared" si="23"/>
        <v>901.25</v>
      </c>
      <c r="P351" s="171">
        <v>1000</v>
      </c>
      <c r="Q351" s="206">
        <v>1000</v>
      </c>
      <c r="R351" s="206">
        <v>400</v>
      </c>
      <c r="S351" s="309">
        <f t="shared" si="25"/>
        <v>40</v>
      </c>
    </row>
    <row r="352" spans="1:19" ht="47.25" x14ac:dyDescent="0.25">
      <c r="A352" s="132">
        <v>346</v>
      </c>
      <c r="B352" s="154" t="s">
        <v>833</v>
      </c>
      <c r="C352" s="154" t="s">
        <v>70</v>
      </c>
      <c r="D352" s="136"/>
      <c r="E352" s="137"/>
      <c r="F352" s="137">
        <v>1857.74</v>
      </c>
      <c r="G352" s="135"/>
      <c r="H352" s="135"/>
      <c r="I352" s="135">
        <v>6023</v>
      </c>
      <c r="J352" s="138"/>
      <c r="K352" s="138"/>
      <c r="L352" s="138">
        <v>3.2421113826477335</v>
      </c>
      <c r="M352" s="139">
        <f t="shared" si="24"/>
        <v>35</v>
      </c>
      <c r="N352" s="278">
        <f t="shared" si="22"/>
        <v>2108</v>
      </c>
      <c r="O352" s="141">
        <f t="shared" si="23"/>
        <v>2108.0500000000002</v>
      </c>
      <c r="P352" s="171">
        <v>2390</v>
      </c>
      <c r="Q352" s="206">
        <v>1500</v>
      </c>
      <c r="R352" s="206">
        <v>1415</v>
      </c>
      <c r="S352" s="309">
        <f t="shared" si="25"/>
        <v>94.333333333333329</v>
      </c>
    </row>
    <row r="353" spans="1:19" ht="30.75" customHeight="1" x14ac:dyDescent="0.25">
      <c r="A353" s="132">
        <v>347</v>
      </c>
      <c r="B353" s="154" t="s">
        <v>834</v>
      </c>
      <c r="C353" s="154" t="s">
        <v>70</v>
      </c>
      <c r="D353" s="136"/>
      <c r="E353" s="137"/>
      <c r="F353" s="137">
        <v>481.22</v>
      </c>
      <c r="G353" s="135"/>
      <c r="H353" s="135"/>
      <c r="I353" s="135">
        <v>1534</v>
      </c>
      <c r="J353" s="138"/>
      <c r="K353" s="138"/>
      <c r="L353" s="138">
        <v>3.1877311832425916</v>
      </c>
      <c r="M353" s="139">
        <v>32.6</v>
      </c>
      <c r="N353" s="278">
        <f t="shared" si="22"/>
        <v>500</v>
      </c>
      <c r="O353" s="141">
        <f t="shared" si="23"/>
        <v>500.084</v>
      </c>
      <c r="P353" s="171">
        <v>500</v>
      </c>
      <c r="Q353" s="206">
        <v>500</v>
      </c>
      <c r="R353" s="206"/>
      <c r="S353" s="309">
        <f t="shared" si="25"/>
        <v>0</v>
      </c>
    </row>
    <row r="354" spans="1:19" ht="31.5" x14ac:dyDescent="0.25">
      <c r="A354" s="132">
        <v>348</v>
      </c>
      <c r="B354" s="154" t="s">
        <v>835</v>
      </c>
      <c r="C354" s="154" t="s">
        <v>70</v>
      </c>
      <c r="D354" s="136"/>
      <c r="E354" s="137"/>
      <c r="F354" s="137">
        <v>290.11</v>
      </c>
      <c r="G354" s="135"/>
      <c r="H354" s="135"/>
      <c r="I354" s="135">
        <v>1127</v>
      </c>
      <c r="J354" s="138"/>
      <c r="K354" s="138"/>
      <c r="L354" s="138">
        <v>3.8847333769949328</v>
      </c>
      <c r="M354" s="139">
        <v>35</v>
      </c>
      <c r="N354" s="278">
        <f t="shared" si="22"/>
        <v>394</v>
      </c>
      <c r="O354" s="141">
        <f t="shared" si="23"/>
        <v>394.45</v>
      </c>
      <c r="P354" s="171">
        <v>400</v>
      </c>
      <c r="Q354" s="206">
        <v>400</v>
      </c>
      <c r="R354" s="206">
        <v>400</v>
      </c>
      <c r="S354" s="309">
        <f t="shared" si="25"/>
        <v>100</v>
      </c>
    </row>
    <row r="355" spans="1:19" x14ac:dyDescent="0.25">
      <c r="A355" s="132">
        <v>349</v>
      </c>
      <c r="B355" s="154" t="s">
        <v>836</v>
      </c>
      <c r="C355" s="154" t="s">
        <v>70</v>
      </c>
      <c r="D355" s="136"/>
      <c r="E355" s="137"/>
      <c r="F355" s="137">
        <v>1259.46</v>
      </c>
      <c r="G355" s="135"/>
      <c r="H355" s="135"/>
      <c r="I355" s="135">
        <v>3057</v>
      </c>
      <c r="J355" s="138"/>
      <c r="K355" s="138"/>
      <c r="L355" s="138">
        <v>2.4272307179267303</v>
      </c>
      <c r="M355" s="139">
        <f t="shared" si="24"/>
        <v>35</v>
      </c>
      <c r="N355" s="278">
        <f t="shared" si="22"/>
        <v>1069</v>
      </c>
      <c r="O355" s="141">
        <f t="shared" si="23"/>
        <v>1069.95</v>
      </c>
      <c r="P355" s="171">
        <v>1200</v>
      </c>
      <c r="Q355" s="206">
        <v>800</v>
      </c>
      <c r="R355" s="206"/>
      <c r="S355" s="309">
        <f t="shared" si="25"/>
        <v>0</v>
      </c>
    </row>
    <row r="356" spans="1:19" ht="31.5" x14ac:dyDescent="0.25">
      <c r="A356" s="132">
        <v>350</v>
      </c>
      <c r="B356" s="154" t="s">
        <v>837</v>
      </c>
      <c r="C356" s="154" t="s">
        <v>70</v>
      </c>
      <c r="D356" s="136"/>
      <c r="E356" s="137"/>
      <c r="F356" s="137">
        <v>116.62</v>
      </c>
      <c r="G356" s="135"/>
      <c r="H356" s="135"/>
      <c r="I356" s="135">
        <v>382</v>
      </c>
      <c r="J356" s="138"/>
      <c r="K356" s="138"/>
      <c r="L356" s="138">
        <v>3.2755959526667811</v>
      </c>
      <c r="M356" s="139">
        <v>26.4</v>
      </c>
      <c r="N356" s="278">
        <f t="shared" si="22"/>
        <v>100</v>
      </c>
      <c r="O356" s="141">
        <f t="shared" si="23"/>
        <v>100.848</v>
      </c>
      <c r="P356" s="296">
        <v>100</v>
      </c>
      <c r="Q356" s="206">
        <v>0</v>
      </c>
      <c r="R356" s="206"/>
      <c r="S356" s="309"/>
    </row>
    <row r="357" spans="1:19" ht="31.5" x14ac:dyDescent="0.25">
      <c r="A357" s="132">
        <v>351</v>
      </c>
      <c r="B357" s="154" t="s">
        <v>838</v>
      </c>
      <c r="C357" s="154" t="s">
        <v>70</v>
      </c>
      <c r="D357" s="136"/>
      <c r="E357" s="137"/>
      <c r="F357" s="137">
        <v>256.74</v>
      </c>
      <c r="G357" s="135"/>
      <c r="H357" s="135"/>
      <c r="I357" s="135">
        <v>823</v>
      </c>
      <c r="J357" s="138"/>
      <c r="K357" s="138"/>
      <c r="L357" s="138">
        <v>3.2055776271714573</v>
      </c>
      <c r="M357" s="139">
        <v>4.3</v>
      </c>
      <c r="N357" s="278">
        <f t="shared" si="22"/>
        <v>35</v>
      </c>
      <c r="O357" s="141">
        <f t="shared" si="23"/>
        <v>35.388999999999996</v>
      </c>
      <c r="P357" s="171">
        <v>35</v>
      </c>
      <c r="Q357" s="206">
        <v>35</v>
      </c>
      <c r="R357" s="206">
        <v>20</v>
      </c>
      <c r="S357" s="309">
        <f t="shared" si="25"/>
        <v>57.142857142857146</v>
      </c>
    </row>
    <row r="358" spans="1:19" ht="31.5" x14ac:dyDescent="0.25">
      <c r="A358" s="132">
        <v>352</v>
      </c>
      <c r="B358" s="154" t="s">
        <v>839</v>
      </c>
      <c r="C358" s="154" t="s">
        <v>70</v>
      </c>
      <c r="D358" s="136"/>
      <c r="E358" s="137"/>
      <c r="F358" s="137">
        <v>33.39</v>
      </c>
      <c r="G358" s="135"/>
      <c r="H358" s="135"/>
      <c r="I358" s="135">
        <v>46</v>
      </c>
      <c r="J358" s="138"/>
      <c r="K358" s="138"/>
      <c r="L358" s="138">
        <v>1.3776579814315664</v>
      </c>
      <c r="M358" s="139">
        <f t="shared" si="24"/>
        <v>35</v>
      </c>
      <c r="N358" s="278">
        <f t="shared" si="22"/>
        <v>16</v>
      </c>
      <c r="O358" s="141">
        <f t="shared" si="23"/>
        <v>16.100000000000001</v>
      </c>
      <c r="P358" s="171">
        <v>30</v>
      </c>
      <c r="Q358" s="206">
        <v>37</v>
      </c>
      <c r="R358" s="206">
        <v>37</v>
      </c>
      <c r="S358" s="309">
        <f t="shared" si="25"/>
        <v>100</v>
      </c>
    </row>
    <row r="359" spans="1:19" ht="15.75" hidden="1" customHeight="1" x14ac:dyDescent="0.25">
      <c r="A359" s="132">
        <v>353</v>
      </c>
      <c r="B359" s="154" t="s">
        <v>444</v>
      </c>
      <c r="C359" s="154" t="s">
        <v>70</v>
      </c>
      <c r="D359" s="136"/>
      <c r="E359" s="137"/>
      <c r="F359" s="137">
        <v>50970.43</v>
      </c>
      <c r="G359" s="135"/>
      <c r="H359" s="135"/>
      <c r="I359" s="135">
        <v>121500.20670391062</v>
      </c>
      <c r="J359" s="138"/>
      <c r="K359" s="138"/>
      <c r="L359" s="138">
        <v>2.3837390954698758</v>
      </c>
      <c r="M359" s="139">
        <v>0</v>
      </c>
      <c r="N359" s="179">
        <f t="shared" si="22"/>
        <v>0</v>
      </c>
      <c r="O359" s="141">
        <f t="shared" si="23"/>
        <v>0</v>
      </c>
      <c r="P359" s="171"/>
      <c r="Q359" s="206"/>
      <c r="R359" s="206"/>
      <c r="S359" s="206"/>
    </row>
    <row r="360" spans="1:19" ht="15.75" hidden="1" customHeight="1" x14ac:dyDescent="0.25">
      <c r="A360" s="132">
        <v>354</v>
      </c>
      <c r="B360" s="154" t="e">
        <f t="shared" ref="B360:B391" ca="1" si="26">INDIRECT(CONCATENATE($C$505,$D$505,"!$B",$A360 + 8))</f>
        <v>#REF!</v>
      </c>
      <c r="C360" s="154" t="e">
        <f t="shared" ref="C360:C391" ca="1" si="27">INDIRECT(CONCATENATE($C$505,$D$505,"!$C",$A360 + 8))</f>
        <v>#REF!</v>
      </c>
      <c r="D360" s="136"/>
      <c r="E360" s="137"/>
      <c r="F360" s="137" t="e">
        <f t="shared" ref="F360:F391" ca="1" si="28">INDIRECT(CONCATENATE($C$505,$D$505,"!$Z",$A360 + 8))</f>
        <v>#REF!</v>
      </c>
      <c r="G360" s="135"/>
      <c r="H360" s="135"/>
      <c r="I360" s="135" t="e">
        <f t="shared" ref="I360:I392" ca="1" si="29">INDIRECT(CONCATENATE($C$505,$D$505,"!$AD",$A360 + 8))</f>
        <v>#REF!</v>
      </c>
      <c r="J360" s="138"/>
      <c r="K360" s="138"/>
      <c r="L360" s="138" t="e">
        <f t="shared" ref="L360:L391" ca="1" si="30">INDIRECT(CONCATENATE($C$505,$D$505,"!$V",$A360 + 8))</f>
        <v>#REF!</v>
      </c>
      <c r="M360" s="139" t="e">
        <f t="shared" ca="1" si="24"/>
        <v>#REF!</v>
      </c>
      <c r="N360" s="179" t="e">
        <f t="shared" ca="1" si="22"/>
        <v>#REF!</v>
      </c>
      <c r="O360" s="141" t="e">
        <f t="shared" ca="1" si="23"/>
        <v>#REF!</v>
      </c>
      <c r="P360" s="171"/>
    </row>
    <row r="361" spans="1:19" ht="15.75" hidden="1" customHeight="1" x14ac:dyDescent="0.25">
      <c r="A361" s="132">
        <v>355</v>
      </c>
      <c r="B361" s="154" t="e">
        <f t="shared" ca="1" si="26"/>
        <v>#REF!</v>
      </c>
      <c r="C361" s="154" t="e">
        <f t="shared" ca="1" si="27"/>
        <v>#REF!</v>
      </c>
      <c r="D361" s="136"/>
      <c r="E361" s="137"/>
      <c r="F361" s="137" t="e">
        <f t="shared" ca="1" si="28"/>
        <v>#REF!</v>
      </c>
      <c r="G361" s="135"/>
      <c r="H361" s="135"/>
      <c r="I361" s="135" t="e">
        <f t="shared" ca="1" si="29"/>
        <v>#REF!</v>
      </c>
      <c r="J361" s="138"/>
      <c r="K361" s="138"/>
      <c r="L361" s="138" t="e">
        <f t="shared" ca="1" si="30"/>
        <v>#REF!</v>
      </c>
      <c r="M361" s="139" t="e">
        <f t="shared" ca="1" si="24"/>
        <v>#REF!</v>
      </c>
      <c r="N361" s="179" t="e">
        <f t="shared" ca="1" si="22"/>
        <v>#REF!</v>
      </c>
      <c r="O361" s="141" t="e">
        <f t="shared" ca="1" si="23"/>
        <v>#REF!</v>
      </c>
      <c r="P361" s="171"/>
    </row>
    <row r="362" spans="1:19" ht="15.75" hidden="1" customHeight="1" x14ac:dyDescent="0.25">
      <c r="A362" s="132">
        <v>356</v>
      </c>
      <c r="B362" s="154" t="e">
        <f t="shared" ca="1" si="26"/>
        <v>#REF!</v>
      </c>
      <c r="C362" s="154" t="e">
        <f t="shared" ca="1" si="27"/>
        <v>#REF!</v>
      </c>
      <c r="D362" s="136"/>
      <c r="E362" s="137"/>
      <c r="F362" s="137" t="e">
        <f t="shared" ca="1" si="28"/>
        <v>#REF!</v>
      </c>
      <c r="G362" s="135"/>
      <c r="H362" s="135"/>
      <c r="I362" s="135" t="e">
        <f t="shared" ca="1" si="29"/>
        <v>#REF!</v>
      </c>
      <c r="J362" s="138"/>
      <c r="K362" s="138"/>
      <c r="L362" s="138" t="e">
        <f t="shared" ca="1" si="30"/>
        <v>#REF!</v>
      </c>
      <c r="M362" s="139" t="e">
        <f t="shared" ca="1" si="24"/>
        <v>#REF!</v>
      </c>
      <c r="N362" s="179" t="e">
        <f t="shared" ca="1" si="22"/>
        <v>#REF!</v>
      </c>
      <c r="O362" s="141" t="e">
        <f t="shared" ca="1" si="23"/>
        <v>#REF!</v>
      </c>
      <c r="P362" s="171"/>
    </row>
    <row r="363" spans="1:19" ht="15.75" hidden="1" customHeight="1" x14ac:dyDescent="0.25">
      <c r="A363" s="132">
        <v>357</v>
      </c>
      <c r="B363" s="154" t="e">
        <f t="shared" ca="1" si="26"/>
        <v>#REF!</v>
      </c>
      <c r="C363" s="154" t="e">
        <f t="shared" ca="1" si="27"/>
        <v>#REF!</v>
      </c>
      <c r="D363" s="136"/>
      <c r="E363" s="137"/>
      <c r="F363" s="137" t="e">
        <f t="shared" ca="1" si="28"/>
        <v>#REF!</v>
      </c>
      <c r="G363" s="135"/>
      <c r="H363" s="135"/>
      <c r="I363" s="135" t="e">
        <f t="shared" ca="1" si="29"/>
        <v>#REF!</v>
      </c>
      <c r="J363" s="138"/>
      <c r="K363" s="138"/>
      <c r="L363" s="138" t="e">
        <f t="shared" ca="1" si="30"/>
        <v>#REF!</v>
      </c>
      <c r="M363" s="139" t="e">
        <f t="shared" ca="1" si="24"/>
        <v>#REF!</v>
      </c>
      <c r="N363" s="179" t="e">
        <f t="shared" ca="1" si="22"/>
        <v>#REF!</v>
      </c>
      <c r="O363" s="141" t="e">
        <f t="shared" ca="1" si="23"/>
        <v>#REF!</v>
      </c>
      <c r="P363" s="171"/>
    </row>
    <row r="364" spans="1:19" ht="15.75" hidden="1" customHeight="1" x14ac:dyDescent="0.25">
      <c r="A364" s="132">
        <v>358</v>
      </c>
      <c r="B364" s="154" t="e">
        <f t="shared" ca="1" si="26"/>
        <v>#REF!</v>
      </c>
      <c r="C364" s="154" t="e">
        <f t="shared" ca="1" si="27"/>
        <v>#REF!</v>
      </c>
      <c r="D364" s="136"/>
      <c r="E364" s="137"/>
      <c r="F364" s="137" t="e">
        <f t="shared" ca="1" si="28"/>
        <v>#REF!</v>
      </c>
      <c r="G364" s="135"/>
      <c r="H364" s="135"/>
      <c r="I364" s="135" t="e">
        <f t="shared" ca="1" si="29"/>
        <v>#REF!</v>
      </c>
      <c r="J364" s="138"/>
      <c r="K364" s="138"/>
      <c r="L364" s="138" t="e">
        <f t="shared" ca="1" si="30"/>
        <v>#REF!</v>
      </c>
      <c r="M364" s="139" t="e">
        <f t="shared" ca="1" si="24"/>
        <v>#REF!</v>
      </c>
      <c r="N364" s="179" t="e">
        <f t="shared" ca="1" si="22"/>
        <v>#REF!</v>
      </c>
      <c r="O364" s="141" t="e">
        <f t="shared" ca="1" si="23"/>
        <v>#REF!</v>
      </c>
      <c r="P364" s="171"/>
    </row>
    <row r="365" spans="1:19" ht="15.75" hidden="1" customHeight="1" x14ac:dyDescent="0.25">
      <c r="A365" s="132">
        <v>359</v>
      </c>
      <c r="B365" s="154" t="e">
        <f t="shared" ca="1" si="26"/>
        <v>#REF!</v>
      </c>
      <c r="C365" s="154" t="e">
        <f t="shared" ca="1" si="27"/>
        <v>#REF!</v>
      </c>
      <c r="D365" s="136"/>
      <c r="E365" s="137"/>
      <c r="F365" s="137" t="e">
        <f t="shared" ca="1" si="28"/>
        <v>#REF!</v>
      </c>
      <c r="G365" s="135"/>
      <c r="H365" s="135"/>
      <c r="I365" s="135" t="e">
        <f t="shared" ca="1" si="29"/>
        <v>#REF!</v>
      </c>
      <c r="J365" s="138"/>
      <c r="K365" s="138"/>
      <c r="L365" s="138" t="e">
        <f t="shared" ca="1" si="30"/>
        <v>#REF!</v>
      </c>
      <c r="M365" s="139" t="e">
        <f t="shared" ca="1" si="24"/>
        <v>#REF!</v>
      </c>
      <c r="N365" s="179" t="e">
        <f t="shared" ca="1" si="22"/>
        <v>#REF!</v>
      </c>
      <c r="O365" s="141" t="e">
        <f t="shared" ca="1" si="23"/>
        <v>#REF!</v>
      </c>
      <c r="P365" s="171"/>
    </row>
    <row r="366" spans="1:19" ht="15.75" hidden="1" customHeight="1" x14ac:dyDescent="0.25">
      <c r="A366" s="132">
        <v>360</v>
      </c>
      <c r="B366" s="154" t="e">
        <f t="shared" ca="1" si="26"/>
        <v>#REF!</v>
      </c>
      <c r="C366" s="154" t="e">
        <f t="shared" ca="1" si="27"/>
        <v>#REF!</v>
      </c>
      <c r="D366" s="136"/>
      <c r="E366" s="137"/>
      <c r="F366" s="137" t="e">
        <f t="shared" ca="1" si="28"/>
        <v>#REF!</v>
      </c>
      <c r="G366" s="135"/>
      <c r="H366" s="135"/>
      <c r="I366" s="135" t="e">
        <f t="shared" ca="1" si="29"/>
        <v>#REF!</v>
      </c>
      <c r="J366" s="138"/>
      <c r="K366" s="138"/>
      <c r="L366" s="138" t="e">
        <f t="shared" ca="1" si="30"/>
        <v>#REF!</v>
      </c>
      <c r="M366" s="139" t="e">
        <f t="shared" ca="1" si="24"/>
        <v>#REF!</v>
      </c>
      <c r="N366" s="179" t="e">
        <f t="shared" ca="1" si="22"/>
        <v>#REF!</v>
      </c>
      <c r="O366" s="141" t="e">
        <f t="shared" ca="1" si="23"/>
        <v>#REF!</v>
      </c>
      <c r="P366" s="171"/>
    </row>
    <row r="367" spans="1:19" ht="15.75" hidden="1" customHeight="1" x14ac:dyDescent="0.25">
      <c r="A367" s="132">
        <v>361</v>
      </c>
      <c r="B367" s="154" t="e">
        <f t="shared" ca="1" si="26"/>
        <v>#REF!</v>
      </c>
      <c r="C367" s="154" t="e">
        <f t="shared" ca="1" si="27"/>
        <v>#REF!</v>
      </c>
      <c r="D367" s="136"/>
      <c r="E367" s="137"/>
      <c r="F367" s="137" t="e">
        <f t="shared" ca="1" si="28"/>
        <v>#REF!</v>
      </c>
      <c r="G367" s="135"/>
      <c r="H367" s="135"/>
      <c r="I367" s="135" t="e">
        <f t="shared" ca="1" si="29"/>
        <v>#REF!</v>
      </c>
      <c r="J367" s="138"/>
      <c r="K367" s="138"/>
      <c r="L367" s="138" t="e">
        <f t="shared" ca="1" si="30"/>
        <v>#REF!</v>
      </c>
      <c r="M367" s="139" t="e">
        <f t="shared" ca="1" si="24"/>
        <v>#REF!</v>
      </c>
      <c r="N367" s="179" t="e">
        <f t="shared" ca="1" si="22"/>
        <v>#REF!</v>
      </c>
      <c r="O367" s="141" t="e">
        <f t="shared" ca="1" si="23"/>
        <v>#REF!</v>
      </c>
      <c r="P367" s="171"/>
    </row>
    <row r="368" spans="1:19" ht="15.75" hidden="1" customHeight="1" x14ac:dyDescent="0.25">
      <c r="A368" s="132">
        <v>362</v>
      </c>
      <c r="B368" s="154" t="e">
        <f t="shared" ca="1" si="26"/>
        <v>#REF!</v>
      </c>
      <c r="C368" s="154" t="e">
        <f t="shared" ca="1" si="27"/>
        <v>#REF!</v>
      </c>
      <c r="D368" s="136"/>
      <c r="E368" s="137"/>
      <c r="F368" s="137" t="e">
        <f t="shared" ca="1" si="28"/>
        <v>#REF!</v>
      </c>
      <c r="G368" s="135"/>
      <c r="H368" s="135"/>
      <c r="I368" s="135" t="e">
        <f t="shared" ca="1" si="29"/>
        <v>#REF!</v>
      </c>
      <c r="J368" s="138"/>
      <c r="K368" s="138"/>
      <c r="L368" s="138" t="e">
        <f t="shared" ca="1" si="30"/>
        <v>#REF!</v>
      </c>
      <c r="M368" s="139" t="e">
        <f t="shared" ca="1" si="24"/>
        <v>#REF!</v>
      </c>
      <c r="N368" s="179" t="e">
        <f t="shared" ca="1" si="22"/>
        <v>#REF!</v>
      </c>
      <c r="O368" s="141" t="e">
        <f t="shared" ca="1" si="23"/>
        <v>#REF!</v>
      </c>
      <c r="P368" s="171"/>
    </row>
    <row r="369" spans="1:16" ht="15.75" hidden="1" customHeight="1" x14ac:dyDescent="0.25">
      <c r="A369" s="132">
        <v>363</v>
      </c>
      <c r="B369" s="154" t="e">
        <f t="shared" ca="1" si="26"/>
        <v>#REF!</v>
      </c>
      <c r="C369" s="154" t="e">
        <f t="shared" ca="1" si="27"/>
        <v>#REF!</v>
      </c>
      <c r="D369" s="136"/>
      <c r="E369" s="137"/>
      <c r="F369" s="137" t="e">
        <f t="shared" ca="1" si="28"/>
        <v>#REF!</v>
      </c>
      <c r="G369" s="135"/>
      <c r="H369" s="135"/>
      <c r="I369" s="135" t="e">
        <f t="shared" ca="1" si="29"/>
        <v>#REF!</v>
      </c>
      <c r="J369" s="138"/>
      <c r="K369" s="138"/>
      <c r="L369" s="138" t="e">
        <f t="shared" ca="1" si="30"/>
        <v>#REF!</v>
      </c>
      <c r="M369" s="139" t="e">
        <f t="shared" ca="1" si="24"/>
        <v>#REF!</v>
      </c>
      <c r="N369" s="179" t="e">
        <f t="shared" ca="1" si="22"/>
        <v>#REF!</v>
      </c>
      <c r="O369" s="141" t="e">
        <f t="shared" ca="1" si="23"/>
        <v>#REF!</v>
      </c>
      <c r="P369" s="171"/>
    </row>
    <row r="370" spans="1:16" ht="15.75" hidden="1" customHeight="1" x14ac:dyDescent="0.25">
      <c r="A370" s="132">
        <v>364</v>
      </c>
      <c r="B370" s="154" t="e">
        <f t="shared" ca="1" si="26"/>
        <v>#REF!</v>
      </c>
      <c r="C370" s="154" t="e">
        <f t="shared" ca="1" si="27"/>
        <v>#REF!</v>
      </c>
      <c r="D370" s="136"/>
      <c r="E370" s="137"/>
      <c r="F370" s="137" t="e">
        <f t="shared" ca="1" si="28"/>
        <v>#REF!</v>
      </c>
      <c r="G370" s="135"/>
      <c r="H370" s="135"/>
      <c r="I370" s="135" t="e">
        <f t="shared" ca="1" si="29"/>
        <v>#REF!</v>
      </c>
      <c r="J370" s="138"/>
      <c r="K370" s="138"/>
      <c r="L370" s="138" t="e">
        <f t="shared" ca="1" si="30"/>
        <v>#REF!</v>
      </c>
      <c r="M370" s="139" t="e">
        <f t="shared" ca="1" si="24"/>
        <v>#REF!</v>
      </c>
      <c r="N370" s="179" t="e">
        <f t="shared" ca="1" si="22"/>
        <v>#REF!</v>
      </c>
      <c r="O370" s="141" t="e">
        <f t="shared" ca="1" si="23"/>
        <v>#REF!</v>
      </c>
      <c r="P370" s="171"/>
    </row>
    <row r="371" spans="1:16" ht="15.75" hidden="1" customHeight="1" x14ac:dyDescent="0.25">
      <c r="A371" s="132">
        <v>365</v>
      </c>
      <c r="B371" s="154" t="e">
        <f t="shared" ca="1" si="26"/>
        <v>#REF!</v>
      </c>
      <c r="C371" s="154" t="e">
        <f t="shared" ca="1" si="27"/>
        <v>#REF!</v>
      </c>
      <c r="D371" s="136"/>
      <c r="E371" s="137"/>
      <c r="F371" s="137" t="e">
        <f t="shared" ca="1" si="28"/>
        <v>#REF!</v>
      </c>
      <c r="G371" s="135"/>
      <c r="H371" s="135"/>
      <c r="I371" s="135" t="e">
        <f t="shared" ca="1" si="29"/>
        <v>#REF!</v>
      </c>
      <c r="J371" s="138"/>
      <c r="K371" s="138"/>
      <c r="L371" s="138" t="e">
        <f t="shared" ca="1" si="30"/>
        <v>#REF!</v>
      </c>
      <c r="M371" s="139" t="e">
        <f t="shared" ca="1" si="24"/>
        <v>#REF!</v>
      </c>
      <c r="N371" s="179" t="e">
        <f t="shared" ca="1" si="22"/>
        <v>#REF!</v>
      </c>
      <c r="O371" s="141" t="e">
        <f t="shared" ca="1" si="23"/>
        <v>#REF!</v>
      </c>
      <c r="P371" s="171"/>
    </row>
    <row r="372" spans="1:16" ht="15.75" hidden="1" customHeight="1" x14ac:dyDescent="0.25">
      <c r="A372" s="132">
        <v>366</v>
      </c>
      <c r="B372" s="154" t="e">
        <f t="shared" ca="1" si="26"/>
        <v>#REF!</v>
      </c>
      <c r="C372" s="154" t="e">
        <f t="shared" ca="1" si="27"/>
        <v>#REF!</v>
      </c>
      <c r="D372" s="136"/>
      <c r="E372" s="137"/>
      <c r="F372" s="137" t="e">
        <f t="shared" ca="1" si="28"/>
        <v>#REF!</v>
      </c>
      <c r="G372" s="135"/>
      <c r="H372" s="135"/>
      <c r="I372" s="135" t="e">
        <f t="shared" ca="1" si="29"/>
        <v>#REF!</v>
      </c>
      <c r="J372" s="138"/>
      <c r="K372" s="138"/>
      <c r="L372" s="138" t="e">
        <f t="shared" ca="1" si="30"/>
        <v>#REF!</v>
      </c>
      <c r="M372" s="139" t="e">
        <f t="shared" ca="1" si="24"/>
        <v>#REF!</v>
      </c>
      <c r="N372" s="179" t="e">
        <f t="shared" ca="1" si="22"/>
        <v>#REF!</v>
      </c>
      <c r="O372" s="141" t="e">
        <f t="shared" ca="1" si="23"/>
        <v>#REF!</v>
      </c>
      <c r="P372" s="171"/>
    </row>
    <row r="373" spans="1:16" ht="15.75" hidden="1" customHeight="1" x14ac:dyDescent="0.25">
      <c r="A373" s="132">
        <v>367</v>
      </c>
      <c r="B373" s="154" t="e">
        <f t="shared" ca="1" si="26"/>
        <v>#REF!</v>
      </c>
      <c r="C373" s="154" t="e">
        <f t="shared" ca="1" si="27"/>
        <v>#REF!</v>
      </c>
      <c r="D373" s="136"/>
      <c r="E373" s="137"/>
      <c r="F373" s="137" t="e">
        <f t="shared" ca="1" si="28"/>
        <v>#REF!</v>
      </c>
      <c r="G373" s="135"/>
      <c r="H373" s="135"/>
      <c r="I373" s="135" t="e">
        <f t="shared" ca="1" si="29"/>
        <v>#REF!</v>
      </c>
      <c r="J373" s="138"/>
      <c r="K373" s="138"/>
      <c r="L373" s="138" t="e">
        <f t="shared" ca="1" si="30"/>
        <v>#REF!</v>
      </c>
      <c r="M373" s="139" t="e">
        <f t="shared" ca="1" si="24"/>
        <v>#REF!</v>
      </c>
      <c r="N373" s="179" t="e">
        <f t="shared" ca="1" si="22"/>
        <v>#REF!</v>
      </c>
      <c r="O373" s="141" t="e">
        <f t="shared" ca="1" si="23"/>
        <v>#REF!</v>
      </c>
      <c r="P373" s="171"/>
    </row>
    <row r="374" spans="1:16" ht="15.75" hidden="1" customHeight="1" x14ac:dyDescent="0.25">
      <c r="A374" s="132">
        <v>368</v>
      </c>
      <c r="B374" s="154" t="e">
        <f t="shared" ca="1" si="26"/>
        <v>#REF!</v>
      </c>
      <c r="C374" s="154" t="e">
        <f t="shared" ca="1" si="27"/>
        <v>#REF!</v>
      </c>
      <c r="D374" s="136"/>
      <c r="E374" s="137"/>
      <c r="F374" s="137" t="e">
        <f t="shared" ca="1" si="28"/>
        <v>#REF!</v>
      </c>
      <c r="G374" s="135"/>
      <c r="H374" s="135"/>
      <c r="I374" s="135" t="e">
        <f t="shared" ca="1" si="29"/>
        <v>#REF!</v>
      </c>
      <c r="J374" s="138"/>
      <c r="K374" s="138"/>
      <c r="L374" s="138" t="e">
        <f t="shared" ca="1" si="30"/>
        <v>#REF!</v>
      </c>
      <c r="M374" s="139" t="e">
        <f t="shared" ca="1" si="24"/>
        <v>#REF!</v>
      </c>
      <c r="N374" s="179" t="e">
        <f t="shared" ca="1" si="22"/>
        <v>#REF!</v>
      </c>
      <c r="O374" s="141" t="e">
        <f t="shared" ca="1" si="23"/>
        <v>#REF!</v>
      </c>
      <c r="P374" s="171"/>
    </row>
    <row r="375" spans="1:16" ht="15.75" hidden="1" customHeight="1" x14ac:dyDescent="0.25">
      <c r="A375" s="132">
        <v>369</v>
      </c>
      <c r="B375" s="154" t="e">
        <f t="shared" ca="1" si="26"/>
        <v>#REF!</v>
      </c>
      <c r="C375" s="154" t="e">
        <f t="shared" ca="1" si="27"/>
        <v>#REF!</v>
      </c>
      <c r="D375" s="136"/>
      <c r="E375" s="137"/>
      <c r="F375" s="137" t="e">
        <f t="shared" ca="1" si="28"/>
        <v>#REF!</v>
      </c>
      <c r="G375" s="135"/>
      <c r="H375" s="135"/>
      <c r="I375" s="135" t="e">
        <f t="shared" ca="1" si="29"/>
        <v>#REF!</v>
      </c>
      <c r="J375" s="138"/>
      <c r="K375" s="138"/>
      <c r="L375" s="138" t="e">
        <f t="shared" ca="1" si="30"/>
        <v>#REF!</v>
      </c>
      <c r="M375" s="139" t="e">
        <f t="shared" ca="1" si="24"/>
        <v>#REF!</v>
      </c>
      <c r="N375" s="179" t="e">
        <f t="shared" ca="1" si="22"/>
        <v>#REF!</v>
      </c>
      <c r="O375" s="141" t="e">
        <f t="shared" ca="1" si="23"/>
        <v>#REF!</v>
      </c>
      <c r="P375" s="171"/>
    </row>
    <row r="376" spans="1:16" ht="15.75" hidden="1" customHeight="1" x14ac:dyDescent="0.25">
      <c r="A376" s="132">
        <v>370</v>
      </c>
      <c r="B376" s="154" t="e">
        <f t="shared" ca="1" si="26"/>
        <v>#REF!</v>
      </c>
      <c r="C376" s="154" t="e">
        <f t="shared" ca="1" si="27"/>
        <v>#REF!</v>
      </c>
      <c r="D376" s="136"/>
      <c r="E376" s="137"/>
      <c r="F376" s="137" t="e">
        <f t="shared" ca="1" si="28"/>
        <v>#REF!</v>
      </c>
      <c r="G376" s="135"/>
      <c r="H376" s="135"/>
      <c r="I376" s="135" t="e">
        <f t="shared" ca="1" si="29"/>
        <v>#REF!</v>
      </c>
      <c r="J376" s="138"/>
      <c r="K376" s="138"/>
      <c r="L376" s="138" t="e">
        <f t="shared" ca="1" si="30"/>
        <v>#REF!</v>
      </c>
      <c r="M376" s="139" t="e">
        <f t="shared" ca="1" si="24"/>
        <v>#REF!</v>
      </c>
      <c r="N376" s="179" t="e">
        <f t="shared" ca="1" si="22"/>
        <v>#REF!</v>
      </c>
      <c r="O376" s="141" t="e">
        <f t="shared" ca="1" si="23"/>
        <v>#REF!</v>
      </c>
      <c r="P376" s="171"/>
    </row>
    <row r="377" spans="1:16" ht="15.75" hidden="1" customHeight="1" x14ac:dyDescent="0.25">
      <c r="A377" s="132">
        <v>371</v>
      </c>
      <c r="B377" s="154" t="e">
        <f t="shared" ca="1" si="26"/>
        <v>#REF!</v>
      </c>
      <c r="C377" s="154" t="e">
        <f t="shared" ca="1" si="27"/>
        <v>#REF!</v>
      </c>
      <c r="D377" s="136"/>
      <c r="E377" s="137"/>
      <c r="F377" s="137" t="e">
        <f t="shared" ca="1" si="28"/>
        <v>#REF!</v>
      </c>
      <c r="G377" s="135"/>
      <c r="H377" s="135"/>
      <c r="I377" s="135" t="e">
        <f t="shared" ca="1" si="29"/>
        <v>#REF!</v>
      </c>
      <c r="J377" s="138"/>
      <c r="K377" s="138"/>
      <c r="L377" s="138" t="e">
        <f t="shared" ca="1" si="30"/>
        <v>#REF!</v>
      </c>
      <c r="M377" s="139" t="e">
        <f t="shared" ca="1" si="24"/>
        <v>#REF!</v>
      </c>
      <c r="N377" s="179" t="e">
        <f t="shared" ca="1" si="22"/>
        <v>#REF!</v>
      </c>
      <c r="O377" s="141" t="e">
        <f t="shared" ca="1" si="23"/>
        <v>#REF!</v>
      </c>
      <c r="P377" s="171"/>
    </row>
    <row r="378" spans="1:16" ht="15.75" hidden="1" customHeight="1" x14ac:dyDescent="0.25">
      <c r="A378" s="132">
        <v>372</v>
      </c>
      <c r="B378" s="154" t="e">
        <f t="shared" ca="1" si="26"/>
        <v>#REF!</v>
      </c>
      <c r="C378" s="154" t="e">
        <f t="shared" ca="1" si="27"/>
        <v>#REF!</v>
      </c>
      <c r="D378" s="136"/>
      <c r="E378" s="137"/>
      <c r="F378" s="137" t="e">
        <f t="shared" ca="1" si="28"/>
        <v>#REF!</v>
      </c>
      <c r="G378" s="135"/>
      <c r="H378" s="135"/>
      <c r="I378" s="135" t="e">
        <f t="shared" ca="1" si="29"/>
        <v>#REF!</v>
      </c>
      <c r="J378" s="138"/>
      <c r="K378" s="138"/>
      <c r="L378" s="138" t="e">
        <f t="shared" ca="1" si="30"/>
        <v>#REF!</v>
      </c>
      <c r="M378" s="139" t="e">
        <f t="shared" ca="1" si="24"/>
        <v>#REF!</v>
      </c>
      <c r="N378" s="179" t="e">
        <f t="shared" ca="1" si="22"/>
        <v>#REF!</v>
      </c>
      <c r="O378" s="141" t="e">
        <f t="shared" ca="1" si="23"/>
        <v>#REF!</v>
      </c>
      <c r="P378" s="171"/>
    </row>
    <row r="379" spans="1:16" ht="15.75" hidden="1" customHeight="1" x14ac:dyDescent="0.25">
      <c r="A379" s="132">
        <v>373</v>
      </c>
      <c r="B379" s="154" t="e">
        <f t="shared" ca="1" si="26"/>
        <v>#REF!</v>
      </c>
      <c r="C379" s="154" t="e">
        <f t="shared" ca="1" si="27"/>
        <v>#REF!</v>
      </c>
      <c r="D379" s="136"/>
      <c r="E379" s="137"/>
      <c r="F379" s="137" t="e">
        <f t="shared" ca="1" si="28"/>
        <v>#REF!</v>
      </c>
      <c r="G379" s="135"/>
      <c r="H379" s="135"/>
      <c r="I379" s="135" t="e">
        <f t="shared" ca="1" si="29"/>
        <v>#REF!</v>
      </c>
      <c r="J379" s="138"/>
      <c r="K379" s="138"/>
      <c r="L379" s="138" t="e">
        <f t="shared" ca="1" si="30"/>
        <v>#REF!</v>
      </c>
      <c r="M379" s="139" t="e">
        <f t="shared" ca="1" si="24"/>
        <v>#REF!</v>
      </c>
      <c r="N379" s="179" t="e">
        <f t="shared" ca="1" si="22"/>
        <v>#REF!</v>
      </c>
      <c r="O379" s="141" t="e">
        <f t="shared" ca="1" si="23"/>
        <v>#REF!</v>
      </c>
      <c r="P379" s="171"/>
    </row>
    <row r="380" spans="1:16" ht="15.75" hidden="1" customHeight="1" x14ac:dyDescent="0.25">
      <c r="A380" s="132">
        <v>374</v>
      </c>
      <c r="B380" s="154" t="e">
        <f t="shared" ca="1" si="26"/>
        <v>#REF!</v>
      </c>
      <c r="C380" s="154" t="e">
        <f t="shared" ca="1" si="27"/>
        <v>#REF!</v>
      </c>
      <c r="D380" s="136"/>
      <c r="E380" s="137"/>
      <c r="F380" s="137" t="e">
        <f t="shared" ca="1" si="28"/>
        <v>#REF!</v>
      </c>
      <c r="G380" s="135"/>
      <c r="H380" s="135"/>
      <c r="I380" s="135" t="e">
        <f t="shared" ca="1" si="29"/>
        <v>#REF!</v>
      </c>
      <c r="J380" s="138"/>
      <c r="K380" s="138"/>
      <c r="L380" s="138" t="e">
        <f t="shared" ca="1" si="30"/>
        <v>#REF!</v>
      </c>
      <c r="M380" s="139" t="e">
        <f t="shared" ca="1" si="24"/>
        <v>#REF!</v>
      </c>
      <c r="N380" s="179" t="e">
        <f t="shared" ca="1" si="22"/>
        <v>#REF!</v>
      </c>
      <c r="O380" s="141" t="e">
        <f t="shared" ca="1" si="23"/>
        <v>#REF!</v>
      </c>
      <c r="P380" s="171"/>
    </row>
    <row r="381" spans="1:16" ht="15.75" hidden="1" customHeight="1" x14ac:dyDescent="0.25">
      <c r="A381" s="132">
        <v>375</v>
      </c>
      <c r="B381" s="154" t="e">
        <f t="shared" ca="1" si="26"/>
        <v>#REF!</v>
      </c>
      <c r="C381" s="154" t="e">
        <f t="shared" ca="1" si="27"/>
        <v>#REF!</v>
      </c>
      <c r="D381" s="136"/>
      <c r="E381" s="137"/>
      <c r="F381" s="137" t="e">
        <f t="shared" ca="1" si="28"/>
        <v>#REF!</v>
      </c>
      <c r="G381" s="135"/>
      <c r="H381" s="135"/>
      <c r="I381" s="135" t="e">
        <f t="shared" ca="1" si="29"/>
        <v>#REF!</v>
      </c>
      <c r="J381" s="138"/>
      <c r="K381" s="138"/>
      <c r="L381" s="138" t="e">
        <f t="shared" ca="1" si="30"/>
        <v>#REF!</v>
      </c>
      <c r="M381" s="139" t="e">
        <f t="shared" ca="1" si="24"/>
        <v>#REF!</v>
      </c>
      <c r="N381" s="179" t="e">
        <f t="shared" ca="1" si="22"/>
        <v>#REF!</v>
      </c>
      <c r="O381" s="141" t="e">
        <f t="shared" ca="1" si="23"/>
        <v>#REF!</v>
      </c>
      <c r="P381" s="171"/>
    </row>
    <row r="382" spans="1:16" ht="15.75" hidden="1" customHeight="1" x14ac:dyDescent="0.25">
      <c r="A382" s="132">
        <v>376</v>
      </c>
      <c r="B382" s="154" t="e">
        <f t="shared" ca="1" si="26"/>
        <v>#REF!</v>
      </c>
      <c r="C382" s="154" t="e">
        <f t="shared" ca="1" si="27"/>
        <v>#REF!</v>
      </c>
      <c r="D382" s="136"/>
      <c r="E382" s="137"/>
      <c r="F382" s="137" t="e">
        <f t="shared" ca="1" si="28"/>
        <v>#REF!</v>
      </c>
      <c r="G382" s="135"/>
      <c r="H382" s="135"/>
      <c r="I382" s="135" t="e">
        <f t="shared" ca="1" si="29"/>
        <v>#REF!</v>
      </c>
      <c r="J382" s="138"/>
      <c r="K382" s="138"/>
      <c r="L382" s="138" t="e">
        <f t="shared" ca="1" si="30"/>
        <v>#REF!</v>
      </c>
      <c r="M382" s="139" t="e">
        <f t="shared" ca="1" si="24"/>
        <v>#REF!</v>
      </c>
      <c r="N382" s="179" t="e">
        <f t="shared" ca="1" si="22"/>
        <v>#REF!</v>
      </c>
      <c r="O382" s="141" t="e">
        <f t="shared" ca="1" si="23"/>
        <v>#REF!</v>
      </c>
      <c r="P382" s="171"/>
    </row>
    <row r="383" spans="1:16" ht="15.75" hidden="1" customHeight="1" x14ac:dyDescent="0.25">
      <c r="A383" s="132">
        <v>377</v>
      </c>
      <c r="B383" s="154" t="e">
        <f t="shared" ca="1" si="26"/>
        <v>#REF!</v>
      </c>
      <c r="C383" s="154" t="e">
        <f t="shared" ca="1" si="27"/>
        <v>#REF!</v>
      </c>
      <c r="D383" s="136"/>
      <c r="E383" s="137"/>
      <c r="F383" s="137" t="e">
        <f t="shared" ca="1" si="28"/>
        <v>#REF!</v>
      </c>
      <c r="G383" s="135"/>
      <c r="H383" s="135"/>
      <c r="I383" s="135" t="e">
        <f t="shared" ca="1" si="29"/>
        <v>#REF!</v>
      </c>
      <c r="J383" s="138"/>
      <c r="K383" s="138"/>
      <c r="L383" s="138" t="e">
        <f t="shared" ca="1" si="30"/>
        <v>#REF!</v>
      </c>
      <c r="M383" s="139" t="e">
        <f t="shared" ca="1" si="24"/>
        <v>#REF!</v>
      </c>
      <c r="N383" s="179" t="e">
        <f t="shared" ca="1" si="22"/>
        <v>#REF!</v>
      </c>
      <c r="O383" s="141" t="e">
        <f t="shared" ca="1" si="23"/>
        <v>#REF!</v>
      </c>
      <c r="P383" s="171"/>
    </row>
    <row r="384" spans="1:16" ht="15.75" hidden="1" customHeight="1" x14ac:dyDescent="0.25">
      <c r="A384" s="132">
        <v>378</v>
      </c>
      <c r="B384" s="154" t="e">
        <f t="shared" ca="1" si="26"/>
        <v>#REF!</v>
      </c>
      <c r="C384" s="154" t="e">
        <f t="shared" ca="1" si="27"/>
        <v>#REF!</v>
      </c>
      <c r="D384" s="136"/>
      <c r="E384" s="137"/>
      <c r="F384" s="137" t="e">
        <f t="shared" ca="1" si="28"/>
        <v>#REF!</v>
      </c>
      <c r="G384" s="135"/>
      <c r="H384" s="135"/>
      <c r="I384" s="135" t="e">
        <f t="shared" ca="1" si="29"/>
        <v>#REF!</v>
      </c>
      <c r="J384" s="138"/>
      <c r="K384" s="138"/>
      <c r="L384" s="138" t="e">
        <f t="shared" ca="1" si="30"/>
        <v>#REF!</v>
      </c>
      <c r="M384" s="139" t="e">
        <f t="shared" ca="1" si="24"/>
        <v>#REF!</v>
      </c>
      <c r="N384" s="179" t="e">
        <f t="shared" ca="1" si="22"/>
        <v>#REF!</v>
      </c>
      <c r="O384" s="141" t="e">
        <f t="shared" ca="1" si="23"/>
        <v>#REF!</v>
      </c>
      <c r="P384" s="171"/>
    </row>
    <row r="385" spans="1:16" ht="15.75" hidden="1" customHeight="1" x14ac:dyDescent="0.25">
      <c r="A385" s="132">
        <v>379</v>
      </c>
      <c r="B385" s="154" t="e">
        <f t="shared" ca="1" si="26"/>
        <v>#REF!</v>
      </c>
      <c r="C385" s="154" t="e">
        <f t="shared" ca="1" si="27"/>
        <v>#REF!</v>
      </c>
      <c r="D385" s="136"/>
      <c r="E385" s="137"/>
      <c r="F385" s="137" t="e">
        <f t="shared" ca="1" si="28"/>
        <v>#REF!</v>
      </c>
      <c r="G385" s="135"/>
      <c r="H385" s="135"/>
      <c r="I385" s="135" t="e">
        <f t="shared" ca="1" si="29"/>
        <v>#REF!</v>
      </c>
      <c r="J385" s="138"/>
      <c r="K385" s="138"/>
      <c r="L385" s="138" t="e">
        <f t="shared" ca="1" si="30"/>
        <v>#REF!</v>
      </c>
      <c r="M385" s="139" t="e">
        <f t="shared" ca="1" si="24"/>
        <v>#REF!</v>
      </c>
      <c r="N385" s="179" t="e">
        <f t="shared" ca="1" si="22"/>
        <v>#REF!</v>
      </c>
      <c r="O385" s="141" t="e">
        <f t="shared" ca="1" si="23"/>
        <v>#REF!</v>
      </c>
      <c r="P385" s="171"/>
    </row>
    <row r="386" spans="1:16" ht="15.75" hidden="1" customHeight="1" x14ac:dyDescent="0.25">
      <c r="A386" s="132">
        <v>380</v>
      </c>
      <c r="B386" s="154" t="e">
        <f t="shared" ca="1" si="26"/>
        <v>#REF!</v>
      </c>
      <c r="C386" s="154" t="e">
        <f t="shared" ca="1" si="27"/>
        <v>#REF!</v>
      </c>
      <c r="D386" s="136"/>
      <c r="E386" s="137"/>
      <c r="F386" s="137" t="e">
        <f t="shared" ca="1" si="28"/>
        <v>#REF!</v>
      </c>
      <c r="G386" s="135"/>
      <c r="H386" s="135"/>
      <c r="I386" s="135" t="e">
        <f t="shared" ca="1" si="29"/>
        <v>#REF!</v>
      </c>
      <c r="J386" s="138"/>
      <c r="K386" s="138"/>
      <c r="L386" s="138" t="e">
        <f t="shared" ca="1" si="30"/>
        <v>#REF!</v>
      </c>
      <c r="M386" s="139" t="e">
        <f t="shared" ca="1" si="24"/>
        <v>#REF!</v>
      </c>
      <c r="N386" s="179" t="e">
        <f t="shared" ca="1" si="22"/>
        <v>#REF!</v>
      </c>
      <c r="O386" s="141" t="e">
        <f t="shared" ca="1" si="23"/>
        <v>#REF!</v>
      </c>
      <c r="P386" s="171"/>
    </row>
    <row r="387" spans="1:16" ht="15.75" hidden="1" customHeight="1" x14ac:dyDescent="0.25">
      <c r="A387" s="132">
        <v>381</v>
      </c>
      <c r="B387" s="154" t="e">
        <f t="shared" ca="1" si="26"/>
        <v>#REF!</v>
      </c>
      <c r="C387" s="154" t="e">
        <f t="shared" ca="1" si="27"/>
        <v>#REF!</v>
      </c>
      <c r="D387" s="136"/>
      <c r="E387" s="137"/>
      <c r="F387" s="137" t="e">
        <f t="shared" ca="1" si="28"/>
        <v>#REF!</v>
      </c>
      <c r="G387" s="135"/>
      <c r="H387" s="135"/>
      <c r="I387" s="135" t="e">
        <f t="shared" ca="1" si="29"/>
        <v>#REF!</v>
      </c>
      <c r="J387" s="138"/>
      <c r="K387" s="138"/>
      <c r="L387" s="138" t="e">
        <f t="shared" ca="1" si="30"/>
        <v>#REF!</v>
      </c>
      <c r="M387" s="139" t="e">
        <f t="shared" ca="1" si="24"/>
        <v>#REF!</v>
      </c>
      <c r="N387" s="179" t="e">
        <f t="shared" ca="1" si="22"/>
        <v>#REF!</v>
      </c>
      <c r="O387" s="141" t="e">
        <f t="shared" ca="1" si="23"/>
        <v>#REF!</v>
      </c>
      <c r="P387" s="171"/>
    </row>
    <row r="388" spans="1:16" ht="15.75" hidden="1" customHeight="1" x14ac:dyDescent="0.25">
      <c r="A388" s="132">
        <v>382</v>
      </c>
      <c r="B388" s="154" t="e">
        <f t="shared" ca="1" si="26"/>
        <v>#REF!</v>
      </c>
      <c r="C388" s="154" t="e">
        <f t="shared" ca="1" si="27"/>
        <v>#REF!</v>
      </c>
      <c r="D388" s="136"/>
      <c r="E388" s="137"/>
      <c r="F388" s="137" t="e">
        <f t="shared" ca="1" si="28"/>
        <v>#REF!</v>
      </c>
      <c r="G388" s="135"/>
      <c r="H388" s="135"/>
      <c r="I388" s="135" t="e">
        <f t="shared" ca="1" si="29"/>
        <v>#REF!</v>
      </c>
      <c r="J388" s="138"/>
      <c r="K388" s="138"/>
      <c r="L388" s="138" t="e">
        <f t="shared" ca="1" si="30"/>
        <v>#REF!</v>
      </c>
      <c r="M388" s="139" t="e">
        <f t="shared" ca="1" si="24"/>
        <v>#REF!</v>
      </c>
      <c r="N388" s="179" t="e">
        <f t="shared" ca="1" si="22"/>
        <v>#REF!</v>
      </c>
      <c r="O388" s="141" t="e">
        <f t="shared" ca="1" si="23"/>
        <v>#REF!</v>
      </c>
      <c r="P388" s="171"/>
    </row>
    <row r="389" spans="1:16" ht="15.75" hidden="1" customHeight="1" x14ac:dyDescent="0.25">
      <c r="A389" s="132">
        <v>383</v>
      </c>
      <c r="B389" s="154" t="e">
        <f t="shared" ca="1" si="26"/>
        <v>#REF!</v>
      </c>
      <c r="C389" s="154" t="e">
        <f t="shared" ca="1" si="27"/>
        <v>#REF!</v>
      </c>
      <c r="D389" s="136"/>
      <c r="E389" s="137"/>
      <c r="F389" s="137" t="e">
        <f t="shared" ca="1" si="28"/>
        <v>#REF!</v>
      </c>
      <c r="G389" s="135"/>
      <c r="H389" s="135"/>
      <c r="I389" s="135" t="e">
        <f t="shared" ca="1" si="29"/>
        <v>#REF!</v>
      </c>
      <c r="J389" s="138"/>
      <c r="K389" s="138"/>
      <c r="L389" s="138" t="e">
        <f t="shared" ca="1" si="30"/>
        <v>#REF!</v>
      </c>
      <c r="M389" s="139" t="e">
        <f t="shared" ca="1" si="24"/>
        <v>#REF!</v>
      </c>
      <c r="N389" s="179" t="e">
        <f t="shared" ca="1" si="22"/>
        <v>#REF!</v>
      </c>
      <c r="O389" s="141" t="e">
        <f t="shared" ca="1" si="23"/>
        <v>#REF!</v>
      </c>
      <c r="P389" s="171"/>
    </row>
    <row r="390" spans="1:16" ht="15.75" hidden="1" customHeight="1" x14ac:dyDescent="0.25">
      <c r="A390" s="132">
        <v>384</v>
      </c>
      <c r="B390" s="154" t="e">
        <f t="shared" ca="1" si="26"/>
        <v>#REF!</v>
      </c>
      <c r="C390" s="154" t="e">
        <f t="shared" ca="1" si="27"/>
        <v>#REF!</v>
      </c>
      <c r="D390" s="136"/>
      <c r="E390" s="137"/>
      <c r="F390" s="137" t="e">
        <f t="shared" ca="1" si="28"/>
        <v>#REF!</v>
      </c>
      <c r="G390" s="135"/>
      <c r="H390" s="135"/>
      <c r="I390" s="135" t="e">
        <f t="shared" ca="1" si="29"/>
        <v>#REF!</v>
      </c>
      <c r="J390" s="138"/>
      <c r="K390" s="138"/>
      <c r="L390" s="138" t="e">
        <f t="shared" ca="1" si="30"/>
        <v>#REF!</v>
      </c>
      <c r="M390" s="139" t="e">
        <f t="shared" ca="1" si="24"/>
        <v>#REF!</v>
      </c>
      <c r="N390" s="179" t="e">
        <f t="shared" ca="1" si="22"/>
        <v>#REF!</v>
      </c>
      <c r="O390" s="141" t="e">
        <f t="shared" ca="1" si="23"/>
        <v>#REF!</v>
      </c>
      <c r="P390" s="171"/>
    </row>
    <row r="391" spans="1:16" ht="15.75" hidden="1" customHeight="1" x14ac:dyDescent="0.25">
      <c r="A391" s="132">
        <v>385</v>
      </c>
      <c r="B391" s="154" t="e">
        <f t="shared" ca="1" si="26"/>
        <v>#REF!</v>
      </c>
      <c r="C391" s="154" t="e">
        <f t="shared" ca="1" si="27"/>
        <v>#REF!</v>
      </c>
      <c r="D391" s="136"/>
      <c r="E391" s="137"/>
      <c r="F391" s="137" t="e">
        <f t="shared" ca="1" si="28"/>
        <v>#REF!</v>
      </c>
      <c r="G391" s="135"/>
      <c r="H391" s="135"/>
      <c r="I391" s="135" t="e">
        <f t="shared" ca="1" si="29"/>
        <v>#REF!</v>
      </c>
      <c r="J391" s="138"/>
      <c r="K391" s="138"/>
      <c r="L391" s="138" t="e">
        <f t="shared" ca="1" si="30"/>
        <v>#REF!</v>
      </c>
      <c r="M391" s="139" t="e">
        <f t="shared" ca="1" si="24"/>
        <v>#REF!</v>
      </c>
      <c r="N391" s="179" t="e">
        <f t="shared" ca="1" si="22"/>
        <v>#REF!</v>
      </c>
      <c r="O391" s="141" t="e">
        <f t="shared" ca="1" si="23"/>
        <v>#REF!</v>
      </c>
      <c r="P391" s="171"/>
    </row>
    <row r="392" spans="1:16" ht="15.75" hidden="1" customHeight="1" x14ac:dyDescent="0.25">
      <c r="A392" s="132">
        <v>386</v>
      </c>
      <c r="B392" s="154" t="e">
        <f t="shared" ref="B392:B455" ca="1" si="31">INDIRECT(CONCATENATE($C$505,$D$505,"!$B",$A392 + 8))</f>
        <v>#REF!</v>
      </c>
      <c r="C392" s="154" t="e">
        <f t="shared" ref="C392:C455" ca="1" si="32">INDIRECT(CONCATENATE($C$505,$D$505,"!$C",$A392 + 8))</f>
        <v>#REF!</v>
      </c>
      <c r="D392" s="136"/>
      <c r="E392" s="137"/>
      <c r="F392" s="137" t="e">
        <f t="shared" ref="F392:F455" ca="1" si="33">INDIRECT(CONCATENATE($C$505,$D$505,"!$Z",$A392 + 8))</f>
        <v>#REF!</v>
      </c>
      <c r="G392" s="135"/>
      <c r="H392" s="135"/>
      <c r="I392" s="135" t="e">
        <f t="shared" ca="1" si="29"/>
        <v>#REF!</v>
      </c>
      <c r="J392" s="138"/>
      <c r="K392" s="138"/>
      <c r="L392" s="138" t="e">
        <f t="shared" ref="L392:L455" ca="1" si="34">INDIRECT(CONCATENATE($C$505,$D$505,"!$V",$A392 + 8))</f>
        <v>#REF!</v>
      </c>
      <c r="M392" s="139" t="e">
        <f t="shared" ca="1" si="24"/>
        <v>#REF!</v>
      </c>
      <c r="N392" s="179" t="e">
        <f t="shared" ca="1" si="22"/>
        <v>#REF!</v>
      </c>
      <c r="O392" s="141" t="e">
        <f t="shared" ca="1" si="23"/>
        <v>#REF!</v>
      </c>
      <c r="P392" s="171"/>
    </row>
    <row r="393" spans="1:16" ht="15.75" hidden="1" customHeight="1" x14ac:dyDescent="0.25">
      <c r="A393" s="132">
        <v>387</v>
      </c>
      <c r="B393" s="154" t="e">
        <f t="shared" ca="1" si="31"/>
        <v>#REF!</v>
      </c>
      <c r="C393" s="154" t="e">
        <f t="shared" ca="1" si="32"/>
        <v>#REF!</v>
      </c>
      <c r="D393" s="136"/>
      <c r="E393" s="137"/>
      <c r="F393" s="137" t="e">
        <f t="shared" ca="1" si="33"/>
        <v>#REF!</v>
      </c>
      <c r="G393" s="135"/>
      <c r="H393" s="135"/>
      <c r="I393" s="135" t="e">
        <f t="shared" ref="I393:I456" ca="1" si="35">INDIRECT(CONCATENATE($C$505,$D$505,"!$AD",$A393 + 8))</f>
        <v>#REF!</v>
      </c>
      <c r="J393" s="138"/>
      <c r="K393" s="138"/>
      <c r="L393" s="138" t="e">
        <f t="shared" ca="1" si="34"/>
        <v>#REF!</v>
      </c>
      <c r="M393" s="139" t="e">
        <f t="shared" ref="M393:M456" ca="1" si="36">IF(I393&lt;33,0,35)</f>
        <v>#REF!</v>
      </c>
      <c r="N393" s="179" t="e">
        <f t="shared" ref="N393:N456" ca="1" si="37">ROUNDDOWN(O393,0)</f>
        <v>#REF!</v>
      </c>
      <c r="O393" s="141" t="e">
        <f t="shared" ref="O393:O456" ca="1" si="38">I393*M393/100</f>
        <v>#REF!</v>
      </c>
      <c r="P393" s="171"/>
    </row>
    <row r="394" spans="1:16" ht="15.75" hidden="1" customHeight="1" x14ac:dyDescent="0.25">
      <c r="A394" s="132">
        <v>388</v>
      </c>
      <c r="B394" s="154" t="e">
        <f t="shared" ca="1" si="31"/>
        <v>#REF!</v>
      </c>
      <c r="C394" s="154" t="e">
        <f t="shared" ca="1" si="32"/>
        <v>#REF!</v>
      </c>
      <c r="D394" s="136"/>
      <c r="E394" s="137"/>
      <c r="F394" s="137" t="e">
        <f t="shared" ca="1" si="33"/>
        <v>#REF!</v>
      </c>
      <c r="G394" s="135"/>
      <c r="H394" s="135"/>
      <c r="I394" s="135" t="e">
        <f t="shared" ca="1" si="35"/>
        <v>#REF!</v>
      </c>
      <c r="J394" s="138"/>
      <c r="K394" s="138"/>
      <c r="L394" s="138" t="e">
        <f t="shared" ca="1" si="34"/>
        <v>#REF!</v>
      </c>
      <c r="M394" s="139" t="e">
        <f t="shared" ca="1" si="36"/>
        <v>#REF!</v>
      </c>
      <c r="N394" s="179" t="e">
        <f t="shared" ca="1" si="37"/>
        <v>#REF!</v>
      </c>
      <c r="O394" s="141" t="e">
        <f t="shared" ca="1" si="38"/>
        <v>#REF!</v>
      </c>
      <c r="P394" s="171"/>
    </row>
    <row r="395" spans="1:16" ht="15.75" hidden="1" customHeight="1" x14ac:dyDescent="0.25">
      <c r="A395" s="132">
        <v>389</v>
      </c>
      <c r="B395" s="154" t="e">
        <f t="shared" ca="1" si="31"/>
        <v>#REF!</v>
      </c>
      <c r="C395" s="154" t="e">
        <f t="shared" ca="1" si="32"/>
        <v>#REF!</v>
      </c>
      <c r="D395" s="136"/>
      <c r="E395" s="137"/>
      <c r="F395" s="137" t="e">
        <f t="shared" ca="1" si="33"/>
        <v>#REF!</v>
      </c>
      <c r="G395" s="135"/>
      <c r="H395" s="135"/>
      <c r="I395" s="135" t="e">
        <f t="shared" ca="1" si="35"/>
        <v>#REF!</v>
      </c>
      <c r="J395" s="138"/>
      <c r="K395" s="138"/>
      <c r="L395" s="138" t="e">
        <f t="shared" ca="1" si="34"/>
        <v>#REF!</v>
      </c>
      <c r="M395" s="139" t="e">
        <f t="shared" ca="1" si="36"/>
        <v>#REF!</v>
      </c>
      <c r="N395" s="179" t="e">
        <f t="shared" ca="1" si="37"/>
        <v>#REF!</v>
      </c>
      <c r="O395" s="141" t="e">
        <f t="shared" ca="1" si="38"/>
        <v>#REF!</v>
      </c>
      <c r="P395" s="171"/>
    </row>
    <row r="396" spans="1:16" ht="15.75" hidden="1" customHeight="1" x14ac:dyDescent="0.25">
      <c r="A396" s="132">
        <v>390</v>
      </c>
      <c r="B396" s="154" t="e">
        <f t="shared" ca="1" si="31"/>
        <v>#REF!</v>
      </c>
      <c r="C396" s="154" t="e">
        <f t="shared" ca="1" si="32"/>
        <v>#REF!</v>
      </c>
      <c r="D396" s="136"/>
      <c r="E396" s="137"/>
      <c r="F396" s="137" t="e">
        <f t="shared" ca="1" si="33"/>
        <v>#REF!</v>
      </c>
      <c r="G396" s="135"/>
      <c r="H396" s="135"/>
      <c r="I396" s="135" t="e">
        <f t="shared" ca="1" si="35"/>
        <v>#REF!</v>
      </c>
      <c r="J396" s="138"/>
      <c r="K396" s="138"/>
      <c r="L396" s="138" t="e">
        <f t="shared" ca="1" si="34"/>
        <v>#REF!</v>
      </c>
      <c r="M396" s="139" t="e">
        <f t="shared" ca="1" si="36"/>
        <v>#REF!</v>
      </c>
      <c r="N396" s="179" t="e">
        <f t="shared" ca="1" si="37"/>
        <v>#REF!</v>
      </c>
      <c r="O396" s="141" t="e">
        <f t="shared" ca="1" si="38"/>
        <v>#REF!</v>
      </c>
      <c r="P396" s="171"/>
    </row>
    <row r="397" spans="1:16" ht="15.75" hidden="1" customHeight="1" x14ac:dyDescent="0.25">
      <c r="A397" s="132">
        <v>391</v>
      </c>
      <c r="B397" s="154" t="e">
        <f t="shared" ca="1" si="31"/>
        <v>#REF!</v>
      </c>
      <c r="C397" s="154" t="e">
        <f t="shared" ca="1" si="32"/>
        <v>#REF!</v>
      </c>
      <c r="D397" s="136"/>
      <c r="E397" s="137"/>
      <c r="F397" s="137" t="e">
        <f t="shared" ca="1" si="33"/>
        <v>#REF!</v>
      </c>
      <c r="G397" s="135"/>
      <c r="H397" s="135"/>
      <c r="I397" s="135" t="e">
        <f t="shared" ca="1" si="35"/>
        <v>#REF!</v>
      </c>
      <c r="J397" s="138"/>
      <c r="K397" s="138"/>
      <c r="L397" s="138" t="e">
        <f t="shared" ca="1" si="34"/>
        <v>#REF!</v>
      </c>
      <c r="M397" s="139" t="e">
        <f t="shared" ca="1" si="36"/>
        <v>#REF!</v>
      </c>
      <c r="N397" s="179" t="e">
        <f t="shared" ca="1" si="37"/>
        <v>#REF!</v>
      </c>
      <c r="O397" s="141" t="e">
        <f t="shared" ca="1" si="38"/>
        <v>#REF!</v>
      </c>
      <c r="P397" s="171"/>
    </row>
    <row r="398" spans="1:16" ht="15.75" hidden="1" customHeight="1" x14ac:dyDescent="0.25">
      <c r="A398" s="132">
        <v>392</v>
      </c>
      <c r="B398" s="154" t="e">
        <f t="shared" ca="1" si="31"/>
        <v>#REF!</v>
      </c>
      <c r="C398" s="154" t="e">
        <f t="shared" ca="1" si="32"/>
        <v>#REF!</v>
      </c>
      <c r="D398" s="136"/>
      <c r="E398" s="137"/>
      <c r="F398" s="137" t="e">
        <f t="shared" ca="1" si="33"/>
        <v>#REF!</v>
      </c>
      <c r="G398" s="135"/>
      <c r="H398" s="135"/>
      <c r="I398" s="135" t="e">
        <f t="shared" ca="1" si="35"/>
        <v>#REF!</v>
      </c>
      <c r="J398" s="138"/>
      <c r="K398" s="138"/>
      <c r="L398" s="138" t="e">
        <f t="shared" ca="1" si="34"/>
        <v>#REF!</v>
      </c>
      <c r="M398" s="139" t="e">
        <f t="shared" ca="1" si="36"/>
        <v>#REF!</v>
      </c>
      <c r="N398" s="179" t="e">
        <f t="shared" ca="1" si="37"/>
        <v>#REF!</v>
      </c>
      <c r="O398" s="141" t="e">
        <f t="shared" ca="1" si="38"/>
        <v>#REF!</v>
      </c>
      <c r="P398" s="171"/>
    </row>
    <row r="399" spans="1:16" ht="15.75" hidden="1" customHeight="1" x14ac:dyDescent="0.25">
      <c r="A399" s="132">
        <v>393</v>
      </c>
      <c r="B399" s="154" t="e">
        <f t="shared" ca="1" si="31"/>
        <v>#REF!</v>
      </c>
      <c r="C399" s="154" t="e">
        <f t="shared" ca="1" si="32"/>
        <v>#REF!</v>
      </c>
      <c r="D399" s="136"/>
      <c r="E399" s="137"/>
      <c r="F399" s="137" t="e">
        <f t="shared" ca="1" si="33"/>
        <v>#REF!</v>
      </c>
      <c r="G399" s="135"/>
      <c r="H399" s="135"/>
      <c r="I399" s="135" t="e">
        <f t="shared" ca="1" si="35"/>
        <v>#REF!</v>
      </c>
      <c r="J399" s="138"/>
      <c r="K399" s="138"/>
      <c r="L399" s="138" t="e">
        <f t="shared" ca="1" si="34"/>
        <v>#REF!</v>
      </c>
      <c r="M399" s="139" t="e">
        <f t="shared" ca="1" si="36"/>
        <v>#REF!</v>
      </c>
      <c r="N399" s="179" t="e">
        <f t="shared" ca="1" si="37"/>
        <v>#REF!</v>
      </c>
      <c r="O399" s="141" t="e">
        <f t="shared" ca="1" si="38"/>
        <v>#REF!</v>
      </c>
      <c r="P399" s="171"/>
    </row>
    <row r="400" spans="1:16" ht="15.75" hidden="1" customHeight="1" x14ac:dyDescent="0.25">
      <c r="A400" s="132">
        <v>394</v>
      </c>
      <c r="B400" s="154" t="e">
        <f t="shared" ca="1" si="31"/>
        <v>#REF!</v>
      </c>
      <c r="C400" s="154" t="e">
        <f t="shared" ca="1" si="32"/>
        <v>#REF!</v>
      </c>
      <c r="D400" s="136"/>
      <c r="E400" s="137"/>
      <c r="F400" s="137" t="e">
        <f t="shared" ca="1" si="33"/>
        <v>#REF!</v>
      </c>
      <c r="G400" s="135"/>
      <c r="H400" s="135"/>
      <c r="I400" s="135" t="e">
        <f t="shared" ca="1" si="35"/>
        <v>#REF!</v>
      </c>
      <c r="J400" s="138"/>
      <c r="K400" s="138"/>
      <c r="L400" s="138" t="e">
        <f t="shared" ca="1" si="34"/>
        <v>#REF!</v>
      </c>
      <c r="M400" s="139" t="e">
        <f t="shared" ca="1" si="36"/>
        <v>#REF!</v>
      </c>
      <c r="N400" s="179" t="e">
        <f t="shared" ca="1" si="37"/>
        <v>#REF!</v>
      </c>
      <c r="O400" s="141" t="e">
        <f t="shared" ca="1" si="38"/>
        <v>#REF!</v>
      </c>
      <c r="P400" s="171"/>
    </row>
    <row r="401" spans="1:16" ht="15.75" hidden="1" customHeight="1" x14ac:dyDescent="0.25">
      <c r="A401" s="132">
        <v>395</v>
      </c>
      <c r="B401" s="154" t="e">
        <f t="shared" ca="1" si="31"/>
        <v>#REF!</v>
      </c>
      <c r="C401" s="154" t="e">
        <f t="shared" ca="1" si="32"/>
        <v>#REF!</v>
      </c>
      <c r="D401" s="136"/>
      <c r="E401" s="137"/>
      <c r="F401" s="137" t="e">
        <f t="shared" ca="1" si="33"/>
        <v>#REF!</v>
      </c>
      <c r="G401" s="135"/>
      <c r="H401" s="135"/>
      <c r="I401" s="135" t="e">
        <f t="shared" ca="1" si="35"/>
        <v>#REF!</v>
      </c>
      <c r="J401" s="138"/>
      <c r="K401" s="138"/>
      <c r="L401" s="138" t="e">
        <f t="shared" ca="1" si="34"/>
        <v>#REF!</v>
      </c>
      <c r="M401" s="139" t="e">
        <f t="shared" ca="1" si="36"/>
        <v>#REF!</v>
      </c>
      <c r="N401" s="179" t="e">
        <f t="shared" ca="1" si="37"/>
        <v>#REF!</v>
      </c>
      <c r="O401" s="141" t="e">
        <f t="shared" ca="1" si="38"/>
        <v>#REF!</v>
      </c>
      <c r="P401" s="171"/>
    </row>
    <row r="402" spans="1:16" ht="15.75" hidden="1" customHeight="1" x14ac:dyDescent="0.25">
      <c r="A402" s="132">
        <v>396</v>
      </c>
      <c r="B402" s="154" t="e">
        <f t="shared" ca="1" si="31"/>
        <v>#REF!</v>
      </c>
      <c r="C402" s="154" t="e">
        <f t="shared" ca="1" si="32"/>
        <v>#REF!</v>
      </c>
      <c r="D402" s="136"/>
      <c r="E402" s="137"/>
      <c r="F402" s="137" t="e">
        <f t="shared" ca="1" si="33"/>
        <v>#REF!</v>
      </c>
      <c r="G402" s="135"/>
      <c r="H402" s="135"/>
      <c r="I402" s="135" t="e">
        <f t="shared" ca="1" si="35"/>
        <v>#REF!</v>
      </c>
      <c r="J402" s="138"/>
      <c r="K402" s="138"/>
      <c r="L402" s="138" t="e">
        <f t="shared" ca="1" si="34"/>
        <v>#REF!</v>
      </c>
      <c r="M402" s="139" t="e">
        <f t="shared" ca="1" si="36"/>
        <v>#REF!</v>
      </c>
      <c r="N402" s="179" t="e">
        <f t="shared" ca="1" si="37"/>
        <v>#REF!</v>
      </c>
      <c r="O402" s="141" t="e">
        <f t="shared" ca="1" si="38"/>
        <v>#REF!</v>
      </c>
      <c r="P402" s="171"/>
    </row>
    <row r="403" spans="1:16" ht="15.75" hidden="1" customHeight="1" x14ac:dyDescent="0.25">
      <c r="A403" s="132">
        <v>397</v>
      </c>
      <c r="B403" s="154" t="e">
        <f t="shared" ca="1" si="31"/>
        <v>#REF!</v>
      </c>
      <c r="C403" s="154" t="e">
        <f t="shared" ca="1" si="32"/>
        <v>#REF!</v>
      </c>
      <c r="D403" s="136"/>
      <c r="E403" s="137"/>
      <c r="F403" s="137" t="e">
        <f t="shared" ca="1" si="33"/>
        <v>#REF!</v>
      </c>
      <c r="G403" s="135"/>
      <c r="H403" s="135"/>
      <c r="I403" s="135" t="e">
        <f t="shared" ca="1" si="35"/>
        <v>#REF!</v>
      </c>
      <c r="J403" s="138"/>
      <c r="K403" s="138"/>
      <c r="L403" s="138" t="e">
        <f t="shared" ca="1" si="34"/>
        <v>#REF!</v>
      </c>
      <c r="M403" s="139" t="e">
        <f t="shared" ca="1" si="36"/>
        <v>#REF!</v>
      </c>
      <c r="N403" s="179" t="e">
        <f t="shared" ca="1" si="37"/>
        <v>#REF!</v>
      </c>
      <c r="O403" s="141" t="e">
        <f t="shared" ca="1" si="38"/>
        <v>#REF!</v>
      </c>
      <c r="P403" s="171"/>
    </row>
    <row r="404" spans="1:16" ht="15.75" hidden="1" customHeight="1" x14ac:dyDescent="0.25">
      <c r="A404" s="132">
        <v>398</v>
      </c>
      <c r="B404" s="154" t="e">
        <f t="shared" ca="1" si="31"/>
        <v>#REF!</v>
      </c>
      <c r="C404" s="154" t="e">
        <f t="shared" ca="1" si="32"/>
        <v>#REF!</v>
      </c>
      <c r="D404" s="136"/>
      <c r="E404" s="137"/>
      <c r="F404" s="137" t="e">
        <f t="shared" ca="1" si="33"/>
        <v>#REF!</v>
      </c>
      <c r="G404" s="135"/>
      <c r="H404" s="135"/>
      <c r="I404" s="135" t="e">
        <f t="shared" ca="1" si="35"/>
        <v>#REF!</v>
      </c>
      <c r="J404" s="138"/>
      <c r="K404" s="138"/>
      <c r="L404" s="138" t="e">
        <f t="shared" ca="1" si="34"/>
        <v>#REF!</v>
      </c>
      <c r="M404" s="139" t="e">
        <f t="shared" ca="1" si="36"/>
        <v>#REF!</v>
      </c>
      <c r="N404" s="179" t="e">
        <f t="shared" ca="1" si="37"/>
        <v>#REF!</v>
      </c>
      <c r="O404" s="141" t="e">
        <f t="shared" ca="1" si="38"/>
        <v>#REF!</v>
      </c>
      <c r="P404" s="171"/>
    </row>
    <row r="405" spans="1:16" ht="15.75" hidden="1" customHeight="1" x14ac:dyDescent="0.25">
      <c r="A405" s="132">
        <v>399</v>
      </c>
      <c r="B405" s="154" t="e">
        <f t="shared" ca="1" si="31"/>
        <v>#REF!</v>
      </c>
      <c r="C405" s="154" t="e">
        <f t="shared" ca="1" si="32"/>
        <v>#REF!</v>
      </c>
      <c r="D405" s="136"/>
      <c r="E405" s="137"/>
      <c r="F405" s="137" t="e">
        <f t="shared" ca="1" si="33"/>
        <v>#REF!</v>
      </c>
      <c r="G405" s="135"/>
      <c r="H405" s="135"/>
      <c r="I405" s="135" t="e">
        <f t="shared" ca="1" si="35"/>
        <v>#REF!</v>
      </c>
      <c r="J405" s="138"/>
      <c r="K405" s="138"/>
      <c r="L405" s="138" t="e">
        <f t="shared" ca="1" si="34"/>
        <v>#REF!</v>
      </c>
      <c r="M405" s="139" t="e">
        <f t="shared" ca="1" si="36"/>
        <v>#REF!</v>
      </c>
      <c r="N405" s="179" t="e">
        <f t="shared" ca="1" si="37"/>
        <v>#REF!</v>
      </c>
      <c r="O405" s="141" t="e">
        <f t="shared" ca="1" si="38"/>
        <v>#REF!</v>
      </c>
      <c r="P405" s="171"/>
    </row>
    <row r="406" spans="1:16" ht="15.75" hidden="1" customHeight="1" x14ac:dyDescent="0.25">
      <c r="A406" s="132">
        <v>400</v>
      </c>
      <c r="B406" s="154" t="e">
        <f t="shared" ca="1" si="31"/>
        <v>#REF!</v>
      </c>
      <c r="C406" s="154" t="e">
        <f t="shared" ca="1" si="32"/>
        <v>#REF!</v>
      </c>
      <c r="D406" s="136"/>
      <c r="E406" s="137"/>
      <c r="F406" s="137" t="e">
        <f t="shared" ca="1" si="33"/>
        <v>#REF!</v>
      </c>
      <c r="G406" s="135"/>
      <c r="H406" s="135"/>
      <c r="I406" s="135" t="e">
        <f t="shared" ca="1" si="35"/>
        <v>#REF!</v>
      </c>
      <c r="J406" s="138"/>
      <c r="K406" s="138"/>
      <c r="L406" s="138" t="e">
        <f t="shared" ca="1" si="34"/>
        <v>#REF!</v>
      </c>
      <c r="M406" s="139" t="e">
        <f t="shared" ca="1" si="36"/>
        <v>#REF!</v>
      </c>
      <c r="N406" s="179" t="e">
        <f t="shared" ca="1" si="37"/>
        <v>#REF!</v>
      </c>
      <c r="O406" s="141" t="e">
        <f t="shared" ca="1" si="38"/>
        <v>#REF!</v>
      </c>
      <c r="P406" s="171"/>
    </row>
    <row r="407" spans="1:16" ht="15.75" hidden="1" customHeight="1" x14ac:dyDescent="0.25">
      <c r="A407" s="132">
        <v>401</v>
      </c>
      <c r="B407" s="154" t="e">
        <f t="shared" ca="1" si="31"/>
        <v>#REF!</v>
      </c>
      <c r="C407" s="154" t="e">
        <f t="shared" ca="1" si="32"/>
        <v>#REF!</v>
      </c>
      <c r="D407" s="136"/>
      <c r="E407" s="137"/>
      <c r="F407" s="137" t="e">
        <f t="shared" ca="1" si="33"/>
        <v>#REF!</v>
      </c>
      <c r="G407" s="135"/>
      <c r="H407" s="135"/>
      <c r="I407" s="135" t="e">
        <f t="shared" ca="1" si="35"/>
        <v>#REF!</v>
      </c>
      <c r="J407" s="138"/>
      <c r="K407" s="138"/>
      <c r="L407" s="138" t="e">
        <f t="shared" ca="1" si="34"/>
        <v>#REF!</v>
      </c>
      <c r="M407" s="139" t="e">
        <f t="shared" ca="1" si="36"/>
        <v>#REF!</v>
      </c>
      <c r="N407" s="179" t="e">
        <f t="shared" ca="1" si="37"/>
        <v>#REF!</v>
      </c>
      <c r="O407" s="141" t="e">
        <f t="shared" ca="1" si="38"/>
        <v>#REF!</v>
      </c>
      <c r="P407" s="171"/>
    </row>
    <row r="408" spans="1:16" ht="15.75" hidden="1" customHeight="1" x14ac:dyDescent="0.25">
      <c r="A408" s="132">
        <v>402</v>
      </c>
      <c r="B408" s="154" t="e">
        <f t="shared" ca="1" si="31"/>
        <v>#REF!</v>
      </c>
      <c r="C408" s="154" t="e">
        <f t="shared" ca="1" si="32"/>
        <v>#REF!</v>
      </c>
      <c r="D408" s="136"/>
      <c r="E408" s="137"/>
      <c r="F408" s="137" t="e">
        <f t="shared" ca="1" si="33"/>
        <v>#REF!</v>
      </c>
      <c r="G408" s="135"/>
      <c r="H408" s="135"/>
      <c r="I408" s="135" t="e">
        <f t="shared" ca="1" si="35"/>
        <v>#REF!</v>
      </c>
      <c r="J408" s="138"/>
      <c r="K408" s="138"/>
      <c r="L408" s="138" t="e">
        <f t="shared" ca="1" si="34"/>
        <v>#REF!</v>
      </c>
      <c r="M408" s="139" t="e">
        <f t="shared" ca="1" si="36"/>
        <v>#REF!</v>
      </c>
      <c r="N408" s="179" t="e">
        <f t="shared" ca="1" si="37"/>
        <v>#REF!</v>
      </c>
      <c r="O408" s="141" t="e">
        <f t="shared" ca="1" si="38"/>
        <v>#REF!</v>
      </c>
      <c r="P408" s="171"/>
    </row>
    <row r="409" spans="1:16" ht="15.75" hidden="1" customHeight="1" x14ac:dyDescent="0.25">
      <c r="A409" s="132">
        <v>403</v>
      </c>
      <c r="B409" s="154" t="e">
        <f t="shared" ca="1" si="31"/>
        <v>#REF!</v>
      </c>
      <c r="C409" s="154" t="e">
        <f t="shared" ca="1" si="32"/>
        <v>#REF!</v>
      </c>
      <c r="D409" s="136"/>
      <c r="E409" s="137"/>
      <c r="F409" s="137" t="e">
        <f t="shared" ca="1" si="33"/>
        <v>#REF!</v>
      </c>
      <c r="G409" s="135"/>
      <c r="H409" s="135"/>
      <c r="I409" s="135" t="e">
        <f t="shared" ca="1" si="35"/>
        <v>#REF!</v>
      </c>
      <c r="J409" s="138"/>
      <c r="K409" s="138"/>
      <c r="L409" s="138" t="e">
        <f t="shared" ca="1" si="34"/>
        <v>#REF!</v>
      </c>
      <c r="M409" s="139" t="e">
        <f t="shared" ca="1" si="36"/>
        <v>#REF!</v>
      </c>
      <c r="N409" s="179" t="e">
        <f t="shared" ca="1" si="37"/>
        <v>#REF!</v>
      </c>
      <c r="O409" s="141" t="e">
        <f t="shared" ca="1" si="38"/>
        <v>#REF!</v>
      </c>
      <c r="P409" s="171"/>
    </row>
    <row r="410" spans="1:16" ht="15.75" hidden="1" customHeight="1" x14ac:dyDescent="0.25">
      <c r="A410" s="132">
        <v>404</v>
      </c>
      <c r="B410" s="154" t="e">
        <f t="shared" ca="1" si="31"/>
        <v>#REF!</v>
      </c>
      <c r="C410" s="154" t="e">
        <f t="shared" ca="1" si="32"/>
        <v>#REF!</v>
      </c>
      <c r="D410" s="136"/>
      <c r="E410" s="137"/>
      <c r="F410" s="137" t="e">
        <f t="shared" ca="1" si="33"/>
        <v>#REF!</v>
      </c>
      <c r="G410" s="135"/>
      <c r="H410" s="135"/>
      <c r="I410" s="135" t="e">
        <f t="shared" ca="1" si="35"/>
        <v>#REF!</v>
      </c>
      <c r="J410" s="138"/>
      <c r="K410" s="138"/>
      <c r="L410" s="138" t="e">
        <f t="shared" ca="1" si="34"/>
        <v>#REF!</v>
      </c>
      <c r="M410" s="139" t="e">
        <f t="shared" ca="1" si="36"/>
        <v>#REF!</v>
      </c>
      <c r="N410" s="179" t="e">
        <f t="shared" ca="1" si="37"/>
        <v>#REF!</v>
      </c>
      <c r="O410" s="141" t="e">
        <f t="shared" ca="1" si="38"/>
        <v>#REF!</v>
      </c>
      <c r="P410" s="171"/>
    </row>
    <row r="411" spans="1:16" ht="15.75" hidden="1" customHeight="1" x14ac:dyDescent="0.25">
      <c r="A411" s="132">
        <v>405</v>
      </c>
      <c r="B411" s="154" t="e">
        <f t="shared" ca="1" si="31"/>
        <v>#REF!</v>
      </c>
      <c r="C411" s="154" t="e">
        <f t="shared" ca="1" si="32"/>
        <v>#REF!</v>
      </c>
      <c r="D411" s="136"/>
      <c r="E411" s="137"/>
      <c r="F411" s="137" t="e">
        <f t="shared" ca="1" si="33"/>
        <v>#REF!</v>
      </c>
      <c r="G411" s="135"/>
      <c r="H411" s="135"/>
      <c r="I411" s="135" t="e">
        <f t="shared" ca="1" si="35"/>
        <v>#REF!</v>
      </c>
      <c r="J411" s="138"/>
      <c r="K411" s="138"/>
      <c r="L411" s="138" t="e">
        <f t="shared" ca="1" si="34"/>
        <v>#REF!</v>
      </c>
      <c r="M411" s="139" t="e">
        <f t="shared" ca="1" si="36"/>
        <v>#REF!</v>
      </c>
      <c r="N411" s="179" t="e">
        <f t="shared" ca="1" si="37"/>
        <v>#REF!</v>
      </c>
      <c r="O411" s="141" t="e">
        <f t="shared" ca="1" si="38"/>
        <v>#REF!</v>
      </c>
      <c r="P411" s="171"/>
    </row>
    <row r="412" spans="1:16" ht="15.75" hidden="1" customHeight="1" x14ac:dyDescent="0.25">
      <c r="A412" s="132">
        <v>406</v>
      </c>
      <c r="B412" s="154" t="e">
        <f t="shared" ca="1" si="31"/>
        <v>#REF!</v>
      </c>
      <c r="C412" s="154" t="e">
        <f t="shared" ca="1" si="32"/>
        <v>#REF!</v>
      </c>
      <c r="D412" s="136"/>
      <c r="E412" s="137"/>
      <c r="F412" s="137" t="e">
        <f t="shared" ca="1" si="33"/>
        <v>#REF!</v>
      </c>
      <c r="G412" s="135"/>
      <c r="H412" s="135"/>
      <c r="I412" s="135" t="e">
        <f t="shared" ca="1" si="35"/>
        <v>#REF!</v>
      </c>
      <c r="J412" s="138"/>
      <c r="K412" s="138"/>
      <c r="L412" s="138" t="e">
        <f t="shared" ca="1" si="34"/>
        <v>#REF!</v>
      </c>
      <c r="M412" s="139" t="e">
        <f t="shared" ca="1" si="36"/>
        <v>#REF!</v>
      </c>
      <c r="N412" s="179" t="e">
        <f t="shared" ca="1" si="37"/>
        <v>#REF!</v>
      </c>
      <c r="O412" s="141" t="e">
        <f t="shared" ca="1" si="38"/>
        <v>#REF!</v>
      </c>
      <c r="P412" s="171"/>
    </row>
    <row r="413" spans="1:16" ht="15.75" hidden="1" customHeight="1" x14ac:dyDescent="0.25">
      <c r="A413" s="132">
        <v>407</v>
      </c>
      <c r="B413" s="154" t="e">
        <f t="shared" ca="1" si="31"/>
        <v>#REF!</v>
      </c>
      <c r="C413" s="154" t="e">
        <f t="shared" ca="1" si="32"/>
        <v>#REF!</v>
      </c>
      <c r="D413" s="136"/>
      <c r="E413" s="137"/>
      <c r="F413" s="137" t="e">
        <f t="shared" ca="1" si="33"/>
        <v>#REF!</v>
      </c>
      <c r="G413" s="135"/>
      <c r="H413" s="135"/>
      <c r="I413" s="135" t="e">
        <f t="shared" ca="1" si="35"/>
        <v>#REF!</v>
      </c>
      <c r="J413" s="138"/>
      <c r="K413" s="138"/>
      <c r="L413" s="138" t="e">
        <f t="shared" ca="1" si="34"/>
        <v>#REF!</v>
      </c>
      <c r="M413" s="139" t="e">
        <f t="shared" ca="1" si="36"/>
        <v>#REF!</v>
      </c>
      <c r="N413" s="179" t="e">
        <f t="shared" ca="1" si="37"/>
        <v>#REF!</v>
      </c>
      <c r="O413" s="141" t="e">
        <f t="shared" ca="1" si="38"/>
        <v>#REF!</v>
      </c>
      <c r="P413" s="171"/>
    </row>
    <row r="414" spans="1:16" ht="15.75" hidden="1" customHeight="1" x14ac:dyDescent="0.25">
      <c r="A414" s="132">
        <v>408</v>
      </c>
      <c r="B414" s="154" t="e">
        <f t="shared" ca="1" si="31"/>
        <v>#REF!</v>
      </c>
      <c r="C414" s="154" t="e">
        <f t="shared" ca="1" si="32"/>
        <v>#REF!</v>
      </c>
      <c r="D414" s="136"/>
      <c r="E414" s="137"/>
      <c r="F414" s="137" t="e">
        <f t="shared" ca="1" si="33"/>
        <v>#REF!</v>
      </c>
      <c r="G414" s="135"/>
      <c r="H414" s="135"/>
      <c r="I414" s="135" t="e">
        <f t="shared" ca="1" si="35"/>
        <v>#REF!</v>
      </c>
      <c r="J414" s="138"/>
      <c r="K414" s="138"/>
      <c r="L414" s="138" t="e">
        <f t="shared" ca="1" si="34"/>
        <v>#REF!</v>
      </c>
      <c r="M414" s="139" t="e">
        <f t="shared" ca="1" si="36"/>
        <v>#REF!</v>
      </c>
      <c r="N414" s="179" t="e">
        <f t="shared" ca="1" si="37"/>
        <v>#REF!</v>
      </c>
      <c r="O414" s="141" t="e">
        <f t="shared" ca="1" si="38"/>
        <v>#REF!</v>
      </c>
      <c r="P414" s="171"/>
    </row>
    <row r="415" spans="1:16" ht="15.75" hidden="1" customHeight="1" x14ac:dyDescent="0.25">
      <c r="A415" s="132">
        <v>409</v>
      </c>
      <c r="B415" s="154" t="e">
        <f t="shared" ca="1" si="31"/>
        <v>#REF!</v>
      </c>
      <c r="C415" s="154" t="e">
        <f t="shared" ca="1" si="32"/>
        <v>#REF!</v>
      </c>
      <c r="D415" s="136"/>
      <c r="E415" s="137"/>
      <c r="F415" s="137" t="e">
        <f t="shared" ca="1" si="33"/>
        <v>#REF!</v>
      </c>
      <c r="G415" s="135"/>
      <c r="H415" s="135"/>
      <c r="I415" s="135" t="e">
        <f t="shared" ca="1" si="35"/>
        <v>#REF!</v>
      </c>
      <c r="J415" s="138"/>
      <c r="K415" s="138"/>
      <c r="L415" s="138" t="e">
        <f t="shared" ca="1" si="34"/>
        <v>#REF!</v>
      </c>
      <c r="M415" s="139" t="e">
        <f t="shared" ca="1" si="36"/>
        <v>#REF!</v>
      </c>
      <c r="N415" s="179" t="e">
        <f t="shared" ca="1" si="37"/>
        <v>#REF!</v>
      </c>
      <c r="O415" s="141" t="e">
        <f t="shared" ca="1" si="38"/>
        <v>#REF!</v>
      </c>
      <c r="P415" s="171"/>
    </row>
    <row r="416" spans="1:16" ht="15.75" hidden="1" customHeight="1" x14ac:dyDescent="0.25">
      <c r="A416" s="132">
        <v>410</v>
      </c>
      <c r="B416" s="154" t="e">
        <f t="shared" ca="1" si="31"/>
        <v>#REF!</v>
      </c>
      <c r="C416" s="154" t="e">
        <f t="shared" ca="1" si="32"/>
        <v>#REF!</v>
      </c>
      <c r="D416" s="136"/>
      <c r="E416" s="137"/>
      <c r="F416" s="137" t="e">
        <f t="shared" ca="1" si="33"/>
        <v>#REF!</v>
      </c>
      <c r="G416" s="135"/>
      <c r="H416" s="135"/>
      <c r="I416" s="135" t="e">
        <f t="shared" ca="1" si="35"/>
        <v>#REF!</v>
      </c>
      <c r="J416" s="138"/>
      <c r="K416" s="138"/>
      <c r="L416" s="138" t="e">
        <f t="shared" ca="1" si="34"/>
        <v>#REF!</v>
      </c>
      <c r="M416" s="139" t="e">
        <f t="shared" ca="1" si="36"/>
        <v>#REF!</v>
      </c>
      <c r="N416" s="179" t="e">
        <f t="shared" ca="1" si="37"/>
        <v>#REF!</v>
      </c>
      <c r="O416" s="141" t="e">
        <f t="shared" ca="1" si="38"/>
        <v>#REF!</v>
      </c>
      <c r="P416" s="171"/>
    </row>
    <row r="417" spans="1:16" ht="15.75" hidden="1" customHeight="1" x14ac:dyDescent="0.25">
      <c r="A417" s="132">
        <v>411</v>
      </c>
      <c r="B417" s="154" t="e">
        <f t="shared" ca="1" si="31"/>
        <v>#REF!</v>
      </c>
      <c r="C417" s="154" t="e">
        <f t="shared" ca="1" si="32"/>
        <v>#REF!</v>
      </c>
      <c r="D417" s="136"/>
      <c r="E417" s="137"/>
      <c r="F417" s="137" t="e">
        <f t="shared" ca="1" si="33"/>
        <v>#REF!</v>
      </c>
      <c r="G417" s="135"/>
      <c r="H417" s="135"/>
      <c r="I417" s="135" t="e">
        <f t="shared" ca="1" si="35"/>
        <v>#REF!</v>
      </c>
      <c r="J417" s="138"/>
      <c r="K417" s="138"/>
      <c r="L417" s="138" t="e">
        <f t="shared" ca="1" si="34"/>
        <v>#REF!</v>
      </c>
      <c r="M417" s="139" t="e">
        <f t="shared" ca="1" si="36"/>
        <v>#REF!</v>
      </c>
      <c r="N417" s="179" t="e">
        <f t="shared" ca="1" si="37"/>
        <v>#REF!</v>
      </c>
      <c r="O417" s="141" t="e">
        <f t="shared" ca="1" si="38"/>
        <v>#REF!</v>
      </c>
      <c r="P417" s="171"/>
    </row>
    <row r="418" spans="1:16" ht="15.75" hidden="1" customHeight="1" x14ac:dyDescent="0.25">
      <c r="A418" s="132">
        <v>412</v>
      </c>
      <c r="B418" s="154" t="e">
        <f t="shared" ca="1" si="31"/>
        <v>#REF!</v>
      </c>
      <c r="C418" s="154" t="e">
        <f t="shared" ca="1" si="32"/>
        <v>#REF!</v>
      </c>
      <c r="D418" s="136"/>
      <c r="E418" s="137"/>
      <c r="F418" s="137" t="e">
        <f t="shared" ca="1" si="33"/>
        <v>#REF!</v>
      </c>
      <c r="G418" s="135"/>
      <c r="H418" s="135"/>
      <c r="I418" s="135" t="e">
        <f t="shared" ca="1" si="35"/>
        <v>#REF!</v>
      </c>
      <c r="J418" s="138"/>
      <c r="K418" s="138"/>
      <c r="L418" s="138" t="e">
        <f t="shared" ca="1" si="34"/>
        <v>#REF!</v>
      </c>
      <c r="M418" s="139" t="e">
        <f t="shared" ca="1" si="36"/>
        <v>#REF!</v>
      </c>
      <c r="N418" s="179" t="e">
        <f t="shared" ca="1" si="37"/>
        <v>#REF!</v>
      </c>
      <c r="O418" s="141" t="e">
        <f t="shared" ca="1" si="38"/>
        <v>#REF!</v>
      </c>
      <c r="P418" s="171"/>
    </row>
    <row r="419" spans="1:16" ht="15.75" hidden="1" customHeight="1" x14ac:dyDescent="0.25">
      <c r="A419" s="132">
        <v>413</v>
      </c>
      <c r="B419" s="154" t="e">
        <f t="shared" ca="1" si="31"/>
        <v>#REF!</v>
      </c>
      <c r="C419" s="154" t="e">
        <f t="shared" ca="1" si="32"/>
        <v>#REF!</v>
      </c>
      <c r="D419" s="136"/>
      <c r="E419" s="137"/>
      <c r="F419" s="137" t="e">
        <f t="shared" ca="1" si="33"/>
        <v>#REF!</v>
      </c>
      <c r="G419" s="135"/>
      <c r="H419" s="135"/>
      <c r="I419" s="135" t="e">
        <f t="shared" ca="1" si="35"/>
        <v>#REF!</v>
      </c>
      <c r="J419" s="138"/>
      <c r="K419" s="138"/>
      <c r="L419" s="138" t="e">
        <f t="shared" ca="1" si="34"/>
        <v>#REF!</v>
      </c>
      <c r="M419" s="139" t="e">
        <f t="shared" ca="1" si="36"/>
        <v>#REF!</v>
      </c>
      <c r="N419" s="179" t="e">
        <f t="shared" ca="1" si="37"/>
        <v>#REF!</v>
      </c>
      <c r="O419" s="141" t="e">
        <f t="shared" ca="1" si="38"/>
        <v>#REF!</v>
      </c>
      <c r="P419" s="171"/>
    </row>
    <row r="420" spans="1:16" ht="15.75" hidden="1" customHeight="1" x14ac:dyDescent="0.25">
      <c r="A420" s="132">
        <v>414</v>
      </c>
      <c r="B420" s="154" t="e">
        <f t="shared" ca="1" si="31"/>
        <v>#REF!</v>
      </c>
      <c r="C420" s="154" t="e">
        <f t="shared" ca="1" si="32"/>
        <v>#REF!</v>
      </c>
      <c r="D420" s="136"/>
      <c r="E420" s="137"/>
      <c r="F420" s="137" t="e">
        <f t="shared" ca="1" si="33"/>
        <v>#REF!</v>
      </c>
      <c r="G420" s="135"/>
      <c r="H420" s="135"/>
      <c r="I420" s="135" t="e">
        <f t="shared" ca="1" si="35"/>
        <v>#REF!</v>
      </c>
      <c r="J420" s="138"/>
      <c r="K420" s="138"/>
      <c r="L420" s="138" t="e">
        <f t="shared" ca="1" si="34"/>
        <v>#REF!</v>
      </c>
      <c r="M420" s="139" t="e">
        <f t="shared" ca="1" si="36"/>
        <v>#REF!</v>
      </c>
      <c r="N420" s="179" t="e">
        <f t="shared" ca="1" si="37"/>
        <v>#REF!</v>
      </c>
      <c r="O420" s="141" t="e">
        <f t="shared" ca="1" si="38"/>
        <v>#REF!</v>
      </c>
      <c r="P420" s="171"/>
    </row>
    <row r="421" spans="1:16" ht="15.75" hidden="1" customHeight="1" x14ac:dyDescent="0.25">
      <c r="A421" s="132">
        <v>415</v>
      </c>
      <c r="B421" s="154" t="e">
        <f t="shared" ca="1" si="31"/>
        <v>#REF!</v>
      </c>
      <c r="C421" s="154" t="e">
        <f t="shared" ca="1" si="32"/>
        <v>#REF!</v>
      </c>
      <c r="D421" s="136"/>
      <c r="E421" s="137"/>
      <c r="F421" s="137" t="e">
        <f t="shared" ca="1" si="33"/>
        <v>#REF!</v>
      </c>
      <c r="G421" s="135"/>
      <c r="H421" s="135"/>
      <c r="I421" s="135" t="e">
        <f t="shared" ca="1" si="35"/>
        <v>#REF!</v>
      </c>
      <c r="J421" s="138"/>
      <c r="K421" s="138"/>
      <c r="L421" s="138" t="e">
        <f t="shared" ca="1" si="34"/>
        <v>#REF!</v>
      </c>
      <c r="M421" s="139" t="e">
        <f t="shared" ca="1" si="36"/>
        <v>#REF!</v>
      </c>
      <c r="N421" s="179" t="e">
        <f t="shared" ca="1" si="37"/>
        <v>#REF!</v>
      </c>
      <c r="O421" s="141" t="e">
        <f t="shared" ca="1" si="38"/>
        <v>#REF!</v>
      </c>
      <c r="P421" s="171"/>
    </row>
    <row r="422" spans="1:16" ht="15.75" hidden="1" customHeight="1" x14ac:dyDescent="0.25">
      <c r="A422" s="132">
        <v>416</v>
      </c>
      <c r="B422" s="154" t="e">
        <f t="shared" ca="1" si="31"/>
        <v>#REF!</v>
      </c>
      <c r="C422" s="154" t="e">
        <f t="shared" ca="1" si="32"/>
        <v>#REF!</v>
      </c>
      <c r="D422" s="136"/>
      <c r="E422" s="137"/>
      <c r="F422" s="137" t="e">
        <f t="shared" ca="1" si="33"/>
        <v>#REF!</v>
      </c>
      <c r="G422" s="135"/>
      <c r="H422" s="135"/>
      <c r="I422" s="135" t="e">
        <f t="shared" ca="1" si="35"/>
        <v>#REF!</v>
      </c>
      <c r="J422" s="138"/>
      <c r="K422" s="138"/>
      <c r="L422" s="138" t="e">
        <f t="shared" ca="1" si="34"/>
        <v>#REF!</v>
      </c>
      <c r="M422" s="139" t="e">
        <f t="shared" ca="1" si="36"/>
        <v>#REF!</v>
      </c>
      <c r="N422" s="179" t="e">
        <f t="shared" ca="1" si="37"/>
        <v>#REF!</v>
      </c>
      <c r="O422" s="141" t="e">
        <f t="shared" ca="1" si="38"/>
        <v>#REF!</v>
      </c>
      <c r="P422" s="171"/>
    </row>
    <row r="423" spans="1:16" ht="15.75" hidden="1" customHeight="1" x14ac:dyDescent="0.25">
      <c r="A423" s="132">
        <v>417</v>
      </c>
      <c r="B423" s="154" t="e">
        <f t="shared" ca="1" si="31"/>
        <v>#REF!</v>
      </c>
      <c r="C423" s="154" t="e">
        <f t="shared" ca="1" si="32"/>
        <v>#REF!</v>
      </c>
      <c r="D423" s="136"/>
      <c r="E423" s="137"/>
      <c r="F423" s="137" t="e">
        <f t="shared" ca="1" si="33"/>
        <v>#REF!</v>
      </c>
      <c r="G423" s="135"/>
      <c r="H423" s="135"/>
      <c r="I423" s="135" t="e">
        <f t="shared" ca="1" si="35"/>
        <v>#REF!</v>
      </c>
      <c r="J423" s="138"/>
      <c r="K423" s="138"/>
      <c r="L423" s="138" t="e">
        <f t="shared" ca="1" si="34"/>
        <v>#REF!</v>
      </c>
      <c r="M423" s="139" t="e">
        <f t="shared" ca="1" si="36"/>
        <v>#REF!</v>
      </c>
      <c r="N423" s="179" t="e">
        <f t="shared" ca="1" si="37"/>
        <v>#REF!</v>
      </c>
      <c r="O423" s="141" t="e">
        <f t="shared" ca="1" si="38"/>
        <v>#REF!</v>
      </c>
      <c r="P423" s="171"/>
    </row>
    <row r="424" spans="1:16" ht="15.75" hidden="1" customHeight="1" x14ac:dyDescent="0.25">
      <c r="A424" s="132">
        <v>418</v>
      </c>
      <c r="B424" s="154" t="e">
        <f t="shared" ca="1" si="31"/>
        <v>#REF!</v>
      </c>
      <c r="C424" s="154" t="e">
        <f t="shared" ca="1" si="32"/>
        <v>#REF!</v>
      </c>
      <c r="D424" s="136"/>
      <c r="E424" s="137"/>
      <c r="F424" s="137" t="e">
        <f t="shared" ca="1" si="33"/>
        <v>#REF!</v>
      </c>
      <c r="G424" s="135"/>
      <c r="H424" s="135"/>
      <c r="I424" s="135" t="e">
        <f t="shared" ca="1" si="35"/>
        <v>#REF!</v>
      </c>
      <c r="J424" s="138"/>
      <c r="K424" s="138"/>
      <c r="L424" s="138" t="e">
        <f t="shared" ca="1" si="34"/>
        <v>#REF!</v>
      </c>
      <c r="M424" s="139" t="e">
        <f t="shared" ca="1" si="36"/>
        <v>#REF!</v>
      </c>
      <c r="N424" s="179" t="e">
        <f t="shared" ca="1" si="37"/>
        <v>#REF!</v>
      </c>
      <c r="O424" s="141" t="e">
        <f t="shared" ca="1" si="38"/>
        <v>#REF!</v>
      </c>
      <c r="P424" s="171"/>
    </row>
    <row r="425" spans="1:16" ht="15.75" hidden="1" customHeight="1" x14ac:dyDescent="0.25">
      <c r="A425" s="132">
        <v>419</v>
      </c>
      <c r="B425" s="154" t="e">
        <f t="shared" ca="1" si="31"/>
        <v>#REF!</v>
      </c>
      <c r="C425" s="154" t="e">
        <f t="shared" ca="1" si="32"/>
        <v>#REF!</v>
      </c>
      <c r="D425" s="136"/>
      <c r="E425" s="137"/>
      <c r="F425" s="137" t="e">
        <f t="shared" ca="1" si="33"/>
        <v>#REF!</v>
      </c>
      <c r="G425" s="135"/>
      <c r="H425" s="135"/>
      <c r="I425" s="135" t="e">
        <f t="shared" ca="1" si="35"/>
        <v>#REF!</v>
      </c>
      <c r="J425" s="138"/>
      <c r="K425" s="138"/>
      <c r="L425" s="138" t="e">
        <f t="shared" ca="1" si="34"/>
        <v>#REF!</v>
      </c>
      <c r="M425" s="139" t="e">
        <f t="shared" ca="1" si="36"/>
        <v>#REF!</v>
      </c>
      <c r="N425" s="179" t="e">
        <f t="shared" ca="1" si="37"/>
        <v>#REF!</v>
      </c>
      <c r="O425" s="141" t="e">
        <f t="shared" ca="1" si="38"/>
        <v>#REF!</v>
      </c>
      <c r="P425" s="171"/>
    </row>
    <row r="426" spans="1:16" ht="15.75" hidden="1" customHeight="1" x14ac:dyDescent="0.25">
      <c r="A426" s="132">
        <v>420</v>
      </c>
      <c r="B426" s="154" t="e">
        <f t="shared" ca="1" si="31"/>
        <v>#REF!</v>
      </c>
      <c r="C426" s="154" t="e">
        <f t="shared" ca="1" si="32"/>
        <v>#REF!</v>
      </c>
      <c r="D426" s="136"/>
      <c r="E426" s="137"/>
      <c r="F426" s="137" t="e">
        <f t="shared" ca="1" si="33"/>
        <v>#REF!</v>
      </c>
      <c r="G426" s="135"/>
      <c r="H426" s="135"/>
      <c r="I426" s="135" t="e">
        <f t="shared" ca="1" si="35"/>
        <v>#REF!</v>
      </c>
      <c r="J426" s="138"/>
      <c r="K426" s="138"/>
      <c r="L426" s="138" t="e">
        <f t="shared" ca="1" si="34"/>
        <v>#REF!</v>
      </c>
      <c r="M426" s="139" t="e">
        <f t="shared" ca="1" si="36"/>
        <v>#REF!</v>
      </c>
      <c r="N426" s="179" t="e">
        <f t="shared" ca="1" si="37"/>
        <v>#REF!</v>
      </c>
      <c r="O426" s="141" t="e">
        <f t="shared" ca="1" si="38"/>
        <v>#REF!</v>
      </c>
      <c r="P426" s="171"/>
    </row>
    <row r="427" spans="1:16" ht="15.75" hidden="1" customHeight="1" x14ac:dyDescent="0.25">
      <c r="A427" s="132">
        <v>421</v>
      </c>
      <c r="B427" s="154" t="e">
        <f t="shared" ca="1" si="31"/>
        <v>#REF!</v>
      </c>
      <c r="C427" s="154" t="e">
        <f t="shared" ca="1" si="32"/>
        <v>#REF!</v>
      </c>
      <c r="D427" s="136"/>
      <c r="E427" s="137"/>
      <c r="F427" s="137" t="e">
        <f t="shared" ca="1" si="33"/>
        <v>#REF!</v>
      </c>
      <c r="G427" s="135"/>
      <c r="H427" s="135"/>
      <c r="I427" s="135" t="e">
        <f t="shared" ca="1" si="35"/>
        <v>#REF!</v>
      </c>
      <c r="J427" s="138"/>
      <c r="K427" s="138"/>
      <c r="L427" s="138" t="e">
        <f t="shared" ca="1" si="34"/>
        <v>#REF!</v>
      </c>
      <c r="M427" s="139" t="e">
        <f t="shared" ca="1" si="36"/>
        <v>#REF!</v>
      </c>
      <c r="N427" s="179" t="e">
        <f t="shared" ca="1" si="37"/>
        <v>#REF!</v>
      </c>
      <c r="O427" s="141" t="e">
        <f t="shared" ca="1" si="38"/>
        <v>#REF!</v>
      </c>
      <c r="P427" s="171"/>
    </row>
    <row r="428" spans="1:16" ht="15.75" hidden="1" customHeight="1" x14ac:dyDescent="0.25">
      <c r="A428" s="132">
        <v>422</v>
      </c>
      <c r="B428" s="154" t="e">
        <f t="shared" ca="1" si="31"/>
        <v>#REF!</v>
      </c>
      <c r="C428" s="154" t="e">
        <f t="shared" ca="1" si="32"/>
        <v>#REF!</v>
      </c>
      <c r="D428" s="136"/>
      <c r="E428" s="137"/>
      <c r="F428" s="137" t="e">
        <f t="shared" ca="1" si="33"/>
        <v>#REF!</v>
      </c>
      <c r="G428" s="135"/>
      <c r="H428" s="135"/>
      <c r="I428" s="135" t="e">
        <f t="shared" ca="1" si="35"/>
        <v>#REF!</v>
      </c>
      <c r="J428" s="138"/>
      <c r="K428" s="138"/>
      <c r="L428" s="138" t="e">
        <f t="shared" ca="1" si="34"/>
        <v>#REF!</v>
      </c>
      <c r="M428" s="139" t="e">
        <f t="shared" ca="1" si="36"/>
        <v>#REF!</v>
      </c>
      <c r="N428" s="179" t="e">
        <f t="shared" ca="1" si="37"/>
        <v>#REF!</v>
      </c>
      <c r="O428" s="141" t="e">
        <f t="shared" ca="1" si="38"/>
        <v>#REF!</v>
      </c>
      <c r="P428" s="171"/>
    </row>
    <row r="429" spans="1:16" ht="15.75" hidden="1" customHeight="1" x14ac:dyDescent="0.25">
      <c r="A429" s="132">
        <v>423</v>
      </c>
      <c r="B429" s="154" t="e">
        <f t="shared" ca="1" si="31"/>
        <v>#REF!</v>
      </c>
      <c r="C429" s="154" t="e">
        <f t="shared" ca="1" si="32"/>
        <v>#REF!</v>
      </c>
      <c r="D429" s="136"/>
      <c r="E429" s="137"/>
      <c r="F429" s="137" t="e">
        <f t="shared" ca="1" si="33"/>
        <v>#REF!</v>
      </c>
      <c r="G429" s="135"/>
      <c r="H429" s="135"/>
      <c r="I429" s="135" t="e">
        <f t="shared" ca="1" si="35"/>
        <v>#REF!</v>
      </c>
      <c r="J429" s="138"/>
      <c r="K429" s="138"/>
      <c r="L429" s="138" t="e">
        <f t="shared" ca="1" si="34"/>
        <v>#REF!</v>
      </c>
      <c r="M429" s="139" t="e">
        <f t="shared" ca="1" si="36"/>
        <v>#REF!</v>
      </c>
      <c r="N429" s="179" t="e">
        <f t="shared" ca="1" si="37"/>
        <v>#REF!</v>
      </c>
      <c r="O429" s="141" t="e">
        <f t="shared" ca="1" si="38"/>
        <v>#REF!</v>
      </c>
      <c r="P429" s="171"/>
    </row>
    <row r="430" spans="1:16" ht="15.75" hidden="1" customHeight="1" x14ac:dyDescent="0.25">
      <c r="A430" s="132">
        <v>424</v>
      </c>
      <c r="B430" s="154" t="e">
        <f t="shared" ca="1" si="31"/>
        <v>#REF!</v>
      </c>
      <c r="C430" s="154" t="e">
        <f t="shared" ca="1" si="32"/>
        <v>#REF!</v>
      </c>
      <c r="D430" s="136"/>
      <c r="E430" s="137"/>
      <c r="F430" s="137" t="e">
        <f t="shared" ca="1" si="33"/>
        <v>#REF!</v>
      </c>
      <c r="G430" s="135"/>
      <c r="H430" s="135"/>
      <c r="I430" s="135" t="e">
        <f t="shared" ca="1" si="35"/>
        <v>#REF!</v>
      </c>
      <c r="J430" s="138"/>
      <c r="K430" s="138"/>
      <c r="L430" s="138" t="e">
        <f t="shared" ca="1" si="34"/>
        <v>#REF!</v>
      </c>
      <c r="M430" s="139" t="e">
        <f t="shared" ca="1" si="36"/>
        <v>#REF!</v>
      </c>
      <c r="N430" s="179" t="e">
        <f t="shared" ca="1" si="37"/>
        <v>#REF!</v>
      </c>
      <c r="O430" s="141" t="e">
        <f t="shared" ca="1" si="38"/>
        <v>#REF!</v>
      </c>
      <c r="P430" s="171"/>
    </row>
    <row r="431" spans="1:16" ht="15.75" hidden="1" customHeight="1" x14ac:dyDescent="0.25">
      <c r="A431" s="132">
        <v>425</v>
      </c>
      <c r="B431" s="154" t="e">
        <f t="shared" ca="1" si="31"/>
        <v>#REF!</v>
      </c>
      <c r="C431" s="154" t="e">
        <f t="shared" ca="1" si="32"/>
        <v>#REF!</v>
      </c>
      <c r="D431" s="136"/>
      <c r="E431" s="137"/>
      <c r="F431" s="137" t="e">
        <f t="shared" ca="1" si="33"/>
        <v>#REF!</v>
      </c>
      <c r="G431" s="135"/>
      <c r="H431" s="135"/>
      <c r="I431" s="135" t="e">
        <f t="shared" ca="1" si="35"/>
        <v>#REF!</v>
      </c>
      <c r="J431" s="138"/>
      <c r="K431" s="138"/>
      <c r="L431" s="138" t="e">
        <f t="shared" ca="1" si="34"/>
        <v>#REF!</v>
      </c>
      <c r="M431" s="139" t="e">
        <f t="shared" ca="1" si="36"/>
        <v>#REF!</v>
      </c>
      <c r="N431" s="179" t="e">
        <f t="shared" ca="1" si="37"/>
        <v>#REF!</v>
      </c>
      <c r="O431" s="141" t="e">
        <f t="shared" ca="1" si="38"/>
        <v>#REF!</v>
      </c>
      <c r="P431" s="171"/>
    </row>
    <row r="432" spans="1:16" ht="15.75" hidden="1" customHeight="1" x14ac:dyDescent="0.25">
      <c r="A432" s="132">
        <v>426</v>
      </c>
      <c r="B432" s="154" t="e">
        <f t="shared" ca="1" si="31"/>
        <v>#REF!</v>
      </c>
      <c r="C432" s="154" t="e">
        <f t="shared" ca="1" si="32"/>
        <v>#REF!</v>
      </c>
      <c r="D432" s="136"/>
      <c r="E432" s="137"/>
      <c r="F432" s="137" t="e">
        <f t="shared" ca="1" si="33"/>
        <v>#REF!</v>
      </c>
      <c r="G432" s="135"/>
      <c r="H432" s="135"/>
      <c r="I432" s="135" t="e">
        <f t="shared" ca="1" si="35"/>
        <v>#REF!</v>
      </c>
      <c r="J432" s="138"/>
      <c r="K432" s="138"/>
      <c r="L432" s="138" t="e">
        <f t="shared" ca="1" si="34"/>
        <v>#REF!</v>
      </c>
      <c r="M432" s="139" t="e">
        <f t="shared" ca="1" si="36"/>
        <v>#REF!</v>
      </c>
      <c r="N432" s="179" t="e">
        <f t="shared" ca="1" si="37"/>
        <v>#REF!</v>
      </c>
      <c r="O432" s="141" t="e">
        <f t="shared" ca="1" si="38"/>
        <v>#REF!</v>
      </c>
      <c r="P432" s="171"/>
    </row>
    <row r="433" spans="1:16" ht="15.75" hidden="1" customHeight="1" x14ac:dyDescent="0.25">
      <c r="A433" s="132">
        <v>427</v>
      </c>
      <c r="B433" s="154" t="e">
        <f t="shared" ca="1" si="31"/>
        <v>#REF!</v>
      </c>
      <c r="C433" s="154" t="e">
        <f t="shared" ca="1" si="32"/>
        <v>#REF!</v>
      </c>
      <c r="D433" s="136"/>
      <c r="E433" s="137"/>
      <c r="F433" s="137" t="e">
        <f t="shared" ca="1" si="33"/>
        <v>#REF!</v>
      </c>
      <c r="G433" s="135"/>
      <c r="H433" s="135"/>
      <c r="I433" s="135" t="e">
        <f t="shared" ca="1" si="35"/>
        <v>#REF!</v>
      </c>
      <c r="J433" s="138"/>
      <c r="K433" s="138"/>
      <c r="L433" s="138" t="e">
        <f t="shared" ca="1" si="34"/>
        <v>#REF!</v>
      </c>
      <c r="M433" s="139" t="e">
        <f t="shared" ca="1" si="36"/>
        <v>#REF!</v>
      </c>
      <c r="N433" s="179" t="e">
        <f t="shared" ca="1" si="37"/>
        <v>#REF!</v>
      </c>
      <c r="O433" s="141" t="e">
        <f t="shared" ca="1" si="38"/>
        <v>#REF!</v>
      </c>
      <c r="P433" s="171"/>
    </row>
    <row r="434" spans="1:16" ht="15.75" hidden="1" customHeight="1" x14ac:dyDescent="0.25">
      <c r="A434" s="132">
        <v>428</v>
      </c>
      <c r="B434" s="154" t="e">
        <f t="shared" ca="1" si="31"/>
        <v>#REF!</v>
      </c>
      <c r="C434" s="154" t="e">
        <f t="shared" ca="1" si="32"/>
        <v>#REF!</v>
      </c>
      <c r="D434" s="136"/>
      <c r="E434" s="137"/>
      <c r="F434" s="137" t="e">
        <f t="shared" ca="1" si="33"/>
        <v>#REF!</v>
      </c>
      <c r="G434" s="135"/>
      <c r="H434" s="135"/>
      <c r="I434" s="135" t="e">
        <f t="shared" ca="1" si="35"/>
        <v>#REF!</v>
      </c>
      <c r="J434" s="138"/>
      <c r="K434" s="138"/>
      <c r="L434" s="138" t="e">
        <f t="shared" ca="1" si="34"/>
        <v>#REF!</v>
      </c>
      <c r="M434" s="139" t="e">
        <f t="shared" ca="1" si="36"/>
        <v>#REF!</v>
      </c>
      <c r="N434" s="179" t="e">
        <f t="shared" ca="1" si="37"/>
        <v>#REF!</v>
      </c>
      <c r="O434" s="141" t="e">
        <f t="shared" ca="1" si="38"/>
        <v>#REF!</v>
      </c>
      <c r="P434" s="171"/>
    </row>
    <row r="435" spans="1:16" ht="15.75" hidden="1" customHeight="1" x14ac:dyDescent="0.25">
      <c r="A435" s="132">
        <v>429</v>
      </c>
      <c r="B435" s="154" t="e">
        <f t="shared" ca="1" si="31"/>
        <v>#REF!</v>
      </c>
      <c r="C435" s="154" t="e">
        <f t="shared" ca="1" si="32"/>
        <v>#REF!</v>
      </c>
      <c r="D435" s="136"/>
      <c r="E435" s="137"/>
      <c r="F435" s="137" t="e">
        <f t="shared" ca="1" si="33"/>
        <v>#REF!</v>
      </c>
      <c r="G435" s="135"/>
      <c r="H435" s="135"/>
      <c r="I435" s="135" t="e">
        <f t="shared" ca="1" si="35"/>
        <v>#REF!</v>
      </c>
      <c r="J435" s="138"/>
      <c r="K435" s="138"/>
      <c r="L435" s="138" t="e">
        <f t="shared" ca="1" si="34"/>
        <v>#REF!</v>
      </c>
      <c r="M435" s="139" t="e">
        <f t="shared" ca="1" si="36"/>
        <v>#REF!</v>
      </c>
      <c r="N435" s="179" t="e">
        <f t="shared" ca="1" si="37"/>
        <v>#REF!</v>
      </c>
      <c r="O435" s="141" t="e">
        <f t="shared" ca="1" si="38"/>
        <v>#REF!</v>
      </c>
      <c r="P435" s="171"/>
    </row>
    <row r="436" spans="1:16" ht="15.75" hidden="1" customHeight="1" x14ac:dyDescent="0.25">
      <c r="A436" s="132">
        <v>430</v>
      </c>
      <c r="B436" s="154" t="e">
        <f t="shared" ca="1" si="31"/>
        <v>#REF!</v>
      </c>
      <c r="C436" s="154" t="e">
        <f t="shared" ca="1" si="32"/>
        <v>#REF!</v>
      </c>
      <c r="D436" s="136"/>
      <c r="E436" s="137"/>
      <c r="F436" s="137" t="e">
        <f t="shared" ca="1" si="33"/>
        <v>#REF!</v>
      </c>
      <c r="G436" s="135"/>
      <c r="H436" s="135"/>
      <c r="I436" s="135" t="e">
        <f t="shared" ca="1" si="35"/>
        <v>#REF!</v>
      </c>
      <c r="J436" s="138"/>
      <c r="K436" s="138"/>
      <c r="L436" s="138" t="e">
        <f t="shared" ca="1" si="34"/>
        <v>#REF!</v>
      </c>
      <c r="M436" s="139" t="e">
        <f t="shared" ca="1" si="36"/>
        <v>#REF!</v>
      </c>
      <c r="N436" s="179" t="e">
        <f t="shared" ca="1" si="37"/>
        <v>#REF!</v>
      </c>
      <c r="O436" s="141" t="e">
        <f t="shared" ca="1" si="38"/>
        <v>#REF!</v>
      </c>
      <c r="P436" s="171"/>
    </row>
    <row r="437" spans="1:16" ht="15.75" hidden="1" customHeight="1" x14ac:dyDescent="0.25">
      <c r="A437" s="132">
        <v>431</v>
      </c>
      <c r="B437" s="154" t="e">
        <f t="shared" ca="1" si="31"/>
        <v>#REF!</v>
      </c>
      <c r="C437" s="154" t="e">
        <f t="shared" ca="1" si="32"/>
        <v>#REF!</v>
      </c>
      <c r="D437" s="136"/>
      <c r="E437" s="137"/>
      <c r="F437" s="137" t="e">
        <f t="shared" ca="1" si="33"/>
        <v>#REF!</v>
      </c>
      <c r="G437" s="135"/>
      <c r="H437" s="135"/>
      <c r="I437" s="135" t="e">
        <f t="shared" ca="1" si="35"/>
        <v>#REF!</v>
      </c>
      <c r="J437" s="138"/>
      <c r="K437" s="138"/>
      <c r="L437" s="138" t="e">
        <f t="shared" ca="1" si="34"/>
        <v>#REF!</v>
      </c>
      <c r="M437" s="139" t="e">
        <f t="shared" ca="1" si="36"/>
        <v>#REF!</v>
      </c>
      <c r="N437" s="179" t="e">
        <f t="shared" ca="1" si="37"/>
        <v>#REF!</v>
      </c>
      <c r="O437" s="141" t="e">
        <f t="shared" ca="1" si="38"/>
        <v>#REF!</v>
      </c>
      <c r="P437" s="171"/>
    </row>
    <row r="438" spans="1:16" ht="15.75" hidden="1" customHeight="1" x14ac:dyDescent="0.25">
      <c r="A438" s="132">
        <v>432</v>
      </c>
      <c r="B438" s="154" t="e">
        <f t="shared" ca="1" si="31"/>
        <v>#REF!</v>
      </c>
      <c r="C438" s="154" t="e">
        <f t="shared" ca="1" si="32"/>
        <v>#REF!</v>
      </c>
      <c r="D438" s="136"/>
      <c r="E438" s="137"/>
      <c r="F438" s="137" t="e">
        <f t="shared" ca="1" si="33"/>
        <v>#REF!</v>
      </c>
      <c r="G438" s="135"/>
      <c r="H438" s="135"/>
      <c r="I438" s="135" t="e">
        <f t="shared" ca="1" si="35"/>
        <v>#REF!</v>
      </c>
      <c r="J438" s="138"/>
      <c r="K438" s="138"/>
      <c r="L438" s="138" t="e">
        <f t="shared" ca="1" si="34"/>
        <v>#REF!</v>
      </c>
      <c r="M438" s="139" t="e">
        <f t="shared" ca="1" si="36"/>
        <v>#REF!</v>
      </c>
      <c r="N438" s="179" t="e">
        <f t="shared" ca="1" si="37"/>
        <v>#REF!</v>
      </c>
      <c r="O438" s="141" t="e">
        <f t="shared" ca="1" si="38"/>
        <v>#REF!</v>
      </c>
      <c r="P438" s="171"/>
    </row>
    <row r="439" spans="1:16" ht="15.75" hidden="1" customHeight="1" x14ac:dyDescent="0.25">
      <c r="A439" s="132">
        <v>433</v>
      </c>
      <c r="B439" s="154" t="e">
        <f t="shared" ca="1" si="31"/>
        <v>#REF!</v>
      </c>
      <c r="C439" s="154" t="e">
        <f t="shared" ca="1" si="32"/>
        <v>#REF!</v>
      </c>
      <c r="D439" s="136"/>
      <c r="E439" s="137"/>
      <c r="F439" s="137" t="e">
        <f t="shared" ca="1" si="33"/>
        <v>#REF!</v>
      </c>
      <c r="G439" s="135"/>
      <c r="H439" s="135"/>
      <c r="I439" s="135" t="e">
        <f t="shared" ca="1" si="35"/>
        <v>#REF!</v>
      </c>
      <c r="J439" s="138"/>
      <c r="K439" s="138"/>
      <c r="L439" s="138" t="e">
        <f t="shared" ca="1" si="34"/>
        <v>#REF!</v>
      </c>
      <c r="M439" s="139" t="e">
        <f t="shared" ca="1" si="36"/>
        <v>#REF!</v>
      </c>
      <c r="N439" s="179" t="e">
        <f t="shared" ca="1" si="37"/>
        <v>#REF!</v>
      </c>
      <c r="O439" s="141" t="e">
        <f t="shared" ca="1" si="38"/>
        <v>#REF!</v>
      </c>
      <c r="P439" s="171"/>
    </row>
    <row r="440" spans="1:16" ht="15.75" hidden="1" customHeight="1" x14ac:dyDescent="0.25">
      <c r="A440" s="132">
        <v>434</v>
      </c>
      <c r="B440" s="154" t="e">
        <f t="shared" ca="1" si="31"/>
        <v>#REF!</v>
      </c>
      <c r="C440" s="154" t="e">
        <f t="shared" ca="1" si="32"/>
        <v>#REF!</v>
      </c>
      <c r="D440" s="136"/>
      <c r="E440" s="137"/>
      <c r="F440" s="137" t="e">
        <f t="shared" ca="1" si="33"/>
        <v>#REF!</v>
      </c>
      <c r="G440" s="135"/>
      <c r="H440" s="135"/>
      <c r="I440" s="135" t="e">
        <f t="shared" ca="1" si="35"/>
        <v>#REF!</v>
      </c>
      <c r="J440" s="138"/>
      <c r="K440" s="138"/>
      <c r="L440" s="138" t="e">
        <f t="shared" ca="1" si="34"/>
        <v>#REF!</v>
      </c>
      <c r="M440" s="139" t="e">
        <f t="shared" ca="1" si="36"/>
        <v>#REF!</v>
      </c>
      <c r="N440" s="179" t="e">
        <f t="shared" ca="1" si="37"/>
        <v>#REF!</v>
      </c>
      <c r="O440" s="141" t="e">
        <f t="shared" ca="1" si="38"/>
        <v>#REF!</v>
      </c>
      <c r="P440" s="171"/>
    </row>
    <row r="441" spans="1:16" ht="15.75" hidden="1" customHeight="1" x14ac:dyDescent="0.25">
      <c r="A441" s="132">
        <v>435</v>
      </c>
      <c r="B441" s="154" t="e">
        <f t="shared" ca="1" si="31"/>
        <v>#REF!</v>
      </c>
      <c r="C441" s="154" t="e">
        <f t="shared" ca="1" si="32"/>
        <v>#REF!</v>
      </c>
      <c r="D441" s="136"/>
      <c r="E441" s="137"/>
      <c r="F441" s="137" t="e">
        <f t="shared" ca="1" si="33"/>
        <v>#REF!</v>
      </c>
      <c r="G441" s="135"/>
      <c r="H441" s="135"/>
      <c r="I441" s="135" t="e">
        <f t="shared" ca="1" si="35"/>
        <v>#REF!</v>
      </c>
      <c r="J441" s="138"/>
      <c r="K441" s="138"/>
      <c r="L441" s="138" t="e">
        <f t="shared" ca="1" si="34"/>
        <v>#REF!</v>
      </c>
      <c r="M441" s="139" t="e">
        <f t="shared" ca="1" si="36"/>
        <v>#REF!</v>
      </c>
      <c r="N441" s="179" t="e">
        <f t="shared" ca="1" si="37"/>
        <v>#REF!</v>
      </c>
      <c r="O441" s="141" t="e">
        <f t="shared" ca="1" si="38"/>
        <v>#REF!</v>
      </c>
      <c r="P441" s="171"/>
    </row>
    <row r="442" spans="1:16" ht="15.75" hidden="1" customHeight="1" x14ac:dyDescent="0.25">
      <c r="A442" s="132">
        <v>436</v>
      </c>
      <c r="B442" s="154" t="e">
        <f t="shared" ca="1" si="31"/>
        <v>#REF!</v>
      </c>
      <c r="C442" s="154" t="e">
        <f t="shared" ca="1" si="32"/>
        <v>#REF!</v>
      </c>
      <c r="D442" s="136"/>
      <c r="E442" s="137"/>
      <c r="F442" s="137" t="e">
        <f t="shared" ca="1" si="33"/>
        <v>#REF!</v>
      </c>
      <c r="G442" s="135"/>
      <c r="H442" s="135"/>
      <c r="I442" s="135" t="e">
        <f t="shared" ca="1" si="35"/>
        <v>#REF!</v>
      </c>
      <c r="J442" s="138"/>
      <c r="K442" s="138"/>
      <c r="L442" s="138" t="e">
        <f t="shared" ca="1" si="34"/>
        <v>#REF!</v>
      </c>
      <c r="M442" s="139" t="e">
        <f t="shared" ca="1" si="36"/>
        <v>#REF!</v>
      </c>
      <c r="N442" s="179" t="e">
        <f t="shared" ca="1" si="37"/>
        <v>#REF!</v>
      </c>
      <c r="O442" s="141" t="e">
        <f t="shared" ca="1" si="38"/>
        <v>#REF!</v>
      </c>
      <c r="P442" s="171"/>
    </row>
    <row r="443" spans="1:16" ht="15.75" hidden="1" customHeight="1" x14ac:dyDescent="0.25">
      <c r="A443" s="132">
        <v>437</v>
      </c>
      <c r="B443" s="154" t="e">
        <f t="shared" ca="1" si="31"/>
        <v>#REF!</v>
      </c>
      <c r="C443" s="154" t="e">
        <f t="shared" ca="1" si="32"/>
        <v>#REF!</v>
      </c>
      <c r="D443" s="136"/>
      <c r="E443" s="137"/>
      <c r="F443" s="137" t="e">
        <f t="shared" ca="1" si="33"/>
        <v>#REF!</v>
      </c>
      <c r="G443" s="135"/>
      <c r="H443" s="135"/>
      <c r="I443" s="135" t="e">
        <f t="shared" ca="1" si="35"/>
        <v>#REF!</v>
      </c>
      <c r="J443" s="138"/>
      <c r="K443" s="138"/>
      <c r="L443" s="138" t="e">
        <f t="shared" ca="1" si="34"/>
        <v>#REF!</v>
      </c>
      <c r="M443" s="139" t="e">
        <f t="shared" ca="1" si="36"/>
        <v>#REF!</v>
      </c>
      <c r="N443" s="179" t="e">
        <f t="shared" ca="1" si="37"/>
        <v>#REF!</v>
      </c>
      <c r="O443" s="141" t="e">
        <f t="shared" ca="1" si="38"/>
        <v>#REF!</v>
      </c>
      <c r="P443" s="171"/>
    </row>
    <row r="444" spans="1:16" ht="15.75" hidden="1" customHeight="1" x14ac:dyDescent="0.25">
      <c r="A444" s="132">
        <v>438</v>
      </c>
      <c r="B444" s="154" t="e">
        <f t="shared" ca="1" si="31"/>
        <v>#REF!</v>
      </c>
      <c r="C444" s="154" t="e">
        <f t="shared" ca="1" si="32"/>
        <v>#REF!</v>
      </c>
      <c r="D444" s="136"/>
      <c r="E444" s="137"/>
      <c r="F444" s="137" t="e">
        <f t="shared" ca="1" si="33"/>
        <v>#REF!</v>
      </c>
      <c r="G444" s="135"/>
      <c r="H444" s="135"/>
      <c r="I444" s="135" t="e">
        <f t="shared" ca="1" si="35"/>
        <v>#REF!</v>
      </c>
      <c r="J444" s="138"/>
      <c r="K444" s="138"/>
      <c r="L444" s="138" t="e">
        <f t="shared" ca="1" si="34"/>
        <v>#REF!</v>
      </c>
      <c r="M444" s="139" t="e">
        <f t="shared" ca="1" si="36"/>
        <v>#REF!</v>
      </c>
      <c r="N444" s="179" t="e">
        <f t="shared" ca="1" si="37"/>
        <v>#REF!</v>
      </c>
      <c r="O444" s="141" t="e">
        <f t="shared" ca="1" si="38"/>
        <v>#REF!</v>
      </c>
      <c r="P444" s="171"/>
    </row>
    <row r="445" spans="1:16" ht="15.75" hidden="1" customHeight="1" x14ac:dyDescent="0.25">
      <c r="A445" s="132">
        <v>439</v>
      </c>
      <c r="B445" s="154" t="e">
        <f t="shared" ca="1" si="31"/>
        <v>#REF!</v>
      </c>
      <c r="C445" s="154" t="e">
        <f t="shared" ca="1" si="32"/>
        <v>#REF!</v>
      </c>
      <c r="D445" s="136"/>
      <c r="E445" s="137"/>
      <c r="F445" s="137" t="e">
        <f t="shared" ca="1" si="33"/>
        <v>#REF!</v>
      </c>
      <c r="G445" s="135"/>
      <c r="H445" s="135"/>
      <c r="I445" s="135" t="e">
        <f t="shared" ca="1" si="35"/>
        <v>#REF!</v>
      </c>
      <c r="J445" s="138"/>
      <c r="K445" s="138"/>
      <c r="L445" s="138" t="e">
        <f t="shared" ca="1" si="34"/>
        <v>#REF!</v>
      </c>
      <c r="M445" s="139" t="e">
        <f t="shared" ca="1" si="36"/>
        <v>#REF!</v>
      </c>
      <c r="N445" s="179" t="e">
        <f t="shared" ca="1" si="37"/>
        <v>#REF!</v>
      </c>
      <c r="O445" s="141" t="e">
        <f t="shared" ca="1" si="38"/>
        <v>#REF!</v>
      </c>
      <c r="P445" s="171"/>
    </row>
    <row r="446" spans="1:16" ht="15.75" hidden="1" customHeight="1" x14ac:dyDescent="0.25">
      <c r="A446" s="132">
        <v>440</v>
      </c>
      <c r="B446" s="154" t="e">
        <f t="shared" ca="1" si="31"/>
        <v>#REF!</v>
      </c>
      <c r="C446" s="154" t="e">
        <f t="shared" ca="1" si="32"/>
        <v>#REF!</v>
      </c>
      <c r="D446" s="136"/>
      <c r="E446" s="137"/>
      <c r="F446" s="137" t="e">
        <f t="shared" ca="1" si="33"/>
        <v>#REF!</v>
      </c>
      <c r="G446" s="135"/>
      <c r="H446" s="135"/>
      <c r="I446" s="135" t="e">
        <f t="shared" ca="1" si="35"/>
        <v>#REF!</v>
      </c>
      <c r="J446" s="138"/>
      <c r="K446" s="138"/>
      <c r="L446" s="138" t="e">
        <f t="shared" ca="1" si="34"/>
        <v>#REF!</v>
      </c>
      <c r="M446" s="139" t="e">
        <f t="shared" ca="1" si="36"/>
        <v>#REF!</v>
      </c>
      <c r="N446" s="179" t="e">
        <f t="shared" ca="1" si="37"/>
        <v>#REF!</v>
      </c>
      <c r="O446" s="141" t="e">
        <f t="shared" ca="1" si="38"/>
        <v>#REF!</v>
      </c>
      <c r="P446" s="171"/>
    </row>
    <row r="447" spans="1:16" ht="15.75" hidden="1" customHeight="1" x14ac:dyDescent="0.25">
      <c r="A447" s="132">
        <v>441</v>
      </c>
      <c r="B447" s="154" t="e">
        <f t="shared" ca="1" si="31"/>
        <v>#REF!</v>
      </c>
      <c r="C447" s="154" t="e">
        <f t="shared" ca="1" si="32"/>
        <v>#REF!</v>
      </c>
      <c r="D447" s="136"/>
      <c r="E447" s="137"/>
      <c r="F447" s="137" t="e">
        <f t="shared" ca="1" si="33"/>
        <v>#REF!</v>
      </c>
      <c r="G447" s="135"/>
      <c r="H447" s="135"/>
      <c r="I447" s="135" t="e">
        <f t="shared" ca="1" si="35"/>
        <v>#REF!</v>
      </c>
      <c r="J447" s="138"/>
      <c r="K447" s="138"/>
      <c r="L447" s="138" t="e">
        <f t="shared" ca="1" si="34"/>
        <v>#REF!</v>
      </c>
      <c r="M447" s="139" t="e">
        <f t="shared" ca="1" si="36"/>
        <v>#REF!</v>
      </c>
      <c r="N447" s="179" t="e">
        <f t="shared" ca="1" si="37"/>
        <v>#REF!</v>
      </c>
      <c r="O447" s="141" t="e">
        <f t="shared" ca="1" si="38"/>
        <v>#REF!</v>
      </c>
      <c r="P447" s="171"/>
    </row>
    <row r="448" spans="1:16" ht="15.75" hidden="1" customHeight="1" x14ac:dyDescent="0.25">
      <c r="A448" s="132">
        <v>442</v>
      </c>
      <c r="B448" s="154" t="e">
        <f t="shared" ca="1" si="31"/>
        <v>#REF!</v>
      </c>
      <c r="C448" s="154" t="e">
        <f t="shared" ca="1" si="32"/>
        <v>#REF!</v>
      </c>
      <c r="D448" s="136"/>
      <c r="E448" s="137"/>
      <c r="F448" s="137" t="e">
        <f t="shared" ca="1" si="33"/>
        <v>#REF!</v>
      </c>
      <c r="G448" s="135"/>
      <c r="H448" s="135"/>
      <c r="I448" s="135" t="e">
        <f t="shared" ca="1" si="35"/>
        <v>#REF!</v>
      </c>
      <c r="J448" s="138"/>
      <c r="K448" s="138"/>
      <c r="L448" s="138" t="e">
        <f t="shared" ca="1" si="34"/>
        <v>#REF!</v>
      </c>
      <c r="M448" s="139" t="e">
        <f t="shared" ca="1" si="36"/>
        <v>#REF!</v>
      </c>
      <c r="N448" s="179" t="e">
        <f t="shared" ca="1" si="37"/>
        <v>#REF!</v>
      </c>
      <c r="O448" s="141" t="e">
        <f t="shared" ca="1" si="38"/>
        <v>#REF!</v>
      </c>
      <c r="P448" s="171"/>
    </row>
    <row r="449" spans="1:16" ht="15.75" hidden="1" customHeight="1" x14ac:dyDescent="0.25">
      <c r="A449" s="132">
        <v>443</v>
      </c>
      <c r="B449" s="154" t="e">
        <f t="shared" ca="1" si="31"/>
        <v>#REF!</v>
      </c>
      <c r="C449" s="154" t="e">
        <f t="shared" ca="1" si="32"/>
        <v>#REF!</v>
      </c>
      <c r="D449" s="136"/>
      <c r="E449" s="137"/>
      <c r="F449" s="137" t="e">
        <f t="shared" ca="1" si="33"/>
        <v>#REF!</v>
      </c>
      <c r="G449" s="135"/>
      <c r="H449" s="135"/>
      <c r="I449" s="135" t="e">
        <f t="shared" ca="1" si="35"/>
        <v>#REF!</v>
      </c>
      <c r="J449" s="138"/>
      <c r="K449" s="138"/>
      <c r="L449" s="138" t="e">
        <f t="shared" ca="1" si="34"/>
        <v>#REF!</v>
      </c>
      <c r="M449" s="139" t="e">
        <f t="shared" ca="1" si="36"/>
        <v>#REF!</v>
      </c>
      <c r="N449" s="179" t="e">
        <f t="shared" ca="1" si="37"/>
        <v>#REF!</v>
      </c>
      <c r="O449" s="141" t="e">
        <f t="shared" ca="1" si="38"/>
        <v>#REF!</v>
      </c>
      <c r="P449" s="171"/>
    </row>
    <row r="450" spans="1:16" ht="15.75" hidden="1" customHeight="1" x14ac:dyDescent="0.25">
      <c r="A450" s="132">
        <v>444</v>
      </c>
      <c r="B450" s="154" t="e">
        <f t="shared" ca="1" si="31"/>
        <v>#REF!</v>
      </c>
      <c r="C450" s="154" t="e">
        <f t="shared" ca="1" si="32"/>
        <v>#REF!</v>
      </c>
      <c r="D450" s="136"/>
      <c r="E450" s="137"/>
      <c r="F450" s="137" t="e">
        <f t="shared" ca="1" si="33"/>
        <v>#REF!</v>
      </c>
      <c r="G450" s="135"/>
      <c r="H450" s="135"/>
      <c r="I450" s="135" t="e">
        <f t="shared" ca="1" si="35"/>
        <v>#REF!</v>
      </c>
      <c r="J450" s="138"/>
      <c r="K450" s="138"/>
      <c r="L450" s="138" t="e">
        <f t="shared" ca="1" si="34"/>
        <v>#REF!</v>
      </c>
      <c r="M450" s="139" t="e">
        <f t="shared" ca="1" si="36"/>
        <v>#REF!</v>
      </c>
      <c r="N450" s="179" t="e">
        <f t="shared" ca="1" si="37"/>
        <v>#REF!</v>
      </c>
      <c r="O450" s="141" t="e">
        <f t="shared" ca="1" si="38"/>
        <v>#REF!</v>
      </c>
      <c r="P450" s="171"/>
    </row>
    <row r="451" spans="1:16" ht="15.75" hidden="1" customHeight="1" x14ac:dyDescent="0.25">
      <c r="A451" s="132">
        <v>445</v>
      </c>
      <c r="B451" s="154" t="e">
        <f t="shared" ca="1" si="31"/>
        <v>#REF!</v>
      </c>
      <c r="C451" s="154" t="e">
        <f t="shared" ca="1" si="32"/>
        <v>#REF!</v>
      </c>
      <c r="D451" s="136"/>
      <c r="E451" s="137"/>
      <c r="F451" s="137" t="e">
        <f t="shared" ca="1" si="33"/>
        <v>#REF!</v>
      </c>
      <c r="G451" s="135"/>
      <c r="H451" s="135"/>
      <c r="I451" s="135" t="e">
        <f t="shared" ca="1" si="35"/>
        <v>#REF!</v>
      </c>
      <c r="J451" s="138"/>
      <c r="K451" s="138"/>
      <c r="L451" s="138" t="e">
        <f t="shared" ca="1" si="34"/>
        <v>#REF!</v>
      </c>
      <c r="M451" s="139" t="e">
        <f t="shared" ca="1" si="36"/>
        <v>#REF!</v>
      </c>
      <c r="N451" s="179" t="e">
        <f t="shared" ca="1" si="37"/>
        <v>#REF!</v>
      </c>
      <c r="O451" s="141" t="e">
        <f t="shared" ca="1" si="38"/>
        <v>#REF!</v>
      </c>
      <c r="P451" s="171"/>
    </row>
    <row r="452" spans="1:16" ht="15.75" hidden="1" customHeight="1" x14ac:dyDescent="0.25">
      <c r="A452" s="132">
        <v>446</v>
      </c>
      <c r="B452" s="154" t="e">
        <f t="shared" ca="1" si="31"/>
        <v>#REF!</v>
      </c>
      <c r="C452" s="154" t="e">
        <f t="shared" ca="1" si="32"/>
        <v>#REF!</v>
      </c>
      <c r="D452" s="136"/>
      <c r="E452" s="137"/>
      <c r="F452" s="137" t="e">
        <f t="shared" ca="1" si="33"/>
        <v>#REF!</v>
      </c>
      <c r="G452" s="135"/>
      <c r="H452" s="135"/>
      <c r="I452" s="135" t="e">
        <f t="shared" ca="1" si="35"/>
        <v>#REF!</v>
      </c>
      <c r="J452" s="138"/>
      <c r="K452" s="138"/>
      <c r="L452" s="138" t="e">
        <f t="shared" ca="1" si="34"/>
        <v>#REF!</v>
      </c>
      <c r="M452" s="139" t="e">
        <f t="shared" ca="1" si="36"/>
        <v>#REF!</v>
      </c>
      <c r="N452" s="179" t="e">
        <f t="shared" ca="1" si="37"/>
        <v>#REF!</v>
      </c>
      <c r="O452" s="141" t="e">
        <f t="shared" ca="1" si="38"/>
        <v>#REF!</v>
      </c>
      <c r="P452" s="171"/>
    </row>
    <row r="453" spans="1:16" ht="15.75" hidden="1" customHeight="1" x14ac:dyDescent="0.25">
      <c r="A453" s="132">
        <v>447</v>
      </c>
      <c r="B453" s="154" t="e">
        <f t="shared" ca="1" si="31"/>
        <v>#REF!</v>
      </c>
      <c r="C453" s="154" t="e">
        <f t="shared" ca="1" si="32"/>
        <v>#REF!</v>
      </c>
      <c r="D453" s="136"/>
      <c r="E453" s="137"/>
      <c r="F453" s="137" t="e">
        <f t="shared" ca="1" si="33"/>
        <v>#REF!</v>
      </c>
      <c r="G453" s="135"/>
      <c r="H453" s="135"/>
      <c r="I453" s="135" t="e">
        <f t="shared" ca="1" si="35"/>
        <v>#REF!</v>
      </c>
      <c r="J453" s="138"/>
      <c r="K453" s="138"/>
      <c r="L453" s="138" t="e">
        <f t="shared" ca="1" si="34"/>
        <v>#REF!</v>
      </c>
      <c r="M453" s="139" t="e">
        <f t="shared" ca="1" si="36"/>
        <v>#REF!</v>
      </c>
      <c r="N453" s="179" t="e">
        <f t="shared" ca="1" si="37"/>
        <v>#REF!</v>
      </c>
      <c r="O453" s="141" t="e">
        <f t="shared" ca="1" si="38"/>
        <v>#REF!</v>
      </c>
      <c r="P453" s="171"/>
    </row>
    <row r="454" spans="1:16" ht="15.75" hidden="1" customHeight="1" x14ac:dyDescent="0.25">
      <c r="A454" s="132">
        <v>448</v>
      </c>
      <c r="B454" s="154" t="e">
        <f t="shared" ca="1" si="31"/>
        <v>#REF!</v>
      </c>
      <c r="C454" s="154" t="e">
        <f t="shared" ca="1" si="32"/>
        <v>#REF!</v>
      </c>
      <c r="D454" s="136"/>
      <c r="E454" s="137"/>
      <c r="F454" s="137" t="e">
        <f t="shared" ca="1" si="33"/>
        <v>#REF!</v>
      </c>
      <c r="G454" s="135"/>
      <c r="H454" s="135"/>
      <c r="I454" s="135" t="e">
        <f t="shared" ca="1" si="35"/>
        <v>#REF!</v>
      </c>
      <c r="J454" s="138"/>
      <c r="K454" s="138"/>
      <c r="L454" s="138" t="e">
        <f t="shared" ca="1" si="34"/>
        <v>#REF!</v>
      </c>
      <c r="M454" s="139" t="e">
        <f t="shared" ca="1" si="36"/>
        <v>#REF!</v>
      </c>
      <c r="N454" s="179" t="e">
        <f t="shared" ca="1" si="37"/>
        <v>#REF!</v>
      </c>
      <c r="O454" s="141" t="e">
        <f t="shared" ca="1" si="38"/>
        <v>#REF!</v>
      </c>
      <c r="P454" s="171"/>
    </row>
    <row r="455" spans="1:16" ht="15.75" hidden="1" customHeight="1" x14ac:dyDescent="0.25">
      <c r="A455" s="132">
        <v>449</v>
      </c>
      <c r="B455" s="154" t="e">
        <f t="shared" ca="1" si="31"/>
        <v>#REF!</v>
      </c>
      <c r="C455" s="154" t="e">
        <f t="shared" ca="1" si="32"/>
        <v>#REF!</v>
      </c>
      <c r="D455" s="136"/>
      <c r="E455" s="137"/>
      <c r="F455" s="137" t="e">
        <f t="shared" ca="1" si="33"/>
        <v>#REF!</v>
      </c>
      <c r="G455" s="135"/>
      <c r="H455" s="135"/>
      <c r="I455" s="135" t="e">
        <f t="shared" ca="1" si="35"/>
        <v>#REF!</v>
      </c>
      <c r="J455" s="138"/>
      <c r="K455" s="138"/>
      <c r="L455" s="138" t="e">
        <f t="shared" ca="1" si="34"/>
        <v>#REF!</v>
      </c>
      <c r="M455" s="139" t="e">
        <f t="shared" ca="1" si="36"/>
        <v>#REF!</v>
      </c>
      <c r="N455" s="179" t="e">
        <f t="shared" ca="1" si="37"/>
        <v>#REF!</v>
      </c>
      <c r="O455" s="141" t="e">
        <f t="shared" ca="1" si="38"/>
        <v>#REF!</v>
      </c>
      <c r="P455" s="171"/>
    </row>
    <row r="456" spans="1:16" ht="15.75" hidden="1" customHeight="1" x14ac:dyDescent="0.25">
      <c r="A456" s="132">
        <v>450</v>
      </c>
      <c r="B456" s="154" t="e">
        <f t="shared" ref="B456:B498" ca="1" si="39">INDIRECT(CONCATENATE($C$505,$D$505,"!$B",$A456 + 8))</f>
        <v>#REF!</v>
      </c>
      <c r="C456" s="154" t="e">
        <f t="shared" ref="C456:C498" ca="1" si="40">INDIRECT(CONCATENATE($C$505,$D$505,"!$C",$A456 + 8))</f>
        <v>#REF!</v>
      </c>
      <c r="D456" s="136"/>
      <c r="E456" s="137"/>
      <c r="F456" s="137" t="e">
        <f t="shared" ref="F456:F498" ca="1" si="41">INDIRECT(CONCATENATE($C$505,$D$505,"!$Z",$A456 + 8))</f>
        <v>#REF!</v>
      </c>
      <c r="G456" s="135"/>
      <c r="H456" s="135"/>
      <c r="I456" s="135" t="e">
        <f t="shared" ca="1" si="35"/>
        <v>#REF!</v>
      </c>
      <c r="J456" s="138"/>
      <c r="K456" s="138"/>
      <c r="L456" s="138" t="e">
        <f t="shared" ref="L456:L498" ca="1" si="42">INDIRECT(CONCATENATE($C$505,$D$505,"!$V",$A456 + 8))</f>
        <v>#REF!</v>
      </c>
      <c r="M456" s="139" t="e">
        <f t="shared" ca="1" si="36"/>
        <v>#REF!</v>
      </c>
      <c r="N456" s="179" t="e">
        <f t="shared" ca="1" si="37"/>
        <v>#REF!</v>
      </c>
      <c r="O456" s="141" t="e">
        <f t="shared" ca="1" si="38"/>
        <v>#REF!</v>
      </c>
      <c r="P456" s="171"/>
    </row>
    <row r="457" spans="1:16" ht="15.75" hidden="1" customHeight="1" x14ac:dyDescent="0.25">
      <c r="A457" s="132">
        <v>451</v>
      </c>
      <c r="B457" s="154" t="e">
        <f t="shared" ca="1" si="39"/>
        <v>#REF!</v>
      </c>
      <c r="C457" s="154" t="e">
        <f t="shared" ca="1" si="40"/>
        <v>#REF!</v>
      </c>
      <c r="D457" s="136"/>
      <c r="E457" s="137"/>
      <c r="F457" s="137" t="e">
        <f t="shared" ca="1" si="41"/>
        <v>#REF!</v>
      </c>
      <c r="G457" s="135"/>
      <c r="H457" s="135"/>
      <c r="I457" s="135" t="e">
        <f t="shared" ref="I457:I498" ca="1" si="43">INDIRECT(CONCATENATE($C$505,$D$505,"!$AD",$A457 + 8))</f>
        <v>#REF!</v>
      </c>
      <c r="J457" s="138"/>
      <c r="K457" s="138"/>
      <c r="L457" s="138" t="e">
        <f t="shared" ca="1" si="42"/>
        <v>#REF!</v>
      </c>
      <c r="M457" s="139" t="e">
        <f t="shared" ref="M457:M498" ca="1" si="44">IF(I457&lt;33,0,35)</f>
        <v>#REF!</v>
      </c>
      <c r="N457" s="179" t="e">
        <f t="shared" ref="N457:N498" ca="1" si="45">ROUNDDOWN(O457,0)</f>
        <v>#REF!</v>
      </c>
      <c r="O457" s="141" t="e">
        <f t="shared" ref="O457:O498" ca="1" si="46">I457*M457/100</f>
        <v>#REF!</v>
      </c>
      <c r="P457" s="171"/>
    </row>
    <row r="458" spans="1:16" ht="15.75" hidden="1" customHeight="1" x14ac:dyDescent="0.25">
      <c r="A458" s="132">
        <v>452</v>
      </c>
      <c r="B458" s="154" t="e">
        <f t="shared" ca="1" si="39"/>
        <v>#REF!</v>
      </c>
      <c r="C458" s="154" t="e">
        <f t="shared" ca="1" si="40"/>
        <v>#REF!</v>
      </c>
      <c r="D458" s="136"/>
      <c r="E458" s="137"/>
      <c r="F458" s="137" t="e">
        <f t="shared" ca="1" si="41"/>
        <v>#REF!</v>
      </c>
      <c r="G458" s="135"/>
      <c r="H458" s="135"/>
      <c r="I458" s="135" t="e">
        <f t="shared" ca="1" si="43"/>
        <v>#REF!</v>
      </c>
      <c r="J458" s="138"/>
      <c r="K458" s="138"/>
      <c r="L458" s="138" t="e">
        <f t="shared" ca="1" si="42"/>
        <v>#REF!</v>
      </c>
      <c r="M458" s="139" t="e">
        <f t="shared" ca="1" si="44"/>
        <v>#REF!</v>
      </c>
      <c r="N458" s="179" t="e">
        <f t="shared" ca="1" si="45"/>
        <v>#REF!</v>
      </c>
      <c r="O458" s="141" t="e">
        <f t="shared" ca="1" si="46"/>
        <v>#REF!</v>
      </c>
      <c r="P458" s="171"/>
    </row>
    <row r="459" spans="1:16" ht="15.75" hidden="1" customHeight="1" x14ac:dyDescent="0.25">
      <c r="A459" s="132">
        <v>453</v>
      </c>
      <c r="B459" s="154" t="e">
        <f t="shared" ca="1" si="39"/>
        <v>#REF!</v>
      </c>
      <c r="C459" s="154" t="e">
        <f t="shared" ca="1" si="40"/>
        <v>#REF!</v>
      </c>
      <c r="D459" s="136"/>
      <c r="E459" s="137"/>
      <c r="F459" s="137" t="e">
        <f t="shared" ca="1" si="41"/>
        <v>#REF!</v>
      </c>
      <c r="G459" s="135"/>
      <c r="H459" s="135"/>
      <c r="I459" s="135" t="e">
        <f t="shared" ca="1" si="43"/>
        <v>#REF!</v>
      </c>
      <c r="J459" s="138"/>
      <c r="K459" s="138"/>
      <c r="L459" s="138" t="e">
        <f t="shared" ca="1" si="42"/>
        <v>#REF!</v>
      </c>
      <c r="M459" s="139" t="e">
        <f t="shared" ca="1" si="44"/>
        <v>#REF!</v>
      </c>
      <c r="N459" s="179" t="e">
        <f t="shared" ca="1" si="45"/>
        <v>#REF!</v>
      </c>
      <c r="O459" s="141" t="e">
        <f t="shared" ca="1" si="46"/>
        <v>#REF!</v>
      </c>
      <c r="P459" s="171"/>
    </row>
    <row r="460" spans="1:16" ht="15.75" hidden="1" customHeight="1" x14ac:dyDescent="0.25">
      <c r="A460" s="132">
        <v>454</v>
      </c>
      <c r="B460" s="154" t="e">
        <f t="shared" ca="1" si="39"/>
        <v>#REF!</v>
      </c>
      <c r="C460" s="154" t="e">
        <f t="shared" ca="1" si="40"/>
        <v>#REF!</v>
      </c>
      <c r="D460" s="136"/>
      <c r="E460" s="137"/>
      <c r="F460" s="137" t="e">
        <f t="shared" ca="1" si="41"/>
        <v>#REF!</v>
      </c>
      <c r="G460" s="135"/>
      <c r="H460" s="135"/>
      <c r="I460" s="135" t="e">
        <f t="shared" ca="1" si="43"/>
        <v>#REF!</v>
      </c>
      <c r="J460" s="138"/>
      <c r="K460" s="138"/>
      <c r="L460" s="138" t="e">
        <f t="shared" ca="1" si="42"/>
        <v>#REF!</v>
      </c>
      <c r="M460" s="139" t="e">
        <f t="shared" ca="1" si="44"/>
        <v>#REF!</v>
      </c>
      <c r="N460" s="179" t="e">
        <f t="shared" ca="1" si="45"/>
        <v>#REF!</v>
      </c>
      <c r="O460" s="141" t="e">
        <f t="shared" ca="1" si="46"/>
        <v>#REF!</v>
      </c>
      <c r="P460" s="171"/>
    </row>
    <row r="461" spans="1:16" ht="15.75" hidden="1" customHeight="1" x14ac:dyDescent="0.25">
      <c r="A461" s="132">
        <v>455</v>
      </c>
      <c r="B461" s="154" t="e">
        <f t="shared" ca="1" si="39"/>
        <v>#REF!</v>
      </c>
      <c r="C461" s="154" t="e">
        <f t="shared" ca="1" si="40"/>
        <v>#REF!</v>
      </c>
      <c r="D461" s="136"/>
      <c r="E461" s="137"/>
      <c r="F461" s="137" t="e">
        <f t="shared" ca="1" si="41"/>
        <v>#REF!</v>
      </c>
      <c r="G461" s="135"/>
      <c r="H461" s="135"/>
      <c r="I461" s="135" t="e">
        <f t="shared" ca="1" si="43"/>
        <v>#REF!</v>
      </c>
      <c r="J461" s="138"/>
      <c r="K461" s="138"/>
      <c r="L461" s="138" t="e">
        <f t="shared" ca="1" si="42"/>
        <v>#REF!</v>
      </c>
      <c r="M461" s="139" t="e">
        <f t="shared" ca="1" si="44"/>
        <v>#REF!</v>
      </c>
      <c r="N461" s="179" t="e">
        <f t="shared" ca="1" si="45"/>
        <v>#REF!</v>
      </c>
      <c r="O461" s="141" t="e">
        <f t="shared" ca="1" si="46"/>
        <v>#REF!</v>
      </c>
      <c r="P461" s="171"/>
    </row>
    <row r="462" spans="1:16" ht="15.75" hidden="1" customHeight="1" x14ac:dyDescent="0.25">
      <c r="A462" s="132">
        <v>456</v>
      </c>
      <c r="B462" s="154" t="e">
        <f t="shared" ca="1" si="39"/>
        <v>#REF!</v>
      </c>
      <c r="C462" s="154" t="e">
        <f t="shared" ca="1" si="40"/>
        <v>#REF!</v>
      </c>
      <c r="D462" s="136"/>
      <c r="E462" s="137"/>
      <c r="F462" s="137" t="e">
        <f t="shared" ca="1" si="41"/>
        <v>#REF!</v>
      </c>
      <c r="G462" s="135"/>
      <c r="H462" s="135"/>
      <c r="I462" s="135" t="e">
        <f t="shared" ca="1" si="43"/>
        <v>#REF!</v>
      </c>
      <c r="J462" s="138"/>
      <c r="K462" s="138"/>
      <c r="L462" s="138" t="e">
        <f t="shared" ca="1" si="42"/>
        <v>#REF!</v>
      </c>
      <c r="M462" s="139" t="e">
        <f t="shared" ca="1" si="44"/>
        <v>#REF!</v>
      </c>
      <c r="N462" s="179" t="e">
        <f t="shared" ca="1" si="45"/>
        <v>#REF!</v>
      </c>
      <c r="O462" s="141" t="e">
        <f t="shared" ca="1" si="46"/>
        <v>#REF!</v>
      </c>
      <c r="P462" s="171"/>
    </row>
    <row r="463" spans="1:16" ht="15.75" hidden="1" customHeight="1" x14ac:dyDescent="0.25">
      <c r="A463" s="132">
        <v>457</v>
      </c>
      <c r="B463" s="154" t="e">
        <f t="shared" ca="1" si="39"/>
        <v>#REF!</v>
      </c>
      <c r="C463" s="154" t="e">
        <f t="shared" ca="1" si="40"/>
        <v>#REF!</v>
      </c>
      <c r="D463" s="136"/>
      <c r="E463" s="137"/>
      <c r="F463" s="137" t="e">
        <f t="shared" ca="1" si="41"/>
        <v>#REF!</v>
      </c>
      <c r="G463" s="135"/>
      <c r="H463" s="135"/>
      <c r="I463" s="135" t="e">
        <f t="shared" ca="1" si="43"/>
        <v>#REF!</v>
      </c>
      <c r="J463" s="138"/>
      <c r="K463" s="138"/>
      <c r="L463" s="138" t="e">
        <f t="shared" ca="1" si="42"/>
        <v>#REF!</v>
      </c>
      <c r="M463" s="139" t="e">
        <f t="shared" ca="1" si="44"/>
        <v>#REF!</v>
      </c>
      <c r="N463" s="179" t="e">
        <f t="shared" ca="1" si="45"/>
        <v>#REF!</v>
      </c>
      <c r="O463" s="141" t="e">
        <f t="shared" ca="1" si="46"/>
        <v>#REF!</v>
      </c>
      <c r="P463" s="171"/>
    </row>
    <row r="464" spans="1:16" ht="15.75" hidden="1" customHeight="1" x14ac:dyDescent="0.25">
      <c r="A464" s="132">
        <v>458</v>
      </c>
      <c r="B464" s="154" t="e">
        <f t="shared" ca="1" si="39"/>
        <v>#REF!</v>
      </c>
      <c r="C464" s="154" t="e">
        <f t="shared" ca="1" si="40"/>
        <v>#REF!</v>
      </c>
      <c r="D464" s="136"/>
      <c r="E464" s="137"/>
      <c r="F464" s="137" t="e">
        <f t="shared" ca="1" si="41"/>
        <v>#REF!</v>
      </c>
      <c r="G464" s="135"/>
      <c r="H464" s="135"/>
      <c r="I464" s="135" t="e">
        <f t="shared" ca="1" si="43"/>
        <v>#REF!</v>
      </c>
      <c r="J464" s="138"/>
      <c r="K464" s="138"/>
      <c r="L464" s="138" t="e">
        <f t="shared" ca="1" si="42"/>
        <v>#REF!</v>
      </c>
      <c r="M464" s="139" t="e">
        <f t="shared" ca="1" si="44"/>
        <v>#REF!</v>
      </c>
      <c r="N464" s="179" t="e">
        <f t="shared" ca="1" si="45"/>
        <v>#REF!</v>
      </c>
      <c r="O464" s="141" t="e">
        <f t="shared" ca="1" si="46"/>
        <v>#REF!</v>
      </c>
      <c r="P464" s="171"/>
    </row>
    <row r="465" spans="1:16" ht="15.75" hidden="1" customHeight="1" x14ac:dyDescent="0.25">
      <c r="A465" s="132">
        <v>459</v>
      </c>
      <c r="B465" s="154" t="e">
        <f t="shared" ca="1" si="39"/>
        <v>#REF!</v>
      </c>
      <c r="C465" s="154" t="e">
        <f t="shared" ca="1" si="40"/>
        <v>#REF!</v>
      </c>
      <c r="D465" s="136"/>
      <c r="E465" s="137"/>
      <c r="F465" s="137" t="e">
        <f t="shared" ca="1" si="41"/>
        <v>#REF!</v>
      </c>
      <c r="G465" s="135"/>
      <c r="H465" s="135"/>
      <c r="I465" s="135" t="e">
        <f t="shared" ca="1" si="43"/>
        <v>#REF!</v>
      </c>
      <c r="J465" s="138"/>
      <c r="K465" s="138"/>
      <c r="L465" s="138" t="e">
        <f t="shared" ca="1" si="42"/>
        <v>#REF!</v>
      </c>
      <c r="M465" s="139" t="e">
        <f t="shared" ca="1" si="44"/>
        <v>#REF!</v>
      </c>
      <c r="N465" s="179" t="e">
        <f t="shared" ca="1" si="45"/>
        <v>#REF!</v>
      </c>
      <c r="O465" s="141" t="e">
        <f t="shared" ca="1" si="46"/>
        <v>#REF!</v>
      </c>
      <c r="P465" s="171"/>
    </row>
    <row r="466" spans="1:16" ht="15.75" hidden="1" customHeight="1" x14ac:dyDescent="0.25">
      <c r="A466" s="132">
        <v>460</v>
      </c>
      <c r="B466" s="154" t="e">
        <f t="shared" ca="1" si="39"/>
        <v>#REF!</v>
      </c>
      <c r="C466" s="154" t="e">
        <f t="shared" ca="1" si="40"/>
        <v>#REF!</v>
      </c>
      <c r="D466" s="136"/>
      <c r="E466" s="137"/>
      <c r="F466" s="137" t="e">
        <f t="shared" ca="1" si="41"/>
        <v>#REF!</v>
      </c>
      <c r="G466" s="135"/>
      <c r="H466" s="135"/>
      <c r="I466" s="135" t="e">
        <f t="shared" ca="1" si="43"/>
        <v>#REF!</v>
      </c>
      <c r="J466" s="138"/>
      <c r="K466" s="138"/>
      <c r="L466" s="138" t="e">
        <f t="shared" ca="1" si="42"/>
        <v>#REF!</v>
      </c>
      <c r="M466" s="139" t="e">
        <f t="shared" ca="1" si="44"/>
        <v>#REF!</v>
      </c>
      <c r="N466" s="179" t="e">
        <f t="shared" ca="1" si="45"/>
        <v>#REF!</v>
      </c>
      <c r="O466" s="141" t="e">
        <f t="shared" ca="1" si="46"/>
        <v>#REF!</v>
      </c>
      <c r="P466" s="171"/>
    </row>
    <row r="467" spans="1:16" ht="15.75" hidden="1" customHeight="1" x14ac:dyDescent="0.25">
      <c r="A467" s="132">
        <v>461</v>
      </c>
      <c r="B467" s="154" t="e">
        <f t="shared" ca="1" si="39"/>
        <v>#REF!</v>
      </c>
      <c r="C467" s="154" t="e">
        <f t="shared" ca="1" si="40"/>
        <v>#REF!</v>
      </c>
      <c r="D467" s="136"/>
      <c r="E467" s="137"/>
      <c r="F467" s="137" t="e">
        <f t="shared" ca="1" si="41"/>
        <v>#REF!</v>
      </c>
      <c r="G467" s="135"/>
      <c r="H467" s="135"/>
      <c r="I467" s="135" t="e">
        <f t="shared" ca="1" si="43"/>
        <v>#REF!</v>
      </c>
      <c r="J467" s="138"/>
      <c r="K467" s="138"/>
      <c r="L467" s="138" t="e">
        <f t="shared" ca="1" si="42"/>
        <v>#REF!</v>
      </c>
      <c r="M467" s="139" t="e">
        <f t="shared" ca="1" si="44"/>
        <v>#REF!</v>
      </c>
      <c r="N467" s="179" t="e">
        <f t="shared" ca="1" si="45"/>
        <v>#REF!</v>
      </c>
      <c r="O467" s="141" t="e">
        <f t="shared" ca="1" si="46"/>
        <v>#REF!</v>
      </c>
      <c r="P467" s="171"/>
    </row>
    <row r="468" spans="1:16" ht="15.75" hidden="1" customHeight="1" x14ac:dyDescent="0.25">
      <c r="A468" s="132">
        <v>462</v>
      </c>
      <c r="B468" s="154" t="e">
        <f t="shared" ca="1" si="39"/>
        <v>#REF!</v>
      </c>
      <c r="C468" s="154" t="e">
        <f t="shared" ca="1" si="40"/>
        <v>#REF!</v>
      </c>
      <c r="D468" s="136"/>
      <c r="E468" s="137"/>
      <c r="F468" s="137" t="e">
        <f t="shared" ca="1" si="41"/>
        <v>#REF!</v>
      </c>
      <c r="G468" s="135"/>
      <c r="H468" s="135"/>
      <c r="I468" s="135" t="e">
        <f t="shared" ca="1" si="43"/>
        <v>#REF!</v>
      </c>
      <c r="J468" s="138"/>
      <c r="K468" s="138"/>
      <c r="L468" s="138" t="e">
        <f t="shared" ca="1" si="42"/>
        <v>#REF!</v>
      </c>
      <c r="M468" s="139" t="e">
        <f t="shared" ca="1" si="44"/>
        <v>#REF!</v>
      </c>
      <c r="N468" s="179" t="e">
        <f t="shared" ca="1" si="45"/>
        <v>#REF!</v>
      </c>
      <c r="O468" s="141" t="e">
        <f t="shared" ca="1" si="46"/>
        <v>#REF!</v>
      </c>
      <c r="P468" s="171"/>
    </row>
    <row r="469" spans="1:16" ht="15.75" hidden="1" customHeight="1" x14ac:dyDescent="0.25">
      <c r="A469" s="132">
        <v>463</v>
      </c>
      <c r="B469" s="154" t="e">
        <f t="shared" ca="1" si="39"/>
        <v>#REF!</v>
      </c>
      <c r="C469" s="154" t="e">
        <f t="shared" ca="1" si="40"/>
        <v>#REF!</v>
      </c>
      <c r="D469" s="136"/>
      <c r="E469" s="137"/>
      <c r="F469" s="137" t="e">
        <f t="shared" ca="1" si="41"/>
        <v>#REF!</v>
      </c>
      <c r="G469" s="135"/>
      <c r="H469" s="135"/>
      <c r="I469" s="135" t="e">
        <f t="shared" ca="1" si="43"/>
        <v>#REF!</v>
      </c>
      <c r="J469" s="138"/>
      <c r="K469" s="138"/>
      <c r="L469" s="138" t="e">
        <f t="shared" ca="1" si="42"/>
        <v>#REF!</v>
      </c>
      <c r="M469" s="139" t="e">
        <f t="shared" ca="1" si="44"/>
        <v>#REF!</v>
      </c>
      <c r="N469" s="179" t="e">
        <f t="shared" ca="1" si="45"/>
        <v>#REF!</v>
      </c>
      <c r="O469" s="141" t="e">
        <f t="shared" ca="1" si="46"/>
        <v>#REF!</v>
      </c>
      <c r="P469" s="171"/>
    </row>
    <row r="470" spans="1:16" ht="15.75" hidden="1" customHeight="1" x14ac:dyDescent="0.25">
      <c r="A470" s="132">
        <v>464</v>
      </c>
      <c r="B470" s="154" t="e">
        <f t="shared" ca="1" si="39"/>
        <v>#REF!</v>
      </c>
      <c r="C470" s="154" t="e">
        <f t="shared" ca="1" si="40"/>
        <v>#REF!</v>
      </c>
      <c r="D470" s="136"/>
      <c r="E470" s="137"/>
      <c r="F470" s="137" t="e">
        <f t="shared" ca="1" si="41"/>
        <v>#REF!</v>
      </c>
      <c r="G470" s="135"/>
      <c r="H470" s="135"/>
      <c r="I470" s="135" t="e">
        <f t="shared" ca="1" si="43"/>
        <v>#REF!</v>
      </c>
      <c r="J470" s="138"/>
      <c r="K470" s="138"/>
      <c r="L470" s="138" t="e">
        <f t="shared" ca="1" si="42"/>
        <v>#REF!</v>
      </c>
      <c r="M470" s="139" t="e">
        <f t="shared" ca="1" si="44"/>
        <v>#REF!</v>
      </c>
      <c r="N470" s="179" t="e">
        <f t="shared" ca="1" si="45"/>
        <v>#REF!</v>
      </c>
      <c r="O470" s="141" t="e">
        <f t="shared" ca="1" si="46"/>
        <v>#REF!</v>
      </c>
      <c r="P470" s="171"/>
    </row>
    <row r="471" spans="1:16" ht="15.75" hidden="1" customHeight="1" x14ac:dyDescent="0.25">
      <c r="A471" s="132">
        <v>465</v>
      </c>
      <c r="B471" s="154" t="e">
        <f t="shared" ca="1" si="39"/>
        <v>#REF!</v>
      </c>
      <c r="C471" s="154" t="e">
        <f t="shared" ca="1" si="40"/>
        <v>#REF!</v>
      </c>
      <c r="D471" s="136"/>
      <c r="E471" s="137"/>
      <c r="F471" s="137" t="e">
        <f t="shared" ca="1" si="41"/>
        <v>#REF!</v>
      </c>
      <c r="G471" s="135"/>
      <c r="H471" s="135"/>
      <c r="I471" s="135" t="e">
        <f t="shared" ca="1" si="43"/>
        <v>#REF!</v>
      </c>
      <c r="J471" s="138"/>
      <c r="K471" s="138"/>
      <c r="L471" s="138" t="e">
        <f t="shared" ca="1" si="42"/>
        <v>#REF!</v>
      </c>
      <c r="M471" s="139" t="e">
        <f t="shared" ca="1" si="44"/>
        <v>#REF!</v>
      </c>
      <c r="N471" s="179" t="e">
        <f t="shared" ca="1" si="45"/>
        <v>#REF!</v>
      </c>
      <c r="O471" s="141" t="e">
        <f t="shared" ca="1" si="46"/>
        <v>#REF!</v>
      </c>
      <c r="P471" s="171"/>
    </row>
    <row r="472" spans="1:16" ht="15.75" hidden="1" customHeight="1" x14ac:dyDescent="0.25">
      <c r="A472" s="132">
        <v>466</v>
      </c>
      <c r="B472" s="154" t="e">
        <f t="shared" ca="1" si="39"/>
        <v>#REF!</v>
      </c>
      <c r="C472" s="154" t="e">
        <f t="shared" ca="1" si="40"/>
        <v>#REF!</v>
      </c>
      <c r="D472" s="136"/>
      <c r="E472" s="137"/>
      <c r="F472" s="137" t="e">
        <f t="shared" ca="1" si="41"/>
        <v>#REF!</v>
      </c>
      <c r="G472" s="135"/>
      <c r="H472" s="135"/>
      <c r="I472" s="135" t="e">
        <f t="shared" ca="1" si="43"/>
        <v>#REF!</v>
      </c>
      <c r="J472" s="138"/>
      <c r="K472" s="138"/>
      <c r="L472" s="138" t="e">
        <f t="shared" ca="1" si="42"/>
        <v>#REF!</v>
      </c>
      <c r="M472" s="139" t="e">
        <f t="shared" ca="1" si="44"/>
        <v>#REF!</v>
      </c>
      <c r="N472" s="179" t="e">
        <f t="shared" ca="1" si="45"/>
        <v>#REF!</v>
      </c>
      <c r="O472" s="141" t="e">
        <f t="shared" ca="1" si="46"/>
        <v>#REF!</v>
      </c>
      <c r="P472" s="171"/>
    </row>
    <row r="473" spans="1:16" ht="15.75" hidden="1" customHeight="1" x14ac:dyDescent="0.25">
      <c r="A473" s="132">
        <v>467</v>
      </c>
      <c r="B473" s="154" t="e">
        <f t="shared" ca="1" si="39"/>
        <v>#REF!</v>
      </c>
      <c r="C473" s="154" t="e">
        <f t="shared" ca="1" si="40"/>
        <v>#REF!</v>
      </c>
      <c r="D473" s="136"/>
      <c r="E473" s="137"/>
      <c r="F473" s="137" t="e">
        <f t="shared" ca="1" si="41"/>
        <v>#REF!</v>
      </c>
      <c r="G473" s="135"/>
      <c r="H473" s="135"/>
      <c r="I473" s="135" t="e">
        <f t="shared" ca="1" si="43"/>
        <v>#REF!</v>
      </c>
      <c r="J473" s="138"/>
      <c r="K473" s="138"/>
      <c r="L473" s="138" t="e">
        <f t="shared" ca="1" si="42"/>
        <v>#REF!</v>
      </c>
      <c r="M473" s="139" t="e">
        <f t="shared" ca="1" si="44"/>
        <v>#REF!</v>
      </c>
      <c r="N473" s="179" t="e">
        <f t="shared" ca="1" si="45"/>
        <v>#REF!</v>
      </c>
      <c r="O473" s="141" t="e">
        <f t="shared" ca="1" si="46"/>
        <v>#REF!</v>
      </c>
      <c r="P473" s="171"/>
    </row>
    <row r="474" spans="1:16" ht="15.75" hidden="1" customHeight="1" x14ac:dyDescent="0.25">
      <c r="A474" s="132">
        <v>468</v>
      </c>
      <c r="B474" s="154" t="e">
        <f t="shared" ca="1" si="39"/>
        <v>#REF!</v>
      </c>
      <c r="C474" s="154" t="e">
        <f t="shared" ca="1" si="40"/>
        <v>#REF!</v>
      </c>
      <c r="D474" s="136"/>
      <c r="E474" s="137"/>
      <c r="F474" s="137" t="e">
        <f t="shared" ca="1" si="41"/>
        <v>#REF!</v>
      </c>
      <c r="G474" s="135"/>
      <c r="H474" s="135"/>
      <c r="I474" s="135" t="e">
        <f t="shared" ca="1" si="43"/>
        <v>#REF!</v>
      </c>
      <c r="J474" s="138"/>
      <c r="K474" s="138"/>
      <c r="L474" s="138" t="e">
        <f t="shared" ca="1" si="42"/>
        <v>#REF!</v>
      </c>
      <c r="M474" s="139" t="e">
        <f t="shared" ca="1" si="44"/>
        <v>#REF!</v>
      </c>
      <c r="N474" s="179" t="e">
        <f t="shared" ca="1" si="45"/>
        <v>#REF!</v>
      </c>
      <c r="O474" s="141" t="e">
        <f t="shared" ca="1" si="46"/>
        <v>#REF!</v>
      </c>
      <c r="P474" s="171"/>
    </row>
    <row r="475" spans="1:16" ht="15.75" hidden="1" customHeight="1" x14ac:dyDescent="0.25">
      <c r="A475" s="132">
        <v>469</v>
      </c>
      <c r="B475" s="154" t="e">
        <f t="shared" ca="1" si="39"/>
        <v>#REF!</v>
      </c>
      <c r="C475" s="154" t="e">
        <f t="shared" ca="1" si="40"/>
        <v>#REF!</v>
      </c>
      <c r="D475" s="136"/>
      <c r="E475" s="137"/>
      <c r="F475" s="137" t="e">
        <f t="shared" ca="1" si="41"/>
        <v>#REF!</v>
      </c>
      <c r="G475" s="135"/>
      <c r="H475" s="135"/>
      <c r="I475" s="135" t="e">
        <f t="shared" ca="1" si="43"/>
        <v>#REF!</v>
      </c>
      <c r="J475" s="138"/>
      <c r="K475" s="138"/>
      <c r="L475" s="138" t="e">
        <f t="shared" ca="1" si="42"/>
        <v>#REF!</v>
      </c>
      <c r="M475" s="139" t="e">
        <f t="shared" ca="1" si="44"/>
        <v>#REF!</v>
      </c>
      <c r="N475" s="179" t="e">
        <f t="shared" ca="1" si="45"/>
        <v>#REF!</v>
      </c>
      <c r="O475" s="141" t="e">
        <f t="shared" ca="1" si="46"/>
        <v>#REF!</v>
      </c>
      <c r="P475" s="171"/>
    </row>
    <row r="476" spans="1:16" ht="15.75" hidden="1" customHeight="1" x14ac:dyDescent="0.25">
      <c r="A476" s="132">
        <v>470</v>
      </c>
      <c r="B476" s="154" t="e">
        <f t="shared" ca="1" si="39"/>
        <v>#REF!</v>
      </c>
      <c r="C476" s="154" t="e">
        <f t="shared" ca="1" si="40"/>
        <v>#REF!</v>
      </c>
      <c r="D476" s="136"/>
      <c r="E476" s="137"/>
      <c r="F476" s="137" t="e">
        <f t="shared" ca="1" si="41"/>
        <v>#REF!</v>
      </c>
      <c r="G476" s="135"/>
      <c r="H476" s="135"/>
      <c r="I476" s="135" t="e">
        <f t="shared" ca="1" si="43"/>
        <v>#REF!</v>
      </c>
      <c r="J476" s="138"/>
      <c r="K476" s="138"/>
      <c r="L476" s="138" t="e">
        <f t="shared" ca="1" si="42"/>
        <v>#REF!</v>
      </c>
      <c r="M476" s="139" t="e">
        <f t="shared" ca="1" si="44"/>
        <v>#REF!</v>
      </c>
      <c r="N476" s="179" t="e">
        <f t="shared" ca="1" si="45"/>
        <v>#REF!</v>
      </c>
      <c r="O476" s="141" t="e">
        <f t="shared" ca="1" si="46"/>
        <v>#REF!</v>
      </c>
      <c r="P476" s="171"/>
    </row>
    <row r="477" spans="1:16" ht="15.75" hidden="1" customHeight="1" x14ac:dyDescent="0.25">
      <c r="A477" s="132">
        <v>471</v>
      </c>
      <c r="B477" s="154" t="e">
        <f t="shared" ca="1" si="39"/>
        <v>#REF!</v>
      </c>
      <c r="C477" s="154" t="e">
        <f t="shared" ca="1" si="40"/>
        <v>#REF!</v>
      </c>
      <c r="D477" s="136"/>
      <c r="E477" s="137"/>
      <c r="F477" s="137" t="e">
        <f t="shared" ca="1" si="41"/>
        <v>#REF!</v>
      </c>
      <c r="G477" s="135"/>
      <c r="H477" s="135"/>
      <c r="I477" s="135" t="e">
        <f t="shared" ca="1" si="43"/>
        <v>#REF!</v>
      </c>
      <c r="J477" s="138"/>
      <c r="K477" s="138"/>
      <c r="L477" s="138" t="e">
        <f t="shared" ca="1" si="42"/>
        <v>#REF!</v>
      </c>
      <c r="M477" s="139" t="e">
        <f t="shared" ca="1" si="44"/>
        <v>#REF!</v>
      </c>
      <c r="N477" s="179" t="e">
        <f t="shared" ca="1" si="45"/>
        <v>#REF!</v>
      </c>
      <c r="O477" s="141" t="e">
        <f t="shared" ca="1" si="46"/>
        <v>#REF!</v>
      </c>
      <c r="P477" s="171"/>
    </row>
    <row r="478" spans="1:16" ht="15.75" hidden="1" customHeight="1" x14ac:dyDescent="0.25">
      <c r="A478" s="132">
        <v>472</v>
      </c>
      <c r="B478" s="154" t="e">
        <f t="shared" ca="1" si="39"/>
        <v>#REF!</v>
      </c>
      <c r="C478" s="154" t="e">
        <f t="shared" ca="1" si="40"/>
        <v>#REF!</v>
      </c>
      <c r="D478" s="136"/>
      <c r="E478" s="137"/>
      <c r="F478" s="137" t="e">
        <f t="shared" ca="1" si="41"/>
        <v>#REF!</v>
      </c>
      <c r="G478" s="135"/>
      <c r="H478" s="135"/>
      <c r="I478" s="135" t="e">
        <f t="shared" ca="1" si="43"/>
        <v>#REF!</v>
      </c>
      <c r="J478" s="138"/>
      <c r="K478" s="138"/>
      <c r="L478" s="138" t="e">
        <f t="shared" ca="1" si="42"/>
        <v>#REF!</v>
      </c>
      <c r="M478" s="139" t="e">
        <f t="shared" ca="1" si="44"/>
        <v>#REF!</v>
      </c>
      <c r="N478" s="179" t="e">
        <f t="shared" ca="1" si="45"/>
        <v>#REF!</v>
      </c>
      <c r="O478" s="141" t="e">
        <f t="shared" ca="1" si="46"/>
        <v>#REF!</v>
      </c>
      <c r="P478" s="171"/>
    </row>
    <row r="479" spans="1:16" ht="15.75" hidden="1" customHeight="1" x14ac:dyDescent="0.25">
      <c r="A479" s="132">
        <v>473</v>
      </c>
      <c r="B479" s="154" t="e">
        <f t="shared" ca="1" si="39"/>
        <v>#REF!</v>
      </c>
      <c r="C479" s="154" t="e">
        <f t="shared" ca="1" si="40"/>
        <v>#REF!</v>
      </c>
      <c r="D479" s="136"/>
      <c r="E479" s="137"/>
      <c r="F479" s="137" t="e">
        <f t="shared" ca="1" si="41"/>
        <v>#REF!</v>
      </c>
      <c r="G479" s="135"/>
      <c r="H479" s="135"/>
      <c r="I479" s="135" t="e">
        <f t="shared" ca="1" si="43"/>
        <v>#REF!</v>
      </c>
      <c r="J479" s="138"/>
      <c r="K479" s="138"/>
      <c r="L479" s="138" t="e">
        <f t="shared" ca="1" si="42"/>
        <v>#REF!</v>
      </c>
      <c r="M479" s="139" t="e">
        <f t="shared" ca="1" si="44"/>
        <v>#REF!</v>
      </c>
      <c r="N479" s="179" t="e">
        <f t="shared" ca="1" si="45"/>
        <v>#REF!</v>
      </c>
      <c r="O479" s="141" t="e">
        <f t="shared" ca="1" si="46"/>
        <v>#REF!</v>
      </c>
      <c r="P479" s="171"/>
    </row>
    <row r="480" spans="1:16" ht="15.75" hidden="1" customHeight="1" x14ac:dyDescent="0.25">
      <c r="A480" s="132">
        <v>474</v>
      </c>
      <c r="B480" s="154" t="e">
        <f t="shared" ca="1" si="39"/>
        <v>#REF!</v>
      </c>
      <c r="C480" s="154" t="e">
        <f t="shared" ca="1" si="40"/>
        <v>#REF!</v>
      </c>
      <c r="D480" s="136"/>
      <c r="E480" s="137"/>
      <c r="F480" s="137" t="e">
        <f t="shared" ca="1" si="41"/>
        <v>#REF!</v>
      </c>
      <c r="G480" s="135"/>
      <c r="H480" s="135"/>
      <c r="I480" s="135" t="e">
        <f t="shared" ca="1" si="43"/>
        <v>#REF!</v>
      </c>
      <c r="J480" s="138"/>
      <c r="K480" s="138"/>
      <c r="L480" s="138" t="e">
        <f t="shared" ca="1" si="42"/>
        <v>#REF!</v>
      </c>
      <c r="M480" s="139" t="e">
        <f t="shared" ca="1" si="44"/>
        <v>#REF!</v>
      </c>
      <c r="N480" s="179" t="e">
        <f t="shared" ca="1" si="45"/>
        <v>#REF!</v>
      </c>
      <c r="O480" s="141" t="e">
        <f t="shared" ca="1" si="46"/>
        <v>#REF!</v>
      </c>
      <c r="P480" s="171"/>
    </row>
    <row r="481" spans="1:16" ht="15.75" hidden="1" customHeight="1" x14ac:dyDescent="0.25">
      <c r="A481" s="132">
        <v>475</v>
      </c>
      <c r="B481" s="154" t="e">
        <f t="shared" ca="1" si="39"/>
        <v>#REF!</v>
      </c>
      <c r="C481" s="154" t="e">
        <f t="shared" ca="1" si="40"/>
        <v>#REF!</v>
      </c>
      <c r="D481" s="136"/>
      <c r="E481" s="137"/>
      <c r="F481" s="137" t="e">
        <f t="shared" ca="1" si="41"/>
        <v>#REF!</v>
      </c>
      <c r="G481" s="135"/>
      <c r="H481" s="135"/>
      <c r="I481" s="135" t="e">
        <f t="shared" ca="1" si="43"/>
        <v>#REF!</v>
      </c>
      <c r="J481" s="138"/>
      <c r="K481" s="138"/>
      <c r="L481" s="138" t="e">
        <f t="shared" ca="1" si="42"/>
        <v>#REF!</v>
      </c>
      <c r="M481" s="139" t="e">
        <f t="shared" ca="1" si="44"/>
        <v>#REF!</v>
      </c>
      <c r="N481" s="179" t="e">
        <f t="shared" ca="1" si="45"/>
        <v>#REF!</v>
      </c>
      <c r="O481" s="141" t="e">
        <f t="shared" ca="1" si="46"/>
        <v>#REF!</v>
      </c>
      <c r="P481" s="171"/>
    </row>
    <row r="482" spans="1:16" ht="15.75" hidden="1" customHeight="1" x14ac:dyDescent="0.25">
      <c r="A482" s="132">
        <v>476</v>
      </c>
      <c r="B482" s="154" t="e">
        <f t="shared" ca="1" si="39"/>
        <v>#REF!</v>
      </c>
      <c r="C482" s="154" t="e">
        <f t="shared" ca="1" si="40"/>
        <v>#REF!</v>
      </c>
      <c r="D482" s="136"/>
      <c r="E482" s="137"/>
      <c r="F482" s="137" t="e">
        <f t="shared" ca="1" si="41"/>
        <v>#REF!</v>
      </c>
      <c r="G482" s="135"/>
      <c r="H482" s="135"/>
      <c r="I482" s="135" t="e">
        <f t="shared" ca="1" si="43"/>
        <v>#REF!</v>
      </c>
      <c r="J482" s="138"/>
      <c r="K482" s="138"/>
      <c r="L482" s="138" t="e">
        <f t="shared" ca="1" si="42"/>
        <v>#REF!</v>
      </c>
      <c r="M482" s="139" t="e">
        <f t="shared" ca="1" si="44"/>
        <v>#REF!</v>
      </c>
      <c r="N482" s="179" t="e">
        <f t="shared" ca="1" si="45"/>
        <v>#REF!</v>
      </c>
      <c r="O482" s="141" t="e">
        <f t="shared" ca="1" si="46"/>
        <v>#REF!</v>
      </c>
      <c r="P482" s="171"/>
    </row>
    <row r="483" spans="1:16" ht="15.75" hidden="1" customHeight="1" x14ac:dyDescent="0.25">
      <c r="A483" s="132">
        <v>477</v>
      </c>
      <c r="B483" s="154" t="e">
        <f t="shared" ca="1" si="39"/>
        <v>#REF!</v>
      </c>
      <c r="C483" s="154" t="e">
        <f t="shared" ca="1" si="40"/>
        <v>#REF!</v>
      </c>
      <c r="D483" s="136"/>
      <c r="E483" s="137"/>
      <c r="F483" s="137" t="e">
        <f t="shared" ca="1" si="41"/>
        <v>#REF!</v>
      </c>
      <c r="G483" s="135"/>
      <c r="H483" s="135"/>
      <c r="I483" s="135" t="e">
        <f t="shared" ca="1" si="43"/>
        <v>#REF!</v>
      </c>
      <c r="J483" s="138"/>
      <c r="K483" s="138"/>
      <c r="L483" s="138" t="e">
        <f t="shared" ca="1" si="42"/>
        <v>#REF!</v>
      </c>
      <c r="M483" s="139" t="e">
        <f t="shared" ca="1" si="44"/>
        <v>#REF!</v>
      </c>
      <c r="N483" s="179" t="e">
        <f t="shared" ca="1" si="45"/>
        <v>#REF!</v>
      </c>
      <c r="O483" s="141" t="e">
        <f t="shared" ca="1" si="46"/>
        <v>#REF!</v>
      </c>
      <c r="P483" s="171"/>
    </row>
    <row r="484" spans="1:16" ht="15.75" hidden="1" customHeight="1" x14ac:dyDescent="0.25">
      <c r="A484" s="132">
        <v>478</v>
      </c>
      <c r="B484" s="154" t="e">
        <f t="shared" ca="1" si="39"/>
        <v>#REF!</v>
      </c>
      <c r="C484" s="154" t="e">
        <f t="shared" ca="1" si="40"/>
        <v>#REF!</v>
      </c>
      <c r="D484" s="136"/>
      <c r="E484" s="137"/>
      <c r="F484" s="137" t="e">
        <f t="shared" ca="1" si="41"/>
        <v>#REF!</v>
      </c>
      <c r="G484" s="135"/>
      <c r="H484" s="135"/>
      <c r="I484" s="135" t="e">
        <f t="shared" ca="1" si="43"/>
        <v>#REF!</v>
      </c>
      <c r="J484" s="138"/>
      <c r="K484" s="138"/>
      <c r="L484" s="138" t="e">
        <f t="shared" ca="1" si="42"/>
        <v>#REF!</v>
      </c>
      <c r="M484" s="139" t="e">
        <f t="shared" ca="1" si="44"/>
        <v>#REF!</v>
      </c>
      <c r="N484" s="179" t="e">
        <f t="shared" ca="1" si="45"/>
        <v>#REF!</v>
      </c>
      <c r="O484" s="141" t="e">
        <f t="shared" ca="1" si="46"/>
        <v>#REF!</v>
      </c>
      <c r="P484" s="171"/>
    </row>
    <row r="485" spans="1:16" ht="15.75" hidden="1" customHeight="1" x14ac:dyDescent="0.25">
      <c r="A485" s="132">
        <v>479</v>
      </c>
      <c r="B485" s="154" t="e">
        <f t="shared" ca="1" si="39"/>
        <v>#REF!</v>
      </c>
      <c r="C485" s="154" t="e">
        <f t="shared" ca="1" si="40"/>
        <v>#REF!</v>
      </c>
      <c r="D485" s="136"/>
      <c r="E485" s="137"/>
      <c r="F485" s="137" t="e">
        <f t="shared" ca="1" si="41"/>
        <v>#REF!</v>
      </c>
      <c r="G485" s="135"/>
      <c r="H485" s="135"/>
      <c r="I485" s="135" t="e">
        <f t="shared" ca="1" si="43"/>
        <v>#REF!</v>
      </c>
      <c r="J485" s="138"/>
      <c r="K485" s="138"/>
      <c r="L485" s="138" t="e">
        <f t="shared" ca="1" si="42"/>
        <v>#REF!</v>
      </c>
      <c r="M485" s="139" t="e">
        <f t="shared" ca="1" si="44"/>
        <v>#REF!</v>
      </c>
      <c r="N485" s="179" t="e">
        <f t="shared" ca="1" si="45"/>
        <v>#REF!</v>
      </c>
      <c r="O485" s="141" t="e">
        <f t="shared" ca="1" si="46"/>
        <v>#REF!</v>
      </c>
      <c r="P485" s="171"/>
    </row>
    <row r="486" spans="1:16" ht="15.75" hidden="1" customHeight="1" x14ac:dyDescent="0.25">
      <c r="A486" s="132">
        <v>480</v>
      </c>
      <c r="B486" s="154" t="e">
        <f t="shared" ca="1" si="39"/>
        <v>#REF!</v>
      </c>
      <c r="C486" s="154" t="e">
        <f t="shared" ca="1" si="40"/>
        <v>#REF!</v>
      </c>
      <c r="D486" s="136"/>
      <c r="E486" s="137"/>
      <c r="F486" s="137" t="e">
        <f t="shared" ca="1" si="41"/>
        <v>#REF!</v>
      </c>
      <c r="G486" s="135"/>
      <c r="H486" s="135"/>
      <c r="I486" s="135" t="e">
        <f t="shared" ca="1" si="43"/>
        <v>#REF!</v>
      </c>
      <c r="J486" s="138"/>
      <c r="K486" s="138"/>
      <c r="L486" s="138" t="e">
        <f t="shared" ca="1" si="42"/>
        <v>#REF!</v>
      </c>
      <c r="M486" s="139" t="e">
        <f t="shared" ca="1" si="44"/>
        <v>#REF!</v>
      </c>
      <c r="N486" s="179" t="e">
        <f t="shared" ca="1" si="45"/>
        <v>#REF!</v>
      </c>
      <c r="O486" s="141" t="e">
        <f t="shared" ca="1" si="46"/>
        <v>#REF!</v>
      </c>
      <c r="P486" s="171"/>
    </row>
    <row r="487" spans="1:16" ht="15.75" hidden="1" customHeight="1" x14ac:dyDescent="0.25">
      <c r="A487" s="132">
        <v>481</v>
      </c>
      <c r="B487" s="154" t="e">
        <f t="shared" ca="1" si="39"/>
        <v>#REF!</v>
      </c>
      <c r="C487" s="154" t="e">
        <f t="shared" ca="1" si="40"/>
        <v>#REF!</v>
      </c>
      <c r="D487" s="136"/>
      <c r="E487" s="137"/>
      <c r="F487" s="137" t="e">
        <f t="shared" ca="1" si="41"/>
        <v>#REF!</v>
      </c>
      <c r="G487" s="135"/>
      <c r="H487" s="135"/>
      <c r="I487" s="135" t="e">
        <f t="shared" ca="1" si="43"/>
        <v>#REF!</v>
      </c>
      <c r="J487" s="138"/>
      <c r="K487" s="138"/>
      <c r="L487" s="138" t="e">
        <f t="shared" ca="1" si="42"/>
        <v>#REF!</v>
      </c>
      <c r="M487" s="139" t="e">
        <f t="shared" ca="1" si="44"/>
        <v>#REF!</v>
      </c>
      <c r="N487" s="179" t="e">
        <f t="shared" ca="1" si="45"/>
        <v>#REF!</v>
      </c>
      <c r="O487" s="141" t="e">
        <f t="shared" ca="1" si="46"/>
        <v>#REF!</v>
      </c>
      <c r="P487" s="171"/>
    </row>
    <row r="488" spans="1:16" ht="15.75" hidden="1" customHeight="1" x14ac:dyDescent="0.25">
      <c r="A488" s="132">
        <v>482</v>
      </c>
      <c r="B488" s="154" t="e">
        <f t="shared" ca="1" si="39"/>
        <v>#REF!</v>
      </c>
      <c r="C488" s="154" t="e">
        <f t="shared" ca="1" si="40"/>
        <v>#REF!</v>
      </c>
      <c r="D488" s="136"/>
      <c r="E488" s="137"/>
      <c r="F488" s="137" t="e">
        <f t="shared" ca="1" si="41"/>
        <v>#REF!</v>
      </c>
      <c r="G488" s="135"/>
      <c r="H488" s="135"/>
      <c r="I488" s="135" t="e">
        <f t="shared" ca="1" si="43"/>
        <v>#REF!</v>
      </c>
      <c r="J488" s="138"/>
      <c r="K488" s="138"/>
      <c r="L488" s="138" t="e">
        <f t="shared" ca="1" si="42"/>
        <v>#REF!</v>
      </c>
      <c r="M488" s="139" t="e">
        <f t="shared" ca="1" si="44"/>
        <v>#REF!</v>
      </c>
      <c r="N488" s="179" t="e">
        <f t="shared" ca="1" si="45"/>
        <v>#REF!</v>
      </c>
      <c r="O488" s="141" t="e">
        <f t="shared" ca="1" si="46"/>
        <v>#REF!</v>
      </c>
      <c r="P488" s="171"/>
    </row>
    <row r="489" spans="1:16" ht="15.75" hidden="1" customHeight="1" x14ac:dyDescent="0.25">
      <c r="A489" s="132">
        <v>483</v>
      </c>
      <c r="B489" s="154" t="e">
        <f t="shared" ca="1" si="39"/>
        <v>#REF!</v>
      </c>
      <c r="C489" s="154" t="e">
        <f t="shared" ca="1" si="40"/>
        <v>#REF!</v>
      </c>
      <c r="D489" s="136"/>
      <c r="E489" s="137"/>
      <c r="F489" s="137" t="e">
        <f t="shared" ca="1" si="41"/>
        <v>#REF!</v>
      </c>
      <c r="G489" s="135"/>
      <c r="H489" s="135"/>
      <c r="I489" s="135" t="e">
        <f t="shared" ca="1" si="43"/>
        <v>#REF!</v>
      </c>
      <c r="J489" s="138"/>
      <c r="K489" s="138"/>
      <c r="L489" s="138" t="e">
        <f t="shared" ca="1" si="42"/>
        <v>#REF!</v>
      </c>
      <c r="M489" s="139" t="e">
        <f t="shared" ca="1" si="44"/>
        <v>#REF!</v>
      </c>
      <c r="N489" s="179" t="e">
        <f t="shared" ca="1" si="45"/>
        <v>#REF!</v>
      </c>
      <c r="O489" s="141" t="e">
        <f t="shared" ca="1" si="46"/>
        <v>#REF!</v>
      </c>
      <c r="P489" s="171"/>
    </row>
    <row r="490" spans="1:16" ht="15.75" hidden="1" customHeight="1" x14ac:dyDescent="0.25">
      <c r="A490" s="132">
        <v>484</v>
      </c>
      <c r="B490" s="154" t="e">
        <f t="shared" ca="1" si="39"/>
        <v>#REF!</v>
      </c>
      <c r="C490" s="154" t="e">
        <f t="shared" ca="1" si="40"/>
        <v>#REF!</v>
      </c>
      <c r="D490" s="136"/>
      <c r="E490" s="137"/>
      <c r="F490" s="137" t="e">
        <f t="shared" ca="1" si="41"/>
        <v>#REF!</v>
      </c>
      <c r="G490" s="135"/>
      <c r="H490" s="135"/>
      <c r="I490" s="135" t="e">
        <f t="shared" ca="1" si="43"/>
        <v>#REF!</v>
      </c>
      <c r="J490" s="138"/>
      <c r="K490" s="138"/>
      <c r="L490" s="138" t="e">
        <f t="shared" ca="1" si="42"/>
        <v>#REF!</v>
      </c>
      <c r="M490" s="139" t="e">
        <f t="shared" ca="1" si="44"/>
        <v>#REF!</v>
      </c>
      <c r="N490" s="179" t="e">
        <f t="shared" ca="1" si="45"/>
        <v>#REF!</v>
      </c>
      <c r="O490" s="141" t="e">
        <f t="shared" ca="1" si="46"/>
        <v>#REF!</v>
      </c>
      <c r="P490" s="171"/>
    </row>
    <row r="491" spans="1:16" ht="15.75" hidden="1" customHeight="1" x14ac:dyDescent="0.25">
      <c r="A491" s="132">
        <v>485</v>
      </c>
      <c r="B491" s="154" t="e">
        <f t="shared" ca="1" si="39"/>
        <v>#REF!</v>
      </c>
      <c r="C491" s="154" t="e">
        <f t="shared" ca="1" si="40"/>
        <v>#REF!</v>
      </c>
      <c r="D491" s="136"/>
      <c r="E491" s="137"/>
      <c r="F491" s="137" t="e">
        <f t="shared" ca="1" si="41"/>
        <v>#REF!</v>
      </c>
      <c r="G491" s="135"/>
      <c r="H491" s="135"/>
      <c r="I491" s="135" t="e">
        <f t="shared" ca="1" si="43"/>
        <v>#REF!</v>
      </c>
      <c r="J491" s="138"/>
      <c r="K491" s="138"/>
      <c r="L491" s="138" t="e">
        <f t="shared" ca="1" si="42"/>
        <v>#REF!</v>
      </c>
      <c r="M491" s="139" t="e">
        <f t="shared" ca="1" si="44"/>
        <v>#REF!</v>
      </c>
      <c r="N491" s="179" t="e">
        <f t="shared" ca="1" si="45"/>
        <v>#REF!</v>
      </c>
      <c r="O491" s="141" t="e">
        <f t="shared" ca="1" si="46"/>
        <v>#REF!</v>
      </c>
      <c r="P491" s="171"/>
    </row>
    <row r="492" spans="1:16" ht="15.75" hidden="1" customHeight="1" x14ac:dyDescent="0.25">
      <c r="A492" s="132">
        <v>486</v>
      </c>
      <c r="B492" s="154" t="e">
        <f t="shared" ca="1" si="39"/>
        <v>#REF!</v>
      </c>
      <c r="C492" s="154" t="e">
        <f t="shared" ca="1" si="40"/>
        <v>#REF!</v>
      </c>
      <c r="D492" s="136"/>
      <c r="E492" s="137"/>
      <c r="F492" s="137" t="e">
        <f t="shared" ca="1" si="41"/>
        <v>#REF!</v>
      </c>
      <c r="G492" s="135"/>
      <c r="H492" s="135"/>
      <c r="I492" s="135" t="e">
        <f t="shared" ca="1" si="43"/>
        <v>#REF!</v>
      </c>
      <c r="J492" s="138"/>
      <c r="K492" s="138"/>
      <c r="L492" s="138" t="e">
        <f t="shared" ca="1" si="42"/>
        <v>#REF!</v>
      </c>
      <c r="M492" s="139" t="e">
        <f t="shared" ca="1" si="44"/>
        <v>#REF!</v>
      </c>
      <c r="N492" s="179" t="e">
        <f t="shared" ca="1" si="45"/>
        <v>#REF!</v>
      </c>
      <c r="O492" s="141" t="e">
        <f t="shared" ca="1" si="46"/>
        <v>#REF!</v>
      </c>
      <c r="P492" s="171"/>
    </row>
    <row r="493" spans="1:16" ht="15.75" hidden="1" customHeight="1" x14ac:dyDescent="0.25">
      <c r="A493" s="132">
        <v>487</v>
      </c>
      <c r="B493" s="154" t="e">
        <f t="shared" ca="1" si="39"/>
        <v>#REF!</v>
      </c>
      <c r="C493" s="154" t="e">
        <f t="shared" ca="1" si="40"/>
        <v>#REF!</v>
      </c>
      <c r="D493" s="136"/>
      <c r="E493" s="137"/>
      <c r="F493" s="137" t="e">
        <f t="shared" ca="1" si="41"/>
        <v>#REF!</v>
      </c>
      <c r="G493" s="135"/>
      <c r="H493" s="135"/>
      <c r="I493" s="135" t="e">
        <f t="shared" ca="1" si="43"/>
        <v>#REF!</v>
      </c>
      <c r="J493" s="138"/>
      <c r="K493" s="138"/>
      <c r="L493" s="138" t="e">
        <f t="shared" ca="1" si="42"/>
        <v>#REF!</v>
      </c>
      <c r="M493" s="139" t="e">
        <f t="shared" ca="1" si="44"/>
        <v>#REF!</v>
      </c>
      <c r="N493" s="179" t="e">
        <f t="shared" ca="1" si="45"/>
        <v>#REF!</v>
      </c>
      <c r="O493" s="141" t="e">
        <f t="shared" ca="1" si="46"/>
        <v>#REF!</v>
      </c>
      <c r="P493" s="171"/>
    </row>
    <row r="494" spans="1:16" ht="15.75" hidden="1" customHeight="1" x14ac:dyDescent="0.25">
      <c r="A494" s="132">
        <v>488</v>
      </c>
      <c r="B494" s="154" t="e">
        <f t="shared" ca="1" si="39"/>
        <v>#REF!</v>
      </c>
      <c r="C494" s="154" t="e">
        <f t="shared" ca="1" si="40"/>
        <v>#REF!</v>
      </c>
      <c r="D494" s="136"/>
      <c r="E494" s="137"/>
      <c r="F494" s="137" t="e">
        <f t="shared" ca="1" si="41"/>
        <v>#REF!</v>
      </c>
      <c r="G494" s="135"/>
      <c r="H494" s="135"/>
      <c r="I494" s="135" t="e">
        <f t="shared" ca="1" si="43"/>
        <v>#REF!</v>
      </c>
      <c r="J494" s="138"/>
      <c r="K494" s="138"/>
      <c r="L494" s="138" t="e">
        <f t="shared" ca="1" si="42"/>
        <v>#REF!</v>
      </c>
      <c r="M494" s="139" t="e">
        <f t="shared" ca="1" si="44"/>
        <v>#REF!</v>
      </c>
      <c r="N494" s="179" t="e">
        <f t="shared" ca="1" si="45"/>
        <v>#REF!</v>
      </c>
      <c r="O494" s="141" t="e">
        <f t="shared" ca="1" si="46"/>
        <v>#REF!</v>
      </c>
      <c r="P494" s="171"/>
    </row>
    <row r="495" spans="1:16" ht="15.75" hidden="1" customHeight="1" x14ac:dyDescent="0.25">
      <c r="A495" s="132">
        <v>489</v>
      </c>
      <c r="B495" s="154" t="e">
        <f t="shared" ca="1" si="39"/>
        <v>#REF!</v>
      </c>
      <c r="C495" s="154" t="e">
        <f t="shared" ca="1" si="40"/>
        <v>#REF!</v>
      </c>
      <c r="D495" s="136"/>
      <c r="E495" s="137"/>
      <c r="F495" s="137" t="e">
        <f t="shared" ca="1" si="41"/>
        <v>#REF!</v>
      </c>
      <c r="G495" s="135"/>
      <c r="H495" s="135"/>
      <c r="I495" s="135" t="e">
        <f t="shared" ca="1" si="43"/>
        <v>#REF!</v>
      </c>
      <c r="J495" s="138"/>
      <c r="K495" s="138"/>
      <c r="L495" s="138" t="e">
        <f t="shared" ca="1" si="42"/>
        <v>#REF!</v>
      </c>
      <c r="M495" s="139" t="e">
        <f t="shared" ca="1" si="44"/>
        <v>#REF!</v>
      </c>
      <c r="N495" s="179" t="e">
        <f t="shared" ca="1" si="45"/>
        <v>#REF!</v>
      </c>
      <c r="O495" s="141" t="e">
        <f t="shared" ca="1" si="46"/>
        <v>#REF!</v>
      </c>
      <c r="P495" s="171"/>
    </row>
    <row r="496" spans="1:16" ht="15.75" hidden="1" customHeight="1" x14ac:dyDescent="0.25">
      <c r="A496" s="132">
        <v>490</v>
      </c>
      <c r="B496" s="154" t="e">
        <f t="shared" ca="1" si="39"/>
        <v>#REF!</v>
      </c>
      <c r="C496" s="154" t="e">
        <f t="shared" ca="1" si="40"/>
        <v>#REF!</v>
      </c>
      <c r="D496" s="136"/>
      <c r="E496" s="137"/>
      <c r="F496" s="137" t="e">
        <f t="shared" ca="1" si="41"/>
        <v>#REF!</v>
      </c>
      <c r="G496" s="135"/>
      <c r="H496" s="135"/>
      <c r="I496" s="135" t="e">
        <f t="shared" ca="1" si="43"/>
        <v>#REF!</v>
      </c>
      <c r="J496" s="138"/>
      <c r="K496" s="138"/>
      <c r="L496" s="138" t="e">
        <f t="shared" ca="1" si="42"/>
        <v>#REF!</v>
      </c>
      <c r="M496" s="139" t="e">
        <f t="shared" ca="1" si="44"/>
        <v>#REF!</v>
      </c>
      <c r="N496" s="179" t="e">
        <f t="shared" ca="1" si="45"/>
        <v>#REF!</v>
      </c>
      <c r="O496" s="141" t="e">
        <f t="shared" ca="1" si="46"/>
        <v>#REF!</v>
      </c>
      <c r="P496" s="171"/>
    </row>
    <row r="497" spans="1:16" ht="15.75" hidden="1" customHeight="1" x14ac:dyDescent="0.25">
      <c r="A497" s="132">
        <v>491</v>
      </c>
      <c r="B497" s="154" t="e">
        <f t="shared" ca="1" si="39"/>
        <v>#REF!</v>
      </c>
      <c r="C497" s="154" t="e">
        <f t="shared" ca="1" si="40"/>
        <v>#REF!</v>
      </c>
      <c r="D497" s="136"/>
      <c r="E497" s="137"/>
      <c r="F497" s="137" t="e">
        <f t="shared" ca="1" si="41"/>
        <v>#REF!</v>
      </c>
      <c r="G497" s="135"/>
      <c r="H497" s="135"/>
      <c r="I497" s="135" t="e">
        <f t="shared" ca="1" si="43"/>
        <v>#REF!</v>
      </c>
      <c r="J497" s="138"/>
      <c r="K497" s="138"/>
      <c r="L497" s="138" t="e">
        <f t="shared" ca="1" si="42"/>
        <v>#REF!</v>
      </c>
      <c r="M497" s="139" t="e">
        <f t="shared" ca="1" si="44"/>
        <v>#REF!</v>
      </c>
      <c r="N497" s="179" t="e">
        <f t="shared" ca="1" si="45"/>
        <v>#REF!</v>
      </c>
      <c r="O497" s="141" t="e">
        <f t="shared" ca="1" si="46"/>
        <v>#REF!</v>
      </c>
      <c r="P497" s="171"/>
    </row>
    <row r="498" spans="1:16" ht="15.75" hidden="1" customHeight="1" x14ac:dyDescent="0.25">
      <c r="A498" s="132">
        <v>492</v>
      </c>
      <c r="B498" s="154" t="e">
        <f t="shared" ca="1" si="39"/>
        <v>#REF!</v>
      </c>
      <c r="C498" s="154" t="e">
        <f t="shared" ca="1" si="40"/>
        <v>#REF!</v>
      </c>
      <c r="D498" s="136"/>
      <c r="E498" s="137"/>
      <c r="F498" s="137" t="e">
        <f t="shared" ca="1" si="41"/>
        <v>#REF!</v>
      </c>
      <c r="G498" s="135"/>
      <c r="H498" s="135"/>
      <c r="I498" s="135" t="e">
        <f t="shared" ca="1" si="43"/>
        <v>#REF!</v>
      </c>
      <c r="J498" s="138"/>
      <c r="K498" s="138"/>
      <c r="L498" s="138" t="e">
        <f t="shared" ca="1" si="42"/>
        <v>#REF!</v>
      </c>
      <c r="M498" s="139" t="e">
        <f t="shared" ca="1" si="44"/>
        <v>#REF!</v>
      </c>
      <c r="N498" s="179" t="e">
        <f t="shared" ca="1" si="45"/>
        <v>#REF!</v>
      </c>
      <c r="O498" s="141" t="e">
        <f t="shared" ca="1" si="46"/>
        <v>#REF!</v>
      </c>
      <c r="P498" s="171"/>
    </row>
    <row r="499" spans="1:16" s="238" customFormat="1" ht="29.25" customHeight="1" x14ac:dyDescent="0.3">
      <c r="A499" s="225" t="s">
        <v>1020</v>
      </c>
      <c r="B499" s="242"/>
      <c r="C499" s="243"/>
      <c r="D499" s="148"/>
      <c r="E499" s="148"/>
      <c r="F499" s="221"/>
      <c r="G499" s="148"/>
      <c r="H499" s="148"/>
      <c r="I499" s="358"/>
      <c r="J499" s="148"/>
      <c r="K499" s="148"/>
      <c r="L499" s="221"/>
      <c r="M499" s="221"/>
      <c r="N499" s="221"/>
      <c r="O499" s="149"/>
      <c r="P499" s="239"/>
    </row>
    <row r="500" spans="1:16" ht="15.75" customHeight="1" x14ac:dyDescent="0.25">
      <c r="A500" s="531"/>
      <c r="B500" s="531"/>
      <c r="C500" s="531"/>
      <c r="D500" s="531"/>
      <c r="E500" s="531"/>
      <c r="F500" s="531"/>
      <c r="G500" s="531"/>
      <c r="H500" s="531"/>
      <c r="I500" s="531"/>
      <c r="J500" s="531"/>
      <c r="K500" s="531"/>
      <c r="L500" s="531"/>
      <c r="M500" s="531"/>
      <c r="N500" s="569"/>
      <c r="O500" s="149"/>
      <c r="P500" s="156"/>
    </row>
    <row r="502" spans="1:16" x14ac:dyDescent="0.25">
      <c r="B502" s="186"/>
      <c r="C502" s="187" t="s">
        <v>642</v>
      </c>
      <c r="D502" s="153" t="s">
        <v>643</v>
      </c>
    </row>
    <row r="503" spans="1:16" x14ac:dyDescent="0.25">
      <c r="B503" s="186"/>
      <c r="C503" s="187"/>
      <c r="D503" s="153"/>
    </row>
    <row r="504" spans="1:16" x14ac:dyDescent="0.25">
      <c r="B504" s="186"/>
      <c r="C504" s="188"/>
      <c r="D504" s="153"/>
    </row>
    <row r="505" spans="1:16" x14ac:dyDescent="0.25">
      <c r="B505" s="186" t="s">
        <v>646</v>
      </c>
      <c r="C505" s="187" t="s">
        <v>645</v>
      </c>
      <c r="D505" s="153" t="s">
        <v>78</v>
      </c>
    </row>
  </sheetData>
  <autoFilter ref="A6:P500">
    <filterColumn colId="13">
      <filters blank="1">
        <filter val="10"/>
        <filter val="100"/>
        <filter val="101"/>
        <filter val="102"/>
        <filter val="1025"/>
        <filter val="103"/>
        <filter val="104"/>
        <filter val="105"/>
        <filter val="106"/>
        <filter val="1069"/>
        <filter val="1075"/>
        <filter val="10850"/>
        <filter val="11"/>
        <filter val="112"/>
        <filter val="1130"/>
        <filter val="114"/>
        <filter val="115"/>
        <filter val="119"/>
        <filter val="1199"/>
        <filter val="12"/>
        <filter val="1234"/>
        <filter val="124"/>
        <filter val="126"/>
        <filter val="128"/>
        <filter val="13"/>
        <filter val="14"/>
        <filter val="141"/>
        <filter val="1415"/>
        <filter val="143"/>
        <filter val="144"/>
        <filter val="15"/>
        <filter val="16"/>
        <filter val="160"/>
        <filter val="167"/>
        <filter val="17"/>
        <filter val="173"/>
        <filter val="178"/>
        <filter val="18"/>
        <filter val="1827"/>
        <filter val="187"/>
        <filter val="19"/>
        <filter val="20"/>
        <filter val="200"/>
        <filter val="2000"/>
        <filter val="21"/>
        <filter val="2108"/>
        <filter val="214"/>
        <filter val="22"/>
        <filter val="220"/>
        <filter val="225"/>
        <filter val="23"/>
        <filter val="2300"/>
        <filter val="234"/>
        <filter val="24"/>
        <filter val="2400"/>
        <filter val="2411"/>
        <filter val="2412"/>
        <filter val="248"/>
        <filter val="25"/>
        <filter val="26"/>
        <filter val="265"/>
        <filter val="267"/>
        <filter val="274"/>
        <filter val="28"/>
        <filter val="29"/>
        <filter val="294"/>
        <filter val="30"/>
        <filter val="300"/>
        <filter val="30786"/>
        <filter val="32"/>
        <filter val="33"/>
        <filter val="333"/>
        <filter val="337"/>
        <filter val="35"/>
        <filter val="354"/>
        <filter val="36"/>
        <filter val="37"/>
        <filter val="39"/>
        <filter val="394"/>
        <filter val="396"/>
        <filter val="40"/>
        <filter val="400"/>
        <filter val="4047"/>
        <filter val="408"/>
        <filter val="42"/>
        <filter val="43"/>
        <filter val="449"/>
        <filter val="45"/>
        <filter val="460"/>
        <filter val="475"/>
        <filter val="49"/>
        <filter val="499"/>
        <filter val="50"/>
        <filter val="500"/>
        <filter val="51"/>
        <filter val="518"/>
        <filter val="52"/>
        <filter val="53"/>
        <filter val="537"/>
        <filter val="55"/>
        <filter val="558"/>
        <filter val="56"/>
        <filter val="58"/>
        <filter val="60"/>
        <filter val="600"/>
        <filter val="61"/>
        <filter val="624"/>
        <filter val="63"/>
        <filter val="65"/>
        <filter val="66"/>
        <filter val="67"/>
        <filter val="68"/>
        <filter val="690"/>
        <filter val="693"/>
        <filter val="70"/>
        <filter val="707"/>
        <filter val="715"/>
        <filter val="73"/>
        <filter val="74"/>
        <filter val="76"/>
        <filter val="78"/>
        <filter val="8"/>
        <filter val="82"/>
        <filter val="85"/>
        <filter val="874"/>
        <filter val="88"/>
        <filter val="90"/>
        <filter val="901"/>
        <filter val="93967"/>
        <filter val="94"/>
        <filter val="95"/>
        <filter val="96"/>
        <filter val="960"/>
        <filter val="978"/>
        <filter val="99"/>
      </filters>
    </filterColumn>
  </autoFilter>
  <mergeCells count="11">
    <mergeCell ref="Q4:S4"/>
    <mergeCell ref="P4:P5"/>
    <mergeCell ref="A500:N500"/>
    <mergeCell ref="A4:A5"/>
    <mergeCell ref="B4:B5"/>
    <mergeCell ref="C4:C5"/>
    <mergeCell ref="M4:O4"/>
    <mergeCell ref="D4:F5"/>
    <mergeCell ref="G4:I5"/>
    <mergeCell ref="J4:L5"/>
    <mergeCell ref="A2:S2"/>
  </mergeCells>
  <pageMargins left="0.43307086614173229" right="0.23622047244094491" top="0.49" bottom="0.35433070866141736" header="0.31496062992125984" footer="0.31496062992125984"/>
  <pageSetup paperSize="9" scale="78" fitToHeight="0" orientation="landscape" r:id="rId1"/>
  <headerFooter differentFirst="1">
    <oddHeader>&amp;C&amp;"Times New Roman,обычный"&amp;16&amp;P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K289"/>
  <sheetViews>
    <sheetView view="pageBreakPreview" zoomScaleSheetLayoutView="100" workbookViewId="0">
      <pane xSplit="3" ySplit="6" topLeftCell="F274" activePane="bottomRight" state="frozen"/>
      <selection pane="topRight" activeCell="D1" sqref="D1"/>
      <selection pane="bottomLeft" activeCell="A10" sqref="A10"/>
      <selection pane="bottomRight" activeCell="N7" sqref="N7"/>
    </sheetView>
  </sheetViews>
  <sheetFormatPr defaultRowHeight="15.75" x14ac:dyDescent="0.25"/>
  <cols>
    <col min="1" max="1" width="6.5703125" style="152" customWidth="1"/>
    <col min="2" max="2" width="52.42578125" style="189" customWidth="1"/>
    <col min="3" max="3" width="20.85546875" style="190" customWidth="1"/>
    <col min="4" max="5" width="9.28515625" style="127" hidden="1" customWidth="1"/>
    <col min="6" max="6" width="14.42578125" style="127" customWidth="1"/>
    <col min="7" max="8" width="10.42578125" style="122" hidden="1" customWidth="1"/>
    <col min="9" max="9" width="18.28515625" style="122" customWidth="1"/>
    <col min="10" max="11" width="9.28515625" style="52" hidden="1" customWidth="1"/>
    <col min="12" max="12" width="14.140625" style="52" customWidth="1"/>
    <col min="13" max="13" width="13.5703125" style="127" customWidth="1"/>
    <col min="14" max="14" width="13" style="269" customWidth="1"/>
    <col min="15" max="15" width="0" style="6" hidden="1" customWidth="1"/>
    <col min="16" max="16" width="9.140625" style="112"/>
    <col min="17" max="16384" width="9.140625" style="6"/>
  </cols>
  <sheetData>
    <row r="1" spans="1:16287" s="229" customFormat="1" ht="8.25" customHeight="1" x14ac:dyDescent="0.3">
      <c r="A1" s="224"/>
      <c r="B1" s="225"/>
      <c r="C1" s="225"/>
      <c r="D1" s="83"/>
      <c r="E1" s="83"/>
      <c r="F1" s="226"/>
      <c r="G1" s="82"/>
      <c r="H1" s="82"/>
      <c r="I1" s="219"/>
      <c r="J1" s="84"/>
      <c r="K1" s="84"/>
      <c r="L1" s="227"/>
      <c r="M1" s="226"/>
      <c r="N1" s="219"/>
      <c r="O1" s="86"/>
      <c r="P1" s="239"/>
    </row>
    <row r="2" spans="1:16287" s="231" customFormat="1" ht="18.75" x14ac:dyDescent="0.3">
      <c r="A2" s="602" t="s">
        <v>843</v>
      </c>
      <c r="B2" s="602"/>
      <c r="C2" s="602"/>
      <c r="D2" s="444"/>
      <c r="E2" s="444"/>
      <c r="F2" s="602"/>
      <c r="G2" s="444"/>
      <c r="H2" s="444"/>
      <c r="I2" s="602"/>
      <c r="J2" s="444"/>
      <c r="K2" s="444"/>
      <c r="L2" s="602"/>
      <c r="M2" s="602"/>
      <c r="N2" s="602"/>
      <c r="O2" s="111"/>
      <c r="P2" s="273"/>
    </row>
    <row r="3" spans="1:16287" s="229" customFormat="1" ht="13.5" customHeight="1" x14ac:dyDescent="0.3">
      <c r="A3" s="224"/>
      <c r="B3" s="225"/>
      <c r="C3" s="225"/>
      <c r="D3" s="103"/>
      <c r="E3" s="103"/>
      <c r="F3" s="232"/>
      <c r="G3" s="101"/>
      <c r="H3" s="101"/>
      <c r="I3" s="220"/>
      <c r="J3" s="102"/>
      <c r="K3" s="102"/>
      <c r="L3" s="233"/>
      <c r="M3" s="232"/>
      <c r="N3" s="220"/>
      <c r="O3" s="86"/>
      <c r="P3" s="239"/>
    </row>
    <row r="4" spans="1:16287" s="128" customFormat="1" ht="23.25" customHeight="1" x14ac:dyDescent="0.25">
      <c r="A4" s="503" t="s">
        <v>0</v>
      </c>
      <c r="B4" s="503" t="s">
        <v>604</v>
      </c>
      <c r="C4" s="503" t="s">
        <v>603</v>
      </c>
      <c r="D4" s="606" t="s">
        <v>1</v>
      </c>
      <c r="E4" s="607"/>
      <c r="F4" s="608"/>
      <c r="G4" s="606" t="s">
        <v>589</v>
      </c>
      <c r="H4" s="607"/>
      <c r="I4" s="608"/>
      <c r="J4" s="606" t="s">
        <v>590</v>
      </c>
      <c r="K4" s="607"/>
      <c r="L4" s="608"/>
      <c r="M4" s="564" t="s">
        <v>591</v>
      </c>
      <c r="N4" s="499"/>
      <c r="O4" s="565"/>
      <c r="P4" s="546" t="s">
        <v>629</v>
      </c>
    </row>
    <row r="5" spans="1:16287" s="131" customFormat="1" ht="38.25" customHeight="1" x14ac:dyDescent="0.25">
      <c r="A5" s="504"/>
      <c r="B5" s="504"/>
      <c r="C5" s="504"/>
      <c r="D5" s="609"/>
      <c r="E5" s="610"/>
      <c r="F5" s="611"/>
      <c r="G5" s="609"/>
      <c r="H5" s="610"/>
      <c r="I5" s="611"/>
      <c r="J5" s="609"/>
      <c r="K5" s="610"/>
      <c r="L5" s="611"/>
      <c r="M5" s="167" t="s">
        <v>595</v>
      </c>
      <c r="N5" s="363" t="s">
        <v>633</v>
      </c>
      <c r="O5" s="166" t="s">
        <v>626</v>
      </c>
      <c r="P5" s="552"/>
    </row>
    <row r="6" spans="1:16287" s="134" customFormat="1" x14ac:dyDescent="0.25">
      <c r="A6" s="197">
        <v>1</v>
      </c>
      <c r="B6" s="197">
        <v>2</v>
      </c>
      <c r="C6" s="197">
        <v>3</v>
      </c>
      <c r="D6" s="197">
        <v>4</v>
      </c>
      <c r="E6" s="197">
        <v>5</v>
      </c>
      <c r="F6" s="197">
        <v>4</v>
      </c>
      <c r="G6" s="197">
        <v>7</v>
      </c>
      <c r="H6" s="197">
        <v>8</v>
      </c>
      <c r="I6" s="197">
        <v>5</v>
      </c>
      <c r="J6" s="181">
        <v>10</v>
      </c>
      <c r="K6" s="181">
        <v>11</v>
      </c>
      <c r="L6" s="181">
        <v>6</v>
      </c>
      <c r="M6" s="181">
        <v>7</v>
      </c>
      <c r="N6" s="277">
        <v>8</v>
      </c>
      <c r="O6" s="181">
        <v>15</v>
      </c>
      <c r="P6" s="181">
        <v>9</v>
      </c>
    </row>
    <row r="7" spans="1:16287" s="142" customFormat="1" ht="15.75" customHeight="1" x14ac:dyDescent="0.25">
      <c r="A7" s="297">
        <v>1</v>
      </c>
      <c r="B7" s="298" t="s">
        <v>652</v>
      </c>
      <c r="C7" s="184"/>
      <c r="D7" s="299"/>
      <c r="E7" s="175"/>
      <c r="F7" s="175"/>
      <c r="G7" s="176"/>
      <c r="H7" s="176"/>
      <c r="I7" s="176">
        <f>Лимит!L19</f>
        <v>25797</v>
      </c>
      <c r="J7" s="177"/>
      <c r="K7" s="177"/>
      <c r="L7" s="177"/>
      <c r="M7" s="175">
        <f>N7*100/I7</f>
        <v>5.3959762763111989</v>
      </c>
      <c r="N7" s="275">
        <f>SUM(N8:N282)</f>
        <v>1392</v>
      </c>
      <c r="O7" s="176">
        <f>SUM(O8:O282)</f>
        <v>1433.6143454061248</v>
      </c>
      <c r="P7" s="176">
        <f>SUM(P8:P282)</f>
        <v>1102</v>
      </c>
    </row>
    <row r="8" spans="1:16287" s="142" customFormat="1" x14ac:dyDescent="0.25">
      <c r="A8" s="132">
        <v>2</v>
      </c>
      <c r="B8" s="154" t="s">
        <v>2</v>
      </c>
      <c r="C8" s="154" t="s">
        <v>684</v>
      </c>
      <c r="D8" s="136"/>
      <c r="E8" s="137"/>
      <c r="F8" s="137">
        <v>221.7</v>
      </c>
      <c r="G8" s="135"/>
      <c r="H8" s="135"/>
      <c r="I8" s="135">
        <v>44</v>
      </c>
      <c r="J8" s="138"/>
      <c r="K8" s="138"/>
      <c r="L8" s="138">
        <f>I8/F8</f>
        <v>0.19846639603067209</v>
      </c>
      <c r="M8" s="193">
        <f>IF(I8&lt;10,0,10)</f>
        <v>10</v>
      </c>
      <c r="N8" s="278">
        <f>ROUNDDOWN(O8,0)</f>
        <v>4</v>
      </c>
      <c r="O8" s="195">
        <f>I8*M8/100</f>
        <v>4.4000000000000004</v>
      </c>
      <c r="P8" s="196" t="s">
        <v>844</v>
      </c>
    </row>
    <row r="9" spans="1:16287" s="142" customFormat="1" ht="31.5" hidden="1" customHeight="1" x14ac:dyDescent="0.25">
      <c r="A9" s="132">
        <v>3</v>
      </c>
      <c r="B9" s="154" t="s">
        <v>700</v>
      </c>
      <c r="C9" s="154" t="s">
        <v>684</v>
      </c>
      <c r="D9" s="136"/>
      <c r="E9" s="137"/>
      <c r="F9" s="137"/>
      <c r="G9" s="135"/>
      <c r="H9" s="135"/>
      <c r="I9" s="135"/>
      <c r="J9" s="138"/>
      <c r="K9" s="138"/>
      <c r="L9" s="138"/>
      <c r="M9" s="193">
        <f t="shared" ref="M9:M70" si="0">IF(I9&lt;10,0,10)</f>
        <v>0</v>
      </c>
      <c r="N9" s="194">
        <f t="shared" ref="N9:N72" si="1">ROUNDDOWN(O9,0)</f>
        <v>0</v>
      </c>
      <c r="O9" s="195">
        <f t="shared" ref="O9:O72" si="2">I9*M9/100</f>
        <v>0</v>
      </c>
      <c r="P9" s="196"/>
    </row>
    <row r="10" spans="1:16287" s="142" customFormat="1" ht="31.5" x14ac:dyDescent="0.25">
      <c r="A10" s="132">
        <v>4</v>
      </c>
      <c r="B10" s="154" t="s">
        <v>47</v>
      </c>
      <c r="C10" s="154" t="s">
        <v>684</v>
      </c>
      <c r="D10" s="136"/>
      <c r="E10" s="137"/>
      <c r="F10" s="137">
        <v>385.3</v>
      </c>
      <c r="G10" s="135"/>
      <c r="H10" s="135"/>
      <c r="I10" s="135">
        <v>211</v>
      </c>
      <c r="J10" s="138"/>
      <c r="K10" s="138"/>
      <c r="L10" s="138">
        <f>I10/F10</f>
        <v>0.54762522709576955</v>
      </c>
      <c r="M10" s="193">
        <f t="shared" si="0"/>
        <v>10</v>
      </c>
      <c r="N10" s="278">
        <f t="shared" si="1"/>
        <v>21</v>
      </c>
      <c r="O10" s="195">
        <f t="shared" si="2"/>
        <v>21.1</v>
      </c>
      <c r="P10" s="355">
        <v>21</v>
      </c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4"/>
      <c r="BQ10" s="144"/>
      <c r="BR10" s="144"/>
      <c r="BS10" s="144"/>
      <c r="BT10" s="144"/>
      <c r="BU10" s="144"/>
      <c r="BV10" s="144"/>
      <c r="BW10" s="144"/>
      <c r="BX10" s="144"/>
      <c r="BY10" s="144"/>
      <c r="BZ10" s="144"/>
      <c r="CA10" s="144"/>
      <c r="CB10" s="144"/>
      <c r="CC10" s="144"/>
      <c r="CD10" s="144"/>
      <c r="CE10" s="144"/>
      <c r="CF10" s="144"/>
      <c r="CG10" s="144"/>
      <c r="CH10" s="144"/>
      <c r="CI10" s="144"/>
      <c r="CJ10" s="144"/>
      <c r="CK10" s="144"/>
      <c r="CL10" s="144"/>
      <c r="CM10" s="144"/>
      <c r="CN10" s="144"/>
      <c r="CO10" s="144"/>
      <c r="CP10" s="144"/>
      <c r="CQ10" s="144"/>
      <c r="CR10" s="144"/>
      <c r="CS10" s="144"/>
      <c r="CT10" s="144"/>
      <c r="CU10" s="144"/>
      <c r="CV10" s="144"/>
      <c r="CW10" s="144"/>
      <c r="CX10" s="144"/>
      <c r="CY10" s="144"/>
      <c r="CZ10" s="144"/>
      <c r="DA10" s="144"/>
      <c r="DB10" s="144"/>
      <c r="DC10" s="144"/>
      <c r="DD10" s="144"/>
      <c r="DE10" s="144"/>
      <c r="DF10" s="144"/>
      <c r="DG10" s="144"/>
      <c r="DH10" s="144"/>
      <c r="DI10" s="144"/>
      <c r="DJ10" s="144"/>
      <c r="DK10" s="144"/>
      <c r="DL10" s="144"/>
      <c r="DM10" s="144"/>
      <c r="DN10" s="144"/>
      <c r="DO10" s="144"/>
      <c r="DP10" s="144"/>
      <c r="DQ10" s="144"/>
      <c r="DR10" s="144"/>
      <c r="DS10" s="144"/>
      <c r="DT10" s="144"/>
      <c r="DU10" s="144"/>
      <c r="DV10" s="144"/>
      <c r="DW10" s="144"/>
      <c r="DX10" s="144"/>
      <c r="DY10" s="144"/>
      <c r="DZ10" s="144"/>
      <c r="EA10" s="144"/>
      <c r="EB10" s="144"/>
      <c r="EC10" s="144"/>
      <c r="ED10" s="144"/>
      <c r="EE10" s="144"/>
      <c r="EF10" s="144"/>
      <c r="EG10" s="144"/>
      <c r="EH10" s="144"/>
      <c r="EI10" s="144"/>
      <c r="EJ10" s="144"/>
      <c r="EK10" s="144"/>
      <c r="EL10" s="144"/>
      <c r="EM10" s="144"/>
      <c r="EN10" s="144"/>
      <c r="EO10" s="144"/>
      <c r="EP10" s="144"/>
      <c r="EQ10" s="144"/>
      <c r="ER10" s="144"/>
      <c r="ES10" s="144"/>
      <c r="ET10" s="144"/>
      <c r="EU10" s="144"/>
      <c r="EV10" s="144"/>
      <c r="EW10" s="144"/>
      <c r="EX10" s="144"/>
      <c r="EY10" s="144"/>
      <c r="EZ10" s="144"/>
      <c r="FA10" s="144"/>
      <c r="FB10" s="144"/>
      <c r="FC10" s="144"/>
      <c r="FD10" s="144"/>
      <c r="FE10" s="144"/>
      <c r="FF10" s="144"/>
      <c r="FG10" s="144"/>
      <c r="FH10" s="144"/>
      <c r="FI10" s="144"/>
      <c r="FJ10" s="144"/>
      <c r="FK10" s="144"/>
      <c r="FL10" s="144"/>
      <c r="FM10" s="144"/>
      <c r="FN10" s="144"/>
      <c r="FO10" s="144"/>
      <c r="FP10" s="144"/>
      <c r="FQ10" s="144"/>
      <c r="FR10" s="144"/>
      <c r="FS10" s="144"/>
      <c r="FT10" s="144"/>
      <c r="FU10" s="144"/>
      <c r="FV10" s="144"/>
      <c r="FW10" s="144"/>
      <c r="FX10" s="144"/>
      <c r="FY10" s="144"/>
      <c r="FZ10" s="144"/>
      <c r="GA10" s="144"/>
      <c r="GB10" s="144"/>
      <c r="GC10" s="144"/>
      <c r="GD10" s="144"/>
      <c r="GE10" s="144"/>
      <c r="GF10" s="144"/>
      <c r="GG10" s="144"/>
      <c r="GH10" s="144"/>
      <c r="GI10" s="144"/>
      <c r="GJ10" s="144"/>
      <c r="GK10" s="144"/>
      <c r="GL10" s="144"/>
      <c r="GM10" s="144"/>
      <c r="GN10" s="144"/>
      <c r="GO10" s="144"/>
      <c r="GP10" s="144"/>
      <c r="GQ10" s="144"/>
      <c r="GR10" s="144"/>
      <c r="GS10" s="144"/>
      <c r="GT10" s="144"/>
      <c r="GU10" s="144"/>
      <c r="GV10" s="144"/>
      <c r="GW10" s="144"/>
      <c r="GX10" s="144"/>
      <c r="GY10" s="144"/>
      <c r="GZ10" s="144"/>
      <c r="HA10" s="144"/>
      <c r="HB10" s="144"/>
      <c r="HC10" s="144"/>
      <c r="HD10" s="144"/>
      <c r="HE10" s="144"/>
      <c r="HF10" s="144"/>
      <c r="HG10" s="144"/>
      <c r="HH10" s="144"/>
      <c r="HI10" s="144"/>
      <c r="HJ10" s="144"/>
      <c r="HK10" s="144"/>
      <c r="HL10" s="144"/>
      <c r="HM10" s="144"/>
      <c r="HN10" s="144"/>
      <c r="HO10" s="144"/>
      <c r="HP10" s="144"/>
      <c r="HQ10" s="144"/>
      <c r="HR10" s="144"/>
      <c r="HS10" s="144"/>
      <c r="HT10" s="144"/>
      <c r="HU10" s="144"/>
      <c r="HV10" s="144"/>
      <c r="HW10" s="144"/>
      <c r="HX10" s="144"/>
      <c r="HY10" s="144"/>
      <c r="HZ10" s="144"/>
      <c r="IA10" s="144"/>
      <c r="IB10" s="144"/>
      <c r="IC10" s="144"/>
      <c r="ID10" s="144"/>
      <c r="IE10" s="144"/>
      <c r="IF10" s="144"/>
      <c r="IG10" s="144"/>
      <c r="IH10" s="144"/>
      <c r="II10" s="144"/>
      <c r="IJ10" s="144"/>
      <c r="IK10" s="144"/>
      <c r="IL10" s="144"/>
      <c r="IM10" s="144"/>
      <c r="IN10" s="144"/>
      <c r="IO10" s="144"/>
      <c r="IP10" s="144"/>
      <c r="IQ10" s="144"/>
      <c r="IR10" s="144"/>
      <c r="IS10" s="144"/>
      <c r="IT10" s="144"/>
      <c r="IU10" s="144"/>
      <c r="IV10" s="144"/>
      <c r="IW10" s="144"/>
      <c r="IX10" s="144"/>
      <c r="IY10" s="144"/>
      <c r="IZ10" s="144"/>
      <c r="JA10" s="144"/>
      <c r="JB10" s="144"/>
      <c r="JC10" s="144"/>
      <c r="JD10" s="144"/>
      <c r="JE10" s="144"/>
      <c r="JF10" s="144"/>
      <c r="JG10" s="144"/>
      <c r="JH10" s="144"/>
      <c r="JI10" s="144"/>
      <c r="JJ10" s="144"/>
      <c r="JK10" s="144"/>
      <c r="JL10" s="144"/>
      <c r="JM10" s="144"/>
      <c r="JN10" s="144"/>
      <c r="JO10" s="144"/>
      <c r="JP10" s="144"/>
      <c r="JQ10" s="144"/>
      <c r="JR10" s="144"/>
      <c r="JS10" s="144"/>
      <c r="JT10" s="144"/>
      <c r="JU10" s="144"/>
      <c r="JV10" s="144"/>
      <c r="JW10" s="144"/>
      <c r="JX10" s="144"/>
      <c r="JY10" s="144"/>
      <c r="JZ10" s="144"/>
      <c r="KA10" s="144"/>
      <c r="KB10" s="144"/>
      <c r="KC10" s="144"/>
      <c r="KD10" s="144"/>
      <c r="KE10" s="144"/>
      <c r="KF10" s="144"/>
      <c r="KG10" s="144"/>
      <c r="KH10" s="144"/>
      <c r="KI10" s="144"/>
      <c r="KJ10" s="144"/>
      <c r="KK10" s="144"/>
      <c r="KL10" s="144"/>
      <c r="KM10" s="144"/>
      <c r="KN10" s="144"/>
      <c r="KO10" s="144"/>
      <c r="KP10" s="144"/>
      <c r="KQ10" s="144"/>
      <c r="KR10" s="144"/>
      <c r="KS10" s="144"/>
      <c r="KT10" s="144"/>
      <c r="KU10" s="144"/>
      <c r="KV10" s="144"/>
      <c r="KW10" s="144"/>
      <c r="KX10" s="144"/>
      <c r="KY10" s="144"/>
      <c r="KZ10" s="144"/>
      <c r="LA10" s="144"/>
      <c r="LB10" s="144"/>
      <c r="LC10" s="144"/>
      <c r="LD10" s="144"/>
      <c r="LE10" s="144"/>
      <c r="LF10" s="144"/>
      <c r="LG10" s="144"/>
      <c r="LH10" s="144"/>
      <c r="LI10" s="144"/>
      <c r="LJ10" s="144"/>
      <c r="LK10" s="144"/>
      <c r="LL10" s="144"/>
      <c r="LM10" s="144"/>
      <c r="LN10" s="144"/>
      <c r="LO10" s="144"/>
      <c r="LP10" s="144"/>
      <c r="LQ10" s="144"/>
      <c r="LR10" s="144"/>
      <c r="LS10" s="144"/>
      <c r="LT10" s="144"/>
      <c r="LU10" s="144"/>
      <c r="LV10" s="144"/>
      <c r="LW10" s="144"/>
      <c r="LX10" s="144"/>
      <c r="LY10" s="144"/>
      <c r="LZ10" s="144"/>
      <c r="MA10" s="144"/>
      <c r="MB10" s="144"/>
      <c r="MC10" s="144"/>
      <c r="MD10" s="144"/>
      <c r="ME10" s="144"/>
      <c r="MF10" s="144"/>
      <c r="MG10" s="144"/>
      <c r="MH10" s="144"/>
      <c r="MI10" s="144"/>
      <c r="MJ10" s="144"/>
      <c r="MK10" s="144"/>
      <c r="ML10" s="144"/>
      <c r="MM10" s="144"/>
      <c r="MN10" s="144"/>
      <c r="MO10" s="144"/>
      <c r="MP10" s="144"/>
      <c r="MQ10" s="144"/>
      <c r="MR10" s="144"/>
      <c r="MS10" s="144"/>
      <c r="MT10" s="144"/>
      <c r="MU10" s="144"/>
      <c r="MV10" s="144"/>
      <c r="MW10" s="144"/>
      <c r="MX10" s="144"/>
      <c r="MY10" s="144"/>
      <c r="MZ10" s="144"/>
      <c r="NA10" s="144"/>
      <c r="NB10" s="144"/>
      <c r="NC10" s="144"/>
      <c r="ND10" s="144"/>
      <c r="NE10" s="144"/>
      <c r="NF10" s="144"/>
      <c r="NG10" s="144"/>
      <c r="NH10" s="144"/>
      <c r="NI10" s="144"/>
      <c r="NJ10" s="144"/>
      <c r="NK10" s="144"/>
      <c r="NL10" s="144"/>
      <c r="NM10" s="144"/>
      <c r="NN10" s="144"/>
      <c r="NO10" s="144"/>
      <c r="NP10" s="144"/>
      <c r="NQ10" s="144"/>
      <c r="NR10" s="144"/>
      <c r="NS10" s="144"/>
      <c r="NT10" s="144"/>
      <c r="NU10" s="144"/>
      <c r="NV10" s="144"/>
      <c r="NW10" s="144"/>
      <c r="NX10" s="144"/>
      <c r="NY10" s="144"/>
      <c r="NZ10" s="144"/>
      <c r="OA10" s="144"/>
      <c r="OB10" s="144"/>
      <c r="OC10" s="144"/>
      <c r="OD10" s="144"/>
      <c r="OE10" s="144"/>
      <c r="OF10" s="144"/>
      <c r="OG10" s="144"/>
      <c r="OH10" s="144"/>
      <c r="OI10" s="144"/>
      <c r="OJ10" s="144"/>
      <c r="OK10" s="144"/>
      <c r="OL10" s="144"/>
      <c r="OM10" s="144"/>
      <c r="ON10" s="144"/>
      <c r="OO10" s="144"/>
      <c r="OP10" s="144"/>
      <c r="OQ10" s="144"/>
      <c r="OR10" s="144"/>
      <c r="OS10" s="144"/>
      <c r="OT10" s="144"/>
      <c r="OU10" s="144"/>
      <c r="OV10" s="144"/>
      <c r="OW10" s="144"/>
      <c r="OX10" s="144"/>
      <c r="OY10" s="144"/>
      <c r="OZ10" s="144"/>
      <c r="PA10" s="144"/>
      <c r="PB10" s="144"/>
      <c r="PC10" s="144"/>
      <c r="PD10" s="144"/>
      <c r="PE10" s="144"/>
      <c r="PF10" s="144"/>
      <c r="PG10" s="144"/>
      <c r="PH10" s="144"/>
      <c r="PI10" s="144"/>
      <c r="PJ10" s="144"/>
      <c r="PK10" s="144"/>
      <c r="PL10" s="144"/>
      <c r="PM10" s="144"/>
      <c r="PN10" s="144"/>
      <c r="PO10" s="144"/>
      <c r="PP10" s="144"/>
      <c r="PQ10" s="144"/>
      <c r="PR10" s="144"/>
      <c r="PS10" s="144"/>
      <c r="PT10" s="144"/>
      <c r="PU10" s="144"/>
      <c r="PV10" s="144"/>
      <c r="PW10" s="144"/>
      <c r="PX10" s="144"/>
      <c r="PY10" s="144"/>
      <c r="PZ10" s="144"/>
      <c r="QA10" s="144"/>
      <c r="QB10" s="144"/>
      <c r="QC10" s="144"/>
      <c r="QD10" s="144"/>
      <c r="QE10" s="144"/>
      <c r="QF10" s="144"/>
      <c r="QG10" s="144"/>
      <c r="QH10" s="144"/>
      <c r="QI10" s="144"/>
      <c r="QJ10" s="144"/>
      <c r="QK10" s="144"/>
      <c r="QL10" s="144"/>
      <c r="QM10" s="144"/>
      <c r="QN10" s="144"/>
      <c r="QO10" s="144"/>
      <c r="QP10" s="144"/>
      <c r="QQ10" s="144"/>
      <c r="QR10" s="144"/>
      <c r="QS10" s="144"/>
      <c r="QT10" s="144"/>
      <c r="QU10" s="144"/>
      <c r="QV10" s="144"/>
      <c r="QW10" s="144"/>
      <c r="QX10" s="144"/>
      <c r="QY10" s="144"/>
      <c r="QZ10" s="144"/>
      <c r="RA10" s="144"/>
      <c r="RB10" s="144"/>
      <c r="RC10" s="144"/>
      <c r="RD10" s="144"/>
      <c r="RE10" s="144"/>
      <c r="RF10" s="144"/>
      <c r="RG10" s="144"/>
      <c r="RH10" s="144"/>
      <c r="RI10" s="144"/>
      <c r="RJ10" s="144"/>
      <c r="RK10" s="144"/>
      <c r="RL10" s="144"/>
      <c r="RM10" s="144"/>
      <c r="RN10" s="144"/>
      <c r="RO10" s="144"/>
      <c r="RP10" s="144"/>
      <c r="RQ10" s="144"/>
      <c r="RR10" s="144"/>
      <c r="RS10" s="144"/>
      <c r="RT10" s="144"/>
      <c r="RU10" s="144"/>
      <c r="RV10" s="144"/>
      <c r="RW10" s="144"/>
      <c r="RX10" s="144"/>
      <c r="RY10" s="144"/>
      <c r="RZ10" s="144"/>
      <c r="SA10" s="144"/>
      <c r="SB10" s="144"/>
      <c r="SC10" s="144"/>
      <c r="SD10" s="144"/>
      <c r="SE10" s="144"/>
      <c r="SF10" s="144"/>
      <c r="SG10" s="144"/>
      <c r="SH10" s="144"/>
      <c r="SI10" s="144"/>
      <c r="SJ10" s="144"/>
      <c r="SK10" s="144"/>
      <c r="SL10" s="144"/>
      <c r="SM10" s="144"/>
      <c r="SN10" s="144"/>
      <c r="SO10" s="144"/>
      <c r="SP10" s="144"/>
      <c r="SQ10" s="144"/>
      <c r="SR10" s="144"/>
      <c r="SS10" s="144"/>
      <c r="ST10" s="144"/>
      <c r="SU10" s="144"/>
      <c r="SV10" s="144"/>
      <c r="SW10" s="144"/>
      <c r="SX10" s="144"/>
      <c r="SY10" s="144"/>
      <c r="SZ10" s="144"/>
      <c r="TA10" s="144"/>
      <c r="TB10" s="144"/>
      <c r="TC10" s="144"/>
      <c r="TD10" s="144"/>
      <c r="TE10" s="144"/>
      <c r="TF10" s="144"/>
      <c r="TG10" s="144"/>
      <c r="TH10" s="144"/>
      <c r="TI10" s="144"/>
      <c r="TJ10" s="144"/>
      <c r="TK10" s="144"/>
      <c r="TL10" s="144"/>
      <c r="TM10" s="144"/>
      <c r="TN10" s="144"/>
      <c r="TO10" s="144"/>
      <c r="TP10" s="144"/>
      <c r="TQ10" s="144"/>
      <c r="TR10" s="144"/>
      <c r="TS10" s="144"/>
      <c r="TT10" s="144"/>
      <c r="TU10" s="144"/>
      <c r="TV10" s="144"/>
      <c r="TW10" s="144"/>
      <c r="TX10" s="144"/>
      <c r="TY10" s="144"/>
      <c r="TZ10" s="144"/>
      <c r="UA10" s="144"/>
      <c r="UB10" s="144"/>
      <c r="UC10" s="144"/>
      <c r="UD10" s="144"/>
      <c r="UE10" s="144"/>
      <c r="UF10" s="144"/>
      <c r="UG10" s="144"/>
      <c r="UH10" s="144"/>
      <c r="UI10" s="144"/>
      <c r="UJ10" s="144"/>
      <c r="UK10" s="144"/>
      <c r="UL10" s="144"/>
      <c r="UM10" s="144"/>
      <c r="UN10" s="144"/>
      <c r="UO10" s="144"/>
      <c r="UP10" s="144"/>
      <c r="UQ10" s="144"/>
      <c r="UR10" s="144"/>
      <c r="US10" s="144"/>
      <c r="UT10" s="144"/>
      <c r="UU10" s="144"/>
      <c r="UV10" s="144"/>
      <c r="UW10" s="144"/>
      <c r="UX10" s="144"/>
      <c r="UY10" s="144"/>
      <c r="UZ10" s="144"/>
      <c r="VA10" s="144"/>
      <c r="VB10" s="144"/>
      <c r="VC10" s="144"/>
      <c r="VD10" s="144"/>
      <c r="VE10" s="144"/>
      <c r="VF10" s="144"/>
      <c r="VG10" s="144"/>
      <c r="VH10" s="144"/>
      <c r="VI10" s="144"/>
      <c r="VJ10" s="144"/>
      <c r="VK10" s="144"/>
      <c r="VL10" s="144"/>
      <c r="VM10" s="144"/>
      <c r="VN10" s="144"/>
      <c r="VO10" s="144"/>
      <c r="VP10" s="144"/>
      <c r="VQ10" s="144"/>
      <c r="VR10" s="144"/>
      <c r="VS10" s="144"/>
      <c r="VT10" s="144"/>
      <c r="VU10" s="144"/>
      <c r="VV10" s="144"/>
      <c r="VW10" s="144"/>
      <c r="VX10" s="144"/>
      <c r="VY10" s="144"/>
      <c r="VZ10" s="144"/>
      <c r="WA10" s="144"/>
      <c r="WB10" s="144"/>
      <c r="WC10" s="144"/>
      <c r="WD10" s="144"/>
      <c r="WE10" s="144"/>
      <c r="WF10" s="144"/>
      <c r="WG10" s="144"/>
      <c r="WH10" s="144"/>
      <c r="WI10" s="144"/>
      <c r="WJ10" s="144"/>
      <c r="WK10" s="144"/>
      <c r="WL10" s="144"/>
      <c r="WM10" s="144"/>
      <c r="WN10" s="144"/>
      <c r="WO10" s="144"/>
      <c r="WP10" s="144"/>
      <c r="WQ10" s="144"/>
      <c r="WR10" s="144"/>
      <c r="WS10" s="144"/>
      <c r="WT10" s="144"/>
      <c r="WU10" s="144"/>
      <c r="WV10" s="144"/>
      <c r="WW10" s="144"/>
      <c r="WX10" s="144"/>
      <c r="WY10" s="144"/>
      <c r="WZ10" s="144"/>
      <c r="XA10" s="144"/>
      <c r="XB10" s="144"/>
      <c r="XC10" s="144"/>
      <c r="XD10" s="144"/>
      <c r="XE10" s="144"/>
      <c r="XF10" s="144"/>
      <c r="XG10" s="144"/>
      <c r="XH10" s="144"/>
      <c r="XI10" s="144"/>
      <c r="XJ10" s="144"/>
      <c r="XK10" s="144"/>
      <c r="XL10" s="144"/>
      <c r="XM10" s="144"/>
      <c r="XN10" s="144"/>
      <c r="XO10" s="144"/>
      <c r="XP10" s="144"/>
      <c r="XQ10" s="144"/>
      <c r="XR10" s="144"/>
      <c r="XS10" s="144"/>
      <c r="XT10" s="144"/>
      <c r="XU10" s="144"/>
      <c r="XV10" s="144"/>
      <c r="XW10" s="144"/>
      <c r="XX10" s="144"/>
      <c r="XY10" s="144"/>
      <c r="XZ10" s="144"/>
      <c r="YA10" s="144"/>
      <c r="YB10" s="144"/>
      <c r="YC10" s="144"/>
      <c r="YD10" s="144"/>
      <c r="YE10" s="144"/>
      <c r="YF10" s="144"/>
      <c r="YG10" s="144"/>
      <c r="YH10" s="144"/>
      <c r="YI10" s="144"/>
      <c r="YJ10" s="144"/>
      <c r="YK10" s="144"/>
      <c r="YL10" s="144"/>
      <c r="YM10" s="144"/>
      <c r="YN10" s="144"/>
      <c r="YO10" s="144"/>
      <c r="YP10" s="144"/>
      <c r="YQ10" s="144"/>
      <c r="YR10" s="144"/>
      <c r="YS10" s="144"/>
      <c r="YT10" s="144"/>
      <c r="YU10" s="144"/>
      <c r="YV10" s="144"/>
      <c r="YW10" s="144"/>
      <c r="YX10" s="144"/>
      <c r="YY10" s="144"/>
      <c r="YZ10" s="144"/>
      <c r="ZA10" s="144"/>
      <c r="ZB10" s="144"/>
      <c r="ZC10" s="144"/>
      <c r="ZD10" s="144"/>
      <c r="ZE10" s="144"/>
      <c r="ZF10" s="144"/>
      <c r="ZG10" s="144"/>
      <c r="ZH10" s="144"/>
      <c r="ZI10" s="144"/>
      <c r="ZJ10" s="144"/>
      <c r="ZK10" s="144"/>
      <c r="ZL10" s="144"/>
      <c r="ZM10" s="144"/>
      <c r="ZN10" s="144"/>
      <c r="ZO10" s="144"/>
      <c r="ZP10" s="144"/>
      <c r="ZQ10" s="144"/>
      <c r="ZR10" s="144"/>
      <c r="ZS10" s="144"/>
      <c r="ZT10" s="144"/>
      <c r="ZU10" s="144"/>
      <c r="ZV10" s="144"/>
      <c r="ZW10" s="144"/>
      <c r="ZX10" s="144"/>
      <c r="ZY10" s="144"/>
      <c r="ZZ10" s="144"/>
      <c r="AAA10" s="144"/>
      <c r="AAB10" s="144"/>
      <c r="AAC10" s="144"/>
      <c r="AAD10" s="144"/>
      <c r="AAE10" s="144"/>
      <c r="AAF10" s="144"/>
      <c r="AAG10" s="144"/>
      <c r="AAH10" s="144"/>
      <c r="AAI10" s="144"/>
      <c r="AAJ10" s="144"/>
      <c r="AAK10" s="144"/>
      <c r="AAL10" s="144"/>
      <c r="AAM10" s="144"/>
      <c r="AAN10" s="144"/>
      <c r="AAO10" s="144"/>
      <c r="AAP10" s="144"/>
      <c r="AAQ10" s="144"/>
      <c r="AAR10" s="144"/>
      <c r="AAS10" s="144"/>
      <c r="AAT10" s="144"/>
      <c r="AAU10" s="144"/>
      <c r="AAV10" s="144"/>
      <c r="AAW10" s="144"/>
      <c r="AAX10" s="144"/>
      <c r="AAY10" s="144"/>
      <c r="AAZ10" s="144"/>
      <c r="ABA10" s="144"/>
      <c r="ABB10" s="144"/>
      <c r="ABC10" s="144"/>
      <c r="ABD10" s="144"/>
      <c r="ABE10" s="144"/>
      <c r="ABF10" s="144"/>
      <c r="ABG10" s="144"/>
      <c r="ABH10" s="144"/>
      <c r="ABI10" s="144"/>
      <c r="ABJ10" s="144"/>
      <c r="ABK10" s="144"/>
      <c r="ABL10" s="144"/>
      <c r="ABM10" s="144"/>
      <c r="ABN10" s="144"/>
      <c r="ABO10" s="144"/>
      <c r="ABP10" s="144"/>
      <c r="ABQ10" s="144"/>
      <c r="ABR10" s="144"/>
      <c r="ABS10" s="144"/>
      <c r="ABT10" s="144"/>
      <c r="ABU10" s="144"/>
      <c r="ABV10" s="144"/>
      <c r="ABW10" s="144"/>
      <c r="ABX10" s="144"/>
      <c r="ABY10" s="144"/>
      <c r="ABZ10" s="144"/>
      <c r="ACA10" s="144"/>
      <c r="ACB10" s="144"/>
      <c r="ACC10" s="144"/>
      <c r="ACD10" s="144"/>
      <c r="ACE10" s="144"/>
      <c r="ACF10" s="144"/>
      <c r="ACG10" s="144"/>
      <c r="ACH10" s="144"/>
      <c r="ACI10" s="144"/>
      <c r="ACJ10" s="144"/>
      <c r="ACK10" s="144"/>
      <c r="ACL10" s="144"/>
      <c r="ACM10" s="144"/>
      <c r="ACN10" s="144"/>
      <c r="ACO10" s="144"/>
      <c r="ACP10" s="144"/>
      <c r="ACQ10" s="144"/>
      <c r="ACR10" s="144"/>
      <c r="ACS10" s="144"/>
      <c r="ACT10" s="144"/>
      <c r="ACU10" s="144"/>
      <c r="ACV10" s="144"/>
      <c r="ACW10" s="144"/>
      <c r="ACX10" s="144"/>
      <c r="ACY10" s="144"/>
      <c r="ACZ10" s="144"/>
      <c r="ADA10" s="144"/>
      <c r="ADB10" s="144"/>
      <c r="ADC10" s="144"/>
      <c r="ADD10" s="144"/>
      <c r="ADE10" s="144"/>
      <c r="ADF10" s="144"/>
      <c r="ADG10" s="144"/>
      <c r="ADH10" s="144"/>
      <c r="ADI10" s="144"/>
      <c r="ADJ10" s="144"/>
      <c r="ADK10" s="144"/>
      <c r="ADL10" s="144"/>
      <c r="ADM10" s="144"/>
      <c r="ADN10" s="144"/>
      <c r="ADO10" s="144"/>
      <c r="ADP10" s="144"/>
      <c r="ADQ10" s="144"/>
      <c r="ADR10" s="144"/>
      <c r="ADS10" s="144"/>
      <c r="ADT10" s="144"/>
      <c r="ADU10" s="144"/>
      <c r="ADV10" s="144"/>
      <c r="ADW10" s="144"/>
      <c r="ADX10" s="144"/>
      <c r="ADY10" s="144"/>
      <c r="ADZ10" s="144"/>
      <c r="AEA10" s="144"/>
      <c r="AEB10" s="144"/>
      <c r="AEC10" s="144"/>
      <c r="AED10" s="144"/>
      <c r="AEE10" s="144"/>
      <c r="AEF10" s="144"/>
      <c r="AEG10" s="144"/>
      <c r="AEH10" s="144"/>
      <c r="AEI10" s="144"/>
      <c r="AEJ10" s="144"/>
      <c r="AEK10" s="144"/>
      <c r="AEL10" s="144"/>
      <c r="AEM10" s="144"/>
      <c r="AEN10" s="144"/>
      <c r="AEO10" s="144"/>
      <c r="AEP10" s="144"/>
      <c r="AEQ10" s="144"/>
      <c r="AER10" s="144"/>
      <c r="AES10" s="144"/>
      <c r="AET10" s="144"/>
      <c r="AEU10" s="144"/>
      <c r="AEV10" s="144"/>
      <c r="AEW10" s="144"/>
      <c r="AEX10" s="144"/>
      <c r="AEY10" s="144"/>
      <c r="AEZ10" s="144"/>
      <c r="AFA10" s="144"/>
      <c r="AFB10" s="144"/>
      <c r="AFC10" s="144"/>
      <c r="AFD10" s="144"/>
      <c r="AFE10" s="144"/>
      <c r="AFF10" s="144"/>
      <c r="AFG10" s="144"/>
      <c r="AFH10" s="144"/>
      <c r="AFI10" s="144"/>
      <c r="AFJ10" s="144"/>
      <c r="AFK10" s="144"/>
      <c r="AFL10" s="144"/>
      <c r="AFM10" s="144"/>
      <c r="AFN10" s="144"/>
      <c r="AFO10" s="144"/>
      <c r="AFP10" s="144"/>
      <c r="AFQ10" s="144"/>
      <c r="AFR10" s="144"/>
      <c r="AFS10" s="144"/>
      <c r="AFT10" s="144"/>
      <c r="AFU10" s="144"/>
      <c r="AFV10" s="144"/>
      <c r="AFW10" s="144"/>
      <c r="AFX10" s="144"/>
      <c r="AFY10" s="144"/>
      <c r="AFZ10" s="144"/>
      <c r="AGA10" s="144"/>
      <c r="AGB10" s="144"/>
      <c r="AGC10" s="144"/>
      <c r="AGD10" s="144"/>
      <c r="AGE10" s="144"/>
      <c r="AGF10" s="144"/>
      <c r="AGG10" s="144"/>
      <c r="AGH10" s="144"/>
      <c r="AGI10" s="144"/>
      <c r="AGJ10" s="144"/>
      <c r="AGK10" s="144"/>
      <c r="AGL10" s="144"/>
      <c r="AGM10" s="144"/>
      <c r="AGN10" s="144"/>
      <c r="AGO10" s="144"/>
      <c r="AGP10" s="144"/>
      <c r="AGQ10" s="144"/>
      <c r="AGR10" s="144"/>
      <c r="AGS10" s="144"/>
      <c r="AGT10" s="144"/>
      <c r="AGU10" s="144"/>
      <c r="AGV10" s="144"/>
      <c r="AGW10" s="144"/>
      <c r="AGX10" s="144"/>
      <c r="AGY10" s="144"/>
      <c r="AGZ10" s="144"/>
      <c r="AHA10" s="144"/>
      <c r="AHB10" s="144"/>
      <c r="AHC10" s="144"/>
      <c r="AHD10" s="144"/>
      <c r="AHE10" s="144"/>
      <c r="AHF10" s="144"/>
      <c r="AHG10" s="144"/>
      <c r="AHH10" s="144"/>
      <c r="AHI10" s="144"/>
      <c r="AHJ10" s="144"/>
      <c r="AHK10" s="144"/>
      <c r="AHL10" s="144"/>
      <c r="AHM10" s="144"/>
      <c r="AHN10" s="144"/>
      <c r="AHO10" s="144"/>
      <c r="AHP10" s="144"/>
      <c r="AHQ10" s="144"/>
      <c r="AHR10" s="144"/>
      <c r="AHS10" s="144"/>
      <c r="AHT10" s="144"/>
      <c r="AHU10" s="144"/>
      <c r="AHV10" s="144"/>
      <c r="AHW10" s="144"/>
      <c r="AHX10" s="144"/>
      <c r="AHY10" s="144"/>
      <c r="AHZ10" s="144"/>
      <c r="AIA10" s="144"/>
      <c r="AIB10" s="144"/>
      <c r="AIC10" s="144"/>
      <c r="AID10" s="144"/>
      <c r="AIE10" s="144"/>
      <c r="AIF10" s="144"/>
      <c r="AIG10" s="144"/>
      <c r="AIH10" s="144"/>
      <c r="AII10" s="144"/>
      <c r="AIJ10" s="144"/>
      <c r="AIK10" s="144"/>
      <c r="AIL10" s="144"/>
      <c r="AIM10" s="144"/>
      <c r="AIN10" s="144"/>
      <c r="AIO10" s="144"/>
      <c r="AIP10" s="144"/>
      <c r="AIQ10" s="144"/>
      <c r="AIR10" s="144"/>
      <c r="AIS10" s="144"/>
      <c r="AIT10" s="144"/>
      <c r="AIU10" s="144"/>
      <c r="AIV10" s="144"/>
      <c r="AIW10" s="144"/>
      <c r="AIX10" s="144"/>
      <c r="AIY10" s="144"/>
      <c r="AIZ10" s="144"/>
      <c r="AJA10" s="144"/>
      <c r="AJB10" s="144"/>
      <c r="AJC10" s="144"/>
      <c r="AJD10" s="144"/>
      <c r="AJE10" s="144"/>
      <c r="AJF10" s="144"/>
      <c r="AJG10" s="144"/>
      <c r="AJH10" s="144"/>
      <c r="AJI10" s="144"/>
      <c r="AJJ10" s="144"/>
      <c r="AJK10" s="144"/>
      <c r="AJL10" s="144"/>
      <c r="AJM10" s="144"/>
      <c r="AJN10" s="144"/>
      <c r="AJO10" s="144"/>
      <c r="AJP10" s="144"/>
      <c r="AJQ10" s="144"/>
      <c r="AJR10" s="144"/>
      <c r="AJS10" s="144"/>
      <c r="AJT10" s="144"/>
      <c r="AJU10" s="144"/>
      <c r="AJV10" s="144"/>
      <c r="AJW10" s="144"/>
      <c r="AJX10" s="144"/>
      <c r="AJY10" s="144"/>
      <c r="AJZ10" s="144"/>
      <c r="AKA10" s="144"/>
      <c r="AKB10" s="144"/>
      <c r="AKC10" s="144"/>
      <c r="AKD10" s="144"/>
      <c r="AKE10" s="144"/>
      <c r="AKF10" s="144"/>
      <c r="AKG10" s="144"/>
      <c r="AKH10" s="144"/>
      <c r="AKI10" s="144"/>
      <c r="AKJ10" s="144"/>
      <c r="AKK10" s="144"/>
      <c r="AKL10" s="144"/>
      <c r="AKM10" s="144"/>
      <c r="AKN10" s="144"/>
      <c r="AKO10" s="144"/>
      <c r="AKP10" s="144"/>
      <c r="AKQ10" s="144"/>
      <c r="AKR10" s="144"/>
      <c r="AKS10" s="144"/>
      <c r="AKT10" s="144"/>
      <c r="AKU10" s="144"/>
      <c r="AKV10" s="144"/>
      <c r="AKW10" s="144"/>
      <c r="AKX10" s="144"/>
      <c r="AKY10" s="144"/>
      <c r="AKZ10" s="144"/>
      <c r="ALA10" s="144"/>
      <c r="ALB10" s="144"/>
      <c r="ALC10" s="144"/>
      <c r="ALD10" s="144"/>
      <c r="ALE10" s="144"/>
      <c r="ALF10" s="144"/>
      <c r="ALG10" s="144"/>
      <c r="ALH10" s="144"/>
      <c r="ALI10" s="144"/>
      <c r="ALJ10" s="144"/>
      <c r="ALK10" s="144"/>
      <c r="ALL10" s="144"/>
      <c r="ALM10" s="144"/>
      <c r="ALN10" s="144"/>
      <c r="ALO10" s="144"/>
      <c r="ALP10" s="144"/>
      <c r="ALQ10" s="144"/>
      <c r="ALR10" s="144"/>
      <c r="ALS10" s="144"/>
      <c r="ALT10" s="144"/>
      <c r="ALU10" s="144"/>
      <c r="ALV10" s="144"/>
      <c r="ALW10" s="144"/>
      <c r="ALX10" s="144"/>
      <c r="ALY10" s="144"/>
      <c r="ALZ10" s="144"/>
      <c r="AMA10" s="144"/>
      <c r="AMB10" s="144"/>
      <c r="AMC10" s="144"/>
      <c r="AMD10" s="144"/>
      <c r="AME10" s="144"/>
      <c r="AMF10" s="144"/>
      <c r="AMG10" s="144"/>
      <c r="AMH10" s="144"/>
      <c r="AMI10" s="144"/>
      <c r="AMJ10" s="144"/>
      <c r="AMK10" s="144"/>
      <c r="AML10" s="144"/>
      <c r="AMM10" s="144"/>
      <c r="AMN10" s="144"/>
      <c r="AMO10" s="144"/>
      <c r="AMP10" s="144"/>
      <c r="AMQ10" s="144"/>
      <c r="AMR10" s="144"/>
      <c r="AMS10" s="144"/>
      <c r="AMT10" s="144"/>
      <c r="AMU10" s="144"/>
      <c r="AMV10" s="144"/>
      <c r="AMW10" s="144"/>
      <c r="AMX10" s="144"/>
      <c r="AMY10" s="144"/>
      <c r="AMZ10" s="144"/>
      <c r="ANA10" s="144"/>
      <c r="ANB10" s="144"/>
      <c r="ANC10" s="144"/>
      <c r="AND10" s="144"/>
      <c r="ANE10" s="144"/>
      <c r="ANF10" s="144"/>
      <c r="ANG10" s="144"/>
      <c r="ANH10" s="144"/>
      <c r="ANI10" s="144"/>
      <c r="ANJ10" s="144"/>
      <c r="ANK10" s="144"/>
      <c r="ANL10" s="144"/>
      <c r="ANM10" s="144"/>
      <c r="ANN10" s="144"/>
      <c r="ANO10" s="144"/>
      <c r="ANP10" s="144"/>
      <c r="ANQ10" s="144"/>
      <c r="ANR10" s="144"/>
      <c r="ANS10" s="144"/>
      <c r="ANT10" s="144"/>
      <c r="ANU10" s="144"/>
      <c r="ANV10" s="144"/>
      <c r="ANW10" s="144"/>
      <c r="ANX10" s="144"/>
      <c r="ANY10" s="144"/>
      <c r="ANZ10" s="144"/>
      <c r="AOA10" s="144"/>
      <c r="AOB10" s="144"/>
      <c r="AOC10" s="144"/>
      <c r="AOD10" s="144"/>
      <c r="AOE10" s="144"/>
      <c r="AOF10" s="144"/>
      <c r="AOG10" s="144"/>
      <c r="AOH10" s="144"/>
      <c r="AOI10" s="144"/>
      <c r="AOJ10" s="144"/>
      <c r="AOK10" s="144"/>
      <c r="AOL10" s="144"/>
      <c r="AOM10" s="144"/>
      <c r="AON10" s="144"/>
      <c r="AOO10" s="144"/>
      <c r="AOP10" s="144"/>
      <c r="AOQ10" s="144"/>
      <c r="AOR10" s="144"/>
      <c r="AOS10" s="144"/>
      <c r="AOT10" s="144"/>
      <c r="AOU10" s="144"/>
      <c r="AOV10" s="144"/>
      <c r="AOW10" s="144"/>
      <c r="AOX10" s="144"/>
      <c r="AOY10" s="144"/>
      <c r="AOZ10" s="144"/>
      <c r="APA10" s="144"/>
      <c r="APB10" s="144"/>
      <c r="APC10" s="144"/>
      <c r="APD10" s="144"/>
      <c r="APE10" s="144"/>
      <c r="APF10" s="144"/>
      <c r="APG10" s="144"/>
      <c r="APH10" s="144"/>
      <c r="API10" s="144"/>
      <c r="APJ10" s="144"/>
      <c r="APK10" s="144"/>
      <c r="APL10" s="144"/>
      <c r="APM10" s="144"/>
      <c r="APN10" s="144"/>
      <c r="APO10" s="144"/>
      <c r="APP10" s="144"/>
      <c r="APQ10" s="144"/>
      <c r="APR10" s="144"/>
      <c r="APS10" s="144"/>
      <c r="APT10" s="144"/>
      <c r="APU10" s="144"/>
      <c r="APV10" s="144"/>
      <c r="APW10" s="144"/>
      <c r="APX10" s="144"/>
      <c r="APY10" s="144"/>
      <c r="APZ10" s="144"/>
      <c r="AQA10" s="144"/>
      <c r="AQB10" s="144"/>
      <c r="AQC10" s="144"/>
      <c r="AQD10" s="144"/>
      <c r="AQE10" s="144"/>
      <c r="AQF10" s="144"/>
      <c r="AQG10" s="144"/>
      <c r="AQH10" s="144"/>
      <c r="AQI10" s="144"/>
      <c r="AQJ10" s="144"/>
      <c r="AQK10" s="144"/>
      <c r="AQL10" s="144"/>
      <c r="AQM10" s="144"/>
      <c r="AQN10" s="144"/>
      <c r="AQO10" s="144"/>
      <c r="AQP10" s="144"/>
      <c r="AQQ10" s="144"/>
      <c r="AQR10" s="144"/>
      <c r="AQS10" s="144"/>
      <c r="AQT10" s="144"/>
      <c r="AQU10" s="144"/>
      <c r="AQV10" s="144"/>
      <c r="AQW10" s="144"/>
      <c r="AQX10" s="144"/>
      <c r="AQY10" s="144"/>
      <c r="AQZ10" s="144"/>
      <c r="ARA10" s="144"/>
      <c r="ARB10" s="144"/>
      <c r="ARC10" s="144"/>
      <c r="ARD10" s="144"/>
      <c r="ARE10" s="144"/>
      <c r="ARF10" s="144"/>
      <c r="ARG10" s="144"/>
      <c r="ARH10" s="144"/>
      <c r="ARI10" s="144"/>
      <c r="ARJ10" s="144"/>
      <c r="ARK10" s="144"/>
      <c r="ARL10" s="144"/>
      <c r="ARM10" s="144"/>
      <c r="ARN10" s="144"/>
      <c r="ARO10" s="144"/>
      <c r="ARP10" s="144"/>
      <c r="ARQ10" s="144"/>
      <c r="ARR10" s="144"/>
      <c r="ARS10" s="144"/>
      <c r="ART10" s="144"/>
      <c r="ARU10" s="144"/>
      <c r="ARV10" s="144"/>
      <c r="ARW10" s="144"/>
      <c r="ARX10" s="144"/>
      <c r="ARY10" s="144"/>
      <c r="ARZ10" s="144"/>
      <c r="ASA10" s="144"/>
      <c r="ASB10" s="144"/>
      <c r="ASC10" s="144"/>
      <c r="ASD10" s="144"/>
      <c r="ASE10" s="144"/>
      <c r="ASF10" s="144"/>
      <c r="ASG10" s="144"/>
      <c r="ASH10" s="144"/>
      <c r="ASI10" s="144"/>
      <c r="ASJ10" s="144"/>
      <c r="ASK10" s="144"/>
      <c r="ASL10" s="144"/>
      <c r="ASM10" s="144"/>
      <c r="ASN10" s="144"/>
      <c r="ASO10" s="144"/>
      <c r="ASP10" s="144"/>
      <c r="ASQ10" s="144"/>
      <c r="ASR10" s="144"/>
      <c r="ASS10" s="144"/>
      <c r="AST10" s="144"/>
      <c r="ASU10" s="144"/>
      <c r="ASV10" s="144"/>
      <c r="ASW10" s="144"/>
      <c r="ASX10" s="144"/>
      <c r="ASY10" s="144"/>
      <c r="ASZ10" s="144"/>
      <c r="ATA10" s="144"/>
      <c r="ATB10" s="144"/>
      <c r="ATC10" s="144"/>
      <c r="ATD10" s="144"/>
      <c r="ATE10" s="144"/>
      <c r="ATF10" s="144"/>
      <c r="ATG10" s="144"/>
      <c r="ATH10" s="144"/>
      <c r="ATI10" s="144"/>
      <c r="ATJ10" s="144"/>
      <c r="ATK10" s="144"/>
      <c r="ATL10" s="144"/>
      <c r="ATM10" s="144"/>
      <c r="ATN10" s="144"/>
      <c r="ATO10" s="144"/>
      <c r="ATP10" s="144"/>
      <c r="ATQ10" s="144"/>
      <c r="ATR10" s="144"/>
      <c r="ATS10" s="144"/>
      <c r="ATT10" s="144"/>
      <c r="ATU10" s="144"/>
      <c r="ATV10" s="144"/>
      <c r="ATW10" s="144"/>
      <c r="ATX10" s="144"/>
      <c r="ATY10" s="144"/>
      <c r="ATZ10" s="144"/>
      <c r="AUA10" s="144"/>
      <c r="AUB10" s="144"/>
      <c r="AUC10" s="144"/>
      <c r="AUD10" s="144"/>
      <c r="AUE10" s="144"/>
      <c r="AUF10" s="144"/>
      <c r="AUG10" s="144"/>
      <c r="AUH10" s="144"/>
      <c r="AUI10" s="144"/>
      <c r="AUJ10" s="144"/>
      <c r="AUK10" s="144"/>
      <c r="AUL10" s="144"/>
      <c r="AUM10" s="144"/>
      <c r="AUN10" s="144"/>
      <c r="AUO10" s="144"/>
      <c r="AUP10" s="144"/>
      <c r="AUQ10" s="144"/>
      <c r="AUR10" s="144"/>
      <c r="AUS10" s="144"/>
      <c r="AUT10" s="144"/>
      <c r="AUU10" s="144"/>
      <c r="AUV10" s="144"/>
      <c r="AUW10" s="144"/>
      <c r="AUX10" s="144"/>
      <c r="AUY10" s="144"/>
      <c r="AUZ10" s="144"/>
      <c r="AVA10" s="144"/>
      <c r="AVB10" s="144"/>
      <c r="AVC10" s="144"/>
      <c r="AVD10" s="144"/>
      <c r="AVE10" s="144"/>
      <c r="AVF10" s="144"/>
      <c r="AVG10" s="144"/>
      <c r="AVH10" s="144"/>
      <c r="AVI10" s="144"/>
      <c r="AVJ10" s="144"/>
      <c r="AVK10" s="144"/>
      <c r="AVL10" s="144"/>
      <c r="AVM10" s="144"/>
      <c r="AVN10" s="144"/>
      <c r="AVO10" s="144"/>
      <c r="AVP10" s="144"/>
      <c r="AVQ10" s="144"/>
      <c r="AVR10" s="144"/>
      <c r="AVS10" s="144"/>
      <c r="AVT10" s="144"/>
      <c r="AVU10" s="144"/>
      <c r="AVV10" s="144"/>
      <c r="AVW10" s="144"/>
      <c r="AVX10" s="144"/>
      <c r="AVY10" s="144"/>
      <c r="AVZ10" s="144"/>
      <c r="AWA10" s="144"/>
      <c r="AWB10" s="144"/>
      <c r="AWC10" s="144"/>
      <c r="AWD10" s="144"/>
      <c r="AWE10" s="144"/>
      <c r="AWF10" s="144"/>
      <c r="AWG10" s="144"/>
      <c r="AWH10" s="144"/>
      <c r="AWI10" s="144"/>
      <c r="AWJ10" s="144"/>
      <c r="AWK10" s="144"/>
      <c r="AWL10" s="144"/>
      <c r="AWM10" s="144"/>
      <c r="AWN10" s="144"/>
      <c r="AWO10" s="144"/>
      <c r="AWP10" s="144"/>
      <c r="AWQ10" s="144"/>
      <c r="AWR10" s="144"/>
      <c r="AWS10" s="144"/>
      <c r="AWT10" s="144"/>
      <c r="AWU10" s="144"/>
      <c r="AWV10" s="144"/>
      <c r="AWW10" s="144"/>
      <c r="AWX10" s="144"/>
      <c r="AWY10" s="144"/>
      <c r="AWZ10" s="144"/>
      <c r="AXA10" s="144"/>
      <c r="AXB10" s="144"/>
      <c r="AXC10" s="144"/>
      <c r="AXD10" s="144"/>
      <c r="AXE10" s="144"/>
      <c r="AXF10" s="144"/>
      <c r="AXG10" s="144"/>
      <c r="AXH10" s="144"/>
      <c r="AXI10" s="144"/>
      <c r="AXJ10" s="144"/>
      <c r="AXK10" s="144"/>
      <c r="AXL10" s="144"/>
      <c r="AXM10" s="144"/>
      <c r="AXN10" s="144"/>
      <c r="AXO10" s="144"/>
      <c r="AXP10" s="144"/>
      <c r="AXQ10" s="144"/>
      <c r="AXR10" s="144"/>
      <c r="AXS10" s="144"/>
      <c r="AXT10" s="144"/>
      <c r="AXU10" s="144"/>
      <c r="AXV10" s="144"/>
      <c r="AXW10" s="144"/>
      <c r="AXX10" s="144"/>
      <c r="AXY10" s="144"/>
      <c r="AXZ10" s="144"/>
      <c r="AYA10" s="144"/>
      <c r="AYB10" s="144"/>
      <c r="AYC10" s="144"/>
      <c r="AYD10" s="144"/>
      <c r="AYE10" s="144"/>
      <c r="AYF10" s="144"/>
      <c r="AYG10" s="144"/>
      <c r="AYH10" s="144"/>
      <c r="AYI10" s="144"/>
      <c r="AYJ10" s="144"/>
      <c r="AYK10" s="144"/>
      <c r="AYL10" s="144"/>
      <c r="AYM10" s="144"/>
      <c r="AYN10" s="144"/>
      <c r="AYO10" s="144"/>
      <c r="AYP10" s="144"/>
      <c r="AYQ10" s="144"/>
      <c r="AYR10" s="144"/>
      <c r="AYS10" s="144"/>
      <c r="AYT10" s="144"/>
      <c r="AYU10" s="144"/>
      <c r="AYV10" s="144"/>
      <c r="AYW10" s="144"/>
      <c r="AYX10" s="144"/>
      <c r="AYY10" s="144"/>
      <c r="AYZ10" s="144"/>
      <c r="AZA10" s="144"/>
      <c r="AZB10" s="144"/>
      <c r="AZC10" s="144"/>
      <c r="AZD10" s="144"/>
      <c r="AZE10" s="144"/>
      <c r="AZF10" s="144"/>
      <c r="AZG10" s="144"/>
      <c r="AZH10" s="144"/>
      <c r="AZI10" s="144"/>
      <c r="AZJ10" s="144"/>
      <c r="AZK10" s="144"/>
      <c r="AZL10" s="144"/>
      <c r="AZM10" s="144"/>
      <c r="AZN10" s="144"/>
      <c r="AZO10" s="144"/>
      <c r="AZP10" s="144"/>
      <c r="AZQ10" s="144"/>
      <c r="AZR10" s="144"/>
      <c r="AZS10" s="144"/>
      <c r="AZT10" s="144"/>
      <c r="AZU10" s="144"/>
      <c r="AZV10" s="144"/>
      <c r="AZW10" s="144"/>
      <c r="AZX10" s="144"/>
      <c r="AZY10" s="144"/>
      <c r="AZZ10" s="144"/>
      <c r="BAA10" s="144"/>
      <c r="BAB10" s="144"/>
      <c r="BAC10" s="144"/>
      <c r="BAD10" s="144"/>
      <c r="BAE10" s="144"/>
      <c r="BAF10" s="144"/>
      <c r="BAG10" s="144"/>
      <c r="BAH10" s="144"/>
      <c r="BAI10" s="144"/>
      <c r="BAJ10" s="144"/>
      <c r="BAK10" s="144"/>
      <c r="BAL10" s="144"/>
      <c r="BAM10" s="144"/>
      <c r="BAN10" s="144"/>
      <c r="BAO10" s="144"/>
      <c r="BAP10" s="144"/>
      <c r="BAQ10" s="144"/>
      <c r="BAR10" s="144"/>
      <c r="BAS10" s="144"/>
      <c r="BAT10" s="144"/>
      <c r="BAU10" s="144"/>
      <c r="BAV10" s="144"/>
      <c r="BAW10" s="144"/>
      <c r="BAX10" s="144"/>
      <c r="BAY10" s="144"/>
      <c r="BAZ10" s="144"/>
      <c r="BBA10" s="144"/>
      <c r="BBB10" s="144"/>
      <c r="BBC10" s="144"/>
      <c r="BBD10" s="144"/>
      <c r="BBE10" s="144"/>
      <c r="BBF10" s="144"/>
      <c r="BBG10" s="144"/>
      <c r="BBH10" s="144"/>
      <c r="BBI10" s="144"/>
      <c r="BBJ10" s="144"/>
      <c r="BBK10" s="144"/>
      <c r="BBL10" s="144"/>
      <c r="BBM10" s="144"/>
      <c r="BBN10" s="144"/>
      <c r="BBO10" s="144"/>
      <c r="BBP10" s="144"/>
      <c r="BBQ10" s="144"/>
      <c r="BBR10" s="144"/>
      <c r="BBS10" s="144"/>
      <c r="BBT10" s="144"/>
      <c r="BBU10" s="144"/>
      <c r="BBV10" s="144"/>
      <c r="BBW10" s="144"/>
      <c r="BBX10" s="144"/>
      <c r="BBY10" s="144"/>
      <c r="BBZ10" s="144"/>
      <c r="BCA10" s="144"/>
      <c r="BCB10" s="144"/>
      <c r="BCC10" s="144"/>
      <c r="BCD10" s="144"/>
      <c r="BCE10" s="144"/>
      <c r="BCF10" s="144"/>
      <c r="BCG10" s="144"/>
      <c r="BCH10" s="144"/>
      <c r="BCI10" s="144"/>
      <c r="BCJ10" s="144"/>
      <c r="BCK10" s="144"/>
      <c r="BCL10" s="144"/>
      <c r="BCM10" s="144"/>
      <c r="BCN10" s="144"/>
      <c r="BCO10" s="144"/>
      <c r="BCP10" s="144"/>
      <c r="BCQ10" s="144"/>
      <c r="BCR10" s="144"/>
      <c r="BCS10" s="144"/>
      <c r="BCT10" s="144"/>
      <c r="BCU10" s="144"/>
      <c r="BCV10" s="144"/>
      <c r="BCW10" s="144"/>
      <c r="BCX10" s="144"/>
      <c r="BCY10" s="144"/>
      <c r="BCZ10" s="144"/>
      <c r="BDA10" s="144"/>
      <c r="BDB10" s="144"/>
      <c r="BDC10" s="144"/>
      <c r="BDD10" s="144"/>
      <c r="BDE10" s="144"/>
      <c r="BDF10" s="144"/>
      <c r="BDG10" s="144"/>
      <c r="BDH10" s="144"/>
      <c r="BDI10" s="144"/>
      <c r="BDJ10" s="144"/>
      <c r="BDK10" s="144"/>
      <c r="BDL10" s="144"/>
      <c r="BDM10" s="144"/>
      <c r="BDN10" s="144"/>
      <c r="BDO10" s="144"/>
      <c r="BDP10" s="144"/>
      <c r="BDQ10" s="144"/>
      <c r="BDR10" s="144"/>
      <c r="BDS10" s="144"/>
      <c r="BDT10" s="144"/>
      <c r="BDU10" s="144"/>
      <c r="BDV10" s="144"/>
      <c r="BDW10" s="144"/>
      <c r="BDX10" s="144"/>
      <c r="BDY10" s="144"/>
      <c r="BDZ10" s="144"/>
      <c r="BEA10" s="144"/>
      <c r="BEB10" s="144"/>
      <c r="BEC10" s="144"/>
      <c r="BED10" s="144"/>
      <c r="BEE10" s="144"/>
      <c r="BEF10" s="144"/>
      <c r="BEG10" s="144"/>
      <c r="BEH10" s="144"/>
      <c r="BEI10" s="144"/>
      <c r="BEJ10" s="144"/>
      <c r="BEK10" s="144"/>
      <c r="BEL10" s="144"/>
      <c r="BEM10" s="144"/>
      <c r="BEN10" s="144"/>
      <c r="BEO10" s="144"/>
      <c r="BEP10" s="144"/>
      <c r="BEQ10" s="144"/>
      <c r="BER10" s="144"/>
      <c r="BES10" s="144"/>
      <c r="BET10" s="144"/>
      <c r="BEU10" s="144"/>
      <c r="BEV10" s="144"/>
      <c r="BEW10" s="144"/>
      <c r="BEX10" s="144"/>
      <c r="BEY10" s="144"/>
      <c r="BEZ10" s="144"/>
      <c r="BFA10" s="144"/>
      <c r="BFB10" s="144"/>
      <c r="BFC10" s="144"/>
      <c r="BFD10" s="144"/>
      <c r="BFE10" s="144"/>
      <c r="BFF10" s="144"/>
      <c r="BFG10" s="144"/>
      <c r="BFH10" s="144"/>
      <c r="BFI10" s="144"/>
      <c r="BFJ10" s="144"/>
      <c r="BFK10" s="144"/>
      <c r="BFL10" s="144"/>
      <c r="BFM10" s="144"/>
      <c r="BFN10" s="144"/>
      <c r="BFO10" s="144"/>
      <c r="BFP10" s="144"/>
      <c r="BFQ10" s="144"/>
      <c r="BFR10" s="144"/>
      <c r="BFS10" s="144"/>
      <c r="BFT10" s="144"/>
      <c r="BFU10" s="144"/>
      <c r="BFV10" s="144"/>
      <c r="BFW10" s="144"/>
      <c r="BFX10" s="144"/>
      <c r="BFY10" s="144"/>
      <c r="BFZ10" s="144"/>
      <c r="BGA10" s="144"/>
      <c r="BGB10" s="144"/>
      <c r="BGC10" s="144"/>
      <c r="BGD10" s="144"/>
      <c r="BGE10" s="144"/>
      <c r="BGF10" s="144"/>
      <c r="BGG10" s="144"/>
      <c r="BGH10" s="144"/>
      <c r="BGI10" s="144"/>
      <c r="BGJ10" s="144"/>
      <c r="BGK10" s="144"/>
      <c r="BGL10" s="144"/>
      <c r="BGM10" s="144"/>
      <c r="BGN10" s="144"/>
      <c r="BGO10" s="144"/>
      <c r="BGP10" s="144"/>
      <c r="BGQ10" s="144"/>
      <c r="BGR10" s="144"/>
      <c r="BGS10" s="144"/>
      <c r="BGT10" s="144"/>
      <c r="BGU10" s="144"/>
      <c r="BGV10" s="144"/>
      <c r="BGW10" s="144"/>
      <c r="BGX10" s="144"/>
      <c r="BGY10" s="144"/>
      <c r="BGZ10" s="144"/>
      <c r="BHA10" s="144"/>
      <c r="BHB10" s="144"/>
      <c r="BHC10" s="144"/>
      <c r="BHD10" s="144"/>
      <c r="BHE10" s="144"/>
      <c r="BHF10" s="144"/>
      <c r="BHG10" s="144"/>
      <c r="BHH10" s="144"/>
      <c r="BHI10" s="144"/>
      <c r="BHJ10" s="144"/>
      <c r="BHK10" s="144"/>
      <c r="BHL10" s="144"/>
      <c r="BHM10" s="144"/>
      <c r="BHN10" s="144"/>
      <c r="BHO10" s="144"/>
      <c r="BHP10" s="144"/>
      <c r="BHQ10" s="144"/>
      <c r="BHR10" s="144"/>
      <c r="BHS10" s="144"/>
      <c r="BHT10" s="144"/>
      <c r="BHU10" s="144"/>
      <c r="BHV10" s="144"/>
      <c r="BHW10" s="144"/>
      <c r="BHX10" s="144"/>
      <c r="BHY10" s="144"/>
      <c r="BHZ10" s="144"/>
      <c r="BIA10" s="144"/>
      <c r="BIB10" s="144"/>
      <c r="BIC10" s="144"/>
      <c r="BID10" s="144"/>
      <c r="BIE10" s="144"/>
      <c r="BIF10" s="144"/>
      <c r="BIG10" s="144"/>
      <c r="BIH10" s="144"/>
      <c r="BII10" s="144"/>
      <c r="BIJ10" s="144"/>
      <c r="BIK10" s="144"/>
      <c r="BIL10" s="144"/>
      <c r="BIM10" s="144"/>
      <c r="BIN10" s="144"/>
      <c r="BIO10" s="144"/>
      <c r="BIP10" s="144"/>
      <c r="BIQ10" s="144"/>
      <c r="BIR10" s="144"/>
      <c r="BIS10" s="144"/>
      <c r="BIT10" s="144"/>
      <c r="BIU10" s="144"/>
      <c r="BIV10" s="144"/>
      <c r="BIW10" s="144"/>
      <c r="BIX10" s="144"/>
      <c r="BIY10" s="144"/>
      <c r="BIZ10" s="144"/>
      <c r="BJA10" s="144"/>
      <c r="BJB10" s="144"/>
      <c r="BJC10" s="144"/>
      <c r="BJD10" s="144"/>
      <c r="BJE10" s="144"/>
      <c r="BJF10" s="144"/>
      <c r="BJG10" s="144"/>
      <c r="BJH10" s="144"/>
      <c r="BJI10" s="144"/>
      <c r="BJJ10" s="144"/>
      <c r="BJK10" s="144"/>
      <c r="BJL10" s="144"/>
      <c r="BJM10" s="144"/>
      <c r="BJN10" s="144"/>
      <c r="BJO10" s="144"/>
      <c r="BJP10" s="144"/>
      <c r="BJQ10" s="144"/>
      <c r="BJR10" s="144"/>
      <c r="BJS10" s="144"/>
      <c r="BJT10" s="144"/>
      <c r="BJU10" s="144"/>
      <c r="BJV10" s="144"/>
      <c r="BJW10" s="144"/>
      <c r="BJX10" s="144"/>
      <c r="BJY10" s="144"/>
      <c r="BJZ10" s="144"/>
      <c r="BKA10" s="144"/>
      <c r="BKB10" s="144"/>
      <c r="BKC10" s="144"/>
      <c r="BKD10" s="144"/>
      <c r="BKE10" s="144"/>
      <c r="BKF10" s="144"/>
      <c r="BKG10" s="144"/>
      <c r="BKH10" s="144"/>
      <c r="BKI10" s="144"/>
      <c r="BKJ10" s="144"/>
      <c r="BKK10" s="144"/>
      <c r="BKL10" s="144"/>
      <c r="BKM10" s="144"/>
      <c r="BKN10" s="144"/>
      <c r="BKO10" s="144"/>
      <c r="BKP10" s="144"/>
      <c r="BKQ10" s="144"/>
      <c r="BKR10" s="144"/>
      <c r="BKS10" s="144"/>
      <c r="BKT10" s="144"/>
      <c r="BKU10" s="144"/>
      <c r="BKV10" s="144"/>
      <c r="BKW10" s="144"/>
      <c r="BKX10" s="144"/>
      <c r="BKY10" s="144"/>
      <c r="BKZ10" s="144"/>
      <c r="BLA10" s="144"/>
      <c r="BLB10" s="144"/>
      <c r="BLC10" s="144"/>
      <c r="BLD10" s="144"/>
      <c r="BLE10" s="144"/>
      <c r="BLF10" s="144"/>
      <c r="BLG10" s="144"/>
      <c r="BLH10" s="144"/>
      <c r="BLI10" s="144"/>
      <c r="BLJ10" s="144"/>
      <c r="BLK10" s="144"/>
      <c r="BLL10" s="144"/>
      <c r="BLM10" s="144"/>
      <c r="BLN10" s="144"/>
      <c r="BLO10" s="144"/>
      <c r="BLP10" s="144"/>
      <c r="BLQ10" s="144"/>
      <c r="BLR10" s="144"/>
      <c r="BLS10" s="144"/>
      <c r="BLT10" s="144"/>
      <c r="BLU10" s="144"/>
      <c r="BLV10" s="144"/>
      <c r="BLW10" s="144"/>
      <c r="BLX10" s="144"/>
      <c r="BLY10" s="144"/>
      <c r="BLZ10" s="144"/>
      <c r="BMA10" s="144"/>
      <c r="BMB10" s="144"/>
      <c r="BMC10" s="144"/>
      <c r="BMD10" s="144"/>
      <c r="BME10" s="144"/>
      <c r="BMF10" s="144"/>
      <c r="BMG10" s="144"/>
      <c r="BMH10" s="144"/>
      <c r="BMI10" s="144"/>
      <c r="BMJ10" s="144"/>
      <c r="BMK10" s="144"/>
      <c r="BML10" s="144"/>
      <c r="BMM10" s="144"/>
      <c r="BMN10" s="144"/>
      <c r="BMO10" s="144"/>
      <c r="BMP10" s="144"/>
      <c r="BMQ10" s="144"/>
      <c r="BMR10" s="144"/>
      <c r="BMS10" s="144"/>
      <c r="BMT10" s="144"/>
      <c r="BMU10" s="144"/>
      <c r="BMV10" s="144"/>
      <c r="BMW10" s="144"/>
      <c r="BMX10" s="144"/>
      <c r="BMY10" s="144"/>
      <c r="BMZ10" s="144"/>
      <c r="BNA10" s="144"/>
      <c r="BNB10" s="144"/>
      <c r="BNC10" s="144"/>
      <c r="BND10" s="144"/>
      <c r="BNE10" s="144"/>
      <c r="BNF10" s="144"/>
      <c r="BNG10" s="144"/>
      <c r="BNH10" s="144"/>
      <c r="BNI10" s="144"/>
      <c r="BNJ10" s="144"/>
      <c r="BNK10" s="144"/>
      <c r="BNL10" s="144"/>
      <c r="BNM10" s="144"/>
      <c r="BNN10" s="144"/>
      <c r="BNO10" s="144"/>
      <c r="BNP10" s="144"/>
      <c r="BNQ10" s="144"/>
      <c r="BNR10" s="144"/>
      <c r="BNS10" s="144"/>
      <c r="BNT10" s="144"/>
      <c r="BNU10" s="144"/>
      <c r="BNV10" s="144"/>
      <c r="BNW10" s="144"/>
      <c r="BNX10" s="144"/>
      <c r="BNY10" s="144"/>
      <c r="BNZ10" s="144"/>
      <c r="BOA10" s="144"/>
      <c r="BOB10" s="144"/>
      <c r="BOC10" s="144"/>
      <c r="BOD10" s="144"/>
      <c r="BOE10" s="144"/>
      <c r="BOF10" s="144"/>
      <c r="BOG10" s="144"/>
      <c r="BOH10" s="144"/>
      <c r="BOI10" s="144"/>
      <c r="BOJ10" s="144"/>
      <c r="BOK10" s="144"/>
      <c r="BOL10" s="144"/>
      <c r="BOM10" s="144"/>
      <c r="BON10" s="144"/>
      <c r="BOO10" s="144"/>
      <c r="BOP10" s="144"/>
      <c r="BOQ10" s="144"/>
      <c r="BOR10" s="144"/>
      <c r="BOS10" s="144"/>
      <c r="BOT10" s="144"/>
      <c r="BOU10" s="144"/>
      <c r="BOV10" s="144"/>
      <c r="BOW10" s="144"/>
      <c r="BOX10" s="144"/>
      <c r="BOY10" s="144"/>
      <c r="BOZ10" s="144"/>
      <c r="BPA10" s="144"/>
      <c r="BPB10" s="144"/>
      <c r="BPC10" s="144"/>
      <c r="BPD10" s="144"/>
      <c r="BPE10" s="144"/>
      <c r="BPF10" s="144"/>
      <c r="BPG10" s="144"/>
      <c r="BPH10" s="144"/>
      <c r="BPI10" s="144"/>
      <c r="BPJ10" s="144"/>
      <c r="BPK10" s="144"/>
      <c r="BPL10" s="144"/>
      <c r="BPM10" s="144"/>
      <c r="BPN10" s="144"/>
      <c r="BPO10" s="144"/>
      <c r="BPP10" s="144"/>
      <c r="BPQ10" s="144"/>
      <c r="BPR10" s="144"/>
      <c r="BPS10" s="144"/>
      <c r="BPT10" s="144"/>
      <c r="BPU10" s="144"/>
      <c r="BPV10" s="144"/>
      <c r="BPW10" s="144"/>
      <c r="BPX10" s="144"/>
      <c r="BPY10" s="144"/>
      <c r="BPZ10" s="144"/>
      <c r="BQA10" s="144"/>
      <c r="BQB10" s="144"/>
      <c r="BQC10" s="144"/>
      <c r="BQD10" s="144"/>
      <c r="BQE10" s="144"/>
      <c r="BQF10" s="144"/>
      <c r="BQG10" s="144"/>
      <c r="BQH10" s="144"/>
      <c r="BQI10" s="144"/>
      <c r="BQJ10" s="144"/>
      <c r="BQK10" s="144"/>
      <c r="BQL10" s="144"/>
      <c r="BQM10" s="144"/>
      <c r="BQN10" s="144"/>
      <c r="BQO10" s="144"/>
      <c r="BQP10" s="144"/>
      <c r="BQQ10" s="144"/>
      <c r="BQR10" s="144"/>
      <c r="BQS10" s="144"/>
      <c r="BQT10" s="144"/>
      <c r="BQU10" s="144"/>
      <c r="BQV10" s="144"/>
      <c r="BQW10" s="144"/>
      <c r="BQX10" s="144"/>
      <c r="BQY10" s="144"/>
      <c r="BQZ10" s="144"/>
      <c r="BRA10" s="144"/>
      <c r="BRB10" s="144"/>
      <c r="BRC10" s="144"/>
      <c r="BRD10" s="144"/>
      <c r="BRE10" s="144"/>
      <c r="BRF10" s="144"/>
      <c r="BRG10" s="144"/>
      <c r="BRH10" s="144"/>
      <c r="BRI10" s="144"/>
      <c r="BRJ10" s="144"/>
      <c r="BRK10" s="144"/>
      <c r="BRL10" s="144"/>
      <c r="BRM10" s="144"/>
      <c r="BRN10" s="144"/>
      <c r="BRO10" s="144"/>
      <c r="BRP10" s="144"/>
      <c r="BRQ10" s="144"/>
      <c r="BRR10" s="144"/>
      <c r="BRS10" s="144"/>
      <c r="BRT10" s="144"/>
      <c r="BRU10" s="144"/>
      <c r="BRV10" s="144"/>
      <c r="BRW10" s="144"/>
      <c r="BRX10" s="144"/>
      <c r="BRY10" s="144"/>
      <c r="BRZ10" s="144"/>
      <c r="BSA10" s="144"/>
      <c r="BSB10" s="144"/>
      <c r="BSC10" s="144"/>
      <c r="BSD10" s="144"/>
      <c r="BSE10" s="144"/>
      <c r="BSF10" s="144"/>
      <c r="BSG10" s="144"/>
      <c r="BSH10" s="144"/>
      <c r="BSI10" s="144"/>
      <c r="BSJ10" s="144"/>
      <c r="BSK10" s="144"/>
      <c r="BSL10" s="144"/>
      <c r="BSM10" s="144"/>
      <c r="BSN10" s="144"/>
      <c r="BSO10" s="144"/>
      <c r="BSP10" s="144"/>
      <c r="BSQ10" s="144"/>
      <c r="BSR10" s="144"/>
      <c r="BSS10" s="144"/>
      <c r="BST10" s="144"/>
      <c r="BSU10" s="144"/>
      <c r="BSV10" s="144"/>
      <c r="BSW10" s="144"/>
      <c r="BSX10" s="144"/>
      <c r="BSY10" s="144"/>
      <c r="BSZ10" s="144"/>
      <c r="BTA10" s="144"/>
      <c r="BTB10" s="144"/>
      <c r="BTC10" s="144"/>
      <c r="BTD10" s="144"/>
      <c r="BTE10" s="144"/>
      <c r="BTF10" s="144"/>
      <c r="BTG10" s="144"/>
      <c r="BTH10" s="144"/>
      <c r="BTI10" s="144"/>
      <c r="BTJ10" s="144"/>
      <c r="BTK10" s="144"/>
      <c r="BTL10" s="144"/>
      <c r="BTM10" s="144"/>
      <c r="BTN10" s="144"/>
      <c r="BTO10" s="144"/>
      <c r="BTP10" s="144"/>
      <c r="BTQ10" s="144"/>
      <c r="BTR10" s="144"/>
      <c r="BTS10" s="144"/>
      <c r="BTT10" s="144"/>
      <c r="BTU10" s="144"/>
      <c r="BTV10" s="144"/>
      <c r="BTW10" s="144"/>
      <c r="BTX10" s="144"/>
      <c r="BTY10" s="144"/>
      <c r="BTZ10" s="144"/>
      <c r="BUA10" s="144"/>
      <c r="BUB10" s="144"/>
      <c r="BUC10" s="144"/>
      <c r="BUD10" s="144"/>
      <c r="BUE10" s="144"/>
      <c r="BUF10" s="144"/>
      <c r="BUG10" s="144"/>
      <c r="BUH10" s="144"/>
      <c r="BUI10" s="144"/>
      <c r="BUJ10" s="144"/>
      <c r="BUK10" s="144"/>
      <c r="BUL10" s="144"/>
      <c r="BUM10" s="144"/>
      <c r="BUN10" s="144"/>
      <c r="BUO10" s="144"/>
      <c r="BUP10" s="144"/>
      <c r="BUQ10" s="144"/>
      <c r="BUR10" s="144"/>
      <c r="BUS10" s="144"/>
      <c r="BUT10" s="144"/>
      <c r="BUU10" s="144"/>
      <c r="BUV10" s="144"/>
      <c r="BUW10" s="144"/>
      <c r="BUX10" s="144"/>
      <c r="BUY10" s="144"/>
      <c r="BUZ10" s="144"/>
      <c r="BVA10" s="144"/>
      <c r="BVB10" s="144"/>
      <c r="BVC10" s="144"/>
      <c r="BVD10" s="144"/>
      <c r="BVE10" s="144"/>
      <c r="BVF10" s="144"/>
      <c r="BVG10" s="144"/>
      <c r="BVH10" s="144"/>
      <c r="BVI10" s="144"/>
      <c r="BVJ10" s="144"/>
      <c r="BVK10" s="144"/>
      <c r="BVL10" s="144"/>
      <c r="BVM10" s="144"/>
      <c r="BVN10" s="144"/>
      <c r="BVO10" s="144"/>
      <c r="BVP10" s="144"/>
      <c r="BVQ10" s="144"/>
      <c r="BVR10" s="144"/>
      <c r="BVS10" s="144"/>
      <c r="BVT10" s="144"/>
      <c r="BVU10" s="144"/>
      <c r="BVV10" s="144"/>
      <c r="BVW10" s="144"/>
      <c r="BVX10" s="144"/>
      <c r="BVY10" s="144"/>
      <c r="BVZ10" s="144"/>
      <c r="BWA10" s="144"/>
      <c r="BWB10" s="144"/>
      <c r="BWC10" s="144"/>
      <c r="BWD10" s="144"/>
      <c r="BWE10" s="144"/>
      <c r="BWF10" s="144"/>
      <c r="BWG10" s="144"/>
      <c r="BWH10" s="144"/>
      <c r="BWI10" s="144"/>
      <c r="BWJ10" s="144"/>
      <c r="BWK10" s="144"/>
      <c r="BWL10" s="144"/>
      <c r="BWM10" s="144"/>
      <c r="BWN10" s="144"/>
      <c r="BWO10" s="144"/>
      <c r="BWP10" s="144"/>
      <c r="BWQ10" s="144"/>
      <c r="BWR10" s="144"/>
      <c r="BWS10" s="144"/>
      <c r="BWT10" s="144"/>
      <c r="BWU10" s="144"/>
      <c r="BWV10" s="144"/>
      <c r="BWW10" s="144"/>
      <c r="BWX10" s="144"/>
      <c r="BWY10" s="144"/>
      <c r="BWZ10" s="144"/>
      <c r="BXA10" s="144"/>
      <c r="BXB10" s="144"/>
      <c r="BXC10" s="144"/>
      <c r="BXD10" s="144"/>
      <c r="BXE10" s="144"/>
      <c r="BXF10" s="144"/>
      <c r="BXG10" s="144"/>
      <c r="BXH10" s="144"/>
      <c r="BXI10" s="144"/>
      <c r="BXJ10" s="144"/>
      <c r="BXK10" s="144"/>
      <c r="BXL10" s="144"/>
      <c r="BXM10" s="144"/>
      <c r="BXN10" s="144"/>
      <c r="BXO10" s="144"/>
      <c r="BXP10" s="144"/>
      <c r="BXQ10" s="144"/>
      <c r="BXR10" s="144"/>
      <c r="BXS10" s="144"/>
      <c r="BXT10" s="144"/>
      <c r="BXU10" s="144"/>
      <c r="BXV10" s="144"/>
      <c r="BXW10" s="144"/>
      <c r="BXX10" s="144"/>
      <c r="BXY10" s="144"/>
      <c r="BXZ10" s="144"/>
      <c r="BYA10" s="144"/>
      <c r="BYB10" s="144"/>
      <c r="BYC10" s="144"/>
      <c r="BYD10" s="144"/>
      <c r="BYE10" s="144"/>
      <c r="BYF10" s="144"/>
      <c r="BYG10" s="144"/>
      <c r="BYH10" s="144"/>
      <c r="BYI10" s="144"/>
      <c r="BYJ10" s="144"/>
      <c r="BYK10" s="144"/>
      <c r="BYL10" s="144"/>
      <c r="BYM10" s="144"/>
      <c r="BYN10" s="144"/>
      <c r="BYO10" s="144"/>
      <c r="BYP10" s="144"/>
      <c r="BYQ10" s="144"/>
      <c r="BYR10" s="144"/>
      <c r="BYS10" s="144"/>
      <c r="BYT10" s="144"/>
      <c r="BYU10" s="144"/>
      <c r="BYV10" s="144"/>
      <c r="BYW10" s="144"/>
      <c r="BYX10" s="144"/>
      <c r="BYY10" s="144"/>
      <c r="BYZ10" s="144"/>
      <c r="BZA10" s="144"/>
      <c r="BZB10" s="144"/>
      <c r="BZC10" s="144"/>
      <c r="BZD10" s="144"/>
      <c r="BZE10" s="144"/>
      <c r="BZF10" s="144"/>
      <c r="BZG10" s="144"/>
      <c r="BZH10" s="144"/>
      <c r="BZI10" s="144"/>
      <c r="BZJ10" s="144"/>
      <c r="BZK10" s="144"/>
      <c r="BZL10" s="144"/>
      <c r="BZM10" s="144"/>
      <c r="BZN10" s="144"/>
      <c r="BZO10" s="144"/>
      <c r="BZP10" s="144"/>
      <c r="BZQ10" s="144"/>
      <c r="BZR10" s="144"/>
      <c r="BZS10" s="144"/>
      <c r="BZT10" s="144"/>
      <c r="BZU10" s="144"/>
      <c r="BZV10" s="144"/>
      <c r="BZW10" s="144"/>
      <c r="BZX10" s="144"/>
      <c r="BZY10" s="144"/>
      <c r="BZZ10" s="144"/>
      <c r="CAA10" s="144"/>
      <c r="CAB10" s="144"/>
      <c r="CAC10" s="144"/>
      <c r="CAD10" s="144"/>
      <c r="CAE10" s="144"/>
      <c r="CAF10" s="144"/>
      <c r="CAG10" s="144"/>
      <c r="CAH10" s="144"/>
      <c r="CAI10" s="144"/>
      <c r="CAJ10" s="144"/>
      <c r="CAK10" s="144"/>
      <c r="CAL10" s="144"/>
      <c r="CAM10" s="144"/>
      <c r="CAN10" s="144"/>
      <c r="CAO10" s="144"/>
      <c r="CAP10" s="144"/>
      <c r="CAQ10" s="144"/>
      <c r="CAR10" s="144"/>
      <c r="CAS10" s="144"/>
      <c r="CAT10" s="144"/>
      <c r="CAU10" s="144"/>
      <c r="CAV10" s="144"/>
      <c r="CAW10" s="144"/>
      <c r="CAX10" s="144"/>
      <c r="CAY10" s="144"/>
      <c r="CAZ10" s="144"/>
      <c r="CBA10" s="144"/>
      <c r="CBB10" s="144"/>
      <c r="CBC10" s="144"/>
      <c r="CBD10" s="144"/>
      <c r="CBE10" s="144"/>
      <c r="CBF10" s="144"/>
      <c r="CBG10" s="144"/>
      <c r="CBH10" s="144"/>
      <c r="CBI10" s="144"/>
      <c r="CBJ10" s="144"/>
      <c r="CBK10" s="144"/>
      <c r="CBL10" s="144"/>
      <c r="CBM10" s="144"/>
      <c r="CBN10" s="144"/>
      <c r="CBO10" s="144"/>
      <c r="CBP10" s="144"/>
      <c r="CBQ10" s="144"/>
      <c r="CBR10" s="144"/>
      <c r="CBS10" s="144"/>
      <c r="CBT10" s="144"/>
      <c r="CBU10" s="144"/>
      <c r="CBV10" s="144"/>
      <c r="CBW10" s="144"/>
      <c r="CBX10" s="144"/>
      <c r="CBY10" s="144"/>
      <c r="CBZ10" s="144"/>
      <c r="CCA10" s="144"/>
      <c r="CCB10" s="144"/>
      <c r="CCC10" s="144"/>
      <c r="CCD10" s="144"/>
      <c r="CCE10" s="144"/>
      <c r="CCF10" s="144"/>
      <c r="CCG10" s="144"/>
      <c r="CCH10" s="144"/>
      <c r="CCI10" s="144"/>
      <c r="CCJ10" s="144"/>
      <c r="CCK10" s="144"/>
      <c r="CCL10" s="144"/>
      <c r="CCM10" s="144"/>
      <c r="CCN10" s="144"/>
      <c r="CCO10" s="144"/>
      <c r="CCP10" s="144"/>
      <c r="CCQ10" s="144"/>
      <c r="CCR10" s="144"/>
      <c r="CCS10" s="144"/>
      <c r="CCT10" s="144"/>
      <c r="CCU10" s="144"/>
      <c r="CCV10" s="144"/>
      <c r="CCW10" s="144"/>
      <c r="CCX10" s="144"/>
      <c r="CCY10" s="144"/>
      <c r="CCZ10" s="144"/>
      <c r="CDA10" s="144"/>
      <c r="CDB10" s="144"/>
      <c r="CDC10" s="144"/>
      <c r="CDD10" s="144"/>
      <c r="CDE10" s="144"/>
      <c r="CDF10" s="144"/>
      <c r="CDG10" s="144"/>
      <c r="CDH10" s="144"/>
      <c r="CDI10" s="144"/>
      <c r="CDJ10" s="144"/>
      <c r="CDK10" s="144"/>
      <c r="CDL10" s="144"/>
      <c r="CDM10" s="144"/>
      <c r="CDN10" s="144"/>
      <c r="CDO10" s="144"/>
      <c r="CDP10" s="144"/>
      <c r="CDQ10" s="144"/>
      <c r="CDR10" s="144"/>
      <c r="CDS10" s="144"/>
      <c r="CDT10" s="144"/>
      <c r="CDU10" s="144"/>
      <c r="CDV10" s="144"/>
      <c r="CDW10" s="144"/>
      <c r="CDX10" s="144"/>
      <c r="CDY10" s="144"/>
      <c r="CDZ10" s="144"/>
      <c r="CEA10" s="144"/>
      <c r="CEB10" s="144"/>
      <c r="CEC10" s="144"/>
      <c r="CED10" s="144"/>
      <c r="CEE10" s="144"/>
      <c r="CEF10" s="144"/>
      <c r="CEG10" s="144"/>
      <c r="CEH10" s="144"/>
      <c r="CEI10" s="144"/>
      <c r="CEJ10" s="144"/>
      <c r="CEK10" s="144"/>
      <c r="CEL10" s="144"/>
      <c r="CEM10" s="144"/>
      <c r="CEN10" s="144"/>
      <c r="CEO10" s="144"/>
      <c r="CEP10" s="144"/>
      <c r="CEQ10" s="144"/>
      <c r="CER10" s="144"/>
      <c r="CES10" s="144"/>
      <c r="CET10" s="144"/>
      <c r="CEU10" s="144"/>
      <c r="CEV10" s="144"/>
      <c r="CEW10" s="144"/>
      <c r="CEX10" s="144"/>
      <c r="CEY10" s="144"/>
      <c r="CEZ10" s="144"/>
      <c r="CFA10" s="144"/>
      <c r="CFB10" s="144"/>
      <c r="CFC10" s="144"/>
      <c r="CFD10" s="144"/>
      <c r="CFE10" s="144"/>
      <c r="CFF10" s="144"/>
      <c r="CFG10" s="144"/>
      <c r="CFH10" s="144"/>
      <c r="CFI10" s="144"/>
      <c r="CFJ10" s="144"/>
      <c r="CFK10" s="144"/>
      <c r="CFL10" s="144"/>
      <c r="CFM10" s="144"/>
      <c r="CFN10" s="144"/>
      <c r="CFO10" s="144"/>
      <c r="CFP10" s="144"/>
      <c r="CFQ10" s="144"/>
      <c r="CFR10" s="144"/>
      <c r="CFS10" s="144"/>
      <c r="CFT10" s="144"/>
      <c r="CFU10" s="144"/>
      <c r="CFV10" s="144"/>
      <c r="CFW10" s="144"/>
      <c r="CFX10" s="144"/>
      <c r="CFY10" s="144"/>
      <c r="CFZ10" s="144"/>
      <c r="CGA10" s="144"/>
      <c r="CGB10" s="144"/>
      <c r="CGC10" s="144"/>
      <c r="CGD10" s="144"/>
      <c r="CGE10" s="144"/>
      <c r="CGF10" s="144"/>
      <c r="CGG10" s="144"/>
      <c r="CGH10" s="144"/>
      <c r="CGI10" s="144"/>
      <c r="CGJ10" s="144"/>
      <c r="CGK10" s="144"/>
      <c r="CGL10" s="144"/>
      <c r="CGM10" s="144"/>
      <c r="CGN10" s="144"/>
      <c r="CGO10" s="144"/>
      <c r="CGP10" s="144"/>
      <c r="CGQ10" s="144"/>
      <c r="CGR10" s="144"/>
      <c r="CGS10" s="144"/>
      <c r="CGT10" s="144"/>
      <c r="CGU10" s="144"/>
      <c r="CGV10" s="144"/>
      <c r="CGW10" s="144"/>
      <c r="CGX10" s="144"/>
      <c r="CGY10" s="144"/>
      <c r="CGZ10" s="144"/>
      <c r="CHA10" s="144"/>
      <c r="CHB10" s="144"/>
      <c r="CHC10" s="144"/>
      <c r="CHD10" s="144"/>
      <c r="CHE10" s="144"/>
      <c r="CHF10" s="144"/>
      <c r="CHG10" s="144"/>
      <c r="CHH10" s="144"/>
      <c r="CHI10" s="144"/>
      <c r="CHJ10" s="144"/>
      <c r="CHK10" s="144"/>
      <c r="CHL10" s="144"/>
      <c r="CHM10" s="144"/>
      <c r="CHN10" s="144"/>
      <c r="CHO10" s="144"/>
      <c r="CHP10" s="144"/>
      <c r="CHQ10" s="144"/>
      <c r="CHR10" s="144"/>
      <c r="CHS10" s="144"/>
      <c r="CHT10" s="144"/>
      <c r="CHU10" s="144"/>
      <c r="CHV10" s="144"/>
      <c r="CHW10" s="144"/>
      <c r="CHX10" s="144"/>
      <c r="CHY10" s="144"/>
      <c r="CHZ10" s="144"/>
      <c r="CIA10" s="144"/>
      <c r="CIB10" s="144"/>
      <c r="CIC10" s="144"/>
      <c r="CID10" s="144"/>
      <c r="CIE10" s="144"/>
      <c r="CIF10" s="144"/>
      <c r="CIG10" s="144"/>
      <c r="CIH10" s="144"/>
      <c r="CII10" s="144"/>
      <c r="CIJ10" s="144"/>
      <c r="CIK10" s="144"/>
      <c r="CIL10" s="144"/>
      <c r="CIM10" s="144"/>
      <c r="CIN10" s="144"/>
      <c r="CIO10" s="144"/>
      <c r="CIP10" s="144"/>
      <c r="CIQ10" s="144"/>
      <c r="CIR10" s="144"/>
      <c r="CIS10" s="144"/>
      <c r="CIT10" s="144"/>
      <c r="CIU10" s="144"/>
      <c r="CIV10" s="144"/>
      <c r="CIW10" s="144"/>
      <c r="CIX10" s="144"/>
      <c r="CIY10" s="144"/>
      <c r="CIZ10" s="144"/>
      <c r="CJA10" s="144"/>
      <c r="CJB10" s="144"/>
      <c r="CJC10" s="144"/>
      <c r="CJD10" s="144"/>
      <c r="CJE10" s="144"/>
      <c r="CJF10" s="144"/>
      <c r="CJG10" s="144"/>
      <c r="CJH10" s="144"/>
      <c r="CJI10" s="144"/>
      <c r="CJJ10" s="144"/>
      <c r="CJK10" s="144"/>
      <c r="CJL10" s="144"/>
      <c r="CJM10" s="144"/>
      <c r="CJN10" s="144"/>
      <c r="CJO10" s="144"/>
      <c r="CJP10" s="144"/>
      <c r="CJQ10" s="144"/>
      <c r="CJR10" s="144"/>
      <c r="CJS10" s="144"/>
      <c r="CJT10" s="144"/>
      <c r="CJU10" s="144"/>
      <c r="CJV10" s="144"/>
      <c r="CJW10" s="144"/>
      <c r="CJX10" s="144"/>
      <c r="CJY10" s="144"/>
      <c r="CJZ10" s="144"/>
      <c r="CKA10" s="144"/>
      <c r="CKB10" s="144"/>
      <c r="CKC10" s="144"/>
      <c r="CKD10" s="144"/>
      <c r="CKE10" s="144"/>
      <c r="CKF10" s="144"/>
      <c r="CKG10" s="144"/>
      <c r="CKH10" s="144"/>
      <c r="CKI10" s="144"/>
      <c r="CKJ10" s="144"/>
      <c r="CKK10" s="144"/>
      <c r="CKL10" s="144"/>
      <c r="CKM10" s="144"/>
      <c r="CKN10" s="144"/>
      <c r="CKO10" s="144"/>
      <c r="CKP10" s="144"/>
      <c r="CKQ10" s="144"/>
      <c r="CKR10" s="144"/>
      <c r="CKS10" s="144"/>
      <c r="CKT10" s="144"/>
      <c r="CKU10" s="144"/>
      <c r="CKV10" s="144"/>
      <c r="CKW10" s="144"/>
      <c r="CKX10" s="144"/>
      <c r="CKY10" s="144"/>
      <c r="CKZ10" s="144"/>
      <c r="CLA10" s="144"/>
      <c r="CLB10" s="144"/>
      <c r="CLC10" s="144"/>
      <c r="CLD10" s="144"/>
      <c r="CLE10" s="144"/>
      <c r="CLF10" s="144"/>
      <c r="CLG10" s="144"/>
      <c r="CLH10" s="144"/>
      <c r="CLI10" s="144"/>
      <c r="CLJ10" s="144"/>
      <c r="CLK10" s="144"/>
      <c r="CLL10" s="144"/>
      <c r="CLM10" s="144"/>
      <c r="CLN10" s="144"/>
      <c r="CLO10" s="144"/>
      <c r="CLP10" s="144"/>
      <c r="CLQ10" s="144"/>
      <c r="CLR10" s="144"/>
      <c r="CLS10" s="144"/>
      <c r="CLT10" s="144"/>
      <c r="CLU10" s="144"/>
      <c r="CLV10" s="144"/>
      <c r="CLW10" s="144"/>
      <c r="CLX10" s="144"/>
      <c r="CLY10" s="144"/>
      <c r="CLZ10" s="144"/>
      <c r="CMA10" s="144"/>
      <c r="CMB10" s="144"/>
      <c r="CMC10" s="144"/>
      <c r="CMD10" s="144"/>
      <c r="CME10" s="144"/>
      <c r="CMF10" s="144"/>
      <c r="CMG10" s="144"/>
      <c r="CMH10" s="144"/>
      <c r="CMI10" s="144"/>
      <c r="CMJ10" s="144"/>
      <c r="CMK10" s="144"/>
      <c r="CML10" s="144"/>
      <c r="CMM10" s="144"/>
      <c r="CMN10" s="144"/>
      <c r="CMO10" s="144"/>
      <c r="CMP10" s="144"/>
      <c r="CMQ10" s="144"/>
      <c r="CMR10" s="144"/>
      <c r="CMS10" s="144"/>
      <c r="CMT10" s="144"/>
      <c r="CMU10" s="144"/>
      <c r="CMV10" s="144"/>
      <c r="CMW10" s="144"/>
      <c r="CMX10" s="144"/>
      <c r="CMY10" s="144"/>
      <c r="CMZ10" s="144"/>
      <c r="CNA10" s="144"/>
      <c r="CNB10" s="144"/>
      <c r="CNC10" s="144"/>
      <c r="CND10" s="144"/>
      <c r="CNE10" s="144"/>
      <c r="CNF10" s="144"/>
      <c r="CNG10" s="144"/>
      <c r="CNH10" s="144"/>
      <c r="CNI10" s="144"/>
      <c r="CNJ10" s="144"/>
      <c r="CNK10" s="144"/>
      <c r="CNL10" s="144"/>
      <c r="CNM10" s="144"/>
      <c r="CNN10" s="144"/>
      <c r="CNO10" s="144"/>
      <c r="CNP10" s="144"/>
      <c r="CNQ10" s="144"/>
      <c r="CNR10" s="144"/>
      <c r="CNS10" s="144"/>
      <c r="CNT10" s="144"/>
      <c r="CNU10" s="144"/>
      <c r="CNV10" s="144"/>
      <c r="CNW10" s="144"/>
      <c r="CNX10" s="144"/>
      <c r="CNY10" s="144"/>
      <c r="CNZ10" s="144"/>
      <c r="COA10" s="144"/>
      <c r="COB10" s="144"/>
      <c r="COC10" s="144"/>
      <c r="COD10" s="144"/>
      <c r="COE10" s="144"/>
      <c r="COF10" s="144"/>
      <c r="COG10" s="144"/>
      <c r="COH10" s="144"/>
      <c r="COI10" s="144"/>
      <c r="COJ10" s="144"/>
      <c r="COK10" s="144"/>
      <c r="COL10" s="144"/>
      <c r="COM10" s="144"/>
      <c r="CON10" s="144"/>
      <c r="COO10" s="144"/>
      <c r="COP10" s="144"/>
      <c r="COQ10" s="144"/>
      <c r="COR10" s="144"/>
      <c r="COS10" s="144"/>
      <c r="COT10" s="144"/>
      <c r="COU10" s="144"/>
      <c r="COV10" s="144"/>
      <c r="COW10" s="144"/>
      <c r="COX10" s="144"/>
      <c r="COY10" s="144"/>
      <c r="COZ10" s="144"/>
      <c r="CPA10" s="144"/>
      <c r="CPB10" s="144"/>
      <c r="CPC10" s="144"/>
      <c r="CPD10" s="144"/>
      <c r="CPE10" s="144"/>
      <c r="CPF10" s="144"/>
      <c r="CPG10" s="144"/>
      <c r="CPH10" s="144"/>
      <c r="CPI10" s="144"/>
      <c r="CPJ10" s="144"/>
      <c r="CPK10" s="144"/>
      <c r="CPL10" s="144"/>
      <c r="CPM10" s="144"/>
      <c r="CPN10" s="144"/>
      <c r="CPO10" s="144"/>
      <c r="CPP10" s="144"/>
      <c r="CPQ10" s="144"/>
      <c r="CPR10" s="144"/>
      <c r="CPS10" s="144"/>
      <c r="CPT10" s="144"/>
      <c r="CPU10" s="144"/>
      <c r="CPV10" s="144"/>
      <c r="CPW10" s="144"/>
      <c r="CPX10" s="144"/>
      <c r="CPY10" s="144"/>
      <c r="CPZ10" s="144"/>
      <c r="CQA10" s="144"/>
      <c r="CQB10" s="144"/>
      <c r="CQC10" s="144"/>
      <c r="CQD10" s="144"/>
      <c r="CQE10" s="144"/>
      <c r="CQF10" s="144"/>
      <c r="CQG10" s="144"/>
      <c r="CQH10" s="144"/>
      <c r="CQI10" s="144"/>
      <c r="CQJ10" s="144"/>
      <c r="CQK10" s="144"/>
      <c r="CQL10" s="144"/>
      <c r="CQM10" s="144"/>
      <c r="CQN10" s="144"/>
      <c r="CQO10" s="144"/>
      <c r="CQP10" s="144"/>
      <c r="CQQ10" s="144"/>
      <c r="CQR10" s="144"/>
      <c r="CQS10" s="144"/>
      <c r="CQT10" s="144"/>
      <c r="CQU10" s="144"/>
      <c r="CQV10" s="144"/>
      <c r="CQW10" s="144"/>
      <c r="CQX10" s="144"/>
      <c r="CQY10" s="144"/>
      <c r="CQZ10" s="144"/>
      <c r="CRA10" s="144"/>
      <c r="CRB10" s="144"/>
      <c r="CRC10" s="144"/>
      <c r="CRD10" s="144"/>
      <c r="CRE10" s="144"/>
      <c r="CRF10" s="144"/>
      <c r="CRG10" s="144"/>
      <c r="CRH10" s="144"/>
      <c r="CRI10" s="144"/>
      <c r="CRJ10" s="144"/>
      <c r="CRK10" s="144"/>
      <c r="CRL10" s="144"/>
      <c r="CRM10" s="144"/>
      <c r="CRN10" s="144"/>
      <c r="CRO10" s="144"/>
      <c r="CRP10" s="144"/>
      <c r="CRQ10" s="144"/>
      <c r="CRR10" s="144"/>
      <c r="CRS10" s="144"/>
      <c r="CRT10" s="144"/>
      <c r="CRU10" s="144"/>
      <c r="CRV10" s="144"/>
      <c r="CRW10" s="144"/>
      <c r="CRX10" s="144"/>
      <c r="CRY10" s="144"/>
      <c r="CRZ10" s="144"/>
      <c r="CSA10" s="144"/>
      <c r="CSB10" s="144"/>
      <c r="CSC10" s="144"/>
      <c r="CSD10" s="144"/>
      <c r="CSE10" s="144"/>
      <c r="CSF10" s="144"/>
      <c r="CSG10" s="144"/>
      <c r="CSH10" s="144"/>
      <c r="CSI10" s="144"/>
      <c r="CSJ10" s="144"/>
      <c r="CSK10" s="144"/>
      <c r="CSL10" s="144"/>
      <c r="CSM10" s="144"/>
      <c r="CSN10" s="144"/>
      <c r="CSO10" s="144"/>
      <c r="CSP10" s="144"/>
      <c r="CSQ10" s="144"/>
      <c r="CSR10" s="144"/>
      <c r="CSS10" s="144"/>
      <c r="CST10" s="144"/>
      <c r="CSU10" s="144"/>
      <c r="CSV10" s="144"/>
      <c r="CSW10" s="144"/>
      <c r="CSX10" s="144"/>
      <c r="CSY10" s="144"/>
      <c r="CSZ10" s="144"/>
      <c r="CTA10" s="144"/>
      <c r="CTB10" s="144"/>
      <c r="CTC10" s="144"/>
      <c r="CTD10" s="144"/>
      <c r="CTE10" s="144"/>
      <c r="CTF10" s="144"/>
      <c r="CTG10" s="144"/>
      <c r="CTH10" s="144"/>
      <c r="CTI10" s="144"/>
      <c r="CTJ10" s="144"/>
      <c r="CTK10" s="144"/>
      <c r="CTL10" s="144"/>
      <c r="CTM10" s="144"/>
      <c r="CTN10" s="144"/>
      <c r="CTO10" s="144"/>
      <c r="CTP10" s="144"/>
      <c r="CTQ10" s="144"/>
      <c r="CTR10" s="144"/>
      <c r="CTS10" s="144"/>
      <c r="CTT10" s="144"/>
      <c r="CTU10" s="144"/>
      <c r="CTV10" s="144"/>
      <c r="CTW10" s="144"/>
      <c r="CTX10" s="144"/>
      <c r="CTY10" s="144"/>
      <c r="CTZ10" s="144"/>
      <c r="CUA10" s="144"/>
      <c r="CUB10" s="144"/>
      <c r="CUC10" s="144"/>
      <c r="CUD10" s="144"/>
      <c r="CUE10" s="144"/>
      <c r="CUF10" s="144"/>
      <c r="CUG10" s="144"/>
      <c r="CUH10" s="144"/>
      <c r="CUI10" s="144"/>
      <c r="CUJ10" s="144"/>
      <c r="CUK10" s="144"/>
      <c r="CUL10" s="144"/>
      <c r="CUM10" s="144"/>
      <c r="CUN10" s="144"/>
      <c r="CUO10" s="144"/>
      <c r="CUP10" s="144"/>
      <c r="CUQ10" s="144"/>
      <c r="CUR10" s="144"/>
      <c r="CUS10" s="144"/>
      <c r="CUT10" s="144"/>
      <c r="CUU10" s="144"/>
      <c r="CUV10" s="144"/>
      <c r="CUW10" s="144"/>
      <c r="CUX10" s="144"/>
      <c r="CUY10" s="144"/>
      <c r="CUZ10" s="144"/>
      <c r="CVA10" s="144"/>
      <c r="CVB10" s="144"/>
      <c r="CVC10" s="144"/>
      <c r="CVD10" s="144"/>
      <c r="CVE10" s="144"/>
      <c r="CVF10" s="144"/>
      <c r="CVG10" s="144"/>
      <c r="CVH10" s="144"/>
      <c r="CVI10" s="144"/>
      <c r="CVJ10" s="144"/>
      <c r="CVK10" s="144"/>
      <c r="CVL10" s="144"/>
      <c r="CVM10" s="144"/>
      <c r="CVN10" s="144"/>
      <c r="CVO10" s="144"/>
      <c r="CVP10" s="144"/>
      <c r="CVQ10" s="144"/>
      <c r="CVR10" s="144"/>
      <c r="CVS10" s="144"/>
      <c r="CVT10" s="144"/>
      <c r="CVU10" s="144"/>
      <c r="CVV10" s="144"/>
      <c r="CVW10" s="144"/>
      <c r="CVX10" s="144"/>
      <c r="CVY10" s="144"/>
      <c r="CVZ10" s="144"/>
      <c r="CWA10" s="144"/>
      <c r="CWB10" s="144"/>
      <c r="CWC10" s="144"/>
      <c r="CWD10" s="144"/>
      <c r="CWE10" s="144"/>
      <c r="CWF10" s="144"/>
      <c r="CWG10" s="144"/>
      <c r="CWH10" s="144"/>
      <c r="CWI10" s="144"/>
      <c r="CWJ10" s="144"/>
      <c r="CWK10" s="144"/>
      <c r="CWL10" s="144"/>
      <c r="CWM10" s="144"/>
      <c r="CWN10" s="144"/>
      <c r="CWO10" s="144"/>
      <c r="CWP10" s="144"/>
      <c r="CWQ10" s="144"/>
      <c r="CWR10" s="144"/>
      <c r="CWS10" s="144"/>
      <c r="CWT10" s="144"/>
      <c r="CWU10" s="144"/>
      <c r="CWV10" s="144"/>
      <c r="CWW10" s="144"/>
      <c r="CWX10" s="144"/>
      <c r="CWY10" s="144"/>
      <c r="CWZ10" s="144"/>
      <c r="CXA10" s="144"/>
      <c r="CXB10" s="144"/>
      <c r="CXC10" s="144"/>
      <c r="CXD10" s="144"/>
      <c r="CXE10" s="144"/>
      <c r="CXF10" s="144"/>
      <c r="CXG10" s="144"/>
      <c r="CXH10" s="144"/>
      <c r="CXI10" s="144"/>
      <c r="CXJ10" s="144"/>
      <c r="CXK10" s="144"/>
      <c r="CXL10" s="144"/>
      <c r="CXM10" s="144"/>
      <c r="CXN10" s="144"/>
      <c r="CXO10" s="144"/>
      <c r="CXP10" s="144"/>
      <c r="CXQ10" s="144"/>
      <c r="CXR10" s="144"/>
      <c r="CXS10" s="144"/>
      <c r="CXT10" s="144"/>
      <c r="CXU10" s="144"/>
      <c r="CXV10" s="144"/>
      <c r="CXW10" s="144"/>
      <c r="CXX10" s="144"/>
      <c r="CXY10" s="144"/>
      <c r="CXZ10" s="144"/>
      <c r="CYA10" s="144"/>
      <c r="CYB10" s="144"/>
      <c r="CYC10" s="144"/>
      <c r="CYD10" s="144"/>
      <c r="CYE10" s="144"/>
      <c r="CYF10" s="144"/>
      <c r="CYG10" s="144"/>
      <c r="CYH10" s="144"/>
      <c r="CYI10" s="144"/>
      <c r="CYJ10" s="144"/>
      <c r="CYK10" s="144"/>
      <c r="CYL10" s="144"/>
      <c r="CYM10" s="144"/>
      <c r="CYN10" s="144"/>
      <c r="CYO10" s="144"/>
      <c r="CYP10" s="144"/>
      <c r="CYQ10" s="144"/>
      <c r="CYR10" s="144"/>
      <c r="CYS10" s="144"/>
      <c r="CYT10" s="144"/>
      <c r="CYU10" s="144"/>
      <c r="CYV10" s="144"/>
      <c r="CYW10" s="144"/>
      <c r="CYX10" s="144"/>
      <c r="CYY10" s="144"/>
      <c r="CYZ10" s="144"/>
      <c r="CZA10" s="144"/>
      <c r="CZB10" s="144"/>
      <c r="CZC10" s="144"/>
      <c r="CZD10" s="144"/>
      <c r="CZE10" s="144"/>
      <c r="CZF10" s="144"/>
      <c r="CZG10" s="144"/>
      <c r="CZH10" s="144"/>
      <c r="CZI10" s="144"/>
      <c r="CZJ10" s="144"/>
      <c r="CZK10" s="144"/>
      <c r="CZL10" s="144"/>
      <c r="CZM10" s="144"/>
      <c r="CZN10" s="144"/>
      <c r="CZO10" s="144"/>
      <c r="CZP10" s="144"/>
      <c r="CZQ10" s="144"/>
      <c r="CZR10" s="144"/>
      <c r="CZS10" s="144"/>
      <c r="CZT10" s="144"/>
      <c r="CZU10" s="144"/>
      <c r="CZV10" s="144"/>
      <c r="CZW10" s="144"/>
      <c r="CZX10" s="144"/>
      <c r="CZY10" s="144"/>
      <c r="CZZ10" s="144"/>
      <c r="DAA10" s="144"/>
      <c r="DAB10" s="144"/>
      <c r="DAC10" s="144"/>
      <c r="DAD10" s="144"/>
      <c r="DAE10" s="144"/>
      <c r="DAF10" s="144"/>
      <c r="DAG10" s="144"/>
      <c r="DAH10" s="144"/>
      <c r="DAI10" s="144"/>
      <c r="DAJ10" s="144"/>
      <c r="DAK10" s="144"/>
      <c r="DAL10" s="144"/>
      <c r="DAM10" s="144"/>
      <c r="DAN10" s="144"/>
      <c r="DAO10" s="144"/>
      <c r="DAP10" s="144"/>
      <c r="DAQ10" s="144"/>
      <c r="DAR10" s="144"/>
      <c r="DAS10" s="144"/>
      <c r="DAT10" s="144"/>
      <c r="DAU10" s="144"/>
      <c r="DAV10" s="144"/>
      <c r="DAW10" s="144"/>
      <c r="DAX10" s="144"/>
      <c r="DAY10" s="144"/>
      <c r="DAZ10" s="144"/>
      <c r="DBA10" s="144"/>
      <c r="DBB10" s="144"/>
      <c r="DBC10" s="144"/>
      <c r="DBD10" s="144"/>
      <c r="DBE10" s="144"/>
      <c r="DBF10" s="144"/>
      <c r="DBG10" s="144"/>
      <c r="DBH10" s="144"/>
      <c r="DBI10" s="144"/>
      <c r="DBJ10" s="144"/>
      <c r="DBK10" s="144"/>
      <c r="DBL10" s="144"/>
      <c r="DBM10" s="144"/>
      <c r="DBN10" s="144"/>
      <c r="DBO10" s="144"/>
      <c r="DBP10" s="144"/>
      <c r="DBQ10" s="144"/>
      <c r="DBR10" s="144"/>
      <c r="DBS10" s="144"/>
      <c r="DBT10" s="144"/>
      <c r="DBU10" s="144"/>
      <c r="DBV10" s="144"/>
      <c r="DBW10" s="144"/>
      <c r="DBX10" s="144"/>
      <c r="DBY10" s="144"/>
      <c r="DBZ10" s="144"/>
      <c r="DCA10" s="144"/>
      <c r="DCB10" s="144"/>
      <c r="DCC10" s="144"/>
      <c r="DCD10" s="144"/>
      <c r="DCE10" s="144"/>
      <c r="DCF10" s="144"/>
      <c r="DCG10" s="144"/>
      <c r="DCH10" s="144"/>
      <c r="DCI10" s="144"/>
      <c r="DCJ10" s="144"/>
      <c r="DCK10" s="144"/>
      <c r="DCL10" s="144"/>
      <c r="DCM10" s="144"/>
      <c r="DCN10" s="144"/>
      <c r="DCO10" s="144"/>
      <c r="DCP10" s="144"/>
      <c r="DCQ10" s="144"/>
      <c r="DCR10" s="144"/>
      <c r="DCS10" s="144"/>
      <c r="DCT10" s="144"/>
      <c r="DCU10" s="144"/>
      <c r="DCV10" s="144"/>
      <c r="DCW10" s="144"/>
      <c r="DCX10" s="144"/>
      <c r="DCY10" s="144"/>
      <c r="DCZ10" s="144"/>
      <c r="DDA10" s="144"/>
      <c r="DDB10" s="144"/>
      <c r="DDC10" s="144"/>
      <c r="DDD10" s="144"/>
      <c r="DDE10" s="144"/>
      <c r="DDF10" s="144"/>
      <c r="DDG10" s="144"/>
      <c r="DDH10" s="144"/>
      <c r="DDI10" s="144"/>
      <c r="DDJ10" s="144"/>
      <c r="DDK10" s="144"/>
      <c r="DDL10" s="144"/>
      <c r="DDM10" s="144"/>
      <c r="DDN10" s="144"/>
      <c r="DDO10" s="144"/>
      <c r="DDP10" s="144"/>
      <c r="DDQ10" s="144"/>
      <c r="DDR10" s="144"/>
      <c r="DDS10" s="144"/>
      <c r="DDT10" s="144"/>
      <c r="DDU10" s="144"/>
      <c r="DDV10" s="144"/>
      <c r="DDW10" s="144"/>
      <c r="DDX10" s="144"/>
      <c r="DDY10" s="144"/>
      <c r="DDZ10" s="144"/>
      <c r="DEA10" s="144"/>
      <c r="DEB10" s="144"/>
      <c r="DEC10" s="144"/>
      <c r="DED10" s="144"/>
      <c r="DEE10" s="144"/>
      <c r="DEF10" s="144"/>
      <c r="DEG10" s="144"/>
      <c r="DEH10" s="144"/>
      <c r="DEI10" s="144"/>
      <c r="DEJ10" s="144"/>
      <c r="DEK10" s="144"/>
      <c r="DEL10" s="144"/>
      <c r="DEM10" s="144"/>
      <c r="DEN10" s="144"/>
      <c r="DEO10" s="144"/>
      <c r="DEP10" s="144"/>
      <c r="DEQ10" s="144"/>
      <c r="DER10" s="144"/>
      <c r="DES10" s="144"/>
      <c r="DET10" s="144"/>
      <c r="DEU10" s="144"/>
      <c r="DEV10" s="144"/>
      <c r="DEW10" s="144"/>
      <c r="DEX10" s="144"/>
      <c r="DEY10" s="144"/>
      <c r="DEZ10" s="144"/>
      <c r="DFA10" s="144"/>
      <c r="DFB10" s="144"/>
      <c r="DFC10" s="144"/>
      <c r="DFD10" s="144"/>
      <c r="DFE10" s="144"/>
      <c r="DFF10" s="144"/>
      <c r="DFG10" s="144"/>
      <c r="DFH10" s="144"/>
      <c r="DFI10" s="144"/>
      <c r="DFJ10" s="144"/>
      <c r="DFK10" s="144"/>
      <c r="DFL10" s="144"/>
      <c r="DFM10" s="144"/>
      <c r="DFN10" s="144"/>
      <c r="DFO10" s="144"/>
      <c r="DFP10" s="144"/>
      <c r="DFQ10" s="144"/>
      <c r="DFR10" s="144"/>
      <c r="DFS10" s="144"/>
      <c r="DFT10" s="144"/>
      <c r="DFU10" s="144"/>
      <c r="DFV10" s="144"/>
      <c r="DFW10" s="144"/>
      <c r="DFX10" s="144"/>
      <c r="DFY10" s="144"/>
      <c r="DFZ10" s="144"/>
      <c r="DGA10" s="144"/>
      <c r="DGB10" s="144"/>
      <c r="DGC10" s="144"/>
      <c r="DGD10" s="144"/>
      <c r="DGE10" s="144"/>
      <c r="DGF10" s="144"/>
      <c r="DGG10" s="144"/>
      <c r="DGH10" s="144"/>
      <c r="DGI10" s="144"/>
      <c r="DGJ10" s="144"/>
      <c r="DGK10" s="144"/>
      <c r="DGL10" s="144"/>
      <c r="DGM10" s="144"/>
      <c r="DGN10" s="144"/>
      <c r="DGO10" s="144"/>
      <c r="DGP10" s="144"/>
      <c r="DGQ10" s="144"/>
      <c r="DGR10" s="144"/>
      <c r="DGS10" s="144"/>
      <c r="DGT10" s="144"/>
      <c r="DGU10" s="144"/>
      <c r="DGV10" s="144"/>
      <c r="DGW10" s="144"/>
      <c r="DGX10" s="144"/>
      <c r="DGY10" s="144"/>
      <c r="DGZ10" s="144"/>
      <c r="DHA10" s="144"/>
      <c r="DHB10" s="144"/>
      <c r="DHC10" s="144"/>
      <c r="DHD10" s="144"/>
      <c r="DHE10" s="144"/>
      <c r="DHF10" s="144"/>
      <c r="DHG10" s="144"/>
      <c r="DHH10" s="144"/>
      <c r="DHI10" s="144"/>
      <c r="DHJ10" s="144"/>
      <c r="DHK10" s="144"/>
      <c r="DHL10" s="144"/>
      <c r="DHM10" s="144"/>
      <c r="DHN10" s="144"/>
      <c r="DHO10" s="144"/>
      <c r="DHP10" s="144"/>
      <c r="DHQ10" s="144"/>
      <c r="DHR10" s="144"/>
      <c r="DHS10" s="144"/>
      <c r="DHT10" s="144"/>
      <c r="DHU10" s="144"/>
      <c r="DHV10" s="144"/>
      <c r="DHW10" s="144"/>
      <c r="DHX10" s="144"/>
      <c r="DHY10" s="144"/>
      <c r="DHZ10" s="144"/>
      <c r="DIA10" s="144"/>
      <c r="DIB10" s="144"/>
      <c r="DIC10" s="144"/>
      <c r="DID10" s="144"/>
      <c r="DIE10" s="144"/>
      <c r="DIF10" s="144"/>
      <c r="DIG10" s="144"/>
      <c r="DIH10" s="144"/>
      <c r="DII10" s="144"/>
      <c r="DIJ10" s="144"/>
      <c r="DIK10" s="144"/>
      <c r="DIL10" s="144"/>
      <c r="DIM10" s="144"/>
      <c r="DIN10" s="144"/>
      <c r="DIO10" s="144"/>
      <c r="DIP10" s="144"/>
      <c r="DIQ10" s="144"/>
      <c r="DIR10" s="144"/>
      <c r="DIS10" s="144"/>
      <c r="DIT10" s="144"/>
      <c r="DIU10" s="144"/>
      <c r="DIV10" s="144"/>
      <c r="DIW10" s="144"/>
      <c r="DIX10" s="144"/>
      <c r="DIY10" s="144"/>
      <c r="DIZ10" s="144"/>
      <c r="DJA10" s="144"/>
      <c r="DJB10" s="144"/>
      <c r="DJC10" s="144"/>
      <c r="DJD10" s="144"/>
      <c r="DJE10" s="144"/>
      <c r="DJF10" s="144"/>
      <c r="DJG10" s="144"/>
      <c r="DJH10" s="144"/>
      <c r="DJI10" s="144"/>
      <c r="DJJ10" s="144"/>
      <c r="DJK10" s="144"/>
      <c r="DJL10" s="144"/>
      <c r="DJM10" s="144"/>
      <c r="DJN10" s="144"/>
      <c r="DJO10" s="144"/>
      <c r="DJP10" s="144"/>
      <c r="DJQ10" s="144"/>
      <c r="DJR10" s="144"/>
      <c r="DJS10" s="144"/>
      <c r="DJT10" s="144"/>
      <c r="DJU10" s="144"/>
      <c r="DJV10" s="144"/>
      <c r="DJW10" s="144"/>
      <c r="DJX10" s="144"/>
      <c r="DJY10" s="144"/>
      <c r="DJZ10" s="144"/>
      <c r="DKA10" s="144"/>
      <c r="DKB10" s="144"/>
      <c r="DKC10" s="144"/>
      <c r="DKD10" s="144"/>
      <c r="DKE10" s="144"/>
      <c r="DKF10" s="144"/>
      <c r="DKG10" s="144"/>
      <c r="DKH10" s="144"/>
      <c r="DKI10" s="144"/>
      <c r="DKJ10" s="144"/>
      <c r="DKK10" s="144"/>
      <c r="DKL10" s="144"/>
      <c r="DKM10" s="144"/>
      <c r="DKN10" s="144"/>
      <c r="DKO10" s="144"/>
      <c r="DKP10" s="144"/>
      <c r="DKQ10" s="144"/>
      <c r="DKR10" s="144"/>
      <c r="DKS10" s="144"/>
      <c r="DKT10" s="144"/>
      <c r="DKU10" s="144"/>
      <c r="DKV10" s="144"/>
      <c r="DKW10" s="144"/>
      <c r="DKX10" s="144"/>
      <c r="DKY10" s="144"/>
      <c r="DKZ10" s="144"/>
      <c r="DLA10" s="144"/>
      <c r="DLB10" s="144"/>
      <c r="DLC10" s="144"/>
      <c r="DLD10" s="144"/>
      <c r="DLE10" s="144"/>
      <c r="DLF10" s="144"/>
      <c r="DLG10" s="144"/>
      <c r="DLH10" s="144"/>
      <c r="DLI10" s="144"/>
      <c r="DLJ10" s="144"/>
      <c r="DLK10" s="144"/>
      <c r="DLL10" s="144"/>
      <c r="DLM10" s="144"/>
      <c r="DLN10" s="144"/>
      <c r="DLO10" s="144"/>
      <c r="DLP10" s="144"/>
      <c r="DLQ10" s="144"/>
      <c r="DLR10" s="144"/>
      <c r="DLS10" s="144"/>
      <c r="DLT10" s="144"/>
      <c r="DLU10" s="144"/>
      <c r="DLV10" s="144"/>
      <c r="DLW10" s="144"/>
      <c r="DLX10" s="144"/>
      <c r="DLY10" s="144"/>
      <c r="DLZ10" s="144"/>
      <c r="DMA10" s="144"/>
      <c r="DMB10" s="144"/>
      <c r="DMC10" s="144"/>
      <c r="DMD10" s="144"/>
      <c r="DME10" s="144"/>
      <c r="DMF10" s="144"/>
      <c r="DMG10" s="144"/>
      <c r="DMH10" s="144"/>
      <c r="DMI10" s="144"/>
      <c r="DMJ10" s="144"/>
      <c r="DMK10" s="144"/>
      <c r="DML10" s="144"/>
      <c r="DMM10" s="144"/>
      <c r="DMN10" s="144"/>
      <c r="DMO10" s="144"/>
      <c r="DMP10" s="144"/>
      <c r="DMQ10" s="144"/>
      <c r="DMR10" s="144"/>
      <c r="DMS10" s="144"/>
      <c r="DMT10" s="144"/>
      <c r="DMU10" s="144"/>
      <c r="DMV10" s="144"/>
      <c r="DMW10" s="144"/>
      <c r="DMX10" s="144"/>
      <c r="DMY10" s="144"/>
      <c r="DMZ10" s="144"/>
      <c r="DNA10" s="144"/>
      <c r="DNB10" s="144"/>
      <c r="DNC10" s="144"/>
      <c r="DND10" s="144"/>
      <c r="DNE10" s="144"/>
      <c r="DNF10" s="144"/>
      <c r="DNG10" s="144"/>
      <c r="DNH10" s="144"/>
      <c r="DNI10" s="144"/>
      <c r="DNJ10" s="144"/>
      <c r="DNK10" s="144"/>
      <c r="DNL10" s="144"/>
      <c r="DNM10" s="144"/>
      <c r="DNN10" s="144"/>
      <c r="DNO10" s="144"/>
      <c r="DNP10" s="144"/>
      <c r="DNQ10" s="144"/>
      <c r="DNR10" s="144"/>
      <c r="DNS10" s="144"/>
      <c r="DNT10" s="144"/>
      <c r="DNU10" s="144"/>
      <c r="DNV10" s="144"/>
      <c r="DNW10" s="144"/>
      <c r="DNX10" s="144"/>
      <c r="DNY10" s="144"/>
      <c r="DNZ10" s="144"/>
      <c r="DOA10" s="144"/>
      <c r="DOB10" s="144"/>
      <c r="DOC10" s="144"/>
      <c r="DOD10" s="144"/>
      <c r="DOE10" s="144"/>
      <c r="DOF10" s="144"/>
      <c r="DOG10" s="144"/>
      <c r="DOH10" s="144"/>
      <c r="DOI10" s="144"/>
      <c r="DOJ10" s="144"/>
      <c r="DOK10" s="144"/>
      <c r="DOL10" s="144"/>
      <c r="DOM10" s="144"/>
      <c r="DON10" s="144"/>
      <c r="DOO10" s="144"/>
      <c r="DOP10" s="144"/>
      <c r="DOQ10" s="144"/>
      <c r="DOR10" s="144"/>
      <c r="DOS10" s="144"/>
      <c r="DOT10" s="144"/>
      <c r="DOU10" s="144"/>
      <c r="DOV10" s="144"/>
      <c r="DOW10" s="144"/>
      <c r="DOX10" s="144"/>
      <c r="DOY10" s="144"/>
      <c r="DOZ10" s="144"/>
      <c r="DPA10" s="144"/>
      <c r="DPB10" s="144"/>
      <c r="DPC10" s="144"/>
      <c r="DPD10" s="144"/>
      <c r="DPE10" s="144"/>
      <c r="DPF10" s="144"/>
      <c r="DPG10" s="144"/>
      <c r="DPH10" s="144"/>
      <c r="DPI10" s="144"/>
      <c r="DPJ10" s="144"/>
      <c r="DPK10" s="144"/>
      <c r="DPL10" s="144"/>
      <c r="DPM10" s="144"/>
      <c r="DPN10" s="144"/>
      <c r="DPO10" s="144"/>
      <c r="DPP10" s="144"/>
      <c r="DPQ10" s="144"/>
      <c r="DPR10" s="144"/>
      <c r="DPS10" s="144"/>
      <c r="DPT10" s="144"/>
      <c r="DPU10" s="144"/>
      <c r="DPV10" s="144"/>
      <c r="DPW10" s="144"/>
      <c r="DPX10" s="144"/>
      <c r="DPY10" s="144"/>
      <c r="DPZ10" s="144"/>
      <c r="DQA10" s="144"/>
      <c r="DQB10" s="144"/>
      <c r="DQC10" s="144"/>
      <c r="DQD10" s="144"/>
      <c r="DQE10" s="144"/>
      <c r="DQF10" s="144"/>
      <c r="DQG10" s="144"/>
      <c r="DQH10" s="144"/>
      <c r="DQI10" s="144"/>
      <c r="DQJ10" s="144"/>
      <c r="DQK10" s="144"/>
      <c r="DQL10" s="144"/>
      <c r="DQM10" s="144"/>
      <c r="DQN10" s="144"/>
      <c r="DQO10" s="144"/>
      <c r="DQP10" s="144"/>
      <c r="DQQ10" s="144"/>
      <c r="DQR10" s="144"/>
      <c r="DQS10" s="144"/>
      <c r="DQT10" s="144"/>
      <c r="DQU10" s="144"/>
      <c r="DQV10" s="144"/>
      <c r="DQW10" s="144"/>
      <c r="DQX10" s="144"/>
      <c r="DQY10" s="144"/>
      <c r="DQZ10" s="144"/>
      <c r="DRA10" s="144"/>
      <c r="DRB10" s="144"/>
      <c r="DRC10" s="144"/>
      <c r="DRD10" s="144"/>
      <c r="DRE10" s="144"/>
      <c r="DRF10" s="144"/>
      <c r="DRG10" s="144"/>
      <c r="DRH10" s="144"/>
      <c r="DRI10" s="144"/>
      <c r="DRJ10" s="144"/>
      <c r="DRK10" s="144"/>
      <c r="DRL10" s="144"/>
      <c r="DRM10" s="144"/>
      <c r="DRN10" s="144"/>
      <c r="DRO10" s="144"/>
      <c r="DRP10" s="144"/>
      <c r="DRQ10" s="144"/>
      <c r="DRR10" s="144"/>
      <c r="DRS10" s="144"/>
      <c r="DRT10" s="144"/>
      <c r="DRU10" s="144"/>
      <c r="DRV10" s="144"/>
      <c r="DRW10" s="144"/>
      <c r="DRX10" s="144"/>
      <c r="DRY10" s="144"/>
      <c r="DRZ10" s="144"/>
      <c r="DSA10" s="144"/>
      <c r="DSB10" s="144"/>
      <c r="DSC10" s="144"/>
      <c r="DSD10" s="144"/>
      <c r="DSE10" s="144"/>
      <c r="DSF10" s="144"/>
      <c r="DSG10" s="144"/>
      <c r="DSH10" s="144"/>
      <c r="DSI10" s="144"/>
      <c r="DSJ10" s="144"/>
      <c r="DSK10" s="144"/>
      <c r="DSL10" s="144"/>
      <c r="DSM10" s="144"/>
      <c r="DSN10" s="144"/>
      <c r="DSO10" s="144"/>
      <c r="DSP10" s="144"/>
      <c r="DSQ10" s="144"/>
      <c r="DSR10" s="144"/>
      <c r="DSS10" s="144"/>
      <c r="DST10" s="144"/>
      <c r="DSU10" s="144"/>
      <c r="DSV10" s="144"/>
      <c r="DSW10" s="144"/>
      <c r="DSX10" s="144"/>
      <c r="DSY10" s="144"/>
      <c r="DSZ10" s="144"/>
      <c r="DTA10" s="144"/>
      <c r="DTB10" s="144"/>
      <c r="DTC10" s="144"/>
      <c r="DTD10" s="144"/>
      <c r="DTE10" s="144"/>
      <c r="DTF10" s="144"/>
      <c r="DTG10" s="144"/>
      <c r="DTH10" s="144"/>
      <c r="DTI10" s="144"/>
      <c r="DTJ10" s="144"/>
      <c r="DTK10" s="144"/>
      <c r="DTL10" s="144"/>
      <c r="DTM10" s="144"/>
      <c r="DTN10" s="144"/>
      <c r="DTO10" s="144"/>
      <c r="DTP10" s="144"/>
      <c r="DTQ10" s="144"/>
      <c r="DTR10" s="144"/>
      <c r="DTS10" s="144"/>
      <c r="DTT10" s="144"/>
      <c r="DTU10" s="144"/>
      <c r="DTV10" s="144"/>
      <c r="DTW10" s="144"/>
      <c r="DTX10" s="144"/>
      <c r="DTY10" s="144"/>
      <c r="DTZ10" s="144"/>
      <c r="DUA10" s="144"/>
      <c r="DUB10" s="144"/>
      <c r="DUC10" s="144"/>
      <c r="DUD10" s="144"/>
      <c r="DUE10" s="144"/>
      <c r="DUF10" s="144"/>
      <c r="DUG10" s="144"/>
      <c r="DUH10" s="144"/>
      <c r="DUI10" s="144"/>
      <c r="DUJ10" s="144"/>
      <c r="DUK10" s="144"/>
      <c r="DUL10" s="144"/>
      <c r="DUM10" s="144"/>
      <c r="DUN10" s="144"/>
      <c r="DUO10" s="144"/>
      <c r="DUP10" s="144"/>
      <c r="DUQ10" s="144"/>
      <c r="DUR10" s="144"/>
      <c r="DUS10" s="144"/>
      <c r="DUT10" s="144"/>
      <c r="DUU10" s="144"/>
      <c r="DUV10" s="144"/>
      <c r="DUW10" s="144"/>
      <c r="DUX10" s="144"/>
      <c r="DUY10" s="144"/>
      <c r="DUZ10" s="144"/>
      <c r="DVA10" s="144"/>
      <c r="DVB10" s="144"/>
      <c r="DVC10" s="144"/>
      <c r="DVD10" s="144"/>
      <c r="DVE10" s="144"/>
      <c r="DVF10" s="144"/>
      <c r="DVG10" s="144"/>
      <c r="DVH10" s="144"/>
      <c r="DVI10" s="144"/>
      <c r="DVJ10" s="144"/>
      <c r="DVK10" s="144"/>
      <c r="DVL10" s="144"/>
      <c r="DVM10" s="144"/>
      <c r="DVN10" s="144"/>
      <c r="DVO10" s="144"/>
      <c r="DVP10" s="144"/>
      <c r="DVQ10" s="144"/>
      <c r="DVR10" s="144"/>
      <c r="DVS10" s="144"/>
      <c r="DVT10" s="144"/>
      <c r="DVU10" s="144"/>
      <c r="DVV10" s="144"/>
      <c r="DVW10" s="144"/>
      <c r="DVX10" s="144"/>
      <c r="DVY10" s="144"/>
      <c r="DVZ10" s="144"/>
      <c r="DWA10" s="144"/>
      <c r="DWB10" s="144"/>
      <c r="DWC10" s="144"/>
      <c r="DWD10" s="144"/>
      <c r="DWE10" s="144"/>
      <c r="DWF10" s="144"/>
      <c r="DWG10" s="144"/>
      <c r="DWH10" s="144"/>
      <c r="DWI10" s="144"/>
      <c r="DWJ10" s="144"/>
      <c r="DWK10" s="144"/>
      <c r="DWL10" s="144"/>
      <c r="DWM10" s="144"/>
      <c r="DWN10" s="144"/>
      <c r="DWO10" s="144"/>
      <c r="DWP10" s="144"/>
      <c r="DWQ10" s="144"/>
      <c r="DWR10" s="144"/>
      <c r="DWS10" s="144"/>
      <c r="DWT10" s="144"/>
      <c r="DWU10" s="144"/>
      <c r="DWV10" s="144"/>
      <c r="DWW10" s="144"/>
      <c r="DWX10" s="144"/>
      <c r="DWY10" s="144"/>
      <c r="DWZ10" s="144"/>
      <c r="DXA10" s="144"/>
      <c r="DXB10" s="144"/>
      <c r="DXC10" s="144"/>
      <c r="DXD10" s="144"/>
      <c r="DXE10" s="144"/>
      <c r="DXF10" s="144"/>
      <c r="DXG10" s="144"/>
      <c r="DXH10" s="144"/>
      <c r="DXI10" s="144"/>
      <c r="DXJ10" s="144"/>
      <c r="DXK10" s="144"/>
      <c r="DXL10" s="144"/>
      <c r="DXM10" s="144"/>
      <c r="DXN10" s="144"/>
      <c r="DXO10" s="144"/>
      <c r="DXP10" s="144"/>
      <c r="DXQ10" s="144"/>
      <c r="DXR10" s="144"/>
      <c r="DXS10" s="144"/>
      <c r="DXT10" s="144"/>
      <c r="DXU10" s="144"/>
      <c r="DXV10" s="144"/>
      <c r="DXW10" s="144"/>
      <c r="DXX10" s="144"/>
      <c r="DXY10" s="144"/>
      <c r="DXZ10" s="144"/>
      <c r="DYA10" s="144"/>
      <c r="DYB10" s="144"/>
      <c r="DYC10" s="144"/>
      <c r="DYD10" s="144"/>
      <c r="DYE10" s="144"/>
      <c r="DYF10" s="144"/>
      <c r="DYG10" s="144"/>
      <c r="DYH10" s="144"/>
      <c r="DYI10" s="144"/>
      <c r="DYJ10" s="144"/>
      <c r="DYK10" s="144"/>
      <c r="DYL10" s="144"/>
      <c r="DYM10" s="144"/>
      <c r="DYN10" s="144"/>
      <c r="DYO10" s="144"/>
      <c r="DYP10" s="144"/>
      <c r="DYQ10" s="144"/>
      <c r="DYR10" s="144"/>
      <c r="DYS10" s="144"/>
      <c r="DYT10" s="144"/>
      <c r="DYU10" s="144"/>
      <c r="DYV10" s="144"/>
      <c r="DYW10" s="144"/>
      <c r="DYX10" s="144"/>
      <c r="DYY10" s="144"/>
      <c r="DYZ10" s="144"/>
      <c r="DZA10" s="144"/>
      <c r="DZB10" s="144"/>
      <c r="DZC10" s="144"/>
      <c r="DZD10" s="144"/>
      <c r="DZE10" s="144"/>
      <c r="DZF10" s="144"/>
      <c r="DZG10" s="144"/>
      <c r="DZH10" s="144"/>
      <c r="DZI10" s="144"/>
      <c r="DZJ10" s="144"/>
      <c r="DZK10" s="144"/>
      <c r="DZL10" s="144"/>
      <c r="DZM10" s="144"/>
      <c r="DZN10" s="144"/>
      <c r="DZO10" s="144"/>
      <c r="DZP10" s="144"/>
      <c r="DZQ10" s="144"/>
      <c r="DZR10" s="144"/>
      <c r="DZS10" s="144"/>
      <c r="DZT10" s="144"/>
      <c r="DZU10" s="144"/>
      <c r="DZV10" s="144"/>
      <c r="DZW10" s="144"/>
      <c r="DZX10" s="144"/>
      <c r="DZY10" s="144"/>
      <c r="DZZ10" s="144"/>
      <c r="EAA10" s="144"/>
      <c r="EAB10" s="144"/>
      <c r="EAC10" s="144"/>
      <c r="EAD10" s="144"/>
      <c r="EAE10" s="144"/>
      <c r="EAF10" s="144"/>
      <c r="EAG10" s="144"/>
      <c r="EAH10" s="144"/>
      <c r="EAI10" s="144"/>
      <c r="EAJ10" s="144"/>
      <c r="EAK10" s="144"/>
      <c r="EAL10" s="144"/>
      <c r="EAM10" s="144"/>
      <c r="EAN10" s="144"/>
      <c r="EAO10" s="144"/>
      <c r="EAP10" s="144"/>
      <c r="EAQ10" s="144"/>
      <c r="EAR10" s="144"/>
      <c r="EAS10" s="144"/>
      <c r="EAT10" s="144"/>
      <c r="EAU10" s="144"/>
      <c r="EAV10" s="144"/>
      <c r="EAW10" s="144"/>
      <c r="EAX10" s="144"/>
      <c r="EAY10" s="144"/>
      <c r="EAZ10" s="144"/>
      <c r="EBA10" s="144"/>
      <c r="EBB10" s="144"/>
      <c r="EBC10" s="144"/>
      <c r="EBD10" s="144"/>
      <c r="EBE10" s="144"/>
      <c r="EBF10" s="144"/>
      <c r="EBG10" s="144"/>
      <c r="EBH10" s="144"/>
      <c r="EBI10" s="144"/>
      <c r="EBJ10" s="144"/>
      <c r="EBK10" s="144"/>
      <c r="EBL10" s="144"/>
      <c r="EBM10" s="144"/>
      <c r="EBN10" s="144"/>
      <c r="EBO10" s="144"/>
      <c r="EBP10" s="144"/>
      <c r="EBQ10" s="144"/>
      <c r="EBR10" s="144"/>
      <c r="EBS10" s="144"/>
      <c r="EBT10" s="144"/>
      <c r="EBU10" s="144"/>
      <c r="EBV10" s="144"/>
      <c r="EBW10" s="144"/>
      <c r="EBX10" s="144"/>
      <c r="EBY10" s="144"/>
      <c r="EBZ10" s="144"/>
      <c r="ECA10" s="144"/>
      <c r="ECB10" s="144"/>
      <c r="ECC10" s="144"/>
      <c r="ECD10" s="144"/>
      <c r="ECE10" s="144"/>
      <c r="ECF10" s="144"/>
      <c r="ECG10" s="144"/>
      <c r="ECH10" s="144"/>
      <c r="ECI10" s="144"/>
      <c r="ECJ10" s="144"/>
      <c r="ECK10" s="144"/>
      <c r="ECL10" s="144"/>
      <c r="ECM10" s="144"/>
      <c r="ECN10" s="144"/>
      <c r="ECO10" s="144"/>
      <c r="ECP10" s="144"/>
      <c r="ECQ10" s="144"/>
      <c r="ECR10" s="144"/>
      <c r="ECS10" s="144"/>
      <c r="ECT10" s="144"/>
      <c r="ECU10" s="144"/>
      <c r="ECV10" s="144"/>
      <c r="ECW10" s="144"/>
      <c r="ECX10" s="144"/>
      <c r="ECY10" s="144"/>
      <c r="ECZ10" s="144"/>
      <c r="EDA10" s="144"/>
      <c r="EDB10" s="144"/>
      <c r="EDC10" s="144"/>
      <c r="EDD10" s="144"/>
      <c r="EDE10" s="144"/>
      <c r="EDF10" s="144"/>
      <c r="EDG10" s="144"/>
      <c r="EDH10" s="144"/>
      <c r="EDI10" s="144"/>
      <c r="EDJ10" s="144"/>
      <c r="EDK10" s="144"/>
      <c r="EDL10" s="144"/>
      <c r="EDM10" s="144"/>
      <c r="EDN10" s="144"/>
      <c r="EDO10" s="144"/>
      <c r="EDP10" s="144"/>
      <c r="EDQ10" s="144"/>
      <c r="EDR10" s="144"/>
      <c r="EDS10" s="144"/>
      <c r="EDT10" s="144"/>
      <c r="EDU10" s="144"/>
      <c r="EDV10" s="144"/>
      <c r="EDW10" s="144"/>
      <c r="EDX10" s="144"/>
      <c r="EDY10" s="144"/>
      <c r="EDZ10" s="144"/>
      <c r="EEA10" s="144"/>
      <c r="EEB10" s="144"/>
      <c r="EEC10" s="144"/>
      <c r="EED10" s="144"/>
      <c r="EEE10" s="144"/>
      <c r="EEF10" s="144"/>
      <c r="EEG10" s="144"/>
      <c r="EEH10" s="144"/>
      <c r="EEI10" s="144"/>
      <c r="EEJ10" s="144"/>
      <c r="EEK10" s="144"/>
      <c r="EEL10" s="144"/>
      <c r="EEM10" s="144"/>
      <c r="EEN10" s="144"/>
      <c r="EEO10" s="144"/>
      <c r="EEP10" s="144"/>
      <c r="EEQ10" s="144"/>
      <c r="EER10" s="144"/>
      <c r="EES10" s="144"/>
      <c r="EET10" s="144"/>
      <c r="EEU10" s="144"/>
      <c r="EEV10" s="144"/>
      <c r="EEW10" s="144"/>
      <c r="EEX10" s="144"/>
      <c r="EEY10" s="144"/>
      <c r="EEZ10" s="144"/>
      <c r="EFA10" s="144"/>
      <c r="EFB10" s="144"/>
      <c r="EFC10" s="144"/>
      <c r="EFD10" s="144"/>
      <c r="EFE10" s="144"/>
      <c r="EFF10" s="144"/>
      <c r="EFG10" s="144"/>
      <c r="EFH10" s="144"/>
      <c r="EFI10" s="144"/>
      <c r="EFJ10" s="144"/>
      <c r="EFK10" s="144"/>
      <c r="EFL10" s="144"/>
      <c r="EFM10" s="144"/>
      <c r="EFN10" s="144"/>
      <c r="EFO10" s="144"/>
      <c r="EFP10" s="144"/>
      <c r="EFQ10" s="144"/>
      <c r="EFR10" s="144"/>
      <c r="EFS10" s="144"/>
      <c r="EFT10" s="144"/>
      <c r="EFU10" s="144"/>
      <c r="EFV10" s="144"/>
      <c r="EFW10" s="144"/>
      <c r="EFX10" s="144"/>
      <c r="EFY10" s="144"/>
      <c r="EFZ10" s="144"/>
      <c r="EGA10" s="144"/>
      <c r="EGB10" s="144"/>
      <c r="EGC10" s="144"/>
      <c r="EGD10" s="144"/>
      <c r="EGE10" s="144"/>
      <c r="EGF10" s="144"/>
      <c r="EGG10" s="144"/>
      <c r="EGH10" s="144"/>
      <c r="EGI10" s="144"/>
      <c r="EGJ10" s="144"/>
      <c r="EGK10" s="144"/>
      <c r="EGL10" s="144"/>
      <c r="EGM10" s="144"/>
      <c r="EGN10" s="144"/>
      <c r="EGO10" s="144"/>
      <c r="EGP10" s="144"/>
      <c r="EGQ10" s="144"/>
      <c r="EGR10" s="144"/>
      <c r="EGS10" s="144"/>
      <c r="EGT10" s="144"/>
      <c r="EGU10" s="144"/>
      <c r="EGV10" s="144"/>
      <c r="EGW10" s="144"/>
      <c r="EGX10" s="144"/>
      <c r="EGY10" s="144"/>
      <c r="EGZ10" s="144"/>
      <c r="EHA10" s="144"/>
      <c r="EHB10" s="144"/>
      <c r="EHC10" s="144"/>
      <c r="EHD10" s="144"/>
      <c r="EHE10" s="144"/>
      <c r="EHF10" s="144"/>
      <c r="EHG10" s="144"/>
      <c r="EHH10" s="144"/>
      <c r="EHI10" s="144"/>
      <c r="EHJ10" s="144"/>
      <c r="EHK10" s="144"/>
      <c r="EHL10" s="144"/>
      <c r="EHM10" s="144"/>
      <c r="EHN10" s="144"/>
      <c r="EHO10" s="144"/>
      <c r="EHP10" s="144"/>
      <c r="EHQ10" s="144"/>
      <c r="EHR10" s="144"/>
      <c r="EHS10" s="144"/>
      <c r="EHT10" s="144"/>
      <c r="EHU10" s="144"/>
      <c r="EHV10" s="144"/>
      <c r="EHW10" s="144"/>
      <c r="EHX10" s="144"/>
      <c r="EHY10" s="144"/>
      <c r="EHZ10" s="144"/>
      <c r="EIA10" s="144"/>
      <c r="EIB10" s="144"/>
      <c r="EIC10" s="144"/>
      <c r="EID10" s="144"/>
      <c r="EIE10" s="144"/>
      <c r="EIF10" s="144"/>
      <c r="EIG10" s="144"/>
      <c r="EIH10" s="144"/>
      <c r="EII10" s="144"/>
      <c r="EIJ10" s="144"/>
      <c r="EIK10" s="144"/>
      <c r="EIL10" s="144"/>
      <c r="EIM10" s="144"/>
      <c r="EIN10" s="144"/>
      <c r="EIO10" s="144"/>
      <c r="EIP10" s="144"/>
      <c r="EIQ10" s="144"/>
      <c r="EIR10" s="144"/>
      <c r="EIS10" s="144"/>
      <c r="EIT10" s="144"/>
      <c r="EIU10" s="144"/>
      <c r="EIV10" s="144"/>
      <c r="EIW10" s="144"/>
      <c r="EIX10" s="144"/>
      <c r="EIY10" s="144"/>
      <c r="EIZ10" s="144"/>
      <c r="EJA10" s="144"/>
      <c r="EJB10" s="144"/>
      <c r="EJC10" s="144"/>
      <c r="EJD10" s="144"/>
      <c r="EJE10" s="144"/>
      <c r="EJF10" s="144"/>
      <c r="EJG10" s="144"/>
      <c r="EJH10" s="144"/>
      <c r="EJI10" s="144"/>
      <c r="EJJ10" s="144"/>
      <c r="EJK10" s="144"/>
      <c r="EJL10" s="144"/>
      <c r="EJM10" s="144"/>
      <c r="EJN10" s="144"/>
      <c r="EJO10" s="144"/>
      <c r="EJP10" s="144"/>
      <c r="EJQ10" s="144"/>
      <c r="EJR10" s="144"/>
      <c r="EJS10" s="144"/>
      <c r="EJT10" s="144"/>
      <c r="EJU10" s="144"/>
      <c r="EJV10" s="144"/>
      <c r="EJW10" s="144"/>
      <c r="EJX10" s="144"/>
      <c r="EJY10" s="144"/>
      <c r="EJZ10" s="144"/>
      <c r="EKA10" s="144"/>
      <c r="EKB10" s="144"/>
      <c r="EKC10" s="144"/>
      <c r="EKD10" s="144"/>
      <c r="EKE10" s="144"/>
      <c r="EKF10" s="144"/>
      <c r="EKG10" s="144"/>
      <c r="EKH10" s="144"/>
      <c r="EKI10" s="144"/>
      <c r="EKJ10" s="144"/>
      <c r="EKK10" s="144"/>
      <c r="EKL10" s="144"/>
      <c r="EKM10" s="144"/>
      <c r="EKN10" s="144"/>
      <c r="EKO10" s="144"/>
      <c r="EKP10" s="144"/>
      <c r="EKQ10" s="144"/>
      <c r="EKR10" s="144"/>
      <c r="EKS10" s="144"/>
      <c r="EKT10" s="144"/>
      <c r="EKU10" s="144"/>
      <c r="EKV10" s="144"/>
      <c r="EKW10" s="144"/>
      <c r="EKX10" s="144"/>
      <c r="EKY10" s="144"/>
      <c r="EKZ10" s="144"/>
      <c r="ELA10" s="144"/>
      <c r="ELB10" s="144"/>
      <c r="ELC10" s="144"/>
      <c r="ELD10" s="144"/>
      <c r="ELE10" s="144"/>
      <c r="ELF10" s="144"/>
      <c r="ELG10" s="144"/>
      <c r="ELH10" s="144"/>
      <c r="ELI10" s="144"/>
      <c r="ELJ10" s="144"/>
      <c r="ELK10" s="144"/>
      <c r="ELL10" s="144"/>
      <c r="ELM10" s="144"/>
      <c r="ELN10" s="144"/>
      <c r="ELO10" s="144"/>
      <c r="ELP10" s="144"/>
      <c r="ELQ10" s="144"/>
      <c r="ELR10" s="144"/>
      <c r="ELS10" s="144"/>
      <c r="ELT10" s="144"/>
      <c r="ELU10" s="144"/>
      <c r="ELV10" s="144"/>
      <c r="ELW10" s="144"/>
      <c r="ELX10" s="144"/>
      <c r="ELY10" s="144"/>
      <c r="ELZ10" s="144"/>
      <c r="EMA10" s="144"/>
      <c r="EMB10" s="144"/>
      <c r="EMC10" s="144"/>
      <c r="EMD10" s="144"/>
      <c r="EME10" s="144"/>
      <c r="EMF10" s="144"/>
      <c r="EMG10" s="144"/>
      <c r="EMH10" s="144"/>
      <c r="EMI10" s="144"/>
      <c r="EMJ10" s="144"/>
      <c r="EMK10" s="144"/>
      <c r="EML10" s="144"/>
      <c r="EMM10" s="144"/>
      <c r="EMN10" s="144"/>
      <c r="EMO10" s="144"/>
      <c r="EMP10" s="144"/>
      <c r="EMQ10" s="144"/>
      <c r="EMR10" s="144"/>
      <c r="EMS10" s="144"/>
      <c r="EMT10" s="144"/>
      <c r="EMU10" s="144"/>
      <c r="EMV10" s="144"/>
      <c r="EMW10" s="144"/>
      <c r="EMX10" s="144"/>
      <c r="EMY10" s="144"/>
      <c r="EMZ10" s="144"/>
      <c r="ENA10" s="144"/>
      <c r="ENB10" s="144"/>
      <c r="ENC10" s="144"/>
      <c r="END10" s="144"/>
      <c r="ENE10" s="144"/>
      <c r="ENF10" s="144"/>
      <c r="ENG10" s="144"/>
      <c r="ENH10" s="144"/>
      <c r="ENI10" s="144"/>
      <c r="ENJ10" s="144"/>
      <c r="ENK10" s="144"/>
      <c r="ENL10" s="144"/>
      <c r="ENM10" s="144"/>
      <c r="ENN10" s="144"/>
      <c r="ENO10" s="144"/>
      <c r="ENP10" s="144"/>
      <c r="ENQ10" s="144"/>
      <c r="ENR10" s="144"/>
      <c r="ENS10" s="144"/>
      <c r="ENT10" s="144"/>
      <c r="ENU10" s="144"/>
      <c r="ENV10" s="144"/>
      <c r="ENW10" s="144"/>
      <c r="ENX10" s="144"/>
      <c r="ENY10" s="144"/>
      <c r="ENZ10" s="144"/>
      <c r="EOA10" s="144"/>
      <c r="EOB10" s="144"/>
      <c r="EOC10" s="144"/>
      <c r="EOD10" s="144"/>
      <c r="EOE10" s="144"/>
      <c r="EOF10" s="144"/>
      <c r="EOG10" s="144"/>
      <c r="EOH10" s="144"/>
      <c r="EOI10" s="144"/>
      <c r="EOJ10" s="144"/>
      <c r="EOK10" s="144"/>
      <c r="EOL10" s="144"/>
      <c r="EOM10" s="144"/>
      <c r="EON10" s="144"/>
      <c r="EOO10" s="144"/>
      <c r="EOP10" s="144"/>
      <c r="EOQ10" s="144"/>
      <c r="EOR10" s="144"/>
      <c r="EOS10" s="144"/>
      <c r="EOT10" s="144"/>
      <c r="EOU10" s="144"/>
      <c r="EOV10" s="144"/>
      <c r="EOW10" s="144"/>
      <c r="EOX10" s="144"/>
      <c r="EOY10" s="144"/>
      <c r="EOZ10" s="144"/>
      <c r="EPA10" s="144"/>
      <c r="EPB10" s="144"/>
      <c r="EPC10" s="144"/>
      <c r="EPD10" s="144"/>
      <c r="EPE10" s="144"/>
      <c r="EPF10" s="144"/>
      <c r="EPG10" s="144"/>
      <c r="EPH10" s="144"/>
      <c r="EPI10" s="144"/>
      <c r="EPJ10" s="144"/>
      <c r="EPK10" s="144"/>
      <c r="EPL10" s="144"/>
      <c r="EPM10" s="144"/>
      <c r="EPN10" s="144"/>
      <c r="EPO10" s="144"/>
      <c r="EPP10" s="144"/>
      <c r="EPQ10" s="144"/>
      <c r="EPR10" s="144"/>
      <c r="EPS10" s="144"/>
      <c r="EPT10" s="144"/>
      <c r="EPU10" s="144"/>
      <c r="EPV10" s="144"/>
      <c r="EPW10" s="144"/>
      <c r="EPX10" s="144"/>
      <c r="EPY10" s="144"/>
      <c r="EPZ10" s="144"/>
      <c r="EQA10" s="144"/>
      <c r="EQB10" s="144"/>
      <c r="EQC10" s="144"/>
      <c r="EQD10" s="144"/>
      <c r="EQE10" s="144"/>
      <c r="EQF10" s="144"/>
      <c r="EQG10" s="144"/>
      <c r="EQH10" s="144"/>
      <c r="EQI10" s="144"/>
      <c r="EQJ10" s="144"/>
      <c r="EQK10" s="144"/>
      <c r="EQL10" s="144"/>
      <c r="EQM10" s="144"/>
      <c r="EQN10" s="144"/>
      <c r="EQO10" s="144"/>
      <c r="EQP10" s="144"/>
      <c r="EQQ10" s="144"/>
      <c r="EQR10" s="144"/>
      <c r="EQS10" s="144"/>
      <c r="EQT10" s="144"/>
      <c r="EQU10" s="144"/>
      <c r="EQV10" s="144"/>
      <c r="EQW10" s="144"/>
      <c r="EQX10" s="144"/>
      <c r="EQY10" s="144"/>
      <c r="EQZ10" s="144"/>
      <c r="ERA10" s="144"/>
      <c r="ERB10" s="144"/>
      <c r="ERC10" s="144"/>
      <c r="ERD10" s="144"/>
      <c r="ERE10" s="144"/>
      <c r="ERF10" s="144"/>
      <c r="ERG10" s="144"/>
      <c r="ERH10" s="144"/>
      <c r="ERI10" s="144"/>
      <c r="ERJ10" s="144"/>
      <c r="ERK10" s="144"/>
      <c r="ERL10" s="144"/>
      <c r="ERM10" s="144"/>
      <c r="ERN10" s="144"/>
      <c r="ERO10" s="144"/>
      <c r="ERP10" s="144"/>
      <c r="ERQ10" s="144"/>
      <c r="ERR10" s="144"/>
      <c r="ERS10" s="144"/>
      <c r="ERT10" s="144"/>
      <c r="ERU10" s="144"/>
      <c r="ERV10" s="144"/>
      <c r="ERW10" s="144"/>
      <c r="ERX10" s="144"/>
      <c r="ERY10" s="144"/>
      <c r="ERZ10" s="144"/>
      <c r="ESA10" s="144"/>
      <c r="ESB10" s="144"/>
      <c r="ESC10" s="144"/>
      <c r="ESD10" s="144"/>
      <c r="ESE10" s="144"/>
      <c r="ESF10" s="144"/>
      <c r="ESG10" s="144"/>
      <c r="ESH10" s="144"/>
      <c r="ESI10" s="144"/>
      <c r="ESJ10" s="144"/>
      <c r="ESK10" s="144"/>
      <c r="ESL10" s="144"/>
      <c r="ESM10" s="144"/>
      <c r="ESN10" s="144"/>
      <c r="ESO10" s="144"/>
      <c r="ESP10" s="144"/>
      <c r="ESQ10" s="144"/>
      <c r="ESR10" s="144"/>
      <c r="ESS10" s="144"/>
      <c r="EST10" s="144"/>
      <c r="ESU10" s="144"/>
      <c r="ESV10" s="144"/>
      <c r="ESW10" s="144"/>
      <c r="ESX10" s="144"/>
      <c r="ESY10" s="144"/>
      <c r="ESZ10" s="144"/>
      <c r="ETA10" s="144"/>
      <c r="ETB10" s="144"/>
      <c r="ETC10" s="144"/>
      <c r="ETD10" s="144"/>
      <c r="ETE10" s="144"/>
      <c r="ETF10" s="144"/>
      <c r="ETG10" s="144"/>
      <c r="ETH10" s="144"/>
      <c r="ETI10" s="144"/>
      <c r="ETJ10" s="144"/>
      <c r="ETK10" s="144"/>
      <c r="ETL10" s="144"/>
      <c r="ETM10" s="144"/>
      <c r="ETN10" s="144"/>
      <c r="ETO10" s="144"/>
      <c r="ETP10" s="144"/>
      <c r="ETQ10" s="144"/>
      <c r="ETR10" s="144"/>
      <c r="ETS10" s="144"/>
      <c r="ETT10" s="144"/>
      <c r="ETU10" s="144"/>
      <c r="ETV10" s="144"/>
      <c r="ETW10" s="144"/>
      <c r="ETX10" s="144"/>
      <c r="ETY10" s="144"/>
      <c r="ETZ10" s="144"/>
      <c r="EUA10" s="144"/>
      <c r="EUB10" s="144"/>
      <c r="EUC10" s="144"/>
      <c r="EUD10" s="144"/>
      <c r="EUE10" s="144"/>
      <c r="EUF10" s="144"/>
      <c r="EUG10" s="144"/>
      <c r="EUH10" s="144"/>
      <c r="EUI10" s="144"/>
      <c r="EUJ10" s="144"/>
      <c r="EUK10" s="144"/>
      <c r="EUL10" s="144"/>
      <c r="EUM10" s="144"/>
      <c r="EUN10" s="144"/>
      <c r="EUO10" s="144"/>
      <c r="EUP10" s="144"/>
      <c r="EUQ10" s="144"/>
      <c r="EUR10" s="144"/>
      <c r="EUS10" s="144"/>
      <c r="EUT10" s="144"/>
      <c r="EUU10" s="144"/>
      <c r="EUV10" s="144"/>
      <c r="EUW10" s="144"/>
      <c r="EUX10" s="144"/>
      <c r="EUY10" s="144"/>
      <c r="EUZ10" s="144"/>
      <c r="EVA10" s="144"/>
      <c r="EVB10" s="144"/>
      <c r="EVC10" s="144"/>
      <c r="EVD10" s="144"/>
      <c r="EVE10" s="144"/>
      <c r="EVF10" s="144"/>
      <c r="EVG10" s="144"/>
      <c r="EVH10" s="144"/>
      <c r="EVI10" s="144"/>
      <c r="EVJ10" s="144"/>
      <c r="EVK10" s="144"/>
      <c r="EVL10" s="144"/>
      <c r="EVM10" s="144"/>
      <c r="EVN10" s="144"/>
      <c r="EVO10" s="144"/>
      <c r="EVP10" s="144"/>
      <c r="EVQ10" s="144"/>
      <c r="EVR10" s="144"/>
      <c r="EVS10" s="144"/>
      <c r="EVT10" s="144"/>
      <c r="EVU10" s="144"/>
      <c r="EVV10" s="144"/>
      <c r="EVW10" s="144"/>
      <c r="EVX10" s="144"/>
      <c r="EVY10" s="144"/>
      <c r="EVZ10" s="144"/>
      <c r="EWA10" s="144"/>
      <c r="EWB10" s="144"/>
      <c r="EWC10" s="144"/>
      <c r="EWD10" s="144"/>
      <c r="EWE10" s="144"/>
      <c r="EWF10" s="144"/>
      <c r="EWG10" s="144"/>
      <c r="EWH10" s="144"/>
      <c r="EWI10" s="144"/>
      <c r="EWJ10" s="144"/>
      <c r="EWK10" s="144"/>
      <c r="EWL10" s="144"/>
      <c r="EWM10" s="144"/>
      <c r="EWN10" s="144"/>
      <c r="EWO10" s="144"/>
      <c r="EWP10" s="144"/>
      <c r="EWQ10" s="144"/>
      <c r="EWR10" s="144"/>
      <c r="EWS10" s="144"/>
      <c r="EWT10" s="144"/>
      <c r="EWU10" s="144"/>
      <c r="EWV10" s="144"/>
      <c r="EWW10" s="144"/>
      <c r="EWX10" s="144"/>
      <c r="EWY10" s="144"/>
      <c r="EWZ10" s="144"/>
      <c r="EXA10" s="144"/>
      <c r="EXB10" s="144"/>
      <c r="EXC10" s="144"/>
      <c r="EXD10" s="144"/>
      <c r="EXE10" s="144"/>
      <c r="EXF10" s="144"/>
      <c r="EXG10" s="144"/>
      <c r="EXH10" s="144"/>
      <c r="EXI10" s="144"/>
      <c r="EXJ10" s="144"/>
      <c r="EXK10" s="144"/>
      <c r="EXL10" s="144"/>
      <c r="EXM10" s="144"/>
      <c r="EXN10" s="144"/>
      <c r="EXO10" s="144"/>
      <c r="EXP10" s="144"/>
      <c r="EXQ10" s="144"/>
      <c r="EXR10" s="144"/>
      <c r="EXS10" s="144"/>
      <c r="EXT10" s="144"/>
      <c r="EXU10" s="144"/>
      <c r="EXV10" s="144"/>
      <c r="EXW10" s="144"/>
      <c r="EXX10" s="144"/>
      <c r="EXY10" s="144"/>
      <c r="EXZ10" s="144"/>
      <c r="EYA10" s="144"/>
      <c r="EYB10" s="144"/>
      <c r="EYC10" s="144"/>
      <c r="EYD10" s="144"/>
      <c r="EYE10" s="144"/>
      <c r="EYF10" s="144"/>
      <c r="EYG10" s="144"/>
      <c r="EYH10" s="144"/>
      <c r="EYI10" s="144"/>
      <c r="EYJ10" s="144"/>
      <c r="EYK10" s="144"/>
      <c r="EYL10" s="144"/>
      <c r="EYM10" s="144"/>
      <c r="EYN10" s="144"/>
      <c r="EYO10" s="144"/>
      <c r="EYP10" s="144"/>
      <c r="EYQ10" s="144"/>
      <c r="EYR10" s="144"/>
      <c r="EYS10" s="144"/>
      <c r="EYT10" s="144"/>
      <c r="EYU10" s="144"/>
      <c r="EYV10" s="144"/>
      <c r="EYW10" s="144"/>
      <c r="EYX10" s="144"/>
      <c r="EYY10" s="144"/>
      <c r="EYZ10" s="144"/>
      <c r="EZA10" s="144"/>
      <c r="EZB10" s="144"/>
      <c r="EZC10" s="144"/>
      <c r="EZD10" s="144"/>
      <c r="EZE10" s="144"/>
      <c r="EZF10" s="144"/>
      <c r="EZG10" s="144"/>
      <c r="EZH10" s="144"/>
      <c r="EZI10" s="144"/>
      <c r="EZJ10" s="144"/>
      <c r="EZK10" s="144"/>
      <c r="EZL10" s="144"/>
      <c r="EZM10" s="144"/>
      <c r="EZN10" s="144"/>
      <c r="EZO10" s="144"/>
      <c r="EZP10" s="144"/>
      <c r="EZQ10" s="144"/>
      <c r="EZR10" s="144"/>
      <c r="EZS10" s="144"/>
      <c r="EZT10" s="144"/>
      <c r="EZU10" s="144"/>
      <c r="EZV10" s="144"/>
      <c r="EZW10" s="144"/>
      <c r="EZX10" s="144"/>
      <c r="EZY10" s="144"/>
      <c r="EZZ10" s="144"/>
      <c r="FAA10" s="144"/>
      <c r="FAB10" s="144"/>
      <c r="FAC10" s="144"/>
      <c r="FAD10" s="144"/>
      <c r="FAE10" s="144"/>
      <c r="FAF10" s="144"/>
      <c r="FAG10" s="144"/>
      <c r="FAH10" s="144"/>
      <c r="FAI10" s="144"/>
      <c r="FAJ10" s="144"/>
      <c r="FAK10" s="144"/>
      <c r="FAL10" s="144"/>
      <c r="FAM10" s="144"/>
      <c r="FAN10" s="144"/>
      <c r="FAO10" s="144"/>
      <c r="FAP10" s="144"/>
      <c r="FAQ10" s="144"/>
      <c r="FAR10" s="144"/>
      <c r="FAS10" s="144"/>
      <c r="FAT10" s="144"/>
      <c r="FAU10" s="144"/>
      <c r="FAV10" s="144"/>
      <c r="FAW10" s="144"/>
      <c r="FAX10" s="144"/>
      <c r="FAY10" s="144"/>
      <c r="FAZ10" s="144"/>
      <c r="FBA10" s="144"/>
      <c r="FBB10" s="144"/>
      <c r="FBC10" s="144"/>
      <c r="FBD10" s="144"/>
      <c r="FBE10" s="144"/>
      <c r="FBF10" s="144"/>
      <c r="FBG10" s="144"/>
      <c r="FBH10" s="144"/>
      <c r="FBI10" s="144"/>
      <c r="FBJ10" s="144"/>
      <c r="FBK10" s="144"/>
      <c r="FBL10" s="144"/>
      <c r="FBM10" s="144"/>
      <c r="FBN10" s="144"/>
      <c r="FBO10" s="144"/>
      <c r="FBP10" s="144"/>
      <c r="FBQ10" s="144"/>
      <c r="FBR10" s="144"/>
      <c r="FBS10" s="144"/>
      <c r="FBT10" s="144"/>
      <c r="FBU10" s="144"/>
      <c r="FBV10" s="144"/>
      <c r="FBW10" s="144"/>
      <c r="FBX10" s="144"/>
      <c r="FBY10" s="144"/>
      <c r="FBZ10" s="144"/>
      <c r="FCA10" s="144"/>
      <c r="FCB10" s="144"/>
      <c r="FCC10" s="144"/>
      <c r="FCD10" s="144"/>
      <c r="FCE10" s="144"/>
      <c r="FCF10" s="144"/>
      <c r="FCG10" s="144"/>
      <c r="FCH10" s="144"/>
      <c r="FCI10" s="144"/>
      <c r="FCJ10" s="144"/>
      <c r="FCK10" s="144"/>
      <c r="FCL10" s="144"/>
      <c r="FCM10" s="144"/>
      <c r="FCN10" s="144"/>
      <c r="FCO10" s="144"/>
      <c r="FCP10" s="144"/>
      <c r="FCQ10" s="144"/>
      <c r="FCR10" s="144"/>
      <c r="FCS10" s="144"/>
      <c r="FCT10" s="144"/>
      <c r="FCU10" s="144"/>
      <c r="FCV10" s="144"/>
      <c r="FCW10" s="144"/>
      <c r="FCX10" s="144"/>
      <c r="FCY10" s="144"/>
      <c r="FCZ10" s="144"/>
      <c r="FDA10" s="144"/>
      <c r="FDB10" s="144"/>
      <c r="FDC10" s="144"/>
      <c r="FDD10" s="144"/>
      <c r="FDE10" s="144"/>
      <c r="FDF10" s="144"/>
      <c r="FDG10" s="144"/>
      <c r="FDH10" s="144"/>
      <c r="FDI10" s="144"/>
      <c r="FDJ10" s="144"/>
      <c r="FDK10" s="144"/>
      <c r="FDL10" s="144"/>
      <c r="FDM10" s="144"/>
      <c r="FDN10" s="144"/>
      <c r="FDO10" s="144"/>
      <c r="FDP10" s="144"/>
      <c r="FDQ10" s="144"/>
      <c r="FDR10" s="144"/>
      <c r="FDS10" s="144"/>
      <c r="FDT10" s="144"/>
      <c r="FDU10" s="144"/>
      <c r="FDV10" s="144"/>
      <c r="FDW10" s="144"/>
      <c r="FDX10" s="144"/>
      <c r="FDY10" s="144"/>
      <c r="FDZ10" s="144"/>
      <c r="FEA10" s="144"/>
      <c r="FEB10" s="144"/>
      <c r="FEC10" s="144"/>
      <c r="FED10" s="144"/>
      <c r="FEE10" s="144"/>
      <c r="FEF10" s="144"/>
      <c r="FEG10" s="144"/>
      <c r="FEH10" s="144"/>
      <c r="FEI10" s="144"/>
      <c r="FEJ10" s="144"/>
      <c r="FEK10" s="144"/>
      <c r="FEL10" s="144"/>
      <c r="FEM10" s="144"/>
      <c r="FEN10" s="144"/>
      <c r="FEO10" s="144"/>
      <c r="FEP10" s="144"/>
      <c r="FEQ10" s="144"/>
      <c r="FER10" s="144"/>
      <c r="FES10" s="144"/>
      <c r="FET10" s="144"/>
      <c r="FEU10" s="144"/>
      <c r="FEV10" s="144"/>
      <c r="FEW10" s="144"/>
      <c r="FEX10" s="144"/>
      <c r="FEY10" s="144"/>
      <c r="FEZ10" s="144"/>
      <c r="FFA10" s="144"/>
      <c r="FFB10" s="144"/>
      <c r="FFC10" s="144"/>
      <c r="FFD10" s="144"/>
      <c r="FFE10" s="144"/>
      <c r="FFF10" s="144"/>
      <c r="FFG10" s="144"/>
      <c r="FFH10" s="144"/>
      <c r="FFI10" s="144"/>
      <c r="FFJ10" s="144"/>
      <c r="FFK10" s="144"/>
      <c r="FFL10" s="144"/>
      <c r="FFM10" s="144"/>
      <c r="FFN10" s="144"/>
      <c r="FFO10" s="144"/>
      <c r="FFP10" s="144"/>
      <c r="FFQ10" s="144"/>
      <c r="FFR10" s="144"/>
      <c r="FFS10" s="144"/>
      <c r="FFT10" s="144"/>
      <c r="FFU10" s="144"/>
      <c r="FFV10" s="144"/>
      <c r="FFW10" s="144"/>
      <c r="FFX10" s="144"/>
      <c r="FFY10" s="144"/>
      <c r="FFZ10" s="144"/>
      <c r="FGA10" s="144"/>
      <c r="FGB10" s="144"/>
      <c r="FGC10" s="144"/>
      <c r="FGD10" s="144"/>
      <c r="FGE10" s="144"/>
      <c r="FGF10" s="144"/>
      <c r="FGG10" s="144"/>
      <c r="FGH10" s="144"/>
      <c r="FGI10" s="144"/>
      <c r="FGJ10" s="144"/>
      <c r="FGK10" s="144"/>
      <c r="FGL10" s="144"/>
      <c r="FGM10" s="144"/>
      <c r="FGN10" s="144"/>
      <c r="FGO10" s="144"/>
      <c r="FGP10" s="144"/>
      <c r="FGQ10" s="144"/>
      <c r="FGR10" s="144"/>
      <c r="FGS10" s="144"/>
      <c r="FGT10" s="144"/>
      <c r="FGU10" s="144"/>
      <c r="FGV10" s="144"/>
      <c r="FGW10" s="144"/>
      <c r="FGX10" s="144"/>
      <c r="FGY10" s="144"/>
      <c r="FGZ10" s="144"/>
      <c r="FHA10" s="144"/>
      <c r="FHB10" s="144"/>
      <c r="FHC10" s="144"/>
      <c r="FHD10" s="144"/>
      <c r="FHE10" s="144"/>
      <c r="FHF10" s="144"/>
      <c r="FHG10" s="144"/>
      <c r="FHH10" s="144"/>
      <c r="FHI10" s="144"/>
      <c r="FHJ10" s="144"/>
      <c r="FHK10" s="144"/>
      <c r="FHL10" s="144"/>
      <c r="FHM10" s="144"/>
      <c r="FHN10" s="144"/>
      <c r="FHO10" s="144"/>
      <c r="FHP10" s="144"/>
      <c r="FHQ10" s="144"/>
      <c r="FHR10" s="144"/>
      <c r="FHS10" s="144"/>
      <c r="FHT10" s="144"/>
      <c r="FHU10" s="144"/>
      <c r="FHV10" s="144"/>
      <c r="FHW10" s="144"/>
      <c r="FHX10" s="144"/>
      <c r="FHY10" s="144"/>
      <c r="FHZ10" s="144"/>
      <c r="FIA10" s="144"/>
      <c r="FIB10" s="144"/>
      <c r="FIC10" s="144"/>
      <c r="FID10" s="144"/>
      <c r="FIE10" s="144"/>
      <c r="FIF10" s="144"/>
      <c r="FIG10" s="144"/>
      <c r="FIH10" s="144"/>
      <c r="FII10" s="144"/>
      <c r="FIJ10" s="144"/>
      <c r="FIK10" s="144"/>
      <c r="FIL10" s="144"/>
      <c r="FIM10" s="144"/>
      <c r="FIN10" s="144"/>
      <c r="FIO10" s="144"/>
      <c r="FIP10" s="144"/>
      <c r="FIQ10" s="144"/>
      <c r="FIR10" s="144"/>
      <c r="FIS10" s="144"/>
      <c r="FIT10" s="144"/>
      <c r="FIU10" s="144"/>
      <c r="FIV10" s="144"/>
      <c r="FIW10" s="144"/>
      <c r="FIX10" s="144"/>
      <c r="FIY10" s="144"/>
      <c r="FIZ10" s="144"/>
      <c r="FJA10" s="144"/>
      <c r="FJB10" s="144"/>
      <c r="FJC10" s="144"/>
      <c r="FJD10" s="144"/>
      <c r="FJE10" s="144"/>
      <c r="FJF10" s="144"/>
      <c r="FJG10" s="144"/>
      <c r="FJH10" s="144"/>
      <c r="FJI10" s="144"/>
      <c r="FJJ10" s="144"/>
      <c r="FJK10" s="144"/>
      <c r="FJL10" s="144"/>
      <c r="FJM10" s="144"/>
      <c r="FJN10" s="144"/>
      <c r="FJO10" s="144"/>
      <c r="FJP10" s="144"/>
      <c r="FJQ10" s="144"/>
      <c r="FJR10" s="144"/>
      <c r="FJS10" s="144"/>
      <c r="FJT10" s="144"/>
      <c r="FJU10" s="144"/>
      <c r="FJV10" s="144"/>
      <c r="FJW10" s="144"/>
      <c r="FJX10" s="144"/>
      <c r="FJY10" s="144"/>
      <c r="FJZ10" s="144"/>
      <c r="FKA10" s="144"/>
      <c r="FKB10" s="144"/>
      <c r="FKC10" s="144"/>
      <c r="FKD10" s="144"/>
      <c r="FKE10" s="144"/>
      <c r="FKF10" s="144"/>
      <c r="FKG10" s="144"/>
      <c r="FKH10" s="144"/>
      <c r="FKI10" s="144"/>
      <c r="FKJ10" s="144"/>
      <c r="FKK10" s="144"/>
      <c r="FKL10" s="144"/>
      <c r="FKM10" s="144"/>
      <c r="FKN10" s="144"/>
      <c r="FKO10" s="144"/>
      <c r="FKP10" s="144"/>
      <c r="FKQ10" s="144"/>
      <c r="FKR10" s="144"/>
      <c r="FKS10" s="144"/>
      <c r="FKT10" s="144"/>
      <c r="FKU10" s="144"/>
      <c r="FKV10" s="144"/>
      <c r="FKW10" s="144"/>
      <c r="FKX10" s="144"/>
      <c r="FKY10" s="144"/>
      <c r="FKZ10" s="144"/>
      <c r="FLA10" s="144"/>
      <c r="FLB10" s="144"/>
      <c r="FLC10" s="144"/>
      <c r="FLD10" s="144"/>
      <c r="FLE10" s="144"/>
      <c r="FLF10" s="144"/>
      <c r="FLG10" s="144"/>
      <c r="FLH10" s="144"/>
      <c r="FLI10" s="144"/>
      <c r="FLJ10" s="144"/>
      <c r="FLK10" s="144"/>
      <c r="FLL10" s="144"/>
      <c r="FLM10" s="144"/>
      <c r="FLN10" s="144"/>
      <c r="FLO10" s="144"/>
      <c r="FLP10" s="144"/>
      <c r="FLQ10" s="144"/>
      <c r="FLR10" s="144"/>
      <c r="FLS10" s="144"/>
      <c r="FLT10" s="144"/>
      <c r="FLU10" s="144"/>
      <c r="FLV10" s="144"/>
      <c r="FLW10" s="144"/>
      <c r="FLX10" s="144"/>
      <c r="FLY10" s="144"/>
      <c r="FLZ10" s="144"/>
      <c r="FMA10" s="144"/>
      <c r="FMB10" s="144"/>
      <c r="FMC10" s="144"/>
      <c r="FMD10" s="144"/>
      <c r="FME10" s="144"/>
      <c r="FMF10" s="144"/>
      <c r="FMG10" s="144"/>
      <c r="FMH10" s="144"/>
      <c r="FMI10" s="144"/>
      <c r="FMJ10" s="144"/>
      <c r="FMK10" s="144"/>
      <c r="FML10" s="144"/>
      <c r="FMM10" s="144"/>
      <c r="FMN10" s="144"/>
      <c r="FMO10" s="144"/>
      <c r="FMP10" s="144"/>
      <c r="FMQ10" s="144"/>
      <c r="FMR10" s="144"/>
      <c r="FMS10" s="144"/>
      <c r="FMT10" s="144"/>
      <c r="FMU10" s="144"/>
      <c r="FMV10" s="144"/>
      <c r="FMW10" s="144"/>
      <c r="FMX10" s="144"/>
      <c r="FMY10" s="144"/>
      <c r="FMZ10" s="144"/>
      <c r="FNA10" s="144"/>
      <c r="FNB10" s="144"/>
      <c r="FNC10" s="144"/>
      <c r="FND10" s="144"/>
      <c r="FNE10" s="144"/>
      <c r="FNF10" s="144"/>
      <c r="FNG10" s="144"/>
      <c r="FNH10" s="144"/>
      <c r="FNI10" s="144"/>
      <c r="FNJ10" s="144"/>
      <c r="FNK10" s="144"/>
      <c r="FNL10" s="144"/>
      <c r="FNM10" s="144"/>
      <c r="FNN10" s="144"/>
      <c r="FNO10" s="144"/>
      <c r="FNP10" s="144"/>
      <c r="FNQ10" s="144"/>
      <c r="FNR10" s="144"/>
      <c r="FNS10" s="144"/>
      <c r="FNT10" s="144"/>
      <c r="FNU10" s="144"/>
      <c r="FNV10" s="144"/>
      <c r="FNW10" s="144"/>
      <c r="FNX10" s="144"/>
      <c r="FNY10" s="144"/>
      <c r="FNZ10" s="144"/>
      <c r="FOA10" s="144"/>
      <c r="FOB10" s="144"/>
      <c r="FOC10" s="144"/>
      <c r="FOD10" s="144"/>
      <c r="FOE10" s="144"/>
      <c r="FOF10" s="144"/>
      <c r="FOG10" s="144"/>
      <c r="FOH10" s="144"/>
      <c r="FOI10" s="144"/>
      <c r="FOJ10" s="144"/>
      <c r="FOK10" s="144"/>
      <c r="FOL10" s="144"/>
      <c r="FOM10" s="144"/>
      <c r="FON10" s="144"/>
      <c r="FOO10" s="144"/>
      <c r="FOP10" s="144"/>
      <c r="FOQ10" s="144"/>
      <c r="FOR10" s="144"/>
      <c r="FOS10" s="144"/>
      <c r="FOT10" s="144"/>
      <c r="FOU10" s="144"/>
      <c r="FOV10" s="144"/>
      <c r="FOW10" s="144"/>
      <c r="FOX10" s="144"/>
      <c r="FOY10" s="144"/>
      <c r="FOZ10" s="144"/>
      <c r="FPA10" s="144"/>
      <c r="FPB10" s="144"/>
      <c r="FPC10" s="144"/>
      <c r="FPD10" s="144"/>
      <c r="FPE10" s="144"/>
      <c r="FPF10" s="144"/>
      <c r="FPG10" s="144"/>
      <c r="FPH10" s="144"/>
      <c r="FPI10" s="144"/>
      <c r="FPJ10" s="144"/>
      <c r="FPK10" s="144"/>
      <c r="FPL10" s="144"/>
      <c r="FPM10" s="144"/>
      <c r="FPN10" s="144"/>
      <c r="FPO10" s="144"/>
      <c r="FPP10" s="144"/>
      <c r="FPQ10" s="144"/>
      <c r="FPR10" s="144"/>
      <c r="FPS10" s="144"/>
      <c r="FPT10" s="144"/>
      <c r="FPU10" s="144"/>
      <c r="FPV10" s="144"/>
      <c r="FPW10" s="144"/>
      <c r="FPX10" s="144"/>
      <c r="FPY10" s="144"/>
      <c r="FPZ10" s="144"/>
      <c r="FQA10" s="144"/>
      <c r="FQB10" s="144"/>
      <c r="FQC10" s="144"/>
      <c r="FQD10" s="144"/>
      <c r="FQE10" s="144"/>
      <c r="FQF10" s="144"/>
      <c r="FQG10" s="144"/>
      <c r="FQH10" s="144"/>
      <c r="FQI10" s="144"/>
      <c r="FQJ10" s="144"/>
      <c r="FQK10" s="144"/>
      <c r="FQL10" s="144"/>
      <c r="FQM10" s="144"/>
      <c r="FQN10" s="144"/>
      <c r="FQO10" s="144"/>
      <c r="FQP10" s="144"/>
      <c r="FQQ10" s="144"/>
      <c r="FQR10" s="144"/>
      <c r="FQS10" s="144"/>
      <c r="FQT10" s="144"/>
      <c r="FQU10" s="144"/>
      <c r="FQV10" s="144"/>
      <c r="FQW10" s="144"/>
      <c r="FQX10" s="144"/>
      <c r="FQY10" s="144"/>
      <c r="FQZ10" s="144"/>
      <c r="FRA10" s="144"/>
      <c r="FRB10" s="144"/>
      <c r="FRC10" s="144"/>
      <c r="FRD10" s="144"/>
      <c r="FRE10" s="144"/>
      <c r="FRF10" s="144"/>
      <c r="FRG10" s="144"/>
      <c r="FRH10" s="144"/>
      <c r="FRI10" s="144"/>
      <c r="FRJ10" s="144"/>
      <c r="FRK10" s="144"/>
      <c r="FRL10" s="144"/>
      <c r="FRM10" s="144"/>
      <c r="FRN10" s="144"/>
      <c r="FRO10" s="144"/>
      <c r="FRP10" s="144"/>
      <c r="FRQ10" s="144"/>
      <c r="FRR10" s="144"/>
      <c r="FRS10" s="144"/>
      <c r="FRT10" s="144"/>
      <c r="FRU10" s="144"/>
      <c r="FRV10" s="144"/>
      <c r="FRW10" s="144"/>
      <c r="FRX10" s="144"/>
      <c r="FRY10" s="144"/>
      <c r="FRZ10" s="144"/>
      <c r="FSA10" s="144"/>
      <c r="FSB10" s="144"/>
      <c r="FSC10" s="144"/>
      <c r="FSD10" s="144"/>
      <c r="FSE10" s="144"/>
      <c r="FSF10" s="144"/>
      <c r="FSG10" s="144"/>
      <c r="FSH10" s="144"/>
      <c r="FSI10" s="144"/>
      <c r="FSJ10" s="144"/>
      <c r="FSK10" s="144"/>
      <c r="FSL10" s="144"/>
      <c r="FSM10" s="144"/>
      <c r="FSN10" s="144"/>
      <c r="FSO10" s="144"/>
      <c r="FSP10" s="144"/>
      <c r="FSQ10" s="144"/>
      <c r="FSR10" s="144"/>
      <c r="FSS10" s="144"/>
      <c r="FST10" s="144"/>
      <c r="FSU10" s="144"/>
      <c r="FSV10" s="144"/>
      <c r="FSW10" s="144"/>
      <c r="FSX10" s="144"/>
      <c r="FSY10" s="144"/>
      <c r="FSZ10" s="144"/>
      <c r="FTA10" s="144"/>
      <c r="FTB10" s="144"/>
      <c r="FTC10" s="144"/>
      <c r="FTD10" s="144"/>
      <c r="FTE10" s="144"/>
      <c r="FTF10" s="144"/>
      <c r="FTG10" s="144"/>
      <c r="FTH10" s="144"/>
      <c r="FTI10" s="144"/>
      <c r="FTJ10" s="144"/>
      <c r="FTK10" s="144"/>
      <c r="FTL10" s="144"/>
      <c r="FTM10" s="144"/>
      <c r="FTN10" s="144"/>
      <c r="FTO10" s="144"/>
      <c r="FTP10" s="144"/>
      <c r="FTQ10" s="144"/>
      <c r="FTR10" s="144"/>
      <c r="FTS10" s="144"/>
      <c r="FTT10" s="144"/>
      <c r="FTU10" s="144"/>
      <c r="FTV10" s="144"/>
      <c r="FTW10" s="144"/>
      <c r="FTX10" s="144"/>
      <c r="FTY10" s="144"/>
      <c r="FTZ10" s="144"/>
      <c r="FUA10" s="144"/>
      <c r="FUB10" s="144"/>
      <c r="FUC10" s="144"/>
      <c r="FUD10" s="144"/>
      <c r="FUE10" s="144"/>
      <c r="FUF10" s="144"/>
      <c r="FUG10" s="144"/>
      <c r="FUH10" s="144"/>
      <c r="FUI10" s="144"/>
      <c r="FUJ10" s="144"/>
      <c r="FUK10" s="144"/>
      <c r="FUL10" s="144"/>
      <c r="FUM10" s="144"/>
      <c r="FUN10" s="144"/>
      <c r="FUO10" s="144"/>
      <c r="FUP10" s="144"/>
      <c r="FUQ10" s="144"/>
      <c r="FUR10" s="144"/>
      <c r="FUS10" s="144"/>
      <c r="FUT10" s="144"/>
      <c r="FUU10" s="144"/>
      <c r="FUV10" s="144"/>
      <c r="FUW10" s="144"/>
      <c r="FUX10" s="144"/>
      <c r="FUY10" s="144"/>
      <c r="FUZ10" s="144"/>
      <c r="FVA10" s="144"/>
      <c r="FVB10" s="144"/>
      <c r="FVC10" s="144"/>
      <c r="FVD10" s="144"/>
      <c r="FVE10" s="144"/>
      <c r="FVF10" s="144"/>
      <c r="FVG10" s="144"/>
      <c r="FVH10" s="144"/>
      <c r="FVI10" s="144"/>
      <c r="FVJ10" s="144"/>
      <c r="FVK10" s="144"/>
      <c r="FVL10" s="144"/>
      <c r="FVM10" s="144"/>
      <c r="FVN10" s="144"/>
      <c r="FVO10" s="144"/>
      <c r="FVP10" s="144"/>
      <c r="FVQ10" s="144"/>
      <c r="FVR10" s="144"/>
      <c r="FVS10" s="144"/>
      <c r="FVT10" s="144"/>
      <c r="FVU10" s="144"/>
      <c r="FVV10" s="144"/>
      <c r="FVW10" s="144"/>
      <c r="FVX10" s="144"/>
      <c r="FVY10" s="144"/>
      <c r="FVZ10" s="144"/>
      <c r="FWA10" s="144"/>
      <c r="FWB10" s="144"/>
      <c r="FWC10" s="144"/>
      <c r="FWD10" s="144"/>
      <c r="FWE10" s="144"/>
      <c r="FWF10" s="144"/>
      <c r="FWG10" s="144"/>
      <c r="FWH10" s="144"/>
      <c r="FWI10" s="144"/>
      <c r="FWJ10" s="144"/>
      <c r="FWK10" s="144"/>
      <c r="FWL10" s="144"/>
      <c r="FWM10" s="144"/>
      <c r="FWN10" s="144"/>
      <c r="FWO10" s="144"/>
      <c r="FWP10" s="144"/>
      <c r="FWQ10" s="144"/>
      <c r="FWR10" s="144"/>
      <c r="FWS10" s="144"/>
      <c r="FWT10" s="144"/>
      <c r="FWU10" s="144"/>
      <c r="FWV10" s="144"/>
      <c r="FWW10" s="144"/>
      <c r="FWX10" s="144"/>
      <c r="FWY10" s="144"/>
      <c r="FWZ10" s="144"/>
      <c r="FXA10" s="144"/>
      <c r="FXB10" s="144"/>
      <c r="FXC10" s="144"/>
      <c r="FXD10" s="144"/>
      <c r="FXE10" s="144"/>
      <c r="FXF10" s="144"/>
      <c r="FXG10" s="144"/>
      <c r="FXH10" s="144"/>
      <c r="FXI10" s="144"/>
      <c r="FXJ10" s="144"/>
      <c r="FXK10" s="144"/>
      <c r="FXL10" s="144"/>
      <c r="FXM10" s="144"/>
      <c r="FXN10" s="144"/>
      <c r="FXO10" s="144"/>
      <c r="FXP10" s="144"/>
      <c r="FXQ10" s="144"/>
      <c r="FXR10" s="144"/>
      <c r="FXS10" s="144"/>
      <c r="FXT10" s="144"/>
      <c r="FXU10" s="144"/>
      <c r="FXV10" s="144"/>
      <c r="FXW10" s="144"/>
      <c r="FXX10" s="144"/>
      <c r="FXY10" s="144"/>
      <c r="FXZ10" s="144"/>
      <c r="FYA10" s="144"/>
      <c r="FYB10" s="144"/>
      <c r="FYC10" s="144"/>
      <c r="FYD10" s="144"/>
      <c r="FYE10" s="144"/>
      <c r="FYF10" s="144"/>
      <c r="FYG10" s="144"/>
      <c r="FYH10" s="144"/>
      <c r="FYI10" s="144"/>
      <c r="FYJ10" s="144"/>
      <c r="FYK10" s="144"/>
      <c r="FYL10" s="144"/>
      <c r="FYM10" s="144"/>
      <c r="FYN10" s="144"/>
      <c r="FYO10" s="144"/>
      <c r="FYP10" s="144"/>
      <c r="FYQ10" s="144"/>
      <c r="FYR10" s="144"/>
      <c r="FYS10" s="144"/>
      <c r="FYT10" s="144"/>
      <c r="FYU10" s="144"/>
      <c r="FYV10" s="144"/>
      <c r="FYW10" s="144"/>
      <c r="FYX10" s="144"/>
      <c r="FYY10" s="144"/>
      <c r="FYZ10" s="144"/>
      <c r="FZA10" s="144"/>
      <c r="FZB10" s="144"/>
      <c r="FZC10" s="144"/>
      <c r="FZD10" s="144"/>
      <c r="FZE10" s="144"/>
      <c r="FZF10" s="144"/>
      <c r="FZG10" s="144"/>
      <c r="FZH10" s="144"/>
      <c r="FZI10" s="144"/>
      <c r="FZJ10" s="144"/>
      <c r="FZK10" s="144"/>
      <c r="FZL10" s="144"/>
      <c r="FZM10" s="144"/>
      <c r="FZN10" s="144"/>
      <c r="FZO10" s="144"/>
      <c r="FZP10" s="144"/>
      <c r="FZQ10" s="144"/>
      <c r="FZR10" s="144"/>
      <c r="FZS10" s="144"/>
      <c r="FZT10" s="144"/>
      <c r="FZU10" s="144"/>
      <c r="FZV10" s="144"/>
      <c r="FZW10" s="144"/>
      <c r="FZX10" s="144"/>
      <c r="FZY10" s="144"/>
      <c r="FZZ10" s="144"/>
      <c r="GAA10" s="144"/>
      <c r="GAB10" s="144"/>
      <c r="GAC10" s="144"/>
      <c r="GAD10" s="144"/>
      <c r="GAE10" s="144"/>
      <c r="GAF10" s="144"/>
      <c r="GAG10" s="144"/>
      <c r="GAH10" s="144"/>
      <c r="GAI10" s="144"/>
      <c r="GAJ10" s="144"/>
      <c r="GAK10" s="144"/>
      <c r="GAL10" s="144"/>
      <c r="GAM10" s="144"/>
      <c r="GAN10" s="144"/>
      <c r="GAO10" s="144"/>
      <c r="GAP10" s="144"/>
      <c r="GAQ10" s="144"/>
      <c r="GAR10" s="144"/>
      <c r="GAS10" s="144"/>
      <c r="GAT10" s="144"/>
      <c r="GAU10" s="144"/>
      <c r="GAV10" s="144"/>
      <c r="GAW10" s="144"/>
      <c r="GAX10" s="144"/>
      <c r="GAY10" s="144"/>
      <c r="GAZ10" s="144"/>
      <c r="GBA10" s="144"/>
      <c r="GBB10" s="144"/>
      <c r="GBC10" s="144"/>
      <c r="GBD10" s="144"/>
      <c r="GBE10" s="144"/>
      <c r="GBF10" s="144"/>
      <c r="GBG10" s="144"/>
      <c r="GBH10" s="144"/>
      <c r="GBI10" s="144"/>
      <c r="GBJ10" s="144"/>
      <c r="GBK10" s="144"/>
      <c r="GBL10" s="144"/>
      <c r="GBM10" s="144"/>
      <c r="GBN10" s="144"/>
      <c r="GBO10" s="144"/>
      <c r="GBP10" s="144"/>
      <c r="GBQ10" s="144"/>
      <c r="GBR10" s="144"/>
      <c r="GBS10" s="144"/>
      <c r="GBT10" s="144"/>
      <c r="GBU10" s="144"/>
      <c r="GBV10" s="144"/>
      <c r="GBW10" s="144"/>
      <c r="GBX10" s="144"/>
      <c r="GBY10" s="144"/>
      <c r="GBZ10" s="144"/>
      <c r="GCA10" s="144"/>
      <c r="GCB10" s="144"/>
      <c r="GCC10" s="144"/>
      <c r="GCD10" s="144"/>
      <c r="GCE10" s="144"/>
      <c r="GCF10" s="144"/>
      <c r="GCG10" s="144"/>
      <c r="GCH10" s="144"/>
      <c r="GCI10" s="144"/>
      <c r="GCJ10" s="144"/>
      <c r="GCK10" s="144"/>
      <c r="GCL10" s="144"/>
      <c r="GCM10" s="144"/>
      <c r="GCN10" s="144"/>
      <c r="GCO10" s="144"/>
      <c r="GCP10" s="144"/>
      <c r="GCQ10" s="144"/>
      <c r="GCR10" s="144"/>
      <c r="GCS10" s="144"/>
      <c r="GCT10" s="144"/>
      <c r="GCU10" s="144"/>
      <c r="GCV10" s="144"/>
      <c r="GCW10" s="144"/>
      <c r="GCX10" s="144"/>
      <c r="GCY10" s="144"/>
      <c r="GCZ10" s="144"/>
      <c r="GDA10" s="144"/>
      <c r="GDB10" s="144"/>
      <c r="GDC10" s="144"/>
      <c r="GDD10" s="144"/>
      <c r="GDE10" s="144"/>
      <c r="GDF10" s="144"/>
      <c r="GDG10" s="144"/>
      <c r="GDH10" s="144"/>
      <c r="GDI10" s="144"/>
      <c r="GDJ10" s="144"/>
      <c r="GDK10" s="144"/>
      <c r="GDL10" s="144"/>
      <c r="GDM10" s="144"/>
      <c r="GDN10" s="144"/>
      <c r="GDO10" s="144"/>
      <c r="GDP10" s="144"/>
      <c r="GDQ10" s="144"/>
      <c r="GDR10" s="144"/>
      <c r="GDS10" s="144"/>
      <c r="GDT10" s="144"/>
      <c r="GDU10" s="144"/>
      <c r="GDV10" s="144"/>
      <c r="GDW10" s="144"/>
      <c r="GDX10" s="144"/>
      <c r="GDY10" s="144"/>
      <c r="GDZ10" s="144"/>
      <c r="GEA10" s="144"/>
      <c r="GEB10" s="144"/>
      <c r="GEC10" s="144"/>
      <c r="GED10" s="144"/>
      <c r="GEE10" s="144"/>
      <c r="GEF10" s="144"/>
      <c r="GEG10" s="144"/>
      <c r="GEH10" s="144"/>
      <c r="GEI10" s="144"/>
      <c r="GEJ10" s="144"/>
      <c r="GEK10" s="144"/>
      <c r="GEL10" s="144"/>
      <c r="GEM10" s="144"/>
      <c r="GEN10" s="144"/>
      <c r="GEO10" s="144"/>
      <c r="GEP10" s="144"/>
      <c r="GEQ10" s="144"/>
      <c r="GER10" s="144"/>
      <c r="GES10" s="144"/>
      <c r="GET10" s="144"/>
      <c r="GEU10" s="144"/>
      <c r="GEV10" s="144"/>
      <c r="GEW10" s="144"/>
      <c r="GEX10" s="144"/>
      <c r="GEY10" s="144"/>
      <c r="GEZ10" s="144"/>
      <c r="GFA10" s="144"/>
      <c r="GFB10" s="144"/>
      <c r="GFC10" s="144"/>
      <c r="GFD10" s="144"/>
      <c r="GFE10" s="144"/>
      <c r="GFF10" s="144"/>
      <c r="GFG10" s="144"/>
      <c r="GFH10" s="144"/>
      <c r="GFI10" s="144"/>
      <c r="GFJ10" s="144"/>
      <c r="GFK10" s="144"/>
      <c r="GFL10" s="144"/>
      <c r="GFM10" s="144"/>
      <c r="GFN10" s="144"/>
      <c r="GFO10" s="144"/>
      <c r="GFP10" s="144"/>
      <c r="GFQ10" s="144"/>
      <c r="GFR10" s="144"/>
      <c r="GFS10" s="144"/>
      <c r="GFT10" s="144"/>
      <c r="GFU10" s="144"/>
      <c r="GFV10" s="144"/>
      <c r="GFW10" s="144"/>
      <c r="GFX10" s="144"/>
      <c r="GFY10" s="144"/>
      <c r="GFZ10" s="144"/>
      <c r="GGA10" s="144"/>
      <c r="GGB10" s="144"/>
      <c r="GGC10" s="144"/>
      <c r="GGD10" s="144"/>
      <c r="GGE10" s="144"/>
      <c r="GGF10" s="144"/>
      <c r="GGG10" s="144"/>
      <c r="GGH10" s="144"/>
      <c r="GGI10" s="144"/>
      <c r="GGJ10" s="144"/>
      <c r="GGK10" s="144"/>
      <c r="GGL10" s="144"/>
      <c r="GGM10" s="144"/>
      <c r="GGN10" s="144"/>
      <c r="GGO10" s="144"/>
      <c r="GGP10" s="144"/>
      <c r="GGQ10" s="144"/>
      <c r="GGR10" s="144"/>
      <c r="GGS10" s="144"/>
      <c r="GGT10" s="144"/>
      <c r="GGU10" s="144"/>
      <c r="GGV10" s="144"/>
      <c r="GGW10" s="144"/>
      <c r="GGX10" s="144"/>
      <c r="GGY10" s="144"/>
      <c r="GGZ10" s="144"/>
      <c r="GHA10" s="144"/>
      <c r="GHB10" s="144"/>
      <c r="GHC10" s="144"/>
      <c r="GHD10" s="144"/>
      <c r="GHE10" s="144"/>
      <c r="GHF10" s="144"/>
      <c r="GHG10" s="144"/>
      <c r="GHH10" s="144"/>
      <c r="GHI10" s="144"/>
      <c r="GHJ10" s="144"/>
      <c r="GHK10" s="144"/>
      <c r="GHL10" s="144"/>
      <c r="GHM10" s="144"/>
      <c r="GHN10" s="144"/>
      <c r="GHO10" s="144"/>
      <c r="GHP10" s="144"/>
      <c r="GHQ10" s="144"/>
      <c r="GHR10" s="144"/>
      <c r="GHS10" s="144"/>
      <c r="GHT10" s="144"/>
      <c r="GHU10" s="144"/>
      <c r="GHV10" s="144"/>
      <c r="GHW10" s="144"/>
      <c r="GHX10" s="144"/>
      <c r="GHY10" s="144"/>
      <c r="GHZ10" s="144"/>
      <c r="GIA10" s="144"/>
      <c r="GIB10" s="144"/>
      <c r="GIC10" s="144"/>
      <c r="GID10" s="144"/>
      <c r="GIE10" s="144"/>
      <c r="GIF10" s="144"/>
      <c r="GIG10" s="144"/>
      <c r="GIH10" s="144"/>
      <c r="GII10" s="144"/>
      <c r="GIJ10" s="144"/>
      <c r="GIK10" s="144"/>
      <c r="GIL10" s="144"/>
      <c r="GIM10" s="144"/>
      <c r="GIN10" s="144"/>
      <c r="GIO10" s="144"/>
      <c r="GIP10" s="144"/>
      <c r="GIQ10" s="144"/>
      <c r="GIR10" s="144"/>
      <c r="GIS10" s="144"/>
      <c r="GIT10" s="144"/>
      <c r="GIU10" s="144"/>
      <c r="GIV10" s="144"/>
      <c r="GIW10" s="144"/>
      <c r="GIX10" s="144"/>
      <c r="GIY10" s="144"/>
      <c r="GIZ10" s="144"/>
      <c r="GJA10" s="144"/>
      <c r="GJB10" s="144"/>
      <c r="GJC10" s="144"/>
      <c r="GJD10" s="144"/>
      <c r="GJE10" s="144"/>
      <c r="GJF10" s="144"/>
      <c r="GJG10" s="144"/>
      <c r="GJH10" s="144"/>
      <c r="GJI10" s="144"/>
      <c r="GJJ10" s="144"/>
      <c r="GJK10" s="144"/>
      <c r="GJL10" s="144"/>
      <c r="GJM10" s="144"/>
      <c r="GJN10" s="144"/>
      <c r="GJO10" s="144"/>
      <c r="GJP10" s="144"/>
      <c r="GJQ10" s="144"/>
      <c r="GJR10" s="144"/>
      <c r="GJS10" s="144"/>
      <c r="GJT10" s="144"/>
      <c r="GJU10" s="144"/>
      <c r="GJV10" s="144"/>
      <c r="GJW10" s="144"/>
      <c r="GJX10" s="144"/>
      <c r="GJY10" s="144"/>
      <c r="GJZ10" s="144"/>
      <c r="GKA10" s="144"/>
      <c r="GKB10" s="144"/>
      <c r="GKC10" s="144"/>
      <c r="GKD10" s="144"/>
      <c r="GKE10" s="144"/>
      <c r="GKF10" s="144"/>
      <c r="GKG10" s="144"/>
      <c r="GKH10" s="144"/>
      <c r="GKI10" s="144"/>
      <c r="GKJ10" s="144"/>
      <c r="GKK10" s="144"/>
      <c r="GKL10" s="144"/>
      <c r="GKM10" s="144"/>
      <c r="GKN10" s="144"/>
      <c r="GKO10" s="144"/>
      <c r="GKP10" s="144"/>
      <c r="GKQ10" s="144"/>
      <c r="GKR10" s="144"/>
      <c r="GKS10" s="144"/>
      <c r="GKT10" s="144"/>
      <c r="GKU10" s="144"/>
      <c r="GKV10" s="144"/>
      <c r="GKW10" s="144"/>
      <c r="GKX10" s="144"/>
      <c r="GKY10" s="144"/>
      <c r="GKZ10" s="144"/>
      <c r="GLA10" s="144"/>
      <c r="GLB10" s="144"/>
      <c r="GLC10" s="144"/>
      <c r="GLD10" s="144"/>
      <c r="GLE10" s="144"/>
      <c r="GLF10" s="144"/>
      <c r="GLG10" s="144"/>
      <c r="GLH10" s="144"/>
      <c r="GLI10" s="144"/>
      <c r="GLJ10" s="144"/>
      <c r="GLK10" s="144"/>
      <c r="GLL10" s="144"/>
      <c r="GLM10" s="144"/>
      <c r="GLN10" s="144"/>
      <c r="GLO10" s="144"/>
      <c r="GLP10" s="144"/>
      <c r="GLQ10" s="144"/>
      <c r="GLR10" s="144"/>
      <c r="GLS10" s="144"/>
      <c r="GLT10" s="144"/>
      <c r="GLU10" s="144"/>
      <c r="GLV10" s="144"/>
      <c r="GLW10" s="144"/>
      <c r="GLX10" s="144"/>
      <c r="GLY10" s="144"/>
      <c r="GLZ10" s="144"/>
      <c r="GMA10" s="144"/>
      <c r="GMB10" s="144"/>
      <c r="GMC10" s="144"/>
      <c r="GMD10" s="144"/>
      <c r="GME10" s="144"/>
      <c r="GMF10" s="144"/>
      <c r="GMG10" s="144"/>
      <c r="GMH10" s="144"/>
      <c r="GMI10" s="144"/>
      <c r="GMJ10" s="144"/>
      <c r="GMK10" s="144"/>
      <c r="GML10" s="144"/>
      <c r="GMM10" s="144"/>
      <c r="GMN10" s="144"/>
      <c r="GMO10" s="144"/>
      <c r="GMP10" s="144"/>
      <c r="GMQ10" s="144"/>
      <c r="GMR10" s="144"/>
      <c r="GMS10" s="144"/>
      <c r="GMT10" s="144"/>
      <c r="GMU10" s="144"/>
      <c r="GMV10" s="144"/>
      <c r="GMW10" s="144"/>
      <c r="GMX10" s="144"/>
      <c r="GMY10" s="144"/>
      <c r="GMZ10" s="144"/>
      <c r="GNA10" s="144"/>
      <c r="GNB10" s="144"/>
      <c r="GNC10" s="144"/>
      <c r="GND10" s="144"/>
      <c r="GNE10" s="144"/>
      <c r="GNF10" s="144"/>
      <c r="GNG10" s="144"/>
      <c r="GNH10" s="144"/>
      <c r="GNI10" s="144"/>
      <c r="GNJ10" s="144"/>
      <c r="GNK10" s="144"/>
      <c r="GNL10" s="144"/>
      <c r="GNM10" s="144"/>
      <c r="GNN10" s="144"/>
      <c r="GNO10" s="144"/>
      <c r="GNP10" s="144"/>
      <c r="GNQ10" s="144"/>
      <c r="GNR10" s="144"/>
      <c r="GNS10" s="144"/>
      <c r="GNT10" s="144"/>
      <c r="GNU10" s="144"/>
      <c r="GNV10" s="144"/>
      <c r="GNW10" s="144"/>
      <c r="GNX10" s="144"/>
      <c r="GNY10" s="144"/>
      <c r="GNZ10" s="144"/>
      <c r="GOA10" s="144"/>
      <c r="GOB10" s="144"/>
      <c r="GOC10" s="144"/>
      <c r="GOD10" s="144"/>
      <c r="GOE10" s="144"/>
      <c r="GOF10" s="144"/>
      <c r="GOG10" s="144"/>
      <c r="GOH10" s="144"/>
      <c r="GOI10" s="144"/>
      <c r="GOJ10" s="144"/>
      <c r="GOK10" s="144"/>
      <c r="GOL10" s="144"/>
      <c r="GOM10" s="144"/>
      <c r="GON10" s="144"/>
      <c r="GOO10" s="144"/>
      <c r="GOP10" s="144"/>
      <c r="GOQ10" s="144"/>
      <c r="GOR10" s="144"/>
      <c r="GOS10" s="144"/>
      <c r="GOT10" s="144"/>
      <c r="GOU10" s="144"/>
      <c r="GOV10" s="144"/>
      <c r="GOW10" s="144"/>
      <c r="GOX10" s="144"/>
      <c r="GOY10" s="144"/>
      <c r="GOZ10" s="144"/>
      <c r="GPA10" s="144"/>
      <c r="GPB10" s="144"/>
      <c r="GPC10" s="144"/>
      <c r="GPD10" s="144"/>
      <c r="GPE10" s="144"/>
      <c r="GPF10" s="144"/>
      <c r="GPG10" s="144"/>
      <c r="GPH10" s="144"/>
      <c r="GPI10" s="144"/>
      <c r="GPJ10" s="144"/>
      <c r="GPK10" s="144"/>
      <c r="GPL10" s="144"/>
      <c r="GPM10" s="144"/>
      <c r="GPN10" s="144"/>
      <c r="GPO10" s="144"/>
      <c r="GPP10" s="144"/>
      <c r="GPQ10" s="144"/>
      <c r="GPR10" s="144"/>
      <c r="GPS10" s="144"/>
      <c r="GPT10" s="144"/>
      <c r="GPU10" s="144"/>
      <c r="GPV10" s="144"/>
      <c r="GPW10" s="144"/>
      <c r="GPX10" s="144"/>
      <c r="GPY10" s="144"/>
      <c r="GPZ10" s="144"/>
      <c r="GQA10" s="144"/>
      <c r="GQB10" s="144"/>
      <c r="GQC10" s="144"/>
      <c r="GQD10" s="144"/>
      <c r="GQE10" s="144"/>
      <c r="GQF10" s="144"/>
      <c r="GQG10" s="144"/>
      <c r="GQH10" s="144"/>
      <c r="GQI10" s="144"/>
      <c r="GQJ10" s="144"/>
      <c r="GQK10" s="144"/>
      <c r="GQL10" s="144"/>
      <c r="GQM10" s="144"/>
      <c r="GQN10" s="144"/>
      <c r="GQO10" s="144"/>
      <c r="GQP10" s="144"/>
      <c r="GQQ10" s="144"/>
      <c r="GQR10" s="144"/>
      <c r="GQS10" s="144"/>
      <c r="GQT10" s="144"/>
      <c r="GQU10" s="144"/>
      <c r="GQV10" s="144"/>
      <c r="GQW10" s="144"/>
      <c r="GQX10" s="144"/>
      <c r="GQY10" s="144"/>
      <c r="GQZ10" s="144"/>
      <c r="GRA10" s="144"/>
      <c r="GRB10" s="144"/>
      <c r="GRC10" s="144"/>
      <c r="GRD10" s="144"/>
      <c r="GRE10" s="144"/>
      <c r="GRF10" s="144"/>
      <c r="GRG10" s="144"/>
      <c r="GRH10" s="144"/>
      <c r="GRI10" s="144"/>
      <c r="GRJ10" s="144"/>
      <c r="GRK10" s="144"/>
      <c r="GRL10" s="144"/>
      <c r="GRM10" s="144"/>
      <c r="GRN10" s="144"/>
      <c r="GRO10" s="144"/>
      <c r="GRP10" s="144"/>
      <c r="GRQ10" s="144"/>
      <c r="GRR10" s="144"/>
      <c r="GRS10" s="144"/>
      <c r="GRT10" s="144"/>
      <c r="GRU10" s="144"/>
      <c r="GRV10" s="144"/>
      <c r="GRW10" s="144"/>
      <c r="GRX10" s="144"/>
      <c r="GRY10" s="144"/>
      <c r="GRZ10" s="144"/>
      <c r="GSA10" s="144"/>
      <c r="GSB10" s="144"/>
      <c r="GSC10" s="144"/>
      <c r="GSD10" s="144"/>
      <c r="GSE10" s="144"/>
      <c r="GSF10" s="144"/>
      <c r="GSG10" s="144"/>
      <c r="GSH10" s="144"/>
      <c r="GSI10" s="144"/>
      <c r="GSJ10" s="144"/>
      <c r="GSK10" s="144"/>
      <c r="GSL10" s="144"/>
      <c r="GSM10" s="144"/>
      <c r="GSN10" s="144"/>
      <c r="GSO10" s="144"/>
      <c r="GSP10" s="144"/>
      <c r="GSQ10" s="144"/>
      <c r="GSR10" s="144"/>
      <c r="GSS10" s="144"/>
      <c r="GST10" s="144"/>
      <c r="GSU10" s="144"/>
      <c r="GSV10" s="144"/>
      <c r="GSW10" s="144"/>
      <c r="GSX10" s="144"/>
      <c r="GSY10" s="144"/>
      <c r="GSZ10" s="144"/>
      <c r="GTA10" s="144"/>
      <c r="GTB10" s="144"/>
      <c r="GTC10" s="144"/>
      <c r="GTD10" s="144"/>
      <c r="GTE10" s="144"/>
      <c r="GTF10" s="144"/>
      <c r="GTG10" s="144"/>
      <c r="GTH10" s="144"/>
      <c r="GTI10" s="144"/>
      <c r="GTJ10" s="144"/>
      <c r="GTK10" s="144"/>
      <c r="GTL10" s="144"/>
      <c r="GTM10" s="144"/>
      <c r="GTN10" s="144"/>
      <c r="GTO10" s="144"/>
      <c r="GTP10" s="144"/>
      <c r="GTQ10" s="144"/>
      <c r="GTR10" s="144"/>
      <c r="GTS10" s="144"/>
      <c r="GTT10" s="144"/>
      <c r="GTU10" s="144"/>
      <c r="GTV10" s="144"/>
      <c r="GTW10" s="144"/>
      <c r="GTX10" s="144"/>
      <c r="GTY10" s="144"/>
      <c r="GTZ10" s="144"/>
      <c r="GUA10" s="144"/>
      <c r="GUB10" s="144"/>
      <c r="GUC10" s="144"/>
      <c r="GUD10" s="144"/>
      <c r="GUE10" s="144"/>
      <c r="GUF10" s="144"/>
      <c r="GUG10" s="144"/>
      <c r="GUH10" s="144"/>
      <c r="GUI10" s="144"/>
      <c r="GUJ10" s="144"/>
      <c r="GUK10" s="144"/>
      <c r="GUL10" s="144"/>
      <c r="GUM10" s="144"/>
      <c r="GUN10" s="144"/>
      <c r="GUO10" s="144"/>
      <c r="GUP10" s="144"/>
      <c r="GUQ10" s="144"/>
      <c r="GUR10" s="144"/>
      <c r="GUS10" s="144"/>
      <c r="GUT10" s="144"/>
      <c r="GUU10" s="144"/>
      <c r="GUV10" s="144"/>
      <c r="GUW10" s="144"/>
      <c r="GUX10" s="144"/>
      <c r="GUY10" s="144"/>
      <c r="GUZ10" s="144"/>
      <c r="GVA10" s="144"/>
      <c r="GVB10" s="144"/>
      <c r="GVC10" s="144"/>
      <c r="GVD10" s="144"/>
      <c r="GVE10" s="144"/>
      <c r="GVF10" s="144"/>
      <c r="GVG10" s="144"/>
      <c r="GVH10" s="144"/>
      <c r="GVI10" s="144"/>
      <c r="GVJ10" s="144"/>
      <c r="GVK10" s="144"/>
      <c r="GVL10" s="144"/>
      <c r="GVM10" s="144"/>
      <c r="GVN10" s="144"/>
      <c r="GVO10" s="144"/>
      <c r="GVP10" s="144"/>
      <c r="GVQ10" s="144"/>
      <c r="GVR10" s="144"/>
      <c r="GVS10" s="144"/>
      <c r="GVT10" s="144"/>
      <c r="GVU10" s="144"/>
      <c r="GVV10" s="144"/>
      <c r="GVW10" s="144"/>
      <c r="GVX10" s="144"/>
      <c r="GVY10" s="144"/>
      <c r="GVZ10" s="144"/>
      <c r="GWA10" s="144"/>
      <c r="GWB10" s="144"/>
      <c r="GWC10" s="144"/>
      <c r="GWD10" s="144"/>
      <c r="GWE10" s="144"/>
      <c r="GWF10" s="144"/>
      <c r="GWG10" s="144"/>
      <c r="GWH10" s="144"/>
      <c r="GWI10" s="144"/>
      <c r="GWJ10" s="144"/>
      <c r="GWK10" s="144"/>
      <c r="GWL10" s="144"/>
      <c r="GWM10" s="144"/>
      <c r="GWN10" s="144"/>
      <c r="GWO10" s="144"/>
      <c r="GWP10" s="144"/>
      <c r="GWQ10" s="144"/>
      <c r="GWR10" s="144"/>
      <c r="GWS10" s="144"/>
      <c r="GWT10" s="144"/>
      <c r="GWU10" s="144"/>
      <c r="GWV10" s="144"/>
      <c r="GWW10" s="144"/>
      <c r="GWX10" s="144"/>
      <c r="GWY10" s="144"/>
      <c r="GWZ10" s="144"/>
      <c r="GXA10" s="144"/>
      <c r="GXB10" s="144"/>
      <c r="GXC10" s="144"/>
      <c r="GXD10" s="144"/>
      <c r="GXE10" s="144"/>
      <c r="GXF10" s="144"/>
      <c r="GXG10" s="144"/>
      <c r="GXH10" s="144"/>
      <c r="GXI10" s="144"/>
      <c r="GXJ10" s="144"/>
      <c r="GXK10" s="144"/>
      <c r="GXL10" s="144"/>
      <c r="GXM10" s="144"/>
      <c r="GXN10" s="144"/>
      <c r="GXO10" s="144"/>
      <c r="GXP10" s="144"/>
      <c r="GXQ10" s="144"/>
      <c r="GXR10" s="144"/>
      <c r="GXS10" s="144"/>
      <c r="GXT10" s="144"/>
      <c r="GXU10" s="144"/>
      <c r="GXV10" s="144"/>
      <c r="GXW10" s="144"/>
      <c r="GXX10" s="144"/>
      <c r="GXY10" s="144"/>
      <c r="GXZ10" s="144"/>
      <c r="GYA10" s="144"/>
      <c r="GYB10" s="144"/>
      <c r="GYC10" s="144"/>
      <c r="GYD10" s="144"/>
      <c r="GYE10" s="144"/>
      <c r="GYF10" s="144"/>
      <c r="GYG10" s="144"/>
      <c r="GYH10" s="144"/>
      <c r="GYI10" s="144"/>
      <c r="GYJ10" s="144"/>
      <c r="GYK10" s="144"/>
      <c r="GYL10" s="144"/>
      <c r="GYM10" s="144"/>
      <c r="GYN10" s="144"/>
      <c r="GYO10" s="144"/>
      <c r="GYP10" s="144"/>
      <c r="GYQ10" s="144"/>
      <c r="GYR10" s="144"/>
      <c r="GYS10" s="144"/>
      <c r="GYT10" s="144"/>
      <c r="GYU10" s="144"/>
      <c r="GYV10" s="144"/>
      <c r="GYW10" s="144"/>
      <c r="GYX10" s="144"/>
      <c r="GYY10" s="144"/>
      <c r="GYZ10" s="144"/>
      <c r="GZA10" s="144"/>
      <c r="GZB10" s="144"/>
      <c r="GZC10" s="144"/>
      <c r="GZD10" s="144"/>
      <c r="GZE10" s="144"/>
      <c r="GZF10" s="144"/>
      <c r="GZG10" s="144"/>
      <c r="GZH10" s="144"/>
      <c r="GZI10" s="144"/>
      <c r="GZJ10" s="144"/>
      <c r="GZK10" s="144"/>
      <c r="GZL10" s="144"/>
      <c r="GZM10" s="144"/>
      <c r="GZN10" s="144"/>
      <c r="GZO10" s="144"/>
      <c r="GZP10" s="144"/>
      <c r="GZQ10" s="144"/>
      <c r="GZR10" s="144"/>
      <c r="GZS10" s="144"/>
      <c r="GZT10" s="144"/>
      <c r="GZU10" s="144"/>
      <c r="GZV10" s="144"/>
      <c r="GZW10" s="144"/>
      <c r="GZX10" s="144"/>
      <c r="GZY10" s="144"/>
      <c r="GZZ10" s="144"/>
      <c r="HAA10" s="144"/>
      <c r="HAB10" s="144"/>
      <c r="HAC10" s="144"/>
      <c r="HAD10" s="144"/>
      <c r="HAE10" s="144"/>
      <c r="HAF10" s="144"/>
      <c r="HAG10" s="144"/>
      <c r="HAH10" s="144"/>
      <c r="HAI10" s="144"/>
      <c r="HAJ10" s="144"/>
      <c r="HAK10" s="144"/>
      <c r="HAL10" s="144"/>
      <c r="HAM10" s="144"/>
      <c r="HAN10" s="144"/>
      <c r="HAO10" s="144"/>
      <c r="HAP10" s="144"/>
      <c r="HAQ10" s="144"/>
      <c r="HAR10" s="144"/>
      <c r="HAS10" s="144"/>
      <c r="HAT10" s="144"/>
      <c r="HAU10" s="144"/>
      <c r="HAV10" s="144"/>
      <c r="HAW10" s="144"/>
      <c r="HAX10" s="144"/>
      <c r="HAY10" s="144"/>
      <c r="HAZ10" s="144"/>
      <c r="HBA10" s="144"/>
      <c r="HBB10" s="144"/>
      <c r="HBC10" s="144"/>
      <c r="HBD10" s="144"/>
      <c r="HBE10" s="144"/>
      <c r="HBF10" s="144"/>
      <c r="HBG10" s="144"/>
      <c r="HBH10" s="144"/>
      <c r="HBI10" s="144"/>
      <c r="HBJ10" s="144"/>
      <c r="HBK10" s="144"/>
      <c r="HBL10" s="144"/>
      <c r="HBM10" s="144"/>
      <c r="HBN10" s="144"/>
      <c r="HBO10" s="144"/>
      <c r="HBP10" s="144"/>
      <c r="HBQ10" s="144"/>
      <c r="HBR10" s="144"/>
      <c r="HBS10" s="144"/>
      <c r="HBT10" s="144"/>
      <c r="HBU10" s="144"/>
      <c r="HBV10" s="144"/>
      <c r="HBW10" s="144"/>
      <c r="HBX10" s="144"/>
      <c r="HBY10" s="144"/>
      <c r="HBZ10" s="144"/>
      <c r="HCA10" s="144"/>
      <c r="HCB10" s="144"/>
      <c r="HCC10" s="144"/>
      <c r="HCD10" s="144"/>
      <c r="HCE10" s="144"/>
      <c r="HCF10" s="144"/>
      <c r="HCG10" s="144"/>
      <c r="HCH10" s="144"/>
      <c r="HCI10" s="144"/>
      <c r="HCJ10" s="144"/>
      <c r="HCK10" s="144"/>
      <c r="HCL10" s="144"/>
      <c r="HCM10" s="144"/>
      <c r="HCN10" s="144"/>
      <c r="HCO10" s="144"/>
      <c r="HCP10" s="144"/>
      <c r="HCQ10" s="144"/>
      <c r="HCR10" s="144"/>
      <c r="HCS10" s="144"/>
      <c r="HCT10" s="144"/>
      <c r="HCU10" s="144"/>
      <c r="HCV10" s="144"/>
      <c r="HCW10" s="144"/>
      <c r="HCX10" s="144"/>
      <c r="HCY10" s="144"/>
      <c r="HCZ10" s="144"/>
      <c r="HDA10" s="144"/>
      <c r="HDB10" s="144"/>
      <c r="HDC10" s="144"/>
      <c r="HDD10" s="144"/>
      <c r="HDE10" s="144"/>
      <c r="HDF10" s="144"/>
      <c r="HDG10" s="144"/>
      <c r="HDH10" s="144"/>
      <c r="HDI10" s="144"/>
      <c r="HDJ10" s="144"/>
      <c r="HDK10" s="144"/>
      <c r="HDL10" s="144"/>
      <c r="HDM10" s="144"/>
      <c r="HDN10" s="144"/>
      <c r="HDO10" s="144"/>
      <c r="HDP10" s="144"/>
      <c r="HDQ10" s="144"/>
      <c r="HDR10" s="144"/>
      <c r="HDS10" s="144"/>
      <c r="HDT10" s="144"/>
      <c r="HDU10" s="144"/>
      <c r="HDV10" s="144"/>
      <c r="HDW10" s="144"/>
      <c r="HDX10" s="144"/>
      <c r="HDY10" s="144"/>
      <c r="HDZ10" s="144"/>
      <c r="HEA10" s="144"/>
      <c r="HEB10" s="144"/>
      <c r="HEC10" s="144"/>
      <c r="HED10" s="144"/>
      <c r="HEE10" s="144"/>
      <c r="HEF10" s="144"/>
      <c r="HEG10" s="144"/>
      <c r="HEH10" s="144"/>
      <c r="HEI10" s="144"/>
      <c r="HEJ10" s="144"/>
      <c r="HEK10" s="144"/>
      <c r="HEL10" s="144"/>
      <c r="HEM10" s="144"/>
      <c r="HEN10" s="144"/>
      <c r="HEO10" s="144"/>
      <c r="HEP10" s="144"/>
      <c r="HEQ10" s="144"/>
      <c r="HER10" s="144"/>
      <c r="HES10" s="144"/>
      <c r="HET10" s="144"/>
      <c r="HEU10" s="144"/>
      <c r="HEV10" s="144"/>
      <c r="HEW10" s="144"/>
      <c r="HEX10" s="144"/>
      <c r="HEY10" s="144"/>
      <c r="HEZ10" s="144"/>
      <c r="HFA10" s="144"/>
      <c r="HFB10" s="144"/>
      <c r="HFC10" s="144"/>
      <c r="HFD10" s="144"/>
      <c r="HFE10" s="144"/>
      <c r="HFF10" s="144"/>
      <c r="HFG10" s="144"/>
      <c r="HFH10" s="144"/>
      <c r="HFI10" s="144"/>
      <c r="HFJ10" s="144"/>
      <c r="HFK10" s="144"/>
      <c r="HFL10" s="144"/>
      <c r="HFM10" s="144"/>
      <c r="HFN10" s="144"/>
      <c r="HFO10" s="144"/>
      <c r="HFP10" s="144"/>
      <c r="HFQ10" s="144"/>
      <c r="HFR10" s="144"/>
      <c r="HFS10" s="144"/>
      <c r="HFT10" s="144"/>
      <c r="HFU10" s="144"/>
      <c r="HFV10" s="144"/>
      <c r="HFW10" s="144"/>
      <c r="HFX10" s="144"/>
      <c r="HFY10" s="144"/>
      <c r="HFZ10" s="144"/>
      <c r="HGA10" s="144"/>
      <c r="HGB10" s="144"/>
      <c r="HGC10" s="144"/>
      <c r="HGD10" s="144"/>
      <c r="HGE10" s="144"/>
      <c r="HGF10" s="144"/>
      <c r="HGG10" s="144"/>
      <c r="HGH10" s="144"/>
      <c r="HGI10" s="144"/>
      <c r="HGJ10" s="144"/>
      <c r="HGK10" s="144"/>
      <c r="HGL10" s="144"/>
      <c r="HGM10" s="144"/>
      <c r="HGN10" s="144"/>
      <c r="HGO10" s="144"/>
      <c r="HGP10" s="144"/>
      <c r="HGQ10" s="144"/>
      <c r="HGR10" s="144"/>
      <c r="HGS10" s="144"/>
      <c r="HGT10" s="144"/>
      <c r="HGU10" s="144"/>
      <c r="HGV10" s="144"/>
      <c r="HGW10" s="144"/>
      <c r="HGX10" s="144"/>
      <c r="HGY10" s="144"/>
      <c r="HGZ10" s="144"/>
      <c r="HHA10" s="144"/>
      <c r="HHB10" s="144"/>
      <c r="HHC10" s="144"/>
      <c r="HHD10" s="144"/>
      <c r="HHE10" s="144"/>
      <c r="HHF10" s="144"/>
      <c r="HHG10" s="144"/>
      <c r="HHH10" s="144"/>
      <c r="HHI10" s="144"/>
      <c r="HHJ10" s="144"/>
      <c r="HHK10" s="144"/>
      <c r="HHL10" s="144"/>
      <c r="HHM10" s="144"/>
      <c r="HHN10" s="144"/>
      <c r="HHO10" s="144"/>
      <c r="HHP10" s="144"/>
      <c r="HHQ10" s="144"/>
      <c r="HHR10" s="144"/>
      <c r="HHS10" s="144"/>
      <c r="HHT10" s="144"/>
      <c r="HHU10" s="144"/>
      <c r="HHV10" s="144"/>
      <c r="HHW10" s="144"/>
      <c r="HHX10" s="144"/>
      <c r="HHY10" s="144"/>
      <c r="HHZ10" s="144"/>
      <c r="HIA10" s="144"/>
      <c r="HIB10" s="144"/>
      <c r="HIC10" s="144"/>
      <c r="HID10" s="144"/>
      <c r="HIE10" s="144"/>
      <c r="HIF10" s="144"/>
      <c r="HIG10" s="144"/>
      <c r="HIH10" s="144"/>
      <c r="HII10" s="144"/>
      <c r="HIJ10" s="144"/>
      <c r="HIK10" s="144"/>
      <c r="HIL10" s="144"/>
      <c r="HIM10" s="144"/>
      <c r="HIN10" s="144"/>
      <c r="HIO10" s="144"/>
      <c r="HIP10" s="144"/>
      <c r="HIQ10" s="144"/>
      <c r="HIR10" s="144"/>
      <c r="HIS10" s="144"/>
      <c r="HIT10" s="144"/>
      <c r="HIU10" s="144"/>
      <c r="HIV10" s="144"/>
      <c r="HIW10" s="144"/>
      <c r="HIX10" s="144"/>
      <c r="HIY10" s="144"/>
      <c r="HIZ10" s="144"/>
      <c r="HJA10" s="144"/>
      <c r="HJB10" s="144"/>
      <c r="HJC10" s="144"/>
      <c r="HJD10" s="144"/>
      <c r="HJE10" s="144"/>
      <c r="HJF10" s="144"/>
      <c r="HJG10" s="144"/>
      <c r="HJH10" s="144"/>
      <c r="HJI10" s="144"/>
      <c r="HJJ10" s="144"/>
      <c r="HJK10" s="144"/>
      <c r="HJL10" s="144"/>
      <c r="HJM10" s="144"/>
      <c r="HJN10" s="144"/>
      <c r="HJO10" s="144"/>
      <c r="HJP10" s="144"/>
      <c r="HJQ10" s="144"/>
      <c r="HJR10" s="144"/>
      <c r="HJS10" s="144"/>
      <c r="HJT10" s="144"/>
      <c r="HJU10" s="144"/>
      <c r="HJV10" s="144"/>
      <c r="HJW10" s="144"/>
      <c r="HJX10" s="144"/>
      <c r="HJY10" s="144"/>
      <c r="HJZ10" s="144"/>
      <c r="HKA10" s="144"/>
      <c r="HKB10" s="144"/>
      <c r="HKC10" s="144"/>
      <c r="HKD10" s="144"/>
      <c r="HKE10" s="144"/>
      <c r="HKF10" s="144"/>
      <c r="HKG10" s="144"/>
      <c r="HKH10" s="144"/>
      <c r="HKI10" s="144"/>
      <c r="HKJ10" s="144"/>
      <c r="HKK10" s="144"/>
      <c r="HKL10" s="144"/>
      <c r="HKM10" s="144"/>
      <c r="HKN10" s="144"/>
      <c r="HKO10" s="144"/>
      <c r="HKP10" s="144"/>
      <c r="HKQ10" s="144"/>
      <c r="HKR10" s="144"/>
      <c r="HKS10" s="144"/>
      <c r="HKT10" s="144"/>
      <c r="HKU10" s="144"/>
      <c r="HKV10" s="144"/>
      <c r="HKW10" s="144"/>
      <c r="HKX10" s="144"/>
      <c r="HKY10" s="144"/>
      <c r="HKZ10" s="144"/>
      <c r="HLA10" s="144"/>
      <c r="HLB10" s="144"/>
      <c r="HLC10" s="144"/>
      <c r="HLD10" s="144"/>
      <c r="HLE10" s="144"/>
      <c r="HLF10" s="144"/>
      <c r="HLG10" s="144"/>
      <c r="HLH10" s="144"/>
      <c r="HLI10" s="144"/>
      <c r="HLJ10" s="144"/>
      <c r="HLK10" s="144"/>
      <c r="HLL10" s="144"/>
      <c r="HLM10" s="144"/>
      <c r="HLN10" s="144"/>
      <c r="HLO10" s="144"/>
      <c r="HLP10" s="144"/>
      <c r="HLQ10" s="144"/>
      <c r="HLR10" s="144"/>
      <c r="HLS10" s="144"/>
      <c r="HLT10" s="144"/>
      <c r="HLU10" s="144"/>
      <c r="HLV10" s="144"/>
      <c r="HLW10" s="144"/>
      <c r="HLX10" s="144"/>
      <c r="HLY10" s="144"/>
      <c r="HLZ10" s="144"/>
      <c r="HMA10" s="144"/>
      <c r="HMB10" s="144"/>
      <c r="HMC10" s="144"/>
      <c r="HMD10" s="144"/>
      <c r="HME10" s="144"/>
      <c r="HMF10" s="144"/>
      <c r="HMG10" s="144"/>
      <c r="HMH10" s="144"/>
      <c r="HMI10" s="144"/>
      <c r="HMJ10" s="144"/>
      <c r="HMK10" s="144"/>
      <c r="HML10" s="144"/>
      <c r="HMM10" s="144"/>
      <c r="HMN10" s="144"/>
      <c r="HMO10" s="144"/>
      <c r="HMP10" s="144"/>
      <c r="HMQ10" s="144"/>
      <c r="HMR10" s="144"/>
      <c r="HMS10" s="144"/>
      <c r="HMT10" s="144"/>
      <c r="HMU10" s="144"/>
      <c r="HMV10" s="144"/>
      <c r="HMW10" s="144"/>
      <c r="HMX10" s="144"/>
      <c r="HMY10" s="144"/>
      <c r="HMZ10" s="144"/>
      <c r="HNA10" s="144"/>
      <c r="HNB10" s="144"/>
      <c r="HNC10" s="144"/>
      <c r="HND10" s="144"/>
      <c r="HNE10" s="144"/>
      <c r="HNF10" s="144"/>
      <c r="HNG10" s="144"/>
      <c r="HNH10" s="144"/>
      <c r="HNI10" s="144"/>
      <c r="HNJ10" s="144"/>
      <c r="HNK10" s="144"/>
      <c r="HNL10" s="144"/>
      <c r="HNM10" s="144"/>
      <c r="HNN10" s="144"/>
      <c r="HNO10" s="144"/>
      <c r="HNP10" s="144"/>
      <c r="HNQ10" s="144"/>
      <c r="HNR10" s="144"/>
      <c r="HNS10" s="144"/>
      <c r="HNT10" s="144"/>
      <c r="HNU10" s="144"/>
      <c r="HNV10" s="144"/>
      <c r="HNW10" s="144"/>
      <c r="HNX10" s="144"/>
      <c r="HNY10" s="144"/>
      <c r="HNZ10" s="144"/>
      <c r="HOA10" s="144"/>
      <c r="HOB10" s="144"/>
      <c r="HOC10" s="144"/>
      <c r="HOD10" s="144"/>
      <c r="HOE10" s="144"/>
      <c r="HOF10" s="144"/>
      <c r="HOG10" s="144"/>
      <c r="HOH10" s="144"/>
      <c r="HOI10" s="144"/>
      <c r="HOJ10" s="144"/>
      <c r="HOK10" s="144"/>
      <c r="HOL10" s="144"/>
      <c r="HOM10" s="144"/>
      <c r="HON10" s="144"/>
      <c r="HOO10" s="144"/>
      <c r="HOP10" s="144"/>
      <c r="HOQ10" s="144"/>
      <c r="HOR10" s="144"/>
      <c r="HOS10" s="144"/>
      <c r="HOT10" s="144"/>
      <c r="HOU10" s="144"/>
      <c r="HOV10" s="144"/>
      <c r="HOW10" s="144"/>
      <c r="HOX10" s="144"/>
      <c r="HOY10" s="144"/>
      <c r="HOZ10" s="144"/>
      <c r="HPA10" s="144"/>
      <c r="HPB10" s="144"/>
      <c r="HPC10" s="144"/>
      <c r="HPD10" s="144"/>
      <c r="HPE10" s="144"/>
      <c r="HPF10" s="144"/>
      <c r="HPG10" s="144"/>
      <c r="HPH10" s="144"/>
      <c r="HPI10" s="144"/>
      <c r="HPJ10" s="144"/>
      <c r="HPK10" s="144"/>
      <c r="HPL10" s="144"/>
      <c r="HPM10" s="144"/>
      <c r="HPN10" s="144"/>
      <c r="HPO10" s="144"/>
      <c r="HPP10" s="144"/>
      <c r="HPQ10" s="144"/>
      <c r="HPR10" s="144"/>
      <c r="HPS10" s="144"/>
      <c r="HPT10" s="144"/>
      <c r="HPU10" s="144"/>
      <c r="HPV10" s="144"/>
      <c r="HPW10" s="144"/>
      <c r="HPX10" s="144"/>
      <c r="HPY10" s="144"/>
      <c r="HPZ10" s="144"/>
      <c r="HQA10" s="144"/>
      <c r="HQB10" s="144"/>
      <c r="HQC10" s="144"/>
      <c r="HQD10" s="144"/>
      <c r="HQE10" s="144"/>
      <c r="HQF10" s="144"/>
      <c r="HQG10" s="144"/>
      <c r="HQH10" s="144"/>
      <c r="HQI10" s="144"/>
      <c r="HQJ10" s="144"/>
      <c r="HQK10" s="144"/>
      <c r="HQL10" s="144"/>
      <c r="HQM10" s="144"/>
      <c r="HQN10" s="144"/>
      <c r="HQO10" s="144"/>
      <c r="HQP10" s="144"/>
      <c r="HQQ10" s="144"/>
      <c r="HQR10" s="144"/>
      <c r="HQS10" s="144"/>
      <c r="HQT10" s="144"/>
      <c r="HQU10" s="144"/>
      <c r="HQV10" s="144"/>
      <c r="HQW10" s="144"/>
      <c r="HQX10" s="144"/>
      <c r="HQY10" s="144"/>
      <c r="HQZ10" s="144"/>
      <c r="HRA10" s="144"/>
      <c r="HRB10" s="144"/>
      <c r="HRC10" s="144"/>
      <c r="HRD10" s="144"/>
      <c r="HRE10" s="144"/>
      <c r="HRF10" s="144"/>
      <c r="HRG10" s="144"/>
      <c r="HRH10" s="144"/>
      <c r="HRI10" s="144"/>
      <c r="HRJ10" s="144"/>
      <c r="HRK10" s="144"/>
      <c r="HRL10" s="144"/>
      <c r="HRM10" s="144"/>
      <c r="HRN10" s="144"/>
      <c r="HRO10" s="144"/>
      <c r="HRP10" s="144"/>
      <c r="HRQ10" s="144"/>
      <c r="HRR10" s="144"/>
      <c r="HRS10" s="144"/>
      <c r="HRT10" s="144"/>
      <c r="HRU10" s="144"/>
      <c r="HRV10" s="144"/>
      <c r="HRW10" s="144"/>
      <c r="HRX10" s="144"/>
      <c r="HRY10" s="144"/>
      <c r="HRZ10" s="144"/>
      <c r="HSA10" s="144"/>
      <c r="HSB10" s="144"/>
      <c r="HSC10" s="144"/>
      <c r="HSD10" s="144"/>
      <c r="HSE10" s="144"/>
      <c r="HSF10" s="144"/>
      <c r="HSG10" s="144"/>
      <c r="HSH10" s="144"/>
      <c r="HSI10" s="144"/>
      <c r="HSJ10" s="144"/>
      <c r="HSK10" s="144"/>
      <c r="HSL10" s="144"/>
      <c r="HSM10" s="144"/>
      <c r="HSN10" s="144"/>
      <c r="HSO10" s="144"/>
      <c r="HSP10" s="144"/>
      <c r="HSQ10" s="144"/>
      <c r="HSR10" s="144"/>
      <c r="HSS10" s="144"/>
      <c r="HST10" s="144"/>
      <c r="HSU10" s="144"/>
      <c r="HSV10" s="144"/>
      <c r="HSW10" s="144"/>
      <c r="HSX10" s="144"/>
      <c r="HSY10" s="144"/>
      <c r="HSZ10" s="144"/>
      <c r="HTA10" s="144"/>
      <c r="HTB10" s="144"/>
      <c r="HTC10" s="144"/>
      <c r="HTD10" s="144"/>
      <c r="HTE10" s="144"/>
      <c r="HTF10" s="144"/>
      <c r="HTG10" s="144"/>
      <c r="HTH10" s="144"/>
      <c r="HTI10" s="144"/>
      <c r="HTJ10" s="144"/>
      <c r="HTK10" s="144"/>
      <c r="HTL10" s="144"/>
      <c r="HTM10" s="144"/>
      <c r="HTN10" s="144"/>
      <c r="HTO10" s="144"/>
      <c r="HTP10" s="144"/>
      <c r="HTQ10" s="144"/>
      <c r="HTR10" s="144"/>
      <c r="HTS10" s="144"/>
      <c r="HTT10" s="144"/>
      <c r="HTU10" s="144"/>
      <c r="HTV10" s="144"/>
      <c r="HTW10" s="144"/>
      <c r="HTX10" s="144"/>
      <c r="HTY10" s="144"/>
      <c r="HTZ10" s="144"/>
      <c r="HUA10" s="144"/>
      <c r="HUB10" s="144"/>
      <c r="HUC10" s="144"/>
      <c r="HUD10" s="144"/>
      <c r="HUE10" s="144"/>
      <c r="HUF10" s="144"/>
      <c r="HUG10" s="144"/>
      <c r="HUH10" s="144"/>
      <c r="HUI10" s="144"/>
      <c r="HUJ10" s="144"/>
      <c r="HUK10" s="144"/>
      <c r="HUL10" s="144"/>
      <c r="HUM10" s="144"/>
      <c r="HUN10" s="144"/>
      <c r="HUO10" s="144"/>
      <c r="HUP10" s="144"/>
      <c r="HUQ10" s="144"/>
      <c r="HUR10" s="144"/>
      <c r="HUS10" s="144"/>
      <c r="HUT10" s="144"/>
      <c r="HUU10" s="144"/>
      <c r="HUV10" s="144"/>
      <c r="HUW10" s="144"/>
      <c r="HUX10" s="144"/>
      <c r="HUY10" s="144"/>
      <c r="HUZ10" s="144"/>
      <c r="HVA10" s="144"/>
      <c r="HVB10" s="144"/>
      <c r="HVC10" s="144"/>
      <c r="HVD10" s="144"/>
      <c r="HVE10" s="144"/>
      <c r="HVF10" s="144"/>
      <c r="HVG10" s="144"/>
      <c r="HVH10" s="144"/>
      <c r="HVI10" s="144"/>
      <c r="HVJ10" s="144"/>
      <c r="HVK10" s="144"/>
      <c r="HVL10" s="144"/>
      <c r="HVM10" s="144"/>
      <c r="HVN10" s="144"/>
      <c r="HVO10" s="144"/>
      <c r="HVP10" s="144"/>
      <c r="HVQ10" s="144"/>
      <c r="HVR10" s="144"/>
      <c r="HVS10" s="144"/>
      <c r="HVT10" s="144"/>
      <c r="HVU10" s="144"/>
      <c r="HVV10" s="144"/>
      <c r="HVW10" s="144"/>
      <c r="HVX10" s="144"/>
      <c r="HVY10" s="144"/>
      <c r="HVZ10" s="144"/>
      <c r="HWA10" s="144"/>
      <c r="HWB10" s="144"/>
      <c r="HWC10" s="144"/>
      <c r="HWD10" s="144"/>
      <c r="HWE10" s="144"/>
      <c r="HWF10" s="144"/>
      <c r="HWG10" s="144"/>
      <c r="HWH10" s="144"/>
      <c r="HWI10" s="144"/>
      <c r="HWJ10" s="144"/>
      <c r="HWK10" s="144"/>
      <c r="HWL10" s="144"/>
      <c r="HWM10" s="144"/>
      <c r="HWN10" s="144"/>
      <c r="HWO10" s="144"/>
      <c r="HWP10" s="144"/>
      <c r="HWQ10" s="144"/>
      <c r="HWR10" s="144"/>
      <c r="HWS10" s="144"/>
      <c r="HWT10" s="144"/>
      <c r="HWU10" s="144"/>
      <c r="HWV10" s="144"/>
      <c r="HWW10" s="144"/>
      <c r="HWX10" s="144"/>
      <c r="HWY10" s="144"/>
      <c r="HWZ10" s="144"/>
      <c r="HXA10" s="144"/>
      <c r="HXB10" s="144"/>
      <c r="HXC10" s="144"/>
      <c r="HXD10" s="144"/>
      <c r="HXE10" s="144"/>
      <c r="HXF10" s="144"/>
      <c r="HXG10" s="144"/>
      <c r="HXH10" s="144"/>
      <c r="HXI10" s="144"/>
      <c r="HXJ10" s="144"/>
      <c r="HXK10" s="144"/>
      <c r="HXL10" s="144"/>
      <c r="HXM10" s="144"/>
      <c r="HXN10" s="144"/>
      <c r="HXO10" s="144"/>
      <c r="HXP10" s="144"/>
      <c r="HXQ10" s="144"/>
      <c r="HXR10" s="144"/>
      <c r="HXS10" s="144"/>
      <c r="HXT10" s="144"/>
      <c r="HXU10" s="144"/>
      <c r="HXV10" s="144"/>
      <c r="HXW10" s="144"/>
      <c r="HXX10" s="144"/>
      <c r="HXY10" s="144"/>
      <c r="HXZ10" s="144"/>
      <c r="HYA10" s="144"/>
      <c r="HYB10" s="144"/>
      <c r="HYC10" s="144"/>
      <c r="HYD10" s="144"/>
      <c r="HYE10" s="144"/>
      <c r="HYF10" s="144"/>
      <c r="HYG10" s="144"/>
      <c r="HYH10" s="144"/>
      <c r="HYI10" s="144"/>
      <c r="HYJ10" s="144"/>
      <c r="HYK10" s="144"/>
      <c r="HYL10" s="144"/>
      <c r="HYM10" s="144"/>
      <c r="HYN10" s="144"/>
      <c r="HYO10" s="144"/>
      <c r="HYP10" s="144"/>
      <c r="HYQ10" s="144"/>
      <c r="HYR10" s="144"/>
      <c r="HYS10" s="144"/>
      <c r="HYT10" s="144"/>
      <c r="HYU10" s="144"/>
      <c r="HYV10" s="144"/>
      <c r="HYW10" s="144"/>
      <c r="HYX10" s="144"/>
      <c r="HYY10" s="144"/>
      <c r="HYZ10" s="144"/>
      <c r="HZA10" s="144"/>
      <c r="HZB10" s="144"/>
      <c r="HZC10" s="144"/>
      <c r="HZD10" s="144"/>
      <c r="HZE10" s="144"/>
      <c r="HZF10" s="144"/>
      <c r="HZG10" s="144"/>
      <c r="HZH10" s="144"/>
      <c r="HZI10" s="144"/>
      <c r="HZJ10" s="144"/>
      <c r="HZK10" s="144"/>
      <c r="HZL10" s="144"/>
      <c r="HZM10" s="144"/>
      <c r="HZN10" s="144"/>
      <c r="HZO10" s="144"/>
      <c r="HZP10" s="144"/>
      <c r="HZQ10" s="144"/>
      <c r="HZR10" s="144"/>
      <c r="HZS10" s="144"/>
      <c r="HZT10" s="144"/>
      <c r="HZU10" s="144"/>
      <c r="HZV10" s="144"/>
      <c r="HZW10" s="144"/>
      <c r="HZX10" s="144"/>
      <c r="HZY10" s="144"/>
      <c r="HZZ10" s="144"/>
      <c r="IAA10" s="144"/>
      <c r="IAB10" s="144"/>
      <c r="IAC10" s="144"/>
      <c r="IAD10" s="144"/>
      <c r="IAE10" s="144"/>
      <c r="IAF10" s="144"/>
      <c r="IAG10" s="144"/>
      <c r="IAH10" s="144"/>
      <c r="IAI10" s="144"/>
      <c r="IAJ10" s="144"/>
      <c r="IAK10" s="144"/>
      <c r="IAL10" s="144"/>
      <c r="IAM10" s="144"/>
      <c r="IAN10" s="144"/>
      <c r="IAO10" s="144"/>
      <c r="IAP10" s="144"/>
      <c r="IAQ10" s="144"/>
      <c r="IAR10" s="144"/>
      <c r="IAS10" s="144"/>
      <c r="IAT10" s="144"/>
      <c r="IAU10" s="144"/>
      <c r="IAV10" s="144"/>
      <c r="IAW10" s="144"/>
      <c r="IAX10" s="144"/>
      <c r="IAY10" s="144"/>
      <c r="IAZ10" s="144"/>
      <c r="IBA10" s="144"/>
      <c r="IBB10" s="144"/>
      <c r="IBC10" s="144"/>
      <c r="IBD10" s="144"/>
      <c r="IBE10" s="144"/>
      <c r="IBF10" s="144"/>
      <c r="IBG10" s="144"/>
      <c r="IBH10" s="144"/>
      <c r="IBI10" s="144"/>
      <c r="IBJ10" s="144"/>
      <c r="IBK10" s="144"/>
      <c r="IBL10" s="144"/>
      <c r="IBM10" s="144"/>
      <c r="IBN10" s="144"/>
      <c r="IBO10" s="144"/>
      <c r="IBP10" s="144"/>
      <c r="IBQ10" s="144"/>
      <c r="IBR10" s="144"/>
      <c r="IBS10" s="144"/>
      <c r="IBT10" s="144"/>
      <c r="IBU10" s="144"/>
      <c r="IBV10" s="144"/>
      <c r="IBW10" s="144"/>
      <c r="IBX10" s="144"/>
      <c r="IBY10" s="144"/>
      <c r="IBZ10" s="144"/>
      <c r="ICA10" s="144"/>
      <c r="ICB10" s="144"/>
      <c r="ICC10" s="144"/>
      <c r="ICD10" s="144"/>
      <c r="ICE10" s="144"/>
      <c r="ICF10" s="144"/>
      <c r="ICG10" s="144"/>
      <c r="ICH10" s="144"/>
      <c r="ICI10" s="144"/>
      <c r="ICJ10" s="144"/>
      <c r="ICK10" s="144"/>
      <c r="ICL10" s="144"/>
      <c r="ICM10" s="144"/>
      <c r="ICN10" s="144"/>
      <c r="ICO10" s="144"/>
      <c r="ICP10" s="144"/>
      <c r="ICQ10" s="144"/>
      <c r="ICR10" s="144"/>
      <c r="ICS10" s="144"/>
      <c r="ICT10" s="144"/>
      <c r="ICU10" s="144"/>
      <c r="ICV10" s="144"/>
      <c r="ICW10" s="144"/>
      <c r="ICX10" s="144"/>
      <c r="ICY10" s="144"/>
      <c r="ICZ10" s="144"/>
      <c r="IDA10" s="144"/>
      <c r="IDB10" s="144"/>
      <c r="IDC10" s="144"/>
      <c r="IDD10" s="144"/>
      <c r="IDE10" s="144"/>
      <c r="IDF10" s="144"/>
      <c r="IDG10" s="144"/>
      <c r="IDH10" s="144"/>
      <c r="IDI10" s="144"/>
      <c r="IDJ10" s="144"/>
      <c r="IDK10" s="144"/>
      <c r="IDL10" s="144"/>
      <c r="IDM10" s="144"/>
      <c r="IDN10" s="144"/>
      <c r="IDO10" s="144"/>
      <c r="IDP10" s="144"/>
      <c r="IDQ10" s="144"/>
      <c r="IDR10" s="144"/>
      <c r="IDS10" s="144"/>
      <c r="IDT10" s="144"/>
      <c r="IDU10" s="144"/>
      <c r="IDV10" s="144"/>
      <c r="IDW10" s="144"/>
      <c r="IDX10" s="144"/>
      <c r="IDY10" s="144"/>
      <c r="IDZ10" s="144"/>
      <c r="IEA10" s="144"/>
      <c r="IEB10" s="144"/>
      <c r="IEC10" s="144"/>
      <c r="IED10" s="144"/>
      <c r="IEE10" s="144"/>
      <c r="IEF10" s="144"/>
      <c r="IEG10" s="144"/>
      <c r="IEH10" s="144"/>
      <c r="IEI10" s="144"/>
      <c r="IEJ10" s="144"/>
      <c r="IEK10" s="144"/>
      <c r="IEL10" s="144"/>
      <c r="IEM10" s="144"/>
      <c r="IEN10" s="144"/>
      <c r="IEO10" s="144"/>
      <c r="IEP10" s="144"/>
      <c r="IEQ10" s="144"/>
      <c r="IER10" s="144"/>
      <c r="IES10" s="144"/>
      <c r="IET10" s="144"/>
      <c r="IEU10" s="144"/>
      <c r="IEV10" s="144"/>
      <c r="IEW10" s="144"/>
      <c r="IEX10" s="144"/>
      <c r="IEY10" s="144"/>
      <c r="IEZ10" s="144"/>
      <c r="IFA10" s="144"/>
      <c r="IFB10" s="144"/>
      <c r="IFC10" s="144"/>
      <c r="IFD10" s="144"/>
      <c r="IFE10" s="144"/>
      <c r="IFF10" s="144"/>
      <c r="IFG10" s="144"/>
      <c r="IFH10" s="144"/>
      <c r="IFI10" s="144"/>
      <c r="IFJ10" s="144"/>
      <c r="IFK10" s="144"/>
      <c r="IFL10" s="144"/>
      <c r="IFM10" s="144"/>
      <c r="IFN10" s="144"/>
      <c r="IFO10" s="144"/>
      <c r="IFP10" s="144"/>
      <c r="IFQ10" s="144"/>
      <c r="IFR10" s="144"/>
      <c r="IFS10" s="144"/>
      <c r="IFT10" s="144"/>
      <c r="IFU10" s="144"/>
      <c r="IFV10" s="144"/>
      <c r="IFW10" s="144"/>
      <c r="IFX10" s="144"/>
      <c r="IFY10" s="144"/>
      <c r="IFZ10" s="144"/>
      <c r="IGA10" s="144"/>
      <c r="IGB10" s="144"/>
      <c r="IGC10" s="144"/>
      <c r="IGD10" s="144"/>
      <c r="IGE10" s="144"/>
      <c r="IGF10" s="144"/>
      <c r="IGG10" s="144"/>
      <c r="IGH10" s="144"/>
      <c r="IGI10" s="144"/>
      <c r="IGJ10" s="144"/>
      <c r="IGK10" s="144"/>
      <c r="IGL10" s="144"/>
      <c r="IGM10" s="144"/>
      <c r="IGN10" s="144"/>
      <c r="IGO10" s="144"/>
      <c r="IGP10" s="144"/>
      <c r="IGQ10" s="144"/>
      <c r="IGR10" s="144"/>
      <c r="IGS10" s="144"/>
      <c r="IGT10" s="144"/>
      <c r="IGU10" s="144"/>
      <c r="IGV10" s="144"/>
      <c r="IGW10" s="144"/>
      <c r="IGX10" s="144"/>
      <c r="IGY10" s="144"/>
      <c r="IGZ10" s="144"/>
      <c r="IHA10" s="144"/>
      <c r="IHB10" s="144"/>
      <c r="IHC10" s="144"/>
      <c r="IHD10" s="144"/>
      <c r="IHE10" s="144"/>
      <c r="IHF10" s="144"/>
      <c r="IHG10" s="144"/>
      <c r="IHH10" s="144"/>
      <c r="IHI10" s="144"/>
      <c r="IHJ10" s="144"/>
      <c r="IHK10" s="144"/>
      <c r="IHL10" s="144"/>
      <c r="IHM10" s="144"/>
      <c r="IHN10" s="144"/>
      <c r="IHO10" s="144"/>
      <c r="IHP10" s="144"/>
      <c r="IHQ10" s="144"/>
      <c r="IHR10" s="144"/>
      <c r="IHS10" s="144"/>
      <c r="IHT10" s="144"/>
      <c r="IHU10" s="144"/>
      <c r="IHV10" s="144"/>
      <c r="IHW10" s="144"/>
      <c r="IHX10" s="144"/>
      <c r="IHY10" s="144"/>
      <c r="IHZ10" s="144"/>
      <c r="IIA10" s="144"/>
      <c r="IIB10" s="144"/>
      <c r="IIC10" s="144"/>
      <c r="IID10" s="144"/>
      <c r="IIE10" s="144"/>
      <c r="IIF10" s="144"/>
      <c r="IIG10" s="144"/>
      <c r="IIH10" s="144"/>
      <c r="III10" s="144"/>
      <c r="IIJ10" s="144"/>
      <c r="IIK10" s="144"/>
      <c r="IIL10" s="144"/>
      <c r="IIM10" s="144"/>
      <c r="IIN10" s="144"/>
      <c r="IIO10" s="144"/>
      <c r="IIP10" s="144"/>
      <c r="IIQ10" s="144"/>
      <c r="IIR10" s="144"/>
      <c r="IIS10" s="144"/>
      <c r="IIT10" s="144"/>
      <c r="IIU10" s="144"/>
      <c r="IIV10" s="144"/>
      <c r="IIW10" s="144"/>
      <c r="IIX10" s="144"/>
      <c r="IIY10" s="144"/>
      <c r="IIZ10" s="144"/>
      <c r="IJA10" s="144"/>
      <c r="IJB10" s="144"/>
      <c r="IJC10" s="144"/>
      <c r="IJD10" s="144"/>
      <c r="IJE10" s="144"/>
      <c r="IJF10" s="144"/>
      <c r="IJG10" s="144"/>
      <c r="IJH10" s="144"/>
      <c r="IJI10" s="144"/>
      <c r="IJJ10" s="144"/>
      <c r="IJK10" s="144"/>
      <c r="IJL10" s="144"/>
      <c r="IJM10" s="144"/>
      <c r="IJN10" s="144"/>
      <c r="IJO10" s="144"/>
      <c r="IJP10" s="144"/>
      <c r="IJQ10" s="144"/>
      <c r="IJR10" s="144"/>
      <c r="IJS10" s="144"/>
      <c r="IJT10" s="144"/>
      <c r="IJU10" s="144"/>
      <c r="IJV10" s="144"/>
      <c r="IJW10" s="144"/>
      <c r="IJX10" s="144"/>
      <c r="IJY10" s="144"/>
      <c r="IJZ10" s="144"/>
      <c r="IKA10" s="144"/>
      <c r="IKB10" s="144"/>
      <c r="IKC10" s="144"/>
      <c r="IKD10" s="144"/>
      <c r="IKE10" s="144"/>
      <c r="IKF10" s="144"/>
      <c r="IKG10" s="144"/>
      <c r="IKH10" s="144"/>
      <c r="IKI10" s="144"/>
      <c r="IKJ10" s="144"/>
      <c r="IKK10" s="144"/>
      <c r="IKL10" s="144"/>
      <c r="IKM10" s="144"/>
      <c r="IKN10" s="144"/>
      <c r="IKO10" s="144"/>
      <c r="IKP10" s="144"/>
      <c r="IKQ10" s="144"/>
      <c r="IKR10" s="144"/>
      <c r="IKS10" s="144"/>
      <c r="IKT10" s="144"/>
      <c r="IKU10" s="144"/>
      <c r="IKV10" s="144"/>
      <c r="IKW10" s="144"/>
      <c r="IKX10" s="144"/>
      <c r="IKY10" s="144"/>
      <c r="IKZ10" s="144"/>
      <c r="ILA10" s="144"/>
      <c r="ILB10" s="144"/>
      <c r="ILC10" s="144"/>
      <c r="ILD10" s="144"/>
      <c r="ILE10" s="144"/>
      <c r="ILF10" s="144"/>
      <c r="ILG10" s="144"/>
      <c r="ILH10" s="144"/>
      <c r="ILI10" s="144"/>
      <c r="ILJ10" s="144"/>
      <c r="ILK10" s="144"/>
      <c r="ILL10" s="144"/>
      <c r="ILM10" s="144"/>
      <c r="ILN10" s="144"/>
      <c r="ILO10" s="144"/>
      <c r="ILP10" s="144"/>
      <c r="ILQ10" s="144"/>
      <c r="ILR10" s="144"/>
      <c r="ILS10" s="144"/>
      <c r="ILT10" s="144"/>
      <c r="ILU10" s="144"/>
      <c r="ILV10" s="144"/>
      <c r="ILW10" s="144"/>
      <c r="ILX10" s="144"/>
      <c r="ILY10" s="144"/>
      <c r="ILZ10" s="144"/>
      <c r="IMA10" s="144"/>
      <c r="IMB10" s="144"/>
      <c r="IMC10" s="144"/>
      <c r="IMD10" s="144"/>
      <c r="IME10" s="144"/>
      <c r="IMF10" s="144"/>
      <c r="IMG10" s="144"/>
      <c r="IMH10" s="144"/>
      <c r="IMI10" s="144"/>
      <c r="IMJ10" s="144"/>
      <c r="IMK10" s="144"/>
      <c r="IML10" s="144"/>
      <c r="IMM10" s="144"/>
      <c r="IMN10" s="144"/>
      <c r="IMO10" s="144"/>
      <c r="IMP10" s="144"/>
      <c r="IMQ10" s="144"/>
      <c r="IMR10" s="144"/>
      <c r="IMS10" s="144"/>
      <c r="IMT10" s="144"/>
      <c r="IMU10" s="144"/>
      <c r="IMV10" s="144"/>
      <c r="IMW10" s="144"/>
      <c r="IMX10" s="144"/>
      <c r="IMY10" s="144"/>
      <c r="IMZ10" s="144"/>
      <c r="INA10" s="144"/>
      <c r="INB10" s="144"/>
      <c r="INC10" s="144"/>
      <c r="IND10" s="144"/>
      <c r="INE10" s="144"/>
      <c r="INF10" s="144"/>
      <c r="ING10" s="144"/>
      <c r="INH10" s="144"/>
      <c r="INI10" s="144"/>
      <c r="INJ10" s="144"/>
      <c r="INK10" s="144"/>
      <c r="INL10" s="144"/>
      <c r="INM10" s="144"/>
      <c r="INN10" s="144"/>
      <c r="INO10" s="144"/>
      <c r="INP10" s="144"/>
      <c r="INQ10" s="144"/>
      <c r="INR10" s="144"/>
      <c r="INS10" s="144"/>
      <c r="INT10" s="144"/>
      <c r="INU10" s="144"/>
      <c r="INV10" s="144"/>
      <c r="INW10" s="144"/>
      <c r="INX10" s="144"/>
      <c r="INY10" s="144"/>
      <c r="INZ10" s="144"/>
      <c r="IOA10" s="144"/>
      <c r="IOB10" s="144"/>
      <c r="IOC10" s="144"/>
      <c r="IOD10" s="144"/>
      <c r="IOE10" s="144"/>
      <c r="IOF10" s="144"/>
      <c r="IOG10" s="144"/>
      <c r="IOH10" s="144"/>
      <c r="IOI10" s="144"/>
      <c r="IOJ10" s="144"/>
      <c r="IOK10" s="144"/>
      <c r="IOL10" s="144"/>
      <c r="IOM10" s="144"/>
      <c r="ION10" s="144"/>
      <c r="IOO10" s="144"/>
      <c r="IOP10" s="144"/>
      <c r="IOQ10" s="144"/>
      <c r="IOR10" s="144"/>
      <c r="IOS10" s="144"/>
      <c r="IOT10" s="144"/>
      <c r="IOU10" s="144"/>
      <c r="IOV10" s="144"/>
      <c r="IOW10" s="144"/>
      <c r="IOX10" s="144"/>
      <c r="IOY10" s="144"/>
      <c r="IOZ10" s="144"/>
      <c r="IPA10" s="144"/>
      <c r="IPB10" s="144"/>
      <c r="IPC10" s="144"/>
      <c r="IPD10" s="144"/>
      <c r="IPE10" s="144"/>
      <c r="IPF10" s="144"/>
      <c r="IPG10" s="144"/>
      <c r="IPH10" s="144"/>
      <c r="IPI10" s="144"/>
      <c r="IPJ10" s="144"/>
      <c r="IPK10" s="144"/>
      <c r="IPL10" s="144"/>
      <c r="IPM10" s="144"/>
      <c r="IPN10" s="144"/>
      <c r="IPO10" s="144"/>
      <c r="IPP10" s="144"/>
      <c r="IPQ10" s="144"/>
      <c r="IPR10" s="144"/>
      <c r="IPS10" s="144"/>
      <c r="IPT10" s="144"/>
      <c r="IPU10" s="144"/>
      <c r="IPV10" s="144"/>
      <c r="IPW10" s="144"/>
      <c r="IPX10" s="144"/>
      <c r="IPY10" s="144"/>
      <c r="IPZ10" s="144"/>
      <c r="IQA10" s="144"/>
      <c r="IQB10" s="144"/>
      <c r="IQC10" s="144"/>
      <c r="IQD10" s="144"/>
      <c r="IQE10" s="144"/>
      <c r="IQF10" s="144"/>
      <c r="IQG10" s="144"/>
      <c r="IQH10" s="144"/>
      <c r="IQI10" s="144"/>
      <c r="IQJ10" s="144"/>
      <c r="IQK10" s="144"/>
      <c r="IQL10" s="144"/>
      <c r="IQM10" s="144"/>
      <c r="IQN10" s="144"/>
      <c r="IQO10" s="144"/>
      <c r="IQP10" s="144"/>
      <c r="IQQ10" s="144"/>
      <c r="IQR10" s="144"/>
      <c r="IQS10" s="144"/>
      <c r="IQT10" s="144"/>
      <c r="IQU10" s="144"/>
      <c r="IQV10" s="144"/>
      <c r="IQW10" s="144"/>
      <c r="IQX10" s="144"/>
      <c r="IQY10" s="144"/>
      <c r="IQZ10" s="144"/>
      <c r="IRA10" s="144"/>
      <c r="IRB10" s="144"/>
      <c r="IRC10" s="144"/>
      <c r="IRD10" s="144"/>
      <c r="IRE10" s="144"/>
      <c r="IRF10" s="144"/>
      <c r="IRG10" s="144"/>
      <c r="IRH10" s="144"/>
      <c r="IRI10" s="144"/>
      <c r="IRJ10" s="144"/>
      <c r="IRK10" s="144"/>
      <c r="IRL10" s="144"/>
      <c r="IRM10" s="144"/>
      <c r="IRN10" s="144"/>
      <c r="IRO10" s="144"/>
      <c r="IRP10" s="144"/>
      <c r="IRQ10" s="144"/>
      <c r="IRR10" s="144"/>
      <c r="IRS10" s="144"/>
      <c r="IRT10" s="144"/>
      <c r="IRU10" s="144"/>
      <c r="IRV10" s="144"/>
      <c r="IRW10" s="144"/>
      <c r="IRX10" s="144"/>
      <c r="IRY10" s="144"/>
      <c r="IRZ10" s="144"/>
      <c r="ISA10" s="144"/>
      <c r="ISB10" s="144"/>
      <c r="ISC10" s="144"/>
      <c r="ISD10" s="144"/>
      <c r="ISE10" s="144"/>
      <c r="ISF10" s="144"/>
      <c r="ISG10" s="144"/>
      <c r="ISH10" s="144"/>
      <c r="ISI10" s="144"/>
      <c r="ISJ10" s="144"/>
      <c r="ISK10" s="144"/>
      <c r="ISL10" s="144"/>
      <c r="ISM10" s="144"/>
      <c r="ISN10" s="144"/>
      <c r="ISO10" s="144"/>
      <c r="ISP10" s="144"/>
      <c r="ISQ10" s="144"/>
      <c r="ISR10" s="144"/>
      <c r="ISS10" s="144"/>
      <c r="IST10" s="144"/>
      <c r="ISU10" s="144"/>
      <c r="ISV10" s="144"/>
      <c r="ISW10" s="144"/>
      <c r="ISX10" s="144"/>
      <c r="ISY10" s="144"/>
      <c r="ISZ10" s="144"/>
      <c r="ITA10" s="144"/>
      <c r="ITB10" s="144"/>
      <c r="ITC10" s="144"/>
      <c r="ITD10" s="144"/>
      <c r="ITE10" s="144"/>
      <c r="ITF10" s="144"/>
      <c r="ITG10" s="144"/>
      <c r="ITH10" s="144"/>
      <c r="ITI10" s="144"/>
      <c r="ITJ10" s="144"/>
      <c r="ITK10" s="144"/>
      <c r="ITL10" s="144"/>
      <c r="ITM10" s="144"/>
      <c r="ITN10" s="144"/>
      <c r="ITO10" s="144"/>
      <c r="ITP10" s="144"/>
      <c r="ITQ10" s="144"/>
      <c r="ITR10" s="144"/>
      <c r="ITS10" s="144"/>
      <c r="ITT10" s="144"/>
      <c r="ITU10" s="144"/>
      <c r="ITV10" s="144"/>
      <c r="ITW10" s="144"/>
      <c r="ITX10" s="144"/>
      <c r="ITY10" s="144"/>
      <c r="ITZ10" s="144"/>
      <c r="IUA10" s="144"/>
      <c r="IUB10" s="144"/>
      <c r="IUC10" s="144"/>
      <c r="IUD10" s="144"/>
      <c r="IUE10" s="144"/>
      <c r="IUF10" s="144"/>
      <c r="IUG10" s="144"/>
      <c r="IUH10" s="144"/>
      <c r="IUI10" s="144"/>
      <c r="IUJ10" s="144"/>
      <c r="IUK10" s="144"/>
      <c r="IUL10" s="144"/>
      <c r="IUM10" s="144"/>
      <c r="IUN10" s="144"/>
      <c r="IUO10" s="144"/>
      <c r="IUP10" s="144"/>
      <c r="IUQ10" s="144"/>
      <c r="IUR10" s="144"/>
      <c r="IUS10" s="144"/>
      <c r="IUT10" s="144"/>
      <c r="IUU10" s="144"/>
      <c r="IUV10" s="144"/>
      <c r="IUW10" s="144"/>
      <c r="IUX10" s="144"/>
      <c r="IUY10" s="144"/>
      <c r="IUZ10" s="144"/>
      <c r="IVA10" s="144"/>
      <c r="IVB10" s="144"/>
      <c r="IVC10" s="144"/>
      <c r="IVD10" s="144"/>
      <c r="IVE10" s="144"/>
      <c r="IVF10" s="144"/>
      <c r="IVG10" s="144"/>
      <c r="IVH10" s="144"/>
      <c r="IVI10" s="144"/>
      <c r="IVJ10" s="144"/>
      <c r="IVK10" s="144"/>
      <c r="IVL10" s="144"/>
      <c r="IVM10" s="144"/>
      <c r="IVN10" s="144"/>
      <c r="IVO10" s="144"/>
      <c r="IVP10" s="144"/>
      <c r="IVQ10" s="144"/>
      <c r="IVR10" s="144"/>
      <c r="IVS10" s="144"/>
      <c r="IVT10" s="144"/>
      <c r="IVU10" s="144"/>
      <c r="IVV10" s="144"/>
      <c r="IVW10" s="144"/>
      <c r="IVX10" s="144"/>
      <c r="IVY10" s="144"/>
      <c r="IVZ10" s="144"/>
      <c r="IWA10" s="144"/>
      <c r="IWB10" s="144"/>
      <c r="IWC10" s="144"/>
      <c r="IWD10" s="144"/>
      <c r="IWE10" s="144"/>
      <c r="IWF10" s="144"/>
      <c r="IWG10" s="144"/>
      <c r="IWH10" s="144"/>
      <c r="IWI10" s="144"/>
      <c r="IWJ10" s="144"/>
      <c r="IWK10" s="144"/>
      <c r="IWL10" s="144"/>
      <c r="IWM10" s="144"/>
      <c r="IWN10" s="144"/>
      <c r="IWO10" s="144"/>
      <c r="IWP10" s="144"/>
      <c r="IWQ10" s="144"/>
      <c r="IWR10" s="144"/>
      <c r="IWS10" s="144"/>
      <c r="IWT10" s="144"/>
      <c r="IWU10" s="144"/>
      <c r="IWV10" s="144"/>
      <c r="IWW10" s="144"/>
      <c r="IWX10" s="144"/>
      <c r="IWY10" s="144"/>
      <c r="IWZ10" s="144"/>
      <c r="IXA10" s="144"/>
      <c r="IXB10" s="144"/>
      <c r="IXC10" s="144"/>
      <c r="IXD10" s="144"/>
      <c r="IXE10" s="144"/>
      <c r="IXF10" s="144"/>
      <c r="IXG10" s="144"/>
      <c r="IXH10" s="144"/>
      <c r="IXI10" s="144"/>
      <c r="IXJ10" s="144"/>
      <c r="IXK10" s="144"/>
      <c r="IXL10" s="144"/>
      <c r="IXM10" s="144"/>
      <c r="IXN10" s="144"/>
      <c r="IXO10" s="144"/>
      <c r="IXP10" s="144"/>
      <c r="IXQ10" s="144"/>
      <c r="IXR10" s="144"/>
      <c r="IXS10" s="144"/>
      <c r="IXT10" s="144"/>
      <c r="IXU10" s="144"/>
      <c r="IXV10" s="144"/>
      <c r="IXW10" s="144"/>
      <c r="IXX10" s="144"/>
      <c r="IXY10" s="144"/>
      <c r="IXZ10" s="144"/>
      <c r="IYA10" s="144"/>
      <c r="IYB10" s="144"/>
      <c r="IYC10" s="144"/>
      <c r="IYD10" s="144"/>
      <c r="IYE10" s="144"/>
      <c r="IYF10" s="144"/>
      <c r="IYG10" s="144"/>
      <c r="IYH10" s="144"/>
      <c r="IYI10" s="144"/>
      <c r="IYJ10" s="144"/>
      <c r="IYK10" s="144"/>
      <c r="IYL10" s="144"/>
      <c r="IYM10" s="144"/>
      <c r="IYN10" s="144"/>
      <c r="IYO10" s="144"/>
      <c r="IYP10" s="144"/>
      <c r="IYQ10" s="144"/>
      <c r="IYR10" s="144"/>
      <c r="IYS10" s="144"/>
      <c r="IYT10" s="144"/>
      <c r="IYU10" s="144"/>
      <c r="IYV10" s="144"/>
      <c r="IYW10" s="144"/>
      <c r="IYX10" s="144"/>
      <c r="IYY10" s="144"/>
      <c r="IYZ10" s="144"/>
      <c r="IZA10" s="144"/>
      <c r="IZB10" s="144"/>
      <c r="IZC10" s="144"/>
      <c r="IZD10" s="144"/>
      <c r="IZE10" s="144"/>
      <c r="IZF10" s="144"/>
      <c r="IZG10" s="144"/>
      <c r="IZH10" s="144"/>
      <c r="IZI10" s="144"/>
      <c r="IZJ10" s="144"/>
      <c r="IZK10" s="144"/>
      <c r="IZL10" s="144"/>
      <c r="IZM10" s="144"/>
      <c r="IZN10" s="144"/>
      <c r="IZO10" s="144"/>
      <c r="IZP10" s="144"/>
      <c r="IZQ10" s="144"/>
      <c r="IZR10" s="144"/>
      <c r="IZS10" s="144"/>
      <c r="IZT10" s="144"/>
      <c r="IZU10" s="144"/>
      <c r="IZV10" s="144"/>
      <c r="IZW10" s="144"/>
      <c r="IZX10" s="144"/>
      <c r="IZY10" s="144"/>
      <c r="IZZ10" s="144"/>
      <c r="JAA10" s="144"/>
      <c r="JAB10" s="144"/>
      <c r="JAC10" s="144"/>
      <c r="JAD10" s="144"/>
      <c r="JAE10" s="144"/>
      <c r="JAF10" s="144"/>
      <c r="JAG10" s="144"/>
      <c r="JAH10" s="144"/>
      <c r="JAI10" s="144"/>
      <c r="JAJ10" s="144"/>
      <c r="JAK10" s="144"/>
      <c r="JAL10" s="144"/>
      <c r="JAM10" s="144"/>
      <c r="JAN10" s="144"/>
      <c r="JAO10" s="144"/>
      <c r="JAP10" s="144"/>
      <c r="JAQ10" s="144"/>
      <c r="JAR10" s="144"/>
      <c r="JAS10" s="144"/>
      <c r="JAT10" s="144"/>
      <c r="JAU10" s="144"/>
      <c r="JAV10" s="144"/>
      <c r="JAW10" s="144"/>
      <c r="JAX10" s="144"/>
      <c r="JAY10" s="144"/>
      <c r="JAZ10" s="144"/>
      <c r="JBA10" s="144"/>
      <c r="JBB10" s="144"/>
      <c r="JBC10" s="144"/>
      <c r="JBD10" s="144"/>
      <c r="JBE10" s="144"/>
      <c r="JBF10" s="144"/>
      <c r="JBG10" s="144"/>
      <c r="JBH10" s="144"/>
      <c r="JBI10" s="144"/>
      <c r="JBJ10" s="144"/>
      <c r="JBK10" s="144"/>
      <c r="JBL10" s="144"/>
      <c r="JBM10" s="144"/>
      <c r="JBN10" s="144"/>
      <c r="JBO10" s="144"/>
      <c r="JBP10" s="144"/>
      <c r="JBQ10" s="144"/>
      <c r="JBR10" s="144"/>
      <c r="JBS10" s="144"/>
      <c r="JBT10" s="144"/>
      <c r="JBU10" s="144"/>
      <c r="JBV10" s="144"/>
      <c r="JBW10" s="144"/>
      <c r="JBX10" s="144"/>
      <c r="JBY10" s="144"/>
      <c r="JBZ10" s="144"/>
      <c r="JCA10" s="144"/>
      <c r="JCB10" s="144"/>
      <c r="JCC10" s="144"/>
      <c r="JCD10" s="144"/>
      <c r="JCE10" s="144"/>
      <c r="JCF10" s="144"/>
      <c r="JCG10" s="144"/>
      <c r="JCH10" s="144"/>
      <c r="JCI10" s="144"/>
      <c r="JCJ10" s="144"/>
      <c r="JCK10" s="144"/>
      <c r="JCL10" s="144"/>
      <c r="JCM10" s="144"/>
      <c r="JCN10" s="144"/>
      <c r="JCO10" s="144"/>
      <c r="JCP10" s="144"/>
      <c r="JCQ10" s="144"/>
      <c r="JCR10" s="144"/>
      <c r="JCS10" s="144"/>
      <c r="JCT10" s="144"/>
      <c r="JCU10" s="144"/>
      <c r="JCV10" s="144"/>
      <c r="JCW10" s="144"/>
      <c r="JCX10" s="144"/>
      <c r="JCY10" s="144"/>
      <c r="JCZ10" s="144"/>
      <c r="JDA10" s="144"/>
      <c r="JDB10" s="144"/>
      <c r="JDC10" s="144"/>
      <c r="JDD10" s="144"/>
      <c r="JDE10" s="144"/>
      <c r="JDF10" s="144"/>
      <c r="JDG10" s="144"/>
      <c r="JDH10" s="144"/>
      <c r="JDI10" s="144"/>
      <c r="JDJ10" s="144"/>
      <c r="JDK10" s="144"/>
      <c r="JDL10" s="144"/>
      <c r="JDM10" s="144"/>
      <c r="JDN10" s="144"/>
      <c r="JDO10" s="144"/>
      <c r="JDP10" s="144"/>
      <c r="JDQ10" s="144"/>
      <c r="JDR10" s="144"/>
      <c r="JDS10" s="144"/>
      <c r="JDT10" s="144"/>
      <c r="JDU10" s="144"/>
      <c r="JDV10" s="144"/>
      <c r="JDW10" s="144"/>
      <c r="JDX10" s="144"/>
      <c r="JDY10" s="144"/>
      <c r="JDZ10" s="144"/>
      <c r="JEA10" s="144"/>
      <c r="JEB10" s="144"/>
      <c r="JEC10" s="144"/>
      <c r="JED10" s="144"/>
      <c r="JEE10" s="144"/>
      <c r="JEF10" s="144"/>
      <c r="JEG10" s="144"/>
      <c r="JEH10" s="144"/>
      <c r="JEI10" s="144"/>
      <c r="JEJ10" s="144"/>
      <c r="JEK10" s="144"/>
      <c r="JEL10" s="144"/>
      <c r="JEM10" s="144"/>
      <c r="JEN10" s="144"/>
      <c r="JEO10" s="144"/>
      <c r="JEP10" s="144"/>
      <c r="JEQ10" s="144"/>
      <c r="JER10" s="144"/>
      <c r="JES10" s="144"/>
      <c r="JET10" s="144"/>
      <c r="JEU10" s="144"/>
      <c r="JEV10" s="144"/>
      <c r="JEW10" s="144"/>
      <c r="JEX10" s="144"/>
      <c r="JEY10" s="144"/>
      <c r="JEZ10" s="144"/>
      <c r="JFA10" s="144"/>
      <c r="JFB10" s="144"/>
      <c r="JFC10" s="144"/>
      <c r="JFD10" s="144"/>
      <c r="JFE10" s="144"/>
      <c r="JFF10" s="144"/>
      <c r="JFG10" s="144"/>
      <c r="JFH10" s="144"/>
      <c r="JFI10" s="144"/>
      <c r="JFJ10" s="144"/>
      <c r="JFK10" s="144"/>
      <c r="JFL10" s="144"/>
      <c r="JFM10" s="144"/>
      <c r="JFN10" s="144"/>
      <c r="JFO10" s="144"/>
      <c r="JFP10" s="144"/>
      <c r="JFQ10" s="144"/>
      <c r="JFR10" s="144"/>
      <c r="JFS10" s="144"/>
      <c r="JFT10" s="144"/>
      <c r="JFU10" s="144"/>
      <c r="JFV10" s="144"/>
      <c r="JFW10" s="144"/>
      <c r="JFX10" s="144"/>
      <c r="JFY10" s="144"/>
      <c r="JFZ10" s="144"/>
      <c r="JGA10" s="144"/>
      <c r="JGB10" s="144"/>
      <c r="JGC10" s="144"/>
      <c r="JGD10" s="144"/>
      <c r="JGE10" s="144"/>
      <c r="JGF10" s="144"/>
      <c r="JGG10" s="144"/>
      <c r="JGH10" s="144"/>
      <c r="JGI10" s="144"/>
      <c r="JGJ10" s="144"/>
      <c r="JGK10" s="144"/>
      <c r="JGL10" s="144"/>
      <c r="JGM10" s="144"/>
      <c r="JGN10" s="144"/>
      <c r="JGO10" s="144"/>
      <c r="JGP10" s="144"/>
      <c r="JGQ10" s="144"/>
      <c r="JGR10" s="144"/>
      <c r="JGS10" s="144"/>
      <c r="JGT10" s="144"/>
      <c r="JGU10" s="144"/>
      <c r="JGV10" s="144"/>
      <c r="JGW10" s="144"/>
      <c r="JGX10" s="144"/>
      <c r="JGY10" s="144"/>
      <c r="JGZ10" s="144"/>
      <c r="JHA10" s="144"/>
      <c r="JHB10" s="144"/>
      <c r="JHC10" s="144"/>
      <c r="JHD10" s="144"/>
      <c r="JHE10" s="144"/>
      <c r="JHF10" s="144"/>
      <c r="JHG10" s="144"/>
      <c r="JHH10" s="144"/>
      <c r="JHI10" s="144"/>
      <c r="JHJ10" s="144"/>
      <c r="JHK10" s="144"/>
      <c r="JHL10" s="144"/>
      <c r="JHM10" s="144"/>
      <c r="JHN10" s="144"/>
      <c r="JHO10" s="144"/>
      <c r="JHP10" s="144"/>
      <c r="JHQ10" s="144"/>
      <c r="JHR10" s="144"/>
      <c r="JHS10" s="144"/>
      <c r="JHT10" s="144"/>
      <c r="JHU10" s="144"/>
      <c r="JHV10" s="144"/>
      <c r="JHW10" s="144"/>
      <c r="JHX10" s="144"/>
      <c r="JHY10" s="144"/>
      <c r="JHZ10" s="144"/>
      <c r="JIA10" s="144"/>
      <c r="JIB10" s="144"/>
      <c r="JIC10" s="144"/>
      <c r="JID10" s="144"/>
      <c r="JIE10" s="144"/>
      <c r="JIF10" s="144"/>
      <c r="JIG10" s="144"/>
      <c r="JIH10" s="144"/>
      <c r="JII10" s="144"/>
      <c r="JIJ10" s="144"/>
      <c r="JIK10" s="144"/>
      <c r="JIL10" s="144"/>
      <c r="JIM10" s="144"/>
      <c r="JIN10" s="144"/>
      <c r="JIO10" s="144"/>
      <c r="JIP10" s="144"/>
      <c r="JIQ10" s="144"/>
      <c r="JIR10" s="144"/>
      <c r="JIS10" s="144"/>
      <c r="JIT10" s="144"/>
      <c r="JIU10" s="144"/>
      <c r="JIV10" s="144"/>
      <c r="JIW10" s="144"/>
      <c r="JIX10" s="144"/>
      <c r="JIY10" s="144"/>
      <c r="JIZ10" s="144"/>
      <c r="JJA10" s="144"/>
      <c r="JJB10" s="144"/>
      <c r="JJC10" s="144"/>
      <c r="JJD10" s="144"/>
      <c r="JJE10" s="144"/>
      <c r="JJF10" s="144"/>
      <c r="JJG10" s="144"/>
      <c r="JJH10" s="144"/>
      <c r="JJI10" s="144"/>
      <c r="JJJ10" s="144"/>
      <c r="JJK10" s="144"/>
      <c r="JJL10" s="144"/>
      <c r="JJM10" s="144"/>
      <c r="JJN10" s="144"/>
      <c r="JJO10" s="144"/>
      <c r="JJP10" s="144"/>
      <c r="JJQ10" s="144"/>
      <c r="JJR10" s="144"/>
      <c r="JJS10" s="144"/>
      <c r="JJT10" s="144"/>
      <c r="JJU10" s="144"/>
      <c r="JJV10" s="144"/>
      <c r="JJW10" s="144"/>
      <c r="JJX10" s="144"/>
      <c r="JJY10" s="144"/>
      <c r="JJZ10" s="144"/>
      <c r="JKA10" s="144"/>
      <c r="JKB10" s="144"/>
      <c r="JKC10" s="144"/>
      <c r="JKD10" s="144"/>
      <c r="JKE10" s="144"/>
      <c r="JKF10" s="144"/>
      <c r="JKG10" s="144"/>
      <c r="JKH10" s="144"/>
      <c r="JKI10" s="144"/>
      <c r="JKJ10" s="144"/>
      <c r="JKK10" s="144"/>
      <c r="JKL10" s="144"/>
      <c r="JKM10" s="144"/>
      <c r="JKN10" s="144"/>
      <c r="JKO10" s="144"/>
      <c r="JKP10" s="144"/>
      <c r="JKQ10" s="144"/>
      <c r="JKR10" s="144"/>
      <c r="JKS10" s="144"/>
      <c r="JKT10" s="144"/>
      <c r="JKU10" s="144"/>
      <c r="JKV10" s="144"/>
      <c r="JKW10" s="144"/>
      <c r="JKX10" s="144"/>
      <c r="JKY10" s="144"/>
      <c r="JKZ10" s="144"/>
      <c r="JLA10" s="144"/>
      <c r="JLB10" s="144"/>
      <c r="JLC10" s="144"/>
      <c r="JLD10" s="144"/>
      <c r="JLE10" s="144"/>
      <c r="JLF10" s="144"/>
      <c r="JLG10" s="144"/>
      <c r="JLH10" s="144"/>
      <c r="JLI10" s="144"/>
      <c r="JLJ10" s="144"/>
      <c r="JLK10" s="144"/>
      <c r="JLL10" s="144"/>
      <c r="JLM10" s="144"/>
      <c r="JLN10" s="144"/>
      <c r="JLO10" s="144"/>
      <c r="JLP10" s="144"/>
      <c r="JLQ10" s="144"/>
      <c r="JLR10" s="144"/>
      <c r="JLS10" s="144"/>
      <c r="JLT10" s="144"/>
      <c r="JLU10" s="144"/>
      <c r="JLV10" s="144"/>
      <c r="JLW10" s="144"/>
      <c r="JLX10" s="144"/>
      <c r="JLY10" s="144"/>
      <c r="JLZ10" s="144"/>
      <c r="JMA10" s="144"/>
      <c r="JMB10" s="144"/>
      <c r="JMC10" s="144"/>
      <c r="JMD10" s="144"/>
      <c r="JME10" s="144"/>
      <c r="JMF10" s="144"/>
      <c r="JMG10" s="144"/>
      <c r="JMH10" s="144"/>
      <c r="JMI10" s="144"/>
      <c r="JMJ10" s="144"/>
      <c r="JMK10" s="144"/>
      <c r="JML10" s="144"/>
      <c r="JMM10" s="144"/>
      <c r="JMN10" s="144"/>
      <c r="JMO10" s="144"/>
      <c r="JMP10" s="144"/>
      <c r="JMQ10" s="144"/>
      <c r="JMR10" s="144"/>
      <c r="JMS10" s="144"/>
      <c r="JMT10" s="144"/>
      <c r="JMU10" s="144"/>
      <c r="JMV10" s="144"/>
      <c r="JMW10" s="144"/>
      <c r="JMX10" s="144"/>
      <c r="JMY10" s="144"/>
      <c r="JMZ10" s="144"/>
      <c r="JNA10" s="144"/>
      <c r="JNB10" s="144"/>
      <c r="JNC10" s="144"/>
      <c r="JND10" s="144"/>
      <c r="JNE10" s="144"/>
      <c r="JNF10" s="144"/>
      <c r="JNG10" s="144"/>
      <c r="JNH10" s="144"/>
      <c r="JNI10" s="144"/>
      <c r="JNJ10" s="144"/>
      <c r="JNK10" s="144"/>
      <c r="JNL10" s="144"/>
      <c r="JNM10" s="144"/>
      <c r="JNN10" s="144"/>
      <c r="JNO10" s="144"/>
      <c r="JNP10" s="144"/>
      <c r="JNQ10" s="144"/>
      <c r="JNR10" s="144"/>
      <c r="JNS10" s="144"/>
      <c r="JNT10" s="144"/>
      <c r="JNU10" s="144"/>
      <c r="JNV10" s="144"/>
      <c r="JNW10" s="144"/>
      <c r="JNX10" s="144"/>
      <c r="JNY10" s="144"/>
      <c r="JNZ10" s="144"/>
      <c r="JOA10" s="144"/>
      <c r="JOB10" s="144"/>
      <c r="JOC10" s="144"/>
      <c r="JOD10" s="144"/>
      <c r="JOE10" s="144"/>
      <c r="JOF10" s="144"/>
      <c r="JOG10" s="144"/>
      <c r="JOH10" s="144"/>
      <c r="JOI10" s="144"/>
      <c r="JOJ10" s="144"/>
      <c r="JOK10" s="144"/>
      <c r="JOL10" s="144"/>
      <c r="JOM10" s="144"/>
      <c r="JON10" s="144"/>
      <c r="JOO10" s="144"/>
      <c r="JOP10" s="144"/>
      <c r="JOQ10" s="144"/>
      <c r="JOR10" s="144"/>
      <c r="JOS10" s="144"/>
      <c r="JOT10" s="144"/>
      <c r="JOU10" s="144"/>
      <c r="JOV10" s="144"/>
      <c r="JOW10" s="144"/>
      <c r="JOX10" s="144"/>
      <c r="JOY10" s="144"/>
      <c r="JOZ10" s="144"/>
      <c r="JPA10" s="144"/>
      <c r="JPB10" s="144"/>
      <c r="JPC10" s="144"/>
      <c r="JPD10" s="144"/>
      <c r="JPE10" s="144"/>
      <c r="JPF10" s="144"/>
      <c r="JPG10" s="144"/>
      <c r="JPH10" s="144"/>
      <c r="JPI10" s="144"/>
      <c r="JPJ10" s="144"/>
      <c r="JPK10" s="144"/>
      <c r="JPL10" s="144"/>
      <c r="JPM10" s="144"/>
      <c r="JPN10" s="144"/>
      <c r="JPO10" s="144"/>
      <c r="JPP10" s="144"/>
      <c r="JPQ10" s="144"/>
      <c r="JPR10" s="144"/>
      <c r="JPS10" s="144"/>
      <c r="JPT10" s="144"/>
      <c r="JPU10" s="144"/>
      <c r="JPV10" s="144"/>
      <c r="JPW10" s="144"/>
      <c r="JPX10" s="144"/>
      <c r="JPY10" s="144"/>
      <c r="JPZ10" s="144"/>
      <c r="JQA10" s="144"/>
      <c r="JQB10" s="144"/>
      <c r="JQC10" s="144"/>
      <c r="JQD10" s="144"/>
      <c r="JQE10" s="144"/>
      <c r="JQF10" s="144"/>
      <c r="JQG10" s="144"/>
      <c r="JQH10" s="144"/>
      <c r="JQI10" s="144"/>
      <c r="JQJ10" s="144"/>
      <c r="JQK10" s="144"/>
      <c r="JQL10" s="144"/>
      <c r="JQM10" s="144"/>
      <c r="JQN10" s="144"/>
      <c r="JQO10" s="144"/>
      <c r="JQP10" s="144"/>
      <c r="JQQ10" s="144"/>
      <c r="JQR10" s="144"/>
      <c r="JQS10" s="144"/>
      <c r="JQT10" s="144"/>
      <c r="JQU10" s="144"/>
      <c r="JQV10" s="144"/>
      <c r="JQW10" s="144"/>
      <c r="JQX10" s="144"/>
      <c r="JQY10" s="144"/>
      <c r="JQZ10" s="144"/>
      <c r="JRA10" s="144"/>
      <c r="JRB10" s="144"/>
      <c r="JRC10" s="144"/>
      <c r="JRD10" s="144"/>
      <c r="JRE10" s="144"/>
      <c r="JRF10" s="144"/>
      <c r="JRG10" s="144"/>
      <c r="JRH10" s="144"/>
      <c r="JRI10" s="144"/>
      <c r="JRJ10" s="144"/>
      <c r="JRK10" s="144"/>
      <c r="JRL10" s="144"/>
      <c r="JRM10" s="144"/>
      <c r="JRN10" s="144"/>
      <c r="JRO10" s="144"/>
      <c r="JRP10" s="144"/>
      <c r="JRQ10" s="144"/>
      <c r="JRR10" s="144"/>
      <c r="JRS10" s="144"/>
      <c r="JRT10" s="144"/>
      <c r="JRU10" s="144"/>
      <c r="JRV10" s="144"/>
      <c r="JRW10" s="144"/>
      <c r="JRX10" s="144"/>
      <c r="JRY10" s="144"/>
      <c r="JRZ10" s="144"/>
      <c r="JSA10" s="144"/>
      <c r="JSB10" s="144"/>
      <c r="JSC10" s="144"/>
      <c r="JSD10" s="144"/>
      <c r="JSE10" s="144"/>
      <c r="JSF10" s="144"/>
      <c r="JSG10" s="144"/>
      <c r="JSH10" s="144"/>
      <c r="JSI10" s="144"/>
      <c r="JSJ10" s="144"/>
      <c r="JSK10" s="144"/>
      <c r="JSL10" s="144"/>
      <c r="JSM10" s="144"/>
      <c r="JSN10" s="144"/>
      <c r="JSO10" s="144"/>
      <c r="JSP10" s="144"/>
      <c r="JSQ10" s="144"/>
      <c r="JSR10" s="144"/>
      <c r="JSS10" s="144"/>
      <c r="JST10" s="144"/>
      <c r="JSU10" s="144"/>
      <c r="JSV10" s="144"/>
      <c r="JSW10" s="144"/>
      <c r="JSX10" s="144"/>
      <c r="JSY10" s="144"/>
      <c r="JSZ10" s="144"/>
      <c r="JTA10" s="144"/>
      <c r="JTB10" s="144"/>
      <c r="JTC10" s="144"/>
      <c r="JTD10" s="144"/>
      <c r="JTE10" s="144"/>
      <c r="JTF10" s="144"/>
      <c r="JTG10" s="144"/>
      <c r="JTH10" s="144"/>
      <c r="JTI10" s="144"/>
      <c r="JTJ10" s="144"/>
      <c r="JTK10" s="144"/>
      <c r="JTL10" s="144"/>
      <c r="JTM10" s="144"/>
      <c r="JTN10" s="144"/>
      <c r="JTO10" s="144"/>
      <c r="JTP10" s="144"/>
      <c r="JTQ10" s="144"/>
      <c r="JTR10" s="144"/>
      <c r="JTS10" s="144"/>
      <c r="JTT10" s="144"/>
      <c r="JTU10" s="144"/>
      <c r="JTV10" s="144"/>
      <c r="JTW10" s="144"/>
      <c r="JTX10" s="144"/>
      <c r="JTY10" s="144"/>
      <c r="JTZ10" s="144"/>
      <c r="JUA10" s="144"/>
      <c r="JUB10" s="144"/>
      <c r="JUC10" s="144"/>
      <c r="JUD10" s="144"/>
      <c r="JUE10" s="144"/>
      <c r="JUF10" s="144"/>
      <c r="JUG10" s="144"/>
      <c r="JUH10" s="144"/>
      <c r="JUI10" s="144"/>
      <c r="JUJ10" s="144"/>
      <c r="JUK10" s="144"/>
      <c r="JUL10" s="144"/>
      <c r="JUM10" s="144"/>
      <c r="JUN10" s="144"/>
      <c r="JUO10" s="144"/>
      <c r="JUP10" s="144"/>
      <c r="JUQ10" s="144"/>
      <c r="JUR10" s="144"/>
      <c r="JUS10" s="144"/>
      <c r="JUT10" s="144"/>
      <c r="JUU10" s="144"/>
      <c r="JUV10" s="144"/>
      <c r="JUW10" s="144"/>
      <c r="JUX10" s="144"/>
      <c r="JUY10" s="144"/>
      <c r="JUZ10" s="144"/>
      <c r="JVA10" s="144"/>
      <c r="JVB10" s="144"/>
      <c r="JVC10" s="144"/>
      <c r="JVD10" s="144"/>
      <c r="JVE10" s="144"/>
      <c r="JVF10" s="144"/>
      <c r="JVG10" s="144"/>
      <c r="JVH10" s="144"/>
      <c r="JVI10" s="144"/>
      <c r="JVJ10" s="144"/>
      <c r="JVK10" s="144"/>
      <c r="JVL10" s="144"/>
      <c r="JVM10" s="144"/>
      <c r="JVN10" s="144"/>
      <c r="JVO10" s="144"/>
      <c r="JVP10" s="144"/>
      <c r="JVQ10" s="144"/>
      <c r="JVR10" s="144"/>
      <c r="JVS10" s="144"/>
      <c r="JVT10" s="144"/>
      <c r="JVU10" s="144"/>
      <c r="JVV10" s="144"/>
      <c r="JVW10" s="144"/>
      <c r="JVX10" s="144"/>
      <c r="JVY10" s="144"/>
      <c r="JVZ10" s="144"/>
      <c r="JWA10" s="144"/>
      <c r="JWB10" s="144"/>
      <c r="JWC10" s="144"/>
      <c r="JWD10" s="144"/>
      <c r="JWE10" s="144"/>
      <c r="JWF10" s="144"/>
      <c r="JWG10" s="144"/>
      <c r="JWH10" s="144"/>
      <c r="JWI10" s="144"/>
      <c r="JWJ10" s="144"/>
      <c r="JWK10" s="144"/>
      <c r="JWL10" s="144"/>
      <c r="JWM10" s="144"/>
      <c r="JWN10" s="144"/>
      <c r="JWO10" s="144"/>
      <c r="JWP10" s="144"/>
      <c r="JWQ10" s="144"/>
      <c r="JWR10" s="144"/>
      <c r="JWS10" s="144"/>
      <c r="JWT10" s="144"/>
      <c r="JWU10" s="144"/>
      <c r="JWV10" s="144"/>
      <c r="JWW10" s="144"/>
      <c r="JWX10" s="144"/>
      <c r="JWY10" s="144"/>
      <c r="JWZ10" s="144"/>
      <c r="JXA10" s="144"/>
      <c r="JXB10" s="144"/>
      <c r="JXC10" s="144"/>
      <c r="JXD10" s="144"/>
      <c r="JXE10" s="144"/>
      <c r="JXF10" s="144"/>
      <c r="JXG10" s="144"/>
      <c r="JXH10" s="144"/>
      <c r="JXI10" s="144"/>
      <c r="JXJ10" s="144"/>
      <c r="JXK10" s="144"/>
      <c r="JXL10" s="144"/>
      <c r="JXM10" s="144"/>
      <c r="JXN10" s="144"/>
      <c r="JXO10" s="144"/>
      <c r="JXP10" s="144"/>
      <c r="JXQ10" s="144"/>
      <c r="JXR10" s="144"/>
      <c r="JXS10" s="144"/>
      <c r="JXT10" s="144"/>
      <c r="JXU10" s="144"/>
      <c r="JXV10" s="144"/>
      <c r="JXW10" s="144"/>
      <c r="JXX10" s="144"/>
      <c r="JXY10" s="144"/>
      <c r="JXZ10" s="144"/>
      <c r="JYA10" s="144"/>
      <c r="JYB10" s="144"/>
      <c r="JYC10" s="144"/>
      <c r="JYD10" s="144"/>
      <c r="JYE10" s="144"/>
      <c r="JYF10" s="144"/>
      <c r="JYG10" s="144"/>
      <c r="JYH10" s="144"/>
      <c r="JYI10" s="144"/>
      <c r="JYJ10" s="144"/>
      <c r="JYK10" s="144"/>
      <c r="JYL10" s="144"/>
      <c r="JYM10" s="144"/>
      <c r="JYN10" s="144"/>
      <c r="JYO10" s="144"/>
      <c r="JYP10" s="144"/>
      <c r="JYQ10" s="144"/>
      <c r="JYR10" s="144"/>
      <c r="JYS10" s="144"/>
      <c r="JYT10" s="144"/>
      <c r="JYU10" s="144"/>
      <c r="JYV10" s="144"/>
      <c r="JYW10" s="144"/>
      <c r="JYX10" s="144"/>
      <c r="JYY10" s="144"/>
      <c r="JYZ10" s="144"/>
      <c r="JZA10" s="144"/>
      <c r="JZB10" s="144"/>
      <c r="JZC10" s="144"/>
      <c r="JZD10" s="144"/>
      <c r="JZE10" s="144"/>
      <c r="JZF10" s="144"/>
      <c r="JZG10" s="144"/>
      <c r="JZH10" s="144"/>
      <c r="JZI10" s="144"/>
      <c r="JZJ10" s="144"/>
      <c r="JZK10" s="144"/>
      <c r="JZL10" s="144"/>
      <c r="JZM10" s="144"/>
      <c r="JZN10" s="144"/>
      <c r="JZO10" s="144"/>
      <c r="JZP10" s="144"/>
      <c r="JZQ10" s="144"/>
      <c r="JZR10" s="144"/>
      <c r="JZS10" s="144"/>
      <c r="JZT10" s="144"/>
      <c r="JZU10" s="144"/>
      <c r="JZV10" s="144"/>
      <c r="JZW10" s="144"/>
      <c r="JZX10" s="144"/>
      <c r="JZY10" s="144"/>
      <c r="JZZ10" s="144"/>
      <c r="KAA10" s="144"/>
      <c r="KAB10" s="144"/>
      <c r="KAC10" s="144"/>
      <c r="KAD10" s="144"/>
      <c r="KAE10" s="144"/>
      <c r="KAF10" s="144"/>
      <c r="KAG10" s="144"/>
      <c r="KAH10" s="144"/>
      <c r="KAI10" s="144"/>
      <c r="KAJ10" s="144"/>
      <c r="KAK10" s="144"/>
      <c r="KAL10" s="144"/>
      <c r="KAM10" s="144"/>
      <c r="KAN10" s="144"/>
      <c r="KAO10" s="144"/>
      <c r="KAP10" s="144"/>
      <c r="KAQ10" s="144"/>
      <c r="KAR10" s="144"/>
      <c r="KAS10" s="144"/>
      <c r="KAT10" s="144"/>
      <c r="KAU10" s="144"/>
      <c r="KAV10" s="144"/>
      <c r="KAW10" s="144"/>
      <c r="KAX10" s="144"/>
      <c r="KAY10" s="144"/>
      <c r="KAZ10" s="144"/>
      <c r="KBA10" s="144"/>
      <c r="KBB10" s="144"/>
      <c r="KBC10" s="144"/>
      <c r="KBD10" s="144"/>
      <c r="KBE10" s="144"/>
      <c r="KBF10" s="144"/>
      <c r="KBG10" s="144"/>
      <c r="KBH10" s="144"/>
      <c r="KBI10" s="144"/>
      <c r="KBJ10" s="144"/>
      <c r="KBK10" s="144"/>
      <c r="KBL10" s="144"/>
      <c r="KBM10" s="144"/>
      <c r="KBN10" s="144"/>
      <c r="KBO10" s="144"/>
      <c r="KBP10" s="144"/>
      <c r="KBQ10" s="144"/>
      <c r="KBR10" s="144"/>
      <c r="KBS10" s="144"/>
      <c r="KBT10" s="144"/>
      <c r="KBU10" s="144"/>
      <c r="KBV10" s="144"/>
      <c r="KBW10" s="144"/>
      <c r="KBX10" s="144"/>
      <c r="KBY10" s="144"/>
      <c r="KBZ10" s="144"/>
      <c r="KCA10" s="144"/>
      <c r="KCB10" s="144"/>
      <c r="KCC10" s="144"/>
      <c r="KCD10" s="144"/>
      <c r="KCE10" s="144"/>
      <c r="KCF10" s="144"/>
      <c r="KCG10" s="144"/>
      <c r="KCH10" s="144"/>
      <c r="KCI10" s="144"/>
      <c r="KCJ10" s="144"/>
      <c r="KCK10" s="144"/>
      <c r="KCL10" s="144"/>
      <c r="KCM10" s="144"/>
      <c r="KCN10" s="144"/>
      <c r="KCO10" s="144"/>
      <c r="KCP10" s="144"/>
      <c r="KCQ10" s="144"/>
      <c r="KCR10" s="144"/>
      <c r="KCS10" s="144"/>
      <c r="KCT10" s="144"/>
      <c r="KCU10" s="144"/>
      <c r="KCV10" s="144"/>
      <c r="KCW10" s="144"/>
      <c r="KCX10" s="144"/>
      <c r="KCY10" s="144"/>
      <c r="KCZ10" s="144"/>
      <c r="KDA10" s="144"/>
      <c r="KDB10" s="144"/>
      <c r="KDC10" s="144"/>
      <c r="KDD10" s="144"/>
      <c r="KDE10" s="144"/>
      <c r="KDF10" s="144"/>
      <c r="KDG10" s="144"/>
      <c r="KDH10" s="144"/>
      <c r="KDI10" s="144"/>
      <c r="KDJ10" s="144"/>
      <c r="KDK10" s="144"/>
      <c r="KDL10" s="144"/>
      <c r="KDM10" s="144"/>
      <c r="KDN10" s="144"/>
      <c r="KDO10" s="144"/>
      <c r="KDP10" s="144"/>
      <c r="KDQ10" s="144"/>
      <c r="KDR10" s="144"/>
      <c r="KDS10" s="144"/>
      <c r="KDT10" s="144"/>
      <c r="KDU10" s="144"/>
      <c r="KDV10" s="144"/>
      <c r="KDW10" s="144"/>
      <c r="KDX10" s="144"/>
      <c r="KDY10" s="144"/>
      <c r="KDZ10" s="144"/>
      <c r="KEA10" s="144"/>
      <c r="KEB10" s="144"/>
      <c r="KEC10" s="144"/>
      <c r="KED10" s="144"/>
      <c r="KEE10" s="144"/>
      <c r="KEF10" s="144"/>
      <c r="KEG10" s="144"/>
      <c r="KEH10" s="144"/>
      <c r="KEI10" s="144"/>
      <c r="KEJ10" s="144"/>
      <c r="KEK10" s="144"/>
      <c r="KEL10" s="144"/>
      <c r="KEM10" s="144"/>
      <c r="KEN10" s="144"/>
      <c r="KEO10" s="144"/>
      <c r="KEP10" s="144"/>
      <c r="KEQ10" s="144"/>
      <c r="KER10" s="144"/>
      <c r="KES10" s="144"/>
      <c r="KET10" s="144"/>
      <c r="KEU10" s="144"/>
      <c r="KEV10" s="144"/>
      <c r="KEW10" s="144"/>
      <c r="KEX10" s="144"/>
      <c r="KEY10" s="144"/>
      <c r="KEZ10" s="144"/>
      <c r="KFA10" s="144"/>
      <c r="KFB10" s="144"/>
      <c r="KFC10" s="144"/>
      <c r="KFD10" s="144"/>
      <c r="KFE10" s="144"/>
      <c r="KFF10" s="144"/>
      <c r="KFG10" s="144"/>
      <c r="KFH10" s="144"/>
      <c r="KFI10" s="144"/>
      <c r="KFJ10" s="144"/>
      <c r="KFK10" s="144"/>
      <c r="KFL10" s="144"/>
      <c r="KFM10" s="144"/>
      <c r="KFN10" s="144"/>
      <c r="KFO10" s="144"/>
      <c r="KFP10" s="144"/>
      <c r="KFQ10" s="144"/>
      <c r="KFR10" s="144"/>
      <c r="KFS10" s="144"/>
      <c r="KFT10" s="144"/>
      <c r="KFU10" s="144"/>
      <c r="KFV10" s="144"/>
      <c r="KFW10" s="144"/>
      <c r="KFX10" s="144"/>
      <c r="KFY10" s="144"/>
      <c r="KFZ10" s="144"/>
      <c r="KGA10" s="144"/>
      <c r="KGB10" s="144"/>
      <c r="KGC10" s="144"/>
      <c r="KGD10" s="144"/>
      <c r="KGE10" s="144"/>
      <c r="KGF10" s="144"/>
      <c r="KGG10" s="144"/>
      <c r="KGH10" s="144"/>
      <c r="KGI10" s="144"/>
      <c r="KGJ10" s="144"/>
      <c r="KGK10" s="144"/>
      <c r="KGL10" s="144"/>
      <c r="KGM10" s="144"/>
      <c r="KGN10" s="144"/>
      <c r="KGO10" s="144"/>
      <c r="KGP10" s="144"/>
      <c r="KGQ10" s="144"/>
      <c r="KGR10" s="144"/>
      <c r="KGS10" s="144"/>
      <c r="KGT10" s="144"/>
      <c r="KGU10" s="144"/>
      <c r="KGV10" s="144"/>
      <c r="KGW10" s="144"/>
      <c r="KGX10" s="144"/>
      <c r="KGY10" s="144"/>
      <c r="KGZ10" s="144"/>
      <c r="KHA10" s="144"/>
      <c r="KHB10" s="144"/>
      <c r="KHC10" s="144"/>
      <c r="KHD10" s="144"/>
      <c r="KHE10" s="144"/>
      <c r="KHF10" s="144"/>
      <c r="KHG10" s="144"/>
      <c r="KHH10" s="144"/>
      <c r="KHI10" s="144"/>
      <c r="KHJ10" s="144"/>
      <c r="KHK10" s="144"/>
      <c r="KHL10" s="144"/>
      <c r="KHM10" s="144"/>
      <c r="KHN10" s="144"/>
      <c r="KHO10" s="144"/>
      <c r="KHP10" s="144"/>
      <c r="KHQ10" s="144"/>
      <c r="KHR10" s="144"/>
      <c r="KHS10" s="144"/>
      <c r="KHT10" s="144"/>
      <c r="KHU10" s="144"/>
      <c r="KHV10" s="144"/>
      <c r="KHW10" s="144"/>
      <c r="KHX10" s="144"/>
      <c r="KHY10" s="144"/>
      <c r="KHZ10" s="144"/>
      <c r="KIA10" s="144"/>
      <c r="KIB10" s="144"/>
      <c r="KIC10" s="144"/>
      <c r="KID10" s="144"/>
      <c r="KIE10" s="144"/>
      <c r="KIF10" s="144"/>
      <c r="KIG10" s="144"/>
      <c r="KIH10" s="144"/>
      <c r="KII10" s="144"/>
      <c r="KIJ10" s="144"/>
      <c r="KIK10" s="144"/>
      <c r="KIL10" s="144"/>
      <c r="KIM10" s="144"/>
      <c r="KIN10" s="144"/>
      <c r="KIO10" s="144"/>
      <c r="KIP10" s="144"/>
      <c r="KIQ10" s="144"/>
      <c r="KIR10" s="144"/>
      <c r="KIS10" s="144"/>
      <c r="KIT10" s="144"/>
      <c r="KIU10" s="144"/>
      <c r="KIV10" s="144"/>
      <c r="KIW10" s="144"/>
      <c r="KIX10" s="144"/>
      <c r="KIY10" s="144"/>
      <c r="KIZ10" s="144"/>
      <c r="KJA10" s="144"/>
      <c r="KJB10" s="144"/>
      <c r="KJC10" s="144"/>
      <c r="KJD10" s="144"/>
      <c r="KJE10" s="144"/>
      <c r="KJF10" s="144"/>
      <c r="KJG10" s="144"/>
      <c r="KJH10" s="144"/>
      <c r="KJI10" s="144"/>
      <c r="KJJ10" s="144"/>
      <c r="KJK10" s="144"/>
      <c r="KJL10" s="144"/>
      <c r="KJM10" s="144"/>
      <c r="KJN10" s="144"/>
      <c r="KJO10" s="144"/>
      <c r="KJP10" s="144"/>
      <c r="KJQ10" s="144"/>
      <c r="KJR10" s="144"/>
      <c r="KJS10" s="144"/>
      <c r="KJT10" s="144"/>
      <c r="KJU10" s="144"/>
      <c r="KJV10" s="144"/>
      <c r="KJW10" s="144"/>
      <c r="KJX10" s="144"/>
      <c r="KJY10" s="144"/>
      <c r="KJZ10" s="144"/>
      <c r="KKA10" s="144"/>
      <c r="KKB10" s="144"/>
      <c r="KKC10" s="144"/>
      <c r="KKD10" s="144"/>
      <c r="KKE10" s="144"/>
      <c r="KKF10" s="144"/>
      <c r="KKG10" s="144"/>
      <c r="KKH10" s="144"/>
      <c r="KKI10" s="144"/>
      <c r="KKJ10" s="144"/>
      <c r="KKK10" s="144"/>
      <c r="KKL10" s="144"/>
      <c r="KKM10" s="144"/>
      <c r="KKN10" s="144"/>
      <c r="KKO10" s="144"/>
      <c r="KKP10" s="144"/>
      <c r="KKQ10" s="144"/>
      <c r="KKR10" s="144"/>
      <c r="KKS10" s="144"/>
      <c r="KKT10" s="144"/>
      <c r="KKU10" s="144"/>
      <c r="KKV10" s="144"/>
      <c r="KKW10" s="144"/>
      <c r="KKX10" s="144"/>
      <c r="KKY10" s="144"/>
      <c r="KKZ10" s="144"/>
      <c r="KLA10" s="144"/>
      <c r="KLB10" s="144"/>
      <c r="KLC10" s="144"/>
      <c r="KLD10" s="144"/>
      <c r="KLE10" s="144"/>
      <c r="KLF10" s="144"/>
      <c r="KLG10" s="144"/>
      <c r="KLH10" s="144"/>
      <c r="KLI10" s="144"/>
      <c r="KLJ10" s="144"/>
      <c r="KLK10" s="144"/>
      <c r="KLL10" s="144"/>
      <c r="KLM10" s="144"/>
      <c r="KLN10" s="144"/>
      <c r="KLO10" s="144"/>
      <c r="KLP10" s="144"/>
      <c r="KLQ10" s="144"/>
      <c r="KLR10" s="144"/>
      <c r="KLS10" s="144"/>
      <c r="KLT10" s="144"/>
      <c r="KLU10" s="144"/>
      <c r="KLV10" s="144"/>
      <c r="KLW10" s="144"/>
      <c r="KLX10" s="144"/>
      <c r="KLY10" s="144"/>
      <c r="KLZ10" s="144"/>
      <c r="KMA10" s="144"/>
      <c r="KMB10" s="144"/>
      <c r="KMC10" s="144"/>
      <c r="KMD10" s="144"/>
      <c r="KME10" s="144"/>
      <c r="KMF10" s="144"/>
      <c r="KMG10" s="144"/>
      <c r="KMH10" s="144"/>
      <c r="KMI10" s="144"/>
      <c r="KMJ10" s="144"/>
      <c r="KMK10" s="144"/>
      <c r="KML10" s="144"/>
      <c r="KMM10" s="144"/>
      <c r="KMN10" s="144"/>
      <c r="KMO10" s="144"/>
      <c r="KMP10" s="144"/>
      <c r="KMQ10" s="144"/>
      <c r="KMR10" s="144"/>
      <c r="KMS10" s="144"/>
      <c r="KMT10" s="144"/>
      <c r="KMU10" s="144"/>
      <c r="KMV10" s="144"/>
      <c r="KMW10" s="144"/>
      <c r="KMX10" s="144"/>
      <c r="KMY10" s="144"/>
      <c r="KMZ10" s="144"/>
      <c r="KNA10" s="144"/>
      <c r="KNB10" s="144"/>
      <c r="KNC10" s="144"/>
      <c r="KND10" s="144"/>
      <c r="KNE10" s="144"/>
      <c r="KNF10" s="144"/>
      <c r="KNG10" s="144"/>
      <c r="KNH10" s="144"/>
      <c r="KNI10" s="144"/>
      <c r="KNJ10" s="144"/>
      <c r="KNK10" s="144"/>
      <c r="KNL10" s="144"/>
      <c r="KNM10" s="144"/>
      <c r="KNN10" s="144"/>
      <c r="KNO10" s="144"/>
      <c r="KNP10" s="144"/>
      <c r="KNQ10" s="144"/>
      <c r="KNR10" s="144"/>
      <c r="KNS10" s="144"/>
      <c r="KNT10" s="144"/>
      <c r="KNU10" s="144"/>
      <c r="KNV10" s="144"/>
      <c r="KNW10" s="144"/>
      <c r="KNX10" s="144"/>
      <c r="KNY10" s="144"/>
      <c r="KNZ10" s="144"/>
      <c r="KOA10" s="144"/>
      <c r="KOB10" s="144"/>
      <c r="KOC10" s="144"/>
      <c r="KOD10" s="144"/>
      <c r="KOE10" s="144"/>
      <c r="KOF10" s="144"/>
      <c r="KOG10" s="144"/>
      <c r="KOH10" s="144"/>
      <c r="KOI10" s="144"/>
      <c r="KOJ10" s="144"/>
      <c r="KOK10" s="144"/>
      <c r="KOL10" s="144"/>
      <c r="KOM10" s="144"/>
      <c r="KON10" s="144"/>
      <c r="KOO10" s="144"/>
      <c r="KOP10" s="144"/>
      <c r="KOQ10" s="144"/>
      <c r="KOR10" s="144"/>
      <c r="KOS10" s="144"/>
      <c r="KOT10" s="144"/>
      <c r="KOU10" s="144"/>
      <c r="KOV10" s="144"/>
      <c r="KOW10" s="144"/>
      <c r="KOX10" s="144"/>
      <c r="KOY10" s="144"/>
      <c r="KOZ10" s="144"/>
      <c r="KPA10" s="144"/>
      <c r="KPB10" s="144"/>
      <c r="KPC10" s="144"/>
      <c r="KPD10" s="144"/>
      <c r="KPE10" s="144"/>
      <c r="KPF10" s="144"/>
      <c r="KPG10" s="144"/>
      <c r="KPH10" s="144"/>
      <c r="KPI10" s="144"/>
      <c r="KPJ10" s="144"/>
      <c r="KPK10" s="144"/>
      <c r="KPL10" s="144"/>
      <c r="KPM10" s="144"/>
      <c r="KPN10" s="144"/>
      <c r="KPO10" s="144"/>
      <c r="KPP10" s="144"/>
      <c r="KPQ10" s="144"/>
      <c r="KPR10" s="144"/>
      <c r="KPS10" s="144"/>
      <c r="KPT10" s="144"/>
      <c r="KPU10" s="144"/>
      <c r="KPV10" s="144"/>
      <c r="KPW10" s="144"/>
      <c r="KPX10" s="144"/>
      <c r="KPY10" s="144"/>
      <c r="KPZ10" s="144"/>
      <c r="KQA10" s="144"/>
      <c r="KQB10" s="144"/>
      <c r="KQC10" s="144"/>
      <c r="KQD10" s="144"/>
      <c r="KQE10" s="144"/>
      <c r="KQF10" s="144"/>
      <c r="KQG10" s="144"/>
      <c r="KQH10" s="144"/>
      <c r="KQI10" s="144"/>
      <c r="KQJ10" s="144"/>
      <c r="KQK10" s="144"/>
      <c r="KQL10" s="144"/>
      <c r="KQM10" s="144"/>
      <c r="KQN10" s="144"/>
      <c r="KQO10" s="144"/>
      <c r="KQP10" s="144"/>
      <c r="KQQ10" s="144"/>
      <c r="KQR10" s="144"/>
      <c r="KQS10" s="144"/>
      <c r="KQT10" s="144"/>
      <c r="KQU10" s="144"/>
      <c r="KQV10" s="144"/>
      <c r="KQW10" s="144"/>
      <c r="KQX10" s="144"/>
      <c r="KQY10" s="144"/>
      <c r="KQZ10" s="144"/>
      <c r="KRA10" s="144"/>
      <c r="KRB10" s="144"/>
      <c r="KRC10" s="144"/>
      <c r="KRD10" s="144"/>
      <c r="KRE10" s="144"/>
      <c r="KRF10" s="144"/>
      <c r="KRG10" s="144"/>
      <c r="KRH10" s="144"/>
      <c r="KRI10" s="144"/>
      <c r="KRJ10" s="144"/>
      <c r="KRK10" s="144"/>
      <c r="KRL10" s="144"/>
      <c r="KRM10" s="144"/>
      <c r="KRN10" s="144"/>
      <c r="KRO10" s="144"/>
      <c r="KRP10" s="144"/>
      <c r="KRQ10" s="144"/>
      <c r="KRR10" s="144"/>
      <c r="KRS10" s="144"/>
      <c r="KRT10" s="144"/>
      <c r="KRU10" s="144"/>
      <c r="KRV10" s="144"/>
      <c r="KRW10" s="144"/>
      <c r="KRX10" s="144"/>
      <c r="KRY10" s="144"/>
      <c r="KRZ10" s="144"/>
      <c r="KSA10" s="144"/>
      <c r="KSB10" s="144"/>
      <c r="KSC10" s="144"/>
      <c r="KSD10" s="144"/>
      <c r="KSE10" s="144"/>
      <c r="KSF10" s="144"/>
      <c r="KSG10" s="144"/>
      <c r="KSH10" s="144"/>
      <c r="KSI10" s="144"/>
      <c r="KSJ10" s="144"/>
      <c r="KSK10" s="144"/>
      <c r="KSL10" s="144"/>
      <c r="KSM10" s="144"/>
      <c r="KSN10" s="144"/>
      <c r="KSO10" s="144"/>
      <c r="KSP10" s="144"/>
      <c r="KSQ10" s="144"/>
      <c r="KSR10" s="144"/>
      <c r="KSS10" s="144"/>
      <c r="KST10" s="144"/>
      <c r="KSU10" s="144"/>
      <c r="KSV10" s="144"/>
      <c r="KSW10" s="144"/>
      <c r="KSX10" s="144"/>
      <c r="KSY10" s="144"/>
      <c r="KSZ10" s="144"/>
      <c r="KTA10" s="144"/>
      <c r="KTB10" s="144"/>
      <c r="KTC10" s="144"/>
      <c r="KTD10" s="144"/>
      <c r="KTE10" s="144"/>
      <c r="KTF10" s="144"/>
      <c r="KTG10" s="144"/>
      <c r="KTH10" s="144"/>
      <c r="KTI10" s="144"/>
      <c r="KTJ10" s="144"/>
      <c r="KTK10" s="144"/>
      <c r="KTL10" s="144"/>
      <c r="KTM10" s="144"/>
      <c r="KTN10" s="144"/>
      <c r="KTO10" s="144"/>
      <c r="KTP10" s="144"/>
      <c r="KTQ10" s="144"/>
      <c r="KTR10" s="144"/>
      <c r="KTS10" s="144"/>
      <c r="KTT10" s="144"/>
      <c r="KTU10" s="144"/>
      <c r="KTV10" s="144"/>
      <c r="KTW10" s="144"/>
      <c r="KTX10" s="144"/>
      <c r="KTY10" s="144"/>
      <c r="KTZ10" s="144"/>
      <c r="KUA10" s="144"/>
      <c r="KUB10" s="144"/>
      <c r="KUC10" s="144"/>
      <c r="KUD10" s="144"/>
      <c r="KUE10" s="144"/>
      <c r="KUF10" s="144"/>
      <c r="KUG10" s="144"/>
      <c r="KUH10" s="144"/>
      <c r="KUI10" s="144"/>
      <c r="KUJ10" s="144"/>
      <c r="KUK10" s="144"/>
      <c r="KUL10" s="144"/>
      <c r="KUM10" s="144"/>
      <c r="KUN10" s="144"/>
      <c r="KUO10" s="144"/>
      <c r="KUP10" s="144"/>
      <c r="KUQ10" s="144"/>
      <c r="KUR10" s="144"/>
      <c r="KUS10" s="144"/>
      <c r="KUT10" s="144"/>
      <c r="KUU10" s="144"/>
      <c r="KUV10" s="144"/>
      <c r="KUW10" s="144"/>
      <c r="KUX10" s="144"/>
      <c r="KUY10" s="144"/>
      <c r="KUZ10" s="144"/>
      <c r="KVA10" s="144"/>
      <c r="KVB10" s="144"/>
      <c r="KVC10" s="144"/>
      <c r="KVD10" s="144"/>
      <c r="KVE10" s="144"/>
      <c r="KVF10" s="144"/>
      <c r="KVG10" s="144"/>
      <c r="KVH10" s="144"/>
      <c r="KVI10" s="144"/>
      <c r="KVJ10" s="144"/>
      <c r="KVK10" s="144"/>
      <c r="KVL10" s="144"/>
      <c r="KVM10" s="144"/>
      <c r="KVN10" s="144"/>
      <c r="KVO10" s="144"/>
      <c r="KVP10" s="144"/>
      <c r="KVQ10" s="144"/>
      <c r="KVR10" s="144"/>
      <c r="KVS10" s="144"/>
      <c r="KVT10" s="144"/>
      <c r="KVU10" s="144"/>
      <c r="KVV10" s="144"/>
      <c r="KVW10" s="144"/>
      <c r="KVX10" s="144"/>
      <c r="KVY10" s="144"/>
      <c r="KVZ10" s="144"/>
      <c r="KWA10" s="144"/>
      <c r="KWB10" s="144"/>
      <c r="KWC10" s="144"/>
      <c r="KWD10" s="144"/>
      <c r="KWE10" s="144"/>
      <c r="KWF10" s="144"/>
      <c r="KWG10" s="144"/>
      <c r="KWH10" s="144"/>
      <c r="KWI10" s="144"/>
      <c r="KWJ10" s="144"/>
      <c r="KWK10" s="144"/>
      <c r="KWL10" s="144"/>
      <c r="KWM10" s="144"/>
      <c r="KWN10" s="144"/>
      <c r="KWO10" s="144"/>
      <c r="KWP10" s="144"/>
      <c r="KWQ10" s="144"/>
      <c r="KWR10" s="144"/>
      <c r="KWS10" s="144"/>
      <c r="KWT10" s="144"/>
      <c r="KWU10" s="144"/>
      <c r="KWV10" s="144"/>
      <c r="KWW10" s="144"/>
      <c r="KWX10" s="144"/>
      <c r="KWY10" s="144"/>
      <c r="KWZ10" s="144"/>
      <c r="KXA10" s="144"/>
      <c r="KXB10" s="144"/>
      <c r="KXC10" s="144"/>
      <c r="KXD10" s="144"/>
      <c r="KXE10" s="144"/>
      <c r="KXF10" s="144"/>
      <c r="KXG10" s="144"/>
      <c r="KXH10" s="144"/>
      <c r="KXI10" s="144"/>
      <c r="KXJ10" s="144"/>
      <c r="KXK10" s="144"/>
      <c r="KXL10" s="144"/>
      <c r="KXM10" s="144"/>
      <c r="KXN10" s="144"/>
      <c r="KXO10" s="144"/>
      <c r="KXP10" s="144"/>
      <c r="KXQ10" s="144"/>
      <c r="KXR10" s="144"/>
      <c r="KXS10" s="144"/>
      <c r="KXT10" s="144"/>
      <c r="KXU10" s="144"/>
      <c r="KXV10" s="144"/>
      <c r="KXW10" s="144"/>
      <c r="KXX10" s="144"/>
      <c r="KXY10" s="144"/>
      <c r="KXZ10" s="144"/>
      <c r="KYA10" s="144"/>
      <c r="KYB10" s="144"/>
      <c r="KYC10" s="144"/>
      <c r="KYD10" s="144"/>
      <c r="KYE10" s="144"/>
      <c r="KYF10" s="144"/>
      <c r="KYG10" s="144"/>
      <c r="KYH10" s="144"/>
      <c r="KYI10" s="144"/>
      <c r="KYJ10" s="144"/>
      <c r="KYK10" s="144"/>
      <c r="KYL10" s="144"/>
      <c r="KYM10" s="144"/>
      <c r="KYN10" s="144"/>
      <c r="KYO10" s="144"/>
      <c r="KYP10" s="144"/>
      <c r="KYQ10" s="144"/>
      <c r="KYR10" s="144"/>
      <c r="KYS10" s="144"/>
      <c r="KYT10" s="144"/>
      <c r="KYU10" s="144"/>
      <c r="KYV10" s="144"/>
      <c r="KYW10" s="144"/>
      <c r="KYX10" s="144"/>
      <c r="KYY10" s="144"/>
      <c r="KYZ10" s="144"/>
      <c r="KZA10" s="144"/>
      <c r="KZB10" s="144"/>
      <c r="KZC10" s="144"/>
      <c r="KZD10" s="144"/>
      <c r="KZE10" s="144"/>
      <c r="KZF10" s="144"/>
      <c r="KZG10" s="144"/>
      <c r="KZH10" s="144"/>
      <c r="KZI10" s="144"/>
      <c r="KZJ10" s="144"/>
      <c r="KZK10" s="144"/>
      <c r="KZL10" s="144"/>
      <c r="KZM10" s="144"/>
      <c r="KZN10" s="144"/>
      <c r="KZO10" s="144"/>
      <c r="KZP10" s="144"/>
      <c r="KZQ10" s="144"/>
      <c r="KZR10" s="144"/>
      <c r="KZS10" s="144"/>
      <c r="KZT10" s="144"/>
      <c r="KZU10" s="144"/>
      <c r="KZV10" s="144"/>
      <c r="KZW10" s="144"/>
      <c r="KZX10" s="144"/>
      <c r="KZY10" s="144"/>
      <c r="KZZ10" s="144"/>
      <c r="LAA10" s="144"/>
      <c r="LAB10" s="144"/>
      <c r="LAC10" s="144"/>
      <c r="LAD10" s="144"/>
      <c r="LAE10" s="144"/>
      <c r="LAF10" s="144"/>
      <c r="LAG10" s="144"/>
      <c r="LAH10" s="144"/>
      <c r="LAI10" s="144"/>
      <c r="LAJ10" s="144"/>
      <c r="LAK10" s="144"/>
      <c r="LAL10" s="144"/>
      <c r="LAM10" s="144"/>
      <c r="LAN10" s="144"/>
      <c r="LAO10" s="144"/>
      <c r="LAP10" s="144"/>
      <c r="LAQ10" s="144"/>
      <c r="LAR10" s="144"/>
      <c r="LAS10" s="144"/>
      <c r="LAT10" s="144"/>
      <c r="LAU10" s="144"/>
      <c r="LAV10" s="144"/>
      <c r="LAW10" s="144"/>
      <c r="LAX10" s="144"/>
      <c r="LAY10" s="144"/>
      <c r="LAZ10" s="144"/>
      <c r="LBA10" s="144"/>
      <c r="LBB10" s="144"/>
      <c r="LBC10" s="144"/>
      <c r="LBD10" s="144"/>
      <c r="LBE10" s="144"/>
      <c r="LBF10" s="144"/>
      <c r="LBG10" s="144"/>
      <c r="LBH10" s="144"/>
      <c r="LBI10" s="144"/>
      <c r="LBJ10" s="144"/>
      <c r="LBK10" s="144"/>
      <c r="LBL10" s="144"/>
      <c r="LBM10" s="144"/>
      <c r="LBN10" s="144"/>
      <c r="LBO10" s="144"/>
      <c r="LBP10" s="144"/>
      <c r="LBQ10" s="144"/>
      <c r="LBR10" s="144"/>
      <c r="LBS10" s="144"/>
      <c r="LBT10" s="144"/>
      <c r="LBU10" s="144"/>
      <c r="LBV10" s="144"/>
      <c r="LBW10" s="144"/>
      <c r="LBX10" s="144"/>
      <c r="LBY10" s="144"/>
      <c r="LBZ10" s="144"/>
      <c r="LCA10" s="144"/>
      <c r="LCB10" s="144"/>
      <c r="LCC10" s="144"/>
      <c r="LCD10" s="144"/>
      <c r="LCE10" s="144"/>
      <c r="LCF10" s="144"/>
      <c r="LCG10" s="144"/>
      <c r="LCH10" s="144"/>
      <c r="LCI10" s="144"/>
      <c r="LCJ10" s="144"/>
      <c r="LCK10" s="144"/>
      <c r="LCL10" s="144"/>
      <c r="LCM10" s="144"/>
      <c r="LCN10" s="144"/>
      <c r="LCO10" s="144"/>
      <c r="LCP10" s="144"/>
      <c r="LCQ10" s="144"/>
      <c r="LCR10" s="144"/>
      <c r="LCS10" s="144"/>
      <c r="LCT10" s="144"/>
      <c r="LCU10" s="144"/>
      <c r="LCV10" s="144"/>
      <c r="LCW10" s="144"/>
      <c r="LCX10" s="144"/>
      <c r="LCY10" s="144"/>
      <c r="LCZ10" s="144"/>
      <c r="LDA10" s="144"/>
      <c r="LDB10" s="144"/>
      <c r="LDC10" s="144"/>
      <c r="LDD10" s="144"/>
      <c r="LDE10" s="144"/>
      <c r="LDF10" s="144"/>
      <c r="LDG10" s="144"/>
      <c r="LDH10" s="144"/>
      <c r="LDI10" s="144"/>
      <c r="LDJ10" s="144"/>
      <c r="LDK10" s="144"/>
      <c r="LDL10" s="144"/>
      <c r="LDM10" s="144"/>
      <c r="LDN10" s="144"/>
      <c r="LDO10" s="144"/>
      <c r="LDP10" s="144"/>
      <c r="LDQ10" s="144"/>
      <c r="LDR10" s="144"/>
      <c r="LDS10" s="144"/>
      <c r="LDT10" s="144"/>
      <c r="LDU10" s="144"/>
      <c r="LDV10" s="144"/>
      <c r="LDW10" s="144"/>
      <c r="LDX10" s="144"/>
      <c r="LDY10" s="144"/>
      <c r="LDZ10" s="144"/>
      <c r="LEA10" s="144"/>
      <c r="LEB10" s="144"/>
      <c r="LEC10" s="144"/>
      <c r="LED10" s="144"/>
      <c r="LEE10" s="144"/>
      <c r="LEF10" s="144"/>
      <c r="LEG10" s="144"/>
      <c r="LEH10" s="144"/>
      <c r="LEI10" s="144"/>
      <c r="LEJ10" s="144"/>
      <c r="LEK10" s="144"/>
      <c r="LEL10" s="144"/>
      <c r="LEM10" s="144"/>
      <c r="LEN10" s="144"/>
      <c r="LEO10" s="144"/>
      <c r="LEP10" s="144"/>
      <c r="LEQ10" s="144"/>
      <c r="LER10" s="144"/>
      <c r="LES10" s="144"/>
      <c r="LET10" s="144"/>
      <c r="LEU10" s="144"/>
      <c r="LEV10" s="144"/>
      <c r="LEW10" s="144"/>
      <c r="LEX10" s="144"/>
      <c r="LEY10" s="144"/>
      <c r="LEZ10" s="144"/>
      <c r="LFA10" s="144"/>
      <c r="LFB10" s="144"/>
      <c r="LFC10" s="144"/>
      <c r="LFD10" s="144"/>
      <c r="LFE10" s="144"/>
      <c r="LFF10" s="144"/>
      <c r="LFG10" s="144"/>
      <c r="LFH10" s="144"/>
      <c r="LFI10" s="144"/>
      <c r="LFJ10" s="144"/>
      <c r="LFK10" s="144"/>
      <c r="LFL10" s="144"/>
      <c r="LFM10" s="144"/>
      <c r="LFN10" s="144"/>
      <c r="LFO10" s="144"/>
      <c r="LFP10" s="144"/>
      <c r="LFQ10" s="144"/>
      <c r="LFR10" s="144"/>
      <c r="LFS10" s="144"/>
      <c r="LFT10" s="144"/>
      <c r="LFU10" s="144"/>
      <c r="LFV10" s="144"/>
      <c r="LFW10" s="144"/>
      <c r="LFX10" s="144"/>
      <c r="LFY10" s="144"/>
      <c r="LFZ10" s="144"/>
      <c r="LGA10" s="144"/>
      <c r="LGB10" s="144"/>
      <c r="LGC10" s="144"/>
      <c r="LGD10" s="144"/>
      <c r="LGE10" s="144"/>
      <c r="LGF10" s="144"/>
      <c r="LGG10" s="144"/>
      <c r="LGH10" s="144"/>
      <c r="LGI10" s="144"/>
      <c r="LGJ10" s="144"/>
      <c r="LGK10" s="144"/>
      <c r="LGL10" s="144"/>
      <c r="LGM10" s="144"/>
      <c r="LGN10" s="144"/>
      <c r="LGO10" s="144"/>
      <c r="LGP10" s="144"/>
      <c r="LGQ10" s="144"/>
      <c r="LGR10" s="144"/>
      <c r="LGS10" s="144"/>
      <c r="LGT10" s="144"/>
      <c r="LGU10" s="144"/>
      <c r="LGV10" s="144"/>
      <c r="LGW10" s="144"/>
      <c r="LGX10" s="144"/>
      <c r="LGY10" s="144"/>
      <c r="LGZ10" s="144"/>
      <c r="LHA10" s="144"/>
      <c r="LHB10" s="144"/>
      <c r="LHC10" s="144"/>
      <c r="LHD10" s="144"/>
      <c r="LHE10" s="144"/>
      <c r="LHF10" s="144"/>
      <c r="LHG10" s="144"/>
      <c r="LHH10" s="144"/>
      <c r="LHI10" s="144"/>
      <c r="LHJ10" s="144"/>
      <c r="LHK10" s="144"/>
      <c r="LHL10" s="144"/>
      <c r="LHM10" s="144"/>
      <c r="LHN10" s="144"/>
      <c r="LHO10" s="144"/>
      <c r="LHP10" s="144"/>
      <c r="LHQ10" s="144"/>
      <c r="LHR10" s="144"/>
      <c r="LHS10" s="144"/>
      <c r="LHT10" s="144"/>
      <c r="LHU10" s="144"/>
      <c r="LHV10" s="144"/>
      <c r="LHW10" s="144"/>
      <c r="LHX10" s="144"/>
      <c r="LHY10" s="144"/>
      <c r="LHZ10" s="144"/>
      <c r="LIA10" s="144"/>
      <c r="LIB10" s="144"/>
      <c r="LIC10" s="144"/>
      <c r="LID10" s="144"/>
      <c r="LIE10" s="144"/>
      <c r="LIF10" s="144"/>
      <c r="LIG10" s="144"/>
      <c r="LIH10" s="144"/>
      <c r="LII10" s="144"/>
      <c r="LIJ10" s="144"/>
      <c r="LIK10" s="144"/>
      <c r="LIL10" s="144"/>
      <c r="LIM10" s="144"/>
      <c r="LIN10" s="144"/>
      <c r="LIO10" s="144"/>
      <c r="LIP10" s="144"/>
      <c r="LIQ10" s="144"/>
      <c r="LIR10" s="144"/>
      <c r="LIS10" s="144"/>
      <c r="LIT10" s="144"/>
      <c r="LIU10" s="144"/>
      <c r="LIV10" s="144"/>
      <c r="LIW10" s="144"/>
      <c r="LIX10" s="144"/>
      <c r="LIY10" s="144"/>
      <c r="LIZ10" s="144"/>
      <c r="LJA10" s="144"/>
      <c r="LJB10" s="144"/>
      <c r="LJC10" s="144"/>
      <c r="LJD10" s="144"/>
      <c r="LJE10" s="144"/>
      <c r="LJF10" s="144"/>
      <c r="LJG10" s="144"/>
      <c r="LJH10" s="144"/>
      <c r="LJI10" s="144"/>
      <c r="LJJ10" s="144"/>
      <c r="LJK10" s="144"/>
      <c r="LJL10" s="144"/>
      <c r="LJM10" s="144"/>
      <c r="LJN10" s="144"/>
      <c r="LJO10" s="144"/>
      <c r="LJP10" s="144"/>
      <c r="LJQ10" s="144"/>
      <c r="LJR10" s="144"/>
      <c r="LJS10" s="144"/>
      <c r="LJT10" s="144"/>
      <c r="LJU10" s="144"/>
      <c r="LJV10" s="144"/>
      <c r="LJW10" s="144"/>
      <c r="LJX10" s="144"/>
      <c r="LJY10" s="144"/>
      <c r="LJZ10" s="144"/>
      <c r="LKA10" s="144"/>
      <c r="LKB10" s="144"/>
      <c r="LKC10" s="144"/>
      <c r="LKD10" s="144"/>
      <c r="LKE10" s="144"/>
      <c r="LKF10" s="144"/>
      <c r="LKG10" s="144"/>
      <c r="LKH10" s="144"/>
      <c r="LKI10" s="144"/>
      <c r="LKJ10" s="144"/>
      <c r="LKK10" s="144"/>
      <c r="LKL10" s="144"/>
      <c r="LKM10" s="144"/>
      <c r="LKN10" s="144"/>
      <c r="LKO10" s="144"/>
      <c r="LKP10" s="144"/>
      <c r="LKQ10" s="144"/>
      <c r="LKR10" s="144"/>
      <c r="LKS10" s="144"/>
      <c r="LKT10" s="144"/>
      <c r="LKU10" s="144"/>
      <c r="LKV10" s="144"/>
      <c r="LKW10" s="144"/>
      <c r="LKX10" s="144"/>
      <c r="LKY10" s="144"/>
      <c r="LKZ10" s="144"/>
      <c r="LLA10" s="144"/>
      <c r="LLB10" s="144"/>
      <c r="LLC10" s="144"/>
      <c r="LLD10" s="144"/>
      <c r="LLE10" s="144"/>
      <c r="LLF10" s="144"/>
      <c r="LLG10" s="144"/>
      <c r="LLH10" s="144"/>
      <c r="LLI10" s="144"/>
      <c r="LLJ10" s="144"/>
      <c r="LLK10" s="144"/>
      <c r="LLL10" s="144"/>
      <c r="LLM10" s="144"/>
      <c r="LLN10" s="144"/>
      <c r="LLO10" s="144"/>
      <c r="LLP10" s="144"/>
      <c r="LLQ10" s="144"/>
      <c r="LLR10" s="144"/>
      <c r="LLS10" s="144"/>
      <c r="LLT10" s="144"/>
      <c r="LLU10" s="144"/>
      <c r="LLV10" s="144"/>
      <c r="LLW10" s="144"/>
      <c r="LLX10" s="144"/>
      <c r="LLY10" s="144"/>
      <c r="LLZ10" s="144"/>
      <c r="LMA10" s="144"/>
      <c r="LMB10" s="144"/>
      <c r="LMC10" s="144"/>
      <c r="LMD10" s="144"/>
      <c r="LME10" s="144"/>
      <c r="LMF10" s="144"/>
      <c r="LMG10" s="144"/>
      <c r="LMH10" s="144"/>
      <c r="LMI10" s="144"/>
      <c r="LMJ10" s="144"/>
      <c r="LMK10" s="144"/>
      <c r="LML10" s="144"/>
      <c r="LMM10" s="144"/>
      <c r="LMN10" s="144"/>
      <c r="LMO10" s="144"/>
      <c r="LMP10" s="144"/>
      <c r="LMQ10" s="144"/>
      <c r="LMR10" s="144"/>
      <c r="LMS10" s="144"/>
      <c r="LMT10" s="144"/>
      <c r="LMU10" s="144"/>
      <c r="LMV10" s="144"/>
      <c r="LMW10" s="144"/>
      <c r="LMX10" s="144"/>
      <c r="LMY10" s="144"/>
      <c r="LMZ10" s="144"/>
      <c r="LNA10" s="144"/>
      <c r="LNB10" s="144"/>
      <c r="LNC10" s="144"/>
      <c r="LND10" s="144"/>
      <c r="LNE10" s="144"/>
      <c r="LNF10" s="144"/>
      <c r="LNG10" s="144"/>
      <c r="LNH10" s="144"/>
      <c r="LNI10" s="144"/>
      <c r="LNJ10" s="144"/>
      <c r="LNK10" s="144"/>
      <c r="LNL10" s="144"/>
      <c r="LNM10" s="144"/>
      <c r="LNN10" s="144"/>
      <c r="LNO10" s="144"/>
      <c r="LNP10" s="144"/>
      <c r="LNQ10" s="144"/>
      <c r="LNR10" s="144"/>
      <c r="LNS10" s="144"/>
      <c r="LNT10" s="144"/>
      <c r="LNU10" s="144"/>
      <c r="LNV10" s="144"/>
      <c r="LNW10" s="144"/>
      <c r="LNX10" s="144"/>
      <c r="LNY10" s="144"/>
      <c r="LNZ10" s="144"/>
      <c r="LOA10" s="144"/>
      <c r="LOB10" s="144"/>
      <c r="LOC10" s="144"/>
      <c r="LOD10" s="144"/>
      <c r="LOE10" s="144"/>
      <c r="LOF10" s="144"/>
      <c r="LOG10" s="144"/>
      <c r="LOH10" s="144"/>
      <c r="LOI10" s="144"/>
      <c r="LOJ10" s="144"/>
      <c r="LOK10" s="144"/>
      <c r="LOL10" s="144"/>
      <c r="LOM10" s="144"/>
      <c r="LON10" s="144"/>
      <c r="LOO10" s="144"/>
      <c r="LOP10" s="144"/>
      <c r="LOQ10" s="144"/>
      <c r="LOR10" s="144"/>
      <c r="LOS10" s="144"/>
      <c r="LOT10" s="144"/>
      <c r="LOU10" s="144"/>
      <c r="LOV10" s="144"/>
      <c r="LOW10" s="144"/>
      <c r="LOX10" s="144"/>
      <c r="LOY10" s="144"/>
      <c r="LOZ10" s="144"/>
      <c r="LPA10" s="144"/>
      <c r="LPB10" s="144"/>
      <c r="LPC10" s="144"/>
      <c r="LPD10" s="144"/>
      <c r="LPE10" s="144"/>
      <c r="LPF10" s="144"/>
      <c r="LPG10" s="144"/>
      <c r="LPH10" s="144"/>
      <c r="LPI10" s="144"/>
      <c r="LPJ10" s="144"/>
      <c r="LPK10" s="144"/>
      <c r="LPL10" s="144"/>
      <c r="LPM10" s="144"/>
      <c r="LPN10" s="144"/>
      <c r="LPO10" s="144"/>
      <c r="LPP10" s="144"/>
      <c r="LPQ10" s="144"/>
      <c r="LPR10" s="144"/>
      <c r="LPS10" s="144"/>
      <c r="LPT10" s="144"/>
      <c r="LPU10" s="144"/>
      <c r="LPV10" s="144"/>
      <c r="LPW10" s="144"/>
      <c r="LPX10" s="144"/>
      <c r="LPY10" s="144"/>
      <c r="LPZ10" s="144"/>
      <c r="LQA10" s="144"/>
      <c r="LQB10" s="144"/>
      <c r="LQC10" s="144"/>
      <c r="LQD10" s="144"/>
      <c r="LQE10" s="144"/>
      <c r="LQF10" s="144"/>
      <c r="LQG10" s="144"/>
      <c r="LQH10" s="144"/>
      <c r="LQI10" s="144"/>
      <c r="LQJ10" s="144"/>
      <c r="LQK10" s="144"/>
      <c r="LQL10" s="144"/>
      <c r="LQM10" s="144"/>
      <c r="LQN10" s="144"/>
      <c r="LQO10" s="144"/>
      <c r="LQP10" s="144"/>
      <c r="LQQ10" s="144"/>
      <c r="LQR10" s="144"/>
      <c r="LQS10" s="144"/>
      <c r="LQT10" s="144"/>
      <c r="LQU10" s="144"/>
      <c r="LQV10" s="144"/>
      <c r="LQW10" s="144"/>
      <c r="LQX10" s="144"/>
      <c r="LQY10" s="144"/>
      <c r="LQZ10" s="144"/>
      <c r="LRA10" s="144"/>
      <c r="LRB10" s="144"/>
      <c r="LRC10" s="144"/>
      <c r="LRD10" s="144"/>
      <c r="LRE10" s="144"/>
      <c r="LRF10" s="144"/>
      <c r="LRG10" s="144"/>
      <c r="LRH10" s="144"/>
      <c r="LRI10" s="144"/>
      <c r="LRJ10" s="144"/>
      <c r="LRK10" s="144"/>
      <c r="LRL10" s="144"/>
      <c r="LRM10" s="144"/>
      <c r="LRN10" s="144"/>
      <c r="LRO10" s="144"/>
      <c r="LRP10" s="144"/>
      <c r="LRQ10" s="144"/>
      <c r="LRR10" s="144"/>
      <c r="LRS10" s="144"/>
      <c r="LRT10" s="144"/>
      <c r="LRU10" s="144"/>
      <c r="LRV10" s="144"/>
      <c r="LRW10" s="144"/>
      <c r="LRX10" s="144"/>
      <c r="LRY10" s="144"/>
      <c r="LRZ10" s="144"/>
      <c r="LSA10" s="144"/>
      <c r="LSB10" s="144"/>
      <c r="LSC10" s="144"/>
      <c r="LSD10" s="144"/>
      <c r="LSE10" s="144"/>
      <c r="LSF10" s="144"/>
      <c r="LSG10" s="144"/>
      <c r="LSH10" s="144"/>
      <c r="LSI10" s="144"/>
      <c r="LSJ10" s="144"/>
      <c r="LSK10" s="144"/>
      <c r="LSL10" s="144"/>
      <c r="LSM10" s="144"/>
      <c r="LSN10" s="144"/>
      <c r="LSO10" s="144"/>
      <c r="LSP10" s="144"/>
      <c r="LSQ10" s="144"/>
      <c r="LSR10" s="144"/>
      <c r="LSS10" s="144"/>
      <c r="LST10" s="144"/>
      <c r="LSU10" s="144"/>
      <c r="LSV10" s="144"/>
      <c r="LSW10" s="144"/>
      <c r="LSX10" s="144"/>
      <c r="LSY10" s="144"/>
      <c r="LSZ10" s="144"/>
      <c r="LTA10" s="144"/>
      <c r="LTB10" s="144"/>
      <c r="LTC10" s="144"/>
      <c r="LTD10" s="144"/>
      <c r="LTE10" s="144"/>
      <c r="LTF10" s="144"/>
      <c r="LTG10" s="144"/>
      <c r="LTH10" s="144"/>
      <c r="LTI10" s="144"/>
      <c r="LTJ10" s="144"/>
      <c r="LTK10" s="144"/>
      <c r="LTL10" s="144"/>
      <c r="LTM10" s="144"/>
      <c r="LTN10" s="144"/>
      <c r="LTO10" s="144"/>
      <c r="LTP10" s="144"/>
      <c r="LTQ10" s="144"/>
      <c r="LTR10" s="144"/>
      <c r="LTS10" s="144"/>
      <c r="LTT10" s="144"/>
      <c r="LTU10" s="144"/>
      <c r="LTV10" s="144"/>
      <c r="LTW10" s="144"/>
      <c r="LTX10" s="144"/>
      <c r="LTY10" s="144"/>
      <c r="LTZ10" s="144"/>
      <c r="LUA10" s="144"/>
      <c r="LUB10" s="144"/>
      <c r="LUC10" s="144"/>
      <c r="LUD10" s="144"/>
      <c r="LUE10" s="144"/>
      <c r="LUF10" s="144"/>
      <c r="LUG10" s="144"/>
      <c r="LUH10" s="144"/>
      <c r="LUI10" s="144"/>
      <c r="LUJ10" s="144"/>
      <c r="LUK10" s="144"/>
      <c r="LUL10" s="144"/>
      <c r="LUM10" s="144"/>
      <c r="LUN10" s="144"/>
      <c r="LUO10" s="144"/>
      <c r="LUP10" s="144"/>
      <c r="LUQ10" s="144"/>
      <c r="LUR10" s="144"/>
      <c r="LUS10" s="144"/>
      <c r="LUT10" s="144"/>
      <c r="LUU10" s="144"/>
      <c r="LUV10" s="144"/>
      <c r="LUW10" s="144"/>
      <c r="LUX10" s="144"/>
      <c r="LUY10" s="144"/>
      <c r="LUZ10" s="144"/>
      <c r="LVA10" s="144"/>
      <c r="LVB10" s="144"/>
      <c r="LVC10" s="144"/>
      <c r="LVD10" s="144"/>
      <c r="LVE10" s="144"/>
      <c r="LVF10" s="144"/>
      <c r="LVG10" s="144"/>
      <c r="LVH10" s="144"/>
      <c r="LVI10" s="144"/>
      <c r="LVJ10" s="144"/>
      <c r="LVK10" s="144"/>
      <c r="LVL10" s="144"/>
      <c r="LVM10" s="144"/>
      <c r="LVN10" s="144"/>
      <c r="LVO10" s="144"/>
      <c r="LVP10" s="144"/>
      <c r="LVQ10" s="144"/>
      <c r="LVR10" s="144"/>
      <c r="LVS10" s="144"/>
      <c r="LVT10" s="144"/>
      <c r="LVU10" s="144"/>
      <c r="LVV10" s="144"/>
      <c r="LVW10" s="144"/>
      <c r="LVX10" s="144"/>
      <c r="LVY10" s="144"/>
      <c r="LVZ10" s="144"/>
      <c r="LWA10" s="144"/>
      <c r="LWB10" s="144"/>
      <c r="LWC10" s="144"/>
      <c r="LWD10" s="144"/>
      <c r="LWE10" s="144"/>
      <c r="LWF10" s="144"/>
      <c r="LWG10" s="144"/>
      <c r="LWH10" s="144"/>
      <c r="LWI10" s="144"/>
      <c r="LWJ10" s="144"/>
      <c r="LWK10" s="144"/>
      <c r="LWL10" s="144"/>
      <c r="LWM10" s="144"/>
      <c r="LWN10" s="144"/>
      <c r="LWO10" s="144"/>
      <c r="LWP10" s="144"/>
      <c r="LWQ10" s="144"/>
      <c r="LWR10" s="144"/>
      <c r="LWS10" s="144"/>
      <c r="LWT10" s="144"/>
      <c r="LWU10" s="144"/>
      <c r="LWV10" s="144"/>
      <c r="LWW10" s="144"/>
      <c r="LWX10" s="144"/>
      <c r="LWY10" s="144"/>
      <c r="LWZ10" s="144"/>
      <c r="LXA10" s="144"/>
      <c r="LXB10" s="144"/>
      <c r="LXC10" s="144"/>
      <c r="LXD10" s="144"/>
      <c r="LXE10" s="144"/>
      <c r="LXF10" s="144"/>
      <c r="LXG10" s="144"/>
      <c r="LXH10" s="144"/>
      <c r="LXI10" s="144"/>
      <c r="LXJ10" s="144"/>
      <c r="LXK10" s="144"/>
      <c r="LXL10" s="144"/>
      <c r="LXM10" s="144"/>
      <c r="LXN10" s="144"/>
      <c r="LXO10" s="144"/>
      <c r="LXP10" s="144"/>
      <c r="LXQ10" s="144"/>
      <c r="LXR10" s="144"/>
      <c r="LXS10" s="144"/>
      <c r="LXT10" s="144"/>
      <c r="LXU10" s="144"/>
      <c r="LXV10" s="144"/>
      <c r="LXW10" s="144"/>
      <c r="LXX10" s="144"/>
      <c r="LXY10" s="144"/>
      <c r="LXZ10" s="144"/>
      <c r="LYA10" s="144"/>
      <c r="LYB10" s="144"/>
      <c r="LYC10" s="144"/>
      <c r="LYD10" s="144"/>
      <c r="LYE10" s="144"/>
      <c r="LYF10" s="144"/>
      <c r="LYG10" s="144"/>
      <c r="LYH10" s="144"/>
      <c r="LYI10" s="144"/>
      <c r="LYJ10" s="144"/>
      <c r="LYK10" s="144"/>
      <c r="LYL10" s="144"/>
      <c r="LYM10" s="144"/>
      <c r="LYN10" s="144"/>
      <c r="LYO10" s="144"/>
      <c r="LYP10" s="144"/>
      <c r="LYQ10" s="144"/>
      <c r="LYR10" s="144"/>
      <c r="LYS10" s="144"/>
      <c r="LYT10" s="144"/>
      <c r="LYU10" s="144"/>
      <c r="LYV10" s="144"/>
      <c r="LYW10" s="144"/>
      <c r="LYX10" s="144"/>
      <c r="LYY10" s="144"/>
      <c r="LYZ10" s="144"/>
      <c r="LZA10" s="144"/>
      <c r="LZB10" s="144"/>
      <c r="LZC10" s="144"/>
      <c r="LZD10" s="144"/>
      <c r="LZE10" s="144"/>
      <c r="LZF10" s="144"/>
      <c r="LZG10" s="144"/>
      <c r="LZH10" s="144"/>
      <c r="LZI10" s="144"/>
      <c r="LZJ10" s="144"/>
      <c r="LZK10" s="144"/>
      <c r="LZL10" s="144"/>
      <c r="LZM10" s="144"/>
      <c r="LZN10" s="144"/>
      <c r="LZO10" s="144"/>
      <c r="LZP10" s="144"/>
      <c r="LZQ10" s="144"/>
      <c r="LZR10" s="144"/>
      <c r="LZS10" s="144"/>
      <c r="LZT10" s="144"/>
      <c r="LZU10" s="144"/>
      <c r="LZV10" s="144"/>
      <c r="LZW10" s="144"/>
      <c r="LZX10" s="144"/>
      <c r="LZY10" s="144"/>
      <c r="LZZ10" s="144"/>
      <c r="MAA10" s="144"/>
      <c r="MAB10" s="144"/>
      <c r="MAC10" s="144"/>
      <c r="MAD10" s="144"/>
      <c r="MAE10" s="144"/>
      <c r="MAF10" s="144"/>
      <c r="MAG10" s="144"/>
      <c r="MAH10" s="144"/>
      <c r="MAI10" s="144"/>
      <c r="MAJ10" s="144"/>
      <c r="MAK10" s="144"/>
      <c r="MAL10" s="144"/>
      <c r="MAM10" s="144"/>
      <c r="MAN10" s="144"/>
      <c r="MAO10" s="144"/>
      <c r="MAP10" s="144"/>
      <c r="MAQ10" s="144"/>
      <c r="MAR10" s="144"/>
      <c r="MAS10" s="144"/>
      <c r="MAT10" s="144"/>
      <c r="MAU10" s="144"/>
      <c r="MAV10" s="144"/>
      <c r="MAW10" s="144"/>
      <c r="MAX10" s="144"/>
      <c r="MAY10" s="144"/>
      <c r="MAZ10" s="144"/>
      <c r="MBA10" s="144"/>
      <c r="MBB10" s="144"/>
      <c r="MBC10" s="144"/>
      <c r="MBD10" s="144"/>
      <c r="MBE10" s="144"/>
      <c r="MBF10" s="144"/>
      <c r="MBG10" s="144"/>
      <c r="MBH10" s="144"/>
      <c r="MBI10" s="144"/>
      <c r="MBJ10" s="144"/>
      <c r="MBK10" s="144"/>
      <c r="MBL10" s="144"/>
      <c r="MBM10" s="144"/>
      <c r="MBN10" s="144"/>
      <c r="MBO10" s="144"/>
      <c r="MBP10" s="144"/>
      <c r="MBQ10" s="144"/>
      <c r="MBR10" s="144"/>
      <c r="MBS10" s="144"/>
      <c r="MBT10" s="144"/>
      <c r="MBU10" s="144"/>
      <c r="MBV10" s="144"/>
      <c r="MBW10" s="144"/>
      <c r="MBX10" s="144"/>
      <c r="MBY10" s="144"/>
      <c r="MBZ10" s="144"/>
      <c r="MCA10" s="144"/>
      <c r="MCB10" s="144"/>
      <c r="MCC10" s="144"/>
      <c r="MCD10" s="144"/>
      <c r="MCE10" s="144"/>
      <c r="MCF10" s="144"/>
      <c r="MCG10" s="144"/>
      <c r="MCH10" s="144"/>
      <c r="MCI10" s="144"/>
      <c r="MCJ10" s="144"/>
      <c r="MCK10" s="144"/>
      <c r="MCL10" s="144"/>
      <c r="MCM10" s="144"/>
      <c r="MCN10" s="144"/>
      <c r="MCO10" s="144"/>
      <c r="MCP10" s="144"/>
      <c r="MCQ10" s="144"/>
      <c r="MCR10" s="144"/>
      <c r="MCS10" s="144"/>
      <c r="MCT10" s="144"/>
      <c r="MCU10" s="144"/>
      <c r="MCV10" s="144"/>
      <c r="MCW10" s="144"/>
      <c r="MCX10" s="144"/>
      <c r="MCY10" s="144"/>
      <c r="MCZ10" s="144"/>
      <c r="MDA10" s="144"/>
      <c r="MDB10" s="144"/>
      <c r="MDC10" s="144"/>
      <c r="MDD10" s="144"/>
      <c r="MDE10" s="144"/>
      <c r="MDF10" s="144"/>
      <c r="MDG10" s="144"/>
      <c r="MDH10" s="144"/>
      <c r="MDI10" s="144"/>
      <c r="MDJ10" s="144"/>
      <c r="MDK10" s="144"/>
      <c r="MDL10" s="144"/>
      <c r="MDM10" s="144"/>
      <c r="MDN10" s="144"/>
      <c r="MDO10" s="144"/>
      <c r="MDP10" s="144"/>
      <c r="MDQ10" s="144"/>
      <c r="MDR10" s="144"/>
      <c r="MDS10" s="144"/>
      <c r="MDT10" s="144"/>
      <c r="MDU10" s="144"/>
      <c r="MDV10" s="144"/>
      <c r="MDW10" s="144"/>
      <c r="MDX10" s="144"/>
      <c r="MDY10" s="144"/>
      <c r="MDZ10" s="144"/>
      <c r="MEA10" s="144"/>
      <c r="MEB10" s="144"/>
      <c r="MEC10" s="144"/>
      <c r="MED10" s="144"/>
      <c r="MEE10" s="144"/>
      <c r="MEF10" s="144"/>
      <c r="MEG10" s="144"/>
      <c r="MEH10" s="144"/>
      <c r="MEI10" s="144"/>
      <c r="MEJ10" s="144"/>
      <c r="MEK10" s="144"/>
      <c r="MEL10" s="144"/>
      <c r="MEM10" s="144"/>
      <c r="MEN10" s="144"/>
      <c r="MEO10" s="144"/>
      <c r="MEP10" s="144"/>
      <c r="MEQ10" s="144"/>
      <c r="MER10" s="144"/>
      <c r="MES10" s="144"/>
      <c r="MET10" s="144"/>
      <c r="MEU10" s="144"/>
      <c r="MEV10" s="144"/>
      <c r="MEW10" s="144"/>
      <c r="MEX10" s="144"/>
      <c r="MEY10" s="144"/>
      <c r="MEZ10" s="144"/>
      <c r="MFA10" s="144"/>
      <c r="MFB10" s="144"/>
      <c r="MFC10" s="144"/>
      <c r="MFD10" s="144"/>
      <c r="MFE10" s="144"/>
      <c r="MFF10" s="144"/>
      <c r="MFG10" s="144"/>
      <c r="MFH10" s="144"/>
      <c r="MFI10" s="144"/>
      <c r="MFJ10" s="144"/>
      <c r="MFK10" s="144"/>
      <c r="MFL10" s="144"/>
      <c r="MFM10" s="144"/>
      <c r="MFN10" s="144"/>
      <c r="MFO10" s="144"/>
      <c r="MFP10" s="144"/>
      <c r="MFQ10" s="144"/>
      <c r="MFR10" s="144"/>
      <c r="MFS10" s="144"/>
      <c r="MFT10" s="144"/>
      <c r="MFU10" s="144"/>
      <c r="MFV10" s="144"/>
      <c r="MFW10" s="144"/>
      <c r="MFX10" s="144"/>
      <c r="MFY10" s="144"/>
      <c r="MFZ10" s="144"/>
      <c r="MGA10" s="144"/>
      <c r="MGB10" s="144"/>
      <c r="MGC10" s="144"/>
      <c r="MGD10" s="144"/>
      <c r="MGE10" s="144"/>
      <c r="MGF10" s="144"/>
      <c r="MGG10" s="144"/>
      <c r="MGH10" s="144"/>
      <c r="MGI10" s="144"/>
      <c r="MGJ10" s="144"/>
      <c r="MGK10" s="144"/>
      <c r="MGL10" s="144"/>
      <c r="MGM10" s="144"/>
      <c r="MGN10" s="144"/>
      <c r="MGO10" s="144"/>
      <c r="MGP10" s="144"/>
      <c r="MGQ10" s="144"/>
      <c r="MGR10" s="144"/>
      <c r="MGS10" s="144"/>
      <c r="MGT10" s="144"/>
      <c r="MGU10" s="144"/>
      <c r="MGV10" s="144"/>
      <c r="MGW10" s="144"/>
      <c r="MGX10" s="144"/>
      <c r="MGY10" s="144"/>
      <c r="MGZ10" s="144"/>
      <c r="MHA10" s="144"/>
      <c r="MHB10" s="144"/>
      <c r="MHC10" s="144"/>
      <c r="MHD10" s="144"/>
      <c r="MHE10" s="144"/>
      <c r="MHF10" s="144"/>
      <c r="MHG10" s="144"/>
      <c r="MHH10" s="144"/>
      <c r="MHI10" s="144"/>
      <c r="MHJ10" s="144"/>
      <c r="MHK10" s="144"/>
      <c r="MHL10" s="144"/>
      <c r="MHM10" s="144"/>
      <c r="MHN10" s="144"/>
      <c r="MHO10" s="144"/>
      <c r="MHP10" s="144"/>
      <c r="MHQ10" s="144"/>
      <c r="MHR10" s="144"/>
      <c r="MHS10" s="144"/>
      <c r="MHT10" s="144"/>
      <c r="MHU10" s="144"/>
      <c r="MHV10" s="144"/>
      <c r="MHW10" s="144"/>
      <c r="MHX10" s="144"/>
      <c r="MHY10" s="144"/>
      <c r="MHZ10" s="144"/>
      <c r="MIA10" s="144"/>
      <c r="MIB10" s="144"/>
      <c r="MIC10" s="144"/>
      <c r="MID10" s="144"/>
      <c r="MIE10" s="144"/>
      <c r="MIF10" s="144"/>
      <c r="MIG10" s="144"/>
      <c r="MIH10" s="144"/>
      <c r="MII10" s="144"/>
      <c r="MIJ10" s="144"/>
      <c r="MIK10" s="144"/>
      <c r="MIL10" s="144"/>
      <c r="MIM10" s="144"/>
      <c r="MIN10" s="144"/>
      <c r="MIO10" s="144"/>
      <c r="MIP10" s="144"/>
      <c r="MIQ10" s="144"/>
      <c r="MIR10" s="144"/>
      <c r="MIS10" s="144"/>
      <c r="MIT10" s="144"/>
      <c r="MIU10" s="144"/>
      <c r="MIV10" s="144"/>
      <c r="MIW10" s="144"/>
      <c r="MIX10" s="144"/>
      <c r="MIY10" s="144"/>
      <c r="MIZ10" s="144"/>
      <c r="MJA10" s="144"/>
      <c r="MJB10" s="144"/>
      <c r="MJC10" s="144"/>
      <c r="MJD10" s="144"/>
      <c r="MJE10" s="144"/>
      <c r="MJF10" s="144"/>
      <c r="MJG10" s="144"/>
      <c r="MJH10" s="144"/>
      <c r="MJI10" s="144"/>
      <c r="MJJ10" s="144"/>
      <c r="MJK10" s="144"/>
      <c r="MJL10" s="144"/>
      <c r="MJM10" s="144"/>
      <c r="MJN10" s="144"/>
      <c r="MJO10" s="144"/>
      <c r="MJP10" s="144"/>
      <c r="MJQ10" s="144"/>
      <c r="MJR10" s="144"/>
      <c r="MJS10" s="144"/>
      <c r="MJT10" s="144"/>
      <c r="MJU10" s="144"/>
      <c r="MJV10" s="144"/>
      <c r="MJW10" s="144"/>
      <c r="MJX10" s="144"/>
      <c r="MJY10" s="144"/>
      <c r="MJZ10" s="144"/>
      <c r="MKA10" s="144"/>
      <c r="MKB10" s="144"/>
      <c r="MKC10" s="144"/>
      <c r="MKD10" s="144"/>
      <c r="MKE10" s="144"/>
      <c r="MKF10" s="144"/>
      <c r="MKG10" s="144"/>
      <c r="MKH10" s="144"/>
      <c r="MKI10" s="144"/>
      <c r="MKJ10" s="144"/>
      <c r="MKK10" s="144"/>
      <c r="MKL10" s="144"/>
      <c r="MKM10" s="144"/>
      <c r="MKN10" s="144"/>
      <c r="MKO10" s="144"/>
      <c r="MKP10" s="144"/>
      <c r="MKQ10" s="144"/>
      <c r="MKR10" s="144"/>
      <c r="MKS10" s="144"/>
      <c r="MKT10" s="144"/>
      <c r="MKU10" s="144"/>
      <c r="MKV10" s="144"/>
      <c r="MKW10" s="144"/>
      <c r="MKX10" s="144"/>
      <c r="MKY10" s="144"/>
      <c r="MKZ10" s="144"/>
      <c r="MLA10" s="144"/>
      <c r="MLB10" s="144"/>
      <c r="MLC10" s="144"/>
      <c r="MLD10" s="144"/>
      <c r="MLE10" s="144"/>
      <c r="MLF10" s="144"/>
      <c r="MLG10" s="144"/>
      <c r="MLH10" s="144"/>
      <c r="MLI10" s="144"/>
      <c r="MLJ10" s="144"/>
      <c r="MLK10" s="144"/>
      <c r="MLL10" s="144"/>
      <c r="MLM10" s="144"/>
      <c r="MLN10" s="144"/>
      <c r="MLO10" s="144"/>
      <c r="MLP10" s="144"/>
      <c r="MLQ10" s="144"/>
      <c r="MLR10" s="144"/>
      <c r="MLS10" s="144"/>
      <c r="MLT10" s="144"/>
      <c r="MLU10" s="144"/>
      <c r="MLV10" s="144"/>
      <c r="MLW10" s="144"/>
      <c r="MLX10" s="144"/>
      <c r="MLY10" s="144"/>
      <c r="MLZ10" s="144"/>
      <c r="MMA10" s="144"/>
      <c r="MMB10" s="144"/>
      <c r="MMC10" s="144"/>
      <c r="MMD10" s="144"/>
      <c r="MME10" s="144"/>
      <c r="MMF10" s="144"/>
      <c r="MMG10" s="144"/>
      <c r="MMH10" s="144"/>
      <c r="MMI10" s="144"/>
      <c r="MMJ10" s="144"/>
      <c r="MMK10" s="144"/>
      <c r="MML10" s="144"/>
      <c r="MMM10" s="144"/>
      <c r="MMN10" s="144"/>
      <c r="MMO10" s="144"/>
      <c r="MMP10" s="144"/>
      <c r="MMQ10" s="144"/>
      <c r="MMR10" s="144"/>
      <c r="MMS10" s="144"/>
      <c r="MMT10" s="144"/>
      <c r="MMU10" s="144"/>
      <c r="MMV10" s="144"/>
      <c r="MMW10" s="144"/>
      <c r="MMX10" s="144"/>
      <c r="MMY10" s="144"/>
      <c r="MMZ10" s="144"/>
      <c r="MNA10" s="144"/>
      <c r="MNB10" s="144"/>
      <c r="MNC10" s="144"/>
      <c r="MND10" s="144"/>
      <c r="MNE10" s="144"/>
      <c r="MNF10" s="144"/>
      <c r="MNG10" s="144"/>
      <c r="MNH10" s="144"/>
      <c r="MNI10" s="144"/>
      <c r="MNJ10" s="144"/>
      <c r="MNK10" s="144"/>
      <c r="MNL10" s="144"/>
      <c r="MNM10" s="144"/>
      <c r="MNN10" s="144"/>
      <c r="MNO10" s="144"/>
      <c r="MNP10" s="144"/>
      <c r="MNQ10" s="144"/>
      <c r="MNR10" s="144"/>
      <c r="MNS10" s="144"/>
      <c r="MNT10" s="144"/>
      <c r="MNU10" s="144"/>
      <c r="MNV10" s="144"/>
      <c r="MNW10" s="144"/>
      <c r="MNX10" s="144"/>
      <c r="MNY10" s="144"/>
      <c r="MNZ10" s="144"/>
      <c r="MOA10" s="144"/>
      <c r="MOB10" s="144"/>
      <c r="MOC10" s="144"/>
      <c r="MOD10" s="144"/>
      <c r="MOE10" s="144"/>
      <c r="MOF10" s="144"/>
      <c r="MOG10" s="144"/>
      <c r="MOH10" s="144"/>
      <c r="MOI10" s="144"/>
      <c r="MOJ10" s="144"/>
      <c r="MOK10" s="144"/>
      <c r="MOL10" s="144"/>
      <c r="MOM10" s="144"/>
      <c r="MON10" s="144"/>
      <c r="MOO10" s="144"/>
      <c r="MOP10" s="144"/>
      <c r="MOQ10" s="144"/>
      <c r="MOR10" s="144"/>
      <c r="MOS10" s="144"/>
      <c r="MOT10" s="144"/>
      <c r="MOU10" s="144"/>
      <c r="MOV10" s="144"/>
      <c r="MOW10" s="144"/>
      <c r="MOX10" s="144"/>
      <c r="MOY10" s="144"/>
      <c r="MOZ10" s="144"/>
      <c r="MPA10" s="144"/>
      <c r="MPB10" s="144"/>
      <c r="MPC10" s="144"/>
      <c r="MPD10" s="144"/>
      <c r="MPE10" s="144"/>
      <c r="MPF10" s="144"/>
      <c r="MPG10" s="144"/>
      <c r="MPH10" s="144"/>
      <c r="MPI10" s="144"/>
      <c r="MPJ10" s="144"/>
      <c r="MPK10" s="144"/>
      <c r="MPL10" s="144"/>
      <c r="MPM10" s="144"/>
      <c r="MPN10" s="144"/>
      <c r="MPO10" s="144"/>
      <c r="MPP10" s="144"/>
      <c r="MPQ10" s="144"/>
      <c r="MPR10" s="144"/>
      <c r="MPS10" s="144"/>
      <c r="MPT10" s="144"/>
      <c r="MPU10" s="144"/>
      <c r="MPV10" s="144"/>
      <c r="MPW10" s="144"/>
      <c r="MPX10" s="144"/>
      <c r="MPY10" s="144"/>
      <c r="MPZ10" s="144"/>
      <c r="MQA10" s="144"/>
      <c r="MQB10" s="144"/>
      <c r="MQC10" s="144"/>
      <c r="MQD10" s="144"/>
      <c r="MQE10" s="144"/>
      <c r="MQF10" s="144"/>
      <c r="MQG10" s="144"/>
      <c r="MQH10" s="144"/>
      <c r="MQI10" s="144"/>
      <c r="MQJ10" s="144"/>
      <c r="MQK10" s="144"/>
      <c r="MQL10" s="144"/>
      <c r="MQM10" s="144"/>
      <c r="MQN10" s="144"/>
      <c r="MQO10" s="144"/>
      <c r="MQP10" s="144"/>
      <c r="MQQ10" s="144"/>
      <c r="MQR10" s="144"/>
      <c r="MQS10" s="144"/>
      <c r="MQT10" s="144"/>
      <c r="MQU10" s="144"/>
      <c r="MQV10" s="144"/>
      <c r="MQW10" s="144"/>
      <c r="MQX10" s="144"/>
      <c r="MQY10" s="144"/>
      <c r="MQZ10" s="144"/>
      <c r="MRA10" s="144"/>
      <c r="MRB10" s="144"/>
      <c r="MRC10" s="144"/>
      <c r="MRD10" s="144"/>
      <c r="MRE10" s="144"/>
      <c r="MRF10" s="144"/>
      <c r="MRG10" s="144"/>
      <c r="MRH10" s="144"/>
      <c r="MRI10" s="144"/>
      <c r="MRJ10" s="144"/>
      <c r="MRK10" s="144"/>
      <c r="MRL10" s="144"/>
      <c r="MRM10" s="144"/>
      <c r="MRN10" s="144"/>
      <c r="MRO10" s="144"/>
      <c r="MRP10" s="144"/>
      <c r="MRQ10" s="144"/>
      <c r="MRR10" s="144"/>
      <c r="MRS10" s="144"/>
      <c r="MRT10" s="144"/>
      <c r="MRU10" s="144"/>
      <c r="MRV10" s="144"/>
      <c r="MRW10" s="144"/>
      <c r="MRX10" s="144"/>
      <c r="MRY10" s="144"/>
      <c r="MRZ10" s="144"/>
      <c r="MSA10" s="144"/>
      <c r="MSB10" s="144"/>
      <c r="MSC10" s="144"/>
      <c r="MSD10" s="144"/>
      <c r="MSE10" s="144"/>
      <c r="MSF10" s="144"/>
      <c r="MSG10" s="144"/>
      <c r="MSH10" s="144"/>
      <c r="MSI10" s="144"/>
      <c r="MSJ10" s="144"/>
      <c r="MSK10" s="144"/>
      <c r="MSL10" s="144"/>
      <c r="MSM10" s="144"/>
      <c r="MSN10" s="144"/>
      <c r="MSO10" s="144"/>
      <c r="MSP10" s="144"/>
      <c r="MSQ10" s="144"/>
      <c r="MSR10" s="144"/>
      <c r="MSS10" s="144"/>
      <c r="MST10" s="144"/>
      <c r="MSU10" s="144"/>
      <c r="MSV10" s="144"/>
      <c r="MSW10" s="144"/>
      <c r="MSX10" s="144"/>
      <c r="MSY10" s="144"/>
      <c r="MSZ10" s="144"/>
      <c r="MTA10" s="144"/>
      <c r="MTB10" s="144"/>
      <c r="MTC10" s="144"/>
      <c r="MTD10" s="144"/>
      <c r="MTE10" s="144"/>
      <c r="MTF10" s="144"/>
      <c r="MTG10" s="144"/>
      <c r="MTH10" s="144"/>
      <c r="MTI10" s="144"/>
      <c r="MTJ10" s="144"/>
      <c r="MTK10" s="144"/>
      <c r="MTL10" s="144"/>
      <c r="MTM10" s="144"/>
      <c r="MTN10" s="144"/>
      <c r="MTO10" s="144"/>
      <c r="MTP10" s="144"/>
      <c r="MTQ10" s="144"/>
      <c r="MTR10" s="144"/>
      <c r="MTS10" s="144"/>
      <c r="MTT10" s="144"/>
      <c r="MTU10" s="144"/>
      <c r="MTV10" s="144"/>
      <c r="MTW10" s="144"/>
      <c r="MTX10" s="144"/>
      <c r="MTY10" s="144"/>
      <c r="MTZ10" s="144"/>
      <c r="MUA10" s="144"/>
      <c r="MUB10" s="144"/>
      <c r="MUC10" s="144"/>
      <c r="MUD10" s="144"/>
      <c r="MUE10" s="144"/>
      <c r="MUF10" s="144"/>
      <c r="MUG10" s="144"/>
      <c r="MUH10" s="144"/>
      <c r="MUI10" s="144"/>
      <c r="MUJ10" s="144"/>
      <c r="MUK10" s="144"/>
      <c r="MUL10" s="144"/>
      <c r="MUM10" s="144"/>
      <c r="MUN10" s="144"/>
      <c r="MUO10" s="144"/>
      <c r="MUP10" s="144"/>
      <c r="MUQ10" s="144"/>
      <c r="MUR10" s="144"/>
      <c r="MUS10" s="144"/>
      <c r="MUT10" s="144"/>
      <c r="MUU10" s="144"/>
      <c r="MUV10" s="144"/>
      <c r="MUW10" s="144"/>
      <c r="MUX10" s="144"/>
      <c r="MUY10" s="144"/>
      <c r="MUZ10" s="144"/>
      <c r="MVA10" s="144"/>
      <c r="MVB10" s="144"/>
      <c r="MVC10" s="144"/>
      <c r="MVD10" s="144"/>
      <c r="MVE10" s="144"/>
      <c r="MVF10" s="144"/>
      <c r="MVG10" s="144"/>
      <c r="MVH10" s="144"/>
      <c r="MVI10" s="144"/>
      <c r="MVJ10" s="144"/>
      <c r="MVK10" s="144"/>
      <c r="MVL10" s="144"/>
      <c r="MVM10" s="144"/>
      <c r="MVN10" s="144"/>
      <c r="MVO10" s="144"/>
      <c r="MVP10" s="144"/>
      <c r="MVQ10" s="144"/>
      <c r="MVR10" s="144"/>
      <c r="MVS10" s="144"/>
      <c r="MVT10" s="144"/>
      <c r="MVU10" s="144"/>
      <c r="MVV10" s="144"/>
      <c r="MVW10" s="144"/>
      <c r="MVX10" s="144"/>
      <c r="MVY10" s="144"/>
      <c r="MVZ10" s="144"/>
      <c r="MWA10" s="144"/>
      <c r="MWB10" s="144"/>
      <c r="MWC10" s="144"/>
      <c r="MWD10" s="144"/>
      <c r="MWE10" s="144"/>
      <c r="MWF10" s="144"/>
      <c r="MWG10" s="144"/>
      <c r="MWH10" s="144"/>
      <c r="MWI10" s="144"/>
      <c r="MWJ10" s="144"/>
      <c r="MWK10" s="144"/>
      <c r="MWL10" s="144"/>
      <c r="MWM10" s="144"/>
      <c r="MWN10" s="144"/>
      <c r="MWO10" s="144"/>
      <c r="MWP10" s="144"/>
      <c r="MWQ10" s="144"/>
      <c r="MWR10" s="144"/>
      <c r="MWS10" s="144"/>
      <c r="MWT10" s="144"/>
      <c r="MWU10" s="144"/>
      <c r="MWV10" s="144"/>
      <c r="MWW10" s="144"/>
      <c r="MWX10" s="144"/>
      <c r="MWY10" s="144"/>
      <c r="MWZ10" s="144"/>
      <c r="MXA10" s="144"/>
      <c r="MXB10" s="144"/>
      <c r="MXC10" s="144"/>
      <c r="MXD10" s="144"/>
      <c r="MXE10" s="144"/>
      <c r="MXF10" s="144"/>
      <c r="MXG10" s="144"/>
      <c r="MXH10" s="144"/>
      <c r="MXI10" s="144"/>
      <c r="MXJ10" s="144"/>
      <c r="MXK10" s="144"/>
      <c r="MXL10" s="144"/>
      <c r="MXM10" s="144"/>
      <c r="MXN10" s="144"/>
      <c r="MXO10" s="144"/>
      <c r="MXP10" s="144"/>
      <c r="MXQ10" s="144"/>
      <c r="MXR10" s="144"/>
      <c r="MXS10" s="144"/>
      <c r="MXT10" s="144"/>
      <c r="MXU10" s="144"/>
      <c r="MXV10" s="144"/>
      <c r="MXW10" s="144"/>
      <c r="MXX10" s="144"/>
      <c r="MXY10" s="144"/>
      <c r="MXZ10" s="144"/>
      <c r="MYA10" s="144"/>
      <c r="MYB10" s="144"/>
      <c r="MYC10" s="144"/>
      <c r="MYD10" s="144"/>
      <c r="MYE10" s="144"/>
      <c r="MYF10" s="144"/>
      <c r="MYG10" s="144"/>
      <c r="MYH10" s="144"/>
      <c r="MYI10" s="144"/>
      <c r="MYJ10" s="144"/>
      <c r="MYK10" s="144"/>
      <c r="MYL10" s="144"/>
      <c r="MYM10" s="144"/>
      <c r="MYN10" s="144"/>
      <c r="MYO10" s="144"/>
      <c r="MYP10" s="144"/>
      <c r="MYQ10" s="144"/>
      <c r="MYR10" s="144"/>
      <c r="MYS10" s="144"/>
      <c r="MYT10" s="144"/>
      <c r="MYU10" s="144"/>
      <c r="MYV10" s="144"/>
      <c r="MYW10" s="144"/>
      <c r="MYX10" s="144"/>
      <c r="MYY10" s="144"/>
      <c r="MYZ10" s="144"/>
      <c r="MZA10" s="144"/>
      <c r="MZB10" s="144"/>
      <c r="MZC10" s="144"/>
      <c r="MZD10" s="144"/>
      <c r="MZE10" s="144"/>
      <c r="MZF10" s="144"/>
      <c r="MZG10" s="144"/>
      <c r="MZH10" s="144"/>
      <c r="MZI10" s="144"/>
      <c r="MZJ10" s="144"/>
      <c r="MZK10" s="144"/>
      <c r="MZL10" s="144"/>
      <c r="MZM10" s="144"/>
      <c r="MZN10" s="144"/>
      <c r="MZO10" s="144"/>
      <c r="MZP10" s="144"/>
      <c r="MZQ10" s="144"/>
      <c r="MZR10" s="144"/>
      <c r="MZS10" s="144"/>
      <c r="MZT10" s="144"/>
      <c r="MZU10" s="144"/>
      <c r="MZV10" s="144"/>
      <c r="MZW10" s="144"/>
      <c r="MZX10" s="144"/>
      <c r="MZY10" s="144"/>
      <c r="MZZ10" s="144"/>
      <c r="NAA10" s="144"/>
      <c r="NAB10" s="144"/>
      <c r="NAC10" s="144"/>
      <c r="NAD10" s="144"/>
      <c r="NAE10" s="144"/>
      <c r="NAF10" s="144"/>
      <c r="NAG10" s="144"/>
      <c r="NAH10" s="144"/>
      <c r="NAI10" s="144"/>
      <c r="NAJ10" s="144"/>
      <c r="NAK10" s="144"/>
      <c r="NAL10" s="144"/>
      <c r="NAM10" s="144"/>
      <c r="NAN10" s="144"/>
      <c r="NAO10" s="144"/>
      <c r="NAP10" s="144"/>
      <c r="NAQ10" s="144"/>
      <c r="NAR10" s="144"/>
      <c r="NAS10" s="144"/>
      <c r="NAT10" s="144"/>
      <c r="NAU10" s="144"/>
      <c r="NAV10" s="144"/>
      <c r="NAW10" s="144"/>
      <c r="NAX10" s="144"/>
      <c r="NAY10" s="144"/>
      <c r="NAZ10" s="144"/>
      <c r="NBA10" s="144"/>
      <c r="NBB10" s="144"/>
      <c r="NBC10" s="144"/>
      <c r="NBD10" s="144"/>
      <c r="NBE10" s="144"/>
      <c r="NBF10" s="144"/>
      <c r="NBG10" s="144"/>
      <c r="NBH10" s="144"/>
      <c r="NBI10" s="144"/>
      <c r="NBJ10" s="144"/>
      <c r="NBK10" s="144"/>
      <c r="NBL10" s="144"/>
      <c r="NBM10" s="144"/>
      <c r="NBN10" s="144"/>
      <c r="NBO10" s="144"/>
      <c r="NBP10" s="144"/>
      <c r="NBQ10" s="144"/>
      <c r="NBR10" s="144"/>
      <c r="NBS10" s="144"/>
      <c r="NBT10" s="144"/>
      <c r="NBU10" s="144"/>
      <c r="NBV10" s="144"/>
      <c r="NBW10" s="144"/>
      <c r="NBX10" s="144"/>
      <c r="NBY10" s="144"/>
      <c r="NBZ10" s="144"/>
      <c r="NCA10" s="144"/>
      <c r="NCB10" s="144"/>
      <c r="NCC10" s="144"/>
      <c r="NCD10" s="144"/>
      <c r="NCE10" s="144"/>
      <c r="NCF10" s="144"/>
      <c r="NCG10" s="144"/>
      <c r="NCH10" s="144"/>
      <c r="NCI10" s="144"/>
      <c r="NCJ10" s="144"/>
      <c r="NCK10" s="144"/>
      <c r="NCL10" s="144"/>
      <c r="NCM10" s="144"/>
      <c r="NCN10" s="144"/>
      <c r="NCO10" s="144"/>
      <c r="NCP10" s="144"/>
      <c r="NCQ10" s="144"/>
      <c r="NCR10" s="144"/>
      <c r="NCS10" s="144"/>
      <c r="NCT10" s="144"/>
      <c r="NCU10" s="144"/>
      <c r="NCV10" s="144"/>
      <c r="NCW10" s="144"/>
      <c r="NCX10" s="144"/>
      <c r="NCY10" s="144"/>
      <c r="NCZ10" s="144"/>
      <c r="NDA10" s="144"/>
      <c r="NDB10" s="144"/>
      <c r="NDC10" s="144"/>
      <c r="NDD10" s="144"/>
      <c r="NDE10" s="144"/>
      <c r="NDF10" s="144"/>
      <c r="NDG10" s="144"/>
      <c r="NDH10" s="144"/>
      <c r="NDI10" s="144"/>
      <c r="NDJ10" s="144"/>
      <c r="NDK10" s="144"/>
      <c r="NDL10" s="144"/>
      <c r="NDM10" s="144"/>
      <c r="NDN10" s="144"/>
      <c r="NDO10" s="144"/>
      <c r="NDP10" s="144"/>
      <c r="NDQ10" s="144"/>
      <c r="NDR10" s="144"/>
      <c r="NDS10" s="144"/>
      <c r="NDT10" s="144"/>
      <c r="NDU10" s="144"/>
      <c r="NDV10" s="144"/>
      <c r="NDW10" s="144"/>
      <c r="NDX10" s="144"/>
      <c r="NDY10" s="144"/>
      <c r="NDZ10" s="144"/>
      <c r="NEA10" s="144"/>
      <c r="NEB10" s="144"/>
      <c r="NEC10" s="144"/>
      <c r="NED10" s="144"/>
      <c r="NEE10" s="144"/>
      <c r="NEF10" s="144"/>
      <c r="NEG10" s="144"/>
      <c r="NEH10" s="144"/>
      <c r="NEI10" s="144"/>
      <c r="NEJ10" s="144"/>
      <c r="NEK10" s="144"/>
      <c r="NEL10" s="144"/>
      <c r="NEM10" s="144"/>
      <c r="NEN10" s="144"/>
      <c r="NEO10" s="144"/>
      <c r="NEP10" s="144"/>
      <c r="NEQ10" s="144"/>
      <c r="NER10" s="144"/>
      <c r="NES10" s="144"/>
      <c r="NET10" s="144"/>
      <c r="NEU10" s="144"/>
      <c r="NEV10" s="144"/>
      <c r="NEW10" s="144"/>
      <c r="NEX10" s="144"/>
      <c r="NEY10" s="144"/>
      <c r="NEZ10" s="144"/>
      <c r="NFA10" s="144"/>
      <c r="NFB10" s="144"/>
      <c r="NFC10" s="144"/>
      <c r="NFD10" s="144"/>
      <c r="NFE10" s="144"/>
      <c r="NFF10" s="144"/>
      <c r="NFG10" s="144"/>
      <c r="NFH10" s="144"/>
      <c r="NFI10" s="144"/>
      <c r="NFJ10" s="144"/>
      <c r="NFK10" s="144"/>
      <c r="NFL10" s="144"/>
      <c r="NFM10" s="144"/>
      <c r="NFN10" s="144"/>
      <c r="NFO10" s="144"/>
      <c r="NFP10" s="144"/>
      <c r="NFQ10" s="144"/>
      <c r="NFR10" s="144"/>
      <c r="NFS10" s="144"/>
      <c r="NFT10" s="144"/>
      <c r="NFU10" s="144"/>
      <c r="NFV10" s="144"/>
      <c r="NFW10" s="144"/>
      <c r="NFX10" s="144"/>
      <c r="NFY10" s="144"/>
      <c r="NFZ10" s="144"/>
      <c r="NGA10" s="144"/>
      <c r="NGB10" s="144"/>
      <c r="NGC10" s="144"/>
      <c r="NGD10" s="144"/>
      <c r="NGE10" s="144"/>
      <c r="NGF10" s="144"/>
      <c r="NGG10" s="144"/>
      <c r="NGH10" s="144"/>
      <c r="NGI10" s="144"/>
      <c r="NGJ10" s="144"/>
      <c r="NGK10" s="144"/>
      <c r="NGL10" s="144"/>
      <c r="NGM10" s="144"/>
      <c r="NGN10" s="144"/>
      <c r="NGO10" s="144"/>
      <c r="NGP10" s="144"/>
      <c r="NGQ10" s="144"/>
      <c r="NGR10" s="144"/>
      <c r="NGS10" s="144"/>
      <c r="NGT10" s="144"/>
      <c r="NGU10" s="144"/>
      <c r="NGV10" s="144"/>
      <c r="NGW10" s="144"/>
      <c r="NGX10" s="144"/>
      <c r="NGY10" s="144"/>
      <c r="NGZ10" s="144"/>
      <c r="NHA10" s="144"/>
      <c r="NHB10" s="144"/>
      <c r="NHC10" s="144"/>
      <c r="NHD10" s="144"/>
      <c r="NHE10" s="144"/>
      <c r="NHF10" s="144"/>
      <c r="NHG10" s="144"/>
      <c r="NHH10" s="144"/>
      <c r="NHI10" s="144"/>
      <c r="NHJ10" s="144"/>
      <c r="NHK10" s="144"/>
      <c r="NHL10" s="144"/>
      <c r="NHM10" s="144"/>
      <c r="NHN10" s="144"/>
      <c r="NHO10" s="144"/>
      <c r="NHP10" s="144"/>
      <c r="NHQ10" s="144"/>
      <c r="NHR10" s="144"/>
      <c r="NHS10" s="144"/>
      <c r="NHT10" s="144"/>
      <c r="NHU10" s="144"/>
      <c r="NHV10" s="144"/>
      <c r="NHW10" s="144"/>
      <c r="NHX10" s="144"/>
      <c r="NHY10" s="144"/>
      <c r="NHZ10" s="144"/>
      <c r="NIA10" s="144"/>
      <c r="NIB10" s="144"/>
      <c r="NIC10" s="144"/>
      <c r="NID10" s="144"/>
      <c r="NIE10" s="144"/>
      <c r="NIF10" s="144"/>
      <c r="NIG10" s="144"/>
      <c r="NIH10" s="144"/>
      <c r="NII10" s="144"/>
      <c r="NIJ10" s="144"/>
      <c r="NIK10" s="144"/>
      <c r="NIL10" s="144"/>
      <c r="NIM10" s="144"/>
      <c r="NIN10" s="144"/>
      <c r="NIO10" s="144"/>
      <c r="NIP10" s="144"/>
      <c r="NIQ10" s="144"/>
      <c r="NIR10" s="144"/>
      <c r="NIS10" s="144"/>
      <c r="NIT10" s="144"/>
      <c r="NIU10" s="144"/>
      <c r="NIV10" s="144"/>
      <c r="NIW10" s="144"/>
      <c r="NIX10" s="144"/>
      <c r="NIY10" s="144"/>
      <c r="NIZ10" s="144"/>
      <c r="NJA10" s="144"/>
      <c r="NJB10" s="144"/>
      <c r="NJC10" s="144"/>
      <c r="NJD10" s="144"/>
      <c r="NJE10" s="144"/>
      <c r="NJF10" s="144"/>
      <c r="NJG10" s="144"/>
      <c r="NJH10" s="144"/>
      <c r="NJI10" s="144"/>
      <c r="NJJ10" s="144"/>
      <c r="NJK10" s="144"/>
      <c r="NJL10" s="144"/>
      <c r="NJM10" s="144"/>
      <c r="NJN10" s="144"/>
      <c r="NJO10" s="144"/>
      <c r="NJP10" s="144"/>
      <c r="NJQ10" s="144"/>
      <c r="NJR10" s="144"/>
      <c r="NJS10" s="144"/>
      <c r="NJT10" s="144"/>
      <c r="NJU10" s="144"/>
      <c r="NJV10" s="144"/>
      <c r="NJW10" s="144"/>
      <c r="NJX10" s="144"/>
      <c r="NJY10" s="144"/>
      <c r="NJZ10" s="144"/>
      <c r="NKA10" s="144"/>
      <c r="NKB10" s="144"/>
      <c r="NKC10" s="144"/>
      <c r="NKD10" s="144"/>
      <c r="NKE10" s="144"/>
      <c r="NKF10" s="144"/>
      <c r="NKG10" s="144"/>
      <c r="NKH10" s="144"/>
      <c r="NKI10" s="144"/>
      <c r="NKJ10" s="144"/>
      <c r="NKK10" s="144"/>
      <c r="NKL10" s="144"/>
      <c r="NKM10" s="144"/>
      <c r="NKN10" s="144"/>
      <c r="NKO10" s="144"/>
      <c r="NKP10" s="144"/>
      <c r="NKQ10" s="144"/>
      <c r="NKR10" s="144"/>
      <c r="NKS10" s="144"/>
      <c r="NKT10" s="144"/>
      <c r="NKU10" s="144"/>
      <c r="NKV10" s="144"/>
      <c r="NKW10" s="144"/>
      <c r="NKX10" s="144"/>
      <c r="NKY10" s="144"/>
      <c r="NKZ10" s="144"/>
      <c r="NLA10" s="144"/>
      <c r="NLB10" s="144"/>
      <c r="NLC10" s="144"/>
      <c r="NLD10" s="144"/>
      <c r="NLE10" s="144"/>
      <c r="NLF10" s="144"/>
      <c r="NLG10" s="144"/>
      <c r="NLH10" s="144"/>
      <c r="NLI10" s="144"/>
      <c r="NLJ10" s="144"/>
      <c r="NLK10" s="144"/>
      <c r="NLL10" s="144"/>
      <c r="NLM10" s="144"/>
      <c r="NLN10" s="144"/>
      <c r="NLO10" s="144"/>
      <c r="NLP10" s="144"/>
      <c r="NLQ10" s="144"/>
      <c r="NLR10" s="144"/>
      <c r="NLS10" s="144"/>
      <c r="NLT10" s="144"/>
      <c r="NLU10" s="144"/>
      <c r="NLV10" s="144"/>
      <c r="NLW10" s="144"/>
      <c r="NLX10" s="144"/>
      <c r="NLY10" s="144"/>
      <c r="NLZ10" s="144"/>
      <c r="NMA10" s="144"/>
      <c r="NMB10" s="144"/>
      <c r="NMC10" s="144"/>
      <c r="NMD10" s="144"/>
      <c r="NME10" s="144"/>
      <c r="NMF10" s="144"/>
      <c r="NMG10" s="144"/>
      <c r="NMH10" s="144"/>
      <c r="NMI10" s="144"/>
      <c r="NMJ10" s="144"/>
      <c r="NMK10" s="144"/>
      <c r="NML10" s="144"/>
      <c r="NMM10" s="144"/>
      <c r="NMN10" s="144"/>
      <c r="NMO10" s="144"/>
      <c r="NMP10" s="144"/>
      <c r="NMQ10" s="144"/>
      <c r="NMR10" s="144"/>
      <c r="NMS10" s="144"/>
      <c r="NMT10" s="144"/>
      <c r="NMU10" s="144"/>
      <c r="NMV10" s="144"/>
      <c r="NMW10" s="144"/>
      <c r="NMX10" s="144"/>
      <c r="NMY10" s="144"/>
      <c r="NMZ10" s="144"/>
      <c r="NNA10" s="144"/>
      <c r="NNB10" s="144"/>
      <c r="NNC10" s="144"/>
      <c r="NND10" s="144"/>
      <c r="NNE10" s="144"/>
      <c r="NNF10" s="144"/>
      <c r="NNG10" s="144"/>
      <c r="NNH10" s="144"/>
      <c r="NNI10" s="144"/>
      <c r="NNJ10" s="144"/>
      <c r="NNK10" s="144"/>
      <c r="NNL10" s="144"/>
      <c r="NNM10" s="144"/>
      <c r="NNN10" s="144"/>
      <c r="NNO10" s="144"/>
      <c r="NNP10" s="144"/>
      <c r="NNQ10" s="144"/>
      <c r="NNR10" s="144"/>
      <c r="NNS10" s="144"/>
      <c r="NNT10" s="144"/>
      <c r="NNU10" s="144"/>
      <c r="NNV10" s="144"/>
      <c r="NNW10" s="144"/>
      <c r="NNX10" s="144"/>
      <c r="NNY10" s="144"/>
      <c r="NNZ10" s="144"/>
      <c r="NOA10" s="144"/>
      <c r="NOB10" s="144"/>
      <c r="NOC10" s="144"/>
      <c r="NOD10" s="144"/>
      <c r="NOE10" s="144"/>
      <c r="NOF10" s="144"/>
      <c r="NOG10" s="144"/>
      <c r="NOH10" s="144"/>
      <c r="NOI10" s="144"/>
      <c r="NOJ10" s="144"/>
      <c r="NOK10" s="144"/>
      <c r="NOL10" s="144"/>
      <c r="NOM10" s="144"/>
      <c r="NON10" s="144"/>
      <c r="NOO10" s="144"/>
      <c r="NOP10" s="144"/>
      <c r="NOQ10" s="144"/>
      <c r="NOR10" s="144"/>
      <c r="NOS10" s="144"/>
      <c r="NOT10" s="144"/>
      <c r="NOU10" s="144"/>
      <c r="NOV10" s="144"/>
      <c r="NOW10" s="144"/>
      <c r="NOX10" s="144"/>
      <c r="NOY10" s="144"/>
      <c r="NOZ10" s="144"/>
      <c r="NPA10" s="144"/>
      <c r="NPB10" s="144"/>
      <c r="NPC10" s="144"/>
      <c r="NPD10" s="144"/>
      <c r="NPE10" s="144"/>
      <c r="NPF10" s="144"/>
      <c r="NPG10" s="144"/>
      <c r="NPH10" s="144"/>
      <c r="NPI10" s="144"/>
      <c r="NPJ10" s="144"/>
      <c r="NPK10" s="144"/>
      <c r="NPL10" s="144"/>
      <c r="NPM10" s="144"/>
      <c r="NPN10" s="144"/>
      <c r="NPO10" s="144"/>
      <c r="NPP10" s="144"/>
      <c r="NPQ10" s="144"/>
      <c r="NPR10" s="144"/>
      <c r="NPS10" s="144"/>
      <c r="NPT10" s="144"/>
      <c r="NPU10" s="144"/>
      <c r="NPV10" s="144"/>
      <c r="NPW10" s="144"/>
      <c r="NPX10" s="144"/>
      <c r="NPY10" s="144"/>
      <c r="NPZ10" s="144"/>
      <c r="NQA10" s="144"/>
      <c r="NQB10" s="144"/>
      <c r="NQC10" s="144"/>
      <c r="NQD10" s="144"/>
      <c r="NQE10" s="144"/>
      <c r="NQF10" s="144"/>
      <c r="NQG10" s="144"/>
      <c r="NQH10" s="144"/>
      <c r="NQI10" s="144"/>
      <c r="NQJ10" s="144"/>
      <c r="NQK10" s="144"/>
      <c r="NQL10" s="144"/>
      <c r="NQM10" s="144"/>
      <c r="NQN10" s="144"/>
      <c r="NQO10" s="144"/>
      <c r="NQP10" s="144"/>
      <c r="NQQ10" s="144"/>
      <c r="NQR10" s="144"/>
      <c r="NQS10" s="144"/>
      <c r="NQT10" s="144"/>
      <c r="NQU10" s="144"/>
      <c r="NQV10" s="144"/>
      <c r="NQW10" s="144"/>
      <c r="NQX10" s="144"/>
      <c r="NQY10" s="144"/>
      <c r="NQZ10" s="144"/>
      <c r="NRA10" s="144"/>
      <c r="NRB10" s="144"/>
      <c r="NRC10" s="144"/>
      <c r="NRD10" s="144"/>
      <c r="NRE10" s="144"/>
      <c r="NRF10" s="144"/>
      <c r="NRG10" s="144"/>
      <c r="NRH10" s="144"/>
      <c r="NRI10" s="144"/>
      <c r="NRJ10" s="144"/>
      <c r="NRK10" s="144"/>
      <c r="NRL10" s="144"/>
      <c r="NRM10" s="144"/>
      <c r="NRN10" s="144"/>
      <c r="NRO10" s="144"/>
      <c r="NRP10" s="144"/>
      <c r="NRQ10" s="144"/>
      <c r="NRR10" s="144"/>
      <c r="NRS10" s="144"/>
      <c r="NRT10" s="144"/>
      <c r="NRU10" s="144"/>
      <c r="NRV10" s="144"/>
      <c r="NRW10" s="144"/>
      <c r="NRX10" s="144"/>
      <c r="NRY10" s="144"/>
      <c r="NRZ10" s="144"/>
      <c r="NSA10" s="144"/>
      <c r="NSB10" s="144"/>
      <c r="NSC10" s="144"/>
      <c r="NSD10" s="144"/>
      <c r="NSE10" s="144"/>
      <c r="NSF10" s="144"/>
      <c r="NSG10" s="144"/>
      <c r="NSH10" s="144"/>
      <c r="NSI10" s="144"/>
      <c r="NSJ10" s="144"/>
      <c r="NSK10" s="144"/>
      <c r="NSL10" s="144"/>
      <c r="NSM10" s="144"/>
      <c r="NSN10" s="144"/>
      <c r="NSO10" s="144"/>
      <c r="NSP10" s="144"/>
      <c r="NSQ10" s="144"/>
      <c r="NSR10" s="144"/>
      <c r="NSS10" s="144"/>
      <c r="NST10" s="144"/>
      <c r="NSU10" s="144"/>
      <c r="NSV10" s="144"/>
      <c r="NSW10" s="144"/>
      <c r="NSX10" s="144"/>
      <c r="NSY10" s="144"/>
      <c r="NSZ10" s="144"/>
      <c r="NTA10" s="144"/>
      <c r="NTB10" s="144"/>
      <c r="NTC10" s="144"/>
      <c r="NTD10" s="144"/>
      <c r="NTE10" s="144"/>
      <c r="NTF10" s="144"/>
      <c r="NTG10" s="144"/>
      <c r="NTH10" s="144"/>
      <c r="NTI10" s="144"/>
      <c r="NTJ10" s="144"/>
      <c r="NTK10" s="144"/>
      <c r="NTL10" s="144"/>
      <c r="NTM10" s="144"/>
      <c r="NTN10" s="144"/>
      <c r="NTO10" s="144"/>
      <c r="NTP10" s="144"/>
      <c r="NTQ10" s="144"/>
      <c r="NTR10" s="144"/>
      <c r="NTS10" s="144"/>
      <c r="NTT10" s="144"/>
      <c r="NTU10" s="144"/>
      <c r="NTV10" s="144"/>
      <c r="NTW10" s="144"/>
      <c r="NTX10" s="144"/>
      <c r="NTY10" s="144"/>
      <c r="NTZ10" s="144"/>
      <c r="NUA10" s="144"/>
      <c r="NUB10" s="144"/>
      <c r="NUC10" s="144"/>
      <c r="NUD10" s="144"/>
      <c r="NUE10" s="144"/>
      <c r="NUF10" s="144"/>
      <c r="NUG10" s="144"/>
      <c r="NUH10" s="144"/>
      <c r="NUI10" s="144"/>
      <c r="NUJ10" s="144"/>
      <c r="NUK10" s="144"/>
      <c r="NUL10" s="144"/>
      <c r="NUM10" s="144"/>
      <c r="NUN10" s="144"/>
      <c r="NUO10" s="144"/>
      <c r="NUP10" s="144"/>
      <c r="NUQ10" s="144"/>
      <c r="NUR10" s="144"/>
      <c r="NUS10" s="144"/>
      <c r="NUT10" s="144"/>
      <c r="NUU10" s="144"/>
      <c r="NUV10" s="144"/>
      <c r="NUW10" s="144"/>
      <c r="NUX10" s="144"/>
      <c r="NUY10" s="144"/>
      <c r="NUZ10" s="144"/>
      <c r="NVA10" s="144"/>
      <c r="NVB10" s="144"/>
      <c r="NVC10" s="144"/>
      <c r="NVD10" s="144"/>
      <c r="NVE10" s="144"/>
      <c r="NVF10" s="144"/>
      <c r="NVG10" s="144"/>
      <c r="NVH10" s="144"/>
      <c r="NVI10" s="144"/>
      <c r="NVJ10" s="144"/>
      <c r="NVK10" s="144"/>
      <c r="NVL10" s="144"/>
      <c r="NVM10" s="144"/>
      <c r="NVN10" s="144"/>
      <c r="NVO10" s="144"/>
      <c r="NVP10" s="144"/>
      <c r="NVQ10" s="144"/>
      <c r="NVR10" s="144"/>
      <c r="NVS10" s="144"/>
      <c r="NVT10" s="144"/>
      <c r="NVU10" s="144"/>
      <c r="NVV10" s="144"/>
      <c r="NVW10" s="144"/>
      <c r="NVX10" s="144"/>
      <c r="NVY10" s="144"/>
      <c r="NVZ10" s="144"/>
      <c r="NWA10" s="144"/>
      <c r="NWB10" s="144"/>
      <c r="NWC10" s="144"/>
      <c r="NWD10" s="144"/>
      <c r="NWE10" s="144"/>
      <c r="NWF10" s="144"/>
      <c r="NWG10" s="144"/>
      <c r="NWH10" s="144"/>
      <c r="NWI10" s="144"/>
      <c r="NWJ10" s="144"/>
      <c r="NWK10" s="144"/>
      <c r="NWL10" s="144"/>
      <c r="NWM10" s="144"/>
      <c r="NWN10" s="144"/>
      <c r="NWO10" s="144"/>
      <c r="NWP10" s="144"/>
      <c r="NWQ10" s="144"/>
      <c r="NWR10" s="144"/>
      <c r="NWS10" s="144"/>
      <c r="NWT10" s="144"/>
      <c r="NWU10" s="144"/>
      <c r="NWV10" s="144"/>
      <c r="NWW10" s="144"/>
      <c r="NWX10" s="144"/>
      <c r="NWY10" s="144"/>
      <c r="NWZ10" s="144"/>
      <c r="NXA10" s="144"/>
      <c r="NXB10" s="144"/>
      <c r="NXC10" s="144"/>
      <c r="NXD10" s="144"/>
      <c r="NXE10" s="144"/>
      <c r="NXF10" s="144"/>
      <c r="NXG10" s="144"/>
      <c r="NXH10" s="144"/>
      <c r="NXI10" s="144"/>
      <c r="NXJ10" s="144"/>
      <c r="NXK10" s="144"/>
      <c r="NXL10" s="144"/>
      <c r="NXM10" s="144"/>
      <c r="NXN10" s="144"/>
      <c r="NXO10" s="144"/>
      <c r="NXP10" s="144"/>
      <c r="NXQ10" s="144"/>
      <c r="NXR10" s="144"/>
      <c r="NXS10" s="144"/>
      <c r="NXT10" s="144"/>
      <c r="NXU10" s="144"/>
      <c r="NXV10" s="144"/>
      <c r="NXW10" s="144"/>
      <c r="NXX10" s="144"/>
      <c r="NXY10" s="144"/>
      <c r="NXZ10" s="144"/>
      <c r="NYA10" s="144"/>
      <c r="NYB10" s="144"/>
      <c r="NYC10" s="144"/>
      <c r="NYD10" s="144"/>
      <c r="NYE10" s="144"/>
      <c r="NYF10" s="144"/>
      <c r="NYG10" s="144"/>
      <c r="NYH10" s="144"/>
      <c r="NYI10" s="144"/>
      <c r="NYJ10" s="144"/>
      <c r="NYK10" s="144"/>
      <c r="NYL10" s="144"/>
      <c r="NYM10" s="144"/>
      <c r="NYN10" s="144"/>
      <c r="NYO10" s="144"/>
      <c r="NYP10" s="144"/>
      <c r="NYQ10" s="144"/>
      <c r="NYR10" s="144"/>
      <c r="NYS10" s="144"/>
      <c r="NYT10" s="144"/>
      <c r="NYU10" s="144"/>
      <c r="NYV10" s="144"/>
      <c r="NYW10" s="144"/>
      <c r="NYX10" s="144"/>
      <c r="NYY10" s="144"/>
      <c r="NYZ10" s="144"/>
      <c r="NZA10" s="144"/>
      <c r="NZB10" s="144"/>
      <c r="NZC10" s="144"/>
      <c r="NZD10" s="144"/>
      <c r="NZE10" s="144"/>
      <c r="NZF10" s="144"/>
      <c r="NZG10" s="144"/>
      <c r="NZH10" s="144"/>
      <c r="NZI10" s="144"/>
      <c r="NZJ10" s="144"/>
      <c r="NZK10" s="144"/>
      <c r="NZL10" s="144"/>
      <c r="NZM10" s="144"/>
      <c r="NZN10" s="144"/>
      <c r="NZO10" s="144"/>
      <c r="NZP10" s="144"/>
      <c r="NZQ10" s="144"/>
      <c r="NZR10" s="144"/>
      <c r="NZS10" s="144"/>
      <c r="NZT10" s="144"/>
      <c r="NZU10" s="144"/>
      <c r="NZV10" s="144"/>
      <c r="NZW10" s="144"/>
      <c r="NZX10" s="144"/>
      <c r="NZY10" s="144"/>
      <c r="NZZ10" s="144"/>
      <c r="OAA10" s="144"/>
      <c r="OAB10" s="144"/>
      <c r="OAC10" s="144"/>
      <c r="OAD10" s="144"/>
      <c r="OAE10" s="144"/>
      <c r="OAF10" s="144"/>
      <c r="OAG10" s="144"/>
      <c r="OAH10" s="144"/>
      <c r="OAI10" s="144"/>
      <c r="OAJ10" s="144"/>
      <c r="OAK10" s="144"/>
      <c r="OAL10" s="144"/>
      <c r="OAM10" s="144"/>
      <c r="OAN10" s="144"/>
      <c r="OAO10" s="144"/>
      <c r="OAP10" s="144"/>
      <c r="OAQ10" s="144"/>
      <c r="OAR10" s="144"/>
      <c r="OAS10" s="144"/>
      <c r="OAT10" s="144"/>
      <c r="OAU10" s="144"/>
      <c r="OAV10" s="144"/>
      <c r="OAW10" s="144"/>
      <c r="OAX10" s="144"/>
      <c r="OAY10" s="144"/>
      <c r="OAZ10" s="144"/>
      <c r="OBA10" s="144"/>
      <c r="OBB10" s="144"/>
      <c r="OBC10" s="144"/>
      <c r="OBD10" s="144"/>
      <c r="OBE10" s="144"/>
      <c r="OBF10" s="144"/>
      <c r="OBG10" s="144"/>
      <c r="OBH10" s="144"/>
      <c r="OBI10" s="144"/>
      <c r="OBJ10" s="144"/>
      <c r="OBK10" s="144"/>
      <c r="OBL10" s="144"/>
      <c r="OBM10" s="144"/>
      <c r="OBN10" s="144"/>
      <c r="OBO10" s="144"/>
      <c r="OBP10" s="144"/>
      <c r="OBQ10" s="144"/>
      <c r="OBR10" s="144"/>
      <c r="OBS10" s="144"/>
      <c r="OBT10" s="144"/>
      <c r="OBU10" s="144"/>
      <c r="OBV10" s="144"/>
      <c r="OBW10" s="144"/>
      <c r="OBX10" s="144"/>
      <c r="OBY10" s="144"/>
      <c r="OBZ10" s="144"/>
      <c r="OCA10" s="144"/>
      <c r="OCB10" s="144"/>
      <c r="OCC10" s="144"/>
      <c r="OCD10" s="144"/>
      <c r="OCE10" s="144"/>
      <c r="OCF10" s="144"/>
      <c r="OCG10" s="144"/>
      <c r="OCH10" s="144"/>
      <c r="OCI10" s="144"/>
      <c r="OCJ10" s="144"/>
      <c r="OCK10" s="144"/>
      <c r="OCL10" s="144"/>
      <c r="OCM10" s="144"/>
      <c r="OCN10" s="144"/>
      <c r="OCO10" s="144"/>
      <c r="OCP10" s="144"/>
      <c r="OCQ10" s="144"/>
      <c r="OCR10" s="144"/>
      <c r="OCS10" s="144"/>
      <c r="OCT10" s="144"/>
      <c r="OCU10" s="144"/>
      <c r="OCV10" s="144"/>
      <c r="OCW10" s="144"/>
      <c r="OCX10" s="144"/>
      <c r="OCY10" s="144"/>
      <c r="OCZ10" s="144"/>
      <c r="ODA10" s="144"/>
      <c r="ODB10" s="144"/>
      <c r="ODC10" s="144"/>
      <c r="ODD10" s="144"/>
      <c r="ODE10" s="144"/>
      <c r="ODF10" s="144"/>
      <c r="ODG10" s="144"/>
      <c r="ODH10" s="144"/>
      <c r="ODI10" s="144"/>
      <c r="ODJ10" s="144"/>
      <c r="ODK10" s="144"/>
      <c r="ODL10" s="144"/>
      <c r="ODM10" s="144"/>
      <c r="ODN10" s="144"/>
      <c r="ODO10" s="144"/>
      <c r="ODP10" s="144"/>
      <c r="ODQ10" s="144"/>
      <c r="ODR10" s="144"/>
      <c r="ODS10" s="144"/>
      <c r="ODT10" s="144"/>
      <c r="ODU10" s="144"/>
      <c r="ODV10" s="144"/>
      <c r="ODW10" s="144"/>
      <c r="ODX10" s="144"/>
      <c r="ODY10" s="144"/>
      <c r="ODZ10" s="144"/>
      <c r="OEA10" s="144"/>
      <c r="OEB10" s="144"/>
      <c r="OEC10" s="144"/>
      <c r="OED10" s="144"/>
      <c r="OEE10" s="144"/>
      <c r="OEF10" s="144"/>
      <c r="OEG10" s="144"/>
      <c r="OEH10" s="144"/>
      <c r="OEI10" s="144"/>
      <c r="OEJ10" s="144"/>
      <c r="OEK10" s="144"/>
      <c r="OEL10" s="144"/>
      <c r="OEM10" s="144"/>
      <c r="OEN10" s="144"/>
      <c r="OEO10" s="144"/>
      <c r="OEP10" s="144"/>
      <c r="OEQ10" s="144"/>
      <c r="OER10" s="144"/>
      <c r="OES10" s="144"/>
      <c r="OET10" s="144"/>
      <c r="OEU10" s="144"/>
      <c r="OEV10" s="144"/>
      <c r="OEW10" s="144"/>
      <c r="OEX10" s="144"/>
      <c r="OEY10" s="144"/>
      <c r="OEZ10" s="144"/>
      <c r="OFA10" s="144"/>
      <c r="OFB10" s="144"/>
      <c r="OFC10" s="144"/>
      <c r="OFD10" s="144"/>
      <c r="OFE10" s="144"/>
      <c r="OFF10" s="144"/>
      <c r="OFG10" s="144"/>
      <c r="OFH10" s="144"/>
      <c r="OFI10" s="144"/>
      <c r="OFJ10" s="144"/>
      <c r="OFK10" s="144"/>
      <c r="OFL10" s="144"/>
      <c r="OFM10" s="144"/>
      <c r="OFN10" s="144"/>
      <c r="OFO10" s="144"/>
      <c r="OFP10" s="144"/>
      <c r="OFQ10" s="144"/>
      <c r="OFR10" s="144"/>
      <c r="OFS10" s="144"/>
      <c r="OFT10" s="144"/>
      <c r="OFU10" s="144"/>
      <c r="OFV10" s="144"/>
      <c r="OFW10" s="144"/>
      <c r="OFX10" s="144"/>
      <c r="OFY10" s="144"/>
      <c r="OFZ10" s="144"/>
      <c r="OGA10" s="144"/>
      <c r="OGB10" s="144"/>
      <c r="OGC10" s="144"/>
      <c r="OGD10" s="144"/>
      <c r="OGE10" s="144"/>
      <c r="OGF10" s="144"/>
      <c r="OGG10" s="144"/>
      <c r="OGH10" s="144"/>
      <c r="OGI10" s="144"/>
      <c r="OGJ10" s="144"/>
      <c r="OGK10" s="144"/>
      <c r="OGL10" s="144"/>
      <c r="OGM10" s="144"/>
      <c r="OGN10" s="144"/>
      <c r="OGO10" s="144"/>
      <c r="OGP10" s="144"/>
      <c r="OGQ10" s="144"/>
      <c r="OGR10" s="144"/>
      <c r="OGS10" s="144"/>
      <c r="OGT10" s="144"/>
      <c r="OGU10" s="144"/>
      <c r="OGV10" s="144"/>
      <c r="OGW10" s="144"/>
      <c r="OGX10" s="144"/>
      <c r="OGY10" s="144"/>
      <c r="OGZ10" s="144"/>
      <c r="OHA10" s="144"/>
      <c r="OHB10" s="144"/>
      <c r="OHC10" s="144"/>
      <c r="OHD10" s="144"/>
      <c r="OHE10" s="144"/>
      <c r="OHF10" s="144"/>
      <c r="OHG10" s="144"/>
      <c r="OHH10" s="144"/>
      <c r="OHI10" s="144"/>
      <c r="OHJ10" s="144"/>
      <c r="OHK10" s="144"/>
      <c r="OHL10" s="144"/>
      <c r="OHM10" s="144"/>
      <c r="OHN10" s="144"/>
      <c r="OHO10" s="144"/>
      <c r="OHP10" s="144"/>
      <c r="OHQ10" s="144"/>
      <c r="OHR10" s="144"/>
      <c r="OHS10" s="144"/>
      <c r="OHT10" s="144"/>
      <c r="OHU10" s="144"/>
      <c r="OHV10" s="144"/>
      <c r="OHW10" s="144"/>
      <c r="OHX10" s="144"/>
      <c r="OHY10" s="144"/>
      <c r="OHZ10" s="144"/>
      <c r="OIA10" s="144"/>
      <c r="OIB10" s="144"/>
      <c r="OIC10" s="144"/>
      <c r="OID10" s="144"/>
      <c r="OIE10" s="144"/>
      <c r="OIF10" s="144"/>
      <c r="OIG10" s="144"/>
      <c r="OIH10" s="144"/>
      <c r="OII10" s="144"/>
      <c r="OIJ10" s="144"/>
      <c r="OIK10" s="144"/>
      <c r="OIL10" s="144"/>
      <c r="OIM10" s="144"/>
      <c r="OIN10" s="144"/>
      <c r="OIO10" s="144"/>
      <c r="OIP10" s="144"/>
      <c r="OIQ10" s="144"/>
      <c r="OIR10" s="144"/>
      <c r="OIS10" s="144"/>
      <c r="OIT10" s="144"/>
      <c r="OIU10" s="144"/>
      <c r="OIV10" s="144"/>
      <c r="OIW10" s="144"/>
      <c r="OIX10" s="144"/>
      <c r="OIY10" s="144"/>
      <c r="OIZ10" s="144"/>
      <c r="OJA10" s="144"/>
      <c r="OJB10" s="144"/>
      <c r="OJC10" s="144"/>
      <c r="OJD10" s="144"/>
      <c r="OJE10" s="144"/>
      <c r="OJF10" s="144"/>
      <c r="OJG10" s="144"/>
      <c r="OJH10" s="144"/>
      <c r="OJI10" s="144"/>
      <c r="OJJ10" s="144"/>
      <c r="OJK10" s="144"/>
      <c r="OJL10" s="144"/>
      <c r="OJM10" s="144"/>
      <c r="OJN10" s="144"/>
      <c r="OJO10" s="144"/>
      <c r="OJP10" s="144"/>
      <c r="OJQ10" s="144"/>
      <c r="OJR10" s="144"/>
      <c r="OJS10" s="144"/>
      <c r="OJT10" s="144"/>
      <c r="OJU10" s="144"/>
      <c r="OJV10" s="144"/>
      <c r="OJW10" s="144"/>
      <c r="OJX10" s="144"/>
      <c r="OJY10" s="144"/>
      <c r="OJZ10" s="144"/>
      <c r="OKA10" s="144"/>
      <c r="OKB10" s="144"/>
      <c r="OKC10" s="144"/>
      <c r="OKD10" s="144"/>
      <c r="OKE10" s="144"/>
      <c r="OKF10" s="144"/>
      <c r="OKG10" s="144"/>
      <c r="OKH10" s="144"/>
      <c r="OKI10" s="144"/>
      <c r="OKJ10" s="144"/>
      <c r="OKK10" s="144"/>
      <c r="OKL10" s="144"/>
      <c r="OKM10" s="144"/>
      <c r="OKN10" s="144"/>
      <c r="OKO10" s="144"/>
      <c r="OKP10" s="144"/>
      <c r="OKQ10" s="144"/>
      <c r="OKR10" s="144"/>
      <c r="OKS10" s="144"/>
      <c r="OKT10" s="144"/>
      <c r="OKU10" s="144"/>
      <c r="OKV10" s="144"/>
      <c r="OKW10" s="144"/>
      <c r="OKX10" s="144"/>
      <c r="OKY10" s="144"/>
      <c r="OKZ10" s="144"/>
      <c r="OLA10" s="144"/>
      <c r="OLB10" s="144"/>
      <c r="OLC10" s="144"/>
      <c r="OLD10" s="144"/>
      <c r="OLE10" s="144"/>
      <c r="OLF10" s="144"/>
      <c r="OLG10" s="144"/>
      <c r="OLH10" s="144"/>
      <c r="OLI10" s="144"/>
      <c r="OLJ10" s="144"/>
      <c r="OLK10" s="144"/>
      <c r="OLL10" s="144"/>
      <c r="OLM10" s="144"/>
      <c r="OLN10" s="144"/>
      <c r="OLO10" s="144"/>
      <c r="OLP10" s="144"/>
      <c r="OLQ10" s="144"/>
      <c r="OLR10" s="144"/>
      <c r="OLS10" s="144"/>
      <c r="OLT10" s="144"/>
      <c r="OLU10" s="144"/>
      <c r="OLV10" s="144"/>
      <c r="OLW10" s="144"/>
      <c r="OLX10" s="144"/>
      <c r="OLY10" s="144"/>
      <c r="OLZ10" s="144"/>
      <c r="OMA10" s="144"/>
      <c r="OMB10" s="144"/>
      <c r="OMC10" s="144"/>
      <c r="OMD10" s="144"/>
      <c r="OME10" s="144"/>
      <c r="OMF10" s="144"/>
      <c r="OMG10" s="144"/>
      <c r="OMH10" s="144"/>
      <c r="OMI10" s="144"/>
      <c r="OMJ10" s="144"/>
      <c r="OMK10" s="144"/>
      <c r="OML10" s="144"/>
      <c r="OMM10" s="144"/>
      <c r="OMN10" s="144"/>
      <c r="OMO10" s="144"/>
      <c r="OMP10" s="144"/>
      <c r="OMQ10" s="144"/>
      <c r="OMR10" s="144"/>
      <c r="OMS10" s="144"/>
      <c r="OMT10" s="144"/>
      <c r="OMU10" s="144"/>
      <c r="OMV10" s="144"/>
      <c r="OMW10" s="144"/>
      <c r="OMX10" s="144"/>
      <c r="OMY10" s="144"/>
      <c r="OMZ10" s="144"/>
      <c r="ONA10" s="144"/>
      <c r="ONB10" s="144"/>
      <c r="ONC10" s="144"/>
      <c r="OND10" s="144"/>
      <c r="ONE10" s="144"/>
      <c r="ONF10" s="144"/>
      <c r="ONG10" s="144"/>
      <c r="ONH10" s="144"/>
      <c r="ONI10" s="144"/>
      <c r="ONJ10" s="144"/>
      <c r="ONK10" s="144"/>
      <c r="ONL10" s="144"/>
      <c r="ONM10" s="144"/>
      <c r="ONN10" s="144"/>
      <c r="ONO10" s="144"/>
      <c r="ONP10" s="144"/>
      <c r="ONQ10" s="144"/>
      <c r="ONR10" s="144"/>
      <c r="ONS10" s="144"/>
      <c r="ONT10" s="144"/>
      <c r="ONU10" s="144"/>
      <c r="ONV10" s="144"/>
      <c r="ONW10" s="144"/>
      <c r="ONX10" s="144"/>
      <c r="ONY10" s="144"/>
      <c r="ONZ10" s="144"/>
      <c r="OOA10" s="144"/>
      <c r="OOB10" s="144"/>
      <c r="OOC10" s="144"/>
      <c r="OOD10" s="144"/>
      <c r="OOE10" s="144"/>
      <c r="OOF10" s="144"/>
      <c r="OOG10" s="144"/>
      <c r="OOH10" s="144"/>
      <c r="OOI10" s="144"/>
      <c r="OOJ10" s="144"/>
      <c r="OOK10" s="144"/>
      <c r="OOL10" s="144"/>
      <c r="OOM10" s="144"/>
      <c r="OON10" s="144"/>
      <c r="OOO10" s="144"/>
      <c r="OOP10" s="144"/>
      <c r="OOQ10" s="144"/>
      <c r="OOR10" s="144"/>
      <c r="OOS10" s="144"/>
      <c r="OOT10" s="144"/>
      <c r="OOU10" s="144"/>
      <c r="OOV10" s="144"/>
      <c r="OOW10" s="144"/>
      <c r="OOX10" s="144"/>
      <c r="OOY10" s="144"/>
      <c r="OOZ10" s="144"/>
      <c r="OPA10" s="144"/>
      <c r="OPB10" s="144"/>
      <c r="OPC10" s="144"/>
      <c r="OPD10" s="144"/>
      <c r="OPE10" s="144"/>
      <c r="OPF10" s="144"/>
      <c r="OPG10" s="144"/>
      <c r="OPH10" s="144"/>
      <c r="OPI10" s="144"/>
      <c r="OPJ10" s="144"/>
      <c r="OPK10" s="144"/>
      <c r="OPL10" s="144"/>
      <c r="OPM10" s="144"/>
      <c r="OPN10" s="144"/>
      <c r="OPO10" s="144"/>
      <c r="OPP10" s="144"/>
      <c r="OPQ10" s="144"/>
      <c r="OPR10" s="144"/>
      <c r="OPS10" s="144"/>
      <c r="OPT10" s="144"/>
      <c r="OPU10" s="144"/>
      <c r="OPV10" s="144"/>
      <c r="OPW10" s="144"/>
      <c r="OPX10" s="144"/>
      <c r="OPY10" s="144"/>
      <c r="OPZ10" s="144"/>
      <c r="OQA10" s="144"/>
      <c r="OQB10" s="144"/>
      <c r="OQC10" s="144"/>
      <c r="OQD10" s="144"/>
      <c r="OQE10" s="144"/>
      <c r="OQF10" s="144"/>
      <c r="OQG10" s="144"/>
      <c r="OQH10" s="144"/>
      <c r="OQI10" s="144"/>
      <c r="OQJ10" s="144"/>
      <c r="OQK10" s="144"/>
      <c r="OQL10" s="144"/>
      <c r="OQM10" s="144"/>
      <c r="OQN10" s="144"/>
      <c r="OQO10" s="144"/>
      <c r="OQP10" s="144"/>
      <c r="OQQ10" s="144"/>
      <c r="OQR10" s="144"/>
      <c r="OQS10" s="144"/>
      <c r="OQT10" s="144"/>
      <c r="OQU10" s="144"/>
      <c r="OQV10" s="144"/>
      <c r="OQW10" s="144"/>
      <c r="OQX10" s="144"/>
      <c r="OQY10" s="144"/>
      <c r="OQZ10" s="144"/>
      <c r="ORA10" s="144"/>
      <c r="ORB10" s="144"/>
      <c r="ORC10" s="144"/>
      <c r="ORD10" s="144"/>
      <c r="ORE10" s="144"/>
      <c r="ORF10" s="144"/>
      <c r="ORG10" s="144"/>
      <c r="ORH10" s="144"/>
      <c r="ORI10" s="144"/>
      <c r="ORJ10" s="144"/>
      <c r="ORK10" s="144"/>
      <c r="ORL10" s="144"/>
      <c r="ORM10" s="144"/>
      <c r="ORN10" s="144"/>
      <c r="ORO10" s="144"/>
      <c r="ORP10" s="144"/>
      <c r="ORQ10" s="144"/>
      <c r="ORR10" s="144"/>
      <c r="ORS10" s="144"/>
      <c r="ORT10" s="144"/>
      <c r="ORU10" s="144"/>
      <c r="ORV10" s="144"/>
      <c r="ORW10" s="144"/>
      <c r="ORX10" s="144"/>
      <c r="ORY10" s="144"/>
      <c r="ORZ10" s="144"/>
      <c r="OSA10" s="144"/>
      <c r="OSB10" s="144"/>
      <c r="OSC10" s="144"/>
      <c r="OSD10" s="144"/>
      <c r="OSE10" s="144"/>
      <c r="OSF10" s="144"/>
      <c r="OSG10" s="144"/>
      <c r="OSH10" s="144"/>
      <c r="OSI10" s="144"/>
      <c r="OSJ10" s="144"/>
      <c r="OSK10" s="144"/>
      <c r="OSL10" s="144"/>
      <c r="OSM10" s="144"/>
      <c r="OSN10" s="144"/>
      <c r="OSO10" s="144"/>
      <c r="OSP10" s="144"/>
      <c r="OSQ10" s="144"/>
      <c r="OSR10" s="144"/>
      <c r="OSS10" s="144"/>
      <c r="OST10" s="144"/>
      <c r="OSU10" s="144"/>
      <c r="OSV10" s="144"/>
      <c r="OSW10" s="144"/>
      <c r="OSX10" s="144"/>
      <c r="OSY10" s="144"/>
      <c r="OSZ10" s="144"/>
      <c r="OTA10" s="144"/>
      <c r="OTB10" s="144"/>
      <c r="OTC10" s="144"/>
      <c r="OTD10" s="144"/>
      <c r="OTE10" s="144"/>
      <c r="OTF10" s="144"/>
      <c r="OTG10" s="144"/>
      <c r="OTH10" s="144"/>
      <c r="OTI10" s="144"/>
      <c r="OTJ10" s="144"/>
      <c r="OTK10" s="144"/>
      <c r="OTL10" s="144"/>
      <c r="OTM10" s="144"/>
      <c r="OTN10" s="144"/>
      <c r="OTO10" s="144"/>
      <c r="OTP10" s="144"/>
      <c r="OTQ10" s="144"/>
      <c r="OTR10" s="144"/>
      <c r="OTS10" s="144"/>
      <c r="OTT10" s="144"/>
      <c r="OTU10" s="144"/>
      <c r="OTV10" s="144"/>
      <c r="OTW10" s="144"/>
      <c r="OTX10" s="144"/>
      <c r="OTY10" s="144"/>
      <c r="OTZ10" s="144"/>
      <c r="OUA10" s="144"/>
      <c r="OUB10" s="144"/>
      <c r="OUC10" s="144"/>
      <c r="OUD10" s="144"/>
      <c r="OUE10" s="144"/>
      <c r="OUF10" s="144"/>
      <c r="OUG10" s="144"/>
      <c r="OUH10" s="144"/>
      <c r="OUI10" s="144"/>
      <c r="OUJ10" s="144"/>
      <c r="OUK10" s="144"/>
      <c r="OUL10" s="144"/>
      <c r="OUM10" s="144"/>
      <c r="OUN10" s="144"/>
      <c r="OUO10" s="144"/>
      <c r="OUP10" s="144"/>
      <c r="OUQ10" s="144"/>
      <c r="OUR10" s="144"/>
      <c r="OUS10" s="144"/>
      <c r="OUT10" s="144"/>
      <c r="OUU10" s="144"/>
      <c r="OUV10" s="144"/>
      <c r="OUW10" s="144"/>
      <c r="OUX10" s="144"/>
      <c r="OUY10" s="144"/>
      <c r="OUZ10" s="144"/>
      <c r="OVA10" s="144"/>
      <c r="OVB10" s="144"/>
      <c r="OVC10" s="144"/>
      <c r="OVD10" s="144"/>
      <c r="OVE10" s="144"/>
      <c r="OVF10" s="144"/>
      <c r="OVG10" s="144"/>
      <c r="OVH10" s="144"/>
      <c r="OVI10" s="144"/>
      <c r="OVJ10" s="144"/>
      <c r="OVK10" s="144"/>
      <c r="OVL10" s="144"/>
      <c r="OVM10" s="144"/>
      <c r="OVN10" s="144"/>
      <c r="OVO10" s="144"/>
      <c r="OVP10" s="144"/>
      <c r="OVQ10" s="144"/>
      <c r="OVR10" s="144"/>
      <c r="OVS10" s="144"/>
      <c r="OVT10" s="144"/>
      <c r="OVU10" s="144"/>
      <c r="OVV10" s="144"/>
      <c r="OVW10" s="144"/>
      <c r="OVX10" s="144"/>
      <c r="OVY10" s="144"/>
      <c r="OVZ10" s="144"/>
      <c r="OWA10" s="144"/>
      <c r="OWB10" s="144"/>
      <c r="OWC10" s="144"/>
      <c r="OWD10" s="144"/>
      <c r="OWE10" s="144"/>
      <c r="OWF10" s="144"/>
      <c r="OWG10" s="144"/>
      <c r="OWH10" s="144"/>
      <c r="OWI10" s="144"/>
      <c r="OWJ10" s="144"/>
      <c r="OWK10" s="144"/>
      <c r="OWL10" s="144"/>
      <c r="OWM10" s="144"/>
      <c r="OWN10" s="144"/>
      <c r="OWO10" s="144"/>
      <c r="OWP10" s="144"/>
      <c r="OWQ10" s="144"/>
      <c r="OWR10" s="144"/>
      <c r="OWS10" s="144"/>
      <c r="OWT10" s="144"/>
      <c r="OWU10" s="144"/>
      <c r="OWV10" s="144"/>
      <c r="OWW10" s="144"/>
      <c r="OWX10" s="144"/>
      <c r="OWY10" s="144"/>
      <c r="OWZ10" s="144"/>
      <c r="OXA10" s="144"/>
      <c r="OXB10" s="144"/>
      <c r="OXC10" s="144"/>
      <c r="OXD10" s="144"/>
      <c r="OXE10" s="144"/>
      <c r="OXF10" s="144"/>
      <c r="OXG10" s="144"/>
      <c r="OXH10" s="144"/>
      <c r="OXI10" s="144"/>
      <c r="OXJ10" s="144"/>
      <c r="OXK10" s="144"/>
      <c r="OXL10" s="144"/>
      <c r="OXM10" s="144"/>
      <c r="OXN10" s="144"/>
      <c r="OXO10" s="144"/>
      <c r="OXP10" s="144"/>
      <c r="OXQ10" s="144"/>
      <c r="OXR10" s="144"/>
      <c r="OXS10" s="144"/>
      <c r="OXT10" s="144"/>
      <c r="OXU10" s="144"/>
      <c r="OXV10" s="144"/>
      <c r="OXW10" s="144"/>
      <c r="OXX10" s="144"/>
      <c r="OXY10" s="144"/>
      <c r="OXZ10" s="144"/>
      <c r="OYA10" s="144"/>
      <c r="OYB10" s="144"/>
      <c r="OYC10" s="144"/>
      <c r="OYD10" s="144"/>
      <c r="OYE10" s="144"/>
      <c r="OYF10" s="144"/>
      <c r="OYG10" s="144"/>
      <c r="OYH10" s="144"/>
      <c r="OYI10" s="144"/>
      <c r="OYJ10" s="144"/>
      <c r="OYK10" s="144"/>
      <c r="OYL10" s="144"/>
      <c r="OYM10" s="144"/>
      <c r="OYN10" s="144"/>
      <c r="OYO10" s="144"/>
      <c r="OYP10" s="144"/>
      <c r="OYQ10" s="144"/>
      <c r="OYR10" s="144"/>
      <c r="OYS10" s="144"/>
      <c r="OYT10" s="144"/>
      <c r="OYU10" s="144"/>
      <c r="OYV10" s="144"/>
      <c r="OYW10" s="144"/>
      <c r="OYX10" s="144"/>
      <c r="OYY10" s="144"/>
      <c r="OYZ10" s="144"/>
      <c r="OZA10" s="144"/>
      <c r="OZB10" s="144"/>
      <c r="OZC10" s="144"/>
      <c r="OZD10" s="144"/>
      <c r="OZE10" s="144"/>
      <c r="OZF10" s="144"/>
      <c r="OZG10" s="144"/>
      <c r="OZH10" s="144"/>
      <c r="OZI10" s="144"/>
      <c r="OZJ10" s="144"/>
      <c r="OZK10" s="144"/>
      <c r="OZL10" s="144"/>
      <c r="OZM10" s="144"/>
      <c r="OZN10" s="144"/>
      <c r="OZO10" s="144"/>
      <c r="OZP10" s="144"/>
      <c r="OZQ10" s="144"/>
      <c r="OZR10" s="144"/>
      <c r="OZS10" s="144"/>
      <c r="OZT10" s="144"/>
      <c r="OZU10" s="144"/>
      <c r="OZV10" s="144"/>
      <c r="OZW10" s="144"/>
      <c r="OZX10" s="144"/>
      <c r="OZY10" s="144"/>
      <c r="OZZ10" s="144"/>
      <c r="PAA10" s="144"/>
      <c r="PAB10" s="144"/>
      <c r="PAC10" s="144"/>
      <c r="PAD10" s="144"/>
      <c r="PAE10" s="144"/>
      <c r="PAF10" s="144"/>
      <c r="PAG10" s="144"/>
      <c r="PAH10" s="144"/>
      <c r="PAI10" s="144"/>
      <c r="PAJ10" s="144"/>
      <c r="PAK10" s="144"/>
      <c r="PAL10" s="144"/>
      <c r="PAM10" s="144"/>
      <c r="PAN10" s="144"/>
      <c r="PAO10" s="144"/>
      <c r="PAP10" s="144"/>
      <c r="PAQ10" s="144"/>
      <c r="PAR10" s="144"/>
      <c r="PAS10" s="144"/>
      <c r="PAT10" s="144"/>
      <c r="PAU10" s="144"/>
      <c r="PAV10" s="144"/>
      <c r="PAW10" s="144"/>
      <c r="PAX10" s="144"/>
      <c r="PAY10" s="144"/>
      <c r="PAZ10" s="144"/>
      <c r="PBA10" s="144"/>
      <c r="PBB10" s="144"/>
      <c r="PBC10" s="144"/>
      <c r="PBD10" s="144"/>
      <c r="PBE10" s="144"/>
      <c r="PBF10" s="144"/>
      <c r="PBG10" s="144"/>
      <c r="PBH10" s="144"/>
      <c r="PBI10" s="144"/>
      <c r="PBJ10" s="144"/>
      <c r="PBK10" s="144"/>
      <c r="PBL10" s="144"/>
      <c r="PBM10" s="144"/>
      <c r="PBN10" s="144"/>
      <c r="PBO10" s="144"/>
      <c r="PBP10" s="144"/>
      <c r="PBQ10" s="144"/>
      <c r="PBR10" s="144"/>
      <c r="PBS10" s="144"/>
      <c r="PBT10" s="144"/>
      <c r="PBU10" s="144"/>
      <c r="PBV10" s="144"/>
      <c r="PBW10" s="144"/>
      <c r="PBX10" s="144"/>
      <c r="PBY10" s="144"/>
      <c r="PBZ10" s="144"/>
      <c r="PCA10" s="144"/>
      <c r="PCB10" s="144"/>
      <c r="PCC10" s="144"/>
      <c r="PCD10" s="144"/>
      <c r="PCE10" s="144"/>
      <c r="PCF10" s="144"/>
      <c r="PCG10" s="144"/>
      <c r="PCH10" s="144"/>
      <c r="PCI10" s="144"/>
      <c r="PCJ10" s="144"/>
      <c r="PCK10" s="144"/>
      <c r="PCL10" s="144"/>
      <c r="PCM10" s="144"/>
      <c r="PCN10" s="144"/>
      <c r="PCO10" s="144"/>
      <c r="PCP10" s="144"/>
      <c r="PCQ10" s="144"/>
      <c r="PCR10" s="144"/>
      <c r="PCS10" s="144"/>
      <c r="PCT10" s="144"/>
      <c r="PCU10" s="144"/>
      <c r="PCV10" s="144"/>
      <c r="PCW10" s="144"/>
      <c r="PCX10" s="144"/>
      <c r="PCY10" s="144"/>
      <c r="PCZ10" s="144"/>
      <c r="PDA10" s="144"/>
      <c r="PDB10" s="144"/>
      <c r="PDC10" s="144"/>
      <c r="PDD10" s="144"/>
      <c r="PDE10" s="144"/>
      <c r="PDF10" s="144"/>
      <c r="PDG10" s="144"/>
      <c r="PDH10" s="144"/>
      <c r="PDI10" s="144"/>
      <c r="PDJ10" s="144"/>
      <c r="PDK10" s="144"/>
      <c r="PDL10" s="144"/>
      <c r="PDM10" s="144"/>
      <c r="PDN10" s="144"/>
      <c r="PDO10" s="144"/>
      <c r="PDP10" s="144"/>
      <c r="PDQ10" s="144"/>
      <c r="PDR10" s="144"/>
      <c r="PDS10" s="144"/>
      <c r="PDT10" s="144"/>
      <c r="PDU10" s="144"/>
      <c r="PDV10" s="144"/>
      <c r="PDW10" s="144"/>
      <c r="PDX10" s="144"/>
      <c r="PDY10" s="144"/>
      <c r="PDZ10" s="144"/>
      <c r="PEA10" s="144"/>
      <c r="PEB10" s="144"/>
      <c r="PEC10" s="144"/>
      <c r="PED10" s="144"/>
      <c r="PEE10" s="144"/>
      <c r="PEF10" s="144"/>
      <c r="PEG10" s="144"/>
      <c r="PEH10" s="144"/>
      <c r="PEI10" s="144"/>
      <c r="PEJ10" s="144"/>
      <c r="PEK10" s="144"/>
      <c r="PEL10" s="144"/>
      <c r="PEM10" s="144"/>
      <c r="PEN10" s="144"/>
      <c r="PEO10" s="144"/>
      <c r="PEP10" s="144"/>
      <c r="PEQ10" s="144"/>
      <c r="PER10" s="144"/>
      <c r="PES10" s="144"/>
      <c r="PET10" s="144"/>
      <c r="PEU10" s="144"/>
      <c r="PEV10" s="144"/>
      <c r="PEW10" s="144"/>
      <c r="PEX10" s="144"/>
      <c r="PEY10" s="144"/>
      <c r="PEZ10" s="144"/>
      <c r="PFA10" s="144"/>
      <c r="PFB10" s="144"/>
      <c r="PFC10" s="144"/>
      <c r="PFD10" s="144"/>
      <c r="PFE10" s="144"/>
      <c r="PFF10" s="144"/>
      <c r="PFG10" s="144"/>
      <c r="PFH10" s="144"/>
      <c r="PFI10" s="144"/>
      <c r="PFJ10" s="144"/>
      <c r="PFK10" s="144"/>
      <c r="PFL10" s="144"/>
      <c r="PFM10" s="144"/>
      <c r="PFN10" s="144"/>
      <c r="PFO10" s="144"/>
      <c r="PFP10" s="144"/>
      <c r="PFQ10" s="144"/>
      <c r="PFR10" s="144"/>
      <c r="PFS10" s="144"/>
      <c r="PFT10" s="144"/>
      <c r="PFU10" s="144"/>
      <c r="PFV10" s="144"/>
      <c r="PFW10" s="144"/>
      <c r="PFX10" s="144"/>
      <c r="PFY10" s="144"/>
      <c r="PFZ10" s="144"/>
      <c r="PGA10" s="144"/>
      <c r="PGB10" s="144"/>
      <c r="PGC10" s="144"/>
      <c r="PGD10" s="144"/>
      <c r="PGE10" s="144"/>
      <c r="PGF10" s="144"/>
      <c r="PGG10" s="144"/>
      <c r="PGH10" s="144"/>
      <c r="PGI10" s="144"/>
      <c r="PGJ10" s="144"/>
      <c r="PGK10" s="144"/>
      <c r="PGL10" s="144"/>
      <c r="PGM10" s="144"/>
      <c r="PGN10" s="144"/>
      <c r="PGO10" s="144"/>
      <c r="PGP10" s="144"/>
      <c r="PGQ10" s="144"/>
      <c r="PGR10" s="144"/>
      <c r="PGS10" s="144"/>
      <c r="PGT10" s="144"/>
      <c r="PGU10" s="144"/>
      <c r="PGV10" s="144"/>
      <c r="PGW10" s="144"/>
      <c r="PGX10" s="144"/>
      <c r="PGY10" s="144"/>
      <c r="PGZ10" s="144"/>
      <c r="PHA10" s="144"/>
      <c r="PHB10" s="144"/>
      <c r="PHC10" s="144"/>
      <c r="PHD10" s="144"/>
      <c r="PHE10" s="144"/>
      <c r="PHF10" s="144"/>
      <c r="PHG10" s="144"/>
      <c r="PHH10" s="144"/>
      <c r="PHI10" s="144"/>
      <c r="PHJ10" s="144"/>
      <c r="PHK10" s="144"/>
      <c r="PHL10" s="144"/>
      <c r="PHM10" s="144"/>
      <c r="PHN10" s="144"/>
      <c r="PHO10" s="144"/>
      <c r="PHP10" s="144"/>
      <c r="PHQ10" s="144"/>
      <c r="PHR10" s="144"/>
      <c r="PHS10" s="144"/>
      <c r="PHT10" s="144"/>
      <c r="PHU10" s="144"/>
      <c r="PHV10" s="144"/>
      <c r="PHW10" s="144"/>
      <c r="PHX10" s="144"/>
      <c r="PHY10" s="144"/>
      <c r="PHZ10" s="144"/>
      <c r="PIA10" s="144"/>
      <c r="PIB10" s="144"/>
      <c r="PIC10" s="144"/>
      <c r="PID10" s="144"/>
      <c r="PIE10" s="144"/>
      <c r="PIF10" s="144"/>
      <c r="PIG10" s="144"/>
      <c r="PIH10" s="144"/>
      <c r="PII10" s="144"/>
      <c r="PIJ10" s="144"/>
      <c r="PIK10" s="144"/>
      <c r="PIL10" s="144"/>
      <c r="PIM10" s="144"/>
      <c r="PIN10" s="144"/>
      <c r="PIO10" s="144"/>
      <c r="PIP10" s="144"/>
      <c r="PIQ10" s="144"/>
      <c r="PIR10" s="144"/>
      <c r="PIS10" s="144"/>
      <c r="PIT10" s="144"/>
      <c r="PIU10" s="144"/>
      <c r="PIV10" s="144"/>
      <c r="PIW10" s="144"/>
      <c r="PIX10" s="144"/>
      <c r="PIY10" s="144"/>
      <c r="PIZ10" s="144"/>
      <c r="PJA10" s="144"/>
      <c r="PJB10" s="144"/>
      <c r="PJC10" s="144"/>
      <c r="PJD10" s="144"/>
      <c r="PJE10" s="144"/>
      <c r="PJF10" s="144"/>
      <c r="PJG10" s="144"/>
      <c r="PJH10" s="144"/>
      <c r="PJI10" s="144"/>
      <c r="PJJ10" s="144"/>
      <c r="PJK10" s="144"/>
      <c r="PJL10" s="144"/>
      <c r="PJM10" s="144"/>
      <c r="PJN10" s="144"/>
      <c r="PJO10" s="144"/>
      <c r="PJP10" s="144"/>
      <c r="PJQ10" s="144"/>
      <c r="PJR10" s="144"/>
      <c r="PJS10" s="144"/>
      <c r="PJT10" s="144"/>
      <c r="PJU10" s="144"/>
      <c r="PJV10" s="144"/>
      <c r="PJW10" s="144"/>
      <c r="PJX10" s="144"/>
      <c r="PJY10" s="144"/>
      <c r="PJZ10" s="144"/>
      <c r="PKA10" s="144"/>
      <c r="PKB10" s="144"/>
      <c r="PKC10" s="144"/>
      <c r="PKD10" s="144"/>
      <c r="PKE10" s="144"/>
      <c r="PKF10" s="144"/>
      <c r="PKG10" s="144"/>
      <c r="PKH10" s="144"/>
      <c r="PKI10" s="144"/>
      <c r="PKJ10" s="144"/>
      <c r="PKK10" s="144"/>
      <c r="PKL10" s="144"/>
      <c r="PKM10" s="144"/>
      <c r="PKN10" s="144"/>
      <c r="PKO10" s="144"/>
      <c r="PKP10" s="144"/>
      <c r="PKQ10" s="144"/>
      <c r="PKR10" s="144"/>
      <c r="PKS10" s="144"/>
      <c r="PKT10" s="144"/>
      <c r="PKU10" s="144"/>
      <c r="PKV10" s="144"/>
      <c r="PKW10" s="144"/>
      <c r="PKX10" s="144"/>
      <c r="PKY10" s="144"/>
      <c r="PKZ10" s="144"/>
      <c r="PLA10" s="144"/>
      <c r="PLB10" s="144"/>
      <c r="PLC10" s="144"/>
      <c r="PLD10" s="144"/>
      <c r="PLE10" s="144"/>
      <c r="PLF10" s="144"/>
      <c r="PLG10" s="144"/>
      <c r="PLH10" s="144"/>
      <c r="PLI10" s="144"/>
      <c r="PLJ10" s="144"/>
      <c r="PLK10" s="144"/>
      <c r="PLL10" s="144"/>
      <c r="PLM10" s="144"/>
      <c r="PLN10" s="144"/>
      <c r="PLO10" s="144"/>
      <c r="PLP10" s="144"/>
      <c r="PLQ10" s="144"/>
      <c r="PLR10" s="144"/>
      <c r="PLS10" s="144"/>
      <c r="PLT10" s="144"/>
      <c r="PLU10" s="144"/>
      <c r="PLV10" s="144"/>
      <c r="PLW10" s="144"/>
      <c r="PLX10" s="144"/>
      <c r="PLY10" s="144"/>
      <c r="PLZ10" s="144"/>
      <c r="PMA10" s="144"/>
      <c r="PMB10" s="144"/>
      <c r="PMC10" s="144"/>
      <c r="PMD10" s="144"/>
      <c r="PME10" s="144"/>
      <c r="PMF10" s="144"/>
      <c r="PMG10" s="144"/>
      <c r="PMH10" s="144"/>
      <c r="PMI10" s="144"/>
      <c r="PMJ10" s="144"/>
      <c r="PMK10" s="144"/>
      <c r="PML10" s="144"/>
      <c r="PMM10" s="144"/>
      <c r="PMN10" s="144"/>
      <c r="PMO10" s="144"/>
      <c r="PMP10" s="144"/>
      <c r="PMQ10" s="144"/>
      <c r="PMR10" s="144"/>
      <c r="PMS10" s="144"/>
      <c r="PMT10" s="144"/>
      <c r="PMU10" s="144"/>
      <c r="PMV10" s="144"/>
      <c r="PMW10" s="144"/>
      <c r="PMX10" s="144"/>
      <c r="PMY10" s="144"/>
      <c r="PMZ10" s="144"/>
      <c r="PNA10" s="144"/>
      <c r="PNB10" s="144"/>
      <c r="PNC10" s="144"/>
      <c r="PND10" s="144"/>
      <c r="PNE10" s="144"/>
      <c r="PNF10" s="144"/>
      <c r="PNG10" s="144"/>
      <c r="PNH10" s="144"/>
      <c r="PNI10" s="144"/>
      <c r="PNJ10" s="144"/>
      <c r="PNK10" s="144"/>
      <c r="PNL10" s="144"/>
      <c r="PNM10" s="144"/>
      <c r="PNN10" s="144"/>
      <c r="PNO10" s="144"/>
      <c r="PNP10" s="144"/>
      <c r="PNQ10" s="144"/>
      <c r="PNR10" s="144"/>
      <c r="PNS10" s="144"/>
      <c r="PNT10" s="144"/>
      <c r="PNU10" s="144"/>
      <c r="PNV10" s="144"/>
      <c r="PNW10" s="144"/>
      <c r="PNX10" s="144"/>
      <c r="PNY10" s="144"/>
      <c r="PNZ10" s="144"/>
      <c r="POA10" s="144"/>
      <c r="POB10" s="144"/>
      <c r="POC10" s="144"/>
      <c r="POD10" s="144"/>
      <c r="POE10" s="144"/>
      <c r="POF10" s="144"/>
      <c r="POG10" s="144"/>
      <c r="POH10" s="144"/>
      <c r="POI10" s="144"/>
      <c r="POJ10" s="144"/>
      <c r="POK10" s="144"/>
      <c r="POL10" s="144"/>
      <c r="POM10" s="144"/>
      <c r="PON10" s="144"/>
      <c r="POO10" s="144"/>
      <c r="POP10" s="144"/>
      <c r="POQ10" s="144"/>
      <c r="POR10" s="144"/>
      <c r="POS10" s="144"/>
      <c r="POT10" s="144"/>
      <c r="POU10" s="144"/>
      <c r="POV10" s="144"/>
      <c r="POW10" s="144"/>
      <c r="POX10" s="144"/>
      <c r="POY10" s="144"/>
      <c r="POZ10" s="144"/>
      <c r="PPA10" s="144"/>
      <c r="PPB10" s="144"/>
      <c r="PPC10" s="144"/>
      <c r="PPD10" s="144"/>
      <c r="PPE10" s="144"/>
      <c r="PPF10" s="144"/>
      <c r="PPG10" s="144"/>
      <c r="PPH10" s="144"/>
      <c r="PPI10" s="144"/>
      <c r="PPJ10" s="144"/>
      <c r="PPK10" s="144"/>
      <c r="PPL10" s="144"/>
      <c r="PPM10" s="144"/>
      <c r="PPN10" s="144"/>
      <c r="PPO10" s="144"/>
      <c r="PPP10" s="144"/>
      <c r="PPQ10" s="144"/>
      <c r="PPR10" s="144"/>
      <c r="PPS10" s="144"/>
      <c r="PPT10" s="144"/>
      <c r="PPU10" s="144"/>
      <c r="PPV10" s="144"/>
      <c r="PPW10" s="144"/>
      <c r="PPX10" s="144"/>
      <c r="PPY10" s="144"/>
      <c r="PPZ10" s="144"/>
      <c r="PQA10" s="144"/>
      <c r="PQB10" s="144"/>
      <c r="PQC10" s="144"/>
      <c r="PQD10" s="144"/>
      <c r="PQE10" s="144"/>
      <c r="PQF10" s="144"/>
      <c r="PQG10" s="144"/>
      <c r="PQH10" s="144"/>
      <c r="PQI10" s="144"/>
      <c r="PQJ10" s="144"/>
      <c r="PQK10" s="144"/>
      <c r="PQL10" s="144"/>
      <c r="PQM10" s="144"/>
      <c r="PQN10" s="144"/>
      <c r="PQO10" s="144"/>
      <c r="PQP10" s="144"/>
      <c r="PQQ10" s="144"/>
      <c r="PQR10" s="144"/>
      <c r="PQS10" s="144"/>
      <c r="PQT10" s="144"/>
      <c r="PQU10" s="144"/>
      <c r="PQV10" s="144"/>
      <c r="PQW10" s="144"/>
      <c r="PQX10" s="144"/>
      <c r="PQY10" s="144"/>
      <c r="PQZ10" s="144"/>
      <c r="PRA10" s="144"/>
      <c r="PRB10" s="144"/>
      <c r="PRC10" s="144"/>
      <c r="PRD10" s="144"/>
      <c r="PRE10" s="144"/>
      <c r="PRF10" s="144"/>
      <c r="PRG10" s="144"/>
      <c r="PRH10" s="144"/>
      <c r="PRI10" s="144"/>
      <c r="PRJ10" s="144"/>
      <c r="PRK10" s="144"/>
      <c r="PRL10" s="144"/>
      <c r="PRM10" s="144"/>
      <c r="PRN10" s="144"/>
      <c r="PRO10" s="144"/>
      <c r="PRP10" s="144"/>
      <c r="PRQ10" s="144"/>
      <c r="PRR10" s="144"/>
      <c r="PRS10" s="144"/>
      <c r="PRT10" s="144"/>
      <c r="PRU10" s="144"/>
      <c r="PRV10" s="144"/>
      <c r="PRW10" s="144"/>
      <c r="PRX10" s="144"/>
      <c r="PRY10" s="144"/>
      <c r="PRZ10" s="144"/>
      <c r="PSA10" s="144"/>
      <c r="PSB10" s="144"/>
      <c r="PSC10" s="144"/>
      <c r="PSD10" s="144"/>
      <c r="PSE10" s="144"/>
      <c r="PSF10" s="144"/>
      <c r="PSG10" s="144"/>
      <c r="PSH10" s="144"/>
      <c r="PSI10" s="144"/>
      <c r="PSJ10" s="144"/>
      <c r="PSK10" s="144"/>
      <c r="PSL10" s="144"/>
      <c r="PSM10" s="144"/>
      <c r="PSN10" s="144"/>
      <c r="PSO10" s="144"/>
      <c r="PSP10" s="144"/>
      <c r="PSQ10" s="144"/>
      <c r="PSR10" s="144"/>
      <c r="PSS10" s="144"/>
      <c r="PST10" s="144"/>
      <c r="PSU10" s="144"/>
      <c r="PSV10" s="144"/>
      <c r="PSW10" s="144"/>
      <c r="PSX10" s="144"/>
      <c r="PSY10" s="144"/>
      <c r="PSZ10" s="144"/>
      <c r="PTA10" s="144"/>
      <c r="PTB10" s="144"/>
      <c r="PTC10" s="144"/>
      <c r="PTD10" s="144"/>
      <c r="PTE10" s="144"/>
      <c r="PTF10" s="144"/>
      <c r="PTG10" s="144"/>
      <c r="PTH10" s="144"/>
      <c r="PTI10" s="144"/>
      <c r="PTJ10" s="144"/>
      <c r="PTK10" s="144"/>
      <c r="PTL10" s="144"/>
      <c r="PTM10" s="144"/>
      <c r="PTN10" s="144"/>
      <c r="PTO10" s="144"/>
      <c r="PTP10" s="144"/>
      <c r="PTQ10" s="144"/>
      <c r="PTR10" s="144"/>
      <c r="PTS10" s="144"/>
      <c r="PTT10" s="144"/>
      <c r="PTU10" s="144"/>
      <c r="PTV10" s="144"/>
      <c r="PTW10" s="144"/>
      <c r="PTX10" s="144"/>
      <c r="PTY10" s="144"/>
      <c r="PTZ10" s="144"/>
      <c r="PUA10" s="144"/>
      <c r="PUB10" s="144"/>
      <c r="PUC10" s="144"/>
      <c r="PUD10" s="144"/>
      <c r="PUE10" s="144"/>
      <c r="PUF10" s="144"/>
      <c r="PUG10" s="144"/>
      <c r="PUH10" s="144"/>
      <c r="PUI10" s="144"/>
      <c r="PUJ10" s="144"/>
      <c r="PUK10" s="144"/>
      <c r="PUL10" s="144"/>
      <c r="PUM10" s="144"/>
      <c r="PUN10" s="144"/>
      <c r="PUO10" s="144"/>
      <c r="PUP10" s="144"/>
      <c r="PUQ10" s="144"/>
      <c r="PUR10" s="144"/>
      <c r="PUS10" s="144"/>
      <c r="PUT10" s="144"/>
      <c r="PUU10" s="144"/>
      <c r="PUV10" s="144"/>
      <c r="PUW10" s="144"/>
      <c r="PUX10" s="144"/>
      <c r="PUY10" s="144"/>
      <c r="PUZ10" s="144"/>
      <c r="PVA10" s="144"/>
      <c r="PVB10" s="144"/>
      <c r="PVC10" s="144"/>
      <c r="PVD10" s="144"/>
      <c r="PVE10" s="144"/>
      <c r="PVF10" s="144"/>
      <c r="PVG10" s="144"/>
      <c r="PVH10" s="144"/>
      <c r="PVI10" s="144"/>
      <c r="PVJ10" s="144"/>
      <c r="PVK10" s="144"/>
      <c r="PVL10" s="144"/>
      <c r="PVM10" s="144"/>
      <c r="PVN10" s="144"/>
      <c r="PVO10" s="144"/>
      <c r="PVP10" s="144"/>
      <c r="PVQ10" s="144"/>
      <c r="PVR10" s="144"/>
      <c r="PVS10" s="144"/>
      <c r="PVT10" s="144"/>
      <c r="PVU10" s="144"/>
      <c r="PVV10" s="144"/>
      <c r="PVW10" s="144"/>
      <c r="PVX10" s="144"/>
      <c r="PVY10" s="144"/>
      <c r="PVZ10" s="144"/>
      <c r="PWA10" s="144"/>
      <c r="PWB10" s="144"/>
      <c r="PWC10" s="144"/>
      <c r="PWD10" s="144"/>
      <c r="PWE10" s="144"/>
      <c r="PWF10" s="144"/>
      <c r="PWG10" s="144"/>
      <c r="PWH10" s="144"/>
      <c r="PWI10" s="144"/>
      <c r="PWJ10" s="144"/>
      <c r="PWK10" s="144"/>
      <c r="PWL10" s="144"/>
      <c r="PWM10" s="144"/>
      <c r="PWN10" s="144"/>
      <c r="PWO10" s="144"/>
      <c r="PWP10" s="144"/>
      <c r="PWQ10" s="144"/>
      <c r="PWR10" s="144"/>
      <c r="PWS10" s="144"/>
      <c r="PWT10" s="144"/>
      <c r="PWU10" s="144"/>
      <c r="PWV10" s="144"/>
      <c r="PWW10" s="144"/>
      <c r="PWX10" s="144"/>
      <c r="PWY10" s="144"/>
      <c r="PWZ10" s="144"/>
      <c r="PXA10" s="144"/>
      <c r="PXB10" s="144"/>
      <c r="PXC10" s="144"/>
      <c r="PXD10" s="144"/>
      <c r="PXE10" s="144"/>
      <c r="PXF10" s="144"/>
      <c r="PXG10" s="144"/>
      <c r="PXH10" s="144"/>
      <c r="PXI10" s="144"/>
      <c r="PXJ10" s="144"/>
      <c r="PXK10" s="144"/>
      <c r="PXL10" s="144"/>
      <c r="PXM10" s="144"/>
      <c r="PXN10" s="144"/>
      <c r="PXO10" s="144"/>
      <c r="PXP10" s="144"/>
      <c r="PXQ10" s="144"/>
      <c r="PXR10" s="144"/>
      <c r="PXS10" s="144"/>
      <c r="PXT10" s="144"/>
      <c r="PXU10" s="144"/>
      <c r="PXV10" s="144"/>
      <c r="PXW10" s="144"/>
      <c r="PXX10" s="144"/>
      <c r="PXY10" s="144"/>
      <c r="PXZ10" s="144"/>
      <c r="PYA10" s="144"/>
      <c r="PYB10" s="144"/>
      <c r="PYC10" s="144"/>
      <c r="PYD10" s="144"/>
      <c r="PYE10" s="144"/>
      <c r="PYF10" s="144"/>
      <c r="PYG10" s="144"/>
      <c r="PYH10" s="144"/>
      <c r="PYI10" s="144"/>
      <c r="PYJ10" s="144"/>
      <c r="PYK10" s="144"/>
      <c r="PYL10" s="144"/>
      <c r="PYM10" s="144"/>
      <c r="PYN10" s="144"/>
      <c r="PYO10" s="144"/>
      <c r="PYP10" s="144"/>
      <c r="PYQ10" s="144"/>
      <c r="PYR10" s="144"/>
      <c r="PYS10" s="144"/>
      <c r="PYT10" s="144"/>
      <c r="PYU10" s="144"/>
      <c r="PYV10" s="144"/>
      <c r="PYW10" s="144"/>
      <c r="PYX10" s="144"/>
      <c r="PYY10" s="144"/>
      <c r="PYZ10" s="144"/>
      <c r="PZA10" s="144"/>
      <c r="PZB10" s="144"/>
      <c r="PZC10" s="144"/>
      <c r="PZD10" s="144"/>
      <c r="PZE10" s="144"/>
      <c r="PZF10" s="144"/>
      <c r="PZG10" s="144"/>
      <c r="PZH10" s="144"/>
      <c r="PZI10" s="144"/>
      <c r="PZJ10" s="144"/>
      <c r="PZK10" s="144"/>
      <c r="PZL10" s="144"/>
      <c r="PZM10" s="144"/>
      <c r="PZN10" s="144"/>
      <c r="PZO10" s="144"/>
      <c r="PZP10" s="144"/>
      <c r="PZQ10" s="144"/>
      <c r="PZR10" s="144"/>
      <c r="PZS10" s="144"/>
      <c r="PZT10" s="144"/>
      <c r="PZU10" s="144"/>
      <c r="PZV10" s="144"/>
      <c r="PZW10" s="144"/>
      <c r="PZX10" s="144"/>
      <c r="PZY10" s="144"/>
      <c r="PZZ10" s="144"/>
      <c r="QAA10" s="144"/>
      <c r="QAB10" s="144"/>
      <c r="QAC10" s="144"/>
      <c r="QAD10" s="144"/>
      <c r="QAE10" s="144"/>
      <c r="QAF10" s="144"/>
      <c r="QAG10" s="144"/>
      <c r="QAH10" s="144"/>
      <c r="QAI10" s="144"/>
      <c r="QAJ10" s="144"/>
      <c r="QAK10" s="144"/>
      <c r="QAL10" s="144"/>
      <c r="QAM10" s="144"/>
      <c r="QAN10" s="144"/>
      <c r="QAO10" s="144"/>
      <c r="QAP10" s="144"/>
      <c r="QAQ10" s="144"/>
      <c r="QAR10" s="144"/>
      <c r="QAS10" s="144"/>
      <c r="QAT10" s="144"/>
      <c r="QAU10" s="144"/>
      <c r="QAV10" s="144"/>
      <c r="QAW10" s="144"/>
      <c r="QAX10" s="144"/>
      <c r="QAY10" s="144"/>
      <c r="QAZ10" s="144"/>
      <c r="QBA10" s="144"/>
      <c r="QBB10" s="144"/>
      <c r="QBC10" s="144"/>
      <c r="QBD10" s="144"/>
      <c r="QBE10" s="144"/>
      <c r="QBF10" s="144"/>
      <c r="QBG10" s="144"/>
      <c r="QBH10" s="144"/>
      <c r="QBI10" s="144"/>
      <c r="QBJ10" s="144"/>
      <c r="QBK10" s="144"/>
      <c r="QBL10" s="144"/>
      <c r="QBM10" s="144"/>
      <c r="QBN10" s="144"/>
      <c r="QBO10" s="144"/>
      <c r="QBP10" s="144"/>
      <c r="QBQ10" s="144"/>
      <c r="QBR10" s="144"/>
      <c r="QBS10" s="144"/>
      <c r="QBT10" s="144"/>
      <c r="QBU10" s="144"/>
      <c r="QBV10" s="144"/>
      <c r="QBW10" s="144"/>
      <c r="QBX10" s="144"/>
      <c r="QBY10" s="144"/>
      <c r="QBZ10" s="144"/>
      <c r="QCA10" s="144"/>
      <c r="QCB10" s="144"/>
      <c r="QCC10" s="144"/>
      <c r="QCD10" s="144"/>
      <c r="QCE10" s="144"/>
      <c r="QCF10" s="144"/>
      <c r="QCG10" s="144"/>
      <c r="QCH10" s="144"/>
      <c r="QCI10" s="144"/>
      <c r="QCJ10" s="144"/>
      <c r="QCK10" s="144"/>
      <c r="QCL10" s="144"/>
      <c r="QCM10" s="144"/>
      <c r="QCN10" s="144"/>
      <c r="QCO10" s="144"/>
      <c r="QCP10" s="144"/>
      <c r="QCQ10" s="144"/>
      <c r="QCR10" s="144"/>
      <c r="QCS10" s="144"/>
      <c r="QCT10" s="144"/>
      <c r="QCU10" s="144"/>
      <c r="QCV10" s="144"/>
      <c r="QCW10" s="144"/>
      <c r="QCX10" s="144"/>
      <c r="QCY10" s="144"/>
      <c r="QCZ10" s="144"/>
      <c r="QDA10" s="144"/>
      <c r="QDB10" s="144"/>
      <c r="QDC10" s="144"/>
      <c r="QDD10" s="144"/>
      <c r="QDE10" s="144"/>
      <c r="QDF10" s="144"/>
      <c r="QDG10" s="144"/>
      <c r="QDH10" s="144"/>
      <c r="QDI10" s="144"/>
      <c r="QDJ10" s="144"/>
      <c r="QDK10" s="144"/>
      <c r="QDL10" s="144"/>
      <c r="QDM10" s="144"/>
      <c r="QDN10" s="144"/>
      <c r="QDO10" s="144"/>
      <c r="QDP10" s="144"/>
      <c r="QDQ10" s="144"/>
      <c r="QDR10" s="144"/>
      <c r="QDS10" s="144"/>
      <c r="QDT10" s="144"/>
      <c r="QDU10" s="144"/>
      <c r="QDV10" s="144"/>
      <c r="QDW10" s="144"/>
      <c r="QDX10" s="144"/>
      <c r="QDY10" s="144"/>
      <c r="QDZ10" s="144"/>
      <c r="QEA10" s="144"/>
      <c r="QEB10" s="144"/>
      <c r="QEC10" s="144"/>
      <c r="QED10" s="144"/>
      <c r="QEE10" s="144"/>
      <c r="QEF10" s="144"/>
      <c r="QEG10" s="144"/>
      <c r="QEH10" s="144"/>
      <c r="QEI10" s="144"/>
      <c r="QEJ10" s="144"/>
      <c r="QEK10" s="144"/>
      <c r="QEL10" s="144"/>
      <c r="QEM10" s="144"/>
      <c r="QEN10" s="144"/>
      <c r="QEO10" s="144"/>
      <c r="QEP10" s="144"/>
      <c r="QEQ10" s="144"/>
      <c r="QER10" s="144"/>
      <c r="QES10" s="144"/>
      <c r="QET10" s="144"/>
      <c r="QEU10" s="144"/>
      <c r="QEV10" s="144"/>
      <c r="QEW10" s="144"/>
      <c r="QEX10" s="144"/>
      <c r="QEY10" s="144"/>
      <c r="QEZ10" s="144"/>
      <c r="QFA10" s="144"/>
      <c r="QFB10" s="144"/>
      <c r="QFC10" s="144"/>
      <c r="QFD10" s="144"/>
      <c r="QFE10" s="144"/>
      <c r="QFF10" s="144"/>
      <c r="QFG10" s="144"/>
      <c r="QFH10" s="144"/>
      <c r="QFI10" s="144"/>
      <c r="QFJ10" s="144"/>
      <c r="QFK10" s="144"/>
      <c r="QFL10" s="144"/>
      <c r="QFM10" s="144"/>
      <c r="QFN10" s="144"/>
      <c r="QFO10" s="144"/>
      <c r="QFP10" s="144"/>
      <c r="QFQ10" s="144"/>
      <c r="QFR10" s="144"/>
      <c r="QFS10" s="144"/>
      <c r="QFT10" s="144"/>
      <c r="QFU10" s="144"/>
      <c r="QFV10" s="144"/>
      <c r="QFW10" s="144"/>
      <c r="QFX10" s="144"/>
      <c r="QFY10" s="144"/>
      <c r="QFZ10" s="144"/>
      <c r="QGA10" s="144"/>
      <c r="QGB10" s="144"/>
      <c r="QGC10" s="144"/>
      <c r="QGD10" s="144"/>
      <c r="QGE10" s="144"/>
      <c r="QGF10" s="144"/>
      <c r="QGG10" s="144"/>
      <c r="QGH10" s="144"/>
      <c r="QGI10" s="144"/>
      <c r="QGJ10" s="144"/>
      <c r="QGK10" s="144"/>
      <c r="QGL10" s="144"/>
      <c r="QGM10" s="144"/>
      <c r="QGN10" s="144"/>
      <c r="QGO10" s="144"/>
      <c r="QGP10" s="144"/>
      <c r="QGQ10" s="144"/>
      <c r="QGR10" s="144"/>
      <c r="QGS10" s="144"/>
      <c r="QGT10" s="144"/>
      <c r="QGU10" s="144"/>
      <c r="QGV10" s="144"/>
      <c r="QGW10" s="144"/>
      <c r="QGX10" s="144"/>
      <c r="QGY10" s="144"/>
      <c r="QGZ10" s="144"/>
      <c r="QHA10" s="144"/>
      <c r="QHB10" s="144"/>
      <c r="QHC10" s="144"/>
      <c r="QHD10" s="144"/>
      <c r="QHE10" s="144"/>
      <c r="QHF10" s="144"/>
      <c r="QHG10" s="144"/>
      <c r="QHH10" s="144"/>
      <c r="QHI10" s="144"/>
      <c r="QHJ10" s="144"/>
      <c r="QHK10" s="144"/>
      <c r="QHL10" s="144"/>
      <c r="QHM10" s="144"/>
      <c r="QHN10" s="144"/>
      <c r="QHO10" s="144"/>
      <c r="QHP10" s="144"/>
      <c r="QHQ10" s="144"/>
      <c r="QHR10" s="144"/>
      <c r="QHS10" s="144"/>
      <c r="QHT10" s="144"/>
      <c r="QHU10" s="144"/>
      <c r="QHV10" s="144"/>
      <c r="QHW10" s="144"/>
      <c r="QHX10" s="144"/>
      <c r="QHY10" s="144"/>
      <c r="QHZ10" s="144"/>
      <c r="QIA10" s="144"/>
      <c r="QIB10" s="144"/>
      <c r="QIC10" s="144"/>
      <c r="QID10" s="144"/>
      <c r="QIE10" s="144"/>
      <c r="QIF10" s="144"/>
      <c r="QIG10" s="144"/>
      <c r="QIH10" s="144"/>
      <c r="QII10" s="144"/>
      <c r="QIJ10" s="144"/>
      <c r="QIK10" s="144"/>
      <c r="QIL10" s="144"/>
      <c r="QIM10" s="144"/>
      <c r="QIN10" s="144"/>
      <c r="QIO10" s="144"/>
      <c r="QIP10" s="144"/>
      <c r="QIQ10" s="144"/>
      <c r="QIR10" s="144"/>
      <c r="QIS10" s="144"/>
      <c r="QIT10" s="144"/>
      <c r="QIU10" s="144"/>
      <c r="QIV10" s="144"/>
      <c r="QIW10" s="144"/>
      <c r="QIX10" s="144"/>
      <c r="QIY10" s="144"/>
      <c r="QIZ10" s="144"/>
      <c r="QJA10" s="144"/>
      <c r="QJB10" s="144"/>
      <c r="QJC10" s="144"/>
      <c r="QJD10" s="144"/>
      <c r="QJE10" s="144"/>
      <c r="QJF10" s="144"/>
      <c r="QJG10" s="144"/>
      <c r="QJH10" s="144"/>
      <c r="QJI10" s="144"/>
      <c r="QJJ10" s="144"/>
      <c r="QJK10" s="144"/>
      <c r="QJL10" s="144"/>
      <c r="QJM10" s="144"/>
      <c r="QJN10" s="144"/>
      <c r="QJO10" s="144"/>
      <c r="QJP10" s="144"/>
      <c r="QJQ10" s="144"/>
      <c r="QJR10" s="144"/>
      <c r="QJS10" s="144"/>
      <c r="QJT10" s="144"/>
      <c r="QJU10" s="144"/>
      <c r="QJV10" s="144"/>
      <c r="QJW10" s="144"/>
      <c r="QJX10" s="144"/>
      <c r="QJY10" s="144"/>
      <c r="QJZ10" s="144"/>
      <c r="QKA10" s="144"/>
      <c r="QKB10" s="144"/>
      <c r="QKC10" s="144"/>
      <c r="QKD10" s="144"/>
      <c r="QKE10" s="144"/>
      <c r="QKF10" s="144"/>
      <c r="QKG10" s="144"/>
      <c r="QKH10" s="144"/>
      <c r="QKI10" s="144"/>
      <c r="QKJ10" s="144"/>
      <c r="QKK10" s="144"/>
      <c r="QKL10" s="144"/>
      <c r="QKM10" s="144"/>
      <c r="QKN10" s="144"/>
      <c r="QKO10" s="144"/>
      <c r="QKP10" s="144"/>
      <c r="QKQ10" s="144"/>
      <c r="QKR10" s="144"/>
      <c r="QKS10" s="144"/>
      <c r="QKT10" s="144"/>
      <c r="QKU10" s="144"/>
      <c r="QKV10" s="144"/>
      <c r="QKW10" s="144"/>
      <c r="QKX10" s="144"/>
      <c r="QKY10" s="144"/>
      <c r="QKZ10" s="144"/>
      <c r="QLA10" s="144"/>
      <c r="QLB10" s="144"/>
      <c r="QLC10" s="144"/>
      <c r="QLD10" s="144"/>
      <c r="QLE10" s="144"/>
      <c r="QLF10" s="144"/>
      <c r="QLG10" s="144"/>
      <c r="QLH10" s="144"/>
      <c r="QLI10" s="144"/>
      <c r="QLJ10" s="144"/>
      <c r="QLK10" s="144"/>
      <c r="QLL10" s="144"/>
      <c r="QLM10" s="144"/>
      <c r="QLN10" s="144"/>
      <c r="QLO10" s="144"/>
      <c r="QLP10" s="144"/>
      <c r="QLQ10" s="144"/>
      <c r="QLR10" s="144"/>
      <c r="QLS10" s="144"/>
      <c r="QLT10" s="144"/>
      <c r="QLU10" s="144"/>
      <c r="QLV10" s="144"/>
      <c r="QLW10" s="144"/>
      <c r="QLX10" s="144"/>
      <c r="QLY10" s="144"/>
      <c r="QLZ10" s="144"/>
      <c r="QMA10" s="144"/>
      <c r="QMB10" s="144"/>
      <c r="QMC10" s="144"/>
      <c r="QMD10" s="144"/>
      <c r="QME10" s="144"/>
      <c r="QMF10" s="144"/>
      <c r="QMG10" s="144"/>
      <c r="QMH10" s="144"/>
      <c r="QMI10" s="144"/>
      <c r="QMJ10" s="144"/>
      <c r="QMK10" s="144"/>
      <c r="QML10" s="144"/>
      <c r="QMM10" s="144"/>
      <c r="QMN10" s="144"/>
      <c r="QMO10" s="144"/>
      <c r="QMP10" s="144"/>
      <c r="QMQ10" s="144"/>
      <c r="QMR10" s="144"/>
      <c r="QMS10" s="144"/>
      <c r="QMT10" s="144"/>
      <c r="QMU10" s="144"/>
      <c r="QMV10" s="144"/>
      <c r="QMW10" s="144"/>
      <c r="QMX10" s="144"/>
      <c r="QMY10" s="144"/>
      <c r="QMZ10" s="144"/>
      <c r="QNA10" s="144"/>
      <c r="QNB10" s="144"/>
      <c r="QNC10" s="144"/>
      <c r="QND10" s="144"/>
      <c r="QNE10" s="144"/>
      <c r="QNF10" s="144"/>
      <c r="QNG10" s="144"/>
      <c r="QNH10" s="144"/>
      <c r="QNI10" s="144"/>
      <c r="QNJ10" s="144"/>
      <c r="QNK10" s="144"/>
      <c r="QNL10" s="144"/>
      <c r="QNM10" s="144"/>
      <c r="QNN10" s="144"/>
      <c r="QNO10" s="144"/>
      <c r="QNP10" s="144"/>
      <c r="QNQ10" s="144"/>
      <c r="QNR10" s="144"/>
      <c r="QNS10" s="144"/>
      <c r="QNT10" s="144"/>
      <c r="QNU10" s="144"/>
      <c r="QNV10" s="144"/>
      <c r="QNW10" s="144"/>
      <c r="QNX10" s="144"/>
      <c r="QNY10" s="144"/>
      <c r="QNZ10" s="144"/>
      <c r="QOA10" s="144"/>
      <c r="QOB10" s="144"/>
      <c r="QOC10" s="144"/>
      <c r="QOD10" s="144"/>
      <c r="QOE10" s="144"/>
      <c r="QOF10" s="144"/>
      <c r="QOG10" s="144"/>
      <c r="QOH10" s="144"/>
      <c r="QOI10" s="144"/>
      <c r="QOJ10" s="144"/>
      <c r="QOK10" s="144"/>
      <c r="QOL10" s="144"/>
      <c r="QOM10" s="144"/>
      <c r="QON10" s="144"/>
      <c r="QOO10" s="144"/>
      <c r="QOP10" s="144"/>
      <c r="QOQ10" s="144"/>
      <c r="QOR10" s="144"/>
      <c r="QOS10" s="144"/>
      <c r="QOT10" s="144"/>
      <c r="QOU10" s="144"/>
      <c r="QOV10" s="144"/>
      <c r="QOW10" s="144"/>
      <c r="QOX10" s="144"/>
      <c r="QOY10" s="144"/>
      <c r="QOZ10" s="144"/>
      <c r="QPA10" s="144"/>
      <c r="QPB10" s="144"/>
      <c r="QPC10" s="144"/>
      <c r="QPD10" s="144"/>
      <c r="QPE10" s="144"/>
      <c r="QPF10" s="144"/>
      <c r="QPG10" s="144"/>
      <c r="QPH10" s="144"/>
      <c r="QPI10" s="144"/>
      <c r="QPJ10" s="144"/>
      <c r="QPK10" s="144"/>
      <c r="QPL10" s="144"/>
      <c r="QPM10" s="144"/>
      <c r="QPN10" s="144"/>
      <c r="QPO10" s="144"/>
      <c r="QPP10" s="144"/>
      <c r="QPQ10" s="144"/>
      <c r="QPR10" s="144"/>
      <c r="QPS10" s="144"/>
      <c r="QPT10" s="144"/>
      <c r="QPU10" s="144"/>
      <c r="QPV10" s="144"/>
      <c r="QPW10" s="144"/>
      <c r="QPX10" s="144"/>
      <c r="QPY10" s="144"/>
      <c r="QPZ10" s="144"/>
      <c r="QQA10" s="144"/>
      <c r="QQB10" s="144"/>
      <c r="QQC10" s="144"/>
      <c r="QQD10" s="144"/>
      <c r="QQE10" s="144"/>
      <c r="QQF10" s="144"/>
      <c r="QQG10" s="144"/>
      <c r="QQH10" s="144"/>
      <c r="QQI10" s="144"/>
      <c r="QQJ10" s="144"/>
      <c r="QQK10" s="144"/>
      <c r="QQL10" s="144"/>
      <c r="QQM10" s="144"/>
      <c r="QQN10" s="144"/>
      <c r="QQO10" s="144"/>
      <c r="QQP10" s="144"/>
      <c r="QQQ10" s="144"/>
      <c r="QQR10" s="144"/>
      <c r="QQS10" s="144"/>
      <c r="QQT10" s="144"/>
      <c r="QQU10" s="144"/>
      <c r="QQV10" s="144"/>
      <c r="QQW10" s="144"/>
      <c r="QQX10" s="144"/>
      <c r="QQY10" s="144"/>
      <c r="QQZ10" s="144"/>
      <c r="QRA10" s="144"/>
      <c r="QRB10" s="144"/>
      <c r="QRC10" s="144"/>
      <c r="QRD10" s="144"/>
      <c r="QRE10" s="144"/>
      <c r="QRF10" s="144"/>
      <c r="QRG10" s="144"/>
      <c r="QRH10" s="144"/>
      <c r="QRI10" s="144"/>
      <c r="QRJ10" s="144"/>
      <c r="QRK10" s="144"/>
      <c r="QRL10" s="144"/>
      <c r="QRM10" s="144"/>
      <c r="QRN10" s="144"/>
      <c r="QRO10" s="144"/>
      <c r="QRP10" s="144"/>
      <c r="QRQ10" s="144"/>
      <c r="QRR10" s="144"/>
      <c r="QRS10" s="144"/>
      <c r="QRT10" s="144"/>
      <c r="QRU10" s="144"/>
      <c r="QRV10" s="144"/>
      <c r="QRW10" s="144"/>
      <c r="QRX10" s="144"/>
      <c r="QRY10" s="144"/>
      <c r="QRZ10" s="144"/>
      <c r="QSA10" s="144"/>
      <c r="QSB10" s="144"/>
      <c r="QSC10" s="144"/>
      <c r="QSD10" s="144"/>
      <c r="QSE10" s="144"/>
      <c r="QSF10" s="144"/>
      <c r="QSG10" s="144"/>
      <c r="QSH10" s="144"/>
      <c r="QSI10" s="144"/>
      <c r="QSJ10" s="144"/>
      <c r="QSK10" s="144"/>
      <c r="QSL10" s="144"/>
      <c r="QSM10" s="144"/>
      <c r="QSN10" s="144"/>
      <c r="QSO10" s="144"/>
      <c r="QSP10" s="144"/>
      <c r="QSQ10" s="144"/>
      <c r="QSR10" s="144"/>
      <c r="QSS10" s="144"/>
      <c r="QST10" s="144"/>
      <c r="QSU10" s="144"/>
      <c r="QSV10" s="144"/>
      <c r="QSW10" s="144"/>
      <c r="QSX10" s="144"/>
      <c r="QSY10" s="144"/>
      <c r="QSZ10" s="144"/>
      <c r="QTA10" s="144"/>
      <c r="QTB10" s="144"/>
      <c r="QTC10" s="144"/>
      <c r="QTD10" s="144"/>
      <c r="QTE10" s="144"/>
      <c r="QTF10" s="144"/>
      <c r="QTG10" s="144"/>
      <c r="QTH10" s="144"/>
      <c r="QTI10" s="144"/>
      <c r="QTJ10" s="144"/>
      <c r="QTK10" s="144"/>
      <c r="QTL10" s="144"/>
      <c r="QTM10" s="144"/>
      <c r="QTN10" s="144"/>
      <c r="QTO10" s="144"/>
      <c r="QTP10" s="144"/>
      <c r="QTQ10" s="144"/>
      <c r="QTR10" s="144"/>
      <c r="QTS10" s="144"/>
      <c r="QTT10" s="144"/>
      <c r="QTU10" s="144"/>
      <c r="QTV10" s="144"/>
      <c r="QTW10" s="144"/>
      <c r="QTX10" s="144"/>
      <c r="QTY10" s="144"/>
      <c r="QTZ10" s="144"/>
      <c r="QUA10" s="144"/>
      <c r="QUB10" s="144"/>
      <c r="QUC10" s="144"/>
      <c r="QUD10" s="144"/>
      <c r="QUE10" s="144"/>
      <c r="QUF10" s="144"/>
      <c r="QUG10" s="144"/>
      <c r="QUH10" s="144"/>
      <c r="QUI10" s="144"/>
      <c r="QUJ10" s="144"/>
      <c r="QUK10" s="144"/>
      <c r="QUL10" s="144"/>
      <c r="QUM10" s="144"/>
      <c r="QUN10" s="144"/>
      <c r="QUO10" s="144"/>
      <c r="QUP10" s="144"/>
      <c r="QUQ10" s="144"/>
      <c r="QUR10" s="144"/>
      <c r="QUS10" s="144"/>
      <c r="QUT10" s="144"/>
      <c r="QUU10" s="144"/>
      <c r="QUV10" s="144"/>
      <c r="QUW10" s="144"/>
      <c r="QUX10" s="144"/>
      <c r="QUY10" s="144"/>
      <c r="QUZ10" s="144"/>
      <c r="QVA10" s="144"/>
      <c r="QVB10" s="144"/>
      <c r="QVC10" s="144"/>
      <c r="QVD10" s="144"/>
      <c r="QVE10" s="144"/>
      <c r="QVF10" s="144"/>
      <c r="QVG10" s="144"/>
      <c r="QVH10" s="144"/>
      <c r="QVI10" s="144"/>
      <c r="QVJ10" s="144"/>
      <c r="QVK10" s="144"/>
      <c r="QVL10" s="144"/>
      <c r="QVM10" s="144"/>
      <c r="QVN10" s="144"/>
      <c r="QVO10" s="144"/>
      <c r="QVP10" s="144"/>
      <c r="QVQ10" s="144"/>
      <c r="QVR10" s="144"/>
      <c r="QVS10" s="144"/>
      <c r="QVT10" s="144"/>
      <c r="QVU10" s="144"/>
      <c r="QVV10" s="144"/>
      <c r="QVW10" s="144"/>
      <c r="QVX10" s="144"/>
      <c r="QVY10" s="144"/>
      <c r="QVZ10" s="144"/>
      <c r="QWA10" s="144"/>
      <c r="QWB10" s="144"/>
      <c r="QWC10" s="144"/>
      <c r="QWD10" s="144"/>
      <c r="QWE10" s="144"/>
      <c r="QWF10" s="144"/>
      <c r="QWG10" s="144"/>
      <c r="QWH10" s="144"/>
      <c r="QWI10" s="144"/>
      <c r="QWJ10" s="144"/>
      <c r="QWK10" s="144"/>
      <c r="QWL10" s="144"/>
      <c r="QWM10" s="144"/>
      <c r="QWN10" s="144"/>
      <c r="QWO10" s="144"/>
      <c r="QWP10" s="144"/>
      <c r="QWQ10" s="144"/>
      <c r="QWR10" s="144"/>
      <c r="QWS10" s="144"/>
      <c r="QWT10" s="144"/>
      <c r="QWU10" s="144"/>
      <c r="QWV10" s="144"/>
      <c r="QWW10" s="144"/>
      <c r="QWX10" s="144"/>
      <c r="QWY10" s="144"/>
      <c r="QWZ10" s="144"/>
      <c r="QXA10" s="144"/>
      <c r="QXB10" s="144"/>
      <c r="QXC10" s="144"/>
      <c r="QXD10" s="144"/>
      <c r="QXE10" s="144"/>
      <c r="QXF10" s="144"/>
      <c r="QXG10" s="144"/>
      <c r="QXH10" s="144"/>
      <c r="QXI10" s="144"/>
      <c r="QXJ10" s="144"/>
      <c r="QXK10" s="144"/>
      <c r="QXL10" s="144"/>
      <c r="QXM10" s="144"/>
      <c r="QXN10" s="144"/>
      <c r="QXO10" s="144"/>
      <c r="QXP10" s="144"/>
      <c r="QXQ10" s="144"/>
      <c r="QXR10" s="144"/>
      <c r="QXS10" s="144"/>
      <c r="QXT10" s="144"/>
      <c r="QXU10" s="144"/>
      <c r="QXV10" s="144"/>
      <c r="QXW10" s="144"/>
      <c r="QXX10" s="144"/>
      <c r="QXY10" s="144"/>
      <c r="QXZ10" s="144"/>
      <c r="QYA10" s="144"/>
      <c r="QYB10" s="144"/>
      <c r="QYC10" s="144"/>
      <c r="QYD10" s="144"/>
      <c r="QYE10" s="144"/>
      <c r="QYF10" s="144"/>
      <c r="QYG10" s="144"/>
      <c r="QYH10" s="144"/>
      <c r="QYI10" s="144"/>
      <c r="QYJ10" s="144"/>
      <c r="QYK10" s="144"/>
      <c r="QYL10" s="144"/>
      <c r="QYM10" s="144"/>
      <c r="QYN10" s="144"/>
      <c r="QYO10" s="144"/>
      <c r="QYP10" s="144"/>
      <c r="QYQ10" s="144"/>
      <c r="QYR10" s="144"/>
      <c r="QYS10" s="144"/>
      <c r="QYT10" s="144"/>
      <c r="QYU10" s="144"/>
      <c r="QYV10" s="144"/>
      <c r="QYW10" s="144"/>
      <c r="QYX10" s="144"/>
      <c r="QYY10" s="144"/>
      <c r="QYZ10" s="144"/>
      <c r="QZA10" s="144"/>
      <c r="QZB10" s="144"/>
      <c r="QZC10" s="144"/>
      <c r="QZD10" s="144"/>
      <c r="QZE10" s="144"/>
      <c r="QZF10" s="144"/>
      <c r="QZG10" s="144"/>
      <c r="QZH10" s="144"/>
      <c r="QZI10" s="144"/>
      <c r="QZJ10" s="144"/>
      <c r="QZK10" s="144"/>
      <c r="QZL10" s="144"/>
      <c r="QZM10" s="144"/>
      <c r="QZN10" s="144"/>
      <c r="QZO10" s="144"/>
      <c r="QZP10" s="144"/>
      <c r="QZQ10" s="144"/>
      <c r="QZR10" s="144"/>
      <c r="QZS10" s="144"/>
      <c r="QZT10" s="144"/>
      <c r="QZU10" s="144"/>
      <c r="QZV10" s="144"/>
      <c r="QZW10" s="144"/>
      <c r="QZX10" s="144"/>
      <c r="QZY10" s="144"/>
      <c r="QZZ10" s="144"/>
      <c r="RAA10" s="144"/>
      <c r="RAB10" s="144"/>
      <c r="RAC10" s="144"/>
      <c r="RAD10" s="144"/>
      <c r="RAE10" s="144"/>
      <c r="RAF10" s="144"/>
      <c r="RAG10" s="144"/>
      <c r="RAH10" s="144"/>
      <c r="RAI10" s="144"/>
      <c r="RAJ10" s="144"/>
      <c r="RAK10" s="144"/>
      <c r="RAL10" s="144"/>
      <c r="RAM10" s="144"/>
      <c r="RAN10" s="144"/>
      <c r="RAO10" s="144"/>
      <c r="RAP10" s="144"/>
      <c r="RAQ10" s="144"/>
      <c r="RAR10" s="144"/>
      <c r="RAS10" s="144"/>
      <c r="RAT10" s="144"/>
      <c r="RAU10" s="144"/>
      <c r="RAV10" s="144"/>
      <c r="RAW10" s="144"/>
      <c r="RAX10" s="144"/>
      <c r="RAY10" s="144"/>
      <c r="RAZ10" s="144"/>
      <c r="RBA10" s="144"/>
      <c r="RBB10" s="144"/>
      <c r="RBC10" s="144"/>
      <c r="RBD10" s="144"/>
      <c r="RBE10" s="144"/>
      <c r="RBF10" s="144"/>
      <c r="RBG10" s="144"/>
      <c r="RBH10" s="144"/>
      <c r="RBI10" s="144"/>
      <c r="RBJ10" s="144"/>
      <c r="RBK10" s="144"/>
      <c r="RBL10" s="144"/>
      <c r="RBM10" s="144"/>
      <c r="RBN10" s="144"/>
      <c r="RBO10" s="144"/>
      <c r="RBP10" s="144"/>
      <c r="RBQ10" s="144"/>
      <c r="RBR10" s="144"/>
      <c r="RBS10" s="144"/>
      <c r="RBT10" s="144"/>
      <c r="RBU10" s="144"/>
      <c r="RBV10" s="144"/>
      <c r="RBW10" s="144"/>
      <c r="RBX10" s="144"/>
      <c r="RBY10" s="144"/>
      <c r="RBZ10" s="144"/>
      <c r="RCA10" s="144"/>
      <c r="RCB10" s="144"/>
      <c r="RCC10" s="144"/>
      <c r="RCD10" s="144"/>
      <c r="RCE10" s="144"/>
      <c r="RCF10" s="144"/>
      <c r="RCG10" s="144"/>
      <c r="RCH10" s="144"/>
      <c r="RCI10" s="144"/>
      <c r="RCJ10" s="144"/>
      <c r="RCK10" s="144"/>
      <c r="RCL10" s="144"/>
      <c r="RCM10" s="144"/>
      <c r="RCN10" s="144"/>
      <c r="RCO10" s="144"/>
      <c r="RCP10" s="144"/>
      <c r="RCQ10" s="144"/>
      <c r="RCR10" s="144"/>
      <c r="RCS10" s="144"/>
      <c r="RCT10" s="144"/>
      <c r="RCU10" s="144"/>
      <c r="RCV10" s="144"/>
      <c r="RCW10" s="144"/>
      <c r="RCX10" s="144"/>
      <c r="RCY10" s="144"/>
      <c r="RCZ10" s="144"/>
      <c r="RDA10" s="144"/>
      <c r="RDB10" s="144"/>
      <c r="RDC10" s="144"/>
      <c r="RDD10" s="144"/>
      <c r="RDE10" s="144"/>
      <c r="RDF10" s="144"/>
      <c r="RDG10" s="144"/>
      <c r="RDH10" s="144"/>
      <c r="RDI10" s="144"/>
      <c r="RDJ10" s="144"/>
      <c r="RDK10" s="144"/>
      <c r="RDL10" s="144"/>
      <c r="RDM10" s="144"/>
      <c r="RDN10" s="144"/>
      <c r="RDO10" s="144"/>
      <c r="RDP10" s="144"/>
      <c r="RDQ10" s="144"/>
      <c r="RDR10" s="144"/>
      <c r="RDS10" s="144"/>
      <c r="RDT10" s="144"/>
      <c r="RDU10" s="144"/>
      <c r="RDV10" s="144"/>
      <c r="RDW10" s="144"/>
      <c r="RDX10" s="144"/>
      <c r="RDY10" s="144"/>
      <c r="RDZ10" s="144"/>
      <c r="REA10" s="144"/>
      <c r="REB10" s="144"/>
      <c r="REC10" s="144"/>
      <c r="RED10" s="144"/>
      <c r="REE10" s="144"/>
      <c r="REF10" s="144"/>
      <c r="REG10" s="144"/>
      <c r="REH10" s="144"/>
      <c r="REI10" s="144"/>
      <c r="REJ10" s="144"/>
      <c r="REK10" s="144"/>
      <c r="REL10" s="144"/>
      <c r="REM10" s="144"/>
      <c r="REN10" s="144"/>
      <c r="REO10" s="144"/>
      <c r="REP10" s="144"/>
      <c r="REQ10" s="144"/>
      <c r="RER10" s="144"/>
      <c r="RES10" s="144"/>
      <c r="RET10" s="144"/>
      <c r="REU10" s="144"/>
      <c r="REV10" s="144"/>
      <c r="REW10" s="144"/>
      <c r="REX10" s="144"/>
      <c r="REY10" s="144"/>
      <c r="REZ10" s="144"/>
      <c r="RFA10" s="144"/>
      <c r="RFB10" s="144"/>
      <c r="RFC10" s="144"/>
      <c r="RFD10" s="144"/>
      <c r="RFE10" s="144"/>
      <c r="RFF10" s="144"/>
      <c r="RFG10" s="144"/>
      <c r="RFH10" s="144"/>
      <c r="RFI10" s="144"/>
      <c r="RFJ10" s="144"/>
      <c r="RFK10" s="144"/>
      <c r="RFL10" s="144"/>
      <c r="RFM10" s="144"/>
      <c r="RFN10" s="144"/>
      <c r="RFO10" s="144"/>
      <c r="RFP10" s="144"/>
      <c r="RFQ10" s="144"/>
      <c r="RFR10" s="144"/>
      <c r="RFS10" s="144"/>
      <c r="RFT10" s="144"/>
      <c r="RFU10" s="144"/>
      <c r="RFV10" s="144"/>
      <c r="RFW10" s="144"/>
      <c r="RFX10" s="144"/>
      <c r="RFY10" s="144"/>
      <c r="RFZ10" s="144"/>
      <c r="RGA10" s="144"/>
      <c r="RGB10" s="144"/>
      <c r="RGC10" s="144"/>
      <c r="RGD10" s="144"/>
      <c r="RGE10" s="144"/>
      <c r="RGF10" s="144"/>
      <c r="RGG10" s="144"/>
      <c r="RGH10" s="144"/>
      <c r="RGI10" s="144"/>
      <c r="RGJ10" s="144"/>
      <c r="RGK10" s="144"/>
      <c r="RGL10" s="144"/>
      <c r="RGM10" s="144"/>
      <c r="RGN10" s="144"/>
      <c r="RGO10" s="144"/>
      <c r="RGP10" s="144"/>
      <c r="RGQ10" s="144"/>
      <c r="RGR10" s="144"/>
      <c r="RGS10" s="144"/>
      <c r="RGT10" s="144"/>
      <c r="RGU10" s="144"/>
      <c r="RGV10" s="144"/>
      <c r="RGW10" s="144"/>
      <c r="RGX10" s="144"/>
      <c r="RGY10" s="144"/>
      <c r="RGZ10" s="144"/>
      <c r="RHA10" s="144"/>
      <c r="RHB10" s="144"/>
      <c r="RHC10" s="144"/>
      <c r="RHD10" s="144"/>
      <c r="RHE10" s="144"/>
      <c r="RHF10" s="144"/>
      <c r="RHG10" s="144"/>
      <c r="RHH10" s="144"/>
      <c r="RHI10" s="144"/>
      <c r="RHJ10" s="144"/>
      <c r="RHK10" s="144"/>
      <c r="RHL10" s="144"/>
      <c r="RHM10" s="144"/>
      <c r="RHN10" s="144"/>
      <c r="RHO10" s="144"/>
      <c r="RHP10" s="144"/>
      <c r="RHQ10" s="144"/>
      <c r="RHR10" s="144"/>
      <c r="RHS10" s="144"/>
      <c r="RHT10" s="144"/>
      <c r="RHU10" s="144"/>
      <c r="RHV10" s="144"/>
      <c r="RHW10" s="144"/>
      <c r="RHX10" s="144"/>
      <c r="RHY10" s="144"/>
      <c r="RHZ10" s="144"/>
      <c r="RIA10" s="144"/>
      <c r="RIB10" s="144"/>
      <c r="RIC10" s="144"/>
      <c r="RID10" s="144"/>
      <c r="RIE10" s="144"/>
      <c r="RIF10" s="144"/>
      <c r="RIG10" s="144"/>
      <c r="RIH10" s="144"/>
      <c r="RII10" s="144"/>
      <c r="RIJ10" s="144"/>
      <c r="RIK10" s="144"/>
      <c r="RIL10" s="144"/>
      <c r="RIM10" s="144"/>
      <c r="RIN10" s="144"/>
      <c r="RIO10" s="144"/>
      <c r="RIP10" s="144"/>
      <c r="RIQ10" s="144"/>
      <c r="RIR10" s="144"/>
      <c r="RIS10" s="144"/>
      <c r="RIT10" s="144"/>
      <c r="RIU10" s="144"/>
      <c r="RIV10" s="144"/>
      <c r="RIW10" s="144"/>
      <c r="RIX10" s="144"/>
      <c r="RIY10" s="144"/>
      <c r="RIZ10" s="144"/>
      <c r="RJA10" s="144"/>
      <c r="RJB10" s="144"/>
      <c r="RJC10" s="144"/>
      <c r="RJD10" s="144"/>
      <c r="RJE10" s="144"/>
      <c r="RJF10" s="144"/>
      <c r="RJG10" s="144"/>
      <c r="RJH10" s="144"/>
      <c r="RJI10" s="144"/>
      <c r="RJJ10" s="144"/>
      <c r="RJK10" s="144"/>
      <c r="RJL10" s="144"/>
      <c r="RJM10" s="144"/>
      <c r="RJN10" s="144"/>
      <c r="RJO10" s="144"/>
      <c r="RJP10" s="144"/>
      <c r="RJQ10" s="144"/>
      <c r="RJR10" s="144"/>
      <c r="RJS10" s="144"/>
      <c r="RJT10" s="144"/>
      <c r="RJU10" s="144"/>
      <c r="RJV10" s="144"/>
      <c r="RJW10" s="144"/>
      <c r="RJX10" s="144"/>
      <c r="RJY10" s="144"/>
      <c r="RJZ10" s="144"/>
      <c r="RKA10" s="144"/>
      <c r="RKB10" s="144"/>
      <c r="RKC10" s="144"/>
      <c r="RKD10" s="144"/>
      <c r="RKE10" s="144"/>
      <c r="RKF10" s="144"/>
      <c r="RKG10" s="144"/>
      <c r="RKH10" s="144"/>
      <c r="RKI10" s="144"/>
      <c r="RKJ10" s="144"/>
      <c r="RKK10" s="144"/>
      <c r="RKL10" s="144"/>
      <c r="RKM10" s="144"/>
      <c r="RKN10" s="144"/>
      <c r="RKO10" s="144"/>
      <c r="RKP10" s="144"/>
      <c r="RKQ10" s="144"/>
      <c r="RKR10" s="144"/>
      <c r="RKS10" s="144"/>
      <c r="RKT10" s="144"/>
      <c r="RKU10" s="144"/>
      <c r="RKV10" s="144"/>
      <c r="RKW10" s="144"/>
      <c r="RKX10" s="144"/>
      <c r="RKY10" s="144"/>
      <c r="RKZ10" s="144"/>
      <c r="RLA10" s="144"/>
      <c r="RLB10" s="144"/>
      <c r="RLC10" s="144"/>
      <c r="RLD10" s="144"/>
      <c r="RLE10" s="144"/>
      <c r="RLF10" s="144"/>
      <c r="RLG10" s="144"/>
      <c r="RLH10" s="144"/>
      <c r="RLI10" s="144"/>
      <c r="RLJ10" s="144"/>
      <c r="RLK10" s="144"/>
      <c r="RLL10" s="144"/>
      <c r="RLM10" s="144"/>
      <c r="RLN10" s="144"/>
      <c r="RLO10" s="144"/>
      <c r="RLP10" s="144"/>
      <c r="RLQ10" s="144"/>
      <c r="RLR10" s="144"/>
      <c r="RLS10" s="144"/>
      <c r="RLT10" s="144"/>
      <c r="RLU10" s="144"/>
      <c r="RLV10" s="144"/>
      <c r="RLW10" s="144"/>
      <c r="RLX10" s="144"/>
      <c r="RLY10" s="144"/>
      <c r="RLZ10" s="144"/>
      <c r="RMA10" s="144"/>
      <c r="RMB10" s="144"/>
      <c r="RMC10" s="144"/>
      <c r="RMD10" s="144"/>
      <c r="RME10" s="144"/>
      <c r="RMF10" s="144"/>
      <c r="RMG10" s="144"/>
      <c r="RMH10" s="144"/>
      <c r="RMI10" s="144"/>
      <c r="RMJ10" s="144"/>
      <c r="RMK10" s="144"/>
      <c r="RML10" s="144"/>
      <c r="RMM10" s="144"/>
      <c r="RMN10" s="144"/>
      <c r="RMO10" s="144"/>
      <c r="RMP10" s="144"/>
      <c r="RMQ10" s="144"/>
      <c r="RMR10" s="144"/>
      <c r="RMS10" s="144"/>
      <c r="RMT10" s="144"/>
      <c r="RMU10" s="144"/>
      <c r="RMV10" s="144"/>
      <c r="RMW10" s="144"/>
      <c r="RMX10" s="144"/>
      <c r="RMY10" s="144"/>
      <c r="RMZ10" s="144"/>
      <c r="RNA10" s="144"/>
      <c r="RNB10" s="144"/>
      <c r="RNC10" s="144"/>
      <c r="RND10" s="144"/>
      <c r="RNE10" s="144"/>
      <c r="RNF10" s="144"/>
      <c r="RNG10" s="144"/>
      <c r="RNH10" s="144"/>
      <c r="RNI10" s="144"/>
      <c r="RNJ10" s="144"/>
      <c r="RNK10" s="144"/>
      <c r="RNL10" s="144"/>
      <c r="RNM10" s="144"/>
      <c r="RNN10" s="144"/>
      <c r="RNO10" s="144"/>
      <c r="RNP10" s="144"/>
      <c r="RNQ10" s="144"/>
      <c r="RNR10" s="144"/>
      <c r="RNS10" s="144"/>
      <c r="RNT10" s="144"/>
      <c r="RNU10" s="144"/>
      <c r="RNV10" s="144"/>
      <c r="RNW10" s="144"/>
      <c r="RNX10" s="144"/>
      <c r="RNY10" s="144"/>
      <c r="RNZ10" s="144"/>
      <c r="ROA10" s="144"/>
      <c r="ROB10" s="144"/>
      <c r="ROC10" s="144"/>
      <c r="ROD10" s="144"/>
      <c r="ROE10" s="144"/>
      <c r="ROF10" s="144"/>
      <c r="ROG10" s="144"/>
      <c r="ROH10" s="144"/>
      <c r="ROI10" s="144"/>
      <c r="ROJ10" s="144"/>
      <c r="ROK10" s="144"/>
      <c r="ROL10" s="144"/>
      <c r="ROM10" s="144"/>
      <c r="RON10" s="144"/>
      <c r="ROO10" s="144"/>
      <c r="ROP10" s="144"/>
      <c r="ROQ10" s="144"/>
      <c r="ROR10" s="144"/>
      <c r="ROS10" s="144"/>
      <c r="ROT10" s="144"/>
      <c r="ROU10" s="144"/>
      <c r="ROV10" s="144"/>
      <c r="ROW10" s="144"/>
      <c r="ROX10" s="144"/>
      <c r="ROY10" s="144"/>
      <c r="ROZ10" s="144"/>
      <c r="RPA10" s="144"/>
      <c r="RPB10" s="144"/>
      <c r="RPC10" s="144"/>
      <c r="RPD10" s="144"/>
      <c r="RPE10" s="144"/>
      <c r="RPF10" s="144"/>
      <c r="RPG10" s="144"/>
      <c r="RPH10" s="144"/>
      <c r="RPI10" s="144"/>
      <c r="RPJ10" s="144"/>
      <c r="RPK10" s="144"/>
      <c r="RPL10" s="144"/>
      <c r="RPM10" s="144"/>
      <c r="RPN10" s="144"/>
      <c r="RPO10" s="144"/>
      <c r="RPP10" s="144"/>
      <c r="RPQ10" s="144"/>
      <c r="RPR10" s="144"/>
      <c r="RPS10" s="144"/>
      <c r="RPT10" s="144"/>
      <c r="RPU10" s="144"/>
      <c r="RPV10" s="144"/>
      <c r="RPW10" s="144"/>
      <c r="RPX10" s="144"/>
      <c r="RPY10" s="144"/>
      <c r="RPZ10" s="144"/>
      <c r="RQA10" s="144"/>
      <c r="RQB10" s="144"/>
      <c r="RQC10" s="144"/>
      <c r="RQD10" s="144"/>
      <c r="RQE10" s="144"/>
      <c r="RQF10" s="144"/>
      <c r="RQG10" s="144"/>
      <c r="RQH10" s="144"/>
      <c r="RQI10" s="144"/>
      <c r="RQJ10" s="144"/>
      <c r="RQK10" s="144"/>
      <c r="RQL10" s="144"/>
      <c r="RQM10" s="144"/>
      <c r="RQN10" s="144"/>
      <c r="RQO10" s="144"/>
      <c r="RQP10" s="144"/>
      <c r="RQQ10" s="144"/>
      <c r="RQR10" s="144"/>
      <c r="RQS10" s="144"/>
      <c r="RQT10" s="144"/>
      <c r="RQU10" s="144"/>
      <c r="RQV10" s="144"/>
      <c r="RQW10" s="144"/>
      <c r="RQX10" s="144"/>
      <c r="RQY10" s="144"/>
      <c r="RQZ10" s="144"/>
      <c r="RRA10" s="144"/>
      <c r="RRB10" s="144"/>
      <c r="RRC10" s="144"/>
      <c r="RRD10" s="144"/>
      <c r="RRE10" s="144"/>
      <c r="RRF10" s="144"/>
      <c r="RRG10" s="144"/>
      <c r="RRH10" s="144"/>
      <c r="RRI10" s="144"/>
      <c r="RRJ10" s="144"/>
      <c r="RRK10" s="144"/>
      <c r="RRL10" s="144"/>
      <c r="RRM10" s="144"/>
      <c r="RRN10" s="144"/>
      <c r="RRO10" s="144"/>
      <c r="RRP10" s="144"/>
      <c r="RRQ10" s="144"/>
      <c r="RRR10" s="144"/>
      <c r="RRS10" s="144"/>
      <c r="RRT10" s="144"/>
      <c r="RRU10" s="144"/>
      <c r="RRV10" s="144"/>
      <c r="RRW10" s="144"/>
      <c r="RRX10" s="144"/>
      <c r="RRY10" s="144"/>
      <c r="RRZ10" s="144"/>
      <c r="RSA10" s="144"/>
      <c r="RSB10" s="144"/>
      <c r="RSC10" s="144"/>
      <c r="RSD10" s="144"/>
      <c r="RSE10" s="144"/>
      <c r="RSF10" s="144"/>
      <c r="RSG10" s="144"/>
      <c r="RSH10" s="144"/>
      <c r="RSI10" s="144"/>
      <c r="RSJ10" s="144"/>
      <c r="RSK10" s="144"/>
      <c r="RSL10" s="144"/>
      <c r="RSM10" s="144"/>
      <c r="RSN10" s="144"/>
      <c r="RSO10" s="144"/>
      <c r="RSP10" s="144"/>
      <c r="RSQ10" s="144"/>
      <c r="RSR10" s="144"/>
      <c r="RSS10" s="144"/>
      <c r="RST10" s="144"/>
      <c r="RSU10" s="144"/>
      <c r="RSV10" s="144"/>
      <c r="RSW10" s="144"/>
      <c r="RSX10" s="144"/>
      <c r="RSY10" s="144"/>
      <c r="RSZ10" s="144"/>
      <c r="RTA10" s="144"/>
      <c r="RTB10" s="144"/>
      <c r="RTC10" s="144"/>
      <c r="RTD10" s="144"/>
      <c r="RTE10" s="144"/>
      <c r="RTF10" s="144"/>
      <c r="RTG10" s="144"/>
      <c r="RTH10" s="144"/>
      <c r="RTI10" s="144"/>
      <c r="RTJ10" s="144"/>
      <c r="RTK10" s="144"/>
      <c r="RTL10" s="144"/>
      <c r="RTM10" s="144"/>
      <c r="RTN10" s="144"/>
      <c r="RTO10" s="144"/>
      <c r="RTP10" s="144"/>
      <c r="RTQ10" s="144"/>
      <c r="RTR10" s="144"/>
      <c r="RTS10" s="144"/>
      <c r="RTT10" s="144"/>
      <c r="RTU10" s="144"/>
      <c r="RTV10" s="144"/>
      <c r="RTW10" s="144"/>
      <c r="RTX10" s="144"/>
      <c r="RTY10" s="144"/>
      <c r="RTZ10" s="144"/>
      <c r="RUA10" s="144"/>
      <c r="RUB10" s="144"/>
      <c r="RUC10" s="144"/>
      <c r="RUD10" s="144"/>
      <c r="RUE10" s="144"/>
      <c r="RUF10" s="144"/>
      <c r="RUG10" s="144"/>
      <c r="RUH10" s="144"/>
      <c r="RUI10" s="144"/>
      <c r="RUJ10" s="144"/>
      <c r="RUK10" s="144"/>
      <c r="RUL10" s="144"/>
      <c r="RUM10" s="144"/>
      <c r="RUN10" s="144"/>
      <c r="RUO10" s="144"/>
      <c r="RUP10" s="144"/>
      <c r="RUQ10" s="144"/>
      <c r="RUR10" s="144"/>
      <c r="RUS10" s="144"/>
      <c r="RUT10" s="144"/>
      <c r="RUU10" s="144"/>
      <c r="RUV10" s="144"/>
      <c r="RUW10" s="144"/>
      <c r="RUX10" s="144"/>
      <c r="RUY10" s="144"/>
      <c r="RUZ10" s="144"/>
      <c r="RVA10" s="144"/>
      <c r="RVB10" s="144"/>
      <c r="RVC10" s="144"/>
      <c r="RVD10" s="144"/>
      <c r="RVE10" s="144"/>
      <c r="RVF10" s="144"/>
      <c r="RVG10" s="144"/>
      <c r="RVH10" s="144"/>
      <c r="RVI10" s="144"/>
      <c r="RVJ10" s="144"/>
      <c r="RVK10" s="144"/>
      <c r="RVL10" s="144"/>
      <c r="RVM10" s="144"/>
      <c r="RVN10" s="144"/>
      <c r="RVO10" s="144"/>
      <c r="RVP10" s="144"/>
      <c r="RVQ10" s="144"/>
      <c r="RVR10" s="144"/>
      <c r="RVS10" s="144"/>
      <c r="RVT10" s="144"/>
      <c r="RVU10" s="144"/>
      <c r="RVV10" s="144"/>
      <c r="RVW10" s="144"/>
      <c r="RVX10" s="144"/>
      <c r="RVY10" s="144"/>
      <c r="RVZ10" s="144"/>
      <c r="RWA10" s="144"/>
      <c r="RWB10" s="144"/>
      <c r="RWC10" s="144"/>
      <c r="RWD10" s="144"/>
      <c r="RWE10" s="144"/>
      <c r="RWF10" s="144"/>
      <c r="RWG10" s="144"/>
      <c r="RWH10" s="144"/>
      <c r="RWI10" s="144"/>
      <c r="RWJ10" s="144"/>
      <c r="RWK10" s="144"/>
      <c r="RWL10" s="144"/>
      <c r="RWM10" s="144"/>
      <c r="RWN10" s="144"/>
      <c r="RWO10" s="144"/>
      <c r="RWP10" s="144"/>
      <c r="RWQ10" s="144"/>
      <c r="RWR10" s="144"/>
      <c r="RWS10" s="144"/>
      <c r="RWT10" s="144"/>
      <c r="RWU10" s="144"/>
      <c r="RWV10" s="144"/>
      <c r="RWW10" s="144"/>
      <c r="RWX10" s="144"/>
      <c r="RWY10" s="144"/>
      <c r="RWZ10" s="144"/>
      <c r="RXA10" s="144"/>
      <c r="RXB10" s="144"/>
      <c r="RXC10" s="144"/>
      <c r="RXD10" s="144"/>
      <c r="RXE10" s="144"/>
      <c r="RXF10" s="144"/>
      <c r="RXG10" s="144"/>
      <c r="RXH10" s="144"/>
      <c r="RXI10" s="144"/>
      <c r="RXJ10" s="144"/>
      <c r="RXK10" s="144"/>
      <c r="RXL10" s="144"/>
      <c r="RXM10" s="144"/>
      <c r="RXN10" s="144"/>
      <c r="RXO10" s="144"/>
      <c r="RXP10" s="144"/>
      <c r="RXQ10" s="144"/>
      <c r="RXR10" s="144"/>
      <c r="RXS10" s="144"/>
      <c r="RXT10" s="144"/>
      <c r="RXU10" s="144"/>
      <c r="RXV10" s="144"/>
      <c r="RXW10" s="144"/>
      <c r="RXX10" s="144"/>
      <c r="RXY10" s="144"/>
      <c r="RXZ10" s="144"/>
      <c r="RYA10" s="144"/>
      <c r="RYB10" s="144"/>
      <c r="RYC10" s="144"/>
      <c r="RYD10" s="144"/>
      <c r="RYE10" s="144"/>
      <c r="RYF10" s="144"/>
      <c r="RYG10" s="144"/>
      <c r="RYH10" s="144"/>
      <c r="RYI10" s="144"/>
      <c r="RYJ10" s="144"/>
      <c r="RYK10" s="144"/>
      <c r="RYL10" s="144"/>
      <c r="RYM10" s="144"/>
      <c r="RYN10" s="144"/>
      <c r="RYO10" s="144"/>
      <c r="RYP10" s="144"/>
      <c r="RYQ10" s="144"/>
      <c r="RYR10" s="144"/>
      <c r="RYS10" s="144"/>
      <c r="RYT10" s="144"/>
      <c r="RYU10" s="144"/>
      <c r="RYV10" s="144"/>
      <c r="RYW10" s="144"/>
      <c r="RYX10" s="144"/>
      <c r="RYY10" s="144"/>
      <c r="RYZ10" s="144"/>
      <c r="RZA10" s="144"/>
      <c r="RZB10" s="144"/>
      <c r="RZC10" s="144"/>
      <c r="RZD10" s="144"/>
      <c r="RZE10" s="144"/>
      <c r="RZF10" s="144"/>
      <c r="RZG10" s="144"/>
      <c r="RZH10" s="144"/>
      <c r="RZI10" s="144"/>
      <c r="RZJ10" s="144"/>
      <c r="RZK10" s="144"/>
      <c r="RZL10" s="144"/>
      <c r="RZM10" s="144"/>
      <c r="RZN10" s="144"/>
      <c r="RZO10" s="144"/>
      <c r="RZP10" s="144"/>
      <c r="RZQ10" s="144"/>
      <c r="RZR10" s="144"/>
      <c r="RZS10" s="144"/>
      <c r="RZT10" s="144"/>
      <c r="RZU10" s="144"/>
      <c r="RZV10" s="144"/>
      <c r="RZW10" s="144"/>
      <c r="RZX10" s="144"/>
      <c r="RZY10" s="144"/>
      <c r="RZZ10" s="144"/>
      <c r="SAA10" s="144"/>
      <c r="SAB10" s="144"/>
      <c r="SAC10" s="144"/>
      <c r="SAD10" s="144"/>
      <c r="SAE10" s="144"/>
      <c r="SAF10" s="144"/>
      <c r="SAG10" s="144"/>
      <c r="SAH10" s="144"/>
      <c r="SAI10" s="144"/>
      <c r="SAJ10" s="144"/>
      <c r="SAK10" s="144"/>
      <c r="SAL10" s="144"/>
      <c r="SAM10" s="144"/>
      <c r="SAN10" s="144"/>
      <c r="SAO10" s="144"/>
      <c r="SAP10" s="144"/>
      <c r="SAQ10" s="144"/>
      <c r="SAR10" s="144"/>
      <c r="SAS10" s="144"/>
      <c r="SAT10" s="144"/>
      <c r="SAU10" s="144"/>
      <c r="SAV10" s="144"/>
      <c r="SAW10" s="144"/>
      <c r="SAX10" s="144"/>
      <c r="SAY10" s="144"/>
      <c r="SAZ10" s="144"/>
      <c r="SBA10" s="144"/>
      <c r="SBB10" s="144"/>
      <c r="SBC10" s="144"/>
      <c r="SBD10" s="144"/>
      <c r="SBE10" s="144"/>
      <c r="SBF10" s="144"/>
      <c r="SBG10" s="144"/>
      <c r="SBH10" s="144"/>
      <c r="SBI10" s="144"/>
      <c r="SBJ10" s="144"/>
      <c r="SBK10" s="144"/>
      <c r="SBL10" s="144"/>
      <c r="SBM10" s="144"/>
      <c r="SBN10" s="144"/>
      <c r="SBO10" s="144"/>
      <c r="SBP10" s="144"/>
      <c r="SBQ10" s="144"/>
      <c r="SBR10" s="144"/>
      <c r="SBS10" s="144"/>
      <c r="SBT10" s="144"/>
      <c r="SBU10" s="144"/>
      <c r="SBV10" s="144"/>
      <c r="SBW10" s="144"/>
      <c r="SBX10" s="144"/>
      <c r="SBY10" s="144"/>
      <c r="SBZ10" s="144"/>
      <c r="SCA10" s="144"/>
      <c r="SCB10" s="144"/>
      <c r="SCC10" s="144"/>
      <c r="SCD10" s="144"/>
      <c r="SCE10" s="144"/>
      <c r="SCF10" s="144"/>
      <c r="SCG10" s="144"/>
      <c r="SCH10" s="144"/>
      <c r="SCI10" s="144"/>
      <c r="SCJ10" s="144"/>
      <c r="SCK10" s="144"/>
      <c r="SCL10" s="144"/>
      <c r="SCM10" s="144"/>
      <c r="SCN10" s="144"/>
      <c r="SCO10" s="144"/>
      <c r="SCP10" s="144"/>
      <c r="SCQ10" s="144"/>
      <c r="SCR10" s="144"/>
      <c r="SCS10" s="144"/>
      <c r="SCT10" s="144"/>
      <c r="SCU10" s="144"/>
      <c r="SCV10" s="144"/>
      <c r="SCW10" s="144"/>
      <c r="SCX10" s="144"/>
      <c r="SCY10" s="144"/>
      <c r="SCZ10" s="144"/>
      <c r="SDA10" s="144"/>
      <c r="SDB10" s="144"/>
      <c r="SDC10" s="144"/>
      <c r="SDD10" s="144"/>
      <c r="SDE10" s="144"/>
      <c r="SDF10" s="144"/>
      <c r="SDG10" s="144"/>
      <c r="SDH10" s="144"/>
      <c r="SDI10" s="144"/>
      <c r="SDJ10" s="144"/>
      <c r="SDK10" s="144"/>
      <c r="SDL10" s="144"/>
      <c r="SDM10" s="144"/>
      <c r="SDN10" s="144"/>
      <c r="SDO10" s="144"/>
      <c r="SDP10" s="144"/>
      <c r="SDQ10" s="144"/>
      <c r="SDR10" s="144"/>
      <c r="SDS10" s="144"/>
      <c r="SDT10" s="144"/>
      <c r="SDU10" s="144"/>
      <c r="SDV10" s="144"/>
      <c r="SDW10" s="144"/>
      <c r="SDX10" s="144"/>
      <c r="SDY10" s="144"/>
      <c r="SDZ10" s="144"/>
      <c r="SEA10" s="144"/>
      <c r="SEB10" s="144"/>
      <c r="SEC10" s="144"/>
      <c r="SED10" s="144"/>
      <c r="SEE10" s="144"/>
      <c r="SEF10" s="144"/>
      <c r="SEG10" s="144"/>
      <c r="SEH10" s="144"/>
      <c r="SEI10" s="144"/>
      <c r="SEJ10" s="144"/>
      <c r="SEK10" s="144"/>
      <c r="SEL10" s="144"/>
      <c r="SEM10" s="144"/>
      <c r="SEN10" s="144"/>
      <c r="SEO10" s="144"/>
      <c r="SEP10" s="144"/>
      <c r="SEQ10" s="144"/>
      <c r="SER10" s="144"/>
      <c r="SES10" s="144"/>
      <c r="SET10" s="144"/>
      <c r="SEU10" s="144"/>
      <c r="SEV10" s="144"/>
      <c r="SEW10" s="144"/>
      <c r="SEX10" s="144"/>
      <c r="SEY10" s="144"/>
      <c r="SEZ10" s="144"/>
      <c r="SFA10" s="144"/>
      <c r="SFB10" s="144"/>
      <c r="SFC10" s="144"/>
      <c r="SFD10" s="144"/>
      <c r="SFE10" s="144"/>
      <c r="SFF10" s="144"/>
      <c r="SFG10" s="144"/>
      <c r="SFH10" s="144"/>
      <c r="SFI10" s="144"/>
      <c r="SFJ10" s="144"/>
      <c r="SFK10" s="144"/>
      <c r="SFL10" s="144"/>
      <c r="SFM10" s="144"/>
      <c r="SFN10" s="144"/>
      <c r="SFO10" s="144"/>
      <c r="SFP10" s="144"/>
      <c r="SFQ10" s="144"/>
      <c r="SFR10" s="144"/>
      <c r="SFS10" s="144"/>
      <c r="SFT10" s="144"/>
      <c r="SFU10" s="144"/>
      <c r="SFV10" s="144"/>
      <c r="SFW10" s="144"/>
      <c r="SFX10" s="144"/>
      <c r="SFY10" s="144"/>
      <c r="SFZ10" s="144"/>
      <c r="SGA10" s="144"/>
      <c r="SGB10" s="144"/>
      <c r="SGC10" s="144"/>
      <c r="SGD10" s="144"/>
      <c r="SGE10" s="144"/>
      <c r="SGF10" s="144"/>
      <c r="SGG10" s="144"/>
      <c r="SGH10" s="144"/>
      <c r="SGI10" s="144"/>
      <c r="SGJ10" s="144"/>
      <c r="SGK10" s="144"/>
      <c r="SGL10" s="144"/>
      <c r="SGM10" s="144"/>
      <c r="SGN10" s="144"/>
      <c r="SGO10" s="144"/>
      <c r="SGP10" s="144"/>
      <c r="SGQ10" s="144"/>
      <c r="SGR10" s="144"/>
      <c r="SGS10" s="144"/>
      <c r="SGT10" s="144"/>
      <c r="SGU10" s="144"/>
      <c r="SGV10" s="144"/>
      <c r="SGW10" s="144"/>
      <c r="SGX10" s="144"/>
      <c r="SGY10" s="144"/>
      <c r="SGZ10" s="144"/>
      <c r="SHA10" s="144"/>
      <c r="SHB10" s="144"/>
      <c r="SHC10" s="144"/>
      <c r="SHD10" s="144"/>
      <c r="SHE10" s="144"/>
      <c r="SHF10" s="144"/>
      <c r="SHG10" s="144"/>
      <c r="SHH10" s="144"/>
      <c r="SHI10" s="144"/>
      <c r="SHJ10" s="144"/>
      <c r="SHK10" s="144"/>
      <c r="SHL10" s="144"/>
      <c r="SHM10" s="144"/>
      <c r="SHN10" s="144"/>
      <c r="SHO10" s="144"/>
      <c r="SHP10" s="144"/>
      <c r="SHQ10" s="144"/>
      <c r="SHR10" s="144"/>
      <c r="SHS10" s="144"/>
      <c r="SHT10" s="144"/>
      <c r="SHU10" s="144"/>
      <c r="SHV10" s="144"/>
      <c r="SHW10" s="144"/>
      <c r="SHX10" s="144"/>
      <c r="SHY10" s="144"/>
      <c r="SHZ10" s="144"/>
      <c r="SIA10" s="144"/>
      <c r="SIB10" s="144"/>
      <c r="SIC10" s="144"/>
      <c r="SID10" s="144"/>
      <c r="SIE10" s="144"/>
      <c r="SIF10" s="144"/>
      <c r="SIG10" s="144"/>
      <c r="SIH10" s="144"/>
      <c r="SII10" s="144"/>
      <c r="SIJ10" s="144"/>
      <c r="SIK10" s="144"/>
      <c r="SIL10" s="144"/>
      <c r="SIM10" s="144"/>
      <c r="SIN10" s="144"/>
      <c r="SIO10" s="144"/>
      <c r="SIP10" s="144"/>
      <c r="SIQ10" s="144"/>
      <c r="SIR10" s="144"/>
      <c r="SIS10" s="144"/>
      <c r="SIT10" s="144"/>
      <c r="SIU10" s="144"/>
      <c r="SIV10" s="144"/>
      <c r="SIW10" s="144"/>
      <c r="SIX10" s="144"/>
      <c r="SIY10" s="144"/>
      <c r="SIZ10" s="144"/>
      <c r="SJA10" s="144"/>
      <c r="SJB10" s="144"/>
      <c r="SJC10" s="144"/>
      <c r="SJD10" s="144"/>
      <c r="SJE10" s="144"/>
      <c r="SJF10" s="144"/>
      <c r="SJG10" s="144"/>
      <c r="SJH10" s="144"/>
      <c r="SJI10" s="144"/>
      <c r="SJJ10" s="144"/>
      <c r="SJK10" s="144"/>
      <c r="SJL10" s="144"/>
      <c r="SJM10" s="144"/>
      <c r="SJN10" s="144"/>
      <c r="SJO10" s="144"/>
      <c r="SJP10" s="144"/>
      <c r="SJQ10" s="144"/>
      <c r="SJR10" s="144"/>
      <c r="SJS10" s="144"/>
      <c r="SJT10" s="144"/>
      <c r="SJU10" s="144"/>
      <c r="SJV10" s="144"/>
      <c r="SJW10" s="144"/>
      <c r="SJX10" s="144"/>
      <c r="SJY10" s="144"/>
      <c r="SJZ10" s="144"/>
      <c r="SKA10" s="144"/>
      <c r="SKB10" s="144"/>
      <c r="SKC10" s="144"/>
      <c r="SKD10" s="144"/>
      <c r="SKE10" s="144"/>
      <c r="SKF10" s="144"/>
      <c r="SKG10" s="144"/>
      <c r="SKH10" s="144"/>
      <c r="SKI10" s="144"/>
      <c r="SKJ10" s="144"/>
      <c r="SKK10" s="144"/>
      <c r="SKL10" s="144"/>
      <c r="SKM10" s="144"/>
      <c r="SKN10" s="144"/>
      <c r="SKO10" s="144"/>
      <c r="SKP10" s="144"/>
      <c r="SKQ10" s="144"/>
      <c r="SKR10" s="144"/>
      <c r="SKS10" s="144"/>
      <c r="SKT10" s="144"/>
      <c r="SKU10" s="144"/>
      <c r="SKV10" s="144"/>
      <c r="SKW10" s="144"/>
      <c r="SKX10" s="144"/>
      <c r="SKY10" s="144"/>
      <c r="SKZ10" s="144"/>
      <c r="SLA10" s="144"/>
      <c r="SLB10" s="144"/>
      <c r="SLC10" s="144"/>
      <c r="SLD10" s="144"/>
      <c r="SLE10" s="144"/>
      <c r="SLF10" s="144"/>
      <c r="SLG10" s="144"/>
      <c r="SLH10" s="144"/>
      <c r="SLI10" s="144"/>
      <c r="SLJ10" s="144"/>
      <c r="SLK10" s="144"/>
      <c r="SLL10" s="144"/>
      <c r="SLM10" s="144"/>
      <c r="SLN10" s="144"/>
      <c r="SLO10" s="144"/>
      <c r="SLP10" s="144"/>
      <c r="SLQ10" s="144"/>
      <c r="SLR10" s="144"/>
      <c r="SLS10" s="144"/>
      <c r="SLT10" s="144"/>
      <c r="SLU10" s="144"/>
      <c r="SLV10" s="144"/>
      <c r="SLW10" s="144"/>
      <c r="SLX10" s="144"/>
      <c r="SLY10" s="144"/>
      <c r="SLZ10" s="144"/>
      <c r="SMA10" s="144"/>
      <c r="SMB10" s="144"/>
      <c r="SMC10" s="144"/>
      <c r="SMD10" s="144"/>
      <c r="SME10" s="144"/>
      <c r="SMF10" s="144"/>
      <c r="SMG10" s="144"/>
      <c r="SMH10" s="144"/>
      <c r="SMI10" s="144"/>
      <c r="SMJ10" s="144"/>
      <c r="SMK10" s="144"/>
      <c r="SML10" s="144"/>
      <c r="SMM10" s="144"/>
      <c r="SMN10" s="144"/>
      <c r="SMO10" s="144"/>
      <c r="SMP10" s="144"/>
      <c r="SMQ10" s="144"/>
      <c r="SMR10" s="144"/>
      <c r="SMS10" s="144"/>
      <c r="SMT10" s="144"/>
      <c r="SMU10" s="144"/>
      <c r="SMV10" s="144"/>
      <c r="SMW10" s="144"/>
      <c r="SMX10" s="144"/>
      <c r="SMY10" s="144"/>
      <c r="SMZ10" s="144"/>
      <c r="SNA10" s="144"/>
      <c r="SNB10" s="144"/>
      <c r="SNC10" s="144"/>
      <c r="SND10" s="144"/>
      <c r="SNE10" s="144"/>
      <c r="SNF10" s="144"/>
      <c r="SNG10" s="144"/>
      <c r="SNH10" s="144"/>
      <c r="SNI10" s="144"/>
      <c r="SNJ10" s="144"/>
      <c r="SNK10" s="144"/>
      <c r="SNL10" s="144"/>
      <c r="SNM10" s="144"/>
      <c r="SNN10" s="144"/>
      <c r="SNO10" s="144"/>
      <c r="SNP10" s="144"/>
      <c r="SNQ10" s="144"/>
      <c r="SNR10" s="144"/>
      <c r="SNS10" s="144"/>
      <c r="SNT10" s="144"/>
      <c r="SNU10" s="144"/>
      <c r="SNV10" s="144"/>
      <c r="SNW10" s="144"/>
      <c r="SNX10" s="144"/>
      <c r="SNY10" s="144"/>
      <c r="SNZ10" s="144"/>
      <c r="SOA10" s="144"/>
      <c r="SOB10" s="144"/>
      <c r="SOC10" s="144"/>
      <c r="SOD10" s="144"/>
      <c r="SOE10" s="144"/>
      <c r="SOF10" s="144"/>
      <c r="SOG10" s="144"/>
      <c r="SOH10" s="144"/>
      <c r="SOI10" s="144"/>
      <c r="SOJ10" s="144"/>
      <c r="SOK10" s="144"/>
      <c r="SOL10" s="144"/>
      <c r="SOM10" s="144"/>
      <c r="SON10" s="144"/>
      <c r="SOO10" s="144"/>
      <c r="SOP10" s="144"/>
      <c r="SOQ10" s="144"/>
      <c r="SOR10" s="144"/>
      <c r="SOS10" s="144"/>
      <c r="SOT10" s="144"/>
      <c r="SOU10" s="144"/>
      <c r="SOV10" s="144"/>
      <c r="SOW10" s="144"/>
      <c r="SOX10" s="144"/>
      <c r="SOY10" s="144"/>
      <c r="SOZ10" s="144"/>
      <c r="SPA10" s="144"/>
      <c r="SPB10" s="144"/>
      <c r="SPC10" s="144"/>
      <c r="SPD10" s="144"/>
      <c r="SPE10" s="144"/>
      <c r="SPF10" s="144"/>
      <c r="SPG10" s="144"/>
      <c r="SPH10" s="144"/>
      <c r="SPI10" s="144"/>
      <c r="SPJ10" s="144"/>
      <c r="SPK10" s="144"/>
      <c r="SPL10" s="144"/>
      <c r="SPM10" s="144"/>
      <c r="SPN10" s="144"/>
      <c r="SPO10" s="144"/>
      <c r="SPP10" s="144"/>
      <c r="SPQ10" s="144"/>
      <c r="SPR10" s="144"/>
      <c r="SPS10" s="144"/>
      <c r="SPT10" s="144"/>
      <c r="SPU10" s="144"/>
      <c r="SPV10" s="144"/>
      <c r="SPW10" s="144"/>
      <c r="SPX10" s="144"/>
      <c r="SPY10" s="144"/>
      <c r="SPZ10" s="144"/>
      <c r="SQA10" s="144"/>
      <c r="SQB10" s="144"/>
      <c r="SQC10" s="144"/>
      <c r="SQD10" s="144"/>
      <c r="SQE10" s="144"/>
      <c r="SQF10" s="144"/>
      <c r="SQG10" s="144"/>
      <c r="SQH10" s="144"/>
      <c r="SQI10" s="144"/>
      <c r="SQJ10" s="144"/>
      <c r="SQK10" s="144"/>
      <c r="SQL10" s="144"/>
      <c r="SQM10" s="144"/>
      <c r="SQN10" s="144"/>
      <c r="SQO10" s="144"/>
      <c r="SQP10" s="144"/>
      <c r="SQQ10" s="144"/>
      <c r="SQR10" s="144"/>
      <c r="SQS10" s="144"/>
      <c r="SQT10" s="144"/>
      <c r="SQU10" s="144"/>
      <c r="SQV10" s="144"/>
      <c r="SQW10" s="144"/>
      <c r="SQX10" s="144"/>
      <c r="SQY10" s="144"/>
      <c r="SQZ10" s="144"/>
      <c r="SRA10" s="144"/>
      <c r="SRB10" s="144"/>
      <c r="SRC10" s="144"/>
      <c r="SRD10" s="144"/>
      <c r="SRE10" s="144"/>
      <c r="SRF10" s="144"/>
      <c r="SRG10" s="144"/>
      <c r="SRH10" s="144"/>
      <c r="SRI10" s="144"/>
      <c r="SRJ10" s="144"/>
      <c r="SRK10" s="144"/>
      <c r="SRL10" s="144"/>
      <c r="SRM10" s="144"/>
      <c r="SRN10" s="144"/>
      <c r="SRO10" s="144"/>
      <c r="SRP10" s="144"/>
      <c r="SRQ10" s="144"/>
      <c r="SRR10" s="144"/>
      <c r="SRS10" s="144"/>
      <c r="SRT10" s="144"/>
      <c r="SRU10" s="144"/>
      <c r="SRV10" s="144"/>
      <c r="SRW10" s="144"/>
      <c r="SRX10" s="144"/>
      <c r="SRY10" s="144"/>
      <c r="SRZ10" s="144"/>
      <c r="SSA10" s="144"/>
      <c r="SSB10" s="144"/>
      <c r="SSC10" s="144"/>
      <c r="SSD10" s="144"/>
      <c r="SSE10" s="144"/>
      <c r="SSF10" s="144"/>
      <c r="SSG10" s="144"/>
      <c r="SSH10" s="144"/>
      <c r="SSI10" s="144"/>
      <c r="SSJ10" s="144"/>
      <c r="SSK10" s="144"/>
      <c r="SSL10" s="144"/>
      <c r="SSM10" s="144"/>
      <c r="SSN10" s="144"/>
      <c r="SSO10" s="144"/>
      <c r="SSP10" s="144"/>
      <c r="SSQ10" s="144"/>
      <c r="SSR10" s="144"/>
      <c r="SSS10" s="144"/>
      <c r="SST10" s="144"/>
      <c r="SSU10" s="144"/>
      <c r="SSV10" s="144"/>
      <c r="SSW10" s="144"/>
      <c r="SSX10" s="144"/>
      <c r="SSY10" s="144"/>
      <c r="SSZ10" s="144"/>
      <c r="STA10" s="144"/>
      <c r="STB10" s="144"/>
      <c r="STC10" s="144"/>
      <c r="STD10" s="144"/>
      <c r="STE10" s="144"/>
      <c r="STF10" s="144"/>
      <c r="STG10" s="144"/>
      <c r="STH10" s="144"/>
      <c r="STI10" s="144"/>
      <c r="STJ10" s="144"/>
      <c r="STK10" s="144"/>
      <c r="STL10" s="144"/>
      <c r="STM10" s="144"/>
      <c r="STN10" s="144"/>
      <c r="STO10" s="144"/>
      <c r="STP10" s="144"/>
      <c r="STQ10" s="144"/>
      <c r="STR10" s="144"/>
      <c r="STS10" s="144"/>
      <c r="STT10" s="144"/>
      <c r="STU10" s="144"/>
      <c r="STV10" s="144"/>
      <c r="STW10" s="144"/>
      <c r="STX10" s="144"/>
      <c r="STY10" s="144"/>
      <c r="STZ10" s="144"/>
      <c r="SUA10" s="144"/>
      <c r="SUB10" s="144"/>
      <c r="SUC10" s="144"/>
      <c r="SUD10" s="144"/>
      <c r="SUE10" s="144"/>
      <c r="SUF10" s="144"/>
      <c r="SUG10" s="144"/>
      <c r="SUH10" s="144"/>
      <c r="SUI10" s="144"/>
      <c r="SUJ10" s="144"/>
      <c r="SUK10" s="144"/>
      <c r="SUL10" s="144"/>
      <c r="SUM10" s="144"/>
      <c r="SUN10" s="144"/>
      <c r="SUO10" s="144"/>
      <c r="SUP10" s="144"/>
      <c r="SUQ10" s="144"/>
      <c r="SUR10" s="144"/>
      <c r="SUS10" s="144"/>
      <c r="SUT10" s="144"/>
      <c r="SUU10" s="144"/>
      <c r="SUV10" s="144"/>
      <c r="SUW10" s="144"/>
      <c r="SUX10" s="144"/>
      <c r="SUY10" s="144"/>
      <c r="SUZ10" s="144"/>
      <c r="SVA10" s="144"/>
      <c r="SVB10" s="144"/>
      <c r="SVC10" s="144"/>
      <c r="SVD10" s="144"/>
      <c r="SVE10" s="144"/>
      <c r="SVF10" s="144"/>
      <c r="SVG10" s="144"/>
      <c r="SVH10" s="144"/>
      <c r="SVI10" s="144"/>
      <c r="SVJ10" s="144"/>
      <c r="SVK10" s="144"/>
      <c r="SVL10" s="144"/>
      <c r="SVM10" s="144"/>
      <c r="SVN10" s="144"/>
      <c r="SVO10" s="144"/>
      <c r="SVP10" s="144"/>
      <c r="SVQ10" s="144"/>
      <c r="SVR10" s="144"/>
      <c r="SVS10" s="144"/>
      <c r="SVT10" s="144"/>
      <c r="SVU10" s="144"/>
      <c r="SVV10" s="144"/>
      <c r="SVW10" s="144"/>
      <c r="SVX10" s="144"/>
      <c r="SVY10" s="144"/>
      <c r="SVZ10" s="144"/>
      <c r="SWA10" s="144"/>
      <c r="SWB10" s="144"/>
      <c r="SWC10" s="144"/>
      <c r="SWD10" s="144"/>
      <c r="SWE10" s="144"/>
      <c r="SWF10" s="144"/>
      <c r="SWG10" s="144"/>
      <c r="SWH10" s="144"/>
      <c r="SWI10" s="144"/>
      <c r="SWJ10" s="144"/>
      <c r="SWK10" s="144"/>
      <c r="SWL10" s="144"/>
      <c r="SWM10" s="144"/>
      <c r="SWN10" s="144"/>
      <c r="SWO10" s="144"/>
      <c r="SWP10" s="144"/>
      <c r="SWQ10" s="144"/>
      <c r="SWR10" s="144"/>
      <c r="SWS10" s="144"/>
      <c r="SWT10" s="144"/>
      <c r="SWU10" s="144"/>
      <c r="SWV10" s="144"/>
      <c r="SWW10" s="144"/>
      <c r="SWX10" s="144"/>
      <c r="SWY10" s="144"/>
      <c r="SWZ10" s="144"/>
      <c r="SXA10" s="144"/>
      <c r="SXB10" s="144"/>
      <c r="SXC10" s="144"/>
      <c r="SXD10" s="144"/>
      <c r="SXE10" s="144"/>
      <c r="SXF10" s="144"/>
      <c r="SXG10" s="144"/>
      <c r="SXH10" s="144"/>
      <c r="SXI10" s="144"/>
      <c r="SXJ10" s="144"/>
      <c r="SXK10" s="144"/>
      <c r="SXL10" s="144"/>
      <c r="SXM10" s="144"/>
      <c r="SXN10" s="144"/>
      <c r="SXO10" s="144"/>
      <c r="SXP10" s="144"/>
      <c r="SXQ10" s="144"/>
      <c r="SXR10" s="144"/>
      <c r="SXS10" s="144"/>
      <c r="SXT10" s="144"/>
      <c r="SXU10" s="144"/>
      <c r="SXV10" s="144"/>
      <c r="SXW10" s="144"/>
      <c r="SXX10" s="144"/>
      <c r="SXY10" s="144"/>
      <c r="SXZ10" s="144"/>
      <c r="SYA10" s="144"/>
      <c r="SYB10" s="144"/>
      <c r="SYC10" s="144"/>
      <c r="SYD10" s="144"/>
      <c r="SYE10" s="144"/>
      <c r="SYF10" s="144"/>
      <c r="SYG10" s="144"/>
      <c r="SYH10" s="144"/>
      <c r="SYI10" s="144"/>
      <c r="SYJ10" s="144"/>
      <c r="SYK10" s="144"/>
      <c r="SYL10" s="144"/>
      <c r="SYM10" s="144"/>
      <c r="SYN10" s="144"/>
      <c r="SYO10" s="144"/>
      <c r="SYP10" s="144"/>
      <c r="SYQ10" s="144"/>
      <c r="SYR10" s="144"/>
      <c r="SYS10" s="144"/>
      <c r="SYT10" s="144"/>
      <c r="SYU10" s="144"/>
      <c r="SYV10" s="144"/>
      <c r="SYW10" s="144"/>
      <c r="SYX10" s="144"/>
      <c r="SYY10" s="144"/>
      <c r="SYZ10" s="144"/>
      <c r="SZA10" s="144"/>
      <c r="SZB10" s="144"/>
      <c r="SZC10" s="144"/>
      <c r="SZD10" s="144"/>
      <c r="SZE10" s="144"/>
      <c r="SZF10" s="144"/>
      <c r="SZG10" s="144"/>
      <c r="SZH10" s="144"/>
      <c r="SZI10" s="144"/>
      <c r="SZJ10" s="144"/>
      <c r="SZK10" s="144"/>
      <c r="SZL10" s="144"/>
      <c r="SZM10" s="144"/>
      <c r="SZN10" s="144"/>
      <c r="SZO10" s="144"/>
      <c r="SZP10" s="144"/>
      <c r="SZQ10" s="144"/>
      <c r="SZR10" s="144"/>
      <c r="SZS10" s="144"/>
      <c r="SZT10" s="144"/>
      <c r="SZU10" s="144"/>
      <c r="SZV10" s="144"/>
      <c r="SZW10" s="144"/>
      <c r="SZX10" s="144"/>
      <c r="SZY10" s="144"/>
      <c r="SZZ10" s="144"/>
      <c r="TAA10" s="144"/>
      <c r="TAB10" s="144"/>
      <c r="TAC10" s="144"/>
      <c r="TAD10" s="144"/>
      <c r="TAE10" s="144"/>
      <c r="TAF10" s="144"/>
      <c r="TAG10" s="144"/>
      <c r="TAH10" s="144"/>
      <c r="TAI10" s="144"/>
      <c r="TAJ10" s="144"/>
      <c r="TAK10" s="144"/>
      <c r="TAL10" s="144"/>
      <c r="TAM10" s="144"/>
      <c r="TAN10" s="144"/>
      <c r="TAO10" s="144"/>
      <c r="TAP10" s="144"/>
      <c r="TAQ10" s="144"/>
      <c r="TAR10" s="144"/>
      <c r="TAS10" s="144"/>
      <c r="TAT10" s="144"/>
      <c r="TAU10" s="144"/>
      <c r="TAV10" s="144"/>
      <c r="TAW10" s="144"/>
      <c r="TAX10" s="144"/>
      <c r="TAY10" s="144"/>
      <c r="TAZ10" s="144"/>
      <c r="TBA10" s="144"/>
      <c r="TBB10" s="144"/>
      <c r="TBC10" s="144"/>
      <c r="TBD10" s="144"/>
      <c r="TBE10" s="144"/>
      <c r="TBF10" s="144"/>
      <c r="TBG10" s="144"/>
      <c r="TBH10" s="144"/>
      <c r="TBI10" s="144"/>
      <c r="TBJ10" s="144"/>
      <c r="TBK10" s="144"/>
      <c r="TBL10" s="144"/>
      <c r="TBM10" s="144"/>
      <c r="TBN10" s="144"/>
      <c r="TBO10" s="144"/>
      <c r="TBP10" s="144"/>
      <c r="TBQ10" s="144"/>
      <c r="TBR10" s="144"/>
      <c r="TBS10" s="144"/>
      <c r="TBT10" s="144"/>
      <c r="TBU10" s="144"/>
      <c r="TBV10" s="144"/>
      <c r="TBW10" s="144"/>
      <c r="TBX10" s="144"/>
      <c r="TBY10" s="144"/>
      <c r="TBZ10" s="144"/>
      <c r="TCA10" s="144"/>
      <c r="TCB10" s="144"/>
      <c r="TCC10" s="144"/>
      <c r="TCD10" s="144"/>
      <c r="TCE10" s="144"/>
      <c r="TCF10" s="144"/>
      <c r="TCG10" s="144"/>
      <c r="TCH10" s="144"/>
      <c r="TCI10" s="144"/>
      <c r="TCJ10" s="144"/>
      <c r="TCK10" s="144"/>
      <c r="TCL10" s="144"/>
      <c r="TCM10" s="144"/>
      <c r="TCN10" s="144"/>
      <c r="TCO10" s="144"/>
      <c r="TCP10" s="144"/>
      <c r="TCQ10" s="144"/>
      <c r="TCR10" s="144"/>
      <c r="TCS10" s="144"/>
      <c r="TCT10" s="144"/>
      <c r="TCU10" s="144"/>
      <c r="TCV10" s="144"/>
      <c r="TCW10" s="144"/>
      <c r="TCX10" s="144"/>
      <c r="TCY10" s="144"/>
      <c r="TCZ10" s="144"/>
      <c r="TDA10" s="144"/>
      <c r="TDB10" s="144"/>
      <c r="TDC10" s="144"/>
      <c r="TDD10" s="144"/>
      <c r="TDE10" s="144"/>
      <c r="TDF10" s="144"/>
      <c r="TDG10" s="144"/>
      <c r="TDH10" s="144"/>
      <c r="TDI10" s="144"/>
      <c r="TDJ10" s="144"/>
      <c r="TDK10" s="144"/>
      <c r="TDL10" s="144"/>
      <c r="TDM10" s="144"/>
      <c r="TDN10" s="144"/>
      <c r="TDO10" s="144"/>
      <c r="TDP10" s="144"/>
      <c r="TDQ10" s="144"/>
      <c r="TDR10" s="144"/>
      <c r="TDS10" s="144"/>
      <c r="TDT10" s="144"/>
      <c r="TDU10" s="144"/>
      <c r="TDV10" s="144"/>
      <c r="TDW10" s="144"/>
      <c r="TDX10" s="144"/>
      <c r="TDY10" s="144"/>
      <c r="TDZ10" s="144"/>
      <c r="TEA10" s="144"/>
      <c r="TEB10" s="144"/>
      <c r="TEC10" s="144"/>
      <c r="TED10" s="144"/>
      <c r="TEE10" s="144"/>
      <c r="TEF10" s="144"/>
      <c r="TEG10" s="144"/>
      <c r="TEH10" s="144"/>
      <c r="TEI10" s="144"/>
      <c r="TEJ10" s="144"/>
      <c r="TEK10" s="144"/>
      <c r="TEL10" s="144"/>
      <c r="TEM10" s="144"/>
      <c r="TEN10" s="144"/>
      <c r="TEO10" s="144"/>
      <c r="TEP10" s="144"/>
      <c r="TEQ10" s="144"/>
      <c r="TER10" s="144"/>
      <c r="TES10" s="144"/>
      <c r="TET10" s="144"/>
      <c r="TEU10" s="144"/>
      <c r="TEV10" s="144"/>
      <c r="TEW10" s="144"/>
      <c r="TEX10" s="144"/>
      <c r="TEY10" s="144"/>
      <c r="TEZ10" s="144"/>
      <c r="TFA10" s="144"/>
      <c r="TFB10" s="144"/>
      <c r="TFC10" s="144"/>
      <c r="TFD10" s="144"/>
      <c r="TFE10" s="144"/>
      <c r="TFF10" s="144"/>
      <c r="TFG10" s="144"/>
      <c r="TFH10" s="144"/>
      <c r="TFI10" s="144"/>
      <c r="TFJ10" s="144"/>
      <c r="TFK10" s="144"/>
      <c r="TFL10" s="144"/>
      <c r="TFM10" s="144"/>
      <c r="TFN10" s="144"/>
      <c r="TFO10" s="144"/>
      <c r="TFP10" s="144"/>
      <c r="TFQ10" s="144"/>
      <c r="TFR10" s="144"/>
      <c r="TFS10" s="144"/>
      <c r="TFT10" s="144"/>
      <c r="TFU10" s="144"/>
      <c r="TFV10" s="144"/>
      <c r="TFW10" s="144"/>
      <c r="TFX10" s="144"/>
      <c r="TFY10" s="144"/>
      <c r="TFZ10" s="144"/>
      <c r="TGA10" s="144"/>
      <c r="TGB10" s="144"/>
      <c r="TGC10" s="144"/>
      <c r="TGD10" s="144"/>
      <c r="TGE10" s="144"/>
      <c r="TGF10" s="144"/>
      <c r="TGG10" s="144"/>
      <c r="TGH10" s="144"/>
      <c r="TGI10" s="144"/>
      <c r="TGJ10" s="144"/>
      <c r="TGK10" s="144"/>
      <c r="TGL10" s="144"/>
      <c r="TGM10" s="144"/>
      <c r="TGN10" s="144"/>
      <c r="TGO10" s="144"/>
      <c r="TGP10" s="144"/>
      <c r="TGQ10" s="144"/>
      <c r="TGR10" s="144"/>
      <c r="TGS10" s="144"/>
      <c r="TGT10" s="144"/>
      <c r="TGU10" s="144"/>
      <c r="TGV10" s="144"/>
      <c r="TGW10" s="144"/>
      <c r="TGX10" s="144"/>
      <c r="TGY10" s="144"/>
      <c r="TGZ10" s="144"/>
      <c r="THA10" s="144"/>
      <c r="THB10" s="144"/>
      <c r="THC10" s="144"/>
      <c r="THD10" s="144"/>
      <c r="THE10" s="144"/>
      <c r="THF10" s="144"/>
      <c r="THG10" s="144"/>
      <c r="THH10" s="144"/>
      <c r="THI10" s="144"/>
      <c r="THJ10" s="144"/>
      <c r="THK10" s="144"/>
      <c r="THL10" s="144"/>
      <c r="THM10" s="144"/>
      <c r="THN10" s="144"/>
      <c r="THO10" s="144"/>
      <c r="THP10" s="144"/>
      <c r="THQ10" s="144"/>
      <c r="THR10" s="144"/>
      <c r="THS10" s="144"/>
      <c r="THT10" s="144"/>
      <c r="THU10" s="144"/>
      <c r="THV10" s="144"/>
      <c r="THW10" s="144"/>
      <c r="THX10" s="144"/>
      <c r="THY10" s="144"/>
      <c r="THZ10" s="144"/>
      <c r="TIA10" s="144"/>
      <c r="TIB10" s="144"/>
      <c r="TIC10" s="144"/>
      <c r="TID10" s="144"/>
      <c r="TIE10" s="144"/>
      <c r="TIF10" s="144"/>
      <c r="TIG10" s="144"/>
      <c r="TIH10" s="144"/>
      <c r="TII10" s="144"/>
      <c r="TIJ10" s="144"/>
      <c r="TIK10" s="144"/>
      <c r="TIL10" s="144"/>
      <c r="TIM10" s="144"/>
      <c r="TIN10" s="144"/>
      <c r="TIO10" s="144"/>
      <c r="TIP10" s="144"/>
      <c r="TIQ10" s="144"/>
      <c r="TIR10" s="144"/>
      <c r="TIS10" s="144"/>
      <c r="TIT10" s="144"/>
      <c r="TIU10" s="144"/>
      <c r="TIV10" s="144"/>
      <c r="TIW10" s="144"/>
      <c r="TIX10" s="144"/>
      <c r="TIY10" s="144"/>
      <c r="TIZ10" s="144"/>
      <c r="TJA10" s="144"/>
      <c r="TJB10" s="144"/>
      <c r="TJC10" s="144"/>
      <c r="TJD10" s="144"/>
      <c r="TJE10" s="144"/>
      <c r="TJF10" s="144"/>
      <c r="TJG10" s="144"/>
      <c r="TJH10" s="144"/>
      <c r="TJI10" s="144"/>
      <c r="TJJ10" s="144"/>
      <c r="TJK10" s="144"/>
      <c r="TJL10" s="144"/>
      <c r="TJM10" s="144"/>
      <c r="TJN10" s="144"/>
      <c r="TJO10" s="144"/>
      <c r="TJP10" s="144"/>
      <c r="TJQ10" s="144"/>
      <c r="TJR10" s="144"/>
      <c r="TJS10" s="144"/>
      <c r="TJT10" s="144"/>
      <c r="TJU10" s="144"/>
      <c r="TJV10" s="144"/>
      <c r="TJW10" s="144"/>
      <c r="TJX10" s="144"/>
      <c r="TJY10" s="144"/>
      <c r="TJZ10" s="144"/>
      <c r="TKA10" s="144"/>
      <c r="TKB10" s="144"/>
      <c r="TKC10" s="144"/>
      <c r="TKD10" s="144"/>
      <c r="TKE10" s="144"/>
      <c r="TKF10" s="144"/>
      <c r="TKG10" s="144"/>
      <c r="TKH10" s="144"/>
      <c r="TKI10" s="144"/>
      <c r="TKJ10" s="144"/>
      <c r="TKK10" s="144"/>
      <c r="TKL10" s="144"/>
      <c r="TKM10" s="144"/>
      <c r="TKN10" s="144"/>
      <c r="TKO10" s="144"/>
      <c r="TKP10" s="144"/>
      <c r="TKQ10" s="144"/>
      <c r="TKR10" s="144"/>
      <c r="TKS10" s="144"/>
      <c r="TKT10" s="144"/>
      <c r="TKU10" s="144"/>
      <c r="TKV10" s="144"/>
      <c r="TKW10" s="144"/>
      <c r="TKX10" s="144"/>
      <c r="TKY10" s="144"/>
      <c r="TKZ10" s="144"/>
      <c r="TLA10" s="144"/>
      <c r="TLB10" s="144"/>
      <c r="TLC10" s="144"/>
      <c r="TLD10" s="144"/>
      <c r="TLE10" s="144"/>
      <c r="TLF10" s="144"/>
      <c r="TLG10" s="144"/>
      <c r="TLH10" s="144"/>
      <c r="TLI10" s="144"/>
      <c r="TLJ10" s="144"/>
      <c r="TLK10" s="144"/>
      <c r="TLL10" s="144"/>
      <c r="TLM10" s="144"/>
      <c r="TLN10" s="144"/>
      <c r="TLO10" s="144"/>
      <c r="TLP10" s="144"/>
      <c r="TLQ10" s="144"/>
      <c r="TLR10" s="144"/>
      <c r="TLS10" s="144"/>
      <c r="TLT10" s="144"/>
      <c r="TLU10" s="144"/>
      <c r="TLV10" s="144"/>
      <c r="TLW10" s="144"/>
      <c r="TLX10" s="144"/>
      <c r="TLY10" s="144"/>
      <c r="TLZ10" s="144"/>
      <c r="TMA10" s="144"/>
      <c r="TMB10" s="144"/>
      <c r="TMC10" s="144"/>
      <c r="TMD10" s="144"/>
      <c r="TME10" s="144"/>
      <c r="TMF10" s="144"/>
      <c r="TMG10" s="144"/>
      <c r="TMH10" s="144"/>
      <c r="TMI10" s="144"/>
      <c r="TMJ10" s="144"/>
      <c r="TMK10" s="144"/>
      <c r="TML10" s="144"/>
      <c r="TMM10" s="144"/>
      <c r="TMN10" s="144"/>
      <c r="TMO10" s="144"/>
      <c r="TMP10" s="144"/>
      <c r="TMQ10" s="144"/>
      <c r="TMR10" s="144"/>
      <c r="TMS10" s="144"/>
      <c r="TMT10" s="144"/>
      <c r="TMU10" s="144"/>
      <c r="TMV10" s="144"/>
      <c r="TMW10" s="144"/>
      <c r="TMX10" s="144"/>
      <c r="TMY10" s="144"/>
      <c r="TMZ10" s="144"/>
      <c r="TNA10" s="144"/>
      <c r="TNB10" s="144"/>
      <c r="TNC10" s="144"/>
      <c r="TND10" s="144"/>
      <c r="TNE10" s="144"/>
      <c r="TNF10" s="144"/>
      <c r="TNG10" s="144"/>
      <c r="TNH10" s="144"/>
      <c r="TNI10" s="144"/>
      <c r="TNJ10" s="144"/>
      <c r="TNK10" s="144"/>
      <c r="TNL10" s="144"/>
      <c r="TNM10" s="144"/>
      <c r="TNN10" s="144"/>
      <c r="TNO10" s="144"/>
      <c r="TNP10" s="144"/>
      <c r="TNQ10" s="144"/>
      <c r="TNR10" s="144"/>
      <c r="TNS10" s="144"/>
      <c r="TNT10" s="144"/>
      <c r="TNU10" s="144"/>
      <c r="TNV10" s="144"/>
      <c r="TNW10" s="144"/>
      <c r="TNX10" s="144"/>
      <c r="TNY10" s="144"/>
      <c r="TNZ10" s="144"/>
      <c r="TOA10" s="144"/>
      <c r="TOB10" s="144"/>
      <c r="TOC10" s="144"/>
      <c r="TOD10" s="144"/>
      <c r="TOE10" s="144"/>
      <c r="TOF10" s="144"/>
      <c r="TOG10" s="144"/>
      <c r="TOH10" s="144"/>
      <c r="TOI10" s="144"/>
      <c r="TOJ10" s="144"/>
      <c r="TOK10" s="144"/>
      <c r="TOL10" s="144"/>
      <c r="TOM10" s="144"/>
      <c r="TON10" s="144"/>
      <c r="TOO10" s="144"/>
      <c r="TOP10" s="144"/>
      <c r="TOQ10" s="144"/>
      <c r="TOR10" s="144"/>
      <c r="TOS10" s="144"/>
      <c r="TOT10" s="144"/>
      <c r="TOU10" s="144"/>
      <c r="TOV10" s="144"/>
      <c r="TOW10" s="144"/>
      <c r="TOX10" s="144"/>
      <c r="TOY10" s="144"/>
      <c r="TOZ10" s="144"/>
      <c r="TPA10" s="144"/>
      <c r="TPB10" s="144"/>
      <c r="TPC10" s="144"/>
      <c r="TPD10" s="144"/>
      <c r="TPE10" s="144"/>
      <c r="TPF10" s="144"/>
      <c r="TPG10" s="144"/>
      <c r="TPH10" s="144"/>
      <c r="TPI10" s="144"/>
      <c r="TPJ10" s="144"/>
      <c r="TPK10" s="144"/>
      <c r="TPL10" s="144"/>
      <c r="TPM10" s="144"/>
      <c r="TPN10" s="144"/>
      <c r="TPO10" s="144"/>
      <c r="TPP10" s="144"/>
      <c r="TPQ10" s="144"/>
      <c r="TPR10" s="144"/>
      <c r="TPS10" s="144"/>
      <c r="TPT10" s="144"/>
      <c r="TPU10" s="144"/>
      <c r="TPV10" s="144"/>
      <c r="TPW10" s="144"/>
      <c r="TPX10" s="144"/>
      <c r="TPY10" s="144"/>
      <c r="TPZ10" s="144"/>
      <c r="TQA10" s="144"/>
      <c r="TQB10" s="144"/>
      <c r="TQC10" s="144"/>
      <c r="TQD10" s="144"/>
      <c r="TQE10" s="144"/>
      <c r="TQF10" s="144"/>
      <c r="TQG10" s="144"/>
      <c r="TQH10" s="144"/>
      <c r="TQI10" s="144"/>
      <c r="TQJ10" s="144"/>
      <c r="TQK10" s="144"/>
      <c r="TQL10" s="144"/>
      <c r="TQM10" s="144"/>
      <c r="TQN10" s="144"/>
      <c r="TQO10" s="144"/>
      <c r="TQP10" s="144"/>
      <c r="TQQ10" s="144"/>
      <c r="TQR10" s="144"/>
      <c r="TQS10" s="144"/>
      <c r="TQT10" s="144"/>
      <c r="TQU10" s="144"/>
      <c r="TQV10" s="144"/>
      <c r="TQW10" s="144"/>
      <c r="TQX10" s="144"/>
      <c r="TQY10" s="144"/>
      <c r="TQZ10" s="144"/>
      <c r="TRA10" s="144"/>
      <c r="TRB10" s="144"/>
      <c r="TRC10" s="144"/>
      <c r="TRD10" s="144"/>
      <c r="TRE10" s="144"/>
      <c r="TRF10" s="144"/>
      <c r="TRG10" s="144"/>
      <c r="TRH10" s="144"/>
      <c r="TRI10" s="144"/>
      <c r="TRJ10" s="144"/>
      <c r="TRK10" s="144"/>
      <c r="TRL10" s="144"/>
      <c r="TRM10" s="144"/>
      <c r="TRN10" s="144"/>
      <c r="TRO10" s="144"/>
      <c r="TRP10" s="144"/>
      <c r="TRQ10" s="144"/>
      <c r="TRR10" s="144"/>
      <c r="TRS10" s="144"/>
      <c r="TRT10" s="144"/>
      <c r="TRU10" s="144"/>
      <c r="TRV10" s="144"/>
      <c r="TRW10" s="144"/>
      <c r="TRX10" s="144"/>
      <c r="TRY10" s="144"/>
      <c r="TRZ10" s="144"/>
      <c r="TSA10" s="144"/>
      <c r="TSB10" s="144"/>
      <c r="TSC10" s="144"/>
      <c r="TSD10" s="144"/>
      <c r="TSE10" s="144"/>
      <c r="TSF10" s="144"/>
      <c r="TSG10" s="144"/>
      <c r="TSH10" s="144"/>
      <c r="TSI10" s="144"/>
      <c r="TSJ10" s="144"/>
      <c r="TSK10" s="144"/>
      <c r="TSL10" s="144"/>
      <c r="TSM10" s="144"/>
      <c r="TSN10" s="144"/>
      <c r="TSO10" s="144"/>
      <c r="TSP10" s="144"/>
      <c r="TSQ10" s="144"/>
      <c r="TSR10" s="144"/>
      <c r="TSS10" s="144"/>
      <c r="TST10" s="144"/>
      <c r="TSU10" s="144"/>
      <c r="TSV10" s="144"/>
      <c r="TSW10" s="144"/>
      <c r="TSX10" s="144"/>
      <c r="TSY10" s="144"/>
      <c r="TSZ10" s="144"/>
      <c r="TTA10" s="144"/>
      <c r="TTB10" s="144"/>
      <c r="TTC10" s="144"/>
      <c r="TTD10" s="144"/>
      <c r="TTE10" s="144"/>
      <c r="TTF10" s="144"/>
      <c r="TTG10" s="144"/>
      <c r="TTH10" s="144"/>
      <c r="TTI10" s="144"/>
      <c r="TTJ10" s="144"/>
      <c r="TTK10" s="144"/>
      <c r="TTL10" s="144"/>
      <c r="TTM10" s="144"/>
      <c r="TTN10" s="144"/>
      <c r="TTO10" s="144"/>
      <c r="TTP10" s="144"/>
      <c r="TTQ10" s="144"/>
      <c r="TTR10" s="144"/>
      <c r="TTS10" s="144"/>
      <c r="TTT10" s="144"/>
      <c r="TTU10" s="144"/>
      <c r="TTV10" s="144"/>
      <c r="TTW10" s="144"/>
      <c r="TTX10" s="144"/>
      <c r="TTY10" s="144"/>
      <c r="TTZ10" s="144"/>
      <c r="TUA10" s="144"/>
      <c r="TUB10" s="144"/>
      <c r="TUC10" s="144"/>
      <c r="TUD10" s="144"/>
      <c r="TUE10" s="144"/>
      <c r="TUF10" s="144"/>
      <c r="TUG10" s="144"/>
      <c r="TUH10" s="144"/>
      <c r="TUI10" s="144"/>
      <c r="TUJ10" s="144"/>
      <c r="TUK10" s="144"/>
      <c r="TUL10" s="144"/>
      <c r="TUM10" s="144"/>
      <c r="TUN10" s="144"/>
      <c r="TUO10" s="144"/>
      <c r="TUP10" s="144"/>
      <c r="TUQ10" s="144"/>
      <c r="TUR10" s="144"/>
      <c r="TUS10" s="144"/>
      <c r="TUT10" s="144"/>
      <c r="TUU10" s="144"/>
      <c r="TUV10" s="144"/>
      <c r="TUW10" s="144"/>
      <c r="TUX10" s="144"/>
      <c r="TUY10" s="144"/>
      <c r="TUZ10" s="144"/>
      <c r="TVA10" s="144"/>
      <c r="TVB10" s="144"/>
      <c r="TVC10" s="144"/>
      <c r="TVD10" s="144"/>
      <c r="TVE10" s="144"/>
      <c r="TVF10" s="144"/>
      <c r="TVG10" s="144"/>
      <c r="TVH10" s="144"/>
      <c r="TVI10" s="144"/>
      <c r="TVJ10" s="144"/>
      <c r="TVK10" s="144"/>
      <c r="TVL10" s="144"/>
      <c r="TVM10" s="144"/>
      <c r="TVN10" s="144"/>
      <c r="TVO10" s="144"/>
      <c r="TVP10" s="144"/>
      <c r="TVQ10" s="144"/>
      <c r="TVR10" s="144"/>
      <c r="TVS10" s="144"/>
      <c r="TVT10" s="144"/>
      <c r="TVU10" s="144"/>
      <c r="TVV10" s="144"/>
      <c r="TVW10" s="144"/>
      <c r="TVX10" s="144"/>
      <c r="TVY10" s="144"/>
      <c r="TVZ10" s="144"/>
      <c r="TWA10" s="144"/>
      <c r="TWB10" s="144"/>
      <c r="TWC10" s="144"/>
      <c r="TWD10" s="144"/>
      <c r="TWE10" s="144"/>
      <c r="TWF10" s="144"/>
      <c r="TWG10" s="144"/>
      <c r="TWH10" s="144"/>
      <c r="TWI10" s="144"/>
      <c r="TWJ10" s="144"/>
      <c r="TWK10" s="144"/>
      <c r="TWL10" s="144"/>
      <c r="TWM10" s="144"/>
      <c r="TWN10" s="144"/>
      <c r="TWO10" s="144"/>
      <c r="TWP10" s="144"/>
      <c r="TWQ10" s="144"/>
      <c r="TWR10" s="144"/>
      <c r="TWS10" s="144"/>
      <c r="TWT10" s="144"/>
      <c r="TWU10" s="144"/>
      <c r="TWV10" s="144"/>
      <c r="TWW10" s="144"/>
      <c r="TWX10" s="144"/>
      <c r="TWY10" s="144"/>
      <c r="TWZ10" s="144"/>
      <c r="TXA10" s="144"/>
      <c r="TXB10" s="144"/>
      <c r="TXC10" s="144"/>
      <c r="TXD10" s="144"/>
      <c r="TXE10" s="144"/>
      <c r="TXF10" s="144"/>
      <c r="TXG10" s="144"/>
      <c r="TXH10" s="144"/>
      <c r="TXI10" s="144"/>
      <c r="TXJ10" s="144"/>
      <c r="TXK10" s="144"/>
      <c r="TXL10" s="144"/>
      <c r="TXM10" s="144"/>
      <c r="TXN10" s="144"/>
      <c r="TXO10" s="144"/>
      <c r="TXP10" s="144"/>
      <c r="TXQ10" s="144"/>
      <c r="TXR10" s="144"/>
      <c r="TXS10" s="144"/>
      <c r="TXT10" s="144"/>
      <c r="TXU10" s="144"/>
      <c r="TXV10" s="144"/>
      <c r="TXW10" s="144"/>
      <c r="TXX10" s="144"/>
      <c r="TXY10" s="144"/>
      <c r="TXZ10" s="144"/>
      <c r="TYA10" s="144"/>
      <c r="TYB10" s="144"/>
      <c r="TYC10" s="144"/>
      <c r="TYD10" s="144"/>
      <c r="TYE10" s="144"/>
      <c r="TYF10" s="144"/>
      <c r="TYG10" s="144"/>
      <c r="TYH10" s="144"/>
      <c r="TYI10" s="144"/>
      <c r="TYJ10" s="144"/>
      <c r="TYK10" s="144"/>
      <c r="TYL10" s="144"/>
      <c r="TYM10" s="144"/>
      <c r="TYN10" s="144"/>
      <c r="TYO10" s="144"/>
      <c r="TYP10" s="144"/>
      <c r="TYQ10" s="144"/>
      <c r="TYR10" s="144"/>
      <c r="TYS10" s="144"/>
      <c r="TYT10" s="144"/>
      <c r="TYU10" s="144"/>
      <c r="TYV10" s="144"/>
      <c r="TYW10" s="144"/>
      <c r="TYX10" s="144"/>
      <c r="TYY10" s="144"/>
      <c r="TYZ10" s="144"/>
      <c r="TZA10" s="144"/>
      <c r="TZB10" s="144"/>
      <c r="TZC10" s="144"/>
      <c r="TZD10" s="144"/>
      <c r="TZE10" s="144"/>
      <c r="TZF10" s="144"/>
      <c r="TZG10" s="144"/>
      <c r="TZH10" s="144"/>
      <c r="TZI10" s="144"/>
      <c r="TZJ10" s="144"/>
      <c r="TZK10" s="144"/>
      <c r="TZL10" s="144"/>
      <c r="TZM10" s="144"/>
      <c r="TZN10" s="144"/>
      <c r="TZO10" s="144"/>
      <c r="TZP10" s="144"/>
      <c r="TZQ10" s="144"/>
      <c r="TZR10" s="144"/>
      <c r="TZS10" s="144"/>
      <c r="TZT10" s="144"/>
      <c r="TZU10" s="144"/>
      <c r="TZV10" s="144"/>
      <c r="TZW10" s="144"/>
      <c r="TZX10" s="144"/>
      <c r="TZY10" s="144"/>
      <c r="TZZ10" s="144"/>
      <c r="UAA10" s="144"/>
      <c r="UAB10" s="144"/>
      <c r="UAC10" s="144"/>
      <c r="UAD10" s="144"/>
      <c r="UAE10" s="144"/>
      <c r="UAF10" s="144"/>
      <c r="UAG10" s="144"/>
      <c r="UAH10" s="144"/>
      <c r="UAI10" s="144"/>
      <c r="UAJ10" s="144"/>
      <c r="UAK10" s="144"/>
      <c r="UAL10" s="144"/>
      <c r="UAM10" s="144"/>
      <c r="UAN10" s="144"/>
      <c r="UAO10" s="144"/>
      <c r="UAP10" s="144"/>
      <c r="UAQ10" s="144"/>
      <c r="UAR10" s="144"/>
      <c r="UAS10" s="144"/>
      <c r="UAT10" s="144"/>
      <c r="UAU10" s="144"/>
      <c r="UAV10" s="144"/>
      <c r="UAW10" s="144"/>
      <c r="UAX10" s="144"/>
      <c r="UAY10" s="144"/>
      <c r="UAZ10" s="144"/>
      <c r="UBA10" s="144"/>
      <c r="UBB10" s="144"/>
      <c r="UBC10" s="144"/>
      <c r="UBD10" s="144"/>
      <c r="UBE10" s="144"/>
      <c r="UBF10" s="144"/>
      <c r="UBG10" s="144"/>
      <c r="UBH10" s="144"/>
      <c r="UBI10" s="144"/>
      <c r="UBJ10" s="144"/>
      <c r="UBK10" s="144"/>
      <c r="UBL10" s="144"/>
      <c r="UBM10" s="144"/>
      <c r="UBN10" s="144"/>
      <c r="UBO10" s="144"/>
      <c r="UBP10" s="144"/>
      <c r="UBQ10" s="144"/>
      <c r="UBR10" s="144"/>
      <c r="UBS10" s="144"/>
      <c r="UBT10" s="144"/>
      <c r="UBU10" s="144"/>
      <c r="UBV10" s="144"/>
      <c r="UBW10" s="144"/>
      <c r="UBX10" s="144"/>
      <c r="UBY10" s="144"/>
      <c r="UBZ10" s="144"/>
      <c r="UCA10" s="144"/>
      <c r="UCB10" s="144"/>
      <c r="UCC10" s="144"/>
      <c r="UCD10" s="144"/>
      <c r="UCE10" s="144"/>
      <c r="UCF10" s="144"/>
      <c r="UCG10" s="144"/>
      <c r="UCH10" s="144"/>
      <c r="UCI10" s="144"/>
      <c r="UCJ10" s="144"/>
      <c r="UCK10" s="144"/>
      <c r="UCL10" s="144"/>
      <c r="UCM10" s="144"/>
      <c r="UCN10" s="144"/>
      <c r="UCO10" s="144"/>
      <c r="UCP10" s="144"/>
      <c r="UCQ10" s="144"/>
      <c r="UCR10" s="144"/>
      <c r="UCS10" s="144"/>
      <c r="UCT10" s="144"/>
      <c r="UCU10" s="144"/>
      <c r="UCV10" s="144"/>
      <c r="UCW10" s="144"/>
      <c r="UCX10" s="144"/>
      <c r="UCY10" s="144"/>
      <c r="UCZ10" s="144"/>
      <c r="UDA10" s="144"/>
      <c r="UDB10" s="144"/>
      <c r="UDC10" s="144"/>
      <c r="UDD10" s="144"/>
      <c r="UDE10" s="144"/>
      <c r="UDF10" s="144"/>
      <c r="UDG10" s="144"/>
      <c r="UDH10" s="144"/>
      <c r="UDI10" s="144"/>
      <c r="UDJ10" s="144"/>
      <c r="UDK10" s="144"/>
      <c r="UDL10" s="144"/>
      <c r="UDM10" s="144"/>
      <c r="UDN10" s="144"/>
      <c r="UDO10" s="144"/>
      <c r="UDP10" s="144"/>
      <c r="UDQ10" s="144"/>
      <c r="UDR10" s="144"/>
      <c r="UDS10" s="144"/>
      <c r="UDT10" s="144"/>
      <c r="UDU10" s="144"/>
      <c r="UDV10" s="144"/>
      <c r="UDW10" s="144"/>
      <c r="UDX10" s="144"/>
      <c r="UDY10" s="144"/>
      <c r="UDZ10" s="144"/>
      <c r="UEA10" s="144"/>
      <c r="UEB10" s="144"/>
      <c r="UEC10" s="144"/>
      <c r="UED10" s="144"/>
      <c r="UEE10" s="144"/>
      <c r="UEF10" s="144"/>
      <c r="UEG10" s="144"/>
      <c r="UEH10" s="144"/>
      <c r="UEI10" s="144"/>
      <c r="UEJ10" s="144"/>
      <c r="UEK10" s="144"/>
      <c r="UEL10" s="144"/>
      <c r="UEM10" s="144"/>
      <c r="UEN10" s="144"/>
      <c r="UEO10" s="144"/>
      <c r="UEP10" s="144"/>
      <c r="UEQ10" s="144"/>
      <c r="UER10" s="144"/>
      <c r="UES10" s="144"/>
      <c r="UET10" s="144"/>
      <c r="UEU10" s="144"/>
      <c r="UEV10" s="144"/>
      <c r="UEW10" s="144"/>
      <c r="UEX10" s="144"/>
      <c r="UEY10" s="144"/>
      <c r="UEZ10" s="144"/>
      <c r="UFA10" s="144"/>
      <c r="UFB10" s="144"/>
      <c r="UFC10" s="144"/>
      <c r="UFD10" s="144"/>
      <c r="UFE10" s="144"/>
      <c r="UFF10" s="144"/>
      <c r="UFG10" s="144"/>
      <c r="UFH10" s="144"/>
      <c r="UFI10" s="144"/>
      <c r="UFJ10" s="144"/>
      <c r="UFK10" s="144"/>
      <c r="UFL10" s="144"/>
      <c r="UFM10" s="144"/>
      <c r="UFN10" s="144"/>
      <c r="UFO10" s="144"/>
      <c r="UFP10" s="144"/>
      <c r="UFQ10" s="144"/>
      <c r="UFR10" s="144"/>
      <c r="UFS10" s="144"/>
      <c r="UFT10" s="144"/>
      <c r="UFU10" s="144"/>
      <c r="UFV10" s="144"/>
      <c r="UFW10" s="144"/>
      <c r="UFX10" s="144"/>
      <c r="UFY10" s="144"/>
      <c r="UFZ10" s="144"/>
      <c r="UGA10" s="144"/>
      <c r="UGB10" s="144"/>
      <c r="UGC10" s="144"/>
      <c r="UGD10" s="144"/>
      <c r="UGE10" s="144"/>
      <c r="UGF10" s="144"/>
      <c r="UGG10" s="144"/>
      <c r="UGH10" s="144"/>
      <c r="UGI10" s="144"/>
      <c r="UGJ10" s="144"/>
      <c r="UGK10" s="144"/>
      <c r="UGL10" s="144"/>
      <c r="UGM10" s="144"/>
      <c r="UGN10" s="144"/>
      <c r="UGO10" s="144"/>
      <c r="UGP10" s="144"/>
      <c r="UGQ10" s="144"/>
      <c r="UGR10" s="144"/>
      <c r="UGS10" s="144"/>
      <c r="UGT10" s="144"/>
      <c r="UGU10" s="144"/>
      <c r="UGV10" s="144"/>
      <c r="UGW10" s="144"/>
      <c r="UGX10" s="144"/>
      <c r="UGY10" s="144"/>
      <c r="UGZ10" s="144"/>
      <c r="UHA10" s="144"/>
      <c r="UHB10" s="144"/>
      <c r="UHC10" s="144"/>
      <c r="UHD10" s="144"/>
      <c r="UHE10" s="144"/>
      <c r="UHF10" s="144"/>
      <c r="UHG10" s="144"/>
      <c r="UHH10" s="144"/>
      <c r="UHI10" s="144"/>
      <c r="UHJ10" s="144"/>
      <c r="UHK10" s="144"/>
      <c r="UHL10" s="144"/>
      <c r="UHM10" s="144"/>
      <c r="UHN10" s="144"/>
      <c r="UHO10" s="144"/>
      <c r="UHP10" s="144"/>
      <c r="UHQ10" s="144"/>
      <c r="UHR10" s="144"/>
      <c r="UHS10" s="144"/>
      <c r="UHT10" s="144"/>
      <c r="UHU10" s="144"/>
      <c r="UHV10" s="144"/>
      <c r="UHW10" s="144"/>
      <c r="UHX10" s="144"/>
      <c r="UHY10" s="144"/>
      <c r="UHZ10" s="144"/>
      <c r="UIA10" s="144"/>
      <c r="UIB10" s="144"/>
      <c r="UIC10" s="144"/>
      <c r="UID10" s="144"/>
      <c r="UIE10" s="144"/>
      <c r="UIF10" s="144"/>
      <c r="UIG10" s="144"/>
      <c r="UIH10" s="144"/>
      <c r="UII10" s="144"/>
      <c r="UIJ10" s="144"/>
      <c r="UIK10" s="144"/>
      <c r="UIL10" s="144"/>
      <c r="UIM10" s="144"/>
      <c r="UIN10" s="144"/>
      <c r="UIO10" s="144"/>
      <c r="UIP10" s="144"/>
      <c r="UIQ10" s="144"/>
      <c r="UIR10" s="144"/>
      <c r="UIS10" s="144"/>
      <c r="UIT10" s="144"/>
      <c r="UIU10" s="144"/>
      <c r="UIV10" s="144"/>
      <c r="UIW10" s="144"/>
      <c r="UIX10" s="144"/>
      <c r="UIY10" s="144"/>
      <c r="UIZ10" s="144"/>
      <c r="UJA10" s="144"/>
      <c r="UJB10" s="144"/>
      <c r="UJC10" s="144"/>
      <c r="UJD10" s="144"/>
      <c r="UJE10" s="144"/>
      <c r="UJF10" s="144"/>
      <c r="UJG10" s="144"/>
      <c r="UJH10" s="144"/>
      <c r="UJI10" s="144"/>
      <c r="UJJ10" s="144"/>
      <c r="UJK10" s="144"/>
      <c r="UJL10" s="144"/>
      <c r="UJM10" s="144"/>
      <c r="UJN10" s="144"/>
      <c r="UJO10" s="144"/>
      <c r="UJP10" s="144"/>
      <c r="UJQ10" s="144"/>
      <c r="UJR10" s="144"/>
      <c r="UJS10" s="144"/>
      <c r="UJT10" s="144"/>
      <c r="UJU10" s="144"/>
      <c r="UJV10" s="144"/>
      <c r="UJW10" s="144"/>
      <c r="UJX10" s="144"/>
      <c r="UJY10" s="144"/>
      <c r="UJZ10" s="144"/>
      <c r="UKA10" s="144"/>
      <c r="UKB10" s="144"/>
      <c r="UKC10" s="144"/>
      <c r="UKD10" s="144"/>
      <c r="UKE10" s="144"/>
      <c r="UKF10" s="144"/>
      <c r="UKG10" s="144"/>
      <c r="UKH10" s="144"/>
      <c r="UKI10" s="144"/>
      <c r="UKJ10" s="144"/>
      <c r="UKK10" s="144"/>
      <c r="UKL10" s="144"/>
      <c r="UKM10" s="144"/>
      <c r="UKN10" s="144"/>
      <c r="UKO10" s="144"/>
      <c r="UKP10" s="144"/>
      <c r="UKQ10" s="144"/>
      <c r="UKR10" s="144"/>
      <c r="UKS10" s="144"/>
      <c r="UKT10" s="144"/>
      <c r="UKU10" s="144"/>
      <c r="UKV10" s="144"/>
      <c r="UKW10" s="144"/>
      <c r="UKX10" s="144"/>
      <c r="UKY10" s="144"/>
      <c r="UKZ10" s="144"/>
      <c r="ULA10" s="144"/>
      <c r="ULB10" s="144"/>
      <c r="ULC10" s="144"/>
      <c r="ULD10" s="144"/>
      <c r="ULE10" s="144"/>
      <c r="ULF10" s="144"/>
      <c r="ULG10" s="144"/>
      <c r="ULH10" s="144"/>
      <c r="ULI10" s="144"/>
      <c r="ULJ10" s="144"/>
      <c r="ULK10" s="144"/>
      <c r="ULL10" s="144"/>
      <c r="ULM10" s="144"/>
      <c r="ULN10" s="144"/>
      <c r="ULO10" s="144"/>
      <c r="ULP10" s="144"/>
      <c r="ULQ10" s="144"/>
      <c r="ULR10" s="144"/>
      <c r="ULS10" s="144"/>
      <c r="ULT10" s="144"/>
      <c r="ULU10" s="144"/>
      <c r="ULV10" s="144"/>
      <c r="ULW10" s="144"/>
      <c r="ULX10" s="144"/>
      <c r="ULY10" s="144"/>
      <c r="ULZ10" s="144"/>
      <c r="UMA10" s="144"/>
      <c r="UMB10" s="144"/>
      <c r="UMC10" s="144"/>
      <c r="UMD10" s="144"/>
      <c r="UME10" s="144"/>
      <c r="UMF10" s="144"/>
      <c r="UMG10" s="144"/>
      <c r="UMH10" s="144"/>
      <c r="UMI10" s="144"/>
      <c r="UMJ10" s="144"/>
      <c r="UMK10" s="144"/>
      <c r="UML10" s="144"/>
      <c r="UMM10" s="144"/>
      <c r="UMN10" s="144"/>
      <c r="UMO10" s="144"/>
      <c r="UMP10" s="144"/>
      <c r="UMQ10" s="144"/>
      <c r="UMR10" s="144"/>
      <c r="UMS10" s="144"/>
      <c r="UMT10" s="144"/>
      <c r="UMU10" s="144"/>
      <c r="UMV10" s="144"/>
      <c r="UMW10" s="144"/>
      <c r="UMX10" s="144"/>
      <c r="UMY10" s="144"/>
      <c r="UMZ10" s="144"/>
      <c r="UNA10" s="144"/>
      <c r="UNB10" s="144"/>
      <c r="UNC10" s="144"/>
      <c r="UND10" s="144"/>
      <c r="UNE10" s="144"/>
      <c r="UNF10" s="144"/>
      <c r="UNG10" s="144"/>
      <c r="UNH10" s="144"/>
      <c r="UNI10" s="144"/>
      <c r="UNJ10" s="144"/>
      <c r="UNK10" s="144"/>
      <c r="UNL10" s="144"/>
      <c r="UNM10" s="144"/>
      <c r="UNN10" s="144"/>
      <c r="UNO10" s="144"/>
      <c r="UNP10" s="144"/>
      <c r="UNQ10" s="144"/>
      <c r="UNR10" s="144"/>
      <c r="UNS10" s="144"/>
      <c r="UNT10" s="144"/>
      <c r="UNU10" s="144"/>
      <c r="UNV10" s="144"/>
      <c r="UNW10" s="144"/>
      <c r="UNX10" s="144"/>
      <c r="UNY10" s="144"/>
      <c r="UNZ10" s="144"/>
      <c r="UOA10" s="144"/>
      <c r="UOB10" s="144"/>
      <c r="UOC10" s="144"/>
      <c r="UOD10" s="144"/>
      <c r="UOE10" s="144"/>
      <c r="UOF10" s="144"/>
      <c r="UOG10" s="144"/>
      <c r="UOH10" s="144"/>
      <c r="UOI10" s="144"/>
      <c r="UOJ10" s="144"/>
      <c r="UOK10" s="144"/>
      <c r="UOL10" s="144"/>
      <c r="UOM10" s="144"/>
      <c r="UON10" s="144"/>
      <c r="UOO10" s="144"/>
      <c r="UOP10" s="144"/>
      <c r="UOQ10" s="144"/>
      <c r="UOR10" s="144"/>
      <c r="UOS10" s="144"/>
      <c r="UOT10" s="144"/>
      <c r="UOU10" s="144"/>
      <c r="UOV10" s="144"/>
      <c r="UOW10" s="144"/>
      <c r="UOX10" s="144"/>
      <c r="UOY10" s="144"/>
      <c r="UOZ10" s="144"/>
      <c r="UPA10" s="144"/>
      <c r="UPB10" s="144"/>
      <c r="UPC10" s="144"/>
      <c r="UPD10" s="144"/>
      <c r="UPE10" s="144"/>
      <c r="UPF10" s="144"/>
      <c r="UPG10" s="144"/>
      <c r="UPH10" s="144"/>
      <c r="UPI10" s="144"/>
      <c r="UPJ10" s="144"/>
      <c r="UPK10" s="144"/>
      <c r="UPL10" s="144"/>
      <c r="UPM10" s="144"/>
      <c r="UPN10" s="144"/>
      <c r="UPO10" s="144"/>
      <c r="UPP10" s="144"/>
      <c r="UPQ10" s="144"/>
      <c r="UPR10" s="144"/>
      <c r="UPS10" s="144"/>
      <c r="UPT10" s="144"/>
      <c r="UPU10" s="144"/>
      <c r="UPV10" s="144"/>
      <c r="UPW10" s="144"/>
      <c r="UPX10" s="144"/>
      <c r="UPY10" s="144"/>
      <c r="UPZ10" s="144"/>
      <c r="UQA10" s="144"/>
      <c r="UQB10" s="144"/>
      <c r="UQC10" s="144"/>
      <c r="UQD10" s="144"/>
      <c r="UQE10" s="144"/>
      <c r="UQF10" s="144"/>
      <c r="UQG10" s="144"/>
      <c r="UQH10" s="144"/>
      <c r="UQI10" s="144"/>
      <c r="UQJ10" s="144"/>
      <c r="UQK10" s="144"/>
      <c r="UQL10" s="144"/>
      <c r="UQM10" s="144"/>
      <c r="UQN10" s="144"/>
      <c r="UQO10" s="144"/>
      <c r="UQP10" s="144"/>
      <c r="UQQ10" s="144"/>
      <c r="UQR10" s="144"/>
      <c r="UQS10" s="144"/>
      <c r="UQT10" s="144"/>
      <c r="UQU10" s="144"/>
      <c r="UQV10" s="144"/>
      <c r="UQW10" s="144"/>
      <c r="UQX10" s="144"/>
      <c r="UQY10" s="144"/>
      <c r="UQZ10" s="144"/>
      <c r="URA10" s="144"/>
      <c r="URB10" s="144"/>
      <c r="URC10" s="144"/>
      <c r="URD10" s="144"/>
      <c r="URE10" s="144"/>
      <c r="URF10" s="144"/>
      <c r="URG10" s="144"/>
      <c r="URH10" s="144"/>
      <c r="URI10" s="144"/>
      <c r="URJ10" s="144"/>
      <c r="URK10" s="144"/>
      <c r="URL10" s="144"/>
      <c r="URM10" s="144"/>
      <c r="URN10" s="144"/>
      <c r="URO10" s="144"/>
      <c r="URP10" s="144"/>
      <c r="URQ10" s="144"/>
      <c r="URR10" s="144"/>
      <c r="URS10" s="144"/>
      <c r="URT10" s="144"/>
      <c r="URU10" s="144"/>
      <c r="URV10" s="144"/>
      <c r="URW10" s="144"/>
      <c r="URX10" s="144"/>
      <c r="URY10" s="144"/>
      <c r="URZ10" s="144"/>
      <c r="USA10" s="144"/>
      <c r="USB10" s="144"/>
      <c r="USC10" s="144"/>
      <c r="USD10" s="144"/>
      <c r="USE10" s="144"/>
      <c r="USF10" s="144"/>
      <c r="USG10" s="144"/>
      <c r="USH10" s="144"/>
      <c r="USI10" s="144"/>
      <c r="USJ10" s="144"/>
      <c r="USK10" s="144"/>
      <c r="USL10" s="144"/>
      <c r="USM10" s="144"/>
      <c r="USN10" s="144"/>
      <c r="USO10" s="144"/>
      <c r="USP10" s="144"/>
      <c r="USQ10" s="144"/>
      <c r="USR10" s="144"/>
      <c r="USS10" s="144"/>
      <c r="UST10" s="144"/>
      <c r="USU10" s="144"/>
      <c r="USV10" s="144"/>
      <c r="USW10" s="144"/>
      <c r="USX10" s="144"/>
      <c r="USY10" s="144"/>
      <c r="USZ10" s="144"/>
      <c r="UTA10" s="144"/>
      <c r="UTB10" s="144"/>
      <c r="UTC10" s="144"/>
      <c r="UTD10" s="144"/>
      <c r="UTE10" s="144"/>
      <c r="UTF10" s="144"/>
      <c r="UTG10" s="144"/>
      <c r="UTH10" s="144"/>
      <c r="UTI10" s="144"/>
      <c r="UTJ10" s="144"/>
      <c r="UTK10" s="144"/>
      <c r="UTL10" s="144"/>
      <c r="UTM10" s="144"/>
      <c r="UTN10" s="144"/>
      <c r="UTO10" s="144"/>
      <c r="UTP10" s="144"/>
      <c r="UTQ10" s="144"/>
      <c r="UTR10" s="144"/>
      <c r="UTS10" s="144"/>
      <c r="UTT10" s="144"/>
      <c r="UTU10" s="144"/>
      <c r="UTV10" s="144"/>
      <c r="UTW10" s="144"/>
      <c r="UTX10" s="144"/>
      <c r="UTY10" s="144"/>
      <c r="UTZ10" s="144"/>
      <c r="UUA10" s="144"/>
      <c r="UUB10" s="144"/>
      <c r="UUC10" s="144"/>
      <c r="UUD10" s="144"/>
      <c r="UUE10" s="144"/>
      <c r="UUF10" s="144"/>
      <c r="UUG10" s="144"/>
      <c r="UUH10" s="144"/>
      <c r="UUI10" s="144"/>
      <c r="UUJ10" s="144"/>
      <c r="UUK10" s="144"/>
      <c r="UUL10" s="144"/>
      <c r="UUM10" s="144"/>
      <c r="UUN10" s="144"/>
      <c r="UUO10" s="144"/>
      <c r="UUP10" s="144"/>
      <c r="UUQ10" s="144"/>
      <c r="UUR10" s="144"/>
      <c r="UUS10" s="144"/>
      <c r="UUT10" s="144"/>
      <c r="UUU10" s="144"/>
      <c r="UUV10" s="144"/>
      <c r="UUW10" s="144"/>
      <c r="UUX10" s="144"/>
      <c r="UUY10" s="144"/>
      <c r="UUZ10" s="144"/>
      <c r="UVA10" s="144"/>
      <c r="UVB10" s="144"/>
      <c r="UVC10" s="144"/>
      <c r="UVD10" s="144"/>
      <c r="UVE10" s="144"/>
      <c r="UVF10" s="144"/>
      <c r="UVG10" s="144"/>
      <c r="UVH10" s="144"/>
      <c r="UVI10" s="144"/>
      <c r="UVJ10" s="144"/>
      <c r="UVK10" s="144"/>
      <c r="UVL10" s="144"/>
      <c r="UVM10" s="144"/>
      <c r="UVN10" s="144"/>
      <c r="UVO10" s="144"/>
      <c r="UVP10" s="144"/>
      <c r="UVQ10" s="144"/>
      <c r="UVR10" s="144"/>
      <c r="UVS10" s="144"/>
      <c r="UVT10" s="144"/>
      <c r="UVU10" s="144"/>
      <c r="UVV10" s="144"/>
      <c r="UVW10" s="144"/>
      <c r="UVX10" s="144"/>
      <c r="UVY10" s="144"/>
      <c r="UVZ10" s="144"/>
      <c r="UWA10" s="144"/>
      <c r="UWB10" s="144"/>
      <c r="UWC10" s="144"/>
      <c r="UWD10" s="144"/>
      <c r="UWE10" s="144"/>
      <c r="UWF10" s="144"/>
      <c r="UWG10" s="144"/>
      <c r="UWH10" s="144"/>
      <c r="UWI10" s="144"/>
      <c r="UWJ10" s="144"/>
      <c r="UWK10" s="144"/>
      <c r="UWL10" s="144"/>
      <c r="UWM10" s="144"/>
      <c r="UWN10" s="144"/>
      <c r="UWO10" s="144"/>
      <c r="UWP10" s="144"/>
      <c r="UWQ10" s="144"/>
      <c r="UWR10" s="144"/>
      <c r="UWS10" s="144"/>
      <c r="UWT10" s="144"/>
      <c r="UWU10" s="144"/>
      <c r="UWV10" s="144"/>
      <c r="UWW10" s="144"/>
      <c r="UWX10" s="144"/>
      <c r="UWY10" s="144"/>
      <c r="UWZ10" s="144"/>
      <c r="UXA10" s="144"/>
      <c r="UXB10" s="144"/>
      <c r="UXC10" s="144"/>
      <c r="UXD10" s="144"/>
      <c r="UXE10" s="144"/>
      <c r="UXF10" s="144"/>
      <c r="UXG10" s="144"/>
      <c r="UXH10" s="144"/>
      <c r="UXI10" s="144"/>
      <c r="UXJ10" s="144"/>
      <c r="UXK10" s="144"/>
      <c r="UXL10" s="144"/>
      <c r="UXM10" s="144"/>
      <c r="UXN10" s="144"/>
      <c r="UXO10" s="144"/>
      <c r="UXP10" s="144"/>
      <c r="UXQ10" s="144"/>
      <c r="UXR10" s="144"/>
      <c r="UXS10" s="144"/>
      <c r="UXT10" s="144"/>
      <c r="UXU10" s="144"/>
      <c r="UXV10" s="144"/>
      <c r="UXW10" s="144"/>
      <c r="UXX10" s="144"/>
      <c r="UXY10" s="144"/>
      <c r="UXZ10" s="144"/>
      <c r="UYA10" s="144"/>
      <c r="UYB10" s="144"/>
      <c r="UYC10" s="144"/>
      <c r="UYD10" s="144"/>
      <c r="UYE10" s="144"/>
      <c r="UYF10" s="144"/>
      <c r="UYG10" s="144"/>
      <c r="UYH10" s="144"/>
      <c r="UYI10" s="144"/>
      <c r="UYJ10" s="144"/>
      <c r="UYK10" s="144"/>
      <c r="UYL10" s="144"/>
      <c r="UYM10" s="144"/>
      <c r="UYN10" s="144"/>
      <c r="UYO10" s="144"/>
      <c r="UYP10" s="144"/>
      <c r="UYQ10" s="144"/>
      <c r="UYR10" s="144"/>
      <c r="UYS10" s="144"/>
      <c r="UYT10" s="144"/>
      <c r="UYU10" s="144"/>
      <c r="UYV10" s="144"/>
      <c r="UYW10" s="144"/>
      <c r="UYX10" s="144"/>
      <c r="UYY10" s="144"/>
      <c r="UYZ10" s="144"/>
      <c r="UZA10" s="144"/>
      <c r="UZB10" s="144"/>
      <c r="UZC10" s="144"/>
      <c r="UZD10" s="144"/>
      <c r="UZE10" s="144"/>
      <c r="UZF10" s="144"/>
      <c r="UZG10" s="144"/>
      <c r="UZH10" s="144"/>
      <c r="UZI10" s="144"/>
      <c r="UZJ10" s="144"/>
      <c r="UZK10" s="144"/>
      <c r="UZL10" s="144"/>
      <c r="UZM10" s="144"/>
      <c r="UZN10" s="144"/>
      <c r="UZO10" s="144"/>
      <c r="UZP10" s="144"/>
      <c r="UZQ10" s="144"/>
      <c r="UZR10" s="144"/>
      <c r="UZS10" s="144"/>
      <c r="UZT10" s="144"/>
      <c r="UZU10" s="144"/>
      <c r="UZV10" s="144"/>
      <c r="UZW10" s="144"/>
      <c r="UZX10" s="144"/>
      <c r="UZY10" s="144"/>
      <c r="UZZ10" s="144"/>
      <c r="VAA10" s="144"/>
      <c r="VAB10" s="144"/>
      <c r="VAC10" s="144"/>
      <c r="VAD10" s="144"/>
      <c r="VAE10" s="144"/>
      <c r="VAF10" s="144"/>
      <c r="VAG10" s="144"/>
      <c r="VAH10" s="144"/>
      <c r="VAI10" s="144"/>
      <c r="VAJ10" s="144"/>
      <c r="VAK10" s="144"/>
      <c r="VAL10" s="144"/>
      <c r="VAM10" s="144"/>
      <c r="VAN10" s="144"/>
      <c r="VAO10" s="144"/>
      <c r="VAP10" s="144"/>
      <c r="VAQ10" s="144"/>
      <c r="VAR10" s="144"/>
      <c r="VAS10" s="144"/>
      <c r="VAT10" s="144"/>
      <c r="VAU10" s="144"/>
      <c r="VAV10" s="144"/>
      <c r="VAW10" s="144"/>
      <c r="VAX10" s="144"/>
      <c r="VAY10" s="144"/>
      <c r="VAZ10" s="144"/>
      <c r="VBA10" s="144"/>
      <c r="VBB10" s="144"/>
      <c r="VBC10" s="144"/>
      <c r="VBD10" s="144"/>
      <c r="VBE10" s="144"/>
      <c r="VBF10" s="144"/>
      <c r="VBG10" s="144"/>
      <c r="VBH10" s="144"/>
      <c r="VBI10" s="144"/>
      <c r="VBJ10" s="144"/>
      <c r="VBK10" s="144"/>
      <c r="VBL10" s="144"/>
      <c r="VBM10" s="144"/>
      <c r="VBN10" s="144"/>
      <c r="VBO10" s="144"/>
      <c r="VBP10" s="144"/>
      <c r="VBQ10" s="144"/>
      <c r="VBR10" s="144"/>
      <c r="VBS10" s="144"/>
      <c r="VBT10" s="144"/>
      <c r="VBU10" s="144"/>
      <c r="VBV10" s="144"/>
      <c r="VBW10" s="144"/>
      <c r="VBX10" s="144"/>
      <c r="VBY10" s="144"/>
      <c r="VBZ10" s="144"/>
      <c r="VCA10" s="144"/>
      <c r="VCB10" s="144"/>
      <c r="VCC10" s="144"/>
      <c r="VCD10" s="144"/>
      <c r="VCE10" s="144"/>
      <c r="VCF10" s="144"/>
      <c r="VCG10" s="144"/>
      <c r="VCH10" s="144"/>
      <c r="VCI10" s="144"/>
      <c r="VCJ10" s="144"/>
      <c r="VCK10" s="144"/>
      <c r="VCL10" s="144"/>
      <c r="VCM10" s="144"/>
      <c r="VCN10" s="144"/>
      <c r="VCO10" s="144"/>
      <c r="VCP10" s="144"/>
      <c r="VCQ10" s="144"/>
      <c r="VCR10" s="144"/>
      <c r="VCS10" s="144"/>
      <c r="VCT10" s="144"/>
      <c r="VCU10" s="144"/>
      <c r="VCV10" s="144"/>
      <c r="VCW10" s="144"/>
      <c r="VCX10" s="144"/>
      <c r="VCY10" s="144"/>
      <c r="VCZ10" s="144"/>
      <c r="VDA10" s="144"/>
      <c r="VDB10" s="144"/>
      <c r="VDC10" s="144"/>
      <c r="VDD10" s="144"/>
      <c r="VDE10" s="144"/>
      <c r="VDF10" s="144"/>
      <c r="VDG10" s="144"/>
      <c r="VDH10" s="144"/>
      <c r="VDI10" s="144"/>
      <c r="VDJ10" s="144"/>
      <c r="VDK10" s="144"/>
      <c r="VDL10" s="144"/>
      <c r="VDM10" s="144"/>
      <c r="VDN10" s="144"/>
      <c r="VDO10" s="144"/>
      <c r="VDP10" s="144"/>
      <c r="VDQ10" s="144"/>
      <c r="VDR10" s="144"/>
      <c r="VDS10" s="144"/>
      <c r="VDT10" s="144"/>
      <c r="VDU10" s="144"/>
      <c r="VDV10" s="144"/>
      <c r="VDW10" s="144"/>
      <c r="VDX10" s="144"/>
      <c r="VDY10" s="144"/>
      <c r="VDZ10" s="144"/>
      <c r="VEA10" s="144"/>
      <c r="VEB10" s="144"/>
      <c r="VEC10" s="144"/>
      <c r="VED10" s="144"/>
      <c r="VEE10" s="144"/>
      <c r="VEF10" s="144"/>
      <c r="VEG10" s="144"/>
      <c r="VEH10" s="144"/>
      <c r="VEI10" s="144"/>
      <c r="VEJ10" s="144"/>
      <c r="VEK10" s="144"/>
      <c r="VEL10" s="144"/>
      <c r="VEM10" s="144"/>
      <c r="VEN10" s="144"/>
      <c r="VEO10" s="144"/>
      <c r="VEP10" s="144"/>
      <c r="VEQ10" s="144"/>
      <c r="VER10" s="144"/>
      <c r="VES10" s="144"/>
      <c r="VET10" s="144"/>
      <c r="VEU10" s="144"/>
      <c r="VEV10" s="144"/>
      <c r="VEW10" s="144"/>
      <c r="VEX10" s="144"/>
      <c r="VEY10" s="144"/>
      <c r="VEZ10" s="144"/>
      <c r="VFA10" s="144"/>
      <c r="VFB10" s="144"/>
      <c r="VFC10" s="144"/>
      <c r="VFD10" s="144"/>
      <c r="VFE10" s="144"/>
      <c r="VFF10" s="144"/>
      <c r="VFG10" s="144"/>
      <c r="VFH10" s="144"/>
      <c r="VFI10" s="144"/>
      <c r="VFJ10" s="144"/>
      <c r="VFK10" s="144"/>
      <c r="VFL10" s="144"/>
      <c r="VFM10" s="144"/>
      <c r="VFN10" s="144"/>
      <c r="VFO10" s="144"/>
      <c r="VFP10" s="144"/>
      <c r="VFQ10" s="144"/>
      <c r="VFR10" s="144"/>
      <c r="VFS10" s="144"/>
      <c r="VFT10" s="144"/>
      <c r="VFU10" s="144"/>
      <c r="VFV10" s="144"/>
      <c r="VFW10" s="144"/>
      <c r="VFX10" s="144"/>
      <c r="VFY10" s="144"/>
      <c r="VFZ10" s="144"/>
      <c r="VGA10" s="144"/>
      <c r="VGB10" s="144"/>
      <c r="VGC10" s="144"/>
      <c r="VGD10" s="144"/>
      <c r="VGE10" s="144"/>
      <c r="VGF10" s="144"/>
      <c r="VGG10" s="144"/>
      <c r="VGH10" s="144"/>
      <c r="VGI10" s="144"/>
      <c r="VGJ10" s="144"/>
      <c r="VGK10" s="144"/>
      <c r="VGL10" s="144"/>
      <c r="VGM10" s="144"/>
      <c r="VGN10" s="144"/>
      <c r="VGO10" s="144"/>
      <c r="VGP10" s="144"/>
      <c r="VGQ10" s="144"/>
      <c r="VGR10" s="144"/>
      <c r="VGS10" s="144"/>
      <c r="VGT10" s="144"/>
      <c r="VGU10" s="144"/>
      <c r="VGV10" s="144"/>
      <c r="VGW10" s="144"/>
      <c r="VGX10" s="144"/>
      <c r="VGY10" s="144"/>
      <c r="VGZ10" s="144"/>
      <c r="VHA10" s="144"/>
      <c r="VHB10" s="144"/>
      <c r="VHC10" s="144"/>
      <c r="VHD10" s="144"/>
      <c r="VHE10" s="144"/>
      <c r="VHF10" s="144"/>
      <c r="VHG10" s="144"/>
      <c r="VHH10" s="144"/>
      <c r="VHI10" s="144"/>
      <c r="VHJ10" s="144"/>
      <c r="VHK10" s="144"/>
      <c r="VHL10" s="144"/>
      <c r="VHM10" s="144"/>
      <c r="VHN10" s="144"/>
      <c r="VHO10" s="144"/>
      <c r="VHP10" s="144"/>
      <c r="VHQ10" s="144"/>
      <c r="VHR10" s="144"/>
      <c r="VHS10" s="144"/>
      <c r="VHT10" s="144"/>
      <c r="VHU10" s="144"/>
      <c r="VHV10" s="144"/>
      <c r="VHW10" s="144"/>
      <c r="VHX10" s="144"/>
      <c r="VHY10" s="144"/>
      <c r="VHZ10" s="144"/>
      <c r="VIA10" s="144"/>
      <c r="VIB10" s="144"/>
      <c r="VIC10" s="144"/>
      <c r="VID10" s="144"/>
      <c r="VIE10" s="144"/>
      <c r="VIF10" s="144"/>
      <c r="VIG10" s="144"/>
      <c r="VIH10" s="144"/>
      <c r="VII10" s="144"/>
      <c r="VIJ10" s="144"/>
      <c r="VIK10" s="144"/>
      <c r="VIL10" s="144"/>
      <c r="VIM10" s="144"/>
      <c r="VIN10" s="144"/>
      <c r="VIO10" s="144"/>
      <c r="VIP10" s="144"/>
      <c r="VIQ10" s="144"/>
      <c r="VIR10" s="144"/>
      <c r="VIS10" s="144"/>
      <c r="VIT10" s="144"/>
      <c r="VIU10" s="144"/>
      <c r="VIV10" s="144"/>
      <c r="VIW10" s="144"/>
      <c r="VIX10" s="144"/>
      <c r="VIY10" s="144"/>
      <c r="VIZ10" s="144"/>
      <c r="VJA10" s="144"/>
      <c r="VJB10" s="144"/>
      <c r="VJC10" s="144"/>
      <c r="VJD10" s="144"/>
      <c r="VJE10" s="144"/>
      <c r="VJF10" s="144"/>
      <c r="VJG10" s="144"/>
      <c r="VJH10" s="144"/>
      <c r="VJI10" s="144"/>
      <c r="VJJ10" s="144"/>
      <c r="VJK10" s="144"/>
      <c r="VJL10" s="144"/>
      <c r="VJM10" s="144"/>
      <c r="VJN10" s="144"/>
      <c r="VJO10" s="144"/>
      <c r="VJP10" s="144"/>
      <c r="VJQ10" s="144"/>
      <c r="VJR10" s="144"/>
      <c r="VJS10" s="144"/>
      <c r="VJT10" s="144"/>
      <c r="VJU10" s="144"/>
      <c r="VJV10" s="144"/>
      <c r="VJW10" s="144"/>
      <c r="VJX10" s="144"/>
      <c r="VJY10" s="144"/>
      <c r="VJZ10" s="144"/>
      <c r="VKA10" s="144"/>
      <c r="VKB10" s="144"/>
      <c r="VKC10" s="144"/>
      <c r="VKD10" s="144"/>
      <c r="VKE10" s="144"/>
      <c r="VKF10" s="144"/>
      <c r="VKG10" s="144"/>
      <c r="VKH10" s="144"/>
      <c r="VKI10" s="144"/>
      <c r="VKJ10" s="144"/>
      <c r="VKK10" s="144"/>
      <c r="VKL10" s="144"/>
      <c r="VKM10" s="144"/>
      <c r="VKN10" s="144"/>
      <c r="VKO10" s="144"/>
      <c r="VKP10" s="144"/>
      <c r="VKQ10" s="144"/>
      <c r="VKR10" s="144"/>
      <c r="VKS10" s="144"/>
      <c r="VKT10" s="144"/>
      <c r="VKU10" s="144"/>
      <c r="VKV10" s="144"/>
      <c r="VKW10" s="144"/>
      <c r="VKX10" s="144"/>
      <c r="VKY10" s="144"/>
      <c r="VKZ10" s="144"/>
      <c r="VLA10" s="144"/>
      <c r="VLB10" s="144"/>
      <c r="VLC10" s="144"/>
      <c r="VLD10" s="144"/>
      <c r="VLE10" s="144"/>
      <c r="VLF10" s="144"/>
      <c r="VLG10" s="144"/>
      <c r="VLH10" s="144"/>
      <c r="VLI10" s="144"/>
      <c r="VLJ10" s="144"/>
      <c r="VLK10" s="144"/>
      <c r="VLL10" s="144"/>
      <c r="VLM10" s="144"/>
      <c r="VLN10" s="144"/>
      <c r="VLO10" s="144"/>
      <c r="VLP10" s="144"/>
      <c r="VLQ10" s="144"/>
      <c r="VLR10" s="144"/>
      <c r="VLS10" s="144"/>
      <c r="VLT10" s="144"/>
      <c r="VLU10" s="144"/>
      <c r="VLV10" s="144"/>
      <c r="VLW10" s="144"/>
      <c r="VLX10" s="144"/>
      <c r="VLY10" s="144"/>
      <c r="VLZ10" s="144"/>
      <c r="VMA10" s="144"/>
      <c r="VMB10" s="144"/>
      <c r="VMC10" s="144"/>
      <c r="VMD10" s="144"/>
      <c r="VME10" s="144"/>
      <c r="VMF10" s="144"/>
      <c r="VMG10" s="144"/>
      <c r="VMH10" s="144"/>
      <c r="VMI10" s="144"/>
      <c r="VMJ10" s="144"/>
      <c r="VMK10" s="144"/>
      <c r="VML10" s="144"/>
      <c r="VMM10" s="144"/>
      <c r="VMN10" s="144"/>
      <c r="VMO10" s="144"/>
      <c r="VMP10" s="144"/>
      <c r="VMQ10" s="144"/>
      <c r="VMR10" s="144"/>
      <c r="VMS10" s="144"/>
      <c r="VMT10" s="144"/>
      <c r="VMU10" s="144"/>
      <c r="VMV10" s="144"/>
      <c r="VMW10" s="144"/>
      <c r="VMX10" s="144"/>
      <c r="VMY10" s="144"/>
      <c r="VMZ10" s="144"/>
      <c r="VNA10" s="144"/>
      <c r="VNB10" s="144"/>
      <c r="VNC10" s="144"/>
      <c r="VND10" s="144"/>
      <c r="VNE10" s="144"/>
      <c r="VNF10" s="144"/>
      <c r="VNG10" s="144"/>
      <c r="VNH10" s="144"/>
      <c r="VNI10" s="144"/>
      <c r="VNJ10" s="144"/>
      <c r="VNK10" s="144"/>
      <c r="VNL10" s="144"/>
      <c r="VNM10" s="144"/>
      <c r="VNN10" s="144"/>
      <c r="VNO10" s="144"/>
      <c r="VNP10" s="144"/>
      <c r="VNQ10" s="144"/>
      <c r="VNR10" s="144"/>
      <c r="VNS10" s="144"/>
      <c r="VNT10" s="144"/>
      <c r="VNU10" s="144"/>
      <c r="VNV10" s="144"/>
      <c r="VNW10" s="144"/>
      <c r="VNX10" s="144"/>
      <c r="VNY10" s="144"/>
      <c r="VNZ10" s="144"/>
      <c r="VOA10" s="144"/>
      <c r="VOB10" s="144"/>
      <c r="VOC10" s="144"/>
      <c r="VOD10" s="144"/>
      <c r="VOE10" s="144"/>
      <c r="VOF10" s="144"/>
      <c r="VOG10" s="144"/>
      <c r="VOH10" s="144"/>
      <c r="VOI10" s="144"/>
      <c r="VOJ10" s="144"/>
      <c r="VOK10" s="144"/>
      <c r="VOL10" s="144"/>
      <c r="VOM10" s="144"/>
      <c r="VON10" s="144"/>
      <c r="VOO10" s="144"/>
      <c r="VOP10" s="144"/>
      <c r="VOQ10" s="144"/>
      <c r="VOR10" s="144"/>
      <c r="VOS10" s="144"/>
      <c r="VOT10" s="144"/>
      <c r="VOU10" s="144"/>
      <c r="VOV10" s="144"/>
      <c r="VOW10" s="144"/>
      <c r="VOX10" s="144"/>
      <c r="VOY10" s="144"/>
      <c r="VOZ10" s="144"/>
      <c r="VPA10" s="144"/>
      <c r="VPB10" s="144"/>
      <c r="VPC10" s="144"/>
      <c r="VPD10" s="144"/>
      <c r="VPE10" s="144"/>
      <c r="VPF10" s="144"/>
      <c r="VPG10" s="144"/>
      <c r="VPH10" s="144"/>
      <c r="VPI10" s="144"/>
      <c r="VPJ10" s="144"/>
      <c r="VPK10" s="144"/>
      <c r="VPL10" s="144"/>
      <c r="VPM10" s="144"/>
      <c r="VPN10" s="144"/>
      <c r="VPO10" s="144"/>
      <c r="VPP10" s="144"/>
      <c r="VPQ10" s="144"/>
      <c r="VPR10" s="144"/>
      <c r="VPS10" s="144"/>
      <c r="VPT10" s="144"/>
      <c r="VPU10" s="144"/>
      <c r="VPV10" s="144"/>
      <c r="VPW10" s="144"/>
      <c r="VPX10" s="144"/>
      <c r="VPY10" s="144"/>
      <c r="VPZ10" s="144"/>
      <c r="VQA10" s="144"/>
      <c r="VQB10" s="144"/>
      <c r="VQC10" s="144"/>
      <c r="VQD10" s="144"/>
      <c r="VQE10" s="144"/>
      <c r="VQF10" s="144"/>
      <c r="VQG10" s="144"/>
      <c r="VQH10" s="144"/>
      <c r="VQI10" s="144"/>
      <c r="VQJ10" s="144"/>
      <c r="VQK10" s="144"/>
      <c r="VQL10" s="144"/>
      <c r="VQM10" s="144"/>
      <c r="VQN10" s="144"/>
      <c r="VQO10" s="144"/>
      <c r="VQP10" s="144"/>
      <c r="VQQ10" s="144"/>
      <c r="VQR10" s="144"/>
      <c r="VQS10" s="144"/>
      <c r="VQT10" s="144"/>
      <c r="VQU10" s="144"/>
      <c r="VQV10" s="144"/>
      <c r="VQW10" s="144"/>
      <c r="VQX10" s="144"/>
      <c r="VQY10" s="144"/>
      <c r="VQZ10" s="144"/>
      <c r="VRA10" s="144"/>
      <c r="VRB10" s="144"/>
      <c r="VRC10" s="144"/>
      <c r="VRD10" s="144"/>
      <c r="VRE10" s="144"/>
      <c r="VRF10" s="144"/>
      <c r="VRG10" s="144"/>
      <c r="VRH10" s="144"/>
      <c r="VRI10" s="144"/>
      <c r="VRJ10" s="144"/>
      <c r="VRK10" s="144"/>
      <c r="VRL10" s="144"/>
      <c r="VRM10" s="144"/>
      <c r="VRN10" s="144"/>
      <c r="VRO10" s="144"/>
      <c r="VRP10" s="144"/>
      <c r="VRQ10" s="144"/>
      <c r="VRR10" s="144"/>
      <c r="VRS10" s="144"/>
      <c r="VRT10" s="144"/>
      <c r="VRU10" s="144"/>
      <c r="VRV10" s="144"/>
      <c r="VRW10" s="144"/>
      <c r="VRX10" s="144"/>
      <c r="VRY10" s="144"/>
      <c r="VRZ10" s="144"/>
      <c r="VSA10" s="144"/>
      <c r="VSB10" s="144"/>
      <c r="VSC10" s="144"/>
      <c r="VSD10" s="144"/>
      <c r="VSE10" s="144"/>
      <c r="VSF10" s="144"/>
      <c r="VSG10" s="144"/>
      <c r="VSH10" s="144"/>
      <c r="VSI10" s="144"/>
      <c r="VSJ10" s="144"/>
      <c r="VSK10" s="144"/>
      <c r="VSL10" s="144"/>
      <c r="VSM10" s="144"/>
      <c r="VSN10" s="144"/>
      <c r="VSO10" s="144"/>
      <c r="VSP10" s="144"/>
      <c r="VSQ10" s="144"/>
      <c r="VSR10" s="144"/>
      <c r="VSS10" s="144"/>
      <c r="VST10" s="144"/>
      <c r="VSU10" s="144"/>
      <c r="VSV10" s="144"/>
      <c r="VSW10" s="144"/>
      <c r="VSX10" s="144"/>
      <c r="VSY10" s="144"/>
      <c r="VSZ10" s="144"/>
      <c r="VTA10" s="144"/>
      <c r="VTB10" s="144"/>
      <c r="VTC10" s="144"/>
      <c r="VTD10" s="144"/>
      <c r="VTE10" s="144"/>
      <c r="VTF10" s="144"/>
      <c r="VTG10" s="144"/>
      <c r="VTH10" s="144"/>
      <c r="VTI10" s="144"/>
      <c r="VTJ10" s="144"/>
      <c r="VTK10" s="144"/>
      <c r="VTL10" s="144"/>
      <c r="VTM10" s="144"/>
      <c r="VTN10" s="144"/>
      <c r="VTO10" s="144"/>
      <c r="VTP10" s="144"/>
      <c r="VTQ10" s="144"/>
      <c r="VTR10" s="144"/>
      <c r="VTS10" s="144"/>
      <c r="VTT10" s="144"/>
      <c r="VTU10" s="144"/>
      <c r="VTV10" s="144"/>
      <c r="VTW10" s="144"/>
      <c r="VTX10" s="144"/>
      <c r="VTY10" s="144"/>
      <c r="VTZ10" s="144"/>
      <c r="VUA10" s="144"/>
      <c r="VUB10" s="144"/>
      <c r="VUC10" s="144"/>
      <c r="VUD10" s="144"/>
      <c r="VUE10" s="144"/>
      <c r="VUF10" s="144"/>
      <c r="VUG10" s="144"/>
      <c r="VUH10" s="144"/>
      <c r="VUI10" s="144"/>
      <c r="VUJ10" s="144"/>
      <c r="VUK10" s="144"/>
      <c r="VUL10" s="144"/>
      <c r="VUM10" s="144"/>
      <c r="VUN10" s="144"/>
      <c r="VUO10" s="144"/>
      <c r="VUP10" s="144"/>
      <c r="VUQ10" s="144"/>
      <c r="VUR10" s="144"/>
      <c r="VUS10" s="144"/>
      <c r="VUT10" s="144"/>
      <c r="VUU10" s="144"/>
      <c r="VUV10" s="144"/>
      <c r="VUW10" s="144"/>
      <c r="VUX10" s="144"/>
      <c r="VUY10" s="144"/>
      <c r="VUZ10" s="144"/>
      <c r="VVA10" s="144"/>
      <c r="VVB10" s="144"/>
      <c r="VVC10" s="144"/>
      <c r="VVD10" s="144"/>
      <c r="VVE10" s="144"/>
      <c r="VVF10" s="144"/>
      <c r="VVG10" s="144"/>
      <c r="VVH10" s="144"/>
      <c r="VVI10" s="144"/>
      <c r="VVJ10" s="144"/>
      <c r="VVK10" s="144"/>
      <c r="VVL10" s="144"/>
      <c r="VVM10" s="144"/>
      <c r="VVN10" s="144"/>
      <c r="VVO10" s="144"/>
      <c r="VVP10" s="144"/>
      <c r="VVQ10" s="144"/>
      <c r="VVR10" s="144"/>
      <c r="VVS10" s="144"/>
      <c r="VVT10" s="144"/>
      <c r="VVU10" s="144"/>
      <c r="VVV10" s="144"/>
      <c r="VVW10" s="144"/>
      <c r="VVX10" s="144"/>
      <c r="VVY10" s="144"/>
      <c r="VVZ10" s="144"/>
      <c r="VWA10" s="144"/>
      <c r="VWB10" s="144"/>
      <c r="VWC10" s="144"/>
      <c r="VWD10" s="144"/>
      <c r="VWE10" s="144"/>
      <c r="VWF10" s="144"/>
      <c r="VWG10" s="144"/>
      <c r="VWH10" s="144"/>
      <c r="VWI10" s="144"/>
      <c r="VWJ10" s="144"/>
      <c r="VWK10" s="144"/>
      <c r="VWL10" s="144"/>
      <c r="VWM10" s="144"/>
      <c r="VWN10" s="144"/>
      <c r="VWO10" s="144"/>
      <c r="VWP10" s="144"/>
      <c r="VWQ10" s="144"/>
      <c r="VWR10" s="144"/>
      <c r="VWS10" s="144"/>
      <c r="VWT10" s="144"/>
      <c r="VWU10" s="144"/>
      <c r="VWV10" s="144"/>
      <c r="VWW10" s="144"/>
      <c r="VWX10" s="144"/>
      <c r="VWY10" s="144"/>
      <c r="VWZ10" s="144"/>
      <c r="VXA10" s="144"/>
      <c r="VXB10" s="144"/>
      <c r="VXC10" s="144"/>
      <c r="VXD10" s="144"/>
      <c r="VXE10" s="144"/>
      <c r="VXF10" s="144"/>
      <c r="VXG10" s="144"/>
      <c r="VXH10" s="144"/>
      <c r="VXI10" s="144"/>
      <c r="VXJ10" s="144"/>
      <c r="VXK10" s="144"/>
      <c r="VXL10" s="144"/>
      <c r="VXM10" s="144"/>
      <c r="VXN10" s="144"/>
      <c r="VXO10" s="144"/>
      <c r="VXP10" s="144"/>
      <c r="VXQ10" s="144"/>
      <c r="VXR10" s="144"/>
      <c r="VXS10" s="144"/>
      <c r="VXT10" s="144"/>
      <c r="VXU10" s="144"/>
      <c r="VXV10" s="144"/>
      <c r="VXW10" s="144"/>
      <c r="VXX10" s="144"/>
      <c r="VXY10" s="144"/>
      <c r="VXZ10" s="144"/>
      <c r="VYA10" s="144"/>
      <c r="VYB10" s="144"/>
      <c r="VYC10" s="144"/>
      <c r="VYD10" s="144"/>
      <c r="VYE10" s="144"/>
      <c r="VYF10" s="144"/>
      <c r="VYG10" s="144"/>
      <c r="VYH10" s="144"/>
      <c r="VYI10" s="144"/>
      <c r="VYJ10" s="144"/>
      <c r="VYK10" s="144"/>
      <c r="VYL10" s="144"/>
      <c r="VYM10" s="144"/>
      <c r="VYN10" s="144"/>
      <c r="VYO10" s="144"/>
      <c r="VYP10" s="144"/>
      <c r="VYQ10" s="144"/>
      <c r="VYR10" s="144"/>
      <c r="VYS10" s="144"/>
      <c r="VYT10" s="144"/>
      <c r="VYU10" s="144"/>
      <c r="VYV10" s="144"/>
      <c r="VYW10" s="144"/>
      <c r="VYX10" s="144"/>
      <c r="VYY10" s="144"/>
      <c r="VYZ10" s="144"/>
      <c r="VZA10" s="144"/>
      <c r="VZB10" s="144"/>
      <c r="VZC10" s="144"/>
      <c r="VZD10" s="144"/>
      <c r="VZE10" s="144"/>
      <c r="VZF10" s="144"/>
      <c r="VZG10" s="144"/>
      <c r="VZH10" s="144"/>
      <c r="VZI10" s="144"/>
      <c r="VZJ10" s="144"/>
      <c r="VZK10" s="144"/>
      <c r="VZL10" s="144"/>
      <c r="VZM10" s="144"/>
      <c r="VZN10" s="144"/>
      <c r="VZO10" s="144"/>
      <c r="VZP10" s="144"/>
      <c r="VZQ10" s="144"/>
      <c r="VZR10" s="144"/>
      <c r="VZS10" s="144"/>
      <c r="VZT10" s="144"/>
      <c r="VZU10" s="144"/>
      <c r="VZV10" s="144"/>
      <c r="VZW10" s="144"/>
      <c r="VZX10" s="144"/>
      <c r="VZY10" s="144"/>
      <c r="VZZ10" s="144"/>
      <c r="WAA10" s="144"/>
      <c r="WAB10" s="144"/>
      <c r="WAC10" s="144"/>
      <c r="WAD10" s="144"/>
      <c r="WAE10" s="144"/>
      <c r="WAF10" s="144"/>
      <c r="WAG10" s="144"/>
      <c r="WAH10" s="144"/>
      <c r="WAI10" s="144"/>
      <c r="WAJ10" s="144"/>
      <c r="WAK10" s="144"/>
      <c r="WAL10" s="144"/>
      <c r="WAM10" s="144"/>
      <c r="WAN10" s="144"/>
      <c r="WAO10" s="144"/>
      <c r="WAP10" s="144"/>
      <c r="WAQ10" s="144"/>
      <c r="WAR10" s="144"/>
      <c r="WAS10" s="144"/>
      <c r="WAT10" s="144"/>
      <c r="WAU10" s="144"/>
      <c r="WAV10" s="144"/>
      <c r="WAW10" s="144"/>
      <c r="WAX10" s="144"/>
      <c r="WAY10" s="144"/>
      <c r="WAZ10" s="144"/>
      <c r="WBA10" s="144"/>
      <c r="WBB10" s="144"/>
      <c r="WBC10" s="144"/>
      <c r="WBD10" s="144"/>
      <c r="WBE10" s="144"/>
      <c r="WBF10" s="144"/>
      <c r="WBG10" s="144"/>
      <c r="WBH10" s="144"/>
      <c r="WBI10" s="144"/>
      <c r="WBJ10" s="144"/>
      <c r="WBK10" s="144"/>
      <c r="WBL10" s="144"/>
      <c r="WBM10" s="144"/>
      <c r="WBN10" s="144"/>
      <c r="WBO10" s="144"/>
      <c r="WBP10" s="144"/>
      <c r="WBQ10" s="144"/>
      <c r="WBR10" s="144"/>
      <c r="WBS10" s="144"/>
      <c r="WBT10" s="144"/>
      <c r="WBU10" s="144"/>
      <c r="WBV10" s="144"/>
      <c r="WBW10" s="144"/>
      <c r="WBX10" s="144"/>
      <c r="WBY10" s="144"/>
      <c r="WBZ10" s="144"/>
      <c r="WCA10" s="144"/>
      <c r="WCB10" s="144"/>
      <c r="WCC10" s="144"/>
      <c r="WCD10" s="144"/>
      <c r="WCE10" s="144"/>
      <c r="WCF10" s="144"/>
      <c r="WCG10" s="144"/>
      <c r="WCH10" s="144"/>
      <c r="WCI10" s="144"/>
      <c r="WCJ10" s="144"/>
      <c r="WCK10" s="144"/>
      <c r="WCL10" s="144"/>
      <c r="WCM10" s="144"/>
      <c r="WCN10" s="144"/>
      <c r="WCO10" s="144"/>
      <c r="WCP10" s="144"/>
      <c r="WCQ10" s="144"/>
      <c r="WCR10" s="144"/>
      <c r="WCS10" s="144"/>
      <c r="WCT10" s="144"/>
      <c r="WCU10" s="144"/>
      <c r="WCV10" s="144"/>
      <c r="WCW10" s="144"/>
      <c r="WCX10" s="144"/>
      <c r="WCY10" s="144"/>
      <c r="WCZ10" s="144"/>
      <c r="WDA10" s="144"/>
      <c r="WDB10" s="144"/>
      <c r="WDC10" s="144"/>
      <c r="WDD10" s="144"/>
      <c r="WDE10" s="144"/>
      <c r="WDF10" s="144"/>
      <c r="WDG10" s="144"/>
      <c r="WDH10" s="144"/>
      <c r="WDI10" s="144"/>
      <c r="WDJ10" s="144"/>
      <c r="WDK10" s="144"/>
      <c r="WDL10" s="144"/>
      <c r="WDM10" s="144"/>
      <c r="WDN10" s="144"/>
      <c r="WDO10" s="144"/>
      <c r="WDP10" s="144"/>
      <c r="WDQ10" s="144"/>
      <c r="WDR10" s="144"/>
      <c r="WDS10" s="144"/>
      <c r="WDT10" s="144"/>
      <c r="WDU10" s="144"/>
      <c r="WDV10" s="144"/>
      <c r="WDW10" s="144"/>
      <c r="WDX10" s="144"/>
      <c r="WDY10" s="144"/>
      <c r="WDZ10" s="144"/>
      <c r="WEA10" s="144"/>
      <c r="WEB10" s="144"/>
      <c r="WEC10" s="144"/>
      <c r="WED10" s="144"/>
      <c r="WEE10" s="144"/>
      <c r="WEF10" s="144"/>
      <c r="WEG10" s="144"/>
      <c r="WEH10" s="144"/>
      <c r="WEI10" s="144"/>
      <c r="WEJ10" s="144"/>
      <c r="WEK10" s="144"/>
      <c r="WEL10" s="144"/>
      <c r="WEM10" s="144"/>
      <c r="WEN10" s="144"/>
      <c r="WEO10" s="144"/>
      <c r="WEP10" s="144"/>
      <c r="WEQ10" s="144"/>
      <c r="WER10" s="144"/>
      <c r="WES10" s="144"/>
      <c r="WET10" s="144"/>
      <c r="WEU10" s="144"/>
      <c r="WEV10" s="144"/>
      <c r="WEW10" s="144"/>
      <c r="WEX10" s="144"/>
      <c r="WEY10" s="144"/>
      <c r="WEZ10" s="144"/>
      <c r="WFA10" s="144"/>
      <c r="WFB10" s="144"/>
      <c r="WFC10" s="144"/>
      <c r="WFD10" s="144"/>
      <c r="WFE10" s="144"/>
      <c r="WFF10" s="144"/>
      <c r="WFG10" s="144"/>
      <c r="WFH10" s="144"/>
      <c r="WFI10" s="144"/>
      <c r="WFJ10" s="144"/>
      <c r="WFK10" s="144"/>
      <c r="WFL10" s="144"/>
      <c r="WFM10" s="144"/>
      <c r="WFN10" s="144"/>
      <c r="WFO10" s="144"/>
      <c r="WFP10" s="144"/>
      <c r="WFQ10" s="144"/>
      <c r="WFR10" s="144"/>
      <c r="WFS10" s="144"/>
      <c r="WFT10" s="144"/>
      <c r="WFU10" s="144"/>
      <c r="WFV10" s="144"/>
      <c r="WFW10" s="144"/>
      <c r="WFX10" s="144"/>
      <c r="WFY10" s="144"/>
      <c r="WFZ10" s="144"/>
      <c r="WGA10" s="144"/>
      <c r="WGB10" s="144"/>
      <c r="WGC10" s="144"/>
      <c r="WGD10" s="144"/>
      <c r="WGE10" s="144"/>
      <c r="WGF10" s="144"/>
      <c r="WGG10" s="144"/>
      <c r="WGH10" s="144"/>
      <c r="WGI10" s="144"/>
      <c r="WGJ10" s="144"/>
      <c r="WGK10" s="144"/>
      <c r="WGL10" s="144"/>
      <c r="WGM10" s="144"/>
      <c r="WGN10" s="144"/>
      <c r="WGO10" s="144"/>
      <c r="WGP10" s="144"/>
      <c r="WGQ10" s="144"/>
      <c r="WGR10" s="144"/>
      <c r="WGS10" s="144"/>
      <c r="WGT10" s="144"/>
      <c r="WGU10" s="144"/>
      <c r="WGV10" s="144"/>
      <c r="WGW10" s="144"/>
      <c r="WGX10" s="144"/>
      <c r="WGY10" s="144"/>
      <c r="WGZ10" s="144"/>
      <c r="WHA10" s="144"/>
      <c r="WHB10" s="144"/>
      <c r="WHC10" s="144"/>
      <c r="WHD10" s="144"/>
      <c r="WHE10" s="144"/>
      <c r="WHF10" s="144"/>
      <c r="WHG10" s="144"/>
      <c r="WHH10" s="144"/>
      <c r="WHI10" s="144"/>
      <c r="WHJ10" s="144"/>
      <c r="WHK10" s="144"/>
      <c r="WHL10" s="144"/>
      <c r="WHM10" s="144"/>
      <c r="WHN10" s="144"/>
      <c r="WHO10" s="144"/>
      <c r="WHP10" s="144"/>
      <c r="WHQ10" s="144"/>
      <c r="WHR10" s="144"/>
      <c r="WHS10" s="144"/>
      <c r="WHT10" s="144"/>
      <c r="WHU10" s="144"/>
      <c r="WHV10" s="144"/>
      <c r="WHW10" s="144"/>
      <c r="WHX10" s="144"/>
      <c r="WHY10" s="144"/>
      <c r="WHZ10" s="144"/>
      <c r="WIA10" s="144"/>
      <c r="WIB10" s="144"/>
      <c r="WIC10" s="144"/>
      <c r="WID10" s="144"/>
      <c r="WIE10" s="144"/>
      <c r="WIF10" s="144"/>
      <c r="WIG10" s="144"/>
      <c r="WIH10" s="144"/>
      <c r="WII10" s="144"/>
      <c r="WIJ10" s="144"/>
      <c r="WIK10" s="144"/>
      <c r="WIL10" s="144"/>
      <c r="WIM10" s="144"/>
      <c r="WIN10" s="144"/>
      <c r="WIO10" s="144"/>
      <c r="WIP10" s="144"/>
      <c r="WIQ10" s="144"/>
      <c r="WIR10" s="144"/>
      <c r="WIS10" s="144"/>
      <c r="WIT10" s="144"/>
      <c r="WIU10" s="144"/>
      <c r="WIV10" s="144"/>
      <c r="WIW10" s="144"/>
      <c r="WIX10" s="144"/>
      <c r="WIY10" s="144"/>
      <c r="WIZ10" s="144"/>
      <c r="WJA10" s="144"/>
      <c r="WJB10" s="144"/>
      <c r="WJC10" s="144"/>
      <c r="WJD10" s="144"/>
      <c r="WJE10" s="144"/>
      <c r="WJF10" s="144"/>
      <c r="WJG10" s="144"/>
      <c r="WJH10" s="144"/>
      <c r="WJI10" s="144"/>
      <c r="WJJ10" s="144"/>
      <c r="WJK10" s="144"/>
      <c r="WJL10" s="144"/>
      <c r="WJM10" s="144"/>
      <c r="WJN10" s="144"/>
      <c r="WJO10" s="144"/>
      <c r="WJP10" s="144"/>
      <c r="WJQ10" s="144"/>
      <c r="WJR10" s="144"/>
      <c r="WJS10" s="144"/>
      <c r="WJT10" s="144"/>
      <c r="WJU10" s="144"/>
      <c r="WJV10" s="144"/>
      <c r="WJW10" s="144"/>
      <c r="WJX10" s="144"/>
      <c r="WJY10" s="144"/>
      <c r="WJZ10" s="144"/>
      <c r="WKA10" s="144"/>
      <c r="WKB10" s="144"/>
      <c r="WKC10" s="144"/>
      <c r="WKD10" s="144"/>
      <c r="WKE10" s="144"/>
      <c r="WKF10" s="144"/>
      <c r="WKG10" s="144"/>
      <c r="WKH10" s="144"/>
      <c r="WKI10" s="144"/>
      <c r="WKJ10" s="144"/>
      <c r="WKK10" s="144"/>
      <c r="WKL10" s="144"/>
      <c r="WKM10" s="144"/>
      <c r="WKN10" s="144"/>
      <c r="WKO10" s="144"/>
      <c r="WKP10" s="144"/>
      <c r="WKQ10" s="144"/>
      <c r="WKR10" s="144"/>
      <c r="WKS10" s="144"/>
      <c r="WKT10" s="144"/>
      <c r="WKU10" s="144"/>
      <c r="WKV10" s="144"/>
      <c r="WKW10" s="144"/>
      <c r="WKX10" s="144"/>
      <c r="WKY10" s="144"/>
      <c r="WKZ10" s="144"/>
      <c r="WLA10" s="144"/>
      <c r="WLB10" s="144"/>
      <c r="WLC10" s="144"/>
      <c r="WLD10" s="144"/>
      <c r="WLE10" s="144"/>
      <c r="WLF10" s="144"/>
      <c r="WLG10" s="144"/>
      <c r="WLH10" s="144"/>
      <c r="WLI10" s="144"/>
      <c r="WLJ10" s="144"/>
      <c r="WLK10" s="144"/>
      <c r="WLL10" s="144"/>
      <c r="WLM10" s="144"/>
      <c r="WLN10" s="144"/>
      <c r="WLO10" s="144"/>
      <c r="WLP10" s="144"/>
      <c r="WLQ10" s="144"/>
      <c r="WLR10" s="144"/>
      <c r="WLS10" s="144"/>
      <c r="WLT10" s="144"/>
      <c r="WLU10" s="144"/>
      <c r="WLV10" s="144"/>
      <c r="WLW10" s="144"/>
      <c r="WLX10" s="144"/>
      <c r="WLY10" s="144"/>
      <c r="WLZ10" s="144"/>
      <c r="WMA10" s="144"/>
      <c r="WMB10" s="144"/>
      <c r="WMC10" s="144"/>
      <c r="WMD10" s="144"/>
      <c r="WME10" s="144"/>
      <c r="WMF10" s="144"/>
      <c r="WMG10" s="144"/>
      <c r="WMH10" s="144"/>
      <c r="WMI10" s="144"/>
      <c r="WMJ10" s="144"/>
      <c r="WMK10" s="144"/>
      <c r="WML10" s="144"/>
      <c r="WMM10" s="144"/>
      <c r="WMN10" s="144"/>
      <c r="WMO10" s="144"/>
      <c r="WMP10" s="144"/>
      <c r="WMQ10" s="144"/>
      <c r="WMR10" s="144"/>
      <c r="WMS10" s="144"/>
      <c r="WMT10" s="144"/>
      <c r="WMU10" s="144"/>
      <c r="WMV10" s="144"/>
      <c r="WMW10" s="144"/>
      <c r="WMX10" s="144"/>
      <c r="WMY10" s="144"/>
      <c r="WMZ10" s="144"/>
      <c r="WNA10" s="144"/>
      <c r="WNB10" s="144"/>
      <c r="WNC10" s="144"/>
      <c r="WND10" s="144"/>
      <c r="WNE10" s="144"/>
      <c r="WNF10" s="144"/>
      <c r="WNG10" s="144"/>
      <c r="WNH10" s="144"/>
      <c r="WNI10" s="144"/>
      <c r="WNJ10" s="144"/>
      <c r="WNK10" s="144"/>
      <c r="WNL10" s="144"/>
      <c r="WNM10" s="144"/>
      <c r="WNN10" s="144"/>
      <c r="WNO10" s="144"/>
      <c r="WNP10" s="144"/>
      <c r="WNQ10" s="144"/>
      <c r="WNR10" s="144"/>
      <c r="WNS10" s="144"/>
      <c r="WNT10" s="144"/>
      <c r="WNU10" s="144"/>
      <c r="WNV10" s="144"/>
      <c r="WNW10" s="144"/>
      <c r="WNX10" s="144"/>
      <c r="WNY10" s="144"/>
      <c r="WNZ10" s="144"/>
      <c r="WOA10" s="144"/>
      <c r="WOB10" s="144"/>
      <c r="WOC10" s="144"/>
      <c r="WOD10" s="144"/>
      <c r="WOE10" s="144"/>
      <c r="WOF10" s="144"/>
      <c r="WOG10" s="144"/>
      <c r="WOH10" s="144"/>
      <c r="WOI10" s="144"/>
      <c r="WOJ10" s="144"/>
      <c r="WOK10" s="144"/>
      <c r="WOL10" s="144"/>
      <c r="WOM10" s="144"/>
      <c r="WON10" s="144"/>
      <c r="WOO10" s="144"/>
      <c r="WOP10" s="144"/>
      <c r="WOQ10" s="144"/>
      <c r="WOR10" s="144"/>
      <c r="WOS10" s="144"/>
      <c r="WOT10" s="144"/>
      <c r="WOU10" s="144"/>
      <c r="WOV10" s="144"/>
      <c r="WOW10" s="144"/>
      <c r="WOX10" s="144"/>
      <c r="WOY10" s="144"/>
      <c r="WOZ10" s="144"/>
      <c r="WPA10" s="144"/>
      <c r="WPB10" s="144"/>
      <c r="WPC10" s="144"/>
      <c r="WPD10" s="144"/>
      <c r="WPE10" s="144"/>
      <c r="WPF10" s="144"/>
      <c r="WPG10" s="144"/>
      <c r="WPH10" s="144"/>
      <c r="WPI10" s="144"/>
      <c r="WPJ10" s="144"/>
      <c r="WPK10" s="144"/>
      <c r="WPL10" s="144"/>
      <c r="WPM10" s="144"/>
      <c r="WPN10" s="144"/>
      <c r="WPO10" s="144"/>
      <c r="WPP10" s="144"/>
      <c r="WPQ10" s="144"/>
      <c r="WPR10" s="144"/>
      <c r="WPS10" s="144"/>
      <c r="WPT10" s="144"/>
      <c r="WPU10" s="144"/>
      <c r="WPV10" s="144"/>
      <c r="WPW10" s="144"/>
      <c r="WPX10" s="144"/>
      <c r="WPY10" s="144"/>
      <c r="WPZ10" s="144"/>
      <c r="WQA10" s="144"/>
      <c r="WQB10" s="144"/>
      <c r="WQC10" s="144"/>
      <c r="WQD10" s="144"/>
      <c r="WQE10" s="144"/>
      <c r="WQF10" s="144"/>
      <c r="WQG10" s="144"/>
      <c r="WQH10" s="144"/>
      <c r="WQI10" s="144"/>
      <c r="WQJ10" s="144"/>
      <c r="WQK10" s="144"/>
      <c r="WQL10" s="144"/>
      <c r="WQM10" s="144"/>
      <c r="WQN10" s="144"/>
      <c r="WQO10" s="144"/>
      <c r="WQP10" s="144"/>
      <c r="WQQ10" s="144"/>
      <c r="WQR10" s="144"/>
      <c r="WQS10" s="144"/>
      <c r="WQT10" s="144"/>
      <c r="WQU10" s="144"/>
      <c r="WQV10" s="144"/>
      <c r="WQW10" s="144"/>
      <c r="WQX10" s="144"/>
      <c r="WQY10" s="144"/>
      <c r="WQZ10" s="144"/>
      <c r="WRA10" s="144"/>
      <c r="WRB10" s="144"/>
      <c r="WRC10" s="144"/>
      <c r="WRD10" s="144"/>
      <c r="WRE10" s="144"/>
      <c r="WRF10" s="144"/>
      <c r="WRG10" s="144"/>
      <c r="WRH10" s="144"/>
      <c r="WRI10" s="144"/>
      <c r="WRJ10" s="144"/>
      <c r="WRK10" s="144"/>
      <c r="WRL10" s="144"/>
      <c r="WRM10" s="144"/>
      <c r="WRN10" s="144"/>
      <c r="WRO10" s="144"/>
      <c r="WRP10" s="144"/>
      <c r="WRQ10" s="144"/>
      <c r="WRR10" s="144"/>
      <c r="WRS10" s="144"/>
      <c r="WRT10" s="144"/>
      <c r="WRU10" s="144"/>
      <c r="WRV10" s="144"/>
      <c r="WRW10" s="144"/>
      <c r="WRX10" s="144"/>
      <c r="WRY10" s="144"/>
      <c r="WRZ10" s="144"/>
      <c r="WSA10" s="144"/>
      <c r="WSB10" s="144"/>
      <c r="WSC10" s="144"/>
      <c r="WSD10" s="144"/>
      <c r="WSE10" s="144"/>
      <c r="WSF10" s="144"/>
      <c r="WSG10" s="144"/>
      <c r="WSH10" s="144"/>
      <c r="WSI10" s="144"/>
      <c r="WSJ10" s="144"/>
      <c r="WSK10" s="144"/>
      <c r="WSL10" s="144"/>
      <c r="WSM10" s="144"/>
      <c r="WSN10" s="144"/>
      <c r="WSO10" s="144"/>
      <c r="WSP10" s="144"/>
      <c r="WSQ10" s="144"/>
      <c r="WSR10" s="144"/>
      <c r="WSS10" s="144"/>
      <c r="WST10" s="144"/>
      <c r="WSU10" s="144"/>
      <c r="WSV10" s="144"/>
      <c r="WSW10" s="144"/>
      <c r="WSX10" s="144"/>
      <c r="WSY10" s="144"/>
      <c r="WSZ10" s="144"/>
      <c r="WTA10" s="144"/>
      <c r="WTB10" s="144"/>
      <c r="WTC10" s="144"/>
      <c r="WTD10" s="144"/>
      <c r="WTE10" s="144"/>
      <c r="WTF10" s="144"/>
      <c r="WTG10" s="144"/>
      <c r="WTH10" s="144"/>
      <c r="WTI10" s="144"/>
      <c r="WTJ10" s="144"/>
      <c r="WTK10" s="144"/>
      <c r="WTL10" s="144"/>
      <c r="WTM10" s="144"/>
      <c r="WTN10" s="144"/>
      <c r="WTO10" s="144"/>
      <c r="WTP10" s="144"/>
      <c r="WTQ10" s="144"/>
      <c r="WTR10" s="144"/>
      <c r="WTS10" s="144"/>
      <c r="WTT10" s="144"/>
      <c r="WTU10" s="144"/>
      <c r="WTV10" s="144"/>
      <c r="WTW10" s="144"/>
      <c r="WTX10" s="144"/>
      <c r="WTY10" s="144"/>
      <c r="WTZ10" s="144"/>
      <c r="WUA10" s="144"/>
      <c r="WUB10" s="144"/>
      <c r="WUC10" s="144"/>
      <c r="WUD10" s="144"/>
      <c r="WUE10" s="144"/>
      <c r="WUF10" s="144"/>
      <c r="WUG10" s="144"/>
      <c r="WUH10" s="144"/>
      <c r="WUI10" s="144"/>
      <c r="WUJ10" s="144"/>
      <c r="WUK10" s="144"/>
      <c r="WUL10" s="144"/>
      <c r="WUM10" s="144"/>
      <c r="WUN10" s="144"/>
      <c r="WUO10" s="144"/>
      <c r="WUP10" s="144"/>
      <c r="WUQ10" s="144"/>
      <c r="WUR10" s="144"/>
      <c r="WUS10" s="144"/>
      <c r="WUT10" s="144"/>
      <c r="WUU10" s="144"/>
      <c r="WUV10" s="144"/>
      <c r="WUW10" s="144"/>
      <c r="WUX10" s="144"/>
      <c r="WUY10" s="144"/>
      <c r="WUZ10" s="144"/>
      <c r="WVA10" s="144"/>
      <c r="WVB10" s="144"/>
      <c r="WVC10" s="144"/>
      <c r="WVD10" s="144"/>
      <c r="WVE10" s="144"/>
      <c r="WVF10" s="144"/>
      <c r="WVG10" s="144"/>
      <c r="WVH10" s="144"/>
      <c r="WVI10" s="144"/>
      <c r="WVJ10" s="144"/>
      <c r="WVK10" s="144"/>
      <c r="WVL10" s="144"/>
      <c r="WVM10" s="144"/>
      <c r="WVN10" s="144"/>
      <c r="WVO10" s="144"/>
      <c r="WVP10" s="144"/>
      <c r="WVQ10" s="144"/>
      <c r="WVR10" s="144"/>
      <c r="WVS10" s="144"/>
      <c r="WVT10" s="144"/>
      <c r="WVU10" s="144"/>
      <c r="WVV10" s="144"/>
      <c r="WVW10" s="144"/>
      <c r="WVX10" s="144"/>
      <c r="WVY10" s="144"/>
      <c r="WVZ10" s="144"/>
      <c r="WWA10" s="144"/>
      <c r="WWB10" s="144"/>
      <c r="WWC10" s="144"/>
      <c r="WWD10" s="144"/>
      <c r="WWE10" s="144"/>
      <c r="WWF10" s="144"/>
      <c r="WWG10" s="144"/>
      <c r="WWH10" s="144"/>
      <c r="WWI10" s="144"/>
      <c r="WWJ10" s="144"/>
      <c r="WWK10" s="144"/>
      <c r="WWL10" s="144"/>
      <c r="WWM10" s="144"/>
      <c r="WWN10" s="144"/>
      <c r="WWO10" s="144"/>
      <c r="WWP10" s="144"/>
      <c r="WWQ10" s="144"/>
      <c r="WWR10" s="144"/>
      <c r="WWS10" s="144"/>
      <c r="WWT10" s="144"/>
      <c r="WWU10" s="144"/>
      <c r="WWV10" s="144"/>
      <c r="WWW10" s="144"/>
      <c r="WWX10" s="144"/>
      <c r="WWY10" s="144"/>
      <c r="WWZ10" s="144"/>
      <c r="WXA10" s="144"/>
      <c r="WXB10" s="144"/>
      <c r="WXC10" s="144"/>
      <c r="WXD10" s="144"/>
      <c r="WXE10" s="144"/>
      <c r="WXF10" s="144"/>
      <c r="WXG10" s="144"/>
      <c r="WXH10" s="144"/>
      <c r="WXI10" s="144"/>
      <c r="WXJ10" s="144"/>
      <c r="WXK10" s="144"/>
      <c r="WXL10" s="144"/>
      <c r="WXM10" s="144"/>
      <c r="WXN10" s="144"/>
      <c r="WXO10" s="144"/>
      <c r="WXP10" s="144"/>
      <c r="WXQ10" s="144"/>
      <c r="WXR10" s="144"/>
      <c r="WXS10" s="144"/>
      <c r="WXT10" s="144"/>
      <c r="WXU10" s="144"/>
      <c r="WXV10" s="144"/>
      <c r="WXW10" s="144"/>
      <c r="WXX10" s="144"/>
      <c r="WXY10" s="144"/>
      <c r="WXZ10" s="144"/>
      <c r="WYA10" s="144"/>
      <c r="WYB10" s="144"/>
      <c r="WYC10" s="144"/>
      <c r="WYD10" s="144"/>
      <c r="WYE10" s="144"/>
      <c r="WYF10" s="144"/>
      <c r="WYG10" s="144"/>
      <c r="WYH10" s="144"/>
      <c r="WYI10" s="144"/>
      <c r="WYJ10" s="144"/>
      <c r="WYK10" s="144"/>
      <c r="WYL10" s="144"/>
      <c r="WYM10" s="144"/>
      <c r="WYN10" s="144"/>
      <c r="WYO10" s="144"/>
      <c r="WYP10" s="144"/>
      <c r="WYQ10" s="144"/>
      <c r="WYR10" s="144"/>
      <c r="WYS10" s="144"/>
      <c r="WYT10" s="144"/>
      <c r="WYU10" s="144"/>
      <c r="WYV10" s="144"/>
      <c r="WYW10" s="144"/>
      <c r="WYX10" s="144"/>
      <c r="WYY10" s="144"/>
      <c r="WYZ10" s="144"/>
      <c r="WZA10" s="144"/>
      <c r="WZB10" s="144"/>
      <c r="WZC10" s="144"/>
      <c r="WZD10" s="144"/>
      <c r="WZE10" s="144"/>
      <c r="WZF10" s="144"/>
      <c r="WZG10" s="144"/>
      <c r="WZH10" s="144"/>
      <c r="WZI10" s="144"/>
      <c r="WZJ10" s="144"/>
      <c r="WZK10" s="144"/>
      <c r="WZL10" s="144"/>
      <c r="WZM10" s="144"/>
      <c r="WZN10" s="144"/>
      <c r="WZO10" s="144"/>
      <c r="WZP10" s="144"/>
      <c r="WZQ10" s="144"/>
      <c r="WZR10" s="144"/>
      <c r="WZS10" s="144"/>
      <c r="WZT10" s="144"/>
      <c r="WZU10" s="144"/>
      <c r="WZV10" s="144"/>
      <c r="WZW10" s="144"/>
      <c r="WZX10" s="144"/>
      <c r="WZY10" s="144"/>
      <c r="WZZ10" s="144"/>
      <c r="XAA10" s="144"/>
      <c r="XAB10" s="144"/>
      <c r="XAC10" s="144"/>
      <c r="XAD10" s="144"/>
      <c r="XAE10" s="144"/>
      <c r="XAF10" s="144"/>
      <c r="XAG10" s="144"/>
      <c r="XAH10" s="144"/>
      <c r="XAI10" s="144"/>
      <c r="XAJ10" s="144"/>
      <c r="XAK10" s="144"/>
      <c r="XAL10" s="144"/>
      <c r="XAM10" s="144"/>
      <c r="XAN10" s="144"/>
      <c r="XAO10" s="144"/>
      <c r="XAP10" s="144"/>
      <c r="XAQ10" s="144"/>
      <c r="XAR10" s="144"/>
      <c r="XAS10" s="144"/>
      <c r="XAT10" s="144"/>
      <c r="XAU10" s="144"/>
      <c r="XAV10" s="144"/>
      <c r="XAW10" s="144"/>
      <c r="XAX10" s="144"/>
      <c r="XAY10" s="144"/>
      <c r="XAZ10" s="144"/>
      <c r="XBA10" s="144"/>
      <c r="XBB10" s="144"/>
      <c r="XBC10" s="144"/>
      <c r="XBD10" s="144"/>
      <c r="XBE10" s="144"/>
      <c r="XBF10" s="144"/>
      <c r="XBG10" s="144"/>
      <c r="XBH10" s="144"/>
      <c r="XBI10" s="144"/>
      <c r="XBJ10" s="144"/>
      <c r="XBK10" s="144"/>
    </row>
    <row r="11" spans="1:16287" s="142" customFormat="1" ht="31.5" x14ac:dyDescent="0.25">
      <c r="A11" s="132">
        <v>5</v>
      </c>
      <c r="B11" s="154" t="s">
        <v>195</v>
      </c>
      <c r="C11" s="154" t="s">
        <v>684</v>
      </c>
      <c r="D11" s="136"/>
      <c r="E11" s="137"/>
      <c r="F11" s="137">
        <v>280.86</v>
      </c>
      <c r="G11" s="135"/>
      <c r="H11" s="135"/>
      <c r="I11" s="135">
        <v>393</v>
      </c>
      <c r="J11" s="138"/>
      <c r="K11" s="138"/>
      <c r="L11" s="138">
        <f>I11/F11</f>
        <v>1.3992736594744712</v>
      </c>
      <c r="M11" s="193">
        <v>6.5</v>
      </c>
      <c r="N11" s="278">
        <f t="shared" si="1"/>
        <v>25</v>
      </c>
      <c r="O11" s="195">
        <f t="shared" si="2"/>
        <v>25.545000000000002</v>
      </c>
      <c r="P11" s="355">
        <v>25</v>
      </c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x14ac:dyDescent="0.25">
      <c r="A12" s="132">
        <v>6</v>
      </c>
      <c r="B12" s="154" t="s">
        <v>2</v>
      </c>
      <c r="C12" s="154" t="s">
        <v>73</v>
      </c>
      <c r="D12" s="136"/>
      <c r="E12" s="137"/>
      <c r="F12" s="137">
        <v>117.9</v>
      </c>
      <c r="G12" s="135"/>
      <c r="H12" s="135"/>
      <c r="I12" s="135">
        <v>285</v>
      </c>
      <c r="J12" s="138"/>
      <c r="K12" s="138"/>
      <c r="L12" s="138">
        <f>I12/F12</f>
        <v>2.4173027989821882</v>
      </c>
      <c r="M12" s="193">
        <f t="shared" si="0"/>
        <v>10</v>
      </c>
      <c r="N12" s="278">
        <f t="shared" si="1"/>
        <v>28</v>
      </c>
      <c r="O12" s="195">
        <f t="shared" si="2"/>
        <v>28.5</v>
      </c>
      <c r="P12" s="355" t="s">
        <v>844</v>
      </c>
    </row>
    <row r="13" spans="1:16287" ht="31.5" hidden="1" customHeight="1" x14ac:dyDescent="0.25">
      <c r="A13" s="132">
        <v>7</v>
      </c>
      <c r="B13" s="154" t="s">
        <v>193</v>
      </c>
      <c r="C13" s="154" t="s">
        <v>73</v>
      </c>
      <c r="D13" s="136"/>
      <c r="E13" s="137"/>
      <c r="F13" s="137"/>
      <c r="G13" s="135"/>
      <c r="H13" s="135"/>
      <c r="I13" s="135"/>
      <c r="J13" s="138"/>
      <c r="K13" s="138"/>
      <c r="L13" s="138"/>
      <c r="M13" s="193">
        <f t="shared" si="0"/>
        <v>0</v>
      </c>
      <c r="N13" s="194">
        <f t="shared" si="1"/>
        <v>0</v>
      </c>
      <c r="O13" s="195">
        <f t="shared" si="2"/>
        <v>0</v>
      </c>
      <c r="P13" s="356">
        <v>0</v>
      </c>
    </row>
    <row r="14" spans="1:16287" ht="15.75" customHeight="1" x14ac:dyDescent="0.25">
      <c r="A14" s="132">
        <v>8</v>
      </c>
      <c r="B14" s="154" t="s">
        <v>2</v>
      </c>
      <c r="C14" s="154" t="s">
        <v>681</v>
      </c>
      <c r="D14" s="136"/>
      <c r="E14" s="137"/>
      <c r="F14" s="137">
        <v>179.9</v>
      </c>
      <c r="G14" s="135"/>
      <c r="H14" s="135"/>
      <c r="I14" s="135">
        <v>150</v>
      </c>
      <c r="J14" s="138"/>
      <c r="K14" s="138"/>
      <c r="L14" s="138"/>
      <c r="M14" s="193">
        <f t="shared" si="0"/>
        <v>10</v>
      </c>
      <c r="N14" s="278">
        <f t="shared" si="1"/>
        <v>15</v>
      </c>
      <c r="O14" s="195">
        <f t="shared" si="2"/>
        <v>15</v>
      </c>
      <c r="P14" s="356" t="s">
        <v>844</v>
      </c>
    </row>
    <row r="15" spans="1:16287" ht="31.5" x14ac:dyDescent="0.25">
      <c r="A15" s="132">
        <v>9</v>
      </c>
      <c r="B15" s="154" t="s">
        <v>176</v>
      </c>
      <c r="C15" s="154" t="s">
        <v>681</v>
      </c>
      <c r="D15" s="136"/>
      <c r="E15" s="137"/>
      <c r="F15" s="137">
        <v>20.6</v>
      </c>
      <c r="G15" s="135"/>
      <c r="H15" s="135"/>
      <c r="I15" s="135">
        <v>41</v>
      </c>
      <c r="J15" s="138"/>
      <c r="K15" s="138"/>
      <c r="L15" s="138">
        <f>I15/F15</f>
        <v>1.9902912621359221</v>
      </c>
      <c r="M15" s="193">
        <f t="shared" si="0"/>
        <v>10</v>
      </c>
      <c r="N15" s="278">
        <f t="shared" si="1"/>
        <v>4</v>
      </c>
      <c r="O15" s="195">
        <f t="shared" si="2"/>
        <v>4.0999999999999996</v>
      </c>
      <c r="P15" s="356">
        <v>4</v>
      </c>
    </row>
    <row r="16" spans="1:16287" ht="31.5" hidden="1" customHeight="1" x14ac:dyDescent="0.25">
      <c r="A16" s="132">
        <v>10</v>
      </c>
      <c r="B16" s="154" t="s">
        <v>685</v>
      </c>
      <c r="C16" s="154" t="s">
        <v>681</v>
      </c>
      <c r="D16" s="136"/>
      <c r="E16" s="137"/>
      <c r="F16" s="137"/>
      <c r="G16" s="135"/>
      <c r="H16" s="135"/>
      <c r="I16" s="135"/>
      <c r="J16" s="138"/>
      <c r="K16" s="138"/>
      <c r="L16" s="138"/>
      <c r="M16" s="193">
        <f t="shared" si="0"/>
        <v>0</v>
      </c>
      <c r="N16" s="194">
        <f t="shared" si="1"/>
        <v>0</v>
      </c>
      <c r="O16" s="195">
        <f t="shared" si="2"/>
        <v>0</v>
      </c>
      <c r="P16" s="356"/>
    </row>
    <row r="17" spans="1:16" ht="31.5" hidden="1" customHeight="1" x14ac:dyDescent="0.25">
      <c r="A17" s="132">
        <v>11</v>
      </c>
      <c r="B17" s="154" t="s">
        <v>686</v>
      </c>
      <c r="C17" s="154" t="s">
        <v>681</v>
      </c>
      <c r="D17" s="136"/>
      <c r="E17" s="137"/>
      <c r="F17" s="137"/>
      <c r="G17" s="135"/>
      <c r="H17" s="135"/>
      <c r="I17" s="135"/>
      <c r="J17" s="138"/>
      <c r="K17" s="138"/>
      <c r="L17" s="138"/>
      <c r="M17" s="193">
        <f t="shared" si="0"/>
        <v>0</v>
      </c>
      <c r="N17" s="194">
        <f t="shared" si="1"/>
        <v>0</v>
      </c>
      <c r="O17" s="195">
        <f t="shared" si="2"/>
        <v>0</v>
      </c>
      <c r="P17" s="356"/>
    </row>
    <row r="18" spans="1:16" ht="47.25" hidden="1" x14ac:dyDescent="0.25">
      <c r="A18" s="132">
        <v>12</v>
      </c>
      <c r="B18" s="154" t="s">
        <v>687</v>
      </c>
      <c r="C18" s="154" t="s">
        <v>681</v>
      </c>
      <c r="D18" s="136"/>
      <c r="E18" s="137"/>
      <c r="F18" s="137"/>
      <c r="G18" s="135"/>
      <c r="H18" s="135"/>
      <c r="I18" s="135">
        <v>1</v>
      </c>
      <c r="J18" s="138"/>
      <c r="K18" s="138"/>
      <c r="L18" s="138"/>
      <c r="M18" s="193">
        <f t="shared" si="0"/>
        <v>0</v>
      </c>
      <c r="N18" s="194">
        <f t="shared" si="1"/>
        <v>0</v>
      </c>
      <c r="O18" s="195">
        <f t="shared" si="2"/>
        <v>0</v>
      </c>
      <c r="P18" s="356"/>
    </row>
    <row r="19" spans="1:16" ht="31.5" x14ac:dyDescent="0.25">
      <c r="A19" s="132">
        <v>13</v>
      </c>
      <c r="B19" s="154" t="s">
        <v>688</v>
      </c>
      <c r="C19" s="154" t="s">
        <v>662</v>
      </c>
      <c r="D19" s="136"/>
      <c r="E19" s="137"/>
      <c r="F19" s="137">
        <v>57.8</v>
      </c>
      <c r="G19" s="135"/>
      <c r="H19" s="135"/>
      <c r="I19" s="135">
        <v>145</v>
      </c>
      <c r="J19" s="138"/>
      <c r="K19" s="138"/>
      <c r="L19" s="138">
        <f>I19/F19</f>
        <v>2.5086505190311419</v>
      </c>
      <c r="M19" s="193">
        <v>4</v>
      </c>
      <c r="N19" s="278">
        <f t="shared" si="1"/>
        <v>5</v>
      </c>
      <c r="O19" s="195">
        <f t="shared" si="2"/>
        <v>5.8</v>
      </c>
      <c r="P19" s="356">
        <v>5</v>
      </c>
    </row>
    <row r="20" spans="1:16" ht="47.25" hidden="1" customHeight="1" x14ac:dyDescent="0.25">
      <c r="A20" s="132">
        <v>14</v>
      </c>
      <c r="B20" s="154" t="s">
        <v>798</v>
      </c>
      <c r="C20" s="154" t="s">
        <v>681</v>
      </c>
      <c r="D20" s="136"/>
      <c r="E20" s="137"/>
      <c r="F20" s="137"/>
      <c r="G20" s="135"/>
      <c r="H20" s="135"/>
      <c r="I20" s="135"/>
      <c r="J20" s="138"/>
      <c r="K20" s="138"/>
      <c r="L20" s="138"/>
      <c r="M20" s="193">
        <f t="shared" si="0"/>
        <v>0</v>
      </c>
      <c r="N20" s="194">
        <f t="shared" si="1"/>
        <v>0</v>
      </c>
      <c r="O20" s="195">
        <f t="shared" si="2"/>
        <v>0</v>
      </c>
      <c r="P20" s="356"/>
    </row>
    <row r="21" spans="1:16" ht="31.5" hidden="1" x14ac:dyDescent="0.25">
      <c r="A21" s="132">
        <v>15</v>
      </c>
      <c r="B21" s="154" t="s">
        <v>689</v>
      </c>
      <c r="C21" s="154" t="s">
        <v>681</v>
      </c>
      <c r="D21" s="136"/>
      <c r="E21" s="137"/>
      <c r="F21" s="137"/>
      <c r="G21" s="135"/>
      <c r="H21" s="135"/>
      <c r="I21" s="135">
        <v>150</v>
      </c>
      <c r="J21" s="138"/>
      <c r="K21" s="138"/>
      <c r="L21" s="138"/>
      <c r="M21" s="193">
        <v>0</v>
      </c>
      <c r="N21" s="194">
        <f t="shared" si="1"/>
        <v>0</v>
      </c>
      <c r="O21" s="195">
        <f t="shared" si="2"/>
        <v>0</v>
      </c>
      <c r="P21" s="356">
        <v>0</v>
      </c>
    </row>
    <row r="22" spans="1:16" ht="31.5" hidden="1" customHeight="1" x14ac:dyDescent="0.25">
      <c r="A22" s="132">
        <v>16</v>
      </c>
      <c r="B22" s="154" t="s">
        <v>28</v>
      </c>
      <c r="C22" s="154" t="s">
        <v>681</v>
      </c>
      <c r="D22" s="136"/>
      <c r="E22" s="137"/>
      <c r="F22" s="137"/>
      <c r="G22" s="135"/>
      <c r="H22" s="135"/>
      <c r="I22" s="135">
        <v>0</v>
      </c>
      <c r="J22" s="138"/>
      <c r="K22" s="138"/>
      <c r="L22" s="138"/>
      <c r="M22" s="193">
        <f t="shared" si="0"/>
        <v>0</v>
      </c>
      <c r="N22" s="194">
        <f t="shared" si="1"/>
        <v>0</v>
      </c>
      <c r="O22" s="195">
        <f t="shared" si="2"/>
        <v>0</v>
      </c>
      <c r="P22" s="356"/>
    </row>
    <row r="23" spans="1:16" ht="31.5" hidden="1" customHeight="1" x14ac:dyDescent="0.25">
      <c r="A23" s="132">
        <v>17</v>
      </c>
      <c r="B23" s="154" t="s">
        <v>198</v>
      </c>
      <c r="C23" s="154" t="s">
        <v>681</v>
      </c>
      <c r="D23" s="136"/>
      <c r="E23" s="137"/>
      <c r="F23" s="137"/>
      <c r="G23" s="135"/>
      <c r="H23" s="135"/>
      <c r="I23" s="135"/>
      <c r="J23" s="138"/>
      <c r="K23" s="138"/>
      <c r="L23" s="138"/>
      <c r="M23" s="193">
        <f t="shared" si="0"/>
        <v>0</v>
      </c>
      <c r="N23" s="194">
        <f t="shared" si="1"/>
        <v>0</v>
      </c>
      <c r="O23" s="195">
        <f t="shared" si="2"/>
        <v>0</v>
      </c>
      <c r="P23" s="356"/>
    </row>
    <row r="24" spans="1:16" ht="31.5" x14ac:dyDescent="0.25">
      <c r="A24" s="132">
        <v>18</v>
      </c>
      <c r="B24" s="154" t="s">
        <v>690</v>
      </c>
      <c r="C24" s="154" t="s">
        <v>681</v>
      </c>
      <c r="D24" s="136"/>
      <c r="E24" s="137"/>
      <c r="F24" s="137">
        <v>20.6</v>
      </c>
      <c r="G24" s="135"/>
      <c r="H24" s="135"/>
      <c r="I24" s="135">
        <v>91</v>
      </c>
      <c r="J24" s="138"/>
      <c r="K24" s="138"/>
      <c r="L24" s="138">
        <f>I24/F24</f>
        <v>4.4174757281553392</v>
      </c>
      <c r="M24" s="193">
        <f t="shared" si="0"/>
        <v>10</v>
      </c>
      <c r="N24" s="278">
        <f t="shared" si="1"/>
        <v>9</v>
      </c>
      <c r="O24" s="195">
        <f t="shared" si="2"/>
        <v>9.1</v>
      </c>
      <c r="P24" s="356">
        <v>9</v>
      </c>
    </row>
    <row r="25" spans="1:16" ht="31.5" x14ac:dyDescent="0.25">
      <c r="A25" s="132">
        <v>19</v>
      </c>
      <c r="B25" s="154" t="s">
        <v>118</v>
      </c>
      <c r="C25" s="154" t="s">
        <v>681</v>
      </c>
      <c r="D25" s="136"/>
      <c r="E25" s="137"/>
      <c r="F25" s="137">
        <v>15</v>
      </c>
      <c r="G25" s="135"/>
      <c r="H25" s="135"/>
      <c r="I25" s="135">
        <v>75</v>
      </c>
      <c r="J25" s="138"/>
      <c r="K25" s="138"/>
      <c r="L25" s="138">
        <f>I25/F25</f>
        <v>5</v>
      </c>
      <c r="M25" s="193">
        <f t="shared" si="0"/>
        <v>10</v>
      </c>
      <c r="N25" s="278">
        <f t="shared" si="1"/>
        <v>7</v>
      </c>
      <c r="O25" s="195">
        <f t="shared" si="2"/>
        <v>7.5</v>
      </c>
      <c r="P25" s="356">
        <v>7</v>
      </c>
    </row>
    <row r="26" spans="1:16" ht="31.5" hidden="1" customHeight="1" x14ac:dyDescent="0.25">
      <c r="A26" s="132">
        <v>20</v>
      </c>
      <c r="B26" s="154" t="s">
        <v>115</v>
      </c>
      <c r="C26" s="154" t="s">
        <v>681</v>
      </c>
      <c r="D26" s="136"/>
      <c r="E26" s="137"/>
      <c r="F26" s="137"/>
      <c r="G26" s="135"/>
      <c r="H26" s="135"/>
      <c r="I26" s="135"/>
      <c r="J26" s="138"/>
      <c r="K26" s="138"/>
      <c r="L26" s="138"/>
      <c r="M26" s="193">
        <f t="shared" si="0"/>
        <v>0</v>
      </c>
      <c r="N26" s="194">
        <f t="shared" si="1"/>
        <v>0</v>
      </c>
      <c r="O26" s="195">
        <f t="shared" si="2"/>
        <v>0</v>
      </c>
      <c r="P26" s="356"/>
    </row>
    <row r="27" spans="1:16" ht="31.5" hidden="1" x14ac:dyDescent="0.25">
      <c r="A27" s="132">
        <v>21</v>
      </c>
      <c r="B27" s="154" t="s">
        <v>117</v>
      </c>
      <c r="C27" s="154" t="s">
        <v>681</v>
      </c>
      <c r="D27" s="136"/>
      <c r="E27" s="137"/>
      <c r="F27" s="137"/>
      <c r="G27" s="135"/>
      <c r="H27" s="135"/>
      <c r="I27" s="135">
        <v>1</v>
      </c>
      <c r="J27" s="138"/>
      <c r="K27" s="138"/>
      <c r="L27" s="138"/>
      <c r="M27" s="193">
        <f t="shared" si="0"/>
        <v>0</v>
      </c>
      <c r="N27" s="194">
        <f t="shared" si="1"/>
        <v>0</v>
      </c>
      <c r="O27" s="195">
        <f t="shared" si="2"/>
        <v>0</v>
      </c>
      <c r="P27" s="356"/>
    </row>
    <row r="28" spans="1:16" ht="31.5" x14ac:dyDescent="0.25">
      <c r="A28" s="132">
        <v>22</v>
      </c>
      <c r="B28" s="154" t="s">
        <v>199</v>
      </c>
      <c r="C28" s="154" t="s">
        <v>681</v>
      </c>
      <c r="D28" s="136"/>
      <c r="E28" s="137"/>
      <c r="F28" s="137">
        <v>6.91</v>
      </c>
      <c r="G28" s="135"/>
      <c r="H28" s="135"/>
      <c r="I28" s="135">
        <v>26</v>
      </c>
      <c r="J28" s="138"/>
      <c r="K28" s="138"/>
      <c r="L28" s="138">
        <f>I28/F28</f>
        <v>3.7626628075253254</v>
      </c>
      <c r="M28" s="193">
        <f t="shared" si="0"/>
        <v>10</v>
      </c>
      <c r="N28" s="278">
        <f t="shared" si="1"/>
        <v>2</v>
      </c>
      <c r="O28" s="195">
        <f t="shared" si="2"/>
        <v>2.6</v>
      </c>
      <c r="P28" s="356">
        <v>2</v>
      </c>
    </row>
    <row r="29" spans="1:16" ht="31.5" hidden="1" customHeight="1" x14ac:dyDescent="0.25">
      <c r="A29" s="132">
        <v>23</v>
      </c>
      <c r="B29" s="154" t="s">
        <v>691</v>
      </c>
      <c r="C29" s="154" t="s">
        <v>681</v>
      </c>
      <c r="D29" s="136"/>
      <c r="E29" s="137"/>
      <c r="F29" s="137"/>
      <c r="G29" s="135"/>
      <c r="H29" s="135"/>
      <c r="I29" s="135"/>
      <c r="J29" s="138"/>
      <c r="K29" s="138"/>
      <c r="L29" s="138"/>
      <c r="M29" s="193">
        <f t="shared" si="0"/>
        <v>0</v>
      </c>
      <c r="N29" s="194">
        <f t="shared" si="1"/>
        <v>0</v>
      </c>
      <c r="O29" s="195">
        <f t="shared" si="2"/>
        <v>0</v>
      </c>
      <c r="P29" s="356"/>
    </row>
    <row r="30" spans="1:16" ht="31.5" hidden="1" customHeight="1" x14ac:dyDescent="0.25">
      <c r="A30" s="132">
        <v>24</v>
      </c>
      <c r="B30" s="154" t="s">
        <v>196</v>
      </c>
      <c r="C30" s="154" t="s">
        <v>681</v>
      </c>
      <c r="D30" s="136"/>
      <c r="E30" s="137"/>
      <c r="F30" s="137"/>
      <c r="G30" s="135"/>
      <c r="H30" s="135"/>
      <c r="I30" s="135"/>
      <c r="J30" s="138"/>
      <c r="K30" s="138"/>
      <c r="L30" s="138"/>
      <c r="M30" s="193">
        <f t="shared" si="0"/>
        <v>0</v>
      </c>
      <c r="N30" s="194">
        <f t="shared" si="1"/>
        <v>0</v>
      </c>
      <c r="O30" s="195">
        <f t="shared" si="2"/>
        <v>0</v>
      </c>
      <c r="P30" s="356"/>
    </row>
    <row r="31" spans="1:16" ht="31.5" hidden="1" customHeight="1" x14ac:dyDescent="0.25">
      <c r="A31" s="132">
        <v>25</v>
      </c>
      <c r="B31" s="154" t="s">
        <v>116</v>
      </c>
      <c r="C31" s="154" t="s">
        <v>681</v>
      </c>
      <c r="D31" s="136"/>
      <c r="E31" s="137"/>
      <c r="F31" s="137"/>
      <c r="G31" s="135"/>
      <c r="H31" s="135"/>
      <c r="I31" s="135"/>
      <c r="J31" s="138"/>
      <c r="K31" s="138"/>
      <c r="L31" s="138"/>
      <c r="M31" s="193">
        <f t="shared" si="0"/>
        <v>0</v>
      </c>
      <c r="N31" s="194">
        <f t="shared" si="1"/>
        <v>0</v>
      </c>
      <c r="O31" s="195">
        <f t="shared" si="2"/>
        <v>0</v>
      </c>
      <c r="P31" s="356"/>
    </row>
    <row r="32" spans="1:16" ht="31.5" x14ac:dyDescent="0.25">
      <c r="A32" s="132">
        <v>26</v>
      </c>
      <c r="B32" s="154" t="s">
        <v>126</v>
      </c>
      <c r="C32" s="154" t="s">
        <v>681</v>
      </c>
      <c r="D32" s="136"/>
      <c r="E32" s="137"/>
      <c r="F32" s="137">
        <v>7.5</v>
      </c>
      <c r="G32" s="135"/>
      <c r="H32" s="135"/>
      <c r="I32" s="135">
        <v>30</v>
      </c>
      <c r="J32" s="138"/>
      <c r="K32" s="138"/>
      <c r="L32" s="138">
        <f>I32/F32</f>
        <v>4</v>
      </c>
      <c r="M32" s="193">
        <f t="shared" si="0"/>
        <v>10</v>
      </c>
      <c r="N32" s="278">
        <f t="shared" si="1"/>
        <v>3</v>
      </c>
      <c r="O32" s="195">
        <f t="shared" si="2"/>
        <v>3</v>
      </c>
      <c r="P32" s="356">
        <v>3</v>
      </c>
    </row>
    <row r="33" spans="1:16" ht="31.5" x14ac:dyDescent="0.25">
      <c r="A33" s="132">
        <v>27</v>
      </c>
      <c r="B33" s="154" t="s">
        <v>88</v>
      </c>
      <c r="C33" s="154" t="s">
        <v>681</v>
      </c>
      <c r="D33" s="136"/>
      <c r="E33" s="137"/>
      <c r="F33" s="137">
        <v>20</v>
      </c>
      <c r="G33" s="135"/>
      <c r="H33" s="135"/>
      <c r="I33" s="135">
        <v>95</v>
      </c>
      <c r="J33" s="138"/>
      <c r="K33" s="138"/>
      <c r="L33" s="138">
        <f>I33/F33</f>
        <v>4.75</v>
      </c>
      <c r="M33" s="193">
        <v>3</v>
      </c>
      <c r="N33" s="278">
        <f t="shared" si="1"/>
        <v>2</v>
      </c>
      <c r="O33" s="195">
        <f t="shared" si="2"/>
        <v>2.85</v>
      </c>
      <c r="P33" s="356">
        <v>2</v>
      </c>
    </row>
    <row r="34" spans="1:16" ht="31.5" hidden="1" customHeight="1" x14ac:dyDescent="0.25">
      <c r="A34" s="132">
        <v>28</v>
      </c>
      <c r="B34" s="154" t="s">
        <v>799</v>
      </c>
      <c r="C34" s="154" t="s">
        <v>681</v>
      </c>
      <c r="D34" s="136"/>
      <c r="E34" s="137"/>
      <c r="F34" s="137"/>
      <c r="G34" s="135"/>
      <c r="H34" s="135"/>
      <c r="I34" s="135">
        <v>0</v>
      </c>
      <c r="J34" s="138"/>
      <c r="K34" s="138"/>
      <c r="L34" s="138"/>
      <c r="M34" s="193">
        <f t="shared" si="0"/>
        <v>0</v>
      </c>
      <c r="N34" s="194">
        <f t="shared" si="1"/>
        <v>0</v>
      </c>
      <c r="O34" s="195">
        <f t="shared" si="2"/>
        <v>0</v>
      </c>
      <c r="P34" s="356"/>
    </row>
    <row r="35" spans="1:16" ht="16.5" customHeight="1" x14ac:dyDescent="0.25">
      <c r="A35" s="132">
        <v>29</v>
      </c>
      <c r="B35" s="154" t="s">
        <v>692</v>
      </c>
      <c r="C35" s="154" t="s">
        <v>681</v>
      </c>
      <c r="D35" s="136"/>
      <c r="E35" s="137"/>
      <c r="F35" s="137">
        <v>15.05</v>
      </c>
      <c r="G35" s="135"/>
      <c r="H35" s="135"/>
      <c r="I35" s="135">
        <v>56</v>
      </c>
      <c r="J35" s="138"/>
      <c r="K35" s="138"/>
      <c r="L35" s="138">
        <f>I35/F35</f>
        <v>3.7209302325581395</v>
      </c>
      <c r="M35" s="193">
        <f t="shared" si="0"/>
        <v>10</v>
      </c>
      <c r="N35" s="278">
        <f t="shared" si="1"/>
        <v>5</v>
      </c>
      <c r="O35" s="195">
        <f t="shared" si="2"/>
        <v>5.6</v>
      </c>
      <c r="P35" s="356">
        <v>5</v>
      </c>
    </row>
    <row r="36" spans="1:16" ht="31.5" hidden="1" customHeight="1" x14ac:dyDescent="0.25">
      <c r="A36" s="132">
        <v>30</v>
      </c>
      <c r="B36" s="154" t="s">
        <v>133</v>
      </c>
      <c r="C36" s="154" t="s">
        <v>681</v>
      </c>
      <c r="D36" s="136"/>
      <c r="E36" s="137"/>
      <c r="F36" s="137"/>
      <c r="G36" s="135"/>
      <c r="H36" s="135"/>
      <c r="I36" s="135"/>
      <c r="J36" s="138"/>
      <c r="K36" s="138"/>
      <c r="L36" s="138"/>
      <c r="M36" s="193">
        <f t="shared" si="0"/>
        <v>0</v>
      </c>
      <c r="N36" s="194">
        <f t="shared" si="1"/>
        <v>0</v>
      </c>
      <c r="O36" s="195">
        <f t="shared" si="2"/>
        <v>0</v>
      </c>
      <c r="P36" s="356"/>
    </row>
    <row r="37" spans="1:16" ht="15.75" hidden="1" customHeight="1" x14ac:dyDescent="0.25">
      <c r="A37" s="132">
        <v>31</v>
      </c>
      <c r="B37" s="154" t="s">
        <v>2</v>
      </c>
      <c r="C37" s="154" t="s">
        <v>6</v>
      </c>
      <c r="D37" s="136"/>
      <c r="E37" s="137"/>
      <c r="F37" s="137"/>
      <c r="G37" s="135"/>
      <c r="H37" s="135"/>
      <c r="I37" s="135">
        <v>0</v>
      </c>
      <c r="J37" s="138"/>
      <c r="K37" s="138"/>
      <c r="L37" s="138"/>
      <c r="M37" s="193">
        <f t="shared" si="0"/>
        <v>0</v>
      </c>
      <c r="N37" s="194">
        <f t="shared" si="1"/>
        <v>0</v>
      </c>
      <c r="O37" s="195">
        <f t="shared" si="2"/>
        <v>0</v>
      </c>
      <c r="P37" s="356"/>
    </row>
    <row r="38" spans="1:16" ht="31.5" hidden="1" customHeight="1" x14ac:dyDescent="0.25">
      <c r="A38" s="132">
        <v>32</v>
      </c>
      <c r="B38" s="154" t="s">
        <v>134</v>
      </c>
      <c r="C38" s="154" t="s">
        <v>6</v>
      </c>
      <c r="D38" s="136"/>
      <c r="E38" s="137"/>
      <c r="F38" s="137"/>
      <c r="G38" s="135"/>
      <c r="H38" s="135"/>
      <c r="I38" s="135"/>
      <c r="J38" s="138"/>
      <c r="K38" s="138"/>
      <c r="L38" s="138"/>
      <c r="M38" s="193">
        <f t="shared" si="0"/>
        <v>0</v>
      </c>
      <c r="N38" s="194">
        <f t="shared" si="1"/>
        <v>0</v>
      </c>
      <c r="O38" s="195">
        <f t="shared" si="2"/>
        <v>0</v>
      </c>
      <c r="P38" s="356"/>
    </row>
    <row r="39" spans="1:16" ht="31.5" hidden="1" x14ac:dyDescent="0.25">
      <c r="A39" s="132">
        <v>33</v>
      </c>
      <c r="B39" s="154" t="s">
        <v>48</v>
      </c>
      <c r="C39" s="154" t="s">
        <v>547</v>
      </c>
      <c r="D39" s="136"/>
      <c r="E39" s="137"/>
      <c r="F39" s="137"/>
      <c r="G39" s="135"/>
      <c r="H39" s="135"/>
      <c r="I39" s="135">
        <v>28</v>
      </c>
      <c r="J39" s="138"/>
      <c r="K39" s="138"/>
      <c r="L39" s="138"/>
      <c r="M39" s="193">
        <v>0</v>
      </c>
      <c r="N39" s="194">
        <f t="shared" si="1"/>
        <v>0</v>
      </c>
      <c r="O39" s="195">
        <f t="shared" si="2"/>
        <v>0</v>
      </c>
      <c r="P39" s="356">
        <v>0</v>
      </c>
    </row>
    <row r="40" spans="1:16" ht="15.75" hidden="1" customHeight="1" x14ac:dyDescent="0.25">
      <c r="A40" s="132">
        <v>34</v>
      </c>
      <c r="B40" s="154" t="s">
        <v>7</v>
      </c>
      <c r="C40" s="154" t="s">
        <v>6</v>
      </c>
      <c r="D40" s="136"/>
      <c r="E40" s="137"/>
      <c r="F40" s="137"/>
      <c r="G40" s="135"/>
      <c r="H40" s="135"/>
      <c r="I40" s="135"/>
      <c r="J40" s="138"/>
      <c r="K40" s="138"/>
      <c r="L40" s="138"/>
      <c r="M40" s="193">
        <f t="shared" si="0"/>
        <v>0</v>
      </c>
      <c r="N40" s="194">
        <f t="shared" si="1"/>
        <v>0</v>
      </c>
      <c r="O40" s="195">
        <f t="shared" si="2"/>
        <v>0</v>
      </c>
      <c r="P40" s="356"/>
    </row>
    <row r="41" spans="1:16" ht="47.25" x14ac:dyDescent="0.25">
      <c r="A41" s="132">
        <v>35</v>
      </c>
      <c r="B41" s="154" t="s">
        <v>288</v>
      </c>
      <c r="C41" s="154" t="s">
        <v>554</v>
      </c>
      <c r="D41" s="136"/>
      <c r="E41" s="137"/>
      <c r="F41" s="137">
        <v>149.69999999999999</v>
      </c>
      <c r="G41" s="135"/>
      <c r="H41" s="135"/>
      <c r="I41" s="135">
        <v>1168</v>
      </c>
      <c r="J41" s="138"/>
      <c r="K41" s="138"/>
      <c r="L41" s="138">
        <f>I41/F41</f>
        <v>7.8022712090848367</v>
      </c>
      <c r="M41" s="193">
        <v>0.9</v>
      </c>
      <c r="N41" s="278">
        <f t="shared" si="1"/>
        <v>10</v>
      </c>
      <c r="O41" s="195">
        <f t="shared" si="2"/>
        <v>10.512</v>
      </c>
      <c r="P41" s="356">
        <v>10</v>
      </c>
    </row>
    <row r="42" spans="1:16" ht="31.5" hidden="1" customHeight="1" x14ac:dyDescent="0.25">
      <c r="A42" s="132">
        <v>36</v>
      </c>
      <c r="B42" s="154" t="s">
        <v>89</v>
      </c>
      <c r="C42" s="154" t="s">
        <v>547</v>
      </c>
      <c r="D42" s="136"/>
      <c r="E42" s="137"/>
      <c r="F42" s="137"/>
      <c r="G42" s="135"/>
      <c r="H42" s="135"/>
      <c r="I42" s="135">
        <v>0</v>
      </c>
      <c r="J42" s="138"/>
      <c r="K42" s="138"/>
      <c r="L42" s="138"/>
      <c r="M42" s="193">
        <f t="shared" si="0"/>
        <v>0</v>
      </c>
      <c r="N42" s="194">
        <f t="shared" si="1"/>
        <v>0</v>
      </c>
      <c r="O42" s="195">
        <f t="shared" si="2"/>
        <v>0</v>
      </c>
      <c r="P42" s="356"/>
    </row>
    <row r="43" spans="1:16" ht="47.25" hidden="1" customHeight="1" x14ac:dyDescent="0.25">
      <c r="A43" s="132">
        <v>37</v>
      </c>
      <c r="B43" s="154" t="s">
        <v>86</v>
      </c>
      <c r="C43" s="154" t="s">
        <v>6</v>
      </c>
      <c r="D43" s="136"/>
      <c r="E43" s="137"/>
      <c r="F43" s="137"/>
      <c r="G43" s="135"/>
      <c r="H43" s="135"/>
      <c r="I43" s="135">
        <v>0</v>
      </c>
      <c r="J43" s="138"/>
      <c r="K43" s="138"/>
      <c r="L43" s="138"/>
      <c r="M43" s="193">
        <f t="shared" si="0"/>
        <v>0</v>
      </c>
      <c r="N43" s="194">
        <f t="shared" si="1"/>
        <v>0</v>
      </c>
      <c r="O43" s="195">
        <f t="shared" si="2"/>
        <v>0</v>
      </c>
      <c r="P43" s="356"/>
    </row>
    <row r="44" spans="1:16" ht="15.75" customHeight="1" x14ac:dyDescent="0.25">
      <c r="A44" s="132">
        <v>38</v>
      </c>
      <c r="B44" s="154" t="s">
        <v>2</v>
      </c>
      <c r="C44" s="154" t="s">
        <v>49</v>
      </c>
      <c r="D44" s="136"/>
      <c r="E44" s="137"/>
      <c r="F44" s="137">
        <v>274.3</v>
      </c>
      <c r="G44" s="135"/>
      <c r="H44" s="135"/>
      <c r="I44" s="135">
        <v>216</v>
      </c>
      <c r="J44" s="138"/>
      <c r="K44" s="138"/>
      <c r="L44" s="138">
        <f>I44/F44</f>
        <v>0.78745898651111923</v>
      </c>
      <c r="M44" s="193">
        <v>5</v>
      </c>
      <c r="N44" s="278">
        <f t="shared" si="1"/>
        <v>10</v>
      </c>
      <c r="O44" s="195">
        <f t="shared" si="2"/>
        <v>10.8</v>
      </c>
      <c r="P44" s="356" t="s">
        <v>844</v>
      </c>
    </row>
    <row r="45" spans="1:16" ht="31.5" hidden="1" customHeight="1" x14ac:dyDescent="0.25">
      <c r="A45" s="132">
        <v>39</v>
      </c>
      <c r="B45" s="154" t="s">
        <v>693</v>
      </c>
      <c r="C45" s="154" t="s">
        <v>49</v>
      </c>
      <c r="D45" s="136"/>
      <c r="E45" s="137"/>
      <c r="F45" s="137"/>
      <c r="G45" s="135"/>
      <c r="H45" s="135"/>
      <c r="I45" s="135">
        <v>0</v>
      </c>
      <c r="J45" s="138"/>
      <c r="K45" s="138"/>
      <c r="L45" s="138"/>
      <c r="M45" s="193">
        <f t="shared" si="0"/>
        <v>0</v>
      </c>
      <c r="N45" s="194">
        <f t="shared" si="1"/>
        <v>0</v>
      </c>
      <c r="O45" s="195">
        <f t="shared" si="2"/>
        <v>0</v>
      </c>
      <c r="P45" s="356"/>
    </row>
    <row r="46" spans="1:16" ht="31.5" hidden="1" customHeight="1" x14ac:dyDescent="0.25">
      <c r="A46" s="132">
        <v>40</v>
      </c>
      <c r="B46" s="154" t="s">
        <v>694</v>
      </c>
      <c r="C46" s="154" t="s">
        <v>49</v>
      </c>
      <c r="D46" s="136"/>
      <c r="E46" s="137"/>
      <c r="F46" s="137"/>
      <c r="G46" s="135"/>
      <c r="H46" s="135"/>
      <c r="I46" s="135"/>
      <c r="J46" s="138"/>
      <c r="K46" s="138"/>
      <c r="L46" s="138"/>
      <c r="M46" s="193">
        <f t="shared" si="0"/>
        <v>0</v>
      </c>
      <c r="N46" s="194">
        <f t="shared" si="1"/>
        <v>0</v>
      </c>
      <c r="O46" s="195">
        <f t="shared" si="2"/>
        <v>0</v>
      </c>
      <c r="P46" s="356"/>
    </row>
    <row r="47" spans="1:16" ht="31.5" x14ac:dyDescent="0.25">
      <c r="A47" s="132">
        <v>41</v>
      </c>
      <c r="B47" s="154" t="s">
        <v>50</v>
      </c>
      <c r="C47" s="154" t="s">
        <v>49</v>
      </c>
      <c r="D47" s="136"/>
      <c r="E47" s="137"/>
      <c r="F47" s="137">
        <v>351.49</v>
      </c>
      <c r="G47" s="135"/>
      <c r="H47" s="135"/>
      <c r="I47" s="135">
        <v>1143</v>
      </c>
      <c r="J47" s="138"/>
      <c r="K47" s="138"/>
      <c r="L47" s="138">
        <f>I47/F47</f>
        <v>3.2518706079831574</v>
      </c>
      <c r="M47" s="193">
        <v>3.5</v>
      </c>
      <c r="N47" s="278">
        <f t="shared" si="1"/>
        <v>40</v>
      </c>
      <c r="O47" s="195">
        <f t="shared" si="2"/>
        <v>40.005000000000003</v>
      </c>
      <c r="P47" s="356">
        <v>40</v>
      </c>
    </row>
    <row r="48" spans="1:16" ht="31.5" hidden="1" customHeight="1" x14ac:dyDescent="0.25">
      <c r="A48" s="132">
        <v>42</v>
      </c>
      <c r="B48" s="154" t="s">
        <v>800</v>
      </c>
      <c r="C48" s="154" t="s">
        <v>49</v>
      </c>
      <c r="D48" s="136"/>
      <c r="E48" s="137"/>
      <c r="F48" s="137"/>
      <c r="G48" s="135"/>
      <c r="H48" s="135"/>
      <c r="I48" s="135"/>
      <c r="J48" s="138"/>
      <c r="K48" s="138"/>
      <c r="L48" s="138"/>
      <c r="M48" s="193">
        <f t="shared" si="0"/>
        <v>0</v>
      </c>
      <c r="N48" s="194">
        <f t="shared" si="1"/>
        <v>0</v>
      </c>
      <c r="O48" s="195">
        <f t="shared" si="2"/>
        <v>0</v>
      </c>
      <c r="P48" s="356"/>
    </row>
    <row r="49" spans="1:16" ht="31.5" hidden="1" customHeight="1" x14ac:dyDescent="0.25">
      <c r="A49" s="132">
        <v>43</v>
      </c>
      <c r="B49" s="154" t="s">
        <v>91</v>
      </c>
      <c r="C49" s="154" t="s">
        <v>49</v>
      </c>
      <c r="D49" s="136"/>
      <c r="E49" s="137"/>
      <c r="F49" s="137"/>
      <c r="G49" s="135"/>
      <c r="H49" s="135"/>
      <c r="I49" s="135"/>
      <c r="J49" s="138"/>
      <c r="K49" s="138"/>
      <c r="L49" s="138"/>
      <c r="M49" s="193">
        <f t="shared" si="0"/>
        <v>0</v>
      </c>
      <c r="N49" s="194">
        <f t="shared" si="1"/>
        <v>0</v>
      </c>
      <c r="O49" s="195">
        <f t="shared" si="2"/>
        <v>0</v>
      </c>
      <c r="P49" s="356"/>
    </row>
    <row r="50" spans="1:16" ht="31.5" hidden="1" customHeight="1" x14ac:dyDescent="0.25">
      <c r="A50" s="132">
        <v>44</v>
      </c>
      <c r="B50" s="154" t="s">
        <v>90</v>
      </c>
      <c r="C50" s="154" t="s">
        <v>49</v>
      </c>
      <c r="D50" s="136"/>
      <c r="E50" s="137"/>
      <c r="F50" s="137"/>
      <c r="G50" s="135"/>
      <c r="H50" s="135"/>
      <c r="I50" s="135"/>
      <c r="J50" s="138"/>
      <c r="K50" s="138"/>
      <c r="L50" s="138"/>
      <c r="M50" s="193">
        <f t="shared" si="0"/>
        <v>0</v>
      </c>
      <c r="N50" s="194">
        <f t="shared" si="1"/>
        <v>0</v>
      </c>
      <c r="O50" s="195">
        <f t="shared" si="2"/>
        <v>0</v>
      </c>
      <c r="P50" s="356"/>
    </row>
    <row r="51" spans="1:16" ht="31.5" hidden="1" x14ac:dyDescent="0.25">
      <c r="A51" s="132">
        <v>45</v>
      </c>
      <c r="B51" s="154" t="s">
        <v>695</v>
      </c>
      <c r="C51" s="154" t="s">
        <v>49</v>
      </c>
      <c r="D51" s="136"/>
      <c r="E51" s="137"/>
      <c r="F51" s="137"/>
      <c r="G51" s="135"/>
      <c r="H51" s="135"/>
      <c r="I51" s="135">
        <v>150</v>
      </c>
      <c r="J51" s="138"/>
      <c r="K51" s="138"/>
      <c r="L51" s="138"/>
      <c r="M51" s="193">
        <v>0</v>
      </c>
      <c r="N51" s="194">
        <f t="shared" si="1"/>
        <v>0</v>
      </c>
      <c r="O51" s="195">
        <f t="shared" si="2"/>
        <v>0</v>
      </c>
      <c r="P51" s="356">
        <v>0</v>
      </c>
    </row>
    <row r="52" spans="1:16" ht="31.5" x14ac:dyDescent="0.25">
      <c r="A52" s="132">
        <v>46</v>
      </c>
      <c r="B52" s="154" t="s">
        <v>242</v>
      </c>
      <c r="C52" s="154" t="s">
        <v>49</v>
      </c>
      <c r="D52" s="136"/>
      <c r="E52" s="137"/>
      <c r="F52" s="137">
        <v>45.307000000000002</v>
      </c>
      <c r="G52" s="135"/>
      <c r="H52" s="135"/>
      <c r="I52" s="135">
        <v>100</v>
      </c>
      <c r="J52" s="138"/>
      <c r="K52" s="138"/>
      <c r="L52" s="138">
        <f>I52/F52</f>
        <v>2.2071644558236034</v>
      </c>
      <c r="M52" s="193">
        <v>9</v>
      </c>
      <c r="N52" s="278">
        <f t="shared" si="1"/>
        <v>9</v>
      </c>
      <c r="O52" s="195">
        <f t="shared" si="2"/>
        <v>9</v>
      </c>
      <c r="P52" s="356">
        <v>9</v>
      </c>
    </row>
    <row r="53" spans="1:16" x14ac:dyDescent="0.25">
      <c r="A53" s="132">
        <v>47</v>
      </c>
      <c r="B53" s="154" t="s">
        <v>2</v>
      </c>
      <c r="C53" s="154" t="s">
        <v>74</v>
      </c>
      <c r="D53" s="136"/>
      <c r="E53" s="137"/>
      <c r="F53" s="137">
        <v>188.6</v>
      </c>
      <c r="G53" s="135"/>
      <c r="H53" s="135"/>
      <c r="I53" s="135">
        <v>340</v>
      </c>
      <c r="J53" s="138"/>
      <c r="K53" s="138"/>
      <c r="L53" s="138">
        <f>I53/F53</f>
        <v>1.8027571580063628</v>
      </c>
      <c r="M53" s="193">
        <v>8</v>
      </c>
      <c r="N53" s="278">
        <f t="shared" si="1"/>
        <v>27</v>
      </c>
      <c r="O53" s="195">
        <f t="shared" si="2"/>
        <v>27.2</v>
      </c>
      <c r="P53" s="356" t="s">
        <v>844</v>
      </c>
    </row>
    <row r="54" spans="1:16" ht="31.5" hidden="1" x14ac:dyDescent="0.25">
      <c r="A54" s="132">
        <v>48</v>
      </c>
      <c r="B54" s="154" t="s">
        <v>696</v>
      </c>
      <c r="C54" s="154" t="s">
        <v>74</v>
      </c>
      <c r="D54" s="136"/>
      <c r="E54" s="137"/>
      <c r="F54" s="137"/>
      <c r="G54" s="135"/>
      <c r="H54" s="135"/>
      <c r="I54" s="135">
        <v>77</v>
      </c>
      <c r="J54" s="138"/>
      <c r="K54" s="138"/>
      <c r="L54" s="138"/>
      <c r="M54" s="193">
        <v>0</v>
      </c>
      <c r="N54" s="194">
        <f t="shared" si="1"/>
        <v>0</v>
      </c>
      <c r="O54" s="195">
        <f t="shared" si="2"/>
        <v>0</v>
      </c>
      <c r="P54" s="356">
        <v>0</v>
      </c>
    </row>
    <row r="55" spans="1:16" ht="15.75" hidden="1" customHeight="1" x14ac:dyDescent="0.25">
      <c r="A55" s="132">
        <v>49</v>
      </c>
      <c r="B55" s="154" t="s">
        <v>2</v>
      </c>
      <c r="C55" s="154" t="s">
        <v>663</v>
      </c>
      <c r="D55" s="136"/>
      <c r="E55" s="137"/>
      <c r="F55" s="137">
        <v>1057.9000000000001</v>
      </c>
      <c r="G55" s="135"/>
      <c r="H55" s="135"/>
      <c r="I55" s="135">
        <v>0</v>
      </c>
      <c r="J55" s="138"/>
      <c r="K55" s="138"/>
      <c r="L55" s="138"/>
      <c r="M55" s="193">
        <f t="shared" si="0"/>
        <v>0</v>
      </c>
      <c r="N55" s="194">
        <f t="shared" si="1"/>
        <v>0</v>
      </c>
      <c r="O55" s="195">
        <f t="shared" si="2"/>
        <v>0</v>
      </c>
      <c r="P55" s="356"/>
    </row>
    <row r="56" spans="1:16" ht="31.5" hidden="1" customHeight="1" x14ac:dyDescent="0.25">
      <c r="A56" s="132">
        <v>50</v>
      </c>
      <c r="B56" s="154" t="s">
        <v>688</v>
      </c>
      <c r="C56" s="154" t="s">
        <v>841</v>
      </c>
      <c r="D56" s="136"/>
      <c r="E56" s="137"/>
      <c r="F56" s="137"/>
      <c r="G56" s="135"/>
      <c r="H56" s="135"/>
      <c r="I56" s="135">
        <v>0</v>
      </c>
      <c r="J56" s="138"/>
      <c r="K56" s="138"/>
      <c r="L56" s="138"/>
      <c r="M56" s="193">
        <f t="shared" si="0"/>
        <v>0</v>
      </c>
      <c r="N56" s="194">
        <f t="shared" si="1"/>
        <v>0</v>
      </c>
      <c r="O56" s="195">
        <f t="shared" si="2"/>
        <v>0</v>
      </c>
      <c r="P56" s="356"/>
    </row>
    <row r="57" spans="1:16" ht="31.5" hidden="1" customHeight="1" x14ac:dyDescent="0.25">
      <c r="A57" s="132">
        <v>51</v>
      </c>
      <c r="B57" s="154" t="s">
        <v>211</v>
      </c>
      <c r="C57" s="154" t="s">
        <v>663</v>
      </c>
      <c r="D57" s="136"/>
      <c r="E57" s="137"/>
      <c r="F57" s="137"/>
      <c r="G57" s="135"/>
      <c r="H57" s="135"/>
      <c r="I57" s="135">
        <v>0</v>
      </c>
      <c r="J57" s="138"/>
      <c r="K57" s="138"/>
      <c r="L57" s="138"/>
      <c r="M57" s="193">
        <f t="shared" si="0"/>
        <v>0</v>
      </c>
      <c r="N57" s="194">
        <f t="shared" si="1"/>
        <v>0</v>
      </c>
      <c r="O57" s="195">
        <f t="shared" si="2"/>
        <v>0</v>
      </c>
      <c r="P57" s="356"/>
    </row>
    <row r="58" spans="1:16" ht="31.5" hidden="1" customHeight="1" x14ac:dyDescent="0.25">
      <c r="A58" s="132">
        <v>52</v>
      </c>
      <c r="B58" s="154" t="s">
        <v>697</v>
      </c>
      <c r="C58" s="154" t="s">
        <v>663</v>
      </c>
      <c r="D58" s="136"/>
      <c r="E58" s="137"/>
      <c r="F58" s="137"/>
      <c r="G58" s="135"/>
      <c r="H58" s="135"/>
      <c r="I58" s="135"/>
      <c r="J58" s="138"/>
      <c r="K58" s="138"/>
      <c r="L58" s="138"/>
      <c r="M58" s="193">
        <f t="shared" si="0"/>
        <v>0</v>
      </c>
      <c r="N58" s="194">
        <f t="shared" si="1"/>
        <v>0</v>
      </c>
      <c r="O58" s="195">
        <f t="shared" si="2"/>
        <v>0</v>
      </c>
      <c r="P58" s="356"/>
    </row>
    <row r="59" spans="1:16" ht="47.25" hidden="1" customHeight="1" x14ac:dyDescent="0.25">
      <c r="A59" s="132">
        <v>53</v>
      </c>
      <c r="B59" s="154" t="s">
        <v>170</v>
      </c>
      <c r="C59" s="154" t="s">
        <v>663</v>
      </c>
      <c r="D59" s="136"/>
      <c r="E59" s="137"/>
      <c r="F59" s="137"/>
      <c r="G59" s="135"/>
      <c r="H59" s="135"/>
      <c r="I59" s="135"/>
      <c r="J59" s="138"/>
      <c r="K59" s="138"/>
      <c r="L59" s="138"/>
      <c r="M59" s="193">
        <f t="shared" si="0"/>
        <v>0</v>
      </c>
      <c r="N59" s="194">
        <f t="shared" si="1"/>
        <v>0</v>
      </c>
      <c r="O59" s="195">
        <f t="shared" si="2"/>
        <v>0</v>
      </c>
      <c r="P59" s="356"/>
    </row>
    <row r="60" spans="1:16" ht="31.5" hidden="1" customHeight="1" x14ac:dyDescent="0.25">
      <c r="A60" s="132">
        <v>54</v>
      </c>
      <c r="B60" s="154" t="s">
        <v>203</v>
      </c>
      <c r="C60" s="154" t="s">
        <v>663</v>
      </c>
      <c r="D60" s="136"/>
      <c r="E60" s="137"/>
      <c r="F60" s="137"/>
      <c r="G60" s="135"/>
      <c r="H60" s="135"/>
      <c r="I60" s="135"/>
      <c r="J60" s="138"/>
      <c r="K60" s="138"/>
      <c r="L60" s="138"/>
      <c r="M60" s="193">
        <f t="shared" si="0"/>
        <v>0</v>
      </c>
      <c r="N60" s="194">
        <f t="shared" si="1"/>
        <v>0</v>
      </c>
      <c r="O60" s="195">
        <f t="shared" si="2"/>
        <v>0</v>
      </c>
      <c r="P60" s="356"/>
    </row>
    <row r="61" spans="1:16" ht="31.5" hidden="1" x14ac:dyDescent="0.25">
      <c r="A61" s="132">
        <v>55</v>
      </c>
      <c r="B61" s="154" t="s">
        <v>92</v>
      </c>
      <c r="C61" s="154" t="s">
        <v>663</v>
      </c>
      <c r="D61" s="136"/>
      <c r="E61" s="137"/>
      <c r="F61" s="137"/>
      <c r="G61" s="135"/>
      <c r="H61" s="135"/>
      <c r="I61" s="135">
        <v>25</v>
      </c>
      <c r="J61" s="138"/>
      <c r="K61" s="138"/>
      <c r="L61" s="138"/>
      <c r="M61" s="193">
        <v>0</v>
      </c>
      <c r="N61" s="194">
        <f t="shared" si="1"/>
        <v>0</v>
      </c>
      <c r="O61" s="195">
        <f t="shared" si="2"/>
        <v>0</v>
      </c>
      <c r="P61" s="356">
        <v>0</v>
      </c>
    </row>
    <row r="62" spans="1:16" ht="31.5" hidden="1" customHeight="1" x14ac:dyDescent="0.25">
      <c r="A62" s="132">
        <v>56</v>
      </c>
      <c r="B62" s="154" t="s">
        <v>698</v>
      </c>
      <c r="C62" s="154" t="s">
        <v>663</v>
      </c>
      <c r="D62" s="136"/>
      <c r="E62" s="137"/>
      <c r="F62" s="137"/>
      <c r="G62" s="135"/>
      <c r="H62" s="135"/>
      <c r="I62" s="135">
        <v>0</v>
      </c>
      <c r="J62" s="138"/>
      <c r="K62" s="138"/>
      <c r="L62" s="138"/>
      <c r="M62" s="193">
        <f t="shared" si="0"/>
        <v>0</v>
      </c>
      <c r="N62" s="194">
        <f t="shared" si="1"/>
        <v>0</v>
      </c>
      <c r="O62" s="195">
        <f t="shared" si="2"/>
        <v>0</v>
      </c>
      <c r="P62" s="356"/>
    </row>
    <row r="63" spans="1:16" x14ac:dyDescent="0.25">
      <c r="A63" s="132">
        <v>57</v>
      </c>
      <c r="B63" s="154" t="s">
        <v>2</v>
      </c>
      <c r="C63" s="154" t="s">
        <v>51</v>
      </c>
      <c r="D63" s="136"/>
      <c r="E63" s="137"/>
      <c r="F63" s="137">
        <v>180.1</v>
      </c>
      <c r="G63" s="135"/>
      <c r="H63" s="135"/>
      <c r="I63" s="135">
        <v>50</v>
      </c>
      <c r="J63" s="138"/>
      <c r="K63" s="138"/>
      <c r="L63" s="138">
        <f>I63/F63</f>
        <v>0.27762354247640203</v>
      </c>
      <c r="M63" s="193">
        <f t="shared" si="0"/>
        <v>10</v>
      </c>
      <c r="N63" s="278">
        <f t="shared" si="1"/>
        <v>5</v>
      </c>
      <c r="O63" s="195">
        <f t="shared" si="2"/>
        <v>5</v>
      </c>
      <c r="P63" s="356" t="s">
        <v>844</v>
      </c>
    </row>
    <row r="64" spans="1:16" ht="31.5" hidden="1" customHeight="1" x14ac:dyDescent="0.25">
      <c r="A64" s="132">
        <v>58</v>
      </c>
      <c r="B64" s="154" t="s">
        <v>52</v>
      </c>
      <c r="C64" s="154" t="s">
        <v>51</v>
      </c>
      <c r="D64" s="136"/>
      <c r="E64" s="137"/>
      <c r="F64" s="137"/>
      <c r="G64" s="135"/>
      <c r="H64" s="135"/>
      <c r="I64" s="135"/>
      <c r="J64" s="138"/>
      <c r="K64" s="138"/>
      <c r="L64" s="138"/>
      <c r="M64" s="193">
        <f t="shared" si="0"/>
        <v>0</v>
      </c>
      <c r="N64" s="194">
        <f t="shared" si="1"/>
        <v>0</v>
      </c>
      <c r="O64" s="195">
        <f t="shared" si="2"/>
        <v>0</v>
      </c>
      <c r="P64" s="356"/>
    </row>
    <row r="65" spans="1:16" ht="31.5" hidden="1" customHeight="1" x14ac:dyDescent="0.25">
      <c r="A65" s="132">
        <v>59</v>
      </c>
      <c r="B65" s="154" t="s">
        <v>209</v>
      </c>
      <c r="C65" s="154" t="s">
        <v>51</v>
      </c>
      <c r="D65" s="136"/>
      <c r="E65" s="137"/>
      <c r="F65" s="137"/>
      <c r="G65" s="135"/>
      <c r="H65" s="135"/>
      <c r="I65" s="135">
        <v>0</v>
      </c>
      <c r="J65" s="138"/>
      <c r="K65" s="138"/>
      <c r="L65" s="138"/>
      <c r="M65" s="193">
        <f t="shared" si="0"/>
        <v>0</v>
      </c>
      <c r="N65" s="194">
        <f t="shared" si="1"/>
        <v>0</v>
      </c>
      <c r="O65" s="195">
        <f t="shared" si="2"/>
        <v>0</v>
      </c>
      <c r="P65" s="356"/>
    </row>
    <row r="66" spans="1:16" ht="31.5" hidden="1" customHeight="1" x14ac:dyDescent="0.25">
      <c r="A66" s="132">
        <v>60</v>
      </c>
      <c r="B66" s="154" t="s">
        <v>93</v>
      </c>
      <c r="C66" s="154" t="s">
        <v>51</v>
      </c>
      <c r="D66" s="136"/>
      <c r="E66" s="137"/>
      <c r="F66" s="137"/>
      <c r="G66" s="135"/>
      <c r="H66" s="135"/>
      <c r="I66" s="135"/>
      <c r="J66" s="138"/>
      <c r="K66" s="138"/>
      <c r="L66" s="138"/>
      <c r="M66" s="193">
        <f t="shared" si="0"/>
        <v>0</v>
      </c>
      <c r="N66" s="194">
        <f t="shared" si="1"/>
        <v>0</v>
      </c>
      <c r="O66" s="195">
        <f t="shared" si="2"/>
        <v>0</v>
      </c>
      <c r="P66" s="356"/>
    </row>
    <row r="67" spans="1:16" ht="31.5" hidden="1" customHeight="1" x14ac:dyDescent="0.25">
      <c r="A67" s="132">
        <v>61</v>
      </c>
      <c r="B67" s="154" t="s">
        <v>699</v>
      </c>
      <c r="C67" s="154" t="s">
        <v>51</v>
      </c>
      <c r="D67" s="136"/>
      <c r="E67" s="137"/>
      <c r="F67" s="137"/>
      <c r="G67" s="135"/>
      <c r="H67" s="135"/>
      <c r="I67" s="135">
        <v>0</v>
      </c>
      <c r="J67" s="138"/>
      <c r="K67" s="138"/>
      <c r="L67" s="138"/>
      <c r="M67" s="193">
        <f t="shared" si="0"/>
        <v>0</v>
      </c>
      <c r="N67" s="194">
        <f t="shared" si="1"/>
        <v>0</v>
      </c>
      <c r="O67" s="195">
        <f t="shared" si="2"/>
        <v>0</v>
      </c>
      <c r="P67" s="356"/>
    </row>
    <row r="68" spans="1:16" ht="47.25" x14ac:dyDescent="0.25">
      <c r="A68" s="132">
        <v>62</v>
      </c>
      <c r="B68" s="154" t="s">
        <v>86</v>
      </c>
      <c r="C68" s="154" t="s">
        <v>51</v>
      </c>
      <c r="D68" s="136"/>
      <c r="E68" s="137"/>
      <c r="F68" s="137">
        <v>60</v>
      </c>
      <c r="G68" s="135"/>
      <c r="H68" s="135"/>
      <c r="I68" s="135">
        <v>228</v>
      </c>
      <c r="J68" s="138"/>
      <c r="K68" s="138"/>
      <c r="L68" s="138">
        <f>I68/F68</f>
        <v>3.8</v>
      </c>
      <c r="M68" s="193">
        <f t="shared" si="0"/>
        <v>10</v>
      </c>
      <c r="N68" s="278">
        <f t="shared" si="1"/>
        <v>22</v>
      </c>
      <c r="O68" s="195">
        <f t="shared" si="2"/>
        <v>22.8</v>
      </c>
      <c r="P68" s="356">
        <v>22</v>
      </c>
    </row>
    <row r="69" spans="1:16" ht="15.75" customHeight="1" x14ac:dyDescent="0.25">
      <c r="A69" s="132">
        <v>63</v>
      </c>
      <c r="B69" s="154" t="s">
        <v>2</v>
      </c>
      <c r="C69" s="154" t="s">
        <v>53</v>
      </c>
      <c r="D69" s="136"/>
      <c r="E69" s="137"/>
      <c r="F69" s="137">
        <v>65.545000000000002</v>
      </c>
      <c r="G69" s="135"/>
      <c r="H69" s="135"/>
      <c r="I69" s="135">
        <v>167</v>
      </c>
      <c r="J69" s="138"/>
      <c r="K69" s="138"/>
      <c r="L69" s="138">
        <f>I69/F69</f>
        <v>2.5478678770310474</v>
      </c>
      <c r="M69" s="193">
        <v>5</v>
      </c>
      <c r="N69" s="278">
        <f t="shared" si="1"/>
        <v>8</v>
      </c>
      <c r="O69" s="195">
        <f t="shared" si="2"/>
        <v>8.35</v>
      </c>
      <c r="P69" s="356" t="s">
        <v>844</v>
      </c>
    </row>
    <row r="70" spans="1:16" ht="31.5" x14ac:dyDescent="0.25">
      <c r="A70" s="132">
        <v>64</v>
      </c>
      <c r="B70" s="154" t="s">
        <v>54</v>
      </c>
      <c r="C70" s="154" t="s">
        <v>53</v>
      </c>
      <c r="D70" s="136"/>
      <c r="E70" s="137"/>
      <c r="F70" s="137">
        <v>187</v>
      </c>
      <c r="G70" s="135"/>
      <c r="H70" s="135"/>
      <c r="I70" s="135">
        <v>120</v>
      </c>
      <c r="J70" s="138"/>
      <c r="K70" s="138"/>
      <c r="L70" s="138">
        <f t="shared" ref="L70:L77" si="3">I70/F70</f>
        <v>0.64171122994652408</v>
      </c>
      <c r="M70" s="193">
        <f t="shared" si="0"/>
        <v>10</v>
      </c>
      <c r="N70" s="278">
        <f t="shared" si="1"/>
        <v>12</v>
      </c>
      <c r="O70" s="195">
        <f t="shared" si="2"/>
        <v>12</v>
      </c>
      <c r="P70" s="356">
        <v>50</v>
      </c>
    </row>
    <row r="71" spans="1:16" x14ac:dyDescent="0.25">
      <c r="A71" s="132">
        <v>65</v>
      </c>
      <c r="B71" s="154" t="s">
        <v>2</v>
      </c>
      <c r="C71" s="154" t="s">
        <v>9</v>
      </c>
      <c r="D71" s="136"/>
      <c r="E71" s="137"/>
      <c r="F71" s="137">
        <v>69.594999999999999</v>
      </c>
      <c r="G71" s="135"/>
      <c r="H71" s="135"/>
      <c r="I71" s="135">
        <v>180</v>
      </c>
      <c r="J71" s="138"/>
      <c r="K71" s="138"/>
      <c r="L71" s="138">
        <f t="shared" si="3"/>
        <v>2.5863927006250451</v>
      </c>
      <c r="M71" s="193">
        <v>6</v>
      </c>
      <c r="N71" s="278">
        <f t="shared" si="1"/>
        <v>10</v>
      </c>
      <c r="O71" s="195">
        <f t="shared" si="2"/>
        <v>10.8</v>
      </c>
      <c r="P71" s="356" t="s">
        <v>844</v>
      </c>
    </row>
    <row r="72" spans="1:16" ht="32.25" customHeight="1" x14ac:dyDescent="0.25">
      <c r="A72" s="132">
        <v>66</v>
      </c>
      <c r="B72" s="154" t="s">
        <v>700</v>
      </c>
      <c r="C72" s="154" t="s">
        <v>669</v>
      </c>
      <c r="D72" s="136"/>
      <c r="E72" s="137"/>
      <c r="F72" s="137">
        <v>35</v>
      </c>
      <c r="G72" s="135"/>
      <c r="H72" s="135"/>
      <c r="I72" s="135">
        <v>204</v>
      </c>
      <c r="J72" s="138"/>
      <c r="K72" s="138"/>
      <c r="L72" s="138">
        <f t="shared" si="3"/>
        <v>5.8285714285714283</v>
      </c>
      <c r="M72" s="193">
        <v>2</v>
      </c>
      <c r="N72" s="278">
        <f t="shared" si="1"/>
        <v>4</v>
      </c>
      <c r="O72" s="195">
        <f t="shared" si="2"/>
        <v>4.08</v>
      </c>
      <c r="P72" s="356">
        <v>4</v>
      </c>
    </row>
    <row r="73" spans="1:16" ht="31.5" x14ac:dyDescent="0.25">
      <c r="A73" s="132">
        <v>67</v>
      </c>
      <c r="B73" s="154" t="s">
        <v>10</v>
      </c>
      <c r="C73" s="154" t="s">
        <v>9</v>
      </c>
      <c r="D73" s="136"/>
      <c r="E73" s="137"/>
      <c r="F73" s="137">
        <v>164.4</v>
      </c>
      <c r="G73" s="135"/>
      <c r="H73" s="135"/>
      <c r="I73" s="135">
        <v>326</v>
      </c>
      <c r="J73" s="138"/>
      <c r="K73" s="138"/>
      <c r="L73" s="138">
        <f t="shared" si="3"/>
        <v>1.9829683698296836</v>
      </c>
      <c r="M73" s="193">
        <v>7.8</v>
      </c>
      <c r="N73" s="278">
        <f t="shared" ref="N73:N135" si="4">ROUNDDOWN(O73,0)</f>
        <v>25</v>
      </c>
      <c r="O73" s="195">
        <f t="shared" ref="O73:O135" si="5">I73*M73/100</f>
        <v>25.427999999999997</v>
      </c>
      <c r="P73" s="356">
        <v>25</v>
      </c>
    </row>
    <row r="74" spans="1:16" x14ac:dyDescent="0.25">
      <c r="A74" s="132">
        <v>68</v>
      </c>
      <c r="B74" s="154" t="s">
        <v>2</v>
      </c>
      <c r="C74" s="154" t="s">
        <v>55</v>
      </c>
      <c r="D74" s="136"/>
      <c r="E74" s="137"/>
      <c r="F74" s="137">
        <v>91.68</v>
      </c>
      <c r="G74" s="135"/>
      <c r="H74" s="135"/>
      <c r="I74" s="135">
        <v>87</v>
      </c>
      <c r="J74" s="138"/>
      <c r="K74" s="138"/>
      <c r="L74" s="138">
        <f t="shared" si="3"/>
        <v>0.94895287958115171</v>
      </c>
      <c r="M74" s="193">
        <v>8</v>
      </c>
      <c r="N74" s="278">
        <f t="shared" si="4"/>
        <v>6</v>
      </c>
      <c r="O74" s="195">
        <f t="shared" si="5"/>
        <v>6.96</v>
      </c>
      <c r="P74" s="356" t="s">
        <v>844</v>
      </c>
    </row>
    <row r="75" spans="1:16" ht="63" hidden="1" x14ac:dyDescent="0.25">
      <c r="A75" s="132">
        <v>69</v>
      </c>
      <c r="B75" s="154" t="s">
        <v>701</v>
      </c>
      <c r="C75" s="154" t="s">
        <v>55</v>
      </c>
      <c r="D75" s="136"/>
      <c r="E75" s="137"/>
      <c r="F75" s="137">
        <v>40</v>
      </c>
      <c r="G75" s="135"/>
      <c r="H75" s="135"/>
      <c r="I75" s="135">
        <v>48</v>
      </c>
      <c r="J75" s="138"/>
      <c r="K75" s="138"/>
      <c r="L75" s="138">
        <f t="shared" si="3"/>
        <v>1.2</v>
      </c>
      <c r="M75" s="193">
        <v>0</v>
      </c>
      <c r="N75" s="194">
        <f t="shared" si="4"/>
        <v>0</v>
      </c>
      <c r="O75" s="195">
        <f t="shared" si="5"/>
        <v>0</v>
      </c>
      <c r="P75" s="356">
        <v>0</v>
      </c>
    </row>
    <row r="76" spans="1:16" ht="33.75" customHeight="1" x14ac:dyDescent="0.25">
      <c r="A76" s="132">
        <v>70</v>
      </c>
      <c r="B76" s="154" t="s">
        <v>702</v>
      </c>
      <c r="C76" s="154" t="s">
        <v>55</v>
      </c>
      <c r="D76" s="136"/>
      <c r="E76" s="137"/>
      <c r="F76" s="137">
        <v>163.6</v>
      </c>
      <c r="G76" s="135"/>
      <c r="H76" s="135"/>
      <c r="I76" s="135">
        <v>770</v>
      </c>
      <c r="J76" s="138"/>
      <c r="K76" s="138"/>
      <c r="L76" s="138">
        <f t="shared" si="3"/>
        <v>4.706601466992665</v>
      </c>
      <c r="M76" s="193">
        <f t="shared" ref="M76:M133" si="6">IF(I76&lt;10,0,10)</f>
        <v>10</v>
      </c>
      <c r="N76" s="278">
        <f t="shared" si="4"/>
        <v>77</v>
      </c>
      <c r="O76" s="195">
        <f t="shared" si="5"/>
        <v>77</v>
      </c>
      <c r="P76" s="356">
        <v>77</v>
      </c>
    </row>
    <row r="77" spans="1:16" x14ac:dyDescent="0.25">
      <c r="A77" s="132">
        <v>71</v>
      </c>
      <c r="B77" s="154" t="s">
        <v>57</v>
      </c>
      <c r="C77" s="154" t="s">
        <v>55</v>
      </c>
      <c r="D77" s="136"/>
      <c r="E77" s="137"/>
      <c r="F77" s="137">
        <v>62.96</v>
      </c>
      <c r="G77" s="135"/>
      <c r="H77" s="135"/>
      <c r="I77" s="135">
        <v>245</v>
      </c>
      <c r="J77" s="138"/>
      <c r="K77" s="138"/>
      <c r="L77" s="138">
        <f t="shared" si="3"/>
        <v>3.8913595933926302</v>
      </c>
      <c r="M77" s="193">
        <f t="shared" si="6"/>
        <v>10</v>
      </c>
      <c r="N77" s="278">
        <f t="shared" si="4"/>
        <v>24</v>
      </c>
      <c r="O77" s="195">
        <f t="shared" si="5"/>
        <v>24.5</v>
      </c>
      <c r="P77" s="356">
        <v>24</v>
      </c>
    </row>
    <row r="78" spans="1:16" ht="47.25" hidden="1" customHeight="1" x14ac:dyDescent="0.25">
      <c r="A78" s="132">
        <v>72</v>
      </c>
      <c r="B78" s="154" t="s">
        <v>86</v>
      </c>
      <c r="C78" s="154" t="s">
        <v>55</v>
      </c>
      <c r="D78" s="136"/>
      <c r="E78" s="137"/>
      <c r="F78" s="137"/>
      <c r="G78" s="135"/>
      <c r="H78" s="135"/>
      <c r="I78" s="135">
        <v>0</v>
      </c>
      <c r="J78" s="138"/>
      <c r="K78" s="138"/>
      <c r="L78" s="138"/>
      <c r="M78" s="193">
        <f t="shared" si="6"/>
        <v>0</v>
      </c>
      <c r="N78" s="194">
        <f t="shared" si="4"/>
        <v>0</v>
      </c>
      <c r="O78" s="195">
        <f t="shared" si="5"/>
        <v>0</v>
      </c>
      <c r="P78" s="356"/>
    </row>
    <row r="79" spans="1:16" ht="31.5" hidden="1" customHeight="1" x14ac:dyDescent="0.25">
      <c r="A79" s="132">
        <v>73</v>
      </c>
      <c r="B79" s="154" t="s">
        <v>801</v>
      </c>
      <c r="C79" s="154" t="s">
        <v>842</v>
      </c>
      <c r="D79" s="136"/>
      <c r="E79" s="137"/>
      <c r="F79" s="137"/>
      <c r="G79" s="135"/>
      <c r="H79" s="135"/>
      <c r="I79" s="135"/>
      <c r="J79" s="138"/>
      <c r="K79" s="138"/>
      <c r="L79" s="138"/>
      <c r="M79" s="193">
        <f t="shared" si="6"/>
        <v>0</v>
      </c>
      <c r="N79" s="194">
        <f t="shared" si="4"/>
        <v>0</v>
      </c>
      <c r="O79" s="195">
        <f t="shared" si="5"/>
        <v>0</v>
      </c>
      <c r="P79" s="356"/>
    </row>
    <row r="80" spans="1:16" ht="15.75" hidden="1" customHeight="1" x14ac:dyDescent="0.25">
      <c r="A80" s="132">
        <v>74</v>
      </c>
      <c r="B80" s="154" t="s">
        <v>2</v>
      </c>
      <c r="C80" s="154" t="s">
        <v>704</v>
      </c>
      <c r="D80" s="136"/>
      <c r="E80" s="137"/>
      <c r="F80" s="137"/>
      <c r="G80" s="135"/>
      <c r="H80" s="135"/>
      <c r="I80" s="135">
        <v>0</v>
      </c>
      <c r="J80" s="138"/>
      <c r="K80" s="138"/>
      <c r="L80" s="138"/>
      <c r="M80" s="193">
        <f t="shared" si="6"/>
        <v>0</v>
      </c>
      <c r="N80" s="194">
        <f t="shared" si="4"/>
        <v>0</v>
      </c>
      <c r="O80" s="195">
        <f t="shared" si="5"/>
        <v>0</v>
      </c>
      <c r="P80" s="356"/>
    </row>
    <row r="81" spans="1:16" ht="31.5" x14ac:dyDescent="0.25">
      <c r="A81" s="132">
        <v>75</v>
      </c>
      <c r="B81" s="154" t="s">
        <v>703</v>
      </c>
      <c r="C81" s="154" t="s">
        <v>704</v>
      </c>
      <c r="D81" s="136"/>
      <c r="E81" s="137"/>
      <c r="F81" s="137">
        <v>44.85</v>
      </c>
      <c r="G81" s="135"/>
      <c r="H81" s="135"/>
      <c r="I81" s="135">
        <v>28</v>
      </c>
      <c r="J81" s="138"/>
      <c r="K81" s="138"/>
      <c r="L81" s="138">
        <f>I81/F81</f>
        <v>0.62430323299888513</v>
      </c>
      <c r="M81" s="193">
        <f t="shared" si="6"/>
        <v>10</v>
      </c>
      <c r="N81" s="278">
        <f t="shared" si="4"/>
        <v>2</v>
      </c>
      <c r="O81" s="195">
        <f t="shared" si="5"/>
        <v>2.8</v>
      </c>
      <c r="P81" s="356">
        <v>2</v>
      </c>
    </row>
    <row r="82" spans="1:16" ht="31.5" x14ac:dyDescent="0.25">
      <c r="A82" s="132">
        <v>76</v>
      </c>
      <c r="B82" s="154" t="s">
        <v>705</v>
      </c>
      <c r="C82" s="154" t="s">
        <v>704</v>
      </c>
      <c r="D82" s="136"/>
      <c r="E82" s="137"/>
      <c r="F82" s="137">
        <v>30</v>
      </c>
      <c r="G82" s="135"/>
      <c r="H82" s="135"/>
      <c r="I82" s="135">
        <v>150</v>
      </c>
      <c r="J82" s="138"/>
      <c r="K82" s="138"/>
      <c r="L82" s="138">
        <f>I82/F82</f>
        <v>5</v>
      </c>
      <c r="M82" s="193">
        <v>2</v>
      </c>
      <c r="N82" s="278">
        <f t="shared" si="4"/>
        <v>3</v>
      </c>
      <c r="O82" s="195">
        <f t="shared" si="5"/>
        <v>3</v>
      </c>
      <c r="P82" s="356">
        <v>3</v>
      </c>
    </row>
    <row r="83" spans="1:16" ht="31.5" hidden="1" customHeight="1" x14ac:dyDescent="0.25">
      <c r="A83" s="132">
        <v>77</v>
      </c>
      <c r="B83" s="154" t="s">
        <v>60</v>
      </c>
      <c r="C83" s="154" t="s">
        <v>704</v>
      </c>
      <c r="D83" s="136"/>
      <c r="E83" s="137"/>
      <c r="F83" s="137"/>
      <c r="G83" s="135"/>
      <c r="H83" s="135"/>
      <c r="I83" s="135">
        <v>0</v>
      </c>
      <c r="J83" s="138"/>
      <c r="K83" s="138"/>
      <c r="L83" s="138"/>
      <c r="M83" s="193">
        <f t="shared" si="6"/>
        <v>0</v>
      </c>
      <c r="N83" s="194">
        <f t="shared" si="4"/>
        <v>0</v>
      </c>
      <c r="O83" s="195">
        <f t="shared" si="5"/>
        <v>0</v>
      </c>
      <c r="P83" s="356"/>
    </row>
    <row r="84" spans="1:16" ht="31.5" x14ac:dyDescent="0.25">
      <c r="A84" s="132">
        <v>78</v>
      </c>
      <c r="B84" s="154" t="s">
        <v>59</v>
      </c>
      <c r="C84" s="154" t="s">
        <v>704</v>
      </c>
      <c r="D84" s="136"/>
      <c r="E84" s="137"/>
      <c r="F84" s="137">
        <v>155</v>
      </c>
      <c r="G84" s="135"/>
      <c r="H84" s="135"/>
      <c r="I84" s="135">
        <v>148.79999999999998</v>
      </c>
      <c r="J84" s="138"/>
      <c r="K84" s="138"/>
      <c r="L84" s="138">
        <f>I84/F84</f>
        <v>0.95999999999999985</v>
      </c>
      <c r="M84" s="193">
        <v>8</v>
      </c>
      <c r="N84" s="278">
        <f t="shared" si="4"/>
        <v>11</v>
      </c>
      <c r="O84" s="195">
        <f t="shared" si="5"/>
        <v>11.903999999999998</v>
      </c>
      <c r="P84" s="356">
        <v>11</v>
      </c>
    </row>
    <row r="85" spans="1:16" ht="31.5" hidden="1" customHeight="1" x14ac:dyDescent="0.25">
      <c r="A85" s="132">
        <v>79</v>
      </c>
      <c r="B85" s="154" t="s">
        <v>706</v>
      </c>
      <c r="C85" s="154" t="s">
        <v>704</v>
      </c>
      <c r="D85" s="136"/>
      <c r="E85" s="137"/>
      <c r="F85" s="137"/>
      <c r="G85" s="135"/>
      <c r="H85" s="135"/>
      <c r="I85" s="135">
        <v>0</v>
      </c>
      <c r="J85" s="138"/>
      <c r="K85" s="138"/>
      <c r="L85" s="138"/>
      <c r="M85" s="193">
        <f t="shared" si="6"/>
        <v>0</v>
      </c>
      <c r="N85" s="194">
        <f t="shared" si="4"/>
        <v>0</v>
      </c>
      <c r="O85" s="195">
        <f t="shared" si="5"/>
        <v>0</v>
      </c>
      <c r="P85" s="356"/>
    </row>
    <row r="86" spans="1:16" ht="31.5" hidden="1" customHeight="1" x14ac:dyDescent="0.25">
      <c r="A86" s="132">
        <v>80</v>
      </c>
      <c r="B86" s="154" t="s">
        <v>707</v>
      </c>
      <c r="C86" s="154" t="s">
        <v>704</v>
      </c>
      <c r="D86" s="136"/>
      <c r="E86" s="137"/>
      <c r="F86" s="137"/>
      <c r="G86" s="135"/>
      <c r="H86" s="135"/>
      <c r="I86" s="135">
        <v>0</v>
      </c>
      <c r="J86" s="138"/>
      <c r="K86" s="138"/>
      <c r="L86" s="138"/>
      <c r="M86" s="193">
        <f t="shared" si="6"/>
        <v>0</v>
      </c>
      <c r="N86" s="194">
        <f t="shared" si="4"/>
        <v>0</v>
      </c>
      <c r="O86" s="195">
        <f t="shared" si="5"/>
        <v>0</v>
      </c>
      <c r="P86" s="356"/>
    </row>
    <row r="87" spans="1:16" ht="31.5" hidden="1" customHeight="1" x14ac:dyDescent="0.25">
      <c r="A87" s="132">
        <v>81</v>
      </c>
      <c r="B87" s="154" t="s">
        <v>802</v>
      </c>
      <c r="C87" s="154" t="s">
        <v>704</v>
      </c>
      <c r="D87" s="136"/>
      <c r="E87" s="137"/>
      <c r="F87" s="137"/>
      <c r="G87" s="135"/>
      <c r="H87" s="135"/>
      <c r="I87" s="135"/>
      <c r="J87" s="138"/>
      <c r="K87" s="138"/>
      <c r="L87" s="138"/>
      <c r="M87" s="193">
        <f t="shared" si="6"/>
        <v>0</v>
      </c>
      <c r="N87" s="194">
        <f t="shared" si="4"/>
        <v>0</v>
      </c>
      <c r="O87" s="195">
        <f t="shared" si="5"/>
        <v>0</v>
      </c>
      <c r="P87" s="356"/>
    </row>
    <row r="88" spans="1:16" ht="31.5" hidden="1" customHeight="1" x14ac:dyDescent="0.25">
      <c r="A88" s="132">
        <v>82</v>
      </c>
      <c r="B88" s="154" t="s">
        <v>708</v>
      </c>
      <c r="C88" s="154" t="s">
        <v>704</v>
      </c>
      <c r="D88" s="136"/>
      <c r="E88" s="137"/>
      <c r="F88" s="137"/>
      <c r="G88" s="135"/>
      <c r="H88" s="135"/>
      <c r="I88" s="135">
        <v>0</v>
      </c>
      <c r="J88" s="138"/>
      <c r="K88" s="138"/>
      <c r="L88" s="138"/>
      <c r="M88" s="193">
        <f t="shared" si="6"/>
        <v>0</v>
      </c>
      <c r="N88" s="194">
        <f t="shared" si="4"/>
        <v>0</v>
      </c>
      <c r="O88" s="195">
        <f t="shared" si="5"/>
        <v>0</v>
      </c>
      <c r="P88" s="356"/>
    </row>
    <row r="89" spans="1:16" ht="31.5" hidden="1" customHeight="1" x14ac:dyDescent="0.25">
      <c r="A89" s="132">
        <v>83</v>
      </c>
      <c r="B89" s="154" t="s">
        <v>709</v>
      </c>
      <c r="C89" s="154" t="s">
        <v>704</v>
      </c>
      <c r="D89" s="136"/>
      <c r="E89" s="137"/>
      <c r="F89" s="137"/>
      <c r="G89" s="135"/>
      <c r="H89" s="135"/>
      <c r="I89" s="135">
        <v>0</v>
      </c>
      <c r="J89" s="138"/>
      <c r="K89" s="138"/>
      <c r="L89" s="138"/>
      <c r="M89" s="193">
        <f t="shared" si="6"/>
        <v>0</v>
      </c>
      <c r="N89" s="194">
        <f t="shared" si="4"/>
        <v>0</v>
      </c>
      <c r="O89" s="195">
        <f t="shared" si="5"/>
        <v>0</v>
      </c>
      <c r="P89" s="356"/>
    </row>
    <row r="90" spans="1:16" ht="31.5" hidden="1" x14ac:dyDescent="0.25">
      <c r="A90" s="132">
        <v>84</v>
      </c>
      <c r="B90" s="154" t="s">
        <v>92</v>
      </c>
      <c r="C90" s="154" t="s">
        <v>704</v>
      </c>
      <c r="D90" s="136"/>
      <c r="E90" s="137"/>
      <c r="F90" s="137"/>
      <c r="G90" s="135"/>
      <c r="H90" s="135"/>
      <c r="I90" s="135">
        <v>40</v>
      </c>
      <c r="J90" s="138"/>
      <c r="K90" s="138"/>
      <c r="L90" s="138"/>
      <c r="M90" s="193">
        <v>0</v>
      </c>
      <c r="N90" s="194">
        <f t="shared" si="4"/>
        <v>0</v>
      </c>
      <c r="O90" s="195">
        <f t="shared" si="5"/>
        <v>0</v>
      </c>
      <c r="P90" s="356"/>
    </row>
    <row r="91" spans="1:16" ht="31.5" hidden="1" customHeight="1" x14ac:dyDescent="0.25">
      <c r="A91" s="132">
        <v>85</v>
      </c>
      <c r="B91" s="154" t="s">
        <v>94</v>
      </c>
      <c r="C91" s="154" t="s">
        <v>704</v>
      </c>
      <c r="D91" s="136"/>
      <c r="E91" s="137"/>
      <c r="F91" s="137"/>
      <c r="G91" s="135"/>
      <c r="H91" s="135"/>
      <c r="I91" s="135">
        <v>0</v>
      </c>
      <c r="J91" s="138"/>
      <c r="K91" s="138"/>
      <c r="L91" s="138"/>
      <c r="M91" s="193">
        <f t="shared" si="6"/>
        <v>0</v>
      </c>
      <c r="N91" s="194">
        <f t="shared" si="4"/>
        <v>0</v>
      </c>
      <c r="O91" s="195">
        <f t="shared" si="5"/>
        <v>0</v>
      </c>
      <c r="P91" s="356"/>
    </row>
    <row r="92" spans="1:16" ht="31.5" hidden="1" customHeight="1" x14ac:dyDescent="0.25">
      <c r="A92" s="132">
        <v>86</v>
      </c>
      <c r="B92" s="154" t="s">
        <v>710</v>
      </c>
      <c r="C92" s="154" t="s">
        <v>704</v>
      </c>
      <c r="D92" s="136"/>
      <c r="E92" s="137"/>
      <c r="F92" s="137"/>
      <c r="G92" s="135"/>
      <c r="H92" s="135"/>
      <c r="I92" s="135">
        <v>0</v>
      </c>
      <c r="J92" s="138"/>
      <c r="K92" s="138"/>
      <c r="L92" s="138"/>
      <c r="M92" s="193">
        <f t="shared" si="6"/>
        <v>0</v>
      </c>
      <c r="N92" s="194">
        <f t="shared" si="4"/>
        <v>0</v>
      </c>
      <c r="O92" s="195">
        <f t="shared" si="5"/>
        <v>0</v>
      </c>
      <c r="P92" s="356"/>
    </row>
    <row r="93" spans="1:16" ht="31.5" hidden="1" customHeight="1" x14ac:dyDescent="0.25">
      <c r="A93" s="132">
        <v>87</v>
      </c>
      <c r="B93" s="154" t="s">
        <v>711</v>
      </c>
      <c r="C93" s="154" t="s">
        <v>704</v>
      </c>
      <c r="D93" s="136"/>
      <c r="E93" s="137"/>
      <c r="F93" s="137"/>
      <c r="G93" s="135"/>
      <c r="H93" s="135"/>
      <c r="I93" s="135">
        <v>0</v>
      </c>
      <c r="J93" s="138"/>
      <c r="K93" s="138"/>
      <c r="L93" s="138"/>
      <c r="M93" s="193">
        <f t="shared" si="6"/>
        <v>0</v>
      </c>
      <c r="N93" s="194">
        <f t="shared" si="4"/>
        <v>0</v>
      </c>
      <c r="O93" s="195">
        <f t="shared" si="5"/>
        <v>0</v>
      </c>
      <c r="P93" s="356"/>
    </row>
    <row r="94" spans="1:16" ht="31.5" hidden="1" customHeight="1" x14ac:dyDescent="0.25">
      <c r="A94" s="132">
        <v>88</v>
      </c>
      <c r="B94" s="154" t="s">
        <v>215</v>
      </c>
      <c r="C94" s="154" t="s">
        <v>704</v>
      </c>
      <c r="D94" s="136"/>
      <c r="E94" s="137"/>
      <c r="F94" s="137"/>
      <c r="G94" s="135"/>
      <c r="H94" s="135"/>
      <c r="I94" s="135"/>
      <c r="J94" s="138"/>
      <c r="K94" s="138"/>
      <c r="L94" s="138"/>
      <c r="M94" s="193">
        <f t="shared" si="6"/>
        <v>0</v>
      </c>
      <c r="N94" s="194">
        <f t="shared" si="4"/>
        <v>0</v>
      </c>
      <c r="O94" s="195">
        <f t="shared" si="5"/>
        <v>0</v>
      </c>
      <c r="P94" s="356"/>
    </row>
    <row r="95" spans="1:16" x14ac:dyDescent="0.25">
      <c r="A95" s="132">
        <v>89</v>
      </c>
      <c r="B95" s="154" t="s">
        <v>2</v>
      </c>
      <c r="C95" s="154" t="s">
        <v>713</v>
      </c>
      <c r="D95" s="136"/>
      <c r="E95" s="137"/>
      <c r="F95" s="137">
        <v>264.76</v>
      </c>
      <c r="G95" s="135"/>
      <c r="H95" s="135"/>
      <c r="I95" s="135">
        <v>36</v>
      </c>
      <c r="J95" s="138"/>
      <c r="K95" s="138"/>
      <c r="L95" s="138">
        <f>I95/F95</f>
        <v>0.13597220123885784</v>
      </c>
      <c r="M95" s="193">
        <f t="shared" si="6"/>
        <v>10</v>
      </c>
      <c r="N95" s="278">
        <f t="shared" si="4"/>
        <v>3</v>
      </c>
      <c r="O95" s="195">
        <f t="shared" si="5"/>
        <v>3.6</v>
      </c>
      <c r="P95" s="356" t="s">
        <v>844</v>
      </c>
    </row>
    <row r="96" spans="1:16" ht="31.5" hidden="1" customHeight="1" x14ac:dyDescent="0.25">
      <c r="A96" s="132">
        <v>90</v>
      </c>
      <c r="B96" s="154" t="s">
        <v>803</v>
      </c>
      <c r="C96" s="154" t="s">
        <v>713</v>
      </c>
      <c r="D96" s="136"/>
      <c r="E96" s="137"/>
      <c r="F96" s="137"/>
      <c r="G96" s="135"/>
      <c r="H96" s="135"/>
      <c r="I96" s="135">
        <v>0</v>
      </c>
      <c r="J96" s="138"/>
      <c r="K96" s="138"/>
      <c r="L96" s="138"/>
      <c r="M96" s="193">
        <f t="shared" si="6"/>
        <v>0</v>
      </c>
      <c r="N96" s="194">
        <f t="shared" si="4"/>
        <v>0</v>
      </c>
      <c r="O96" s="195">
        <f t="shared" si="5"/>
        <v>0</v>
      </c>
      <c r="P96" s="356"/>
    </row>
    <row r="97" spans="1:16" ht="15.75" hidden="1" customHeight="1" x14ac:dyDescent="0.25">
      <c r="A97" s="132">
        <v>91</v>
      </c>
      <c r="B97" s="154" t="s">
        <v>712</v>
      </c>
      <c r="C97" s="154" t="s">
        <v>713</v>
      </c>
      <c r="D97" s="136"/>
      <c r="E97" s="137"/>
      <c r="F97" s="137"/>
      <c r="G97" s="135"/>
      <c r="H97" s="135"/>
      <c r="I97" s="135">
        <v>0</v>
      </c>
      <c r="J97" s="138"/>
      <c r="K97" s="138"/>
      <c r="L97" s="138"/>
      <c r="M97" s="193">
        <f t="shared" si="6"/>
        <v>0</v>
      </c>
      <c r="N97" s="194">
        <f t="shared" si="4"/>
        <v>0</v>
      </c>
      <c r="O97" s="195">
        <f t="shared" si="5"/>
        <v>0</v>
      </c>
      <c r="P97" s="356"/>
    </row>
    <row r="98" spans="1:16" ht="31.5" hidden="1" customHeight="1" x14ac:dyDescent="0.25">
      <c r="A98" s="132">
        <v>92</v>
      </c>
      <c r="B98" s="154" t="s">
        <v>119</v>
      </c>
      <c r="C98" s="154" t="s">
        <v>713</v>
      </c>
      <c r="D98" s="136"/>
      <c r="E98" s="137"/>
      <c r="F98" s="137"/>
      <c r="G98" s="135"/>
      <c r="H98" s="135"/>
      <c r="I98" s="135"/>
      <c r="J98" s="138"/>
      <c r="K98" s="138"/>
      <c r="L98" s="138"/>
      <c r="M98" s="193">
        <f t="shared" si="6"/>
        <v>0</v>
      </c>
      <c r="N98" s="194">
        <f t="shared" si="4"/>
        <v>0</v>
      </c>
      <c r="O98" s="195">
        <f t="shared" si="5"/>
        <v>0</v>
      </c>
      <c r="P98" s="356"/>
    </row>
    <row r="99" spans="1:16" ht="31.5" x14ac:dyDescent="0.25">
      <c r="A99" s="132">
        <v>93</v>
      </c>
      <c r="B99" s="154" t="s">
        <v>121</v>
      </c>
      <c r="C99" s="154" t="s">
        <v>713</v>
      </c>
      <c r="D99" s="136"/>
      <c r="E99" s="137"/>
      <c r="F99" s="137">
        <v>138.69999999999999</v>
      </c>
      <c r="G99" s="135"/>
      <c r="H99" s="135"/>
      <c r="I99" s="135">
        <v>80</v>
      </c>
      <c r="J99" s="138"/>
      <c r="K99" s="138"/>
      <c r="L99" s="138">
        <f>I99/F99</f>
        <v>0.57678442682047593</v>
      </c>
      <c r="M99" s="193">
        <f t="shared" si="6"/>
        <v>10</v>
      </c>
      <c r="N99" s="278">
        <f t="shared" si="4"/>
        <v>8</v>
      </c>
      <c r="O99" s="195">
        <f t="shared" si="5"/>
        <v>8</v>
      </c>
      <c r="P99" s="356">
        <v>8</v>
      </c>
    </row>
    <row r="100" spans="1:16" ht="31.5" x14ac:dyDescent="0.25">
      <c r="A100" s="132">
        <v>94</v>
      </c>
      <c r="B100" s="154" t="s">
        <v>95</v>
      </c>
      <c r="C100" s="154" t="s">
        <v>713</v>
      </c>
      <c r="D100" s="136"/>
      <c r="E100" s="137"/>
      <c r="F100" s="137">
        <v>224.21</v>
      </c>
      <c r="G100" s="135"/>
      <c r="H100" s="135"/>
      <c r="I100" s="135">
        <v>34</v>
      </c>
      <c r="J100" s="138"/>
      <c r="K100" s="138"/>
      <c r="L100" s="138">
        <f>I100/F100</f>
        <v>0.15164354845903394</v>
      </c>
      <c r="M100" s="193">
        <f t="shared" si="6"/>
        <v>10</v>
      </c>
      <c r="N100" s="278">
        <f t="shared" si="4"/>
        <v>3</v>
      </c>
      <c r="O100" s="195">
        <f t="shared" si="5"/>
        <v>3.4</v>
      </c>
      <c r="P100" s="356">
        <v>3</v>
      </c>
    </row>
    <row r="101" spans="1:16" ht="31.5" hidden="1" customHeight="1" x14ac:dyDescent="0.25">
      <c r="A101" s="132">
        <v>95</v>
      </c>
      <c r="B101" s="154" t="s">
        <v>714</v>
      </c>
      <c r="C101" s="154" t="s">
        <v>713</v>
      </c>
      <c r="D101" s="136"/>
      <c r="E101" s="137"/>
      <c r="F101" s="137"/>
      <c r="G101" s="135"/>
      <c r="H101" s="135"/>
      <c r="I101" s="135"/>
      <c r="J101" s="138"/>
      <c r="K101" s="138"/>
      <c r="L101" s="138"/>
      <c r="M101" s="193">
        <f t="shared" si="6"/>
        <v>0</v>
      </c>
      <c r="N101" s="194">
        <f t="shared" si="4"/>
        <v>0</v>
      </c>
      <c r="O101" s="195">
        <f t="shared" si="5"/>
        <v>0</v>
      </c>
      <c r="P101" s="356"/>
    </row>
    <row r="102" spans="1:16" ht="31.5" hidden="1" customHeight="1" x14ac:dyDescent="0.25">
      <c r="A102" s="132">
        <v>96</v>
      </c>
      <c r="B102" s="154" t="s">
        <v>120</v>
      </c>
      <c r="C102" s="154" t="s">
        <v>713</v>
      </c>
      <c r="D102" s="136"/>
      <c r="E102" s="137"/>
      <c r="F102" s="137"/>
      <c r="G102" s="135"/>
      <c r="H102" s="135"/>
      <c r="I102" s="135"/>
      <c r="J102" s="138"/>
      <c r="K102" s="138"/>
      <c r="L102" s="138"/>
      <c r="M102" s="193">
        <f t="shared" si="6"/>
        <v>0</v>
      </c>
      <c r="N102" s="194">
        <f t="shared" si="4"/>
        <v>0</v>
      </c>
      <c r="O102" s="195">
        <f t="shared" si="5"/>
        <v>0</v>
      </c>
      <c r="P102" s="356"/>
    </row>
    <row r="103" spans="1:16" ht="31.5" hidden="1" customHeight="1" x14ac:dyDescent="0.25">
      <c r="A103" s="132">
        <v>97</v>
      </c>
      <c r="B103" s="154" t="s">
        <v>127</v>
      </c>
      <c r="C103" s="154" t="s">
        <v>713</v>
      </c>
      <c r="D103" s="136"/>
      <c r="E103" s="137"/>
      <c r="F103" s="137"/>
      <c r="G103" s="135"/>
      <c r="H103" s="135"/>
      <c r="I103" s="135"/>
      <c r="J103" s="138"/>
      <c r="K103" s="138"/>
      <c r="L103" s="138"/>
      <c r="M103" s="193">
        <f t="shared" si="6"/>
        <v>0</v>
      </c>
      <c r="N103" s="194">
        <f t="shared" si="4"/>
        <v>0</v>
      </c>
      <c r="O103" s="195">
        <f t="shared" si="5"/>
        <v>0</v>
      </c>
      <c r="P103" s="356"/>
    </row>
    <row r="104" spans="1:16" ht="31.5" hidden="1" customHeight="1" x14ac:dyDescent="0.25">
      <c r="A104" s="132">
        <v>98</v>
      </c>
      <c r="B104" s="154" t="s">
        <v>223</v>
      </c>
      <c r="C104" s="154" t="s">
        <v>713</v>
      </c>
      <c r="D104" s="136"/>
      <c r="E104" s="137"/>
      <c r="F104" s="137"/>
      <c r="G104" s="135"/>
      <c r="H104" s="135"/>
      <c r="I104" s="135"/>
      <c r="J104" s="138"/>
      <c r="K104" s="138"/>
      <c r="L104" s="138"/>
      <c r="M104" s="193">
        <f t="shared" si="6"/>
        <v>0</v>
      </c>
      <c r="N104" s="194">
        <f t="shared" si="4"/>
        <v>0</v>
      </c>
      <c r="O104" s="195">
        <f t="shared" si="5"/>
        <v>0</v>
      </c>
      <c r="P104" s="356"/>
    </row>
    <row r="105" spans="1:16" x14ac:dyDescent="0.25">
      <c r="A105" s="132">
        <v>99</v>
      </c>
      <c r="B105" s="154" t="s">
        <v>2</v>
      </c>
      <c r="C105" s="154" t="s">
        <v>715</v>
      </c>
      <c r="D105" s="136"/>
      <c r="E105" s="137"/>
      <c r="F105" s="137">
        <v>146.76</v>
      </c>
      <c r="G105" s="135"/>
      <c r="H105" s="135"/>
      <c r="I105" s="135">
        <v>73</v>
      </c>
      <c r="J105" s="138"/>
      <c r="K105" s="138"/>
      <c r="L105" s="138">
        <f>I105/F105</f>
        <v>0.49741073862087765</v>
      </c>
      <c r="M105" s="193">
        <f t="shared" si="6"/>
        <v>10</v>
      </c>
      <c r="N105" s="278">
        <f t="shared" si="4"/>
        <v>7</v>
      </c>
      <c r="O105" s="195">
        <f t="shared" si="5"/>
        <v>7.3</v>
      </c>
      <c r="P105" s="356" t="s">
        <v>844</v>
      </c>
    </row>
    <row r="106" spans="1:16" ht="15.75" customHeight="1" x14ac:dyDescent="0.25">
      <c r="A106" s="132">
        <v>100</v>
      </c>
      <c r="B106" s="154" t="s">
        <v>692</v>
      </c>
      <c r="C106" s="154" t="s">
        <v>715</v>
      </c>
      <c r="D106" s="136"/>
      <c r="E106" s="137"/>
      <c r="F106" s="137">
        <v>16.11</v>
      </c>
      <c r="G106" s="135"/>
      <c r="H106" s="135"/>
      <c r="I106" s="135">
        <v>49</v>
      </c>
      <c r="J106" s="138"/>
      <c r="K106" s="138"/>
      <c r="L106" s="138">
        <f>I106/F106</f>
        <v>3.0415890751086283</v>
      </c>
      <c r="M106" s="193">
        <f t="shared" si="6"/>
        <v>10</v>
      </c>
      <c r="N106" s="278">
        <f t="shared" si="4"/>
        <v>4</v>
      </c>
      <c r="O106" s="195">
        <f t="shared" si="5"/>
        <v>4.9000000000000004</v>
      </c>
      <c r="P106" s="356">
        <v>4</v>
      </c>
    </row>
    <row r="107" spans="1:16" ht="31.5" x14ac:dyDescent="0.25">
      <c r="A107" s="132">
        <v>101</v>
      </c>
      <c r="B107" s="154" t="s">
        <v>716</v>
      </c>
      <c r="C107" s="154" t="s">
        <v>715</v>
      </c>
      <c r="D107" s="136"/>
      <c r="E107" s="137"/>
      <c r="F107" s="137">
        <v>249</v>
      </c>
      <c r="G107" s="135"/>
      <c r="H107" s="135"/>
      <c r="I107" s="135">
        <v>556</v>
      </c>
      <c r="J107" s="138"/>
      <c r="K107" s="138"/>
      <c r="L107" s="138">
        <f>I107/F107</f>
        <v>2.2329317269076303</v>
      </c>
      <c r="M107" s="193">
        <v>3.6</v>
      </c>
      <c r="N107" s="278">
        <f t="shared" si="4"/>
        <v>20</v>
      </c>
      <c r="O107" s="195">
        <f t="shared" si="5"/>
        <v>20.016000000000002</v>
      </c>
      <c r="P107" s="356">
        <v>20</v>
      </c>
    </row>
    <row r="108" spans="1:16" ht="31.5" hidden="1" customHeight="1" x14ac:dyDescent="0.25">
      <c r="A108" s="132">
        <v>102</v>
      </c>
      <c r="B108" s="154" t="s">
        <v>99</v>
      </c>
      <c r="C108" s="154" t="s">
        <v>715</v>
      </c>
      <c r="D108" s="136"/>
      <c r="E108" s="137"/>
      <c r="F108" s="137"/>
      <c r="G108" s="135"/>
      <c r="H108" s="135"/>
      <c r="I108" s="135"/>
      <c r="J108" s="138"/>
      <c r="K108" s="138"/>
      <c r="L108" s="138"/>
      <c r="M108" s="193">
        <f t="shared" si="6"/>
        <v>0</v>
      </c>
      <c r="N108" s="194">
        <f t="shared" si="4"/>
        <v>0</v>
      </c>
      <c r="O108" s="195">
        <f t="shared" si="5"/>
        <v>0</v>
      </c>
      <c r="P108" s="356"/>
    </row>
    <row r="109" spans="1:16" ht="31.5" hidden="1" x14ac:dyDescent="0.25">
      <c r="A109" s="132">
        <v>103</v>
      </c>
      <c r="B109" s="154" t="s">
        <v>96</v>
      </c>
      <c r="C109" s="154" t="s">
        <v>715</v>
      </c>
      <c r="D109" s="136"/>
      <c r="E109" s="137"/>
      <c r="F109" s="137"/>
      <c r="G109" s="135"/>
      <c r="H109" s="135"/>
      <c r="I109" s="135">
        <v>1</v>
      </c>
      <c r="J109" s="138"/>
      <c r="K109" s="138"/>
      <c r="L109" s="138"/>
      <c r="M109" s="193">
        <f t="shared" si="6"/>
        <v>0</v>
      </c>
      <c r="N109" s="194">
        <f t="shared" si="4"/>
        <v>0</v>
      </c>
      <c r="O109" s="195">
        <f t="shared" si="5"/>
        <v>0</v>
      </c>
      <c r="P109" s="356"/>
    </row>
    <row r="110" spans="1:16" x14ac:dyDescent="0.25">
      <c r="A110" s="132">
        <v>104</v>
      </c>
      <c r="B110" s="154" t="s">
        <v>2</v>
      </c>
      <c r="C110" s="154" t="s">
        <v>61</v>
      </c>
      <c r="D110" s="136"/>
      <c r="E110" s="137"/>
      <c r="F110" s="137">
        <v>196.8</v>
      </c>
      <c r="G110" s="135"/>
      <c r="H110" s="135"/>
      <c r="I110" s="135">
        <v>62</v>
      </c>
      <c r="J110" s="138"/>
      <c r="K110" s="138"/>
      <c r="L110" s="138">
        <f>I110/F110</f>
        <v>0.31504065040650403</v>
      </c>
      <c r="M110" s="193">
        <f t="shared" si="6"/>
        <v>10</v>
      </c>
      <c r="N110" s="278">
        <f t="shared" si="4"/>
        <v>6</v>
      </c>
      <c r="O110" s="195">
        <f t="shared" si="5"/>
        <v>6.2</v>
      </c>
      <c r="P110" s="356" t="s">
        <v>844</v>
      </c>
    </row>
    <row r="111" spans="1:16" ht="31.5" x14ac:dyDescent="0.25">
      <c r="A111" s="132">
        <v>105</v>
      </c>
      <c r="B111" s="154" t="s">
        <v>221</v>
      </c>
      <c r="C111" s="154" t="s">
        <v>61</v>
      </c>
      <c r="D111" s="136"/>
      <c r="E111" s="137"/>
      <c r="F111" s="137">
        <v>165.2</v>
      </c>
      <c r="G111" s="135"/>
      <c r="H111" s="135"/>
      <c r="I111" s="135">
        <v>124</v>
      </c>
      <c r="J111" s="138"/>
      <c r="K111" s="138"/>
      <c r="L111" s="138">
        <f>I111/F111</f>
        <v>0.75060532687651338</v>
      </c>
      <c r="M111" s="193">
        <f t="shared" si="6"/>
        <v>10</v>
      </c>
      <c r="N111" s="278">
        <f t="shared" si="4"/>
        <v>12</v>
      </c>
      <c r="O111" s="195">
        <f t="shared" si="5"/>
        <v>12.4</v>
      </c>
      <c r="P111" s="356">
        <v>12</v>
      </c>
    </row>
    <row r="112" spans="1:16" x14ac:dyDescent="0.25">
      <c r="A112" s="132">
        <v>107</v>
      </c>
      <c r="B112" s="154" t="s">
        <v>2</v>
      </c>
      <c r="C112" s="154" t="s">
        <v>16</v>
      </c>
      <c r="D112" s="136"/>
      <c r="E112" s="137"/>
      <c r="F112" s="137">
        <v>620.29</v>
      </c>
      <c r="G112" s="135"/>
      <c r="H112" s="135"/>
      <c r="I112" s="135">
        <v>90</v>
      </c>
      <c r="J112" s="138"/>
      <c r="K112" s="138"/>
      <c r="L112" s="138">
        <f>I112/F112</f>
        <v>0.14509342404359252</v>
      </c>
      <c r="M112" s="193">
        <f t="shared" si="6"/>
        <v>10</v>
      </c>
      <c r="N112" s="278">
        <f t="shared" si="4"/>
        <v>9</v>
      </c>
      <c r="O112" s="195">
        <f t="shared" si="5"/>
        <v>9</v>
      </c>
      <c r="P112" s="356" t="s">
        <v>844</v>
      </c>
    </row>
    <row r="113" spans="1:16" ht="31.5" hidden="1" x14ac:dyDescent="0.25">
      <c r="A113" s="132">
        <v>108</v>
      </c>
      <c r="B113" s="154" t="s">
        <v>87</v>
      </c>
      <c r="C113" s="154" t="s">
        <v>16</v>
      </c>
      <c r="D113" s="136"/>
      <c r="E113" s="137"/>
      <c r="F113" s="137"/>
      <c r="G113" s="135"/>
      <c r="H113" s="135"/>
      <c r="I113" s="135">
        <v>154</v>
      </c>
      <c r="J113" s="138"/>
      <c r="K113" s="138"/>
      <c r="L113" s="138"/>
      <c r="M113" s="193">
        <v>0</v>
      </c>
      <c r="N113" s="194">
        <f t="shared" si="4"/>
        <v>0</v>
      </c>
      <c r="O113" s="195">
        <f t="shared" si="5"/>
        <v>0</v>
      </c>
      <c r="P113" s="356"/>
    </row>
    <row r="114" spans="1:16" ht="31.5" hidden="1" customHeight="1" x14ac:dyDescent="0.25">
      <c r="A114" s="132">
        <v>109</v>
      </c>
      <c r="B114" s="154" t="s">
        <v>129</v>
      </c>
      <c r="C114" s="154" t="s">
        <v>16</v>
      </c>
      <c r="D114" s="136"/>
      <c r="E114" s="137"/>
      <c r="F114" s="137"/>
      <c r="G114" s="135"/>
      <c r="H114" s="135"/>
      <c r="I114" s="135">
        <v>0</v>
      </c>
      <c r="J114" s="138"/>
      <c r="K114" s="138"/>
      <c r="L114" s="138"/>
      <c r="M114" s="193">
        <f t="shared" si="6"/>
        <v>0</v>
      </c>
      <c r="N114" s="194">
        <f t="shared" si="4"/>
        <v>0</v>
      </c>
      <c r="O114" s="195">
        <f t="shared" si="5"/>
        <v>0</v>
      </c>
      <c r="P114" s="356"/>
    </row>
    <row r="115" spans="1:16" ht="31.5" x14ac:dyDescent="0.25">
      <c r="A115" s="132">
        <v>110</v>
      </c>
      <c r="B115" s="154" t="s">
        <v>717</v>
      </c>
      <c r="C115" s="154" t="s">
        <v>16</v>
      </c>
      <c r="D115" s="136"/>
      <c r="E115" s="137"/>
      <c r="F115" s="137">
        <v>69.28</v>
      </c>
      <c r="G115" s="135"/>
      <c r="H115" s="135"/>
      <c r="I115" s="135">
        <v>63</v>
      </c>
      <c r="J115" s="138"/>
      <c r="K115" s="138"/>
      <c r="L115" s="138">
        <f>I115/F115</f>
        <v>0.90935334872979212</v>
      </c>
      <c r="M115" s="193">
        <f t="shared" si="6"/>
        <v>10</v>
      </c>
      <c r="N115" s="278">
        <f t="shared" si="4"/>
        <v>6</v>
      </c>
      <c r="O115" s="195">
        <f t="shared" si="5"/>
        <v>6.3</v>
      </c>
      <c r="P115" s="356">
        <v>6</v>
      </c>
    </row>
    <row r="116" spans="1:16" ht="31.5" x14ac:dyDescent="0.25">
      <c r="A116" s="132">
        <v>111</v>
      </c>
      <c r="B116" s="154" t="s">
        <v>718</v>
      </c>
      <c r="C116" s="154" t="s">
        <v>16</v>
      </c>
      <c r="D116" s="136"/>
      <c r="E116" s="137"/>
      <c r="F116" s="137">
        <v>66.61</v>
      </c>
      <c r="G116" s="135"/>
      <c r="H116" s="135"/>
      <c r="I116" s="135">
        <v>56</v>
      </c>
      <c r="J116" s="138"/>
      <c r="K116" s="138"/>
      <c r="L116" s="138">
        <f>I116/F116</f>
        <v>0.84071460741630388</v>
      </c>
      <c r="M116" s="193">
        <f t="shared" si="6"/>
        <v>10</v>
      </c>
      <c r="N116" s="278">
        <f t="shared" si="4"/>
        <v>5</v>
      </c>
      <c r="O116" s="195">
        <f t="shared" si="5"/>
        <v>5.6</v>
      </c>
      <c r="P116" s="356">
        <v>5</v>
      </c>
    </row>
    <row r="117" spans="1:16" x14ac:dyDescent="0.25">
      <c r="A117" s="132">
        <v>112</v>
      </c>
      <c r="B117" s="154" t="s">
        <v>2</v>
      </c>
      <c r="C117" s="154" t="s">
        <v>17</v>
      </c>
      <c r="D117" s="136"/>
      <c r="E117" s="137"/>
      <c r="F117" s="137">
        <v>123.43</v>
      </c>
      <c r="G117" s="135"/>
      <c r="H117" s="135"/>
      <c r="I117" s="135">
        <v>109</v>
      </c>
      <c r="J117" s="138"/>
      <c r="K117" s="138"/>
      <c r="L117" s="138">
        <f>I117/F117</f>
        <v>0.88309163088390175</v>
      </c>
      <c r="M117" s="193">
        <f t="shared" si="6"/>
        <v>10</v>
      </c>
      <c r="N117" s="278">
        <f t="shared" si="4"/>
        <v>10</v>
      </c>
      <c r="O117" s="195">
        <f t="shared" si="5"/>
        <v>10.9</v>
      </c>
      <c r="P117" s="356" t="s">
        <v>844</v>
      </c>
    </row>
    <row r="118" spans="1:16" ht="31.5" x14ac:dyDescent="0.25">
      <c r="A118" s="132">
        <v>113</v>
      </c>
      <c r="B118" s="154" t="s">
        <v>250</v>
      </c>
      <c r="C118" s="154" t="s">
        <v>17</v>
      </c>
      <c r="D118" s="136"/>
      <c r="E118" s="137"/>
      <c r="F118" s="137">
        <v>70.19</v>
      </c>
      <c r="G118" s="135"/>
      <c r="H118" s="135"/>
      <c r="I118" s="135">
        <v>56</v>
      </c>
      <c r="J118" s="138"/>
      <c r="K118" s="138"/>
      <c r="L118" s="138">
        <f>I118/F118</f>
        <v>0.79783444935175951</v>
      </c>
      <c r="M118" s="193">
        <f t="shared" si="6"/>
        <v>10</v>
      </c>
      <c r="N118" s="278">
        <f t="shared" si="4"/>
        <v>5</v>
      </c>
      <c r="O118" s="195">
        <f t="shared" si="5"/>
        <v>5.6</v>
      </c>
      <c r="P118" s="356">
        <v>5</v>
      </c>
    </row>
    <row r="119" spans="1:16" ht="47.25" x14ac:dyDescent="0.25">
      <c r="A119" s="132">
        <v>114</v>
      </c>
      <c r="B119" s="154" t="s">
        <v>62</v>
      </c>
      <c r="C119" s="154" t="s">
        <v>17</v>
      </c>
      <c r="D119" s="136"/>
      <c r="E119" s="137"/>
      <c r="F119" s="137">
        <v>54.6</v>
      </c>
      <c r="G119" s="135"/>
      <c r="H119" s="135"/>
      <c r="I119" s="135">
        <v>118</v>
      </c>
      <c r="J119" s="138"/>
      <c r="K119" s="138"/>
      <c r="L119" s="138">
        <f>I119/F119</f>
        <v>2.161172161172161</v>
      </c>
      <c r="M119" s="193">
        <f t="shared" si="6"/>
        <v>10</v>
      </c>
      <c r="N119" s="278">
        <f t="shared" si="4"/>
        <v>11</v>
      </c>
      <c r="O119" s="195">
        <f t="shared" si="5"/>
        <v>11.8</v>
      </c>
      <c r="P119" s="356">
        <v>11</v>
      </c>
    </row>
    <row r="120" spans="1:16" ht="31.5" hidden="1" customHeight="1" x14ac:dyDescent="0.25">
      <c r="A120" s="132">
        <v>115</v>
      </c>
      <c r="B120" s="154" t="s">
        <v>132</v>
      </c>
      <c r="C120" s="154" t="s">
        <v>17</v>
      </c>
      <c r="D120" s="136"/>
      <c r="E120" s="137"/>
      <c r="F120" s="137"/>
      <c r="G120" s="135"/>
      <c r="H120" s="135"/>
      <c r="I120" s="135"/>
      <c r="J120" s="138"/>
      <c r="K120" s="138"/>
      <c r="L120" s="138"/>
      <c r="M120" s="193">
        <f t="shared" si="6"/>
        <v>0</v>
      </c>
      <c r="N120" s="194">
        <f t="shared" si="4"/>
        <v>0</v>
      </c>
      <c r="O120" s="195">
        <f t="shared" si="5"/>
        <v>0</v>
      </c>
      <c r="P120" s="356"/>
    </row>
    <row r="121" spans="1:16" ht="47.25" x14ac:dyDescent="0.25">
      <c r="A121" s="132">
        <v>116</v>
      </c>
      <c r="B121" s="154" t="s">
        <v>86</v>
      </c>
      <c r="C121" s="154" t="s">
        <v>17</v>
      </c>
      <c r="D121" s="136"/>
      <c r="E121" s="137"/>
      <c r="F121" s="137">
        <v>70</v>
      </c>
      <c r="G121" s="135"/>
      <c r="H121" s="135"/>
      <c r="I121" s="135">
        <v>115</v>
      </c>
      <c r="J121" s="138"/>
      <c r="K121" s="138"/>
      <c r="L121" s="138">
        <f t="shared" ref="L121:L127" si="7">I121/F121</f>
        <v>1.6428571428571428</v>
      </c>
      <c r="M121" s="193">
        <f t="shared" si="6"/>
        <v>10</v>
      </c>
      <c r="N121" s="278">
        <f t="shared" si="4"/>
        <v>11</v>
      </c>
      <c r="O121" s="195">
        <f t="shared" si="5"/>
        <v>11.5</v>
      </c>
      <c r="P121" s="356">
        <v>11</v>
      </c>
    </row>
    <row r="122" spans="1:16" x14ac:dyDescent="0.25">
      <c r="A122" s="132">
        <v>117</v>
      </c>
      <c r="B122" s="154" t="s">
        <v>2</v>
      </c>
      <c r="C122" s="154" t="s">
        <v>18</v>
      </c>
      <c r="D122" s="136"/>
      <c r="E122" s="137"/>
      <c r="F122" s="137">
        <v>92.31</v>
      </c>
      <c r="G122" s="135"/>
      <c r="H122" s="135"/>
      <c r="I122" s="135">
        <v>50</v>
      </c>
      <c r="J122" s="138"/>
      <c r="K122" s="138"/>
      <c r="L122" s="138">
        <f t="shared" si="7"/>
        <v>0.54165312533853316</v>
      </c>
      <c r="M122" s="193">
        <f t="shared" si="6"/>
        <v>10</v>
      </c>
      <c r="N122" s="278">
        <f t="shared" si="4"/>
        <v>5</v>
      </c>
      <c r="O122" s="195">
        <f t="shared" si="5"/>
        <v>5</v>
      </c>
      <c r="P122" s="356" t="s">
        <v>844</v>
      </c>
    </row>
    <row r="123" spans="1:16" ht="31.5" x14ac:dyDescent="0.25">
      <c r="A123" s="132">
        <v>118</v>
      </c>
      <c r="B123" s="154" t="s">
        <v>19</v>
      </c>
      <c r="C123" s="154" t="s">
        <v>18</v>
      </c>
      <c r="D123" s="136"/>
      <c r="E123" s="137"/>
      <c r="F123" s="137">
        <v>76.17</v>
      </c>
      <c r="G123" s="135"/>
      <c r="H123" s="135"/>
      <c r="I123" s="135">
        <v>445</v>
      </c>
      <c r="J123" s="138"/>
      <c r="K123" s="138"/>
      <c r="L123" s="138">
        <f t="shared" si="7"/>
        <v>5.8421950899304189</v>
      </c>
      <c r="M123" s="193">
        <f t="shared" si="6"/>
        <v>10</v>
      </c>
      <c r="N123" s="278">
        <f t="shared" si="4"/>
        <v>44</v>
      </c>
      <c r="O123" s="195">
        <f t="shared" si="5"/>
        <v>44.5</v>
      </c>
      <c r="P123" s="356">
        <v>44</v>
      </c>
    </row>
    <row r="124" spans="1:16" ht="31.5" x14ac:dyDescent="0.25">
      <c r="A124" s="132">
        <v>119</v>
      </c>
      <c r="B124" s="154" t="s">
        <v>142</v>
      </c>
      <c r="C124" s="154" t="s">
        <v>18</v>
      </c>
      <c r="D124" s="136"/>
      <c r="E124" s="137"/>
      <c r="F124" s="137">
        <v>114</v>
      </c>
      <c r="G124" s="135"/>
      <c r="H124" s="135"/>
      <c r="I124" s="135">
        <v>342</v>
      </c>
      <c r="J124" s="138"/>
      <c r="K124" s="138"/>
      <c r="L124" s="138">
        <f t="shared" si="7"/>
        <v>3</v>
      </c>
      <c r="M124" s="193">
        <v>6</v>
      </c>
      <c r="N124" s="278">
        <f t="shared" si="4"/>
        <v>20</v>
      </c>
      <c r="O124" s="195">
        <f t="shared" si="5"/>
        <v>20.52</v>
      </c>
      <c r="P124" s="356">
        <v>20</v>
      </c>
    </row>
    <row r="125" spans="1:16" x14ac:dyDescent="0.25">
      <c r="A125" s="132">
        <v>120</v>
      </c>
      <c r="B125" s="154" t="s">
        <v>2</v>
      </c>
      <c r="C125" s="154" t="s">
        <v>20</v>
      </c>
      <c r="D125" s="136"/>
      <c r="E125" s="137"/>
      <c r="F125" s="137">
        <v>257.27</v>
      </c>
      <c r="G125" s="135"/>
      <c r="H125" s="135"/>
      <c r="I125" s="135">
        <v>395</v>
      </c>
      <c r="J125" s="138"/>
      <c r="K125" s="138"/>
      <c r="L125" s="138">
        <f t="shared" si="7"/>
        <v>1.5353519648618184</v>
      </c>
      <c r="M125" s="193">
        <v>3</v>
      </c>
      <c r="N125" s="278">
        <f t="shared" si="4"/>
        <v>11</v>
      </c>
      <c r="O125" s="195">
        <f t="shared" si="5"/>
        <v>11.85</v>
      </c>
      <c r="P125" s="356" t="s">
        <v>844</v>
      </c>
    </row>
    <row r="126" spans="1:16" ht="31.5" x14ac:dyDescent="0.25">
      <c r="A126" s="132">
        <v>121</v>
      </c>
      <c r="B126" s="154" t="s">
        <v>186</v>
      </c>
      <c r="C126" s="154" t="s">
        <v>20</v>
      </c>
      <c r="D126" s="136"/>
      <c r="E126" s="137"/>
      <c r="F126" s="137">
        <v>147.81</v>
      </c>
      <c r="G126" s="135"/>
      <c r="H126" s="135"/>
      <c r="I126" s="135">
        <v>163</v>
      </c>
      <c r="J126" s="138"/>
      <c r="K126" s="138"/>
      <c r="L126" s="138">
        <f t="shared" si="7"/>
        <v>1.1027670658277517</v>
      </c>
      <c r="M126" s="193">
        <f t="shared" si="6"/>
        <v>10</v>
      </c>
      <c r="N126" s="278">
        <f t="shared" si="4"/>
        <v>16</v>
      </c>
      <c r="O126" s="195">
        <f t="shared" si="5"/>
        <v>16.3</v>
      </c>
      <c r="P126" s="356">
        <v>20</v>
      </c>
    </row>
    <row r="127" spans="1:16" ht="31.5" x14ac:dyDescent="0.25">
      <c r="A127" s="132">
        <v>122</v>
      </c>
      <c r="B127" s="154" t="s">
        <v>21</v>
      </c>
      <c r="C127" s="154" t="s">
        <v>20</v>
      </c>
      <c r="D127" s="136"/>
      <c r="E127" s="137"/>
      <c r="F127" s="137">
        <v>227.38</v>
      </c>
      <c r="G127" s="135"/>
      <c r="H127" s="135"/>
      <c r="I127" s="135">
        <v>148</v>
      </c>
      <c r="J127" s="138"/>
      <c r="K127" s="138"/>
      <c r="L127" s="138">
        <f t="shared" si="7"/>
        <v>0.65089277860849681</v>
      </c>
      <c r="M127" s="193">
        <f t="shared" si="6"/>
        <v>10</v>
      </c>
      <c r="N127" s="278">
        <f t="shared" si="4"/>
        <v>14</v>
      </c>
      <c r="O127" s="195">
        <f t="shared" si="5"/>
        <v>14.8</v>
      </c>
      <c r="P127" s="356">
        <v>20</v>
      </c>
    </row>
    <row r="128" spans="1:16" ht="15.75" hidden="1" customHeight="1" x14ac:dyDescent="0.25">
      <c r="A128" s="132">
        <v>123</v>
      </c>
      <c r="B128" s="154" t="s">
        <v>2</v>
      </c>
      <c r="C128" s="154" t="s">
        <v>719</v>
      </c>
      <c r="D128" s="136"/>
      <c r="E128" s="137"/>
      <c r="F128" s="137"/>
      <c r="G128" s="135"/>
      <c r="H128" s="135"/>
      <c r="I128" s="135">
        <v>0</v>
      </c>
      <c r="J128" s="138"/>
      <c r="K128" s="138"/>
      <c r="L128" s="138"/>
      <c r="M128" s="193">
        <f t="shared" si="6"/>
        <v>0</v>
      </c>
      <c r="N128" s="194">
        <f t="shared" si="4"/>
        <v>0</v>
      </c>
      <c r="O128" s="195">
        <f t="shared" si="5"/>
        <v>0</v>
      </c>
      <c r="P128" s="356"/>
    </row>
    <row r="129" spans="1:16" ht="31.5" hidden="1" customHeight="1" x14ac:dyDescent="0.25">
      <c r="A129" s="132">
        <v>124</v>
      </c>
      <c r="B129" s="154" t="s">
        <v>165</v>
      </c>
      <c r="C129" s="154" t="s">
        <v>719</v>
      </c>
      <c r="D129" s="136"/>
      <c r="E129" s="137"/>
      <c r="F129" s="137"/>
      <c r="G129" s="135"/>
      <c r="H129" s="135"/>
      <c r="I129" s="135"/>
      <c r="J129" s="138"/>
      <c r="K129" s="138"/>
      <c r="L129" s="138"/>
      <c r="M129" s="193">
        <f t="shared" si="6"/>
        <v>0</v>
      </c>
      <c r="N129" s="194">
        <f t="shared" si="4"/>
        <v>0</v>
      </c>
      <c r="O129" s="195">
        <f t="shared" si="5"/>
        <v>0</v>
      </c>
      <c r="P129" s="356"/>
    </row>
    <row r="130" spans="1:16" ht="31.5" hidden="1" customHeight="1" x14ac:dyDescent="0.25">
      <c r="A130" s="132">
        <v>125</v>
      </c>
      <c r="B130" s="154" t="s">
        <v>720</v>
      </c>
      <c r="C130" s="154" t="s">
        <v>719</v>
      </c>
      <c r="D130" s="136"/>
      <c r="E130" s="137"/>
      <c r="F130" s="137"/>
      <c r="G130" s="135"/>
      <c r="H130" s="135"/>
      <c r="I130" s="135"/>
      <c r="J130" s="138"/>
      <c r="K130" s="138"/>
      <c r="L130" s="138"/>
      <c r="M130" s="193">
        <f t="shared" si="6"/>
        <v>0</v>
      </c>
      <c r="N130" s="194">
        <f t="shared" si="4"/>
        <v>0</v>
      </c>
      <c r="O130" s="195">
        <f t="shared" si="5"/>
        <v>0</v>
      </c>
      <c r="P130" s="356"/>
    </row>
    <row r="131" spans="1:16" x14ac:dyDescent="0.25">
      <c r="A131" s="132">
        <v>126</v>
      </c>
      <c r="B131" s="154" t="s">
        <v>2</v>
      </c>
      <c r="C131" s="154" t="s">
        <v>23</v>
      </c>
      <c r="D131" s="136"/>
      <c r="E131" s="137"/>
      <c r="F131" s="137">
        <v>100.7</v>
      </c>
      <c r="G131" s="135"/>
      <c r="H131" s="135"/>
      <c r="I131" s="135">
        <v>140</v>
      </c>
      <c r="J131" s="138"/>
      <c r="K131" s="138"/>
      <c r="L131" s="138">
        <f>I131/F131</f>
        <v>1.3902681231380338</v>
      </c>
      <c r="M131" s="193">
        <v>8</v>
      </c>
      <c r="N131" s="278">
        <f t="shared" si="4"/>
        <v>11</v>
      </c>
      <c r="O131" s="195">
        <f t="shared" si="5"/>
        <v>11.2</v>
      </c>
      <c r="P131" s="356" t="s">
        <v>844</v>
      </c>
    </row>
    <row r="132" spans="1:16" ht="31.5" x14ac:dyDescent="0.25">
      <c r="A132" s="132">
        <v>127</v>
      </c>
      <c r="B132" s="154" t="s">
        <v>24</v>
      </c>
      <c r="C132" s="154" t="s">
        <v>23</v>
      </c>
      <c r="D132" s="136"/>
      <c r="E132" s="137"/>
      <c r="F132" s="137">
        <v>297.57</v>
      </c>
      <c r="G132" s="135"/>
      <c r="H132" s="135"/>
      <c r="I132" s="135">
        <v>71</v>
      </c>
      <c r="J132" s="138"/>
      <c r="K132" s="138"/>
      <c r="L132" s="138">
        <f>I132/F132</f>
        <v>0.23859932116812851</v>
      </c>
      <c r="M132" s="193">
        <v>9</v>
      </c>
      <c r="N132" s="278">
        <f t="shared" si="4"/>
        <v>6</v>
      </c>
      <c r="O132" s="195">
        <f t="shared" si="5"/>
        <v>6.39</v>
      </c>
      <c r="P132" s="356">
        <v>6</v>
      </c>
    </row>
    <row r="133" spans="1:16" ht="31.5" hidden="1" customHeight="1" x14ac:dyDescent="0.25">
      <c r="A133" s="132">
        <v>128</v>
      </c>
      <c r="B133" s="154" t="s">
        <v>98</v>
      </c>
      <c r="C133" s="154" t="s">
        <v>23</v>
      </c>
      <c r="D133" s="136"/>
      <c r="E133" s="137"/>
      <c r="F133" s="137"/>
      <c r="G133" s="135"/>
      <c r="H133" s="135"/>
      <c r="I133" s="135"/>
      <c r="J133" s="138"/>
      <c r="K133" s="138"/>
      <c r="L133" s="138"/>
      <c r="M133" s="193">
        <f t="shared" si="6"/>
        <v>0</v>
      </c>
      <c r="N133" s="194">
        <f t="shared" si="4"/>
        <v>0</v>
      </c>
      <c r="O133" s="195">
        <f t="shared" si="5"/>
        <v>0</v>
      </c>
      <c r="P133" s="356"/>
    </row>
    <row r="134" spans="1:16" ht="31.5" hidden="1" x14ac:dyDescent="0.25">
      <c r="A134" s="132">
        <v>129</v>
      </c>
      <c r="B134" s="154" t="s">
        <v>97</v>
      </c>
      <c r="C134" s="154" t="s">
        <v>23</v>
      </c>
      <c r="D134" s="136"/>
      <c r="E134" s="137"/>
      <c r="F134" s="137"/>
      <c r="G134" s="135"/>
      <c r="H134" s="135"/>
      <c r="I134" s="135">
        <v>65</v>
      </c>
      <c r="J134" s="138"/>
      <c r="K134" s="138"/>
      <c r="L134" s="138"/>
      <c r="M134" s="193">
        <v>0</v>
      </c>
      <c r="N134" s="194">
        <f t="shared" si="4"/>
        <v>0</v>
      </c>
      <c r="O134" s="195">
        <f t="shared" si="5"/>
        <v>0</v>
      </c>
      <c r="P134" s="356">
        <v>0</v>
      </c>
    </row>
    <row r="135" spans="1:16" x14ac:dyDescent="0.25">
      <c r="A135" s="132">
        <v>130</v>
      </c>
      <c r="B135" s="154" t="s">
        <v>2</v>
      </c>
      <c r="C135" s="154" t="s">
        <v>683</v>
      </c>
      <c r="D135" s="136"/>
      <c r="E135" s="137"/>
      <c r="F135" s="137">
        <v>186.9</v>
      </c>
      <c r="G135" s="135"/>
      <c r="H135" s="135"/>
      <c r="I135" s="135">
        <v>355</v>
      </c>
      <c r="J135" s="138"/>
      <c r="K135" s="138"/>
      <c r="L135" s="138">
        <f>I135/F135</f>
        <v>1.8994114499732477</v>
      </c>
      <c r="M135" s="193">
        <v>8</v>
      </c>
      <c r="N135" s="278">
        <f t="shared" si="4"/>
        <v>28</v>
      </c>
      <c r="O135" s="195">
        <f t="shared" si="5"/>
        <v>28.4</v>
      </c>
      <c r="P135" s="356" t="s">
        <v>844</v>
      </c>
    </row>
    <row r="136" spans="1:16" ht="18" customHeight="1" x14ac:dyDescent="0.25">
      <c r="A136" s="132">
        <v>131</v>
      </c>
      <c r="B136" s="154" t="s">
        <v>235</v>
      </c>
      <c r="C136" s="154" t="s">
        <v>683</v>
      </c>
      <c r="D136" s="136"/>
      <c r="E136" s="137"/>
      <c r="F136" s="137">
        <v>20</v>
      </c>
      <c r="G136" s="135"/>
      <c r="H136" s="135"/>
      <c r="I136" s="135">
        <v>60</v>
      </c>
      <c r="J136" s="138"/>
      <c r="K136" s="138"/>
      <c r="L136" s="138">
        <f>I136/F136</f>
        <v>3</v>
      </c>
      <c r="M136" s="193">
        <v>5</v>
      </c>
      <c r="N136" s="278">
        <f t="shared" ref="N136:N199" si="8">ROUNDDOWN(O136,0)</f>
        <v>3</v>
      </c>
      <c r="O136" s="195">
        <f t="shared" ref="O136:O199" si="9">I136*M136/100</f>
        <v>3</v>
      </c>
      <c r="P136" s="356">
        <v>3</v>
      </c>
    </row>
    <row r="137" spans="1:16" ht="31.5" hidden="1" customHeight="1" x14ac:dyDescent="0.25">
      <c r="A137" s="132">
        <v>132</v>
      </c>
      <c r="B137" s="154" t="s">
        <v>115</v>
      </c>
      <c r="C137" s="154" t="s">
        <v>683</v>
      </c>
      <c r="D137" s="136"/>
      <c r="E137" s="137"/>
      <c r="F137" s="137"/>
      <c r="G137" s="135"/>
      <c r="H137" s="135"/>
      <c r="I137" s="135"/>
      <c r="J137" s="138"/>
      <c r="K137" s="138"/>
      <c r="L137" s="138"/>
      <c r="M137" s="193">
        <f t="shared" ref="M137:M199" si="10">IF(I137&lt;10,0,10)</f>
        <v>0</v>
      </c>
      <c r="N137" s="194">
        <f t="shared" si="8"/>
        <v>0</v>
      </c>
      <c r="O137" s="195">
        <f t="shared" si="9"/>
        <v>0</v>
      </c>
      <c r="P137" s="356"/>
    </row>
    <row r="138" spans="1:16" ht="15.75" hidden="1" customHeight="1" x14ac:dyDescent="0.25">
      <c r="A138" s="132">
        <v>133</v>
      </c>
      <c r="B138" s="154" t="s">
        <v>2</v>
      </c>
      <c r="C138" s="154" t="s">
        <v>26</v>
      </c>
      <c r="D138" s="136"/>
      <c r="E138" s="137"/>
      <c r="F138" s="137"/>
      <c r="G138" s="135"/>
      <c r="H138" s="135"/>
      <c r="I138" s="135">
        <v>0</v>
      </c>
      <c r="J138" s="138"/>
      <c r="K138" s="138"/>
      <c r="L138" s="138"/>
      <c r="M138" s="193">
        <f t="shared" si="10"/>
        <v>0</v>
      </c>
      <c r="N138" s="194">
        <f t="shared" si="8"/>
        <v>0</v>
      </c>
      <c r="O138" s="195">
        <f t="shared" si="9"/>
        <v>0</v>
      </c>
      <c r="P138" s="356"/>
    </row>
    <row r="139" spans="1:16" ht="31.5" hidden="1" customHeight="1" x14ac:dyDescent="0.25">
      <c r="A139" s="132">
        <v>134</v>
      </c>
      <c r="B139" s="154" t="s">
        <v>804</v>
      </c>
      <c r="C139" s="154" t="s">
        <v>26</v>
      </c>
      <c r="D139" s="136"/>
      <c r="E139" s="137"/>
      <c r="F139" s="137"/>
      <c r="G139" s="135"/>
      <c r="H139" s="135"/>
      <c r="I139" s="135">
        <v>0</v>
      </c>
      <c r="J139" s="138"/>
      <c r="K139" s="138"/>
      <c r="L139" s="138"/>
      <c r="M139" s="193">
        <f t="shared" si="10"/>
        <v>0</v>
      </c>
      <c r="N139" s="194">
        <f t="shared" si="8"/>
        <v>0</v>
      </c>
      <c r="O139" s="195">
        <f t="shared" si="9"/>
        <v>0</v>
      </c>
      <c r="P139" s="356"/>
    </row>
    <row r="140" spans="1:16" ht="31.5" hidden="1" customHeight="1" x14ac:dyDescent="0.25">
      <c r="A140" s="132">
        <v>135</v>
      </c>
      <c r="B140" s="154" t="s">
        <v>252</v>
      </c>
      <c r="C140" s="154" t="s">
        <v>26</v>
      </c>
      <c r="D140" s="136"/>
      <c r="E140" s="137"/>
      <c r="F140" s="137"/>
      <c r="G140" s="135"/>
      <c r="H140" s="135"/>
      <c r="I140" s="135">
        <v>0</v>
      </c>
      <c r="J140" s="138"/>
      <c r="K140" s="138"/>
      <c r="L140" s="138"/>
      <c r="M140" s="193">
        <f t="shared" si="10"/>
        <v>0</v>
      </c>
      <c r="N140" s="194">
        <f t="shared" si="8"/>
        <v>0</v>
      </c>
      <c r="O140" s="195">
        <f t="shared" si="9"/>
        <v>0</v>
      </c>
      <c r="P140" s="356"/>
    </row>
    <row r="141" spans="1:16" ht="31.5" hidden="1" customHeight="1" x14ac:dyDescent="0.25">
      <c r="A141" s="132">
        <v>136</v>
      </c>
      <c r="B141" s="154" t="s">
        <v>232</v>
      </c>
      <c r="C141" s="154" t="s">
        <v>26</v>
      </c>
      <c r="D141" s="136"/>
      <c r="E141" s="137"/>
      <c r="F141" s="137"/>
      <c r="G141" s="135"/>
      <c r="H141" s="135"/>
      <c r="I141" s="135"/>
      <c r="J141" s="138"/>
      <c r="K141" s="138"/>
      <c r="L141" s="138"/>
      <c r="M141" s="193">
        <f t="shared" si="10"/>
        <v>0</v>
      </c>
      <c r="N141" s="194">
        <f t="shared" si="8"/>
        <v>0</v>
      </c>
      <c r="O141" s="195">
        <f t="shared" si="9"/>
        <v>0</v>
      </c>
      <c r="P141" s="356"/>
    </row>
    <row r="142" spans="1:16" ht="31.5" x14ac:dyDescent="0.25">
      <c r="A142" s="132">
        <v>137</v>
      </c>
      <c r="B142" s="154" t="s">
        <v>99</v>
      </c>
      <c r="C142" s="154" t="s">
        <v>26</v>
      </c>
      <c r="D142" s="136"/>
      <c r="E142" s="137"/>
      <c r="F142" s="137">
        <v>1763.0830000000001</v>
      </c>
      <c r="G142" s="135"/>
      <c r="H142" s="135"/>
      <c r="I142" s="135">
        <v>1200</v>
      </c>
      <c r="J142" s="138"/>
      <c r="K142" s="138"/>
      <c r="L142" s="138">
        <f>I142/F142</f>
        <v>0.68062592628934648</v>
      </c>
      <c r="M142" s="193">
        <v>4.2</v>
      </c>
      <c r="N142" s="278">
        <f t="shared" si="8"/>
        <v>50</v>
      </c>
      <c r="O142" s="195">
        <f t="shared" si="9"/>
        <v>50.4</v>
      </c>
      <c r="P142" s="356">
        <v>50</v>
      </c>
    </row>
    <row r="143" spans="1:16" x14ac:dyDescent="0.25">
      <c r="A143" s="132">
        <v>138</v>
      </c>
      <c r="B143" s="154" t="s">
        <v>2</v>
      </c>
      <c r="C143" s="154" t="s">
        <v>27</v>
      </c>
      <c r="D143" s="136"/>
      <c r="E143" s="137"/>
      <c r="F143" s="137">
        <v>134.477</v>
      </c>
      <c r="G143" s="135"/>
      <c r="H143" s="135"/>
      <c r="I143" s="135">
        <v>35</v>
      </c>
      <c r="J143" s="138"/>
      <c r="K143" s="138"/>
      <c r="L143" s="138">
        <f>I143/F143</f>
        <v>0.26026755504658788</v>
      </c>
      <c r="M143" s="193">
        <f t="shared" si="10"/>
        <v>10</v>
      </c>
      <c r="N143" s="278">
        <f t="shared" si="8"/>
        <v>3</v>
      </c>
      <c r="O143" s="195">
        <f t="shared" si="9"/>
        <v>3.5</v>
      </c>
      <c r="P143" s="356" t="s">
        <v>844</v>
      </c>
    </row>
    <row r="144" spans="1:16" ht="31.5" hidden="1" customHeight="1" x14ac:dyDescent="0.25">
      <c r="A144" s="132">
        <v>139</v>
      </c>
      <c r="B144" s="154" t="s">
        <v>48</v>
      </c>
      <c r="C144" s="154" t="s">
        <v>27</v>
      </c>
      <c r="D144" s="136"/>
      <c r="E144" s="137"/>
      <c r="F144" s="137"/>
      <c r="G144" s="135"/>
      <c r="H144" s="135"/>
      <c r="I144" s="135"/>
      <c r="J144" s="138"/>
      <c r="K144" s="138"/>
      <c r="L144" s="138"/>
      <c r="M144" s="193">
        <f t="shared" si="10"/>
        <v>0</v>
      </c>
      <c r="N144" s="194">
        <f t="shared" si="8"/>
        <v>0</v>
      </c>
      <c r="O144" s="195">
        <f t="shared" si="9"/>
        <v>0</v>
      </c>
      <c r="P144" s="356"/>
    </row>
    <row r="145" spans="1:16" ht="31.5" x14ac:dyDescent="0.25">
      <c r="A145" s="132">
        <v>140</v>
      </c>
      <c r="B145" s="154" t="s">
        <v>29</v>
      </c>
      <c r="C145" s="154" t="s">
        <v>27</v>
      </c>
      <c r="D145" s="136"/>
      <c r="E145" s="137"/>
      <c r="F145" s="137">
        <v>5.6</v>
      </c>
      <c r="G145" s="135"/>
      <c r="H145" s="135"/>
      <c r="I145" s="135">
        <v>35</v>
      </c>
      <c r="J145" s="138"/>
      <c r="K145" s="138"/>
      <c r="L145" s="138">
        <f>I145/F145</f>
        <v>6.25</v>
      </c>
      <c r="M145" s="193">
        <f t="shared" si="10"/>
        <v>10</v>
      </c>
      <c r="N145" s="278">
        <f t="shared" si="8"/>
        <v>3</v>
      </c>
      <c r="O145" s="195">
        <f t="shared" si="9"/>
        <v>3.5</v>
      </c>
      <c r="P145" s="356">
        <v>3</v>
      </c>
    </row>
    <row r="146" spans="1:16" ht="31.5" x14ac:dyDescent="0.25">
      <c r="A146" s="132">
        <v>141</v>
      </c>
      <c r="B146" s="154" t="s">
        <v>28</v>
      </c>
      <c r="C146" s="154" t="s">
        <v>27</v>
      </c>
      <c r="D146" s="136"/>
      <c r="E146" s="137"/>
      <c r="F146" s="137">
        <v>239.8</v>
      </c>
      <c r="G146" s="135"/>
      <c r="H146" s="135"/>
      <c r="I146" s="135">
        <v>170</v>
      </c>
      <c r="J146" s="138"/>
      <c r="K146" s="138"/>
      <c r="L146" s="138">
        <f>I146/F146</f>
        <v>0.70892410341951628</v>
      </c>
      <c r="M146" s="193">
        <f t="shared" si="10"/>
        <v>10</v>
      </c>
      <c r="N146" s="278">
        <f t="shared" si="8"/>
        <v>17</v>
      </c>
      <c r="O146" s="195">
        <f t="shared" si="9"/>
        <v>17</v>
      </c>
      <c r="P146" s="356">
        <v>17</v>
      </c>
    </row>
    <row r="147" spans="1:16" ht="31.5" x14ac:dyDescent="0.25">
      <c r="A147" s="132">
        <v>142</v>
      </c>
      <c r="B147" s="154" t="s">
        <v>721</v>
      </c>
      <c r="C147" s="154" t="s">
        <v>27</v>
      </c>
      <c r="D147" s="136"/>
      <c r="E147" s="137"/>
      <c r="F147" s="137">
        <v>58.9</v>
      </c>
      <c r="G147" s="135"/>
      <c r="H147" s="135"/>
      <c r="I147" s="135">
        <v>194</v>
      </c>
      <c r="J147" s="138"/>
      <c r="K147" s="138"/>
      <c r="L147" s="138">
        <f>I147/F147</f>
        <v>3.2937181663837012</v>
      </c>
      <c r="M147" s="193">
        <f t="shared" si="10"/>
        <v>10</v>
      </c>
      <c r="N147" s="278">
        <f t="shared" si="8"/>
        <v>19</v>
      </c>
      <c r="O147" s="195">
        <f t="shared" si="9"/>
        <v>19.399999999999999</v>
      </c>
      <c r="P147" s="356">
        <v>19</v>
      </c>
    </row>
    <row r="148" spans="1:16" ht="31.5" hidden="1" customHeight="1" x14ac:dyDescent="0.25">
      <c r="A148" s="132">
        <v>143</v>
      </c>
      <c r="B148" s="154" t="s">
        <v>89</v>
      </c>
      <c r="C148" s="154" t="s">
        <v>27</v>
      </c>
      <c r="D148" s="136"/>
      <c r="E148" s="137"/>
      <c r="F148" s="137"/>
      <c r="G148" s="135"/>
      <c r="H148" s="135"/>
      <c r="I148" s="135"/>
      <c r="J148" s="138"/>
      <c r="K148" s="138"/>
      <c r="L148" s="138"/>
      <c r="M148" s="193">
        <f t="shared" si="10"/>
        <v>0</v>
      </c>
      <c r="N148" s="194">
        <f t="shared" si="8"/>
        <v>0</v>
      </c>
      <c r="O148" s="195">
        <f t="shared" si="9"/>
        <v>0</v>
      </c>
      <c r="P148" s="356"/>
    </row>
    <row r="149" spans="1:16" ht="31.5" hidden="1" customHeight="1" x14ac:dyDescent="0.25">
      <c r="A149" s="132">
        <v>144</v>
      </c>
      <c r="B149" s="154" t="s">
        <v>805</v>
      </c>
      <c r="C149" s="154" t="s">
        <v>27</v>
      </c>
      <c r="D149" s="136"/>
      <c r="E149" s="137"/>
      <c r="F149" s="137"/>
      <c r="G149" s="135"/>
      <c r="H149" s="135"/>
      <c r="I149" s="135"/>
      <c r="J149" s="138"/>
      <c r="K149" s="138"/>
      <c r="L149" s="138"/>
      <c r="M149" s="193">
        <f t="shared" si="10"/>
        <v>0</v>
      </c>
      <c r="N149" s="194">
        <f t="shared" si="8"/>
        <v>0</v>
      </c>
      <c r="O149" s="195">
        <f t="shared" si="9"/>
        <v>0</v>
      </c>
      <c r="P149" s="356"/>
    </row>
    <row r="150" spans="1:16" x14ac:dyDescent="0.25">
      <c r="A150" s="132">
        <v>145</v>
      </c>
      <c r="B150" s="154" t="s">
        <v>2</v>
      </c>
      <c r="C150" s="154" t="s">
        <v>30</v>
      </c>
      <c r="D150" s="136"/>
      <c r="E150" s="137"/>
      <c r="F150" s="215">
        <v>17</v>
      </c>
      <c r="G150" s="135"/>
      <c r="H150" s="135"/>
      <c r="I150" s="135">
        <v>67.909454061251679</v>
      </c>
      <c r="J150" s="138"/>
      <c r="K150" s="138"/>
      <c r="L150" s="138">
        <f>I150/F150</f>
        <v>3.9946737683089224</v>
      </c>
      <c r="M150" s="193">
        <f t="shared" si="10"/>
        <v>10</v>
      </c>
      <c r="N150" s="278">
        <f t="shared" si="8"/>
        <v>6</v>
      </c>
      <c r="O150" s="195">
        <f t="shared" si="9"/>
        <v>6.7909454061251679</v>
      </c>
      <c r="P150" s="356" t="s">
        <v>844</v>
      </c>
    </row>
    <row r="151" spans="1:16" ht="31.5" x14ac:dyDescent="0.25">
      <c r="A151" s="132">
        <v>146</v>
      </c>
      <c r="B151" s="154" t="s">
        <v>716</v>
      </c>
      <c r="C151" s="154" t="s">
        <v>30</v>
      </c>
      <c r="D151" s="136"/>
      <c r="E151" s="137"/>
      <c r="F151" s="137">
        <v>37.048999999999999</v>
      </c>
      <c r="G151" s="135"/>
      <c r="H151" s="135"/>
      <c r="I151" s="135">
        <v>65</v>
      </c>
      <c r="J151" s="138"/>
      <c r="K151" s="138"/>
      <c r="L151" s="138">
        <f>I151/F151</f>
        <v>1.7544333180382736</v>
      </c>
      <c r="M151" s="193">
        <f t="shared" si="10"/>
        <v>10</v>
      </c>
      <c r="N151" s="278">
        <f t="shared" si="8"/>
        <v>6</v>
      </c>
      <c r="O151" s="195">
        <f t="shared" si="9"/>
        <v>6.5</v>
      </c>
      <c r="P151" s="356">
        <v>7</v>
      </c>
    </row>
    <row r="152" spans="1:16" ht="31.5" x14ac:dyDescent="0.25">
      <c r="A152" s="132">
        <v>147</v>
      </c>
      <c r="B152" s="154" t="s">
        <v>806</v>
      </c>
      <c r="C152" s="154" t="s">
        <v>30</v>
      </c>
      <c r="D152" s="136"/>
      <c r="E152" s="137"/>
      <c r="F152" s="137">
        <v>147.1</v>
      </c>
      <c r="G152" s="135"/>
      <c r="H152" s="135"/>
      <c r="I152" s="135">
        <v>191</v>
      </c>
      <c r="J152" s="138"/>
      <c r="K152" s="138"/>
      <c r="L152" s="138">
        <f>I152/F152</f>
        <v>1.2984364377974167</v>
      </c>
      <c r="M152" s="193">
        <f t="shared" si="10"/>
        <v>10</v>
      </c>
      <c r="N152" s="278">
        <f t="shared" si="8"/>
        <v>19</v>
      </c>
      <c r="O152" s="195">
        <f t="shared" si="9"/>
        <v>19.100000000000001</v>
      </c>
      <c r="P152" s="356">
        <v>19</v>
      </c>
    </row>
    <row r="153" spans="1:16" ht="15.75" hidden="1" customHeight="1" x14ac:dyDescent="0.25">
      <c r="A153" s="132">
        <v>148</v>
      </c>
      <c r="B153" s="154" t="s">
        <v>2</v>
      </c>
      <c r="C153" s="154" t="s">
        <v>63</v>
      </c>
      <c r="D153" s="136"/>
      <c r="E153" s="137"/>
      <c r="F153" s="137"/>
      <c r="G153" s="135"/>
      <c r="H153" s="135"/>
      <c r="I153" s="135">
        <v>0</v>
      </c>
      <c r="J153" s="138"/>
      <c r="K153" s="138"/>
      <c r="L153" s="138"/>
      <c r="M153" s="193">
        <f t="shared" si="10"/>
        <v>0</v>
      </c>
      <c r="N153" s="194">
        <f t="shared" si="8"/>
        <v>0</v>
      </c>
      <c r="O153" s="195">
        <f t="shared" si="9"/>
        <v>0</v>
      </c>
      <c r="P153" s="356"/>
    </row>
    <row r="154" spans="1:16" ht="31.5" hidden="1" customHeight="1" x14ac:dyDescent="0.25">
      <c r="A154" s="132">
        <v>149</v>
      </c>
      <c r="B154" s="154" t="s">
        <v>688</v>
      </c>
      <c r="C154" s="154" t="s">
        <v>63</v>
      </c>
      <c r="D154" s="136"/>
      <c r="E154" s="137"/>
      <c r="F154" s="137"/>
      <c r="G154" s="135"/>
      <c r="H154" s="135"/>
      <c r="I154" s="135">
        <v>0</v>
      </c>
      <c r="J154" s="138"/>
      <c r="K154" s="138"/>
      <c r="L154" s="138"/>
      <c r="M154" s="193">
        <f t="shared" si="10"/>
        <v>0</v>
      </c>
      <c r="N154" s="194">
        <f t="shared" si="8"/>
        <v>0</v>
      </c>
      <c r="O154" s="195">
        <f t="shared" si="9"/>
        <v>0</v>
      </c>
      <c r="P154" s="356"/>
    </row>
    <row r="155" spans="1:16" ht="31.5" hidden="1" customHeight="1" x14ac:dyDescent="0.25">
      <c r="A155" s="132">
        <v>150</v>
      </c>
      <c r="B155" s="154" t="s">
        <v>700</v>
      </c>
      <c r="C155" s="154" t="s">
        <v>63</v>
      </c>
      <c r="D155" s="136"/>
      <c r="E155" s="137"/>
      <c r="F155" s="137"/>
      <c r="G155" s="135"/>
      <c r="H155" s="135"/>
      <c r="I155" s="135"/>
      <c r="J155" s="138"/>
      <c r="K155" s="138"/>
      <c r="L155" s="138"/>
      <c r="M155" s="193">
        <f t="shared" si="10"/>
        <v>0</v>
      </c>
      <c r="N155" s="194">
        <f t="shared" si="8"/>
        <v>0</v>
      </c>
      <c r="O155" s="195">
        <f t="shared" si="9"/>
        <v>0</v>
      </c>
      <c r="P155" s="356"/>
    </row>
    <row r="156" spans="1:16" ht="31.5" hidden="1" customHeight="1" x14ac:dyDescent="0.25">
      <c r="A156" s="132">
        <v>151</v>
      </c>
      <c r="B156" s="154" t="s">
        <v>722</v>
      </c>
      <c r="C156" s="154" t="s">
        <v>63</v>
      </c>
      <c r="D156" s="136"/>
      <c r="E156" s="137"/>
      <c r="F156" s="137"/>
      <c r="G156" s="135"/>
      <c r="H156" s="135"/>
      <c r="I156" s="135">
        <v>0</v>
      </c>
      <c r="J156" s="138"/>
      <c r="K156" s="138"/>
      <c r="L156" s="138"/>
      <c r="M156" s="193">
        <f t="shared" si="10"/>
        <v>0</v>
      </c>
      <c r="N156" s="194">
        <f t="shared" si="8"/>
        <v>0</v>
      </c>
      <c r="O156" s="195">
        <f t="shared" si="9"/>
        <v>0</v>
      </c>
      <c r="P156" s="356"/>
    </row>
    <row r="157" spans="1:16" ht="31.5" hidden="1" customHeight="1" x14ac:dyDescent="0.25">
      <c r="A157" s="132">
        <v>152</v>
      </c>
      <c r="B157" s="154" t="s">
        <v>807</v>
      </c>
      <c r="C157" s="154" t="s">
        <v>63</v>
      </c>
      <c r="D157" s="136"/>
      <c r="E157" s="137"/>
      <c r="F157" s="137"/>
      <c r="G157" s="135"/>
      <c r="H157" s="135"/>
      <c r="I157" s="135"/>
      <c r="J157" s="138"/>
      <c r="K157" s="138"/>
      <c r="L157" s="138"/>
      <c r="M157" s="193">
        <f t="shared" si="10"/>
        <v>0</v>
      </c>
      <c r="N157" s="194">
        <f t="shared" si="8"/>
        <v>0</v>
      </c>
      <c r="O157" s="195">
        <f t="shared" si="9"/>
        <v>0</v>
      </c>
      <c r="P157" s="356"/>
    </row>
    <row r="158" spans="1:16" ht="31.5" hidden="1" x14ac:dyDescent="0.25">
      <c r="A158" s="132">
        <v>153</v>
      </c>
      <c r="B158" s="154" t="s">
        <v>723</v>
      </c>
      <c r="C158" s="154" t="s">
        <v>63</v>
      </c>
      <c r="D158" s="136"/>
      <c r="E158" s="137"/>
      <c r="F158" s="137"/>
      <c r="G158" s="135"/>
      <c r="H158" s="135"/>
      <c r="I158" s="135">
        <v>5</v>
      </c>
      <c r="J158" s="138"/>
      <c r="K158" s="138"/>
      <c r="L158" s="138"/>
      <c r="M158" s="193">
        <f t="shared" si="10"/>
        <v>0</v>
      </c>
      <c r="N158" s="194">
        <f t="shared" si="8"/>
        <v>0</v>
      </c>
      <c r="O158" s="195">
        <f t="shared" si="9"/>
        <v>0</v>
      </c>
      <c r="P158" s="356"/>
    </row>
    <row r="159" spans="1:16" ht="31.5" hidden="1" customHeight="1" x14ac:dyDescent="0.25">
      <c r="A159" s="132">
        <v>154</v>
      </c>
      <c r="B159" s="154" t="s">
        <v>808</v>
      </c>
      <c r="C159" s="154" t="s">
        <v>63</v>
      </c>
      <c r="D159" s="136"/>
      <c r="E159" s="137"/>
      <c r="F159" s="137"/>
      <c r="G159" s="135"/>
      <c r="H159" s="135"/>
      <c r="I159" s="135"/>
      <c r="J159" s="138"/>
      <c r="K159" s="138"/>
      <c r="L159" s="138"/>
      <c r="M159" s="193">
        <f t="shared" si="10"/>
        <v>0</v>
      </c>
      <c r="N159" s="194">
        <f t="shared" si="8"/>
        <v>0</v>
      </c>
      <c r="O159" s="195">
        <f t="shared" si="9"/>
        <v>0</v>
      </c>
      <c r="P159" s="356"/>
    </row>
    <row r="160" spans="1:16" x14ac:dyDescent="0.25">
      <c r="A160" s="132">
        <v>155</v>
      </c>
      <c r="B160" s="154" t="s">
        <v>2</v>
      </c>
      <c r="C160" s="154" t="s">
        <v>283</v>
      </c>
      <c r="D160" s="136"/>
      <c r="E160" s="137"/>
      <c r="F160" s="137">
        <v>158.72</v>
      </c>
      <c r="G160" s="135"/>
      <c r="H160" s="135"/>
      <c r="I160" s="135">
        <v>100</v>
      </c>
      <c r="J160" s="138"/>
      <c r="K160" s="138"/>
      <c r="L160" s="138">
        <f t="shared" ref="L160:L165" si="11">I160/F160</f>
        <v>0.63004032258064513</v>
      </c>
      <c r="M160" s="193">
        <f t="shared" si="10"/>
        <v>10</v>
      </c>
      <c r="N160" s="278">
        <f t="shared" si="8"/>
        <v>10</v>
      </c>
      <c r="O160" s="195">
        <f t="shared" si="9"/>
        <v>10</v>
      </c>
      <c r="P160" s="356" t="s">
        <v>844</v>
      </c>
    </row>
    <row r="161" spans="1:16" ht="31.5" customHeight="1" x14ac:dyDescent="0.25">
      <c r="A161" s="132">
        <v>156</v>
      </c>
      <c r="B161" s="154" t="s">
        <v>284</v>
      </c>
      <c r="C161" s="154" t="s">
        <v>283</v>
      </c>
      <c r="D161" s="136"/>
      <c r="E161" s="137"/>
      <c r="F161" s="137">
        <v>182.49600000000001</v>
      </c>
      <c r="G161" s="135"/>
      <c r="H161" s="135"/>
      <c r="I161" s="135">
        <v>200</v>
      </c>
      <c r="J161" s="138"/>
      <c r="K161" s="138"/>
      <c r="L161" s="138">
        <f t="shared" si="11"/>
        <v>1.0959144310012274</v>
      </c>
      <c r="M161" s="193">
        <f t="shared" si="10"/>
        <v>10</v>
      </c>
      <c r="N161" s="278">
        <f t="shared" si="8"/>
        <v>20</v>
      </c>
      <c r="O161" s="195">
        <f t="shared" si="9"/>
        <v>20</v>
      </c>
      <c r="P161" s="356">
        <v>20</v>
      </c>
    </row>
    <row r="162" spans="1:16" x14ac:dyDescent="0.25">
      <c r="A162" s="132">
        <v>157</v>
      </c>
      <c r="B162" s="154" t="s">
        <v>2</v>
      </c>
      <c r="C162" s="154" t="s">
        <v>31</v>
      </c>
      <c r="D162" s="136"/>
      <c r="E162" s="137"/>
      <c r="F162" s="137">
        <v>130.16999999999999</v>
      </c>
      <c r="G162" s="135"/>
      <c r="H162" s="135"/>
      <c r="I162" s="135">
        <v>152</v>
      </c>
      <c r="J162" s="138"/>
      <c r="K162" s="138"/>
      <c r="L162" s="138">
        <f t="shared" si="11"/>
        <v>1.1677037719904741</v>
      </c>
      <c r="M162" s="193">
        <f t="shared" si="10"/>
        <v>10</v>
      </c>
      <c r="N162" s="278">
        <f t="shared" si="8"/>
        <v>15</v>
      </c>
      <c r="O162" s="195">
        <f t="shared" si="9"/>
        <v>15.2</v>
      </c>
      <c r="P162" s="356" t="s">
        <v>844</v>
      </c>
    </row>
    <row r="163" spans="1:16" x14ac:dyDescent="0.25">
      <c r="A163" s="132">
        <v>158</v>
      </c>
      <c r="B163" s="154" t="s">
        <v>724</v>
      </c>
      <c r="C163" s="154" t="s">
        <v>31</v>
      </c>
      <c r="D163" s="136"/>
      <c r="E163" s="137"/>
      <c r="F163" s="137">
        <v>57.65</v>
      </c>
      <c r="G163" s="135"/>
      <c r="H163" s="135"/>
      <c r="I163" s="135">
        <v>175</v>
      </c>
      <c r="J163" s="138"/>
      <c r="K163" s="138"/>
      <c r="L163" s="138">
        <f t="shared" si="11"/>
        <v>3.0355594102341716</v>
      </c>
      <c r="M163" s="193">
        <f t="shared" si="10"/>
        <v>10</v>
      </c>
      <c r="N163" s="278">
        <f t="shared" si="8"/>
        <v>17</v>
      </c>
      <c r="O163" s="195">
        <f t="shared" si="9"/>
        <v>17.5</v>
      </c>
      <c r="P163" s="356">
        <v>18</v>
      </c>
    </row>
    <row r="164" spans="1:16" ht="31.5" x14ac:dyDescent="0.25">
      <c r="A164" s="132">
        <v>159</v>
      </c>
      <c r="B164" s="154" t="s">
        <v>725</v>
      </c>
      <c r="C164" s="154" t="s">
        <v>31</v>
      </c>
      <c r="D164" s="136"/>
      <c r="E164" s="137"/>
      <c r="F164" s="137">
        <v>24.899000000000001</v>
      </c>
      <c r="G164" s="135"/>
      <c r="H164" s="135"/>
      <c r="I164" s="135">
        <v>25</v>
      </c>
      <c r="J164" s="138"/>
      <c r="K164" s="138"/>
      <c r="L164" s="138">
        <f t="shared" si="11"/>
        <v>1.0040563878067392</v>
      </c>
      <c r="M164" s="193">
        <f t="shared" si="10"/>
        <v>10</v>
      </c>
      <c r="N164" s="278">
        <f t="shared" si="8"/>
        <v>2</v>
      </c>
      <c r="O164" s="195">
        <f t="shared" si="9"/>
        <v>2.5</v>
      </c>
      <c r="P164" s="356">
        <v>5</v>
      </c>
    </row>
    <row r="165" spans="1:16" ht="47.25" x14ac:dyDescent="0.25">
      <c r="A165" s="132">
        <v>160</v>
      </c>
      <c r="B165" s="154" t="s">
        <v>726</v>
      </c>
      <c r="C165" s="154" t="s">
        <v>31</v>
      </c>
      <c r="D165" s="136"/>
      <c r="E165" s="137"/>
      <c r="F165" s="137">
        <v>191.3</v>
      </c>
      <c r="G165" s="135"/>
      <c r="H165" s="135"/>
      <c r="I165" s="135">
        <v>401</v>
      </c>
      <c r="J165" s="138"/>
      <c r="K165" s="138"/>
      <c r="L165" s="138">
        <f t="shared" si="11"/>
        <v>2.0961840041819131</v>
      </c>
      <c r="M165" s="193">
        <f t="shared" si="10"/>
        <v>10</v>
      </c>
      <c r="N165" s="278">
        <f t="shared" si="8"/>
        <v>40</v>
      </c>
      <c r="O165" s="195">
        <f t="shared" si="9"/>
        <v>40.1</v>
      </c>
      <c r="P165" s="356">
        <v>40</v>
      </c>
    </row>
    <row r="166" spans="1:16" ht="31.5" hidden="1" customHeight="1" x14ac:dyDescent="0.25">
      <c r="A166" s="132">
        <v>161</v>
      </c>
      <c r="B166" s="154" t="s">
        <v>809</v>
      </c>
      <c r="C166" s="154" t="s">
        <v>31</v>
      </c>
      <c r="D166" s="136"/>
      <c r="E166" s="137"/>
      <c r="F166" s="137"/>
      <c r="G166" s="135"/>
      <c r="H166" s="135"/>
      <c r="I166" s="135"/>
      <c r="J166" s="138"/>
      <c r="K166" s="138"/>
      <c r="L166" s="138"/>
      <c r="M166" s="193">
        <f t="shared" si="10"/>
        <v>0</v>
      </c>
      <c r="N166" s="194">
        <f t="shared" si="8"/>
        <v>0</v>
      </c>
      <c r="O166" s="195">
        <f t="shared" si="9"/>
        <v>0</v>
      </c>
      <c r="P166" s="356"/>
    </row>
    <row r="167" spans="1:16" ht="31.5" x14ac:dyDescent="0.25">
      <c r="A167" s="132">
        <v>162</v>
      </c>
      <c r="B167" s="154" t="s">
        <v>100</v>
      </c>
      <c r="C167" s="154" t="s">
        <v>31</v>
      </c>
      <c r="D167" s="136"/>
      <c r="E167" s="137"/>
      <c r="F167" s="137">
        <v>71.47</v>
      </c>
      <c r="G167" s="135"/>
      <c r="H167" s="135"/>
      <c r="I167" s="135">
        <v>49</v>
      </c>
      <c r="J167" s="138"/>
      <c r="K167" s="138"/>
      <c r="L167" s="138">
        <f>I167/F167</f>
        <v>0.68560235063663078</v>
      </c>
      <c r="M167" s="193">
        <f t="shared" si="10"/>
        <v>10</v>
      </c>
      <c r="N167" s="278">
        <f t="shared" si="8"/>
        <v>4</v>
      </c>
      <c r="O167" s="195">
        <f t="shared" si="9"/>
        <v>4.9000000000000004</v>
      </c>
      <c r="P167" s="356">
        <v>4</v>
      </c>
    </row>
    <row r="168" spans="1:16" ht="15.75" customHeight="1" x14ac:dyDescent="0.25">
      <c r="A168" s="132">
        <v>163</v>
      </c>
      <c r="B168" s="154" t="s">
        <v>2</v>
      </c>
      <c r="C168" s="154" t="s">
        <v>32</v>
      </c>
      <c r="D168" s="136"/>
      <c r="E168" s="137"/>
      <c r="F168" s="137">
        <v>144.78</v>
      </c>
      <c r="G168" s="135"/>
      <c r="H168" s="135"/>
      <c r="I168" s="135">
        <v>74</v>
      </c>
      <c r="J168" s="138"/>
      <c r="K168" s="138"/>
      <c r="L168" s="138">
        <f>I168/F168</f>
        <v>0.511120320486255</v>
      </c>
      <c r="M168" s="193">
        <f t="shared" si="10"/>
        <v>10</v>
      </c>
      <c r="N168" s="278">
        <f t="shared" si="8"/>
        <v>7</v>
      </c>
      <c r="O168" s="195">
        <f t="shared" si="9"/>
        <v>7.4</v>
      </c>
      <c r="P168" s="356" t="s">
        <v>844</v>
      </c>
    </row>
    <row r="169" spans="1:16" ht="31.5" x14ac:dyDescent="0.25">
      <c r="A169" s="132">
        <v>164</v>
      </c>
      <c r="B169" s="154" t="s">
        <v>240</v>
      </c>
      <c r="C169" s="154" t="s">
        <v>32</v>
      </c>
      <c r="D169" s="136"/>
      <c r="E169" s="137"/>
      <c r="F169" s="137">
        <v>5</v>
      </c>
      <c r="G169" s="135"/>
      <c r="H169" s="135"/>
      <c r="I169" s="135">
        <v>15</v>
      </c>
      <c r="J169" s="138"/>
      <c r="K169" s="138"/>
      <c r="L169" s="138">
        <f>I169/F169</f>
        <v>3</v>
      </c>
      <c r="M169" s="193">
        <f t="shared" si="10"/>
        <v>10</v>
      </c>
      <c r="N169" s="278">
        <f t="shared" si="8"/>
        <v>1</v>
      </c>
      <c r="O169" s="195">
        <f t="shared" si="9"/>
        <v>1.5</v>
      </c>
      <c r="P169" s="356">
        <v>1</v>
      </c>
    </row>
    <row r="170" spans="1:16" ht="31.5" x14ac:dyDescent="0.25">
      <c r="A170" s="132">
        <v>165</v>
      </c>
      <c r="B170" s="154" t="s">
        <v>128</v>
      </c>
      <c r="C170" s="154" t="s">
        <v>32</v>
      </c>
      <c r="D170" s="136"/>
      <c r="E170" s="137"/>
      <c r="F170" s="137">
        <v>15</v>
      </c>
      <c r="G170" s="135"/>
      <c r="H170" s="135"/>
      <c r="I170" s="135">
        <v>180</v>
      </c>
      <c r="J170" s="138"/>
      <c r="K170" s="138"/>
      <c r="L170" s="138">
        <f>I170/F170</f>
        <v>12</v>
      </c>
      <c r="M170" s="193">
        <v>6</v>
      </c>
      <c r="N170" s="278">
        <f t="shared" si="8"/>
        <v>10</v>
      </c>
      <c r="O170" s="195">
        <f t="shared" si="9"/>
        <v>10.8</v>
      </c>
      <c r="P170" s="356">
        <v>10</v>
      </c>
    </row>
    <row r="171" spans="1:16" ht="31.5" x14ac:dyDescent="0.25">
      <c r="A171" s="132">
        <v>166</v>
      </c>
      <c r="B171" s="154" t="s">
        <v>244</v>
      </c>
      <c r="C171" s="154" t="s">
        <v>32</v>
      </c>
      <c r="D171" s="136"/>
      <c r="E171" s="137"/>
      <c r="F171" s="137">
        <v>24.18</v>
      </c>
      <c r="G171" s="135"/>
      <c r="H171" s="135"/>
      <c r="I171" s="135">
        <v>193</v>
      </c>
      <c r="J171" s="138"/>
      <c r="K171" s="138"/>
      <c r="L171" s="138">
        <f>I171/F171</f>
        <v>7.9818031430934662</v>
      </c>
      <c r="M171" s="193">
        <v>5.5</v>
      </c>
      <c r="N171" s="278">
        <f t="shared" si="8"/>
        <v>10</v>
      </c>
      <c r="O171" s="195">
        <f t="shared" si="9"/>
        <v>10.615</v>
      </c>
      <c r="P171" s="356">
        <v>10</v>
      </c>
    </row>
    <row r="172" spans="1:16" ht="31.5" hidden="1" customHeight="1" x14ac:dyDescent="0.25">
      <c r="A172" s="132">
        <v>167</v>
      </c>
      <c r="B172" s="154" t="s">
        <v>101</v>
      </c>
      <c r="C172" s="154" t="s">
        <v>32</v>
      </c>
      <c r="D172" s="136"/>
      <c r="E172" s="137"/>
      <c r="F172" s="137"/>
      <c r="G172" s="135"/>
      <c r="H172" s="135"/>
      <c r="I172" s="135"/>
      <c r="J172" s="138"/>
      <c r="K172" s="138"/>
      <c r="L172" s="138"/>
      <c r="M172" s="193">
        <f t="shared" si="10"/>
        <v>0</v>
      </c>
      <c r="N172" s="194">
        <f t="shared" si="8"/>
        <v>0</v>
      </c>
      <c r="O172" s="195">
        <f t="shared" si="9"/>
        <v>0</v>
      </c>
      <c r="P172" s="356"/>
    </row>
    <row r="173" spans="1:16" ht="18.75" customHeight="1" x14ac:dyDescent="0.25">
      <c r="A173" s="132">
        <v>168</v>
      </c>
      <c r="B173" s="154" t="s">
        <v>143</v>
      </c>
      <c r="C173" s="154" t="s">
        <v>32</v>
      </c>
      <c r="D173" s="136"/>
      <c r="E173" s="137"/>
      <c r="F173" s="137">
        <v>72.599999999999994</v>
      </c>
      <c r="G173" s="135"/>
      <c r="H173" s="135"/>
      <c r="I173" s="135">
        <v>725</v>
      </c>
      <c r="J173" s="138"/>
      <c r="K173" s="138"/>
      <c r="L173" s="138">
        <f>I173/F173</f>
        <v>9.9862258953168048</v>
      </c>
      <c r="M173" s="193">
        <v>2.8</v>
      </c>
      <c r="N173" s="278">
        <f t="shared" si="8"/>
        <v>20</v>
      </c>
      <c r="O173" s="195">
        <f t="shared" si="9"/>
        <v>20.299999999999997</v>
      </c>
      <c r="P173" s="356">
        <v>20</v>
      </c>
    </row>
    <row r="174" spans="1:16" ht="31.5" x14ac:dyDescent="0.25">
      <c r="A174" s="132">
        <v>169</v>
      </c>
      <c r="B174" s="154" t="s">
        <v>122</v>
      </c>
      <c r="C174" s="154" t="s">
        <v>32</v>
      </c>
      <c r="D174" s="136"/>
      <c r="E174" s="137"/>
      <c r="F174" s="137">
        <v>57.08</v>
      </c>
      <c r="G174" s="135"/>
      <c r="H174" s="135"/>
      <c r="I174" s="135">
        <v>284</v>
      </c>
      <c r="J174" s="138"/>
      <c r="K174" s="138"/>
      <c r="L174" s="138">
        <f>I174/F174</f>
        <v>4.9754730203223545</v>
      </c>
      <c r="M174" s="193">
        <f t="shared" si="10"/>
        <v>10</v>
      </c>
      <c r="N174" s="278">
        <f t="shared" si="8"/>
        <v>28</v>
      </c>
      <c r="O174" s="195">
        <f t="shared" si="9"/>
        <v>28.4</v>
      </c>
      <c r="P174" s="356">
        <v>28</v>
      </c>
    </row>
    <row r="175" spans="1:16" ht="31.5" hidden="1" customHeight="1" x14ac:dyDescent="0.25">
      <c r="A175" s="132">
        <v>170</v>
      </c>
      <c r="B175" s="154" t="s">
        <v>688</v>
      </c>
      <c r="C175" s="154" t="s">
        <v>32</v>
      </c>
      <c r="D175" s="136"/>
      <c r="E175" s="137"/>
      <c r="F175" s="137"/>
      <c r="G175" s="135"/>
      <c r="H175" s="135"/>
      <c r="I175" s="135"/>
      <c r="J175" s="138"/>
      <c r="K175" s="138"/>
      <c r="L175" s="138"/>
      <c r="M175" s="193">
        <f t="shared" si="10"/>
        <v>0</v>
      </c>
      <c r="N175" s="194">
        <f t="shared" si="8"/>
        <v>0</v>
      </c>
      <c r="O175" s="195">
        <f t="shared" si="9"/>
        <v>0</v>
      </c>
      <c r="P175" s="356"/>
    </row>
    <row r="176" spans="1:16" x14ac:dyDescent="0.25">
      <c r="A176" s="132">
        <v>171</v>
      </c>
      <c r="B176" s="154" t="s">
        <v>2</v>
      </c>
      <c r="C176" s="154" t="s">
        <v>33</v>
      </c>
      <c r="D176" s="136"/>
      <c r="E176" s="137"/>
      <c r="F176" s="137">
        <v>100.33</v>
      </c>
      <c r="G176" s="135"/>
      <c r="H176" s="135"/>
      <c r="I176" s="135">
        <v>70</v>
      </c>
      <c r="J176" s="138"/>
      <c r="K176" s="138"/>
      <c r="L176" s="138">
        <f>I176/F176</f>
        <v>0.69769759792684138</v>
      </c>
      <c r="M176" s="193">
        <f t="shared" si="10"/>
        <v>10</v>
      </c>
      <c r="N176" s="278">
        <f t="shared" si="8"/>
        <v>7</v>
      </c>
      <c r="O176" s="195">
        <f t="shared" si="9"/>
        <v>7</v>
      </c>
      <c r="P176" s="356" t="s">
        <v>844</v>
      </c>
    </row>
    <row r="177" spans="1:16" ht="31.5" hidden="1" customHeight="1" x14ac:dyDescent="0.25">
      <c r="A177" s="132">
        <v>172</v>
      </c>
      <c r="B177" s="154" t="s">
        <v>810</v>
      </c>
      <c r="C177" s="154" t="s">
        <v>33</v>
      </c>
      <c r="D177" s="136"/>
      <c r="E177" s="137"/>
      <c r="F177" s="137"/>
      <c r="G177" s="135"/>
      <c r="H177" s="135"/>
      <c r="I177" s="135"/>
      <c r="J177" s="138"/>
      <c r="K177" s="138"/>
      <c r="L177" s="138"/>
      <c r="M177" s="193">
        <f t="shared" si="10"/>
        <v>0</v>
      </c>
      <c r="N177" s="194">
        <f t="shared" si="8"/>
        <v>0</v>
      </c>
      <c r="O177" s="195">
        <f t="shared" si="9"/>
        <v>0</v>
      </c>
      <c r="P177" s="356"/>
    </row>
    <row r="178" spans="1:16" ht="47.25" hidden="1" customHeight="1" x14ac:dyDescent="0.25">
      <c r="A178" s="132">
        <v>173</v>
      </c>
      <c r="B178" s="154" t="s">
        <v>34</v>
      </c>
      <c r="C178" s="154" t="s">
        <v>33</v>
      </c>
      <c r="D178" s="136"/>
      <c r="E178" s="137"/>
      <c r="F178" s="137"/>
      <c r="G178" s="135"/>
      <c r="H178" s="135"/>
      <c r="I178" s="135">
        <v>0</v>
      </c>
      <c r="J178" s="138"/>
      <c r="K178" s="138"/>
      <c r="L178" s="138"/>
      <c r="M178" s="193">
        <f t="shared" si="10"/>
        <v>0</v>
      </c>
      <c r="N178" s="194">
        <f t="shared" si="8"/>
        <v>0</v>
      </c>
      <c r="O178" s="195">
        <f t="shared" si="9"/>
        <v>0</v>
      </c>
      <c r="P178" s="356"/>
    </row>
    <row r="179" spans="1:16" ht="31.5" hidden="1" x14ac:dyDescent="0.25">
      <c r="A179" s="132">
        <v>174</v>
      </c>
      <c r="B179" s="154" t="s">
        <v>48</v>
      </c>
      <c r="C179" s="154" t="s">
        <v>33</v>
      </c>
      <c r="D179" s="136"/>
      <c r="E179" s="137"/>
      <c r="F179" s="137"/>
      <c r="G179" s="135"/>
      <c r="H179" s="135"/>
      <c r="I179" s="135">
        <v>21</v>
      </c>
      <c r="J179" s="138"/>
      <c r="K179" s="138"/>
      <c r="L179" s="138"/>
      <c r="M179" s="193">
        <v>0</v>
      </c>
      <c r="N179" s="194">
        <f t="shared" si="8"/>
        <v>0</v>
      </c>
      <c r="O179" s="195">
        <f t="shared" si="9"/>
        <v>0</v>
      </c>
      <c r="P179" s="356">
        <v>0</v>
      </c>
    </row>
    <row r="180" spans="1:16" ht="31.5" hidden="1" x14ac:dyDescent="0.25">
      <c r="A180" s="132">
        <v>175</v>
      </c>
      <c r="B180" s="154" t="s">
        <v>29</v>
      </c>
      <c r="C180" s="154" t="s">
        <v>33</v>
      </c>
      <c r="D180" s="136"/>
      <c r="E180" s="137"/>
      <c r="F180" s="137"/>
      <c r="G180" s="135"/>
      <c r="H180" s="135"/>
      <c r="I180" s="135">
        <v>35</v>
      </c>
      <c r="J180" s="138"/>
      <c r="K180" s="138"/>
      <c r="L180" s="138"/>
      <c r="M180" s="193">
        <v>0</v>
      </c>
      <c r="N180" s="194">
        <f t="shared" si="8"/>
        <v>0</v>
      </c>
      <c r="O180" s="195">
        <f t="shared" si="9"/>
        <v>0</v>
      </c>
      <c r="P180" s="356">
        <v>0</v>
      </c>
    </row>
    <row r="181" spans="1:16" ht="31.5" hidden="1" customHeight="1" x14ac:dyDescent="0.25">
      <c r="A181" s="132">
        <v>176</v>
      </c>
      <c r="B181" s="154" t="s">
        <v>103</v>
      </c>
      <c r="C181" s="154" t="s">
        <v>33</v>
      </c>
      <c r="D181" s="136"/>
      <c r="E181" s="137"/>
      <c r="F181" s="137"/>
      <c r="G181" s="135"/>
      <c r="H181" s="135"/>
      <c r="I181" s="135"/>
      <c r="J181" s="138"/>
      <c r="K181" s="138"/>
      <c r="L181" s="138"/>
      <c r="M181" s="193">
        <f t="shared" si="10"/>
        <v>0</v>
      </c>
      <c r="N181" s="194">
        <f t="shared" si="8"/>
        <v>0</v>
      </c>
      <c r="O181" s="195">
        <f t="shared" si="9"/>
        <v>0</v>
      </c>
      <c r="P181" s="356"/>
    </row>
    <row r="182" spans="1:16" ht="31.5" hidden="1" x14ac:dyDescent="0.25">
      <c r="A182" s="132">
        <v>177</v>
      </c>
      <c r="B182" s="154" t="s">
        <v>727</v>
      </c>
      <c r="C182" s="154" t="s">
        <v>33</v>
      </c>
      <c r="D182" s="136"/>
      <c r="E182" s="137"/>
      <c r="F182" s="137"/>
      <c r="G182" s="135"/>
      <c r="H182" s="135"/>
      <c r="I182" s="135">
        <v>14</v>
      </c>
      <c r="J182" s="138"/>
      <c r="K182" s="138"/>
      <c r="L182" s="138"/>
      <c r="M182" s="193">
        <v>0</v>
      </c>
      <c r="N182" s="194">
        <f t="shared" si="8"/>
        <v>0</v>
      </c>
      <c r="O182" s="195">
        <f t="shared" si="9"/>
        <v>0</v>
      </c>
      <c r="P182" s="356"/>
    </row>
    <row r="183" spans="1:16" ht="31.5" x14ac:dyDescent="0.25">
      <c r="A183" s="132">
        <v>178</v>
      </c>
      <c r="B183" s="154" t="s">
        <v>728</v>
      </c>
      <c r="C183" s="154" t="s">
        <v>33</v>
      </c>
      <c r="D183" s="136"/>
      <c r="E183" s="137"/>
      <c r="F183" s="137">
        <v>51.59</v>
      </c>
      <c r="G183" s="135"/>
      <c r="H183" s="135"/>
      <c r="I183" s="135">
        <v>35</v>
      </c>
      <c r="J183" s="138"/>
      <c r="K183" s="138"/>
      <c r="L183" s="138">
        <f>I183/F183</f>
        <v>0.67842605156037983</v>
      </c>
      <c r="M183" s="193">
        <f t="shared" si="10"/>
        <v>10</v>
      </c>
      <c r="N183" s="278">
        <f t="shared" si="8"/>
        <v>3</v>
      </c>
      <c r="O183" s="195">
        <f t="shared" si="9"/>
        <v>3.5</v>
      </c>
      <c r="P183" s="356">
        <v>3</v>
      </c>
    </row>
    <row r="184" spans="1:16" ht="31.5" hidden="1" customHeight="1" x14ac:dyDescent="0.25">
      <c r="A184" s="132">
        <v>179</v>
      </c>
      <c r="B184" s="154" t="s">
        <v>729</v>
      </c>
      <c r="C184" s="154" t="s">
        <v>33</v>
      </c>
      <c r="D184" s="136"/>
      <c r="E184" s="137"/>
      <c r="F184" s="137"/>
      <c r="G184" s="135"/>
      <c r="H184" s="135"/>
      <c r="I184" s="135">
        <v>0</v>
      </c>
      <c r="J184" s="138"/>
      <c r="K184" s="138"/>
      <c r="L184" s="138"/>
      <c r="M184" s="193">
        <f t="shared" si="10"/>
        <v>0</v>
      </c>
      <c r="N184" s="194">
        <f t="shared" si="8"/>
        <v>0</v>
      </c>
      <c r="O184" s="195">
        <f t="shared" si="9"/>
        <v>0</v>
      </c>
      <c r="P184" s="356"/>
    </row>
    <row r="185" spans="1:16" ht="31.5" x14ac:dyDescent="0.25">
      <c r="A185" s="132">
        <v>180</v>
      </c>
      <c r="B185" s="154" t="s">
        <v>178</v>
      </c>
      <c r="C185" s="154" t="s">
        <v>33</v>
      </c>
      <c r="D185" s="136"/>
      <c r="E185" s="137"/>
      <c r="F185" s="137">
        <v>69.98</v>
      </c>
      <c r="G185" s="135"/>
      <c r="H185" s="135"/>
      <c r="I185" s="135">
        <v>280</v>
      </c>
      <c r="J185" s="138"/>
      <c r="K185" s="138"/>
      <c r="L185" s="138">
        <f>I185/F185</f>
        <v>4.0011431837667901</v>
      </c>
      <c r="M185" s="193">
        <f t="shared" si="10"/>
        <v>10</v>
      </c>
      <c r="N185" s="278">
        <f t="shared" si="8"/>
        <v>28</v>
      </c>
      <c r="O185" s="195">
        <f t="shared" si="9"/>
        <v>28</v>
      </c>
      <c r="P185" s="356">
        <v>28</v>
      </c>
    </row>
    <row r="186" spans="1:16" ht="31.5" hidden="1" customHeight="1" x14ac:dyDescent="0.25">
      <c r="A186" s="132">
        <v>181</v>
      </c>
      <c r="B186" s="154" t="s">
        <v>102</v>
      </c>
      <c r="C186" s="154" t="s">
        <v>473</v>
      </c>
      <c r="D186" s="136"/>
      <c r="E186" s="137"/>
      <c r="F186" s="137"/>
      <c r="G186" s="135"/>
      <c r="H186" s="135"/>
      <c r="I186" s="135"/>
      <c r="J186" s="138"/>
      <c r="K186" s="138"/>
      <c r="L186" s="138"/>
      <c r="M186" s="193">
        <f t="shared" si="10"/>
        <v>0</v>
      </c>
      <c r="N186" s="194">
        <f t="shared" si="8"/>
        <v>0</v>
      </c>
      <c r="O186" s="195">
        <f t="shared" si="9"/>
        <v>0</v>
      </c>
      <c r="P186" s="356"/>
    </row>
    <row r="187" spans="1:16" hidden="1" x14ac:dyDescent="0.25">
      <c r="A187" s="132">
        <v>182</v>
      </c>
      <c r="B187" s="154" t="s">
        <v>259</v>
      </c>
      <c r="C187" s="154" t="s">
        <v>33</v>
      </c>
      <c r="D187" s="136"/>
      <c r="E187" s="137"/>
      <c r="F187" s="137"/>
      <c r="G187" s="135"/>
      <c r="H187" s="135"/>
      <c r="I187" s="135">
        <v>66</v>
      </c>
      <c r="J187" s="138"/>
      <c r="K187" s="138"/>
      <c r="L187" s="138"/>
      <c r="M187" s="193">
        <v>0</v>
      </c>
      <c r="N187" s="194">
        <f t="shared" si="8"/>
        <v>0</v>
      </c>
      <c r="O187" s="195">
        <f t="shared" si="9"/>
        <v>0</v>
      </c>
      <c r="P187" s="356"/>
    </row>
    <row r="188" spans="1:16" ht="15.75" hidden="1" customHeight="1" x14ac:dyDescent="0.25">
      <c r="A188" s="132">
        <v>183</v>
      </c>
      <c r="B188" s="154" t="s">
        <v>2</v>
      </c>
      <c r="C188" s="154" t="s">
        <v>35</v>
      </c>
      <c r="D188" s="136"/>
      <c r="E188" s="137"/>
      <c r="F188" s="137"/>
      <c r="G188" s="135"/>
      <c r="H188" s="135"/>
      <c r="I188" s="135">
        <v>0</v>
      </c>
      <c r="J188" s="138"/>
      <c r="K188" s="138"/>
      <c r="L188" s="138"/>
      <c r="M188" s="193">
        <f t="shared" si="10"/>
        <v>0</v>
      </c>
      <c r="N188" s="194">
        <f t="shared" si="8"/>
        <v>0</v>
      </c>
      <c r="O188" s="195">
        <f t="shared" si="9"/>
        <v>0</v>
      </c>
      <c r="P188" s="356"/>
    </row>
    <row r="189" spans="1:16" ht="31.5" x14ac:dyDescent="0.25">
      <c r="A189" s="132">
        <v>184</v>
      </c>
      <c r="B189" s="154" t="s">
        <v>730</v>
      </c>
      <c r="C189" s="154" t="s">
        <v>35</v>
      </c>
      <c r="D189" s="136"/>
      <c r="E189" s="137"/>
      <c r="F189" s="137">
        <v>23.26</v>
      </c>
      <c r="G189" s="135"/>
      <c r="H189" s="135"/>
      <c r="I189" s="135">
        <v>23</v>
      </c>
      <c r="J189" s="138"/>
      <c r="K189" s="138"/>
      <c r="L189" s="138">
        <f>I189/F189</f>
        <v>0.98882201203783315</v>
      </c>
      <c r="M189" s="193">
        <f t="shared" si="10"/>
        <v>10</v>
      </c>
      <c r="N189" s="278">
        <f t="shared" si="8"/>
        <v>2</v>
      </c>
      <c r="O189" s="195">
        <f t="shared" si="9"/>
        <v>2.2999999999999998</v>
      </c>
      <c r="P189" s="356">
        <v>2</v>
      </c>
    </row>
    <row r="190" spans="1:16" ht="31.5" hidden="1" customHeight="1" x14ac:dyDescent="0.25">
      <c r="A190" s="132">
        <v>185</v>
      </c>
      <c r="B190" s="154" t="s">
        <v>703</v>
      </c>
      <c r="C190" s="154" t="s">
        <v>35</v>
      </c>
      <c r="D190" s="136"/>
      <c r="E190" s="137"/>
      <c r="F190" s="137"/>
      <c r="G190" s="135"/>
      <c r="H190" s="135"/>
      <c r="I190" s="135">
        <v>0</v>
      </c>
      <c r="J190" s="138"/>
      <c r="K190" s="138"/>
      <c r="L190" s="138"/>
      <c r="M190" s="193">
        <f t="shared" si="10"/>
        <v>0</v>
      </c>
      <c r="N190" s="194">
        <f t="shared" si="8"/>
        <v>0</v>
      </c>
      <c r="O190" s="195">
        <f t="shared" si="9"/>
        <v>0</v>
      </c>
      <c r="P190" s="356"/>
    </row>
    <row r="191" spans="1:16" ht="31.5" hidden="1" customHeight="1" x14ac:dyDescent="0.25">
      <c r="A191" s="132">
        <v>186</v>
      </c>
      <c r="B191" s="154" t="s">
        <v>209</v>
      </c>
      <c r="C191" s="154" t="s">
        <v>35</v>
      </c>
      <c r="D191" s="136"/>
      <c r="E191" s="137"/>
      <c r="F191" s="137"/>
      <c r="G191" s="135"/>
      <c r="H191" s="135"/>
      <c r="I191" s="135">
        <v>0</v>
      </c>
      <c r="J191" s="138"/>
      <c r="K191" s="138"/>
      <c r="L191" s="138"/>
      <c r="M191" s="193">
        <f t="shared" si="10"/>
        <v>0</v>
      </c>
      <c r="N191" s="194">
        <f t="shared" si="8"/>
        <v>0</v>
      </c>
      <c r="O191" s="195">
        <f t="shared" si="9"/>
        <v>0</v>
      </c>
      <c r="P191" s="356"/>
    </row>
    <row r="192" spans="1:16" ht="31.5" x14ac:dyDescent="0.25">
      <c r="A192" s="132">
        <v>187</v>
      </c>
      <c r="B192" s="154" t="s">
        <v>104</v>
      </c>
      <c r="C192" s="154" t="s">
        <v>35</v>
      </c>
      <c r="D192" s="136"/>
      <c r="E192" s="137"/>
      <c r="F192" s="137">
        <v>253.1</v>
      </c>
      <c r="G192" s="135"/>
      <c r="H192" s="135"/>
      <c r="I192" s="135">
        <v>273</v>
      </c>
      <c r="J192" s="138"/>
      <c r="K192" s="138"/>
      <c r="L192" s="138">
        <f>I192/F192</f>
        <v>1.078625049387594</v>
      </c>
      <c r="M192" s="193">
        <f t="shared" si="10"/>
        <v>10</v>
      </c>
      <c r="N192" s="278">
        <f t="shared" si="8"/>
        <v>27</v>
      </c>
      <c r="O192" s="195">
        <f t="shared" si="9"/>
        <v>27.3</v>
      </c>
      <c r="P192" s="356">
        <v>27</v>
      </c>
    </row>
    <row r="193" spans="1:16" x14ac:dyDescent="0.25">
      <c r="A193" s="132">
        <v>188</v>
      </c>
      <c r="B193" s="154" t="s">
        <v>2</v>
      </c>
      <c r="C193" s="154" t="s">
        <v>36</v>
      </c>
      <c r="D193" s="136"/>
      <c r="E193" s="137"/>
      <c r="F193" s="137">
        <v>245.9</v>
      </c>
      <c r="G193" s="135"/>
      <c r="H193" s="135"/>
      <c r="I193" s="135">
        <v>216</v>
      </c>
      <c r="J193" s="138"/>
      <c r="K193" s="138"/>
      <c r="L193" s="138">
        <f>I193/F193</f>
        <v>0.8784058560390402</v>
      </c>
      <c r="M193" s="193">
        <v>6</v>
      </c>
      <c r="N193" s="278">
        <f t="shared" si="8"/>
        <v>12</v>
      </c>
      <c r="O193" s="195">
        <f t="shared" si="9"/>
        <v>12.96</v>
      </c>
      <c r="P193" s="356" t="s">
        <v>844</v>
      </c>
    </row>
    <row r="194" spans="1:16" ht="31.5" x14ac:dyDescent="0.25">
      <c r="A194" s="132">
        <v>189</v>
      </c>
      <c r="B194" s="154" t="s">
        <v>731</v>
      </c>
      <c r="C194" s="154" t="s">
        <v>36</v>
      </c>
      <c r="D194" s="136"/>
      <c r="E194" s="137"/>
      <c r="F194" s="137">
        <v>82.98</v>
      </c>
      <c r="G194" s="135"/>
      <c r="H194" s="135"/>
      <c r="I194" s="135">
        <v>75</v>
      </c>
      <c r="J194" s="138"/>
      <c r="K194" s="138"/>
      <c r="L194" s="138">
        <f>I194/F194</f>
        <v>0.90383224873463486</v>
      </c>
      <c r="M194" s="193">
        <f t="shared" si="10"/>
        <v>10</v>
      </c>
      <c r="N194" s="278">
        <f t="shared" si="8"/>
        <v>7</v>
      </c>
      <c r="O194" s="195">
        <f t="shared" si="9"/>
        <v>7.5</v>
      </c>
      <c r="P194" s="356">
        <v>9</v>
      </c>
    </row>
    <row r="195" spans="1:16" x14ac:dyDescent="0.25">
      <c r="A195" s="132">
        <v>190</v>
      </c>
      <c r="B195" s="154" t="s">
        <v>2</v>
      </c>
      <c r="C195" s="154" t="s">
        <v>732</v>
      </c>
      <c r="D195" s="136"/>
      <c r="E195" s="137"/>
      <c r="F195" s="137">
        <v>407.67</v>
      </c>
      <c r="G195" s="135"/>
      <c r="H195" s="135"/>
      <c r="I195" s="135">
        <v>125</v>
      </c>
      <c r="J195" s="138"/>
      <c r="K195" s="138"/>
      <c r="L195" s="138">
        <f>I195/F195</f>
        <v>0.30662055093580592</v>
      </c>
      <c r="M195" s="193">
        <v>8</v>
      </c>
      <c r="N195" s="278">
        <f t="shared" si="8"/>
        <v>10</v>
      </c>
      <c r="O195" s="195">
        <f t="shared" si="9"/>
        <v>10</v>
      </c>
      <c r="P195" s="356" t="s">
        <v>844</v>
      </c>
    </row>
    <row r="196" spans="1:16" ht="31.5" hidden="1" customHeight="1" x14ac:dyDescent="0.25">
      <c r="A196" s="132">
        <v>191</v>
      </c>
      <c r="B196" s="154" t="s">
        <v>102</v>
      </c>
      <c r="C196" s="154" t="s">
        <v>732</v>
      </c>
      <c r="D196" s="136"/>
      <c r="E196" s="137"/>
      <c r="F196" s="137"/>
      <c r="G196" s="135"/>
      <c r="H196" s="135"/>
      <c r="I196" s="135"/>
      <c r="J196" s="138"/>
      <c r="K196" s="138"/>
      <c r="L196" s="138"/>
      <c r="M196" s="193">
        <f t="shared" si="10"/>
        <v>0</v>
      </c>
      <c r="N196" s="194">
        <f t="shared" si="8"/>
        <v>0</v>
      </c>
      <c r="O196" s="195">
        <f t="shared" si="9"/>
        <v>0</v>
      </c>
      <c r="P196" s="356"/>
    </row>
    <row r="197" spans="1:16" ht="47.25" hidden="1" x14ac:dyDescent="0.25">
      <c r="A197" s="132">
        <v>192</v>
      </c>
      <c r="B197" s="154" t="s">
        <v>687</v>
      </c>
      <c r="C197" s="154" t="s">
        <v>732</v>
      </c>
      <c r="D197" s="136"/>
      <c r="E197" s="137"/>
      <c r="F197" s="137"/>
      <c r="G197" s="135"/>
      <c r="H197" s="135"/>
      <c r="I197" s="135">
        <v>1</v>
      </c>
      <c r="J197" s="138"/>
      <c r="K197" s="138"/>
      <c r="L197" s="138"/>
      <c r="M197" s="193">
        <f t="shared" si="10"/>
        <v>0</v>
      </c>
      <c r="N197" s="194">
        <f t="shared" si="8"/>
        <v>0</v>
      </c>
      <c r="O197" s="195">
        <f t="shared" si="9"/>
        <v>0</v>
      </c>
      <c r="P197" s="356"/>
    </row>
    <row r="198" spans="1:16" ht="31.5" hidden="1" customHeight="1" x14ac:dyDescent="0.25">
      <c r="A198" s="132">
        <v>193</v>
      </c>
      <c r="B198" s="154" t="s">
        <v>700</v>
      </c>
      <c r="C198" s="154" t="s">
        <v>732</v>
      </c>
      <c r="D198" s="136"/>
      <c r="E198" s="137"/>
      <c r="F198" s="137"/>
      <c r="G198" s="135"/>
      <c r="H198" s="135"/>
      <c r="I198" s="135"/>
      <c r="J198" s="138"/>
      <c r="K198" s="138"/>
      <c r="L198" s="138"/>
      <c r="M198" s="193">
        <f t="shared" si="10"/>
        <v>0</v>
      </c>
      <c r="N198" s="194">
        <f t="shared" si="8"/>
        <v>0</v>
      </c>
      <c r="O198" s="195">
        <f t="shared" si="9"/>
        <v>0</v>
      </c>
      <c r="P198" s="356"/>
    </row>
    <row r="199" spans="1:16" ht="31.5" hidden="1" customHeight="1" x14ac:dyDescent="0.25">
      <c r="A199" s="132">
        <v>194</v>
      </c>
      <c r="B199" s="154" t="s">
        <v>123</v>
      </c>
      <c r="C199" s="154" t="s">
        <v>732</v>
      </c>
      <c r="D199" s="136"/>
      <c r="E199" s="137"/>
      <c r="F199" s="137"/>
      <c r="G199" s="135"/>
      <c r="H199" s="135"/>
      <c r="I199" s="135"/>
      <c r="J199" s="138"/>
      <c r="K199" s="138"/>
      <c r="L199" s="138"/>
      <c r="M199" s="193">
        <f t="shared" si="10"/>
        <v>0</v>
      </c>
      <c r="N199" s="194">
        <f t="shared" si="8"/>
        <v>0</v>
      </c>
      <c r="O199" s="195">
        <f t="shared" si="9"/>
        <v>0</v>
      </c>
      <c r="P199" s="356"/>
    </row>
    <row r="200" spans="1:16" ht="31.5" hidden="1" customHeight="1" x14ac:dyDescent="0.25">
      <c r="A200" s="132">
        <v>195</v>
      </c>
      <c r="B200" s="154" t="s">
        <v>733</v>
      </c>
      <c r="C200" s="154" t="s">
        <v>732</v>
      </c>
      <c r="D200" s="136"/>
      <c r="E200" s="137"/>
      <c r="F200" s="137"/>
      <c r="G200" s="135"/>
      <c r="H200" s="135"/>
      <c r="I200" s="135">
        <v>0</v>
      </c>
      <c r="J200" s="138"/>
      <c r="K200" s="138"/>
      <c r="L200" s="138"/>
      <c r="M200" s="193">
        <f t="shared" ref="M200:M262" si="12">IF(I200&lt;10,0,10)</f>
        <v>0</v>
      </c>
      <c r="N200" s="194">
        <f t="shared" ref="N200:N263" si="13">ROUNDDOWN(O200,0)</f>
        <v>0</v>
      </c>
      <c r="O200" s="195">
        <f t="shared" ref="O200:O263" si="14">I200*M200/100</f>
        <v>0</v>
      </c>
      <c r="P200" s="356"/>
    </row>
    <row r="201" spans="1:16" ht="15.75" hidden="1" customHeight="1" x14ac:dyDescent="0.25">
      <c r="A201" s="132">
        <v>196</v>
      </c>
      <c r="B201" s="154" t="s">
        <v>2</v>
      </c>
      <c r="C201" s="154" t="s">
        <v>65</v>
      </c>
      <c r="D201" s="136"/>
      <c r="E201" s="137"/>
      <c r="F201" s="137"/>
      <c r="G201" s="135"/>
      <c r="H201" s="135"/>
      <c r="I201" s="135">
        <v>0</v>
      </c>
      <c r="J201" s="138"/>
      <c r="K201" s="138"/>
      <c r="L201" s="138"/>
      <c r="M201" s="193">
        <f t="shared" si="12"/>
        <v>0</v>
      </c>
      <c r="N201" s="194">
        <f t="shared" si="13"/>
        <v>0</v>
      </c>
      <c r="O201" s="195">
        <f t="shared" si="14"/>
        <v>0</v>
      </c>
      <c r="P201" s="356"/>
    </row>
    <row r="202" spans="1:16" ht="31.5" hidden="1" customHeight="1" x14ac:dyDescent="0.25">
      <c r="A202" s="132">
        <v>197</v>
      </c>
      <c r="B202" s="154" t="s">
        <v>811</v>
      </c>
      <c r="C202" s="154" t="s">
        <v>65</v>
      </c>
      <c r="D202" s="136"/>
      <c r="E202" s="137"/>
      <c r="F202" s="137"/>
      <c r="G202" s="135"/>
      <c r="H202" s="135"/>
      <c r="I202" s="135"/>
      <c r="J202" s="138"/>
      <c r="K202" s="138"/>
      <c r="L202" s="138"/>
      <c r="M202" s="193">
        <f t="shared" si="12"/>
        <v>0</v>
      </c>
      <c r="N202" s="194">
        <f t="shared" si="13"/>
        <v>0</v>
      </c>
      <c r="O202" s="195">
        <f t="shared" si="14"/>
        <v>0</v>
      </c>
      <c r="P202" s="356"/>
    </row>
    <row r="203" spans="1:16" ht="31.5" hidden="1" customHeight="1" x14ac:dyDescent="0.25">
      <c r="A203" s="132">
        <v>198</v>
      </c>
      <c r="B203" s="154" t="s">
        <v>734</v>
      </c>
      <c r="C203" s="154" t="s">
        <v>65</v>
      </c>
      <c r="D203" s="136"/>
      <c r="E203" s="137"/>
      <c r="F203" s="137"/>
      <c r="G203" s="135"/>
      <c r="H203" s="135"/>
      <c r="I203" s="135"/>
      <c r="J203" s="138"/>
      <c r="K203" s="138"/>
      <c r="L203" s="138"/>
      <c r="M203" s="193">
        <f t="shared" si="12"/>
        <v>0</v>
      </c>
      <c r="N203" s="194">
        <f t="shared" si="13"/>
        <v>0</v>
      </c>
      <c r="O203" s="195">
        <f t="shared" si="14"/>
        <v>0</v>
      </c>
      <c r="P203" s="356"/>
    </row>
    <row r="204" spans="1:16" ht="31.5" hidden="1" customHeight="1" x14ac:dyDescent="0.25">
      <c r="A204" s="132">
        <v>199</v>
      </c>
      <c r="B204" s="154" t="s">
        <v>735</v>
      </c>
      <c r="C204" s="154" t="s">
        <v>65</v>
      </c>
      <c r="D204" s="136"/>
      <c r="E204" s="137"/>
      <c r="F204" s="137"/>
      <c r="G204" s="135"/>
      <c r="H204" s="135"/>
      <c r="I204" s="135"/>
      <c r="J204" s="138"/>
      <c r="K204" s="138"/>
      <c r="L204" s="138"/>
      <c r="M204" s="193">
        <f t="shared" si="12"/>
        <v>0</v>
      </c>
      <c r="N204" s="194">
        <f t="shared" si="13"/>
        <v>0</v>
      </c>
      <c r="O204" s="195">
        <f t="shared" si="14"/>
        <v>0</v>
      </c>
      <c r="P204" s="356"/>
    </row>
    <row r="205" spans="1:16" ht="31.5" hidden="1" customHeight="1" x14ac:dyDescent="0.25">
      <c r="A205" s="132">
        <v>200</v>
      </c>
      <c r="B205" s="154" t="s">
        <v>736</v>
      </c>
      <c r="C205" s="154" t="s">
        <v>65</v>
      </c>
      <c r="D205" s="136"/>
      <c r="E205" s="137"/>
      <c r="F205" s="137"/>
      <c r="G205" s="135"/>
      <c r="H205" s="135"/>
      <c r="I205" s="135"/>
      <c r="J205" s="138"/>
      <c r="K205" s="138"/>
      <c r="L205" s="138"/>
      <c r="M205" s="193">
        <f t="shared" si="12"/>
        <v>0</v>
      </c>
      <c r="N205" s="194">
        <f t="shared" si="13"/>
        <v>0</v>
      </c>
      <c r="O205" s="195">
        <f t="shared" si="14"/>
        <v>0</v>
      </c>
      <c r="P205" s="356"/>
    </row>
    <row r="206" spans="1:16" ht="47.25" hidden="1" customHeight="1" x14ac:dyDescent="0.25">
      <c r="A206" s="132">
        <v>201</v>
      </c>
      <c r="B206" s="154" t="s">
        <v>737</v>
      </c>
      <c r="C206" s="154" t="s">
        <v>65</v>
      </c>
      <c r="D206" s="136"/>
      <c r="E206" s="137"/>
      <c r="F206" s="137"/>
      <c r="G206" s="135"/>
      <c r="H206" s="135"/>
      <c r="I206" s="135"/>
      <c r="J206" s="138"/>
      <c r="K206" s="138"/>
      <c r="L206" s="138"/>
      <c r="M206" s="193">
        <f t="shared" si="12"/>
        <v>0</v>
      </c>
      <c r="N206" s="194">
        <f t="shared" si="13"/>
        <v>0</v>
      </c>
      <c r="O206" s="195">
        <f t="shared" si="14"/>
        <v>0</v>
      </c>
      <c r="P206" s="356"/>
    </row>
    <row r="207" spans="1:16" ht="31.5" hidden="1" customHeight="1" x14ac:dyDescent="0.25">
      <c r="A207" s="132">
        <v>202</v>
      </c>
      <c r="B207" s="154" t="s">
        <v>812</v>
      </c>
      <c r="C207" s="154" t="s">
        <v>65</v>
      </c>
      <c r="D207" s="136"/>
      <c r="E207" s="137"/>
      <c r="F207" s="137"/>
      <c r="G207" s="135"/>
      <c r="H207" s="135"/>
      <c r="I207" s="135"/>
      <c r="J207" s="138"/>
      <c r="K207" s="138"/>
      <c r="L207" s="138"/>
      <c r="M207" s="193">
        <f t="shared" si="12"/>
        <v>0</v>
      </c>
      <c r="N207" s="194">
        <f t="shared" si="13"/>
        <v>0</v>
      </c>
      <c r="O207" s="195">
        <f t="shared" si="14"/>
        <v>0</v>
      </c>
      <c r="P207" s="356"/>
    </row>
    <row r="208" spans="1:16" x14ac:dyDescent="0.25">
      <c r="A208" s="132">
        <v>203</v>
      </c>
      <c r="B208" s="154" t="s">
        <v>2</v>
      </c>
      <c r="C208" s="154" t="s">
        <v>552</v>
      </c>
      <c r="D208" s="136"/>
      <c r="E208" s="137"/>
      <c r="F208" s="137">
        <v>80.59</v>
      </c>
      <c r="G208" s="135"/>
      <c r="H208" s="135"/>
      <c r="I208" s="135">
        <v>50</v>
      </c>
      <c r="J208" s="138"/>
      <c r="K208" s="138"/>
      <c r="L208" s="138">
        <f>I208/F208</f>
        <v>0.62042437026926411</v>
      </c>
      <c r="M208" s="193">
        <f t="shared" si="12"/>
        <v>10</v>
      </c>
      <c r="N208" s="278">
        <f t="shared" si="13"/>
        <v>5</v>
      </c>
      <c r="O208" s="195">
        <f t="shared" si="14"/>
        <v>5</v>
      </c>
      <c r="P208" s="356" t="s">
        <v>844</v>
      </c>
    </row>
    <row r="209" spans="1:16" ht="47.25" hidden="1" customHeight="1" x14ac:dyDescent="0.25">
      <c r="A209" s="132">
        <v>204</v>
      </c>
      <c r="B209" s="154" t="s">
        <v>288</v>
      </c>
      <c r="C209" s="154" t="s">
        <v>552</v>
      </c>
      <c r="D209" s="136"/>
      <c r="E209" s="137"/>
      <c r="F209" s="137"/>
      <c r="G209" s="135"/>
      <c r="H209" s="135"/>
      <c r="I209" s="135"/>
      <c r="J209" s="138"/>
      <c r="K209" s="138"/>
      <c r="L209" s="138"/>
      <c r="M209" s="193">
        <f t="shared" si="12"/>
        <v>0</v>
      </c>
      <c r="N209" s="194">
        <f t="shared" si="13"/>
        <v>0</v>
      </c>
      <c r="O209" s="195">
        <f t="shared" si="14"/>
        <v>0</v>
      </c>
      <c r="P209" s="356"/>
    </row>
    <row r="210" spans="1:16" ht="47.25" x14ac:dyDescent="0.25">
      <c r="A210" s="132">
        <v>205</v>
      </c>
      <c r="B210" s="154" t="s">
        <v>86</v>
      </c>
      <c r="C210" s="154" t="s">
        <v>552</v>
      </c>
      <c r="D210" s="136"/>
      <c r="E210" s="137"/>
      <c r="F210" s="137">
        <v>90</v>
      </c>
      <c r="G210" s="135"/>
      <c r="H210" s="135"/>
      <c r="I210" s="135">
        <v>303</v>
      </c>
      <c r="J210" s="138"/>
      <c r="K210" s="138"/>
      <c r="L210" s="138">
        <f>I210/F210</f>
        <v>3.3666666666666667</v>
      </c>
      <c r="M210" s="193">
        <f t="shared" si="12"/>
        <v>10</v>
      </c>
      <c r="N210" s="278">
        <f t="shared" si="13"/>
        <v>30</v>
      </c>
      <c r="O210" s="195">
        <f t="shared" si="14"/>
        <v>30.3</v>
      </c>
      <c r="P210" s="356">
        <v>30</v>
      </c>
    </row>
    <row r="211" spans="1:16" ht="31.5" hidden="1" customHeight="1" x14ac:dyDescent="0.25">
      <c r="A211" s="132">
        <v>206</v>
      </c>
      <c r="B211" s="154" t="s">
        <v>2</v>
      </c>
      <c r="C211" s="154" t="s">
        <v>438</v>
      </c>
      <c r="D211" s="136"/>
      <c r="E211" s="137"/>
      <c r="F211" s="137"/>
      <c r="G211" s="135"/>
      <c r="H211" s="135"/>
      <c r="I211" s="135">
        <v>0</v>
      </c>
      <c r="J211" s="138"/>
      <c r="K211" s="138"/>
      <c r="L211" s="138"/>
      <c r="M211" s="193">
        <f t="shared" si="12"/>
        <v>0</v>
      </c>
      <c r="N211" s="194">
        <f t="shared" si="13"/>
        <v>0</v>
      </c>
      <c r="O211" s="195">
        <f t="shared" si="14"/>
        <v>0</v>
      </c>
      <c r="P211" s="356"/>
    </row>
    <row r="212" spans="1:16" ht="31.5" hidden="1" customHeight="1" x14ac:dyDescent="0.25">
      <c r="A212" s="132">
        <v>207</v>
      </c>
      <c r="B212" s="154" t="s">
        <v>742</v>
      </c>
      <c r="C212" s="154" t="s">
        <v>438</v>
      </c>
      <c r="D212" s="136"/>
      <c r="E212" s="137"/>
      <c r="F212" s="137"/>
      <c r="G212" s="135"/>
      <c r="H212" s="135"/>
      <c r="I212" s="135"/>
      <c r="J212" s="138"/>
      <c r="K212" s="138"/>
      <c r="L212" s="138"/>
      <c r="M212" s="193">
        <f t="shared" si="12"/>
        <v>0</v>
      </c>
      <c r="N212" s="194">
        <f t="shared" si="13"/>
        <v>0</v>
      </c>
      <c r="O212" s="195">
        <f t="shared" si="14"/>
        <v>0</v>
      </c>
      <c r="P212" s="356"/>
    </row>
    <row r="213" spans="1:16" ht="31.5" hidden="1" customHeight="1" x14ac:dyDescent="0.25">
      <c r="A213" s="132">
        <v>208</v>
      </c>
      <c r="B213" s="154" t="s">
        <v>743</v>
      </c>
      <c r="C213" s="154" t="s">
        <v>438</v>
      </c>
      <c r="D213" s="136"/>
      <c r="E213" s="137"/>
      <c r="F213" s="137"/>
      <c r="G213" s="135"/>
      <c r="H213" s="135"/>
      <c r="I213" s="135"/>
      <c r="J213" s="138"/>
      <c r="K213" s="138"/>
      <c r="L213" s="138"/>
      <c r="M213" s="193">
        <f t="shared" si="12"/>
        <v>0</v>
      </c>
      <c r="N213" s="194">
        <f t="shared" si="13"/>
        <v>0</v>
      </c>
      <c r="O213" s="195">
        <f t="shared" si="14"/>
        <v>0</v>
      </c>
      <c r="P213" s="356"/>
    </row>
    <row r="214" spans="1:16" ht="31.5" hidden="1" customHeight="1" x14ac:dyDescent="0.25">
      <c r="A214" s="132">
        <v>209</v>
      </c>
      <c r="B214" s="154" t="s">
        <v>744</v>
      </c>
      <c r="C214" s="154" t="s">
        <v>438</v>
      </c>
      <c r="D214" s="136"/>
      <c r="E214" s="137"/>
      <c r="F214" s="137"/>
      <c r="G214" s="135"/>
      <c r="H214" s="135"/>
      <c r="I214" s="135"/>
      <c r="J214" s="138"/>
      <c r="K214" s="138"/>
      <c r="L214" s="138"/>
      <c r="M214" s="193">
        <f t="shared" si="12"/>
        <v>0</v>
      </c>
      <c r="N214" s="194">
        <f t="shared" si="13"/>
        <v>0</v>
      </c>
      <c r="O214" s="195">
        <f t="shared" si="14"/>
        <v>0</v>
      </c>
      <c r="P214" s="356"/>
    </row>
    <row r="215" spans="1:16" ht="31.5" hidden="1" customHeight="1" x14ac:dyDescent="0.25">
      <c r="A215" s="132">
        <v>210</v>
      </c>
      <c r="B215" s="154" t="s">
        <v>745</v>
      </c>
      <c r="C215" s="154" t="s">
        <v>438</v>
      </c>
      <c r="D215" s="136"/>
      <c r="E215" s="137"/>
      <c r="F215" s="137"/>
      <c r="G215" s="135"/>
      <c r="H215" s="135"/>
      <c r="I215" s="135"/>
      <c r="J215" s="138"/>
      <c r="K215" s="138"/>
      <c r="L215" s="138"/>
      <c r="M215" s="193">
        <f t="shared" si="12"/>
        <v>0</v>
      </c>
      <c r="N215" s="194">
        <f t="shared" si="13"/>
        <v>0</v>
      </c>
      <c r="O215" s="195">
        <f t="shared" si="14"/>
        <v>0</v>
      </c>
      <c r="P215" s="356"/>
    </row>
    <row r="216" spans="1:16" ht="31.5" hidden="1" customHeight="1" x14ac:dyDescent="0.25">
      <c r="A216" s="132">
        <v>211</v>
      </c>
      <c r="B216" s="154" t="s">
        <v>746</v>
      </c>
      <c r="C216" s="154" t="s">
        <v>438</v>
      </c>
      <c r="D216" s="136"/>
      <c r="E216" s="137"/>
      <c r="F216" s="137"/>
      <c r="G216" s="135"/>
      <c r="H216" s="135"/>
      <c r="I216" s="135"/>
      <c r="J216" s="138"/>
      <c r="K216" s="138"/>
      <c r="L216" s="138"/>
      <c r="M216" s="193">
        <f t="shared" si="12"/>
        <v>0</v>
      </c>
      <c r="N216" s="194">
        <f t="shared" si="13"/>
        <v>0</v>
      </c>
      <c r="O216" s="195">
        <f t="shared" si="14"/>
        <v>0</v>
      </c>
      <c r="P216" s="356"/>
    </row>
    <row r="217" spans="1:16" ht="31.5" hidden="1" customHeight="1" x14ac:dyDescent="0.25">
      <c r="A217" s="132">
        <v>212</v>
      </c>
      <c r="B217" s="154" t="s">
        <v>747</v>
      </c>
      <c r="C217" s="154" t="s">
        <v>438</v>
      </c>
      <c r="D217" s="136"/>
      <c r="E217" s="137"/>
      <c r="F217" s="137"/>
      <c r="G217" s="135"/>
      <c r="H217" s="135"/>
      <c r="I217" s="135"/>
      <c r="J217" s="138"/>
      <c r="K217" s="138"/>
      <c r="L217" s="138"/>
      <c r="M217" s="193">
        <f t="shared" si="12"/>
        <v>0</v>
      </c>
      <c r="N217" s="194">
        <f t="shared" si="13"/>
        <v>0</v>
      </c>
      <c r="O217" s="195">
        <f t="shared" si="14"/>
        <v>0</v>
      </c>
      <c r="P217" s="356"/>
    </row>
    <row r="218" spans="1:16" ht="31.5" hidden="1" customHeight="1" x14ac:dyDescent="0.25">
      <c r="A218" s="132">
        <v>213</v>
      </c>
      <c r="B218" s="154" t="s">
        <v>748</v>
      </c>
      <c r="C218" s="154" t="s">
        <v>438</v>
      </c>
      <c r="D218" s="136"/>
      <c r="E218" s="137"/>
      <c r="F218" s="137"/>
      <c r="G218" s="135"/>
      <c r="H218" s="135"/>
      <c r="I218" s="135"/>
      <c r="J218" s="138"/>
      <c r="K218" s="138"/>
      <c r="L218" s="138"/>
      <c r="M218" s="193">
        <f t="shared" si="12"/>
        <v>0</v>
      </c>
      <c r="N218" s="194">
        <f t="shared" si="13"/>
        <v>0</v>
      </c>
      <c r="O218" s="195">
        <f t="shared" si="14"/>
        <v>0</v>
      </c>
      <c r="P218" s="356"/>
    </row>
    <row r="219" spans="1:16" ht="31.5" hidden="1" customHeight="1" x14ac:dyDescent="0.25">
      <c r="A219" s="132">
        <v>214</v>
      </c>
      <c r="B219" s="154" t="s">
        <v>749</v>
      </c>
      <c r="C219" s="154" t="s">
        <v>438</v>
      </c>
      <c r="D219" s="136"/>
      <c r="E219" s="137"/>
      <c r="F219" s="137"/>
      <c r="G219" s="135"/>
      <c r="H219" s="135"/>
      <c r="I219" s="135"/>
      <c r="J219" s="138"/>
      <c r="K219" s="138"/>
      <c r="L219" s="138"/>
      <c r="M219" s="193">
        <f t="shared" si="12"/>
        <v>0</v>
      </c>
      <c r="N219" s="194">
        <f t="shared" si="13"/>
        <v>0</v>
      </c>
      <c r="O219" s="195">
        <f t="shared" si="14"/>
        <v>0</v>
      </c>
      <c r="P219" s="356"/>
    </row>
    <row r="220" spans="1:16" ht="31.5" hidden="1" customHeight="1" x14ac:dyDescent="0.25">
      <c r="A220" s="132">
        <v>215</v>
      </c>
      <c r="B220" s="154" t="s">
        <v>750</v>
      </c>
      <c r="C220" s="154" t="s">
        <v>438</v>
      </c>
      <c r="D220" s="136"/>
      <c r="E220" s="137"/>
      <c r="F220" s="137"/>
      <c r="G220" s="135"/>
      <c r="H220" s="135"/>
      <c r="I220" s="135"/>
      <c r="J220" s="138"/>
      <c r="K220" s="138"/>
      <c r="L220" s="138"/>
      <c r="M220" s="193">
        <f t="shared" si="12"/>
        <v>0</v>
      </c>
      <c r="N220" s="194">
        <f t="shared" si="13"/>
        <v>0</v>
      </c>
      <c r="O220" s="195">
        <f t="shared" si="14"/>
        <v>0</v>
      </c>
      <c r="P220" s="356"/>
    </row>
    <row r="221" spans="1:16" ht="31.5" hidden="1" customHeight="1" x14ac:dyDescent="0.25">
      <c r="A221" s="132">
        <v>216</v>
      </c>
      <c r="B221" s="154" t="s">
        <v>751</v>
      </c>
      <c r="C221" s="154" t="s">
        <v>438</v>
      </c>
      <c r="D221" s="136"/>
      <c r="E221" s="137"/>
      <c r="F221" s="137"/>
      <c r="G221" s="135"/>
      <c r="H221" s="135"/>
      <c r="I221" s="135"/>
      <c r="J221" s="138"/>
      <c r="K221" s="138"/>
      <c r="L221" s="138"/>
      <c r="M221" s="193">
        <f t="shared" si="12"/>
        <v>0</v>
      </c>
      <c r="N221" s="194">
        <f t="shared" si="13"/>
        <v>0</v>
      </c>
      <c r="O221" s="195">
        <f t="shared" si="14"/>
        <v>0</v>
      </c>
      <c r="P221" s="356"/>
    </row>
    <row r="222" spans="1:16" ht="31.5" hidden="1" customHeight="1" x14ac:dyDescent="0.25">
      <c r="A222" s="132">
        <v>217</v>
      </c>
      <c r="B222" s="154" t="s">
        <v>752</v>
      </c>
      <c r="C222" s="154" t="s">
        <v>438</v>
      </c>
      <c r="D222" s="136"/>
      <c r="E222" s="137"/>
      <c r="F222" s="137"/>
      <c r="G222" s="135"/>
      <c r="H222" s="135"/>
      <c r="I222" s="135"/>
      <c r="J222" s="138"/>
      <c r="K222" s="138"/>
      <c r="L222" s="138"/>
      <c r="M222" s="193">
        <f t="shared" si="12"/>
        <v>0</v>
      </c>
      <c r="N222" s="194">
        <f t="shared" si="13"/>
        <v>0</v>
      </c>
      <c r="O222" s="195">
        <f t="shared" si="14"/>
        <v>0</v>
      </c>
      <c r="P222" s="356"/>
    </row>
    <row r="223" spans="1:16" ht="31.5" hidden="1" customHeight="1" x14ac:dyDescent="0.25">
      <c r="A223" s="132">
        <v>218</v>
      </c>
      <c r="B223" s="154" t="s">
        <v>753</v>
      </c>
      <c r="C223" s="154" t="s">
        <v>438</v>
      </c>
      <c r="D223" s="136"/>
      <c r="E223" s="137"/>
      <c r="F223" s="137"/>
      <c r="G223" s="135"/>
      <c r="H223" s="135"/>
      <c r="I223" s="135"/>
      <c r="J223" s="138"/>
      <c r="K223" s="138"/>
      <c r="L223" s="138"/>
      <c r="M223" s="193">
        <f t="shared" si="12"/>
        <v>0</v>
      </c>
      <c r="N223" s="194">
        <f t="shared" si="13"/>
        <v>0</v>
      </c>
      <c r="O223" s="195">
        <f t="shared" si="14"/>
        <v>0</v>
      </c>
      <c r="P223" s="356"/>
    </row>
    <row r="224" spans="1:16" ht="31.5" hidden="1" customHeight="1" x14ac:dyDescent="0.25">
      <c r="A224" s="132">
        <v>219</v>
      </c>
      <c r="B224" s="154" t="s">
        <v>754</v>
      </c>
      <c r="C224" s="154" t="s">
        <v>438</v>
      </c>
      <c r="D224" s="136"/>
      <c r="E224" s="137"/>
      <c r="F224" s="137"/>
      <c r="G224" s="135"/>
      <c r="H224" s="135"/>
      <c r="I224" s="135"/>
      <c r="J224" s="138"/>
      <c r="K224" s="138"/>
      <c r="L224" s="138"/>
      <c r="M224" s="193">
        <f t="shared" si="12"/>
        <v>0</v>
      </c>
      <c r="N224" s="194">
        <f t="shared" si="13"/>
        <v>0</v>
      </c>
      <c r="O224" s="195">
        <f t="shared" si="14"/>
        <v>0</v>
      </c>
      <c r="P224" s="356"/>
    </row>
    <row r="225" spans="1:16" ht="31.5" hidden="1" customHeight="1" x14ac:dyDescent="0.25">
      <c r="A225" s="132">
        <v>220</v>
      </c>
      <c r="B225" s="154" t="s">
        <v>755</v>
      </c>
      <c r="C225" s="154" t="s">
        <v>438</v>
      </c>
      <c r="D225" s="136"/>
      <c r="E225" s="137"/>
      <c r="F225" s="137"/>
      <c r="G225" s="135"/>
      <c r="H225" s="135"/>
      <c r="I225" s="135"/>
      <c r="J225" s="138"/>
      <c r="K225" s="138"/>
      <c r="L225" s="138"/>
      <c r="M225" s="193">
        <f t="shared" si="12"/>
        <v>0</v>
      </c>
      <c r="N225" s="194">
        <f t="shared" si="13"/>
        <v>0</v>
      </c>
      <c r="O225" s="195">
        <f t="shared" si="14"/>
        <v>0</v>
      </c>
      <c r="P225" s="356"/>
    </row>
    <row r="226" spans="1:16" ht="31.5" hidden="1" customHeight="1" x14ac:dyDescent="0.25">
      <c r="A226" s="132">
        <v>221</v>
      </c>
      <c r="B226" s="154" t="s">
        <v>756</v>
      </c>
      <c r="C226" s="154" t="s">
        <v>438</v>
      </c>
      <c r="D226" s="136"/>
      <c r="E226" s="137"/>
      <c r="F226" s="137"/>
      <c r="G226" s="135"/>
      <c r="H226" s="135"/>
      <c r="I226" s="135"/>
      <c r="J226" s="138"/>
      <c r="K226" s="138"/>
      <c r="L226" s="138"/>
      <c r="M226" s="193">
        <f t="shared" si="12"/>
        <v>0</v>
      </c>
      <c r="N226" s="194">
        <f t="shared" si="13"/>
        <v>0</v>
      </c>
      <c r="O226" s="195">
        <f t="shared" si="14"/>
        <v>0</v>
      </c>
      <c r="P226" s="356"/>
    </row>
    <row r="227" spans="1:16" ht="31.5" hidden="1" customHeight="1" x14ac:dyDescent="0.25">
      <c r="A227" s="132">
        <v>222</v>
      </c>
      <c r="B227" s="154" t="s">
        <v>757</v>
      </c>
      <c r="C227" s="154" t="s">
        <v>438</v>
      </c>
      <c r="D227" s="136"/>
      <c r="E227" s="137"/>
      <c r="F227" s="137"/>
      <c r="G227" s="135"/>
      <c r="H227" s="135"/>
      <c r="I227" s="135"/>
      <c r="J227" s="138"/>
      <c r="K227" s="138"/>
      <c r="L227" s="138"/>
      <c r="M227" s="193">
        <f t="shared" si="12"/>
        <v>0</v>
      </c>
      <c r="N227" s="194">
        <f t="shared" si="13"/>
        <v>0</v>
      </c>
      <c r="O227" s="195">
        <f t="shared" si="14"/>
        <v>0</v>
      </c>
      <c r="P227" s="356"/>
    </row>
    <row r="228" spans="1:16" ht="31.5" hidden="1" customHeight="1" x14ac:dyDescent="0.25">
      <c r="A228" s="132">
        <v>223</v>
      </c>
      <c r="B228" s="154" t="s">
        <v>758</v>
      </c>
      <c r="C228" s="154" t="s">
        <v>438</v>
      </c>
      <c r="D228" s="136"/>
      <c r="E228" s="137"/>
      <c r="F228" s="137"/>
      <c r="G228" s="135"/>
      <c r="H228" s="135"/>
      <c r="I228" s="135"/>
      <c r="J228" s="138"/>
      <c r="K228" s="138"/>
      <c r="L228" s="138"/>
      <c r="M228" s="193">
        <f t="shared" si="12"/>
        <v>0</v>
      </c>
      <c r="N228" s="194">
        <f t="shared" si="13"/>
        <v>0</v>
      </c>
      <c r="O228" s="195">
        <f t="shared" si="14"/>
        <v>0</v>
      </c>
      <c r="P228" s="356"/>
    </row>
    <row r="229" spans="1:16" ht="31.5" hidden="1" customHeight="1" x14ac:dyDescent="0.25">
      <c r="A229" s="132">
        <v>224</v>
      </c>
      <c r="B229" s="154" t="s">
        <v>759</v>
      </c>
      <c r="C229" s="154" t="s">
        <v>438</v>
      </c>
      <c r="D229" s="136"/>
      <c r="E229" s="137"/>
      <c r="F229" s="137"/>
      <c r="G229" s="135"/>
      <c r="H229" s="135"/>
      <c r="I229" s="135"/>
      <c r="J229" s="138"/>
      <c r="K229" s="138"/>
      <c r="L229" s="138"/>
      <c r="M229" s="193">
        <f t="shared" si="12"/>
        <v>0</v>
      </c>
      <c r="N229" s="194">
        <f t="shared" si="13"/>
        <v>0</v>
      </c>
      <c r="O229" s="195">
        <f t="shared" si="14"/>
        <v>0</v>
      </c>
      <c r="P229" s="356"/>
    </row>
    <row r="230" spans="1:16" ht="31.5" hidden="1" customHeight="1" x14ac:dyDescent="0.25">
      <c r="A230" s="132">
        <v>225</v>
      </c>
      <c r="B230" s="154" t="s">
        <v>760</v>
      </c>
      <c r="C230" s="154" t="s">
        <v>438</v>
      </c>
      <c r="D230" s="136"/>
      <c r="E230" s="137"/>
      <c r="F230" s="137"/>
      <c r="G230" s="135"/>
      <c r="H230" s="135"/>
      <c r="I230" s="135"/>
      <c r="J230" s="138"/>
      <c r="K230" s="138"/>
      <c r="L230" s="138"/>
      <c r="M230" s="193">
        <f t="shared" si="12"/>
        <v>0</v>
      </c>
      <c r="N230" s="194">
        <f t="shared" si="13"/>
        <v>0</v>
      </c>
      <c r="O230" s="195">
        <f t="shared" si="14"/>
        <v>0</v>
      </c>
      <c r="P230" s="356"/>
    </row>
    <row r="231" spans="1:16" ht="31.5" hidden="1" customHeight="1" x14ac:dyDescent="0.25">
      <c r="A231" s="132">
        <v>226</v>
      </c>
      <c r="B231" s="154" t="s">
        <v>761</v>
      </c>
      <c r="C231" s="154" t="s">
        <v>438</v>
      </c>
      <c r="D231" s="136"/>
      <c r="E231" s="137"/>
      <c r="F231" s="137"/>
      <c r="G231" s="135"/>
      <c r="H231" s="135"/>
      <c r="I231" s="135"/>
      <c r="J231" s="138"/>
      <c r="K231" s="138"/>
      <c r="L231" s="138"/>
      <c r="M231" s="193">
        <f t="shared" si="12"/>
        <v>0</v>
      </c>
      <c r="N231" s="194">
        <f t="shared" si="13"/>
        <v>0</v>
      </c>
      <c r="O231" s="195">
        <f t="shared" si="14"/>
        <v>0</v>
      </c>
      <c r="P231" s="356"/>
    </row>
    <row r="232" spans="1:16" ht="31.5" hidden="1" customHeight="1" x14ac:dyDescent="0.25">
      <c r="A232" s="132">
        <v>227</v>
      </c>
      <c r="B232" s="154" t="s">
        <v>762</v>
      </c>
      <c r="C232" s="154" t="s">
        <v>438</v>
      </c>
      <c r="D232" s="136"/>
      <c r="E232" s="137"/>
      <c r="F232" s="137"/>
      <c r="G232" s="135"/>
      <c r="H232" s="135"/>
      <c r="I232" s="135"/>
      <c r="J232" s="138"/>
      <c r="K232" s="138"/>
      <c r="L232" s="138"/>
      <c r="M232" s="193">
        <f t="shared" si="12"/>
        <v>0</v>
      </c>
      <c r="N232" s="194">
        <f t="shared" si="13"/>
        <v>0</v>
      </c>
      <c r="O232" s="195">
        <f t="shared" si="14"/>
        <v>0</v>
      </c>
      <c r="P232" s="356"/>
    </row>
    <row r="233" spans="1:16" ht="31.5" hidden="1" customHeight="1" x14ac:dyDescent="0.25">
      <c r="A233" s="132">
        <v>228</v>
      </c>
      <c r="B233" s="154" t="s">
        <v>763</v>
      </c>
      <c r="C233" s="154" t="s">
        <v>438</v>
      </c>
      <c r="D233" s="136"/>
      <c r="E233" s="137"/>
      <c r="F233" s="137"/>
      <c r="G233" s="135"/>
      <c r="H233" s="135"/>
      <c r="I233" s="135"/>
      <c r="J233" s="138"/>
      <c r="K233" s="138"/>
      <c r="L233" s="138"/>
      <c r="M233" s="193">
        <f t="shared" si="12"/>
        <v>0</v>
      </c>
      <c r="N233" s="194">
        <f t="shared" si="13"/>
        <v>0</v>
      </c>
      <c r="O233" s="195">
        <f t="shared" si="14"/>
        <v>0</v>
      </c>
      <c r="P233" s="356"/>
    </row>
    <row r="234" spans="1:16" ht="31.5" hidden="1" customHeight="1" x14ac:dyDescent="0.25">
      <c r="A234" s="132">
        <v>229</v>
      </c>
      <c r="B234" s="154" t="s">
        <v>764</v>
      </c>
      <c r="C234" s="154" t="s">
        <v>438</v>
      </c>
      <c r="D234" s="136"/>
      <c r="E234" s="137"/>
      <c r="F234" s="137"/>
      <c r="G234" s="135"/>
      <c r="H234" s="135"/>
      <c r="I234" s="135"/>
      <c r="J234" s="138"/>
      <c r="K234" s="138"/>
      <c r="L234" s="138"/>
      <c r="M234" s="193">
        <f t="shared" si="12"/>
        <v>0</v>
      </c>
      <c r="N234" s="194">
        <f t="shared" si="13"/>
        <v>0</v>
      </c>
      <c r="O234" s="195">
        <f t="shared" si="14"/>
        <v>0</v>
      </c>
      <c r="P234" s="356"/>
    </row>
    <row r="235" spans="1:16" ht="31.5" hidden="1" customHeight="1" x14ac:dyDescent="0.25">
      <c r="A235" s="132">
        <v>230</v>
      </c>
      <c r="B235" s="154" t="s">
        <v>765</v>
      </c>
      <c r="C235" s="154" t="s">
        <v>438</v>
      </c>
      <c r="D235" s="136"/>
      <c r="E235" s="137"/>
      <c r="F235" s="137"/>
      <c r="G235" s="135"/>
      <c r="H235" s="135"/>
      <c r="I235" s="135">
        <v>0</v>
      </c>
      <c r="J235" s="138"/>
      <c r="K235" s="138"/>
      <c r="L235" s="138"/>
      <c r="M235" s="193">
        <f t="shared" si="12"/>
        <v>0</v>
      </c>
      <c r="N235" s="194">
        <f t="shared" si="13"/>
        <v>0</v>
      </c>
      <c r="O235" s="195">
        <f t="shared" si="14"/>
        <v>0</v>
      </c>
      <c r="P235" s="356"/>
    </row>
    <row r="236" spans="1:16" ht="31.5" hidden="1" customHeight="1" x14ac:dyDescent="0.25">
      <c r="A236" s="132">
        <v>231</v>
      </c>
      <c r="B236" s="154" t="s">
        <v>766</v>
      </c>
      <c r="C236" s="154" t="s">
        <v>438</v>
      </c>
      <c r="D236" s="136"/>
      <c r="E236" s="137"/>
      <c r="F236" s="137"/>
      <c r="G236" s="135"/>
      <c r="H236" s="135"/>
      <c r="I236" s="135"/>
      <c r="J236" s="138"/>
      <c r="K236" s="138"/>
      <c r="L236" s="138"/>
      <c r="M236" s="193">
        <f t="shared" si="12"/>
        <v>0</v>
      </c>
      <c r="N236" s="194">
        <f t="shared" si="13"/>
        <v>0</v>
      </c>
      <c r="O236" s="195">
        <f t="shared" si="14"/>
        <v>0</v>
      </c>
      <c r="P236" s="356"/>
    </row>
    <row r="237" spans="1:16" ht="31.5" hidden="1" customHeight="1" x14ac:dyDescent="0.25">
      <c r="A237" s="132">
        <v>232</v>
      </c>
      <c r="B237" s="154" t="s">
        <v>767</v>
      </c>
      <c r="C237" s="154" t="s">
        <v>438</v>
      </c>
      <c r="D237" s="136"/>
      <c r="E237" s="137"/>
      <c r="F237" s="137"/>
      <c r="G237" s="135"/>
      <c r="H237" s="135"/>
      <c r="I237" s="135"/>
      <c r="J237" s="138"/>
      <c r="K237" s="138"/>
      <c r="L237" s="138"/>
      <c r="M237" s="193">
        <f t="shared" si="12"/>
        <v>0</v>
      </c>
      <c r="N237" s="194">
        <f t="shared" si="13"/>
        <v>0</v>
      </c>
      <c r="O237" s="195">
        <f t="shared" si="14"/>
        <v>0</v>
      </c>
      <c r="P237" s="356"/>
    </row>
    <row r="238" spans="1:16" ht="31.5" hidden="1" customHeight="1" x14ac:dyDescent="0.25">
      <c r="A238" s="132">
        <v>233</v>
      </c>
      <c r="B238" s="154" t="s">
        <v>768</v>
      </c>
      <c r="C238" s="154" t="s">
        <v>438</v>
      </c>
      <c r="D238" s="136"/>
      <c r="E238" s="137"/>
      <c r="F238" s="137"/>
      <c r="G238" s="135"/>
      <c r="H238" s="135"/>
      <c r="I238" s="135"/>
      <c r="J238" s="138"/>
      <c r="K238" s="138"/>
      <c r="L238" s="138"/>
      <c r="M238" s="193">
        <f t="shared" si="12"/>
        <v>0</v>
      </c>
      <c r="N238" s="194">
        <f t="shared" si="13"/>
        <v>0</v>
      </c>
      <c r="O238" s="195">
        <f t="shared" si="14"/>
        <v>0</v>
      </c>
      <c r="P238" s="356"/>
    </row>
    <row r="239" spans="1:16" ht="31.5" hidden="1" customHeight="1" x14ac:dyDescent="0.25">
      <c r="A239" s="132">
        <v>234</v>
      </c>
      <c r="B239" s="154" t="s">
        <v>770</v>
      </c>
      <c r="C239" s="154" t="s">
        <v>438</v>
      </c>
      <c r="D239" s="136"/>
      <c r="E239" s="137"/>
      <c r="F239" s="137"/>
      <c r="G239" s="135"/>
      <c r="H239" s="135"/>
      <c r="I239" s="135"/>
      <c r="J239" s="138"/>
      <c r="K239" s="138"/>
      <c r="L239" s="138"/>
      <c r="M239" s="193">
        <f t="shared" si="12"/>
        <v>0</v>
      </c>
      <c r="N239" s="194">
        <f t="shared" si="13"/>
        <v>0</v>
      </c>
      <c r="O239" s="195">
        <f t="shared" si="14"/>
        <v>0</v>
      </c>
      <c r="P239" s="356"/>
    </row>
    <row r="240" spans="1:16" ht="31.5" hidden="1" customHeight="1" x14ac:dyDescent="0.25">
      <c r="A240" s="132">
        <v>235</v>
      </c>
      <c r="B240" s="154" t="s">
        <v>771</v>
      </c>
      <c r="C240" s="154" t="s">
        <v>438</v>
      </c>
      <c r="D240" s="136"/>
      <c r="E240" s="137"/>
      <c r="F240" s="137"/>
      <c r="G240" s="135"/>
      <c r="H240" s="135"/>
      <c r="I240" s="135"/>
      <c r="J240" s="138"/>
      <c r="K240" s="138"/>
      <c r="L240" s="138"/>
      <c r="M240" s="193">
        <f t="shared" si="12"/>
        <v>0</v>
      </c>
      <c r="N240" s="194">
        <f t="shared" si="13"/>
        <v>0</v>
      </c>
      <c r="O240" s="195">
        <f t="shared" si="14"/>
        <v>0</v>
      </c>
      <c r="P240" s="356"/>
    </row>
    <row r="241" spans="1:16" ht="31.5" hidden="1" customHeight="1" x14ac:dyDescent="0.25">
      <c r="A241" s="132">
        <v>236</v>
      </c>
      <c r="B241" s="154" t="s">
        <v>113</v>
      </c>
      <c r="C241" s="154" t="s">
        <v>438</v>
      </c>
      <c r="D241" s="136"/>
      <c r="E241" s="137"/>
      <c r="F241" s="137"/>
      <c r="G241" s="135"/>
      <c r="H241" s="135"/>
      <c r="I241" s="135"/>
      <c r="J241" s="138"/>
      <c r="K241" s="138"/>
      <c r="L241" s="138"/>
      <c r="M241" s="193">
        <f t="shared" si="12"/>
        <v>0</v>
      </c>
      <c r="N241" s="194">
        <f t="shared" si="13"/>
        <v>0</v>
      </c>
      <c r="O241" s="195">
        <f t="shared" si="14"/>
        <v>0</v>
      </c>
      <c r="P241" s="356"/>
    </row>
    <row r="242" spans="1:16" ht="31.5" hidden="1" customHeight="1" x14ac:dyDescent="0.25">
      <c r="A242" s="132">
        <v>237</v>
      </c>
      <c r="B242" s="154" t="s">
        <v>772</v>
      </c>
      <c r="C242" s="154" t="s">
        <v>438</v>
      </c>
      <c r="D242" s="136"/>
      <c r="E242" s="137"/>
      <c r="F242" s="137"/>
      <c r="G242" s="135"/>
      <c r="H242" s="135"/>
      <c r="I242" s="135"/>
      <c r="J242" s="138"/>
      <c r="K242" s="138"/>
      <c r="L242" s="138"/>
      <c r="M242" s="193">
        <f t="shared" si="12"/>
        <v>0</v>
      </c>
      <c r="N242" s="194">
        <f t="shared" si="13"/>
        <v>0</v>
      </c>
      <c r="O242" s="195">
        <f t="shared" si="14"/>
        <v>0</v>
      </c>
      <c r="P242" s="356"/>
    </row>
    <row r="243" spans="1:16" ht="31.5" hidden="1" customHeight="1" x14ac:dyDescent="0.25">
      <c r="A243" s="132">
        <v>238</v>
      </c>
      <c r="B243" s="154" t="s">
        <v>773</v>
      </c>
      <c r="C243" s="154" t="s">
        <v>438</v>
      </c>
      <c r="D243" s="136"/>
      <c r="E243" s="137"/>
      <c r="F243" s="137"/>
      <c r="G243" s="135"/>
      <c r="H243" s="135"/>
      <c r="I243" s="135"/>
      <c r="J243" s="138"/>
      <c r="K243" s="138"/>
      <c r="L243" s="138"/>
      <c r="M243" s="193">
        <f t="shared" si="12"/>
        <v>0</v>
      </c>
      <c r="N243" s="194">
        <f t="shared" si="13"/>
        <v>0</v>
      </c>
      <c r="O243" s="195">
        <f t="shared" si="14"/>
        <v>0</v>
      </c>
      <c r="P243" s="356"/>
    </row>
    <row r="244" spans="1:16" ht="31.5" hidden="1" customHeight="1" x14ac:dyDescent="0.25">
      <c r="A244" s="132">
        <v>239</v>
      </c>
      <c r="B244" s="154" t="s">
        <v>813</v>
      </c>
      <c r="C244" s="154" t="s">
        <v>438</v>
      </c>
      <c r="D244" s="136"/>
      <c r="E244" s="137"/>
      <c r="F244" s="137"/>
      <c r="G244" s="135"/>
      <c r="H244" s="135"/>
      <c r="I244" s="135"/>
      <c r="J244" s="138"/>
      <c r="K244" s="138"/>
      <c r="L244" s="138"/>
      <c r="M244" s="193">
        <f t="shared" si="12"/>
        <v>0</v>
      </c>
      <c r="N244" s="194">
        <f t="shared" si="13"/>
        <v>0</v>
      </c>
      <c r="O244" s="195">
        <f t="shared" si="14"/>
        <v>0</v>
      </c>
      <c r="P244" s="356"/>
    </row>
    <row r="245" spans="1:16" ht="31.5" hidden="1" customHeight="1" x14ac:dyDescent="0.25">
      <c r="A245" s="132">
        <v>240</v>
      </c>
      <c r="B245" s="154" t="s">
        <v>814</v>
      </c>
      <c r="C245" s="154" t="s">
        <v>438</v>
      </c>
      <c r="D245" s="136"/>
      <c r="E245" s="137"/>
      <c r="F245" s="137"/>
      <c r="G245" s="135"/>
      <c r="H245" s="135"/>
      <c r="I245" s="135"/>
      <c r="J245" s="138"/>
      <c r="K245" s="138"/>
      <c r="L245" s="138"/>
      <c r="M245" s="193">
        <f t="shared" si="12"/>
        <v>0</v>
      </c>
      <c r="N245" s="194">
        <f t="shared" si="13"/>
        <v>0</v>
      </c>
      <c r="O245" s="195">
        <f t="shared" si="14"/>
        <v>0</v>
      </c>
      <c r="P245" s="356"/>
    </row>
    <row r="246" spans="1:16" ht="31.5" hidden="1" customHeight="1" x14ac:dyDescent="0.25">
      <c r="A246" s="132">
        <v>241</v>
      </c>
      <c r="B246" s="154" t="s">
        <v>769</v>
      </c>
      <c r="C246" s="154" t="s">
        <v>438</v>
      </c>
      <c r="D246" s="136"/>
      <c r="E246" s="137"/>
      <c r="F246" s="137"/>
      <c r="G246" s="135"/>
      <c r="H246" s="135"/>
      <c r="I246" s="135"/>
      <c r="J246" s="138"/>
      <c r="K246" s="138"/>
      <c r="L246" s="138"/>
      <c r="M246" s="193">
        <f t="shared" si="12"/>
        <v>0</v>
      </c>
      <c r="N246" s="194">
        <f t="shared" si="13"/>
        <v>0</v>
      </c>
      <c r="O246" s="195">
        <f t="shared" si="14"/>
        <v>0</v>
      </c>
      <c r="P246" s="356"/>
    </row>
    <row r="247" spans="1:16" ht="31.5" hidden="1" customHeight="1" x14ac:dyDescent="0.25">
      <c r="A247" s="132">
        <v>242</v>
      </c>
      <c r="B247" s="154" t="s">
        <v>774</v>
      </c>
      <c r="C247" s="154" t="s">
        <v>438</v>
      </c>
      <c r="D247" s="136"/>
      <c r="E247" s="137"/>
      <c r="F247" s="137"/>
      <c r="G247" s="135"/>
      <c r="H247" s="135"/>
      <c r="I247" s="135"/>
      <c r="J247" s="138"/>
      <c r="K247" s="138"/>
      <c r="L247" s="138"/>
      <c r="M247" s="193">
        <f t="shared" si="12"/>
        <v>0</v>
      </c>
      <c r="N247" s="194">
        <f t="shared" si="13"/>
        <v>0</v>
      </c>
      <c r="O247" s="195">
        <f t="shared" si="14"/>
        <v>0</v>
      </c>
      <c r="P247" s="356"/>
    </row>
    <row r="248" spans="1:16" ht="31.5" hidden="1" customHeight="1" x14ac:dyDescent="0.25">
      <c r="A248" s="132">
        <v>243</v>
      </c>
      <c r="B248" s="154" t="s">
        <v>775</v>
      </c>
      <c r="C248" s="154" t="s">
        <v>438</v>
      </c>
      <c r="D248" s="136"/>
      <c r="E248" s="137"/>
      <c r="F248" s="137"/>
      <c r="G248" s="135"/>
      <c r="H248" s="135"/>
      <c r="I248" s="135"/>
      <c r="J248" s="138"/>
      <c r="K248" s="138"/>
      <c r="L248" s="138"/>
      <c r="M248" s="193">
        <f t="shared" si="12"/>
        <v>0</v>
      </c>
      <c r="N248" s="194">
        <f t="shared" si="13"/>
        <v>0</v>
      </c>
      <c r="O248" s="195">
        <f t="shared" si="14"/>
        <v>0</v>
      </c>
      <c r="P248" s="356"/>
    </row>
    <row r="249" spans="1:16" ht="47.25" hidden="1" customHeight="1" x14ac:dyDescent="0.25">
      <c r="A249" s="132">
        <v>244</v>
      </c>
      <c r="B249" s="154" t="s">
        <v>778</v>
      </c>
      <c r="C249" s="154" t="s">
        <v>438</v>
      </c>
      <c r="D249" s="136"/>
      <c r="E249" s="137"/>
      <c r="F249" s="137"/>
      <c r="G249" s="135"/>
      <c r="H249" s="135"/>
      <c r="I249" s="135"/>
      <c r="J249" s="138"/>
      <c r="K249" s="138"/>
      <c r="L249" s="138"/>
      <c r="M249" s="193">
        <f t="shared" si="12"/>
        <v>0</v>
      </c>
      <c r="N249" s="194">
        <f t="shared" si="13"/>
        <v>0</v>
      </c>
      <c r="O249" s="195">
        <f t="shared" si="14"/>
        <v>0</v>
      </c>
      <c r="P249" s="356"/>
    </row>
    <row r="250" spans="1:16" ht="31.5" hidden="1" customHeight="1" x14ac:dyDescent="0.25">
      <c r="A250" s="132">
        <v>245</v>
      </c>
      <c r="B250" s="154" t="s">
        <v>815</v>
      </c>
      <c r="C250" s="154" t="s">
        <v>438</v>
      </c>
      <c r="D250" s="136"/>
      <c r="E250" s="137"/>
      <c r="F250" s="137"/>
      <c r="G250" s="135"/>
      <c r="H250" s="135"/>
      <c r="I250" s="135"/>
      <c r="J250" s="138"/>
      <c r="K250" s="138"/>
      <c r="L250" s="138"/>
      <c r="M250" s="193">
        <f t="shared" si="12"/>
        <v>0</v>
      </c>
      <c r="N250" s="194">
        <f t="shared" si="13"/>
        <v>0</v>
      </c>
      <c r="O250" s="195">
        <f t="shared" si="14"/>
        <v>0</v>
      </c>
      <c r="P250" s="356"/>
    </row>
    <row r="251" spans="1:16" ht="31.5" hidden="1" customHeight="1" x14ac:dyDescent="0.25">
      <c r="A251" s="132">
        <v>246</v>
      </c>
      <c r="B251" s="154" t="s">
        <v>777</v>
      </c>
      <c r="C251" s="154" t="s">
        <v>438</v>
      </c>
      <c r="D251" s="136"/>
      <c r="E251" s="137"/>
      <c r="F251" s="137"/>
      <c r="G251" s="135"/>
      <c r="H251" s="135"/>
      <c r="I251" s="135"/>
      <c r="J251" s="138"/>
      <c r="K251" s="138"/>
      <c r="L251" s="138"/>
      <c r="M251" s="193">
        <f t="shared" si="12"/>
        <v>0</v>
      </c>
      <c r="N251" s="194">
        <f t="shared" si="13"/>
        <v>0</v>
      </c>
      <c r="O251" s="195">
        <f t="shared" si="14"/>
        <v>0</v>
      </c>
      <c r="P251" s="356"/>
    </row>
    <row r="252" spans="1:16" ht="47.25" hidden="1" customHeight="1" x14ac:dyDescent="0.25">
      <c r="A252" s="132">
        <v>247</v>
      </c>
      <c r="B252" s="154" t="s">
        <v>816</v>
      </c>
      <c r="C252" s="154" t="s">
        <v>438</v>
      </c>
      <c r="D252" s="136"/>
      <c r="E252" s="137"/>
      <c r="F252" s="137"/>
      <c r="G252" s="135"/>
      <c r="H252" s="135"/>
      <c r="I252" s="135"/>
      <c r="J252" s="138"/>
      <c r="K252" s="138"/>
      <c r="L252" s="138"/>
      <c r="M252" s="193">
        <f t="shared" si="12"/>
        <v>0</v>
      </c>
      <c r="N252" s="194">
        <f t="shared" si="13"/>
        <v>0</v>
      </c>
      <c r="O252" s="195">
        <f t="shared" si="14"/>
        <v>0</v>
      </c>
      <c r="P252" s="356"/>
    </row>
    <row r="253" spans="1:16" x14ac:dyDescent="0.25">
      <c r="A253" s="132">
        <v>248</v>
      </c>
      <c r="B253" s="154" t="s">
        <v>2</v>
      </c>
      <c r="C253" s="154" t="s">
        <v>40</v>
      </c>
      <c r="D253" s="136"/>
      <c r="E253" s="137"/>
      <c r="F253" s="137">
        <v>565.91999999999996</v>
      </c>
      <c r="G253" s="135"/>
      <c r="H253" s="135"/>
      <c r="I253" s="135">
        <v>495</v>
      </c>
      <c r="J253" s="138"/>
      <c r="K253" s="138"/>
      <c r="L253" s="138">
        <f>I253/F253</f>
        <v>0.87468193384223925</v>
      </c>
      <c r="M253" s="193">
        <v>3</v>
      </c>
      <c r="N253" s="278">
        <f t="shared" si="13"/>
        <v>14</v>
      </c>
      <c r="O253" s="195">
        <f t="shared" si="14"/>
        <v>14.85</v>
      </c>
      <c r="P253" s="356" t="s">
        <v>844</v>
      </c>
    </row>
    <row r="254" spans="1:16" ht="31.5" hidden="1" x14ac:dyDescent="0.25">
      <c r="A254" s="132">
        <v>249</v>
      </c>
      <c r="B254" s="154" t="s">
        <v>700</v>
      </c>
      <c r="C254" s="154" t="s">
        <v>40</v>
      </c>
      <c r="D254" s="136"/>
      <c r="E254" s="137"/>
      <c r="F254" s="137"/>
      <c r="G254" s="135"/>
      <c r="H254" s="135"/>
      <c r="I254" s="135">
        <v>30</v>
      </c>
      <c r="J254" s="138"/>
      <c r="K254" s="138"/>
      <c r="L254" s="138"/>
      <c r="M254" s="193">
        <v>0</v>
      </c>
      <c r="N254" s="194">
        <f t="shared" si="13"/>
        <v>0</v>
      </c>
      <c r="O254" s="195">
        <f t="shared" si="14"/>
        <v>0</v>
      </c>
      <c r="P254" s="356"/>
    </row>
    <row r="255" spans="1:16" ht="31.5" x14ac:dyDescent="0.25">
      <c r="A255" s="132">
        <v>250</v>
      </c>
      <c r="B255" s="154" t="s">
        <v>105</v>
      </c>
      <c r="C255" s="154" t="s">
        <v>40</v>
      </c>
      <c r="D255" s="136"/>
      <c r="E255" s="137"/>
      <c r="F255" s="137">
        <v>217.18</v>
      </c>
      <c r="G255" s="135"/>
      <c r="H255" s="135"/>
      <c r="I255" s="135">
        <v>227</v>
      </c>
      <c r="J255" s="138"/>
      <c r="K255" s="138"/>
      <c r="L255" s="138">
        <f>I255/F255</f>
        <v>1.045215949903306</v>
      </c>
      <c r="M255" s="193">
        <f t="shared" si="12"/>
        <v>10</v>
      </c>
      <c r="N255" s="278">
        <f t="shared" si="13"/>
        <v>22</v>
      </c>
      <c r="O255" s="195">
        <f t="shared" si="14"/>
        <v>22.7</v>
      </c>
      <c r="P255" s="356">
        <v>22</v>
      </c>
    </row>
    <row r="256" spans="1:16" ht="31.5" x14ac:dyDescent="0.25">
      <c r="A256" s="132">
        <v>251</v>
      </c>
      <c r="B256" s="154" t="s">
        <v>243</v>
      </c>
      <c r="C256" s="154" t="s">
        <v>40</v>
      </c>
      <c r="D256" s="136"/>
      <c r="E256" s="137"/>
      <c r="F256" s="137">
        <v>74.7</v>
      </c>
      <c r="G256" s="135"/>
      <c r="H256" s="135"/>
      <c r="I256" s="135">
        <v>75</v>
      </c>
      <c r="J256" s="138"/>
      <c r="K256" s="138"/>
      <c r="L256" s="138">
        <f>I256/F256</f>
        <v>1.0040160642570282</v>
      </c>
      <c r="M256" s="193">
        <f t="shared" si="12"/>
        <v>10</v>
      </c>
      <c r="N256" s="278">
        <f t="shared" si="13"/>
        <v>7</v>
      </c>
      <c r="O256" s="195">
        <f t="shared" si="14"/>
        <v>7.5</v>
      </c>
      <c r="P256" s="356">
        <v>7</v>
      </c>
    </row>
    <row r="257" spans="1:16" ht="15.75" hidden="1" customHeight="1" x14ac:dyDescent="0.25">
      <c r="A257" s="132">
        <v>252</v>
      </c>
      <c r="B257" s="154" t="s">
        <v>2</v>
      </c>
      <c r="C257" s="154" t="s">
        <v>67</v>
      </c>
      <c r="D257" s="136"/>
      <c r="E257" s="137"/>
      <c r="F257" s="137"/>
      <c r="G257" s="135"/>
      <c r="H257" s="135"/>
      <c r="I257" s="135">
        <v>0</v>
      </c>
      <c r="J257" s="138"/>
      <c r="K257" s="138"/>
      <c r="L257" s="138"/>
      <c r="M257" s="193">
        <f t="shared" si="12"/>
        <v>0</v>
      </c>
      <c r="N257" s="194">
        <f t="shared" si="13"/>
        <v>0</v>
      </c>
      <c r="O257" s="195">
        <f t="shared" si="14"/>
        <v>0</v>
      </c>
      <c r="P257" s="356"/>
    </row>
    <row r="258" spans="1:16" ht="31.5" hidden="1" customHeight="1" x14ac:dyDescent="0.25">
      <c r="A258" s="132">
        <v>253</v>
      </c>
      <c r="B258" s="154" t="s">
        <v>817</v>
      </c>
      <c r="C258" s="154" t="s">
        <v>67</v>
      </c>
      <c r="D258" s="136"/>
      <c r="E258" s="137"/>
      <c r="F258" s="137"/>
      <c r="G258" s="135"/>
      <c r="H258" s="135"/>
      <c r="I258" s="135"/>
      <c r="J258" s="138"/>
      <c r="K258" s="138"/>
      <c r="L258" s="138"/>
      <c r="M258" s="193">
        <f t="shared" si="12"/>
        <v>0</v>
      </c>
      <c r="N258" s="194">
        <f t="shared" si="13"/>
        <v>0</v>
      </c>
      <c r="O258" s="195">
        <f t="shared" si="14"/>
        <v>0</v>
      </c>
      <c r="P258" s="356"/>
    </row>
    <row r="259" spans="1:16" ht="31.5" hidden="1" customHeight="1" x14ac:dyDescent="0.25">
      <c r="A259" s="132">
        <v>254</v>
      </c>
      <c r="B259" s="154" t="s">
        <v>738</v>
      </c>
      <c r="C259" s="154" t="s">
        <v>67</v>
      </c>
      <c r="D259" s="136"/>
      <c r="E259" s="137"/>
      <c r="F259" s="137"/>
      <c r="G259" s="135"/>
      <c r="H259" s="135"/>
      <c r="I259" s="135">
        <v>0</v>
      </c>
      <c r="J259" s="138"/>
      <c r="K259" s="138"/>
      <c r="L259" s="138"/>
      <c r="M259" s="193">
        <f t="shared" si="12"/>
        <v>0</v>
      </c>
      <c r="N259" s="194">
        <f t="shared" si="13"/>
        <v>0</v>
      </c>
      <c r="O259" s="195">
        <f t="shared" si="14"/>
        <v>0</v>
      </c>
      <c r="P259" s="356"/>
    </row>
    <row r="260" spans="1:16" ht="31.5" hidden="1" customHeight="1" x14ac:dyDescent="0.25">
      <c r="A260" s="132">
        <v>255</v>
      </c>
      <c r="B260" s="154" t="s">
        <v>818</v>
      </c>
      <c r="C260" s="154" t="s">
        <v>67</v>
      </c>
      <c r="D260" s="136"/>
      <c r="E260" s="137"/>
      <c r="F260" s="137"/>
      <c r="G260" s="135"/>
      <c r="H260" s="135"/>
      <c r="I260" s="135"/>
      <c r="J260" s="138"/>
      <c r="K260" s="138"/>
      <c r="L260" s="138"/>
      <c r="M260" s="193">
        <f t="shared" si="12"/>
        <v>0</v>
      </c>
      <c r="N260" s="194">
        <f t="shared" si="13"/>
        <v>0</v>
      </c>
      <c r="O260" s="195">
        <f t="shared" si="14"/>
        <v>0</v>
      </c>
      <c r="P260" s="356"/>
    </row>
    <row r="261" spans="1:16" ht="31.5" hidden="1" customHeight="1" x14ac:dyDescent="0.25">
      <c r="A261" s="132">
        <v>256</v>
      </c>
      <c r="B261" s="154" t="s">
        <v>739</v>
      </c>
      <c r="C261" s="154" t="s">
        <v>67</v>
      </c>
      <c r="D261" s="136"/>
      <c r="E261" s="137"/>
      <c r="F261" s="137"/>
      <c r="G261" s="135"/>
      <c r="H261" s="135"/>
      <c r="I261" s="135">
        <v>0</v>
      </c>
      <c r="J261" s="138"/>
      <c r="K261" s="138"/>
      <c r="L261" s="138"/>
      <c r="M261" s="193">
        <f t="shared" si="12"/>
        <v>0</v>
      </c>
      <c r="N261" s="194">
        <f t="shared" si="13"/>
        <v>0</v>
      </c>
      <c r="O261" s="195">
        <f t="shared" si="14"/>
        <v>0</v>
      </c>
      <c r="P261" s="356"/>
    </row>
    <row r="262" spans="1:16" ht="31.5" hidden="1" customHeight="1" x14ac:dyDescent="0.25">
      <c r="A262" s="132">
        <v>257</v>
      </c>
      <c r="B262" s="154" t="s">
        <v>106</v>
      </c>
      <c r="C262" s="154" t="s">
        <v>67</v>
      </c>
      <c r="D262" s="136"/>
      <c r="E262" s="137"/>
      <c r="F262" s="137"/>
      <c r="G262" s="135"/>
      <c r="H262" s="135"/>
      <c r="I262" s="135">
        <v>0</v>
      </c>
      <c r="J262" s="138"/>
      <c r="K262" s="138"/>
      <c r="L262" s="138"/>
      <c r="M262" s="193">
        <f t="shared" si="12"/>
        <v>0</v>
      </c>
      <c r="N262" s="194">
        <f t="shared" si="13"/>
        <v>0</v>
      </c>
      <c r="O262" s="195">
        <f t="shared" si="14"/>
        <v>0</v>
      </c>
      <c r="P262" s="356"/>
    </row>
    <row r="263" spans="1:16" x14ac:dyDescent="0.25">
      <c r="A263" s="132">
        <v>258</v>
      </c>
      <c r="B263" s="154" t="s">
        <v>2</v>
      </c>
      <c r="C263" s="154" t="s">
        <v>69</v>
      </c>
      <c r="D263" s="136"/>
      <c r="E263" s="137"/>
      <c r="F263" s="137">
        <v>489.01799999999997</v>
      </c>
      <c r="G263" s="135"/>
      <c r="H263" s="135"/>
      <c r="I263" s="135">
        <v>775</v>
      </c>
      <c r="J263" s="138"/>
      <c r="K263" s="138"/>
      <c r="L263" s="138">
        <f>I263/F263</f>
        <v>1.5848087391466164</v>
      </c>
      <c r="M263" s="193">
        <v>4</v>
      </c>
      <c r="N263" s="278">
        <f t="shared" si="13"/>
        <v>31</v>
      </c>
      <c r="O263" s="195">
        <f t="shared" si="14"/>
        <v>31</v>
      </c>
      <c r="P263" s="356" t="s">
        <v>844</v>
      </c>
    </row>
    <row r="264" spans="1:16" ht="31.5" hidden="1" customHeight="1" x14ac:dyDescent="0.25">
      <c r="A264" s="132">
        <v>259</v>
      </c>
      <c r="B264" s="154" t="s">
        <v>740</v>
      </c>
      <c r="C264" s="154" t="s">
        <v>69</v>
      </c>
      <c r="D264" s="136"/>
      <c r="E264" s="137"/>
      <c r="F264" s="137"/>
      <c r="G264" s="135"/>
      <c r="H264" s="135"/>
      <c r="I264" s="135">
        <v>0</v>
      </c>
      <c r="J264" s="138"/>
      <c r="K264" s="138"/>
      <c r="L264" s="138"/>
      <c r="M264" s="193">
        <f t="shared" ref="M264:M280" si="15">IF(I264&lt;10,0,10)</f>
        <v>0</v>
      </c>
      <c r="N264" s="194">
        <f t="shared" ref="N264:N282" si="16">ROUNDDOWN(O264,0)</f>
        <v>0</v>
      </c>
      <c r="O264" s="195">
        <f t="shared" ref="O264:O282" si="17">I264*M264/100</f>
        <v>0</v>
      </c>
      <c r="P264" s="356"/>
    </row>
    <row r="265" spans="1:16" ht="31.5" hidden="1" customHeight="1" x14ac:dyDescent="0.25">
      <c r="A265" s="132">
        <v>260</v>
      </c>
      <c r="B265" s="154" t="s">
        <v>819</v>
      </c>
      <c r="C265" s="154" t="s">
        <v>69</v>
      </c>
      <c r="D265" s="136"/>
      <c r="E265" s="137"/>
      <c r="F265" s="137"/>
      <c r="G265" s="135"/>
      <c r="H265" s="135"/>
      <c r="I265" s="135"/>
      <c r="J265" s="138"/>
      <c r="K265" s="138"/>
      <c r="L265" s="138"/>
      <c r="M265" s="193">
        <f t="shared" si="15"/>
        <v>0</v>
      </c>
      <c r="N265" s="194">
        <f t="shared" si="16"/>
        <v>0</v>
      </c>
      <c r="O265" s="195">
        <f t="shared" si="17"/>
        <v>0</v>
      </c>
      <c r="P265" s="356"/>
    </row>
    <row r="266" spans="1:16" ht="31.5" hidden="1" customHeight="1" x14ac:dyDescent="0.25">
      <c r="A266" s="132">
        <v>261</v>
      </c>
      <c r="B266" s="154" t="s">
        <v>108</v>
      </c>
      <c r="C266" s="154" t="s">
        <v>69</v>
      </c>
      <c r="D266" s="136"/>
      <c r="E266" s="137"/>
      <c r="F266" s="137"/>
      <c r="G266" s="135"/>
      <c r="H266" s="135"/>
      <c r="I266" s="135">
        <v>0</v>
      </c>
      <c r="J266" s="138"/>
      <c r="K266" s="138"/>
      <c r="L266" s="138"/>
      <c r="M266" s="193">
        <f t="shared" si="15"/>
        <v>0</v>
      </c>
      <c r="N266" s="194">
        <f t="shared" si="16"/>
        <v>0</v>
      </c>
      <c r="O266" s="195">
        <f t="shared" si="17"/>
        <v>0</v>
      </c>
      <c r="P266" s="356"/>
    </row>
    <row r="267" spans="1:16" ht="31.5" x14ac:dyDescent="0.25">
      <c r="A267" s="132">
        <v>262</v>
      </c>
      <c r="B267" s="154" t="s">
        <v>280</v>
      </c>
      <c r="C267" s="154" t="s">
        <v>69</v>
      </c>
      <c r="D267" s="136"/>
      <c r="E267" s="137"/>
      <c r="F267" s="137">
        <v>32.61</v>
      </c>
      <c r="G267" s="135"/>
      <c r="H267" s="135"/>
      <c r="I267" s="135">
        <v>130</v>
      </c>
      <c r="J267" s="138"/>
      <c r="K267" s="138"/>
      <c r="L267" s="138">
        <f>I267/F267</f>
        <v>3.9865072063784117</v>
      </c>
      <c r="M267" s="193">
        <v>8</v>
      </c>
      <c r="N267" s="278">
        <f t="shared" si="16"/>
        <v>10</v>
      </c>
      <c r="O267" s="195">
        <f t="shared" si="17"/>
        <v>10.4</v>
      </c>
      <c r="P267" s="356">
        <v>10</v>
      </c>
    </row>
    <row r="268" spans="1:16" ht="31.5" hidden="1" customHeight="1" x14ac:dyDescent="0.25">
      <c r="A268" s="132">
        <v>263</v>
      </c>
      <c r="B268" s="154" t="s">
        <v>107</v>
      </c>
      <c r="C268" s="154" t="s">
        <v>69</v>
      </c>
      <c r="D268" s="136"/>
      <c r="E268" s="137"/>
      <c r="F268" s="137"/>
      <c r="G268" s="135"/>
      <c r="H268" s="135"/>
      <c r="I268" s="135"/>
      <c r="J268" s="138"/>
      <c r="K268" s="138"/>
      <c r="L268" s="138"/>
      <c r="M268" s="193">
        <f t="shared" si="15"/>
        <v>0</v>
      </c>
      <c r="N268" s="194">
        <f t="shared" si="16"/>
        <v>0</v>
      </c>
      <c r="O268" s="195">
        <f t="shared" si="17"/>
        <v>0</v>
      </c>
      <c r="P268" s="356"/>
    </row>
    <row r="269" spans="1:16" ht="31.5" x14ac:dyDescent="0.25">
      <c r="A269" s="132">
        <v>264</v>
      </c>
      <c r="B269" s="154" t="s">
        <v>741</v>
      </c>
      <c r="C269" s="154" t="s">
        <v>69</v>
      </c>
      <c r="D269" s="136"/>
      <c r="E269" s="137"/>
      <c r="F269" s="137">
        <v>52.71</v>
      </c>
      <c r="G269" s="135"/>
      <c r="H269" s="135"/>
      <c r="I269" s="135">
        <v>28</v>
      </c>
      <c r="J269" s="138"/>
      <c r="K269" s="138"/>
      <c r="L269" s="138">
        <f>I269/F269</f>
        <v>0.53120849933598935</v>
      </c>
      <c r="M269" s="193">
        <f t="shared" si="15"/>
        <v>10</v>
      </c>
      <c r="N269" s="278">
        <f t="shared" si="16"/>
        <v>2</v>
      </c>
      <c r="O269" s="195">
        <f t="shared" si="17"/>
        <v>2.8</v>
      </c>
      <c r="P269" s="356">
        <v>2</v>
      </c>
    </row>
    <row r="270" spans="1:16" ht="31.5" x14ac:dyDescent="0.25">
      <c r="A270" s="132">
        <v>265</v>
      </c>
      <c r="B270" s="154" t="s">
        <v>109</v>
      </c>
      <c r="C270" s="154" t="s">
        <v>69</v>
      </c>
      <c r="D270" s="136"/>
      <c r="E270" s="137"/>
      <c r="F270" s="137">
        <v>25</v>
      </c>
      <c r="G270" s="135"/>
      <c r="H270" s="135"/>
      <c r="I270" s="135">
        <v>75</v>
      </c>
      <c r="J270" s="138"/>
      <c r="K270" s="138"/>
      <c r="L270" s="138">
        <f>I270/F270</f>
        <v>3</v>
      </c>
      <c r="M270" s="193">
        <f t="shared" si="15"/>
        <v>10</v>
      </c>
      <c r="N270" s="278">
        <f t="shared" si="16"/>
        <v>7</v>
      </c>
      <c r="O270" s="195">
        <f t="shared" si="17"/>
        <v>7.5</v>
      </c>
      <c r="P270" s="356">
        <v>7</v>
      </c>
    </row>
    <row r="271" spans="1:16" x14ac:dyDescent="0.25">
      <c r="A271" s="132">
        <v>266</v>
      </c>
      <c r="B271" s="154" t="s">
        <v>2</v>
      </c>
      <c r="C271" s="154" t="s">
        <v>270</v>
      </c>
      <c r="D271" s="136"/>
      <c r="E271" s="137"/>
      <c r="F271" s="137">
        <v>105.76</v>
      </c>
      <c r="G271" s="135"/>
      <c r="H271" s="135"/>
      <c r="I271" s="135">
        <v>117</v>
      </c>
      <c r="J271" s="138"/>
      <c r="K271" s="138"/>
      <c r="L271" s="138">
        <f>I271/F271</f>
        <v>1.1062783661119515</v>
      </c>
      <c r="M271" s="193">
        <f t="shared" si="15"/>
        <v>10</v>
      </c>
      <c r="N271" s="278">
        <f t="shared" si="16"/>
        <v>11</v>
      </c>
      <c r="O271" s="195">
        <f t="shared" si="17"/>
        <v>11.7</v>
      </c>
      <c r="P271" s="356" t="s">
        <v>844</v>
      </c>
    </row>
    <row r="272" spans="1:16" ht="31.5" x14ac:dyDescent="0.25">
      <c r="A272" s="132">
        <v>267</v>
      </c>
      <c r="B272" s="154" t="s">
        <v>124</v>
      </c>
      <c r="C272" s="154" t="s">
        <v>270</v>
      </c>
      <c r="D272" s="136"/>
      <c r="E272" s="137"/>
      <c r="F272" s="137">
        <v>239.803</v>
      </c>
      <c r="G272" s="135"/>
      <c r="H272" s="135"/>
      <c r="I272" s="135">
        <v>390</v>
      </c>
      <c r="J272" s="138"/>
      <c r="K272" s="138"/>
      <c r="L272" s="138">
        <f>I272/F272</f>
        <v>1.6263349499380741</v>
      </c>
      <c r="M272" s="193">
        <v>1</v>
      </c>
      <c r="N272" s="278">
        <f t="shared" si="16"/>
        <v>3</v>
      </c>
      <c r="O272" s="195">
        <f t="shared" si="17"/>
        <v>3.9</v>
      </c>
      <c r="P272" s="356">
        <v>3</v>
      </c>
    </row>
    <row r="273" spans="1:16" ht="47.25" hidden="1" customHeight="1" x14ac:dyDescent="0.25">
      <c r="A273" s="132">
        <v>268</v>
      </c>
      <c r="B273" s="154" t="s">
        <v>86</v>
      </c>
      <c r="C273" s="154" t="s">
        <v>270</v>
      </c>
      <c r="D273" s="136"/>
      <c r="E273" s="137"/>
      <c r="F273" s="137"/>
      <c r="G273" s="135"/>
      <c r="H273" s="135"/>
      <c r="I273" s="135">
        <v>0</v>
      </c>
      <c r="J273" s="138"/>
      <c r="K273" s="138"/>
      <c r="L273" s="138"/>
      <c r="M273" s="193">
        <f t="shared" si="15"/>
        <v>0</v>
      </c>
      <c r="N273" s="194">
        <f t="shared" si="16"/>
        <v>0</v>
      </c>
      <c r="O273" s="195">
        <f t="shared" si="17"/>
        <v>0</v>
      </c>
      <c r="P273" s="356"/>
    </row>
    <row r="274" spans="1:16" x14ac:dyDescent="0.25">
      <c r="A274" s="132">
        <v>269</v>
      </c>
      <c r="B274" s="154" t="s">
        <v>2</v>
      </c>
      <c r="C274" s="154" t="s">
        <v>41</v>
      </c>
      <c r="D274" s="136"/>
      <c r="E274" s="137"/>
      <c r="F274" s="137">
        <v>41.54</v>
      </c>
      <c r="G274" s="135"/>
      <c r="H274" s="135"/>
      <c r="I274" s="135">
        <v>60</v>
      </c>
      <c r="J274" s="138"/>
      <c r="K274" s="138"/>
      <c r="L274" s="138">
        <f t="shared" ref="L274:L279" si="18">I274/F274</f>
        <v>1.4443909484833894</v>
      </c>
      <c r="M274" s="193">
        <f t="shared" si="15"/>
        <v>10</v>
      </c>
      <c r="N274" s="278">
        <f t="shared" si="16"/>
        <v>6</v>
      </c>
      <c r="O274" s="195">
        <f t="shared" si="17"/>
        <v>6</v>
      </c>
      <c r="P274" s="356" t="s">
        <v>844</v>
      </c>
    </row>
    <row r="275" spans="1:16" ht="47.25" x14ac:dyDescent="0.25">
      <c r="A275" s="132">
        <v>270</v>
      </c>
      <c r="B275" s="154" t="s">
        <v>86</v>
      </c>
      <c r="C275" s="154" t="s">
        <v>41</v>
      </c>
      <c r="D275" s="136"/>
      <c r="E275" s="137"/>
      <c r="F275" s="137">
        <v>127.6</v>
      </c>
      <c r="G275" s="135"/>
      <c r="H275" s="135"/>
      <c r="I275" s="135">
        <v>236</v>
      </c>
      <c r="J275" s="138"/>
      <c r="K275" s="138"/>
      <c r="L275" s="138">
        <f t="shared" si="18"/>
        <v>1.8495297805642634</v>
      </c>
      <c r="M275" s="193">
        <f t="shared" si="15"/>
        <v>10</v>
      </c>
      <c r="N275" s="278">
        <f t="shared" si="16"/>
        <v>23</v>
      </c>
      <c r="O275" s="195">
        <f t="shared" si="17"/>
        <v>23.6</v>
      </c>
      <c r="P275" s="356">
        <v>23</v>
      </c>
    </row>
    <row r="276" spans="1:16" x14ac:dyDescent="0.25">
      <c r="A276" s="132">
        <v>271</v>
      </c>
      <c r="B276" s="154" t="s">
        <v>2</v>
      </c>
      <c r="C276" s="154" t="s">
        <v>42</v>
      </c>
      <c r="D276" s="136"/>
      <c r="E276" s="137"/>
      <c r="F276" s="137">
        <v>52.59</v>
      </c>
      <c r="G276" s="135"/>
      <c r="H276" s="135"/>
      <c r="I276" s="135">
        <v>91</v>
      </c>
      <c r="J276" s="138"/>
      <c r="K276" s="138"/>
      <c r="L276" s="138">
        <f t="shared" si="18"/>
        <v>1.7303669899220382</v>
      </c>
      <c r="M276" s="193">
        <v>6</v>
      </c>
      <c r="N276" s="278">
        <f t="shared" si="16"/>
        <v>5</v>
      </c>
      <c r="O276" s="195">
        <f t="shared" si="17"/>
        <v>5.46</v>
      </c>
      <c r="P276" s="356" t="s">
        <v>844</v>
      </c>
    </row>
    <row r="277" spans="1:16" ht="31.5" x14ac:dyDescent="0.25">
      <c r="A277" s="132">
        <v>272</v>
      </c>
      <c r="B277" s="154" t="s">
        <v>125</v>
      </c>
      <c r="C277" s="154" t="s">
        <v>42</v>
      </c>
      <c r="D277" s="136"/>
      <c r="E277" s="137"/>
      <c r="F277" s="137">
        <v>40.4</v>
      </c>
      <c r="G277" s="135"/>
      <c r="H277" s="135"/>
      <c r="I277" s="135">
        <v>207</v>
      </c>
      <c r="J277" s="138"/>
      <c r="K277" s="138"/>
      <c r="L277" s="138">
        <f t="shared" si="18"/>
        <v>5.1237623762376243</v>
      </c>
      <c r="M277" s="193">
        <f t="shared" si="15"/>
        <v>10</v>
      </c>
      <c r="N277" s="278">
        <f t="shared" si="16"/>
        <v>20</v>
      </c>
      <c r="O277" s="195">
        <f t="shared" si="17"/>
        <v>20.7</v>
      </c>
      <c r="P277" s="356">
        <v>20</v>
      </c>
    </row>
    <row r="278" spans="1:16" ht="31.5" hidden="1" x14ac:dyDescent="0.25">
      <c r="A278" s="132">
        <v>273</v>
      </c>
      <c r="B278" s="154" t="s">
        <v>276</v>
      </c>
      <c r="C278" s="154" t="s">
        <v>42</v>
      </c>
      <c r="D278" s="136"/>
      <c r="E278" s="137"/>
      <c r="F278" s="137"/>
      <c r="G278" s="135"/>
      <c r="H278" s="135"/>
      <c r="I278" s="135">
        <v>110</v>
      </c>
      <c r="J278" s="138"/>
      <c r="K278" s="138"/>
      <c r="L278" s="138"/>
      <c r="M278" s="193">
        <v>0</v>
      </c>
      <c r="N278" s="194">
        <f t="shared" si="16"/>
        <v>0</v>
      </c>
      <c r="O278" s="195">
        <f t="shared" si="17"/>
        <v>0</v>
      </c>
      <c r="P278" s="356">
        <v>0</v>
      </c>
    </row>
    <row r="279" spans="1:16" ht="47.25" x14ac:dyDescent="0.25">
      <c r="A279" s="132">
        <v>274</v>
      </c>
      <c r="B279" s="154" t="s">
        <v>43</v>
      </c>
      <c r="C279" s="154" t="s">
        <v>42</v>
      </c>
      <c r="D279" s="136"/>
      <c r="E279" s="137"/>
      <c r="F279" s="137">
        <v>150</v>
      </c>
      <c r="G279" s="135"/>
      <c r="H279" s="135"/>
      <c r="I279" s="135">
        <v>345</v>
      </c>
      <c r="J279" s="138"/>
      <c r="K279" s="138"/>
      <c r="L279" s="138">
        <f t="shared" si="18"/>
        <v>2.2999999999999998</v>
      </c>
      <c r="M279" s="193">
        <v>3</v>
      </c>
      <c r="N279" s="278">
        <f t="shared" si="16"/>
        <v>10</v>
      </c>
      <c r="O279" s="195">
        <f t="shared" si="17"/>
        <v>10.35</v>
      </c>
      <c r="P279" s="356">
        <v>10</v>
      </c>
    </row>
    <row r="280" spans="1:16" ht="15.75" hidden="1" customHeight="1" x14ac:dyDescent="0.25">
      <c r="A280" s="132">
        <v>275</v>
      </c>
      <c r="B280" s="154" t="s">
        <v>2</v>
      </c>
      <c r="C280" s="154" t="s">
        <v>44</v>
      </c>
      <c r="D280" s="136"/>
      <c r="E280" s="137"/>
      <c r="F280" s="137"/>
      <c r="G280" s="135"/>
      <c r="H280" s="135"/>
      <c r="I280" s="135">
        <v>0</v>
      </c>
      <c r="J280" s="138"/>
      <c r="K280" s="138"/>
      <c r="L280" s="138"/>
      <c r="M280" s="193">
        <f t="shared" si="15"/>
        <v>0</v>
      </c>
      <c r="N280" s="194">
        <f t="shared" si="16"/>
        <v>0</v>
      </c>
      <c r="O280" s="195">
        <f t="shared" si="17"/>
        <v>0</v>
      </c>
      <c r="P280" s="356"/>
    </row>
    <row r="281" spans="1:16" ht="31.5" x14ac:dyDescent="0.25">
      <c r="A281" s="132">
        <v>276</v>
      </c>
      <c r="B281" s="154" t="s">
        <v>45</v>
      </c>
      <c r="C281" s="154" t="s">
        <v>44</v>
      </c>
      <c r="D281" s="136"/>
      <c r="E281" s="137"/>
      <c r="F281" s="137">
        <v>177.71299999999999</v>
      </c>
      <c r="G281" s="135"/>
      <c r="H281" s="135"/>
      <c r="I281" s="135">
        <v>3249</v>
      </c>
      <c r="J281" s="138"/>
      <c r="K281" s="138"/>
      <c r="L281" s="138">
        <f>I281/F281</f>
        <v>18.282286608182858</v>
      </c>
      <c r="M281" s="193">
        <v>2.16</v>
      </c>
      <c r="N281" s="278">
        <f t="shared" si="16"/>
        <v>70</v>
      </c>
      <c r="O281" s="195">
        <f t="shared" si="17"/>
        <v>70.178399999999996</v>
      </c>
      <c r="P281" s="356">
        <v>70</v>
      </c>
    </row>
    <row r="282" spans="1:16" ht="31.5" hidden="1" x14ac:dyDescent="0.25">
      <c r="A282" s="132">
        <v>277</v>
      </c>
      <c r="B282" s="154" t="s">
        <v>272</v>
      </c>
      <c r="C282" s="154" t="s">
        <v>44</v>
      </c>
      <c r="D282" s="136"/>
      <c r="E282" s="137"/>
      <c r="F282" s="137"/>
      <c r="G282" s="135"/>
      <c r="H282" s="135"/>
      <c r="I282" s="135">
        <v>400</v>
      </c>
      <c r="J282" s="138"/>
      <c r="K282" s="138"/>
      <c r="L282" s="138"/>
      <c r="M282" s="193">
        <v>0</v>
      </c>
      <c r="N282" s="194">
        <f t="shared" si="16"/>
        <v>0</v>
      </c>
      <c r="O282" s="195">
        <f t="shared" si="17"/>
        <v>0</v>
      </c>
      <c r="P282" s="356">
        <v>0</v>
      </c>
    </row>
    <row r="283" spans="1:16" ht="28.5" customHeight="1" x14ac:dyDescent="0.25">
      <c r="A283" s="183" t="s">
        <v>1020</v>
      </c>
      <c r="B283" s="183"/>
      <c r="C283" s="202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</row>
    <row r="284" spans="1:16" ht="21" customHeight="1" x14ac:dyDescent="0.25">
      <c r="A284" s="453"/>
      <c r="B284" s="453"/>
      <c r="C284" s="453"/>
      <c r="D284" s="453"/>
      <c r="E284" s="453"/>
      <c r="F284" s="453"/>
      <c r="G284" s="453"/>
      <c r="H284" s="453"/>
      <c r="I284" s="453"/>
      <c r="J284" s="453"/>
      <c r="K284" s="453"/>
      <c r="L284" s="453"/>
      <c r="M284" s="453"/>
      <c r="N284" s="453"/>
    </row>
    <row r="286" spans="1:16" x14ac:dyDescent="0.25">
      <c r="B286" s="186"/>
      <c r="C286" s="187" t="s">
        <v>642</v>
      </c>
      <c r="D286" s="153" t="s">
        <v>643</v>
      </c>
    </row>
    <row r="287" spans="1:16" x14ac:dyDescent="0.25">
      <c r="B287" s="186"/>
      <c r="C287" s="187"/>
      <c r="D287" s="153"/>
    </row>
    <row r="288" spans="1:16" x14ac:dyDescent="0.25">
      <c r="B288" s="186"/>
      <c r="C288" s="188"/>
      <c r="D288" s="153"/>
    </row>
    <row r="289" spans="2:4" x14ac:dyDescent="0.25">
      <c r="B289" s="186" t="s">
        <v>646</v>
      </c>
      <c r="C289" s="187" t="s">
        <v>649</v>
      </c>
      <c r="D289" s="153" t="s">
        <v>80</v>
      </c>
    </row>
  </sheetData>
  <autoFilter ref="A6:P284">
    <filterColumn colId="13">
      <filters>
        <filter val="1"/>
        <filter val="10"/>
        <filter val="11"/>
        <filter val="12"/>
        <filter val="1392"/>
        <filter val="14"/>
        <filter val="15"/>
        <filter val="16"/>
        <filter val="17"/>
        <filter val="19"/>
        <filter val="2"/>
        <filter val="20"/>
        <filter val="21"/>
        <filter val="22"/>
        <filter val="23"/>
        <filter val="24"/>
        <filter val="25"/>
        <filter val="27"/>
        <filter val="28"/>
        <filter val="3"/>
        <filter val="30"/>
        <filter val="31"/>
        <filter val="4"/>
        <filter val="40"/>
        <filter val="44"/>
        <filter val="5"/>
        <filter val="50"/>
        <filter val="6"/>
        <filter val="7"/>
        <filter val="70"/>
        <filter val="77"/>
        <filter val="8"/>
        <filter val="9"/>
      </filters>
    </filterColumn>
    <filterColumn colId="15">
      <customFilters>
        <customFilter operator="notEqual" val=" "/>
      </customFilters>
    </filterColumn>
  </autoFilter>
  <mergeCells count="10">
    <mergeCell ref="P4:P5"/>
    <mergeCell ref="A284:N284"/>
    <mergeCell ref="A2:N2"/>
    <mergeCell ref="A4:A5"/>
    <mergeCell ref="B4:B5"/>
    <mergeCell ref="C4:C5"/>
    <mergeCell ref="M4:O4"/>
    <mergeCell ref="D4:F5"/>
    <mergeCell ref="G4:I5"/>
    <mergeCell ref="J4:L5"/>
  </mergeCells>
  <pageMargins left="0.43307086614173229" right="0.23622047244094491" top="0.52" bottom="0.35433070866141736" header="0.31496062992125984" footer="0.31496062992125984"/>
  <pageSetup paperSize="9" scale="86" fitToHeight="0" orientation="landscape" r:id="rId1"/>
  <headerFooter differentFirst="1">
    <oddHeader>&amp;C&amp;"Times New Roman,обычный"&amp;14&amp;P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K505"/>
  <sheetViews>
    <sheetView view="pageBreakPreview" zoomScaleSheetLayoutView="100"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A499" sqref="A499:XFD499"/>
    </sheetView>
  </sheetViews>
  <sheetFormatPr defaultRowHeight="15.75" outlineLevelCol="1" x14ac:dyDescent="0.25"/>
  <cols>
    <col min="1" max="1" width="6.5703125" style="152" customWidth="1"/>
    <col min="2" max="2" width="56" style="189" customWidth="1"/>
    <col min="3" max="3" width="20" style="190" customWidth="1"/>
    <col min="4" max="4" width="11.5703125" style="127" hidden="1" customWidth="1"/>
    <col min="5" max="5" width="11.140625" style="127" hidden="1" customWidth="1"/>
    <col min="6" max="6" width="14.28515625" style="127" customWidth="1"/>
    <col min="7" max="9" width="6" style="122" customWidth="1"/>
    <col min="10" max="10" width="5.42578125" style="52" customWidth="1"/>
    <col min="11" max="11" width="7" style="52" customWidth="1"/>
    <col min="12" max="12" width="5.42578125" style="52" customWidth="1"/>
    <col min="13" max="13" width="8.42578125" style="127" customWidth="1"/>
    <col min="14" max="14" width="8.85546875" style="269" customWidth="1"/>
    <col min="15" max="15" width="0" style="6" hidden="1" customWidth="1" outlineLevel="1"/>
    <col min="16" max="16" width="9.140625" style="112" collapsed="1"/>
    <col min="17" max="17" width="9.140625" style="209"/>
    <col min="18" max="18" width="9.140625" style="112"/>
    <col min="19" max="16384" width="9.140625" style="6"/>
  </cols>
  <sheetData>
    <row r="1" spans="1:16287" s="229" customFormat="1" ht="18.75" x14ac:dyDescent="0.3">
      <c r="A1" s="224"/>
      <c r="B1" s="225"/>
      <c r="C1" s="225"/>
      <c r="D1" s="83"/>
      <c r="E1" s="83"/>
      <c r="F1" s="226"/>
      <c r="G1" s="82"/>
      <c r="H1" s="82"/>
      <c r="I1" s="219"/>
      <c r="J1" s="84"/>
      <c r="K1" s="84"/>
      <c r="L1" s="227"/>
      <c r="M1" s="226"/>
      <c r="N1" s="219"/>
      <c r="O1" s="86"/>
      <c r="Q1" s="428"/>
    </row>
    <row r="2" spans="1:16287" s="231" customFormat="1" ht="18.75" x14ac:dyDescent="0.3">
      <c r="A2" s="602" t="s">
        <v>920</v>
      </c>
      <c r="B2" s="602"/>
      <c r="C2" s="602"/>
      <c r="D2" s="444"/>
      <c r="E2" s="444"/>
      <c r="F2" s="602"/>
      <c r="G2" s="444"/>
      <c r="H2" s="444"/>
      <c r="I2" s="602"/>
      <c r="J2" s="444"/>
      <c r="K2" s="444"/>
      <c r="L2" s="602"/>
      <c r="M2" s="602"/>
      <c r="N2" s="602"/>
      <c r="O2" s="111"/>
      <c r="Q2" s="429"/>
    </row>
    <row r="3" spans="1:16287" s="229" customFormat="1" ht="18.75" x14ac:dyDescent="0.3">
      <c r="A3" s="224"/>
      <c r="B3" s="225"/>
      <c r="C3" s="225"/>
      <c r="D3" s="103"/>
      <c r="E3" s="103"/>
      <c r="F3" s="232"/>
      <c r="G3" s="101"/>
      <c r="H3" s="101"/>
      <c r="I3" s="220"/>
      <c r="J3" s="102"/>
      <c r="K3" s="102"/>
      <c r="L3" s="233"/>
      <c r="M3" s="232"/>
      <c r="N3" s="220"/>
      <c r="O3" s="86"/>
      <c r="Q3" s="428"/>
    </row>
    <row r="4" spans="1:16287" s="128" customFormat="1" ht="61.5" customHeight="1" x14ac:dyDescent="0.25">
      <c r="A4" s="544" t="s">
        <v>0</v>
      </c>
      <c r="B4" s="544" t="s">
        <v>604</v>
      </c>
      <c r="C4" s="544" t="s">
        <v>603</v>
      </c>
      <c r="D4" s="598" t="s">
        <v>1</v>
      </c>
      <c r="E4" s="599"/>
      <c r="F4" s="600"/>
      <c r="G4" s="546" t="s">
        <v>589</v>
      </c>
      <c r="H4" s="547"/>
      <c r="I4" s="548"/>
      <c r="J4" s="555" t="s">
        <v>590</v>
      </c>
      <c r="K4" s="556"/>
      <c r="L4" s="557"/>
      <c r="M4" s="564" t="s">
        <v>591</v>
      </c>
      <c r="N4" s="499"/>
      <c r="O4" s="565"/>
      <c r="P4" s="532" t="s">
        <v>629</v>
      </c>
      <c r="Q4" s="445" t="s">
        <v>1022</v>
      </c>
      <c r="R4" s="445" t="s">
        <v>656</v>
      </c>
    </row>
    <row r="5" spans="1:16287" s="131" customFormat="1" ht="44.25" customHeight="1" x14ac:dyDescent="0.25">
      <c r="A5" s="545"/>
      <c r="B5" s="545"/>
      <c r="C5" s="545"/>
      <c r="D5" s="603"/>
      <c r="E5" s="604"/>
      <c r="F5" s="605"/>
      <c r="G5" s="552"/>
      <c r="H5" s="553"/>
      <c r="I5" s="554"/>
      <c r="J5" s="561"/>
      <c r="K5" s="562"/>
      <c r="L5" s="563"/>
      <c r="M5" s="167" t="s">
        <v>595</v>
      </c>
      <c r="N5" s="363" t="s">
        <v>633</v>
      </c>
      <c r="O5" s="166" t="s">
        <v>626</v>
      </c>
      <c r="P5" s="533"/>
      <c r="Q5" s="447"/>
      <c r="R5" s="447"/>
    </row>
    <row r="6" spans="1:16287" s="134" customFormat="1" ht="19.5" customHeight="1" x14ac:dyDescent="0.25">
      <c r="A6" s="181">
        <v>1</v>
      </c>
      <c r="B6" s="181">
        <v>2</v>
      </c>
      <c r="C6" s="181">
        <v>3</v>
      </c>
      <c r="D6" s="181">
        <v>4</v>
      </c>
      <c r="E6" s="181">
        <v>5</v>
      </c>
      <c r="F6" s="181">
        <v>4</v>
      </c>
      <c r="G6" s="181">
        <v>5</v>
      </c>
      <c r="H6" s="181">
        <v>6</v>
      </c>
      <c r="I6" s="181">
        <v>7</v>
      </c>
      <c r="J6" s="181">
        <v>8</v>
      </c>
      <c r="K6" s="181">
        <v>9</v>
      </c>
      <c r="L6" s="181">
        <v>10</v>
      </c>
      <c r="M6" s="181">
        <v>11</v>
      </c>
      <c r="N6" s="181">
        <v>12</v>
      </c>
      <c r="O6" s="181">
        <v>13</v>
      </c>
      <c r="P6" s="181">
        <v>13</v>
      </c>
      <c r="Q6" s="181">
        <v>14</v>
      </c>
      <c r="R6" s="181">
        <v>15</v>
      </c>
    </row>
    <row r="7" spans="1:16287" s="142" customFormat="1" ht="15.75" customHeight="1" x14ac:dyDescent="0.25">
      <c r="A7" s="297">
        <v>1</v>
      </c>
      <c r="B7" s="298" t="s">
        <v>652</v>
      </c>
      <c r="C7" s="184"/>
      <c r="D7" s="136"/>
      <c r="E7" s="137"/>
      <c r="F7" s="175"/>
      <c r="G7" s="135"/>
      <c r="H7" s="135"/>
      <c r="I7" s="176"/>
      <c r="J7" s="138"/>
      <c r="K7" s="138"/>
      <c r="L7" s="177"/>
      <c r="M7" s="177"/>
      <c r="N7" s="275">
        <f>SUBTOTAL(9,N75:N334)</f>
        <v>21</v>
      </c>
      <c r="O7" s="177"/>
      <c r="P7" s="140">
        <f>SUBTOTAL(9,P75:P283)</f>
        <v>15</v>
      </c>
      <c r="Q7" s="427"/>
      <c r="R7" s="388"/>
    </row>
    <row r="8" spans="1:16287" s="142" customFormat="1" ht="15.75" hidden="1" customHeight="1" x14ac:dyDescent="0.25">
      <c r="A8" s="132">
        <v>2</v>
      </c>
      <c r="B8" s="154" t="s">
        <v>849</v>
      </c>
      <c r="C8" s="154" t="s">
        <v>684</v>
      </c>
      <c r="D8" s="136"/>
      <c r="E8" s="137"/>
      <c r="F8" s="137">
        <v>39.71</v>
      </c>
      <c r="G8" s="135"/>
      <c r="H8" s="135"/>
      <c r="I8" s="135">
        <v>0</v>
      </c>
      <c r="J8" s="138"/>
      <c r="K8" s="138"/>
      <c r="L8" s="138">
        <v>0</v>
      </c>
      <c r="M8" s="139">
        <f>IF(I8&lt;10,0,10)</f>
        <v>0</v>
      </c>
      <c r="N8" s="179">
        <f>ROUNDDOWN(O8,0)</f>
        <v>0</v>
      </c>
      <c r="O8" s="141">
        <f>I8*M8/100</f>
        <v>0</v>
      </c>
      <c r="P8" s="140"/>
    </row>
    <row r="9" spans="1:16287" s="142" customFormat="1" ht="15.75" hidden="1" customHeight="1" x14ac:dyDescent="0.25">
      <c r="A9" s="132">
        <v>3</v>
      </c>
      <c r="B9" s="154" t="s">
        <v>700</v>
      </c>
      <c r="C9" s="154" t="s">
        <v>684</v>
      </c>
      <c r="D9" s="136"/>
      <c r="E9" s="137"/>
      <c r="F9" s="137">
        <v>0</v>
      </c>
      <c r="G9" s="135"/>
      <c r="H9" s="135"/>
      <c r="I9" s="135">
        <v>0</v>
      </c>
      <c r="J9" s="138"/>
      <c r="K9" s="138"/>
      <c r="L9" s="138">
        <v>0</v>
      </c>
      <c r="M9" s="139">
        <f t="shared" ref="M9:M72" si="0">IF(I9&lt;10,0,10)</f>
        <v>0</v>
      </c>
      <c r="N9" s="179">
        <f t="shared" ref="N9:N72" si="1">ROUNDDOWN(O9,0)</f>
        <v>0</v>
      </c>
      <c r="O9" s="141">
        <f t="shared" ref="O9:O72" si="2">I9*M9/100</f>
        <v>0</v>
      </c>
      <c r="P9" s="140"/>
    </row>
    <row r="10" spans="1:16287" s="142" customFormat="1" ht="15.75" hidden="1" customHeight="1" x14ac:dyDescent="0.25">
      <c r="A10" s="132">
        <v>4</v>
      </c>
      <c r="B10" s="154" t="s">
        <v>47</v>
      </c>
      <c r="C10" s="154" t="s">
        <v>684</v>
      </c>
      <c r="D10" s="136"/>
      <c r="E10" s="137"/>
      <c r="F10" s="137">
        <v>385.33</v>
      </c>
      <c r="G10" s="135"/>
      <c r="H10" s="135"/>
      <c r="I10" s="135">
        <v>8</v>
      </c>
      <c r="J10" s="138"/>
      <c r="K10" s="138"/>
      <c r="L10" s="138">
        <v>2.0761425271844915E-2</v>
      </c>
      <c r="M10" s="139">
        <f t="shared" si="0"/>
        <v>0</v>
      </c>
      <c r="N10" s="179">
        <f t="shared" si="1"/>
        <v>0</v>
      </c>
      <c r="O10" s="141">
        <f t="shared" si="2"/>
        <v>0</v>
      </c>
      <c r="P10" s="145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4"/>
      <c r="BQ10" s="144"/>
      <c r="BR10" s="144"/>
      <c r="BS10" s="144"/>
      <c r="BT10" s="144"/>
      <c r="BU10" s="144"/>
      <c r="BV10" s="144"/>
      <c r="BW10" s="144"/>
      <c r="BX10" s="144"/>
      <c r="BY10" s="144"/>
      <c r="BZ10" s="144"/>
      <c r="CA10" s="144"/>
      <c r="CB10" s="144"/>
      <c r="CC10" s="144"/>
      <c r="CD10" s="144"/>
      <c r="CE10" s="144"/>
      <c r="CF10" s="144"/>
      <c r="CG10" s="144"/>
      <c r="CH10" s="144"/>
      <c r="CI10" s="144"/>
      <c r="CJ10" s="144"/>
      <c r="CK10" s="144"/>
      <c r="CL10" s="144"/>
      <c r="CM10" s="144"/>
      <c r="CN10" s="144"/>
      <c r="CO10" s="144"/>
      <c r="CP10" s="144"/>
      <c r="CQ10" s="144"/>
      <c r="CR10" s="144"/>
      <c r="CS10" s="144"/>
      <c r="CT10" s="144"/>
      <c r="CU10" s="144"/>
      <c r="CV10" s="144"/>
      <c r="CW10" s="144"/>
      <c r="CX10" s="144"/>
      <c r="CY10" s="144"/>
      <c r="CZ10" s="144"/>
      <c r="DA10" s="144"/>
      <c r="DB10" s="144"/>
      <c r="DC10" s="144"/>
      <c r="DD10" s="144"/>
      <c r="DE10" s="144"/>
      <c r="DF10" s="144"/>
      <c r="DG10" s="144"/>
      <c r="DH10" s="144"/>
      <c r="DI10" s="144"/>
      <c r="DJ10" s="144"/>
      <c r="DK10" s="144"/>
      <c r="DL10" s="144"/>
      <c r="DM10" s="144"/>
      <c r="DN10" s="144"/>
      <c r="DO10" s="144"/>
      <c r="DP10" s="144"/>
      <c r="DQ10" s="144"/>
      <c r="DR10" s="144"/>
      <c r="DS10" s="144"/>
      <c r="DT10" s="144"/>
      <c r="DU10" s="144"/>
      <c r="DV10" s="144"/>
      <c r="DW10" s="144"/>
      <c r="DX10" s="144"/>
      <c r="DY10" s="144"/>
      <c r="DZ10" s="144"/>
      <c r="EA10" s="144"/>
      <c r="EB10" s="144"/>
      <c r="EC10" s="144"/>
      <c r="ED10" s="144"/>
      <c r="EE10" s="144"/>
      <c r="EF10" s="144"/>
      <c r="EG10" s="144"/>
      <c r="EH10" s="144"/>
      <c r="EI10" s="144"/>
      <c r="EJ10" s="144"/>
      <c r="EK10" s="144"/>
      <c r="EL10" s="144"/>
      <c r="EM10" s="144"/>
      <c r="EN10" s="144"/>
      <c r="EO10" s="144"/>
      <c r="EP10" s="144"/>
      <c r="EQ10" s="144"/>
      <c r="ER10" s="144"/>
      <c r="ES10" s="144"/>
      <c r="ET10" s="144"/>
      <c r="EU10" s="144"/>
      <c r="EV10" s="144"/>
      <c r="EW10" s="144"/>
      <c r="EX10" s="144"/>
      <c r="EY10" s="144"/>
      <c r="EZ10" s="144"/>
      <c r="FA10" s="144"/>
      <c r="FB10" s="144"/>
      <c r="FC10" s="144"/>
      <c r="FD10" s="144"/>
      <c r="FE10" s="144"/>
      <c r="FF10" s="144"/>
      <c r="FG10" s="144"/>
      <c r="FH10" s="144"/>
      <c r="FI10" s="144"/>
      <c r="FJ10" s="144"/>
      <c r="FK10" s="144"/>
      <c r="FL10" s="144"/>
      <c r="FM10" s="144"/>
      <c r="FN10" s="144"/>
      <c r="FO10" s="144"/>
      <c r="FP10" s="144"/>
      <c r="FQ10" s="144"/>
      <c r="FR10" s="144"/>
      <c r="FS10" s="144"/>
      <c r="FT10" s="144"/>
      <c r="FU10" s="144"/>
      <c r="FV10" s="144"/>
      <c r="FW10" s="144"/>
      <c r="FX10" s="144"/>
      <c r="FY10" s="144"/>
      <c r="FZ10" s="144"/>
      <c r="GA10" s="144"/>
      <c r="GB10" s="144"/>
      <c r="GC10" s="144"/>
      <c r="GD10" s="144"/>
      <c r="GE10" s="144"/>
      <c r="GF10" s="144"/>
      <c r="GG10" s="144"/>
      <c r="GH10" s="144"/>
      <c r="GI10" s="144"/>
      <c r="GJ10" s="144"/>
      <c r="GK10" s="144"/>
      <c r="GL10" s="144"/>
      <c r="GM10" s="144"/>
      <c r="GN10" s="144"/>
      <c r="GO10" s="144"/>
      <c r="GP10" s="144"/>
      <c r="GQ10" s="144"/>
      <c r="GR10" s="144"/>
      <c r="GS10" s="144"/>
      <c r="GT10" s="144"/>
      <c r="GU10" s="144"/>
      <c r="GV10" s="144"/>
      <c r="GW10" s="144"/>
      <c r="GX10" s="144"/>
      <c r="GY10" s="144"/>
      <c r="GZ10" s="144"/>
      <c r="HA10" s="144"/>
      <c r="HB10" s="144"/>
      <c r="HC10" s="144"/>
      <c r="HD10" s="144"/>
      <c r="HE10" s="144"/>
      <c r="HF10" s="144"/>
      <c r="HG10" s="144"/>
      <c r="HH10" s="144"/>
      <c r="HI10" s="144"/>
      <c r="HJ10" s="144"/>
      <c r="HK10" s="144"/>
      <c r="HL10" s="144"/>
      <c r="HM10" s="144"/>
      <c r="HN10" s="144"/>
      <c r="HO10" s="144"/>
      <c r="HP10" s="144"/>
      <c r="HQ10" s="144"/>
      <c r="HR10" s="144"/>
      <c r="HS10" s="144"/>
      <c r="HT10" s="144"/>
      <c r="HU10" s="144"/>
      <c r="HV10" s="144"/>
      <c r="HW10" s="144"/>
      <c r="HX10" s="144"/>
      <c r="HY10" s="144"/>
      <c r="HZ10" s="144"/>
      <c r="IA10" s="144"/>
      <c r="IB10" s="144"/>
      <c r="IC10" s="144"/>
      <c r="ID10" s="144"/>
      <c r="IE10" s="144"/>
      <c r="IF10" s="144"/>
      <c r="IG10" s="144"/>
      <c r="IH10" s="144"/>
      <c r="II10" s="144"/>
      <c r="IJ10" s="144"/>
      <c r="IK10" s="144"/>
      <c r="IL10" s="144"/>
      <c r="IM10" s="144"/>
      <c r="IN10" s="144"/>
      <c r="IO10" s="144"/>
      <c r="IP10" s="144"/>
      <c r="IQ10" s="144"/>
      <c r="IR10" s="144"/>
      <c r="IS10" s="144"/>
      <c r="IT10" s="144"/>
      <c r="IU10" s="144"/>
      <c r="IV10" s="144"/>
      <c r="IW10" s="144"/>
      <c r="IX10" s="144"/>
      <c r="IY10" s="144"/>
      <c r="IZ10" s="144"/>
      <c r="JA10" s="144"/>
      <c r="JB10" s="144"/>
      <c r="JC10" s="144"/>
      <c r="JD10" s="144"/>
      <c r="JE10" s="144"/>
      <c r="JF10" s="144"/>
      <c r="JG10" s="144"/>
      <c r="JH10" s="144"/>
      <c r="JI10" s="144"/>
      <c r="JJ10" s="144"/>
      <c r="JK10" s="144"/>
      <c r="JL10" s="144"/>
      <c r="JM10" s="144"/>
      <c r="JN10" s="144"/>
      <c r="JO10" s="144"/>
      <c r="JP10" s="144"/>
      <c r="JQ10" s="144"/>
      <c r="JR10" s="144"/>
      <c r="JS10" s="144"/>
      <c r="JT10" s="144"/>
      <c r="JU10" s="144"/>
      <c r="JV10" s="144"/>
      <c r="JW10" s="144"/>
      <c r="JX10" s="144"/>
      <c r="JY10" s="144"/>
      <c r="JZ10" s="144"/>
      <c r="KA10" s="144"/>
      <c r="KB10" s="144"/>
      <c r="KC10" s="144"/>
      <c r="KD10" s="144"/>
      <c r="KE10" s="144"/>
      <c r="KF10" s="144"/>
      <c r="KG10" s="144"/>
      <c r="KH10" s="144"/>
      <c r="KI10" s="144"/>
      <c r="KJ10" s="144"/>
      <c r="KK10" s="144"/>
      <c r="KL10" s="144"/>
      <c r="KM10" s="144"/>
      <c r="KN10" s="144"/>
      <c r="KO10" s="144"/>
      <c r="KP10" s="144"/>
      <c r="KQ10" s="144"/>
      <c r="KR10" s="144"/>
      <c r="KS10" s="144"/>
      <c r="KT10" s="144"/>
      <c r="KU10" s="144"/>
      <c r="KV10" s="144"/>
      <c r="KW10" s="144"/>
      <c r="KX10" s="144"/>
      <c r="KY10" s="144"/>
      <c r="KZ10" s="144"/>
      <c r="LA10" s="144"/>
      <c r="LB10" s="144"/>
      <c r="LC10" s="144"/>
      <c r="LD10" s="144"/>
      <c r="LE10" s="144"/>
      <c r="LF10" s="144"/>
      <c r="LG10" s="144"/>
      <c r="LH10" s="144"/>
      <c r="LI10" s="144"/>
      <c r="LJ10" s="144"/>
      <c r="LK10" s="144"/>
      <c r="LL10" s="144"/>
      <c r="LM10" s="144"/>
      <c r="LN10" s="144"/>
      <c r="LO10" s="144"/>
      <c r="LP10" s="144"/>
      <c r="LQ10" s="144"/>
      <c r="LR10" s="144"/>
      <c r="LS10" s="144"/>
      <c r="LT10" s="144"/>
      <c r="LU10" s="144"/>
      <c r="LV10" s="144"/>
      <c r="LW10" s="144"/>
      <c r="LX10" s="144"/>
      <c r="LY10" s="144"/>
      <c r="LZ10" s="144"/>
      <c r="MA10" s="144"/>
      <c r="MB10" s="144"/>
      <c r="MC10" s="144"/>
      <c r="MD10" s="144"/>
      <c r="ME10" s="144"/>
      <c r="MF10" s="144"/>
      <c r="MG10" s="144"/>
      <c r="MH10" s="144"/>
      <c r="MI10" s="144"/>
      <c r="MJ10" s="144"/>
      <c r="MK10" s="144"/>
      <c r="ML10" s="144"/>
      <c r="MM10" s="144"/>
      <c r="MN10" s="144"/>
      <c r="MO10" s="144"/>
      <c r="MP10" s="144"/>
      <c r="MQ10" s="144"/>
      <c r="MR10" s="144"/>
      <c r="MS10" s="144"/>
      <c r="MT10" s="144"/>
      <c r="MU10" s="144"/>
      <c r="MV10" s="144"/>
      <c r="MW10" s="144"/>
      <c r="MX10" s="144"/>
      <c r="MY10" s="144"/>
      <c r="MZ10" s="144"/>
      <c r="NA10" s="144"/>
      <c r="NB10" s="144"/>
      <c r="NC10" s="144"/>
      <c r="ND10" s="144"/>
      <c r="NE10" s="144"/>
      <c r="NF10" s="144"/>
      <c r="NG10" s="144"/>
      <c r="NH10" s="144"/>
      <c r="NI10" s="144"/>
      <c r="NJ10" s="144"/>
      <c r="NK10" s="144"/>
      <c r="NL10" s="144"/>
      <c r="NM10" s="144"/>
      <c r="NN10" s="144"/>
      <c r="NO10" s="144"/>
      <c r="NP10" s="144"/>
      <c r="NQ10" s="144"/>
      <c r="NR10" s="144"/>
      <c r="NS10" s="144"/>
      <c r="NT10" s="144"/>
      <c r="NU10" s="144"/>
      <c r="NV10" s="144"/>
      <c r="NW10" s="144"/>
      <c r="NX10" s="144"/>
      <c r="NY10" s="144"/>
      <c r="NZ10" s="144"/>
      <c r="OA10" s="144"/>
      <c r="OB10" s="144"/>
      <c r="OC10" s="144"/>
      <c r="OD10" s="144"/>
      <c r="OE10" s="144"/>
      <c r="OF10" s="144"/>
      <c r="OG10" s="144"/>
      <c r="OH10" s="144"/>
      <c r="OI10" s="144"/>
      <c r="OJ10" s="144"/>
      <c r="OK10" s="144"/>
      <c r="OL10" s="144"/>
      <c r="OM10" s="144"/>
      <c r="ON10" s="144"/>
      <c r="OO10" s="144"/>
      <c r="OP10" s="144"/>
      <c r="OQ10" s="144"/>
      <c r="OR10" s="144"/>
      <c r="OS10" s="144"/>
      <c r="OT10" s="144"/>
      <c r="OU10" s="144"/>
      <c r="OV10" s="144"/>
      <c r="OW10" s="144"/>
      <c r="OX10" s="144"/>
      <c r="OY10" s="144"/>
      <c r="OZ10" s="144"/>
      <c r="PA10" s="144"/>
      <c r="PB10" s="144"/>
      <c r="PC10" s="144"/>
      <c r="PD10" s="144"/>
      <c r="PE10" s="144"/>
      <c r="PF10" s="144"/>
      <c r="PG10" s="144"/>
      <c r="PH10" s="144"/>
      <c r="PI10" s="144"/>
      <c r="PJ10" s="144"/>
      <c r="PK10" s="144"/>
      <c r="PL10" s="144"/>
      <c r="PM10" s="144"/>
      <c r="PN10" s="144"/>
      <c r="PO10" s="144"/>
      <c r="PP10" s="144"/>
      <c r="PQ10" s="144"/>
      <c r="PR10" s="144"/>
      <c r="PS10" s="144"/>
      <c r="PT10" s="144"/>
      <c r="PU10" s="144"/>
      <c r="PV10" s="144"/>
      <c r="PW10" s="144"/>
      <c r="PX10" s="144"/>
      <c r="PY10" s="144"/>
      <c r="PZ10" s="144"/>
      <c r="QA10" s="144"/>
      <c r="QB10" s="144"/>
      <c r="QC10" s="144"/>
      <c r="QD10" s="144"/>
      <c r="QE10" s="144"/>
      <c r="QF10" s="144"/>
      <c r="QG10" s="144"/>
      <c r="QH10" s="144"/>
      <c r="QI10" s="144"/>
      <c r="QJ10" s="144"/>
      <c r="QK10" s="144"/>
      <c r="QL10" s="144"/>
      <c r="QM10" s="144"/>
      <c r="QN10" s="144"/>
      <c r="QO10" s="144"/>
      <c r="QP10" s="144"/>
      <c r="QQ10" s="144"/>
      <c r="QR10" s="144"/>
      <c r="QS10" s="144"/>
      <c r="QT10" s="144"/>
      <c r="QU10" s="144"/>
      <c r="QV10" s="144"/>
      <c r="QW10" s="144"/>
      <c r="QX10" s="144"/>
      <c r="QY10" s="144"/>
      <c r="QZ10" s="144"/>
      <c r="RA10" s="144"/>
      <c r="RB10" s="144"/>
      <c r="RC10" s="144"/>
      <c r="RD10" s="144"/>
      <c r="RE10" s="144"/>
      <c r="RF10" s="144"/>
      <c r="RG10" s="144"/>
      <c r="RH10" s="144"/>
      <c r="RI10" s="144"/>
      <c r="RJ10" s="144"/>
      <c r="RK10" s="144"/>
      <c r="RL10" s="144"/>
      <c r="RM10" s="144"/>
      <c r="RN10" s="144"/>
      <c r="RO10" s="144"/>
      <c r="RP10" s="144"/>
      <c r="RQ10" s="144"/>
      <c r="RR10" s="144"/>
      <c r="RS10" s="144"/>
      <c r="RT10" s="144"/>
      <c r="RU10" s="144"/>
      <c r="RV10" s="144"/>
      <c r="RW10" s="144"/>
      <c r="RX10" s="144"/>
      <c r="RY10" s="144"/>
      <c r="RZ10" s="144"/>
      <c r="SA10" s="144"/>
      <c r="SB10" s="144"/>
      <c r="SC10" s="144"/>
      <c r="SD10" s="144"/>
      <c r="SE10" s="144"/>
      <c r="SF10" s="144"/>
      <c r="SG10" s="144"/>
      <c r="SH10" s="144"/>
      <c r="SI10" s="144"/>
      <c r="SJ10" s="144"/>
      <c r="SK10" s="144"/>
      <c r="SL10" s="144"/>
      <c r="SM10" s="144"/>
      <c r="SN10" s="144"/>
      <c r="SO10" s="144"/>
      <c r="SP10" s="144"/>
      <c r="SQ10" s="144"/>
      <c r="SR10" s="144"/>
      <c r="SS10" s="144"/>
      <c r="ST10" s="144"/>
      <c r="SU10" s="144"/>
      <c r="SV10" s="144"/>
      <c r="SW10" s="144"/>
      <c r="SX10" s="144"/>
      <c r="SY10" s="144"/>
      <c r="SZ10" s="144"/>
      <c r="TA10" s="144"/>
      <c r="TB10" s="144"/>
      <c r="TC10" s="144"/>
      <c r="TD10" s="144"/>
      <c r="TE10" s="144"/>
      <c r="TF10" s="144"/>
      <c r="TG10" s="144"/>
      <c r="TH10" s="144"/>
      <c r="TI10" s="144"/>
      <c r="TJ10" s="144"/>
      <c r="TK10" s="144"/>
      <c r="TL10" s="144"/>
      <c r="TM10" s="144"/>
      <c r="TN10" s="144"/>
      <c r="TO10" s="144"/>
      <c r="TP10" s="144"/>
      <c r="TQ10" s="144"/>
      <c r="TR10" s="144"/>
      <c r="TS10" s="144"/>
      <c r="TT10" s="144"/>
      <c r="TU10" s="144"/>
      <c r="TV10" s="144"/>
      <c r="TW10" s="144"/>
      <c r="TX10" s="144"/>
      <c r="TY10" s="144"/>
      <c r="TZ10" s="144"/>
      <c r="UA10" s="144"/>
      <c r="UB10" s="144"/>
      <c r="UC10" s="144"/>
      <c r="UD10" s="144"/>
      <c r="UE10" s="144"/>
      <c r="UF10" s="144"/>
      <c r="UG10" s="144"/>
      <c r="UH10" s="144"/>
      <c r="UI10" s="144"/>
      <c r="UJ10" s="144"/>
      <c r="UK10" s="144"/>
      <c r="UL10" s="144"/>
      <c r="UM10" s="144"/>
      <c r="UN10" s="144"/>
      <c r="UO10" s="144"/>
      <c r="UP10" s="144"/>
      <c r="UQ10" s="144"/>
      <c r="UR10" s="144"/>
      <c r="US10" s="144"/>
      <c r="UT10" s="144"/>
      <c r="UU10" s="144"/>
      <c r="UV10" s="144"/>
      <c r="UW10" s="144"/>
      <c r="UX10" s="144"/>
      <c r="UY10" s="144"/>
      <c r="UZ10" s="144"/>
      <c r="VA10" s="144"/>
      <c r="VB10" s="144"/>
      <c r="VC10" s="144"/>
      <c r="VD10" s="144"/>
      <c r="VE10" s="144"/>
      <c r="VF10" s="144"/>
      <c r="VG10" s="144"/>
      <c r="VH10" s="144"/>
      <c r="VI10" s="144"/>
      <c r="VJ10" s="144"/>
      <c r="VK10" s="144"/>
      <c r="VL10" s="144"/>
      <c r="VM10" s="144"/>
      <c r="VN10" s="144"/>
      <c r="VO10" s="144"/>
      <c r="VP10" s="144"/>
      <c r="VQ10" s="144"/>
      <c r="VR10" s="144"/>
      <c r="VS10" s="144"/>
      <c r="VT10" s="144"/>
      <c r="VU10" s="144"/>
      <c r="VV10" s="144"/>
      <c r="VW10" s="144"/>
      <c r="VX10" s="144"/>
      <c r="VY10" s="144"/>
      <c r="VZ10" s="144"/>
      <c r="WA10" s="144"/>
      <c r="WB10" s="144"/>
      <c r="WC10" s="144"/>
      <c r="WD10" s="144"/>
      <c r="WE10" s="144"/>
      <c r="WF10" s="144"/>
      <c r="WG10" s="144"/>
      <c r="WH10" s="144"/>
      <c r="WI10" s="144"/>
      <c r="WJ10" s="144"/>
      <c r="WK10" s="144"/>
      <c r="WL10" s="144"/>
      <c r="WM10" s="144"/>
      <c r="WN10" s="144"/>
      <c r="WO10" s="144"/>
      <c r="WP10" s="144"/>
      <c r="WQ10" s="144"/>
      <c r="WR10" s="144"/>
      <c r="WS10" s="144"/>
      <c r="WT10" s="144"/>
      <c r="WU10" s="144"/>
      <c r="WV10" s="144"/>
      <c r="WW10" s="144"/>
      <c r="WX10" s="144"/>
      <c r="WY10" s="144"/>
      <c r="WZ10" s="144"/>
      <c r="XA10" s="144"/>
      <c r="XB10" s="144"/>
      <c r="XC10" s="144"/>
      <c r="XD10" s="144"/>
      <c r="XE10" s="144"/>
      <c r="XF10" s="144"/>
      <c r="XG10" s="144"/>
      <c r="XH10" s="144"/>
      <c r="XI10" s="144"/>
      <c r="XJ10" s="144"/>
      <c r="XK10" s="144"/>
      <c r="XL10" s="144"/>
      <c r="XM10" s="144"/>
      <c r="XN10" s="144"/>
      <c r="XO10" s="144"/>
      <c r="XP10" s="144"/>
      <c r="XQ10" s="144"/>
      <c r="XR10" s="144"/>
      <c r="XS10" s="144"/>
      <c r="XT10" s="144"/>
      <c r="XU10" s="144"/>
      <c r="XV10" s="144"/>
      <c r="XW10" s="144"/>
      <c r="XX10" s="144"/>
      <c r="XY10" s="144"/>
      <c r="XZ10" s="144"/>
      <c r="YA10" s="144"/>
      <c r="YB10" s="144"/>
      <c r="YC10" s="144"/>
      <c r="YD10" s="144"/>
      <c r="YE10" s="144"/>
      <c r="YF10" s="144"/>
      <c r="YG10" s="144"/>
      <c r="YH10" s="144"/>
      <c r="YI10" s="144"/>
      <c r="YJ10" s="144"/>
      <c r="YK10" s="144"/>
      <c r="YL10" s="144"/>
      <c r="YM10" s="144"/>
      <c r="YN10" s="144"/>
      <c r="YO10" s="144"/>
      <c r="YP10" s="144"/>
      <c r="YQ10" s="144"/>
      <c r="YR10" s="144"/>
      <c r="YS10" s="144"/>
      <c r="YT10" s="144"/>
      <c r="YU10" s="144"/>
      <c r="YV10" s="144"/>
      <c r="YW10" s="144"/>
      <c r="YX10" s="144"/>
      <c r="YY10" s="144"/>
      <c r="YZ10" s="144"/>
      <c r="ZA10" s="144"/>
      <c r="ZB10" s="144"/>
      <c r="ZC10" s="144"/>
      <c r="ZD10" s="144"/>
      <c r="ZE10" s="144"/>
      <c r="ZF10" s="144"/>
      <c r="ZG10" s="144"/>
      <c r="ZH10" s="144"/>
      <c r="ZI10" s="144"/>
      <c r="ZJ10" s="144"/>
      <c r="ZK10" s="144"/>
      <c r="ZL10" s="144"/>
      <c r="ZM10" s="144"/>
      <c r="ZN10" s="144"/>
      <c r="ZO10" s="144"/>
      <c r="ZP10" s="144"/>
      <c r="ZQ10" s="144"/>
      <c r="ZR10" s="144"/>
      <c r="ZS10" s="144"/>
      <c r="ZT10" s="144"/>
      <c r="ZU10" s="144"/>
      <c r="ZV10" s="144"/>
      <c r="ZW10" s="144"/>
      <c r="ZX10" s="144"/>
      <c r="ZY10" s="144"/>
      <c r="ZZ10" s="144"/>
      <c r="AAA10" s="144"/>
      <c r="AAB10" s="144"/>
      <c r="AAC10" s="144"/>
      <c r="AAD10" s="144"/>
      <c r="AAE10" s="144"/>
      <c r="AAF10" s="144"/>
      <c r="AAG10" s="144"/>
      <c r="AAH10" s="144"/>
      <c r="AAI10" s="144"/>
      <c r="AAJ10" s="144"/>
      <c r="AAK10" s="144"/>
      <c r="AAL10" s="144"/>
      <c r="AAM10" s="144"/>
      <c r="AAN10" s="144"/>
      <c r="AAO10" s="144"/>
      <c r="AAP10" s="144"/>
      <c r="AAQ10" s="144"/>
      <c r="AAR10" s="144"/>
      <c r="AAS10" s="144"/>
      <c r="AAT10" s="144"/>
      <c r="AAU10" s="144"/>
      <c r="AAV10" s="144"/>
      <c r="AAW10" s="144"/>
      <c r="AAX10" s="144"/>
      <c r="AAY10" s="144"/>
      <c r="AAZ10" s="144"/>
      <c r="ABA10" s="144"/>
      <c r="ABB10" s="144"/>
      <c r="ABC10" s="144"/>
      <c r="ABD10" s="144"/>
      <c r="ABE10" s="144"/>
      <c r="ABF10" s="144"/>
      <c r="ABG10" s="144"/>
      <c r="ABH10" s="144"/>
      <c r="ABI10" s="144"/>
      <c r="ABJ10" s="144"/>
      <c r="ABK10" s="144"/>
      <c r="ABL10" s="144"/>
      <c r="ABM10" s="144"/>
      <c r="ABN10" s="144"/>
      <c r="ABO10" s="144"/>
      <c r="ABP10" s="144"/>
      <c r="ABQ10" s="144"/>
      <c r="ABR10" s="144"/>
      <c r="ABS10" s="144"/>
      <c r="ABT10" s="144"/>
      <c r="ABU10" s="144"/>
      <c r="ABV10" s="144"/>
      <c r="ABW10" s="144"/>
      <c r="ABX10" s="144"/>
      <c r="ABY10" s="144"/>
      <c r="ABZ10" s="144"/>
      <c r="ACA10" s="144"/>
      <c r="ACB10" s="144"/>
      <c r="ACC10" s="144"/>
      <c r="ACD10" s="144"/>
      <c r="ACE10" s="144"/>
      <c r="ACF10" s="144"/>
      <c r="ACG10" s="144"/>
      <c r="ACH10" s="144"/>
      <c r="ACI10" s="144"/>
      <c r="ACJ10" s="144"/>
      <c r="ACK10" s="144"/>
      <c r="ACL10" s="144"/>
      <c r="ACM10" s="144"/>
      <c r="ACN10" s="144"/>
      <c r="ACO10" s="144"/>
      <c r="ACP10" s="144"/>
      <c r="ACQ10" s="144"/>
      <c r="ACR10" s="144"/>
      <c r="ACS10" s="144"/>
      <c r="ACT10" s="144"/>
      <c r="ACU10" s="144"/>
      <c r="ACV10" s="144"/>
      <c r="ACW10" s="144"/>
      <c r="ACX10" s="144"/>
      <c r="ACY10" s="144"/>
      <c r="ACZ10" s="144"/>
      <c r="ADA10" s="144"/>
      <c r="ADB10" s="144"/>
      <c r="ADC10" s="144"/>
      <c r="ADD10" s="144"/>
      <c r="ADE10" s="144"/>
      <c r="ADF10" s="144"/>
      <c r="ADG10" s="144"/>
      <c r="ADH10" s="144"/>
      <c r="ADI10" s="144"/>
      <c r="ADJ10" s="144"/>
      <c r="ADK10" s="144"/>
      <c r="ADL10" s="144"/>
      <c r="ADM10" s="144"/>
      <c r="ADN10" s="144"/>
      <c r="ADO10" s="144"/>
      <c r="ADP10" s="144"/>
      <c r="ADQ10" s="144"/>
      <c r="ADR10" s="144"/>
      <c r="ADS10" s="144"/>
      <c r="ADT10" s="144"/>
      <c r="ADU10" s="144"/>
      <c r="ADV10" s="144"/>
      <c r="ADW10" s="144"/>
      <c r="ADX10" s="144"/>
      <c r="ADY10" s="144"/>
      <c r="ADZ10" s="144"/>
      <c r="AEA10" s="144"/>
      <c r="AEB10" s="144"/>
      <c r="AEC10" s="144"/>
      <c r="AED10" s="144"/>
      <c r="AEE10" s="144"/>
      <c r="AEF10" s="144"/>
      <c r="AEG10" s="144"/>
      <c r="AEH10" s="144"/>
      <c r="AEI10" s="144"/>
      <c r="AEJ10" s="144"/>
      <c r="AEK10" s="144"/>
      <c r="AEL10" s="144"/>
      <c r="AEM10" s="144"/>
      <c r="AEN10" s="144"/>
      <c r="AEO10" s="144"/>
      <c r="AEP10" s="144"/>
      <c r="AEQ10" s="144"/>
      <c r="AER10" s="144"/>
      <c r="AES10" s="144"/>
      <c r="AET10" s="144"/>
      <c r="AEU10" s="144"/>
      <c r="AEV10" s="144"/>
      <c r="AEW10" s="144"/>
      <c r="AEX10" s="144"/>
      <c r="AEY10" s="144"/>
      <c r="AEZ10" s="144"/>
      <c r="AFA10" s="144"/>
      <c r="AFB10" s="144"/>
      <c r="AFC10" s="144"/>
      <c r="AFD10" s="144"/>
      <c r="AFE10" s="144"/>
      <c r="AFF10" s="144"/>
      <c r="AFG10" s="144"/>
      <c r="AFH10" s="144"/>
      <c r="AFI10" s="144"/>
      <c r="AFJ10" s="144"/>
      <c r="AFK10" s="144"/>
      <c r="AFL10" s="144"/>
      <c r="AFM10" s="144"/>
      <c r="AFN10" s="144"/>
      <c r="AFO10" s="144"/>
      <c r="AFP10" s="144"/>
      <c r="AFQ10" s="144"/>
      <c r="AFR10" s="144"/>
      <c r="AFS10" s="144"/>
      <c r="AFT10" s="144"/>
      <c r="AFU10" s="144"/>
      <c r="AFV10" s="144"/>
      <c r="AFW10" s="144"/>
      <c r="AFX10" s="144"/>
      <c r="AFY10" s="144"/>
      <c r="AFZ10" s="144"/>
      <c r="AGA10" s="144"/>
      <c r="AGB10" s="144"/>
      <c r="AGC10" s="144"/>
      <c r="AGD10" s="144"/>
      <c r="AGE10" s="144"/>
      <c r="AGF10" s="144"/>
      <c r="AGG10" s="144"/>
      <c r="AGH10" s="144"/>
      <c r="AGI10" s="144"/>
      <c r="AGJ10" s="144"/>
      <c r="AGK10" s="144"/>
      <c r="AGL10" s="144"/>
      <c r="AGM10" s="144"/>
      <c r="AGN10" s="144"/>
      <c r="AGO10" s="144"/>
      <c r="AGP10" s="144"/>
      <c r="AGQ10" s="144"/>
      <c r="AGR10" s="144"/>
      <c r="AGS10" s="144"/>
      <c r="AGT10" s="144"/>
      <c r="AGU10" s="144"/>
      <c r="AGV10" s="144"/>
      <c r="AGW10" s="144"/>
      <c r="AGX10" s="144"/>
      <c r="AGY10" s="144"/>
      <c r="AGZ10" s="144"/>
      <c r="AHA10" s="144"/>
      <c r="AHB10" s="144"/>
      <c r="AHC10" s="144"/>
      <c r="AHD10" s="144"/>
      <c r="AHE10" s="144"/>
      <c r="AHF10" s="144"/>
      <c r="AHG10" s="144"/>
      <c r="AHH10" s="144"/>
      <c r="AHI10" s="144"/>
      <c r="AHJ10" s="144"/>
      <c r="AHK10" s="144"/>
      <c r="AHL10" s="144"/>
      <c r="AHM10" s="144"/>
      <c r="AHN10" s="144"/>
      <c r="AHO10" s="144"/>
      <c r="AHP10" s="144"/>
      <c r="AHQ10" s="144"/>
      <c r="AHR10" s="144"/>
      <c r="AHS10" s="144"/>
      <c r="AHT10" s="144"/>
      <c r="AHU10" s="144"/>
      <c r="AHV10" s="144"/>
      <c r="AHW10" s="144"/>
      <c r="AHX10" s="144"/>
      <c r="AHY10" s="144"/>
      <c r="AHZ10" s="144"/>
      <c r="AIA10" s="144"/>
      <c r="AIB10" s="144"/>
      <c r="AIC10" s="144"/>
      <c r="AID10" s="144"/>
      <c r="AIE10" s="144"/>
      <c r="AIF10" s="144"/>
      <c r="AIG10" s="144"/>
      <c r="AIH10" s="144"/>
      <c r="AII10" s="144"/>
      <c r="AIJ10" s="144"/>
      <c r="AIK10" s="144"/>
      <c r="AIL10" s="144"/>
      <c r="AIM10" s="144"/>
      <c r="AIN10" s="144"/>
      <c r="AIO10" s="144"/>
      <c r="AIP10" s="144"/>
      <c r="AIQ10" s="144"/>
      <c r="AIR10" s="144"/>
      <c r="AIS10" s="144"/>
      <c r="AIT10" s="144"/>
      <c r="AIU10" s="144"/>
      <c r="AIV10" s="144"/>
      <c r="AIW10" s="144"/>
      <c r="AIX10" s="144"/>
      <c r="AIY10" s="144"/>
      <c r="AIZ10" s="144"/>
      <c r="AJA10" s="144"/>
      <c r="AJB10" s="144"/>
      <c r="AJC10" s="144"/>
      <c r="AJD10" s="144"/>
      <c r="AJE10" s="144"/>
      <c r="AJF10" s="144"/>
      <c r="AJG10" s="144"/>
      <c r="AJH10" s="144"/>
      <c r="AJI10" s="144"/>
      <c r="AJJ10" s="144"/>
      <c r="AJK10" s="144"/>
      <c r="AJL10" s="144"/>
      <c r="AJM10" s="144"/>
      <c r="AJN10" s="144"/>
      <c r="AJO10" s="144"/>
      <c r="AJP10" s="144"/>
      <c r="AJQ10" s="144"/>
      <c r="AJR10" s="144"/>
      <c r="AJS10" s="144"/>
      <c r="AJT10" s="144"/>
      <c r="AJU10" s="144"/>
      <c r="AJV10" s="144"/>
      <c r="AJW10" s="144"/>
      <c r="AJX10" s="144"/>
      <c r="AJY10" s="144"/>
      <c r="AJZ10" s="144"/>
      <c r="AKA10" s="144"/>
      <c r="AKB10" s="144"/>
      <c r="AKC10" s="144"/>
      <c r="AKD10" s="144"/>
      <c r="AKE10" s="144"/>
      <c r="AKF10" s="144"/>
      <c r="AKG10" s="144"/>
      <c r="AKH10" s="144"/>
      <c r="AKI10" s="144"/>
      <c r="AKJ10" s="144"/>
      <c r="AKK10" s="144"/>
      <c r="AKL10" s="144"/>
      <c r="AKM10" s="144"/>
      <c r="AKN10" s="144"/>
      <c r="AKO10" s="144"/>
      <c r="AKP10" s="144"/>
      <c r="AKQ10" s="144"/>
      <c r="AKR10" s="144"/>
      <c r="AKS10" s="144"/>
      <c r="AKT10" s="144"/>
      <c r="AKU10" s="144"/>
      <c r="AKV10" s="144"/>
      <c r="AKW10" s="144"/>
      <c r="AKX10" s="144"/>
      <c r="AKY10" s="144"/>
      <c r="AKZ10" s="144"/>
      <c r="ALA10" s="144"/>
      <c r="ALB10" s="144"/>
      <c r="ALC10" s="144"/>
      <c r="ALD10" s="144"/>
      <c r="ALE10" s="144"/>
      <c r="ALF10" s="144"/>
      <c r="ALG10" s="144"/>
      <c r="ALH10" s="144"/>
      <c r="ALI10" s="144"/>
      <c r="ALJ10" s="144"/>
      <c r="ALK10" s="144"/>
      <c r="ALL10" s="144"/>
      <c r="ALM10" s="144"/>
      <c r="ALN10" s="144"/>
      <c r="ALO10" s="144"/>
      <c r="ALP10" s="144"/>
      <c r="ALQ10" s="144"/>
      <c r="ALR10" s="144"/>
      <c r="ALS10" s="144"/>
      <c r="ALT10" s="144"/>
      <c r="ALU10" s="144"/>
      <c r="ALV10" s="144"/>
      <c r="ALW10" s="144"/>
      <c r="ALX10" s="144"/>
      <c r="ALY10" s="144"/>
      <c r="ALZ10" s="144"/>
      <c r="AMA10" s="144"/>
      <c r="AMB10" s="144"/>
      <c r="AMC10" s="144"/>
      <c r="AMD10" s="144"/>
      <c r="AME10" s="144"/>
      <c r="AMF10" s="144"/>
      <c r="AMG10" s="144"/>
      <c r="AMH10" s="144"/>
      <c r="AMI10" s="144"/>
      <c r="AMJ10" s="144"/>
      <c r="AMK10" s="144"/>
      <c r="AML10" s="144"/>
      <c r="AMM10" s="144"/>
      <c r="AMN10" s="144"/>
      <c r="AMO10" s="144"/>
      <c r="AMP10" s="144"/>
      <c r="AMQ10" s="144"/>
      <c r="AMR10" s="144"/>
      <c r="AMS10" s="144"/>
      <c r="AMT10" s="144"/>
      <c r="AMU10" s="144"/>
      <c r="AMV10" s="144"/>
      <c r="AMW10" s="144"/>
      <c r="AMX10" s="144"/>
      <c r="AMY10" s="144"/>
      <c r="AMZ10" s="144"/>
      <c r="ANA10" s="144"/>
      <c r="ANB10" s="144"/>
      <c r="ANC10" s="144"/>
      <c r="AND10" s="144"/>
      <c r="ANE10" s="144"/>
      <c r="ANF10" s="144"/>
      <c r="ANG10" s="144"/>
      <c r="ANH10" s="144"/>
      <c r="ANI10" s="144"/>
      <c r="ANJ10" s="144"/>
      <c r="ANK10" s="144"/>
      <c r="ANL10" s="144"/>
      <c r="ANM10" s="144"/>
      <c r="ANN10" s="144"/>
      <c r="ANO10" s="144"/>
      <c r="ANP10" s="144"/>
      <c r="ANQ10" s="144"/>
      <c r="ANR10" s="144"/>
      <c r="ANS10" s="144"/>
      <c r="ANT10" s="144"/>
      <c r="ANU10" s="144"/>
      <c r="ANV10" s="144"/>
      <c r="ANW10" s="144"/>
      <c r="ANX10" s="144"/>
      <c r="ANY10" s="144"/>
      <c r="ANZ10" s="144"/>
      <c r="AOA10" s="144"/>
      <c r="AOB10" s="144"/>
      <c r="AOC10" s="144"/>
      <c r="AOD10" s="144"/>
      <c r="AOE10" s="144"/>
      <c r="AOF10" s="144"/>
      <c r="AOG10" s="144"/>
      <c r="AOH10" s="144"/>
      <c r="AOI10" s="144"/>
      <c r="AOJ10" s="144"/>
      <c r="AOK10" s="144"/>
      <c r="AOL10" s="144"/>
      <c r="AOM10" s="144"/>
      <c r="AON10" s="144"/>
      <c r="AOO10" s="144"/>
      <c r="AOP10" s="144"/>
      <c r="AOQ10" s="144"/>
      <c r="AOR10" s="144"/>
      <c r="AOS10" s="144"/>
      <c r="AOT10" s="144"/>
      <c r="AOU10" s="144"/>
      <c r="AOV10" s="144"/>
      <c r="AOW10" s="144"/>
      <c r="AOX10" s="144"/>
      <c r="AOY10" s="144"/>
      <c r="AOZ10" s="144"/>
      <c r="APA10" s="144"/>
      <c r="APB10" s="144"/>
      <c r="APC10" s="144"/>
      <c r="APD10" s="144"/>
      <c r="APE10" s="144"/>
      <c r="APF10" s="144"/>
      <c r="APG10" s="144"/>
      <c r="APH10" s="144"/>
      <c r="API10" s="144"/>
      <c r="APJ10" s="144"/>
      <c r="APK10" s="144"/>
      <c r="APL10" s="144"/>
      <c r="APM10" s="144"/>
      <c r="APN10" s="144"/>
      <c r="APO10" s="144"/>
      <c r="APP10" s="144"/>
      <c r="APQ10" s="144"/>
      <c r="APR10" s="144"/>
      <c r="APS10" s="144"/>
      <c r="APT10" s="144"/>
      <c r="APU10" s="144"/>
      <c r="APV10" s="144"/>
      <c r="APW10" s="144"/>
      <c r="APX10" s="144"/>
      <c r="APY10" s="144"/>
      <c r="APZ10" s="144"/>
      <c r="AQA10" s="144"/>
      <c r="AQB10" s="144"/>
      <c r="AQC10" s="144"/>
      <c r="AQD10" s="144"/>
      <c r="AQE10" s="144"/>
      <c r="AQF10" s="144"/>
      <c r="AQG10" s="144"/>
      <c r="AQH10" s="144"/>
      <c r="AQI10" s="144"/>
      <c r="AQJ10" s="144"/>
      <c r="AQK10" s="144"/>
      <c r="AQL10" s="144"/>
      <c r="AQM10" s="144"/>
      <c r="AQN10" s="144"/>
      <c r="AQO10" s="144"/>
      <c r="AQP10" s="144"/>
      <c r="AQQ10" s="144"/>
      <c r="AQR10" s="144"/>
      <c r="AQS10" s="144"/>
      <c r="AQT10" s="144"/>
      <c r="AQU10" s="144"/>
      <c r="AQV10" s="144"/>
      <c r="AQW10" s="144"/>
      <c r="AQX10" s="144"/>
      <c r="AQY10" s="144"/>
      <c r="AQZ10" s="144"/>
      <c r="ARA10" s="144"/>
      <c r="ARB10" s="144"/>
      <c r="ARC10" s="144"/>
      <c r="ARD10" s="144"/>
      <c r="ARE10" s="144"/>
      <c r="ARF10" s="144"/>
      <c r="ARG10" s="144"/>
      <c r="ARH10" s="144"/>
      <c r="ARI10" s="144"/>
      <c r="ARJ10" s="144"/>
      <c r="ARK10" s="144"/>
      <c r="ARL10" s="144"/>
      <c r="ARM10" s="144"/>
      <c r="ARN10" s="144"/>
      <c r="ARO10" s="144"/>
      <c r="ARP10" s="144"/>
      <c r="ARQ10" s="144"/>
      <c r="ARR10" s="144"/>
      <c r="ARS10" s="144"/>
      <c r="ART10" s="144"/>
      <c r="ARU10" s="144"/>
      <c r="ARV10" s="144"/>
      <c r="ARW10" s="144"/>
      <c r="ARX10" s="144"/>
      <c r="ARY10" s="144"/>
      <c r="ARZ10" s="144"/>
      <c r="ASA10" s="144"/>
      <c r="ASB10" s="144"/>
      <c r="ASC10" s="144"/>
      <c r="ASD10" s="144"/>
      <c r="ASE10" s="144"/>
      <c r="ASF10" s="144"/>
      <c r="ASG10" s="144"/>
      <c r="ASH10" s="144"/>
      <c r="ASI10" s="144"/>
      <c r="ASJ10" s="144"/>
      <c r="ASK10" s="144"/>
      <c r="ASL10" s="144"/>
      <c r="ASM10" s="144"/>
      <c r="ASN10" s="144"/>
      <c r="ASO10" s="144"/>
      <c r="ASP10" s="144"/>
      <c r="ASQ10" s="144"/>
      <c r="ASR10" s="144"/>
      <c r="ASS10" s="144"/>
      <c r="AST10" s="144"/>
      <c r="ASU10" s="144"/>
      <c r="ASV10" s="144"/>
      <c r="ASW10" s="144"/>
      <c r="ASX10" s="144"/>
      <c r="ASY10" s="144"/>
      <c r="ASZ10" s="144"/>
      <c r="ATA10" s="144"/>
      <c r="ATB10" s="144"/>
      <c r="ATC10" s="144"/>
      <c r="ATD10" s="144"/>
      <c r="ATE10" s="144"/>
      <c r="ATF10" s="144"/>
      <c r="ATG10" s="144"/>
      <c r="ATH10" s="144"/>
      <c r="ATI10" s="144"/>
      <c r="ATJ10" s="144"/>
      <c r="ATK10" s="144"/>
      <c r="ATL10" s="144"/>
      <c r="ATM10" s="144"/>
      <c r="ATN10" s="144"/>
      <c r="ATO10" s="144"/>
      <c r="ATP10" s="144"/>
      <c r="ATQ10" s="144"/>
      <c r="ATR10" s="144"/>
      <c r="ATS10" s="144"/>
      <c r="ATT10" s="144"/>
      <c r="ATU10" s="144"/>
      <c r="ATV10" s="144"/>
      <c r="ATW10" s="144"/>
      <c r="ATX10" s="144"/>
      <c r="ATY10" s="144"/>
      <c r="ATZ10" s="144"/>
      <c r="AUA10" s="144"/>
      <c r="AUB10" s="144"/>
      <c r="AUC10" s="144"/>
      <c r="AUD10" s="144"/>
      <c r="AUE10" s="144"/>
      <c r="AUF10" s="144"/>
      <c r="AUG10" s="144"/>
      <c r="AUH10" s="144"/>
      <c r="AUI10" s="144"/>
      <c r="AUJ10" s="144"/>
      <c r="AUK10" s="144"/>
      <c r="AUL10" s="144"/>
      <c r="AUM10" s="144"/>
      <c r="AUN10" s="144"/>
      <c r="AUO10" s="144"/>
      <c r="AUP10" s="144"/>
      <c r="AUQ10" s="144"/>
      <c r="AUR10" s="144"/>
      <c r="AUS10" s="144"/>
      <c r="AUT10" s="144"/>
      <c r="AUU10" s="144"/>
      <c r="AUV10" s="144"/>
      <c r="AUW10" s="144"/>
      <c r="AUX10" s="144"/>
      <c r="AUY10" s="144"/>
      <c r="AUZ10" s="144"/>
      <c r="AVA10" s="144"/>
      <c r="AVB10" s="144"/>
      <c r="AVC10" s="144"/>
      <c r="AVD10" s="144"/>
      <c r="AVE10" s="144"/>
      <c r="AVF10" s="144"/>
      <c r="AVG10" s="144"/>
      <c r="AVH10" s="144"/>
      <c r="AVI10" s="144"/>
      <c r="AVJ10" s="144"/>
      <c r="AVK10" s="144"/>
      <c r="AVL10" s="144"/>
      <c r="AVM10" s="144"/>
      <c r="AVN10" s="144"/>
      <c r="AVO10" s="144"/>
      <c r="AVP10" s="144"/>
      <c r="AVQ10" s="144"/>
      <c r="AVR10" s="144"/>
      <c r="AVS10" s="144"/>
      <c r="AVT10" s="144"/>
      <c r="AVU10" s="144"/>
      <c r="AVV10" s="144"/>
      <c r="AVW10" s="144"/>
      <c r="AVX10" s="144"/>
      <c r="AVY10" s="144"/>
      <c r="AVZ10" s="144"/>
      <c r="AWA10" s="144"/>
      <c r="AWB10" s="144"/>
      <c r="AWC10" s="144"/>
      <c r="AWD10" s="144"/>
      <c r="AWE10" s="144"/>
      <c r="AWF10" s="144"/>
      <c r="AWG10" s="144"/>
      <c r="AWH10" s="144"/>
      <c r="AWI10" s="144"/>
      <c r="AWJ10" s="144"/>
      <c r="AWK10" s="144"/>
      <c r="AWL10" s="144"/>
      <c r="AWM10" s="144"/>
      <c r="AWN10" s="144"/>
      <c r="AWO10" s="144"/>
      <c r="AWP10" s="144"/>
      <c r="AWQ10" s="144"/>
      <c r="AWR10" s="144"/>
      <c r="AWS10" s="144"/>
      <c r="AWT10" s="144"/>
      <c r="AWU10" s="144"/>
      <c r="AWV10" s="144"/>
      <c r="AWW10" s="144"/>
      <c r="AWX10" s="144"/>
      <c r="AWY10" s="144"/>
      <c r="AWZ10" s="144"/>
      <c r="AXA10" s="144"/>
      <c r="AXB10" s="144"/>
      <c r="AXC10" s="144"/>
      <c r="AXD10" s="144"/>
      <c r="AXE10" s="144"/>
      <c r="AXF10" s="144"/>
      <c r="AXG10" s="144"/>
      <c r="AXH10" s="144"/>
      <c r="AXI10" s="144"/>
      <c r="AXJ10" s="144"/>
      <c r="AXK10" s="144"/>
      <c r="AXL10" s="144"/>
      <c r="AXM10" s="144"/>
      <c r="AXN10" s="144"/>
      <c r="AXO10" s="144"/>
      <c r="AXP10" s="144"/>
      <c r="AXQ10" s="144"/>
      <c r="AXR10" s="144"/>
      <c r="AXS10" s="144"/>
      <c r="AXT10" s="144"/>
      <c r="AXU10" s="144"/>
      <c r="AXV10" s="144"/>
      <c r="AXW10" s="144"/>
      <c r="AXX10" s="144"/>
      <c r="AXY10" s="144"/>
      <c r="AXZ10" s="144"/>
      <c r="AYA10" s="144"/>
      <c r="AYB10" s="144"/>
      <c r="AYC10" s="144"/>
      <c r="AYD10" s="144"/>
      <c r="AYE10" s="144"/>
      <c r="AYF10" s="144"/>
      <c r="AYG10" s="144"/>
      <c r="AYH10" s="144"/>
      <c r="AYI10" s="144"/>
      <c r="AYJ10" s="144"/>
      <c r="AYK10" s="144"/>
      <c r="AYL10" s="144"/>
      <c r="AYM10" s="144"/>
      <c r="AYN10" s="144"/>
      <c r="AYO10" s="144"/>
      <c r="AYP10" s="144"/>
      <c r="AYQ10" s="144"/>
      <c r="AYR10" s="144"/>
      <c r="AYS10" s="144"/>
      <c r="AYT10" s="144"/>
      <c r="AYU10" s="144"/>
      <c r="AYV10" s="144"/>
      <c r="AYW10" s="144"/>
      <c r="AYX10" s="144"/>
      <c r="AYY10" s="144"/>
      <c r="AYZ10" s="144"/>
      <c r="AZA10" s="144"/>
      <c r="AZB10" s="144"/>
      <c r="AZC10" s="144"/>
      <c r="AZD10" s="144"/>
      <c r="AZE10" s="144"/>
      <c r="AZF10" s="144"/>
      <c r="AZG10" s="144"/>
      <c r="AZH10" s="144"/>
      <c r="AZI10" s="144"/>
      <c r="AZJ10" s="144"/>
      <c r="AZK10" s="144"/>
      <c r="AZL10" s="144"/>
      <c r="AZM10" s="144"/>
      <c r="AZN10" s="144"/>
      <c r="AZO10" s="144"/>
      <c r="AZP10" s="144"/>
      <c r="AZQ10" s="144"/>
      <c r="AZR10" s="144"/>
      <c r="AZS10" s="144"/>
      <c r="AZT10" s="144"/>
      <c r="AZU10" s="144"/>
      <c r="AZV10" s="144"/>
      <c r="AZW10" s="144"/>
      <c r="AZX10" s="144"/>
      <c r="AZY10" s="144"/>
      <c r="AZZ10" s="144"/>
      <c r="BAA10" s="144"/>
      <c r="BAB10" s="144"/>
      <c r="BAC10" s="144"/>
      <c r="BAD10" s="144"/>
      <c r="BAE10" s="144"/>
      <c r="BAF10" s="144"/>
      <c r="BAG10" s="144"/>
      <c r="BAH10" s="144"/>
      <c r="BAI10" s="144"/>
      <c r="BAJ10" s="144"/>
      <c r="BAK10" s="144"/>
      <c r="BAL10" s="144"/>
      <c r="BAM10" s="144"/>
      <c r="BAN10" s="144"/>
      <c r="BAO10" s="144"/>
      <c r="BAP10" s="144"/>
      <c r="BAQ10" s="144"/>
      <c r="BAR10" s="144"/>
      <c r="BAS10" s="144"/>
      <c r="BAT10" s="144"/>
      <c r="BAU10" s="144"/>
      <c r="BAV10" s="144"/>
      <c r="BAW10" s="144"/>
      <c r="BAX10" s="144"/>
      <c r="BAY10" s="144"/>
      <c r="BAZ10" s="144"/>
      <c r="BBA10" s="144"/>
      <c r="BBB10" s="144"/>
      <c r="BBC10" s="144"/>
      <c r="BBD10" s="144"/>
      <c r="BBE10" s="144"/>
      <c r="BBF10" s="144"/>
      <c r="BBG10" s="144"/>
      <c r="BBH10" s="144"/>
      <c r="BBI10" s="144"/>
      <c r="BBJ10" s="144"/>
      <c r="BBK10" s="144"/>
      <c r="BBL10" s="144"/>
      <c r="BBM10" s="144"/>
      <c r="BBN10" s="144"/>
      <c r="BBO10" s="144"/>
      <c r="BBP10" s="144"/>
      <c r="BBQ10" s="144"/>
      <c r="BBR10" s="144"/>
      <c r="BBS10" s="144"/>
      <c r="BBT10" s="144"/>
      <c r="BBU10" s="144"/>
      <c r="BBV10" s="144"/>
      <c r="BBW10" s="144"/>
      <c r="BBX10" s="144"/>
      <c r="BBY10" s="144"/>
      <c r="BBZ10" s="144"/>
      <c r="BCA10" s="144"/>
      <c r="BCB10" s="144"/>
      <c r="BCC10" s="144"/>
      <c r="BCD10" s="144"/>
      <c r="BCE10" s="144"/>
      <c r="BCF10" s="144"/>
      <c r="BCG10" s="144"/>
      <c r="BCH10" s="144"/>
      <c r="BCI10" s="144"/>
      <c r="BCJ10" s="144"/>
      <c r="BCK10" s="144"/>
      <c r="BCL10" s="144"/>
      <c r="BCM10" s="144"/>
      <c r="BCN10" s="144"/>
      <c r="BCO10" s="144"/>
      <c r="BCP10" s="144"/>
      <c r="BCQ10" s="144"/>
      <c r="BCR10" s="144"/>
      <c r="BCS10" s="144"/>
      <c r="BCT10" s="144"/>
      <c r="BCU10" s="144"/>
      <c r="BCV10" s="144"/>
      <c r="BCW10" s="144"/>
      <c r="BCX10" s="144"/>
      <c r="BCY10" s="144"/>
      <c r="BCZ10" s="144"/>
      <c r="BDA10" s="144"/>
      <c r="BDB10" s="144"/>
      <c r="BDC10" s="144"/>
      <c r="BDD10" s="144"/>
      <c r="BDE10" s="144"/>
      <c r="BDF10" s="144"/>
      <c r="BDG10" s="144"/>
      <c r="BDH10" s="144"/>
      <c r="BDI10" s="144"/>
      <c r="BDJ10" s="144"/>
      <c r="BDK10" s="144"/>
      <c r="BDL10" s="144"/>
      <c r="BDM10" s="144"/>
      <c r="BDN10" s="144"/>
      <c r="BDO10" s="144"/>
      <c r="BDP10" s="144"/>
      <c r="BDQ10" s="144"/>
      <c r="BDR10" s="144"/>
      <c r="BDS10" s="144"/>
      <c r="BDT10" s="144"/>
      <c r="BDU10" s="144"/>
      <c r="BDV10" s="144"/>
      <c r="BDW10" s="144"/>
      <c r="BDX10" s="144"/>
      <c r="BDY10" s="144"/>
      <c r="BDZ10" s="144"/>
      <c r="BEA10" s="144"/>
      <c r="BEB10" s="144"/>
      <c r="BEC10" s="144"/>
      <c r="BED10" s="144"/>
      <c r="BEE10" s="144"/>
      <c r="BEF10" s="144"/>
      <c r="BEG10" s="144"/>
      <c r="BEH10" s="144"/>
      <c r="BEI10" s="144"/>
      <c r="BEJ10" s="144"/>
      <c r="BEK10" s="144"/>
      <c r="BEL10" s="144"/>
      <c r="BEM10" s="144"/>
      <c r="BEN10" s="144"/>
      <c r="BEO10" s="144"/>
      <c r="BEP10" s="144"/>
      <c r="BEQ10" s="144"/>
      <c r="BER10" s="144"/>
      <c r="BES10" s="144"/>
      <c r="BET10" s="144"/>
      <c r="BEU10" s="144"/>
      <c r="BEV10" s="144"/>
      <c r="BEW10" s="144"/>
      <c r="BEX10" s="144"/>
      <c r="BEY10" s="144"/>
      <c r="BEZ10" s="144"/>
      <c r="BFA10" s="144"/>
      <c r="BFB10" s="144"/>
      <c r="BFC10" s="144"/>
      <c r="BFD10" s="144"/>
      <c r="BFE10" s="144"/>
      <c r="BFF10" s="144"/>
      <c r="BFG10" s="144"/>
      <c r="BFH10" s="144"/>
      <c r="BFI10" s="144"/>
      <c r="BFJ10" s="144"/>
      <c r="BFK10" s="144"/>
      <c r="BFL10" s="144"/>
      <c r="BFM10" s="144"/>
      <c r="BFN10" s="144"/>
      <c r="BFO10" s="144"/>
      <c r="BFP10" s="144"/>
      <c r="BFQ10" s="144"/>
      <c r="BFR10" s="144"/>
      <c r="BFS10" s="144"/>
      <c r="BFT10" s="144"/>
      <c r="BFU10" s="144"/>
      <c r="BFV10" s="144"/>
      <c r="BFW10" s="144"/>
      <c r="BFX10" s="144"/>
      <c r="BFY10" s="144"/>
      <c r="BFZ10" s="144"/>
      <c r="BGA10" s="144"/>
      <c r="BGB10" s="144"/>
      <c r="BGC10" s="144"/>
      <c r="BGD10" s="144"/>
      <c r="BGE10" s="144"/>
      <c r="BGF10" s="144"/>
      <c r="BGG10" s="144"/>
      <c r="BGH10" s="144"/>
      <c r="BGI10" s="144"/>
      <c r="BGJ10" s="144"/>
      <c r="BGK10" s="144"/>
      <c r="BGL10" s="144"/>
      <c r="BGM10" s="144"/>
      <c r="BGN10" s="144"/>
      <c r="BGO10" s="144"/>
      <c r="BGP10" s="144"/>
      <c r="BGQ10" s="144"/>
      <c r="BGR10" s="144"/>
      <c r="BGS10" s="144"/>
      <c r="BGT10" s="144"/>
      <c r="BGU10" s="144"/>
      <c r="BGV10" s="144"/>
      <c r="BGW10" s="144"/>
      <c r="BGX10" s="144"/>
      <c r="BGY10" s="144"/>
      <c r="BGZ10" s="144"/>
      <c r="BHA10" s="144"/>
      <c r="BHB10" s="144"/>
      <c r="BHC10" s="144"/>
      <c r="BHD10" s="144"/>
      <c r="BHE10" s="144"/>
      <c r="BHF10" s="144"/>
      <c r="BHG10" s="144"/>
      <c r="BHH10" s="144"/>
      <c r="BHI10" s="144"/>
      <c r="BHJ10" s="144"/>
      <c r="BHK10" s="144"/>
      <c r="BHL10" s="144"/>
      <c r="BHM10" s="144"/>
      <c r="BHN10" s="144"/>
      <c r="BHO10" s="144"/>
      <c r="BHP10" s="144"/>
      <c r="BHQ10" s="144"/>
      <c r="BHR10" s="144"/>
      <c r="BHS10" s="144"/>
      <c r="BHT10" s="144"/>
      <c r="BHU10" s="144"/>
      <c r="BHV10" s="144"/>
      <c r="BHW10" s="144"/>
      <c r="BHX10" s="144"/>
      <c r="BHY10" s="144"/>
      <c r="BHZ10" s="144"/>
      <c r="BIA10" s="144"/>
      <c r="BIB10" s="144"/>
      <c r="BIC10" s="144"/>
      <c r="BID10" s="144"/>
      <c r="BIE10" s="144"/>
      <c r="BIF10" s="144"/>
      <c r="BIG10" s="144"/>
      <c r="BIH10" s="144"/>
      <c r="BII10" s="144"/>
      <c r="BIJ10" s="144"/>
      <c r="BIK10" s="144"/>
      <c r="BIL10" s="144"/>
      <c r="BIM10" s="144"/>
      <c r="BIN10" s="144"/>
      <c r="BIO10" s="144"/>
      <c r="BIP10" s="144"/>
      <c r="BIQ10" s="144"/>
      <c r="BIR10" s="144"/>
      <c r="BIS10" s="144"/>
      <c r="BIT10" s="144"/>
      <c r="BIU10" s="144"/>
      <c r="BIV10" s="144"/>
      <c r="BIW10" s="144"/>
      <c r="BIX10" s="144"/>
      <c r="BIY10" s="144"/>
      <c r="BIZ10" s="144"/>
      <c r="BJA10" s="144"/>
      <c r="BJB10" s="144"/>
      <c r="BJC10" s="144"/>
      <c r="BJD10" s="144"/>
      <c r="BJE10" s="144"/>
      <c r="BJF10" s="144"/>
      <c r="BJG10" s="144"/>
      <c r="BJH10" s="144"/>
      <c r="BJI10" s="144"/>
      <c r="BJJ10" s="144"/>
      <c r="BJK10" s="144"/>
      <c r="BJL10" s="144"/>
      <c r="BJM10" s="144"/>
      <c r="BJN10" s="144"/>
      <c r="BJO10" s="144"/>
      <c r="BJP10" s="144"/>
      <c r="BJQ10" s="144"/>
      <c r="BJR10" s="144"/>
      <c r="BJS10" s="144"/>
      <c r="BJT10" s="144"/>
      <c r="BJU10" s="144"/>
      <c r="BJV10" s="144"/>
      <c r="BJW10" s="144"/>
      <c r="BJX10" s="144"/>
      <c r="BJY10" s="144"/>
      <c r="BJZ10" s="144"/>
      <c r="BKA10" s="144"/>
      <c r="BKB10" s="144"/>
      <c r="BKC10" s="144"/>
      <c r="BKD10" s="144"/>
      <c r="BKE10" s="144"/>
      <c r="BKF10" s="144"/>
      <c r="BKG10" s="144"/>
      <c r="BKH10" s="144"/>
      <c r="BKI10" s="144"/>
      <c r="BKJ10" s="144"/>
      <c r="BKK10" s="144"/>
      <c r="BKL10" s="144"/>
      <c r="BKM10" s="144"/>
      <c r="BKN10" s="144"/>
      <c r="BKO10" s="144"/>
      <c r="BKP10" s="144"/>
      <c r="BKQ10" s="144"/>
      <c r="BKR10" s="144"/>
      <c r="BKS10" s="144"/>
      <c r="BKT10" s="144"/>
      <c r="BKU10" s="144"/>
      <c r="BKV10" s="144"/>
      <c r="BKW10" s="144"/>
      <c r="BKX10" s="144"/>
      <c r="BKY10" s="144"/>
      <c r="BKZ10" s="144"/>
      <c r="BLA10" s="144"/>
      <c r="BLB10" s="144"/>
      <c r="BLC10" s="144"/>
      <c r="BLD10" s="144"/>
      <c r="BLE10" s="144"/>
      <c r="BLF10" s="144"/>
      <c r="BLG10" s="144"/>
      <c r="BLH10" s="144"/>
      <c r="BLI10" s="144"/>
      <c r="BLJ10" s="144"/>
      <c r="BLK10" s="144"/>
      <c r="BLL10" s="144"/>
      <c r="BLM10" s="144"/>
      <c r="BLN10" s="144"/>
      <c r="BLO10" s="144"/>
      <c r="BLP10" s="144"/>
      <c r="BLQ10" s="144"/>
      <c r="BLR10" s="144"/>
      <c r="BLS10" s="144"/>
      <c r="BLT10" s="144"/>
      <c r="BLU10" s="144"/>
      <c r="BLV10" s="144"/>
      <c r="BLW10" s="144"/>
      <c r="BLX10" s="144"/>
      <c r="BLY10" s="144"/>
      <c r="BLZ10" s="144"/>
      <c r="BMA10" s="144"/>
      <c r="BMB10" s="144"/>
      <c r="BMC10" s="144"/>
      <c r="BMD10" s="144"/>
      <c r="BME10" s="144"/>
      <c r="BMF10" s="144"/>
      <c r="BMG10" s="144"/>
      <c r="BMH10" s="144"/>
      <c r="BMI10" s="144"/>
      <c r="BMJ10" s="144"/>
      <c r="BMK10" s="144"/>
      <c r="BML10" s="144"/>
      <c r="BMM10" s="144"/>
      <c r="BMN10" s="144"/>
      <c r="BMO10" s="144"/>
      <c r="BMP10" s="144"/>
      <c r="BMQ10" s="144"/>
      <c r="BMR10" s="144"/>
      <c r="BMS10" s="144"/>
      <c r="BMT10" s="144"/>
      <c r="BMU10" s="144"/>
      <c r="BMV10" s="144"/>
      <c r="BMW10" s="144"/>
      <c r="BMX10" s="144"/>
      <c r="BMY10" s="144"/>
      <c r="BMZ10" s="144"/>
      <c r="BNA10" s="144"/>
      <c r="BNB10" s="144"/>
      <c r="BNC10" s="144"/>
      <c r="BND10" s="144"/>
      <c r="BNE10" s="144"/>
      <c r="BNF10" s="144"/>
      <c r="BNG10" s="144"/>
      <c r="BNH10" s="144"/>
      <c r="BNI10" s="144"/>
      <c r="BNJ10" s="144"/>
      <c r="BNK10" s="144"/>
      <c r="BNL10" s="144"/>
      <c r="BNM10" s="144"/>
      <c r="BNN10" s="144"/>
      <c r="BNO10" s="144"/>
      <c r="BNP10" s="144"/>
      <c r="BNQ10" s="144"/>
      <c r="BNR10" s="144"/>
      <c r="BNS10" s="144"/>
      <c r="BNT10" s="144"/>
      <c r="BNU10" s="144"/>
      <c r="BNV10" s="144"/>
      <c r="BNW10" s="144"/>
      <c r="BNX10" s="144"/>
      <c r="BNY10" s="144"/>
      <c r="BNZ10" s="144"/>
      <c r="BOA10" s="144"/>
      <c r="BOB10" s="144"/>
      <c r="BOC10" s="144"/>
      <c r="BOD10" s="144"/>
      <c r="BOE10" s="144"/>
      <c r="BOF10" s="144"/>
      <c r="BOG10" s="144"/>
      <c r="BOH10" s="144"/>
      <c r="BOI10" s="144"/>
      <c r="BOJ10" s="144"/>
      <c r="BOK10" s="144"/>
      <c r="BOL10" s="144"/>
      <c r="BOM10" s="144"/>
      <c r="BON10" s="144"/>
      <c r="BOO10" s="144"/>
      <c r="BOP10" s="144"/>
      <c r="BOQ10" s="144"/>
      <c r="BOR10" s="144"/>
      <c r="BOS10" s="144"/>
      <c r="BOT10" s="144"/>
      <c r="BOU10" s="144"/>
      <c r="BOV10" s="144"/>
      <c r="BOW10" s="144"/>
      <c r="BOX10" s="144"/>
      <c r="BOY10" s="144"/>
      <c r="BOZ10" s="144"/>
      <c r="BPA10" s="144"/>
      <c r="BPB10" s="144"/>
      <c r="BPC10" s="144"/>
      <c r="BPD10" s="144"/>
      <c r="BPE10" s="144"/>
      <c r="BPF10" s="144"/>
      <c r="BPG10" s="144"/>
      <c r="BPH10" s="144"/>
      <c r="BPI10" s="144"/>
      <c r="BPJ10" s="144"/>
      <c r="BPK10" s="144"/>
      <c r="BPL10" s="144"/>
      <c r="BPM10" s="144"/>
      <c r="BPN10" s="144"/>
      <c r="BPO10" s="144"/>
      <c r="BPP10" s="144"/>
      <c r="BPQ10" s="144"/>
      <c r="BPR10" s="144"/>
      <c r="BPS10" s="144"/>
      <c r="BPT10" s="144"/>
      <c r="BPU10" s="144"/>
      <c r="BPV10" s="144"/>
      <c r="BPW10" s="144"/>
      <c r="BPX10" s="144"/>
      <c r="BPY10" s="144"/>
      <c r="BPZ10" s="144"/>
      <c r="BQA10" s="144"/>
      <c r="BQB10" s="144"/>
      <c r="BQC10" s="144"/>
      <c r="BQD10" s="144"/>
      <c r="BQE10" s="144"/>
      <c r="BQF10" s="144"/>
      <c r="BQG10" s="144"/>
      <c r="BQH10" s="144"/>
      <c r="BQI10" s="144"/>
      <c r="BQJ10" s="144"/>
      <c r="BQK10" s="144"/>
      <c r="BQL10" s="144"/>
      <c r="BQM10" s="144"/>
      <c r="BQN10" s="144"/>
      <c r="BQO10" s="144"/>
      <c r="BQP10" s="144"/>
      <c r="BQQ10" s="144"/>
      <c r="BQR10" s="144"/>
      <c r="BQS10" s="144"/>
      <c r="BQT10" s="144"/>
      <c r="BQU10" s="144"/>
      <c r="BQV10" s="144"/>
      <c r="BQW10" s="144"/>
      <c r="BQX10" s="144"/>
      <c r="BQY10" s="144"/>
      <c r="BQZ10" s="144"/>
      <c r="BRA10" s="144"/>
      <c r="BRB10" s="144"/>
      <c r="BRC10" s="144"/>
      <c r="BRD10" s="144"/>
      <c r="BRE10" s="144"/>
      <c r="BRF10" s="144"/>
      <c r="BRG10" s="144"/>
      <c r="BRH10" s="144"/>
      <c r="BRI10" s="144"/>
      <c r="BRJ10" s="144"/>
      <c r="BRK10" s="144"/>
      <c r="BRL10" s="144"/>
      <c r="BRM10" s="144"/>
      <c r="BRN10" s="144"/>
      <c r="BRO10" s="144"/>
      <c r="BRP10" s="144"/>
      <c r="BRQ10" s="144"/>
      <c r="BRR10" s="144"/>
      <c r="BRS10" s="144"/>
      <c r="BRT10" s="144"/>
      <c r="BRU10" s="144"/>
      <c r="BRV10" s="144"/>
      <c r="BRW10" s="144"/>
      <c r="BRX10" s="144"/>
      <c r="BRY10" s="144"/>
      <c r="BRZ10" s="144"/>
      <c r="BSA10" s="144"/>
      <c r="BSB10" s="144"/>
      <c r="BSC10" s="144"/>
      <c r="BSD10" s="144"/>
      <c r="BSE10" s="144"/>
      <c r="BSF10" s="144"/>
      <c r="BSG10" s="144"/>
      <c r="BSH10" s="144"/>
      <c r="BSI10" s="144"/>
      <c r="BSJ10" s="144"/>
      <c r="BSK10" s="144"/>
      <c r="BSL10" s="144"/>
      <c r="BSM10" s="144"/>
      <c r="BSN10" s="144"/>
      <c r="BSO10" s="144"/>
      <c r="BSP10" s="144"/>
      <c r="BSQ10" s="144"/>
      <c r="BSR10" s="144"/>
      <c r="BSS10" s="144"/>
      <c r="BST10" s="144"/>
      <c r="BSU10" s="144"/>
      <c r="BSV10" s="144"/>
      <c r="BSW10" s="144"/>
      <c r="BSX10" s="144"/>
      <c r="BSY10" s="144"/>
      <c r="BSZ10" s="144"/>
      <c r="BTA10" s="144"/>
      <c r="BTB10" s="144"/>
      <c r="BTC10" s="144"/>
      <c r="BTD10" s="144"/>
      <c r="BTE10" s="144"/>
      <c r="BTF10" s="144"/>
      <c r="BTG10" s="144"/>
      <c r="BTH10" s="144"/>
      <c r="BTI10" s="144"/>
      <c r="BTJ10" s="144"/>
      <c r="BTK10" s="144"/>
      <c r="BTL10" s="144"/>
      <c r="BTM10" s="144"/>
      <c r="BTN10" s="144"/>
      <c r="BTO10" s="144"/>
      <c r="BTP10" s="144"/>
      <c r="BTQ10" s="144"/>
      <c r="BTR10" s="144"/>
      <c r="BTS10" s="144"/>
      <c r="BTT10" s="144"/>
      <c r="BTU10" s="144"/>
      <c r="BTV10" s="144"/>
      <c r="BTW10" s="144"/>
      <c r="BTX10" s="144"/>
      <c r="BTY10" s="144"/>
      <c r="BTZ10" s="144"/>
      <c r="BUA10" s="144"/>
      <c r="BUB10" s="144"/>
      <c r="BUC10" s="144"/>
      <c r="BUD10" s="144"/>
      <c r="BUE10" s="144"/>
      <c r="BUF10" s="144"/>
      <c r="BUG10" s="144"/>
      <c r="BUH10" s="144"/>
      <c r="BUI10" s="144"/>
      <c r="BUJ10" s="144"/>
      <c r="BUK10" s="144"/>
      <c r="BUL10" s="144"/>
      <c r="BUM10" s="144"/>
      <c r="BUN10" s="144"/>
      <c r="BUO10" s="144"/>
      <c r="BUP10" s="144"/>
      <c r="BUQ10" s="144"/>
      <c r="BUR10" s="144"/>
      <c r="BUS10" s="144"/>
      <c r="BUT10" s="144"/>
      <c r="BUU10" s="144"/>
      <c r="BUV10" s="144"/>
      <c r="BUW10" s="144"/>
      <c r="BUX10" s="144"/>
      <c r="BUY10" s="144"/>
      <c r="BUZ10" s="144"/>
      <c r="BVA10" s="144"/>
      <c r="BVB10" s="144"/>
      <c r="BVC10" s="144"/>
      <c r="BVD10" s="144"/>
      <c r="BVE10" s="144"/>
      <c r="BVF10" s="144"/>
      <c r="BVG10" s="144"/>
      <c r="BVH10" s="144"/>
      <c r="BVI10" s="144"/>
      <c r="BVJ10" s="144"/>
      <c r="BVK10" s="144"/>
      <c r="BVL10" s="144"/>
      <c r="BVM10" s="144"/>
      <c r="BVN10" s="144"/>
      <c r="BVO10" s="144"/>
      <c r="BVP10" s="144"/>
      <c r="BVQ10" s="144"/>
      <c r="BVR10" s="144"/>
      <c r="BVS10" s="144"/>
      <c r="BVT10" s="144"/>
      <c r="BVU10" s="144"/>
      <c r="BVV10" s="144"/>
      <c r="BVW10" s="144"/>
      <c r="BVX10" s="144"/>
      <c r="BVY10" s="144"/>
      <c r="BVZ10" s="144"/>
      <c r="BWA10" s="144"/>
      <c r="BWB10" s="144"/>
      <c r="BWC10" s="144"/>
      <c r="BWD10" s="144"/>
      <c r="BWE10" s="144"/>
      <c r="BWF10" s="144"/>
      <c r="BWG10" s="144"/>
      <c r="BWH10" s="144"/>
      <c r="BWI10" s="144"/>
      <c r="BWJ10" s="144"/>
      <c r="BWK10" s="144"/>
      <c r="BWL10" s="144"/>
      <c r="BWM10" s="144"/>
      <c r="BWN10" s="144"/>
      <c r="BWO10" s="144"/>
      <c r="BWP10" s="144"/>
      <c r="BWQ10" s="144"/>
      <c r="BWR10" s="144"/>
      <c r="BWS10" s="144"/>
      <c r="BWT10" s="144"/>
      <c r="BWU10" s="144"/>
      <c r="BWV10" s="144"/>
      <c r="BWW10" s="144"/>
      <c r="BWX10" s="144"/>
      <c r="BWY10" s="144"/>
      <c r="BWZ10" s="144"/>
      <c r="BXA10" s="144"/>
      <c r="BXB10" s="144"/>
      <c r="BXC10" s="144"/>
      <c r="BXD10" s="144"/>
      <c r="BXE10" s="144"/>
      <c r="BXF10" s="144"/>
      <c r="BXG10" s="144"/>
      <c r="BXH10" s="144"/>
      <c r="BXI10" s="144"/>
      <c r="BXJ10" s="144"/>
      <c r="BXK10" s="144"/>
      <c r="BXL10" s="144"/>
      <c r="BXM10" s="144"/>
      <c r="BXN10" s="144"/>
      <c r="BXO10" s="144"/>
      <c r="BXP10" s="144"/>
      <c r="BXQ10" s="144"/>
      <c r="BXR10" s="144"/>
      <c r="BXS10" s="144"/>
      <c r="BXT10" s="144"/>
      <c r="BXU10" s="144"/>
      <c r="BXV10" s="144"/>
      <c r="BXW10" s="144"/>
      <c r="BXX10" s="144"/>
      <c r="BXY10" s="144"/>
      <c r="BXZ10" s="144"/>
      <c r="BYA10" s="144"/>
      <c r="BYB10" s="144"/>
      <c r="BYC10" s="144"/>
      <c r="BYD10" s="144"/>
      <c r="BYE10" s="144"/>
      <c r="BYF10" s="144"/>
      <c r="BYG10" s="144"/>
      <c r="BYH10" s="144"/>
      <c r="BYI10" s="144"/>
      <c r="BYJ10" s="144"/>
      <c r="BYK10" s="144"/>
      <c r="BYL10" s="144"/>
      <c r="BYM10" s="144"/>
      <c r="BYN10" s="144"/>
      <c r="BYO10" s="144"/>
      <c r="BYP10" s="144"/>
      <c r="BYQ10" s="144"/>
      <c r="BYR10" s="144"/>
      <c r="BYS10" s="144"/>
      <c r="BYT10" s="144"/>
      <c r="BYU10" s="144"/>
      <c r="BYV10" s="144"/>
      <c r="BYW10" s="144"/>
      <c r="BYX10" s="144"/>
      <c r="BYY10" s="144"/>
      <c r="BYZ10" s="144"/>
      <c r="BZA10" s="144"/>
      <c r="BZB10" s="144"/>
      <c r="BZC10" s="144"/>
      <c r="BZD10" s="144"/>
      <c r="BZE10" s="144"/>
      <c r="BZF10" s="144"/>
      <c r="BZG10" s="144"/>
      <c r="BZH10" s="144"/>
      <c r="BZI10" s="144"/>
      <c r="BZJ10" s="144"/>
      <c r="BZK10" s="144"/>
      <c r="BZL10" s="144"/>
      <c r="BZM10" s="144"/>
      <c r="BZN10" s="144"/>
      <c r="BZO10" s="144"/>
      <c r="BZP10" s="144"/>
      <c r="BZQ10" s="144"/>
      <c r="BZR10" s="144"/>
      <c r="BZS10" s="144"/>
      <c r="BZT10" s="144"/>
      <c r="BZU10" s="144"/>
      <c r="BZV10" s="144"/>
      <c r="BZW10" s="144"/>
      <c r="BZX10" s="144"/>
      <c r="BZY10" s="144"/>
      <c r="BZZ10" s="144"/>
      <c r="CAA10" s="144"/>
      <c r="CAB10" s="144"/>
      <c r="CAC10" s="144"/>
      <c r="CAD10" s="144"/>
      <c r="CAE10" s="144"/>
      <c r="CAF10" s="144"/>
      <c r="CAG10" s="144"/>
      <c r="CAH10" s="144"/>
      <c r="CAI10" s="144"/>
      <c r="CAJ10" s="144"/>
      <c r="CAK10" s="144"/>
      <c r="CAL10" s="144"/>
      <c r="CAM10" s="144"/>
      <c r="CAN10" s="144"/>
      <c r="CAO10" s="144"/>
      <c r="CAP10" s="144"/>
      <c r="CAQ10" s="144"/>
      <c r="CAR10" s="144"/>
      <c r="CAS10" s="144"/>
      <c r="CAT10" s="144"/>
      <c r="CAU10" s="144"/>
      <c r="CAV10" s="144"/>
      <c r="CAW10" s="144"/>
      <c r="CAX10" s="144"/>
      <c r="CAY10" s="144"/>
      <c r="CAZ10" s="144"/>
      <c r="CBA10" s="144"/>
      <c r="CBB10" s="144"/>
      <c r="CBC10" s="144"/>
      <c r="CBD10" s="144"/>
      <c r="CBE10" s="144"/>
      <c r="CBF10" s="144"/>
      <c r="CBG10" s="144"/>
      <c r="CBH10" s="144"/>
      <c r="CBI10" s="144"/>
      <c r="CBJ10" s="144"/>
      <c r="CBK10" s="144"/>
      <c r="CBL10" s="144"/>
      <c r="CBM10" s="144"/>
      <c r="CBN10" s="144"/>
      <c r="CBO10" s="144"/>
      <c r="CBP10" s="144"/>
      <c r="CBQ10" s="144"/>
      <c r="CBR10" s="144"/>
      <c r="CBS10" s="144"/>
      <c r="CBT10" s="144"/>
      <c r="CBU10" s="144"/>
      <c r="CBV10" s="144"/>
      <c r="CBW10" s="144"/>
      <c r="CBX10" s="144"/>
      <c r="CBY10" s="144"/>
      <c r="CBZ10" s="144"/>
      <c r="CCA10" s="144"/>
      <c r="CCB10" s="144"/>
      <c r="CCC10" s="144"/>
      <c r="CCD10" s="144"/>
      <c r="CCE10" s="144"/>
      <c r="CCF10" s="144"/>
      <c r="CCG10" s="144"/>
      <c r="CCH10" s="144"/>
      <c r="CCI10" s="144"/>
      <c r="CCJ10" s="144"/>
      <c r="CCK10" s="144"/>
      <c r="CCL10" s="144"/>
      <c r="CCM10" s="144"/>
      <c r="CCN10" s="144"/>
      <c r="CCO10" s="144"/>
      <c r="CCP10" s="144"/>
      <c r="CCQ10" s="144"/>
      <c r="CCR10" s="144"/>
      <c r="CCS10" s="144"/>
      <c r="CCT10" s="144"/>
      <c r="CCU10" s="144"/>
      <c r="CCV10" s="144"/>
      <c r="CCW10" s="144"/>
      <c r="CCX10" s="144"/>
      <c r="CCY10" s="144"/>
      <c r="CCZ10" s="144"/>
      <c r="CDA10" s="144"/>
      <c r="CDB10" s="144"/>
      <c r="CDC10" s="144"/>
      <c r="CDD10" s="144"/>
      <c r="CDE10" s="144"/>
      <c r="CDF10" s="144"/>
      <c r="CDG10" s="144"/>
      <c r="CDH10" s="144"/>
      <c r="CDI10" s="144"/>
      <c r="CDJ10" s="144"/>
      <c r="CDK10" s="144"/>
      <c r="CDL10" s="144"/>
      <c r="CDM10" s="144"/>
      <c r="CDN10" s="144"/>
      <c r="CDO10" s="144"/>
      <c r="CDP10" s="144"/>
      <c r="CDQ10" s="144"/>
      <c r="CDR10" s="144"/>
      <c r="CDS10" s="144"/>
      <c r="CDT10" s="144"/>
      <c r="CDU10" s="144"/>
      <c r="CDV10" s="144"/>
      <c r="CDW10" s="144"/>
      <c r="CDX10" s="144"/>
      <c r="CDY10" s="144"/>
      <c r="CDZ10" s="144"/>
      <c r="CEA10" s="144"/>
      <c r="CEB10" s="144"/>
      <c r="CEC10" s="144"/>
      <c r="CED10" s="144"/>
      <c r="CEE10" s="144"/>
      <c r="CEF10" s="144"/>
      <c r="CEG10" s="144"/>
      <c r="CEH10" s="144"/>
      <c r="CEI10" s="144"/>
      <c r="CEJ10" s="144"/>
      <c r="CEK10" s="144"/>
      <c r="CEL10" s="144"/>
      <c r="CEM10" s="144"/>
      <c r="CEN10" s="144"/>
      <c r="CEO10" s="144"/>
      <c r="CEP10" s="144"/>
      <c r="CEQ10" s="144"/>
      <c r="CER10" s="144"/>
      <c r="CES10" s="144"/>
      <c r="CET10" s="144"/>
      <c r="CEU10" s="144"/>
      <c r="CEV10" s="144"/>
      <c r="CEW10" s="144"/>
      <c r="CEX10" s="144"/>
      <c r="CEY10" s="144"/>
      <c r="CEZ10" s="144"/>
      <c r="CFA10" s="144"/>
      <c r="CFB10" s="144"/>
      <c r="CFC10" s="144"/>
      <c r="CFD10" s="144"/>
      <c r="CFE10" s="144"/>
      <c r="CFF10" s="144"/>
      <c r="CFG10" s="144"/>
      <c r="CFH10" s="144"/>
      <c r="CFI10" s="144"/>
      <c r="CFJ10" s="144"/>
      <c r="CFK10" s="144"/>
      <c r="CFL10" s="144"/>
      <c r="CFM10" s="144"/>
      <c r="CFN10" s="144"/>
      <c r="CFO10" s="144"/>
      <c r="CFP10" s="144"/>
      <c r="CFQ10" s="144"/>
      <c r="CFR10" s="144"/>
      <c r="CFS10" s="144"/>
      <c r="CFT10" s="144"/>
      <c r="CFU10" s="144"/>
      <c r="CFV10" s="144"/>
      <c r="CFW10" s="144"/>
      <c r="CFX10" s="144"/>
      <c r="CFY10" s="144"/>
      <c r="CFZ10" s="144"/>
      <c r="CGA10" s="144"/>
      <c r="CGB10" s="144"/>
      <c r="CGC10" s="144"/>
      <c r="CGD10" s="144"/>
      <c r="CGE10" s="144"/>
      <c r="CGF10" s="144"/>
      <c r="CGG10" s="144"/>
      <c r="CGH10" s="144"/>
      <c r="CGI10" s="144"/>
      <c r="CGJ10" s="144"/>
      <c r="CGK10" s="144"/>
      <c r="CGL10" s="144"/>
      <c r="CGM10" s="144"/>
      <c r="CGN10" s="144"/>
      <c r="CGO10" s="144"/>
      <c r="CGP10" s="144"/>
      <c r="CGQ10" s="144"/>
      <c r="CGR10" s="144"/>
      <c r="CGS10" s="144"/>
      <c r="CGT10" s="144"/>
      <c r="CGU10" s="144"/>
      <c r="CGV10" s="144"/>
      <c r="CGW10" s="144"/>
      <c r="CGX10" s="144"/>
      <c r="CGY10" s="144"/>
      <c r="CGZ10" s="144"/>
      <c r="CHA10" s="144"/>
      <c r="CHB10" s="144"/>
      <c r="CHC10" s="144"/>
      <c r="CHD10" s="144"/>
      <c r="CHE10" s="144"/>
      <c r="CHF10" s="144"/>
      <c r="CHG10" s="144"/>
      <c r="CHH10" s="144"/>
      <c r="CHI10" s="144"/>
      <c r="CHJ10" s="144"/>
      <c r="CHK10" s="144"/>
      <c r="CHL10" s="144"/>
      <c r="CHM10" s="144"/>
      <c r="CHN10" s="144"/>
      <c r="CHO10" s="144"/>
      <c r="CHP10" s="144"/>
      <c r="CHQ10" s="144"/>
      <c r="CHR10" s="144"/>
      <c r="CHS10" s="144"/>
      <c r="CHT10" s="144"/>
      <c r="CHU10" s="144"/>
      <c r="CHV10" s="144"/>
      <c r="CHW10" s="144"/>
      <c r="CHX10" s="144"/>
      <c r="CHY10" s="144"/>
      <c r="CHZ10" s="144"/>
      <c r="CIA10" s="144"/>
      <c r="CIB10" s="144"/>
      <c r="CIC10" s="144"/>
      <c r="CID10" s="144"/>
      <c r="CIE10" s="144"/>
      <c r="CIF10" s="144"/>
      <c r="CIG10" s="144"/>
      <c r="CIH10" s="144"/>
      <c r="CII10" s="144"/>
      <c r="CIJ10" s="144"/>
      <c r="CIK10" s="144"/>
      <c r="CIL10" s="144"/>
      <c r="CIM10" s="144"/>
      <c r="CIN10" s="144"/>
      <c r="CIO10" s="144"/>
      <c r="CIP10" s="144"/>
      <c r="CIQ10" s="144"/>
      <c r="CIR10" s="144"/>
      <c r="CIS10" s="144"/>
      <c r="CIT10" s="144"/>
      <c r="CIU10" s="144"/>
      <c r="CIV10" s="144"/>
      <c r="CIW10" s="144"/>
      <c r="CIX10" s="144"/>
      <c r="CIY10" s="144"/>
      <c r="CIZ10" s="144"/>
      <c r="CJA10" s="144"/>
      <c r="CJB10" s="144"/>
      <c r="CJC10" s="144"/>
      <c r="CJD10" s="144"/>
      <c r="CJE10" s="144"/>
      <c r="CJF10" s="144"/>
      <c r="CJG10" s="144"/>
      <c r="CJH10" s="144"/>
      <c r="CJI10" s="144"/>
      <c r="CJJ10" s="144"/>
      <c r="CJK10" s="144"/>
      <c r="CJL10" s="144"/>
      <c r="CJM10" s="144"/>
      <c r="CJN10" s="144"/>
      <c r="CJO10" s="144"/>
      <c r="CJP10" s="144"/>
      <c r="CJQ10" s="144"/>
      <c r="CJR10" s="144"/>
      <c r="CJS10" s="144"/>
      <c r="CJT10" s="144"/>
      <c r="CJU10" s="144"/>
      <c r="CJV10" s="144"/>
      <c r="CJW10" s="144"/>
      <c r="CJX10" s="144"/>
      <c r="CJY10" s="144"/>
      <c r="CJZ10" s="144"/>
      <c r="CKA10" s="144"/>
      <c r="CKB10" s="144"/>
      <c r="CKC10" s="144"/>
      <c r="CKD10" s="144"/>
      <c r="CKE10" s="144"/>
      <c r="CKF10" s="144"/>
      <c r="CKG10" s="144"/>
      <c r="CKH10" s="144"/>
      <c r="CKI10" s="144"/>
      <c r="CKJ10" s="144"/>
      <c r="CKK10" s="144"/>
      <c r="CKL10" s="144"/>
      <c r="CKM10" s="144"/>
      <c r="CKN10" s="144"/>
      <c r="CKO10" s="144"/>
      <c r="CKP10" s="144"/>
      <c r="CKQ10" s="144"/>
      <c r="CKR10" s="144"/>
      <c r="CKS10" s="144"/>
      <c r="CKT10" s="144"/>
      <c r="CKU10" s="144"/>
      <c r="CKV10" s="144"/>
      <c r="CKW10" s="144"/>
      <c r="CKX10" s="144"/>
      <c r="CKY10" s="144"/>
      <c r="CKZ10" s="144"/>
      <c r="CLA10" s="144"/>
      <c r="CLB10" s="144"/>
      <c r="CLC10" s="144"/>
      <c r="CLD10" s="144"/>
      <c r="CLE10" s="144"/>
      <c r="CLF10" s="144"/>
      <c r="CLG10" s="144"/>
      <c r="CLH10" s="144"/>
      <c r="CLI10" s="144"/>
      <c r="CLJ10" s="144"/>
      <c r="CLK10" s="144"/>
      <c r="CLL10" s="144"/>
      <c r="CLM10" s="144"/>
      <c r="CLN10" s="144"/>
      <c r="CLO10" s="144"/>
      <c r="CLP10" s="144"/>
      <c r="CLQ10" s="144"/>
      <c r="CLR10" s="144"/>
      <c r="CLS10" s="144"/>
      <c r="CLT10" s="144"/>
      <c r="CLU10" s="144"/>
      <c r="CLV10" s="144"/>
      <c r="CLW10" s="144"/>
      <c r="CLX10" s="144"/>
      <c r="CLY10" s="144"/>
      <c r="CLZ10" s="144"/>
      <c r="CMA10" s="144"/>
      <c r="CMB10" s="144"/>
      <c r="CMC10" s="144"/>
      <c r="CMD10" s="144"/>
      <c r="CME10" s="144"/>
      <c r="CMF10" s="144"/>
      <c r="CMG10" s="144"/>
      <c r="CMH10" s="144"/>
      <c r="CMI10" s="144"/>
      <c r="CMJ10" s="144"/>
      <c r="CMK10" s="144"/>
      <c r="CML10" s="144"/>
      <c r="CMM10" s="144"/>
      <c r="CMN10" s="144"/>
      <c r="CMO10" s="144"/>
      <c r="CMP10" s="144"/>
      <c r="CMQ10" s="144"/>
      <c r="CMR10" s="144"/>
      <c r="CMS10" s="144"/>
      <c r="CMT10" s="144"/>
      <c r="CMU10" s="144"/>
      <c r="CMV10" s="144"/>
      <c r="CMW10" s="144"/>
      <c r="CMX10" s="144"/>
      <c r="CMY10" s="144"/>
      <c r="CMZ10" s="144"/>
      <c r="CNA10" s="144"/>
      <c r="CNB10" s="144"/>
      <c r="CNC10" s="144"/>
      <c r="CND10" s="144"/>
      <c r="CNE10" s="144"/>
      <c r="CNF10" s="144"/>
      <c r="CNG10" s="144"/>
      <c r="CNH10" s="144"/>
      <c r="CNI10" s="144"/>
      <c r="CNJ10" s="144"/>
      <c r="CNK10" s="144"/>
      <c r="CNL10" s="144"/>
      <c r="CNM10" s="144"/>
      <c r="CNN10" s="144"/>
      <c r="CNO10" s="144"/>
      <c r="CNP10" s="144"/>
      <c r="CNQ10" s="144"/>
      <c r="CNR10" s="144"/>
      <c r="CNS10" s="144"/>
      <c r="CNT10" s="144"/>
      <c r="CNU10" s="144"/>
      <c r="CNV10" s="144"/>
      <c r="CNW10" s="144"/>
      <c r="CNX10" s="144"/>
      <c r="CNY10" s="144"/>
      <c r="CNZ10" s="144"/>
      <c r="COA10" s="144"/>
      <c r="COB10" s="144"/>
      <c r="COC10" s="144"/>
      <c r="COD10" s="144"/>
      <c r="COE10" s="144"/>
      <c r="COF10" s="144"/>
      <c r="COG10" s="144"/>
      <c r="COH10" s="144"/>
      <c r="COI10" s="144"/>
      <c r="COJ10" s="144"/>
      <c r="COK10" s="144"/>
      <c r="COL10" s="144"/>
      <c r="COM10" s="144"/>
      <c r="CON10" s="144"/>
      <c r="COO10" s="144"/>
      <c r="COP10" s="144"/>
      <c r="COQ10" s="144"/>
      <c r="COR10" s="144"/>
      <c r="COS10" s="144"/>
      <c r="COT10" s="144"/>
      <c r="COU10" s="144"/>
      <c r="COV10" s="144"/>
      <c r="COW10" s="144"/>
      <c r="COX10" s="144"/>
      <c r="COY10" s="144"/>
      <c r="COZ10" s="144"/>
      <c r="CPA10" s="144"/>
      <c r="CPB10" s="144"/>
      <c r="CPC10" s="144"/>
      <c r="CPD10" s="144"/>
      <c r="CPE10" s="144"/>
      <c r="CPF10" s="144"/>
      <c r="CPG10" s="144"/>
      <c r="CPH10" s="144"/>
      <c r="CPI10" s="144"/>
      <c r="CPJ10" s="144"/>
      <c r="CPK10" s="144"/>
      <c r="CPL10" s="144"/>
      <c r="CPM10" s="144"/>
      <c r="CPN10" s="144"/>
      <c r="CPO10" s="144"/>
      <c r="CPP10" s="144"/>
      <c r="CPQ10" s="144"/>
      <c r="CPR10" s="144"/>
      <c r="CPS10" s="144"/>
      <c r="CPT10" s="144"/>
      <c r="CPU10" s="144"/>
      <c r="CPV10" s="144"/>
      <c r="CPW10" s="144"/>
      <c r="CPX10" s="144"/>
      <c r="CPY10" s="144"/>
      <c r="CPZ10" s="144"/>
      <c r="CQA10" s="144"/>
      <c r="CQB10" s="144"/>
      <c r="CQC10" s="144"/>
      <c r="CQD10" s="144"/>
      <c r="CQE10" s="144"/>
      <c r="CQF10" s="144"/>
      <c r="CQG10" s="144"/>
      <c r="CQH10" s="144"/>
      <c r="CQI10" s="144"/>
      <c r="CQJ10" s="144"/>
      <c r="CQK10" s="144"/>
      <c r="CQL10" s="144"/>
      <c r="CQM10" s="144"/>
      <c r="CQN10" s="144"/>
      <c r="CQO10" s="144"/>
      <c r="CQP10" s="144"/>
      <c r="CQQ10" s="144"/>
      <c r="CQR10" s="144"/>
      <c r="CQS10" s="144"/>
      <c r="CQT10" s="144"/>
      <c r="CQU10" s="144"/>
      <c r="CQV10" s="144"/>
      <c r="CQW10" s="144"/>
      <c r="CQX10" s="144"/>
      <c r="CQY10" s="144"/>
      <c r="CQZ10" s="144"/>
      <c r="CRA10" s="144"/>
      <c r="CRB10" s="144"/>
      <c r="CRC10" s="144"/>
      <c r="CRD10" s="144"/>
      <c r="CRE10" s="144"/>
      <c r="CRF10" s="144"/>
      <c r="CRG10" s="144"/>
      <c r="CRH10" s="144"/>
      <c r="CRI10" s="144"/>
      <c r="CRJ10" s="144"/>
      <c r="CRK10" s="144"/>
      <c r="CRL10" s="144"/>
      <c r="CRM10" s="144"/>
      <c r="CRN10" s="144"/>
      <c r="CRO10" s="144"/>
      <c r="CRP10" s="144"/>
      <c r="CRQ10" s="144"/>
      <c r="CRR10" s="144"/>
      <c r="CRS10" s="144"/>
      <c r="CRT10" s="144"/>
      <c r="CRU10" s="144"/>
      <c r="CRV10" s="144"/>
      <c r="CRW10" s="144"/>
      <c r="CRX10" s="144"/>
      <c r="CRY10" s="144"/>
      <c r="CRZ10" s="144"/>
      <c r="CSA10" s="144"/>
      <c r="CSB10" s="144"/>
      <c r="CSC10" s="144"/>
      <c r="CSD10" s="144"/>
      <c r="CSE10" s="144"/>
      <c r="CSF10" s="144"/>
      <c r="CSG10" s="144"/>
      <c r="CSH10" s="144"/>
      <c r="CSI10" s="144"/>
      <c r="CSJ10" s="144"/>
      <c r="CSK10" s="144"/>
      <c r="CSL10" s="144"/>
      <c r="CSM10" s="144"/>
      <c r="CSN10" s="144"/>
      <c r="CSO10" s="144"/>
      <c r="CSP10" s="144"/>
      <c r="CSQ10" s="144"/>
      <c r="CSR10" s="144"/>
      <c r="CSS10" s="144"/>
      <c r="CST10" s="144"/>
      <c r="CSU10" s="144"/>
      <c r="CSV10" s="144"/>
      <c r="CSW10" s="144"/>
      <c r="CSX10" s="144"/>
      <c r="CSY10" s="144"/>
      <c r="CSZ10" s="144"/>
      <c r="CTA10" s="144"/>
      <c r="CTB10" s="144"/>
      <c r="CTC10" s="144"/>
      <c r="CTD10" s="144"/>
      <c r="CTE10" s="144"/>
      <c r="CTF10" s="144"/>
      <c r="CTG10" s="144"/>
      <c r="CTH10" s="144"/>
      <c r="CTI10" s="144"/>
      <c r="CTJ10" s="144"/>
      <c r="CTK10" s="144"/>
      <c r="CTL10" s="144"/>
      <c r="CTM10" s="144"/>
      <c r="CTN10" s="144"/>
      <c r="CTO10" s="144"/>
      <c r="CTP10" s="144"/>
      <c r="CTQ10" s="144"/>
      <c r="CTR10" s="144"/>
      <c r="CTS10" s="144"/>
      <c r="CTT10" s="144"/>
      <c r="CTU10" s="144"/>
      <c r="CTV10" s="144"/>
      <c r="CTW10" s="144"/>
      <c r="CTX10" s="144"/>
      <c r="CTY10" s="144"/>
      <c r="CTZ10" s="144"/>
      <c r="CUA10" s="144"/>
      <c r="CUB10" s="144"/>
      <c r="CUC10" s="144"/>
      <c r="CUD10" s="144"/>
      <c r="CUE10" s="144"/>
      <c r="CUF10" s="144"/>
      <c r="CUG10" s="144"/>
      <c r="CUH10" s="144"/>
      <c r="CUI10" s="144"/>
      <c r="CUJ10" s="144"/>
      <c r="CUK10" s="144"/>
      <c r="CUL10" s="144"/>
      <c r="CUM10" s="144"/>
      <c r="CUN10" s="144"/>
      <c r="CUO10" s="144"/>
      <c r="CUP10" s="144"/>
      <c r="CUQ10" s="144"/>
      <c r="CUR10" s="144"/>
      <c r="CUS10" s="144"/>
      <c r="CUT10" s="144"/>
      <c r="CUU10" s="144"/>
      <c r="CUV10" s="144"/>
      <c r="CUW10" s="144"/>
      <c r="CUX10" s="144"/>
      <c r="CUY10" s="144"/>
      <c r="CUZ10" s="144"/>
      <c r="CVA10" s="144"/>
      <c r="CVB10" s="144"/>
      <c r="CVC10" s="144"/>
      <c r="CVD10" s="144"/>
      <c r="CVE10" s="144"/>
      <c r="CVF10" s="144"/>
      <c r="CVG10" s="144"/>
      <c r="CVH10" s="144"/>
      <c r="CVI10" s="144"/>
      <c r="CVJ10" s="144"/>
      <c r="CVK10" s="144"/>
      <c r="CVL10" s="144"/>
      <c r="CVM10" s="144"/>
      <c r="CVN10" s="144"/>
      <c r="CVO10" s="144"/>
      <c r="CVP10" s="144"/>
      <c r="CVQ10" s="144"/>
      <c r="CVR10" s="144"/>
      <c r="CVS10" s="144"/>
      <c r="CVT10" s="144"/>
      <c r="CVU10" s="144"/>
      <c r="CVV10" s="144"/>
      <c r="CVW10" s="144"/>
      <c r="CVX10" s="144"/>
      <c r="CVY10" s="144"/>
      <c r="CVZ10" s="144"/>
      <c r="CWA10" s="144"/>
      <c r="CWB10" s="144"/>
      <c r="CWC10" s="144"/>
      <c r="CWD10" s="144"/>
      <c r="CWE10" s="144"/>
      <c r="CWF10" s="144"/>
      <c r="CWG10" s="144"/>
      <c r="CWH10" s="144"/>
      <c r="CWI10" s="144"/>
      <c r="CWJ10" s="144"/>
      <c r="CWK10" s="144"/>
      <c r="CWL10" s="144"/>
      <c r="CWM10" s="144"/>
      <c r="CWN10" s="144"/>
      <c r="CWO10" s="144"/>
      <c r="CWP10" s="144"/>
      <c r="CWQ10" s="144"/>
      <c r="CWR10" s="144"/>
      <c r="CWS10" s="144"/>
      <c r="CWT10" s="144"/>
      <c r="CWU10" s="144"/>
      <c r="CWV10" s="144"/>
      <c r="CWW10" s="144"/>
      <c r="CWX10" s="144"/>
      <c r="CWY10" s="144"/>
      <c r="CWZ10" s="144"/>
      <c r="CXA10" s="144"/>
      <c r="CXB10" s="144"/>
      <c r="CXC10" s="144"/>
      <c r="CXD10" s="144"/>
      <c r="CXE10" s="144"/>
      <c r="CXF10" s="144"/>
      <c r="CXG10" s="144"/>
      <c r="CXH10" s="144"/>
      <c r="CXI10" s="144"/>
      <c r="CXJ10" s="144"/>
      <c r="CXK10" s="144"/>
      <c r="CXL10" s="144"/>
      <c r="CXM10" s="144"/>
      <c r="CXN10" s="144"/>
      <c r="CXO10" s="144"/>
      <c r="CXP10" s="144"/>
      <c r="CXQ10" s="144"/>
      <c r="CXR10" s="144"/>
      <c r="CXS10" s="144"/>
      <c r="CXT10" s="144"/>
      <c r="CXU10" s="144"/>
      <c r="CXV10" s="144"/>
      <c r="CXW10" s="144"/>
      <c r="CXX10" s="144"/>
      <c r="CXY10" s="144"/>
      <c r="CXZ10" s="144"/>
      <c r="CYA10" s="144"/>
      <c r="CYB10" s="144"/>
      <c r="CYC10" s="144"/>
      <c r="CYD10" s="144"/>
      <c r="CYE10" s="144"/>
      <c r="CYF10" s="144"/>
      <c r="CYG10" s="144"/>
      <c r="CYH10" s="144"/>
      <c r="CYI10" s="144"/>
      <c r="CYJ10" s="144"/>
      <c r="CYK10" s="144"/>
      <c r="CYL10" s="144"/>
      <c r="CYM10" s="144"/>
      <c r="CYN10" s="144"/>
      <c r="CYO10" s="144"/>
      <c r="CYP10" s="144"/>
      <c r="CYQ10" s="144"/>
      <c r="CYR10" s="144"/>
      <c r="CYS10" s="144"/>
      <c r="CYT10" s="144"/>
      <c r="CYU10" s="144"/>
      <c r="CYV10" s="144"/>
      <c r="CYW10" s="144"/>
      <c r="CYX10" s="144"/>
      <c r="CYY10" s="144"/>
      <c r="CYZ10" s="144"/>
      <c r="CZA10" s="144"/>
      <c r="CZB10" s="144"/>
      <c r="CZC10" s="144"/>
      <c r="CZD10" s="144"/>
      <c r="CZE10" s="144"/>
      <c r="CZF10" s="144"/>
      <c r="CZG10" s="144"/>
      <c r="CZH10" s="144"/>
      <c r="CZI10" s="144"/>
      <c r="CZJ10" s="144"/>
      <c r="CZK10" s="144"/>
      <c r="CZL10" s="144"/>
      <c r="CZM10" s="144"/>
      <c r="CZN10" s="144"/>
      <c r="CZO10" s="144"/>
      <c r="CZP10" s="144"/>
      <c r="CZQ10" s="144"/>
      <c r="CZR10" s="144"/>
      <c r="CZS10" s="144"/>
      <c r="CZT10" s="144"/>
      <c r="CZU10" s="144"/>
      <c r="CZV10" s="144"/>
      <c r="CZW10" s="144"/>
      <c r="CZX10" s="144"/>
      <c r="CZY10" s="144"/>
      <c r="CZZ10" s="144"/>
      <c r="DAA10" s="144"/>
      <c r="DAB10" s="144"/>
      <c r="DAC10" s="144"/>
      <c r="DAD10" s="144"/>
      <c r="DAE10" s="144"/>
      <c r="DAF10" s="144"/>
      <c r="DAG10" s="144"/>
      <c r="DAH10" s="144"/>
      <c r="DAI10" s="144"/>
      <c r="DAJ10" s="144"/>
      <c r="DAK10" s="144"/>
      <c r="DAL10" s="144"/>
      <c r="DAM10" s="144"/>
      <c r="DAN10" s="144"/>
      <c r="DAO10" s="144"/>
      <c r="DAP10" s="144"/>
      <c r="DAQ10" s="144"/>
      <c r="DAR10" s="144"/>
      <c r="DAS10" s="144"/>
      <c r="DAT10" s="144"/>
      <c r="DAU10" s="144"/>
      <c r="DAV10" s="144"/>
      <c r="DAW10" s="144"/>
      <c r="DAX10" s="144"/>
      <c r="DAY10" s="144"/>
      <c r="DAZ10" s="144"/>
      <c r="DBA10" s="144"/>
      <c r="DBB10" s="144"/>
      <c r="DBC10" s="144"/>
      <c r="DBD10" s="144"/>
      <c r="DBE10" s="144"/>
      <c r="DBF10" s="144"/>
      <c r="DBG10" s="144"/>
      <c r="DBH10" s="144"/>
      <c r="DBI10" s="144"/>
      <c r="DBJ10" s="144"/>
      <c r="DBK10" s="144"/>
      <c r="DBL10" s="144"/>
      <c r="DBM10" s="144"/>
      <c r="DBN10" s="144"/>
      <c r="DBO10" s="144"/>
      <c r="DBP10" s="144"/>
      <c r="DBQ10" s="144"/>
      <c r="DBR10" s="144"/>
      <c r="DBS10" s="144"/>
      <c r="DBT10" s="144"/>
      <c r="DBU10" s="144"/>
      <c r="DBV10" s="144"/>
      <c r="DBW10" s="144"/>
      <c r="DBX10" s="144"/>
      <c r="DBY10" s="144"/>
      <c r="DBZ10" s="144"/>
      <c r="DCA10" s="144"/>
      <c r="DCB10" s="144"/>
      <c r="DCC10" s="144"/>
      <c r="DCD10" s="144"/>
      <c r="DCE10" s="144"/>
      <c r="DCF10" s="144"/>
      <c r="DCG10" s="144"/>
      <c r="DCH10" s="144"/>
      <c r="DCI10" s="144"/>
      <c r="DCJ10" s="144"/>
      <c r="DCK10" s="144"/>
      <c r="DCL10" s="144"/>
      <c r="DCM10" s="144"/>
      <c r="DCN10" s="144"/>
      <c r="DCO10" s="144"/>
      <c r="DCP10" s="144"/>
      <c r="DCQ10" s="144"/>
      <c r="DCR10" s="144"/>
      <c r="DCS10" s="144"/>
      <c r="DCT10" s="144"/>
      <c r="DCU10" s="144"/>
      <c r="DCV10" s="144"/>
      <c r="DCW10" s="144"/>
      <c r="DCX10" s="144"/>
      <c r="DCY10" s="144"/>
      <c r="DCZ10" s="144"/>
      <c r="DDA10" s="144"/>
      <c r="DDB10" s="144"/>
      <c r="DDC10" s="144"/>
      <c r="DDD10" s="144"/>
      <c r="DDE10" s="144"/>
      <c r="DDF10" s="144"/>
      <c r="DDG10" s="144"/>
      <c r="DDH10" s="144"/>
      <c r="DDI10" s="144"/>
      <c r="DDJ10" s="144"/>
      <c r="DDK10" s="144"/>
      <c r="DDL10" s="144"/>
      <c r="DDM10" s="144"/>
      <c r="DDN10" s="144"/>
      <c r="DDO10" s="144"/>
      <c r="DDP10" s="144"/>
      <c r="DDQ10" s="144"/>
      <c r="DDR10" s="144"/>
      <c r="DDS10" s="144"/>
      <c r="DDT10" s="144"/>
      <c r="DDU10" s="144"/>
      <c r="DDV10" s="144"/>
      <c r="DDW10" s="144"/>
      <c r="DDX10" s="144"/>
      <c r="DDY10" s="144"/>
      <c r="DDZ10" s="144"/>
      <c r="DEA10" s="144"/>
      <c r="DEB10" s="144"/>
      <c r="DEC10" s="144"/>
      <c r="DED10" s="144"/>
      <c r="DEE10" s="144"/>
      <c r="DEF10" s="144"/>
      <c r="DEG10" s="144"/>
      <c r="DEH10" s="144"/>
      <c r="DEI10" s="144"/>
      <c r="DEJ10" s="144"/>
      <c r="DEK10" s="144"/>
      <c r="DEL10" s="144"/>
      <c r="DEM10" s="144"/>
      <c r="DEN10" s="144"/>
      <c r="DEO10" s="144"/>
      <c r="DEP10" s="144"/>
      <c r="DEQ10" s="144"/>
      <c r="DER10" s="144"/>
      <c r="DES10" s="144"/>
      <c r="DET10" s="144"/>
      <c r="DEU10" s="144"/>
      <c r="DEV10" s="144"/>
      <c r="DEW10" s="144"/>
      <c r="DEX10" s="144"/>
      <c r="DEY10" s="144"/>
      <c r="DEZ10" s="144"/>
      <c r="DFA10" s="144"/>
      <c r="DFB10" s="144"/>
      <c r="DFC10" s="144"/>
      <c r="DFD10" s="144"/>
      <c r="DFE10" s="144"/>
      <c r="DFF10" s="144"/>
      <c r="DFG10" s="144"/>
      <c r="DFH10" s="144"/>
      <c r="DFI10" s="144"/>
      <c r="DFJ10" s="144"/>
      <c r="DFK10" s="144"/>
      <c r="DFL10" s="144"/>
      <c r="DFM10" s="144"/>
      <c r="DFN10" s="144"/>
      <c r="DFO10" s="144"/>
      <c r="DFP10" s="144"/>
      <c r="DFQ10" s="144"/>
      <c r="DFR10" s="144"/>
      <c r="DFS10" s="144"/>
      <c r="DFT10" s="144"/>
      <c r="DFU10" s="144"/>
      <c r="DFV10" s="144"/>
      <c r="DFW10" s="144"/>
      <c r="DFX10" s="144"/>
      <c r="DFY10" s="144"/>
      <c r="DFZ10" s="144"/>
      <c r="DGA10" s="144"/>
      <c r="DGB10" s="144"/>
      <c r="DGC10" s="144"/>
      <c r="DGD10" s="144"/>
      <c r="DGE10" s="144"/>
      <c r="DGF10" s="144"/>
      <c r="DGG10" s="144"/>
      <c r="DGH10" s="144"/>
      <c r="DGI10" s="144"/>
      <c r="DGJ10" s="144"/>
      <c r="DGK10" s="144"/>
      <c r="DGL10" s="144"/>
      <c r="DGM10" s="144"/>
      <c r="DGN10" s="144"/>
      <c r="DGO10" s="144"/>
      <c r="DGP10" s="144"/>
      <c r="DGQ10" s="144"/>
      <c r="DGR10" s="144"/>
      <c r="DGS10" s="144"/>
      <c r="DGT10" s="144"/>
      <c r="DGU10" s="144"/>
      <c r="DGV10" s="144"/>
      <c r="DGW10" s="144"/>
      <c r="DGX10" s="144"/>
      <c r="DGY10" s="144"/>
      <c r="DGZ10" s="144"/>
      <c r="DHA10" s="144"/>
      <c r="DHB10" s="144"/>
      <c r="DHC10" s="144"/>
      <c r="DHD10" s="144"/>
      <c r="DHE10" s="144"/>
      <c r="DHF10" s="144"/>
      <c r="DHG10" s="144"/>
      <c r="DHH10" s="144"/>
      <c r="DHI10" s="144"/>
      <c r="DHJ10" s="144"/>
      <c r="DHK10" s="144"/>
      <c r="DHL10" s="144"/>
      <c r="DHM10" s="144"/>
      <c r="DHN10" s="144"/>
      <c r="DHO10" s="144"/>
      <c r="DHP10" s="144"/>
      <c r="DHQ10" s="144"/>
      <c r="DHR10" s="144"/>
      <c r="DHS10" s="144"/>
      <c r="DHT10" s="144"/>
      <c r="DHU10" s="144"/>
      <c r="DHV10" s="144"/>
      <c r="DHW10" s="144"/>
      <c r="DHX10" s="144"/>
      <c r="DHY10" s="144"/>
      <c r="DHZ10" s="144"/>
      <c r="DIA10" s="144"/>
      <c r="DIB10" s="144"/>
      <c r="DIC10" s="144"/>
      <c r="DID10" s="144"/>
      <c r="DIE10" s="144"/>
      <c r="DIF10" s="144"/>
      <c r="DIG10" s="144"/>
      <c r="DIH10" s="144"/>
      <c r="DII10" s="144"/>
      <c r="DIJ10" s="144"/>
      <c r="DIK10" s="144"/>
      <c r="DIL10" s="144"/>
      <c r="DIM10" s="144"/>
      <c r="DIN10" s="144"/>
      <c r="DIO10" s="144"/>
      <c r="DIP10" s="144"/>
      <c r="DIQ10" s="144"/>
      <c r="DIR10" s="144"/>
      <c r="DIS10" s="144"/>
      <c r="DIT10" s="144"/>
      <c r="DIU10" s="144"/>
      <c r="DIV10" s="144"/>
      <c r="DIW10" s="144"/>
      <c r="DIX10" s="144"/>
      <c r="DIY10" s="144"/>
      <c r="DIZ10" s="144"/>
      <c r="DJA10" s="144"/>
      <c r="DJB10" s="144"/>
      <c r="DJC10" s="144"/>
      <c r="DJD10" s="144"/>
      <c r="DJE10" s="144"/>
      <c r="DJF10" s="144"/>
      <c r="DJG10" s="144"/>
      <c r="DJH10" s="144"/>
      <c r="DJI10" s="144"/>
      <c r="DJJ10" s="144"/>
      <c r="DJK10" s="144"/>
      <c r="DJL10" s="144"/>
      <c r="DJM10" s="144"/>
      <c r="DJN10" s="144"/>
      <c r="DJO10" s="144"/>
      <c r="DJP10" s="144"/>
      <c r="DJQ10" s="144"/>
      <c r="DJR10" s="144"/>
      <c r="DJS10" s="144"/>
      <c r="DJT10" s="144"/>
      <c r="DJU10" s="144"/>
      <c r="DJV10" s="144"/>
      <c r="DJW10" s="144"/>
      <c r="DJX10" s="144"/>
      <c r="DJY10" s="144"/>
      <c r="DJZ10" s="144"/>
      <c r="DKA10" s="144"/>
      <c r="DKB10" s="144"/>
      <c r="DKC10" s="144"/>
      <c r="DKD10" s="144"/>
      <c r="DKE10" s="144"/>
      <c r="DKF10" s="144"/>
      <c r="DKG10" s="144"/>
      <c r="DKH10" s="144"/>
      <c r="DKI10" s="144"/>
      <c r="DKJ10" s="144"/>
      <c r="DKK10" s="144"/>
      <c r="DKL10" s="144"/>
      <c r="DKM10" s="144"/>
      <c r="DKN10" s="144"/>
      <c r="DKO10" s="144"/>
      <c r="DKP10" s="144"/>
      <c r="DKQ10" s="144"/>
      <c r="DKR10" s="144"/>
      <c r="DKS10" s="144"/>
      <c r="DKT10" s="144"/>
      <c r="DKU10" s="144"/>
      <c r="DKV10" s="144"/>
      <c r="DKW10" s="144"/>
      <c r="DKX10" s="144"/>
      <c r="DKY10" s="144"/>
      <c r="DKZ10" s="144"/>
      <c r="DLA10" s="144"/>
      <c r="DLB10" s="144"/>
      <c r="DLC10" s="144"/>
      <c r="DLD10" s="144"/>
      <c r="DLE10" s="144"/>
      <c r="DLF10" s="144"/>
      <c r="DLG10" s="144"/>
      <c r="DLH10" s="144"/>
      <c r="DLI10" s="144"/>
      <c r="DLJ10" s="144"/>
      <c r="DLK10" s="144"/>
      <c r="DLL10" s="144"/>
      <c r="DLM10" s="144"/>
      <c r="DLN10" s="144"/>
      <c r="DLO10" s="144"/>
      <c r="DLP10" s="144"/>
      <c r="DLQ10" s="144"/>
      <c r="DLR10" s="144"/>
      <c r="DLS10" s="144"/>
      <c r="DLT10" s="144"/>
      <c r="DLU10" s="144"/>
      <c r="DLV10" s="144"/>
      <c r="DLW10" s="144"/>
      <c r="DLX10" s="144"/>
      <c r="DLY10" s="144"/>
      <c r="DLZ10" s="144"/>
      <c r="DMA10" s="144"/>
      <c r="DMB10" s="144"/>
      <c r="DMC10" s="144"/>
      <c r="DMD10" s="144"/>
      <c r="DME10" s="144"/>
      <c r="DMF10" s="144"/>
      <c r="DMG10" s="144"/>
      <c r="DMH10" s="144"/>
      <c r="DMI10" s="144"/>
      <c r="DMJ10" s="144"/>
      <c r="DMK10" s="144"/>
      <c r="DML10" s="144"/>
      <c r="DMM10" s="144"/>
      <c r="DMN10" s="144"/>
      <c r="DMO10" s="144"/>
      <c r="DMP10" s="144"/>
      <c r="DMQ10" s="144"/>
      <c r="DMR10" s="144"/>
      <c r="DMS10" s="144"/>
      <c r="DMT10" s="144"/>
      <c r="DMU10" s="144"/>
      <c r="DMV10" s="144"/>
      <c r="DMW10" s="144"/>
      <c r="DMX10" s="144"/>
      <c r="DMY10" s="144"/>
      <c r="DMZ10" s="144"/>
      <c r="DNA10" s="144"/>
      <c r="DNB10" s="144"/>
      <c r="DNC10" s="144"/>
      <c r="DND10" s="144"/>
      <c r="DNE10" s="144"/>
      <c r="DNF10" s="144"/>
      <c r="DNG10" s="144"/>
      <c r="DNH10" s="144"/>
      <c r="DNI10" s="144"/>
      <c r="DNJ10" s="144"/>
      <c r="DNK10" s="144"/>
      <c r="DNL10" s="144"/>
      <c r="DNM10" s="144"/>
      <c r="DNN10" s="144"/>
      <c r="DNO10" s="144"/>
      <c r="DNP10" s="144"/>
      <c r="DNQ10" s="144"/>
      <c r="DNR10" s="144"/>
      <c r="DNS10" s="144"/>
      <c r="DNT10" s="144"/>
      <c r="DNU10" s="144"/>
      <c r="DNV10" s="144"/>
      <c r="DNW10" s="144"/>
      <c r="DNX10" s="144"/>
      <c r="DNY10" s="144"/>
      <c r="DNZ10" s="144"/>
      <c r="DOA10" s="144"/>
      <c r="DOB10" s="144"/>
      <c r="DOC10" s="144"/>
      <c r="DOD10" s="144"/>
      <c r="DOE10" s="144"/>
      <c r="DOF10" s="144"/>
      <c r="DOG10" s="144"/>
      <c r="DOH10" s="144"/>
      <c r="DOI10" s="144"/>
      <c r="DOJ10" s="144"/>
      <c r="DOK10" s="144"/>
      <c r="DOL10" s="144"/>
      <c r="DOM10" s="144"/>
      <c r="DON10" s="144"/>
      <c r="DOO10" s="144"/>
      <c r="DOP10" s="144"/>
      <c r="DOQ10" s="144"/>
      <c r="DOR10" s="144"/>
      <c r="DOS10" s="144"/>
      <c r="DOT10" s="144"/>
      <c r="DOU10" s="144"/>
      <c r="DOV10" s="144"/>
      <c r="DOW10" s="144"/>
      <c r="DOX10" s="144"/>
      <c r="DOY10" s="144"/>
      <c r="DOZ10" s="144"/>
      <c r="DPA10" s="144"/>
      <c r="DPB10" s="144"/>
      <c r="DPC10" s="144"/>
      <c r="DPD10" s="144"/>
      <c r="DPE10" s="144"/>
      <c r="DPF10" s="144"/>
      <c r="DPG10" s="144"/>
      <c r="DPH10" s="144"/>
      <c r="DPI10" s="144"/>
      <c r="DPJ10" s="144"/>
      <c r="DPK10" s="144"/>
      <c r="DPL10" s="144"/>
      <c r="DPM10" s="144"/>
      <c r="DPN10" s="144"/>
      <c r="DPO10" s="144"/>
      <c r="DPP10" s="144"/>
      <c r="DPQ10" s="144"/>
      <c r="DPR10" s="144"/>
      <c r="DPS10" s="144"/>
      <c r="DPT10" s="144"/>
      <c r="DPU10" s="144"/>
      <c r="DPV10" s="144"/>
      <c r="DPW10" s="144"/>
      <c r="DPX10" s="144"/>
      <c r="DPY10" s="144"/>
      <c r="DPZ10" s="144"/>
      <c r="DQA10" s="144"/>
      <c r="DQB10" s="144"/>
      <c r="DQC10" s="144"/>
      <c r="DQD10" s="144"/>
      <c r="DQE10" s="144"/>
      <c r="DQF10" s="144"/>
      <c r="DQG10" s="144"/>
      <c r="DQH10" s="144"/>
      <c r="DQI10" s="144"/>
      <c r="DQJ10" s="144"/>
      <c r="DQK10" s="144"/>
      <c r="DQL10" s="144"/>
      <c r="DQM10" s="144"/>
      <c r="DQN10" s="144"/>
      <c r="DQO10" s="144"/>
      <c r="DQP10" s="144"/>
      <c r="DQQ10" s="144"/>
      <c r="DQR10" s="144"/>
      <c r="DQS10" s="144"/>
      <c r="DQT10" s="144"/>
      <c r="DQU10" s="144"/>
      <c r="DQV10" s="144"/>
      <c r="DQW10" s="144"/>
      <c r="DQX10" s="144"/>
      <c r="DQY10" s="144"/>
      <c r="DQZ10" s="144"/>
      <c r="DRA10" s="144"/>
      <c r="DRB10" s="144"/>
      <c r="DRC10" s="144"/>
      <c r="DRD10" s="144"/>
      <c r="DRE10" s="144"/>
      <c r="DRF10" s="144"/>
      <c r="DRG10" s="144"/>
      <c r="DRH10" s="144"/>
      <c r="DRI10" s="144"/>
      <c r="DRJ10" s="144"/>
      <c r="DRK10" s="144"/>
      <c r="DRL10" s="144"/>
      <c r="DRM10" s="144"/>
      <c r="DRN10" s="144"/>
      <c r="DRO10" s="144"/>
      <c r="DRP10" s="144"/>
      <c r="DRQ10" s="144"/>
      <c r="DRR10" s="144"/>
      <c r="DRS10" s="144"/>
      <c r="DRT10" s="144"/>
      <c r="DRU10" s="144"/>
      <c r="DRV10" s="144"/>
      <c r="DRW10" s="144"/>
      <c r="DRX10" s="144"/>
      <c r="DRY10" s="144"/>
      <c r="DRZ10" s="144"/>
      <c r="DSA10" s="144"/>
      <c r="DSB10" s="144"/>
      <c r="DSC10" s="144"/>
      <c r="DSD10" s="144"/>
      <c r="DSE10" s="144"/>
      <c r="DSF10" s="144"/>
      <c r="DSG10" s="144"/>
      <c r="DSH10" s="144"/>
      <c r="DSI10" s="144"/>
      <c r="DSJ10" s="144"/>
      <c r="DSK10" s="144"/>
      <c r="DSL10" s="144"/>
      <c r="DSM10" s="144"/>
      <c r="DSN10" s="144"/>
      <c r="DSO10" s="144"/>
      <c r="DSP10" s="144"/>
      <c r="DSQ10" s="144"/>
      <c r="DSR10" s="144"/>
      <c r="DSS10" s="144"/>
      <c r="DST10" s="144"/>
      <c r="DSU10" s="144"/>
      <c r="DSV10" s="144"/>
      <c r="DSW10" s="144"/>
      <c r="DSX10" s="144"/>
      <c r="DSY10" s="144"/>
      <c r="DSZ10" s="144"/>
      <c r="DTA10" s="144"/>
      <c r="DTB10" s="144"/>
      <c r="DTC10" s="144"/>
      <c r="DTD10" s="144"/>
      <c r="DTE10" s="144"/>
      <c r="DTF10" s="144"/>
      <c r="DTG10" s="144"/>
      <c r="DTH10" s="144"/>
      <c r="DTI10" s="144"/>
      <c r="DTJ10" s="144"/>
      <c r="DTK10" s="144"/>
      <c r="DTL10" s="144"/>
      <c r="DTM10" s="144"/>
      <c r="DTN10" s="144"/>
      <c r="DTO10" s="144"/>
      <c r="DTP10" s="144"/>
      <c r="DTQ10" s="144"/>
      <c r="DTR10" s="144"/>
      <c r="DTS10" s="144"/>
      <c r="DTT10" s="144"/>
      <c r="DTU10" s="144"/>
      <c r="DTV10" s="144"/>
      <c r="DTW10" s="144"/>
      <c r="DTX10" s="144"/>
      <c r="DTY10" s="144"/>
      <c r="DTZ10" s="144"/>
      <c r="DUA10" s="144"/>
      <c r="DUB10" s="144"/>
      <c r="DUC10" s="144"/>
      <c r="DUD10" s="144"/>
      <c r="DUE10" s="144"/>
      <c r="DUF10" s="144"/>
      <c r="DUG10" s="144"/>
      <c r="DUH10" s="144"/>
      <c r="DUI10" s="144"/>
      <c r="DUJ10" s="144"/>
      <c r="DUK10" s="144"/>
      <c r="DUL10" s="144"/>
      <c r="DUM10" s="144"/>
      <c r="DUN10" s="144"/>
      <c r="DUO10" s="144"/>
      <c r="DUP10" s="144"/>
      <c r="DUQ10" s="144"/>
      <c r="DUR10" s="144"/>
      <c r="DUS10" s="144"/>
      <c r="DUT10" s="144"/>
      <c r="DUU10" s="144"/>
      <c r="DUV10" s="144"/>
      <c r="DUW10" s="144"/>
      <c r="DUX10" s="144"/>
      <c r="DUY10" s="144"/>
      <c r="DUZ10" s="144"/>
      <c r="DVA10" s="144"/>
      <c r="DVB10" s="144"/>
      <c r="DVC10" s="144"/>
      <c r="DVD10" s="144"/>
      <c r="DVE10" s="144"/>
      <c r="DVF10" s="144"/>
      <c r="DVG10" s="144"/>
      <c r="DVH10" s="144"/>
      <c r="DVI10" s="144"/>
      <c r="DVJ10" s="144"/>
      <c r="DVK10" s="144"/>
      <c r="DVL10" s="144"/>
      <c r="DVM10" s="144"/>
      <c r="DVN10" s="144"/>
      <c r="DVO10" s="144"/>
      <c r="DVP10" s="144"/>
      <c r="DVQ10" s="144"/>
      <c r="DVR10" s="144"/>
      <c r="DVS10" s="144"/>
      <c r="DVT10" s="144"/>
      <c r="DVU10" s="144"/>
      <c r="DVV10" s="144"/>
      <c r="DVW10" s="144"/>
      <c r="DVX10" s="144"/>
      <c r="DVY10" s="144"/>
      <c r="DVZ10" s="144"/>
      <c r="DWA10" s="144"/>
      <c r="DWB10" s="144"/>
      <c r="DWC10" s="144"/>
      <c r="DWD10" s="144"/>
      <c r="DWE10" s="144"/>
      <c r="DWF10" s="144"/>
      <c r="DWG10" s="144"/>
      <c r="DWH10" s="144"/>
      <c r="DWI10" s="144"/>
      <c r="DWJ10" s="144"/>
      <c r="DWK10" s="144"/>
      <c r="DWL10" s="144"/>
      <c r="DWM10" s="144"/>
      <c r="DWN10" s="144"/>
      <c r="DWO10" s="144"/>
      <c r="DWP10" s="144"/>
      <c r="DWQ10" s="144"/>
      <c r="DWR10" s="144"/>
      <c r="DWS10" s="144"/>
      <c r="DWT10" s="144"/>
      <c r="DWU10" s="144"/>
      <c r="DWV10" s="144"/>
      <c r="DWW10" s="144"/>
      <c r="DWX10" s="144"/>
      <c r="DWY10" s="144"/>
      <c r="DWZ10" s="144"/>
      <c r="DXA10" s="144"/>
      <c r="DXB10" s="144"/>
      <c r="DXC10" s="144"/>
      <c r="DXD10" s="144"/>
      <c r="DXE10" s="144"/>
      <c r="DXF10" s="144"/>
      <c r="DXG10" s="144"/>
      <c r="DXH10" s="144"/>
      <c r="DXI10" s="144"/>
      <c r="DXJ10" s="144"/>
      <c r="DXK10" s="144"/>
      <c r="DXL10" s="144"/>
      <c r="DXM10" s="144"/>
      <c r="DXN10" s="144"/>
      <c r="DXO10" s="144"/>
      <c r="DXP10" s="144"/>
      <c r="DXQ10" s="144"/>
      <c r="DXR10" s="144"/>
      <c r="DXS10" s="144"/>
      <c r="DXT10" s="144"/>
      <c r="DXU10" s="144"/>
      <c r="DXV10" s="144"/>
      <c r="DXW10" s="144"/>
      <c r="DXX10" s="144"/>
      <c r="DXY10" s="144"/>
      <c r="DXZ10" s="144"/>
      <c r="DYA10" s="144"/>
      <c r="DYB10" s="144"/>
      <c r="DYC10" s="144"/>
      <c r="DYD10" s="144"/>
      <c r="DYE10" s="144"/>
      <c r="DYF10" s="144"/>
      <c r="DYG10" s="144"/>
      <c r="DYH10" s="144"/>
      <c r="DYI10" s="144"/>
      <c r="DYJ10" s="144"/>
      <c r="DYK10" s="144"/>
      <c r="DYL10" s="144"/>
      <c r="DYM10" s="144"/>
      <c r="DYN10" s="144"/>
      <c r="DYO10" s="144"/>
      <c r="DYP10" s="144"/>
      <c r="DYQ10" s="144"/>
      <c r="DYR10" s="144"/>
      <c r="DYS10" s="144"/>
      <c r="DYT10" s="144"/>
      <c r="DYU10" s="144"/>
      <c r="DYV10" s="144"/>
      <c r="DYW10" s="144"/>
      <c r="DYX10" s="144"/>
      <c r="DYY10" s="144"/>
      <c r="DYZ10" s="144"/>
      <c r="DZA10" s="144"/>
      <c r="DZB10" s="144"/>
      <c r="DZC10" s="144"/>
      <c r="DZD10" s="144"/>
      <c r="DZE10" s="144"/>
      <c r="DZF10" s="144"/>
      <c r="DZG10" s="144"/>
      <c r="DZH10" s="144"/>
      <c r="DZI10" s="144"/>
      <c r="DZJ10" s="144"/>
      <c r="DZK10" s="144"/>
      <c r="DZL10" s="144"/>
      <c r="DZM10" s="144"/>
      <c r="DZN10" s="144"/>
      <c r="DZO10" s="144"/>
      <c r="DZP10" s="144"/>
      <c r="DZQ10" s="144"/>
      <c r="DZR10" s="144"/>
      <c r="DZS10" s="144"/>
      <c r="DZT10" s="144"/>
      <c r="DZU10" s="144"/>
      <c r="DZV10" s="144"/>
      <c r="DZW10" s="144"/>
      <c r="DZX10" s="144"/>
      <c r="DZY10" s="144"/>
      <c r="DZZ10" s="144"/>
      <c r="EAA10" s="144"/>
      <c r="EAB10" s="144"/>
      <c r="EAC10" s="144"/>
      <c r="EAD10" s="144"/>
      <c r="EAE10" s="144"/>
      <c r="EAF10" s="144"/>
      <c r="EAG10" s="144"/>
      <c r="EAH10" s="144"/>
      <c r="EAI10" s="144"/>
      <c r="EAJ10" s="144"/>
      <c r="EAK10" s="144"/>
      <c r="EAL10" s="144"/>
      <c r="EAM10" s="144"/>
      <c r="EAN10" s="144"/>
      <c r="EAO10" s="144"/>
      <c r="EAP10" s="144"/>
      <c r="EAQ10" s="144"/>
      <c r="EAR10" s="144"/>
      <c r="EAS10" s="144"/>
      <c r="EAT10" s="144"/>
      <c r="EAU10" s="144"/>
      <c r="EAV10" s="144"/>
      <c r="EAW10" s="144"/>
      <c r="EAX10" s="144"/>
      <c r="EAY10" s="144"/>
      <c r="EAZ10" s="144"/>
      <c r="EBA10" s="144"/>
      <c r="EBB10" s="144"/>
      <c r="EBC10" s="144"/>
      <c r="EBD10" s="144"/>
      <c r="EBE10" s="144"/>
      <c r="EBF10" s="144"/>
      <c r="EBG10" s="144"/>
      <c r="EBH10" s="144"/>
      <c r="EBI10" s="144"/>
      <c r="EBJ10" s="144"/>
      <c r="EBK10" s="144"/>
      <c r="EBL10" s="144"/>
      <c r="EBM10" s="144"/>
      <c r="EBN10" s="144"/>
      <c r="EBO10" s="144"/>
      <c r="EBP10" s="144"/>
      <c r="EBQ10" s="144"/>
      <c r="EBR10" s="144"/>
      <c r="EBS10" s="144"/>
      <c r="EBT10" s="144"/>
      <c r="EBU10" s="144"/>
      <c r="EBV10" s="144"/>
      <c r="EBW10" s="144"/>
      <c r="EBX10" s="144"/>
      <c r="EBY10" s="144"/>
      <c r="EBZ10" s="144"/>
      <c r="ECA10" s="144"/>
      <c r="ECB10" s="144"/>
      <c r="ECC10" s="144"/>
      <c r="ECD10" s="144"/>
      <c r="ECE10" s="144"/>
      <c r="ECF10" s="144"/>
      <c r="ECG10" s="144"/>
      <c r="ECH10" s="144"/>
      <c r="ECI10" s="144"/>
      <c r="ECJ10" s="144"/>
      <c r="ECK10" s="144"/>
      <c r="ECL10" s="144"/>
      <c r="ECM10" s="144"/>
      <c r="ECN10" s="144"/>
      <c r="ECO10" s="144"/>
      <c r="ECP10" s="144"/>
      <c r="ECQ10" s="144"/>
      <c r="ECR10" s="144"/>
      <c r="ECS10" s="144"/>
      <c r="ECT10" s="144"/>
      <c r="ECU10" s="144"/>
      <c r="ECV10" s="144"/>
      <c r="ECW10" s="144"/>
      <c r="ECX10" s="144"/>
      <c r="ECY10" s="144"/>
      <c r="ECZ10" s="144"/>
      <c r="EDA10" s="144"/>
      <c r="EDB10" s="144"/>
      <c r="EDC10" s="144"/>
      <c r="EDD10" s="144"/>
      <c r="EDE10" s="144"/>
      <c r="EDF10" s="144"/>
      <c r="EDG10" s="144"/>
      <c r="EDH10" s="144"/>
      <c r="EDI10" s="144"/>
      <c r="EDJ10" s="144"/>
      <c r="EDK10" s="144"/>
      <c r="EDL10" s="144"/>
      <c r="EDM10" s="144"/>
      <c r="EDN10" s="144"/>
      <c r="EDO10" s="144"/>
      <c r="EDP10" s="144"/>
      <c r="EDQ10" s="144"/>
      <c r="EDR10" s="144"/>
      <c r="EDS10" s="144"/>
      <c r="EDT10" s="144"/>
      <c r="EDU10" s="144"/>
      <c r="EDV10" s="144"/>
      <c r="EDW10" s="144"/>
      <c r="EDX10" s="144"/>
      <c r="EDY10" s="144"/>
      <c r="EDZ10" s="144"/>
      <c r="EEA10" s="144"/>
      <c r="EEB10" s="144"/>
      <c r="EEC10" s="144"/>
      <c r="EED10" s="144"/>
      <c r="EEE10" s="144"/>
      <c r="EEF10" s="144"/>
      <c r="EEG10" s="144"/>
      <c r="EEH10" s="144"/>
      <c r="EEI10" s="144"/>
      <c r="EEJ10" s="144"/>
      <c r="EEK10" s="144"/>
      <c r="EEL10" s="144"/>
      <c r="EEM10" s="144"/>
      <c r="EEN10" s="144"/>
      <c r="EEO10" s="144"/>
      <c r="EEP10" s="144"/>
      <c r="EEQ10" s="144"/>
      <c r="EER10" s="144"/>
      <c r="EES10" s="144"/>
      <c r="EET10" s="144"/>
      <c r="EEU10" s="144"/>
      <c r="EEV10" s="144"/>
      <c r="EEW10" s="144"/>
      <c r="EEX10" s="144"/>
      <c r="EEY10" s="144"/>
      <c r="EEZ10" s="144"/>
      <c r="EFA10" s="144"/>
      <c r="EFB10" s="144"/>
      <c r="EFC10" s="144"/>
      <c r="EFD10" s="144"/>
      <c r="EFE10" s="144"/>
      <c r="EFF10" s="144"/>
      <c r="EFG10" s="144"/>
      <c r="EFH10" s="144"/>
      <c r="EFI10" s="144"/>
      <c r="EFJ10" s="144"/>
      <c r="EFK10" s="144"/>
      <c r="EFL10" s="144"/>
      <c r="EFM10" s="144"/>
      <c r="EFN10" s="144"/>
      <c r="EFO10" s="144"/>
      <c r="EFP10" s="144"/>
      <c r="EFQ10" s="144"/>
      <c r="EFR10" s="144"/>
      <c r="EFS10" s="144"/>
      <c r="EFT10" s="144"/>
      <c r="EFU10" s="144"/>
      <c r="EFV10" s="144"/>
      <c r="EFW10" s="144"/>
      <c r="EFX10" s="144"/>
      <c r="EFY10" s="144"/>
      <c r="EFZ10" s="144"/>
      <c r="EGA10" s="144"/>
      <c r="EGB10" s="144"/>
      <c r="EGC10" s="144"/>
      <c r="EGD10" s="144"/>
      <c r="EGE10" s="144"/>
      <c r="EGF10" s="144"/>
      <c r="EGG10" s="144"/>
      <c r="EGH10" s="144"/>
      <c r="EGI10" s="144"/>
      <c r="EGJ10" s="144"/>
      <c r="EGK10" s="144"/>
      <c r="EGL10" s="144"/>
      <c r="EGM10" s="144"/>
      <c r="EGN10" s="144"/>
      <c r="EGO10" s="144"/>
      <c r="EGP10" s="144"/>
      <c r="EGQ10" s="144"/>
      <c r="EGR10" s="144"/>
      <c r="EGS10" s="144"/>
      <c r="EGT10" s="144"/>
      <c r="EGU10" s="144"/>
      <c r="EGV10" s="144"/>
      <c r="EGW10" s="144"/>
      <c r="EGX10" s="144"/>
      <c r="EGY10" s="144"/>
      <c r="EGZ10" s="144"/>
      <c r="EHA10" s="144"/>
      <c r="EHB10" s="144"/>
      <c r="EHC10" s="144"/>
      <c r="EHD10" s="144"/>
      <c r="EHE10" s="144"/>
      <c r="EHF10" s="144"/>
      <c r="EHG10" s="144"/>
      <c r="EHH10" s="144"/>
      <c r="EHI10" s="144"/>
      <c r="EHJ10" s="144"/>
      <c r="EHK10" s="144"/>
      <c r="EHL10" s="144"/>
      <c r="EHM10" s="144"/>
      <c r="EHN10" s="144"/>
      <c r="EHO10" s="144"/>
      <c r="EHP10" s="144"/>
      <c r="EHQ10" s="144"/>
      <c r="EHR10" s="144"/>
      <c r="EHS10" s="144"/>
      <c r="EHT10" s="144"/>
      <c r="EHU10" s="144"/>
      <c r="EHV10" s="144"/>
      <c r="EHW10" s="144"/>
      <c r="EHX10" s="144"/>
      <c r="EHY10" s="144"/>
      <c r="EHZ10" s="144"/>
      <c r="EIA10" s="144"/>
      <c r="EIB10" s="144"/>
      <c r="EIC10" s="144"/>
      <c r="EID10" s="144"/>
      <c r="EIE10" s="144"/>
      <c r="EIF10" s="144"/>
      <c r="EIG10" s="144"/>
      <c r="EIH10" s="144"/>
      <c r="EII10" s="144"/>
      <c r="EIJ10" s="144"/>
      <c r="EIK10" s="144"/>
      <c r="EIL10" s="144"/>
      <c r="EIM10" s="144"/>
      <c r="EIN10" s="144"/>
      <c r="EIO10" s="144"/>
      <c r="EIP10" s="144"/>
      <c r="EIQ10" s="144"/>
      <c r="EIR10" s="144"/>
      <c r="EIS10" s="144"/>
      <c r="EIT10" s="144"/>
      <c r="EIU10" s="144"/>
      <c r="EIV10" s="144"/>
      <c r="EIW10" s="144"/>
      <c r="EIX10" s="144"/>
      <c r="EIY10" s="144"/>
      <c r="EIZ10" s="144"/>
      <c r="EJA10" s="144"/>
      <c r="EJB10" s="144"/>
      <c r="EJC10" s="144"/>
      <c r="EJD10" s="144"/>
      <c r="EJE10" s="144"/>
      <c r="EJF10" s="144"/>
      <c r="EJG10" s="144"/>
      <c r="EJH10" s="144"/>
      <c r="EJI10" s="144"/>
      <c r="EJJ10" s="144"/>
      <c r="EJK10" s="144"/>
      <c r="EJL10" s="144"/>
      <c r="EJM10" s="144"/>
      <c r="EJN10" s="144"/>
      <c r="EJO10" s="144"/>
      <c r="EJP10" s="144"/>
      <c r="EJQ10" s="144"/>
      <c r="EJR10" s="144"/>
      <c r="EJS10" s="144"/>
      <c r="EJT10" s="144"/>
      <c r="EJU10" s="144"/>
      <c r="EJV10" s="144"/>
      <c r="EJW10" s="144"/>
      <c r="EJX10" s="144"/>
      <c r="EJY10" s="144"/>
      <c r="EJZ10" s="144"/>
      <c r="EKA10" s="144"/>
      <c r="EKB10" s="144"/>
      <c r="EKC10" s="144"/>
      <c r="EKD10" s="144"/>
      <c r="EKE10" s="144"/>
      <c r="EKF10" s="144"/>
      <c r="EKG10" s="144"/>
      <c r="EKH10" s="144"/>
      <c r="EKI10" s="144"/>
      <c r="EKJ10" s="144"/>
      <c r="EKK10" s="144"/>
      <c r="EKL10" s="144"/>
      <c r="EKM10" s="144"/>
      <c r="EKN10" s="144"/>
      <c r="EKO10" s="144"/>
      <c r="EKP10" s="144"/>
      <c r="EKQ10" s="144"/>
      <c r="EKR10" s="144"/>
      <c r="EKS10" s="144"/>
      <c r="EKT10" s="144"/>
      <c r="EKU10" s="144"/>
      <c r="EKV10" s="144"/>
      <c r="EKW10" s="144"/>
      <c r="EKX10" s="144"/>
      <c r="EKY10" s="144"/>
      <c r="EKZ10" s="144"/>
      <c r="ELA10" s="144"/>
      <c r="ELB10" s="144"/>
      <c r="ELC10" s="144"/>
      <c r="ELD10" s="144"/>
      <c r="ELE10" s="144"/>
      <c r="ELF10" s="144"/>
      <c r="ELG10" s="144"/>
      <c r="ELH10" s="144"/>
      <c r="ELI10" s="144"/>
      <c r="ELJ10" s="144"/>
      <c r="ELK10" s="144"/>
      <c r="ELL10" s="144"/>
      <c r="ELM10" s="144"/>
      <c r="ELN10" s="144"/>
      <c r="ELO10" s="144"/>
      <c r="ELP10" s="144"/>
      <c r="ELQ10" s="144"/>
      <c r="ELR10" s="144"/>
      <c r="ELS10" s="144"/>
      <c r="ELT10" s="144"/>
      <c r="ELU10" s="144"/>
      <c r="ELV10" s="144"/>
      <c r="ELW10" s="144"/>
      <c r="ELX10" s="144"/>
      <c r="ELY10" s="144"/>
      <c r="ELZ10" s="144"/>
      <c r="EMA10" s="144"/>
      <c r="EMB10" s="144"/>
      <c r="EMC10" s="144"/>
      <c r="EMD10" s="144"/>
      <c r="EME10" s="144"/>
      <c r="EMF10" s="144"/>
      <c r="EMG10" s="144"/>
      <c r="EMH10" s="144"/>
      <c r="EMI10" s="144"/>
      <c r="EMJ10" s="144"/>
      <c r="EMK10" s="144"/>
      <c r="EML10" s="144"/>
      <c r="EMM10" s="144"/>
      <c r="EMN10" s="144"/>
      <c r="EMO10" s="144"/>
      <c r="EMP10" s="144"/>
      <c r="EMQ10" s="144"/>
      <c r="EMR10" s="144"/>
      <c r="EMS10" s="144"/>
      <c r="EMT10" s="144"/>
      <c r="EMU10" s="144"/>
      <c r="EMV10" s="144"/>
      <c r="EMW10" s="144"/>
      <c r="EMX10" s="144"/>
      <c r="EMY10" s="144"/>
      <c r="EMZ10" s="144"/>
      <c r="ENA10" s="144"/>
      <c r="ENB10" s="144"/>
      <c r="ENC10" s="144"/>
      <c r="END10" s="144"/>
      <c r="ENE10" s="144"/>
      <c r="ENF10" s="144"/>
      <c r="ENG10" s="144"/>
      <c r="ENH10" s="144"/>
      <c r="ENI10" s="144"/>
      <c r="ENJ10" s="144"/>
      <c r="ENK10" s="144"/>
      <c r="ENL10" s="144"/>
      <c r="ENM10" s="144"/>
      <c r="ENN10" s="144"/>
      <c r="ENO10" s="144"/>
      <c r="ENP10" s="144"/>
      <c r="ENQ10" s="144"/>
      <c r="ENR10" s="144"/>
      <c r="ENS10" s="144"/>
      <c r="ENT10" s="144"/>
      <c r="ENU10" s="144"/>
      <c r="ENV10" s="144"/>
      <c r="ENW10" s="144"/>
      <c r="ENX10" s="144"/>
      <c r="ENY10" s="144"/>
      <c r="ENZ10" s="144"/>
      <c r="EOA10" s="144"/>
      <c r="EOB10" s="144"/>
      <c r="EOC10" s="144"/>
      <c r="EOD10" s="144"/>
      <c r="EOE10" s="144"/>
      <c r="EOF10" s="144"/>
      <c r="EOG10" s="144"/>
      <c r="EOH10" s="144"/>
      <c r="EOI10" s="144"/>
      <c r="EOJ10" s="144"/>
      <c r="EOK10" s="144"/>
      <c r="EOL10" s="144"/>
      <c r="EOM10" s="144"/>
      <c r="EON10" s="144"/>
      <c r="EOO10" s="144"/>
      <c r="EOP10" s="144"/>
      <c r="EOQ10" s="144"/>
      <c r="EOR10" s="144"/>
      <c r="EOS10" s="144"/>
      <c r="EOT10" s="144"/>
      <c r="EOU10" s="144"/>
      <c r="EOV10" s="144"/>
      <c r="EOW10" s="144"/>
      <c r="EOX10" s="144"/>
      <c r="EOY10" s="144"/>
      <c r="EOZ10" s="144"/>
      <c r="EPA10" s="144"/>
      <c r="EPB10" s="144"/>
      <c r="EPC10" s="144"/>
      <c r="EPD10" s="144"/>
      <c r="EPE10" s="144"/>
      <c r="EPF10" s="144"/>
      <c r="EPG10" s="144"/>
      <c r="EPH10" s="144"/>
      <c r="EPI10" s="144"/>
      <c r="EPJ10" s="144"/>
      <c r="EPK10" s="144"/>
      <c r="EPL10" s="144"/>
      <c r="EPM10" s="144"/>
      <c r="EPN10" s="144"/>
      <c r="EPO10" s="144"/>
      <c r="EPP10" s="144"/>
      <c r="EPQ10" s="144"/>
      <c r="EPR10" s="144"/>
      <c r="EPS10" s="144"/>
      <c r="EPT10" s="144"/>
      <c r="EPU10" s="144"/>
      <c r="EPV10" s="144"/>
      <c r="EPW10" s="144"/>
      <c r="EPX10" s="144"/>
      <c r="EPY10" s="144"/>
      <c r="EPZ10" s="144"/>
      <c r="EQA10" s="144"/>
      <c r="EQB10" s="144"/>
      <c r="EQC10" s="144"/>
      <c r="EQD10" s="144"/>
      <c r="EQE10" s="144"/>
      <c r="EQF10" s="144"/>
      <c r="EQG10" s="144"/>
      <c r="EQH10" s="144"/>
      <c r="EQI10" s="144"/>
      <c r="EQJ10" s="144"/>
      <c r="EQK10" s="144"/>
      <c r="EQL10" s="144"/>
      <c r="EQM10" s="144"/>
      <c r="EQN10" s="144"/>
      <c r="EQO10" s="144"/>
      <c r="EQP10" s="144"/>
      <c r="EQQ10" s="144"/>
      <c r="EQR10" s="144"/>
      <c r="EQS10" s="144"/>
      <c r="EQT10" s="144"/>
      <c r="EQU10" s="144"/>
      <c r="EQV10" s="144"/>
      <c r="EQW10" s="144"/>
      <c r="EQX10" s="144"/>
      <c r="EQY10" s="144"/>
      <c r="EQZ10" s="144"/>
      <c r="ERA10" s="144"/>
      <c r="ERB10" s="144"/>
      <c r="ERC10" s="144"/>
      <c r="ERD10" s="144"/>
      <c r="ERE10" s="144"/>
      <c r="ERF10" s="144"/>
      <c r="ERG10" s="144"/>
      <c r="ERH10" s="144"/>
      <c r="ERI10" s="144"/>
      <c r="ERJ10" s="144"/>
      <c r="ERK10" s="144"/>
      <c r="ERL10" s="144"/>
      <c r="ERM10" s="144"/>
      <c r="ERN10" s="144"/>
      <c r="ERO10" s="144"/>
      <c r="ERP10" s="144"/>
      <c r="ERQ10" s="144"/>
      <c r="ERR10" s="144"/>
      <c r="ERS10" s="144"/>
      <c r="ERT10" s="144"/>
      <c r="ERU10" s="144"/>
      <c r="ERV10" s="144"/>
      <c r="ERW10" s="144"/>
      <c r="ERX10" s="144"/>
      <c r="ERY10" s="144"/>
      <c r="ERZ10" s="144"/>
      <c r="ESA10" s="144"/>
      <c r="ESB10" s="144"/>
      <c r="ESC10" s="144"/>
      <c r="ESD10" s="144"/>
      <c r="ESE10" s="144"/>
      <c r="ESF10" s="144"/>
      <c r="ESG10" s="144"/>
      <c r="ESH10" s="144"/>
      <c r="ESI10" s="144"/>
      <c r="ESJ10" s="144"/>
      <c r="ESK10" s="144"/>
      <c r="ESL10" s="144"/>
      <c r="ESM10" s="144"/>
      <c r="ESN10" s="144"/>
      <c r="ESO10" s="144"/>
      <c r="ESP10" s="144"/>
      <c r="ESQ10" s="144"/>
      <c r="ESR10" s="144"/>
      <c r="ESS10" s="144"/>
      <c r="EST10" s="144"/>
      <c r="ESU10" s="144"/>
      <c r="ESV10" s="144"/>
      <c r="ESW10" s="144"/>
      <c r="ESX10" s="144"/>
      <c r="ESY10" s="144"/>
      <c r="ESZ10" s="144"/>
      <c r="ETA10" s="144"/>
      <c r="ETB10" s="144"/>
      <c r="ETC10" s="144"/>
      <c r="ETD10" s="144"/>
      <c r="ETE10" s="144"/>
      <c r="ETF10" s="144"/>
      <c r="ETG10" s="144"/>
      <c r="ETH10" s="144"/>
      <c r="ETI10" s="144"/>
      <c r="ETJ10" s="144"/>
      <c r="ETK10" s="144"/>
      <c r="ETL10" s="144"/>
      <c r="ETM10" s="144"/>
      <c r="ETN10" s="144"/>
      <c r="ETO10" s="144"/>
      <c r="ETP10" s="144"/>
      <c r="ETQ10" s="144"/>
      <c r="ETR10" s="144"/>
      <c r="ETS10" s="144"/>
      <c r="ETT10" s="144"/>
      <c r="ETU10" s="144"/>
      <c r="ETV10" s="144"/>
      <c r="ETW10" s="144"/>
      <c r="ETX10" s="144"/>
      <c r="ETY10" s="144"/>
      <c r="ETZ10" s="144"/>
      <c r="EUA10" s="144"/>
      <c r="EUB10" s="144"/>
      <c r="EUC10" s="144"/>
      <c r="EUD10" s="144"/>
      <c r="EUE10" s="144"/>
      <c r="EUF10" s="144"/>
      <c r="EUG10" s="144"/>
      <c r="EUH10" s="144"/>
      <c r="EUI10" s="144"/>
      <c r="EUJ10" s="144"/>
      <c r="EUK10" s="144"/>
      <c r="EUL10" s="144"/>
      <c r="EUM10" s="144"/>
      <c r="EUN10" s="144"/>
      <c r="EUO10" s="144"/>
      <c r="EUP10" s="144"/>
      <c r="EUQ10" s="144"/>
      <c r="EUR10" s="144"/>
      <c r="EUS10" s="144"/>
      <c r="EUT10" s="144"/>
      <c r="EUU10" s="144"/>
      <c r="EUV10" s="144"/>
      <c r="EUW10" s="144"/>
      <c r="EUX10" s="144"/>
      <c r="EUY10" s="144"/>
      <c r="EUZ10" s="144"/>
      <c r="EVA10" s="144"/>
      <c r="EVB10" s="144"/>
      <c r="EVC10" s="144"/>
      <c r="EVD10" s="144"/>
      <c r="EVE10" s="144"/>
      <c r="EVF10" s="144"/>
      <c r="EVG10" s="144"/>
      <c r="EVH10" s="144"/>
      <c r="EVI10" s="144"/>
      <c r="EVJ10" s="144"/>
      <c r="EVK10" s="144"/>
      <c r="EVL10" s="144"/>
      <c r="EVM10" s="144"/>
      <c r="EVN10" s="144"/>
      <c r="EVO10" s="144"/>
      <c r="EVP10" s="144"/>
      <c r="EVQ10" s="144"/>
      <c r="EVR10" s="144"/>
      <c r="EVS10" s="144"/>
      <c r="EVT10" s="144"/>
      <c r="EVU10" s="144"/>
      <c r="EVV10" s="144"/>
      <c r="EVW10" s="144"/>
      <c r="EVX10" s="144"/>
      <c r="EVY10" s="144"/>
      <c r="EVZ10" s="144"/>
      <c r="EWA10" s="144"/>
      <c r="EWB10" s="144"/>
      <c r="EWC10" s="144"/>
      <c r="EWD10" s="144"/>
      <c r="EWE10" s="144"/>
      <c r="EWF10" s="144"/>
      <c r="EWG10" s="144"/>
      <c r="EWH10" s="144"/>
      <c r="EWI10" s="144"/>
      <c r="EWJ10" s="144"/>
      <c r="EWK10" s="144"/>
      <c r="EWL10" s="144"/>
      <c r="EWM10" s="144"/>
      <c r="EWN10" s="144"/>
      <c r="EWO10" s="144"/>
      <c r="EWP10" s="144"/>
      <c r="EWQ10" s="144"/>
      <c r="EWR10" s="144"/>
      <c r="EWS10" s="144"/>
      <c r="EWT10" s="144"/>
      <c r="EWU10" s="144"/>
      <c r="EWV10" s="144"/>
      <c r="EWW10" s="144"/>
      <c r="EWX10" s="144"/>
      <c r="EWY10" s="144"/>
      <c r="EWZ10" s="144"/>
      <c r="EXA10" s="144"/>
      <c r="EXB10" s="144"/>
      <c r="EXC10" s="144"/>
      <c r="EXD10" s="144"/>
      <c r="EXE10" s="144"/>
      <c r="EXF10" s="144"/>
      <c r="EXG10" s="144"/>
      <c r="EXH10" s="144"/>
      <c r="EXI10" s="144"/>
      <c r="EXJ10" s="144"/>
      <c r="EXK10" s="144"/>
      <c r="EXL10" s="144"/>
      <c r="EXM10" s="144"/>
      <c r="EXN10" s="144"/>
      <c r="EXO10" s="144"/>
      <c r="EXP10" s="144"/>
      <c r="EXQ10" s="144"/>
      <c r="EXR10" s="144"/>
      <c r="EXS10" s="144"/>
      <c r="EXT10" s="144"/>
      <c r="EXU10" s="144"/>
      <c r="EXV10" s="144"/>
      <c r="EXW10" s="144"/>
      <c r="EXX10" s="144"/>
      <c r="EXY10" s="144"/>
      <c r="EXZ10" s="144"/>
      <c r="EYA10" s="144"/>
      <c r="EYB10" s="144"/>
      <c r="EYC10" s="144"/>
      <c r="EYD10" s="144"/>
      <c r="EYE10" s="144"/>
      <c r="EYF10" s="144"/>
      <c r="EYG10" s="144"/>
      <c r="EYH10" s="144"/>
      <c r="EYI10" s="144"/>
      <c r="EYJ10" s="144"/>
      <c r="EYK10" s="144"/>
      <c r="EYL10" s="144"/>
      <c r="EYM10" s="144"/>
      <c r="EYN10" s="144"/>
      <c r="EYO10" s="144"/>
      <c r="EYP10" s="144"/>
      <c r="EYQ10" s="144"/>
      <c r="EYR10" s="144"/>
      <c r="EYS10" s="144"/>
      <c r="EYT10" s="144"/>
      <c r="EYU10" s="144"/>
      <c r="EYV10" s="144"/>
      <c r="EYW10" s="144"/>
      <c r="EYX10" s="144"/>
      <c r="EYY10" s="144"/>
      <c r="EYZ10" s="144"/>
      <c r="EZA10" s="144"/>
      <c r="EZB10" s="144"/>
      <c r="EZC10" s="144"/>
      <c r="EZD10" s="144"/>
      <c r="EZE10" s="144"/>
      <c r="EZF10" s="144"/>
      <c r="EZG10" s="144"/>
      <c r="EZH10" s="144"/>
      <c r="EZI10" s="144"/>
      <c r="EZJ10" s="144"/>
      <c r="EZK10" s="144"/>
      <c r="EZL10" s="144"/>
      <c r="EZM10" s="144"/>
      <c r="EZN10" s="144"/>
      <c r="EZO10" s="144"/>
      <c r="EZP10" s="144"/>
      <c r="EZQ10" s="144"/>
      <c r="EZR10" s="144"/>
      <c r="EZS10" s="144"/>
      <c r="EZT10" s="144"/>
      <c r="EZU10" s="144"/>
      <c r="EZV10" s="144"/>
      <c r="EZW10" s="144"/>
      <c r="EZX10" s="144"/>
      <c r="EZY10" s="144"/>
      <c r="EZZ10" s="144"/>
      <c r="FAA10" s="144"/>
      <c r="FAB10" s="144"/>
      <c r="FAC10" s="144"/>
      <c r="FAD10" s="144"/>
      <c r="FAE10" s="144"/>
      <c r="FAF10" s="144"/>
      <c r="FAG10" s="144"/>
      <c r="FAH10" s="144"/>
      <c r="FAI10" s="144"/>
      <c r="FAJ10" s="144"/>
      <c r="FAK10" s="144"/>
      <c r="FAL10" s="144"/>
      <c r="FAM10" s="144"/>
      <c r="FAN10" s="144"/>
      <c r="FAO10" s="144"/>
      <c r="FAP10" s="144"/>
      <c r="FAQ10" s="144"/>
      <c r="FAR10" s="144"/>
      <c r="FAS10" s="144"/>
      <c r="FAT10" s="144"/>
      <c r="FAU10" s="144"/>
      <c r="FAV10" s="144"/>
      <c r="FAW10" s="144"/>
      <c r="FAX10" s="144"/>
      <c r="FAY10" s="144"/>
      <c r="FAZ10" s="144"/>
      <c r="FBA10" s="144"/>
      <c r="FBB10" s="144"/>
      <c r="FBC10" s="144"/>
      <c r="FBD10" s="144"/>
      <c r="FBE10" s="144"/>
      <c r="FBF10" s="144"/>
      <c r="FBG10" s="144"/>
      <c r="FBH10" s="144"/>
      <c r="FBI10" s="144"/>
      <c r="FBJ10" s="144"/>
      <c r="FBK10" s="144"/>
      <c r="FBL10" s="144"/>
      <c r="FBM10" s="144"/>
      <c r="FBN10" s="144"/>
      <c r="FBO10" s="144"/>
      <c r="FBP10" s="144"/>
      <c r="FBQ10" s="144"/>
      <c r="FBR10" s="144"/>
      <c r="FBS10" s="144"/>
      <c r="FBT10" s="144"/>
      <c r="FBU10" s="144"/>
      <c r="FBV10" s="144"/>
      <c r="FBW10" s="144"/>
      <c r="FBX10" s="144"/>
      <c r="FBY10" s="144"/>
      <c r="FBZ10" s="144"/>
      <c r="FCA10" s="144"/>
      <c r="FCB10" s="144"/>
      <c r="FCC10" s="144"/>
      <c r="FCD10" s="144"/>
      <c r="FCE10" s="144"/>
      <c r="FCF10" s="144"/>
      <c r="FCG10" s="144"/>
      <c r="FCH10" s="144"/>
      <c r="FCI10" s="144"/>
      <c r="FCJ10" s="144"/>
      <c r="FCK10" s="144"/>
      <c r="FCL10" s="144"/>
      <c r="FCM10" s="144"/>
      <c r="FCN10" s="144"/>
      <c r="FCO10" s="144"/>
      <c r="FCP10" s="144"/>
      <c r="FCQ10" s="144"/>
      <c r="FCR10" s="144"/>
      <c r="FCS10" s="144"/>
      <c r="FCT10" s="144"/>
      <c r="FCU10" s="144"/>
      <c r="FCV10" s="144"/>
      <c r="FCW10" s="144"/>
      <c r="FCX10" s="144"/>
      <c r="FCY10" s="144"/>
      <c r="FCZ10" s="144"/>
      <c r="FDA10" s="144"/>
      <c r="FDB10" s="144"/>
      <c r="FDC10" s="144"/>
      <c r="FDD10" s="144"/>
      <c r="FDE10" s="144"/>
      <c r="FDF10" s="144"/>
      <c r="FDG10" s="144"/>
      <c r="FDH10" s="144"/>
      <c r="FDI10" s="144"/>
      <c r="FDJ10" s="144"/>
      <c r="FDK10" s="144"/>
      <c r="FDL10" s="144"/>
      <c r="FDM10" s="144"/>
      <c r="FDN10" s="144"/>
      <c r="FDO10" s="144"/>
      <c r="FDP10" s="144"/>
      <c r="FDQ10" s="144"/>
      <c r="FDR10" s="144"/>
      <c r="FDS10" s="144"/>
      <c r="FDT10" s="144"/>
      <c r="FDU10" s="144"/>
      <c r="FDV10" s="144"/>
      <c r="FDW10" s="144"/>
      <c r="FDX10" s="144"/>
      <c r="FDY10" s="144"/>
      <c r="FDZ10" s="144"/>
      <c r="FEA10" s="144"/>
      <c r="FEB10" s="144"/>
      <c r="FEC10" s="144"/>
      <c r="FED10" s="144"/>
      <c r="FEE10" s="144"/>
      <c r="FEF10" s="144"/>
      <c r="FEG10" s="144"/>
      <c r="FEH10" s="144"/>
      <c r="FEI10" s="144"/>
      <c r="FEJ10" s="144"/>
      <c r="FEK10" s="144"/>
      <c r="FEL10" s="144"/>
      <c r="FEM10" s="144"/>
      <c r="FEN10" s="144"/>
      <c r="FEO10" s="144"/>
      <c r="FEP10" s="144"/>
      <c r="FEQ10" s="144"/>
      <c r="FER10" s="144"/>
      <c r="FES10" s="144"/>
      <c r="FET10" s="144"/>
      <c r="FEU10" s="144"/>
      <c r="FEV10" s="144"/>
      <c r="FEW10" s="144"/>
      <c r="FEX10" s="144"/>
      <c r="FEY10" s="144"/>
      <c r="FEZ10" s="144"/>
      <c r="FFA10" s="144"/>
      <c r="FFB10" s="144"/>
      <c r="FFC10" s="144"/>
      <c r="FFD10" s="144"/>
      <c r="FFE10" s="144"/>
      <c r="FFF10" s="144"/>
      <c r="FFG10" s="144"/>
      <c r="FFH10" s="144"/>
      <c r="FFI10" s="144"/>
      <c r="FFJ10" s="144"/>
      <c r="FFK10" s="144"/>
      <c r="FFL10" s="144"/>
      <c r="FFM10" s="144"/>
      <c r="FFN10" s="144"/>
      <c r="FFO10" s="144"/>
      <c r="FFP10" s="144"/>
      <c r="FFQ10" s="144"/>
      <c r="FFR10" s="144"/>
      <c r="FFS10" s="144"/>
      <c r="FFT10" s="144"/>
      <c r="FFU10" s="144"/>
      <c r="FFV10" s="144"/>
      <c r="FFW10" s="144"/>
      <c r="FFX10" s="144"/>
      <c r="FFY10" s="144"/>
      <c r="FFZ10" s="144"/>
      <c r="FGA10" s="144"/>
      <c r="FGB10" s="144"/>
      <c r="FGC10" s="144"/>
      <c r="FGD10" s="144"/>
      <c r="FGE10" s="144"/>
      <c r="FGF10" s="144"/>
      <c r="FGG10" s="144"/>
      <c r="FGH10" s="144"/>
      <c r="FGI10" s="144"/>
      <c r="FGJ10" s="144"/>
      <c r="FGK10" s="144"/>
      <c r="FGL10" s="144"/>
      <c r="FGM10" s="144"/>
      <c r="FGN10" s="144"/>
      <c r="FGO10" s="144"/>
      <c r="FGP10" s="144"/>
      <c r="FGQ10" s="144"/>
      <c r="FGR10" s="144"/>
      <c r="FGS10" s="144"/>
      <c r="FGT10" s="144"/>
      <c r="FGU10" s="144"/>
      <c r="FGV10" s="144"/>
      <c r="FGW10" s="144"/>
      <c r="FGX10" s="144"/>
      <c r="FGY10" s="144"/>
      <c r="FGZ10" s="144"/>
      <c r="FHA10" s="144"/>
      <c r="FHB10" s="144"/>
      <c r="FHC10" s="144"/>
      <c r="FHD10" s="144"/>
      <c r="FHE10" s="144"/>
      <c r="FHF10" s="144"/>
      <c r="FHG10" s="144"/>
      <c r="FHH10" s="144"/>
      <c r="FHI10" s="144"/>
      <c r="FHJ10" s="144"/>
      <c r="FHK10" s="144"/>
      <c r="FHL10" s="144"/>
      <c r="FHM10" s="144"/>
      <c r="FHN10" s="144"/>
      <c r="FHO10" s="144"/>
      <c r="FHP10" s="144"/>
      <c r="FHQ10" s="144"/>
      <c r="FHR10" s="144"/>
      <c r="FHS10" s="144"/>
      <c r="FHT10" s="144"/>
      <c r="FHU10" s="144"/>
      <c r="FHV10" s="144"/>
      <c r="FHW10" s="144"/>
      <c r="FHX10" s="144"/>
      <c r="FHY10" s="144"/>
      <c r="FHZ10" s="144"/>
      <c r="FIA10" s="144"/>
      <c r="FIB10" s="144"/>
      <c r="FIC10" s="144"/>
      <c r="FID10" s="144"/>
      <c r="FIE10" s="144"/>
      <c r="FIF10" s="144"/>
      <c r="FIG10" s="144"/>
      <c r="FIH10" s="144"/>
      <c r="FII10" s="144"/>
      <c r="FIJ10" s="144"/>
      <c r="FIK10" s="144"/>
      <c r="FIL10" s="144"/>
      <c r="FIM10" s="144"/>
      <c r="FIN10" s="144"/>
      <c r="FIO10" s="144"/>
      <c r="FIP10" s="144"/>
      <c r="FIQ10" s="144"/>
      <c r="FIR10" s="144"/>
      <c r="FIS10" s="144"/>
      <c r="FIT10" s="144"/>
      <c r="FIU10" s="144"/>
      <c r="FIV10" s="144"/>
      <c r="FIW10" s="144"/>
      <c r="FIX10" s="144"/>
      <c r="FIY10" s="144"/>
      <c r="FIZ10" s="144"/>
      <c r="FJA10" s="144"/>
      <c r="FJB10" s="144"/>
      <c r="FJC10" s="144"/>
      <c r="FJD10" s="144"/>
      <c r="FJE10" s="144"/>
      <c r="FJF10" s="144"/>
      <c r="FJG10" s="144"/>
      <c r="FJH10" s="144"/>
      <c r="FJI10" s="144"/>
      <c r="FJJ10" s="144"/>
      <c r="FJK10" s="144"/>
      <c r="FJL10" s="144"/>
      <c r="FJM10" s="144"/>
      <c r="FJN10" s="144"/>
      <c r="FJO10" s="144"/>
      <c r="FJP10" s="144"/>
      <c r="FJQ10" s="144"/>
      <c r="FJR10" s="144"/>
      <c r="FJS10" s="144"/>
      <c r="FJT10" s="144"/>
      <c r="FJU10" s="144"/>
      <c r="FJV10" s="144"/>
      <c r="FJW10" s="144"/>
      <c r="FJX10" s="144"/>
      <c r="FJY10" s="144"/>
      <c r="FJZ10" s="144"/>
      <c r="FKA10" s="144"/>
      <c r="FKB10" s="144"/>
      <c r="FKC10" s="144"/>
      <c r="FKD10" s="144"/>
      <c r="FKE10" s="144"/>
      <c r="FKF10" s="144"/>
      <c r="FKG10" s="144"/>
      <c r="FKH10" s="144"/>
      <c r="FKI10" s="144"/>
      <c r="FKJ10" s="144"/>
      <c r="FKK10" s="144"/>
      <c r="FKL10" s="144"/>
      <c r="FKM10" s="144"/>
      <c r="FKN10" s="144"/>
      <c r="FKO10" s="144"/>
      <c r="FKP10" s="144"/>
      <c r="FKQ10" s="144"/>
      <c r="FKR10" s="144"/>
      <c r="FKS10" s="144"/>
      <c r="FKT10" s="144"/>
      <c r="FKU10" s="144"/>
      <c r="FKV10" s="144"/>
      <c r="FKW10" s="144"/>
      <c r="FKX10" s="144"/>
      <c r="FKY10" s="144"/>
      <c r="FKZ10" s="144"/>
      <c r="FLA10" s="144"/>
      <c r="FLB10" s="144"/>
      <c r="FLC10" s="144"/>
      <c r="FLD10" s="144"/>
      <c r="FLE10" s="144"/>
      <c r="FLF10" s="144"/>
      <c r="FLG10" s="144"/>
      <c r="FLH10" s="144"/>
      <c r="FLI10" s="144"/>
      <c r="FLJ10" s="144"/>
      <c r="FLK10" s="144"/>
      <c r="FLL10" s="144"/>
      <c r="FLM10" s="144"/>
      <c r="FLN10" s="144"/>
      <c r="FLO10" s="144"/>
      <c r="FLP10" s="144"/>
      <c r="FLQ10" s="144"/>
      <c r="FLR10" s="144"/>
      <c r="FLS10" s="144"/>
      <c r="FLT10" s="144"/>
      <c r="FLU10" s="144"/>
      <c r="FLV10" s="144"/>
      <c r="FLW10" s="144"/>
      <c r="FLX10" s="144"/>
      <c r="FLY10" s="144"/>
      <c r="FLZ10" s="144"/>
      <c r="FMA10" s="144"/>
      <c r="FMB10" s="144"/>
      <c r="FMC10" s="144"/>
      <c r="FMD10" s="144"/>
      <c r="FME10" s="144"/>
      <c r="FMF10" s="144"/>
      <c r="FMG10" s="144"/>
      <c r="FMH10" s="144"/>
      <c r="FMI10" s="144"/>
      <c r="FMJ10" s="144"/>
      <c r="FMK10" s="144"/>
      <c r="FML10" s="144"/>
      <c r="FMM10" s="144"/>
      <c r="FMN10" s="144"/>
      <c r="FMO10" s="144"/>
      <c r="FMP10" s="144"/>
      <c r="FMQ10" s="144"/>
      <c r="FMR10" s="144"/>
      <c r="FMS10" s="144"/>
      <c r="FMT10" s="144"/>
      <c r="FMU10" s="144"/>
      <c r="FMV10" s="144"/>
      <c r="FMW10" s="144"/>
      <c r="FMX10" s="144"/>
      <c r="FMY10" s="144"/>
      <c r="FMZ10" s="144"/>
      <c r="FNA10" s="144"/>
      <c r="FNB10" s="144"/>
      <c r="FNC10" s="144"/>
      <c r="FND10" s="144"/>
      <c r="FNE10" s="144"/>
      <c r="FNF10" s="144"/>
      <c r="FNG10" s="144"/>
      <c r="FNH10" s="144"/>
      <c r="FNI10" s="144"/>
      <c r="FNJ10" s="144"/>
      <c r="FNK10" s="144"/>
      <c r="FNL10" s="144"/>
      <c r="FNM10" s="144"/>
      <c r="FNN10" s="144"/>
      <c r="FNO10" s="144"/>
      <c r="FNP10" s="144"/>
      <c r="FNQ10" s="144"/>
      <c r="FNR10" s="144"/>
      <c r="FNS10" s="144"/>
      <c r="FNT10" s="144"/>
      <c r="FNU10" s="144"/>
      <c r="FNV10" s="144"/>
      <c r="FNW10" s="144"/>
      <c r="FNX10" s="144"/>
      <c r="FNY10" s="144"/>
      <c r="FNZ10" s="144"/>
      <c r="FOA10" s="144"/>
      <c r="FOB10" s="144"/>
      <c r="FOC10" s="144"/>
      <c r="FOD10" s="144"/>
      <c r="FOE10" s="144"/>
      <c r="FOF10" s="144"/>
      <c r="FOG10" s="144"/>
      <c r="FOH10" s="144"/>
      <c r="FOI10" s="144"/>
      <c r="FOJ10" s="144"/>
      <c r="FOK10" s="144"/>
      <c r="FOL10" s="144"/>
      <c r="FOM10" s="144"/>
      <c r="FON10" s="144"/>
      <c r="FOO10" s="144"/>
      <c r="FOP10" s="144"/>
      <c r="FOQ10" s="144"/>
      <c r="FOR10" s="144"/>
      <c r="FOS10" s="144"/>
      <c r="FOT10" s="144"/>
      <c r="FOU10" s="144"/>
      <c r="FOV10" s="144"/>
      <c r="FOW10" s="144"/>
      <c r="FOX10" s="144"/>
      <c r="FOY10" s="144"/>
      <c r="FOZ10" s="144"/>
      <c r="FPA10" s="144"/>
      <c r="FPB10" s="144"/>
      <c r="FPC10" s="144"/>
      <c r="FPD10" s="144"/>
      <c r="FPE10" s="144"/>
      <c r="FPF10" s="144"/>
      <c r="FPG10" s="144"/>
      <c r="FPH10" s="144"/>
      <c r="FPI10" s="144"/>
      <c r="FPJ10" s="144"/>
      <c r="FPK10" s="144"/>
      <c r="FPL10" s="144"/>
      <c r="FPM10" s="144"/>
      <c r="FPN10" s="144"/>
      <c r="FPO10" s="144"/>
      <c r="FPP10" s="144"/>
      <c r="FPQ10" s="144"/>
      <c r="FPR10" s="144"/>
      <c r="FPS10" s="144"/>
      <c r="FPT10" s="144"/>
      <c r="FPU10" s="144"/>
      <c r="FPV10" s="144"/>
      <c r="FPW10" s="144"/>
      <c r="FPX10" s="144"/>
      <c r="FPY10" s="144"/>
      <c r="FPZ10" s="144"/>
      <c r="FQA10" s="144"/>
      <c r="FQB10" s="144"/>
      <c r="FQC10" s="144"/>
      <c r="FQD10" s="144"/>
      <c r="FQE10" s="144"/>
      <c r="FQF10" s="144"/>
      <c r="FQG10" s="144"/>
      <c r="FQH10" s="144"/>
      <c r="FQI10" s="144"/>
      <c r="FQJ10" s="144"/>
      <c r="FQK10" s="144"/>
      <c r="FQL10" s="144"/>
      <c r="FQM10" s="144"/>
      <c r="FQN10" s="144"/>
      <c r="FQO10" s="144"/>
      <c r="FQP10" s="144"/>
      <c r="FQQ10" s="144"/>
      <c r="FQR10" s="144"/>
      <c r="FQS10" s="144"/>
      <c r="FQT10" s="144"/>
      <c r="FQU10" s="144"/>
      <c r="FQV10" s="144"/>
      <c r="FQW10" s="144"/>
      <c r="FQX10" s="144"/>
      <c r="FQY10" s="144"/>
      <c r="FQZ10" s="144"/>
      <c r="FRA10" s="144"/>
      <c r="FRB10" s="144"/>
      <c r="FRC10" s="144"/>
      <c r="FRD10" s="144"/>
      <c r="FRE10" s="144"/>
      <c r="FRF10" s="144"/>
      <c r="FRG10" s="144"/>
      <c r="FRH10" s="144"/>
      <c r="FRI10" s="144"/>
      <c r="FRJ10" s="144"/>
      <c r="FRK10" s="144"/>
      <c r="FRL10" s="144"/>
      <c r="FRM10" s="144"/>
      <c r="FRN10" s="144"/>
      <c r="FRO10" s="144"/>
      <c r="FRP10" s="144"/>
      <c r="FRQ10" s="144"/>
      <c r="FRR10" s="144"/>
      <c r="FRS10" s="144"/>
      <c r="FRT10" s="144"/>
      <c r="FRU10" s="144"/>
      <c r="FRV10" s="144"/>
      <c r="FRW10" s="144"/>
      <c r="FRX10" s="144"/>
      <c r="FRY10" s="144"/>
      <c r="FRZ10" s="144"/>
      <c r="FSA10" s="144"/>
      <c r="FSB10" s="144"/>
      <c r="FSC10" s="144"/>
      <c r="FSD10" s="144"/>
      <c r="FSE10" s="144"/>
      <c r="FSF10" s="144"/>
      <c r="FSG10" s="144"/>
      <c r="FSH10" s="144"/>
      <c r="FSI10" s="144"/>
      <c r="FSJ10" s="144"/>
      <c r="FSK10" s="144"/>
      <c r="FSL10" s="144"/>
      <c r="FSM10" s="144"/>
      <c r="FSN10" s="144"/>
      <c r="FSO10" s="144"/>
      <c r="FSP10" s="144"/>
      <c r="FSQ10" s="144"/>
      <c r="FSR10" s="144"/>
      <c r="FSS10" s="144"/>
      <c r="FST10" s="144"/>
      <c r="FSU10" s="144"/>
      <c r="FSV10" s="144"/>
      <c r="FSW10" s="144"/>
      <c r="FSX10" s="144"/>
      <c r="FSY10" s="144"/>
      <c r="FSZ10" s="144"/>
      <c r="FTA10" s="144"/>
      <c r="FTB10" s="144"/>
      <c r="FTC10" s="144"/>
      <c r="FTD10" s="144"/>
      <c r="FTE10" s="144"/>
      <c r="FTF10" s="144"/>
      <c r="FTG10" s="144"/>
      <c r="FTH10" s="144"/>
      <c r="FTI10" s="144"/>
      <c r="FTJ10" s="144"/>
      <c r="FTK10" s="144"/>
      <c r="FTL10" s="144"/>
      <c r="FTM10" s="144"/>
      <c r="FTN10" s="144"/>
      <c r="FTO10" s="144"/>
      <c r="FTP10" s="144"/>
      <c r="FTQ10" s="144"/>
      <c r="FTR10" s="144"/>
      <c r="FTS10" s="144"/>
      <c r="FTT10" s="144"/>
      <c r="FTU10" s="144"/>
      <c r="FTV10" s="144"/>
      <c r="FTW10" s="144"/>
      <c r="FTX10" s="144"/>
      <c r="FTY10" s="144"/>
      <c r="FTZ10" s="144"/>
      <c r="FUA10" s="144"/>
      <c r="FUB10" s="144"/>
      <c r="FUC10" s="144"/>
      <c r="FUD10" s="144"/>
      <c r="FUE10" s="144"/>
      <c r="FUF10" s="144"/>
      <c r="FUG10" s="144"/>
      <c r="FUH10" s="144"/>
      <c r="FUI10" s="144"/>
      <c r="FUJ10" s="144"/>
      <c r="FUK10" s="144"/>
      <c r="FUL10" s="144"/>
      <c r="FUM10" s="144"/>
      <c r="FUN10" s="144"/>
      <c r="FUO10" s="144"/>
      <c r="FUP10" s="144"/>
      <c r="FUQ10" s="144"/>
      <c r="FUR10" s="144"/>
      <c r="FUS10" s="144"/>
      <c r="FUT10" s="144"/>
      <c r="FUU10" s="144"/>
      <c r="FUV10" s="144"/>
      <c r="FUW10" s="144"/>
      <c r="FUX10" s="144"/>
      <c r="FUY10" s="144"/>
      <c r="FUZ10" s="144"/>
      <c r="FVA10" s="144"/>
      <c r="FVB10" s="144"/>
      <c r="FVC10" s="144"/>
      <c r="FVD10" s="144"/>
      <c r="FVE10" s="144"/>
      <c r="FVF10" s="144"/>
      <c r="FVG10" s="144"/>
      <c r="FVH10" s="144"/>
      <c r="FVI10" s="144"/>
      <c r="FVJ10" s="144"/>
      <c r="FVK10" s="144"/>
      <c r="FVL10" s="144"/>
      <c r="FVM10" s="144"/>
      <c r="FVN10" s="144"/>
      <c r="FVO10" s="144"/>
      <c r="FVP10" s="144"/>
      <c r="FVQ10" s="144"/>
      <c r="FVR10" s="144"/>
      <c r="FVS10" s="144"/>
      <c r="FVT10" s="144"/>
      <c r="FVU10" s="144"/>
      <c r="FVV10" s="144"/>
      <c r="FVW10" s="144"/>
      <c r="FVX10" s="144"/>
      <c r="FVY10" s="144"/>
      <c r="FVZ10" s="144"/>
      <c r="FWA10" s="144"/>
      <c r="FWB10" s="144"/>
      <c r="FWC10" s="144"/>
      <c r="FWD10" s="144"/>
      <c r="FWE10" s="144"/>
      <c r="FWF10" s="144"/>
      <c r="FWG10" s="144"/>
      <c r="FWH10" s="144"/>
      <c r="FWI10" s="144"/>
      <c r="FWJ10" s="144"/>
      <c r="FWK10" s="144"/>
      <c r="FWL10" s="144"/>
      <c r="FWM10" s="144"/>
      <c r="FWN10" s="144"/>
      <c r="FWO10" s="144"/>
      <c r="FWP10" s="144"/>
      <c r="FWQ10" s="144"/>
      <c r="FWR10" s="144"/>
      <c r="FWS10" s="144"/>
      <c r="FWT10" s="144"/>
      <c r="FWU10" s="144"/>
      <c r="FWV10" s="144"/>
      <c r="FWW10" s="144"/>
      <c r="FWX10" s="144"/>
      <c r="FWY10" s="144"/>
      <c r="FWZ10" s="144"/>
      <c r="FXA10" s="144"/>
      <c r="FXB10" s="144"/>
      <c r="FXC10" s="144"/>
      <c r="FXD10" s="144"/>
      <c r="FXE10" s="144"/>
      <c r="FXF10" s="144"/>
      <c r="FXG10" s="144"/>
      <c r="FXH10" s="144"/>
      <c r="FXI10" s="144"/>
      <c r="FXJ10" s="144"/>
      <c r="FXK10" s="144"/>
      <c r="FXL10" s="144"/>
      <c r="FXM10" s="144"/>
      <c r="FXN10" s="144"/>
      <c r="FXO10" s="144"/>
      <c r="FXP10" s="144"/>
      <c r="FXQ10" s="144"/>
      <c r="FXR10" s="144"/>
      <c r="FXS10" s="144"/>
      <c r="FXT10" s="144"/>
      <c r="FXU10" s="144"/>
      <c r="FXV10" s="144"/>
      <c r="FXW10" s="144"/>
      <c r="FXX10" s="144"/>
      <c r="FXY10" s="144"/>
      <c r="FXZ10" s="144"/>
      <c r="FYA10" s="144"/>
      <c r="FYB10" s="144"/>
      <c r="FYC10" s="144"/>
      <c r="FYD10" s="144"/>
      <c r="FYE10" s="144"/>
      <c r="FYF10" s="144"/>
      <c r="FYG10" s="144"/>
      <c r="FYH10" s="144"/>
      <c r="FYI10" s="144"/>
      <c r="FYJ10" s="144"/>
      <c r="FYK10" s="144"/>
      <c r="FYL10" s="144"/>
      <c r="FYM10" s="144"/>
      <c r="FYN10" s="144"/>
      <c r="FYO10" s="144"/>
      <c r="FYP10" s="144"/>
      <c r="FYQ10" s="144"/>
      <c r="FYR10" s="144"/>
      <c r="FYS10" s="144"/>
      <c r="FYT10" s="144"/>
      <c r="FYU10" s="144"/>
      <c r="FYV10" s="144"/>
      <c r="FYW10" s="144"/>
      <c r="FYX10" s="144"/>
      <c r="FYY10" s="144"/>
      <c r="FYZ10" s="144"/>
      <c r="FZA10" s="144"/>
      <c r="FZB10" s="144"/>
      <c r="FZC10" s="144"/>
      <c r="FZD10" s="144"/>
      <c r="FZE10" s="144"/>
      <c r="FZF10" s="144"/>
      <c r="FZG10" s="144"/>
      <c r="FZH10" s="144"/>
      <c r="FZI10" s="144"/>
      <c r="FZJ10" s="144"/>
      <c r="FZK10" s="144"/>
      <c r="FZL10" s="144"/>
      <c r="FZM10" s="144"/>
      <c r="FZN10" s="144"/>
      <c r="FZO10" s="144"/>
      <c r="FZP10" s="144"/>
      <c r="FZQ10" s="144"/>
      <c r="FZR10" s="144"/>
      <c r="FZS10" s="144"/>
      <c r="FZT10" s="144"/>
      <c r="FZU10" s="144"/>
      <c r="FZV10" s="144"/>
      <c r="FZW10" s="144"/>
      <c r="FZX10" s="144"/>
      <c r="FZY10" s="144"/>
      <c r="FZZ10" s="144"/>
      <c r="GAA10" s="144"/>
      <c r="GAB10" s="144"/>
      <c r="GAC10" s="144"/>
      <c r="GAD10" s="144"/>
      <c r="GAE10" s="144"/>
      <c r="GAF10" s="144"/>
      <c r="GAG10" s="144"/>
      <c r="GAH10" s="144"/>
      <c r="GAI10" s="144"/>
      <c r="GAJ10" s="144"/>
      <c r="GAK10" s="144"/>
      <c r="GAL10" s="144"/>
      <c r="GAM10" s="144"/>
      <c r="GAN10" s="144"/>
      <c r="GAO10" s="144"/>
      <c r="GAP10" s="144"/>
      <c r="GAQ10" s="144"/>
      <c r="GAR10" s="144"/>
      <c r="GAS10" s="144"/>
      <c r="GAT10" s="144"/>
      <c r="GAU10" s="144"/>
      <c r="GAV10" s="144"/>
      <c r="GAW10" s="144"/>
      <c r="GAX10" s="144"/>
      <c r="GAY10" s="144"/>
      <c r="GAZ10" s="144"/>
      <c r="GBA10" s="144"/>
      <c r="GBB10" s="144"/>
      <c r="GBC10" s="144"/>
      <c r="GBD10" s="144"/>
      <c r="GBE10" s="144"/>
      <c r="GBF10" s="144"/>
      <c r="GBG10" s="144"/>
      <c r="GBH10" s="144"/>
      <c r="GBI10" s="144"/>
      <c r="GBJ10" s="144"/>
      <c r="GBK10" s="144"/>
      <c r="GBL10" s="144"/>
      <c r="GBM10" s="144"/>
      <c r="GBN10" s="144"/>
      <c r="GBO10" s="144"/>
      <c r="GBP10" s="144"/>
      <c r="GBQ10" s="144"/>
      <c r="GBR10" s="144"/>
      <c r="GBS10" s="144"/>
      <c r="GBT10" s="144"/>
      <c r="GBU10" s="144"/>
      <c r="GBV10" s="144"/>
      <c r="GBW10" s="144"/>
      <c r="GBX10" s="144"/>
      <c r="GBY10" s="144"/>
      <c r="GBZ10" s="144"/>
      <c r="GCA10" s="144"/>
      <c r="GCB10" s="144"/>
      <c r="GCC10" s="144"/>
      <c r="GCD10" s="144"/>
      <c r="GCE10" s="144"/>
      <c r="GCF10" s="144"/>
      <c r="GCG10" s="144"/>
      <c r="GCH10" s="144"/>
      <c r="GCI10" s="144"/>
      <c r="GCJ10" s="144"/>
      <c r="GCK10" s="144"/>
      <c r="GCL10" s="144"/>
      <c r="GCM10" s="144"/>
      <c r="GCN10" s="144"/>
      <c r="GCO10" s="144"/>
      <c r="GCP10" s="144"/>
      <c r="GCQ10" s="144"/>
      <c r="GCR10" s="144"/>
      <c r="GCS10" s="144"/>
      <c r="GCT10" s="144"/>
      <c r="GCU10" s="144"/>
      <c r="GCV10" s="144"/>
      <c r="GCW10" s="144"/>
      <c r="GCX10" s="144"/>
      <c r="GCY10" s="144"/>
      <c r="GCZ10" s="144"/>
      <c r="GDA10" s="144"/>
      <c r="GDB10" s="144"/>
      <c r="GDC10" s="144"/>
      <c r="GDD10" s="144"/>
      <c r="GDE10" s="144"/>
      <c r="GDF10" s="144"/>
      <c r="GDG10" s="144"/>
      <c r="GDH10" s="144"/>
      <c r="GDI10" s="144"/>
      <c r="GDJ10" s="144"/>
      <c r="GDK10" s="144"/>
      <c r="GDL10" s="144"/>
      <c r="GDM10" s="144"/>
      <c r="GDN10" s="144"/>
      <c r="GDO10" s="144"/>
      <c r="GDP10" s="144"/>
      <c r="GDQ10" s="144"/>
      <c r="GDR10" s="144"/>
      <c r="GDS10" s="144"/>
      <c r="GDT10" s="144"/>
      <c r="GDU10" s="144"/>
      <c r="GDV10" s="144"/>
      <c r="GDW10" s="144"/>
      <c r="GDX10" s="144"/>
      <c r="GDY10" s="144"/>
      <c r="GDZ10" s="144"/>
      <c r="GEA10" s="144"/>
      <c r="GEB10" s="144"/>
      <c r="GEC10" s="144"/>
      <c r="GED10" s="144"/>
      <c r="GEE10" s="144"/>
      <c r="GEF10" s="144"/>
      <c r="GEG10" s="144"/>
      <c r="GEH10" s="144"/>
      <c r="GEI10" s="144"/>
      <c r="GEJ10" s="144"/>
      <c r="GEK10" s="144"/>
      <c r="GEL10" s="144"/>
      <c r="GEM10" s="144"/>
      <c r="GEN10" s="144"/>
      <c r="GEO10" s="144"/>
      <c r="GEP10" s="144"/>
      <c r="GEQ10" s="144"/>
      <c r="GER10" s="144"/>
      <c r="GES10" s="144"/>
      <c r="GET10" s="144"/>
      <c r="GEU10" s="144"/>
      <c r="GEV10" s="144"/>
      <c r="GEW10" s="144"/>
      <c r="GEX10" s="144"/>
      <c r="GEY10" s="144"/>
      <c r="GEZ10" s="144"/>
      <c r="GFA10" s="144"/>
      <c r="GFB10" s="144"/>
      <c r="GFC10" s="144"/>
      <c r="GFD10" s="144"/>
      <c r="GFE10" s="144"/>
      <c r="GFF10" s="144"/>
      <c r="GFG10" s="144"/>
      <c r="GFH10" s="144"/>
      <c r="GFI10" s="144"/>
      <c r="GFJ10" s="144"/>
      <c r="GFK10" s="144"/>
      <c r="GFL10" s="144"/>
      <c r="GFM10" s="144"/>
      <c r="GFN10" s="144"/>
      <c r="GFO10" s="144"/>
      <c r="GFP10" s="144"/>
      <c r="GFQ10" s="144"/>
      <c r="GFR10" s="144"/>
      <c r="GFS10" s="144"/>
      <c r="GFT10" s="144"/>
      <c r="GFU10" s="144"/>
      <c r="GFV10" s="144"/>
      <c r="GFW10" s="144"/>
      <c r="GFX10" s="144"/>
      <c r="GFY10" s="144"/>
      <c r="GFZ10" s="144"/>
      <c r="GGA10" s="144"/>
      <c r="GGB10" s="144"/>
      <c r="GGC10" s="144"/>
      <c r="GGD10" s="144"/>
      <c r="GGE10" s="144"/>
      <c r="GGF10" s="144"/>
      <c r="GGG10" s="144"/>
      <c r="GGH10" s="144"/>
      <c r="GGI10" s="144"/>
      <c r="GGJ10" s="144"/>
      <c r="GGK10" s="144"/>
      <c r="GGL10" s="144"/>
      <c r="GGM10" s="144"/>
      <c r="GGN10" s="144"/>
      <c r="GGO10" s="144"/>
      <c r="GGP10" s="144"/>
      <c r="GGQ10" s="144"/>
      <c r="GGR10" s="144"/>
      <c r="GGS10" s="144"/>
      <c r="GGT10" s="144"/>
      <c r="GGU10" s="144"/>
      <c r="GGV10" s="144"/>
      <c r="GGW10" s="144"/>
      <c r="GGX10" s="144"/>
      <c r="GGY10" s="144"/>
      <c r="GGZ10" s="144"/>
      <c r="GHA10" s="144"/>
      <c r="GHB10" s="144"/>
      <c r="GHC10" s="144"/>
      <c r="GHD10" s="144"/>
      <c r="GHE10" s="144"/>
      <c r="GHF10" s="144"/>
      <c r="GHG10" s="144"/>
      <c r="GHH10" s="144"/>
      <c r="GHI10" s="144"/>
      <c r="GHJ10" s="144"/>
      <c r="GHK10" s="144"/>
      <c r="GHL10" s="144"/>
      <c r="GHM10" s="144"/>
      <c r="GHN10" s="144"/>
      <c r="GHO10" s="144"/>
      <c r="GHP10" s="144"/>
      <c r="GHQ10" s="144"/>
      <c r="GHR10" s="144"/>
      <c r="GHS10" s="144"/>
      <c r="GHT10" s="144"/>
      <c r="GHU10" s="144"/>
      <c r="GHV10" s="144"/>
      <c r="GHW10" s="144"/>
      <c r="GHX10" s="144"/>
      <c r="GHY10" s="144"/>
      <c r="GHZ10" s="144"/>
      <c r="GIA10" s="144"/>
      <c r="GIB10" s="144"/>
      <c r="GIC10" s="144"/>
      <c r="GID10" s="144"/>
      <c r="GIE10" s="144"/>
      <c r="GIF10" s="144"/>
      <c r="GIG10" s="144"/>
      <c r="GIH10" s="144"/>
      <c r="GII10" s="144"/>
      <c r="GIJ10" s="144"/>
      <c r="GIK10" s="144"/>
      <c r="GIL10" s="144"/>
      <c r="GIM10" s="144"/>
      <c r="GIN10" s="144"/>
      <c r="GIO10" s="144"/>
      <c r="GIP10" s="144"/>
      <c r="GIQ10" s="144"/>
      <c r="GIR10" s="144"/>
      <c r="GIS10" s="144"/>
      <c r="GIT10" s="144"/>
      <c r="GIU10" s="144"/>
      <c r="GIV10" s="144"/>
      <c r="GIW10" s="144"/>
      <c r="GIX10" s="144"/>
      <c r="GIY10" s="144"/>
      <c r="GIZ10" s="144"/>
      <c r="GJA10" s="144"/>
      <c r="GJB10" s="144"/>
      <c r="GJC10" s="144"/>
      <c r="GJD10" s="144"/>
      <c r="GJE10" s="144"/>
      <c r="GJF10" s="144"/>
      <c r="GJG10" s="144"/>
      <c r="GJH10" s="144"/>
      <c r="GJI10" s="144"/>
      <c r="GJJ10" s="144"/>
      <c r="GJK10" s="144"/>
      <c r="GJL10" s="144"/>
      <c r="GJM10" s="144"/>
      <c r="GJN10" s="144"/>
      <c r="GJO10" s="144"/>
      <c r="GJP10" s="144"/>
      <c r="GJQ10" s="144"/>
      <c r="GJR10" s="144"/>
      <c r="GJS10" s="144"/>
      <c r="GJT10" s="144"/>
      <c r="GJU10" s="144"/>
      <c r="GJV10" s="144"/>
      <c r="GJW10" s="144"/>
      <c r="GJX10" s="144"/>
      <c r="GJY10" s="144"/>
      <c r="GJZ10" s="144"/>
      <c r="GKA10" s="144"/>
      <c r="GKB10" s="144"/>
      <c r="GKC10" s="144"/>
      <c r="GKD10" s="144"/>
      <c r="GKE10" s="144"/>
      <c r="GKF10" s="144"/>
      <c r="GKG10" s="144"/>
      <c r="GKH10" s="144"/>
      <c r="GKI10" s="144"/>
      <c r="GKJ10" s="144"/>
      <c r="GKK10" s="144"/>
      <c r="GKL10" s="144"/>
      <c r="GKM10" s="144"/>
      <c r="GKN10" s="144"/>
      <c r="GKO10" s="144"/>
      <c r="GKP10" s="144"/>
      <c r="GKQ10" s="144"/>
      <c r="GKR10" s="144"/>
      <c r="GKS10" s="144"/>
      <c r="GKT10" s="144"/>
      <c r="GKU10" s="144"/>
      <c r="GKV10" s="144"/>
      <c r="GKW10" s="144"/>
      <c r="GKX10" s="144"/>
      <c r="GKY10" s="144"/>
      <c r="GKZ10" s="144"/>
      <c r="GLA10" s="144"/>
      <c r="GLB10" s="144"/>
      <c r="GLC10" s="144"/>
      <c r="GLD10" s="144"/>
      <c r="GLE10" s="144"/>
      <c r="GLF10" s="144"/>
      <c r="GLG10" s="144"/>
      <c r="GLH10" s="144"/>
      <c r="GLI10" s="144"/>
      <c r="GLJ10" s="144"/>
      <c r="GLK10" s="144"/>
      <c r="GLL10" s="144"/>
      <c r="GLM10" s="144"/>
      <c r="GLN10" s="144"/>
      <c r="GLO10" s="144"/>
      <c r="GLP10" s="144"/>
      <c r="GLQ10" s="144"/>
      <c r="GLR10" s="144"/>
      <c r="GLS10" s="144"/>
      <c r="GLT10" s="144"/>
      <c r="GLU10" s="144"/>
      <c r="GLV10" s="144"/>
      <c r="GLW10" s="144"/>
      <c r="GLX10" s="144"/>
      <c r="GLY10" s="144"/>
      <c r="GLZ10" s="144"/>
      <c r="GMA10" s="144"/>
      <c r="GMB10" s="144"/>
      <c r="GMC10" s="144"/>
      <c r="GMD10" s="144"/>
      <c r="GME10" s="144"/>
      <c r="GMF10" s="144"/>
      <c r="GMG10" s="144"/>
      <c r="GMH10" s="144"/>
      <c r="GMI10" s="144"/>
      <c r="GMJ10" s="144"/>
      <c r="GMK10" s="144"/>
      <c r="GML10" s="144"/>
      <c r="GMM10" s="144"/>
      <c r="GMN10" s="144"/>
      <c r="GMO10" s="144"/>
      <c r="GMP10" s="144"/>
      <c r="GMQ10" s="144"/>
      <c r="GMR10" s="144"/>
      <c r="GMS10" s="144"/>
      <c r="GMT10" s="144"/>
      <c r="GMU10" s="144"/>
      <c r="GMV10" s="144"/>
      <c r="GMW10" s="144"/>
      <c r="GMX10" s="144"/>
      <c r="GMY10" s="144"/>
      <c r="GMZ10" s="144"/>
      <c r="GNA10" s="144"/>
      <c r="GNB10" s="144"/>
      <c r="GNC10" s="144"/>
      <c r="GND10" s="144"/>
      <c r="GNE10" s="144"/>
      <c r="GNF10" s="144"/>
      <c r="GNG10" s="144"/>
      <c r="GNH10" s="144"/>
      <c r="GNI10" s="144"/>
      <c r="GNJ10" s="144"/>
      <c r="GNK10" s="144"/>
      <c r="GNL10" s="144"/>
      <c r="GNM10" s="144"/>
      <c r="GNN10" s="144"/>
      <c r="GNO10" s="144"/>
      <c r="GNP10" s="144"/>
      <c r="GNQ10" s="144"/>
      <c r="GNR10" s="144"/>
      <c r="GNS10" s="144"/>
      <c r="GNT10" s="144"/>
      <c r="GNU10" s="144"/>
      <c r="GNV10" s="144"/>
      <c r="GNW10" s="144"/>
      <c r="GNX10" s="144"/>
      <c r="GNY10" s="144"/>
      <c r="GNZ10" s="144"/>
      <c r="GOA10" s="144"/>
      <c r="GOB10" s="144"/>
      <c r="GOC10" s="144"/>
      <c r="GOD10" s="144"/>
      <c r="GOE10" s="144"/>
      <c r="GOF10" s="144"/>
      <c r="GOG10" s="144"/>
      <c r="GOH10" s="144"/>
      <c r="GOI10" s="144"/>
      <c r="GOJ10" s="144"/>
      <c r="GOK10" s="144"/>
      <c r="GOL10" s="144"/>
      <c r="GOM10" s="144"/>
      <c r="GON10" s="144"/>
      <c r="GOO10" s="144"/>
      <c r="GOP10" s="144"/>
      <c r="GOQ10" s="144"/>
      <c r="GOR10" s="144"/>
      <c r="GOS10" s="144"/>
      <c r="GOT10" s="144"/>
      <c r="GOU10" s="144"/>
      <c r="GOV10" s="144"/>
      <c r="GOW10" s="144"/>
      <c r="GOX10" s="144"/>
      <c r="GOY10" s="144"/>
      <c r="GOZ10" s="144"/>
      <c r="GPA10" s="144"/>
      <c r="GPB10" s="144"/>
      <c r="GPC10" s="144"/>
      <c r="GPD10" s="144"/>
      <c r="GPE10" s="144"/>
      <c r="GPF10" s="144"/>
      <c r="GPG10" s="144"/>
      <c r="GPH10" s="144"/>
      <c r="GPI10" s="144"/>
      <c r="GPJ10" s="144"/>
      <c r="GPK10" s="144"/>
      <c r="GPL10" s="144"/>
      <c r="GPM10" s="144"/>
      <c r="GPN10" s="144"/>
      <c r="GPO10" s="144"/>
      <c r="GPP10" s="144"/>
      <c r="GPQ10" s="144"/>
      <c r="GPR10" s="144"/>
      <c r="GPS10" s="144"/>
      <c r="GPT10" s="144"/>
      <c r="GPU10" s="144"/>
      <c r="GPV10" s="144"/>
      <c r="GPW10" s="144"/>
      <c r="GPX10" s="144"/>
      <c r="GPY10" s="144"/>
      <c r="GPZ10" s="144"/>
      <c r="GQA10" s="144"/>
      <c r="GQB10" s="144"/>
      <c r="GQC10" s="144"/>
      <c r="GQD10" s="144"/>
      <c r="GQE10" s="144"/>
      <c r="GQF10" s="144"/>
      <c r="GQG10" s="144"/>
      <c r="GQH10" s="144"/>
      <c r="GQI10" s="144"/>
      <c r="GQJ10" s="144"/>
      <c r="GQK10" s="144"/>
      <c r="GQL10" s="144"/>
      <c r="GQM10" s="144"/>
      <c r="GQN10" s="144"/>
      <c r="GQO10" s="144"/>
      <c r="GQP10" s="144"/>
      <c r="GQQ10" s="144"/>
      <c r="GQR10" s="144"/>
      <c r="GQS10" s="144"/>
      <c r="GQT10" s="144"/>
      <c r="GQU10" s="144"/>
      <c r="GQV10" s="144"/>
      <c r="GQW10" s="144"/>
      <c r="GQX10" s="144"/>
      <c r="GQY10" s="144"/>
      <c r="GQZ10" s="144"/>
      <c r="GRA10" s="144"/>
      <c r="GRB10" s="144"/>
      <c r="GRC10" s="144"/>
      <c r="GRD10" s="144"/>
      <c r="GRE10" s="144"/>
      <c r="GRF10" s="144"/>
      <c r="GRG10" s="144"/>
      <c r="GRH10" s="144"/>
      <c r="GRI10" s="144"/>
      <c r="GRJ10" s="144"/>
      <c r="GRK10" s="144"/>
      <c r="GRL10" s="144"/>
      <c r="GRM10" s="144"/>
      <c r="GRN10" s="144"/>
      <c r="GRO10" s="144"/>
      <c r="GRP10" s="144"/>
      <c r="GRQ10" s="144"/>
      <c r="GRR10" s="144"/>
      <c r="GRS10" s="144"/>
      <c r="GRT10" s="144"/>
      <c r="GRU10" s="144"/>
      <c r="GRV10" s="144"/>
      <c r="GRW10" s="144"/>
      <c r="GRX10" s="144"/>
      <c r="GRY10" s="144"/>
      <c r="GRZ10" s="144"/>
      <c r="GSA10" s="144"/>
      <c r="GSB10" s="144"/>
      <c r="GSC10" s="144"/>
      <c r="GSD10" s="144"/>
      <c r="GSE10" s="144"/>
      <c r="GSF10" s="144"/>
      <c r="GSG10" s="144"/>
      <c r="GSH10" s="144"/>
      <c r="GSI10" s="144"/>
      <c r="GSJ10" s="144"/>
      <c r="GSK10" s="144"/>
      <c r="GSL10" s="144"/>
      <c r="GSM10" s="144"/>
      <c r="GSN10" s="144"/>
      <c r="GSO10" s="144"/>
      <c r="GSP10" s="144"/>
      <c r="GSQ10" s="144"/>
      <c r="GSR10" s="144"/>
      <c r="GSS10" s="144"/>
      <c r="GST10" s="144"/>
      <c r="GSU10" s="144"/>
      <c r="GSV10" s="144"/>
      <c r="GSW10" s="144"/>
      <c r="GSX10" s="144"/>
      <c r="GSY10" s="144"/>
      <c r="GSZ10" s="144"/>
      <c r="GTA10" s="144"/>
      <c r="GTB10" s="144"/>
      <c r="GTC10" s="144"/>
      <c r="GTD10" s="144"/>
      <c r="GTE10" s="144"/>
      <c r="GTF10" s="144"/>
      <c r="GTG10" s="144"/>
      <c r="GTH10" s="144"/>
      <c r="GTI10" s="144"/>
      <c r="GTJ10" s="144"/>
      <c r="GTK10" s="144"/>
      <c r="GTL10" s="144"/>
      <c r="GTM10" s="144"/>
      <c r="GTN10" s="144"/>
      <c r="GTO10" s="144"/>
      <c r="GTP10" s="144"/>
      <c r="GTQ10" s="144"/>
      <c r="GTR10" s="144"/>
      <c r="GTS10" s="144"/>
      <c r="GTT10" s="144"/>
      <c r="GTU10" s="144"/>
      <c r="GTV10" s="144"/>
      <c r="GTW10" s="144"/>
      <c r="GTX10" s="144"/>
      <c r="GTY10" s="144"/>
      <c r="GTZ10" s="144"/>
      <c r="GUA10" s="144"/>
      <c r="GUB10" s="144"/>
      <c r="GUC10" s="144"/>
      <c r="GUD10" s="144"/>
      <c r="GUE10" s="144"/>
      <c r="GUF10" s="144"/>
      <c r="GUG10" s="144"/>
      <c r="GUH10" s="144"/>
      <c r="GUI10" s="144"/>
      <c r="GUJ10" s="144"/>
      <c r="GUK10" s="144"/>
      <c r="GUL10" s="144"/>
      <c r="GUM10" s="144"/>
      <c r="GUN10" s="144"/>
      <c r="GUO10" s="144"/>
      <c r="GUP10" s="144"/>
      <c r="GUQ10" s="144"/>
      <c r="GUR10" s="144"/>
      <c r="GUS10" s="144"/>
      <c r="GUT10" s="144"/>
      <c r="GUU10" s="144"/>
      <c r="GUV10" s="144"/>
      <c r="GUW10" s="144"/>
      <c r="GUX10" s="144"/>
      <c r="GUY10" s="144"/>
      <c r="GUZ10" s="144"/>
      <c r="GVA10" s="144"/>
      <c r="GVB10" s="144"/>
      <c r="GVC10" s="144"/>
      <c r="GVD10" s="144"/>
      <c r="GVE10" s="144"/>
      <c r="GVF10" s="144"/>
      <c r="GVG10" s="144"/>
      <c r="GVH10" s="144"/>
      <c r="GVI10" s="144"/>
      <c r="GVJ10" s="144"/>
      <c r="GVK10" s="144"/>
      <c r="GVL10" s="144"/>
      <c r="GVM10" s="144"/>
      <c r="GVN10" s="144"/>
      <c r="GVO10" s="144"/>
      <c r="GVP10" s="144"/>
      <c r="GVQ10" s="144"/>
      <c r="GVR10" s="144"/>
      <c r="GVS10" s="144"/>
      <c r="GVT10" s="144"/>
      <c r="GVU10" s="144"/>
      <c r="GVV10" s="144"/>
      <c r="GVW10" s="144"/>
      <c r="GVX10" s="144"/>
      <c r="GVY10" s="144"/>
      <c r="GVZ10" s="144"/>
      <c r="GWA10" s="144"/>
      <c r="GWB10" s="144"/>
      <c r="GWC10" s="144"/>
      <c r="GWD10" s="144"/>
      <c r="GWE10" s="144"/>
      <c r="GWF10" s="144"/>
      <c r="GWG10" s="144"/>
      <c r="GWH10" s="144"/>
      <c r="GWI10" s="144"/>
      <c r="GWJ10" s="144"/>
      <c r="GWK10" s="144"/>
      <c r="GWL10" s="144"/>
      <c r="GWM10" s="144"/>
      <c r="GWN10" s="144"/>
      <c r="GWO10" s="144"/>
      <c r="GWP10" s="144"/>
      <c r="GWQ10" s="144"/>
      <c r="GWR10" s="144"/>
      <c r="GWS10" s="144"/>
      <c r="GWT10" s="144"/>
      <c r="GWU10" s="144"/>
      <c r="GWV10" s="144"/>
      <c r="GWW10" s="144"/>
      <c r="GWX10" s="144"/>
      <c r="GWY10" s="144"/>
      <c r="GWZ10" s="144"/>
      <c r="GXA10" s="144"/>
      <c r="GXB10" s="144"/>
      <c r="GXC10" s="144"/>
      <c r="GXD10" s="144"/>
      <c r="GXE10" s="144"/>
      <c r="GXF10" s="144"/>
      <c r="GXG10" s="144"/>
      <c r="GXH10" s="144"/>
      <c r="GXI10" s="144"/>
      <c r="GXJ10" s="144"/>
      <c r="GXK10" s="144"/>
      <c r="GXL10" s="144"/>
      <c r="GXM10" s="144"/>
      <c r="GXN10" s="144"/>
      <c r="GXO10" s="144"/>
      <c r="GXP10" s="144"/>
      <c r="GXQ10" s="144"/>
      <c r="GXR10" s="144"/>
      <c r="GXS10" s="144"/>
      <c r="GXT10" s="144"/>
      <c r="GXU10" s="144"/>
      <c r="GXV10" s="144"/>
      <c r="GXW10" s="144"/>
      <c r="GXX10" s="144"/>
      <c r="GXY10" s="144"/>
      <c r="GXZ10" s="144"/>
      <c r="GYA10" s="144"/>
      <c r="GYB10" s="144"/>
      <c r="GYC10" s="144"/>
      <c r="GYD10" s="144"/>
      <c r="GYE10" s="144"/>
      <c r="GYF10" s="144"/>
      <c r="GYG10" s="144"/>
      <c r="GYH10" s="144"/>
      <c r="GYI10" s="144"/>
      <c r="GYJ10" s="144"/>
      <c r="GYK10" s="144"/>
      <c r="GYL10" s="144"/>
      <c r="GYM10" s="144"/>
      <c r="GYN10" s="144"/>
      <c r="GYO10" s="144"/>
      <c r="GYP10" s="144"/>
      <c r="GYQ10" s="144"/>
      <c r="GYR10" s="144"/>
      <c r="GYS10" s="144"/>
      <c r="GYT10" s="144"/>
      <c r="GYU10" s="144"/>
      <c r="GYV10" s="144"/>
      <c r="GYW10" s="144"/>
      <c r="GYX10" s="144"/>
      <c r="GYY10" s="144"/>
      <c r="GYZ10" s="144"/>
      <c r="GZA10" s="144"/>
      <c r="GZB10" s="144"/>
      <c r="GZC10" s="144"/>
      <c r="GZD10" s="144"/>
      <c r="GZE10" s="144"/>
      <c r="GZF10" s="144"/>
      <c r="GZG10" s="144"/>
      <c r="GZH10" s="144"/>
      <c r="GZI10" s="144"/>
      <c r="GZJ10" s="144"/>
      <c r="GZK10" s="144"/>
      <c r="GZL10" s="144"/>
      <c r="GZM10" s="144"/>
      <c r="GZN10" s="144"/>
      <c r="GZO10" s="144"/>
      <c r="GZP10" s="144"/>
      <c r="GZQ10" s="144"/>
      <c r="GZR10" s="144"/>
      <c r="GZS10" s="144"/>
      <c r="GZT10" s="144"/>
      <c r="GZU10" s="144"/>
      <c r="GZV10" s="144"/>
      <c r="GZW10" s="144"/>
      <c r="GZX10" s="144"/>
      <c r="GZY10" s="144"/>
      <c r="GZZ10" s="144"/>
      <c r="HAA10" s="144"/>
      <c r="HAB10" s="144"/>
      <c r="HAC10" s="144"/>
      <c r="HAD10" s="144"/>
      <c r="HAE10" s="144"/>
      <c r="HAF10" s="144"/>
      <c r="HAG10" s="144"/>
      <c r="HAH10" s="144"/>
      <c r="HAI10" s="144"/>
      <c r="HAJ10" s="144"/>
      <c r="HAK10" s="144"/>
      <c r="HAL10" s="144"/>
      <c r="HAM10" s="144"/>
      <c r="HAN10" s="144"/>
      <c r="HAO10" s="144"/>
      <c r="HAP10" s="144"/>
      <c r="HAQ10" s="144"/>
      <c r="HAR10" s="144"/>
      <c r="HAS10" s="144"/>
      <c r="HAT10" s="144"/>
      <c r="HAU10" s="144"/>
      <c r="HAV10" s="144"/>
      <c r="HAW10" s="144"/>
      <c r="HAX10" s="144"/>
      <c r="HAY10" s="144"/>
      <c r="HAZ10" s="144"/>
      <c r="HBA10" s="144"/>
      <c r="HBB10" s="144"/>
      <c r="HBC10" s="144"/>
      <c r="HBD10" s="144"/>
      <c r="HBE10" s="144"/>
      <c r="HBF10" s="144"/>
      <c r="HBG10" s="144"/>
      <c r="HBH10" s="144"/>
      <c r="HBI10" s="144"/>
      <c r="HBJ10" s="144"/>
      <c r="HBK10" s="144"/>
      <c r="HBL10" s="144"/>
      <c r="HBM10" s="144"/>
      <c r="HBN10" s="144"/>
      <c r="HBO10" s="144"/>
      <c r="HBP10" s="144"/>
      <c r="HBQ10" s="144"/>
      <c r="HBR10" s="144"/>
      <c r="HBS10" s="144"/>
      <c r="HBT10" s="144"/>
      <c r="HBU10" s="144"/>
      <c r="HBV10" s="144"/>
      <c r="HBW10" s="144"/>
      <c r="HBX10" s="144"/>
      <c r="HBY10" s="144"/>
      <c r="HBZ10" s="144"/>
      <c r="HCA10" s="144"/>
      <c r="HCB10" s="144"/>
      <c r="HCC10" s="144"/>
      <c r="HCD10" s="144"/>
      <c r="HCE10" s="144"/>
      <c r="HCF10" s="144"/>
      <c r="HCG10" s="144"/>
      <c r="HCH10" s="144"/>
      <c r="HCI10" s="144"/>
      <c r="HCJ10" s="144"/>
      <c r="HCK10" s="144"/>
      <c r="HCL10" s="144"/>
      <c r="HCM10" s="144"/>
      <c r="HCN10" s="144"/>
      <c r="HCO10" s="144"/>
      <c r="HCP10" s="144"/>
      <c r="HCQ10" s="144"/>
      <c r="HCR10" s="144"/>
      <c r="HCS10" s="144"/>
      <c r="HCT10" s="144"/>
      <c r="HCU10" s="144"/>
      <c r="HCV10" s="144"/>
      <c r="HCW10" s="144"/>
      <c r="HCX10" s="144"/>
      <c r="HCY10" s="144"/>
      <c r="HCZ10" s="144"/>
      <c r="HDA10" s="144"/>
      <c r="HDB10" s="144"/>
      <c r="HDC10" s="144"/>
      <c r="HDD10" s="144"/>
      <c r="HDE10" s="144"/>
      <c r="HDF10" s="144"/>
      <c r="HDG10" s="144"/>
      <c r="HDH10" s="144"/>
      <c r="HDI10" s="144"/>
      <c r="HDJ10" s="144"/>
      <c r="HDK10" s="144"/>
      <c r="HDL10" s="144"/>
      <c r="HDM10" s="144"/>
      <c r="HDN10" s="144"/>
      <c r="HDO10" s="144"/>
      <c r="HDP10" s="144"/>
      <c r="HDQ10" s="144"/>
      <c r="HDR10" s="144"/>
      <c r="HDS10" s="144"/>
      <c r="HDT10" s="144"/>
      <c r="HDU10" s="144"/>
      <c r="HDV10" s="144"/>
      <c r="HDW10" s="144"/>
      <c r="HDX10" s="144"/>
      <c r="HDY10" s="144"/>
      <c r="HDZ10" s="144"/>
      <c r="HEA10" s="144"/>
      <c r="HEB10" s="144"/>
      <c r="HEC10" s="144"/>
      <c r="HED10" s="144"/>
      <c r="HEE10" s="144"/>
      <c r="HEF10" s="144"/>
      <c r="HEG10" s="144"/>
      <c r="HEH10" s="144"/>
      <c r="HEI10" s="144"/>
      <c r="HEJ10" s="144"/>
      <c r="HEK10" s="144"/>
      <c r="HEL10" s="144"/>
      <c r="HEM10" s="144"/>
      <c r="HEN10" s="144"/>
      <c r="HEO10" s="144"/>
      <c r="HEP10" s="144"/>
      <c r="HEQ10" s="144"/>
      <c r="HER10" s="144"/>
      <c r="HES10" s="144"/>
      <c r="HET10" s="144"/>
      <c r="HEU10" s="144"/>
      <c r="HEV10" s="144"/>
      <c r="HEW10" s="144"/>
      <c r="HEX10" s="144"/>
      <c r="HEY10" s="144"/>
      <c r="HEZ10" s="144"/>
      <c r="HFA10" s="144"/>
      <c r="HFB10" s="144"/>
      <c r="HFC10" s="144"/>
      <c r="HFD10" s="144"/>
      <c r="HFE10" s="144"/>
      <c r="HFF10" s="144"/>
      <c r="HFG10" s="144"/>
      <c r="HFH10" s="144"/>
      <c r="HFI10" s="144"/>
      <c r="HFJ10" s="144"/>
      <c r="HFK10" s="144"/>
      <c r="HFL10" s="144"/>
      <c r="HFM10" s="144"/>
      <c r="HFN10" s="144"/>
      <c r="HFO10" s="144"/>
      <c r="HFP10" s="144"/>
      <c r="HFQ10" s="144"/>
      <c r="HFR10" s="144"/>
      <c r="HFS10" s="144"/>
      <c r="HFT10" s="144"/>
      <c r="HFU10" s="144"/>
      <c r="HFV10" s="144"/>
      <c r="HFW10" s="144"/>
      <c r="HFX10" s="144"/>
      <c r="HFY10" s="144"/>
      <c r="HFZ10" s="144"/>
      <c r="HGA10" s="144"/>
      <c r="HGB10" s="144"/>
      <c r="HGC10" s="144"/>
      <c r="HGD10" s="144"/>
      <c r="HGE10" s="144"/>
      <c r="HGF10" s="144"/>
      <c r="HGG10" s="144"/>
      <c r="HGH10" s="144"/>
      <c r="HGI10" s="144"/>
      <c r="HGJ10" s="144"/>
      <c r="HGK10" s="144"/>
      <c r="HGL10" s="144"/>
      <c r="HGM10" s="144"/>
      <c r="HGN10" s="144"/>
      <c r="HGO10" s="144"/>
      <c r="HGP10" s="144"/>
      <c r="HGQ10" s="144"/>
      <c r="HGR10" s="144"/>
      <c r="HGS10" s="144"/>
      <c r="HGT10" s="144"/>
      <c r="HGU10" s="144"/>
      <c r="HGV10" s="144"/>
      <c r="HGW10" s="144"/>
      <c r="HGX10" s="144"/>
      <c r="HGY10" s="144"/>
      <c r="HGZ10" s="144"/>
      <c r="HHA10" s="144"/>
      <c r="HHB10" s="144"/>
      <c r="HHC10" s="144"/>
      <c r="HHD10" s="144"/>
      <c r="HHE10" s="144"/>
      <c r="HHF10" s="144"/>
      <c r="HHG10" s="144"/>
      <c r="HHH10" s="144"/>
      <c r="HHI10" s="144"/>
      <c r="HHJ10" s="144"/>
      <c r="HHK10" s="144"/>
      <c r="HHL10" s="144"/>
      <c r="HHM10" s="144"/>
      <c r="HHN10" s="144"/>
      <c r="HHO10" s="144"/>
      <c r="HHP10" s="144"/>
      <c r="HHQ10" s="144"/>
      <c r="HHR10" s="144"/>
      <c r="HHS10" s="144"/>
      <c r="HHT10" s="144"/>
      <c r="HHU10" s="144"/>
      <c r="HHV10" s="144"/>
      <c r="HHW10" s="144"/>
      <c r="HHX10" s="144"/>
      <c r="HHY10" s="144"/>
      <c r="HHZ10" s="144"/>
      <c r="HIA10" s="144"/>
      <c r="HIB10" s="144"/>
      <c r="HIC10" s="144"/>
      <c r="HID10" s="144"/>
      <c r="HIE10" s="144"/>
      <c r="HIF10" s="144"/>
      <c r="HIG10" s="144"/>
      <c r="HIH10" s="144"/>
      <c r="HII10" s="144"/>
      <c r="HIJ10" s="144"/>
      <c r="HIK10" s="144"/>
      <c r="HIL10" s="144"/>
      <c r="HIM10" s="144"/>
      <c r="HIN10" s="144"/>
      <c r="HIO10" s="144"/>
      <c r="HIP10" s="144"/>
      <c r="HIQ10" s="144"/>
      <c r="HIR10" s="144"/>
      <c r="HIS10" s="144"/>
      <c r="HIT10" s="144"/>
      <c r="HIU10" s="144"/>
      <c r="HIV10" s="144"/>
      <c r="HIW10" s="144"/>
      <c r="HIX10" s="144"/>
      <c r="HIY10" s="144"/>
      <c r="HIZ10" s="144"/>
      <c r="HJA10" s="144"/>
      <c r="HJB10" s="144"/>
      <c r="HJC10" s="144"/>
      <c r="HJD10" s="144"/>
      <c r="HJE10" s="144"/>
      <c r="HJF10" s="144"/>
      <c r="HJG10" s="144"/>
      <c r="HJH10" s="144"/>
      <c r="HJI10" s="144"/>
      <c r="HJJ10" s="144"/>
      <c r="HJK10" s="144"/>
      <c r="HJL10" s="144"/>
      <c r="HJM10" s="144"/>
      <c r="HJN10" s="144"/>
      <c r="HJO10" s="144"/>
      <c r="HJP10" s="144"/>
      <c r="HJQ10" s="144"/>
      <c r="HJR10" s="144"/>
      <c r="HJS10" s="144"/>
      <c r="HJT10" s="144"/>
      <c r="HJU10" s="144"/>
      <c r="HJV10" s="144"/>
      <c r="HJW10" s="144"/>
      <c r="HJX10" s="144"/>
      <c r="HJY10" s="144"/>
      <c r="HJZ10" s="144"/>
      <c r="HKA10" s="144"/>
      <c r="HKB10" s="144"/>
      <c r="HKC10" s="144"/>
      <c r="HKD10" s="144"/>
      <c r="HKE10" s="144"/>
      <c r="HKF10" s="144"/>
      <c r="HKG10" s="144"/>
      <c r="HKH10" s="144"/>
      <c r="HKI10" s="144"/>
      <c r="HKJ10" s="144"/>
      <c r="HKK10" s="144"/>
      <c r="HKL10" s="144"/>
      <c r="HKM10" s="144"/>
      <c r="HKN10" s="144"/>
      <c r="HKO10" s="144"/>
      <c r="HKP10" s="144"/>
      <c r="HKQ10" s="144"/>
      <c r="HKR10" s="144"/>
      <c r="HKS10" s="144"/>
      <c r="HKT10" s="144"/>
      <c r="HKU10" s="144"/>
      <c r="HKV10" s="144"/>
      <c r="HKW10" s="144"/>
      <c r="HKX10" s="144"/>
      <c r="HKY10" s="144"/>
      <c r="HKZ10" s="144"/>
      <c r="HLA10" s="144"/>
      <c r="HLB10" s="144"/>
      <c r="HLC10" s="144"/>
      <c r="HLD10" s="144"/>
      <c r="HLE10" s="144"/>
      <c r="HLF10" s="144"/>
      <c r="HLG10" s="144"/>
      <c r="HLH10" s="144"/>
      <c r="HLI10" s="144"/>
      <c r="HLJ10" s="144"/>
      <c r="HLK10" s="144"/>
      <c r="HLL10" s="144"/>
      <c r="HLM10" s="144"/>
      <c r="HLN10" s="144"/>
      <c r="HLO10" s="144"/>
      <c r="HLP10" s="144"/>
      <c r="HLQ10" s="144"/>
      <c r="HLR10" s="144"/>
      <c r="HLS10" s="144"/>
      <c r="HLT10" s="144"/>
      <c r="HLU10" s="144"/>
      <c r="HLV10" s="144"/>
      <c r="HLW10" s="144"/>
      <c r="HLX10" s="144"/>
      <c r="HLY10" s="144"/>
      <c r="HLZ10" s="144"/>
      <c r="HMA10" s="144"/>
      <c r="HMB10" s="144"/>
      <c r="HMC10" s="144"/>
      <c r="HMD10" s="144"/>
      <c r="HME10" s="144"/>
      <c r="HMF10" s="144"/>
      <c r="HMG10" s="144"/>
      <c r="HMH10" s="144"/>
      <c r="HMI10" s="144"/>
      <c r="HMJ10" s="144"/>
      <c r="HMK10" s="144"/>
      <c r="HML10" s="144"/>
      <c r="HMM10" s="144"/>
      <c r="HMN10" s="144"/>
      <c r="HMO10" s="144"/>
      <c r="HMP10" s="144"/>
      <c r="HMQ10" s="144"/>
      <c r="HMR10" s="144"/>
      <c r="HMS10" s="144"/>
      <c r="HMT10" s="144"/>
      <c r="HMU10" s="144"/>
      <c r="HMV10" s="144"/>
      <c r="HMW10" s="144"/>
      <c r="HMX10" s="144"/>
      <c r="HMY10" s="144"/>
      <c r="HMZ10" s="144"/>
      <c r="HNA10" s="144"/>
      <c r="HNB10" s="144"/>
      <c r="HNC10" s="144"/>
      <c r="HND10" s="144"/>
      <c r="HNE10" s="144"/>
      <c r="HNF10" s="144"/>
      <c r="HNG10" s="144"/>
      <c r="HNH10" s="144"/>
      <c r="HNI10" s="144"/>
      <c r="HNJ10" s="144"/>
      <c r="HNK10" s="144"/>
      <c r="HNL10" s="144"/>
      <c r="HNM10" s="144"/>
      <c r="HNN10" s="144"/>
      <c r="HNO10" s="144"/>
      <c r="HNP10" s="144"/>
      <c r="HNQ10" s="144"/>
      <c r="HNR10" s="144"/>
      <c r="HNS10" s="144"/>
      <c r="HNT10" s="144"/>
      <c r="HNU10" s="144"/>
      <c r="HNV10" s="144"/>
      <c r="HNW10" s="144"/>
      <c r="HNX10" s="144"/>
      <c r="HNY10" s="144"/>
      <c r="HNZ10" s="144"/>
      <c r="HOA10" s="144"/>
      <c r="HOB10" s="144"/>
      <c r="HOC10" s="144"/>
      <c r="HOD10" s="144"/>
      <c r="HOE10" s="144"/>
      <c r="HOF10" s="144"/>
      <c r="HOG10" s="144"/>
      <c r="HOH10" s="144"/>
      <c r="HOI10" s="144"/>
      <c r="HOJ10" s="144"/>
      <c r="HOK10" s="144"/>
      <c r="HOL10" s="144"/>
      <c r="HOM10" s="144"/>
      <c r="HON10" s="144"/>
      <c r="HOO10" s="144"/>
      <c r="HOP10" s="144"/>
      <c r="HOQ10" s="144"/>
      <c r="HOR10" s="144"/>
      <c r="HOS10" s="144"/>
      <c r="HOT10" s="144"/>
      <c r="HOU10" s="144"/>
      <c r="HOV10" s="144"/>
      <c r="HOW10" s="144"/>
      <c r="HOX10" s="144"/>
      <c r="HOY10" s="144"/>
      <c r="HOZ10" s="144"/>
      <c r="HPA10" s="144"/>
      <c r="HPB10" s="144"/>
      <c r="HPC10" s="144"/>
      <c r="HPD10" s="144"/>
      <c r="HPE10" s="144"/>
      <c r="HPF10" s="144"/>
      <c r="HPG10" s="144"/>
      <c r="HPH10" s="144"/>
      <c r="HPI10" s="144"/>
      <c r="HPJ10" s="144"/>
      <c r="HPK10" s="144"/>
      <c r="HPL10" s="144"/>
      <c r="HPM10" s="144"/>
      <c r="HPN10" s="144"/>
      <c r="HPO10" s="144"/>
      <c r="HPP10" s="144"/>
      <c r="HPQ10" s="144"/>
      <c r="HPR10" s="144"/>
      <c r="HPS10" s="144"/>
      <c r="HPT10" s="144"/>
      <c r="HPU10" s="144"/>
      <c r="HPV10" s="144"/>
      <c r="HPW10" s="144"/>
      <c r="HPX10" s="144"/>
      <c r="HPY10" s="144"/>
      <c r="HPZ10" s="144"/>
      <c r="HQA10" s="144"/>
      <c r="HQB10" s="144"/>
      <c r="HQC10" s="144"/>
      <c r="HQD10" s="144"/>
      <c r="HQE10" s="144"/>
      <c r="HQF10" s="144"/>
      <c r="HQG10" s="144"/>
      <c r="HQH10" s="144"/>
      <c r="HQI10" s="144"/>
      <c r="HQJ10" s="144"/>
      <c r="HQK10" s="144"/>
      <c r="HQL10" s="144"/>
      <c r="HQM10" s="144"/>
      <c r="HQN10" s="144"/>
      <c r="HQO10" s="144"/>
      <c r="HQP10" s="144"/>
      <c r="HQQ10" s="144"/>
      <c r="HQR10" s="144"/>
      <c r="HQS10" s="144"/>
      <c r="HQT10" s="144"/>
      <c r="HQU10" s="144"/>
      <c r="HQV10" s="144"/>
      <c r="HQW10" s="144"/>
      <c r="HQX10" s="144"/>
      <c r="HQY10" s="144"/>
      <c r="HQZ10" s="144"/>
      <c r="HRA10" s="144"/>
      <c r="HRB10" s="144"/>
      <c r="HRC10" s="144"/>
      <c r="HRD10" s="144"/>
      <c r="HRE10" s="144"/>
      <c r="HRF10" s="144"/>
      <c r="HRG10" s="144"/>
      <c r="HRH10" s="144"/>
      <c r="HRI10" s="144"/>
      <c r="HRJ10" s="144"/>
      <c r="HRK10" s="144"/>
      <c r="HRL10" s="144"/>
      <c r="HRM10" s="144"/>
      <c r="HRN10" s="144"/>
      <c r="HRO10" s="144"/>
      <c r="HRP10" s="144"/>
      <c r="HRQ10" s="144"/>
      <c r="HRR10" s="144"/>
      <c r="HRS10" s="144"/>
      <c r="HRT10" s="144"/>
      <c r="HRU10" s="144"/>
      <c r="HRV10" s="144"/>
      <c r="HRW10" s="144"/>
      <c r="HRX10" s="144"/>
      <c r="HRY10" s="144"/>
      <c r="HRZ10" s="144"/>
      <c r="HSA10" s="144"/>
      <c r="HSB10" s="144"/>
      <c r="HSC10" s="144"/>
      <c r="HSD10" s="144"/>
      <c r="HSE10" s="144"/>
      <c r="HSF10" s="144"/>
      <c r="HSG10" s="144"/>
      <c r="HSH10" s="144"/>
      <c r="HSI10" s="144"/>
      <c r="HSJ10" s="144"/>
      <c r="HSK10" s="144"/>
      <c r="HSL10" s="144"/>
      <c r="HSM10" s="144"/>
      <c r="HSN10" s="144"/>
      <c r="HSO10" s="144"/>
      <c r="HSP10" s="144"/>
      <c r="HSQ10" s="144"/>
      <c r="HSR10" s="144"/>
      <c r="HSS10" s="144"/>
      <c r="HST10" s="144"/>
      <c r="HSU10" s="144"/>
      <c r="HSV10" s="144"/>
      <c r="HSW10" s="144"/>
      <c r="HSX10" s="144"/>
      <c r="HSY10" s="144"/>
      <c r="HSZ10" s="144"/>
      <c r="HTA10" s="144"/>
      <c r="HTB10" s="144"/>
      <c r="HTC10" s="144"/>
      <c r="HTD10" s="144"/>
      <c r="HTE10" s="144"/>
      <c r="HTF10" s="144"/>
      <c r="HTG10" s="144"/>
      <c r="HTH10" s="144"/>
      <c r="HTI10" s="144"/>
      <c r="HTJ10" s="144"/>
      <c r="HTK10" s="144"/>
      <c r="HTL10" s="144"/>
      <c r="HTM10" s="144"/>
      <c r="HTN10" s="144"/>
      <c r="HTO10" s="144"/>
      <c r="HTP10" s="144"/>
      <c r="HTQ10" s="144"/>
      <c r="HTR10" s="144"/>
      <c r="HTS10" s="144"/>
      <c r="HTT10" s="144"/>
      <c r="HTU10" s="144"/>
      <c r="HTV10" s="144"/>
      <c r="HTW10" s="144"/>
      <c r="HTX10" s="144"/>
      <c r="HTY10" s="144"/>
      <c r="HTZ10" s="144"/>
      <c r="HUA10" s="144"/>
      <c r="HUB10" s="144"/>
      <c r="HUC10" s="144"/>
      <c r="HUD10" s="144"/>
      <c r="HUE10" s="144"/>
      <c r="HUF10" s="144"/>
      <c r="HUG10" s="144"/>
      <c r="HUH10" s="144"/>
      <c r="HUI10" s="144"/>
      <c r="HUJ10" s="144"/>
      <c r="HUK10" s="144"/>
      <c r="HUL10" s="144"/>
      <c r="HUM10" s="144"/>
      <c r="HUN10" s="144"/>
      <c r="HUO10" s="144"/>
      <c r="HUP10" s="144"/>
      <c r="HUQ10" s="144"/>
      <c r="HUR10" s="144"/>
      <c r="HUS10" s="144"/>
      <c r="HUT10" s="144"/>
      <c r="HUU10" s="144"/>
      <c r="HUV10" s="144"/>
      <c r="HUW10" s="144"/>
      <c r="HUX10" s="144"/>
      <c r="HUY10" s="144"/>
      <c r="HUZ10" s="144"/>
      <c r="HVA10" s="144"/>
      <c r="HVB10" s="144"/>
      <c r="HVC10" s="144"/>
      <c r="HVD10" s="144"/>
      <c r="HVE10" s="144"/>
      <c r="HVF10" s="144"/>
      <c r="HVG10" s="144"/>
      <c r="HVH10" s="144"/>
      <c r="HVI10" s="144"/>
      <c r="HVJ10" s="144"/>
      <c r="HVK10" s="144"/>
      <c r="HVL10" s="144"/>
      <c r="HVM10" s="144"/>
      <c r="HVN10" s="144"/>
      <c r="HVO10" s="144"/>
      <c r="HVP10" s="144"/>
      <c r="HVQ10" s="144"/>
      <c r="HVR10" s="144"/>
      <c r="HVS10" s="144"/>
      <c r="HVT10" s="144"/>
      <c r="HVU10" s="144"/>
      <c r="HVV10" s="144"/>
      <c r="HVW10" s="144"/>
      <c r="HVX10" s="144"/>
      <c r="HVY10" s="144"/>
      <c r="HVZ10" s="144"/>
      <c r="HWA10" s="144"/>
      <c r="HWB10" s="144"/>
      <c r="HWC10" s="144"/>
      <c r="HWD10" s="144"/>
      <c r="HWE10" s="144"/>
      <c r="HWF10" s="144"/>
      <c r="HWG10" s="144"/>
      <c r="HWH10" s="144"/>
      <c r="HWI10" s="144"/>
      <c r="HWJ10" s="144"/>
      <c r="HWK10" s="144"/>
      <c r="HWL10" s="144"/>
      <c r="HWM10" s="144"/>
      <c r="HWN10" s="144"/>
      <c r="HWO10" s="144"/>
      <c r="HWP10" s="144"/>
      <c r="HWQ10" s="144"/>
      <c r="HWR10" s="144"/>
      <c r="HWS10" s="144"/>
      <c r="HWT10" s="144"/>
      <c r="HWU10" s="144"/>
      <c r="HWV10" s="144"/>
      <c r="HWW10" s="144"/>
      <c r="HWX10" s="144"/>
      <c r="HWY10" s="144"/>
      <c r="HWZ10" s="144"/>
      <c r="HXA10" s="144"/>
      <c r="HXB10" s="144"/>
      <c r="HXC10" s="144"/>
      <c r="HXD10" s="144"/>
      <c r="HXE10" s="144"/>
      <c r="HXF10" s="144"/>
      <c r="HXG10" s="144"/>
      <c r="HXH10" s="144"/>
      <c r="HXI10" s="144"/>
      <c r="HXJ10" s="144"/>
      <c r="HXK10" s="144"/>
      <c r="HXL10" s="144"/>
      <c r="HXM10" s="144"/>
      <c r="HXN10" s="144"/>
      <c r="HXO10" s="144"/>
      <c r="HXP10" s="144"/>
      <c r="HXQ10" s="144"/>
      <c r="HXR10" s="144"/>
      <c r="HXS10" s="144"/>
      <c r="HXT10" s="144"/>
      <c r="HXU10" s="144"/>
      <c r="HXV10" s="144"/>
      <c r="HXW10" s="144"/>
      <c r="HXX10" s="144"/>
      <c r="HXY10" s="144"/>
      <c r="HXZ10" s="144"/>
      <c r="HYA10" s="144"/>
      <c r="HYB10" s="144"/>
      <c r="HYC10" s="144"/>
      <c r="HYD10" s="144"/>
      <c r="HYE10" s="144"/>
      <c r="HYF10" s="144"/>
      <c r="HYG10" s="144"/>
      <c r="HYH10" s="144"/>
      <c r="HYI10" s="144"/>
      <c r="HYJ10" s="144"/>
      <c r="HYK10" s="144"/>
      <c r="HYL10" s="144"/>
      <c r="HYM10" s="144"/>
      <c r="HYN10" s="144"/>
      <c r="HYO10" s="144"/>
      <c r="HYP10" s="144"/>
      <c r="HYQ10" s="144"/>
      <c r="HYR10" s="144"/>
      <c r="HYS10" s="144"/>
      <c r="HYT10" s="144"/>
      <c r="HYU10" s="144"/>
      <c r="HYV10" s="144"/>
      <c r="HYW10" s="144"/>
      <c r="HYX10" s="144"/>
      <c r="HYY10" s="144"/>
      <c r="HYZ10" s="144"/>
      <c r="HZA10" s="144"/>
      <c r="HZB10" s="144"/>
      <c r="HZC10" s="144"/>
      <c r="HZD10" s="144"/>
      <c r="HZE10" s="144"/>
      <c r="HZF10" s="144"/>
      <c r="HZG10" s="144"/>
      <c r="HZH10" s="144"/>
      <c r="HZI10" s="144"/>
      <c r="HZJ10" s="144"/>
      <c r="HZK10" s="144"/>
      <c r="HZL10" s="144"/>
      <c r="HZM10" s="144"/>
      <c r="HZN10" s="144"/>
      <c r="HZO10" s="144"/>
      <c r="HZP10" s="144"/>
      <c r="HZQ10" s="144"/>
      <c r="HZR10" s="144"/>
      <c r="HZS10" s="144"/>
      <c r="HZT10" s="144"/>
      <c r="HZU10" s="144"/>
      <c r="HZV10" s="144"/>
      <c r="HZW10" s="144"/>
      <c r="HZX10" s="144"/>
      <c r="HZY10" s="144"/>
      <c r="HZZ10" s="144"/>
      <c r="IAA10" s="144"/>
      <c r="IAB10" s="144"/>
      <c r="IAC10" s="144"/>
      <c r="IAD10" s="144"/>
      <c r="IAE10" s="144"/>
      <c r="IAF10" s="144"/>
      <c r="IAG10" s="144"/>
      <c r="IAH10" s="144"/>
      <c r="IAI10" s="144"/>
      <c r="IAJ10" s="144"/>
      <c r="IAK10" s="144"/>
      <c r="IAL10" s="144"/>
      <c r="IAM10" s="144"/>
      <c r="IAN10" s="144"/>
      <c r="IAO10" s="144"/>
      <c r="IAP10" s="144"/>
      <c r="IAQ10" s="144"/>
      <c r="IAR10" s="144"/>
      <c r="IAS10" s="144"/>
      <c r="IAT10" s="144"/>
      <c r="IAU10" s="144"/>
      <c r="IAV10" s="144"/>
      <c r="IAW10" s="144"/>
      <c r="IAX10" s="144"/>
      <c r="IAY10" s="144"/>
      <c r="IAZ10" s="144"/>
      <c r="IBA10" s="144"/>
      <c r="IBB10" s="144"/>
      <c r="IBC10" s="144"/>
      <c r="IBD10" s="144"/>
      <c r="IBE10" s="144"/>
      <c r="IBF10" s="144"/>
      <c r="IBG10" s="144"/>
      <c r="IBH10" s="144"/>
      <c r="IBI10" s="144"/>
      <c r="IBJ10" s="144"/>
      <c r="IBK10" s="144"/>
      <c r="IBL10" s="144"/>
      <c r="IBM10" s="144"/>
      <c r="IBN10" s="144"/>
      <c r="IBO10" s="144"/>
      <c r="IBP10" s="144"/>
      <c r="IBQ10" s="144"/>
      <c r="IBR10" s="144"/>
      <c r="IBS10" s="144"/>
      <c r="IBT10" s="144"/>
      <c r="IBU10" s="144"/>
      <c r="IBV10" s="144"/>
      <c r="IBW10" s="144"/>
      <c r="IBX10" s="144"/>
      <c r="IBY10" s="144"/>
      <c r="IBZ10" s="144"/>
      <c r="ICA10" s="144"/>
      <c r="ICB10" s="144"/>
      <c r="ICC10" s="144"/>
      <c r="ICD10" s="144"/>
      <c r="ICE10" s="144"/>
      <c r="ICF10" s="144"/>
      <c r="ICG10" s="144"/>
      <c r="ICH10" s="144"/>
      <c r="ICI10" s="144"/>
      <c r="ICJ10" s="144"/>
      <c r="ICK10" s="144"/>
      <c r="ICL10" s="144"/>
      <c r="ICM10" s="144"/>
      <c r="ICN10" s="144"/>
      <c r="ICO10" s="144"/>
      <c r="ICP10" s="144"/>
      <c r="ICQ10" s="144"/>
      <c r="ICR10" s="144"/>
      <c r="ICS10" s="144"/>
      <c r="ICT10" s="144"/>
      <c r="ICU10" s="144"/>
      <c r="ICV10" s="144"/>
      <c r="ICW10" s="144"/>
      <c r="ICX10" s="144"/>
      <c r="ICY10" s="144"/>
      <c r="ICZ10" s="144"/>
      <c r="IDA10" s="144"/>
      <c r="IDB10" s="144"/>
      <c r="IDC10" s="144"/>
      <c r="IDD10" s="144"/>
      <c r="IDE10" s="144"/>
      <c r="IDF10" s="144"/>
      <c r="IDG10" s="144"/>
      <c r="IDH10" s="144"/>
      <c r="IDI10" s="144"/>
      <c r="IDJ10" s="144"/>
      <c r="IDK10" s="144"/>
      <c r="IDL10" s="144"/>
      <c r="IDM10" s="144"/>
      <c r="IDN10" s="144"/>
      <c r="IDO10" s="144"/>
      <c r="IDP10" s="144"/>
      <c r="IDQ10" s="144"/>
      <c r="IDR10" s="144"/>
      <c r="IDS10" s="144"/>
      <c r="IDT10" s="144"/>
      <c r="IDU10" s="144"/>
      <c r="IDV10" s="144"/>
      <c r="IDW10" s="144"/>
      <c r="IDX10" s="144"/>
      <c r="IDY10" s="144"/>
      <c r="IDZ10" s="144"/>
      <c r="IEA10" s="144"/>
      <c r="IEB10" s="144"/>
      <c r="IEC10" s="144"/>
      <c r="IED10" s="144"/>
      <c r="IEE10" s="144"/>
      <c r="IEF10" s="144"/>
      <c r="IEG10" s="144"/>
      <c r="IEH10" s="144"/>
      <c r="IEI10" s="144"/>
      <c r="IEJ10" s="144"/>
      <c r="IEK10" s="144"/>
      <c r="IEL10" s="144"/>
      <c r="IEM10" s="144"/>
      <c r="IEN10" s="144"/>
      <c r="IEO10" s="144"/>
      <c r="IEP10" s="144"/>
      <c r="IEQ10" s="144"/>
      <c r="IER10" s="144"/>
      <c r="IES10" s="144"/>
      <c r="IET10" s="144"/>
      <c r="IEU10" s="144"/>
      <c r="IEV10" s="144"/>
      <c r="IEW10" s="144"/>
      <c r="IEX10" s="144"/>
      <c r="IEY10" s="144"/>
      <c r="IEZ10" s="144"/>
      <c r="IFA10" s="144"/>
      <c r="IFB10" s="144"/>
      <c r="IFC10" s="144"/>
      <c r="IFD10" s="144"/>
      <c r="IFE10" s="144"/>
      <c r="IFF10" s="144"/>
      <c r="IFG10" s="144"/>
      <c r="IFH10" s="144"/>
      <c r="IFI10" s="144"/>
      <c r="IFJ10" s="144"/>
      <c r="IFK10" s="144"/>
      <c r="IFL10" s="144"/>
      <c r="IFM10" s="144"/>
      <c r="IFN10" s="144"/>
      <c r="IFO10" s="144"/>
      <c r="IFP10" s="144"/>
      <c r="IFQ10" s="144"/>
      <c r="IFR10" s="144"/>
      <c r="IFS10" s="144"/>
      <c r="IFT10" s="144"/>
      <c r="IFU10" s="144"/>
      <c r="IFV10" s="144"/>
      <c r="IFW10" s="144"/>
      <c r="IFX10" s="144"/>
      <c r="IFY10" s="144"/>
      <c r="IFZ10" s="144"/>
      <c r="IGA10" s="144"/>
      <c r="IGB10" s="144"/>
      <c r="IGC10" s="144"/>
      <c r="IGD10" s="144"/>
      <c r="IGE10" s="144"/>
      <c r="IGF10" s="144"/>
      <c r="IGG10" s="144"/>
      <c r="IGH10" s="144"/>
      <c r="IGI10" s="144"/>
      <c r="IGJ10" s="144"/>
      <c r="IGK10" s="144"/>
      <c r="IGL10" s="144"/>
      <c r="IGM10" s="144"/>
      <c r="IGN10" s="144"/>
      <c r="IGO10" s="144"/>
      <c r="IGP10" s="144"/>
      <c r="IGQ10" s="144"/>
      <c r="IGR10" s="144"/>
      <c r="IGS10" s="144"/>
      <c r="IGT10" s="144"/>
      <c r="IGU10" s="144"/>
      <c r="IGV10" s="144"/>
      <c r="IGW10" s="144"/>
      <c r="IGX10" s="144"/>
      <c r="IGY10" s="144"/>
      <c r="IGZ10" s="144"/>
      <c r="IHA10" s="144"/>
      <c r="IHB10" s="144"/>
      <c r="IHC10" s="144"/>
      <c r="IHD10" s="144"/>
      <c r="IHE10" s="144"/>
      <c r="IHF10" s="144"/>
      <c r="IHG10" s="144"/>
      <c r="IHH10" s="144"/>
      <c r="IHI10" s="144"/>
      <c r="IHJ10" s="144"/>
      <c r="IHK10" s="144"/>
      <c r="IHL10" s="144"/>
      <c r="IHM10" s="144"/>
      <c r="IHN10" s="144"/>
      <c r="IHO10" s="144"/>
      <c r="IHP10" s="144"/>
      <c r="IHQ10" s="144"/>
      <c r="IHR10" s="144"/>
      <c r="IHS10" s="144"/>
      <c r="IHT10" s="144"/>
      <c r="IHU10" s="144"/>
      <c r="IHV10" s="144"/>
      <c r="IHW10" s="144"/>
      <c r="IHX10" s="144"/>
      <c r="IHY10" s="144"/>
      <c r="IHZ10" s="144"/>
      <c r="IIA10" s="144"/>
      <c r="IIB10" s="144"/>
      <c r="IIC10" s="144"/>
      <c r="IID10" s="144"/>
      <c r="IIE10" s="144"/>
      <c r="IIF10" s="144"/>
      <c r="IIG10" s="144"/>
      <c r="IIH10" s="144"/>
      <c r="III10" s="144"/>
      <c r="IIJ10" s="144"/>
      <c r="IIK10" s="144"/>
      <c r="IIL10" s="144"/>
      <c r="IIM10" s="144"/>
      <c r="IIN10" s="144"/>
      <c r="IIO10" s="144"/>
      <c r="IIP10" s="144"/>
      <c r="IIQ10" s="144"/>
      <c r="IIR10" s="144"/>
      <c r="IIS10" s="144"/>
      <c r="IIT10" s="144"/>
      <c r="IIU10" s="144"/>
      <c r="IIV10" s="144"/>
      <c r="IIW10" s="144"/>
      <c r="IIX10" s="144"/>
      <c r="IIY10" s="144"/>
      <c r="IIZ10" s="144"/>
      <c r="IJA10" s="144"/>
      <c r="IJB10" s="144"/>
      <c r="IJC10" s="144"/>
      <c r="IJD10" s="144"/>
      <c r="IJE10" s="144"/>
      <c r="IJF10" s="144"/>
      <c r="IJG10" s="144"/>
      <c r="IJH10" s="144"/>
      <c r="IJI10" s="144"/>
      <c r="IJJ10" s="144"/>
      <c r="IJK10" s="144"/>
      <c r="IJL10" s="144"/>
      <c r="IJM10" s="144"/>
      <c r="IJN10" s="144"/>
      <c r="IJO10" s="144"/>
      <c r="IJP10" s="144"/>
      <c r="IJQ10" s="144"/>
      <c r="IJR10" s="144"/>
      <c r="IJS10" s="144"/>
      <c r="IJT10" s="144"/>
      <c r="IJU10" s="144"/>
      <c r="IJV10" s="144"/>
      <c r="IJW10" s="144"/>
      <c r="IJX10" s="144"/>
      <c r="IJY10" s="144"/>
      <c r="IJZ10" s="144"/>
      <c r="IKA10" s="144"/>
      <c r="IKB10" s="144"/>
      <c r="IKC10" s="144"/>
      <c r="IKD10" s="144"/>
      <c r="IKE10" s="144"/>
      <c r="IKF10" s="144"/>
      <c r="IKG10" s="144"/>
      <c r="IKH10" s="144"/>
      <c r="IKI10" s="144"/>
      <c r="IKJ10" s="144"/>
      <c r="IKK10" s="144"/>
      <c r="IKL10" s="144"/>
      <c r="IKM10" s="144"/>
      <c r="IKN10" s="144"/>
      <c r="IKO10" s="144"/>
      <c r="IKP10" s="144"/>
      <c r="IKQ10" s="144"/>
      <c r="IKR10" s="144"/>
      <c r="IKS10" s="144"/>
      <c r="IKT10" s="144"/>
      <c r="IKU10" s="144"/>
      <c r="IKV10" s="144"/>
      <c r="IKW10" s="144"/>
      <c r="IKX10" s="144"/>
      <c r="IKY10" s="144"/>
      <c r="IKZ10" s="144"/>
      <c r="ILA10" s="144"/>
      <c r="ILB10" s="144"/>
      <c r="ILC10" s="144"/>
      <c r="ILD10" s="144"/>
      <c r="ILE10" s="144"/>
      <c r="ILF10" s="144"/>
      <c r="ILG10" s="144"/>
      <c r="ILH10" s="144"/>
      <c r="ILI10" s="144"/>
      <c r="ILJ10" s="144"/>
      <c r="ILK10" s="144"/>
      <c r="ILL10" s="144"/>
      <c r="ILM10" s="144"/>
      <c r="ILN10" s="144"/>
      <c r="ILO10" s="144"/>
      <c r="ILP10" s="144"/>
      <c r="ILQ10" s="144"/>
      <c r="ILR10" s="144"/>
      <c r="ILS10" s="144"/>
      <c r="ILT10" s="144"/>
      <c r="ILU10" s="144"/>
      <c r="ILV10" s="144"/>
      <c r="ILW10" s="144"/>
      <c r="ILX10" s="144"/>
      <c r="ILY10" s="144"/>
      <c r="ILZ10" s="144"/>
      <c r="IMA10" s="144"/>
      <c r="IMB10" s="144"/>
      <c r="IMC10" s="144"/>
      <c r="IMD10" s="144"/>
      <c r="IME10" s="144"/>
      <c r="IMF10" s="144"/>
      <c r="IMG10" s="144"/>
      <c r="IMH10" s="144"/>
      <c r="IMI10" s="144"/>
      <c r="IMJ10" s="144"/>
      <c r="IMK10" s="144"/>
      <c r="IML10" s="144"/>
      <c r="IMM10" s="144"/>
      <c r="IMN10" s="144"/>
      <c r="IMO10" s="144"/>
      <c r="IMP10" s="144"/>
      <c r="IMQ10" s="144"/>
      <c r="IMR10" s="144"/>
      <c r="IMS10" s="144"/>
      <c r="IMT10" s="144"/>
      <c r="IMU10" s="144"/>
      <c r="IMV10" s="144"/>
      <c r="IMW10" s="144"/>
      <c r="IMX10" s="144"/>
      <c r="IMY10" s="144"/>
      <c r="IMZ10" s="144"/>
      <c r="INA10" s="144"/>
      <c r="INB10" s="144"/>
      <c r="INC10" s="144"/>
      <c r="IND10" s="144"/>
      <c r="INE10" s="144"/>
      <c r="INF10" s="144"/>
      <c r="ING10" s="144"/>
      <c r="INH10" s="144"/>
      <c r="INI10" s="144"/>
      <c r="INJ10" s="144"/>
      <c r="INK10" s="144"/>
      <c r="INL10" s="144"/>
      <c r="INM10" s="144"/>
      <c r="INN10" s="144"/>
      <c r="INO10" s="144"/>
      <c r="INP10" s="144"/>
      <c r="INQ10" s="144"/>
      <c r="INR10" s="144"/>
      <c r="INS10" s="144"/>
      <c r="INT10" s="144"/>
      <c r="INU10" s="144"/>
      <c r="INV10" s="144"/>
      <c r="INW10" s="144"/>
      <c r="INX10" s="144"/>
      <c r="INY10" s="144"/>
      <c r="INZ10" s="144"/>
      <c r="IOA10" s="144"/>
      <c r="IOB10" s="144"/>
      <c r="IOC10" s="144"/>
      <c r="IOD10" s="144"/>
      <c r="IOE10" s="144"/>
      <c r="IOF10" s="144"/>
      <c r="IOG10" s="144"/>
      <c r="IOH10" s="144"/>
      <c r="IOI10" s="144"/>
      <c r="IOJ10" s="144"/>
      <c r="IOK10" s="144"/>
      <c r="IOL10" s="144"/>
      <c r="IOM10" s="144"/>
      <c r="ION10" s="144"/>
      <c r="IOO10" s="144"/>
      <c r="IOP10" s="144"/>
      <c r="IOQ10" s="144"/>
      <c r="IOR10" s="144"/>
      <c r="IOS10" s="144"/>
      <c r="IOT10" s="144"/>
      <c r="IOU10" s="144"/>
      <c r="IOV10" s="144"/>
      <c r="IOW10" s="144"/>
      <c r="IOX10" s="144"/>
      <c r="IOY10" s="144"/>
      <c r="IOZ10" s="144"/>
      <c r="IPA10" s="144"/>
      <c r="IPB10" s="144"/>
      <c r="IPC10" s="144"/>
      <c r="IPD10" s="144"/>
      <c r="IPE10" s="144"/>
      <c r="IPF10" s="144"/>
      <c r="IPG10" s="144"/>
      <c r="IPH10" s="144"/>
      <c r="IPI10" s="144"/>
      <c r="IPJ10" s="144"/>
      <c r="IPK10" s="144"/>
      <c r="IPL10" s="144"/>
      <c r="IPM10" s="144"/>
      <c r="IPN10" s="144"/>
      <c r="IPO10" s="144"/>
      <c r="IPP10" s="144"/>
      <c r="IPQ10" s="144"/>
      <c r="IPR10" s="144"/>
      <c r="IPS10" s="144"/>
      <c r="IPT10" s="144"/>
      <c r="IPU10" s="144"/>
      <c r="IPV10" s="144"/>
      <c r="IPW10" s="144"/>
      <c r="IPX10" s="144"/>
      <c r="IPY10" s="144"/>
      <c r="IPZ10" s="144"/>
      <c r="IQA10" s="144"/>
      <c r="IQB10" s="144"/>
      <c r="IQC10" s="144"/>
      <c r="IQD10" s="144"/>
      <c r="IQE10" s="144"/>
      <c r="IQF10" s="144"/>
      <c r="IQG10" s="144"/>
      <c r="IQH10" s="144"/>
      <c r="IQI10" s="144"/>
      <c r="IQJ10" s="144"/>
      <c r="IQK10" s="144"/>
      <c r="IQL10" s="144"/>
      <c r="IQM10" s="144"/>
      <c r="IQN10" s="144"/>
      <c r="IQO10" s="144"/>
      <c r="IQP10" s="144"/>
      <c r="IQQ10" s="144"/>
      <c r="IQR10" s="144"/>
      <c r="IQS10" s="144"/>
      <c r="IQT10" s="144"/>
      <c r="IQU10" s="144"/>
      <c r="IQV10" s="144"/>
      <c r="IQW10" s="144"/>
      <c r="IQX10" s="144"/>
      <c r="IQY10" s="144"/>
      <c r="IQZ10" s="144"/>
      <c r="IRA10" s="144"/>
      <c r="IRB10" s="144"/>
      <c r="IRC10" s="144"/>
      <c r="IRD10" s="144"/>
      <c r="IRE10" s="144"/>
      <c r="IRF10" s="144"/>
      <c r="IRG10" s="144"/>
      <c r="IRH10" s="144"/>
      <c r="IRI10" s="144"/>
      <c r="IRJ10" s="144"/>
      <c r="IRK10" s="144"/>
      <c r="IRL10" s="144"/>
      <c r="IRM10" s="144"/>
      <c r="IRN10" s="144"/>
      <c r="IRO10" s="144"/>
      <c r="IRP10" s="144"/>
      <c r="IRQ10" s="144"/>
      <c r="IRR10" s="144"/>
      <c r="IRS10" s="144"/>
      <c r="IRT10" s="144"/>
      <c r="IRU10" s="144"/>
      <c r="IRV10" s="144"/>
      <c r="IRW10" s="144"/>
      <c r="IRX10" s="144"/>
      <c r="IRY10" s="144"/>
      <c r="IRZ10" s="144"/>
      <c r="ISA10" s="144"/>
      <c r="ISB10" s="144"/>
      <c r="ISC10" s="144"/>
      <c r="ISD10" s="144"/>
      <c r="ISE10" s="144"/>
      <c r="ISF10" s="144"/>
      <c r="ISG10" s="144"/>
      <c r="ISH10" s="144"/>
      <c r="ISI10" s="144"/>
      <c r="ISJ10" s="144"/>
      <c r="ISK10" s="144"/>
      <c r="ISL10" s="144"/>
      <c r="ISM10" s="144"/>
      <c r="ISN10" s="144"/>
      <c r="ISO10" s="144"/>
      <c r="ISP10" s="144"/>
      <c r="ISQ10" s="144"/>
      <c r="ISR10" s="144"/>
      <c r="ISS10" s="144"/>
      <c r="IST10" s="144"/>
      <c r="ISU10" s="144"/>
      <c r="ISV10" s="144"/>
      <c r="ISW10" s="144"/>
      <c r="ISX10" s="144"/>
      <c r="ISY10" s="144"/>
      <c r="ISZ10" s="144"/>
      <c r="ITA10" s="144"/>
      <c r="ITB10" s="144"/>
      <c r="ITC10" s="144"/>
      <c r="ITD10" s="144"/>
      <c r="ITE10" s="144"/>
      <c r="ITF10" s="144"/>
      <c r="ITG10" s="144"/>
      <c r="ITH10" s="144"/>
      <c r="ITI10" s="144"/>
      <c r="ITJ10" s="144"/>
      <c r="ITK10" s="144"/>
      <c r="ITL10" s="144"/>
      <c r="ITM10" s="144"/>
      <c r="ITN10" s="144"/>
      <c r="ITO10" s="144"/>
      <c r="ITP10" s="144"/>
      <c r="ITQ10" s="144"/>
      <c r="ITR10" s="144"/>
      <c r="ITS10" s="144"/>
      <c r="ITT10" s="144"/>
      <c r="ITU10" s="144"/>
      <c r="ITV10" s="144"/>
      <c r="ITW10" s="144"/>
      <c r="ITX10" s="144"/>
      <c r="ITY10" s="144"/>
      <c r="ITZ10" s="144"/>
      <c r="IUA10" s="144"/>
      <c r="IUB10" s="144"/>
      <c r="IUC10" s="144"/>
      <c r="IUD10" s="144"/>
      <c r="IUE10" s="144"/>
      <c r="IUF10" s="144"/>
      <c r="IUG10" s="144"/>
      <c r="IUH10" s="144"/>
      <c r="IUI10" s="144"/>
      <c r="IUJ10" s="144"/>
      <c r="IUK10" s="144"/>
      <c r="IUL10" s="144"/>
      <c r="IUM10" s="144"/>
      <c r="IUN10" s="144"/>
      <c r="IUO10" s="144"/>
      <c r="IUP10" s="144"/>
      <c r="IUQ10" s="144"/>
      <c r="IUR10" s="144"/>
      <c r="IUS10" s="144"/>
      <c r="IUT10" s="144"/>
      <c r="IUU10" s="144"/>
      <c r="IUV10" s="144"/>
      <c r="IUW10" s="144"/>
      <c r="IUX10" s="144"/>
      <c r="IUY10" s="144"/>
      <c r="IUZ10" s="144"/>
      <c r="IVA10" s="144"/>
      <c r="IVB10" s="144"/>
      <c r="IVC10" s="144"/>
      <c r="IVD10" s="144"/>
      <c r="IVE10" s="144"/>
      <c r="IVF10" s="144"/>
      <c r="IVG10" s="144"/>
      <c r="IVH10" s="144"/>
      <c r="IVI10" s="144"/>
      <c r="IVJ10" s="144"/>
      <c r="IVK10" s="144"/>
      <c r="IVL10" s="144"/>
      <c r="IVM10" s="144"/>
      <c r="IVN10" s="144"/>
      <c r="IVO10" s="144"/>
      <c r="IVP10" s="144"/>
      <c r="IVQ10" s="144"/>
      <c r="IVR10" s="144"/>
      <c r="IVS10" s="144"/>
      <c r="IVT10" s="144"/>
      <c r="IVU10" s="144"/>
      <c r="IVV10" s="144"/>
      <c r="IVW10" s="144"/>
      <c r="IVX10" s="144"/>
      <c r="IVY10" s="144"/>
      <c r="IVZ10" s="144"/>
      <c r="IWA10" s="144"/>
      <c r="IWB10" s="144"/>
      <c r="IWC10" s="144"/>
      <c r="IWD10" s="144"/>
      <c r="IWE10" s="144"/>
      <c r="IWF10" s="144"/>
      <c r="IWG10" s="144"/>
      <c r="IWH10" s="144"/>
      <c r="IWI10" s="144"/>
      <c r="IWJ10" s="144"/>
      <c r="IWK10" s="144"/>
      <c r="IWL10" s="144"/>
      <c r="IWM10" s="144"/>
      <c r="IWN10" s="144"/>
      <c r="IWO10" s="144"/>
      <c r="IWP10" s="144"/>
      <c r="IWQ10" s="144"/>
      <c r="IWR10" s="144"/>
      <c r="IWS10" s="144"/>
      <c r="IWT10" s="144"/>
      <c r="IWU10" s="144"/>
      <c r="IWV10" s="144"/>
      <c r="IWW10" s="144"/>
      <c r="IWX10" s="144"/>
      <c r="IWY10" s="144"/>
      <c r="IWZ10" s="144"/>
      <c r="IXA10" s="144"/>
      <c r="IXB10" s="144"/>
      <c r="IXC10" s="144"/>
      <c r="IXD10" s="144"/>
      <c r="IXE10" s="144"/>
      <c r="IXF10" s="144"/>
      <c r="IXG10" s="144"/>
      <c r="IXH10" s="144"/>
      <c r="IXI10" s="144"/>
      <c r="IXJ10" s="144"/>
      <c r="IXK10" s="144"/>
      <c r="IXL10" s="144"/>
      <c r="IXM10" s="144"/>
      <c r="IXN10" s="144"/>
      <c r="IXO10" s="144"/>
      <c r="IXP10" s="144"/>
      <c r="IXQ10" s="144"/>
      <c r="IXR10" s="144"/>
      <c r="IXS10" s="144"/>
      <c r="IXT10" s="144"/>
      <c r="IXU10" s="144"/>
      <c r="IXV10" s="144"/>
      <c r="IXW10" s="144"/>
      <c r="IXX10" s="144"/>
      <c r="IXY10" s="144"/>
      <c r="IXZ10" s="144"/>
      <c r="IYA10" s="144"/>
      <c r="IYB10" s="144"/>
      <c r="IYC10" s="144"/>
      <c r="IYD10" s="144"/>
      <c r="IYE10" s="144"/>
      <c r="IYF10" s="144"/>
      <c r="IYG10" s="144"/>
      <c r="IYH10" s="144"/>
      <c r="IYI10" s="144"/>
      <c r="IYJ10" s="144"/>
      <c r="IYK10" s="144"/>
      <c r="IYL10" s="144"/>
      <c r="IYM10" s="144"/>
      <c r="IYN10" s="144"/>
      <c r="IYO10" s="144"/>
      <c r="IYP10" s="144"/>
      <c r="IYQ10" s="144"/>
      <c r="IYR10" s="144"/>
      <c r="IYS10" s="144"/>
      <c r="IYT10" s="144"/>
      <c r="IYU10" s="144"/>
      <c r="IYV10" s="144"/>
      <c r="IYW10" s="144"/>
      <c r="IYX10" s="144"/>
      <c r="IYY10" s="144"/>
      <c r="IYZ10" s="144"/>
      <c r="IZA10" s="144"/>
      <c r="IZB10" s="144"/>
      <c r="IZC10" s="144"/>
      <c r="IZD10" s="144"/>
      <c r="IZE10" s="144"/>
      <c r="IZF10" s="144"/>
      <c r="IZG10" s="144"/>
      <c r="IZH10" s="144"/>
      <c r="IZI10" s="144"/>
      <c r="IZJ10" s="144"/>
      <c r="IZK10" s="144"/>
      <c r="IZL10" s="144"/>
      <c r="IZM10" s="144"/>
      <c r="IZN10" s="144"/>
      <c r="IZO10" s="144"/>
      <c r="IZP10" s="144"/>
      <c r="IZQ10" s="144"/>
      <c r="IZR10" s="144"/>
      <c r="IZS10" s="144"/>
      <c r="IZT10" s="144"/>
      <c r="IZU10" s="144"/>
      <c r="IZV10" s="144"/>
      <c r="IZW10" s="144"/>
      <c r="IZX10" s="144"/>
      <c r="IZY10" s="144"/>
      <c r="IZZ10" s="144"/>
      <c r="JAA10" s="144"/>
      <c r="JAB10" s="144"/>
      <c r="JAC10" s="144"/>
      <c r="JAD10" s="144"/>
      <c r="JAE10" s="144"/>
      <c r="JAF10" s="144"/>
      <c r="JAG10" s="144"/>
      <c r="JAH10" s="144"/>
      <c r="JAI10" s="144"/>
      <c r="JAJ10" s="144"/>
      <c r="JAK10" s="144"/>
      <c r="JAL10" s="144"/>
      <c r="JAM10" s="144"/>
      <c r="JAN10" s="144"/>
      <c r="JAO10" s="144"/>
      <c r="JAP10" s="144"/>
      <c r="JAQ10" s="144"/>
      <c r="JAR10" s="144"/>
      <c r="JAS10" s="144"/>
      <c r="JAT10" s="144"/>
      <c r="JAU10" s="144"/>
      <c r="JAV10" s="144"/>
      <c r="JAW10" s="144"/>
      <c r="JAX10" s="144"/>
      <c r="JAY10" s="144"/>
      <c r="JAZ10" s="144"/>
      <c r="JBA10" s="144"/>
      <c r="JBB10" s="144"/>
      <c r="JBC10" s="144"/>
      <c r="JBD10" s="144"/>
      <c r="JBE10" s="144"/>
      <c r="JBF10" s="144"/>
      <c r="JBG10" s="144"/>
      <c r="JBH10" s="144"/>
      <c r="JBI10" s="144"/>
      <c r="JBJ10" s="144"/>
      <c r="JBK10" s="144"/>
      <c r="JBL10" s="144"/>
      <c r="JBM10" s="144"/>
      <c r="JBN10" s="144"/>
      <c r="JBO10" s="144"/>
      <c r="JBP10" s="144"/>
      <c r="JBQ10" s="144"/>
      <c r="JBR10" s="144"/>
      <c r="JBS10" s="144"/>
      <c r="JBT10" s="144"/>
      <c r="JBU10" s="144"/>
      <c r="JBV10" s="144"/>
      <c r="JBW10" s="144"/>
      <c r="JBX10" s="144"/>
      <c r="JBY10" s="144"/>
      <c r="JBZ10" s="144"/>
      <c r="JCA10" s="144"/>
      <c r="JCB10" s="144"/>
      <c r="JCC10" s="144"/>
      <c r="JCD10" s="144"/>
      <c r="JCE10" s="144"/>
      <c r="JCF10" s="144"/>
      <c r="JCG10" s="144"/>
      <c r="JCH10" s="144"/>
      <c r="JCI10" s="144"/>
      <c r="JCJ10" s="144"/>
      <c r="JCK10" s="144"/>
      <c r="JCL10" s="144"/>
      <c r="JCM10" s="144"/>
      <c r="JCN10" s="144"/>
      <c r="JCO10" s="144"/>
      <c r="JCP10" s="144"/>
      <c r="JCQ10" s="144"/>
      <c r="JCR10" s="144"/>
      <c r="JCS10" s="144"/>
      <c r="JCT10" s="144"/>
      <c r="JCU10" s="144"/>
      <c r="JCV10" s="144"/>
      <c r="JCW10" s="144"/>
      <c r="JCX10" s="144"/>
      <c r="JCY10" s="144"/>
      <c r="JCZ10" s="144"/>
      <c r="JDA10" s="144"/>
      <c r="JDB10" s="144"/>
      <c r="JDC10" s="144"/>
      <c r="JDD10" s="144"/>
      <c r="JDE10" s="144"/>
      <c r="JDF10" s="144"/>
      <c r="JDG10" s="144"/>
      <c r="JDH10" s="144"/>
      <c r="JDI10" s="144"/>
      <c r="JDJ10" s="144"/>
      <c r="JDK10" s="144"/>
      <c r="JDL10" s="144"/>
      <c r="JDM10" s="144"/>
      <c r="JDN10" s="144"/>
      <c r="JDO10" s="144"/>
      <c r="JDP10" s="144"/>
      <c r="JDQ10" s="144"/>
      <c r="JDR10" s="144"/>
      <c r="JDS10" s="144"/>
      <c r="JDT10" s="144"/>
      <c r="JDU10" s="144"/>
      <c r="JDV10" s="144"/>
      <c r="JDW10" s="144"/>
      <c r="JDX10" s="144"/>
      <c r="JDY10" s="144"/>
      <c r="JDZ10" s="144"/>
      <c r="JEA10" s="144"/>
      <c r="JEB10" s="144"/>
      <c r="JEC10" s="144"/>
      <c r="JED10" s="144"/>
      <c r="JEE10" s="144"/>
      <c r="JEF10" s="144"/>
      <c r="JEG10" s="144"/>
      <c r="JEH10" s="144"/>
      <c r="JEI10" s="144"/>
      <c r="JEJ10" s="144"/>
      <c r="JEK10" s="144"/>
      <c r="JEL10" s="144"/>
      <c r="JEM10" s="144"/>
      <c r="JEN10" s="144"/>
      <c r="JEO10" s="144"/>
      <c r="JEP10" s="144"/>
      <c r="JEQ10" s="144"/>
      <c r="JER10" s="144"/>
      <c r="JES10" s="144"/>
      <c r="JET10" s="144"/>
      <c r="JEU10" s="144"/>
      <c r="JEV10" s="144"/>
      <c r="JEW10" s="144"/>
      <c r="JEX10" s="144"/>
      <c r="JEY10" s="144"/>
      <c r="JEZ10" s="144"/>
      <c r="JFA10" s="144"/>
      <c r="JFB10" s="144"/>
      <c r="JFC10" s="144"/>
      <c r="JFD10" s="144"/>
      <c r="JFE10" s="144"/>
      <c r="JFF10" s="144"/>
      <c r="JFG10" s="144"/>
      <c r="JFH10" s="144"/>
      <c r="JFI10" s="144"/>
      <c r="JFJ10" s="144"/>
      <c r="JFK10" s="144"/>
      <c r="JFL10" s="144"/>
      <c r="JFM10" s="144"/>
      <c r="JFN10" s="144"/>
      <c r="JFO10" s="144"/>
      <c r="JFP10" s="144"/>
      <c r="JFQ10" s="144"/>
      <c r="JFR10" s="144"/>
      <c r="JFS10" s="144"/>
      <c r="JFT10" s="144"/>
      <c r="JFU10" s="144"/>
      <c r="JFV10" s="144"/>
      <c r="JFW10" s="144"/>
      <c r="JFX10" s="144"/>
      <c r="JFY10" s="144"/>
      <c r="JFZ10" s="144"/>
      <c r="JGA10" s="144"/>
      <c r="JGB10" s="144"/>
      <c r="JGC10" s="144"/>
      <c r="JGD10" s="144"/>
      <c r="JGE10" s="144"/>
      <c r="JGF10" s="144"/>
      <c r="JGG10" s="144"/>
      <c r="JGH10" s="144"/>
      <c r="JGI10" s="144"/>
      <c r="JGJ10" s="144"/>
      <c r="JGK10" s="144"/>
      <c r="JGL10" s="144"/>
      <c r="JGM10" s="144"/>
      <c r="JGN10" s="144"/>
      <c r="JGO10" s="144"/>
      <c r="JGP10" s="144"/>
      <c r="JGQ10" s="144"/>
      <c r="JGR10" s="144"/>
      <c r="JGS10" s="144"/>
      <c r="JGT10" s="144"/>
      <c r="JGU10" s="144"/>
      <c r="JGV10" s="144"/>
      <c r="JGW10" s="144"/>
      <c r="JGX10" s="144"/>
      <c r="JGY10" s="144"/>
      <c r="JGZ10" s="144"/>
      <c r="JHA10" s="144"/>
      <c r="JHB10" s="144"/>
      <c r="JHC10" s="144"/>
      <c r="JHD10" s="144"/>
      <c r="JHE10" s="144"/>
      <c r="JHF10" s="144"/>
      <c r="JHG10" s="144"/>
      <c r="JHH10" s="144"/>
      <c r="JHI10" s="144"/>
      <c r="JHJ10" s="144"/>
      <c r="JHK10" s="144"/>
      <c r="JHL10" s="144"/>
      <c r="JHM10" s="144"/>
      <c r="JHN10" s="144"/>
      <c r="JHO10" s="144"/>
      <c r="JHP10" s="144"/>
      <c r="JHQ10" s="144"/>
      <c r="JHR10" s="144"/>
      <c r="JHS10" s="144"/>
      <c r="JHT10" s="144"/>
      <c r="JHU10" s="144"/>
      <c r="JHV10" s="144"/>
      <c r="JHW10" s="144"/>
      <c r="JHX10" s="144"/>
      <c r="JHY10" s="144"/>
      <c r="JHZ10" s="144"/>
      <c r="JIA10" s="144"/>
      <c r="JIB10" s="144"/>
      <c r="JIC10" s="144"/>
      <c r="JID10" s="144"/>
      <c r="JIE10" s="144"/>
      <c r="JIF10" s="144"/>
      <c r="JIG10" s="144"/>
      <c r="JIH10" s="144"/>
      <c r="JII10" s="144"/>
      <c r="JIJ10" s="144"/>
      <c r="JIK10" s="144"/>
      <c r="JIL10" s="144"/>
      <c r="JIM10" s="144"/>
      <c r="JIN10" s="144"/>
      <c r="JIO10" s="144"/>
      <c r="JIP10" s="144"/>
      <c r="JIQ10" s="144"/>
      <c r="JIR10" s="144"/>
      <c r="JIS10" s="144"/>
      <c r="JIT10" s="144"/>
      <c r="JIU10" s="144"/>
      <c r="JIV10" s="144"/>
      <c r="JIW10" s="144"/>
      <c r="JIX10" s="144"/>
      <c r="JIY10" s="144"/>
      <c r="JIZ10" s="144"/>
      <c r="JJA10" s="144"/>
      <c r="JJB10" s="144"/>
      <c r="JJC10" s="144"/>
      <c r="JJD10" s="144"/>
      <c r="JJE10" s="144"/>
      <c r="JJF10" s="144"/>
      <c r="JJG10" s="144"/>
      <c r="JJH10" s="144"/>
      <c r="JJI10" s="144"/>
      <c r="JJJ10" s="144"/>
      <c r="JJK10" s="144"/>
      <c r="JJL10" s="144"/>
      <c r="JJM10" s="144"/>
      <c r="JJN10" s="144"/>
      <c r="JJO10" s="144"/>
      <c r="JJP10" s="144"/>
      <c r="JJQ10" s="144"/>
      <c r="JJR10" s="144"/>
      <c r="JJS10" s="144"/>
      <c r="JJT10" s="144"/>
      <c r="JJU10" s="144"/>
      <c r="JJV10" s="144"/>
      <c r="JJW10" s="144"/>
      <c r="JJX10" s="144"/>
      <c r="JJY10" s="144"/>
      <c r="JJZ10" s="144"/>
      <c r="JKA10" s="144"/>
      <c r="JKB10" s="144"/>
      <c r="JKC10" s="144"/>
      <c r="JKD10" s="144"/>
      <c r="JKE10" s="144"/>
      <c r="JKF10" s="144"/>
      <c r="JKG10" s="144"/>
      <c r="JKH10" s="144"/>
      <c r="JKI10" s="144"/>
      <c r="JKJ10" s="144"/>
      <c r="JKK10" s="144"/>
      <c r="JKL10" s="144"/>
      <c r="JKM10" s="144"/>
      <c r="JKN10" s="144"/>
      <c r="JKO10" s="144"/>
      <c r="JKP10" s="144"/>
      <c r="JKQ10" s="144"/>
      <c r="JKR10" s="144"/>
      <c r="JKS10" s="144"/>
      <c r="JKT10" s="144"/>
      <c r="JKU10" s="144"/>
      <c r="JKV10" s="144"/>
      <c r="JKW10" s="144"/>
      <c r="JKX10" s="144"/>
      <c r="JKY10" s="144"/>
      <c r="JKZ10" s="144"/>
      <c r="JLA10" s="144"/>
      <c r="JLB10" s="144"/>
      <c r="JLC10" s="144"/>
      <c r="JLD10" s="144"/>
      <c r="JLE10" s="144"/>
      <c r="JLF10" s="144"/>
      <c r="JLG10" s="144"/>
      <c r="JLH10" s="144"/>
      <c r="JLI10" s="144"/>
      <c r="JLJ10" s="144"/>
      <c r="JLK10" s="144"/>
      <c r="JLL10" s="144"/>
      <c r="JLM10" s="144"/>
      <c r="JLN10" s="144"/>
      <c r="JLO10" s="144"/>
      <c r="JLP10" s="144"/>
      <c r="JLQ10" s="144"/>
      <c r="JLR10" s="144"/>
      <c r="JLS10" s="144"/>
      <c r="JLT10" s="144"/>
      <c r="JLU10" s="144"/>
      <c r="JLV10" s="144"/>
      <c r="JLW10" s="144"/>
      <c r="JLX10" s="144"/>
      <c r="JLY10" s="144"/>
      <c r="JLZ10" s="144"/>
      <c r="JMA10" s="144"/>
      <c r="JMB10" s="144"/>
      <c r="JMC10" s="144"/>
      <c r="JMD10" s="144"/>
      <c r="JME10" s="144"/>
      <c r="JMF10" s="144"/>
      <c r="JMG10" s="144"/>
      <c r="JMH10" s="144"/>
      <c r="JMI10" s="144"/>
      <c r="JMJ10" s="144"/>
      <c r="JMK10" s="144"/>
      <c r="JML10" s="144"/>
      <c r="JMM10" s="144"/>
      <c r="JMN10" s="144"/>
      <c r="JMO10" s="144"/>
      <c r="JMP10" s="144"/>
      <c r="JMQ10" s="144"/>
      <c r="JMR10" s="144"/>
      <c r="JMS10" s="144"/>
      <c r="JMT10" s="144"/>
      <c r="JMU10" s="144"/>
      <c r="JMV10" s="144"/>
      <c r="JMW10" s="144"/>
      <c r="JMX10" s="144"/>
      <c r="JMY10" s="144"/>
      <c r="JMZ10" s="144"/>
      <c r="JNA10" s="144"/>
      <c r="JNB10" s="144"/>
      <c r="JNC10" s="144"/>
      <c r="JND10" s="144"/>
      <c r="JNE10" s="144"/>
      <c r="JNF10" s="144"/>
      <c r="JNG10" s="144"/>
      <c r="JNH10" s="144"/>
      <c r="JNI10" s="144"/>
      <c r="JNJ10" s="144"/>
      <c r="JNK10" s="144"/>
      <c r="JNL10" s="144"/>
      <c r="JNM10" s="144"/>
      <c r="JNN10" s="144"/>
      <c r="JNO10" s="144"/>
      <c r="JNP10" s="144"/>
      <c r="JNQ10" s="144"/>
      <c r="JNR10" s="144"/>
      <c r="JNS10" s="144"/>
      <c r="JNT10" s="144"/>
      <c r="JNU10" s="144"/>
      <c r="JNV10" s="144"/>
      <c r="JNW10" s="144"/>
      <c r="JNX10" s="144"/>
      <c r="JNY10" s="144"/>
      <c r="JNZ10" s="144"/>
      <c r="JOA10" s="144"/>
      <c r="JOB10" s="144"/>
      <c r="JOC10" s="144"/>
      <c r="JOD10" s="144"/>
      <c r="JOE10" s="144"/>
      <c r="JOF10" s="144"/>
      <c r="JOG10" s="144"/>
      <c r="JOH10" s="144"/>
      <c r="JOI10" s="144"/>
      <c r="JOJ10" s="144"/>
      <c r="JOK10" s="144"/>
      <c r="JOL10" s="144"/>
      <c r="JOM10" s="144"/>
      <c r="JON10" s="144"/>
      <c r="JOO10" s="144"/>
      <c r="JOP10" s="144"/>
      <c r="JOQ10" s="144"/>
      <c r="JOR10" s="144"/>
      <c r="JOS10" s="144"/>
      <c r="JOT10" s="144"/>
      <c r="JOU10" s="144"/>
      <c r="JOV10" s="144"/>
      <c r="JOW10" s="144"/>
      <c r="JOX10" s="144"/>
      <c r="JOY10" s="144"/>
      <c r="JOZ10" s="144"/>
      <c r="JPA10" s="144"/>
      <c r="JPB10" s="144"/>
      <c r="JPC10" s="144"/>
      <c r="JPD10" s="144"/>
      <c r="JPE10" s="144"/>
      <c r="JPF10" s="144"/>
      <c r="JPG10" s="144"/>
      <c r="JPH10" s="144"/>
      <c r="JPI10" s="144"/>
      <c r="JPJ10" s="144"/>
      <c r="JPK10" s="144"/>
      <c r="JPL10" s="144"/>
      <c r="JPM10" s="144"/>
      <c r="JPN10" s="144"/>
      <c r="JPO10" s="144"/>
      <c r="JPP10" s="144"/>
      <c r="JPQ10" s="144"/>
      <c r="JPR10" s="144"/>
      <c r="JPS10" s="144"/>
      <c r="JPT10" s="144"/>
      <c r="JPU10" s="144"/>
      <c r="JPV10" s="144"/>
      <c r="JPW10" s="144"/>
      <c r="JPX10" s="144"/>
      <c r="JPY10" s="144"/>
      <c r="JPZ10" s="144"/>
      <c r="JQA10" s="144"/>
      <c r="JQB10" s="144"/>
      <c r="JQC10" s="144"/>
      <c r="JQD10" s="144"/>
      <c r="JQE10" s="144"/>
      <c r="JQF10" s="144"/>
      <c r="JQG10" s="144"/>
      <c r="JQH10" s="144"/>
      <c r="JQI10" s="144"/>
      <c r="JQJ10" s="144"/>
      <c r="JQK10" s="144"/>
      <c r="JQL10" s="144"/>
      <c r="JQM10" s="144"/>
      <c r="JQN10" s="144"/>
      <c r="JQO10" s="144"/>
      <c r="JQP10" s="144"/>
      <c r="JQQ10" s="144"/>
      <c r="JQR10" s="144"/>
      <c r="JQS10" s="144"/>
      <c r="JQT10" s="144"/>
      <c r="JQU10" s="144"/>
      <c r="JQV10" s="144"/>
      <c r="JQW10" s="144"/>
      <c r="JQX10" s="144"/>
      <c r="JQY10" s="144"/>
      <c r="JQZ10" s="144"/>
      <c r="JRA10" s="144"/>
      <c r="JRB10" s="144"/>
      <c r="JRC10" s="144"/>
      <c r="JRD10" s="144"/>
      <c r="JRE10" s="144"/>
      <c r="JRF10" s="144"/>
      <c r="JRG10" s="144"/>
      <c r="JRH10" s="144"/>
      <c r="JRI10" s="144"/>
      <c r="JRJ10" s="144"/>
      <c r="JRK10" s="144"/>
      <c r="JRL10" s="144"/>
      <c r="JRM10" s="144"/>
      <c r="JRN10" s="144"/>
      <c r="JRO10" s="144"/>
      <c r="JRP10" s="144"/>
      <c r="JRQ10" s="144"/>
      <c r="JRR10" s="144"/>
      <c r="JRS10" s="144"/>
      <c r="JRT10" s="144"/>
      <c r="JRU10" s="144"/>
      <c r="JRV10" s="144"/>
      <c r="JRW10" s="144"/>
      <c r="JRX10" s="144"/>
      <c r="JRY10" s="144"/>
      <c r="JRZ10" s="144"/>
      <c r="JSA10" s="144"/>
      <c r="JSB10" s="144"/>
      <c r="JSC10" s="144"/>
      <c r="JSD10" s="144"/>
      <c r="JSE10" s="144"/>
      <c r="JSF10" s="144"/>
      <c r="JSG10" s="144"/>
      <c r="JSH10" s="144"/>
      <c r="JSI10" s="144"/>
      <c r="JSJ10" s="144"/>
      <c r="JSK10" s="144"/>
      <c r="JSL10" s="144"/>
      <c r="JSM10" s="144"/>
      <c r="JSN10" s="144"/>
      <c r="JSO10" s="144"/>
      <c r="JSP10" s="144"/>
      <c r="JSQ10" s="144"/>
      <c r="JSR10" s="144"/>
      <c r="JSS10" s="144"/>
      <c r="JST10" s="144"/>
      <c r="JSU10" s="144"/>
      <c r="JSV10" s="144"/>
      <c r="JSW10" s="144"/>
      <c r="JSX10" s="144"/>
      <c r="JSY10" s="144"/>
      <c r="JSZ10" s="144"/>
      <c r="JTA10" s="144"/>
      <c r="JTB10" s="144"/>
      <c r="JTC10" s="144"/>
      <c r="JTD10" s="144"/>
      <c r="JTE10" s="144"/>
      <c r="JTF10" s="144"/>
      <c r="JTG10" s="144"/>
      <c r="JTH10" s="144"/>
      <c r="JTI10" s="144"/>
      <c r="JTJ10" s="144"/>
      <c r="JTK10" s="144"/>
      <c r="JTL10" s="144"/>
      <c r="JTM10" s="144"/>
      <c r="JTN10" s="144"/>
      <c r="JTO10" s="144"/>
      <c r="JTP10" s="144"/>
      <c r="JTQ10" s="144"/>
      <c r="JTR10" s="144"/>
      <c r="JTS10" s="144"/>
      <c r="JTT10" s="144"/>
      <c r="JTU10" s="144"/>
      <c r="JTV10" s="144"/>
      <c r="JTW10" s="144"/>
      <c r="JTX10" s="144"/>
      <c r="JTY10" s="144"/>
      <c r="JTZ10" s="144"/>
      <c r="JUA10" s="144"/>
      <c r="JUB10" s="144"/>
      <c r="JUC10" s="144"/>
      <c r="JUD10" s="144"/>
      <c r="JUE10" s="144"/>
      <c r="JUF10" s="144"/>
      <c r="JUG10" s="144"/>
      <c r="JUH10" s="144"/>
      <c r="JUI10" s="144"/>
      <c r="JUJ10" s="144"/>
      <c r="JUK10" s="144"/>
      <c r="JUL10" s="144"/>
      <c r="JUM10" s="144"/>
      <c r="JUN10" s="144"/>
      <c r="JUO10" s="144"/>
      <c r="JUP10" s="144"/>
      <c r="JUQ10" s="144"/>
      <c r="JUR10" s="144"/>
      <c r="JUS10" s="144"/>
      <c r="JUT10" s="144"/>
      <c r="JUU10" s="144"/>
      <c r="JUV10" s="144"/>
      <c r="JUW10" s="144"/>
      <c r="JUX10" s="144"/>
      <c r="JUY10" s="144"/>
      <c r="JUZ10" s="144"/>
      <c r="JVA10" s="144"/>
      <c r="JVB10" s="144"/>
      <c r="JVC10" s="144"/>
      <c r="JVD10" s="144"/>
      <c r="JVE10" s="144"/>
      <c r="JVF10" s="144"/>
      <c r="JVG10" s="144"/>
      <c r="JVH10" s="144"/>
      <c r="JVI10" s="144"/>
      <c r="JVJ10" s="144"/>
      <c r="JVK10" s="144"/>
      <c r="JVL10" s="144"/>
      <c r="JVM10" s="144"/>
      <c r="JVN10" s="144"/>
      <c r="JVO10" s="144"/>
      <c r="JVP10" s="144"/>
      <c r="JVQ10" s="144"/>
      <c r="JVR10" s="144"/>
      <c r="JVS10" s="144"/>
      <c r="JVT10" s="144"/>
      <c r="JVU10" s="144"/>
      <c r="JVV10" s="144"/>
      <c r="JVW10" s="144"/>
      <c r="JVX10" s="144"/>
      <c r="JVY10" s="144"/>
      <c r="JVZ10" s="144"/>
      <c r="JWA10" s="144"/>
      <c r="JWB10" s="144"/>
      <c r="JWC10" s="144"/>
      <c r="JWD10" s="144"/>
      <c r="JWE10" s="144"/>
      <c r="JWF10" s="144"/>
      <c r="JWG10" s="144"/>
      <c r="JWH10" s="144"/>
      <c r="JWI10" s="144"/>
      <c r="JWJ10" s="144"/>
      <c r="JWK10" s="144"/>
      <c r="JWL10" s="144"/>
      <c r="JWM10" s="144"/>
      <c r="JWN10" s="144"/>
      <c r="JWO10" s="144"/>
      <c r="JWP10" s="144"/>
      <c r="JWQ10" s="144"/>
      <c r="JWR10" s="144"/>
      <c r="JWS10" s="144"/>
      <c r="JWT10" s="144"/>
      <c r="JWU10" s="144"/>
      <c r="JWV10" s="144"/>
      <c r="JWW10" s="144"/>
      <c r="JWX10" s="144"/>
      <c r="JWY10" s="144"/>
      <c r="JWZ10" s="144"/>
      <c r="JXA10" s="144"/>
      <c r="JXB10" s="144"/>
      <c r="JXC10" s="144"/>
      <c r="JXD10" s="144"/>
      <c r="JXE10" s="144"/>
      <c r="JXF10" s="144"/>
      <c r="JXG10" s="144"/>
      <c r="JXH10" s="144"/>
      <c r="JXI10" s="144"/>
      <c r="JXJ10" s="144"/>
      <c r="JXK10" s="144"/>
      <c r="JXL10" s="144"/>
      <c r="JXM10" s="144"/>
      <c r="JXN10" s="144"/>
      <c r="JXO10" s="144"/>
      <c r="JXP10" s="144"/>
      <c r="JXQ10" s="144"/>
      <c r="JXR10" s="144"/>
      <c r="JXS10" s="144"/>
      <c r="JXT10" s="144"/>
      <c r="JXU10" s="144"/>
      <c r="JXV10" s="144"/>
      <c r="JXW10" s="144"/>
      <c r="JXX10" s="144"/>
      <c r="JXY10" s="144"/>
      <c r="JXZ10" s="144"/>
      <c r="JYA10" s="144"/>
      <c r="JYB10" s="144"/>
      <c r="JYC10" s="144"/>
      <c r="JYD10" s="144"/>
      <c r="JYE10" s="144"/>
      <c r="JYF10" s="144"/>
      <c r="JYG10" s="144"/>
      <c r="JYH10" s="144"/>
      <c r="JYI10" s="144"/>
      <c r="JYJ10" s="144"/>
      <c r="JYK10" s="144"/>
      <c r="JYL10" s="144"/>
      <c r="JYM10" s="144"/>
      <c r="JYN10" s="144"/>
      <c r="JYO10" s="144"/>
      <c r="JYP10" s="144"/>
      <c r="JYQ10" s="144"/>
      <c r="JYR10" s="144"/>
      <c r="JYS10" s="144"/>
      <c r="JYT10" s="144"/>
      <c r="JYU10" s="144"/>
      <c r="JYV10" s="144"/>
      <c r="JYW10" s="144"/>
      <c r="JYX10" s="144"/>
      <c r="JYY10" s="144"/>
      <c r="JYZ10" s="144"/>
      <c r="JZA10" s="144"/>
      <c r="JZB10" s="144"/>
      <c r="JZC10" s="144"/>
      <c r="JZD10" s="144"/>
      <c r="JZE10" s="144"/>
      <c r="JZF10" s="144"/>
      <c r="JZG10" s="144"/>
      <c r="JZH10" s="144"/>
      <c r="JZI10" s="144"/>
      <c r="JZJ10" s="144"/>
      <c r="JZK10" s="144"/>
      <c r="JZL10" s="144"/>
      <c r="JZM10" s="144"/>
      <c r="JZN10" s="144"/>
      <c r="JZO10" s="144"/>
      <c r="JZP10" s="144"/>
      <c r="JZQ10" s="144"/>
      <c r="JZR10" s="144"/>
      <c r="JZS10" s="144"/>
      <c r="JZT10" s="144"/>
      <c r="JZU10" s="144"/>
      <c r="JZV10" s="144"/>
      <c r="JZW10" s="144"/>
      <c r="JZX10" s="144"/>
      <c r="JZY10" s="144"/>
      <c r="JZZ10" s="144"/>
      <c r="KAA10" s="144"/>
      <c r="KAB10" s="144"/>
      <c r="KAC10" s="144"/>
      <c r="KAD10" s="144"/>
      <c r="KAE10" s="144"/>
      <c r="KAF10" s="144"/>
      <c r="KAG10" s="144"/>
      <c r="KAH10" s="144"/>
      <c r="KAI10" s="144"/>
      <c r="KAJ10" s="144"/>
      <c r="KAK10" s="144"/>
      <c r="KAL10" s="144"/>
      <c r="KAM10" s="144"/>
      <c r="KAN10" s="144"/>
      <c r="KAO10" s="144"/>
      <c r="KAP10" s="144"/>
      <c r="KAQ10" s="144"/>
      <c r="KAR10" s="144"/>
      <c r="KAS10" s="144"/>
      <c r="KAT10" s="144"/>
      <c r="KAU10" s="144"/>
      <c r="KAV10" s="144"/>
      <c r="KAW10" s="144"/>
      <c r="KAX10" s="144"/>
      <c r="KAY10" s="144"/>
      <c r="KAZ10" s="144"/>
      <c r="KBA10" s="144"/>
      <c r="KBB10" s="144"/>
      <c r="KBC10" s="144"/>
      <c r="KBD10" s="144"/>
      <c r="KBE10" s="144"/>
      <c r="KBF10" s="144"/>
      <c r="KBG10" s="144"/>
      <c r="KBH10" s="144"/>
      <c r="KBI10" s="144"/>
      <c r="KBJ10" s="144"/>
      <c r="KBK10" s="144"/>
      <c r="KBL10" s="144"/>
      <c r="KBM10" s="144"/>
      <c r="KBN10" s="144"/>
      <c r="KBO10" s="144"/>
      <c r="KBP10" s="144"/>
      <c r="KBQ10" s="144"/>
      <c r="KBR10" s="144"/>
      <c r="KBS10" s="144"/>
      <c r="KBT10" s="144"/>
      <c r="KBU10" s="144"/>
      <c r="KBV10" s="144"/>
      <c r="KBW10" s="144"/>
      <c r="KBX10" s="144"/>
      <c r="KBY10" s="144"/>
      <c r="KBZ10" s="144"/>
      <c r="KCA10" s="144"/>
      <c r="KCB10" s="144"/>
      <c r="KCC10" s="144"/>
      <c r="KCD10" s="144"/>
      <c r="KCE10" s="144"/>
      <c r="KCF10" s="144"/>
      <c r="KCG10" s="144"/>
      <c r="KCH10" s="144"/>
      <c r="KCI10" s="144"/>
      <c r="KCJ10" s="144"/>
      <c r="KCK10" s="144"/>
      <c r="KCL10" s="144"/>
      <c r="KCM10" s="144"/>
      <c r="KCN10" s="144"/>
      <c r="KCO10" s="144"/>
      <c r="KCP10" s="144"/>
      <c r="KCQ10" s="144"/>
      <c r="KCR10" s="144"/>
      <c r="KCS10" s="144"/>
      <c r="KCT10" s="144"/>
      <c r="KCU10" s="144"/>
      <c r="KCV10" s="144"/>
      <c r="KCW10" s="144"/>
      <c r="KCX10" s="144"/>
      <c r="KCY10" s="144"/>
      <c r="KCZ10" s="144"/>
      <c r="KDA10" s="144"/>
      <c r="KDB10" s="144"/>
      <c r="KDC10" s="144"/>
      <c r="KDD10" s="144"/>
      <c r="KDE10" s="144"/>
      <c r="KDF10" s="144"/>
      <c r="KDG10" s="144"/>
      <c r="KDH10" s="144"/>
      <c r="KDI10" s="144"/>
      <c r="KDJ10" s="144"/>
      <c r="KDK10" s="144"/>
      <c r="KDL10" s="144"/>
      <c r="KDM10" s="144"/>
      <c r="KDN10" s="144"/>
      <c r="KDO10" s="144"/>
      <c r="KDP10" s="144"/>
      <c r="KDQ10" s="144"/>
      <c r="KDR10" s="144"/>
      <c r="KDS10" s="144"/>
      <c r="KDT10" s="144"/>
      <c r="KDU10" s="144"/>
      <c r="KDV10" s="144"/>
      <c r="KDW10" s="144"/>
      <c r="KDX10" s="144"/>
      <c r="KDY10" s="144"/>
      <c r="KDZ10" s="144"/>
      <c r="KEA10" s="144"/>
      <c r="KEB10" s="144"/>
      <c r="KEC10" s="144"/>
      <c r="KED10" s="144"/>
      <c r="KEE10" s="144"/>
      <c r="KEF10" s="144"/>
      <c r="KEG10" s="144"/>
      <c r="KEH10" s="144"/>
      <c r="KEI10" s="144"/>
      <c r="KEJ10" s="144"/>
      <c r="KEK10" s="144"/>
      <c r="KEL10" s="144"/>
      <c r="KEM10" s="144"/>
      <c r="KEN10" s="144"/>
      <c r="KEO10" s="144"/>
      <c r="KEP10" s="144"/>
      <c r="KEQ10" s="144"/>
      <c r="KER10" s="144"/>
      <c r="KES10" s="144"/>
      <c r="KET10" s="144"/>
      <c r="KEU10" s="144"/>
      <c r="KEV10" s="144"/>
      <c r="KEW10" s="144"/>
      <c r="KEX10" s="144"/>
      <c r="KEY10" s="144"/>
      <c r="KEZ10" s="144"/>
      <c r="KFA10" s="144"/>
      <c r="KFB10" s="144"/>
      <c r="KFC10" s="144"/>
      <c r="KFD10" s="144"/>
      <c r="KFE10" s="144"/>
      <c r="KFF10" s="144"/>
      <c r="KFG10" s="144"/>
      <c r="KFH10" s="144"/>
      <c r="KFI10" s="144"/>
      <c r="KFJ10" s="144"/>
      <c r="KFK10" s="144"/>
      <c r="KFL10" s="144"/>
      <c r="KFM10" s="144"/>
      <c r="KFN10" s="144"/>
      <c r="KFO10" s="144"/>
      <c r="KFP10" s="144"/>
      <c r="KFQ10" s="144"/>
      <c r="KFR10" s="144"/>
      <c r="KFS10" s="144"/>
      <c r="KFT10" s="144"/>
      <c r="KFU10" s="144"/>
      <c r="KFV10" s="144"/>
      <c r="KFW10" s="144"/>
      <c r="KFX10" s="144"/>
      <c r="KFY10" s="144"/>
      <c r="KFZ10" s="144"/>
      <c r="KGA10" s="144"/>
      <c r="KGB10" s="144"/>
      <c r="KGC10" s="144"/>
      <c r="KGD10" s="144"/>
      <c r="KGE10" s="144"/>
      <c r="KGF10" s="144"/>
      <c r="KGG10" s="144"/>
      <c r="KGH10" s="144"/>
      <c r="KGI10" s="144"/>
      <c r="KGJ10" s="144"/>
      <c r="KGK10" s="144"/>
      <c r="KGL10" s="144"/>
      <c r="KGM10" s="144"/>
      <c r="KGN10" s="144"/>
      <c r="KGO10" s="144"/>
      <c r="KGP10" s="144"/>
      <c r="KGQ10" s="144"/>
      <c r="KGR10" s="144"/>
      <c r="KGS10" s="144"/>
      <c r="KGT10" s="144"/>
      <c r="KGU10" s="144"/>
      <c r="KGV10" s="144"/>
      <c r="KGW10" s="144"/>
      <c r="KGX10" s="144"/>
      <c r="KGY10" s="144"/>
      <c r="KGZ10" s="144"/>
      <c r="KHA10" s="144"/>
      <c r="KHB10" s="144"/>
      <c r="KHC10" s="144"/>
      <c r="KHD10" s="144"/>
      <c r="KHE10" s="144"/>
      <c r="KHF10" s="144"/>
      <c r="KHG10" s="144"/>
      <c r="KHH10" s="144"/>
      <c r="KHI10" s="144"/>
      <c r="KHJ10" s="144"/>
      <c r="KHK10" s="144"/>
      <c r="KHL10" s="144"/>
      <c r="KHM10" s="144"/>
      <c r="KHN10" s="144"/>
      <c r="KHO10" s="144"/>
      <c r="KHP10" s="144"/>
      <c r="KHQ10" s="144"/>
      <c r="KHR10" s="144"/>
      <c r="KHS10" s="144"/>
      <c r="KHT10" s="144"/>
      <c r="KHU10" s="144"/>
      <c r="KHV10" s="144"/>
      <c r="KHW10" s="144"/>
      <c r="KHX10" s="144"/>
      <c r="KHY10" s="144"/>
      <c r="KHZ10" s="144"/>
      <c r="KIA10" s="144"/>
      <c r="KIB10" s="144"/>
      <c r="KIC10" s="144"/>
      <c r="KID10" s="144"/>
      <c r="KIE10" s="144"/>
      <c r="KIF10" s="144"/>
      <c r="KIG10" s="144"/>
      <c r="KIH10" s="144"/>
      <c r="KII10" s="144"/>
      <c r="KIJ10" s="144"/>
      <c r="KIK10" s="144"/>
      <c r="KIL10" s="144"/>
      <c r="KIM10" s="144"/>
      <c r="KIN10" s="144"/>
      <c r="KIO10" s="144"/>
      <c r="KIP10" s="144"/>
      <c r="KIQ10" s="144"/>
      <c r="KIR10" s="144"/>
      <c r="KIS10" s="144"/>
      <c r="KIT10" s="144"/>
      <c r="KIU10" s="144"/>
      <c r="KIV10" s="144"/>
      <c r="KIW10" s="144"/>
      <c r="KIX10" s="144"/>
      <c r="KIY10" s="144"/>
      <c r="KIZ10" s="144"/>
      <c r="KJA10" s="144"/>
      <c r="KJB10" s="144"/>
      <c r="KJC10" s="144"/>
      <c r="KJD10" s="144"/>
      <c r="KJE10" s="144"/>
      <c r="KJF10" s="144"/>
      <c r="KJG10" s="144"/>
      <c r="KJH10" s="144"/>
      <c r="KJI10" s="144"/>
      <c r="KJJ10" s="144"/>
      <c r="KJK10" s="144"/>
      <c r="KJL10" s="144"/>
      <c r="KJM10" s="144"/>
      <c r="KJN10" s="144"/>
      <c r="KJO10" s="144"/>
      <c r="KJP10" s="144"/>
      <c r="KJQ10" s="144"/>
      <c r="KJR10" s="144"/>
      <c r="KJS10" s="144"/>
      <c r="KJT10" s="144"/>
      <c r="KJU10" s="144"/>
      <c r="KJV10" s="144"/>
      <c r="KJW10" s="144"/>
      <c r="KJX10" s="144"/>
      <c r="KJY10" s="144"/>
      <c r="KJZ10" s="144"/>
      <c r="KKA10" s="144"/>
      <c r="KKB10" s="144"/>
      <c r="KKC10" s="144"/>
      <c r="KKD10" s="144"/>
      <c r="KKE10" s="144"/>
      <c r="KKF10" s="144"/>
      <c r="KKG10" s="144"/>
      <c r="KKH10" s="144"/>
      <c r="KKI10" s="144"/>
      <c r="KKJ10" s="144"/>
      <c r="KKK10" s="144"/>
      <c r="KKL10" s="144"/>
      <c r="KKM10" s="144"/>
      <c r="KKN10" s="144"/>
      <c r="KKO10" s="144"/>
      <c r="KKP10" s="144"/>
      <c r="KKQ10" s="144"/>
      <c r="KKR10" s="144"/>
      <c r="KKS10" s="144"/>
      <c r="KKT10" s="144"/>
      <c r="KKU10" s="144"/>
      <c r="KKV10" s="144"/>
      <c r="KKW10" s="144"/>
      <c r="KKX10" s="144"/>
      <c r="KKY10" s="144"/>
      <c r="KKZ10" s="144"/>
      <c r="KLA10" s="144"/>
      <c r="KLB10" s="144"/>
      <c r="KLC10" s="144"/>
      <c r="KLD10" s="144"/>
      <c r="KLE10" s="144"/>
      <c r="KLF10" s="144"/>
      <c r="KLG10" s="144"/>
      <c r="KLH10" s="144"/>
      <c r="KLI10" s="144"/>
      <c r="KLJ10" s="144"/>
      <c r="KLK10" s="144"/>
      <c r="KLL10" s="144"/>
      <c r="KLM10" s="144"/>
      <c r="KLN10" s="144"/>
      <c r="KLO10" s="144"/>
      <c r="KLP10" s="144"/>
      <c r="KLQ10" s="144"/>
      <c r="KLR10" s="144"/>
      <c r="KLS10" s="144"/>
      <c r="KLT10" s="144"/>
      <c r="KLU10" s="144"/>
      <c r="KLV10" s="144"/>
      <c r="KLW10" s="144"/>
      <c r="KLX10" s="144"/>
      <c r="KLY10" s="144"/>
      <c r="KLZ10" s="144"/>
      <c r="KMA10" s="144"/>
      <c r="KMB10" s="144"/>
      <c r="KMC10" s="144"/>
      <c r="KMD10" s="144"/>
      <c r="KME10" s="144"/>
      <c r="KMF10" s="144"/>
      <c r="KMG10" s="144"/>
      <c r="KMH10" s="144"/>
      <c r="KMI10" s="144"/>
      <c r="KMJ10" s="144"/>
      <c r="KMK10" s="144"/>
      <c r="KML10" s="144"/>
      <c r="KMM10" s="144"/>
      <c r="KMN10" s="144"/>
      <c r="KMO10" s="144"/>
      <c r="KMP10" s="144"/>
      <c r="KMQ10" s="144"/>
      <c r="KMR10" s="144"/>
      <c r="KMS10" s="144"/>
      <c r="KMT10" s="144"/>
      <c r="KMU10" s="144"/>
      <c r="KMV10" s="144"/>
      <c r="KMW10" s="144"/>
      <c r="KMX10" s="144"/>
      <c r="KMY10" s="144"/>
      <c r="KMZ10" s="144"/>
      <c r="KNA10" s="144"/>
      <c r="KNB10" s="144"/>
      <c r="KNC10" s="144"/>
      <c r="KND10" s="144"/>
      <c r="KNE10" s="144"/>
      <c r="KNF10" s="144"/>
      <c r="KNG10" s="144"/>
      <c r="KNH10" s="144"/>
      <c r="KNI10" s="144"/>
      <c r="KNJ10" s="144"/>
      <c r="KNK10" s="144"/>
      <c r="KNL10" s="144"/>
      <c r="KNM10" s="144"/>
      <c r="KNN10" s="144"/>
      <c r="KNO10" s="144"/>
      <c r="KNP10" s="144"/>
      <c r="KNQ10" s="144"/>
      <c r="KNR10" s="144"/>
      <c r="KNS10" s="144"/>
      <c r="KNT10" s="144"/>
      <c r="KNU10" s="144"/>
      <c r="KNV10" s="144"/>
      <c r="KNW10" s="144"/>
      <c r="KNX10" s="144"/>
      <c r="KNY10" s="144"/>
      <c r="KNZ10" s="144"/>
      <c r="KOA10" s="144"/>
      <c r="KOB10" s="144"/>
      <c r="KOC10" s="144"/>
      <c r="KOD10" s="144"/>
      <c r="KOE10" s="144"/>
      <c r="KOF10" s="144"/>
      <c r="KOG10" s="144"/>
      <c r="KOH10" s="144"/>
      <c r="KOI10" s="144"/>
      <c r="KOJ10" s="144"/>
      <c r="KOK10" s="144"/>
      <c r="KOL10" s="144"/>
      <c r="KOM10" s="144"/>
      <c r="KON10" s="144"/>
      <c r="KOO10" s="144"/>
      <c r="KOP10" s="144"/>
      <c r="KOQ10" s="144"/>
      <c r="KOR10" s="144"/>
      <c r="KOS10" s="144"/>
      <c r="KOT10" s="144"/>
      <c r="KOU10" s="144"/>
      <c r="KOV10" s="144"/>
      <c r="KOW10" s="144"/>
      <c r="KOX10" s="144"/>
      <c r="KOY10" s="144"/>
      <c r="KOZ10" s="144"/>
      <c r="KPA10" s="144"/>
      <c r="KPB10" s="144"/>
      <c r="KPC10" s="144"/>
      <c r="KPD10" s="144"/>
      <c r="KPE10" s="144"/>
      <c r="KPF10" s="144"/>
      <c r="KPG10" s="144"/>
      <c r="KPH10" s="144"/>
      <c r="KPI10" s="144"/>
      <c r="KPJ10" s="144"/>
      <c r="KPK10" s="144"/>
      <c r="KPL10" s="144"/>
      <c r="KPM10" s="144"/>
      <c r="KPN10" s="144"/>
      <c r="KPO10" s="144"/>
      <c r="KPP10" s="144"/>
      <c r="KPQ10" s="144"/>
      <c r="KPR10" s="144"/>
      <c r="KPS10" s="144"/>
      <c r="KPT10" s="144"/>
      <c r="KPU10" s="144"/>
      <c r="KPV10" s="144"/>
      <c r="KPW10" s="144"/>
      <c r="KPX10" s="144"/>
      <c r="KPY10" s="144"/>
      <c r="KPZ10" s="144"/>
      <c r="KQA10" s="144"/>
      <c r="KQB10" s="144"/>
      <c r="KQC10" s="144"/>
      <c r="KQD10" s="144"/>
      <c r="KQE10" s="144"/>
      <c r="KQF10" s="144"/>
      <c r="KQG10" s="144"/>
      <c r="KQH10" s="144"/>
      <c r="KQI10" s="144"/>
      <c r="KQJ10" s="144"/>
      <c r="KQK10" s="144"/>
      <c r="KQL10" s="144"/>
      <c r="KQM10" s="144"/>
      <c r="KQN10" s="144"/>
      <c r="KQO10" s="144"/>
      <c r="KQP10" s="144"/>
      <c r="KQQ10" s="144"/>
      <c r="KQR10" s="144"/>
      <c r="KQS10" s="144"/>
      <c r="KQT10" s="144"/>
      <c r="KQU10" s="144"/>
      <c r="KQV10" s="144"/>
      <c r="KQW10" s="144"/>
      <c r="KQX10" s="144"/>
      <c r="KQY10" s="144"/>
      <c r="KQZ10" s="144"/>
      <c r="KRA10" s="144"/>
      <c r="KRB10" s="144"/>
      <c r="KRC10" s="144"/>
      <c r="KRD10" s="144"/>
      <c r="KRE10" s="144"/>
      <c r="KRF10" s="144"/>
      <c r="KRG10" s="144"/>
      <c r="KRH10" s="144"/>
      <c r="KRI10" s="144"/>
      <c r="KRJ10" s="144"/>
      <c r="KRK10" s="144"/>
      <c r="KRL10" s="144"/>
      <c r="KRM10" s="144"/>
      <c r="KRN10" s="144"/>
      <c r="KRO10" s="144"/>
      <c r="KRP10" s="144"/>
      <c r="KRQ10" s="144"/>
      <c r="KRR10" s="144"/>
      <c r="KRS10" s="144"/>
      <c r="KRT10" s="144"/>
      <c r="KRU10" s="144"/>
      <c r="KRV10" s="144"/>
      <c r="KRW10" s="144"/>
      <c r="KRX10" s="144"/>
      <c r="KRY10" s="144"/>
      <c r="KRZ10" s="144"/>
      <c r="KSA10" s="144"/>
      <c r="KSB10" s="144"/>
      <c r="KSC10" s="144"/>
      <c r="KSD10" s="144"/>
      <c r="KSE10" s="144"/>
      <c r="KSF10" s="144"/>
      <c r="KSG10" s="144"/>
      <c r="KSH10" s="144"/>
      <c r="KSI10" s="144"/>
      <c r="KSJ10" s="144"/>
      <c r="KSK10" s="144"/>
      <c r="KSL10" s="144"/>
      <c r="KSM10" s="144"/>
      <c r="KSN10" s="144"/>
      <c r="KSO10" s="144"/>
      <c r="KSP10" s="144"/>
      <c r="KSQ10" s="144"/>
      <c r="KSR10" s="144"/>
      <c r="KSS10" s="144"/>
      <c r="KST10" s="144"/>
      <c r="KSU10" s="144"/>
      <c r="KSV10" s="144"/>
      <c r="KSW10" s="144"/>
      <c r="KSX10" s="144"/>
      <c r="KSY10" s="144"/>
      <c r="KSZ10" s="144"/>
      <c r="KTA10" s="144"/>
      <c r="KTB10" s="144"/>
      <c r="KTC10" s="144"/>
      <c r="KTD10" s="144"/>
      <c r="KTE10" s="144"/>
      <c r="KTF10" s="144"/>
      <c r="KTG10" s="144"/>
      <c r="KTH10" s="144"/>
      <c r="KTI10" s="144"/>
      <c r="KTJ10" s="144"/>
      <c r="KTK10" s="144"/>
      <c r="KTL10" s="144"/>
      <c r="KTM10" s="144"/>
      <c r="KTN10" s="144"/>
      <c r="KTO10" s="144"/>
      <c r="KTP10" s="144"/>
      <c r="KTQ10" s="144"/>
      <c r="KTR10" s="144"/>
      <c r="KTS10" s="144"/>
      <c r="KTT10" s="144"/>
      <c r="KTU10" s="144"/>
      <c r="KTV10" s="144"/>
      <c r="KTW10" s="144"/>
      <c r="KTX10" s="144"/>
      <c r="KTY10" s="144"/>
      <c r="KTZ10" s="144"/>
      <c r="KUA10" s="144"/>
      <c r="KUB10" s="144"/>
      <c r="KUC10" s="144"/>
      <c r="KUD10" s="144"/>
      <c r="KUE10" s="144"/>
      <c r="KUF10" s="144"/>
      <c r="KUG10" s="144"/>
      <c r="KUH10" s="144"/>
      <c r="KUI10" s="144"/>
      <c r="KUJ10" s="144"/>
      <c r="KUK10" s="144"/>
      <c r="KUL10" s="144"/>
      <c r="KUM10" s="144"/>
      <c r="KUN10" s="144"/>
      <c r="KUO10" s="144"/>
      <c r="KUP10" s="144"/>
      <c r="KUQ10" s="144"/>
      <c r="KUR10" s="144"/>
      <c r="KUS10" s="144"/>
      <c r="KUT10" s="144"/>
      <c r="KUU10" s="144"/>
      <c r="KUV10" s="144"/>
      <c r="KUW10" s="144"/>
      <c r="KUX10" s="144"/>
      <c r="KUY10" s="144"/>
      <c r="KUZ10" s="144"/>
      <c r="KVA10" s="144"/>
      <c r="KVB10" s="144"/>
      <c r="KVC10" s="144"/>
      <c r="KVD10" s="144"/>
      <c r="KVE10" s="144"/>
      <c r="KVF10" s="144"/>
      <c r="KVG10" s="144"/>
      <c r="KVH10" s="144"/>
      <c r="KVI10" s="144"/>
      <c r="KVJ10" s="144"/>
      <c r="KVK10" s="144"/>
      <c r="KVL10" s="144"/>
      <c r="KVM10" s="144"/>
      <c r="KVN10" s="144"/>
      <c r="KVO10" s="144"/>
      <c r="KVP10" s="144"/>
      <c r="KVQ10" s="144"/>
      <c r="KVR10" s="144"/>
      <c r="KVS10" s="144"/>
      <c r="KVT10" s="144"/>
      <c r="KVU10" s="144"/>
      <c r="KVV10" s="144"/>
      <c r="KVW10" s="144"/>
      <c r="KVX10" s="144"/>
      <c r="KVY10" s="144"/>
      <c r="KVZ10" s="144"/>
      <c r="KWA10" s="144"/>
      <c r="KWB10" s="144"/>
      <c r="KWC10" s="144"/>
      <c r="KWD10" s="144"/>
      <c r="KWE10" s="144"/>
      <c r="KWF10" s="144"/>
      <c r="KWG10" s="144"/>
      <c r="KWH10" s="144"/>
      <c r="KWI10" s="144"/>
      <c r="KWJ10" s="144"/>
      <c r="KWK10" s="144"/>
      <c r="KWL10" s="144"/>
      <c r="KWM10" s="144"/>
      <c r="KWN10" s="144"/>
      <c r="KWO10" s="144"/>
      <c r="KWP10" s="144"/>
      <c r="KWQ10" s="144"/>
      <c r="KWR10" s="144"/>
      <c r="KWS10" s="144"/>
      <c r="KWT10" s="144"/>
      <c r="KWU10" s="144"/>
      <c r="KWV10" s="144"/>
      <c r="KWW10" s="144"/>
      <c r="KWX10" s="144"/>
      <c r="KWY10" s="144"/>
      <c r="KWZ10" s="144"/>
      <c r="KXA10" s="144"/>
      <c r="KXB10" s="144"/>
      <c r="KXC10" s="144"/>
      <c r="KXD10" s="144"/>
      <c r="KXE10" s="144"/>
      <c r="KXF10" s="144"/>
      <c r="KXG10" s="144"/>
      <c r="KXH10" s="144"/>
      <c r="KXI10" s="144"/>
      <c r="KXJ10" s="144"/>
      <c r="KXK10" s="144"/>
      <c r="KXL10" s="144"/>
      <c r="KXM10" s="144"/>
      <c r="KXN10" s="144"/>
      <c r="KXO10" s="144"/>
      <c r="KXP10" s="144"/>
      <c r="KXQ10" s="144"/>
      <c r="KXR10" s="144"/>
      <c r="KXS10" s="144"/>
      <c r="KXT10" s="144"/>
      <c r="KXU10" s="144"/>
      <c r="KXV10" s="144"/>
      <c r="KXW10" s="144"/>
      <c r="KXX10" s="144"/>
      <c r="KXY10" s="144"/>
      <c r="KXZ10" s="144"/>
      <c r="KYA10" s="144"/>
      <c r="KYB10" s="144"/>
      <c r="KYC10" s="144"/>
      <c r="KYD10" s="144"/>
      <c r="KYE10" s="144"/>
      <c r="KYF10" s="144"/>
      <c r="KYG10" s="144"/>
      <c r="KYH10" s="144"/>
      <c r="KYI10" s="144"/>
      <c r="KYJ10" s="144"/>
      <c r="KYK10" s="144"/>
      <c r="KYL10" s="144"/>
      <c r="KYM10" s="144"/>
      <c r="KYN10" s="144"/>
      <c r="KYO10" s="144"/>
      <c r="KYP10" s="144"/>
      <c r="KYQ10" s="144"/>
      <c r="KYR10" s="144"/>
      <c r="KYS10" s="144"/>
      <c r="KYT10" s="144"/>
      <c r="KYU10" s="144"/>
      <c r="KYV10" s="144"/>
      <c r="KYW10" s="144"/>
      <c r="KYX10" s="144"/>
      <c r="KYY10" s="144"/>
      <c r="KYZ10" s="144"/>
      <c r="KZA10" s="144"/>
      <c r="KZB10" s="144"/>
      <c r="KZC10" s="144"/>
      <c r="KZD10" s="144"/>
      <c r="KZE10" s="144"/>
      <c r="KZF10" s="144"/>
      <c r="KZG10" s="144"/>
      <c r="KZH10" s="144"/>
      <c r="KZI10" s="144"/>
      <c r="KZJ10" s="144"/>
      <c r="KZK10" s="144"/>
      <c r="KZL10" s="144"/>
      <c r="KZM10" s="144"/>
      <c r="KZN10" s="144"/>
      <c r="KZO10" s="144"/>
      <c r="KZP10" s="144"/>
      <c r="KZQ10" s="144"/>
      <c r="KZR10" s="144"/>
      <c r="KZS10" s="144"/>
      <c r="KZT10" s="144"/>
      <c r="KZU10" s="144"/>
      <c r="KZV10" s="144"/>
      <c r="KZW10" s="144"/>
      <c r="KZX10" s="144"/>
      <c r="KZY10" s="144"/>
      <c r="KZZ10" s="144"/>
      <c r="LAA10" s="144"/>
      <c r="LAB10" s="144"/>
      <c r="LAC10" s="144"/>
      <c r="LAD10" s="144"/>
      <c r="LAE10" s="144"/>
      <c r="LAF10" s="144"/>
      <c r="LAG10" s="144"/>
      <c r="LAH10" s="144"/>
      <c r="LAI10" s="144"/>
      <c r="LAJ10" s="144"/>
      <c r="LAK10" s="144"/>
      <c r="LAL10" s="144"/>
      <c r="LAM10" s="144"/>
      <c r="LAN10" s="144"/>
      <c r="LAO10" s="144"/>
      <c r="LAP10" s="144"/>
      <c r="LAQ10" s="144"/>
      <c r="LAR10" s="144"/>
      <c r="LAS10" s="144"/>
      <c r="LAT10" s="144"/>
      <c r="LAU10" s="144"/>
      <c r="LAV10" s="144"/>
      <c r="LAW10" s="144"/>
      <c r="LAX10" s="144"/>
      <c r="LAY10" s="144"/>
      <c r="LAZ10" s="144"/>
      <c r="LBA10" s="144"/>
      <c r="LBB10" s="144"/>
      <c r="LBC10" s="144"/>
      <c r="LBD10" s="144"/>
      <c r="LBE10" s="144"/>
      <c r="LBF10" s="144"/>
      <c r="LBG10" s="144"/>
      <c r="LBH10" s="144"/>
      <c r="LBI10" s="144"/>
      <c r="LBJ10" s="144"/>
      <c r="LBK10" s="144"/>
      <c r="LBL10" s="144"/>
      <c r="LBM10" s="144"/>
      <c r="LBN10" s="144"/>
      <c r="LBO10" s="144"/>
      <c r="LBP10" s="144"/>
      <c r="LBQ10" s="144"/>
      <c r="LBR10" s="144"/>
      <c r="LBS10" s="144"/>
      <c r="LBT10" s="144"/>
      <c r="LBU10" s="144"/>
      <c r="LBV10" s="144"/>
      <c r="LBW10" s="144"/>
      <c r="LBX10" s="144"/>
      <c r="LBY10" s="144"/>
      <c r="LBZ10" s="144"/>
      <c r="LCA10" s="144"/>
      <c r="LCB10" s="144"/>
      <c r="LCC10" s="144"/>
      <c r="LCD10" s="144"/>
      <c r="LCE10" s="144"/>
      <c r="LCF10" s="144"/>
      <c r="LCG10" s="144"/>
      <c r="LCH10" s="144"/>
      <c r="LCI10" s="144"/>
      <c r="LCJ10" s="144"/>
      <c r="LCK10" s="144"/>
      <c r="LCL10" s="144"/>
      <c r="LCM10" s="144"/>
      <c r="LCN10" s="144"/>
      <c r="LCO10" s="144"/>
      <c r="LCP10" s="144"/>
      <c r="LCQ10" s="144"/>
      <c r="LCR10" s="144"/>
      <c r="LCS10" s="144"/>
      <c r="LCT10" s="144"/>
      <c r="LCU10" s="144"/>
      <c r="LCV10" s="144"/>
      <c r="LCW10" s="144"/>
      <c r="LCX10" s="144"/>
      <c r="LCY10" s="144"/>
      <c r="LCZ10" s="144"/>
      <c r="LDA10" s="144"/>
      <c r="LDB10" s="144"/>
      <c r="LDC10" s="144"/>
      <c r="LDD10" s="144"/>
      <c r="LDE10" s="144"/>
      <c r="LDF10" s="144"/>
      <c r="LDG10" s="144"/>
      <c r="LDH10" s="144"/>
      <c r="LDI10" s="144"/>
      <c r="LDJ10" s="144"/>
      <c r="LDK10" s="144"/>
      <c r="LDL10" s="144"/>
      <c r="LDM10" s="144"/>
      <c r="LDN10" s="144"/>
      <c r="LDO10" s="144"/>
      <c r="LDP10" s="144"/>
      <c r="LDQ10" s="144"/>
      <c r="LDR10" s="144"/>
      <c r="LDS10" s="144"/>
      <c r="LDT10" s="144"/>
      <c r="LDU10" s="144"/>
      <c r="LDV10" s="144"/>
      <c r="LDW10" s="144"/>
      <c r="LDX10" s="144"/>
      <c r="LDY10" s="144"/>
      <c r="LDZ10" s="144"/>
      <c r="LEA10" s="144"/>
      <c r="LEB10" s="144"/>
      <c r="LEC10" s="144"/>
      <c r="LED10" s="144"/>
      <c r="LEE10" s="144"/>
      <c r="LEF10" s="144"/>
      <c r="LEG10" s="144"/>
      <c r="LEH10" s="144"/>
      <c r="LEI10" s="144"/>
      <c r="LEJ10" s="144"/>
      <c r="LEK10" s="144"/>
      <c r="LEL10" s="144"/>
      <c r="LEM10" s="144"/>
      <c r="LEN10" s="144"/>
      <c r="LEO10" s="144"/>
      <c r="LEP10" s="144"/>
      <c r="LEQ10" s="144"/>
      <c r="LER10" s="144"/>
      <c r="LES10" s="144"/>
      <c r="LET10" s="144"/>
      <c r="LEU10" s="144"/>
      <c r="LEV10" s="144"/>
      <c r="LEW10" s="144"/>
      <c r="LEX10" s="144"/>
      <c r="LEY10" s="144"/>
      <c r="LEZ10" s="144"/>
      <c r="LFA10" s="144"/>
      <c r="LFB10" s="144"/>
      <c r="LFC10" s="144"/>
      <c r="LFD10" s="144"/>
      <c r="LFE10" s="144"/>
      <c r="LFF10" s="144"/>
      <c r="LFG10" s="144"/>
      <c r="LFH10" s="144"/>
      <c r="LFI10" s="144"/>
      <c r="LFJ10" s="144"/>
      <c r="LFK10" s="144"/>
      <c r="LFL10" s="144"/>
      <c r="LFM10" s="144"/>
      <c r="LFN10" s="144"/>
      <c r="LFO10" s="144"/>
      <c r="LFP10" s="144"/>
      <c r="LFQ10" s="144"/>
      <c r="LFR10" s="144"/>
      <c r="LFS10" s="144"/>
      <c r="LFT10" s="144"/>
      <c r="LFU10" s="144"/>
      <c r="LFV10" s="144"/>
      <c r="LFW10" s="144"/>
      <c r="LFX10" s="144"/>
      <c r="LFY10" s="144"/>
      <c r="LFZ10" s="144"/>
      <c r="LGA10" s="144"/>
      <c r="LGB10" s="144"/>
      <c r="LGC10" s="144"/>
      <c r="LGD10" s="144"/>
      <c r="LGE10" s="144"/>
      <c r="LGF10" s="144"/>
      <c r="LGG10" s="144"/>
      <c r="LGH10" s="144"/>
      <c r="LGI10" s="144"/>
      <c r="LGJ10" s="144"/>
      <c r="LGK10" s="144"/>
      <c r="LGL10" s="144"/>
      <c r="LGM10" s="144"/>
      <c r="LGN10" s="144"/>
      <c r="LGO10" s="144"/>
      <c r="LGP10" s="144"/>
      <c r="LGQ10" s="144"/>
      <c r="LGR10" s="144"/>
      <c r="LGS10" s="144"/>
      <c r="LGT10" s="144"/>
      <c r="LGU10" s="144"/>
      <c r="LGV10" s="144"/>
      <c r="LGW10" s="144"/>
      <c r="LGX10" s="144"/>
      <c r="LGY10" s="144"/>
      <c r="LGZ10" s="144"/>
      <c r="LHA10" s="144"/>
      <c r="LHB10" s="144"/>
      <c r="LHC10" s="144"/>
      <c r="LHD10" s="144"/>
      <c r="LHE10" s="144"/>
      <c r="LHF10" s="144"/>
      <c r="LHG10" s="144"/>
      <c r="LHH10" s="144"/>
      <c r="LHI10" s="144"/>
      <c r="LHJ10" s="144"/>
      <c r="LHK10" s="144"/>
      <c r="LHL10" s="144"/>
      <c r="LHM10" s="144"/>
      <c r="LHN10" s="144"/>
      <c r="LHO10" s="144"/>
      <c r="LHP10" s="144"/>
      <c r="LHQ10" s="144"/>
      <c r="LHR10" s="144"/>
      <c r="LHS10" s="144"/>
      <c r="LHT10" s="144"/>
      <c r="LHU10" s="144"/>
      <c r="LHV10" s="144"/>
      <c r="LHW10" s="144"/>
      <c r="LHX10" s="144"/>
      <c r="LHY10" s="144"/>
      <c r="LHZ10" s="144"/>
      <c r="LIA10" s="144"/>
      <c r="LIB10" s="144"/>
      <c r="LIC10" s="144"/>
      <c r="LID10" s="144"/>
      <c r="LIE10" s="144"/>
      <c r="LIF10" s="144"/>
      <c r="LIG10" s="144"/>
      <c r="LIH10" s="144"/>
      <c r="LII10" s="144"/>
      <c r="LIJ10" s="144"/>
      <c r="LIK10" s="144"/>
      <c r="LIL10" s="144"/>
      <c r="LIM10" s="144"/>
      <c r="LIN10" s="144"/>
      <c r="LIO10" s="144"/>
      <c r="LIP10" s="144"/>
      <c r="LIQ10" s="144"/>
      <c r="LIR10" s="144"/>
      <c r="LIS10" s="144"/>
      <c r="LIT10" s="144"/>
      <c r="LIU10" s="144"/>
      <c r="LIV10" s="144"/>
      <c r="LIW10" s="144"/>
      <c r="LIX10" s="144"/>
      <c r="LIY10" s="144"/>
      <c r="LIZ10" s="144"/>
      <c r="LJA10" s="144"/>
      <c r="LJB10" s="144"/>
      <c r="LJC10" s="144"/>
      <c r="LJD10" s="144"/>
      <c r="LJE10" s="144"/>
      <c r="LJF10" s="144"/>
      <c r="LJG10" s="144"/>
      <c r="LJH10" s="144"/>
      <c r="LJI10" s="144"/>
      <c r="LJJ10" s="144"/>
      <c r="LJK10" s="144"/>
      <c r="LJL10" s="144"/>
      <c r="LJM10" s="144"/>
      <c r="LJN10" s="144"/>
      <c r="LJO10" s="144"/>
      <c r="LJP10" s="144"/>
      <c r="LJQ10" s="144"/>
      <c r="LJR10" s="144"/>
      <c r="LJS10" s="144"/>
      <c r="LJT10" s="144"/>
      <c r="LJU10" s="144"/>
      <c r="LJV10" s="144"/>
      <c r="LJW10" s="144"/>
      <c r="LJX10" s="144"/>
      <c r="LJY10" s="144"/>
      <c r="LJZ10" s="144"/>
      <c r="LKA10" s="144"/>
      <c r="LKB10" s="144"/>
      <c r="LKC10" s="144"/>
      <c r="LKD10" s="144"/>
      <c r="LKE10" s="144"/>
      <c r="LKF10" s="144"/>
      <c r="LKG10" s="144"/>
      <c r="LKH10" s="144"/>
      <c r="LKI10" s="144"/>
      <c r="LKJ10" s="144"/>
      <c r="LKK10" s="144"/>
      <c r="LKL10" s="144"/>
      <c r="LKM10" s="144"/>
      <c r="LKN10" s="144"/>
      <c r="LKO10" s="144"/>
      <c r="LKP10" s="144"/>
      <c r="LKQ10" s="144"/>
      <c r="LKR10" s="144"/>
      <c r="LKS10" s="144"/>
      <c r="LKT10" s="144"/>
      <c r="LKU10" s="144"/>
      <c r="LKV10" s="144"/>
      <c r="LKW10" s="144"/>
      <c r="LKX10" s="144"/>
      <c r="LKY10" s="144"/>
      <c r="LKZ10" s="144"/>
      <c r="LLA10" s="144"/>
      <c r="LLB10" s="144"/>
      <c r="LLC10" s="144"/>
      <c r="LLD10" s="144"/>
      <c r="LLE10" s="144"/>
      <c r="LLF10" s="144"/>
      <c r="LLG10" s="144"/>
      <c r="LLH10" s="144"/>
      <c r="LLI10" s="144"/>
      <c r="LLJ10" s="144"/>
      <c r="LLK10" s="144"/>
      <c r="LLL10" s="144"/>
      <c r="LLM10" s="144"/>
      <c r="LLN10" s="144"/>
      <c r="LLO10" s="144"/>
      <c r="LLP10" s="144"/>
      <c r="LLQ10" s="144"/>
      <c r="LLR10" s="144"/>
      <c r="LLS10" s="144"/>
      <c r="LLT10" s="144"/>
      <c r="LLU10" s="144"/>
      <c r="LLV10" s="144"/>
      <c r="LLW10" s="144"/>
      <c r="LLX10" s="144"/>
      <c r="LLY10" s="144"/>
      <c r="LLZ10" s="144"/>
      <c r="LMA10" s="144"/>
      <c r="LMB10" s="144"/>
      <c r="LMC10" s="144"/>
      <c r="LMD10" s="144"/>
      <c r="LME10" s="144"/>
      <c r="LMF10" s="144"/>
      <c r="LMG10" s="144"/>
      <c r="LMH10" s="144"/>
      <c r="LMI10" s="144"/>
      <c r="LMJ10" s="144"/>
      <c r="LMK10" s="144"/>
      <c r="LML10" s="144"/>
      <c r="LMM10" s="144"/>
      <c r="LMN10" s="144"/>
      <c r="LMO10" s="144"/>
      <c r="LMP10" s="144"/>
      <c r="LMQ10" s="144"/>
      <c r="LMR10" s="144"/>
      <c r="LMS10" s="144"/>
      <c r="LMT10" s="144"/>
      <c r="LMU10" s="144"/>
      <c r="LMV10" s="144"/>
      <c r="LMW10" s="144"/>
      <c r="LMX10" s="144"/>
      <c r="LMY10" s="144"/>
      <c r="LMZ10" s="144"/>
      <c r="LNA10" s="144"/>
      <c r="LNB10" s="144"/>
      <c r="LNC10" s="144"/>
      <c r="LND10" s="144"/>
      <c r="LNE10" s="144"/>
      <c r="LNF10" s="144"/>
      <c r="LNG10" s="144"/>
      <c r="LNH10" s="144"/>
      <c r="LNI10" s="144"/>
      <c r="LNJ10" s="144"/>
      <c r="LNK10" s="144"/>
      <c r="LNL10" s="144"/>
      <c r="LNM10" s="144"/>
      <c r="LNN10" s="144"/>
      <c r="LNO10" s="144"/>
      <c r="LNP10" s="144"/>
      <c r="LNQ10" s="144"/>
      <c r="LNR10" s="144"/>
      <c r="LNS10" s="144"/>
      <c r="LNT10" s="144"/>
      <c r="LNU10" s="144"/>
      <c r="LNV10" s="144"/>
      <c r="LNW10" s="144"/>
      <c r="LNX10" s="144"/>
      <c r="LNY10" s="144"/>
      <c r="LNZ10" s="144"/>
      <c r="LOA10" s="144"/>
      <c r="LOB10" s="144"/>
      <c r="LOC10" s="144"/>
      <c r="LOD10" s="144"/>
      <c r="LOE10" s="144"/>
      <c r="LOF10" s="144"/>
      <c r="LOG10" s="144"/>
      <c r="LOH10" s="144"/>
      <c r="LOI10" s="144"/>
      <c r="LOJ10" s="144"/>
      <c r="LOK10" s="144"/>
      <c r="LOL10" s="144"/>
      <c r="LOM10" s="144"/>
      <c r="LON10" s="144"/>
      <c r="LOO10" s="144"/>
      <c r="LOP10" s="144"/>
      <c r="LOQ10" s="144"/>
      <c r="LOR10" s="144"/>
      <c r="LOS10" s="144"/>
      <c r="LOT10" s="144"/>
      <c r="LOU10" s="144"/>
      <c r="LOV10" s="144"/>
      <c r="LOW10" s="144"/>
      <c r="LOX10" s="144"/>
      <c r="LOY10" s="144"/>
      <c r="LOZ10" s="144"/>
      <c r="LPA10" s="144"/>
      <c r="LPB10" s="144"/>
      <c r="LPC10" s="144"/>
      <c r="LPD10" s="144"/>
      <c r="LPE10" s="144"/>
      <c r="LPF10" s="144"/>
      <c r="LPG10" s="144"/>
      <c r="LPH10" s="144"/>
      <c r="LPI10" s="144"/>
      <c r="LPJ10" s="144"/>
      <c r="LPK10" s="144"/>
      <c r="LPL10" s="144"/>
      <c r="LPM10" s="144"/>
      <c r="LPN10" s="144"/>
      <c r="LPO10" s="144"/>
      <c r="LPP10" s="144"/>
      <c r="LPQ10" s="144"/>
      <c r="LPR10" s="144"/>
      <c r="LPS10" s="144"/>
      <c r="LPT10" s="144"/>
      <c r="LPU10" s="144"/>
      <c r="LPV10" s="144"/>
      <c r="LPW10" s="144"/>
      <c r="LPX10" s="144"/>
      <c r="LPY10" s="144"/>
      <c r="LPZ10" s="144"/>
      <c r="LQA10" s="144"/>
      <c r="LQB10" s="144"/>
      <c r="LQC10" s="144"/>
      <c r="LQD10" s="144"/>
      <c r="LQE10" s="144"/>
      <c r="LQF10" s="144"/>
      <c r="LQG10" s="144"/>
      <c r="LQH10" s="144"/>
      <c r="LQI10" s="144"/>
      <c r="LQJ10" s="144"/>
      <c r="LQK10" s="144"/>
      <c r="LQL10" s="144"/>
      <c r="LQM10" s="144"/>
      <c r="LQN10" s="144"/>
      <c r="LQO10" s="144"/>
      <c r="LQP10" s="144"/>
      <c r="LQQ10" s="144"/>
      <c r="LQR10" s="144"/>
      <c r="LQS10" s="144"/>
      <c r="LQT10" s="144"/>
      <c r="LQU10" s="144"/>
      <c r="LQV10" s="144"/>
      <c r="LQW10" s="144"/>
      <c r="LQX10" s="144"/>
      <c r="LQY10" s="144"/>
      <c r="LQZ10" s="144"/>
      <c r="LRA10" s="144"/>
      <c r="LRB10" s="144"/>
      <c r="LRC10" s="144"/>
      <c r="LRD10" s="144"/>
      <c r="LRE10" s="144"/>
      <c r="LRF10" s="144"/>
      <c r="LRG10" s="144"/>
      <c r="LRH10" s="144"/>
      <c r="LRI10" s="144"/>
      <c r="LRJ10" s="144"/>
      <c r="LRK10" s="144"/>
      <c r="LRL10" s="144"/>
      <c r="LRM10" s="144"/>
      <c r="LRN10" s="144"/>
      <c r="LRO10" s="144"/>
      <c r="LRP10" s="144"/>
      <c r="LRQ10" s="144"/>
      <c r="LRR10" s="144"/>
      <c r="LRS10" s="144"/>
      <c r="LRT10" s="144"/>
      <c r="LRU10" s="144"/>
      <c r="LRV10" s="144"/>
      <c r="LRW10" s="144"/>
      <c r="LRX10" s="144"/>
      <c r="LRY10" s="144"/>
      <c r="LRZ10" s="144"/>
      <c r="LSA10" s="144"/>
      <c r="LSB10" s="144"/>
      <c r="LSC10" s="144"/>
      <c r="LSD10" s="144"/>
      <c r="LSE10" s="144"/>
      <c r="LSF10" s="144"/>
      <c r="LSG10" s="144"/>
      <c r="LSH10" s="144"/>
      <c r="LSI10" s="144"/>
      <c r="LSJ10" s="144"/>
      <c r="LSK10" s="144"/>
      <c r="LSL10" s="144"/>
      <c r="LSM10" s="144"/>
      <c r="LSN10" s="144"/>
      <c r="LSO10" s="144"/>
      <c r="LSP10" s="144"/>
      <c r="LSQ10" s="144"/>
      <c r="LSR10" s="144"/>
      <c r="LSS10" s="144"/>
      <c r="LST10" s="144"/>
      <c r="LSU10" s="144"/>
      <c r="LSV10" s="144"/>
      <c r="LSW10" s="144"/>
      <c r="LSX10" s="144"/>
      <c r="LSY10" s="144"/>
      <c r="LSZ10" s="144"/>
      <c r="LTA10" s="144"/>
      <c r="LTB10" s="144"/>
      <c r="LTC10" s="144"/>
      <c r="LTD10" s="144"/>
      <c r="LTE10" s="144"/>
      <c r="LTF10" s="144"/>
      <c r="LTG10" s="144"/>
      <c r="LTH10" s="144"/>
      <c r="LTI10" s="144"/>
      <c r="LTJ10" s="144"/>
      <c r="LTK10" s="144"/>
      <c r="LTL10" s="144"/>
      <c r="LTM10" s="144"/>
      <c r="LTN10" s="144"/>
      <c r="LTO10" s="144"/>
      <c r="LTP10" s="144"/>
      <c r="LTQ10" s="144"/>
      <c r="LTR10" s="144"/>
      <c r="LTS10" s="144"/>
      <c r="LTT10" s="144"/>
      <c r="LTU10" s="144"/>
      <c r="LTV10" s="144"/>
      <c r="LTW10" s="144"/>
      <c r="LTX10" s="144"/>
      <c r="LTY10" s="144"/>
      <c r="LTZ10" s="144"/>
      <c r="LUA10" s="144"/>
      <c r="LUB10" s="144"/>
      <c r="LUC10" s="144"/>
      <c r="LUD10" s="144"/>
      <c r="LUE10" s="144"/>
      <c r="LUF10" s="144"/>
      <c r="LUG10" s="144"/>
      <c r="LUH10" s="144"/>
      <c r="LUI10" s="144"/>
      <c r="LUJ10" s="144"/>
      <c r="LUK10" s="144"/>
      <c r="LUL10" s="144"/>
      <c r="LUM10" s="144"/>
      <c r="LUN10" s="144"/>
      <c r="LUO10" s="144"/>
      <c r="LUP10" s="144"/>
      <c r="LUQ10" s="144"/>
      <c r="LUR10" s="144"/>
      <c r="LUS10" s="144"/>
      <c r="LUT10" s="144"/>
      <c r="LUU10" s="144"/>
      <c r="LUV10" s="144"/>
      <c r="LUW10" s="144"/>
      <c r="LUX10" s="144"/>
      <c r="LUY10" s="144"/>
      <c r="LUZ10" s="144"/>
      <c r="LVA10" s="144"/>
      <c r="LVB10" s="144"/>
      <c r="LVC10" s="144"/>
      <c r="LVD10" s="144"/>
      <c r="LVE10" s="144"/>
      <c r="LVF10" s="144"/>
      <c r="LVG10" s="144"/>
      <c r="LVH10" s="144"/>
      <c r="LVI10" s="144"/>
      <c r="LVJ10" s="144"/>
      <c r="LVK10" s="144"/>
      <c r="LVL10" s="144"/>
      <c r="LVM10" s="144"/>
      <c r="LVN10" s="144"/>
      <c r="LVO10" s="144"/>
      <c r="LVP10" s="144"/>
      <c r="LVQ10" s="144"/>
      <c r="LVR10" s="144"/>
      <c r="LVS10" s="144"/>
      <c r="LVT10" s="144"/>
      <c r="LVU10" s="144"/>
      <c r="LVV10" s="144"/>
      <c r="LVW10" s="144"/>
      <c r="LVX10" s="144"/>
      <c r="LVY10" s="144"/>
      <c r="LVZ10" s="144"/>
      <c r="LWA10" s="144"/>
      <c r="LWB10" s="144"/>
      <c r="LWC10" s="144"/>
      <c r="LWD10" s="144"/>
      <c r="LWE10" s="144"/>
      <c r="LWF10" s="144"/>
      <c r="LWG10" s="144"/>
      <c r="LWH10" s="144"/>
      <c r="LWI10" s="144"/>
      <c r="LWJ10" s="144"/>
      <c r="LWK10" s="144"/>
      <c r="LWL10" s="144"/>
      <c r="LWM10" s="144"/>
      <c r="LWN10" s="144"/>
      <c r="LWO10" s="144"/>
      <c r="LWP10" s="144"/>
      <c r="LWQ10" s="144"/>
      <c r="LWR10" s="144"/>
      <c r="LWS10" s="144"/>
      <c r="LWT10" s="144"/>
      <c r="LWU10" s="144"/>
      <c r="LWV10" s="144"/>
      <c r="LWW10" s="144"/>
      <c r="LWX10" s="144"/>
      <c r="LWY10" s="144"/>
      <c r="LWZ10" s="144"/>
      <c r="LXA10" s="144"/>
      <c r="LXB10" s="144"/>
      <c r="LXC10" s="144"/>
      <c r="LXD10" s="144"/>
      <c r="LXE10" s="144"/>
      <c r="LXF10" s="144"/>
      <c r="LXG10" s="144"/>
      <c r="LXH10" s="144"/>
      <c r="LXI10" s="144"/>
      <c r="LXJ10" s="144"/>
      <c r="LXK10" s="144"/>
      <c r="LXL10" s="144"/>
      <c r="LXM10" s="144"/>
      <c r="LXN10" s="144"/>
      <c r="LXO10" s="144"/>
      <c r="LXP10" s="144"/>
      <c r="LXQ10" s="144"/>
      <c r="LXR10" s="144"/>
      <c r="LXS10" s="144"/>
      <c r="LXT10" s="144"/>
      <c r="LXU10" s="144"/>
      <c r="LXV10" s="144"/>
      <c r="LXW10" s="144"/>
      <c r="LXX10" s="144"/>
      <c r="LXY10" s="144"/>
      <c r="LXZ10" s="144"/>
      <c r="LYA10" s="144"/>
      <c r="LYB10" s="144"/>
      <c r="LYC10" s="144"/>
      <c r="LYD10" s="144"/>
      <c r="LYE10" s="144"/>
      <c r="LYF10" s="144"/>
      <c r="LYG10" s="144"/>
      <c r="LYH10" s="144"/>
      <c r="LYI10" s="144"/>
      <c r="LYJ10" s="144"/>
      <c r="LYK10" s="144"/>
      <c r="LYL10" s="144"/>
      <c r="LYM10" s="144"/>
      <c r="LYN10" s="144"/>
      <c r="LYO10" s="144"/>
      <c r="LYP10" s="144"/>
      <c r="LYQ10" s="144"/>
      <c r="LYR10" s="144"/>
      <c r="LYS10" s="144"/>
      <c r="LYT10" s="144"/>
      <c r="LYU10" s="144"/>
      <c r="LYV10" s="144"/>
      <c r="LYW10" s="144"/>
      <c r="LYX10" s="144"/>
      <c r="LYY10" s="144"/>
      <c r="LYZ10" s="144"/>
      <c r="LZA10" s="144"/>
      <c r="LZB10" s="144"/>
      <c r="LZC10" s="144"/>
      <c r="LZD10" s="144"/>
      <c r="LZE10" s="144"/>
      <c r="LZF10" s="144"/>
      <c r="LZG10" s="144"/>
      <c r="LZH10" s="144"/>
      <c r="LZI10" s="144"/>
      <c r="LZJ10" s="144"/>
      <c r="LZK10" s="144"/>
      <c r="LZL10" s="144"/>
      <c r="LZM10" s="144"/>
      <c r="LZN10" s="144"/>
      <c r="LZO10" s="144"/>
      <c r="LZP10" s="144"/>
      <c r="LZQ10" s="144"/>
      <c r="LZR10" s="144"/>
      <c r="LZS10" s="144"/>
      <c r="LZT10" s="144"/>
      <c r="LZU10" s="144"/>
      <c r="LZV10" s="144"/>
      <c r="LZW10" s="144"/>
      <c r="LZX10" s="144"/>
      <c r="LZY10" s="144"/>
      <c r="LZZ10" s="144"/>
      <c r="MAA10" s="144"/>
      <c r="MAB10" s="144"/>
      <c r="MAC10" s="144"/>
      <c r="MAD10" s="144"/>
      <c r="MAE10" s="144"/>
      <c r="MAF10" s="144"/>
      <c r="MAG10" s="144"/>
      <c r="MAH10" s="144"/>
      <c r="MAI10" s="144"/>
      <c r="MAJ10" s="144"/>
      <c r="MAK10" s="144"/>
      <c r="MAL10" s="144"/>
      <c r="MAM10" s="144"/>
      <c r="MAN10" s="144"/>
      <c r="MAO10" s="144"/>
      <c r="MAP10" s="144"/>
      <c r="MAQ10" s="144"/>
      <c r="MAR10" s="144"/>
      <c r="MAS10" s="144"/>
      <c r="MAT10" s="144"/>
      <c r="MAU10" s="144"/>
      <c r="MAV10" s="144"/>
      <c r="MAW10" s="144"/>
      <c r="MAX10" s="144"/>
      <c r="MAY10" s="144"/>
      <c r="MAZ10" s="144"/>
      <c r="MBA10" s="144"/>
      <c r="MBB10" s="144"/>
      <c r="MBC10" s="144"/>
      <c r="MBD10" s="144"/>
      <c r="MBE10" s="144"/>
      <c r="MBF10" s="144"/>
      <c r="MBG10" s="144"/>
      <c r="MBH10" s="144"/>
      <c r="MBI10" s="144"/>
      <c r="MBJ10" s="144"/>
      <c r="MBK10" s="144"/>
      <c r="MBL10" s="144"/>
      <c r="MBM10" s="144"/>
      <c r="MBN10" s="144"/>
      <c r="MBO10" s="144"/>
      <c r="MBP10" s="144"/>
      <c r="MBQ10" s="144"/>
      <c r="MBR10" s="144"/>
      <c r="MBS10" s="144"/>
      <c r="MBT10" s="144"/>
      <c r="MBU10" s="144"/>
      <c r="MBV10" s="144"/>
      <c r="MBW10" s="144"/>
      <c r="MBX10" s="144"/>
      <c r="MBY10" s="144"/>
      <c r="MBZ10" s="144"/>
      <c r="MCA10" s="144"/>
      <c r="MCB10" s="144"/>
      <c r="MCC10" s="144"/>
      <c r="MCD10" s="144"/>
      <c r="MCE10" s="144"/>
      <c r="MCF10" s="144"/>
      <c r="MCG10" s="144"/>
      <c r="MCH10" s="144"/>
      <c r="MCI10" s="144"/>
      <c r="MCJ10" s="144"/>
      <c r="MCK10" s="144"/>
      <c r="MCL10" s="144"/>
      <c r="MCM10" s="144"/>
      <c r="MCN10" s="144"/>
      <c r="MCO10" s="144"/>
      <c r="MCP10" s="144"/>
      <c r="MCQ10" s="144"/>
      <c r="MCR10" s="144"/>
      <c r="MCS10" s="144"/>
      <c r="MCT10" s="144"/>
      <c r="MCU10" s="144"/>
      <c r="MCV10" s="144"/>
      <c r="MCW10" s="144"/>
      <c r="MCX10" s="144"/>
      <c r="MCY10" s="144"/>
      <c r="MCZ10" s="144"/>
      <c r="MDA10" s="144"/>
      <c r="MDB10" s="144"/>
      <c r="MDC10" s="144"/>
      <c r="MDD10" s="144"/>
      <c r="MDE10" s="144"/>
      <c r="MDF10" s="144"/>
      <c r="MDG10" s="144"/>
      <c r="MDH10" s="144"/>
      <c r="MDI10" s="144"/>
      <c r="MDJ10" s="144"/>
      <c r="MDK10" s="144"/>
      <c r="MDL10" s="144"/>
      <c r="MDM10" s="144"/>
      <c r="MDN10" s="144"/>
      <c r="MDO10" s="144"/>
      <c r="MDP10" s="144"/>
      <c r="MDQ10" s="144"/>
      <c r="MDR10" s="144"/>
      <c r="MDS10" s="144"/>
      <c r="MDT10" s="144"/>
      <c r="MDU10" s="144"/>
      <c r="MDV10" s="144"/>
      <c r="MDW10" s="144"/>
      <c r="MDX10" s="144"/>
      <c r="MDY10" s="144"/>
      <c r="MDZ10" s="144"/>
      <c r="MEA10" s="144"/>
      <c r="MEB10" s="144"/>
      <c r="MEC10" s="144"/>
      <c r="MED10" s="144"/>
      <c r="MEE10" s="144"/>
      <c r="MEF10" s="144"/>
      <c r="MEG10" s="144"/>
      <c r="MEH10" s="144"/>
      <c r="MEI10" s="144"/>
      <c r="MEJ10" s="144"/>
      <c r="MEK10" s="144"/>
      <c r="MEL10" s="144"/>
      <c r="MEM10" s="144"/>
      <c r="MEN10" s="144"/>
      <c r="MEO10" s="144"/>
      <c r="MEP10" s="144"/>
      <c r="MEQ10" s="144"/>
      <c r="MER10" s="144"/>
      <c r="MES10" s="144"/>
      <c r="MET10" s="144"/>
      <c r="MEU10" s="144"/>
      <c r="MEV10" s="144"/>
      <c r="MEW10" s="144"/>
      <c r="MEX10" s="144"/>
      <c r="MEY10" s="144"/>
      <c r="MEZ10" s="144"/>
      <c r="MFA10" s="144"/>
      <c r="MFB10" s="144"/>
      <c r="MFC10" s="144"/>
      <c r="MFD10" s="144"/>
      <c r="MFE10" s="144"/>
      <c r="MFF10" s="144"/>
      <c r="MFG10" s="144"/>
      <c r="MFH10" s="144"/>
      <c r="MFI10" s="144"/>
      <c r="MFJ10" s="144"/>
      <c r="MFK10" s="144"/>
      <c r="MFL10" s="144"/>
      <c r="MFM10" s="144"/>
      <c r="MFN10" s="144"/>
      <c r="MFO10" s="144"/>
      <c r="MFP10" s="144"/>
      <c r="MFQ10" s="144"/>
      <c r="MFR10" s="144"/>
      <c r="MFS10" s="144"/>
      <c r="MFT10" s="144"/>
      <c r="MFU10" s="144"/>
      <c r="MFV10" s="144"/>
      <c r="MFW10" s="144"/>
      <c r="MFX10" s="144"/>
      <c r="MFY10" s="144"/>
      <c r="MFZ10" s="144"/>
      <c r="MGA10" s="144"/>
      <c r="MGB10" s="144"/>
      <c r="MGC10" s="144"/>
      <c r="MGD10" s="144"/>
      <c r="MGE10" s="144"/>
      <c r="MGF10" s="144"/>
      <c r="MGG10" s="144"/>
      <c r="MGH10" s="144"/>
      <c r="MGI10" s="144"/>
      <c r="MGJ10" s="144"/>
      <c r="MGK10" s="144"/>
      <c r="MGL10" s="144"/>
      <c r="MGM10" s="144"/>
      <c r="MGN10" s="144"/>
      <c r="MGO10" s="144"/>
      <c r="MGP10" s="144"/>
      <c r="MGQ10" s="144"/>
      <c r="MGR10" s="144"/>
      <c r="MGS10" s="144"/>
      <c r="MGT10" s="144"/>
      <c r="MGU10" s="144"/>
      <c r="MGV10" s="144"/>
      <c r="MGW10" s="144"/>
      <c r="MGX10" s="144"/>
      <c r="MGY10" s="144"/>
      <c r="MGZ10" s="144"/>
      <c r="MHA10" s="144"/>
      <c r="MHB10" s="144"/>
      <c r="MHC10" s="144"/>
      <c r="MHD10" s="144"/>
      <c r="MHE10" s="144"/>
      <c r="MHF10" s="144"/>
      <c r="MHG10" s="144"/>
      <c r="MHH10" s="144"/>
      <c r="MHI10" s="144"/>
      <c r="MHJ10" s="144"/>
      <c r="MHK10" s="144"/>
      <c r="MHL10" s="144"/>
      <c r="MHM10" s="144"/>
      <c r="MHN10" s="144"/>
      <c r="MHO10" s="144"/>
      <c r="MHP10" s="144"/>
      <c r="MHQ10" s="144"/>
      <c r="MHR10" s="144"/>
      <c r="MHS10" s="144"/>
      <c r="MHT10" s="144"/>
      <c r="MHU10" s="144"/>
      <c r="MHV10" s="144"/>
      <c r="MHW10" s="144"/>
      <c r="MHX10" s="144"/>
      <c r="MHY10" s="144"/>
      <c r="MHZ10" s="144"/>
      <c r="MIA10" s="144"/>
      <c r="MIB10" s="144"/>
      <c r="MIC10" s="144"/>
      <c r="MID10" s="144"/>
      <c r="MIE10" s="144"/>
      <c r="MIF10" s="144"/>
      <c r="MIG10" s="144"/>
      <c r="MIH10" s="144"/>
      <c r="MII10" s="144"/>
      <c r="MIJ10" s="144"/>
      <c r="MIK10" s="144"/>
      <c r="MIL10" s="144"/>
      <c r="MIM10" s="144"/>
      <c r="MIN10" s="144"/>
      <c r="MIO10" s="144"/>
      <c r="MIP10" s="144"/>
      <c r="MIQ10" s="144"/>
      <c r="MIR10" s="144"/>
      <c r="MIS10" s="144"/>
      <c r="MIT10" s="144"/>
      <c r="MIU10" s="144"/>
      <c r="MIV10" s="144"/>
      <c r="MIW10" s="144"/>
      <c r="MIX10" s="144"/>
      <c r="MIY10" s="144"/>
      <c r="MIZ10" s="144"/>
      <c r="MJA10" s="144"/>
      <c r="MJB10" s="144"/>
      <c r="MJC10" s="144"/>
      <c r="MJD10" s="144"/>
      <c r="MJE10" s="144"/>
      <c r="MJF10" s="144"/>
      <c r="MJG10" s="144"/>
      <c r="MJH10" s="144"/>
      <c r="MJI10" s="144"/>
      <c r="MJJ10" s="144"/>
      <c r="MJK10" s="144"/>
      <c r="MJL10" s="144"/>
      <c r="MJM10" s="144"/>
      <c r="MJN10" s="144"/>
      <c r="MJO10" s="144"/>
      <c r="MJP10" s="144"/>
      <c r="MJQ10" s="144"/>
      <c r="MJR10" s="144"/>
      <c r="MJS10" s="144"/>
      <c r="MJT10" s="144"/>
      <c r="MJU10" s="144"/>
      <c r="MJV10" s="144"/>
      <c r="MJW10" s="144"/>
      <c r="MJX10" s="144"/>
      <c r="MJY10" s="144"/>
      <c r="MJZ10" s="144"/>
      <c r="MKA10" s="144"/>
      <c r="MKB10" s="144"/>
      <c r="MKC10" s="144"/>
      <c r="MKD10" s="144"/>
      <c r="MKE10" s="144"/>
      <c r="MKF10" s="144"/>
      <c r="MKG10" s="144"/>
      <c r="MKH10" s="144"/>
      <c r="MKI10" s="144"/>
      <c r="MKJ10" s="144"/>
      <c r="MKK10" s="144"/>
      <c r="MKL10" s="144"/>
      <c r="MKM10" s="144"/>
      <c r="MKN10" s="144"/>
      <c r="MKO10" s="144"/>
      <c r="MKP10" s="144"/>
      <c r="MKQ10" s="144"/>
      <c r="MKR10" s="144"/>
      <c r="MKS10" s="144"/>
      <c r="MKT10" s="144"/>
      <c r="MKU10" s="144"/>
      <c r="MKV10" s="144"/>
      <c r="MKW10" s="144"/>
      <c r="MKX10" s="144"/>
      <c r="MKY10" s="144"/>
      <c r="MKZ10" s="144"/>
      <c r="MLA10" s="144"/>
      <c r="MLB10" s="144"/>
      <c r="MLC10" s="144"/>
      <c r="MLD10" s="144"/>
      <c r="MLE10" s="144"/>
      <c r="MLF10" s="144"/>
      <c r="MLG10" s="144"/>
      <c r="MLH10" s="144"/>
      <c r="MLI10" s="144"/>
      <c r="MLJ10" s="144"/>
      <c r="MLK10" s="144"/>
      <c r="MLL10" s="144"/>
      <c r="MLM10" s="144"/>
      <c r="MLN10" s="144"/>
      <c r="MLO10" s="144"/>
      <c r="MLP10" s="144"/>
      <c r="MLQ10" s="144"/>
      <c r="MLR10" s="144"/>
      <c r="MLS10" s="144"/>
      <c r="MLT10" s="144"/>
      <c r="MLU10" s="144"/>
      <c r="MLV10" s="144"/>
      <c r="MLW10" s="144"/>
      <c r="MLX10" s="144"/>
      <c r="MLY10" s="144"/>
      <c r="MLZ10" s="144"/>
      <c r="MMA10" s="144"/>
      <c r="MMB10" s="144"/>
      <c r="MMC10" s="144"/>
      <c r="MMD10" s="144"/>
      <c r="MME10" s="144"/>
      <c r="MMF10" s="144"/>
      <c r="MMG10" s="144"/>
      <c r="MMH10" s="144"/>
      <c r="MMI10" s="144"/>
      <c r="MMJ10" s="144"/>
      <c r="MMK10" s="144"/>
      <c r="MML10" s="144"/>
      <c r="MMM10" s="144"/>
      <c r="MMN10" s="144"/>
      <c r="MMO10" s="144"/>
      <c r="MMP10" s="144"/>
      <c r="MMQ10" s="144"/>
      <c r="MMR10" s="144"/>
      <c r="MMS10" s="144"/>
      <c r="MMT10" s="144"/>
      <c r="MMU10" s="144"/>
      <c r="MMV10" s="144"/>
      <c r="MMW10" s="144"/>
      <c r="MMX10" s="144"/>
      <c r="MMY10" s="144"/>
      <c r="MMZ10" s="144"/>
      <c r="MNA10" s="144"/>
      <c r="MNB10" s="144"/>
      <c r="MNC10" s="144"/>
      <c r="MND10" s="144"/>
      <c r="MNE10" s="144"/>
      <c r="MNF10" s="144"/>
      <c r="MNG10" s="144"/>
      <c r="MNH10" s="144"/>
      <c r="MNI10" s="144"/>
      <c r="MNJ10" s="144"/>
      <c r="MNK10" s="144"/>
      <c r="MNL10" s="144"/>
      <c r="MNM10" s="144"/>
      <c r="MNN10" s="144"/>
      <c r="MNO10" s="144"/>
      <c r="MNP10" s="144"/>
      <c r="MNQ10" s="144"/>
      <c r="MNR10" s="144"/>
      <c r="MNS10" s="144"/>
      <c r="MNT10" s="144"/>
      <c r="MNU10" s="144"/>
      <c r="MNV10" s="144"/>
      <c r="MNW10" s="144"/>
      <c r="MNX10" s="144"/>
      <c r="MNY10" s="144"/>
      <c r="MNZ10" s="144"/>
      <c r="MOA10" s="144"/>
      <c r="MOB10" s="144"/>
      <c r="MOC10" s="144"/>
      <c r="MOD10" s="144"/>
      <c r="MOE10" s="144"/>
      <c r="MOF10" s="144"/>
      <c r="MOG10" s="144"/>
      <c r="MOH10" s="144"/>
      <c r="MOI10" s="144"/>
      <c r="MOJ10" s="144"/>
      <c r="MOK10" s="144"/>
      <c r="MOL10" s="144"/>
      <c r="MOM10" s="144"/>
      <c r="MON10" s="144"/>
      <c r="MOO10" s="144"/>
      <c r="MOP10" s="144"/>
      <c r="MOQ10" s="144"/>
      <c r="MOR10" s="144"/>
      <c r="MOS10" s="144"/>
      <c r="MOT10" s="144"/>
      <c r="MOU10" s="144"/>
      <c r="MOV10" s="144"/>
      <c r="MOW10" s="144"/>
      <c r="MOX10" s="144"/>
      <c r="MOY10" s="144"/>
      <c r="MOZ10" s="144"/>
      <c r="MPA10" s="144"/>
      <c r="MPB10" s="144"/>
      <c r="MPC10" s="144"/>
      <c r="MPD10" s="144"/>
      <c r="MPE10" s="144"/>
      <c r="MPF10" s="144"/>
      <c r="MPG10" s="144"/>
      <c r="MPH10" s="144"/>
      <c r="MPI10" s="144"/>
      <c r="MPJ10" s="144"/>
      <c r="MPK10" s="144"/>
      <c r="MPL10" s="144"/>
      <c r="MPM10" s="144"/>
      <c r="MPN10" s="144"/>
      <c r="MPO10" s="144"/>
      <c r="MPP10" s="144"/>
      <c r="MPQ10" s="144"/>
      <c r="MPR10" s="144"/>
      <c r="MPS10" s="144"/>
      <c r="MPT10" s="144"/>
      <c r="MPU10" s="144"/>
      <c r="MPV10" s="144"/>
      <c r="MPW10" s="144"/>
      <c r="MPX10" s="144"/>
      <c r="MPY10" s="144"/>
      <c r="MPZ10" s="144"/>
      <c r="MQA10" s="144"/>
      <c r="MQB10" s="144"/>
      <c r="MQC10" s="144"/>
      <c r="MQD10" s="144"/>
      <c r="MQE10" s="144"/>
      <c r="MQF10" s="144"/>
      <c r="MQG10" s="144"/>
      <c r="MQH10" s="144"/>
      <c r="MQI10" s="144"/>
      <c r="MQJ10" s="144"/>
      <c r="MQK10" s="144"/>
      <c r="MQL10" s="144"/>
      <c r="MQM10" s="144"/>
      <c r="MQN10" s="144"/>
      <c r="MQO10" s="144"/>
      <c r="MQP10" s="144"/>
      <c r="MQQ10" s="144"/>
      <c r="MQR10" s="144"/>
      <c r="MQS10" s="144"/>
      <c r="MQT10" s="144"/>
      <c r="MQU10" s="144"/>
      <c r="MQV10" s="144"/>
      <c r="MQW10" s="144"/>
      <c r="MQX10" s="144"/>
      <c r="MQY10" s="144"/>
      <c r="MQZ10" s="144"/>
      <c r="MRA10" s="144"/>
      <c r="MRB10" s="144"/>
      <c r="MRC10" s="144"/>
      <c r="MRD10" s="144"/>
      <c r="MRE10" s="144"/>
      <c r="MRF10" s="144"/>
      <c r="MRG10" s="144"/>
      <c r="MRH10" s="144"/>
      <c r="MRI10" s="144"/>
      <c r="MRJ10" s="144"/>
      <c r="MRK10" s="144"/>
      <c r="MRL10" s="144"/>
      <c r="MRM10" s="144"/>
      <c r="MRN10" s="144"/>
      <c r="MRO10" s="144"/>
      <c r="MRP10" s="144"/>
      <c r="MRQ10" s="144"/>
      <c r="MRR10" s="144"/>
      <c r="MRS10" s="144"/>
      <c r="MRT10" s="144"/>
      <c r="MRU10" s="144"/>
      <c r="MRV10" s="144"/>
      <c r="MRW10" s="144"/>
      <c r="MRX10" s="144"/>
      <c r="MRY10" s="144"/>
      <c r="MRZ10" s="144"/>
      <c r="MSA10" s="144"/>
      <c r="MSB10" s="144"/>
      <c r="MSC10" s="144"/>
      <c r="MSD10" s="144"/>
      <c r="MSE10" s="144"/>
      <c r="MSF10" s="144"/>
      <c r="MSG10" s="144"/>
      <c r="MSH10" s="144"/>
      <c r="MSI10" s="144"/>
      <c r="MSJ10" s="144"/>
      <c r="MSK10" s="144"/>
      <c r="MSL10" s="144"/>
      <c r="MSM10" s="144"/>
      <c r="MSN10" s="144"/>
      <c r="MSO10" s="144"/>
      <c r="MSP10" s="144"/>
      <c r="MSQ10" s="144"/>
      <c r="MSR10" s="144"/>
      <c r="MSS10" s="144"/>
      <c r="MST10" s="144"/>
      <c r="MSU10" s="144"/>
      <c r="MSV10" s="144"/>
      <c r="MSW10" s="144"/>
      <c r="MSX10" s="144"/>
      <c r="MSY10" s="144"/>
      <c r="MSZ10" s="144"/>
      <c r="MTA10" s="144"/>
      <c r="MTB10" s="144"/>
      <c r="MTC10" s="144"/>
      <c r="MTD10" s="144"/>
      <c r="MTE10" s="144"/>
      <c r="MTF10" s="144"/>
      <c r="MTG10" s="144"/>
      <c r="MTH10" s="144"/>
      <c r="MTI10" s="144"/>
      <c r="MTJ10" s="144"/>
      <c r="MTK10" s="144"/>
      <c r="MTL10" s="144"/>
      <c r="MTM10" s="144"/>
      <c r="MTN10" s="144"/>
      <c r="MTO10" s="144"/>
      <c r="MTP10" s="144"/>
      <c r="MTQ10" s="144"/>
      <c r="MTR10" s="144"/>
      <c r="MTS10" s="144"/>
      <c r="MTT10" s="144"/>
      <c r="MTU10" s="144"/>
      <c r="MTV10" s="144"/>
      <c r="MTW10" s="144"/>
      <c r="MTX10" s="144"/>
      <c r="MTY10" s="144"/>
      <c r="MTZ10" s="144"/>
      <c r="MUA10" s="144"/>
      <c r="MUB10" s="144"/>
      <c r="MUC10" s="144"/>
      <c r="MUD10" s="144"/>
      <c r="MUE10" s="144"/>
      <c r="MUF10" s="144"/>
      <c r="MUG10" s="144"/>
      <c r="MUH10" s="144"/>
      <c r="MUI10" s="144"/>
      <c r="MUJ10" s="144"/>
      <c r="MUK10" s="144"/>
      <c r="MUL10" s="144"/>
      <c r="MUM10" s="144"/>
      <c r="MUN10" s="144"/>
      <c r="MUO10" s="144"/>
      <c r="MUP10" s="144"/>
      <c r="MUQ10" s="144"/>
      <c r="MUR10" s="144"/>
      <c r="MUS10" s="144"/>
      <c r="MUT10" s="144"/>
      <c r="MUU10" s="144"/>
      <c r="MUV10" s="144"/>
      <c r="MUW10" s="144"/>
      <c r="MUX10" s="144"/>
      <c r="MUY10" s="144"/>
      <c r="MUZ10" s="144"/>
      <c r="MVA10" s="144"/>
      <c r="MVB10" s="144"/>
      <c r="MVC10" s="144"/>
      <c r="MVD10" s="144"/>
      <c r="MVE10" s="144"/>
      <c r="MVF10" s="144"/>
      <c r="MVG10" s="144"/>
      <c r="MVH10" s="144"/>
      <c r="MVI10" s="144"/>
      <c r="MVJ10" s="144"/>
      <c r="MVK10" s="144"/>
      <c r="MVL10" s="144"/>
      <c r="MVM10" s="144"/>
      <c r="MVN10" s="144"/>
      <c r="MVO10" s="144"/>
      <c r="MVP10" s="144"/>
      <c r="MVQ10" s="144"/>
      <c r="MVR10" s="144"/>
      <c r="MVS10" s="144"/>
      <c r="MVT10" s="144"/>
      <c r="MVU10" s="144"/>
      <c r="MVV10" s="144"/>
      <c r="MVW10" s="144"/>
      <c r="MVX10" s="144"/>
      <c r="MVY10" s="144"/>
      <c r="MVZ10" s="144"/>
      <c r="MWA10" s="144"/>
      <c r="MWB10" s="144"/>
      <c r="MWC10" s="144"/>
      <c r="MWD10" s="144"/>
      <c r="MWE10" s="144"/>
      <c r="MWF10" s="144"/>
      <c r="MWG10" s="144"/>
      <c r="MWH10" s="144"/>
      <c r="MWI10" s="144"/>
      <c r="MWJ10" s="144"/>
      <c r="MWK10" s="144"/>
      <c r="MWL10" s="144"/>
      <c r="MWM10" s="144"/>
      <c r="MWN10" s="144"/>
      <c r="MWO10" s="144"/>
      <c r="MWP10" s="144"/>
      <c r="MWQ10" s="144"/>
      <c r="MWR10" s="144"/>
      <c r="MWS10" s="144"/>
      <c r="MWT10" s="144"/>
      <c r="MWU10" s="144"/>
      <c r="MWV10" s="144"/>
      <c r="MWW10" s="144"/>
      <c r="MWX10" s="144"/>
      <c r="MWY10" s="144"/>
      <c r="MWZ10" s="144"/>
      <c r="MXA10" s="144"/>
      <c r="MXB10" s="144"/>
      <c r="MXC10" s="144"/>
      <c r="MXD10" s="144"/>
      <c r="MXE10" s="144"/>
      <c r="MXF10" s="144"/>
      <c r="MXG10" s="144"/>
      <c r="MXH10" s="144"/>
      <c r="MXI10" s="144"/>
      <c r="MXJ10" s="144"/>
      <c r="MXK10" s="144"/>
      <c r="MXL10" s="144"/>
      <c r="MXM10" s="144"/>
      <c r="MXN10" s="144"/>
      <c r="MXO10" s="144"/>
      <c r="MXP10" s="144"/>
      <c r="MXQ10" s="144"/>
      <c r="MXR10" s="144"/>
      <c r="MXS10" s="144"/>
      <c r="MXT10" s="144"/>
      <c r="MXU10" s="144"/>
      <c r="MXV10" s="144"/>
      <c r="MXW10" s="144"/>
      <c r="MXX10" s="144"/>
      <c r="MXY10" s="144"/>
      <c r="MXZ10" s="144"/>
      <c r="MYA10" s="144"/>
      <c r="MYB10" s="144"/>
      <c r="MYC10" s="144"/>
      <c r="MYD10" s="144"/>
      <c r="MYE10" s="144"/>
      <c r="MYF10" s="144"/>
      <c r="MYG10" s="144"/>
      <c r="MYH10" s="144"/>
      <c r="MYI10" s="144"/>
      <c r="MYJ10" s="144"/>
      <c r="MYK10" s="144"/>
      <c r="MYL10" s="144"/>
      <c r="MYM10" s="144"/>
      <c r="MYN10" s="144"/>
      <c r="MYO10" s="144"/>
      <c r="MYP10" s="144"/>
      <c r="MYQ10" s="144"/>
      <c r="MYR10" s="144"/>
      <c r="MYS10" s="144"/>
      <c r="MYT10" s="144"/>
      <c r="MYU10" s="144"/>
      <c r="MYV10" s="144"/>
      <c r="MYW10" s="144"/>
      <c r="MYX10" s="144"/>
      <c r="MYY10" s="144"/>
      <c r="MYZ10" s="144"/>
      <c r="MZA10" s="144"/>
      <c r="MZB10" s="144"/>
      <c r="MZC10" s="144"/>
      <c r="MZD10" s="144"/>
      <c r="MZE10" s="144"/>
      <c r="MZF10" s="144"/>
      <c r="MZG10" s="144"/>
      <c r="MZH10" s="144"/>
      <c r="MZI10" s="144"/>
      <c r="MZJ10" s="144"/>
      <c r="MZK10" s="144"/>
      <c r="MZL10" s="144"/>
      <c r="MZM10" s="144"/>
      <c r="MZN10" s="144"/>
      <c r="MZO10" s="144"/>
      <c r="MZP10" s="144"/>
      <c r="MZQ10" s="144"/>
      <c r="MZR10" s="144"/>
      <c r="MZS10" s="144"/>
      <c r="MZT10" s="144"/>
      <c r="MZU10" s="144"/>
      <c r="MZV10" s="144"/>
      <c r="MZW10" s="144"/>
      <c r="MZX10" s="144"/>
      <c r="MZY10" s="144"/>
      <c r="MZZ10" s="144"/>
      <c r="NAA10" s="144"/>
      <c r="NAB10" s="144"/>
      <c r="NAC10" s="144"/>
      <c r="NAD10" s="144"/>
      <c r="NAE10" s="144"/>
      <c r="NAF10" s="144"/>
      <c r="NAG10" s="144"/>
      <c r="NAH10" s="144"/>
      <c r="NAI10" s="144"/>
      <c r="NAJ10" s="144"/>
      <c r="NAK10" s="144"/>
      <c r="NAL10" s="144"/>
      <c r="NAM10" s="144"/>
      <c r="NAN10" s="144"/>
      <c r="NAO10" s="144"/>
      <c r="NAP10" s="144"/>
      <c r="NAQ10" s="144"/>
      <c r="NAR10" s="144"/>
      <c r="NAS10" s="144"/>
      <c r="NAT10" s="144"/>
      <c r="NAU10" s="144"/>
      <c r="NAV10" s="144"/>
      <c r="NAW10" s="144"/>
      <c r="NAX10" s="144"/>
      <c r="NAY10" s="144"/>
      <c r="NAZ10" s="144"/>
      <c r="NBA10" s="144"/>
      <c r="NBB10" s="144"/>
      <c r="NBC10" s="144"/>
      <c r="NBD10" s="144"/>
      <c r="NBE10" s="144"/>
      <c r="NBF10" s="144"/>
      <c r="NBG10" s="144"/>
      <c r="NBH10" s="144"/>
      <c r="NBI10" s="144"/>
      <c r="NBJ10" s="144"/>
      <c r="NBK10" s="144"/>
      <c r="NBL10" s="144"/>
      <c r="NBM10" s="144"/>
      <c r="NBN10" s="144"/>
      <c r="NBO10" s="144"/>
      <c r="NBP10" s="144"/>
      <c r="NBQ10" s="144"/>
      <c r="NBR10" s="144"/>
      <c r="NBS10" s="144"/>
      <c r="NBT10" s="144"/>
      <c r="NBU10" s="144"/>
      <c r="NBV10" s="144"/>
      <c r="NBW10" s="144"/>
      <c r="NBX10" s="144"/>
      <c r="NBY10" s="144"/>
      <c r="NBZ10" s="144"/>
      <c r="NCA10" s="144"/>
      <c r="NCB10" s="144"/>
      <c r="NCC10" s="144"/>
      <c r="NCD10" s="144"/>
      <c r="NCE10" s="144"/>
      <c r="NCF10" s="144"/>
      <c r="NCG10" s="144"/>
      <c r="NCH10" s="144"/>
      <c r="NCI10" s="144"/>
      <c r="NCJ10" s="144"/>
      <c r="NCK10" s="144"/>
      <c r="NCL10" s="144"/>
      <c r="NCM10" s="144"/>
      <c r="NCN10" s="144"/>
      <c r="NCO10" s="144"/>
      <c r="NCP10" s="144"/>
      <c r="NCQ10" s="144"/>
      <c r="NCR10" s="144"/>
      <c r="NCS10" s="144"/>
      <c r="NCT10" s="144"/>
      <c r="NCU10" s="144"/>
      <c r="NCV10" s="144"/>
      <c r="NCW10" s="144"/>
      <c r="NCX10" s="144"/>
      <c r="NCY10" s="144"/>
      <c r="NCZ10" s="144"/>
      <c r="NDA10" s="144"/>
      <c r="NDB10" s="144"/>
      <c r="NDC10" s="144"/>
      <c r="NDD10" s="144"/>
      <c r="NDE10" s="144"/>
      <c r="NDF10" s="144"/>
      <c r="NDG10" s="144"/>
      <c r="NDH10" s="144"/>
      <c r="NDI10" s="144"/>
      <c r="NDJ10" s="144"/>
      <c r="NDK10" s="144"/>
      <c r="NDL10" s="144"/>
      <c r="NDM10" s="144"/>
      <c r="NDN10" s="144"/>
      <c r="NDO10" s="144"/>
      <c r="NDP10" s="144"/>
      <c r="NDQ10" s="144"/>
      <c r="NDR10" s="144"/>
      <c r="NDS10" s="144"/>
      <c r="NDT10" s="144"/>
      <c r="NDU10" s="144"/>
      <c r="NDV10" s="144"/>
      <c r="NDW10" s="144"/>
      <c r="NDX10" s="144"/>
      <c r="NDY10" s="144"/>
      <c r="NDZ10" s="144"/>
      <c r="NEA10" s="144"/>
      <c r="NEB10" s="144"/>
      <c r="NEC10" s="144"/>
      <c r="NED10" s="144"/>
      <c r="NEE10" s="144"/>
      <c r="NEF10" s="144"/>
      <c r="NEG10" s="144"/>
      <c r="NEH10" s="144"/>
      <c r="NEI10" s="144"/>
      <c r="NEJ10" s="144"/>
      <c r="NEK10" s="144"/>
      <c r="NEL10" s="144"/>
      <c r="NEM10" s="144"/>
      <c r="NEN10" s="144"/>
      <c r="NEO10" s="144"/>
      <c r="NEP10" s="144"/>
      <c r="NEQ10" s="144"/>
      <c r="NER10" s="144"/>
      <c r="NES10" s="144"/>
      <c r="NET10" s="144"/>
      <c r="NEU10" s="144"/>
      <c r="NEV10" s="144"/>
      <c r="NEW10" s="144"/>
      <c r="NEX10" s="144"/>
      <c r="NEY10" s="144"/>
      <c r="NEZ10" s="144"/>
      <c r="NFA10" s="144"/>
      <c r="NFB10" s="144"/>
      <c r="NFC10" s="144"/>
      <c r="NFD10" s="144"/>
      <c r="NFE10" s="144"/>
      <c r="NFF10" s="144"/>
      <c r="NFG10" s="144"/>
      <c r="NFH10" s="144"/>
      <c r="NFI10" s="144"/>
      <c r="NFJ10" s="144"/>
      <c r="NFK10" s="144"/>
      <c r="NFL10" s="144"/>
      <c r="NFM10" s="144"/>
      <c r="NFN10" s="144"/>
      <c r="NFO10" s="144"/>
      <c r="NFP10" s="144"/>
      <c r="NFQ10" s="144"/>
      <c r="NFR10" s="144"/>
      <c r="NFS10" s="144"/>
      <c r="NFT10" s="144"/>
      <c r="NFU10" s="144"/>
      <c r="NFV10" s="144"/>
      <c r="NFW10" s="144"/>
      <c r="NFX10" s="144"/>
      <c r="NFY10" s="144"/>
      <c r="NFZ10" s="144"/>
      <c r="NGA10" s="144"/>
      <c r="NGB10" s="144"/>
      <c r="NGC10" s="144"/>
      <c r="NGD10" s="144"/>
      <c r="NGE10" s="144"/>
      <c r="NGF10" s="144"/>
      <c r="NGG10" s="144"/>
      <c r="NGH10" s="144"/>
      <c r="NGI10" s="144"/>
      <c r="NGJ10" s="144"/>
      <c r="NGK10" s="144"/>
      <c r="NGL10" s="144"/>
      <c r="NGM10" s="144"/>
      <c r="NGN10" s="144"/>
      <c r="NGO10" s="144"/>
      <c r="NGP10" s="144"/>
      <c r="NGQ10" s="144"/>
      <c r="NGR10" s="144"/>
      <c r="NGS10" s="144"/>
      <c r="NGT10" s="144"/>
      <c r="NGU10" s="144"/>
      <c r="NGV10" s="144"/>
      <c r="NGW10" s="144"/>
      <c r="NGX10" s="144"/>
      <c r="NGY10" s="144"/>
      <c r="NGZ10" s="144"/>
      <c r="NHA10" s="144"/>
      <c r="NHB10" s="144"/>
      <c r="NHC10" s="144"/>
      <c r="NHD10" s="144"/>
      <c r="NHE10" s="144"/>
      <c r="NHF10" s="144"/>
      <c r="NHG10" s="144"/>
      <c r="NHH10" s="144"/>
      <c r="NHI10" s="144"/>
      <c r="NHJ10" s="144"/>
      <c r="NHK10" s="144"/>
      <c r="NHL10" s="144"/>
      <c r="NHM10" s="144"/>
      <c r="NHN10" s="144"/>
      <c r="NHO10" s="144"/>
      <c r="NHP10" s="144"/>
      <c r="NHQ10" s="144"/>
      <c r="NHR10" s="144"/>
      <c r="NHS10" s="144"/>
      <c r="NHT10" s="144"/>
      <c r="NHU10" s="144"/>
      <c r="NHV10" s="144"/>
      <c r="NHW10" s="144"/>
      <c r="NHX10" s="144"/>
      <c r="NHY10" s="144"/>
      <c r="NHZ10" s="144"/>
      <c r="NIA10" s="144"/>
      <c r="NIB10" s="144"/>
      <c r="NIC10" s="144"/>
      <c r="NID10" s="144"/>
      <c r="NIE10" s="144"/>
      <c r="NIF10" s="144"/>
      <c r="NIG10" s="144"/>
      <c r="NIH10" s="144"/>
      <c r="NII10" s="144"/>
      <c r="NIJ10" s="144"/>
      <c r="NIK10" s="144"/>
      <c r="NIL10" s="144"/>
      <c r="NIM10" s="144"/>
      <c r="NIN10" s="144"/>
      <c r="NIO10" s="144"/>
      <c r="NIP10" s="144"/>
      <c r="NIQ10" s="144"/>
      <c r="NIR10" s="144"/>
      <c r="NIS10" s="144"/>
      <c r="NIT10" s="144"/>
      <c r="NIU10" s="144"/>
      <c r="NIV10" s="144"/>
      <c r="NIW10" s="144"/>
      <c r="NIX10" s="144"/>
      <c r="NIY10" s="144"/>
      <c r="NIZ10" s="144"/>
      <c r="NJA10" s="144"/>
      <c r="NJB10" s="144"/>
      <c r="NJC10" s="144"/>
      <c r="NJD10" s="144"/>
      <c r="NJE10" s="144"/>
      <c r="NJF10" s="144"/>
      <c r="NJG10" s="144"/>
      <c r="NJH10" s="144"/>
      <c r="NJI10" s="144"/>
      <c r="NJJ10" s="144"/>
      <c r="NJK10" s="144"/>
      <c r="NJL10" s="144"/>
      <c r="NJM10" s="144"/>
      <c r="NJN10" s="144"/>
      <c r="NJO10" s="144"/>
      <c r="NJP10" s="144"/>
      <c r="NJQ10" s="144"/>
      <c r="NJR10" s="144"/>
      <c r="NJS10" s="144"/>
      <c r="NJT10" s="144"/>
      <c r="NJU10" s="144"/>
      <c r="NJV10" s="144"/>
      <c r="NJW10" s="144"/>
      <c r="NJX10" s="144"/>
      <c r="NJY10" s="144"/>
      <c r="NJZ10" s="144"/>
      <c r="NKA10" s="144"/>
      <c r="NKB10" s="144"/>
      <c r="NKC10" s="144"/>
      <c r="NKD10" s="144"/>
      <c r="NKE10" s="144"/>
      <c r="NKF10" s="144"/>
      <c r="NKG10" s="144"/>
      <c r="NKH10" s="144"/>
      <c r="NKI10" s="144"/>
      <c r="NKJ10" s="144"/>
      <c r="NKK10" s="144"/>
      <c r="NKL10" s="144"/>
      <c r="NKM10" s="144"/>
      <c r="NKN10" s="144"/>
      <c r="NKO10" s="144"/>
      <c r="NKP10" s="144"/>
      <c r="NKQ10" s="144"/>
      <c r="NKR10" s="144"/>
      <c r="NKS10" s="144"/>
      <c r="NKT10" s="144"/>
      <c r="NKU10" s="144"/>
      <c r="NKV10" s="144"/>
      <c r="NKW10" s="144"/>
      <c r="NKX10" s="144"/>
      <c r="NKY10" s="144"/>
      <c r="NKZ10" s="144"/>
      <c r="NLA10" s="144"/>
      <c r="NLB10" s="144"/>
      <c r="NLC10" s="144"/>
      <c r="NLD10" s="144"/>
      <c r="NLE10" s="144"/>
      <c r="NLF10" s="144"/>
      <c r="NLG10" s="144"/>
      <c r="NLH10" s="144"/>
      <c r="NLI10" s="144"/>
      <c r="NLJ10" s="144"/>
      <c r="NLK10" s="144"/>
      <c r="NLL10" s="144"/>
      <c r="NLM10" s="144"/>
      <c r="NLN10" s="144"/>
      <c r="NLO10" s="144"/>
      <c r="NLP10" s="144"/>
      <c r="NLQ10" s="144"/>
      <c r="NLR10" s="144"/>
      <c r="NLS10" s="144"/>
      <c r="NLT10" s="144"/>
      <c r="NLU10" s="144"/>
      <c r="NLV10" s="144"/>
      <c r="NLW10" s="144"/>
      <c r="NLX10" s="144"/>
      <c r="NLY10" s="144"/>
      <c r="NLZ10" s="144"/>
      <c r="NMA10" s="144"/>
      <c r="NMB10" s="144"/>
      <c r="NMC10" s="144"/>
      <c r="NMD10" s="144"/>
      <c r="NME10" s="144"/>
      <c r="NMF10" s="144"/>
      <c r="NMG10" s="144"/>
      <c r="NMH10" s="144"/>
      <c r="NMI10" s="144"/>
      <c r="NMJ10" s="144"/>
      <c r="NMK10" s="144"/>
      <c r="NML10" s="144"/>
      <c r="NMM10" s="144"/>
      <c r="NMN10" s="144"/>
      <c r="NMO10" s="144"/>
      <c r="NMP10" s="144"/>
      <c r="NMQ10" s="144"/>
      <c r="NMR10" s="144"/>
      <c r="NMS10" s="144"/>
      <c r="NMT10" s="144"/>
      <c r="NMU10" s="144"/>
      <c r="NMV10" s="144"/>
      <c r="NMW10" s="144"/>
      <c r="NMX10" s="144"/>
      <c r="NMY10" s="144"/>
      <c r="NMZ10" s="144"/>
      <c r="NNA10" s="144"/>
      <c r="NNB10" s="144"/>
      <c r="NNC10" s="144"/>
      <c r="NND10" s="144"/>
      <c r="NNE10" s="144"/>
      <c r="NNF10" s="144"/>
      <c r="NNG10" s="144"/>
      <c r="NNH10" s="144"/>
      <c r="NNI10" s="144"/>
      <c r="NNJ10" s="144"/>
      <c r="NNK10" s="144"/>
      <c r="NNL10" s="144"/>
      <c r="NNM10" s="144"/>
      <c r="NNN10" s="144"/>
      <c r="NNO10" s="144"/>
      <c r="NNP10" s="144"/>
      <c r="NNQ10" s="144"/>
      <c r="NNR10" s="144"/>
      <c r="NNS10" s="144"/>
      <c r="NNT10" s="144"/>
      <c r="NNU10" s="144"/>
      <c r="NNV10" s="144"/>
      <c r="NNW10" s="144"/>
      <c r="NNX10" s="144"/>
      <c r="NNY10" s="144"/>
      <c r="NNZ10" s="144"/>
      <c r="NOA10" s="144"/>
      <c r="NOB10" s="144"/>
      <c r="NOC10" s="144"/>
      <c r="NOD10" s="144"/>
      <c r="NOE10" s="144"/>
      <c r="NOF10" s="144"/>
      <c r="NOG10" s="144"/>
      <c r="NOH10" s="144"/>
      <c r="NOI10" s="144"/>
      <c r="NOJ10" s="144"/>
      <c r="NOK10" s="144"/>
      <c r="NOL10" s="144"/>
      <c r="NOM10" s="144"/>
      <c r="NON10" s="144"/>
      <c r="NOO10" s="144"/>
      <c r="NOP10" s="144"/>
      <c r="NOQ10" s="144"/>
      <c r="NOR10" s="144"/>
      <c r="NOS10" s="144"/>
      <c r="NOT10" s="144"/>
      <c r="NOU10" s="144"/>
      <c r="NOV10" s="144"/>
      <c r="NOW10" s="144"/>
      <c r="NOX10" s="144"/>
      <c r="NOY10" s="144"/>
      <c r="NOZ10" s="144"/>
      <c r="NPA10" s="144"/>
      <c r="NPB10" s="144"/>
      <c r="NPC10" s="144"/>
      <c r="NPD10" s="144"/>
      <c r="NPE10" s="144"/>
      <c r="NPF10" s="144"/>
      <c r="NPG10" s="144"/>
      <c r="NPH10" s="144"/>
      <c r="NPI10" s="144"/>
      <c r="NPJ10" s="144"/>
      <c r="NPK10" s="144"/>
      <c r="NPL10" s="144"/>
      <c r="NPM10" s="144"/>
      <c r="NPN10" s="144"/>
      <c r="NPO10" s="144"/>
      <c r="NPP10" s="144"/>
      <c r="NPQ10" s="144"/>
      <c r="NPR10" s="144"/>
      <c r="NPS10" s="144"/>
      <c r="NPT10" s="144"/>
      <c r="NPU10" s="144"/>
      <c r="NPV10" s="144"/>
      <c r="NPW10" s="144"/>
      <c r="NPX10" s="144"/>
      <c r="NPY10" s="144"/>
      <c r="NPZ10" s="144"/>
      <c r="NQA10" s="144"/>
      <c r="NQB10" s="144"/>
      <c r="NQC10" s="144"/>
      <c r="NQD10" s="144"/>
      <c r="NQE10" s="144"/>
      <c r="NQF10" s="144"/>
      <c r="NQG10" s="144"/>
      <c r="NQH10" s="144"/>
      <c r="NQI10" s="144"/>
      <c r="NQJ10" s="144"/>
      <c r="NQK10" s="144"/>
      <c r="NQL10" s="144"/>
      <c r="NQM10" s="144"/>
      <c r="NQN10" s="144"/>
      <c r="NQO10" s="144"/>
      <c r="NQP10" s="144"/>
      <c r="NQQ10" s="144"/>
      <c r="NQR10" s="144"/>
      <c r="NQS10" s="144"/>
      <c r="NQT10" s="144"/>
      <c r="NQU10" s="144"/>
      <c r="NQV10" s="144"/>
      <c r="NQW10" s="144"/>
      <c r="NQX10" s="144"/>
      <c r="NQY10" s="144"/>
      <c r="NQZ10" s="144"/>
      <c r="NRA10" s="144"/>
      <c r="NRB10" s="144"/>
      <c r="NRC10" s="144"/>
      <c r="NRD10" s="144"/>
      <c r="NRE10" s="144"/>
      <c r="NRF10" s="144"/>
      <c r="NRG10" s="144"/>
      <c r="NRH10" s="144"/>
      <c r="NRI10" s="144"/>
      <c r="NRJ10" s="144"/>
      <c r="NRK10" s="144"/>
      <c r="NRL10" s="144"/>
      <c r="NRM10" s="144"/>
      <c r="NRN10" s="144"/>
      <c r="NRO10" s="144"/>
      <c r="NRP10" s="144"/>
      <c r="NRQ10" s="144"/>
      <c r="NRR10" s="144"/>
      <c r="NRS10" s="144"/>
      <c r="NRT10" s="144"/>
      <c r="NRU10" s="144"/>
      <c r="NRV10" s="144"/>
      <c r="NRW10" s="144"/>
      <c r="NRX10" s="144"/>
      <c r="NRY10" s="144"/>
      <c r="NRZ10" s="144"/>
      <c r="NSA10" s="144"/>
      <c r="NSB10" s="144"/>
      <c r="NSC10" s="144"/>
      <c r="NSD10" s="144"/>
      <c r="NSE10" s="144"/>
      <c r="NSF10" s="144"/>
      <c r="NSG10" s="144"/>
      <c r="NSH10" s="144"/>
      <c r="NSI10" s="144"/>
      <c r="NSJ10" s="144"/>
      <c r="NSK10" s="144"/>
      <c r="NSL10" s="144"/>
      <c r="NSM10" s="144"/>
      <c r="NSN10" s="144"/>
      <c r="NSO10" s="144"/>
      <c r="NSP10" s="144"/>
      <c r="NSQ10" s="144"/>
      <c r="NSR10" s="144"/>
      <c r="NSS10" s="144"/>
      <c r="NST10" s="144"/>
      <c r="NSU10" s="144"/>
      <c r="NSV10" s="144"/>
      <c r="NSW10" s="144"/>
      <c r="NSX10" s="144"/>
      <c r="NSY10" s="144"/>
      <c r="NSZ10" s="144"/>
      <c r="NTA10" s="144"/>
      <c r="NTB10" s="144"/>
      <c r="NTC10" s="144"/>
      <c r="NTD10" s="144"/>
      <c r="NTE10" s="144"/>
      <c r="NTF10" s="144"/>
      <c r="NTG10" s="144"/>
      <c r="NTH10" s="144"/>
      <c r="NTI10" s="144"/>
      <c r="NTJ10" s="144"/>
      <c r="NTK10" s="144"/>
      <c r="NTL10" s="144"/>
      <c r="NTM10" s="144"/>
      <c r="NTN10" s="144"/>
      <c r="NTO10" s="144"/>
      <c r="NTP10" s="144"/>
      <c r="NTQ10" s="144"/>
      <c r="NTR10" s="144"/>
      <c r="NTS10" s="144"/>
      <c r="NTT10" s="144"/>
      <c r="NTU10" s="144"/>
      <c r="NTV10" s="144"/>
      <c r="NTW10" s="144"/>
      <c r="NTX10" s="144"/>
      <c r="NTY10" s="144"/>
      <c r="NTZ10" s="144"/>
      <c r="NUA10" s="144"/>
      <c r="NUB10" s="144"/>
      <c r="NUC10" s="144"/>
      <c r="NUD10" s="144"/>
      <c r="NUE10" s="144"/>
      <c r="NUF10" s="144"/>
      <c r="NUG10" s="144"/>
      <c r="NUH10" s="144"/>
      <c r="NUI10" s="144"/>
      <c r="NUJ10" s="144"/>
      <c r="NUK10" s="144"/>
      <c r="NUL10" s="144"/>
      <c r="NUM10" s="144"/>
      <c r="NUN10" s="144"/>
      <c r="NUO10" s="144"/>
      <c r="NUP10" s="144"/>
      <c r="NUQ10" s="144"/>
      <c r="NUR10" s="144"/>
      <c r="NUS10" s="144"/>
      <c r="NUT10" s="144"/>
      <c r="NUU10" s="144"/>
      <c r="NUV10" s="144"/>
      <c r="NUW10" s="144"/>
      <c r="NUX10" s="144"/>
      <c r="NUY10" s="144"/>
      <c r="NUZ10" s="144"/>
      <c r="NVA10" s="144"/>
      <c r="NVB10" s="144"/>
      <c r="NVC10" s="144"/>
      <c r="NVD10" s="144"/>
      <c r="NVE10" s="144"/>
      <c r="NVF10" s="144"/>
      <c r="NVG10" s="144"/>
      <c r="NVH10" s="144"/>
      <c r="NVI10" s="144"/>
      <c r="NVJ10" s="144"/>
      <c r="NVK10" s="144"/>
      <c r="NVL10" s="144"/>
      <c r="NVM10" s="144"/>
      <c r="NVN10" s="144"/>
      <c r="NVO10" s="144"/>
      <c r="NVP10" s="144"/>
      <c r="NVQ10" s="144"/>
      <c r="NVR10" s="144"/>
      <c r="NVS10" s="144"/>
      <c r="NVT10" s="144"/>
      <c r="NVU10" s="144"/>
      <c r="NVV10" s="144"/>
      <c r="NVW10" s="144"/>
      <c r="NVX10" s="144"/>
      <c r="NVY10" s="144"/>
      <c r="NVZ10" s="144"/>
      <c r="NWA10" s="144"/>
      <c r="NWB10" s="144"/>
      <c r="NWC10" s="144"/>
      <c r="NWD10" s="144"/>
      <c r="NWE10" s="144"/>
      <c r="NWF10" s="144"/>
      <c r="NWG10" s="144"/>
      <c r="NWH10" s="144"/>
      <c r="NWI10" s="144"/>
      <c r="NWJ10" s="144"/>
      <c r="NWK10" s="144"/>
      <c r="NWL10" s="144"/>
      <c r="NWM10" s="144"/>
      <c r="NWN10" s="144"/>
      <c r="NWO10" s="144"/>
      <c r="NWP10" s="144"/>
      <c r="NWQ10" s="144"/>
      <c r="NWR10" s="144"/>
      <c r="NWS10" s="144"/>
      <c r="NWT10" s="144"/>
      <c r="NWU10" s="144"/>
      <c r="NWV10" s="144"/>
      <c r="NWW10" s="144"/>
      <c r="NWX10" s="144"/>
      <c r="NWY10" s="144"/>
      <c r="NWZ10" s="144"/>
      <c r="NXA10" s="144"/>
      <c r="NXB10" s="144"/>
      <c r="NXC10" s="144"/>
      <c r="NXD10" s="144"/>
      <c r="NXE10" s="144"/>
      <c r="NXF10" s="144"/>
      <c r="NXG10" s="144"/>
      <c r="NXH10" s="144"/>
      <c r="NXI10" s="144"/>
      <c r="NXJ10" s="144"/>
      <c r="NXK10" s="144"/>
      <c r="NXL10" s="144"/>
      <c r="NXM10" s="144"/>
      <c r="NXN10" s="144"/>
      <c r="NXO10" s="144"/>
      <c r="NXP10" s="144"/>
      <c r="NXQ10" s="144"/>
      <c r="NXR10" s="144"/>
      <c r="NXS10" s="144"/>
      <c r="NXT10" s="144"/>
      <c r="NXU10" s="144"/>
      <c r="NXV10" s="144"/>
      <c r="NXW10" s="144"/>
      <c r="NXX10" s="144"/>
      <c r="NXY10" s="144"/>
      <c r="NXZ10" s="144"/>
      <c r="NYA10" s="144"/>
      <c r="NYB10" s="144"/>
      <c r="NYC10" s="144"/>
      <c r="NYD10" s="144"/>
      <c r="NYE10" s="144"/>
      <c r="NYF10" s="144"/>
      <c r="NYG10" s="144"/>
      <c r="NYH10" s="144"/>
      <c r="NYI10" s="144"/>
      <c r="NYJ10" s="144"/>
      <c r="NYK10" s="144"/>
      <c r="NYL10" s="144"/>
      <c r="NYM10" s="144"/>
      <c r="NYN10" s="144"/>
      <c r="NYO10" s="144"/>
      <c r="NYP10" s="144"/>
      <c r="NYQ10" s="144"/>
      <c r="NYR10" s="144"/>
      <c r="NYS10" s="144"/>
      <c r="NYT10" s="144"/>
      <c r="NYU10" s="144"/>
      <c r="NYV10" s="144"/>
      <c r="NYW10" s="144"/>
      <c r="NYX10" s="144"/>
      <c r="NYY10" s="144"/>
      <c r="NYZ10" s="144"/>
      <c r="NZA10" s="144"/>
      <c r="NZB10" s="144"/>
      <c r="NZC10" s="144"/>
      <c r="NZD10" s="144"/>
      <c r="NZE10" s="144"/>
      <c r="NZF10" s="144"/>
      <c r="NZG10" s="144"/>
      <c r="NZH10" s="144"/>
      <c r="NZI10" s="144"/>
      <c r="NZJ10" s="144"/>
      <c r="NZK10" s="144"/>
      <c r="NZL10" s="144"/>
      <c r="NZM10" s="144"/>
      <c r="NZN10" s="144"/>
      <c r="NZO10" s="144"/>
      <c r="NZP10" s="144"/>
      <c r="NZQ10" s="144"/>
      <c r="NZR10" s="144"/>
      <c r="NZS10" s="144"/>
      <c r="NZT10" s="144"/>
      <c r="NZU10" s="144"/>
      <c r="NZV10" s="144"/>
      <c r="NZW10" s="144"/>
      <c r="NZX10" s="144"/>
      <c r="NZY10" s="144"/>
      <c r="NZZ10" s="144"/>
      <c r="OAA10" s="144"/>
      <c r="OAB10" s="144"/>
      <c r="OAC10" s="144"/>
      <c r="OAD10" s="144"/>
      <c r="OAE10" s="144"/>
      <c r="OAF10" s="144"/>
      <c r="OAG10" s="144"/>
      <c r="OAH10" s="144"/>
      <c r="OAI10" s="144"/>
      <c r="OAJ10" s="144"/>
      <c r="OAK10" s="144"/>
      <c r="OAL10" s="144"/>
      <c r="OAM10" s="144"/>
      <c r="OAN10" s="144"/>
      <c r="OAO10" s="144"/>
      <c r="OAP10" s="144"/>
      <c r="OAQ10" s="144"/>
      <c r="OAR10" s="144"/>
      <c r="OAS10" s="144"/>
      <c r="OAT10" s="144"/>
      <c r="OAU10" s="144"/>
      <c r="OAV10" s="144"/>
      <c r="OAW10" s="144"/>
      <c r="OAX10" s="144"/>
      <c r="OAY10" s="144"/>
      <c r="OAZ10" s="144"/>
      <c r="OBA10" s="144"/>
      <c r="OBB10" s="144"/>
      <c r="OBC10" s="144"/>
      <c r="OBD10" s="144"/>
      <c r="OBE10" s="144"/>
      <c r="OBF10" s="144"/>
      <c r="OBG10" s="144"/>
      <c r="OBH10" s="144"/>
      <c r="OBI10" s="144"/>
      <c r="OBJ10" s="144"/>
      <c r="OBK10" s="144"/>
      <c r="OBL10" s="144"/>
      <c r="OBM10" s="144"/>
      <c r="OBN10" s="144"/>
      <c r="OBO10" s="144"/>
      <c r="OBP10" s="144"/>
      <c r="OBQ10" s="144"/>
      <c r="OBR10" s="144"/>
      <c r="OBS10" s="144"/>
      <c r="OBT10" s="144"/>
      <c r="OBU10" s="144"/>
      <c r="OBV10" s="144"/>
      <c r="OBW10" s="144"/>
      <c r="OBX10" s="144"/>
      <c r="OBY10" s="144"/>
      <c r="OBZ10" s="144"/>
      <c r="OCA10" s="144"/>
      <c r="OCB10" s="144"/>
      <c r="OCC10" s="144"/>
      <c r="OCD10" s="144"/>
      <c r="OCE10" s="144"/>
      <c r="OCF10" s="144"/>
      <c r="OCG10" s="144"/>
      <c r="OCH10" s="144"/>
      <c r="OCI10" s="144"/>
      <c r="OCJ10" s="144"/>
      <c r="OCK10" s="144"/>
      <c r="OCL10" s="144"/>
      <c r="OCM10" s="144"/>
      <c r="OCN10" s="144"/>
      <c r="OCO10" s="144"/>
      <c r="OCP10" s="144"/>
      <c r="OCQ10" s="144"/>
      <c r="OCR10" s="144"/>
      <c r="OCS10" s="144"/>
      <c r="OCT10" s="144"/>
      <c r="OCU10" s="144"/>
      <c r="OCV10" s="144"/>
      <c r="OCW10" s="144"/>
      <c r="OCX10" s="144"/>
      <c r="OCY10" s="144"/>
      <c r="OCZ10" s="144"/>
      <c r="ODA10" s="144"/>
      <c r="ODB10" s="144"/>
      <c r="ODC10" s="144"/>
      <c r="ODD10" s="144"/>
      <c r="ODE10" s="144"/>
      <c r="ODF10" s="144"/>
      <c r="ODG10" s="144"/>
      <c r="ODH10" s="144"/>
      <c r="ODI10" s="144"/>
      <c r="ODJ10" s="144"/>
      <c r="ODK10" s="144"/>
      <c r="ODL10" s="144"/>
      <c r="ODM10" s="144"/>
      <c r="ODN10" s="144"/>
      <c r="ODO10" s="144"/>
      <c r="ODP10" s="144"/>
      <c r="ODQ10" s="144"/>
      <c r="ODR10" s="144"/>
      <c r="ODS10" s="144"/>
      <c r="ODT10" s="144"/>
      <c r="ODU10" s="144"/>
      <c r="ODV10" s="144"/>
      <c r="ODW10" s="144"/>
      <c r="ODX10" s="144"/>
      <c r="ODY10" s="144"/>
      <c r="ODZ10" s="144"/>
      <c r="OEA10" s="144"/>
      <c r="OEB10" s="144"/>
      <c r="OEC10" s="144"/>
      <c r="OED10" s="144"/>
      <c r="OEE10" s="144"/>
      <c r="OEF10" s="144"/>
      <c r="OEG10" s="144"/>
      <c r="OEH10" s="144"/>
      <c r="OEI10" s="144"/>
      <c r="OEJ10" s="144"/>
      <c r="OEK10" s="144"/>
      <c r="OEL10" s="144"/>
      <c r="OEM10" s="144"/>
      <c r="OEN10" s="144"/>
      <c r="OEO10" s="144"/>
      <c r="OEP10" s="144"/>
      <c r="OEQ10" s="144"/>
      <c r="OER10" s="144"/>
      <c r="OES10" s="144"/>
      <c r="OET10" s="144"/>
      <c r="OEU10" s="144"/>
      <c r="OEV10" s="144"/>
      <c r="OEW10" s="144"/>
      <c r="OEX10" s="144"/>
      <c r="OEY10" s="144"/>
      <c r="OEZ10" s="144"/>
      <c r="OFA10" s="144"/>
      <c r="OFB10" s="144"/>
      <c r="OFC10" s="144"/>
      <c r="OFD10" s="144"/>
      <c r="OFE10" s="144"/>
      <c r="OFF10" s="144"/>
      <c r="OFG10" s="144"/>
      <c r="OFH10" s="144"/>
      <c r="OFI10" s="144"/>
      <c r="OFJ10" s="144"/>
      <c r="OFK10" s="144"/>
      <c r="OFL10" s="144"/>
      <c r="OFM10" s="144"/>
      <c r="OFN10" s="144"/>
      <c r="OFO10" s="144"/>
      <c r="OFP10" s="144"/>
      <c r="OFQ10" s="144"/>
      <c r="OFR10" s="144"/>
      <c r="OFS10" s="144"/>
      <c r="OFT10" s="144"/>
      <c r="OFU10" s="144"/>
      <c r="OFV10" s="144"/>
      <c r="OFW10" s="144"/>
      <c r="OFX10" s="144"/>
      <c r="OFY10" s="144"/>
      <c r="OFZ10" s="144"/>
      <c r="OGA10" s="144"/>
      <c r="OGB10" s="144"/>
      <c r="OGC10" s="144"/>
      <c r="OGD10" s="144"/>
      <c r="OGE10" s="144"/>
      <c r="OGF10" s="144"/>
      <c r="OGG10" s="144"/>
      <c r="OGH10" s="144"/>
      <c r="OGI10" s="144"/>
      <c r="OGJ10" s="144"/>
      <c r="OGK10" s="144"/>
      <c r="OGL10" s="144"/>
      <c r="OGM10" s="144"/>
      <c r="OGN10" s="144"/>
      <c r="OGO10" s="144"/>
      <c r="OGP10" s="144"/>
      <c r="OGQ10" s="144"/>
      <c r="OGR10" s="144"/>
      <c r="OGS10" s="144"/>
      <c r="OGT10" s="144"/>
      <c r="OGU10" s="144"/>
      <c r="OGV10" s="144"/>
      <c r="OGW10" s="144"/>
      <c r="OGX10" s="144"/>
      <c r="OGY10" s="144"/>
      <c r="OGZ10" s="144"/>
      <c r="OHA10" s="144"/>
      <c r="OHB10" s="144"/>
      <c r="OHC10" s="144"/>
      <c r="OHD10" s="144"/>
      <c r="OHE10" s="144"/>
      <c r="OHF10" s="144"/>
      <c r="OHG10" s="144"/>
      <c r="OHH10" s="144"/>
      <c r="OHI10" s="144"/>
      <c r="OHJ10" s="144"/>
      <c r="OHK10" s="144"/>
      <c r="OHL10" s="144"/>
      <c r="OHM10" s="144"/>
      <c r="OHN10" s="144"/>
      <c r="OHO10" s="144"/>
      <c r="OHP10" s="144"/>
      <c r="OHQ10" s="144"/>
      <c r="OHR10" s="144"/>
      <c r="OHS10" s="144"/>
      <c r="OHT10" s="144"/>
      <c r="OHU10" s="144"/>
      <c r="OHV10" s="144"/>
      <c r="OHW10" s="144"/>
      <c r="OHX10" s="144"/>
      <c r="OHY10" s="144"/>
      <c r="OHZ10" s="144"/>
      <c r="OIA10" s="144"/>
      <c r="OIB10" s="144"/>
      <c r="OIC10" s="144"/>
      <c r="OID10" s="144"/>
      <c r="OIE10" s="144"/>
      <c r="OIF10" s="144"/>
      <c r="OIG10" s="144"/>
      <c r="OIH10" s="144"/>
      <c r="OII10" s="144"/>
      <c r="OIJ10" s="144"/>
      <c r="OIK10" s="144"/>
      <c r="OIL10" s="144"/>
      <c r="OIM10" s="144"/>
      <c r="OIN10" s="144"/>
      <c r="OIO10" s="144"/>
      <c r="OIP10" s="144"/>
      <c r="OIQ10" s="144"/>
      <c r="OIR10" s="144"/>
      <c r="OIS10" s="144"/>
      <c r="OIT10" s="144"/>
      <c r="OIU10" s="144"/>
      <c r="OIV10" s="144"/>
      <c r="OIW10" s="144"/>
      <c r="OIX10" s="144"/>
      <c r="OIY10" s="144"/>
      <c r="OIZ10" s="144"/>
      <c r="OJA10" s="144"/>
      <c r="OJB10" s="144"/>
      <c r="OJC10" s="144"/>
      <c r="OJD10" s="144"/>
      <c r="OJE10" s="144"/>
      <c r="OJF10" s="144"/>
      <c r="OJG10" s="144"/>
      <c r="OJH10" s="144"/>
      <c r="OJI10" s="144"/>
      <c r="OJJ10" s="144"/>
      <c r="OJK10" s="144"/>
      <c r="OJL10" s="144"/>
      <c r="OJM10" s="144"/>
      <c r="OJN10" s="144"/>
      <c r="OJO10" s="144"/>
      <c r="OJP10" s="144"/>
      <c r="OJQ10" s="144"/>
      <c r="OJR10" s="144"/>
      <c r="OJS10" s="144"/>
      <c r="OJT10" s="144"/>
      <c r="OJU10" s="144"/>
      <c r="OJV10" s="144"/>
      <c r="OJW10" s="144"/>
      <c r="OJX10" s="144"/>
      <c r="OJY10" s="144"/>
      <c r="OJZ10" s="144"/>
      <c r="OKA10" s="144"/>
      <c r="OKB10" s="144"/>
      <c r="OKC10" s="144"/>
      <c r="OKD10" s="144"/>
      <c r="OKE10" s="144"/>
      <c r="OKF10" s="144"/>
      <c r="OKG10" s="144"/>
      <c r="OKH10" s="144"/>
      <c r="OKI10" s="144"/>
      <c r="OKJ10" s="144"/>
      <c r="OKK10" s="144"/>
      <c r="OKL10" s="144"/>
      <c r="OKM10" s="144"/>
      <c r="OKN10" s="144"/>
      <c r="OKO10" s="144"/>
      <c r="OKP10" s="144"/>
      <c r="OKQ10" s="144"/>
      <c r="OKR10" s="144"/>
      <c r="OKS10" s="144"/>
      <c r="OKT10" s="144"/>
      <c r="OKU10" s="144"/>
      <c r="OKV10" s="144"/>
      <c r="OKW10" s="144"/>
      <c r="OKX10" s="144"/>
      <c r="OKY10" s="144"/>
      <c r="OKZ10" s="144"/>
      <c r="OLA10" s="144"/>
      <c r="OLB10" s="144"/>
      <c r="OLC10" s="144"/>
      <c r="OLD10" s="144"/>
      <c r="OLE10" s="144"/>
      <c r="OLF10" s="144"/>
      <c r="OLG10" s="144"/>
      <c r="OLH10" s="144"/>
      <c r="OLI10" s="144"/>
      <c r="OLJ10" s="144"/>
      <c r="OLK10" s="144"/>
      <c r="OLL10" s="144"/>
      <c r="OLM10" s="144"/>
      <c r="OLN10" s="144"/>
      <c r="OLO10" s="144"/>
      <c r="OLP10" s="144"/>
      <c r="OLQ10" s="144"/>
      <c r="OLR10" s="144"/>
      <c r="OLS10" s="144"/>
      <c r="OLT10" s="144"/>
      <c r="OLU10" s="144"/>
      <c r="OLV10" s="144"/>
      <c r="OLW10" s="144"/>
      <c r="OLX10" s="144"/>
      <c r="OLY10" s="144"/>
      <c r="OLZ10" s="144"/>
      <c r="OMA10" s="144"/>
      <c r="OMB10" s="144"/>
      <c r="OMC10" s="144"/>
      <c r="OMD10" s="144"/>
      <c r="OME10" s="144"/>
      <c r="OMF10" s="144"/>
      <c r="OMG10" s="144"/>
      <c r="OMH10" s="144"/>
      <c r="OMI10" s="144"/>
      <c r="OMJ10" s="144"/>
      <c r="OMK10" s="144"/>
      <c r="OML10" s="144"/>
      <c r="OMM10" s="144"/>
      <c r="OMN10" s="144"/>
      <c r="OMO10" s="144"/>
      <c r="OMP10" s="144"/>
      <c r="OMQ10" s="144"/>
      <c r="OMR10" s="144"/>
      <c r="OMS10" s="144"/>
      <c r="OMT10" s="144"/>
      <c r="OMU10" s="144"/>
      <c r="OMV10" s="144"/>
      <c r="OMW10" s="144"/>
      <c r="OMX10" s="144"/>
      <c r="OMY10" s="144"/>
      <c r="OMZ10" s="144"/>
      <c r="ONA10" s="144"/>
      <c r="ONB10" s="144"/>
      <c r="ONC10" s="144"/>
      <c r="OND10" s="144"/>
      <c r="ONE10" s="144"/>
      <c r="ONF10" s="144"/>
      <c r="ONG10" s="144"/>
      <c r="ONH10" s="144"/>
      <c r="ONI10" s="144"/>
      <c r="ONJ10" s="144"/>
      <c r="ONK10" s="144"/>
      <c r="ONL10" s="144"/>
      <c r="ONM10" s="144"/>
      <c r="ONN10" s="144"/>
      <c r="ONO10" s="144"/>
      <c r="ONP10" s="144"/>
      <c r="ONQ10" s="144"/>
      <c r="ONR10" s="144"/>
      <c r="ONS10" s="144"/>
      <c r="ONT10" s="144"/>
      <c r="ONU10" s="144"/>
      <c r="ONV10" s="144"/>
      <c r="ONW10" s="144"/>
      <c r="ONX10" s="144"/>
      <c r="ONY10" s="144"/>
      <c r="ONZ10" s="144"/>
      <c r="OOA10" s="144"/>
      <c r="OOB10" s="144"/>
      <c r="OOC10" s="144"/>
      <c r="OOD10" s="144"/>
      <c r="OOE10" s="144"/>
      <c r="OOF10" s="144"/>
      <c r="OOG10" s="144"/>
      <c r="OOH10" s="144"/>
      <c r="OOI10" s="144"/>
      <c r="OOJ10" s="144"/>
      <c r="OOK10" s="144"/>
      <c r="OOL10" s="144"/>
      <c r="OOM10" s="144"/>
      <c r="OON10" s="144"/>
      <c r="OOO10" s="144"/>
      <c r="OOP10" s="144"/>
      <c r="OOQ10" s="144"/>
      <c r="OOR10" s="144"/>
      <c r="OOS10" s="144"/>
      <c r="OOT10" s="144"/>
      <c r="OOU10" s="144"/>
      <c r="OOV10" s="144"/>
      <c r="OOW10" s="144"/>
      <c r="OOX10" s="144"/>
      <c r="OOY10" s="144"/>
      <c r="OOZ10" s="144"/>
      <c r="OPA10" s="144"/>
      <c r="OPB10" s="144"/>
      <c r="OPC10" s="144"/>
      <c r="OPD10" s="144"/>
      <c r="OPE10" s="144"/>
      <c r="OPF10" s="144"/>
      <c r="OPG10" s="144"/>
      <c r="OPH10" s="144"/>
      <c r="OPI10" s="144"/>
      <c r="OPJ10" s="144"/>
      <c r="OPK10" s="144"/>
      <c r="OPL10" s="144"/>
      <c r="OPM10" s="144"/>
      <c r="OPN10" s="144"/>
      <c r="OPO10" s="144"/>
      <c r="OPP10" s="144"/>
      <c r="OPQ10" s="144"/>
      <c r="OPR10" s="144"/>
      <c r="OPS10" s="144"/>
      <c r="OPT10" s="144"/>
      <c r="OPU10" s="144"/>
      <c r="OPV10" s="144"/>
      <c r="OPW10" s="144"/>
      <c r="OPX10" s="144"/>
      <c r="OPY10" s="144"/>
      <c r="OPZ10" s="144"/>
      <c r="OQA10" s="144"/>
      <c r="OQB10" s="144"/>
      <c r="OQC10" s="144"/>
      <c r="OQD10" s="144"/>
      <c r="OQE10" s="144"/>
      <c r="OQF10" s="144"/>
      <c r="OQG10" s="144"/>
      <c r="OQH10" s="144"/>
      <c r="OQI10" s="144"/>
      <c r="OQJ10" s="144"/>
      <c r="OQK10" s="144"/>
      <c r="OQL10" s="144"/>
      <c r="OQM10" s="144"/>
      <c r="OQN10" s="144"/>
      <c r="OQO10" s="144"/>
      <c r="OQP10" s="144"/>
      <c r="OQQ10" s="144"/>
      <c r="OQR10" s="144"/>
      <c r="OQS10" s="144"/>
      <c r="OQT10" s="144"/>
      <c r="OQU10" s="144"/>
      <c r="OQV10" s="144"/>
      <c r="OQW10" s="144"/>
      <c r="OQX10" s="144"/>
      <c r="OQY10" s="144"/>
      <c r="OQZ10" s="144"/>
      <c r="ORA10" s="144"/>
      <c r="ORB10" s="144"/>
      <c r="ORC10" s="144"/>
      <c r="ORD10" s="144"/>
      <c r="ORE10" s="144"/>
      <c r="ORF10" s="144"/>
      <c r="ORG10" s="144"/>
      <c r="ORH10" s="144"/>
      <c r="ORI10" s="144"/>
      <c r="ORJ10" s="144"/>
      <c r="ORK10" s="144"/>
      <c r="ORL10" s="144"/>
      <c r="ORM10" s="144"/>
      <c r="ORN10" s="144"/>
      <c r="ORO10" s="144"/>
      <c r="ORP10" s="144"/>
      <c r="ORQ10" s="144"/>
      <c r="ORR10" s="144"/>
      <c r="ORS10" s="144"/>
      <c r="ORT10" s="144"/>
      <c r="ORU10" s="144"/>
      <c r="ORV10" s="144"/>
      <c r="ORW10" s="144"/>
      <c r="ORX10" s="144"/>
      <c r="ORY10" s="144"/>
      <c r="ORZ10" s="144"/>
      <c r="OSA10" s="144"/>
      <c r="OSB10" s="144"/>
      <c r="OSC10" s="144"/>
      <c r="OSD10" s="144"/>
      <c r="OSE10" s="144"/>
      <c r="OSF10" s="144"/>
      <c r="OSG10" s="144"/>
      <c r="OSH10" s="144"/>
      <c r="OSI10" s="144"/>
      <c r="OSJ10" s="144"/>
      <c r="OSK10" s="144"/>
      <c r="OSL10" s="144"/>
      <c r="OSM10" s="144"/>
      <c r="OSN10" s="144"/>
      <c r="OSO10" s="144"/>
      <c r="OSP10" s="144"/>
      <c r="OSQ10" s="144"/>
      <c r="OSR10" s="144"/>
      <c r="OSS10" s="144"/>
      <c r="OST10" s="144"/>
      <c r="OSU10" s="144"/>
      <c r="OSV10" s="144"/>
      <c r="OSW10" s="144"/>
      <c r="OSX10" s="144"/>
      <c r="OSY10" s="144"/>
      <c r="OSZ10" s="144"/>
      <c r="OTA10" s="144"/>
      <c r="OTB10" s="144"/>
      <c r="OTC10" s="144"/>
      <c r="OTD10" s="144"/>
      <c r="OTE10" s="144"/>
      <c r="OTF10" s="144"/>
      <c r="OTG10" s="144"/>
      <c r="OTH10" s="144"/>
      <c r="OTI10" s="144"/>
      <c r="OTJ10" s="144"/>
      <c r="OTK10" s="144"/>
      <c r="OTL10" s="144"/>
      <c r="OTM10" s="144"/>
      <c r="OTN10" s="144"/>
      <c r="OTO10" s="144"/>
      <c r="OTP10" s="144"/>
      <c r="OTQ10" s="144"/>
      <c r="OTR10" s="144"/>
      <c r="OTS10" s="144"/>
      <c r="OTT10" s="144"/>
      <c r="OTU10" s="144"/>
      <c r="OTV10" s="144"/>
      <c r="OTW10" s="144"/>
      <c r="OTX10" s="144"/>
      <c r="OTY10" s="144"/>
      <c r="OTZ10" s="144"/>
      <c r="OUA10" s="144"/>
      <c r="OUB10" s="144"/>
      <c r="OUC10" s="144"/>
      <c r="OUD10" s="144"/>
      <c r="OUE10" s="144"/>
      <c r="OUF10" s="144"/>
      <c r="OUG10" s="144"/>
      <c r="OUH10" s="144"/>
      <c r="OUI10" s="144"/>
      <c r="OUJ10" s="144"/>
      <c r="OUK10" s="144"/>
      <c r="OUL10" s="144"/>
      <c r="OUM10" s="144"/>
      <c r="OUN10" s="144"/>
      <c r="OUO10" s="144"/>
      <c r="OUP10" s="144"/>
      <c r="OUQ10" s="144"/>
      <c r="OUR10" s="144"/>
      <c r="OUS10" s="144"/>
      <c r="OUT10" s="144"/>
      <c r="OUU10" s="144"/>
      <c r="OUV10" s="144"/>
      <c r="OUW10" s="144"/>
      <c r="OUX10" s="144"/>
      <c r="OUY10" s="144"/>
      <c r="OUZ10" s="144"/>
      <c r="OVA10" s="144"/>
      <c r="OVB10" s="144"/>
      <c r="OVC10" s="144"/>
      <c r="OVD10" s="144"/>
      <c r="OVE10" s="144"/>
      <c r="OVF10" s="144"/>
      <c r="OVG10" s="144"/>
      <c r="OVH10" s="144"/>
      <c r="OVI10" s="144"/>
      <c r="OVJ10" s="144"/>
      <c r="OVK10" s="144"/>
      <c r="OVL10" s="144"/>
      <c r="OVM10" s="144"/>
      <c r="OVN10" s="144"/>
      <c r="OVO10" s="144"/>
      <c r="OVP10" s="144"/>
      <c r="OVQ10" s="144"/>
      <c r="OVR10" s="144"/>
      <c r="OVS10" s="144"/>
      <c r="OVT10" s="144"/>
      <c r="OVU10" s="144"/>
      <c r="OVV10" s="144"/>
      <c r="OVW10" s="144"/>
      <c r="OVX10" s="144"/>
      <c r="OVY10" s="144"/>
      <c r="OVZ10" s="144"/>
      <c r="OWA10" s="144"/>
      <c r="OWB10" s="144"/>
      <c r="OWC10" s="144"/>
      <c r="OWD10" s="144"/>
      <c r="OWE10" s="144"/>
      <c r="OWF10" s="144"/>
      <c r="OWG10" s="144"/>
      <c r="OWH10" s="144"/>
      <c r="OWI10" s="144"/>
      <c r="OWJ10" s="144"/>
      <c r="OWK10" s="144"/>
      <c r="OWL10" s="144"/>
      <c r="OWM10" s="144"/>
      <c r="OWN10" s="144"/>
      <c r="OWO10" s="144"/>
      <c r="OWP10" s="144"/>
      <c r="OWQ10" s="144"/>
      <c r="OWR10" s="144"/>
      <c r="OWS10" s="144"/>
      <c r="OWT10" s="144"/>
      <c r="OWU10" s="144"/>
      <c r="OWV10" s="144"/>
      <c r="OWW10" s="144"/>
      <c r="OWX10" s="144"/>
      <c r="OWY10" s="144"/>
      <c r="OWZ10" s="144"/>
      <c r="OXA10" s="144"/>
      <c r="OXB10" s="144"/>
      <c r="OXC10" s="144"/>
      <c r="OXD10" s="144"/>
      <c r="OXE10" s="144"/>
      <c r="OXF10" s="144"/>
      <c r="OXG10" s="144"/>
      <c r="OXH10" s="144"/>
      <c r="OXI10" s="144"/>
      <c r="OXJ10" s="144"/>
      <c r="OXK10" s="144"/>
      <c r="OXL10" s="144"/>
      <c r="OXM10" s="144"/>
      <c r="OXN10" s="144"/>
      <c r="OXO10" s="144"/>
      <c r="OXP10" s="144"/>
      <c r="OXQ10" s="144"/>
      <c r="OXR10" s="144"/>
      <c r="OXS10" s="144"/>
      <c r="OXT10" s="144"/>
      <c r="OXU10" s="144"/>
      <c r="OXV10" s="144"/>
      <c r="OXW10" s="144"/>
      <c r="OXX10" s="144"/>
      <c r="OXY10" s="144"/>
      <c r="OXZ10" s="144"/>
      <c r="OYA10" s="144"/>
      <c r="OYB10" s="144"/>
      <c r="OYC10" s="144"/>
      <c r="OYD10" s="144"/>
      <c r="OYE10" s="144"/>
      <c r="OYF10" s="144"/>
      <c r="OYG10" s="144"/>
      <c r="OYH10" s="144"/>
      <c r="OYI10" s="144"/>
      <c r="OYJ10" s="144"/>
      <c r="OYK10" s="144"/>
      <c r="OYL10" s="144"/>
      <c r="OYM10" s="144"/>
      <c r="OYN10" s="144"/>
      <c r="OYO10" s="144"/>
      <c r="OYP10" s="144"/>
      <c r="OYQ10" s="144"/>
      <c r="OYR10" s="144"/>
      <c r="OYS10" s="144"/>
      <c r="OYT10" s="144"/>
      <c r="OYU10" s="144"/>
      <c r="OYV10" s="144"/>
      <c r="OYW10" s="144"/>
      <c r="OYX10" s="144"/>
      <c r="OYY10" s="144"/>
      <c r="OYZ10" s="144"/>
      <c r="OZA10" s="144"/>
      <c r="OZB10" s="144"/>
      <c r="OZC10" s="144"/>
      <c r="OZD10" s="144"/>
      <c r="OZE10" s="144"/>
      <c r="OZF10" s="144"/>
      <c r="OZG10" s="144"/>
      <c r="OZH10" s="144"/>
      <c r="OZI10" s="144"/>
      <c r="OZJ10" s="144"/>
      <c r="OZK10" s="144"/>
      <c r="OZL10" s="144"/>
      <c r="OZM10" s="144"/>
      <c r="OZN10" s="144"/>
      <c r="OZO10" s="144"/>
      <c r="OZP10" s="144"/>
      <c r="OZQ10" s="144"/>
      <c r="OZR10" s="144"/>
      <c r="OZS10" s="144"/>
      <c r="OZT10" s="144"/>
      <c r="OZU10" s="144"/>
      <c r="OZV10" s="144"/>
      <c r="OZW10" s="144"/>
      <c r="OZX10" s="144"/>
      <c r="OZY10" s="144"/>
      <c r="OZZ10" s="144"/>
      <c r="PAA10" s="144"/>
      <c r="PAB10" s="144"/>
      <c r="PAC10" s="144"/>
      <c r="PAD10" s="144"/>
      <c r="PAE10" s="144"/>
      <c r="PAF10" s="144"/>
      <c r="PAG10" s="144"/>
      <c r="PAH10" s="144"/>
      <c r="PAI10" s="144"/>
      <c r="PAJ10" s="144"/>
      <c r="PAK10" s="144"/>
      <c r="PAL10" s="144"/>
      <c r="PAM10" s="144"/>
      <c r="PAN10" s="144"/>
      <c r="PAO10" s="144"/>
      <c r="PAP10" s="144"/>
      <c r="PAQ10" s="144"/>
      <c r="PAR10" s="144"/>
      <c r="PAS10" s="144"/>
      <c r="PAT10" s="144"/>
      <c r="PAU10" s="144"/>
      <c r="PAV10" s="144"/>
      <c r="PAW10" s="144"/>
      <c r="PAX10" s="144"/>
      <c r="PAY10" s="144"/>
      <c r="PAZ10" s="144"/>
      <c r="PBA10" s="144"/>
      <c r="PBB10" s="144"/>
      <c r="PBC10" s="144"/>
      <c r="PBD10" s="144"/>
      <c r="PBE10" s="144"/>
      <c r="PBF10" s="144"/>
      <c r="PBG10" s="144"/>
      <c r="PBH10" s="144"/>
      <c r="PBI10" s="144"/>
      <c r="PBJ10" s="144"/>
      <c r="PBK10" s="144"/>
      <c r="PBL10" s="144"/>
      <c r="PBM10" s="144"/>
      <c r="PBN10" s="144"/>
      <c r="PBO10" s="144"/>
      <c r="PBP10" s="144"/>
      <c r="PBQ10" s="144"/>
      <c r="PBR10" s="144"/>
      <c r="PBS10" s="144"/>
      <c r="PBT10" s="144"/>
      <c r="PBU10" s="144"/>
      <c r="PBV10" s="144"/>
      <c r="PBW10" s="144"/>
      <c r="PBX10" s="144"/>
      <c r="PBY10" s="144"/>
      <c r="PBZ10" s="144"/>
      <c r="PCA10" s="144"/>
      <c r="PCB10" s="144"/>
      <c r="PCC10" s="144"/>
      <c r="PCD10" s="144"/>
      <c r="PCE10" s="144"/>
      <c r="PCF10" s="144"/>
      <c r="PCG10" s="144"/>
      <c r="PCH10" s="144"/>
      <c r="PCI10" s="144"/>
      <c r="PCJ10" s="144"/>
      <c r="PCK10" s="144"/>
      <c r="PCL10" s="144"/>
      <c r="PCM10" s="144"/>
      <c r="PCN10" s="144"/>
      <c r="PCO10" s="144"/>
      <c r="PCP10" s="144"/>
      <c r="PCQ10" s="144"/>
      <c r="PCR10" s="144"/>
      <c r="PCS10" s="144"/>
      <c r="PCT10" s="144"/>
      <c r="PCU10" s="144"/>
      <c r="PCV10" s="144"/>
      <c r="PCW10" s="144"/>
      <c r="PCX10" s="144"/>
      <c r="PCY10" s="144"/>
      <c r="PCZ10" s="144"/>
      <c r="PDA10" s="144"/>
      <c r="PDB10" s="144"/>
      <c r="PDC10" s="144"/>
      <c r="PDD10" s="144"/>
      <c r="PDE10" s="144"/>
      <c r="PDF10" s="144"/>
      <c r="PDG10" s="144"/>
      <c r="PDH10" s="144"/>
      <c r="PDI10" s="144"/>
      <c r="PDJ10" s="144"/>
      <c r="PDK10" s="144"/>
      <c r="PDL10" s="144"/>
      <c r="PDM10" s="144"/>
      <c r="PDN10" s="144"/>
      <c r="PDO10" s="144"/>
      <c r="PDP10" s="144"/>
      <c r="PDQ10" s="144"/>
      <c r="PDR10" s="144"/>
      <c r="PDS10" s="144"/>
      <c r="PDT10" s="144"/>
      <c r="PDU10" s="144"/>
      <c r="PDV10" s="144"/>
      <c r="PDW10" s="144"/>
      <c r="PDX10" s="144"/>
      <c r="PDY10" s="144"/>
      <c r="PDZ10" s="144"/>
      <c r="PEA10" s="144"/>
      <c r="PEB10" s="144"/>
      <c r="PEC10" s="144"/>
      <c r="PED10" s="144"/>
      <c r="PEE10" s="144"/>
      <c r="PEF10" s="144"/>
      <c r="PEG10" s="144"/>
      <c r="PEH10" s="144"/>
      <c r="PEI10" s="144"/>
      <c r="PEJ10" s="144"/>
      <c r="PEK10" s="144"/>
      <c r="PEL10" s="144"/>
      <c r="PEM10" s="144"/>
      <c r="PEN10" s="144"/>
      <c r="PEO10" s="144"/>
      <c r="PEP10" s="144"/>
      <c r="PEQ10" s="144"/>
      <c r="PER10" s="144"/>
      <c r="PES10" s="144"/>
      <c r="PET10" s="144"/>
      <c r="PEU10" s="144"/>
      <c r="PEV10" s="144"/>
      <c r="PEW10" s="144"/>
      <c r="PEX10" s="144"/>
      <c r="PEY10" s="144"/>
      <c r="PEZ10" s="144"/>
      <c r="PFA10" s="144"/>
      <c r="PFB10" s="144"/>
      <c r="PFC10" s="144"/>
      <c r="PFD10" s="144"/>
      <c r="PFE10" s="144"/>
      <c r="PFF10" s="144"/>
      <c r="PFG10" s="144"/>
      <c r="PFH10" s="144"/>
      <c r="PFI10" s="144"/>
      <c r="PFJ10" s="144"/>
      <c r="PFK10" s="144"/>
      <c r="PFL10" s="144"/>
      <c r="PFM10" s="144"/>
      <c r="PFN10" s="144"/>
      <c r="PFO10" s="144"/>
      <c r="PFP10" s="144"/>
      <c r="PFQ10" s="144"/>
      <c r="PFR10" s="144"/>
      <c r="PFS10" s="144"/>
      <c r="PFT10" s="144"/>
      <c r="PFU10" s="144"/>
      <c r="PFV10" s="144"/>
      <c r="PFW10" s="144"/>
      <c r="PFX10" s="144"/>
      <c r="PFY10" s="144"/>
      <c r="PFZ10" s="144"/>
      <c r="PGA10" s="144"/>
      <c r="PGB10" s="144"/>
      <c r="PGC10" s="144"/>
      <c r="PGD10" s="144"/>
      <c r="PGE10" s="144"/>
      <c r="PGF10" s="144"/>
      <c r="PGG10" s="144"/>
      <c r="PGH10" s="144"/>
      <c r="PGI10" s="144"/>
      <c r="PGJ10" s="144"/>
      <c r="PGK10" s="144"/>
      <c r="PGL10" s="144"/>
      <c r="PGM10" s="144"/>
      <c r="PGN10" s="144"/>
      <c r="PGO10" s="144"/>
      <c r="PGP10" s="144"/>
      <c r="PGQ10" s="144"/>
      <c r="PGR10" s="144"/>
      <c r="PGS10" s="144"/>
      <c r="PGT10" s="144"/>
      <c r="PGU10" s="144"/>
      <c r="PGV10" s="144"/>
      <c r="PGW10" s="144"/>
      <c r="PGX10" s="144"/>
      <c r="PGY10" s="144"/>
      <c r="PGZ10" s="144"/>
      <c r="PHA10" s="144"/>
      <c r="PHB10" s="144"/>
      <c r="PHC10" s="144"/>
      <c r="PHD10" s="144"/>
      <c r="PHE10" s="144"/>
      <c r="PHF10" s="144"/>
      <c r="PHG10" s="144"/>
      <c r="PHH10" s="144"/>
      <c r="PHI10" s="144"/>
      <c r="PHJ10" s="144"/>
      <c r="PHK10" s="144"/>
      <c r="PHL10" s="144"/>
      <c r="PHM10" s="144"/>
      <c r="PHN10" s="144"/>
      <c r="PHO10" s="144"/>
      <c r="PHP10" s="144"/>
      <c r="PHQ10" s="144"/>
      <c r="PHR10" s="144"/>
      <c r="PHS10" s="144"/>
      <c r="PHT10" s="144"/>
      <c r="PHU10" s="144"/>
      <c r="PHV10" s="144"/>
      <c r="PHW10" s="144"/>
      <c r="PHX10" s="144"/>
      <c r="PHY10" s="144"/>
      <c r="PHZ10" s="144"/>
      <c r="PIA10" s="144"/>
      <c r="PIB10" s="144"/>
      <c r="PIC10" s="144"/>
      <c r="PID10" s="144"/>
      <c r="PIE10" s="144"/>
      <c r="PIF10" s="144"/>
      <c r="PIG10" s="144"/>
      <c r="PIH10" s="144"/>
      <c r="PII10" s="144"/>
      <c r="PIJ10" s="144"/>
      <c r="PIK10" s="144"/>
      <c r="PIL10" s="144"/>
      <c r="PIM10" s="144"/>
      <c r="PIN10" s="144"/>
      <c r="PIO10" s="144"/>
      <c r="PIP10" s="144"/>
      <c r="PIQ10" s="144"/>
      <c r="PIR10" s="144"/>
      <c r="PIS10" s="144"/>
      <c r="PIT10" s="144"/>
      <c r="PIU10" s="144"/>
      <c r="PIV10" s="144"/>
      <c r="PIW10" s="144"/>
      <c r="PIX10" s="144"/>
      <c r="PIY10" s="144"/>
      <c r="PIZ10" s="144"/>
      <c r="PJA10" s="144"/>
      <c r="PJB10" s="144"/>
      <c r="PJC10" s="144"/>
      <c r="PJD10" s="144"/>
      <c r="PJE10" s="144"/>
      <c r="PJF10" s="144"/>
      <c r="PJG10" s="144"/>
      <c r="PJH10" s="144"/>
      <c r="PJI10" s="144"/>
      <c r="PJJ10" s="144"/>
      <c r="PJK10" s="144"/>
      <c r="PJL10" s="144"/>
      <c r="PJM10" s="144"/>
      <c r="PJN10" s="144"/>
      <c r="PJO10" s="144"/>
      <c r="PJP10" s="144"/>
      <c r="PJQ10" s="144"/>
      <c r="PJR10" s="144"/>
      <c r="PJS10" s="144"/>
      <c r="PJT10" s="144"/>
      <c r="PJU10" s="144"/>
      <c r="PJV10" s="144"/>
      <c r="PJW10" s="144"/>
      <c r="PJX10" s="144"/>
      <c r="PJY10" s="144"/>
      <c r="PJZ10" s="144"/>
      <c r="PKA10" s="144"/>
      <c r="PKB10" s="144"/>
      <c r="PKC10" s="144"/>
      <c r="PKD10" s="144"/>
      <c r="PKE10" s="144"/>
      <c r="PKF10" s="144"/>
      <c r="PKG10" s="144"/>
      <c r="PKH10" s="144"/>
      <c r="PKI10" s="144"/>
      <c r="PKJ10" s="144"/>
      <c r="PKK10" s="144"/>
      <c r="PKL10" s="144"/>
      <c r="PKM10" s="144"/>
      <c r="PKN10" s="144"/>
      <c r="PKO10" s="144"/>
      <c r="PKP10" s="144"/>
      <c r="PKQ10" s="144"/>
      <c r="PKR10" s="144"/>
      <c r="PKS10" s="144"/>
      <c r="PKT10" s="144"/>
      <c r="PKU10" s="144"/>
      <c r="PKV10" s="144"/>
      <c r="PKW10" s="144"/>
      <c r="PKX10" s="144"/>
      <c r="PKY10" s="144"/>
      <c r="PKZ10" s="144"/>
      <c r="PLA10" s="144"/>
      <c r="PLB10" s="144"/>
      <c r="PLC10" s="144"/>
      <c r="PLD10" s="144"/>
      <c r="PLE10" s="144"/>
      <c r="PLF10" s="144"/>
      <c r="PLG10" s="144"/>
      <c r="PLH10" s="144"/>
      <c r="PLI10" s="144"/>
      <c r="PLJ10" s="144"/>
      <c r="PLK10" s="144"/>
      <c r="PLL10" s="144"/>
      <c r="PLM10" s="144"/>
      <c r="PLN10" s="144"/>
      <c r="PLO10" s="144"/>
      <c r="PLP10" s="144"/>
      <c r="PLQ10" s="144"/>
      <c r="PLR10" s="144"/>
      <c r="PLS10" s="144"/>
      <c r="PLT10" s="144"/>
      <c r="PLU10" s="144"/>
      <c r="PLV10" s="144"/>
      <c r="PLW10" s="144"/>
      <c r="PLX10" s="144"/>
      <c r="PLY10" s="144"/>
      <c r="PLZ10" s="144"/>
      <c r="PMA10" s="144"/>
      <c r="PMB10" s="144"/>
      <c r="PMC10" s="144"/>
      <c r="PMD10" s="144"/>
      <c r="PME10" s="144"/>
      <c r="PMF10" s="144"/>
      <c r="PMG10" s="144"/>
      <c r="PMH10" s="144"/>
      <c r="PMI10" s="144"/>
      <c r="PMJ10" s="144"/>
      <c r="PMK10" s="144"/>
      <c r="PML10" s="144"/>
      <c r="PMM10" s="144"/>
      <c r="PMN10" s="144"/>
      <c r="PMO10" s="144"/>
      <c r="PMP10" s="144"/>
      <c r="PMQ10" s="144"/>
      <c r="PMR10" s="144"/>
      <c r="PMS10" s="144"/>
      <c r="PMT10" s="144"/>
      <c r="PMU10" s="144"/>
      <c r="PMV10" s="144"/>
      <c r="PMW10" s="144"/>
      <c r="PMX10" s="144"/>
      <c r="PMY10" s="144"/>
      <c r="PMZ10" s="144"/>
      <c r="PNA10" s="144"/>
      <c r="PNB10" s="144"/>
      <c r="PNC10" s="144"/>
      <c r="PND10" s="144"/>
      <c r="PNE10" s="144"/>
      <c r="PNF10" s="144"/>
      <c r="PNG10" s="144"/>
      <c r="PNH10" s="144"/>
      <c r="PNI10" s="144"/>
      <c r="PNJ10" s="144"/>
      <c r="PNK10" s="144"/>
      <c r="PNL10" s="144"/>
      <c r="PNM10" s="144"/>
      <c r="PNN10" s="144"/>
      <c r="PNO10" s="144"/>
      <c r="PNP10" s="144"/>
      <c r="PNQ10" s="144"/>
      <c r="PNR10" s="144"/>
      <c r="PNS10" s="144"/>
      <c r="PNT10" s="144"/>
      <c r="PNU10" s="144"/>
      <c r="PNV10" s="144"/>
      <c r="PNW10" s="144"/>
      <c r="PNX10" s="144"/>
      <c r="PNY10" s="144"/>
      <c r="PNZ10" s="144"/>
      <c r="POA10" s="144"/>
      <c r="POB10" s="144"/>
      <c r="POC10" s="144"/>
      <c r="POD10" s="144"/>
      <c r="POE10" s="144"/>
      <c r="POF10" s="144"/>
      <c r="POG10" s="144"/>
      <c r="POH10" s="144"/>
      <c r="POI10" s="144"/>
      <c r="POJ10" s="144"/>
      <c r="POK10" s="144"/>
      <c r="POL10" s="144"/>
      <c r="POM10" s="144"/>
      <c r="PON10" s="144"/>
      <c r="POO10" s="144"/>
      <c r="POP10" s="144"/>
      <c r="POQ10" s="144"/>
      <c r="POR10" s="144"/>
      <c r="POS10" s="144"/>
      <c r="POT10" s="144"/>
      <c r="POU10" s="144"/>
      <c r="POV10" s="144"/>
      <c r="POW10" s="144"/>
      <c r="POX10" s="144"/>
      <c r="POY10" s="144"/>
      <c r="POZ10" s="144"/>
      <c r="PPA10" s="144"/>
      <c r="PPB10" s="144"/>
      <c r="PPC10" s="144"/>
      <c r="PPD10" s="144"/>
      <c r="PPE10" s="144"/>
      <c r="PPF10" s="144"/>
      <c r="PPG10" s="144"/>
      <c r="PPH10" s="144"/>
      <c r="PPI10" s="144"/>
      <c r="PPJ10" s="144"/>
      <c r="PPK10" s="144"/>
      <c r="PPL10" s="144"/>
      <c r="PPM10" s="144"/>
      <c r="PPN10" s="144"/>
      <c r="PPO10" s="144"/>
      <c r="PPP10" s="144"/>
      <c r="PPQ10" s="144"/>
      <c r="PPR10" s="144"/>
      <c r="PPS10" s="144"/>
      <c r="PPT10" s="144"/>
      <c r="PPU10" s="144"/>
      <c r="PPV10" s="144"/>
      <c r="PPW10" s="144"/>
      <c r="PPX10" s="144"/>
      <c r="PPY10" s="144"/>
      <c r="PPZ10" s="144"/>
      <c r="PQA10" s="144"/>
      <c r="PQB10" s="144"/>
      <c r="PQC10" s="144"/>
      <c r="PQD10" s="144"/>
      <c r="PQE10" s="144"/>
      <c r="PQF10" s="144"/>
      <c r="PQG10" s="144"/>
      <c r="PQH10" s="144"/>
      <c r="PQI10" s="144"/>
      <c r="PQJ10" s="144"/>
      <c r="PQK10" s="144"/>
      <c r="PQL10" s="144"/>
      <c r="PQM10" s="144"/>
      <c r="PQN10" s="144"/>
      <c r="PQO10" s="144"/>
      <c r="PQP10" s="144"/>
      <c r="PQQ10" s="144"/>
      <c r="PQR10" s="144"/>
      <c r="PQS10" s="144"/>
      <c r="PQT10" s="144"/>
      <c r="PQU10" s="144"/>
      <c r="PQV10" s="144"/>
      <c r="PQW10" s="144"/>
      <c r="PQX10" s="144"/>
      <c r="PQY10" s="144"/>
      <c r="PQZ10" s="144"/>
      <c r="PRA10" s="144"/>
      <c r="PRB10" s="144"/>
      <c r="PRC10" s="144"/>
      <c r="PRD10" s="144"/>
      <c r="PRE10" s="144"/>
      <c r="PRF10" s="144"/>
      <c r="PRG10" s="144"/>
      <c r="PRH10" s="144"/>
      <c r="PRI10" s="144"/>
      <c r="PRJ10" s="144"/>
      <c r="PRK10" s="144"/>
      <c r="PRL10" s="144"/>
      <c r="PRM10" s="144"/>
      <c r="PRN10" s="144"/>
      <c r="PRO10" s="144"/>
      <c r="PRP10" s="144"/>
      <c r="PRQ10" s="144"/>
      <c r="PRR10" s="144"/>
      <c r="PRS10" s="144"/>
      <c r="PRT10" s="144"/>
      <c r="PRU10" s="144"/>
      <c r="PRV10" s="144"/>
      <c r="PRW10" s="144"/>
      <c r="PRX10" s="144"/>
      <c r="PRY10" s="144"/>
      <c r="PRZ10" s="144"/>
      <c r="PSA10" s="144"/>
      <c r="PSB10" s="144"/>
      <c r="PSC10" s="144"/>
      <c r="PSD10" s="144"/>
      <c r="PSE10" s="144"/>
      <c r="PSF10" s="144"/>
      <c r="PSG10" s="144"/>
      <c r="PSH10" s="144"/>
      <c r="PSI10" s="144"/>
      <c r="PSJ10" s="144"/>
      <c r="PSK10" s="144"/>
      <c r="PSL10" s="144"/>
      <c r="PSM10" s="144"/>
      <c r="PSN10" s="144"/>
      <c r="PSO10" s="144"/>
      <c r="PSP10" s="144"/>
      <c r="PSQ10" s="144"/>
      <c r="PSR10" s="144"/>
      <c r="PSS10" s="144"/>
      <c r="PST10" s="144"/>
      <c r="PSU10" s="144"/>
      <c r="PSV10" s="144"/>
      <c r="PSW10" s="144"/>
      <c r="PSX10" s="144"/>
      <c r="PSY10" s="144"/>
      <c r="PSZ10" s="144"/>
      <c r="PTA10" s="144"/>
      <c r="PTB10" s="144"/>
      <c r="PTC10" s="144"/>
      <c r="PTD10" s="144"/>
      <c r="PTE10" s="144"/>
      <c r="PTF10" s="144"/>
      <c r="PTG10" s="144"/>
      <c r="PTH10" s="144"/>
      <c r="PTI10" s="144"/>
      <c r="PTJ10" s="144"/>
      <c r="PTK10" s="144"/>
      <c r="PTL10" s="144"/>
      <c r="PTM10" s="144"/>
      <c r="PTN10" s="144"/>
      <c r="PTO10" s="144"/>
      <c r="PTP10" s="144"/>
      <c r="PTQ10" s="144"/>
      <c r="PTR10" s="144"/>
      <c r="PTS10" s="144"/>
      <c r="PTT10" s="144"/>
      <c r="PTU10" s="144"/>
      <c r="PTV10" s="144"/>
      <c r="PTW10" s="144"/>
      <c r="PTX10" s="144"/>
      <c r="PTY10" s="144"/>
      <c r="PTZ10" s="144"/>
      <c r="PUA10" s="144"/>
      <c r="PUB10" s="144"/>
      <c r="PUC10" s="144"/>
      <c r="PUD10" s="144"/>
      <c r="PUE10" s="144"/>
      <c r="PUF10" s="144"/>
      <c r="PUG10" s="144"/>
      <c r="PUH10" s="144"/>
      <c r="PUI10" s="144"/>
      <c r="PUJ10" s="144"/>
      <c r="PUK10" s="144"/>
      <c r="PUL10" s="144"/>
      <c r="PUM10" s="144"/>
      <c r="PUN10" s="144"/>
      <c r="PUO10" s="144"/>
      <c r="PUP10" s="144"/>
      <c r="PUQ10" s="144"/>
      <c r="PUR10" s="144"/>
      <c r="PUS10" s="144"/>
      <c r="PUT10" s="144"/>
      <c r="PUU10" s="144"/>
      <c r="PUV10" s="144"/>
      <c r="PUW10" s="144"/>
      <c r="PUX10" s="144"/>
      <c r="PUY10" s="144"/>
      <c r="PUZ10" s="144"/>
      <c r="PVA10" s="144"/>
      <c r="PVB10" s="144"/>
      <c r="PVC10" s="144"/>
      <c r="PVD10" s="144"/>
      <c r="PVE10" s="144"/>
      <c r="PVF10" s="144"/>
      <c r="PVG10" s="144"/>
      <c r="PVH10" s="144"/>
      <c r="PVI10" s="144"/>
      <c r="PVJ10" s="144"/>
      <c r="PVK10" s="144"/>
      <c r="PVL10" s="144"/>
      <c r="PVM10" s="144"/>
      <c r="PVN10" s="144"/>
      <c r="PVO10" s="144"/>
      <c r="PVP10" s="144"/>
      <c r="PVQ10" s="144"/>
      <c r="PVR10" s="144"/>
      <c r="PVS10" s="144"/>
      <c r="PVT10" s="144"/>
      <c r="PVU10" s="144"/>
      <c r="PVV10" s="144"/>
      <c r="PVW10" s="144"/>
      <c r="PVX10" s="144"/>
      <c r="PVY10" s="144"/>
      <c r="PVZ10" s="144"/>
      <c r="PWA10" s="144"/>
      <c r="PWB10" s="144"/>
      <c r="PWC10" s="144"/>
      <c r="PWD10" s="144"/>
      <c r="PWE10" s="144"/>
      <c r="PWF10" s="144"/>
      <c r="PWG10" s="144"/>
      <c r="PWH10" s="144"/>
      <c r="PWI10" s="144"/>
      <c r="PWJ10" s="144"/>
      <c r="PWK10" s="144"/>
      <c r="PWL10" s="144"/>
      <c r="PWM10" s="144"/>
      <c r="PWN10" s="144"/>
      <c r="PWO10" s="144"/>
      <c r="PWP10" s="144"/>
      <c r="PWQ10" s="144"/>
      <c r="PWR10" s="144"/>
      <c r="PWS10" s="144"/>
      <c r="PWT10" s="144"/>
      <c r="PWU10" s="144"/>
      <c r="PWV10" s="144"/>
      <c r="PWW10" s="144"/>
      <c r="PWX10" s="144"/>
      <c r="PWY10" s="144"/>
      <c r="PWZ10" s="144"/>
      <c r="PXA10" s="144"/>
      <c r="PXB10" s="144"/>
      <c r="PXC10" s="144"/>
      <c r="PXD10" s="144"/>
      <c r="PXE10" s="144"/>
      <c r="PXF10" s="144"/>
      <c r="PXG10" s="144"/>
      <c r="PXH10" s="144"/>
      <c r="PXI10" s="144"/>
      <c r="PXJ10" s="144"/>
      <c r="PXK10" s="144"/>
      <c r="PXL10" s="144"/>
      <c r="PXM10" s="144"/>
      <c r="PXN10" s="144"/>
      <c r="PXO10" s="144"/>
      <c r="PXP10" s="144"/>
      <c r="PXQ10" s="144"/>
      <c r="PXR10" s="144"/>
      <c r="PXS10" s="144"/>
      <c r="PXT10" s="144"/>
      <c r="PXU10" s="144"/>
      <c r="PXV10" s="144"/>
      <c r="PXW10" s="144"/>
      <c r="PXX10" s="144"/>
      <c r="PXY10" s="144"/>
      <c r="PXZ10" s="144"/>
      <c r="PYA10" s="144"/>
      <c r="PYB10" s="144"/>
      <c r="PYC10" s="144"/>
      <c r="PYD10" s="144"/>
      <c r="PYE10" s="144"/>
      <c r="PYF10" s="144"/>
      <c r="PYG10" s="144"/>
      <c r="PYH10" s="144"/>
      <c r="PYI10" s="144"/>
      <c r="PYJ10" s="144"/>
      <c r="PYK10" s="144"/>
      <c r="PYL10" s="144"/>
      <c r="PYM10" s="144"/>
      <c r="PYN10" s="144"/>
      <c r="PYO10" s="144"/>
      <c r="PYP10" s="144"/>
      <c r="PYQ10" s="144"/>
      <c r="PYR10" s="144"/>
      <c r="PYS10" s="144"/>
      <c r="PYT10" s="144"/>
      <c r="PYU10" s="144"/>
      <c r="PYV10" s="144"/>
      <c r="PYW10" s="144"/>
      <c r="PYX10" s="144"/>
      <c r="PYY10" s="144"/>
      <c r="PYZ10" s="144"/>
      <c r="PZA10" s="144"/>
      <c r="PZB10" s="144"/>
      <c r="PZC10" s="144"/>
      <c r="PZD10" s="144"/>
      <c r="PZE10" s="144"/>
      <c r="PZF10" s="144"/>
      <c r="PZG10" s="144"/>
      <c r="PZH10" s="144"/>
      <c r="PZI10" s="144"/>
      <c r="PZJ10" s="144"/>
      <c r="PZK10" s="144"/>
      <c r="PZL10" s="144"/>
      <c r="PZM10" s="144"/>
      <c r="PZN10" s="144"/>
      <c r="PZO10" s="144"/>
      <c r="PZP10" s="144"/>
      <c r="PZQ10" s="144"/>
      <c r="PZR10" s="144"/>
      <c r="PZS10" s="144"/>
      <c r="PZT10" s="144"/>
      <c r="PZU10" s="144"/>
      <c r="PZV10" s="144"/>
      <c r="PZW10" s="144"/>
      <c r="PZX10" s="144"/>
      <c r="PZY10" s="144"/>
      <c r="PZZ10" s="144"/>
      <c r="QAA10" s="144"/>
      <c r="QAB10" s="144"/>
      <c r="QAC10" s="144"/>
      <c r="QAD10" s="144"/>
      <c r="QAE10" s="144"/>
      <c r="QAF10" s="144"/>
      <c r="QAG10" s="144"/>
      <c r="QAH10" s="144"/>
      <c r="QAI10" s="144"/>
      <c r="QAJ10" s="144"/>
      <c r="QAK10" s="144"/>
      <c r="QAL10" s="144"/>
      <c r="QAM10" s="144"/>
      <c r="QAN10" s="144"/>
      <c r="QAO10" s="144"/>
      <c r="QAP10" s="144"/>
      <c r="QAQ10" s="144"/>
      <c r="QAR10" s="144"/>
      <c r="QAS10" s="144"/>
      <c r="QAT10" s="144"/>
      <c r="QAU10" s="144"/>
      <c r="QAV10" s="144"/>
      <c r="QAW10" s="144"/>
      <c r="QAX10" s="144"/>
      <c r="QAY10" s="144"/>
      <c r="QAZ10" s="144"/>
      <c r="QBA10" s="144"/>
      <c r="QBB10" s="144"/>
      <c r="QBC10" s="144"/>
      <c r="QBD10" s="144"/>
      <c r="QBE10" s="144"/>
      <c r="QBF10" s="144"/>
      <c r="QBG10" s="144"/>
      <c r="QBH10" s="144"/>
      <c r="QBI10" s="144"/>
      <c r="QBJ10" s="144"/>
      <c r="QBK10" s="144"/>
      <c r="QBL10" s="144"/>
      <c r="QBM10" s="144"/>
      <c r="QBN10" s="144"/>
      <c r="QBO10" s="144"/>
      <c r="QBP10" s="144"/>
      <c r="QBQ10" s="144"/>
      <c r="QBR10" s="144"/>
      <c r="QBS10" s="144"/>
      <c r="QBT10" s="144"/>
      <c r="QBU10" s="144"/>
      <c r="QBV10" s="144"/>
      <c r="QBW10" s="144"/>
      <c r="QBX10" s="144"/>
      <c r="QBY10" s="144"/>
      <c r="QBZ10" s="144"/>
      <c r="QCA10" s="144"/>
      <c r="QCB10" s="144"/>
      <c r="QCC10" s="144"/>
      <c r="QCD10" s="144"/>
      <c r="QCE10" s="144"/>
      <c r="QCF10" s="144"/>
      <c r="QCG10" s="144"/>
      <c r="QCH10" s="144"/>
      <c r="QCI10" s="144"/>
      <c r="QCJ10" s="144"/>
      <c r="QCK10" s="144"/>
      <c r="QCL10" s="144"/>
      <c r="QCM10" s="144"/>
      <c r="QCN10" s="144"/>
      <c r="QCO10" s="144"/>
      <c r="QCP10" s="144"/>
      <c r="QCQ10" s="144"/>
      <c r="QCR10" s="144"/>
      <c r="QCS10" s="144"/>
      <c r="QCT10" s="144"/>
      <c r="QCU10" s="144"/>
      <c r="QCV10" s="144"/>
      <c r="QCW10" s="144"/>
      <c r="QCX10" s="144"/>
      <c r="QCY10" s="144"/>
      <c r="QCZ10" s="144"/>
      <c r="QDA10" s="144"/>
      <c r="QDB10" s="144"/>
      <c r="QDC10" s="144"/>
      <c r="QDD10" s="144"/>
      <c r="QDE10" s="144"/>
      <c r="QDF10" s="144"/>
      <c r="QDG10" s="144"/>
      <c r="QDH10" s="144"/>
      <c r="QDI10" s="144"/>
      <c r="QDJ10" s="144"/>
      <c r="QDK10" s="144"/>
      <c r="QDL10" s="144"/>
      <c r="QDM10" s="144"/>
      <c r="QDN10" s="144"/>
      <c r="QDO10" s="144"/>
      <c r="QDP10" s="144"/>
      <c r="QDQ10" s="144"/>
      <c r="QDR10" s="144"/>
      <c r="QDS10" s="144"/>
      <c r="QDT10" s="144"/>
      <c r="QDU10" s="144"/>
      <c r="QDV10" s="144"/>
      <c r="QDW10" s="144"/>
      <c r="QDX10" s="144"/>
      <c r="QDY10" s="144"/>
      <c r="QDZ10" s="144"/>
      <c r="QEA10" s="144"/>
      <c r="QEB10" s="144"/>
      <c r="QEC10" s="144"/>
      <c r="QED10" s="144"/>
      <c r="QEE10" s="144"/>
      <c r="QEF10" s="144"/>
      <c r="QEG10" s="144"/>
      <c r="QEH10" s="144"/>
      <c r="QEI10" s="144"/>
      <c r="QEJ10" s="144"/>
      <c r="QEK10" s="144"/>
      <c r="QEL10" s="144"/>
      <c r="QEM10" s="144"/>
      <c r="QEN10" s="144"/>
      <c r="QEO10" s="144"/>
      <c r="QEP10" s="144"/>
      <c r="QEQ10" s="144"/>
      <c r="QER10" s="144"/>
      <c r="QES10" s="144"/>
      <c r="QET10" s="144"/>
      <c r="QEU10" s="144"/>
      <c r="QEV10" s="144"/>
      <c r="QEW10" s="144"/>
      <c r="QEX10" s="144"/>
      <c r="QEY10" s="144"/>
      <c r="QEZ10" s="144"/>
      <c r="QFA10" s="144"/>
      <c r="QFB10" s="144"/>
      <c r="QFC10" s="144"/>
      <c r="QFD10" s="144"/>
      <c r="QFE10" s="144"/>
      <c r="QFF10" s="144"/>
      <c r="QFG10" s="144"/>
      <c r="QFH10" s="144"/>
      <c r="QFI10" s="144"/>
      <c r="QFJ10" s="144"/>
      <c r="QFK10" s="144"/>
      <c r="QFL10" s="144"/>
      <c r="QFM10" s="144"/>
      <c r="QFN10" s="144"/>
      <c r="QFO10" s="144"/>
      <c r="QFP10" s="144"/>
      <c r="QFQ10" s="144"/>
      <c r="QFR10" s="144"/>
      <c r="QFS10" s="144"/>
      <c r="QFT10" s="144"/>
      <c r="QFU10" s="144"/>
      <c r="QFV10" s="144"/>
      <c r="QFW10" s="144"/>
      <c r="QFX10" s="144"/>
      <c r="QFY10" s="144"/>
      <c r="QFZ10" s="144"/>
      <c r="QGA10" s="144"/>
      <c r="QGB10" s="144"/>
      <c r="QGC10" s="144"/>
      <c r="QGD10" s="144"/>
      <c r="QGE10" s="144"/>
      <c r="QGF10" s="144"/>
      <c r="QGG10" s="144"/>
      <c r="QGH10" s="144"/>
      <c r="QGI10" s="144"/>
      <c r="QGJ10" s="144"/>
      <c r="QGK10" s="144"/>
      <c r="QGL10" s="144"/>
      <c r="QGM10" s="144"/>
      <c r="QGN10" s="144"/>
      <c r="QGO10" s="144"/>
      <c r="QGP10" s="144"/>
      <c r="QGQ10" s="144"/>
      <c r="QGR10" s="144"/>
      <c r="QGS10" s="144"/>
      <c r="QGT10" s="144"/>
      <c r="QGU10" s="144"/>
      <c r="QGV10" s="144"/>
      <c r="QGW10" s="144"/>
      <c r="QGX10" s="144"/>
      <c r="QGY10" s="144"/>
      <c r="QGZ10" s="144"/>
      <c r="QHA10" s="144"/>
      <c r="QHB10" s="144"/>
      <c r="QHC10" s="144"/>
      <c r="QHD10" s="144"/>
      <c r="QHE10" s="144"/>
      <c r="QHF10" s="144"/>
      <c r="QHG10" s="144"/>
      <c r="QHH10" s="144"/>
      <c r="QHI10" s="144"/>
      <c r="QHJ10" s="144"/>
      <c r="QHK10" s="144"/>
      <c r="QHL10" s="144"/>
      <c r="QHM10" s="144"/>
      <c r="QHN10" s="144"/>
      <c r="QHO10" s="144"/>
      <c r="QHP10" s="144"/>
      <c r="QHQ10" s="144"/>
      <c r="QHR10" s="144"/>
      <c r="QHS10" s="144"/>
      <c r="QHT10" s="144"/>
      <c r="QHU10" s="144"/>
      <c r="QHV10" s="144"/>
      <c r="QHW10" s="144"/>
      <c r="QHX10" s="144"/>
      <c r="QHY10" s="144"/>
      <c r="QHZ10" s="144"/>
      <c r="QIA10" s="144"/>
      <c r="QIB10" s="144"/>
      <c r="QIC10" s="144"/>
      <c r="QID10" s="144"/>
      <c r="QIE10" s="144"/>
      <c r="QIF10" s="144"/>
      <c r="QIG10" s="144"/>
      <c r="QIH10" s="144"/>
      <c r="QII10" s="144"/>
      <c r="QIJ10" s="144"/>
      <c r="QIK10" s="144"/>
      <c r="QIL10" s="144"/>
      <c r="QIM10" s="144"/>
      <c r="QIN10" s="144"/>
      <c r="QIO10" s="144"/>
      <c r="QIP10" s="144"/>
      <c r="QIQ10" s="144"/>
      <c r="QIR10" s="144"/>
      <c r="QIS10" s="144"/>
      <c r="QIT10" s="144"/>
      <c r="QIU10" s="144"/>
      <c r="QIV10" s="144"/>
      <c r="QIW10" s="144"/>
      <c r="QIX10" s="144"/>
      <c r="QIY10" s="144"/>
      <c r="QIZ10" s="144"/>
      <c r="QJA10" s="144"/>
      <c r="QJB10" s="144"/>
      <c r="QJC10" s="144"/>
      <c r="QJD10" s="144"/>
      <c r="QJE10" s="144"/>
      <c r="QJF10" s="144"/>
      <c r="QJG10" s="144"/>
      <c r="QJH10" s="144"/>
      <c r="QJI10" s="144"/>
      <c r="QJJ10" s="144"/>
      <c r="QJK10" s="144"/>
      <c r="QJL10" s="144"/>
      <c r="QJM10" s="144"/>
      <c r="QJN10" s="144"/>
      <c r="QJO10" s="144"/>
      <c r="QJP10" s="144"/>
      <c r="QJQ10" s="144"/>
      <c r="QJR10" s="144"/>
      <c r="QJS10" s="144"/>
      <c r="QJT10" s="144"/>
      <c r="QJU10" s="144"/>
      <c r="QJV10" s="144"/>
      <c r="QJW10" s="144"/>
      <c r="QJX10" s="144"/>
      <c r="QJY10" s="144"/>
      <c r="QJZ10" s="144"/>
      <c r="QKA10" s="144"/>
      <c r="QKB10" s="144"/>
      <c r="QKC10" s="144"/>
      <c r="QKD10" s="144"/>
      <c r="QKE10" s="144"/>
      <c r="QKF10" s="144"/>
      <c r="QKG10" s="144"/>
      <c r="QKH10" s="144"/>
      <c r="QKI10" s="144"/>
      <c r="QKJ10" s="144"/>
      <c r="QKK10" s="144"/>
      <c r="QKL10" s="144"/>
      <c r="QKM10" s="144"/>
      <c r="QKN10" s="144"/>
      <c r="QKO10" s="144"/>
      <c r="QKP10" s="144"/>
      <c r="QKQ10" s="144"/>
      <c r="QKR10" s="144"/>
      <c r="QKS10" s="144"/>
      <c r="QKT10" s="144"/>
      <c r="QKU10" s="144"/>
      <c r="QKV10" s="144"/>
      <c r="QKW10" s="144"/>
      <c r="QKX10" s="144"/>
      <c r="QKY10" s="144"/>
      <c r="QKZ10" s="144"/>
      <c r="QLA10" s="144"/>
      <c r="QLB10" s="144"/>
      <c r="QLC10" s="144"/>
      <c r="QLD10" s="144"/>
      <c r="QLE10" s="144"/>
      <c r="QLF10" s="144"/>
      <c r="QLG10" s="144"/>
      <c r="QLH10" s="144"/>
      <c r="QLI10" s="144"/>
      <c r="QLJ10" s="144"/>
      <c r="QLK10" s="144"/>
      <c r="QLL10" s="144"/>
      <c r="QLM10" s="144"/>
      <c r="QLN10" s="144"/>
      <c r="QLO10" s="144"/>
      <c r="QLP10" s="144"/>
      <c r="QLQ10" s="144"/>
      <c r="QLR10" s="144"/>
      <c r="QLS10" s="144"/>
      <c r="QLT10" s="144"/>
      <c r="QLU10" s="144"/>
      <c r="QLV10" s="144"/>
      <c r="QLW10" s="144"/>
      <c r="QLX10" s="144"/>
      <c r="QLY10" s="144"/>
      <c r="QLZ10" s="144"/>
      <c r="QMA10" s="144"/>
      <c r="QMB10" s="144"/>
      <c r="QMC10" s="144"/>
      <c r="QMD10" s="144"/>
      <c r="QME10" s="144"/>
      <c r="QMF10" s="144"/>
      <c r="QMG10" s="144"/>
      <c r="QMH10" s="144"/>
      <c r="QMI10" s="144"/>
      <c r="QMJ10" s="144"/>
      <c r="QMK10" s="144"/>
      <c r="QML10" s="144"/>
      <c r="QMM10" s="144"/>
      <c r="QMN10" s="144"/>
      <c r="QMO10" s="144"/>
      <c r="QMP10" s="144"/>
      <c r="QMQ10" s="144"/>
      <c r="QMR10" s="144"/>
      <c r="QMS10" s="144"/>
      <c r="QMT10" s="144"/>
      <c r="QMU10" s="144"/>
      <c r="QMV10" s="144"/>
      <c r="QMW10" s="144"/>
      <c r="QMX10" s="144"/>
      <c r="QMY10" s="144"/>
      <c r="QMZ10" s="144"/>
      <c r="QNA10" s="144"/>
      <c r="QNB10" s="144"/>
      <c r="QNC10" s="144"/>
      <c r="QND10" s="144"/>
      <c r="QNE10" s="144"/>
      <c r="QNF10" s="144"/>
      <c r="QNG10" s="144"/>
      <c r="QNH10" s="144"/>
      <c r="QNI10" s="144"/>
      <c r="QNJ10" s="144"/>
      <c r="QNK10" s="144"/>
      <c r="QNL10" s="144"/>
      <c r="QNM10" s="144"/>
      <c r="QNN10" s="144"/>
      <c r="QNO10" s="144"/>
      <c r="QNP10" s="144"/>
      <c r="QNQ10" s="144"/>
      <c r="QNR10" s="144"/>
      <c r="QNS10" s="144"/>
      <c r="QNT10" s="144"/>
      <c r="QNU10" s="144"/>
      <c r="QNV10" s="144"/>
      <c r="QNW10" s="144"/>
      <c r="QNX10" s="144"/>
      <c r="QNY10" s="144"/>
      <c r="QNZ10" s="144"/>
      <c r="QOA10" s="144"/>
      <c r="QOB10" s="144"/>
      <c r="QOC10" s="144"/>
      <c r="QOD10" s="144"/>
      <c r="QOE10" s="144"/>
      <c r="QOF10" s="144"/>
      <c r="QOG10" s="144"/>
      <c r="QOH10" s="144"/>
      <c r="QOI10" s="144"/>
      <c r="QOJ10" s="144"/>
      <c r="QOK10" s="144"/>
      <c r="QOL10" s="144"/>
      <c r="QOM10" s="144"/>
      <c r="QON10" s="144"/>
      <c r="QOO10" s="144"/>
      <c r="QOP10" s="144"/>
      <c r="QOQ10" s="144"/>
      <c r="QOR10" s="144"/>
      <c r="QOS10" s="144"/>
      <c r="QOT10" s="144"/>
      <c r="QOU10" s="144"/>
      <c r="QOV10" s="144"/>
      <c r="QOW10" s="144"/>
      <c r="QOX10" s="144"/>
      <c r="QOY10" s="144"/>
      <c r="QOZ10" s="144"/>
      <c r="QPA10" s="144"/>
      <c r="QPB10" s="144"/>
      <c r="QPC10" s="144"/>
      <c r="QPD10" s="144"/>
      <c r="QPE10" s="144"/>
      <c r="QPF10" s="144"/>
      <c r="QPG10" s="144"/>
      <c r="QPH10" s="144"/>
      <c r="QPI10" s="144"/>
      <c r="QPJ10" s="144"/>
      <c r="QPK10" s="144"/>
      <c r="QPL10" s="144"/>
      <c r="QPM10" s="144"/>
      <c r="QPN10" s="144"/>
      <c r="QPO10" s="144"/>
      <c r="QPP10" s="144"/>
      <c r="QPQ10" s="144"/>
      <c r="QPR10" s="144"/>
      <c r="QPS10" s="144"/>
      <c r="QPT10" s="144"/>
      <c r="QPU10" s="144"/>
      <c r="QPV10" s="144"/>
      <c r="QPW10" s="144"/>
      <c r="QPX10" s="144"/>
      <c r="QPY10" s="144"/>
      <c r="QPZ10" s="144"/>
      <c r="QQA10" s="144"/>
      <c r="QQB10" s="144"/>
      <c r="QQC10" s="144"/>
      <c r="QQD10" s="144"/>
      <c r="QQE10" s="144"/>
      <c r="QQF10" s="144"/>
      <c r="QQG10" s="144"/>
      <c r="QQH10" s="144"/>
      <c r="QQI10" s="144"/>
      <c r="QQJ10" s="144"/>
      <c r="QQK10" s="144"/>
      <c r="QQL10" s="144"/>
      <c r="QQM10" s="144"/>
      <c r="QQN10" s="144"/>
      <c r="QQO10" s="144"/>
      <c r="QQP10" s="144"/>
      <c r="QQQ10" s="144"/>
      <c r="QQR10" s="144"/>
      <c r="QQS10" s="144"/>
      <c r="QQT10" s="144"/>
      <c r="QQU10" s="144"/>
      <c r="QQV10" s="144"/>
      <c r="QQW10" s="144"/>
      <c r="QQX10" s="144"/>
      <c r="QQY10" s="144"/>
      <c r="QQZ10" s="144"/>
      <c r="QRA10" s="144"/>
      <c r="QRB10" s="144"/>
      <c r="QRC10" s="144"/>
      <c r="QRD10" s="144"/>
      <c r="QRE10" s="144"/>
      <c r="QRF10" s="144"/>
      <c r="QRG10" s="144"/>
      <c r="QRH10" s="144"/>
      <c r="QRI10" s="144"/>
      <c r="QRJ10" s="144"/>
      <c r="QRK10" s="144"/>
      <c r="QRL10" s="144"/>
      <c r="QRM10" s="144"/>
      <c r="QRN10" s="144"/>
      <c r="QRO10" s="144"/>
      <c r="QRP10" s="144"/>
      <c r="QRQ10" s="144"/>
      <c r="QRR10" s="144"/>
      <c r="QRS10" s="144"/>
      <c r="QRT10" s="144"/>
      <c r="QRU10" s="144"/>
      <c r="QRV10" s="144"/>
      <c r="QRW10" s="144"/>
      <c r="QRX10" s="144"/>
      <c r="QRY10" s="144"/>
      <c r="QRZ10" s="144"/>
      <c r="QSA10" s="144"/>
      <c r="QSB10" s="144"/>
      <c r="QSC10" s="144"/>
      <c r="QSD10" s="144"/>
      <c r="QSE10" s="144"/>
      <c r="QSF10" s="144"/>
      <c r="QSG10" s="144"/>
      <c r="QSH10" s="144"/>
      <c r="QSI10" s="144"/>
      <c r="QSJ10" s="144"/>
      <c r="QSK10" s="144"/>
      <c r="QSL10" s="144"/>
      <c r="QSM10" s="144"/>
      <c r="QSN10" s="144"/>
      <c r="QSO10" s="144"/>
      <c r="QSP10" s="144"/>
      <c r="QSQ10" s="144"/>
      <c r="QSR10" s="144"/>
      <c r="QSS10" s="144"/>
      <c r="QST10" s="144"/>
      <c r="QSU10" s="144"/>
      <c r="QSV10" s="144"/>
      <c r="QSW10" s="144"/>
      <c r="QSX10" s="144"/>
      <c r="QSY10" s="144"/>
      <c r="QSZ10" s="144"/>
      <c r="QTA10" s="144"/>
      <c r="QTB10" s="144"/>
      <c r="QTC10" s="144"/>
      <c r="QTD10" s="144"/>
      <c r="QTE10" s="144"/>
      <c r="QTF10" s="144"/>
      <c r="QTG10" s="144"/>
      <c r="QTH10" s="144"/>
      <c r="QTI10" s="144"/>
      <c r="QTJ10" s="144"/>
      <c r="QTK10" s="144"/>
      <c r="QTL10" s="144"/>
      <c r="QTM10" s="144"/>
      <c r="QTN10" s="144"/>
      <c r="QTO10" s="144"/>
      <c r="QTP10" s="144"/>
      <c r="QTQ10" s="144"/>
      <c r="QTR10" s="144"/>
      <c r="QTS10" s="144"/>
      <c r="QTT10" s="144"/>
      <c r="QTU10" s="144"/>
      <c r="QTV10" s="144"/>
      <c r="QTW10" s="144"/>
      <c r="QTX10" s="144"/>
      <c r="QTY10" s="144"/>
      <c r="QTZ10" s="144"/>
      <c r="QUA10" s="144"/>
      <c r="QUB10" s="144"/>
      <c r="QUC10" s="144"/>
      <c r="QUD10" s="144"/>
      <c r="QUE10" s="144"/>
      <c r="QUF10" s="144"/>
      <c r="QUG10" s="144"/>
      <c r="QUH10" s="144"/>
      <c r="QUI10" s="144"/>
      <c r="QUJ10" s="144"/>
      <c r="QUK10" s="144"/>
      <c r="QUL10" s="144"/>
      <c r="QUM10" s="144"/>
      <c r="QUN10" s="144"/>
      <c r="QUO10" s="144"/>
      <c r="QUP10" s="144"/>
      <c r="QUQ10" s="144"/>
      <c r="QUR10" s="144"/>
      <c r="QUS10" s="144"/>
      <c r="QUT10" s="144"/>
      <c r="QUU10" s="144"/>
      <c r="QUV10" s="144"/>
      <c r="QUW10" s="144"/>
      <c r="QUX10" s="144"/>
      <c r="QUY10" s="144"/>
      <c r="QUZ10" s="144"/>
      <c r="QVA10" s="144"/>
      <c r="QVB10" s="144"/>
      <c r="QVC10" s="144"/>
      <c r="QVD10" s="144"/>
      <c r="QVE10" s="144"/>
      <c r="QVF10" s="144"/>
      <c r="QVG10" s="144"/>
      <c r="QVH10" s="144"/>
      <c r="QVI10" s="144"/>
      <c r="QVJ10" s="144"/>
      <c r="QVK10" s="144"/>
      <c r="QVL10" s="144"/>
      <c r="QVM10" s="144"/>
      <c r="QVN10" s="144"/>
      <c r="QVO10" s="144"/>
      <c r="QVP10" s="144"/>
      <c r="QVQ10" s="144"/>
      <c r="QVR10" s="144"/>
      <c r="QVS10" s="144"/>
      <c r="QVT10" s="144"/>
      <c r="QVU10" s="144"/>
      <c r="QVV10" s="144"/>
      <c r="QVW10" s="144"/>
      <c r="QVX10" s="144"/>
      <c r="QVY10" s="144"/>
      <c r="QVZ10" s="144"/>
      <c r="QWA10" s="144"/>
      <c r="QWB10" s="144"/>
      <c r="QWC10" s="144"/>
      <c r="QWD10" s="144"/>
      <c r="QWE10" s="144"/>
      <c r="QWF10" s="144"/>
      <c r="QWG10" s="144"/>
      <c r="QWH10" s="144"/>
      <c r="QWI10" s="144"/>
      <c r="QWJ10" s="144"/>
      <c r="QWK10" s="144"/>
      <c r="QWL10" s="144"/>
      <c r="QWM10" s="144"/>
      <c r="QWN10" s="144"/>
      <c r="QWO10" s="144"/>
      <c r="QWP10" s="144"/>
      <c r="QWQ10" s="144"/>
      <c r="QWR10" s="144"/>
      <c r="QWS10" s="144"/>
      <c r="QWT10" s="144"/>
      <c r="QWU10" s="144"/>
      <c r="QWV10" s="144"/>
      <c r="QWW10" s="144"/>
      <c r="QWX10" s="144"/>
      <c r="QWY10" s="144"/>
      <c r="QWZ10" s="144"/>
      <c r="QXA10" s="144"/>
      <c r="QXB10" s="144"/>
      <c r="QXC10" s="144"/>
      <c r="QXD10" s="144"/>
      <c r="QXE10" s="144"/>
      <c r="QXF10" s="144"/>
      <c r="QXG10" s="144"/>
      <c r="QXH10" s="144"/>
      <c r="QXI10" s="144"/>
      <c r="QXJ10" s="144"/>
      <c r="QXK10" s="144"/>
      <c r="QXL10" s="144"/>
      <c r="QXM10" s="144"/>
      <c r="QXN10" s="144"/>
      <c r="QXO10" s="144"/>
      <c r="QXP10" s="144"/>
      <c r="QXQ10" s="144"/>
      <c r="QXR10" s="144"/>
      <c r="QXS10" s="144"/>
      <c r="QXT10" s="144"/>
      <c r="QXU10" s="144"/>
      <c r="QXV10" s="144"/>
      <c r="QXW10" s="144"/>
      <c r="QXX10" s="144"/>
      <c r="QXY10" s="144"/>
      <c r="QXZ10" s="144"/>
      <c r="QYA10" s="144"/>
      <c r="QYB10" s="144"/>
      <c r="QYC10" s="144"/>
      <c r="QYD10" s="144"/>
      <c r="QYE10" s="144"/>
      <c r="QYF10" s="144"/>
      <c r="QYG10" s="144"/>
      <c r="QYH10" s="144"/>
      <c r="QYI10" s="144"/>
      <c r="QYJ10" s="144"/>
      <c r="QYK10" s="144"/>
      <c r="QYL10" s="144"/>
      <c r="QYM10" s="144"/>
      <c r="QYN10" s="144"/>
      <c r="QYO10" s="144"/>
      <c r="QYP10" s="144"/>
      <c r="QYQ10" s="144"/>
      <c r="QYR10" s="144"/>
      <c r="QYS10" s="144"/>
      <c r="QYT10" s="144"/>
      <c r="QYU10" s="144"/>
      <c r="QYV10" s="144"/>
      <c r="QYW10" s="144"/>
      <c r="QYX10" s="144"/>
      <c r="QYY10" s="144"/>
      <c r="QYZ10" s="144"/>
      <c r="QZA10" s="144"/>
      <c r="QZB10" s="144"/>
      <c r="QZC10" s="144"/>
      <c r="QZD10" s="144"/>
      <c r="QZE10" s="144"/>
      <c r="QZF10" s="144"/>
      <c r="QZG10" s="144"/>
      <c r="QZH10" s="144"/>
      <c r="QZI10" s="144"/>
      <c r="QZJ10" s="144"/>
      <c r="QZK10" s="144"/>
      <c r="QZL10" s="144"/>
      <c r="QZM10" s="144"/>
      <c r="QZN10" s="144"/>
      <c r="QZO10" s="144"/>
      <c r="QZP10" s="144"/>
      <c r="QZQ10" s="144"/>
      <c r="QZR10" s="144"/>
      <c r="QZS10" s="144"/>
      <c r="QZT10" s="144"/>
      <c r="QZU10" s="144"/>
      <c r="QZV10" s="144"/>
      <c r="QZW10" s="144"/>
      <c r="QZX10" s="144"/>
      <c r="QZY10" s="144"/>
      <c r="QZZ10" s="144"/>
      <c r="RAA10" s="144"/>
      <c r="RAB10" s="144"/>
      <c r="RAC10" s="144"/>
      <c r="RAD10" s="144"/>
      <c r="RAE10" s="144"/>
      <c r="RAF10" s="144"/>
      <c r="RAG10" s="144"/>
      <c r="RAH10" s="144"/>
      <c r="RAI10" s="144"/>
      <c r="RAJ10" s="144"/>
      <c r="RAK10" s="144"/>
      <c r="RAL10" s="144"/>
      <c r="RAM10" s="144"/>
      <c r="RAN10" s="144"/>
      <c r="RAO10" s="144"/>
      <c r="RAP10" s="144"/>
      <c r="RAQ10" s="144"/>
      <c r="RAR10" s="144"/>
      <c r="RAS10" s="144"/>
      <c r="RAT10" s="144"/>
      <c r="RAU10" s="144"/>
      <c r="RAV10" s="144"/>
      <c r="RAW10" s="144"/>
      <c r="RAX10" s="144"/>
      <c r="RAY10" s="144"/>
      <c r="RAZ10" s="144"/>
      <c r="RBA10" s="144"/>
      <c r="RBB10" s="144"/>
      <c r="RBC10" s="144"/>
      <c r="RBD10" s="144"/>
      <c r="RBE10" s="144"/>
      <c r="RBF10" s="144"/>
      <c r="RBG10" s="144"/>
      <c r="RBH10" s="144"/>
      <c r="RBI10" s="144"/>
      <c r="RBJ10" s="144"/>
      <c r="RBK10" s="144"/>
      <c r="RBL10" s="144"/>
      <c r="RBM10" s="144"/>
      <c r="RBN10" s="144"/>
      <c r="RBO10" s="144"/>
      <c r="RBP10" s="144"/>
      <c r="RBQ10" s="144"/>
      <c r="RBR10" s="144"/>
      <c r="RBS10" s="144"/>
      <c r="RBT10" s="144"/>
      <c r="RBU10" s="144"/>
      <c r="RBV10" s="144"/>
      <c r="RBW10" s="144"/>
      <c r="RBX10" s="144"/>
      <c r="RBY10" s="144"/>
      <c r="RBZ10" s="144"/>
      <c r="RCA10" s="144"/>
      <c r="RCB10" s="144"/>
      <c r="RCC10" s="144"/>
      <c r="RCD10" s="144"/>
      <c r="RCE10" s="144"/>
      <c r="RCF10" s="144"/>
      <c r="RCG10" s="144"/>
      <c r="RCH10" s="144"/>
      <c r="RCI10" s="144"/>
      <c r="RCJ10" s="144"/>
      <c r="RCK10" s="144"/>
      <c r="RCL10" s="144"/>
      <c r="RCM10" s="144"/>
      <c r="RCN10" s="144"/>
      <c r="RCO10" s="144"/>
      <c r="RCP10" s="144"/>
      <c r="RCQ10" s="144"/>
      <c r="RCR10" s="144"/>
      <c r="RCS10" s="144"/>
      <c r="RCT10" s="144"/>
      <c r="RCU10" s="144"/>
      <c r="RCV10" s="144"/>
      <c r="RCW10" s="144"/>
      <c r="RCX10" s="144"/>
      <c r="RCY10" s="144"/>
      <c r="RCZ10" s="144"/>
      <c r="RDA10" s="144"/>
      <c r="RDB10" s="144"/>
      <c r="RDC10" s="144"/>
      <c r="RDD10" s="144"/>
      <c r="RDE10" s="144"/>
      <c r="RDF10" s="144"/>
      <c r="RDG10" s="144"/>
      <c r="RDH10" s="144"/>
      <c r="RDI10" s="144"/>
      <c r="RDJ10" s="144"/>
      <c r="RDK10" s="144"/>
      <c r="RDL10" s="144"/>
      <c r="RDM10" s="144"/>
      <c r="RDN10" s="144"/>
      <c r="RDO10" s="144"/>
      <c r="RDP10" s="144"/>
      <c r="RDQ10" s="144"/>
      <c r="RDR10" s="144"/>
      <c r="RDS10" s="144"/>
      <c r="RDT10" s="144"/>
      <c r="RDU10" s="144"/>
      <c r="RDV10" s="144"/>
      <c r="RDW10" s="144"/>
      <c r="RDX10" s="144"/>
      <c r="RDY10" s="144"/>
      <c r="RDZ10" s="144"/>
      <c r="REA10" s="144"/>
      <c r="REB10" s="144"/>
      <c r="REC10" s="144"/>
      <c r="RED10" s="144"/>
      <c r="REE10" s="144"/>
      <c r="REF10" s="144"/>
      <c r="REG10" s="144"/>
      <c r="REH10" s="144"/>
      <c r="REI10" s="144"/>
      <c r="REJ10" s="144"/>
      <c r="REK10" s="144"/>
      <c r="REL10" s="144"/>
      <c r="REM10" s="144"/>
      <c r="REN10" s="144"/>
      <c r="REO10" s="144"/>
      <c r="REP10" s="144"/>
      <c r="REQ10" s="144"/>
      <c r="RER10" s="144"/>
      <c r="RES10" s="144"/>
      <c r="RET10" s="144"/>
      <c r="REU10" s="144"/>
      <c r="REV10" s="144"/>
      <c r="REW10" s="144"/>
      <c r="REX10" s="144"/>
      <c r="REY10" s="144"/>
      <c r="REZ10" s="144"/>
      <c r="RFA10" s="144"/>
      <c r="RFB10" s="144"/>
      <c r="RFC10" s="144"/>
      <c r="RFD10" s="144"/>
      <c r="RFE10" s="144"/>
      <c r="RFF10" s="144"/>
      <c r="RFG10" s="144"/>
      <c r="RFH10" s="144"/>
      <c r="RFI10" s="144"/>
      <c r="RFJ10" s="144"/>
      <c r="RFK10" s="144"/>
      <c r="RFL10" s="144"/>
      <c r="RFM10" s="144"/>
      <c r="RFN10" s="144"/>
      <c r="RFO10" s="144"/>
      <c r="RFP10" s="144"/>
      <c r="RFQ10" s="144"/>
      <c r="RFR10" s="144"/>
      <c r="RFS10" s="144"/>
      <c r="RFT10" s="144"/>
      <c r="RFU10" s="144"/>
      <c r="RFV10" s="144"/>
      <c r="RFW10" s="144"/>
      <c r="RFX10" s="144"/>
      <c r="RFY10" s="144"/>
      <c r="RFZ10" s="144"/>
      <c r="RGA10" s="144"/>
      <c r="RGB10" s="144"/>
      <c r="RGC10" s="144"/>
      <c r="RGD10" s="144"/>
      <c r="RGE10" s="144"/>
      <c r="RGF10" s="144"/>
      <c r="RGG10" s="144"/>
      <c r="RGH10" s="144"/>
      <c r="RGI10" s="144"/>
      <c r="RGJ10" s="144"/>
      <c r="RGK10" s="144"/>
      <c r="RGL10" s="144"/>
      <c r="RGM10" s="144"/>
      <c r="RGN10" s="144"/>
      <c r="RGO10" s="144"/>
      <c r="RGP10" s="144"/>
      <c r="RGQ10" s="144"/>
      <c r="RGR10" s="144"/>
      <c r="RGS10" s="144"/>
      <c r="RGT10" s="144"/>
      <c r="RGU10" s="144"/>
      <c r="RGV10" s="144"/>
      <c r="RGW10" s="144"/>
      <c r="RGX10" s="144"/>
      <c r="RGY10" s="144"/>
      <c r="RGZ10" s="144"/>
      <c r="RHA10" s="144"/>
      <c r="RHB10" s="144"/>
      <c r="RHC10" s="144"/>
      <c r="RHD10" s="144"/>
      <c r="RHE10" s="144"/>
      <c r="RHF10" s="144"/>
      <c r="RHG10" s="144"/>
      <c r="RHH10" s="144"/>
      <c r="RHI10" s="144"/>
      <c r="RHJ10" s="144"/>
      <c r="RHK10" s="144"/>
      <c r="RHL10" s="144"/>
      <c r="RHM10" s="144"/>
      <c r="RHN10" s="144"/>
      <c r="RHO10" s="144"/>
      <c r="RHP10" s="144"/>
      <c r="RHQ10" s="144"/>
      <c r="RHR10" s="144"/>
      <c r="RHS10" s="144"/>
      <c r="RHT10" s="144"/>
      <c r="RHU10" s="144"/>
      <c r="RHV10" s="144"/>
      <c r="RHW10" s="144"/>
      <c r="RHX10" s="144"/>
      <c r="RHY10" s="144"/>
      <c r="RHZ10" s="144"/>
      <c r="RIA10" s="144"/>
      <c r="RIB10" s="144"/>
      <c r="RIC10" s="144"/>
      <c r="RID10" s="144"/>
      <c r="RIE10" s="144"/>
      <c r="RIF10" s="144"/>
      <c r="RIG10" s="144"/>
      <c r="RIH10" s="144"/>
      <c r="RII10" s="144"/>
      <c r="RIJ10" s="144"/>
      <c r="RIK10" s="144"/>
      <c r="RIL10" s="144"/>
      <c r="RIM10" s="144"/>
      <c r="RIN10" s="144"/>
      <c r="RIO10" s="144"/>
      <c r="RIP10" s="144"/>
      <c r="RIQ10" s="144"/>
      <c r="RIR10" s="144"/>
      <c r="RIS10" s="144"/>
      <c r="RIT10" s="144"/>
      <c r="RIU10" s="144"/>
      <c r="RIV10" s="144"/>
      <c r="RIW10" s="144"/>
      <c r="RIX10" s="144"/>
      <c r="RIY10" s="144"/>
      <c r="RIZ10" s="144"/>
      <c r="RJA10" s="144"/>
      <c r="RJB10" s="144"/>
      <c r="RJC10" s="144"/>
      <c r="RJD10" s="144"/>
      <c r="RJE10" s="144"/>
      <c r="RJF10" s="144"/>
      <c r="RJG10" s="144"/>
      <c r="RJH10" s="144"/>
      <c r="RJI10" s="144"/>
      <c r="RJJ10" s="144"/>
      <c r="RJK10" s="144"/>
      <c r="RJL10" s="144"/>
      <c r="RJM10" s="144"/>
      <c r="RJN10" s="144"/>
      <c r="RJO10" s="144"/>
      <c r="RJP10" s="144"/>
      <c r="RJQ10" s="144"/>
      <c r="RJR10" s="144"/>
      <c r="RJS10" s="144"/>
      <c r="RJT10" s="144"/>
      <c r="RJU10" s="144"/>
      <c r="RJV10" s="144"/>
      <c r="RJW10" s="144"/>
      <c r="RJX10" s="144"/>
      <c r="RJY10" s="144"/>
      <c r="RJZ10" s="144"/>
      <c r="RKA10" s="144"/>
      <c r="RKB10" s="144"/>
      <c r="RKC10" s="144"/>
      <c r="RKD10" s="144"/>
      <c r="RKE10" s="144"/>
      <c r="RKF10" s="144"/>
      <c r="RKG10" s="144"/>
      <c r="RKH10" s="144"/>
      <c r="RKI10" s="144"/>
      <c r="RKJ10" s="144"/>
      <c r="RKK10" s="144"/>
      <c r="RKL10" s="144"/>
      <c r="RKM10" s="144"/>
      <c r="RKN10" s="144"/>
      <c r="RKO10" s="144"/>
      <c r="RKP10" s="144"/>
      <c r="RKQ10" s="144"/>
      <c r="RKR10" s="144"/>
      <c r="RKS10" s="144"/>
      <c r="RKT10" s="144"/>
      <c r="RKU10" s="144"/>
      <c r="RKV10" s="144"/>
      <c r="RKW10" s="144"/>
      <c r="RKX10" s="144"/>
      <c r="RKY10" s="144"/>
      <c r="RKZ10" s="144"/>
      <c r="RLA10" s="144"/>
      <c r="RLB10" s="144"/>
      <c r="RLC10" s="144"/>
      <c r="RLD10" s="144"/>
      <c r="RLE10" s="144"/>
      <c r="RLF10" s="144"/>
      <c r="RLG10" s="144"/>
      <c r="RLH10" s="144"/>
      <c r="RLI10" s="144"/>
      <c r="RLJ10" s="144"/>
      <c r="RLK10" s="144"/>
      <c r="RLL10" s="144"/>
      <c r="RLM10" s="144"/>
      <c r="RLN10" s="144"/>
      <c r="RLO10" s="144"/>
      <c r="RLP10" s="144"/>
      <c r="RLQ10" s="144"/>
      <c r="RLR10" s="144"/>
      <c r="RLS10" s="144"/>
      <c r="RLT10" s="144"/>
      <c r="RLU10" s="144"/>
      <c r="RLV10" s="144"/>
      <c r="RLW10" s="144"/>
      <c r="RLX10" s="144"/>
      <c r="RLY10" s="144"/>
      <c r="RLZ10" s="144"/>
      <c r="RMA10" s="144"/>
      <c r="RMB10" s="144"/>
      <c r="RMC10" s="144"/>
      <c r="RMD10" s="144"/>
      <c r="RME10" s="144"/>
      <c r="RMF10" s="144"/>
      <c r="RMG10" s="144"/>
      <c r="RMH10" s="144"/>
      <c r="RMI10" s="144"/>
      <c r="RMJ10" s="144"/>
      <c r="RMK10" s="144"/>
      <c r="RML10" s="144"/>
      <c r="RMM10" s="144"/>
      <c r="RMN10" s="144"/>
      <c r="RMO10" s="144"/>
      <c r="RMP10" s="144"/>
      <c r="RMQ10" s="144"/>
      <c r="RMR10" s="144"/>
      <c r="RMS10" s="144"/>
      <c r="RMT10" s="144"/>
      <c r="RMU10" s="144"/>
      <c r="RMV10" s="144"/>
      <c r="RMW10" s="144"/>
      <c r="RMX10" s="144"/>
      <c r="RMY10" s="144"/>
      <c r="RMZ10" s="144"/>
      <c r="RNA10" s="144"/>
      <c r="RNB10" s="144"/>
      <c r="RNC10" s="144"/>
      <c r="RND10" s="144"/>
      <c r="RNE10" s="144"/>
      <c r="RNF10" s="144"/>
      <c r="RNG10" s="144"/>
      <c r="RNH10" s="144"/>
      <c r="RNI10" s="144"/>
      <c r="RNJ10" s="144"/>
      <c r="RNK10" s="144"/>
      <c r="RNL10" s="144"/>
      <c r="RNM10" s="144"/>
      <c r="RNN10" s="144"/>
      <c r="RNO10" s="144"/>
      <c r="RNP10" s="144"/>
      <c r="RNQ10" s="144"/>
      <c r="RNR10" s="144"/>
      <c r="RNS10" s="144"/>
      <c r="RNT10" s="144"/>
      <c r="RNU10" s="144"/>
      <c r="RNV10" s="144"/>
      <c r="RNW10" s="144"/>
      <c r="RNX10" s="144"/>
      <c r="RNY10" s="144"/>
      <c r="RNZ10" s="144"/>
      <c r="ROA10" s="144"/>
      <c r="ROB10" s="144"/>
      <c r="ROC10" s="144"/>
      <c r="ROD10" s="144"/>
      <c r="ROE10" s="144"/>
      <c r="ROF10" s="144"/>
      <c r="ROG10" s="144"/>
      <c r="ROH10" s="144"/>
      <c r="ROI10" s="144"/>
      <c r="ROJ10" s="144"/>
      <c r="ROK10" s="144"/>
      <c r="ROL10" s="144"/>
      <c r="ROM10" s="144"/>
      <c r="RON10" s="144"/>
      <c r="ROO10" s="144"/>
      <c r="ROP10" s="144"/>
      <c r="ROQ10" s="144"/>
      <c r="ROR10" s="144"/>
      <c r="ROS10" s="144"/>
      <c r="ROT10" s="144"/>
      <c r="ROU10" s="144"/>
      <c r="ROV10" s="144"/>
      <c r="ROW10" s="144"/>
      <c r="ROX10" s="144"/>
      <c r="ROY10" s="144"/>
      <c r="ROZ10" s="144"/>
      <c r="RPA10" s="144"/>
      <c r="RPB10" s="144"/>
      <c r="RPC10" s="144"/>
      <c r="RPD10" s="144"/>
      <c r="RPE10" s="144"/>
      <c r="RPF10" s="144"/>
      <c r="RPG10" s="144"/>
      <c r="RPH10" s="144"/>
      <c r="RPI10" s="144"/>
      <c r="RPJ10" s="144"/>
      <c r="RPK10" s="144"/>
      <c r="RPL10" s="144"/>
      <c r="RPM10" s="144"/>
      <c r="RPN10" s="144"/>
      <c r="RPO10" s="144"/>
      <c r="RPP10" s="144"/>
      <c r="RPQ10" s="144"/>
      <c r="RPR10" s="144"/>
      <c r="RPS10" s="144"/>
      <c r="RPT10" s="144"/>
      <c r="RPU10" s="144"/>
      <c r="RPV10" s="144"/>
      <c r="RPW10" s="144"/>
      <c r="RPX10" s="144"/>
      <c r="RPY10" s="144"/>
      <c r="RPZ10" s="144"/>
      <c r="RQA10" s="144"/>
      <c r="RQB10" s="144"/>
      <c r="RQC10" s="144"/>
      <c r="RQD10" s="144"/>
      <c r="RQE10" s="144"/>
      <c r="RQF10" s="144"/>
      <c r="RQG10" s="144"/>
      <c r="RQH10" s="144"/>
      <c r="RQI10" s="144"/>
      <c r="RQJ10" s="144"/>
      <c r="RQK10" s="144"/>
      <c r="RQL10" s="144"/>
      <c r="RQM10" s="144"/>
      <c r="RQN10" s="144"/>
      <c r="RQO10" s="144"/>
      <c r="RQP10" s="144"/>
      <c r="RQQ10" s="144"/>
      <c r="RQR10" s="144"/>
      <c r="RQS10" s="144"/>
      <c r="RQT10" s="144"/>
      <c r="RQU10" s="144"/>
      <c r="RQV10" s="144"/>
      <c r="RQW10" s="144"/>
      <c r="RQX10" s="144"/>
      <c r="RQY10" s="144"/>
      <c r="RQZ10" s="144"/>
      <c r="RRA10" s="144"/>
      <c r="RRB10" s="144"/>
      <c r="RRC10" s="144"/>
      <c r="RRD10" s="144"/>
      <c r="RRE10" s="144"/>
      <c r="RRF10" s="144"/>
      <c r="RRG10" s="144"/>
      <c r="RRH10" s="144"/>
      <c r="RRI10" s="144"/>
      <c r="RRJ10" s="144"/>
      <c r="RRK10" s="144"/>
      <c r="RRL10" s="144"/>
      <c r="RRM10" s="144"/>
      <c r="RRN10" s="144"/>
      <c r="RRO10" s="144"/>
      <c r="RRP10" s="144"/>
      <c r="RRQ10" s="144"/>
      <c r="RRR10" s="144"/>
      <c r="RRS10" s="144"/>
      <c r="RRT10" s="144"/>
      <c r="RRU10" s="144"/>
      <c r="RRV10" s="144"/>
      <c r="RRW10" s="144"/>
      <c r="RRX10" s="144"/>
      <c r="RRY10" s="144"/>
      <c r="RRZ10" s="144"/>
      <c r="RSA10" s="144"/>
      <c r="RSB10" s="144"/>
      <c r="RSC10" s="144"/>
      <c r="RSD10" s="144"/>
      <c r="RSE10" s="144"/>
      <c r="RSF10" s="144"/>
      <c r="RSG10" s="144"/>
      <c r="RSH10" s="144"/>
      <c r="RSI10" s="144"/>
      <c r="RSJ10" s="144"/>
      <c r="RSK10" s="144"/>
      <c r="RSL10" s="144"/>
      <c r="RSM10" s="144"/>
      <c r="RSN10" s="144"/>
      <c r="RSO10" s="144"/>
      <c r="RSP10" s="144"/>
      <c r="RSQ10" s="144"/>
      <c r="RSR10" s="144"/>
      <c r="RSS10" s="144"/>
      <c r="RST10" s="144"/>
      <c r="RSU10" s="144"/>
      <c r="RSV10" s="144"/>
      <c r="RSW10" s="144"/>
      <c r="RSX10" s="144"/>
      <c r="RSY10" s="144"/>
      <c r="RSZ10" s="144"/>
      <c r="RTA10" s="144"/>
      <c r="RTB10" s="144"/>
      <c r="RTC10" s="144"/>
      <c r="RTD10" s="144"/>
      <c r="RTE10" s="144"/>
      <c r="RTF10" s="144"/>
      <c r="RTG10" s="144"/>
      <c r="RTH10" s="144"/>
      <c r="RTI10" s="144"/>
      <c r="RTJ10" s="144"/>
      <c r="RTK10" s="144"/>
      <c r="RTL10" s="144"/>
      <c r="RTM10" s="144"/>
      <c r="RTN10" s="144"/>
      <c r="RTO10" s="144"/>
      <c r="RTP10" s="144"/>
      <c r="RTQ10" s="144"/>
      <c r="RTR10" s="144"/>
      <c r="RTS10" s="144"/>
      <c r="RTT10" s="144"/>
      <c r="RTU10" s="144"/>
      <c r="RTV10" s="144"/>
      <c r="RTW10" s="144"/>
      <c r="RTX10" s="144"/>
      <c r="RTY10" s="144"/>
      <c r="RTZ10" s="144"/>
      <c r="RUA10" s="144"/>
      <c r="RUB10" s="144"/>
      <c r="RUC10" s="144"/>
      <c r="RUD10" s="144"/>
      <c r="RUE10" s="144"/>
      <c r="RUF10" s="144"/>
      <c r="RUG10" s="144"/>
      <c r="RUH10" s="144"/>
      <c r="RUI10" s="144"/>
      <c r="RUJ10" s="144"/>
      <c r="RUK10" s="144"/>
      <c r="RUL10" s="144"/>
      <c r="RUM10" s="144"/>
      <c r="RUN10" s="144"/>
      <c r="RUO10" s="144"/>
      <c r="RUP10" s="144"/>
      <c r="RUQ10" s="144"/>
      <c r="RUR10" s="144"/>
      <c r="RUS10" s="144"/>
      <c r="RUT10" s="144"/>
      <c r="RUU10" s="144"/>
      <c r="RUV10" s="144"/>
      <c r="RUW10" s="144"/>
      <c r="RUX10" s="144"/>
      <c r="RUY10" s="144"/>
      <c r="RUZ10" s="144"/>
      <c r="RVA10" s="144"/>
      <c r="RVB10" s="144"/>
      <c r="RVC10" s="144"/>
      <c r="RVD10" s="144"/>
      <c r="RVE10" s="144"/>
      <c r="RVF10" s="144"/>
      <c r="RVG10" s="144"/>
      <c r="RVH10" s="144"/>
      <c r="RVI10" s="144"/>
      <c r="RVJ10" s="144"/>
      <c r="RVK10" s="144"/>
      <c r="RVL10" s="144"/>
      <c r="RVM10" s="144"/>
      <c r="RVN10" s="144"/>
      <c r="RVO10" s="144"/>
      <c r="RVP10" s="144"/>
      <c r="RVQ10" s="144"/>
      <c r="RVR10" s="144"/>
      <c r="RVS10" s="144"/>
      <c r="RVT10" s="144"/>
      <c r="RVU10" s="144"/>
      <c r="RVV10" s="144"/>
      <c r="RVW10" s="144"/>
      <c r="RVX10" s="144"/>
      <c r="RVY10" s="144"/>
      <c r="RVZ10" s="144"/>
      <c r="RWA10" s="144"/>
      <c r="RWB10" s="144"/>
      <c r="RWC10" s="144"/>
      <c r="RWD10" s="144"/>
      <c r="RWE10" s="144"/>
      <c r="RWF10" s="144"/>
      <c r="RWG10" s="144"/>
      <c r="RWH10" s="144"/>
      <c r="RWI10" s="144"/>
      <c r="RWJ10" s="144"/>
      <c r="RWK10" s="144"/>
      <c r="RWL10" s="144"/>
      <c r="RWM10" s="144"/>
      <c r="RWN10" s="144"/>
      <c r="RWO10" s="144"/>
      <c r="RWP10" s="144"/>
      <c r="RWQ10" s="144"/>
      <c r="RWR10" s="144"/>
      <c r="RWS10" s="144"/>
      <c r="RWT10" s="144"/>
      <c r="RWU10" s="144"/>
      <c r="RWV10" s="144"/>
      <c r="RWW10" s="144"/>
      <c r="RWX10" s="144"/>
      <c r="RWY10" s="144"/>
      <c r="RWZ10" s="144"/>
      <c r="RXA10" s="144"/>
      <c r="RXB10" s="144"/>
      <c r="RXC10" s="144"/>
      <c r="RXD10" s="144"/>
      <c r="RXE10" s="144"/>
      <c r="RXF10" s="144"/>
      <c r="RXG10" s="144"/>
      <c r="RXH10" s="144"/>
      <c r="RXI10" s="144"/>
      <c r="RXJ10" s="144"/>
      <c r="RXK10" s="144"/>
      <c r="RXL10" s="144"/>
      <c r="RXM10" s="144"/>
      <c r="RXN10" s="144"/>
      <c r="RXO10" s="144"/>
      <c r="RXP10" s="144"/>
      <c r="RXQ10" s="144"/>
      <c r="RXR10" s="144"/>
      <c r="RXS10" s="144"/>
      <c r="RXT10" s="144"/>
      <c r="RXU10" s="144"/>
      <c r="RXV10" s="144"/>
      <c r="RXW10" s="144"/>
      <c r="RXX10" s="144"/>
      <c r="RXY10" s="144"/>
      <c r="RXZ10" s="144"/>
      <c r="RYA10" s="144"/>
      <c r="RYB10" s="144"/>
      <c r="RYC10" s="144"/>
      <c r="RYD10" s="144"/>
      <c r="RYE10" s="144"/>
      <c r="RYF10" s="144"/>
      <c r="RYG10" s="144"/>
      <c r="RYH10" s="144"/>
      <c r="RYI10" s="144"/>
      <c r="RYJ10" s="144"/>
      <c r="RYK10" s="144"/>
      <c r="RYL10" s="144"/>
      <c r="RYM10" s="144"/>
      <c r="RYN10" s="144"/>
      <c r="RYO10" s="144"/>
      <c r="RYP10" s="144"/>
      <c r="RYQ10" s="144"/>
      <c r="RYR10" s="144"/>
      <c r="RYS10" s="144"/>
      <c r="RYT10" s="144"/>
      <c r="RYU10" s="144"/>
      <c r="RYV10" s="144"/>
      <c r="RYW10" s="144"/>
      <c r="RYX10" s="144"/>
      <c r="RYY10" s="144"/>
      <c r="RYZ10" s="144"/>
      <c r="RZA10" s="144"/>
      <c r="RZB10" s="144"/>
      <c r="RZC10" s="144"/>
      <c r="RZD10" s="144"/>
      <c r="RZE10" s="144"/>
      <c r="RZF10" s="144"/>
      <c r="RZG10" s="144"/>
      <c r="RZH10" s="144"/>
      <c r="RZI10" s="144"/>
      <c r="RZJ10" s="144"/>
      <c r="RZK10" s="144"/>
      <c r="RZL10" s="144"/>
      <c r="RZM10" s="144"/>
      <c r="RZN10" s="144"/>
      <c r="RZO10" s="144"/>
      <c r="RZP10" s="144"/>
      <c r="RZQ10" s="144"/>
      <c r="RZR10" s="144"/>
      <c r="RZS10" s="144"/>
      <c r="RZT10" s="144"/>
      <c r="RZU10" s="144"/>
      <c r="RZV10" s="144"/>
      <c r="RZW10" s="144"/>
      <c r="RZX10" s="144"/>
      <c r="RZY10" s="144"/>
      <c r="RZZ10" s="144"/>
      <c r="SAA10" s="144"/>
      <c r="SAB10" s="144"/>
      <c r="SAC10" s="144"/>
      <c r="SAD10" s="144"/>
      <c r="SAE10" s="144"/>
      <c r="SAF10" s="144"/>
      <c r="SAG10" s="144"/>
      <c r="SAH10" s="144"/>
      <c r="SAI10" s="144"/>
      <c r="SAJ10" s="144"/>
      <c r="SAK10" s="144"/>
      <c r="SAL10" s="144"/>
      <c r="SAM10" s="144"/>
      <c r="SAN10" s="144"/>
      <c r="SAO10" s="144"/>
      <c r="SAP10" s="144"/>
      <c r="SAQ10" s="144"/>
      <c r="SAR10" s="144"/>
      <c r="SAS10" s="144"/>
      <c r="SAT10" s="144"/>
      <c r="SAU10" s="144"/>
      <c r="SAV10" s="144"/>
      <c r="SAW10" s="144"/>
      <c r="SAX10" s="144"/>
      <c r="SAY10" s="144"/>
      <c r="SAZ10" s="144"/>
      <c r="SBA10" s="144"/>
      <c r="SBB10" s="144"/>
      <c r="SBC10" s="144"/>
      <c r="SBD10" s="144"/>
      <c r="SBE10" s="144"/>
      <c r="SBF10" s="144"/>
      <c r="SBG10" s="144"/>
      <c r="SBH10" s="144"/>
      <c r="SBI10" s="144"/>
      <c r="SBJ10" s="144"/>
      <c r="SBK10" s="144"/>
      <c r="SBL10" s="144"/>
      <c r="SBM10" s="144"/>
      <c r="SBN10" s="144"/>
      <c r="SBO10" s="144"/>
      <c r="SBP10" s="144"/>
      <c r="SBQ10" s="144"/>
      <c r="SBR10" s="144"/>
      <c r="SBS10" s="144"/>
      <c r="SBT10" s="144"/>
      <c r="SBU10" s="144"/>
      <c r="SBV10" s="144"/>
      <c r="SBW10" s="144"/>
      <c r="SBX10" s="144"/>
      <c r="SBY10" s="144"/>
      <c r="SBZ10" s="144"/>
      <c r="SCA10" s="144"/>
      <c r="SCB10" s="144"/>
      <c r="SCC10" s="144"/>
      <c r="SCD10" s="144"/>
      <c r="SCE10" s="144"/>
      <c r="SCF10" s="144"/>
      <c r="SCG10" s="144"/>
      <c r="SCH10" s="144"/>
      <c r="SCI10" s="144"/>
      <c r="SCJ10" s="144"/>
      <c r="SCK10" s="144"/>
      <c r="SCL10" s="144"/>
      <c r="SCM10" s="144"/>
      <c r="SCN10" s="144"/>
      <c r="SCO10" s="144"/>
      <c r="SCP10" s="144"/>
      <c r="SCQ10" s="144"/>
      <c r="SCR10" s="144"/>
      <c r="SCS10" s="144"/>
      <c r="SCT10" s="144"/>
      <c r="SCU10" s="144"/>
      <c r="SCV10" s="144"/>
      <c r="SCW10" s="144"/>
      <c r="SCX10" s="144"/>
      <c r="SCY10" s="144"/>
      <c r="SCZ10" s="144"/>
      <c r="SDA10" s="144"/>
      <c r="SDB10" s="144"/>
      <c r="SDC10" s="144"/>
      <c r="SDD10" s="144"/>
      <c r="SDE10" s="144"/>
      <c r="SDF10" s="144"/>
      <c r="SDG10" s="144"/>
      <c r="SDH10" s="144"/>
      <c r="SDI10" s="144"/>
      <c r="SDJ10" s="144"/>
      <c r="SDK10" s="144"/>
      <c r="SDL10" s="144"/>
      <c r="SDM10" s="144"/>
      <c r="SDN10" s="144"/>
      <c r="SDO10" s="144"/>
      <c r="SDP10" s="144"/>
      <c r="SDQ10" s="144"/>
      <c r="SDR10" s="144"/>
      <c r="SDS10" s="144"/>
      <c r="SDT10" s="144"/>
      <c r="SDU10" s="144"/>
      <c r="SDV10" s="144"/>
      <c r="SDW10" s="144"/>
      <c r="SDX10" s="144"/>
      <c r="SDY10" s="144"/>
      <c r="SDZ10" s="144"/>
      <c r="SEA10" s="144"/>
      <c r="SEB10" s="144"/>
      <c r="SEC10" s="144"/>
      <c r="SED10" s="144"/>
      <c r="SEE10" s="144"/>
      <c r="SEF10" s="144"/>
      <c r="SEG10" s="144"/>
      <c r="SEH10" s="144"/>
      <c r="SEI10" s="144"/>
      <c r="SEJ10" s="144"/>
      <c r="SEK10" s="144"/>
      <c r="SEL10" s="144"/>
      <c r="SEM10" s="144"/>
      <c r="SEN10" s="144"/>
      <c r="SEO10" s="144"/>
      <c r="SEP10" s="144"/>
      <c r="SEQ10" s="144"/>
      <c r="SER10" s="144"/>
      <c r="SES10" s="144"/>
      <c r="SET10" s="144"/>
      <c r="SEU10" s="144"/>
      <c r="SEV10" s="144"/>
      <c r="SEW10" s="144"/>
      <c r="SEX10" s="144"/>
      <c r="SEY10" s="144"/>
      <c r="SEZ10" s="144"/>
      <c r="SFA10" s="144"/>
      <c r="SFB10" s="144"/>
      <c r="SFC10" s="144"/>
      <c r="SFD10" s="144"/>
      <c r="SFE10" s="144"/>
      <c r="SFF10" s="144"/>
      <c r="SFG10" s="144"/>
      <c r="SFH10" s="144"/>
      <c r="SFI10" s="144"/>
      <c r="SFJ10" s="144"/>
      <c r="SFK10" s="144"/>
      <c r="SFL10" s="144"/>
      <c r="SFM10" s="144"/>
      <c r="SFN10" s="144"/>
      <c r="SFO10" s="144"/>
      <c r="SFP10" s="144"/>
      <c r="SFQ10" s="144"/>
      <c r="SFR10" s="144"/>
      <c r="SFS10" s="144"/>
      <c r="SFT10" s="144"/>
      <c r="SFU10" s="144"/>
      <c r="SFV10" s="144"/>
      <c r="SFW10" s="144"/>
      <c r="SFX10" s="144"/>
      <c r="SFY10" s="144"/>
      <c r="SFZ10" s="144"/>
      <c r="SGA10" s="144"/>
      <c r="SGB10" s="144"/>
      <c r="SGC10" s="144"/>
      <c r="SGD10" s="144"/>
      <c r="SGE10" s="144"/>
      <c r="SGF10" s="144"/>
      <c r="SGG10" s="144"/>
      <c r="SGH10" s="144"/>
      <c r="SGI10" s="144"/>
      <c r="SGJ10" s="144"/>
      <c r="SGK10" s="144"/>
      <c r="SGL10" s="144"/>
      <c r="SGM10" s="144"/>
      <c r="SGN10" s="144"/>
      <c r="SGO10" s="144"/>
      <c r="SGP10" s="144"/>
      <c r="SGQ10" s="144"/>
      <c r="SGR10" s="144"/>
      <c r="SGS10" s="144"/>
      <c r="SGT10" s="144"/>
      <c r="SGU10" s="144"/>
      <c r="SGV10" s="144"/>
      <c r="SGW10" s="144"/>
      <c r="SGX10" s="144"/>
      <c r="SGY10" s="144"/>
      <c r="SGZ10" s="144"/>
      <c r="SHA10" s="144"/>
      <c r="SHB10" s="144"/>
      <c r="SHC10" s="144"/>
      <c r="SHD10" s="144"/>
      <c r="SHE10" s="144"/>
      <c r="SHF10" s="144"/>
      <c r="SHG10" s="144"/>
      <c r="SHH10" s="144"/>
      <c r="SHI10" s="144"/>
      <c r="SHJ10" s="144"/>
      <c r="SHK10" s="144"/>
      <c r="SHL10" s="144"/>
      <c r="SHM10" s="144"/>
      <c r="SHN10" s="144"/>
      <c r="SHO10" s="144"/>
      <c r="SHP10" s="144"/>
      <c r="SHQ10" s="144"/>
      <c r="SHR10" s="144"/>
      <c r="SHS10" s="144"/>
      <c r="SHT10" s="144"/>
      <c r="SHU10" s="144"/>
      <c r="SHV10" s="144"/>
      <c r="SHW10" s="144"/>
      <c r="SHX10" s="144"/>
      <c r="SHY10" s="144"/>
      <c r="SHZ10" s="144"/>
      <c r="SIA10" s="144"/>
      <c r="SIB10" s="144"/>
      <c r="SIC10" s="144"/>
      <c r="SID10" s="144"/>
      <c r="SIE10" s="144"/>
      <c r="SIF10" s="144"/>
      <c r="SIG10" s="144"/>
      <c r="SIH10" s="144"/>
      <c r="SII10" s="144"/>
      <c r="SIJ10" s="144"/>
      <c r="SIK10" s="144"/>
      <c r="SIL10" s="144"/>
      <c r="SIM10" s="144"/>
      <c r="SIN10" s="144"/>
      <c r="SIO10" s="144"/>
      <c r="SIP10" s="144"/>
      <c r="SIQ10" s="144"/>
      <c r="SIR10" s="144"/>
      <c r="SIS10" s="144"/>
      <c r="SIT10" s="144"/>
      <c r="SIU10" s="144"/>
      <c r="SIV10" s="144"/>
      <c r="SIW10" s="144"/>
      <c r="SIX10" s="144"/>
      <c r="SIY10" s="144"/>
      <c r="SIZ10" s="144"/>
      <c r="SJA10" s="144"/>
      <c r="SJB10" s="144"/>
      <c r="SJC10" s="144"/>
      <c r="SJD10" s="144"/>
      <c r="SJE10" s="144"/>
      <c r="SJF10" s="144"/>
      <c r="SJG10" s="144"/>
      <c r="SJH10" s="144"/>
      <c r="SJI10" s="144"/>
      <c r="SJJ10" s="144"/>
      <c r="SJK10" s="144"/>
      <c r="SJL10" s="144"/>
      <c r="SJM10" s="144"/>
      <c r="SJN10" s="144"/>
      <c r="SJO10" s="144"/>
      <c r="SJP10" s="144"/>
      <c r="SJQ10" s="144"/>
      <c r="SJR10" s="144"/>
      <c r="SJS10" s="144"/>
      <c r="SJT10" s="144"/>
      <c r="SJU10" s="144"/>
      <c r="SJV10" s="144"/>
      <c r="SJW10" s="144"/>
      <c r="SJX10" s="144"/>
      <c r="SJY10" s="144"/>
      <c r="SJZ10" s="144"/>
      <c r="SKA10" s="144"/>
      <c r="SKB10" s="144"/>
      <c r="SKC10" s="144"/>
      <c r="SKD10" s="144"/>
      <c r="SKE10" s="144"/>
      <c r="SKF10" s="144"/>
      <c r="SKG10" s="144"/>
      <c r="SKH10" s="144"/>
      <c r="SKI10" s="144"/>
      <c r="SKJ10" s="144"/>
      <c r="SKK10" s="144"/>
      <c r="SKL10" s="144"/>
      <c r="SKM10" s="144"/>
      <c r="SKN10" s="144"/>
      <c r="SKO10" s="144"/>
      <c r="SKP10" s="144"/>
      <c r="SKQ10" s="144"/>
      <c r="SKR10" s="144"/>
      <c r="SKS10" s="144"/>
      <c r="SKT10" s="144"/>
      <c r="SKU10" s="144"/>
      <c r="SKV10" s="144"/>
      <c r="SKW10" s="144"/>
      <c r="SKX10" s="144"/>
      <c r="SKY10" s="144"/>
      <c r="SKZ10" s="144"/>
      <c r="SLA10" s="144"/>
      <c r="SLB10" s="144"/>
      <c r="SLC10" s="144"/>
      <c r="SLD10" s="144"/>
      <c r="SLE10" s="144"/>
      <c r="SLF10" s="144"/>
      <c r="SLG10" s="144"/>
      <c r="SLH10" s="144"/>
      <c r="SLI10" s="144"/>
      <c r="SLJ10" s="144"/>
      <c r="SLK10" s="144"/>
      <c r="SLL10" s="144"/>
      <c r="SLM10" s="144"/>
      <c r="SLN10" s="144"/>
      <c r="SLO10" s="144"/>
      <c r="SLP10" s="144"/>
      <c r="SLQ10" s="144"/>
      <c r="SLR10" s="144"/>
      <c r="SLS10" s="144"/>
      <c r="SLT10" s="144"/>
      <c r="SLU10" s="144"/>
      <c r="SLV10" s="144"/>
      <c r="SLW10" s="144"/>
      <c r="SLX10" s="144"/>
      <c r="SLY10" s="144"/>
      <c r="SLZ10" s="144"/>
      <c r="SMA10" s="144"/>
      <c r="SMB10" s="144"/>
      <c r="SMC10" s="144"/>
      <c r="SMD10" s="144"/>
      <c r="SME10" s="144"/>
      <c r="SMF10" s="144"/>
      <c r="SMG10" s="144"/>
      <c r="SMH10" s="144"/>
      <c r="SMI10" s="144"/>
      <c r="SMJ10" s="144"/>
      <c r="SMK10" s="144"/>
      <c r="SML10" s="144"/>
      <c r="SMM10" s="144"/>
      <c r="SMN10" s="144"/>
      <c r="SMO10" s="144"/>
      <c r="SMP10" s="144"/>
      <c r="SMQ10" s="144"/>
      <c r="SMR10" s="144"/>
      <c r="SMS10" s="144"/>
      <c r="SMT10" s="144"/>
      <c r="SMU10" s="144"/>
      <c r="SMV10" s="144"/>
      <c r="SMW10" s="144"/>
      <c r="SMX10" s="144"/>
      <c r="SMY10" s="144"/>
      <c r="SMZ10" s="144"/>
      <c r="SNA10" s="144"/>
      <c r="SNB10" s="144"/>
      <c r="SNC10" s="144"/>
      <c r="SND10" s="144"/>
      <c r="SNE10" s="144"/>
      <c r="SNF10" s="144"/>
      <c r="SNG10" s="144"/>
      <c r="SNH10" s="144"/>
      <c r="SNI10" s="144"/>
      <c r="SNJ10" s="144"/>
      <c r="SNK10" s="144"/>
      <c r="SNL10" s="144"/>
      <c r="SNM10" s="144"/>
      <c r="SNN10" s="144"/>
      <c r="SNO10" s="144"/>
      <c r="SNP10" s="144"/>
      <c r="SNQ10" s="144"/>
      <c r="SNR10" s="144"/>
      <c r="SNS10" s="144"/>
      <c r="SNT10" s="144"/>
      <c r="SNU10" s="144"/>
      <c r="SNV10" s="144"/>
      <c r="SNW10" s="144"/>
      <c r="SNX10" s="144"/>
      <c r="SNY10" s="144"/>
      <c r="SNZ10" s="144"/>
      <c r="SOA10" s="144"/>
      <c r="SOB10" s="144"/>
      <c r="SOC10" s="144"/>
      <c r="SOD10" s="144"/>
      <c r="SOE10" s="144"/>
      <c r="SOF10" s="144"/>
      <c r="SOG10" s="144"/>
      <c r="SOH10" s="144"/>
      <c r="SOI10" s="144"/>
      <c r="SOJ10" s="144"/>
      <c r="SOK10" s="144"/>
      <c r="SOL10" s="144"/>
      <c r="SOM10" s="144"/>
      <c r="SON10" s="144"/>
      <c r="SOO10" s="144"/>
      <c r="SOP10" s="144"/>
      <c r="SOQ10" s="144"/>
      <c r="SOR10" s="144"/>
      <c r="SOS10" s="144"/>
      <c r="SOT10" s="144"/>
      <c r="SOU10" s="144"/>
      <c r="SOV10" s="144"/>
      <c r="SOW10" s="144"/>
      <c r="SOX10" s="144"/>
      <c r="SOY10" s="144"/>
      <c r="SOZ10" s="144"/>
      <c r="SPA10" s="144"/>
      <c r="SPB10" s="144"/>
      <c r="SPC10" s="144"/>
      <c r="SPD10" s="144"/>
      <c r="SPE10" s="144"/>
      <c r="SPF10" s="144"/>
      <c r="SPG10" s="144"/>
      <c r="SPH10" s="144"/>
      <c r="SPI10" s="144"/>
      <c r="SPJ10" s="144"/>
      <c r="SPK10" s="144"/>
      <c r="SPL10" s="144"/>
      <c r="SPM10" s="144"/>
      <c r="SPN10" s="144"/>
      <c r="SPO10" s="144"/>
      <c r="SPP10" s="144"/>
      <c r="SPQ10" s="144"/>
      <c r="SPR10" s="144"/>
      <c r="SPS10" s="144"/>
      <c r="SPT10" s="144"/>
      <c r="SPU10" s="144"/>
      <c r="SPV10" s="144"/>
      <c r="SPW10" s="144"/>
      <c r="SPX10" s="144"/>
      <c r="SPY10" s="144"/>
      <c r="SPZ10" s="144"/>
      <c r="SQA10" s="144"/>
      <c r="SQB10" s="144"/>
      <c r="SQC10" s="144"/>
      <c r="SQD10" s="144"/>
      <c r="SQE10" s="144"/>
      <c r="SQF10" s="144"/>
      <c r="SQG10" s="144"/>
      <c r="SQH10" s="144"/>
      <c r="SQI10" s="144"/>
      <c r="SQJ10" s="144"/>
      <c r="SQK10" s="144"/>
      <c r="SQL10" s="144"/>
      <c r="SQM10" s="144"/>
      <c r="SQN10" s="144"/>
      <c r="SQO10" s="144"/>
      <c r="SQP10" s="144"/>
      <c r="SQQ10" s="144"/>
      <c r="SQR10" s="144"/>
      <c r="SQS10" s="144"/>
      <c r="SQT10" s="144"/>
      <c r="SQU10" s="144"/>
      <c r="SQV10" s="144"/>
      <c r="SQW10" s="144"/>
      <c r="SQX10" s="144"/>
      <c r="SQY10" s="144"/>
      <c r="SQZ10" s="144"/>
      <c r="SRA10" s="144"/>
      <c r="SRB10" s="144"/>
      <c r="SRC10" s="144"/>
      <c r="SRD10" s="144"/>
      <c r="SRE10" s="144"/>
      <c r="SRF10" s="144"/>
      <c r="SRG10" s="144"/>
      <c r="SRH10" s="144"/>
      <c r="SRI10" s="144"/>
      <c r="SRJ10" s="144"/>
      <c r="SRK10" s="144"/>
      <c r="SRL10" s="144"/>
      <c r="SRM10" s="144"/>
      <c r="SRN10" s="144"/>
      <c r="SRO10" s="144"/>
      <c r="SRP10" s="144"/>
      <c r="SRQ10" s="144"/>
      <c r="SRR10" s="144"/>
      <c r="SRS10" s="144"/>
      <c r="SRT10" s="144"/>
      <c r="SRU10" s="144"/>
      <c r="SRV10" s="144"/>
      <c r="SRW10" s="144"/>
      <c r="SRX10" s="144"/>
      <c r="SRY10" s="144"/>
      <c r="SRZ10" s="144"/>
      <c r="SSA10" s="144"/>
      <c r="SSB10" s="144"/>
      <c r="SSC10" s="144"/>
      <c r="SSD10" s="144"/>
      <c r="SSE10" s="144"/>
      <c r="SSF10" s="144"/>
      <c r="SSG10" s="144"/>
      <c r="SSH10" s="144"/>
      <c r="SSI10" s="144"/>
      <c r="SSJ10" s="144"/>
      <c r="SSK10" s="144"/>
      <c r="SSL10" s="144"/>
      <c r="SSM10" s="144"/>
      <c r="SSN10" s="144"/>
      <c r="SSO10" s="144"/>
      <c r="SSP10" s="144"/>
      <c r="SSQ10" s="144"/>
      <c r="SSR10" s="144"/>
      <c r="SSS10" s="144"/>
      <c r="SST10" s="144"/>
      <c r="SSU10" s="144"/>
      <c r="SSV10" s="144"/>
      <c r="SSW10" s="144"/>
      <c r="SSX10" s="144"/>
      <c r="SSY10" s="144"/>
      <c r="SSZ10" s="144"/>
      <c r="STA10" s="144"/>
      <c r="STB10" s="144"/>
      <c r="STC10" s="144"/>
      <c r="STD10" s="144"/>
      <c r="STE10" s="144"/>
      <c r="STF10" s="144"/>
      <c r="STG10" s="144"/>
      <c r="STH10" s="144"/>
      <c r="STI10" s="144"/>
      <c r="STJ10" s="144"/>
      <c r="STK10" s="144"/>
      <c r="STL10" s="144"/>
      <c r="STM10" s="144"/>
      <c r="STN10" s="144"/>
      <c r="STO10" s="144"/>
      <c r="STP10" s="144"/>
      <c r="STQ10" s="144"/>
      <c r="STR10" s="144"/>
      <c r="STS10" s="144"/>
      <c r="STT10" s="144"/>
      <c r="STU10" s="144"/>
      <c r="STV10" s="144"/>
      <c r="STW10" s="144"/>
      <c r="STX10" s="144"/>
      <c r="STY10" s="144"/>
      <c r="STZ10" s="144"/>
      <c r="SUA10" s="144"/>
      <c r="SUB10" s="144"/>
      <c r="SUC10" s="144"/>
      <c r="SUD10" s="144"/>
      <c r="SUE10" s="144"/>
      <c r="SUF10" s="144"/>
      <c r="SUG10" s="144"/>
      <c r="SUH10" s="144"/>
      <c r="SUI10" s="144"/>
      <c r="SUJ10" s="144"/>
      <c r="SUK10" s="144"/>
      <c r="SUL10" s="144"/>
      <c r="SUM10" s="144"/>
      <c r="SUN10" s="144"/>
      <c r="SUO10" s="144"/>
      <c r="SUP10" s="144"/>
      <c r="SUQ10" s="144"/>
      <c r="SUR10" s="144"/>
      <c r="SUS10" s="144"/>
      <c r="SUT10" s="144"/>
      <c r="SUU10" s="144"/>
      <c r="SUV10" s="144"/>
      <c r="SUW10" s="144"/>
      <c r="SUX10" s="144"/>
      <c r="SUY10" s="144"/>
      <c r="SUZ10" s="144"/>
      <c r="SVA10" s="144"/>
      <c r="SVB10" s="144"/>
      <c r="SVC10" s="144"/>
      <c r="SVD10" s="144"/>
      <c r="SVE10" s="144"/>
      <c r="SVF10" s="144"/>
      <c r="SVG10" s="144"/>
      <c r="SVH10" s="144"/>
      <c r="SVI10" s="144"/>
      <c r="SVJ10" s="144"/>
      <c r="SVK10" s="144"/>
      <c r="SVL10" s="144"/>
      <c r="SVM10" s="144"/>
      <c r="SVN10" s="144"/>
      <c r="SVO10" s="144"/>
      <c r="SVP10" s="144"/>
      <c r="SVQ10" s="144"/>
      <c r="SVR10" s="144"/>
      <c r="SVS10" s="144"/>
      <c r="SVT10" s="144"/>
      <c r="SVU10" s="144"/>
      <c r="SVV10" s="144"/>
      <c r="SVW10" s="144"/>
      <c r="SVX10" s="144"/>
      <c r="SVY10" s="144"/>
      <c r="SVZ10" s="144"/>
      <c r="SWA10" s="144"/>
      <c r="SWB10" s="144"/>
      <c r="SWC10" s="144"/>
      <c r="SWD10" s="144"/>
      <c r="SWE10" s="144"/>
      <c r="SWF10" s="144"/>
      <c r="SWG10" s="144"/>
      <c r="SWH10" s="144"/>
      <c r="SWI10" s="144"/>
      <c r="SWJ10" s="144"/>
      <c r="SWK10" s="144"/>
      <c r="SWL10" s="144"/>
      <c r="SWM10" s="144"/>
      <c r="SWN10" s="144"/>
      <c r="SWO10" s="144"/>
      <c r="SWP10" s="144"/>
      <c r="SWQ10" s="144"/>
      <c r="SWR10" s="144"/>
      <c r="SWS10" s="144"/>
      <c r="SWT10" s="144"/>
      <c r="SWU10" s="144"/>
      <c r="SWV10" s="144"/>
      <c r="SWW10" s="144"/>
      <c r="SWX10" s="144"/>
      <c r="SWY10" s="144"/>
      <c r="SWZ10" s="144"/>
      <c r="SXA10" s="144"/>
      <c r="SXB10" s="144"/>
      <c r="SXC10" s="144"/>
      <c r="SXD10" s="144"/>
      <c r="SXE10" s="144"/>
      <c r="SXF10" s="144"/>
      <c r="SXG10" s="144"/>
      <c r="SXH10" s="144"/>
      <c r="SXI10" s="144"/>
      <c r="SXJ10" s="144"/>
      <c r="SXK10" s="144"/>
      <c r="SXL10" s="144"/>
      <c r="SXM10" s="144"/>
      <c r="SXN10" s="144"/>
      <c r="SXO10" s="144"/>
      <c r="SXP10" s="144"/>
      <c r="SXQ10" s="144"/>
      <c r="SXR10" s="144"/>
      <c r="SXS10" s="144"/>
      <c r="SXT10" s="144"/>
      <c r="SXU10" s="144"/>
      <c r="SXV10" s="144"/>
      <c r="SXW10" s="144"/>
      <c r="SXX10" s="144"/>
      <c r="SXY10" s="144"/>
      <c r="SXZ10" s="144"/>
      <c r="SYA10" s="144"/>
      <c r="SYB10" s="144"/>
      <c r="SYC10" s="144"/>
      <c r="SYD10" s="144"/>
      <c r="SYE10" s="144"/>
      <c r="SYF10" s="144"/>
      <c r="SYG10" s="144"/>
      <c r="SYH10" s="144"/>
      <c r="SYI10" s="144"/>
      <c r="SYJ10" s="144"/>
      <c r="SYK10" s="144"/>
      <c r="SYL10" s="144"/>
      <c r="SYM10" s="144"/>
      <c r="SYN10" s="144"/>
      <c r="SYO10" s="144"/>
      <c r="SYP10" s="144"/>
      <c r="SYQ10" s="144"/>
      <c r="SYR10" s="144"/>
      <c r="SYS10" s="144"/>
      <c r="SYT10" s="144"/>
      <c r="SYU10" s="144"/>
      <c r="SYV10" s="144"/>
      <c r="SYW10" s="144"/>
      <c r="SYX10" s="144"/>
      <c r="SYY10" s="144"/>
      <c r="SYZ10" s="144"/>
      <c r="SZA10" s="144"/>
      <c r="SZB10" s="144"/>
      <c r="SZC10" s="144"/>
      <c r="SZD10" s="144"/>
      <c r="SZE10" s="144"/>
      <c r="SZF10" s="144"/>
      <c r="SZG10" s="144"/>
      <c r="SZH10" s="144"/>
      <c r="SZI10" s="144"/>
      <c r="SZJ10" s="144"/>
      <c r="SZK10" s="144"/>
      <c r="SZL10" s="144"/>
      <c r="SZM10" s="144"/>
      <c r="SZN10" s="144"/>
      <c r="SZO10" s="144"/>
      <c r="SZP10" s="144"/>
      <c r="SZQ10" s="144"/>
      <c r="SZR10" s="144"/>
      <c r="SZS10" s="144"/>
      <c r="SZT10" s="144"/>
      <c r="SZU10" s="144"/>
      <c r="SZV10" s="144"/>
      <c r="SZW10" s="144"/>
      <c r="SZX10" s="144"/>
      <c r="SZY10" s="144"/>
      <c r="SZZ10" s="144"/>
      <c r="TAA10" s="144"/>
      <c r="TAB10" s="144"/>
      <c r="TAC10" s="144"/>
      <c r="TAD10" s="144"/>
      <c r="TAE10" s="144"/>
      <c r="TAF10" s="144"/>
      <c r="TAG10" s="144"/>
      <c r="TAH10" s="144"/>
      <c r="TAI10" s="144"/>
      <c r="TAJ10" s="144"/>
      <c r="TAK10" s="144"/>
      <c r="TAL10" s="144"/>
      <c r="TAM10" s="144"/>
      <c r="TAN10" s="144"/>
      <c r="TAO10" s="144"/>
      <c r="TAP10" s="144"/>
      <c r="TAQ10" s="144"/>
      <c r="TAR10" s="144"/>
      <c r="TAS10" s="144"/>
      <c r="TAT10" s="144"/>
      <c r="TAU10" s="144"/>
      <c r="TAV10" s="144"/>
      <c r="TAW10" s="144"/>
      <c r="TAX10" s="144"/>
      <c r="TAY10" s="144"/>
      <c r="TAZ10" s="144"/>
      <c r="TBA10" s="144"/>
      <c r="TBB10" s="144"/>
      <c r="TBC10" s="144"/>
      <c r="TBD10" s="144"/>
      <c r="TBE10" s="144"/>
      <c r="TBF10" s="144"/>
      <c r="TBG10" s="144"/>
      <c r="TBH10" s="144"/>
      <c r="TBI10" s="144"/>
      <c r="TBJ10" s="144"/>
      <c r="TBK10" s="144"/>
      <c r="TBL10" s="144"/>
      <c r="TBM10" s="144"/>
      <c r="TBN10" s="144"/>
      <c r="TBO10" s="144"/>
      <c r="TBP10" s="144"/>
      <c r="TBQ10" s="144"/>
      <c r="TBR10" s="144"/>
      <c r="TBS10" s="144"/>
      <c r="TBT10" s="144"/>
      <c r="TBU10" s="144"/>
      <c r="TBV10" s="144"/>
      <c r="TBW10" s="144"/>
      <c r="TBX10" s="144"/>
      <c r="TBY10" s="144"/>
      <c r="TBZ10" s="144"/>
      <c r="TCA10" s="144"/>
      <c r="TCB10" s="144"/>
      <c r="TCC10" s="144"/>
      <c r="TCD10" s="144"/>
      <c r="TCE10" s="144"/>
      <c r="TCF10" s="144"/>
      <c r="TCG10" s="144"/>
      <c r="TCH10" s="144"/>
      <c r="TCI10" s="144"/>
      <c r="TCJ10" s="144"/>
      <c r="TCK10" s="144"/>
      <c r="TCL10" s="144"/>
      <c r="TCM10" s="144"/>
      <c r="TCN10" s="144"/>
      <c r="TCO10" s="144"/>
      <c r="TCP10" s="144"/>
      <c r="TCQ10" s="144"/>
      <c r="TCR10" s="144"/>
      <c r="TCS10" s="144"/>
      <c r="TCT10" s="144"/>
      <c r="TCU10" s="144"/>
      <c r="TCV10" s="144"/>
      <c r="TCW10" s="144"/>
      <c r="TCX10" s="144"/>
      <c r="TCY10" s="144"/>
      <c r="TCZ10" s="144"/>
      <c r="TDA10" s="144"/>
      <c r="TDB10" s="144"/>
      <c r="TDC10" s="144"/>
      <c r="TDD10" s="144"/>
      <c r="TDE10" s="144"/>
      <c r="TDF10" s="144"/>
      <c r="TDG10" s="144"/>
      <c r="TDH10" s="144"/>
      <c r="TDI10" s="144"/>
      <c r="TDJ10" s="144"/>
      <c r="TDK10" s="144"/>
      <c r="TDL10" s="144"/>
      <c r="TDM10" s="144"/>
      <c r="TDN10" s="144"/>
      <c r="TDO10" s="144"/>
      <c r="TDP10" s="144"/>
      <c r="TDQ10" s="144"/>
      <c r="TDR10" s="144"/>
      <c r="TDS10" s="144"/>
      <c r="TDT10" s="144"/>
      <c r="TDU10" s="144"/>
      <c r="TDV10" s="144"/>
      <c r="TDW10" s="144"/>
      <c r="TDX10" s="144"/>
      <c r="TDY10" s="144"/>
      <c r="TDZ10" s="144"/>
      <c r="TEA10" s="144"/>
      <c r="TEB10" s="144"/>
      <c r="TEC10" s="144"/>
      <c r="TED10" s="144"/>
      <c r="TEE10" s="144"/>
      <c r="TEF10" s="144"/>
      <c r="TEG10" s="144"/>
      <c r="TEH10" s="144"/>
      <c r="TEI10" s="144"/>
      <c r="TEJ10" s="144"/>
      <c r="TEK10" s="144"/>
      <c r="TEL10" s="144"/>
      <c r="TEM10" s="144"/>
      <c r="TEN10" s="144"/>
      <c r="TEO10" s="144"/>
      <c r="TEP10" s="144"/>
      <c r="TEQ10" s="144"/>
      <c r="TER10" s="144"/>
      <c r="TES10" s="144"/>
      <c r="TET10" s="144"/>
      <c r="TEU10" s="144"/>
      <c r="TEV10" s="144"/>
      <c r="TEW10" s="144"/>
      <c r="TEX10" s="144"/>
      <c r="TEY10" s="144"/>
      <c r="TEZ10" s="144"/>
      <c r="TFA10" s="144"/>
      <c r="TFB10" s="144"/>
      <c r="TFC10" s="144"/>
      <c r="TFD10" s="144"/>
      <c r="TFE10" s="144"/>
      <c r="TFF10" s="144"/>
      <c r="TFG10" s="144"/>
      <c r="TFH10" s="144"/>
      <c r="TFI10" s="144"/>
      <c r="TFJ10" s="144"/>
      <c r="TFK10" s="144"/>
      <c r="TFL10" s="144"/>
      <c r="TFM10" s="144"/>
      <c r="TFN10" s="144"/>
      <c r="TFO10" s="144"/>
      <c r="TFP10" s="144"/>
      <c r="TFQ10" s="144"/>
      <c r="TFR10" s="144"/>
      <c r="TFS10" s="144"/>
      <c r="TFT10" s="144"/>
      <c r="TFU10" s="144"/>
      <c r="TFV10" s="144"/>
      <c r="TFW10" s="144"/>
      <c r="TFX10" s="144"/>
      <c r="TFY10" s="144"/>
      <c r="TFZ10" s="144"/>
      <c r="TGA10" s="144"/>
      <c r="TGB10" s="144"/>
      <c r="TGC10" s="144"/>
      <c r="TGD10" s="144"/>
      <c r="TGE10" s="144"/>
      <c r="TGF10" s="144"/>
      <c r="TGG10" s="144"/>
      <c r="TGH10" s="144"/>
      <c r="TGI10" s="144"/>
      <c r="TGJ10" s="144"/>
      <c r="TGK10" s="144"/>
      <c r="TGL10" s="144"/>
      <c r="TGM10" s="144"/>
      <c r="TGN10" s="144"/>
      <c r="TGO10" s="144"/>
      <c r="TGP10" s="144"/>
      <c r="TGQ10" s="144"/>
      <c r="TGR10" s="144"/>
      <c r="TGS10" s="144"/>
      <c r="TGT10" s="144"/>
      <c r="TGU10" s="144"/>
      <c r="TGV10" s="144"/>
      <c r="TGW10" s="144"/>
      <c r="TGX10" s="144"/>
      <c r="TGY10" s="144"/>
      <c r="TGZ10" s="144"/>
      <c r="THA10" s="144"/>
      <c r="THB10" s="144"/>
      <c r="THC10" s="144"/>
      <c r="THD10" s="144"/>
      <c r="THE10" s="144"/>
      <c r="THF10" s="144"/>
      <c r="THG10" s="144"/>
      <c r="THH10" s="144"/>
      <c r="THI10" s="144"/>
      <c r="THJ10" s="144"/>
      <c r="THK10" s="144"/>
      <c r="THL10" s="144"/>
      <c r="THM10" s="144"/>
      <c r="THN10" s="144"/>
      <c r="THO10" s="144"/>
      <c r="THP10" s="144"/>
      <c r="THQ10" s="144"/>
      <c r="THR10" s="144"/>
      <c r="THS10" s="144"/>
      <c r="THT10" s="144"/>
      <c r="THU10" s="144"/>
      <c r="THV10" s="144"/>
      <c r="THW10" s="144"/>
      <c r="THX10" s="144"/>
      <c r="THY10" s="144"/>
      <c r="THZ10" s="144"/>
      <c r="TIA10" s="144"/>
      <c r="TIB10" s="144"/>
      <c r="TIC10" s="144"/>
      <c r="TID10" s="144"/>
      <c r="TIE10" s="144"/>
      <c r="TIF10" s="144"/>
      <c r="TIG10" s="144"/>
      <c r="TIH10" s="144"/>
      <c r="TII10" s="144"/>
      <c r="TIJ10" s="144"/>
      <c r="TIK10" s="144"/>
      <c r="TIL10" s="144"/>
      <c r="TIM10" s="144"/>
      <c r="TIN10" s="144"/>
      <c r="TIO10" s="144"/>
      <c r="TIP10" s="144"/>
      <c r="TIQ10" s="144"/>
      <c r="TIR10" s="144"/>
      <c r="TIS10" s="144"/>
      <c r="TIT10" s="144"/>
      <c r="TIU10" s="144"/>
      <c r="TIV10" s="144"/>
      <c r="TIW10" s="144"/>
      <c r="TIX10" s="144"/>
      <c r="TIY10" s="144"/>
      <c r="TIZ10" s="144"/>
      <c r="TJA10" s="144"/>
      <c r="TJB10" s="144"/>
      <c r="TJC10" s="144"/>
      <c r="TJD10" s="144"/>
      <c r="TJE10" s="144"/>
      <c r="TJF10" s="144"/>
      <c r="TJG10" s="144"/>
      <c r="TJH10" s="144"/>
      <c r="TJI10" s="144"/>
      <c r="TJJ10" s="144"/>
      <c r="TJK10" s="144"/>
      <c r="TJL10" s="144"/>
      <c r="TJM10" s="144"/>
      <c r="TJN10" s="144"/>
      <c r="TJO10" s="144"/>
      <c r="TJP10" s="144"/>
      <c r="TJQ10" s="144"/>
      <c r="TJR10" s="144"/>
      <c r="TJS10" s="144"/>
      <c r="TJT10" s="144"/>
      <c r="TJU10" s="144"/>
      <c r="TJV10" s="144"/>
      <c r="TJW10" s="144"/>
      <c r="TJX10" s="144"/>
      <c r="TJY10" s="144"/>
      <c r="TJZ10" s="144"/>
      <c r="TKA10" s="144"/>
      <c r="TKB10" s="144"/>
      <c r="TKC10" s="144"/>
      <c r="TKD10" s="144"/>
      <c r="TKE10" s="144"/>
      <c r="TKF10" s="144"/>
      <c r="TKG10" s="144"/>
      <c r="TKH10" s="144"/>
      <c r="TKI10" s="144"/>
      <c r="TKJ10" s="144"/>
      <c r="TKK10" s="144"/>
      <c r="TKL10" s="144"/>
      <c r="TKM10" s="144"/>
      <c r="TKN10" s="144"/>
      <c r="TKO10" s="144"/>
      <c r="TKP10" s="144"/>
      <c r="TKQ10" s="144"/>
      <c r="TKR10" s="144"/>
      <c r="TKS10" s="144"/>
      <c r="TKT10" s="144"/>
      <c r="TKU10" s="144"/>
      <c r="TKV10" s="144"/>
      <c r="TKW10" s="144"/>
      <c r="TKX10" s="144"/>
      <c r="TKY10" s="144"/>
      <c r="TKZ10" s="144"/>
      <c r="TLA10" s="144"/>
      <c r="TLB10" s="144"/>
      <c r="TLC10" s="144"/>
      <c r="TLD10" s="144"/>
      <c r="TLE10" s="144"/>
      <c r="TLF10" s="144"/>
      <c r="TLG10" s="144"/>
      <c r="TLH10" s="144"/>
      <c r="TLI10" s="144"/>
      <c r="TLJ10" s="144"/>
      <c r="TLK10" s="144"/>
      <c r="TLL10" s="144"/>
      <c r="TLM10" s="144"/>
      <c r="TLN10" s="144"/>
      <c r="TLO10" s="144"/>
      <c r="TLP10" s="144"/>
      <c r="TLQ10" s="144"/>
      <c r="TLR10" s="144"/>
      <c r="TLS10" s="144"/>
      <c r="TLT10" s="144"/>
      <c r="TLU10" s="144"/>
      <c r="TLV10" s="144"/>
      <c r="TLW10" s="144"/>
      <c r="TLX10" s="144"/>
      <c r="TLY10" s="144"/>
      <c r="TLZ10" s="144"/>
      <c r="TMA10" s="144"/>
      <c r="TMB10" s="144"/>
      <c r="TMC10" s="144"/>
      <c r="TMD10" s="144"/>
      <c r="TME10" s="144"/>
      <c r="TMF10" s="144"/>
      <c r="TMG10" s="144"/>
      <c r="TMH10" s="144"/>
      <c r="TMI10" s="144"/>
      <c r="TMJ10" s="144"/>
      <c r="TMK10" s="144"/>
      <c r="TML10" s="144"/>
      <c r="TMM10" s="144"/>
      <c r="TMN10" s="144"/>
      <c r="TMO10" s="144"/>
      <c r="TMP10" s="144"/>
      <c r="TMQ10" s="144"/>
      <c r="TMR10" s="144"/>
      <c r="TMS10" s="144"/>
      <c r="TMT10" s="144"/>
      <c r="TMU10" s="144"/>
      <c r="TMV10" s="144"/>
      <c r="TMW10" s="144"/>
      <c r="TMX10" s="144"/>
      <c r="TMY10" s="144"/>
      <c r="TMZ10" s="144"/>
      <c r="TNA10" s="144"/>
      <c r="TNB10" s="144"/>
      <c r="TNC10" s="144"/>
      <c r="TND10" s="144"/>
      <c r="TNE10" s="144"/>
      <c r="TNF10" s="144"/>
      <c r="TNG10" s="144"/>
      <c r="TNH10" s="144"/>
      <c r="TNI10" s="144"/>
      <c r="TNJ10" s="144"/>
      <c r="TNK10" s="144"/>
      <c r="TNL10" s="144"/>
      <c r="TNM10" s="144"/>
      <c r="TNN10" s="144"/>
      <c r="TNO10" s="144"/>
      <c r="TNP10" s="144"/>
      <c r="TNQ10" s="144"/>
      <c r="TNR10" s="144"/>
      <c r="TNS10" s="144"/>
      <c r="TNT10" s="144"/>
      <c r="TNU10" s="144"/>
      <c r="TNV10" s="144"/>
      <c r="TNW10" s="144"/>
      <c r="TNX10" s="144"/>
      <c r="TNY10" s="144"/>
      <c r="TNZ10" s="144"/>
      <c r="TOA10" s="144"/>
      <c r="TOB10" s="144"/>
      <c r="TOC10" s="144"/>
      <c r="TOD10" s="144"/>
      <c r="TOE10" s="144"/>
      <c r="TOF10" s="144"/>
      <c r="TOG10" s="144"/>
      <c r="TOH10" s="144"/>
      <c r="TOI10" s="144"/>
      <c r="TOJ10" s="144"/>
      <c r="TOK10" s="144"/>
      <c r="TOL10" s="144"/>
      <c r="TOM10" s="144"/>
      <c r="TON10" s="144"/>
      <c r="TOO10" s="144"/>
      <c r="TOP10" s="144"/>
      <c r="TOQ10" s="144"/>
      <c r="TOR10" s="144"/>
      <c r="TOS10" s="144"/>
      <c r="TOT10" s="144"/>
      <c r="TOU10" s="144"/>
      <c r="TOV10" s="144"/>
      <c r="TOW10" s="144"/>
      <c r="TOX10" s="144"/>
      <c r="TOY10" s="144"/>
      <c r="TOZ10" s="144"/>
      <c r="TPA10" s="144"/>
      <c r="TPB10" s="144"/>
      <c r="TPC10" s="144"/>
      <c r="TPD10" s="144"/>
      <c r="TPE10" s="144"/>
      <c r="TPF10" s="144"/>
      <c r="TPG10" s="144"/>
      <c r="TPH10" s="144"/>
      <c r="TPI10" s="144"/>
      <c r="TPJ10" s="144"/>
      <c r="TPK10" s="144"/>
      <c r="TPL10" s="144"/>
      <c r="TPM10" s="144"/>
      <c r="TPN10" s="144"/>
      <c r="TPO10" s="144"/>
      <c r="TPP10" s="144"/>
      <c r="TPQ10" s="144"/>
      <c r="TPR10" s="144"/>
      <c r="TPS10" s="144"/>
      <c r="TPT10" s="144"/>
      <c r="TPU10" s="144"/>
      <c r="TPV10" s="144"/>
      <c r="TPW10" s="144"/>
      <c r="TPX10" s="144"/>
      <c r="TPY10" s="144"/>
      <c r="TPZ10" s="144"/>
      <c r="TQA10" s="144"/>
      <c r="TQB10" s="144"/>
      <c r="TQC10" s="144"/>
      <c r="TQD10" s="144"/>
      <c r="TQE10" s="144"/>
      <c r="TQF10" s="144"/>
      <c r="TQG10" s="144"/>
      <c r="TQH10" s="144"/>
      <c r="TQI10" s="144"/>
      <c r="TQJ10" s="144"/>
      <c r="TQK10" s="144"/>
      <c r="TQL10" s="144"/>
      <c r="TQM10" s="144"/>
      <c r="TQN10" s="144"/>
      <c r="TQO10" s="144"/>
      <c r="TQP10" s="144"/>
      <c r="TQQ10" s="144"/>
      <c r="TQR10" s="144"/>
      <c r="TQS10" s="144"/>
      <c r="TQT10" s="144"/>
      <c r="TQU10" s="144"/>
      <c r="TQV10" s="144"/>
      <c r="TQW10" s="144"/>
      <c r="TQX10" s="144"/>
      <c r="TQY10" s="144"/>
      <c r="TQZ10" s="144"/>
      <c r="TRA10" s="144"/>
      <c r="TRB10" s="144"/>
      <c r="TRC10" s="144"/>
      <c r="TRD10" s="144"/>
      <c r="TRE10" s="144"/>
      <c r="TRF10" s="144"/>
      <c r="TRG10" s="144"/>
      <c r="TRH10" s="144"/>
      <c r="TRI10" s="144"/>
      <c r="TRJ10" s="144"/>
      <c r="TRK10" s="144"/>
      <c r="TRL10" s="144"/>
      <c r="TRM10" s="144"/>
      <c r="TRN10" s="144"/>
      <c r="TRO10" s="144"/>
      <c r="TRP10" s="144"/>
      <c r="TRQ10" s="144"/>
      <c r="TRR10" s="144"/>
      <c r="TRS10" s="144"/>
      <c r="TRT10" s="144"/>
      <c r="TRU10" s="144"/>
      <c r="TRV10" s="144"/>
      <c r="TRW10" s="144"/>
      <c r="TRX10" s="144"/>
      <c r="TRY10" s="144"/>
      <c r="TRZ10" s="144"/>
      <c r="TSA10" s="144"/>
      <c r="TSB10" s="144"/>
      <c r="TSC10" s="144"/>
      <c r="TSD10" s="144"/>
      <c r="TSE10" s="144"/>
      <c r="TSF10" s="144"/>
      <c r="TSG10" s="144"/>
      <c r="TSH10" s="144"/>
      <c r="TSI10" s="144"/>
      <c r="TSJ10" s="144"/>
      <c r="TSK10" s="144"/>
      <c r="TSL10" s="144"/>
      <c r="TSM10" s="144"/>
      <c r="TSN10" s="144"/>
      <c r="TSO10" s="144"/>
      <c r="TSP10" s="144"/>
      <c r="TSQ10" s="144"/>
      <c r="TSR10" s="144"/>
      <c r="TSS10" s="144"/>
      <c r="TST10" s="144"/>
      <c r="TSU10" s="144"/>
      <c r="TSV10" s="144"/>
      <c r="TSW10" s="144"/>
      <c r="TSX10" s="144"/>
      <c r="TSY10" s="144"/>
      <c r="TSZ10" s="144"/>
      <c r="TTA10" s="144"/>
      <c r="TTB10" s="144"/>
      <c r="TTC10" s="144"/>
      <c r="TTD10" s="144"/>
      <c r="TTE10" s="144"/>
      <c r="TTF10" s="144"/>
      <c r="TTG10" s="144"/>
      <c r="TTH10" s="144"/>
      <c r="TTI10" s="144"/>
      <c r="TTJ10" s="144"/>
      <c r="TTK10" s="144"/>
      <c r="TTL10" s="144"/>
      <c r="TTM10" s="144"/>
      <c r="TTN10" s="144"/>
      <c r="TTO10" s="144"/>
      <c r="TTP10" s="144"/>
      <c r="TTQ10" s="144"/>
      <c r="TTR10" s="144"/>
      <c r="TTS10" s="144"/>
      <c r="TTT10" s="144"/>
      <c r="TTU10" s="144"/>
      <c r="TTV10" s="144"/>
      <c r="TTW10" s="144"/>
      <c r="TTX10" s="144"/>
      <c r="TTY10" s="144"/>
      <c r="TTZ10" s="144"/>
      <c r="TUA10" s="144"/>
      <c r="TUB10" s="144"/>
      <c r="TUC10" s="144"/>
      <c r="TUD10" s="144"/>
      <c r="TUE10" s="144"/>
      <c r="TUF10" s="144"/>
      <c r="TUG10" s="144"/>
      <c r="TUH10" s="144"/>
      <c r="TUI10" s="144"/>
      <c r="TUJ10" s="144"/>
      <c r="TUK10" s="144"/>
      <c r="TUL10" s="144"/>
      <c r="TUM10" s="144"/>
      <c r="TUN10" s="144"/>
      <c r="TUO10" s="144"/>
      <c r="TUP10" s="144"/>
      <c r="TUQ10" s="144"/>
      <c r="TUR10" s="144"/>
      <c r="TUS10" s="144"/>
      <c r="TUT10" s="144"/>
      <c r="TUU10" s="144"/>
      <c r="TUV10" s="144"/>
      <c r="TUW10" s="144"/>
      <c r="TUX10" s="144"/>
      <c r="TUY10" s="144"/>
      <c r="TUZ10" s="144"/>
      <c r="TVA10" s="144"/>
      <c r="TVB10" s="144"/>
      <c r="TVC10" s="144"/>
      <c r="TVD10" s="144"/>
      <c r="TVE10" s="144"/>
      <c r="TVF10" s="144"/>
      <c r="TVG10" s="144"/>
      <c r="TVH10" s="144"/>
      <c r="TVI10" s="144"/>
      <c r="TVJ10" s="144"/>
      <c r="TVK10" s="144"/>
      <c r="TVL10" s="144"/>
      <c r="TVM10" s="144"/>
      <c r="TVN10" s="144"/>
      <c r="TVO10" s="144"/>
      <c r="TVP10" s="144"/>
      <c r="TVQ10" s="144"/>
      <c r="TVR10" s="144"/>
      <c r="TVS10" s="144"/>
      <c r="TVT10" s="144"/>
      <c r="TVU10" s="144"/>
      <c r="TVV10" s="144"/>
      <c r="TVW10" s="144"/>
      <c r="TVX10" s="144"/>
      <c r="TVY10" s="144"/>
      <c r="TVZ10" s="144"/>
      <c r="TWA10" s="144"/>
      <c r="TWB10" s="144"/>
      <c r="TWC10" s="144"/>
      <c r="TWD10" s="144"/>
      <c r="TWE10" s="144"/>
      <c r="TWF10" s="144"/>
      <c r="TWG10" s="144"/>
      <c r="TWH10" s="144"/>
      <c r="TWI10" s="144"/>
      <c r="TWJ10" s="144"/>
      <c r="TWK10" s="144"/>
      <c r="TWL10" s="144"/>
      <c r="TWM10" s="144"/>
      <c r="TWN10" s="144"/>
      <c r="TWO10" s="144"/>
      <c r="TWP10" s="144"/>
      <c r="TWQ10" s="144"/>
      <c r="TWR10" s="144"/>
      <c r="TWS10" s="144"/>
      <c r="TWT10" s="144"/>
      <c r="TWU10" s="144"/>
      <c r="TWV10" s="144"/>
      <c r="TWW10" s="144"/>
      <c r="TWX10" s="144"/>
      <c r="TWY10" s="144"/>
      <c r="TWZ10" s="144"/>
      <c r="TXA10" s="144"/>
      <c r="TXB10" s="144"/>
      <c r="TXC10" s="144"/>
      <c r="TXD10" s="144"/>
      <c r="TXE10" s="144"/>
      <c r="TXF10" s="144"/>
      <c r="TXG10" s="144"/>
      <c r="TXH10" s="144"/>
      <c r="TXI10" s="144"/>
      <c r="TXJ10" s="144"/>
      <c r="TXK10" s="144"/>
      <c r="TXL10" s="144"/>
      <c r="TXM10" s="144"/>
      <c r="TXN10" s="144"/>
      <c r="TXO10" s="144"/>
      <c r="TXP10" s="144"/>
      <c r="TXQ10" s="144"/>
      <c r="TXR10" s="144"/>
      <c r="TXS10" s="144"/>
      <c r="TXT10" s="144"/>
      <c r="TXU10" s="144"/>
      <c r="TXV10" s="144"/>
      <c r="TXW10" s="144"/>
      <c r="TXX10" s="144"/>
      <c r="TXY10" s="144"/>
      <c r="TXZ10" s="144"/>
      <c r="TYA10" s="144"/>
      <c r="TYB10" s="144"/>
      <c r="TYC10" s="144"/>
      <c r="TYD10" s="144"/>
      <c r="TYE10" s="144"/>
      <c r="TYF10" s="144"/>
      <c r="TYG10" s="144"/>
      <c r="TYH10" s="144"/>
      <c r="TYI10" s="144"/>
      <c r="TYJ10" s="144"/>
      <c r="TYK10" s="144"/>
      <c r="TYL10" s="144"/>
      <c r="TYM10" s="144"/>
      <c r="TYN10" s="144"/>
      <c r="TYO10" s="144"/>
      <c r="TYP10" s="144"/>
      <c r="TYQ10" s="144"/>
      <c r="TYR10" s="144"/>
      <c r="TYS10" s="144"/>
      <c r="TYT10" s="144"/>
      <c r="TYU10" s="144"/>
      <c r="TYV10" s="144"/>
      <c r="TYW10" s="144"/>
      <c r="TYX10" s="144"/>
      <c r="TYY10" s="144"/>
      <c r="TYZ10" s="144"/>
      <c r="TZA10" s="144"/>
      <c r="TZB10" s="144"/>
      <c r="TZC10" s="144"/>
      <c r="TZD10" s="144"/>
      <c r="TZE10" s="144"/>
      <c r="TZF10" s="144"/>
      <c r="TZG10" s="144"/>
      <c r="TZH10" s="144"/>
      <c r="TZI10" s="144"/>
      <c r="TZJ10" s="144"/>
      <c r="TZK10" s="144"/>
      <c r="TZL10" s="144"/>
      <c r="TZM10" s="144"/>
      <c r="TZN10" s="144"/>
      <c r="TZO10" s="144"/>
      <c r="TZP10" s="144"/>
      <c r="TZQ10" s="144"/>
      <c r="TZR10" s="144"/>
      <c r="TZS10" s="144"/>
      <c r="TZT10" s="144"/>
      <c r="TZU10" s="144"/>
      <c r="TZV10" s="144"/>
      <c r="TZW10" s="144"/>
      <c r="TZX10" s="144"/>
      <c r="TZY10" s="144"/>
      <c r="TZZ10" s="144"/>
      <c r="UAA10" s="144"/>
      <c r="UAB10" s="144"/>
      <c r="UAC10" s="144"/>
      <c r="UAD10" s="144"/>
      <c r="UAE10" s="144"/>
      <c r="UAF10" s="144"/>
      <c r="UAG10" s="144"/>
      <c r="UAH10" s="144"/>
      <c r="UAI10" s="144"/>
      <c r="UAJ10" s="144"/>
      <c r="UAK10" s="144"/>
      <c r="UAL10" s="144"/>
      <c r="UAM10" s="144"/>
      <c r="UAN10" s="144"/>
      <c r="UAO10" s="144"/>
      <c r="UAP10" s="144"/>
      <c r="UAQ10" s="144"/>
      <c r="UAR10" s="144"/>
      <c r="UAS10" s="144"/>
      <c r="UAT10" s="144"/>
      <c r="UAU10" s="144"/>
      <c r="UAV10" s="144"/>
      <c r="UAW10" s="144"/>
      <c r="UAX10" s="144"/>
      <c r="UAY10" s="144"/>
      <c r="UAZ10" s="144"/>
      <c r="UBA10" s="144"/>
      <c r="UBB10" s="144"/>
      <c r="UBC10" s="144"/>
      <c r="UBD10" s="144"/>
      <c r="UBE10" s="144"/>
      <c r="UBF10" s="144"/>
      <c r="UBG10" s="144"/>
      <c r="UBH10" s="144"/>
      <c r="UBI10" s="144"/>
      <c r="UBJ10" s="144"/>
      <c r="UBK10" s="144"/>
      <c r="UBL10" s="144"/>
      <c r="UBM10" s="144"/>
      <c r="UBN10" s="144"/>
      <c r="UBO10" s="144"/>
      <c r="UBP10" s="144"/>
      <c r="UBQ10" s="144"/>
      <c r="UBR10" s="144"/>
      <c r="UBS10" s="144"/>
      <c r="UBT10" s="144"/>
      <c r="UBU10" s="144"/>
      <c r="UBV10" s="144"/>
      <c r="UBW10" s="144"/>
      <c r="UBX10" s="144"/>
      <c r="UBY10" s="144"/>
      <c r="UBZ10" s="144"/>
      <c r="UCA10" s="144"/>
      <c r="UCB10" s="144"/>
      <c r="UCC10" s="144"/>
      <c r="UCD10" s="144"/>
      <c r="UCE10" s="144"/>
      <c r="UCF10" s="144"/>
      <c r="UCG10" s="144"/>
      <c r="UCH10" s="144"/>
      <c r="UCI10" s="144"/>
      <c r="UCJ10" s="144"/>
      <c r="UCK10" s="144"/>
      <c r="UCL10" s="144"/>
      <c r="UCM10" s="144"/>
      <c r="UCN10" s="144"/>
      <c r="UCO10" s="144"/>
      <c r="UCP10" s="144"/>
      <c r="UCQ10" s="144"/>
      <c r="UCR10" s="144"/>
      <c r="UCS10" s="144"/>
      <c r="UCT10" s="144"/>
      <c r="UCU10" s="144"/>
      <c r="UCV10" s="144"/>
      <c r="UCW10" s="144"/>
      <c r="UCX10" s="144"/>
      <c r="UCY10" s="144"/>
      <c r="UCZ10" s="144"/>
      <c r="UDA10" s="144"/>
      <c r="UDB10" s="144"/>
      <c r="UDC10" s="144"/>
      <c r="UDD10" s="144"/>
      <c r="UDE10" s="144"/>
      <c r="UDF10" s="144"/>
      <c r="UDG10" s="144"/>
      <c r="UDH10" s="144"/>
      <c r="UDI10" s="144"/>
      <c r="UDJ10" s="144"/>
      <c r="UDK10" s="144"/>
      <c r="UDL10" s="144"/>
      <c r="UDM10" s="144"/>
      <c r="UDN10" s="144"/>
      <c r="UDO10" s="144"/>
      <c r="UDP10" s="144"/>
      <c r="UDQ10" s="144"/>
      <c r="UDR10" s="144"/>
      <c r="UDS10" s="144"/>
      <c r="UDT10" s="144"/>
      <c r="UDU10" s="144"/>
      <c r="UDV10" s="144"/>
      <c r="UDW10" s="144"/>
      <c r="UDX10" s="144"/>
      <c r="UDY10" s="144"/>
      <c r="UDZ10" s="144"/>
      <c r="UEA10" s="144"/>
      <c r="UEB10" s="144"/>
      <c r="UEC10" s="144"/>
      <c r="UED10" s="144"/>
      <c r="UEE10" s="144"/>
      <c r="UEF10" s="144"/>
      <c r="UEG10" s="144"/>
      <c r="UEH10" s="144"/>
      <c r="UEI10" s="144"/>
      <c r="UEJ10" s="144"/>
      <c r="UEK10" s="144"/>
      <c r="UEL10" s="144"/>
      <c r="UEM10" s="144"/>
      <c r="UEN10" s="144"/>
      <c r="UEO10" s="144"/>
      <c r="UEP10" s="144"/>
      <c r="UEQ10" s="144"/>
      <c r="UER10" s="144"/>
      <c r="UES10" s="144"/>
      <c r="UET10" s="144"/>
      <c r="UEU10" s="144"/>
      <c r="UEV10" s="144"/>
      <c r="UEW10" s="144"/>
      <c r="UEX10" s="144"/>
      <c r="UEY10" s="144"/>
      <c r="UEZ10" s="144"/>
      <c r="UFA10" s="144"/>
      <c r="UFB10" s="144"/>
      <c r="UFC10" s="144"/>
      <c r="UFD10" s="144"/>
      <c r="UFE10" s="144"/>
      <c r="UFF10" s="144"/>
      <c r="UFG10" s="144"/>
      <c r="UFH10" s="144"/>
      <c r="UFI10" s="144"/>
      <c r="UFJ10" s="144"/>
      <c r="UFK10" s="144"/>
      <c r="UFL10" s="144"/>
      <c r="UFM10" s="144"/>
      <c r="UFN10" s="144"/>
      <c r="UFO10" s="144"/>
      <c r="UFP10" s="144"/>
      <c r="UFQ10" s="144"/>
      <c r="UFR10" s="144"/>
      <c r="UFS10" s="144"/>
      <c r="UFT10" s="144"/>
      <c r="UFU10" s="144"/>
      <c r="UFV10" s="144"/>
      <c r="UFW10" s="144"/>
      <c r="UFX10" s="144"/>
      <c r="UFY10" s="144"/>
      <c r="UFZ10" s="144"/>
      <c r="UGA10" s="144"/>
      <c r="UGB10" s="144"/>
      <c r="UGC10" s="144"/>
      <c r="UGD10" s="144"/>
      <c r="UGE10" s="144"/>
      <c r="UGF10" s="144"/>
      <c r="UGG10" s="144"/>
      <c r="UGH10" s="144"/>
      <c r="UGI10" s="144"/>
      <c r="UGJ10" s="144"/>
      <c r="UGK10" s="144"/>
      <c r="UGL10" s="144"/>
      <c r="UGM10" s="144"/>
      <c r="UGN10" s="144"/>
      <c r="UGO10" s="144"/>
      <c r="UGP10" s="144"/>
      <c r="UGQ10" s="144"/>
      <c r="UGR10" s="144"/>
      <c r="UGS10" s="144"/>
      <c r="UGT10" s="144"/>
      <c r="UGU10" s="144"/>
      <c r="UGV10" s="144"/>
      <c r="UGW10" s="144"/>
      <c r="UGX10" s="144"/>
      <c r="UGY10" s="144"/>
      <c r="UGZ10" s="144"/>
      <c r="UHA10" s="144"/>
      <c r="UHB10" s="144"/>
      <c r="UHC10" s="144"/>
      <c r="UHD10" s="144"/>
      <c r="UHE10" s="144"/>
      <c r="UHF10" s="144"/>
      <c r="UHG10" s="144"/>
      <c r="UHH10" s="144"/>
      <c r="UHI10" s="144"/>
      <c r="UHJ10" s="144"/>
      <c r="UHK10" s="144"/>
      <c r="UHL10" s="144"/>
      <c r="UHM10" s="144"/>
      <c r="UHN10" s="144"/>
      <c r="UHO10" s="144"/>
      <c r="UHP10" s="144"/>
      <c r="UHQ10" s="144"/>
      <c r="UHR10" s="144"/>
      <c r="UHS10" s="144"/>
      <c r="UHT10" s="144"/>
      <c r="UHU10" s="144"/>
      <c r="UHV10" s="144"/>
      <c r="UHW10" s="144"/>
      <c r="UHX10" s="144"/>
      <c r="UHY10" s="144"/>
      <c r="UHZ10" s="144"/>
      <c r="UIA10" s="144"/>
      <c r="UIB10" s="144"/>
      <c r="UIC10" s="144"/>
      <c r="UID10" s="144"/>
      <c r="UIE10" s="144"/>
      <c r="UIF10" s="144"/>
      <c r="UIG10" s="144"/>
      <c r="UIH10" s="144"/>
      <c r="UII10" s="144"/>
      <c r="UIJ10" s="144"/>
      <c r="UIK10" s="144"/>
      <c r="UIL10" s="144"/>
      <c r="UIM10" s="144"/>
      <c r="UIN10" s="144"/>
      <c r="UIO10" s="144"/>
      <c r="UIP10" s="144"/>
      <c r="UIQ10" s="144"/>
      <c r="UIR10" s="144"/>
      <c r="UIS10" s="144"/>
      <c r="UIT10" s="144"/>
      <c r="UIU10" s="144"/>
      <c r="UIV10" s="144"/>
      <c r="UIW10" s="144"/>
      <c r="UIX10" s="144"/>
      <c r="UIY10" s="144"/>
      <c r="UIZ10" s="144"/>
      <c r="UJA10" s="144"/>
      <c r="UJB10" s="144"/>
      <c r="UJC10" s="144"/>
      <c r="UJD10" s="144"/>
      <c r="UJE10" s="144"/>
      <c r="UJF10" s="144"/>
      <c r="UJG10" s="144"/>
      <c r="UJH10" s="144"/>
      <c r="UJI10" s="144"/>
      <c r="UJJ10" s="144"/>
      <c r="UJK10" s="144"/>
      <c r="UJL10" s="144"/>
      <c r="UJM10" s="144"/>
      <c r="UJN10" s="144"/>
      <c r="UJO10" s="144"/>
      <c r="UJP10" s="144"/>
      <c r="UJQ10" s="144"/>
      <c r="UJR10" s="144"/>
      <c r="UJS10" s="144"/>
      <c r="UJT10" s="144"/>
      <c r="UJU10" s="144"/>
      <c r="UJV10" s="144"/>
      <c r="UJW10" s="144"/>
      <c r="UJX10" s="144"/>
      <c r="UJY10" s="144"/>
      <c r="UJZ10" s="144"/>
      <c r="UKA10" s="144"/>
      <c r="UKB10" s="144"/>
      <c r="UKC10" s="144"/>
      <c r="UKD10" s="144"/>
      <c r="UKE10" s="144"/>
      <c r="UKF10" s="144"/>
      <c r="UKG10" s="144"/>
      <c r="UKH10" s="144"/>
      <c r="UKI10" s="144"/>
      <c r="UKJ10" s="144"/>
      <c r="UKK10" s="144"/>
      <c r="UKL10" s="144"/>
      <c r="UKM10" s="144"/>
      <c r="UKN10" s="144"/>
      <c r="UKO10" s="144"/>
      <c r="UKP10" s="144"/>
      <c r="UKQ10" s="144"/>
      <c r="UKR10" s="144"/>
      <c r="UKS10" s="144"/>
      <c r="UKT10" s="144"/>
      <c r="UKU10" s="144"/>
      <c r="UKV10" s="144"/>
      <c r="UKW10" s="144"/>
      <c r="UKX10" s="144"/>
      <c r="UKY10" s="144"/>
      <c r="UKZ10" s="144"/>
      <c r="ULA10" s="144"/>
      <c r="ULB10" s="144"/>
      <c r="ULC10" s="144"/>
      <c r="ULD10" s="144"/>
      <c r="ULE10" s="144"/>
      <c r="ULF10" s="144"/>
      <c r="ULG10" s="144"/>
      <c r="ULH10" s="144"/>
      <c r="ULI10" s="144"/>
      <c r="ULJ10" s="144"/>
      <c r="ULK10" s="144"/>
      <c r="ULL10" s="144"/>
      <c r="ULM10" s="144"/>
      <c r="ULN10" s="144"/>
      <c r="ULO10" s="144"/>
      <c r="ULP10" s="144"/>
      <c r="ULQ10" s="144"/>
      <c r="ULR10" s="144"/>
      <c r="ULS10" s="144"/>
      <c r="ULT10" s="144"/>
      <c r="ULU10" s="144"/>
      <c r="ULV10" s="144"/>
      <c r="ULW10" s="144"/>
      <c r="ULX10" s="144"/>
      <c r="ULY10" s="144"/>
      <c r="ULZ10" s="144"/>
      <c r="UMA10" s="144"/>
      <c r="UMB10" s="144"/>
      <c r="UMC10" s="144"/>
      <c r="UMD10" s="144"/>
      <c r="UME10" s="144"/>
      <c r="UMF10" s="144"/>
      <c r="UMG10" s="144"/>
      <c r="UMH10" s="144"/>
      <c r="UMI10" s="144"/>
      <c r="UMJ10" s="144"/>
      <c r="UMK10" s="144"/>
      <c r="UML10" s="144"/>
      <c r="UMM10" s="144"/>
      <c r="UMN10" s="144"/>
      <c r="UMO10" s="144"/>
      <c r="UMP10" s="144"/>
      <c r="UMQ10" s="144"/>
      <c r="UMR10" s="144"/>
      <c r="UMS10" s="144"/>
      <c r="UMT10" s="144"/>
      <c r="UMU10" s="144"/>
      <c r="UMV10" s="144"/>
      <c r="UMW10" s="144"/>
      <c r="UMX10" s="144"/>
      <c r="UMY10" s="144"/>
      <c r="UMZ10" s="144"/>
      <c r="UNA10" s="144"/>
      <c r="UNB10" s="144"/>
      <c r="UNC10" s="144"/>
      <c r="UND10" s="144"/>
      <c r="UNE10" s="144"/>
      <c r="UNF10" s="144"/>
      <c r="UNG10" s="144"/>
      <c r="UNH10" s="144"/>
      <c r="UNI10" s="144"/>
      <c r="UNJ10" s="144"/>
      <c r="UNK10" s="144"/>
      <c r="UNL10" s="144"/>
      <c r="UNM10" s="144"/>
      <c r="UNN10" s="144"/>
      <c r="UNO10" s="144"/>
      <c r="UNP10" s="144"/>
      <c r="UNQ10" s="144"/>
      <c r="UNR10" s="144"/>
      <c r="UNS10" s="144"/>
      <c r="UNT10" s="144"/>
      <c r="UNU10" s="144"/>
      <c r="UNV10" s="144"/>
      <c r="UNW10" s="144"/>
      <c r="UNX10" s="144"/>
      <c r="UNY10" s="144"/>
      <c r="UNZ10" s="144"/>
      <c r="UOA10" s="144"/>
      <c r="UOB10" s="144"/>
      <c r="UOC10" s="144"/>
      <c r="UOD10" s="144"/>
      <c r="UOE10" s="144"/>
      <c r="UOF10" s="144"/>
      <c r="UOG10" s="144"/>
      <c r="UOH10" s="144"/>
      <c r="UOI10" s="144"/>
      <c r="UOJ10" s="144"/>
      <c r="UOK10" s="144"/>
      <c r="UOL10" s="144"/>
      <c r="UOM10" s="144"/>
      <c r="UON10" s="144"/>
      <c r="UOO10" s="144"/>
      <c r="UOP10" s="144"/>
      <c r="UOQ10" s="144"/>
      <c r="UOR10" s="144"/>
      <c r="UOS10" s="144"/>
      <c r="UOT10" s="144"/>
      <c r="UOU10" s="144"/>
      <c r="UOV10" s="144"/>
      <c r="UOW10" s="144"/>
      <c r="UOX10" s="144"/>
      <c r="UOY10" s="144"/>
      <c r="UOZ10" s="144"/>
      <c r="UPA10" s="144"/>
      <c r="UPB10" s="144"/>
      <c r="UPC10" s="144"/>
      <c r="UPD10" s="144"/>
      <c r="UPE10" s="144"/>
      <c r="UPF10" s="144"/>
      <c r="UPG10" s="144"/>
      <c r="UPH10" s="144"/>
      <c r="UPI10" s="144"/>
      <c r="UPJ10" s="144"/>
      <c r="UPK10" s="144"/>
      <c r="UPL10" s="144"/>
      <c r="UPM10" s="144"/>
      <c r="UPN10" s="144"/>
      <c r="UPO10" s="144"/>
      <c r="UPP10" s="144"/>
      <c r="UPQ10" s="144"/>
      <c r="UPR10" s="144"/>
      <c r="UPS10" s="144"/>
      <c r="UPT10" s="144"/>
      <c r="UPU10" s="144"/>
      <c r="UPV10" s="144"/>
      <c r="UPW10" s="144"/>
      <c r="UPX10" s="144"/>
      <c r="UPY10" s="144"/>
      <c r="UPZ10" s="144"/>
      <c r="UQA10" s="144"/>
      <c r="UQB10" s="144"/>
      <c r="UQC10" s="144"/>
      <c r="UQD10" s="144"/>
      <c r="UQE10" s="144"/>
      <c r="UQF10" s="144"/>
      <c r="UQG10" s="144"/>
      <c r="UQH10" s="144"/>
      <c r="UQI10" s="144"/>
      <c r="UQJ10" s="144"/>
      <c r="UQK10" s="144"/>
      <c r="UQL10" s="144"/>
      <c r="UQM10" s="144"/>
      <c r="UQN10" s="144"/>
      <c r="UQO10" s="144"/>
      <c r="UQP10" s="144"/>
      <c r="UQQ10" s="144"/>
      <c r="UQR10" s="144"/>
      <c r="UQS10" s="144"/>
      <c r="UQT10" s="144"/>
      <c r="UQU10" s="144"/>
      <c r="UQV10" s="144"/>
      <c r="UQW10" s="144"/>
      <c r="UQX10" s="144"/>
      <c r="UQY10" s="144"/>
      <c r="UQZ10" s="144"/>
      <c r="URA10" s="144"/>
      <c r="URB10" s="144"/>
      <c r="URC10" s="144"/>
      <c r="URD10" s="144"/>
      <c r="URE10" s="144"/>
      <c r="URF10" s="144"/>
      <c r="URG10" s="144"/>
      <c r="URH10" s="144"/>
      <c r="URI10" s="144"/>
      <c r="URJ10" s="144"/>
      <c r="URK10" s="144"/>
      <c r="URL10" s="144"/>
      <c r="URM10" s="144"/>
      <c r="URN10" s="144"/>
      <c r="URO10" s="144"/>
      <c r="URP10" s="144"/>
      <c r="URQ10" s="144"/>
      <c r="URR10" s="144"/>
      <c r="URS10" s="144"/>
      <c r="URT10" s="144"/>
      <c r="URU10" s="144"/>
      <c r="URV10" s="144"/>
      <c r="URW10" s="144"/>
      <c r="URX10" s="144"/>
      <c r="URY10" s="144"/>
      <c r="URZ10" s="144"/>
      <c r="USA10" s="144"/>
      <c r="USB10" s="144"/>
      <c r="USC10" s="144"/>
      <c r="USD10" s="144"/>
      <c r="USE10" s="144"/>
      <c r="USF10" s="144"/>
      <c r="USG10" s="144"/>
      <c r="USH10" s="144"/>
      <c r="USI10" s="144"/>
      <c r="USJ10" s="144"/>
      <c r="USK10" s="144"/>
      <c r="USL10" s="144"/>
      <c r="USM10" s="144"/>
      <c r="USN10" s="144"/>
      <c r="USO10" s="144"/>
      <c r="USP10" s="144"/>
      <c r="USQ10" s="144"/>
      <c r="USR10" s="144"/>
      <c r="USS10" s="144"/>
      <c r="UST10" s="144"/>
      <c r="USU10" s="144"/>
      <c r="USV10" s="144"/>
      <c r="USW10" s="144"/>
      <c r="USX10" s="144"/>
      <c r="USY10" s="144"/>
      <c r="USZ10" s="144"/>
      <c r="UTA10" s="144"/>
      <c r="UTB10" s="144"/>
      <c r="UTC10" s="144"/>
      <c r="UTD10" s="144"/>
      <c r="UTE10" s="144"/>
      <c r="UTF10" s="144"/>
      <c r="UTG10" s="144"/>
      <c r="UTH10" s="144"/>
      <c r="UTI10" s="144"/>
      <c r="UTJ10" s="144"/>
      <c r="UTK10" s="144"/>
      <c r="UTL10" s="144"/>
      <c r="UTM10" s="144"/>
      <c r="UTN10" s="144"/>
      <c r="UTO10" s="144"/>
      <c r="UTP10" s="144"/>
      <c r="UTQ10" s="144"/>
      <c r="UTR10" s="144"/>
      <c r="UTS10" s="144"/>
      <c r="UTT10" s="144"/>
      <c r="UTU10" s="144"/>
      <c r="UTV10" s="144"/>
      <c r="UTW10" s="144"/>
      <c r="UTX10" s="144"/>
      <c r="UTY10" s="144"/>
      <c r="UTZ10" s="144"/>
      <c r="UUA10" s="144"/>
      <c r="UUB10" s="144"/>
      <c r="UUC10" s="144"/>
      <c r="UUD10" s="144"/>
      <c r="UUE10" s="144"/>
      <c r="UUF10" s="144"/>
      <c r="UUG10" s="144"/>
      <c r="UUH10" s="144"/>
      <c r="UUI10" s="144"/>
      <c r="UUJ10" s="144"/>
      <c r="UUK10" s="144"/>
      <c r="UUL10" s="144"/>
      <c r="UUM10" s="144"/>
      <c r="UUN10" s="144"/>
      <c r="UUO10" s="144"/>
      <c r="UUP10" s="144"/>
      <c r="UUQ10" s="144"/>
      <c r="UUR10" s="144"/>
      <c r="UUS10" s="144"/>
      <c r="UUT10" s="144"/>
      <c r="UUU10" s="144"/>
      <c r="UUV10" s="144"/>
      <c r="UUW10" s="144"/>
      <c r="UUX10" s="144"/>
      <c r="UUY10" s="144"/>
      <c r="UUZ10" s="144"/>
      <c r="UVA10" s="144"/>
      <c r="UVB10" s="144"/>
      <c r="UVC10" s="144"/>
      <c r="UVD10" s="144"/>
      <c r="UVE10" s="144"/>
      <c r="UVF10" s="144"/>
      <c r="UVG10" s="144"/>
      <c r="UVH10" s="144"/>
      <c r="UVI10" s="144"/>
      <c r="UVJ10" s="144"/>
      <c r="UVK10" s="144"/>
      <c r="UVL10" s="144"/>
      <c r="UVM10" s="144"/>
      <c r="UVN10" s="144"/>
      <c r="UVO10" s="144"/>
      <c r="UVP10" s="144"/>
      <c r="UVQ10" s="144"/>
      <c r="UVR10" s="144"/>
      <c r="UVS10" s="144"/>
      <c r="UVT10" s="144"/>
      <c r="UVU10" s="144"/>
      <c r="UVV10" s="144"/>
      <c r="UVW10" s="144"/>
      <c r="UVX10" s="144"/>
      <c r="UVY10" s="144"/>
      <c r="UVZ10" s="144"/>
      <c r="UWA10" s="144"/>
      <c r="UWB10" s="144"/>
      <c r="UWC10" s="144"/>
      <c r="UWD10" s="144"/>
      <c r="UWE10" s="144"/>
      <c r="UWF10" s="144"/>
      <c r="UWG10" s="144"/>
      <c r="UWH10" s="144"/>
      <c r="UWI10" s="144"/>
      <c r="UWJ10" s="144"/>
      <c r="UWK10" s="144"/>
      <c r="UWL10" s="144"/>
      <c r="UWM10" s="144"/>
      <c r="UWN10" s="144"/>
      <c r="UWO10" s="144"/>
      <c r="UWP10" s="144"/>
      <c r="UWQ10" s="144"/>
      <c r="UWR10" s="144"/>
      <c r="UWS10" s="144"/>
      <c r="UWT10" s="144"/>
      <c r="UWU10" s="144"/>
      <c r="UWV10" s="144"/>
      <c r="UWW10" s="144"/>
      <c r="UWX10" s="144"/>
      <c r="UWY10" s="144"/>
      <c r="UWZ10" s="144"/>
      <c r="UXA10" s="144"/>
      <c r="UXB10" s="144"/>
      <c r="UXC10" s="144"/>
      <c r="UXD10" s="144"/>
      <c r="UXE10" s="144"/>
      <c r="UXF10" s="144"/>
      <c r="UXG10" s="144"/>
      <c r="UXH10" s="144"/>
      <c r="UXI10" s="144"/>
      <c r="UXJ10" s="144"/>
      <c r="UXK10" s="144"/>
      <c r="UXL10" s="144"/>
      <c r="UXM10" s="144"/>
      <c r="UXN10" s="144"/>
      <c r="UXO10" s="144"/>
      <c r="UXP10" s="144"/>
      <c r="UXQ10" s="144"/>
      <c r="UXR10" s="144"/>
      <c r="UXS10" s="144"/>
      <c r="UXT10" s="144"/>
      <c r="UXU10" s="144"/>
      <c r="UXV10" s="144"/>
      <c r="UXW10" s="144"/>
      <c r="UXX10" s="144"/>
      <c r="UXY10" s="144"/>
      <c r="UXZ10" s="144"/>
      <c r="UYA10" s="144"/>
      <c r="UYB10" s="144"/>
      <c r="UYC10" s="144"/>
      <c r="UYD10" s="144"/>
      <c r="UYE10" s="144"/>
      <c r="UYF10" s="144"/>
      <c r="UYG10" s="144"/>
      <c r="UYH10" s="144"/>
      <c r="UYI10" s="144"/>
      <c r="UYJ10" s="144"/>
      <c r="UYK10" s="144"/>
      <c r="UYL10" s="144"/>
      <c r="UYM10" s="144"/>
      <c r="UYN10" s="144"/>
      <c r="UYO10" s="144"/>
      <c r="UYP10" s="144"/>
      <c r="UYQ10" s="144"/>
      <c r="UYR10" s="144"/>
      <c r="UYS10" s="144"/>
      <c r="UYT10" s="144"/>
      <c r="UYU10" s="144"/>
      <c r="UYV10" s="144"/>
      <c r="UYW10" s="144"/>
      <c r="UYX10" s="144"/>
      <c r="UYY10" s="144"/>
      <c r="UYZ10" s="144"/>
      <c r="UZA10" s="144"/>
      <c r="UZB10" s="144"/>
      <c r="UZC10" s="144"/>
      <c r="UZD10" s="144"/>
      <c r="UZE10" s="144"/>
      <c r="UZF10" s="144"/>
      <c r="UZG10" s="144"/>
      <c r="UZH10" s="144"/>
      <c r="UZI10" s="144"/>
      <c r="UZJ10" s="144"/>
      <c r="UZK10" s="144"/>
      <c r="UZL10" s="144"/>
      <c r="UZM10" s="144"/>
      <c r="UZN10" s="144"/>
      <c r="UZO10" s="144"/>
      <c r="UZP10" s="144"/>
      <c r="UZQ10" s="144"/>
      <c r="UZR10" s="144"/>
      <c r="UZS10" s="144"/>
      <c r="UZT10" s="144"/>
      <c r="UZU10" s="144"/>
      <c r="UZV10" s="144"/>
      <c r="UZW10" s="144"/>
      <c r="UZX10" s="144"/>
      <c r="UZY10" s="144"/>
      <c r="UZZ10" s="144"/>
      <c r="VAA10" s="144"/>
      <c r="VAB10" s="144"/>
      <c r="VAC10" s="144"/>
      <c r="VAD10" s="144"/>
      <c r="VAE10" s="144"/>
      <c r="VAF10" s="144"/>
      <c r="VAG10" s="144"/>
      <c r="VAH10" s="144"/>
      <c r="VAI10" s="144"/>
      <c r="VAJ10" s="144"/>
      <c r="VAK10" s="144"/>
      <c r="VAL10" s="144"/>
      <c r="VAM10" s="144"/>
      <c r="VAN10" s="144"/>
      <c r="VAO10" s="144"/>
      <c r="VAP10" s="144"/>
      <c r="VAQ10" s="144"/>
      <c r="VAR10" s="144"/>
      <c r="VAS10" s="144"/>
      <c r="VAT10" s="144"/>
      <c r="VAU10" s="144"/>
      <c r="VAV10" s="144"/>
      <c r="VAW10" s="144"/>
      <c r="VAX10" s="144"/>
      <c r="VAY10" s="144"/>
      <c r="VAZ10" s="144"/>
      <c r="VBA10" s="144"/>
      <c r="VBB10" s="144"/>
      <c r="VBC10" s="144"/>
      <c r="VBD10" s="144"/>
      <c r="VBE10" s="144"/>
      <c r="VBF10" s="144"/>
      <c r="VBG10" s="144"/>
      <c r="VBH10" s="144"/>
      <c r="VBI10" s="144"/>
      <c r="VBJ10" s="144"/>
      <c r="VBK10" s="144"/>
      <c r="VBL10" s="144"/>
      <c r="VBM10" s="144"/>
      <c r="VBN10" s="144"/>
      <c r="VBO10" s="144"/>
      <c r="VBP10" s="144"/>
      <c r="VBQ10" s="144"/>
      <c r="VBR10" s="144"/>
      <c r="VBS10" s="144"/>
      <c r="VBT10" s="144"/>
      <c r="VBU10" s="144"/>
      <c r="VBV10" s="144"/>
      <c r="VBW10" s="144"/>
      <c r="VBX10" s="144"/>
      <c r="VBY10" s="144"/>
      <c r="VBZ10" s="144"/>
      <c r="VCA10" s="144"/>
      <c r="VCB10" s="144"/>
      <c r="VCC10" s="144"/>
      <c r="VCD10" s="144"/>
      <c r="VCE10" s="144"/>
      <c r="VCF10" s="144"/>
      <c r="VCG10" s="144"/>
      <c r="VCH10" s="144"/>
      <c r="VCI10" s="144"/>
      <c r="VCJ10" s="144"/>
      <c r="VCK10" s="144"/>
      <c r="VCL10" s="144"/>
      <c r="VCM10" s="144"/>
      <c r="VCN10" s="144"/>
      <c r="VCO10" s="144"/>
      <c r="VCP10" s="144"/>
      <c r="VCQ10" s="144"/>
      <c r="VCR10" s="144"/>
      <c r="VCS10" s="144"/>
      <c r="VCT10" s="144"/>
      <c r="VCU10" s="144"/>
      <c r="VCV10" s="144"/>
      <c r="VCW10" s="144"/>
      <c r="VCX10" s="144"/>
      <c r="VCY10" s="144"/>
      <c r="VCZ10" s="144"/>
      <c r="VDA10" s="144"/>
      <c r="VDB10" s="144"/>
      <c r="VDC10" s="144"/>
      <c r="VDD10" s="144"/>
      <c r="VDE10" s="144"/>
      <c r="VDF10" s="144"/>
      <c r="VDG10" s="144"/>
      <c r="VDH10" s="144"/>
      <c r="VDI10" s="144"/>
      <c r="VDJ10" s="144"/>
      <c r="VDK10" s="144"/>
      <c r="VDL10" s="144"/>
      <c r="VDM10" s="144"/>
      <c r="VDN10" s="144"/>
      <c r="VDO10" s="144"/>
      <c r="VDP10" s="144"/>
      <c r="VDQ10" s="144"/>
      <c r="VDR10" s="144"/>
      <c r="VDS10" s="144"/>
      <c r="VDT10" s="144"/>
      <c r="VDU10" s="144"/>
      <c r="VDV10" s="144"/>
      <c r="VDW10" s="144"/>
      <c r="VDX10" s="144"/>
      <c r="VDY10" s="144"/>
      <c r="VDZ10" s="144"/>
      <c r="VEA10" s="144"/>
      <c r="VEB10" s="144"/>
      <c r="VEC10" s="144"/>
      <c r="VED10" s="144"/>
      <c r="VEE10" s="144"/>
      <c r="VEF10" s="144"/>
      <c r="VEG10" s="144"/>
      <c r="VEH10" s="144"/>
      <c r="VEI10" s="144"/>
      <c r="VEJ10" s="144"/>
      <c r="VEK10" s="144"/>
      <c r="VEL10" s="144"/>
      <c r="VEM10" s="144"/>
      <c r="VEN10" s="144"/>
      <c r="VEO10" s="144"/>
      <c r="VEP10" s="144"/>
      <c r="VEQ10" s="144"/>
      <c r="VER10" s="144"/>
      <c r="VES10" s="144"/>
      <c r="VET10" s="144"/>
      <c r="VEU10" s="144"/>
      <c r="VEV10" s="144"/>
      <c r="VEW10" s="144"/>
      <c r="VEX10" s="144"/>
      <c r="VEY10" s="144"/>
      <c r="VEZ10" s="144"/>
      <c r="VFA10" s="144"/>
      <c r="VFB10" s="144"/>
      <c r="VFC10" s="144"/>
      <c r="VFD10" s="144"/>
      <c r="VFE10" s="144"/>
      <c r="VFF10" s="144"/>
      <c r="VFG10" s="144"/>
      <c r="VFH10" s="144"/>
      <c r="VFI10" s="144"/>
      <c r="VFJ10" s="144"/>
      <c r="VFK10" s="144"/>
      <c r="VFL10" s="144"/>
      <c r="VFM10" s="144"/>
      <c r="VFN10" s="144"/>
      <c r="VFO10" s="144"/>
      <c r="VFP10" s="144"/>
      <c r="VFQ10" s="144"/>
      <c r="VFR10" s="144"/>
      <c r="VFS10" s="144"/>
      <c r="VFT10" s="144"/>
      <c r="VFU10" s="144"/>
      <c r="VFV10" s="144"/>
      <c r="VFW10" s="144"/>
      <c r="VFX10" s="144"/>
      <c r="VFY10" s="144"/>
      <c r="VFZ10" s="144"/>
      <c r="VGA10" s="144"/>
      <c r="VGB10" s="144"/>
      <c r="VGC10" s="144"/>
      <c r="VGD10" s="144"/>
      <c r="VGE10" s="144"/>
      <c r="VGF10" s="144"/>
      <c r="VGG10" s="144"/>
      <c r="VGH10" s="144"/>
      <c r="VGI10" s="144"/>
      <c r="VGJ10" s="144"/>
      <c r="VGK10" s="144"/>
      <c r="VGL10" s="144"/>
      <c r="VGM10" s="144"/>
      <c r="VGN10" s="144"/>
      <c r="VGO10" s="144"/>
      <c r="VGP10" s="144"/>
      <c r="VGQ10" s="144"/>
      <c r="VGR10" s="144"/>
      <c r="VGS10" s="144"/>
      <c r="VGT10" s="144"/>
      <c r="VGU10" s="144"/>
      <c r="VGV10" s="144"/>
      <c r="VGW10" s="144"/>
      <c r="VGX10" s="144"/>
      <c r="VGY10" s="144"/>
      <c r="VGZ10" s="144"/>
      <c r="VHA10" s="144"/>
      <c r="VHB10" s="144"/>
      <c r="VHC10" s="144"/>
      <c r="VHD10" s="144"/>
      <c r="VHE10" s="144"/>
      <c r="VHF10" s="144"/>
      <c r="VHG10" s="144"/>
      <c r="VHH10" s="144"/>
      <c r="VHI10" s="144"/>
      <c r="VHJ10" s="144"/>
      <c r="VHK10" s="144"/>
      <c r="VHL10" s="144"/>
      <c r="VHM10" s="144"/>
      <c r="VHN10" s="144"/>
      <c r="VHO10" s="144"/>
      <c r="VHP10" s="144"/>
      <c r="VHQ10" s="144"/>
      <c r="VHR10" s="144"/>
      <c r="VHS10" s="144"/>
      <c r="VHT10" s="144"/>
      <c r="VHU10" s="144"/>
      <c r="VHV10" s="144"/>
      <c r="VHW10" s="144"/>
      <c r="VHX10" s="144"/>
      <c r="VHY10" s="144"/>
      <c r="VHZ10" s="144"/>
      <c r="VIA10" s="144"/>
      <c r="VIB10" s="144"/>
      <c r="VIC10" s="144"/>
      <c r="VID10" s="144"/>
      <c r="VIE10" s="144"/>
      <c r="VIF10" s="144"/>
      <c r="VIG10" s="144"/>
      <c r="VIH10" s="144"/>
      <c r="VII10" s="144"/>
      <c r="VIJ10" s="144"/>
      <c r="VIK10" s="144"/>
      <c r="VIL10" s="144"/>
      <c r="VIM10" s="144"/>
      <c r="VIN10" s="144"/>
      <c r="VIO10" s="144"/>
      <c r="VIP10" s="144"/>
      <c r="VIQ10" s="144"/>
      <c r="VIR10" s="144"/>
      <c r="VIS10" s="144"/>
      <c r="VIT10" s="144"/>
      <c r="VIU10" s="144"/>
      <c r="VIV10" s="144"/>
      <c r="VIW10" s="144"/>
      <c r="VIX10" s="144"/>
      <c r="VIY10" s="144"/>
      <c r="VIZ10" s="144"/>
      <c r="VJA10" s="144"/>
      <c r="VJB10" s="144"/>
      <c r="VJC10" s="144"/>
      <c r="VJD10" s="144"/>
      <c r="VJE10" s="144"/>
      <c r="VJF10" s="144"/>
      <c r="VJG10" s="144"/>
      <c r="VJH10" s="144"/>
      <c r="VJI10" s="144"/>
      <c r="VJJ10" s="144"/>
      <c r="VJK10" s="144"/>
      <c r="VJL10" s="144"/>
      <c r="VJM10" s="144"/>
      <c r="VJN10" s="144"/>
      <c r="VJO10" s="144"/>
      <c r="VJP10" s="144"/>
      <c r="VJQ10" s="144"/>
      <c r="VJR10" s="144"/>
      <c r="VJS10" s="144"/>
      <c r="VJT10" s="144"/>
      <c r="VJU10" s="144"/>
      <c r="VJV10" s="144"/>
      <c r="VJW10" s="144"/>
      <c r="VJX10" s="144"/>
      <c r="VJY10" s="144"/>
      <c r="VJZ10" s="144"/>
      <c r="VKA10" s="144"/>
      <c r="VKB10" s="144"/>
      <c r="VKC10" s="144"/>
      <c r="VKD10" s="144"/>
      <c r="VKE10" s="144"/>
      <c r="VKF10" s="144"/>
      <c r="VKG10" s="144"/>
      <c r="VKH10" s="144"/>
      <c r="VKI10" s="144"/>
      <c r="VKJ10" s="144"/>
      <c r="VKK10" s="144"/>
      <c r="VKL10" s="144"/>
      <c r="VKM10" s="144"/>
      <c r="VKN10" s="144"/>
      <c r="VKO10" s="144"/>
      <c r="VKP10" s="144"/>
      <c r="VKQ10" s="144"/>
      <c r="VKR10" s="144"/>
      <c r="VKS10" s="144"/>
      <c r="VKT10" s="144"/>
      <c r="VKU10" s="144"/>
      <c r="VKV10" s="144"/>
      <c r="VKW10" s="144"/>
      <c r="VKX10" s="144"/>
      <c r="VKY10" s="144"/>
      <c r="VKZ10" s="144"/>
      <c r="VLA10" s="144"/>
      <c r="VLB10" s="144"/>
      <c r="VLC10" s="144"/>
      <c r="VLD10" s="144"/>
      <c r="VLE10" s="144"/>
      <c r="VLF10" s="144"/>
      <c r="VLG10" s="144"/>
      <c r="VLH10" s="144"/>
      <c r="VLI10" s="144"/>
      <c r="VLJ10" s="144"/>
      <c r="VLK10" s="144"/>
      <c r="VLL10" s="144"/>
      <c r="VLM10" s="144"/>
      <c r="VLN10" s="144"/>
      <c r="VLO10" s="144"/>
      <c r="VLP10" s="144"/>
      <c r="VLQ10" s="144"/>
      <c r="VLR10" s="144"/>
      <c r="VLS10" s="144"/>
      <c r="VLT10" s="144"/>
      <c r="VLU10" s="144"/>
      <c r="VLV10" s="144"/>
      <c r="VLW10" s="144"/>
      <c r="VLX10" s="144"/>
      <c r="VLY10" s="144"/>
      <c r="VLZ10" s="144"/>
      <c r="VMA10" s="144"/>
      <c r="VMB10" s="144"/>
      <c r="VMC10" s="144"/>
      <c r="VMD10" s="144"/>
      <c r="VME10" s="144"/>
      <c r="VMF10" s="144"/>
      <c r="VMG10" s="144"/>
      <c r="VMH10" s="144"/>
      <c r="VMI10" s="144"/>
      <c r="VMJ10" s="144"/>
      <c r="VMK10" s="144"/>
      <c r="VML10" s="144"/>
      <c r="VMM10" s="144"/>
      <c r="VMN10" s="144"/>
      <c r="VMO10" s="144"/>
      <c r="VMP10" s="144"/>
      <c r="VMQ10" s="144"/>
      <c r="VMR10" s="144"/>
      <c r="VMS10" s="144"/>
      <c r="VMT10" s="144"/>
      <c r="VMU10" s="144"/>
      <c r="VMV10" s="144"/>
      <c r="VMW10" s="144"/>
      <c r="VMX10" s="144"/>
      <c r="VMY10" s="144"/>
      <c r="VMZ10" s="144"/>
      <c r="VNA10" s="144"/>
      <c r="VNB10" s="144"/>
      <c r="VNC10" s="144"/>
      <c r="VND10" s="144"/>
      <c r="VNE10" s="144"/>
      <c r="VNF10" s="144"/>
      <c r="VNG10" s="144"/>
      <c r="VNH10" s="144"/>
      <c r="VNI10" s="144"/>
      <c r="VNJ10" s="144"/>
      <c r="VNK10" s="144"/>
      <c r="VNL10" s="144"/>
      <c r="VNM10" s="144"/>
      <c r="VNN10" s="144"/>
      <c r="VNO10" s="144"/>
      <c r="VNP10" s="144"/>
      <c r="VNQ10" s="144"/>
      <c r="VNR10" s="144"/>
      <c r="VNS10" s="144"/>
      <c r="VNT10" s="144"/>
      <c r="VNU10" s="144"/>
      <c r="VNV10" s="144"/>
      <c r="VNW10" s="144"/>
      <c r="VNX10" s="144"/>
      <c r="VNY10" s="144"/>
      <c r="VNZ10" s="144"/>
      <c r="VOA10" s="144"/>
      <c r="VOB10" s="144"/>
      <c r="VOC10" s="144"/>
      <c r="VOD10" s="144"/>
      <c r="VOE10" s="144"/>
      <c r="VOF10" s="144"/>
      <c r="VOG10" s="144"/>
      <c r="VOH10" s="144"/>
      <c r="VOI10" s="144"/>
      <c r="VOJ10" s="144"/>
      <c r="VOK10" s="144"/>
      <c r="VOL10" s="144"/>
      <c r="VOM10" s="144"/>
      <c r="VON10" s="144"/>
      <c r="VOO10" s="144"/>
      <c r="VOP10" s="144"/>
      <c r="VOQ10" s="144"/>
      <c r="VOR10" s="144"/>
      <c r="VOS10" s="144"/>
      <c r="VOT10" s="144"/>
      <c r="VOU10" s="144"/>
      <c r="VOV10" s="144"/>
      <c r="VOW10" s="144"/>
      <c r="VOX10" s="144"/>
      <c r="VOY10" s="144"/>
      <c r="VOZ10" s="144"/>
      <c r="VPA10" s="144"/>
      <c r="VPB10" s="144"/>
      <c r="VPC10" s="144"/>
      <c r="VPD10" s="144"/>
      <c r="VPE10" s="144"/>
      <c r="VPF10" s="144"/>
      <c r="VPG10" s="144"/>
      <c r="VPH10" s="144"/>
      <c r="VPI10" s="144"/>
      <c r="VPJ10" s="144"/>
      <c r="VPK10" s="144"/>
      <c r="VPL10" s="144"/>
      <c r="VPM10" s="144"/>
      <c r="VPN10" s="144"/>
      <c r="VPO10" s="144"/>
      <c r="VPP10" s="144"/>
      <c r="VPQ10" s="144"/>
      <c r="VPR10" s="144"/>
      <c r="VPS10" s="144"/>
      <c r="VPT10" s="144"/>
      <c r="VPU10" s="144"/>
      <c r="VPV10" s="144"/>
      <c r="VPW10" s="144"/>
      <c r="VPX10" s="144"/>
      <c r="VPY10" s="144"/>
      <c r="VPZ10" s="144"/>
      <c r="VQA10" s="144"/>
      <c r="VQB10" s="144"/>
      <c r="VQC10" s="144"/>
      <c r="VQD10" s="144"/>
      <c r="VQE10" s="144"/>
      <c r="VQF10" s="144"/>
      <c r="VQG10" s="144"/>
      <c r="VQH10" s="144"/>
      <c r="VQI10" s="144"/>
      <c r="VQJ10" s="144"/>
      <c r="VQK10" s="144"/>
      <c r="VQL10" s="144"/>
      <c r="VQM10" s="144"/>
      <c r="VQN10" s="144"/>
      <c r="VQO10" s="144"/>
      <c r="VQP10" s="144"/>
      <c r="VQQ10" s="144"/>
      <c r="VQR10" s="144"/>
      <c r="VQS10" s="144"/>
      <c r="VQT10" s="144"/>
      <c r="VQU10" s="144"/>
      <c r="VQV10" s="144"/>
      <c r="VQW10" s="144"/>
      <c r="VQX10" s="144"/>
      <c r="VQY10" s="144"/>
      <c r="VQZ10" s="144"/>
      <c r="VRA10" s="144"/>
      <c r="VRB10" s="144"/>
      <c r="VRC10" s="144"/>
      <c r="VRD10" s="144"/>
      <c r="VRE10" s="144"/>
      <c r="VRF10" s="144"/>
      <c r="VRG10" s="144"/>
      <c r="VRH10" s="144"/>
      <c r="VRI10" s="144"/>
      <c r="VRJ10" s="144"/>
      <c r="VRK10" s="144"/>
      <c r="VRL10" s="144"/>
      <c r="VRM10" s="144"/>
      <c r="VRN10" s="144"/>
      <c r="VRO10" s="144"/>
      <c r="VRP10" s="144"/>
      <c r="VRQ10" s="144"/>
      <c r="VRR10" s="144"/>
      <c r="VRS10" s="144"/>
      <c r="VRT10" s="144"/>
      <c r="VRU10" s="144"/>
      <c r="VRV10" s="144"/>
      <c r="VRW10" s="144"/>
      <c r="VRX10" s="144"/>
      <c r="VRY10" s="144"/>
      <c r="VRZ10" s="144"/>
      <c r="VSA10" s="144"/>
      <c r="VSB10" s="144"/>
      <c r="VSC10" s="144"/>
      <c r="VSD10" s="144"/>
      <c r="VSE10" s="144"/>
      <c r="VSF10" s="144"/>
      <c r="VSG10" s="144"/>
      <c r="VSH10" s="144"/>
      <c r="VSI10" s="144"/>
      <c r="VSJ10" s="144"/>
      <c r="VSK10" s="144"/>
      <c r="VSL10" s="144"/>
      <c r="VSM10" s="144"/>
      <c r="VSN10" s="144"/>
      <c r="VSO10" s="144"/>
      <c r="VSP10" s="144"/>
      <c r="VSQ10" s="144"/>
      <c r="VSR10" s="144"/>
      <c r="VSS10" s="144"/>
      <c r="VST10" s="144"/>
      <c r="VSU10" s="144"/>
      <c r="VSV10" s="144"/>
      <c r="VSW10" s="144"/>
      <c r="VSX10" s="144"/>
      <c r="VSY10" s="144"/>
      <c r="VSZ10" s="144"/>
      <c r="VTA10" s="144"/>
      <c r="VTB10" s="144"/>
      <c r="VTC10" s="144"/>
      <c r="VTD10" s="144"/>
      <c r="VTE10" s="144"/>
      <c r="VTF10" s="144"/>
      <c r="VTG10" s="144"/>
      <c r="VTH10" s="144"/>
      <c r="VTI10" s="144"/>
      <c r="VTJ10" s="144"/>
      <c r="VTK10" s="144"/>
      <c r="VTL10" s="144"/>
      <c r="VTM10" s="144"/>
      <c r="VTN10" s="144"/>
      <c r="VTO10" s="144"/>
      <c r="VTP10" s="144"/>
      <c r="VTQ10" s="144"/>
      <c r="VTR10" s="144"/>
      <c r="VTS10" s="144"/>
      <c r="VTT10" s="144"/>
      <c r="VTU10" s="144"/>
      <c r="VTV10" s="144"/>
      <c r="VTW10" s="144"/>
      <c r="VTX10" s="144"/>
      <c r="VTY10" s="144"/>
      <c r="VTZ10" s="144"/>
      <c r="VUA10" s="144"/>
      <c r="VUB10" s="144"/>
      <c r="VUC10" s="144"/>
      <c r="VUD10" s="144"/>
      <c r="VUE10" s="144"/>
      <c r="VUF10" s="144"/>
      <c r="VUG10" s="144"/>
      <c r="VUH10" s="144"/>
      <c r="VUI10" s="144"/>
      <c r="VUJ10" s="144"/>
      <c r="VUK10" s="144"/>
      <c r="VUL10" s="144"/>
      <c r="VUM10" s="144"/>
      <c r="VUN10" s="144"/>
      <c r="VUO10" s="144"/>
      <c r="VUP10" s="144"/>
      <c r="VUQ10" s="144"/>
      <c r="VUR10" s="144"/>
      <c r="VUS10" s="144"/>
      <c r="VUT10" s="144"/>
      <c r="VUU10" s="144"/>
      <c r="VUV10" s="144"/>
      <c r="VUW10" s="144"/>
      <c r="VUX10" s="144"/>
      <c r="VUY10" s="144"/>
      <c r="VUZ10" s="144"/>
      <c r="VVA10" s="144"/>
      <c r="VVB10" s="144"/>
      <c r="VVC10" s="144"/>
      <c r="VVD10" s="144"/>
      <c r="VVE10" s="144"/>
      <c r="VVF10" s="144"/>
      <c r="VVG10" s="144"/>
      <c r="VVH10" s="144"/>
      <c r="VVI10" s="144"/>
      <c r="VVJ10" s="144"/>
      <c r="VVK10" s="144"/>
      <c r="VVL10" s="144"/>
      <c r="VVM10" s="144"/>
      <c r="VVN10" s="144"/>
      <c r="VVO10" s="144"/>
      <c r="VVP10" s="144"/>
      <c r="VVQ10" s="144"/>
      <c r="VVR10" s="144"/>
      <c r="VVS10" s="144"/>
      <c r="VVT10" s="144"/>
      <c r="VVU10" s="144"/>
      <c r="VVV10" s="144"/>
      <c r="VVW10" s="144"/>
      <c r="VVX10" s="144"/>
      <c r="VVY10" s="144"/>
      <c r="VVZ10" s="144"/>
      <c r="VWA10" s="144"/>
      <c r="VWB10" s="144"/>
      <c r="VWC10" s="144"/>
      <c r="VWD10" s="144"/>
      <c r="VWE10" s="144"/>
      <c r="VWF10" s="144"/>
      <c r="VWG10" s="144"/>
      <c r="VWH10" s="144"/>
      <c r="VWI10" s="144"/>
      <c r="VWJ10" s="144"/>
      <c r="VWK10" s="144"/>
      <c r="VWL10" s="144"/>
      <c r="VWM10" s="144"/>
      <c r="VWN10" s="144"/>
      <c r="VWO10" s="144"/>
      <c r="VWP10" s="144"/>
      <c r="VWQ10" s="144"/>
      <c r="VWR10" s="144"/>
      <c r="VWS10" s="144"/>
      <c r="VWT10" s="144"/>
      <c r="VWU10" s="144"/>
      <c r="VWV10" s="144"/>
      <c r="VWW10" s="144"/>
      <c r="VWX10" s="144"/>
      <c r="VWY10" s="144"/>
      <c r="VWZ10" s="144"/>
      <c r="VXA10" s="144"/>
      <c r="VXB10" s="144"/>
      <c r="VXC10" s="144"/>
      <c r="VXD10" s="144"/>
      <c r="VXE10" s="144"/>
      <c r="VXF10" s="144"/>
      <c r="VXG10" s="144"/>
      <c r="VXH10" s="144"/>
      <c r="VXI10" s="144"/>
      <c r="VXJ10" s="144"/>
      <c r="VXK10" s="144"/>
      <c r="VXL10" s="144"/>
      <c r="VXM10" s="144"/>
      <c r="VXN10" s="144"/>
      <c r="VXO10" s="144"/>
      <c r="VXP10" s="144"/>
      <c r="VXQ10" s="144"/>
      <c r="VXR10" s="144"/>
      <c r="VXS10" s="144"/>
      <c r="VXT10" s="144"/>
      <c r="VXU10" s="144"/>
      <c r="VXV10" s="144"/>
      <c r="VXW10" s="144"/>
      <c r="VXX10" s="144"/>
      <c r="VXY10" s="144"/>
      <c r="VXZ10" s="144"/>
      <c r="VYA10" s="144"/>
      <c r="VYB10" s="144"/>
      <c r="VYC10" s="144"/>
      <c r="VYD10" s="144"/>
      <c r="VYE10" s="144"/>
      <c r="VYF10" s="144"/>
      <c r="VYG10" s="144"/>
      <c r="VYH10" s="144"/>
      <c r="VYI10" s="144"/>
      <c r="VYJ10" s="144"/>
      <c r="VYK10" s="144"/>
      <c r="VYL10" s="144"/>
      <c r="VYM10" s="144"/>
      <c r="VYN10" s="144"/>
      <c r="VYO10" s="144"/>
      <c r="VYP10" s="144"/>
      <c r="VYQ10" s="144"/>
      <c r="VYR10" s="144"/>
      <c r="VYS10" s="144"/>
      <c r="VYT10" s="144"/>
      <c r="VYU10" s="144"/>
      <c r="VYV10" s="144"/>
      <c r="VYW10" s="144"/>
      <c r="VYX10" s="144"/>
      <c r="VYY10" s="144"/>
      <c r="VYZ10" s="144"/>
      <c r="VZA10" s="144"/>
      <c r="VZB10" s="144"/>
      <c r="VZC10" s="144"/>
      <c r="VZD10" s="144"/>
      <c r="VZE10" s="144"/>
      <c r="VZF10" s="144"/>
      <c r="VZG10" s="144"/>
      <c r="VZH10" s="144"/>
      <c r="VZI10" s="144"/>
      <c r="VZJ10" s="144"/>
      <c r="VZK10" s="144"/>
      <c r="VZL10" s="144"/>
      <c r="VZM10" s="144"/>
      <c r="VZN10" s="144"/>
      <c r="VZO10" s="144"/>
      <c r="VZP10" s="144"/>
      <c r="VZQ10" s="144"/>
      <c r="VZR10" s="144"/>
      <c r="VZS10" s="144"/>
      <c r="VZT10" s="144"/>
      <c r="VZU10" s="144"/>
      <c r="VZV10" s="144"/>
      <c r="VZW10" s="144"/>
      <c r="VZX10" s="144"/>
      <c r="VZY10" s="144"/>
      <c r="VZZ10" s="144"/>
      <c r="WAA10" s="144"/>
      <c r="WAB10" s="144"/>
      <c r="WAC10" s="144"/>
      <c r="WAD10" s="144"/>
      <c r="WAE10" s="144"/>
      <c r="WAF10" s="144"/>
      <c r="WAG10" s="144"/>
      <c r="WAH10" s="144"/>
      <c r="WAI10" s="144"/>
      <c r="WAJ10" s="144"/>
      <c r="WAK10" s="144"/>
      <c r="WAL10" s="144"/>
      <c r="WAM10" s="144"/>
      <c r="WAN10" s="144"/>
      <c r="WAO10" s="144"/>
      <c r="WAP10" s="144"/>
      <c r="WAQ10" s="144"/>
      <c r="WAR10" s="144"/>
      <c r="WAS10" s="144"/>
      <c r="WAT10" s="144"/>
      <c r="WAU10" s="144"/>
      <c r="WAV10" s="144"/>
      <c r="WAW10" s="144"/>
      <c r="WAX10" s="144"/>
      <c r="WAY10" s="144"/>
      <c r="WAZ10" s="144"/>
      <c r="WBA10" s="144"/>
      <c r="WBB10" s="144"/>
      <c r="WBC10" s="144"/>
      <c r="WBD10" s="144"/>
      <c r="WBE10" s="144"/>
      <c r="WBF10" s="144"/>
      <c r="WBG10" s="144"/>
      <c r="WBH10" s="144"/>
      <c r="WBI10" s="144"/>
      <c r="WBJ10" s="144"/>
      <c r="WBK10" s="144"/>
      <c r="WBL10" s="144"/>
      <c r="WBM10" s="144"/>
      <c r="WBN10" s="144"/>
      <c r="WBO10" s="144"/>
      <c r="WBP10" s="144"/>
      <c r="WBQ10" s="144"/>
      <c r="WBR10" s="144"/>
      <c r="WBS10" s="144"/>
      <c r="WBT10" s="144"/>
      <c r="WBU10" s="144"/>
      <c r="WBV10" s="144"/>
      <c r="WBW10" s="144"/>
      <c r="WBX10" s="144"/>
      <c r="WBY10" s="144"/>
      <c r="WBZ10" s="144"/>
      <c r="WCA10" s="144"/>
      <c r="WCB10" s="144"/>
      <c r="WCC10" s="144"/>
      <c r="WCD10" s="144"/>
      <c r="WCE10" s="144"/>
      <c r="WCF10" s="144"/>
      <c r="WCG10" s="144"/>
      <c r="WCH10" s="144"/>
      <c r="WCI10" s="144"/>
      <c r="WCJ10" s="144"/>
      <c r="WCK10" s="144"/>
      <c r="WCL10" s="144"/>
      <c r="WCM10" s="144"/>
      <c r="WCN10" s="144"/>
      <c r="WCO10" s="144"/>
      <c r="WCP10" s="144"/>
      <c r="WCQ10" s="144"/>
      <c r="WCR10" s="144"/>
      <c r="WCS10" s="144"/>
      <c r="WCT10" s="144"/>
      <c r="WCU10" s="144"/>
      <c r="WCV10" s="144"/>
      <c r="WCW10" s="144"/>
      <c r="WCX10" s="144"/>
      <c r="WCY10" s="144"/>
      <c r="WCZ10" s="144"/>
      <c r="WDA10" s="144"/>
      <c r="WDB10" s="144"/>
      <c r="WDC10" s="144"/>
      <c r="WDD10" s="144"/>
      <c r="WDE10" s="144"/>
      <c r="WDF10" s="144"/>
      <c r="WDG10" s="144"/>
      <c r="WDH10" s="144"/>
      <c r="WDI10" s="144"/>
      <c r="WDJ10" s="144"/>
      <c r="WDK10" s="144"/>
      <c r="WDL10" s="144"/>
      <c r="WDM10" s="144"/>
      <c r="WDN10" s="144"/>
      <c r="WDO10" s="144"/>
      <c r="WDP10" s="144"/>
      <c r="WDQ10" s="144"/>
      <c r="WDR10" s="144"/>
      <c r="WDS10" s="144"/>
      <c r="WDT10" s="144"/>
      <c r="WDU10" s="144"/>
      <c r="WDV10" s="144"/>
      <c r="WDW10" s="144"/>
      <c r="WDX10" s="144"/>
      <c r="WDY10" s="144"/>
      <c r="WDZ10" s="144"/>
      <c r="WEA10" s="144"/>
      <c r="WEB10" s="144"/>
      <c r="WEC10" s="144"/>
      <c r="WED10" s="144"/>
      <c r="WEE10" s="144"/>
      <c r="WEF10" s="144"/>
      <c r="WEG10" s="144"/>
      <c r="WEH10" s="144"/>
      <c r="WEI10" s="144"/>
      <c r="WEJ10" s="144"/>
      <c r="WEK10" s="144"/>
      <c r="WEL10" s="144"/>
      <c r="WEM10" s="144"/>
      <c r="WEN10" s="144"/>
      <c r="WEO10" s="144"/>
      <c r="WEP10" s="144"/>
      <c r="WEQ10" s="144"/>
      <c r="WER10" s="144"/>
      <c r="WES10" s="144"/>
      <c r="WET10" s="144"/>
      <c r="WEU10" s="144"/>
      <c r="WEV10" s="144"/>
      <c r="WEW10" s="144"/>
      <c r="WEX10" s="144"/>
      <c r="WEY10" s="144"/>
      <c r="WEZ10" s="144"/>
      <c r="WFA10" s="144"/>
      <c r="WFB10" s="144"/>
      <c r="WFC10" s="144"/>
      <c r="WFD10" s="144"/>
      <c r="WFE10" s="144"/>
      <c r="WFF10" s="144"/>
      <c r="WFG10" s="144"/>
      <c r="WFH10" s="144"/>
      <c r="WFI10" s="144"/>
      <c r="WFJ10" s="144"/>
      <c r="WFK10" s="144"/>
      <c r="WFL10" s="144"/>
      <c r="WFM10" s="144"/>
      <c r="WFN10" s="144"/>
      <c r="WFO10" s="144"/>
      <c r="WFP10" s="144"/>
      <c r="WFQ10" s="144"/>
      <c r="WFR10" s="144"/>
      <c r="WFS10" s="144"/>
      <c r="WFT10" s="144"/>
      <c r="WFU10" s="144"/>
      <c r="WFV10" s="144"/>
      <c r="WFW10" s="144"/>
      <c r="WFX10" s="144"/>
      <c r="WFY10" s="144"/>
      <c r="WFZ10" s="144"/>
      <c r="WGA10" s="144"/>
      <c r="WGB10" s="144"/>
      <c r="WGC10" s="144"/>
      <c r="WGD10" s="144"/>
      <c r="WGE10" s="144"/>
      <c r="WGF10" s="144"/>
      <c r="WGG10" s="144"/>
      <c r="WGH10" s="144"/>
      <c r="WGI10" s="144"/>
      <c r="WGJ10" s="144"/>
      <c r="WGK10" s="144"/>
      <c r="WGL10" s="144"/>
      <c r="WGM10" s="144"/>
      <c r="WGN10" s="144"/>
      <c r="WGO10" s="144"/>
      <c r="WGP10" s="144"/>
      <c r="WGQ10" s="144"/>
      <c r="WGR10" s="144"/>
      <c r="WGS10" s="144"/>
      <c r="WGT10" s="144"/>
      <c r="WGU10" s="144"/>
      <c r="WGV10" s="144"/>
      <c r="WGW10" s="144"/>
      <c r="WGX10" s="144"/>
      <c r="WGY10" s="144"/>
      <c r="WGZ10" s="144"/>
      <c r="WHA10" s="144"/>
      <c r="WHB10" s="144"/>
      <c r="WHC10" s="144"/>
      <c r="WHD10" s="144"/>
      <c r="WHE10" s="144"/>
      <c r="WHF10" s="144"/>
      <c r="WHG10" s="144"/>
      <c r="WHH10" s="144"/>
      <c r="WHI10" s="144"/>
      <c r="WHJ10" s="144"/>
      <c r="WHK10" s="144"/>
      <c r="WHL10" s="144"/>
      <c r="WHM10" s="144"/>
      <c r="WHN10" s="144"/>
      <c r="WHO10" s="144"/>
      <c r="WHP10" s="144"/>
      <c r="WHQ10" s="144"/>
      <c r="WHR10" s="144"/>
      <c r="WHS10" s="144"/>
      <c r="WHT10" s="144"/>
      <c r="WHU10" s="144"/>
      <c r="WHV10" s="144"/>
      <c r="WHW10" s="144"/>
      <c r="WHX10" s="144"/>
      <c r="WHY10" s="144"/>
      <c r="WHZ10" s="144"/>
      <c r="WIA10" s="144"/>
      <c r="WIB10" s="144"/>
      <c r="WIC10" s="144"/>
      <c r="WID10" s="144"/>
      <c r="WIE10" s="144"/>
      <c r="WIF10" s="144"/>
      <c r="WIG10" s="144"/>
      <c r="WIH10" s="144"/>
      <c r="WII10" s="144"/>
      <c r="WIJ10" s="144"/>
      <c r="WIK10" s="144"/>
      <c r="WIL10" s="144"/>
      <c r="WIM10" s="144"/>
      <c r="WIN10" s="144"/>
      <c r="WIO10" s="144"/>
      <c r="WIP10" s="144"/>
      <c r="WIQ10" s="144"/>
      <c r="WIR10" s="144"/>
      <c r="WIS10" s="144"/>
      <c r="WIT10" s="144"/>
      <c r="WIU10" s="144"/>
      <c r="WIV10" s="144"/>
      <c r="WIW10" s="144"/>
      <c r="WIX10" s="144"/>
      <c r="WIY10" s="144"/>
      <c r="WIZ10" s="144"/>
      <c r="WJA10" s="144"/>
      <c r="WJB10" s="144"/>
      <c r="WJC10" s="144"/>
      <c r="WJD10" s="144"/>
      <c r="WJE10" s="144"/>
      <c r="WJF10" s="144"/>
      <c r="WJG10" s="144"/>
      <c r="WJH10" s="144"/>
      <c r="WJI10" s="144"/>
      <c r="WJJ10" s="144"/>
      <c r="WJK10" s="144"/>
      <c r="WJL10" s="144"/>
      <c r="WJM10" s="144"/>
      <c r="WJN10" s="144"/>
      <c r="WJO10" s="144"/>
      <c r="WJP10" s="144"/>
      <c r="WJQ10" s="144"/>
      <c r="WJR10" s="144"/>
      <c r="WJS10" s="144"/>
      <c r="WJT10" s="144"/>
      <c r="WJU10" s="144"/>
      <c r="WJV10" s="144"/>
      <c r="WJW10" s="144"/>
      <c r="WJX10" s="144"/>
      <c r="WJY10" s="144"/>
      <c r="WJZ10" s="144"/>
      <c r="WKA10" s="144"/>
      <c r="WKB10" s="144"/>
      <c r="WKC10" s="144"/>
      <c r="WKD10" s="144"/>
      <c r="WKE10" s="144"/>
      <c r="WKF10" s="144"/>
      <c r="WKG10" s="144"/>
      <c r="WKH10" s="144"/>
      <c r="WKI10" s="144"/>
      <c r="WKJ10" s="144"/>
      <c r="WKK10" s="144"/>
      <c r="WKL10" s="144"/>
      <c r="WKM10" s="144"/>
      <c r="WKN10" s="144"/>
      <c r="WKO10" s="144"/>
      <c r="WKP10" s="144"/>
      <c r="WKQ10" s="144"/>
      <c r="WKR10" s="144"/>
      <c r="WKS10" s="144"/>
      <c r="WKT10" s="144"/>
      <c r="WKU10" s="144"/>
      <c r="WKV10" s="144"/>
      <c r="WKW10" s="144"/>
      <c r="WKX10" s="144"/>
      <c r="WKY10" s="144"/>
      <c r="WKZ10" s="144"/>
      <c r="WLA10" s="144"/>
      <c r="WLB10" s="144"/>
      <c r="WLC10" s="144"/>
      <c r="WLD10" s="144"/>
      <c r="WLE10" s="144"/>
      <c r="WLF10" s="144"/>
      <c r="WLG10" s="144"/>
      <c r="WLH10" s="144"/>
      <c r="WLI10" s="144"/>
      <c r="WLJ10" s="144"/>
      <c r="WLK10" s="144"/>
      <c r="WLL10" s="144"/>
      <c r="WLM10" s="144"/>
      <c r="WLN10" s="144"/>
      <c r="WLO10" s="144"/>
      <c r="WLP10" s="144"/>
      <c r="WLQ10" s="144"/>
      <c r="WLR10" s="144"/>
      <c r="WLS10" s="144"/>
      <c r="WLT10" s="144"/>
      <c r="WLU10" s="144"/>
      <c r="WLV10" s="144"/>
      <c r="WLW10" s="144"/>
      <c r="WLX10" s="144"/>
      <c r="WLY10" s="144"/>
      <c r="WLZ10" s="144"/>
      <c r="WMA10" s="144"/>
      <c r="WMB10" s="144"/>
      <c r="WMC10" s="144"/>
      <c r="WMD10" s="144"/>
      <c r="WME10" s="144"/>
      <c r="WMF10" s="144"/>
      <c r="WMG10" s="144"/>
      <c r="WMH10" s="144"/>
      <c r="WMI10" s="144"/>
      <c r="WMJ10" s="144"/>
      <c r="WMK10" s="144"/>
      <c r="WML10" s="144"/>
      <c r="WMM10" s="144"/>
      <c r="WMN10" s="144"/>
      <c r="WMO10" s="144"/>
      <c r="WMP10" s="144"/>
      <c r="WMQ10" s="144"/>
      <c r="WMR10" s="144"/>
      <c r="WMS10" s="144"/>
      <c r="WMT10" s="144"/>
      <c r="WMU10" s="144"/>
      <c r="WMV10" s="144"/>
      <c r="WMW10" s="144"/>
      <c r="WMX10" s="144"/>
      <c r="WMY10" s="144"/>
      <c r="WMZ10" s="144"/>
      <c r="WNA10" s="144"/>
      <c r="WNB10" s="144"/>
      <c r="WNC10" s="144"/>
      <c r="WND10" s="144"/>
      <c r="WNE10" s="144"/>
      <c r="WNF10" s="144"/>
      <c r="WNG10" s="144"/>
      <c r="WNH10" s="144"/>
      <c r="WNI10" s="144"/>
      <c r="WNJ10" s="144"/>
      <c r="WNK10" s="144"/>
      <c r="WNL10" s="144"/>
      <c r="WNM10" s="144"/>
      <c r="WNN10" s="144"/>
      <c r="WNO10" s="144"/>
      <c r="WNP10" s="144"/>
      <c r="WNQ10" s="144"/>
      <c r="WNR10" s="144"/>
      <c r="WNS10" s="144"/>
      <c r="WNT10" s="144"/>
      <c r="WNU10" s="144"/>
      <c r="WNV10" s="144"/>
      <c r="WNW10" s="144"/>
      <c r="WNX10" s="144"/>
      <c r="WNY10" s="144"/>
      <c r="WNZ10" s="144"/>
      <c r="WOA10" s="144"/>
      <c r="WOB10" s="144"/>
      <c r="WOC10" s="144"/>
      <c r="WOD10" s="144"/>
      <c r="WOE10" s="144"/>
      <c r="WOF10" s="144"/>
      <c r="WOG10" s="144"/>
      <c r="WOH10" s="144"/>
      <c r="WOI10" s="144"/>
      <c r="WOJ10" s="144"/>
      <c r="WOK10" s="144"/>
      <c r="WOL10" s="144"/>
      <c r="WOM10" s="144"/>
      <c r="WON10" s="144"/>
      <c r="WOO10" s="144"/>
      <c r="WOP10" s="144"/>
      <c r="WOQ10" s="144"/>
      <c r="WOR10" s="144"/>
      <c r="WOS10" s="144"/>
      <c r="WOT10" s="144"/>
      <c r="WOU10" s="144"/>
      <c r="WOV10" s="144"/>
      <c r="WOW10" s="144"/>
      <c r="WOX10" s="144"/>
      <c r="WOY10" s="144"/>
      <c r="WOZ10" s="144"/>
      <c r="WPA10" s="144"/>
      <c r="WPB10" s="144"/>
      <c r="WPC10" s="144"/>
      <c r="WPD10" s="144"/>
      <c r="WPE10" s="144"/>
      <c r="WPF10" s="144"/>
      <c r="WPG10" s="144"/>
      <c r="WPH10" s="144"/>
      <c r="WPI10" s="144"/>
      <c r="WPJ10" s="144"/>
      <c r="WPK10" s="144"/>
      <c r="WPL10" s="144"/>
      <c r="WPM10" s="144"/>
      <c r="WPN10" s="144"/>
      <c r="WPO10" s="144"/>
      <c r="WPP10" s="144"/>
      <c r="WPQ10" s="144"/>
      <c r="WPR10" s="144"/>
      <c r="WPS10" s="144"/>
      <c r="WPT10" s="144"/>
      <c r="WPU10" s="144"/>
      <c r="WPV10" s="144"/>
      <c r="WPW10" s="144"/>
      <c r="WPX10" s="144"/>
      <c r="WPY10" s="144"/>
      <c r="WPZ10" s="144"/>
      <c r="WQA10" s="144"/>
      <c r="WQB10" s="144"/>
      <c r="WQC10" s="144"/>
      <c r="WQD10" s="144"/>
      <c r="WQE10" s="144"/>
      <c r="WQF10" s="144"/>
      <c r="WQG10" s="144"/>
      <c r="WQH10" s="144"/>
      <c r="WQI10" s="144"/>
      <c r="WQJ10" s="144"/>
      <c r="WQK10" s="144"/>
      <c r="WQL10" s="144"/>
      <c r="WQM10" s="144"/>
      <c r="WQN10" s="144"/>
      <c r="WQO10" s="144"/>
      <c r="WQP10" s="144"/>
      <c r="WQQ10" s="144"/>
      <c r="WQR10" s="144"/>
      <c r="WQS10" s="144"/>
      <c r="WQT10" s="144"/>
      <c r="WQU10" s="144"/>
      <c r="WQV10" s="144"/>
      <c r="WQW10" s="144"/>
      <c r="WQX10" s="144"/>
      <c r="WQY10" s="144"/>
      <c r="WQZ10" s="144"/>
      <c r="WRA10" s="144"/>
      <c r="WRB10" s="144"/>
      <c r="WRC10" s="144"/>
      <c r="WRD10" s="144"/>
      <c r="WRE10" s="144"/>
      <c r="WRF10" s="144"/>
      <c r="WRG10" s="144"/>
      <c r="WRH10" s="144"/>
      <c r="WRI10" s="144"/>
      <c r="WRJ10" s="144"/>
      <c r="WRK10" s="144"/>
      <c r="WRL10" s="144"/>
      <c r="WRM10" s="144"/>
      <c r="WRN10" s="144"/>
      <c r="WRO10" s="144"/>
      <c r="WRP10" s="144"/>
      <c r="WRQ10" s="144"/>
      <c r="WRR10" s="144"/>
      <c r="WRS10" s="144"/>
      <c r="WRT10" s="144"/>
      <c r="WRU10" s="144"/>
      <c r="WRV10" s="144"/>
      <c r="WRW10" s="144"/>
      <c r="WRX10" s="144"/>
      <c r="WRY10" s="144"/>
      <c r="WRZ10" s="144"/>
      <c r="WSA10" s="144"/>
      <c r="WSB10" s="144"/>
      <c r="WSC10" s="144"/>
      <c r="WSD10" s="144"/>
      <c r="WSE10" s="144"/>
      <c r="WSF10" s="144"/>
      <c r="WSG10" s="144"/>
      <c r="WSH10" s="144"/>
      <c r="WSI10" s="144"/>
      <c r="WSJ10" s="144"/>
      <c r="WSK10" s="144"/>
      <c r="WSL10" s="144"/>
      <c r="WSM10" s="144"/>
      <c r="WSN10" s="144"/>
      <c r="WSO10" s="144"/>
      <c r="WSP10" s="144"/>
      <c r="WSQ10" s="144"/>
      <c r="WSR10" s="144"/>
      <c r="WSS10" s="144"/>
      <c r="WST10" s="144"/>
      <c r="WSU10" s="144"/>
      <c r="WSV10" s="144"/>
      <c r="WSW10" s="144"/>
      <c r="WSX10" s="144"/>
      <c r="WSY10" s="144"/>
      <c r="WSZ10" s="144"/>
      <c r="WTA10" s="144"/>
      <c r="WTB10" s="144"/>
      <c r="WTC10" s="144"/>
      <c r="WTD10" s="144"/>
      <c r="WTE10" s="144"/>
      <c r="WTF10" s="144"/>
      <c r="WTG10" s="144"/>
      <c r="WTH10" s="144"/>
      <c r="WTI10" s="144"/>
      <c r="WTJ10" s="144"/>
      <c r="WTK10" s="144"/>
      <c r="WTL10" s="144"/>
      <c r="WTM10" s="144"/>
      <c r="WTN10" s="144"/>
      <c r="WTO10" s="144"/>
      <c r="WTP10" s="144"/>
      <c r="WTQ10" s="144"/>
      <c r="WTR10" s="144"/>
      <c r="WTS10" s="144"/>
      <c r="WTT10" s="144"/>
      <c r="WTU10" s="144"/>
      <c r="WTV10" s="144"/>
      <c r="WTW10" s="144"/>
      <c r="WTX10" s="144"/>
      <c r="WTY10" s="144"/>
      <c r="WTZ10" s="144"/>
      <c r="WUA10" s="144"/>
      <c r="WUB10" s="144"/>
      <c r="WUC10" s="144"/>
      <c r="WUD10" s="144"/>
      <c r="WUE10" s="144"/>
      <c r="WUF10" s="144"/>
      <c r="WUG10" s="144"/>
      <c r="WUH10" s="144"/>
      <c r="WUI10" s="144"/>
      <c r="WUJ10" s="144"/>
      <c r="WUK10" s="144"/>
      <c r="WUL10" s="144"/>
      <c r="WUM10" s="144"/>
      <c r="WUN10" s="144"/>
      <c r="WUO10" s="144"/>
      <c r="WUP10" s="144"/>
      <c r="WUQ10" s="144"/>
      <c r="WUR10" s="144"/>
      <c r="WUS10" s="144"/>
      <c r="WUT10" s="144"/>
      <c r="WUU10" s="144"/>
      <c r="WUV10" s="144"/>
      <c r="WUW10" s="144"/>
      <c r="WUX10" s="144"/>
      <c r="WUY10" s="144"/>
      <c r="WUZ10" s="144"/>
      <c r="WVA10" s="144"/>
      <c r="WVB10" s="144"/>
      <c r="WVC10" s="144"/>
      <c r="WVD10" s="144"/>
      <c r="WVE10" s="144"/>
      <c r="WVF10" s="144"/>
      <c r="WVG10" s="144"/>
      <c r="WVH10" s="144"/>
      <c r="WVI10" s="144"/>
      <c r="WVJ10" s="144"/>
      <c r="WVK10" s="144"/>
      <c r="WVL10" s="144"/>
      <c r="WVM10" s="144"/>
      <c r="WVN10" s="144"/>
      <c r="WVO10" s="144"/>
      <c r="WVP10" s="144"/>
      <c r="WVQ10" s="144"/>
      <c r="WVR10" s="144"/>
      <c r="WVS10" s="144"/>
      <c r="WVT10" s="144"/>
      <c r="WVU10" s="144"/>
      <c r="WVV10" s="144"/>
      <c r="WVW10" s="144"/>
      <c r="WVX10" s="144"/>
      <c r="WVY10" s="144"/>
      <c r="WVZ10" s="144"/>
      <c r="WWA10" s="144"/>
      <c r="WWB10" s="144"/>
      <c r="WWC10" s="144"/>
      <c r="WWD10" s="144"/>
      <c r="WWE10" s="144"/>
      <c r="WWF10" s="144"/>
      <c r="WWG10" s="144"/>
      <c r="WWH10" s="144"/>
      <c r="WWI10" s="144"/>
      <c r="WWJ10" s="144"/>
      <c r="WWK10" s="144"/>
      <c r="WWL10" s="144"/>
      <c r="WWM10" s="144"/>
      <c r="WWN10" s="144"/>
      <c r="WWO10" s="144"/>
      <c r="WWP10" s="144"/>
      <c r="WWQ10" s="144"/>
      <c r="WWR10" s="144"/>
      <c r="WWS10" s="144"/>
      <c r="WWT10" s="144"/>
      <c r="WWU10" s="144"/>
      <c r="WWV10" s="144"/>
      <c r="WWW10" s="144"/>
      <c r="WWX10" s="144"/>
      <c r="WWY10" s="144"/>
      <c r="WWZ10" s="144"/>
      <c r="WXA10" s="144"/>
      <c r="WXB10" s="144"/>
      <c r="WXC10" s="144"/>
      <c r="WXD10" s="144"/>
      <c r="WXE10" s="144"/>
      <c r="WXF10" s="144"/>
      <c r="WXG10" s="144"/>
      <c r="WXH10" s="144"/>
      <c r="WXI10" s="144"/>
      <c r="WXJ10" s="144"/>
      <c r="WXK10" s="144"/>
      <c r="WXL10" s="144"/>
      <c r="WXM10" s="144"/>
      <c r="WXN10" s="144"/>
      <c r="WXO10" s="144"/>
      <c r="WXP10" s="144"/>
      <c r="WXQ10" s="144"/>
      <c r="WXR10" s="144"/>
      <c r="WXS10" s="144"/>
      <c r="WXT10" s="144"/>
      <c r="WXU10" s="144"/>
      <c r="WXV10" s="144"/>
      <c r="WXW10" s="144"/>
      <c r="WXX10" s="144"/>
      <c r="WXY10" s="144"/>
      <c r="WXZ10" s="144"/>
      <c r="WYA10" s="144"/>
      <c r="WYB10" s="144"/>
      <c r="WYC10" s="144"/>
      <c r="WYD10" s="144"/>
      <c r="WYE10" s="144"/>
      <c r="WYF10" s="144"/>
      <c r="WYG10" s="144"/>
      <c r="WYH10" s="144"/>
      <c r="WYI10" s="144"/>
      <c r="WYJ10" s="144"/>
      <c r="WYK10" s="144"/>
      <c r="WYL10" s="144"/>
      <c r="WYM10" s="144"/>
      <c r="WYN10" s="144"/>
      <c r="WYO10" s="144"/>
      <c r="WYP10" s="144"/>
      <c r="WYQ10" s="144"/>
      <c r="WYR10" s="144"/>
      <c r="WYS10" s="144"/>
      <c r="WYT10" s="144"/>
      <c r="WYU10" s="144"/>
      <c r="WYV10" s="144"/>
      <c r="WYW10" s="144"/>
      <c r="WYX10" s="144"/>
      <c r="WYY10" s="144"/>
      <c r="WYZ10" s="144"/>
      <c r="WZA10" s="144"/>
      <c r="WZB10" s="144"/>
      <c r="WZC10" s="144"/>
      <c r="WZD10" s="144"/>
      <c r="WZE10" s="144"/>
      <c r="WZF10" s="144"/>
      <c r="WZG10" s="144"/>
      <c r="WZH10" s="144"/>
      <c r="WZI10" s="144"/>
      <c r="WZJ10" s="144"/>
      <c r="WZK10" s="144"/>
      <c r="WZL10" s="144"/>
      <c r="WZM10" s="144"/>
      <c r="WZN10" s="144"/>
      <c r="WZO10" s="144"/>
      <c r="WZP10" s="144"/>
      <c r="WZQ10" s="144"/>
      <c r="WZR10" s="144"/>
      <c r="WZS10" s="144"/>
      <c r="WZT10" s="144"/>
      <c r="WZU10" s="144"/>
      <c r="WZV10" s="144"/>
      <c r="WZW10" s="144"/>
      <c r="WZX10" s="144"/>
      <c r="WZY10" s="144"/>
      <c r="WZZ10" s="144"/>
      <c r="XAA10" s="144"/>
      <c r="XAB10" s="144"/>
      <c r="XAC10" s="144"/>
      <c r="XAD10" s="144"/>
      <c r="XAE10" s="144"/>
      <c r="XAF10" s="144"/>
      <c r="XAG10" s="144"/>
      <c r="XAH10" s="144"/>
      <c r="XAI10" s="144"/>
      <c r="XAJ10" s="144"/>
      <c r="XAK10" s="144"/>
      <c r="XAL10" s="144"/>
      <c r="XAM10" s="144"/>
      <c r="XAN10" s="144"/>
      <c r="XAO10" s="144"/>
      <c r="XAP10" s="144"/>
      <c r="XAQ10" s="144"/>
      <c r="XAR10" s="144"/>
      <c r="XAS10" s="144"/>
      <c r="XAT10" s="144"/>
      <c r="XAU10" s="144"/>
      <c r="XAV10" s="144"/>
      <c r="XAW10" s="144"/>
      <c r="XAX10" s="144"/>
      <c r="XAY10" s="144"/>
      <c r="XAZ10" s="144"/>
      <c r="XBA10" s="144"/>
      <c r="XBB10" s="144"/>
      <c r="XBC10" s="144"/>
      <c r="XBD10" s="144"/>
      <c r="XBE10" s="144"/>
      <c r="XBF10" s="144"/>
      <c r="XBG10" s="144"/>
      <c r="XBH10" s="144"/>
      <c r="XBI10" s="144"/>
      <c r="XBJ10" s="144"/>
      <c r="XBK10" s="144"/>
    </row>
    <row r="11" spans="1:16287" s="142" customFormat="1" ht="15.75" hidden="1" customHeight="1" x14ac:dyDescent="0.25">
      <c r="A11" s="132">
        <v>5</v>
      </c>
      <c r="B11" s="154" t="s">
        <v>2</v>
      </c>
      <c r="C11" s="154" t="s">
        <v>684</v>
      </c>
      <c r="D11" s="136"/>
      <c r="E11" s="137"/>
      <c r="F11" s="137">
        <v>0</v>
      </c>
      <c r="G11" s="135"/>
      <c r="H11" s="135"/>
      <c r="I11" s="135">
        <v>0</v>
      </c>
      <c r="J11" s="138"/>
      <c r="K11" s="138"/>
      <c r="L11" s="138">
        <v>0</v>
      </c>
      <c r="M11" s="139">
        <f t="shared" si="0"/>
        <v>0</v>
      </c>
      <c r="N11" s="179">
        <f t="shared" si="1"/>
        <v>0</v>
      </c>
      <c r="O11" s="141">
        <f t="shared" si="2"/>
        <v>0</v>
      </c>
      <c r="P11" s="143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ht="15.75" hidden="1" customHeight="1" x14ac:dyDescent="0.25">
      <c r="A12" s="132">
        <v>6</v>
      </c>
      <c r="B12" s="154" t="s">
        <v>195</v>
      </c>
      <c r="C12" s="154" t="s">
        <v>684</v>
      </c>
      <c r="D12" s="136"/>
      <c r="E12" s="137"/>
      <c r="F12" s="137">
        <v>0</v>
      </c>
      <c r="G12" s="135"/>
      <c r="H12" s="135"/>
      <c r="I12" s="135">
        <v>0</v>
      </c>
      <c r="J12" s="138"/>
      <c r="K12" s="138"/>
      <c r="L12" s="138">
        <v>0</v>
      </c>
      <c r="M12" s="139">
        <f t="shared" si="0"/>
        <v>0</v>
      </c>
      <c r="N12" s="179">
        <f t="shared" si="1"/>
        <v>0</v>
      </c>
      <c r="O12" s="141">
        <f t="shared" si="2"/>
        <v>0</v>
      </c>
      <c r="P12" s="143"/>
      <c r="Q12" s="6"/>
      <c r="R12" s="6"/>
    </row>
    <row r="13" spans="1:16287" ht="15.75" hidden="1" customHeight="1" x14ac:dyDescent="0.25">
      <c r="A13" s="132">
        <v>7</v>
      </c>
      <c r="B13" s="154" t="s">
        <v>444</v>
      </c>
      <c r="C13" s="154" t="s">
        <v>684</v>
      </c>
      <c r="D13" s="136"/>
      <c r="E13" s="137"/>
      <c r="F13" s="137">
        <v>947.47</v>
      </c>
      <c r="G13" s="135"/>
      <c r="H13" s="135"/>
      <c r="I13" s="135">
        <v>8</v>
      </c>
      <c r="J13" s="138"/>
      <c r="K13" s="138"/>
      <c r="L13" s="138">
        <v>8.4435391094177126E-3</v>
      </c>
      <c r="M13" s="139">
        <f t="shared" si="0"/>
        <v>0</v>
      </c>
      <c r="N13" s="179">
        <f t="shared" si="1"/>
        <v>0</v>
      </c>
      <c r="O13" s="141">
        <f t="shared" si="2"/>
        <v>0</v>
      </c>
      <c r="P13" s="171"/>
      <c r="Q13" s="6"/>
      <c r="R13" s="6"/>
    </row>
    <row r="14" spans="1:16287" ht="15.75" hidden="1" customHeight="1" x14ac:dyDescent="0.25">
      <c r="A14" s="132">
        <v>8</v>
      </c>
      <c r="B14" s="154" t="s">
        <v>193</v>
      </c>
      <c r="C14" s="154" t="s">
        <v>73</v>
      </c>
      <c r="D14" s="136"/>
      <c r="E14" s="137"/>
      <c r="F14" s="137">
        <v>0</v>
      </c>
      <c r="G14" s="135"/>
      <c r="H14" s="135"/>
      <c r="I14" s="135">
        <v>0</v>
      </c>
      <c r="J14" s="138"/>
      <c r="K14" s="138"/>
      <c r="L14" s="138">
        <v>0</v>
      </c>
      <c r="M14" s="139">
        <f t="shared" si="0"/>
        <v>0</v>
      </c>
      <c r="N14" s="179">
        <f t="shared" si="1"/>
        <v>0</v>
      </c>
      <c r="O14" s="141">
        <f t="shared" si="2"/>
        <v>0</v>
      </c>
      <c r="P14" s="146"/>
      <c r="Q14" s="6"/>
      <c r="R14" s="6"/>
    </row>
    <row r="15" spans="1:16287" ht="15.75" hidden="1" customHeight="1" x14ac:dyDescent="0.25">
      <c r="A15" s="132">
        <v>9</v>
      </c>
      <c r="B15" s="154" t="s">
        <v>850</v>
      </c>
      <c r="C15" s="154" t="s">
        <v>851</v>
      </c>
      <c r="D15" s="136"/>
      <c r="E15" s="137"/>
      <c r="F15" s="137">
        <v>87.2</v>
      </c>
      <c r="G15" s="135"/>
      <c r="H15" s="135"/>
      <c r="I15" s="135">
        <v>3</v>
      </c>
      <c r="J15" s="138"/>
      <c r="K15" s="138"/>
      <c r="L15" s="138">
        <v>3.4403669724770644E-2</v>
      </c>
      <c r="M15" s="139">
        <f t="shared" si="0"/>
        <v>0</v>
      </c>
      <c r="N15" s="179">
        <f t="shared" si="1"/>
        <v>0</v>
      </c>
      <c r="O15" s="141">
        <f t="shared" si="2"/>
        <v>0</v>
      </c>
      <c r="P15" s="171"/>
      <c r="Q15" s="6"/>
      <c r="R15" s="6"/>
    </row>
    <row r="16" spans="1:16287" ht="15.75" hidden="1" customHeight="1" x14ac:dyDescent="0.25">
      <c r="A16" s="132">
        <v>10</v>
      </c>
      <c r="B16" s="154" t="s">
        <v>852</v>
      </c>
      <c r="C16" s="154" t="s">
        <v>851</v>
      </c>
      <c r="D16" s="136"/>
      <c r="E16" s="137"/>
      <c r="F16" s="137">
        <v>43.53</v>
      </c>
      <c r="G16" s="135"/>
      <c r="H16" s="135"/>
      <c r="I16" s="135">
        <v>2</v>
      </c>
      <c r="J16" s="138"/>
      <c r="K16" s="138"/>
      <c r="L16" s="138">
        <v>4.5945325063174822E-2</v>
      </c>
      <c r="M16" s="139">
        <f t="shared" si="0"/>
        <v>0</v>
      </c>
      <c r="N16" s="179">
        <f t="shared" si="1"/>
        <v>0</v>
      </c>
      <c r="O16" s="141">
        <f t="shared" si="2"/>
        <v>0</v>
      </c>
      <c r="P16" s="171"/>
      <c r="Q16" s="6"/>
      <c r="R16" s="6"/>
    </row>
    <row r="17" spans="1:16" s="6" customFormat="1" ht="15.75" hidden="1" customHeight="1" x14ac:dyDescent="0.25">
      <c r="A17" s="132">
        <v>11</v>
      </c>
      <c r="B17" s="154" t="s">
        <v>853</v>
      </c>
      <c r="C17" s="154" t="s">
        <v>73</v>
      </c>
      <c r="D17" s="136"/>
      <c r="E17" s="137"/>
      <c r="F17" s="137">
        <v>0</v>
      </c>
      <c r="G17" s="135"/>
      <c r="H17" s="135"/>
      <c r="I17" s="135">
        <v>0</v>
      </c>
      <c r="J17" s="138"/>
      <c r="K17" s="138"/>
      <c r="L17" s="138">
        <v>0</v>
      </c>
      <c r="M17" s="139">
        <f t="shared" si="0"/>
        <v>0</v>
      </c>
      <c r="N17" s="179">
        <f t="shared" si="1"/>
        <v>0</v>
      </c>
      <c r="O17" s="141">
        <f t="shared" si="2"/>
        <v>0</v>
      </c>
      <c r="P17" s="146"/>
    </row>
    <row r="18" spans="1:16" s="6" customFormat="1" ht="31.5" hidden="1" x14ac:dyDescent="0.25">
      <c r="A18" s="132">
        <v>12</v>
      </c>
      <c r="B18" s="154" t="s">
        <v>854</v>
      </c>
      <c r="C18" s="154" t="s">
        <v>74</v>
      </c>
      <c r="D18" s="136"/>
      <c r="E18" s="137"/>
      <c r="F18" s="137">
        <v>0</v>
      </c>
      <c r="G18" s="135"/>
      <c r="H18" s="135"/>
      <c r="I18" s="135">
        <v>0</v>
      </c>
      <c r="J18" s="138"/>
      <c r="K18" s="138"/>
      <c r="L18" s="138">
        <v>0</v>
      </c>
      <c r="M18" s="139">
        <f t="shared" si="0"/>
        <v>0</v>
      </c>
      <c r="N18" s="179">
        <f t="shared" si="1"/>
        <v>0</v>
      </c>
      <c r="O18" s="141">
        <f t="shared" si="2"/>
        <v>0</v>
      </c>
      <c r="P18" s="146"/>
    </row>
    <row r="19" spans="1:16" s="6" customFormat="1" hidden="1" x14ac:dyDescent="0.25">
      <c r="A19" s="132">
        <v>13</v>
      </c>
      <c r="B19" s="154" t="s">
        <v>696</v>
      </c>
      <c r="C19" s="154" t="s">
        <v>74</v>
      </c>
      <c r="D19" s="136"/>
      <c r="E19" s="137"/>
      <c r="F19" s="137">
        <v>0</v>
      </c>
      <c r="G19" s="135"/>
      <c r="H19" s="135"/>
      <c r="I19" s="135">
        <v>0</v>
      </c>
      <c r="J19" s="138"/>
      <c r="K19" s="138"/>
      <c r="L19" s="138">
        <v>0</v>
      </c>
      <c r="M19" s="139">
        <f t="shared" si="0"/>
        <v>0</v>
      </c>
      <c r="N19" s="179">
        <f t="shared" si="1"/>
        <v>0</v>
      </c>
      <c r="O19" s="141">
        <f t="shared" si="2"/>
        <v>0</v>
      </c>
      <c r="P19" s="146"/>
    </row>
    <row r="20" spans="1:16" s="6" customFormat="1" ht="31.5" hidden="1" x14ac:dyDescent="0.25">
      <c r="A20" s="132">
        <v>14</v>
      </c>
      <c r="B20" s="154" t="s">
        <v>444</v>
      </c>
      <c r="C20" s="154" t="s">
        <v>851</v>
      </c>
      <c r="D20" s="136"/>
      <c r="E20" s="137"/>
      <c r="F20" s="137">
        <v>528.92999999999995</v>
      </c>
      <c r="G20" s="135"/>
      <c r="H20" s="135"/>
      <c r="I20" s="135">
        <v>5</v>
      </c>
      <c r="J20" s="138"/>
      <c r="K20" s="138"/>
      <c r="L20" s="138">
        <v>9.4530467169568755E-3</v>
      </c>
      <c r="M20" s="139">
        <f t="shared" si="0"/>
        <v>0</v>
      </c>
      <c r="N20" s="179">
        <f t="shared" si="1"/>
        <v>0</v>
      </c>
      <c r="O20" s="141">
        <f t="shared" si="2"/>
        <v>0</v>
      </c>
      <c r="P20" s="171"/>
    </row>
    <row r="21" spans="1:16" s="6" customFormat="1" hidden="1" x14ac:dyDescent="0.25">
      <c r="A21" s="132">
        <v>15</v>
      </c>
      <c r="B21" s="154" t="s">
        <v>855</v>
      </c>
      <c r="C21" s="154" t="s">
        <v>681</v>
      </c>
      <c r="D21" s="136"/>
      <c r="E21" s="137"/>
      <c r="F21" s="137">
        <v>27.57</v>
      </c>
      <c r="G21" s="135"/>
      <c r="H21" s="135"/>
      <c r="I21" s="135">
        <v>0</v>
      </c>
      <c r="J21" s="138"/>
      <c r="K21" s="138"/>
      <c r="L21" s="138">
        <v>0</v>
      </c>
      <c r="M21" s="139">
        <f t="shared" si="0"/>
        <v>0</v>
      </c>
      <c r="N21" s="179">
        <f t="shared" si="1"/>
        <v>0</v>
      </c>
      <c r="O21" s="141">
        <f t="shared" si="2"/>
        <v>0</v>
      </c>
      <c r="P21" s="146"/>
    </row>
    <row r="22" spans="1:16" s="6" customFormat="1" hidden="1" x14ac:dyDescent="0.25">
      <c r="A22" s="132">
        <v>16</v>
      </c>
      <c r="B22" s="154" t="s">
        <v>856</v>
      </c>
      <c r="C22" s="154" t="s">
        <v>681</v>
      </c>
      <c r="D22" s="136"/>
      <c r="E22" s="137"/>
      <c r="F22" s="137">
        <v>27.45</v>
      </c>
      <c r="G22" s="135"/>
      <c r="H22" s="135"/>
      <c r="I22" s="135">
        <v>0</v>
      </c>
      <c r="J22" s="138"/>
      <c r="K22" s="138"/>
      <c r="L22" s="138">
        <v>0</v>
      </c>
      <c r="M22" s="139">
        <f t="shared" si="0"/>
        <v>0</v>
      </c>
      <c r="N22" s="179">
        <f t="shared" si="1"/>
        <v>0</v>
      </c>
      <c r="O22" s="141">
        <f t="shared" si="2"/>
        <v>0</v>
      </c>
      <c r="P22" s="146"/>
    </row>
    <row r="23" spans="1:16" s="6" customFormat="1" hidden="1" x14ac:dyDescent="0.25">
      <c r="A23" s="132">
        <v>17</v>
      </c>
      <c r="B23" s="154" t="s">
        <v>857</v>
      </c>
      <c r="C23" s="154" t="s">
        <v>681</v>
      </c>
      <c r="D23" s="136"/>
      <c r="E23" s="137"/>
      <c r="F23" s="137">
        <v>28.07</v>
      </c>
      <c r="G23" s="135"/>
      <c r="H23" s="135"/>
      <c r="I23" s="135">
        <v>0</v>
      </c>
      <c r="J23" s="138"/>
      <c r="K23" s="138"/>
      <c r="L23" s="138">
        <v>0</v>
      </c>
      <c r="M23" s="139">
        <f t="shared" si="0"/>
        <v>0</v>
      </c>
      <c r="N23" s="179">
        <f t="shared" si="1"/>
        <v>0</v>
      </c>
      <c r="O23" s="141">
        <f t="shared" si="2"/>
        <v>0</v>
      </c>
      <c r="P23" s="146"/>
    </row>
    <row r="24" spans="1:16" s="6" customFormat="1" hidden="1" x14ac:dyDescent="0.25">
      <c r="A24" s="132">
        <v>18</v>
      </c>
      <c r="B24" s="154" t="s">
        <v>858</v>
      </c>
      <c r="C24" s="154" t="s">
        <v>681</v>
      </c>
      <c r="D24" s="136"/>
      <c r="E24" s="137"/>
      <c r="F24" s="137">
        <v>21.19</v>
      </c>
      <c r="G24" s="135"/>
      <c r="H24" s="135"/>
      <c r="I24" s="135">
        <v>0</v>
      </c>
      <c r="J24" s="138"/>
      <c r="K24" s="138"/>
      <c r="L24" s="138">
        <v>0</v>
      </c>
      <c r="M24" s="139">
        <f t="shared" si="0"/>
        <v>0</v>
      </c>
      <c r="N24" s="179">
        <f t="shared" si="1"/>
        <v>0</v>
      </c>
      <c r="O24" s="141">
        <f t="shared" si="2"/>
        <v>0</v>
      </c>
      <c r="P24" s="146"/>
    </row>
    <row r="25" spans="1:16" s="6" customFormat="1" hidden="1" x14ac:dyDescent="0.25">
      <c r="A25" s="132">
        <v>19</v>
      </c>
      <c r="B25" s="154" t="s">
        <v>859</v>
      </c>
      <c r="C25" s="154" t="s">
        <v>681</v>
      </c>
      <c r="D25" s="136"/>
      <c r="E25" s="137"/>
      <c r="F25" s="137">
        <v>11.02</v>
      </c>
      <c r="G25" s="135"/>
      <c r="H25" s="135"/>
      <c r="I25" s="135">
        <v>0</v>
      </c>
      <c r="J25" s="138"/>
      <c r="K25" s="138"/>
      <c r="L25" s="138">
        <v>0</v>
      </c>
      <c r="M25" s="139">
        <f t="shared" si="0"/>
        <v>0</v>
      </c>
      <c r="N25" s="179">
        <f t="shared" si="1"/>
        <v>0</v>
      </c>
      <c r="O25" s="141">
        <f t="shared" si="2"/>
        <v>0</v>
      </c>
      <c r="P25" s="146"/>
    </row>
    <row r="26" spans="1:16" s="6" customFormat="1" ht="31.5" hidden="1" x14ac:dyDescent="0.25">
      <c r="A26" s="132">
        <v>20</v>
      </c>
      <c r="B26" s="154" t="s">
        <v>176</v>
      </c>
      <c r="C26" s="154" t="s">
        <v>681</v>
      </c>
      <c r="D26" s="136"/>
      <c r="E26" s="137"/>
      <c r="F26" s="137">
        <v>21.16</v>
      </c>
      <c r="G26" s="135"/>
      <c r="H26" s="135"/>
      <c r="I26" s="135">
        <v>0</v>
      </c>
      <c r="J26" s="138"/>
      <c r="K26" s="138"/>
      <c r="L26" s="138">
        <v>0</v>
      </c>
      <c r="M26" s="139">
        <f t="shared" si="0"/>
        <v>0</v>
      </c>
      <c r="N26" s="179">
        <f t="shared" si="1"/>
        <v>0</v>
      </c>
      <c r="O26" s="141">
        <f t="shared" si="2"/>
        <v>0</v>
      </c>
      <c r="P26" s="146"/>
    </row>
    <row r="27" spans="1:16" s="6" customFormat="1" ht="31.5" hidden="1" x14ac:dyDescent="0.25">
      <c r="A27" s="132">
        <v>21</v>
      </c>
      <c r="B27" s="154" t="s">
        <v>685</v>
      </c>
      <c r="C27" s="154" t="s">
        <v>681</v>
      </c>
      <c r="D27" s="136"/>
      <c r="E27" s="137"/>
      <c r="F27" s="137">
        <v>0</v>
      </c>
      <c r="G27" s="135"/>
      <c r="H27" s="135"/>
      <c r="I27" s="135">
        <v>0</v>
      </c>
      <c r="J27" s="138"/>
      <c r="K27" s="138"/>
      <c r="L27" s="138">
        <v>0</v>
      </c>
      <c r="M27" s="139">
        <f t="shared" si="0"/>
        <v>0</v>
      </c>
      <c r="N27" s="179">
        <f t="shared" si="1"/>
        <v>0</v>
      </c>
      <c r="O27" s="141">
        <f t="shared" si="2"/>
        <v>0</v>
      </c>
      <c r="P27" s="146"/>
    </row>
    <row r="28" spans="1:16" s="6" customFormat="1" ht="31.5" hidden="1" x14ac:dyDescent="0.25">
      <c r="A28" s="132">
        <v>22</v>
      </c>
      <c r="B28" s="154" t="s">
        <v>686</v>
      </c>
      <c r="C28" s="154" t="s">
        <v>681</v>
      </c>
      <c r="D28" s="136"/>
      <c r="E28" s="137"/>
      <c r="F28" s="137">
        <v>9.5299999999999994</v>
      </c>
      <c r="G28" s="135"/>
      <c r="H28" s="135"/>
      <c r="I28" s="135">
        <v>0</v>
      </c>
      <c r="J28" s="138"/>
      <c r="K28" s="138"/>
      <c r="L28" s="138">
        <v>0</v>
      </c>
      <c r="M28" s="139">
        <f t="shared" si="0"/>
        <v>0</v>
      </c>
      <c r="N28" s="179">
        <f t="shared" si="1"/>
        <v>0</v>
      </c>
      <c r="O28" s="141">
        <f t="shared" si="2"/>
        <v>0</v>
      </c>
      <c r="P28" s="146"/>
    </row>
    <row r="29" spans="1:16" s="6" customFormat="1" ht="47.25" hidden="1" x14ac:dyDescent="0.25">
      <c r="A29" s="132">
        <v>23</v>
      </c>
      <c r="B29" s="154" t="s">
        <v>687</v>
      </c>
      <c r="C29" s="154" t="s">
        <v>681</v>
      </c>
      <c r="D29" s="136"/>
      <c r="E29" s="137"/>
      <c r="F29" s="137">
        <v>0</v>
      </c>
      <c r="G29" s="135"/>
      <c r="H29" s="135"/>
      <c r="I29" s="135">
        <v>0</v>
      </c>
      <c r="J29" s="138"/>
      <c r="K29" s="138"/>
      <c r="L29" s="138">
        <v>0</v>
      </c>
      <c r="M29" s="139">
        <f t="shared" si="0"/>
        <v>0</v>
      </c>
      <c r="N29" s="179">
        <f t="shared" si="1"/>
        <v>0</v>
      </c>
      <c r="O29" s="141">
        <f t="shared" si="2"/>
        <v>0</v>
      </c>
      <c r="P29" s="146"/>
    </row>
    <row r="30" spans="1:16" s="6" customFormat="1" ht="31.5" hidden="1" x14ac:dyDescent="0.25">
      <c r="A30" s="132">
        <v>24</v>
      </c>
      <c r="B30" s="154" t="s">
        <v>688</v>
      </c>
      <c r="C30" s="154" t="s">
        <v>681</v>
      </c>
      <c r="D30" s="136"/>
      <c r="E30" s="137"/>
      <c r="F30" s="137">
        <v>45.72</v>
      </c>
      <c r="G30" s="135"/>
      <c r="H30" s="135"/>
      <c r="I30" s="135">
        <v>0</v>
      </c>
      <c r="J30" s="138"/>
      <c r="K30" s="138"/>
      <c r="L30" s="138">
        <v>0</v>
      </c>
      <c r="M30" s="139">
        <f t="shared" si="0"/>
        <v>0</v>
      </c>
      <c r="N30" s="179">
        <f t="shared" si="1"/>
        <v>0</v>
      </c>
      <c r="O30" s="141">
        <f t="shared" si="2"/>
        <v>0</v>
      </c>
      <c r="P30" s="146"/>
    </row>
    <row r="31" spans="1:16" s="6" customFormat="1" ht="31.5" hidden="1" x14ac:dyDescent="0.25">
      <c r="A31" s="132">
        <v>25</v>
      </c>
      <c r="B31" s="154" t="s">
        <v>798</v>
      </c>
      <c r="C31" s="154" t="s">
        <v>681</v>
      </c>
      <c r="D31" s="136"/>
      <c r="E31" s="137"/>
      <c r="F31" s="137">
        <v>0</v>
      </c>
      <c r="G31" s="135"/>
      <c r="H31" s="135"/>
      <c r="I31" s="135">
        <v>0</v>
      </c>
      <c r="J31" s="138"/>
      <c r="K31" s="138"/>
      <c r="L31" s="138">
        <v>0</v>
      </c>
      <c r="M31" s="139">
        <f t="shared" si="0"/>
        <v>0</v>
      </c>
      <c r="N31" s="179">
        <f t="shared" si="1"/>
        <v>0</v>
      </c>
      <c r="O31" s="141">
        <f t="shared" si="2"/>
        <v>0</v>
      </c>
      <c r="P31" s="146"/>
    </row>
    <row r="32" spans="1:16" s="6" customFormat="1" ht="31.5" hidden="1" x14ac:dyDescent="0.25">
      <c r="A32" s="132">
        <v>26</v>
      </c>
      <c r="B32" s="154" t="s">
        <v>689</v>
      </c>
      <c r="C32" s="154" t="s">
        <v>681</v>
      </c>
      <c r="D32" s="136"/>
      <c r="E32" s="137"/>
      <c r="F32" s="137">
        <v>0</v>
      </c>
      <c r="G32" s="135"/>
      <c r="H32" s="135"/>
      <c r="I32" s="135">
        <v>0</v>
      </c>
      <c r="J32" s="138"/>
      <c r="K32" s="138"/>
      <c r="L32" s="138">
        <v>0</v>
      </c>
      <c r="M32" s="139">
        <f t="shared" si="0"/>
        <v>0</v>
      </c>
      <c r="N32" s="179">
        <f t="shared" si="1"/>
        <v>0</v>
      </c>
      <c r="O32" s="141">
        <f t="shared" si="2"/>
        <v>0</v>
      </c>
      <c r="P32" s="146"/>
    </row>
    <row r="33" spans="1:16" s="6" customFormat="1" ht="31.5" hidden="1" x14ac:dyDescent="0.25">
      <c r="A33" s="132">
        <v>27</v>
      </c>
      <c r="B33" s="154" t="s">
        <v>860</v>
      </c>
      <c r="C33" s="154" t="s">
        <v>681</v>
      </c>
      <c r="D33" s="136"/>
      <c r="E33" s="137"/>
      <c r="F33" s="137">
        <v>0</v>
      </c>
      <c r="G33" s="135"/>
      <c r="H33" s="135"/>
      <c r="I33" s="135">
        <v>0</v>
      </c>
      <c r="J33" s="138"/>
      <c r="K33" s="138"/>
      <c r="L33" s="138">
        <v>0</v>
      </c>
      <c r="M33" s="139">
        <f t="shared" si="0"/>
        <v>0</v>
      </c>
      <c r="N33" s="179">
        <f t="shared" si="1"/>
        <v>0</v>
      </c>
      <c r="O33" s="141">
        <f t="shared" si="2"/>
        <v>0</v>
      </c>
      <c r="P33" s="146"/>
    </row>
    <row r="34" spans="1:16" s="6" customFormat="1" hidden="1" x14ac:dyDescent="0.25">
      <c r="A34" s="132">
        <v>28</v>
      </c>
      <c r="B34" s="154" t="s">
        <v>690</v>
      </c>
      <c r="C34" s="154" t="s">
        <v>681</v>
      </c>
      <c r="D34" s="136"/>
      <c r="E34" s="137"/>
      <c r="F34" s="137">
        <v>68.53</v>
      </c>
      <c r="G34" s="135"/>
      <c r="H34" s="135"/>
      <c r="I34" s="135">
        <v>0</v>
      </c>
      <c r="J34" s="138"/>
      <c r="K34" s="138"/>
      <c r="L34" s="138">
        <v>0</v>
      </c>
      <c r="M34" s="139">
        <f t="shared" si="0"/>
        <v>0</v>
      </c>
      <c r="N34" s="179">
        <f t="shared" si="1"/>
        <v>0</v>
      </c>
      <c r="O34" s="141">
        <f t="shared" si="2"/>
        <v>0</v>
      </c>
      <c r="P34" s="146"/>
    </row>
    <row r="35" spans="1:16" s="6" customFormat="1" hidden="1" x14ac:dyDescent="0.25">
      <c r="A35" s="132">
        <v>29</v>
      </c>
      <c r="B35" s="154" t="s">
        <v>2</v>
      </c>
      <c r="C35" s="154" t="s">
        <v>681</v>
      </c>
      <c r="D35" s="136"/>
      <c r="E35" s="137"/>
      <c r="F35" s="137">
        <v>0</v>
      </c>
      <c r="G35" s="135"/>
      <c r="H35" s="135"/>
      <c r="I35" s="135">
        <v>0</v>
      </c>
      <c r="J35" s="138"/>
      <c r="K35" s="138"/>
      <c r="L35" s="138">
        <v>0</v>
      </c>
      <c r="M35" s="139">
        <f t="shared" si="0"/>
        <v>0</v>
      </c>
      <c r="N35" s="179">
        <f t="shared" si="1"/>
        <v>0</v>
      </c>
      <c r="O35" s="141">
        <f t="shared" si="2"/>
        <v>0</v>
      </c>
      <c r="P35" s="146"/>
    </row>
    <row r="36" spans="1:16" s="6" customFormat="1" ht="31.5" hidden="1" x14ac:dyDescent="0.25">
      <c r="A36" s="132">
        <v>30</v>
      </c>
      <c r="B36" s="154" t="s">
        <v>118</v>
      </c>
      <c r="C36" s="154" t="s">
        <v>681</v>
      </c>
      <c r="D36" s="136"/>
      <c r="E36" s="137"/>
      <c r="F36" s="137">
        <v>29.44</v>
      </c>
      <c r="G36" s="135"/>
      <c r="H36" s="135"/>
      <c r="I36" s="135">
        <v>0</v>
      </c>
      <c r="J36" s="138"/>
      <c r="K36" s="138"/>
      <c r="L36" s="138">
        <v>0</v>
      </c>
      <c r="M36" s="139">
        <f t="shared" si="0"/>
        <v>0</v>
      </c>
      <c r="N36" s="179">
        <f t="shared" si="1"/>
        <v>0</v>
      </c>
      <c r="O36" s="141">
        <f t="shared" si="2"/>
        <v>0</v>
      </c>
      <c r="P36" s="146"/>
    </row>
    <row r="37" spans="1:16" s="6" customFormat="1" ht="31.5" hidden="1" x14ac:dyDescent="0.25">
      <c r="A37" s="132">
        <v>31</v>
      </c>
      <c r="B37" s="154" t="s">
        <v>115</v>
      </c>
      <c r="C37" s="154" t="s">
        <v>681</v>
      </c>
      <c r="D37" s="136"/>
      <c r="E37" s="137"/>
      <c r="F37" s="137">
        <v>110.43</v>
      </c>
      <c r="G37" s="135"/>
      <c r="H37" s="135"/>
      <c r="I37" s="135">
        <v>0</v>
      </c>
      <c r="J37" s="138"/>
      <c r="K37" s="138"/>
      <c r="L37" s="138">
        <v>0</v>
      </c>
      <c r="M37" s="139">
        <f t="shared" si="0"/>
        <v>0</v>
      </c>
      <c r="N37" s="179">
        <f t="shared" si="1"/>
        <v>0</v>
      </c>
      <c r="O37" s="141">
        <f t="shared" si="2"/>
        <v>0</v>
      </c>
      <c r="P37" s="146"/>
    </row>
    <row r="38" spans="1:16" s="6" customFormat="1" hidden="1" x14ac:dyDescent="0.25">
      <c r="A38" s="132">
        <v>32</v>
      </c>
      <c r="B38" s="154" t="s">
        <v>117</v>
      </c>
      <c r="C38" s="154" t="s">
        <v>681</v>
      </c>
      <c r="D38" s="136"/>
      <c r="E38" s="137"/>
      <c r="F38" s="137">
        <v>0</v>
      </c>
      <c r="G38" s="135"/>
      <c r="H38" s="135"/>
      <c r="I38" s="135">
        <v>0</v>
      </c>
      <c r="J38" s="138"/>
      <c r="K38" s="138"/>
      <c r="L38" s="138">
        <v>0</v>
      </c>
      <c r="M38" s="139">
        <f t="shared" si="0"/>
        <v>0</v>
      </c>
      <c r="N38" s="179">
        <f t="shared" si="1"/>
        <v>0</v>
      </c>
      <c r="O38" s="141">
        <f t="shared" si="2"/>
        <v>0</v>
      </c>
      <c r="P38" s="146"/>
    </row>
    <row r="39" spans="1:16" s="6" customFormat="1" hidden="1" x14ac:dyDescent="0.25">
      <c r="A39" s="132">
        <v>33</v>
      </c>
      <c r="B39" s="154" t="s">
        <v>199</v>
      </c>
      <c r="C39" s="154" t="s">
        <v>681</v>
      </c>
      <c r="D39" s="136"/>
      <c r="E39" s="137"/>
      <c r="F39" s="137">
        <v>0</v>
      </c>
      <c r="G39" s="135"/>
      <c r="H39" s="135"/>
      <c r="I39" s="135">
        <v>0</v>
      </c>
      <c r="J39" s="138"/>
      <c r="K39" s="138"/>
      <c r="L39" s="138">
        <v>0</v>
      </c>
      <c r="M39" s="139">
        <f t="shared" si="0"/>
        <v>0</v>
      </c>
      <c r="N39" s="179">
        <f t="shared" si="1"/>
        <v>0</v>
      </c>
      <c r="O39" s="141">
        <f t="shared" si="2"/>
        <v>0</v>
      </c>
      <c r="P39" s="146"/>
    </row>
    <row r="40" spans="1:16" s="6" customFormat="1" ht="31.5" hidden="1" x14ac:dyDescent="0.25">
      <c r="A40" s="132">
        <v>34</v>
      </c>
      <c r="B40" s="154" t="s">
        <v>691</v>
      </c>
      <c r="C40" s="154" t="s">
        <v>681</v>
      </c>
      <c r="D40" s="136"/>
      <c r="E40" s="137"/>
      <c r="F40" s="137">
        <v>0</v>
      </c>
      <c r="G40" s="135"/>
      <c r="H40" s="135"/>
      <c r="I40" s="135">
        <v>0</v>
      </c>
      <c r="J40" s="138"/>
      <c r="K40" s="138"/>
      <c r="L40" s="138">
        <v>0</v>
      </c>
      <c r="M40" s="139">
        <f t="shared" si="0"/>
        <v>0</v>
      </c>
      <c r="N40" s="179">
        <f t="shared" si="1"/>
        <v>0</v>
      </c>
      <c r="O40" s="141">
        <f t="shared" si="2"/>
        <v>0</v>
      </c>
      <c r="P40" s="146"/>
    </row>
    <row r="41" spans="1:16" s="6" customFormat="1" hidden="1" x14ac:dyDescent="0.25">
      <c r="A41" s="132">
        <v>35</v>
      </c>
      <c r="B41" s="154" t="s">
        <v>196</v>
      </c>
      <c r="C41" s="154" t="s">
        <v>681</v>
      </c>
      <c r="D41" s="136"/>
      <c r="E41" s="137"/>
      <c r="F41" s="137">
        <v>0</v>
      </c>
      <c r="G41" s="135"/>
      <c r="H41" s="135"/>
      <c r="I41" s="135">
        <v>0</v>
      </c>
      <c r="J41" s="138"/>
      <c r="K41" s="138"/>
      <c r="L41" s="138">
        <v>0</v>
      </c>
      <c r="M41" s="139">
        <f t="shared" si="0"/>
        <v>0</v>
      </c>
      <c r="N41" s="179">
        <f t="shared" si="1"/>
        <v>0</v>
      </c>
      <c r="O41" s="141">
        <f t="shared" si="2"/>
        <v>0</v>
      </c>
      <c r="P41" s="146"/>
    </row>
    <row r="42" spans="1:16" s="6" customFormat="1" hidden="1" x14ac:dyDescent="0.25">
      <c r="A42" s="132">
        <v>36</v>
      </c>
      <c r="B42" s="154" t="s">
        <v>116</v>
      </c>
      <c r="C42" s="154" t="s">
        <v>681</v>
      </c>
      <c r="D42" s="136"/>
      <c r="E42" s="137"/>
      <c r="F42" s="137">
        <v>0</v>
      </c>
      <c r="G42" s="135"/>
      <c r="H42" s="135"/>
      <c r="I42" s="135">
        <v>0</v>
      </c>
      <c r="J42" s="138"/>
      <c r="K42" s="138"/>
      <c r="L42" s="138">
        <v>0</v>
      </c>
      <c r="M42" s="139">
        <f t="shared" si="0"/>
        <v>0</v>
      </c>
      <c r="N42" s="179">
        <f t="shared" si="1"/>
        <v>0</v>
      </c>
      <c r="O42" s="141">
        <f t="shared" si="2"/>
        <v>0</v>
      </c>
      <c r="P42" s="146"/>
    </row>
    <row r="43" spans="1:16" s="6" customFormat="1" ht="31.5" hidden="1" x14ac:dyDescent="0.25">
      <c r="A43" s="132">
        <v>37</v>
      </c>
      <c r="B43" s="154" t="s">
        <v>126</v>
      </c>
      <c r="C43" s="154" t="s">
        <v>681</v>
      </c>
      <c r="D43" s="136"/>
      <c r="E43" s="137"/>
      <c r="F43" s="137">
        <v>0</v>
      </c>
      <c r="G43" s="135"/>
      <c r="H43" s="135"/>
      <c r="I43" s="135">
        <v>0</v>
      </c>
      <c r="J43" s="138"/>
      <c r="K43" s="138"/>
      <c r="L43" s="138">
        <v>0</v>
      </c>
      <c r="M43" s="139">
        <f t="shared" si="0"/>
        <v>0</v>
      </c>
      <c r="N43" s="179">
        <f t="shared" si="1"/>
        <v>0</v>
      </c>
      <c r="O43" s="141">
        <f t="shared" si="2"/>
        <v>0</v>
      </c>
      <c r="P43" s="146"/>
    </row>
    <row r="44" spans="1:16" s="6" customFormat="1" ht="31.5" hidden="1" x14ac:dyDescent="0.25">
      <c r="A44" s="132">
        <v>38</v>
      </c>
      <c r="B44" s="154" t="s">
        <v>88</v>
      </c>
      <c r="C44" s="154" t="s">
        <v>681</v>
      </c>
      <c r="D44" s="136"/>
      <c r="E44" s="137"/>
      <c r="F44" s="137">
        <v>73.3</v>
      </c>
      <c r="G44" s="135"/>
      <c r="H44" s="135"/>
      <c r="I44" s="135">
        <v>0</v>
      </c>
      <c r="J44" s="138"/>
      <c r="K44" s="138"/>
      <c r="L44" s="138">
        <v>0</v>
      </c>
      <c r="M44" s="139">
        <f t="shared" si="0"/>
        <v>0</v>
      </c>
      <c r="N44" s="179">
        <f t="shared" si="1"/>
        <v>0</v>
      </c>
      <c r="O44" s="141">
        <f t="shared" si="2"/>
        <v>0</v>
      </c>
      <c r="P44" s="146"/>
    </row>
    <row r="45" spans="1:16" s="6" customFormat="1" ht="31.5" hidden="1" x14ac:dyDescent="0.25">
      <c r="A45" s="132">
        <v>39</v>
      </c>
      <c r="B45" s="154" t="s">
        <v>799</v>
      </c>
      <c r="C45" s="154" t="s">
        <v>681</v>
      </c>
      <c r="D45" s="136"/>
      <c r="E45" s="137"/>
      <c r="F45" s="137">
        <v>24.51</v>
      </c>
      <c r="G45" s="135"/>
      <c r="H45" s="135"/>
      <c r="I45" s="135">
        <v>0</v>
      </c>
      <c r="J45" s="138"/>
      <c r="K45" s="138"/>
      <c r="L45" s="138">
        <v>0</v>
      </c>
      <c r="M45" s="139">
        <f t="shared" si="0"/>
        <v>0</v>
      </c>
      <c r="N45" s="179">
        <f t="shared" si="1"/>
        <v>0</v>
      </c>
      <c r="O45" s="141">
        <f t="shared" si="2"/>
        <v>0</v>
      </c>
      <c r="P45" s="146"/>
    </row>
    <row r="46" spans="1:16" s="6" customFormat="1" hidden="1" x14ac:dyDescent="0.25">
      <c r="A46" s="132">
        <v>40</v>
      </c>
      <c r="B46" s="154" t="s">
        <v>692</v>
      </c>
      <c r="C46" s="154" t="s">
        <v>681</v>
      </c>
      <c r="D46" s="136"/>
      <c r="E46" s="137"/>
      <c r="F46" s="137">
        <v>15.05</v>
      </c>
      <c r="G46" s="135"/>
      <c r="H46" s="135"/>
      <c r="I46" s="135">
        <v>0</v>
      </c>
      <c r="J46" s="138"/>
      <c r="K46" s="138"/>
      <c r="L46" s="138">
        <v>0</v>
      </c>
      <c r="M46" s="139">
        <f t="shared" si="0"/>
        <v>0</v>
      </c>
      <c r="N46" s="179">
        <f t="shared" si="1"/>
        <v>0</v>
      </c>
      <c r="O46" s="141">
        <f t="shared" si="2"/>
        <v>0</v>
      </c>
      <c r="P46" s="146"/>
    </row>
    <row r="47" spans="1:16" s="6" customFormat="1" ht="31.5" hidden="1" x14ac:dyDescent="0.25">
      <c r="A47" s="132">
        <v>41</v>
      </c>
      <c r="B47" s="154" t="s">
        <v>133</v>
      </c>
      <c r="C47" s="154" t="s">
        <v>681</v>
      </c>
      <c r="D47" s="136"/>
      <c r="E47" s="137"/>
      <c r="F47" s="137">
        <v>0</v>
      </c>
      <c r="G47" s="135"/>
      <c r="H47" s="135"/>
      <c r="I47" s="135">
        <v>0</v>
      </c>
      <c r="J47" s="138"/>
      <c r="K47" s="138"/>
      <c r="L47" s="138">
        <v>0</v>
      </c>
      <c r="M47" s="139">
        <f t="shared" si="0"/>
        <v>0</v>
      </c>
      <c r="N47" s="179">
        <f t="shared" si="1"/>
        <v>0</v>
      </c>
      <c r="O47" s="141">
        <f t="shared" si="2"/>
        <v>0</v>
      </c>
      <c r="P47" s="146"/>
    </row>
    <row r="48" spans="1:16" s="6" customFormat="1" hidden="1" x14ac:dyDescent="0.25">
      <c r="A48" s="132">
        <v>42</v>
      </c>
      <c r="B48" s="154" t="s">
        <v>444</v>
      </c>
      <c r="C48" s="154" t="s">
        <v>681</v>
      </c>
      <c r="D48" s="136"/>
      <c r="E48" s="137"/>
      <c r="F48" s="137">
        <v>0</v>
      </c>
      <c r="G48" s="135"/>
      <c r="H48" s="135"/>
      <c r="I48" s="135">
        <v>0</v>
      </c>
      <c r="J48" s="138"/>
      <c r="K48" s="138"/>
      <c r="L48" s="138">
        <v>0</v>
      </c>
      <c r="M48" s="139">
        <f t="shared" si="0"/>
        <v>0</v>
      </c>
      <c r="N48" s="179">
        <f t="shared" si="1"/>
        <v>0</v>
      </c>
      <c r="O48" s="141">
        <f t="shared" si="2"/>
        <v>0</v>
      </c>
      <c r="P48" s="146"/>
    </row>
    <row r="49" spans="1:16" s="6" customFormat="1" hidden="1" x14ac:dyDescent="0.25">
      <c r="A49" s="132">
        <v>43</v>
      </c>
      <c r="B49" s="154" t="s">
        <v>861</v>
      </c>
      <c r="C49" s="154" t="s">
        <v>672</v>
      </c>
      <c r="D49" s="136"/>
      <c r="E49" s="137"/>
      <c r="F49" s="137">
        <v>104.55</v>
      </c>
      <c r="G49" s="135"/>
      <c r="H49" s="135"/>
      <c r="I49" s="135">
        <v>0</v>
      </c>
      <c r="J49" s="138"/>
      <c r="K49" s="138"/>
      <c r="L49" s="138">
        <v>0</v>
      </c>
      <c r="M49" s="139">
        <f t="shared" si="0"/>
        <v>0</v>
      </c>
      <c r="N49" s="179">
        <f t="shared" si="1"/>
        <v>0</v>
      </c>
      <c r="O49" s="141">
        <f t="shared" si="2"/>
        <v>0</v>
      </c>
      <c r="P49" s="146"/>
    </row>
    <row r="50" spans="1:16" s="6" customFormat="1" ht="31.5" hidden="1" x14ac:dyDescent="0.25">
      <c r="A50" s="132">
        <v>44</v>
      </c>
      <c r="B50" s="154" t="s">
        <v>134</v>
      </c>
      <c r="C50" s="154" t="s">
        <v>672</v>
      </c>
      <c r="D50" s="136"/>
      <c r="E50" s="137"/>
      <c r="F50" s="137">
        <v>25.64</v>
      </c>
      <c r="G50" s="135"/>
      <c r="H50" s="135"/>
      <c r="I50" s="135">
        <v>2</v>
      </c>
      <c r="J50" s="138"/>
      <c r="K50" s="138"/>
      <c r="L50" s="138">
        <v>7.8003120124804995E-2</v>
      </c>
      <c r="M50" s="139">
        <f t="shared" si="0"/>
        <v>0</v>
      </c>
      <c r="N50" s="179">
        <f t="shared" si="1"/>
        <v>0</v>
      </c>
      <c r="O50" s="141">
        <f t="shared" si="2"/>
        <v>0</v>
      </c>
      <c r="P50" s="171"/>
    </row>
    <row r="51" spans="1:16" s="6" customFormat="1" ht="31.5" hidden="1" x14ac:dyDescent="0.25">
      <c r="A51" s="132">
        <v>45</v>
      </c>
      <c r="B51" s="154" t="s">
        <v>48</v>
      </c>
      <c r="C51" s="154" t="s">
        <v>672</v>
      </c>
      <c r="D51" s="136"/>
      <c r="E51" s="137"/>
      <c r="F51" s="137">
        <v>0</v>
      </c>
      <c r="G51" s="135"/>
      <c r="H51" s="135"/>
      <c r="I51" s="135">
        <v>0</v>
      </c>
      <c r="J51" s="138"/>
      <c r="K51" s="138"/>
      <c r="L51" s="138">
        <v>0</v>
      </c>
      <c r="M51" s="139">
        <f t="shared" si="0"/>
        <v>0</v>
      </c>
      <c r="N51" s="179">
        <f t="shared" si="1"/>
        <v>0</v>
      </c>
      <c r="O51" s="141">
        <f t="shared" si="2"/>
        <v>0</v>
      </c>
      <c r="P51" s="146"/>
    </row>
    <row r="52" spans="1:16" s="6" customFormat="1" hidden="1" x14ac:dyDescent="0.25">
      <c r="A52" s="132">
        <v>46</v>
      </c>
      <c r="B52" s="154" t="s">
        <v>7</v>
      </c>
      <c r="C52" s="154" t="s">
        <v>672</v>
      </c>
      <c r="D52" s="136"/>
      <c r="E52" s="137"/>
      <c r="F52" s="137">
        <v>17.600000000000001</v>
      </c>
      <c r="G52" s="135"/>
      <c r="H52" s="135"/>
      <c r="I52" s="135">
        <v>1</v>
      </c>
      <c r="J52" s="138"/>
      <c r="K52" s="138"/>
      <c r="L52" s="138">
        <v>5.6818181818181816E-2</v>
      </c>
      <c r="M52" s="139">
        <f t="shared" si="0"/>
        <v>0</v>
      </c>
      <c r="N52" s="179">
        <f t="shared" si="1"/>
        <v>0</v>
      </c>
      <c r="O52" s="141">
        <f t="shared" si="2"/>
        <v>0</v>
      </c>
      <c r="P52" s="171"/>
    </row>
    <row r="53" spans="1:16" s="6" customFormat="1" ht="47.25" hidden="1" x14ac:dyDescent="0.25">
      <c r="A53" s="132">
        <v>47</v>
      </c>
      <c r="B53" s="154" t="s">
        <v>288</v>
      </c>
      <c r="C53" s="154" t="s">
        <v>672</v>
      </c>
      <c r="D53" s="136"/>
      <c r="E53" s="137"/>
      <c r="F53" s="137">
        <v>0</v>
      </c>
      <c r="G53" s="135"/>
      <c r="H53" s="135"/>
      <c r="I53" s="135">
        <v>0</v>
      </c>
      <c r="J53" s="138"/>
      <c r="K53" s="138"/>
      <c r="L53" s="138">
        <v>0</v>
      </c>
      <c r="M53" s="139">
        <f t="shared" si="0"/>
        <v>0</v>
      </c>
      <c r="N53" s="179">
        <f t="shared" si="1"/>
        <v>0</v>
      </c>
      <c r="O53" s="141">
        <f t="shared" si="2"/>
        <v>0</v>
      </c>
      <c r="P53" s="146"/>
    </row>
    <row r="54" spans="1:16" s="6" customFormat="1" hidden="1" x14ac:dyDescent="0.25">
      <c r="A54" s="132">
        <v>48</v>
      </c>
      <c r="B54" s="154" t="s">
        <v>2</v>
      </c>
      <c r="C54" s="154" t="s">
        <v>672</v>
      </c>
      <c r="D54" s="136"/>
      <c r="E54" s="137"/>
      <c r="F54" s="137">
        <v>0</v>
      </c>
      <c r="G54" s="135"/>
      <c r="H54" s="135"/>
      <c r="I54" s="135">
        <v>0</v>
      </c>
      <c r="J54" s="138"/>
      <c r="K54" s="138"/>
      <c r="L54" s="138">
        <v>0</v>
      </c>
      <c r="M54" s="139">
        <f t="shared" si="0"/>
        <v>0</v>
      </c>
      <c r="N54" s="179">
        <f t="shared" si="1"/>
        <v>0</v>
      </c>
      <c r="O54" s="141">
        <f t="shared" si="2"/>
        <v>0</v>
      </c>
      <c r="P54" s="146"/>
    </row>
    <row r="55" spans="1:16" s="6" customFormat="1" ht="31.5" hidden="1" x14ac:dyDescent="0.25">
      <c r="A55" s="132">
        <v>49</v>
      </c>
      <c r="B55" s="154" t="s">
        <v>89</v>
      </c>
      <c r="C55" s="154" t="s">
        <v>672</v>
      </c>
      <c r="D55" s="136"/>
      <c r="E55" s="137"/>
      <c r="F55" s="137">
        <v>0</v>
      </c>
      <c r="G55" s="135"/>
      <c r="H55" s="135"/>
      <c r="I55" s="135">
        <v>0</v>
      </c>
      <c r="J55" s="138"/>
      <c r="K55" s="138"/>
      <c r="L55" s="138">
        <v>0</v>
      </c>
      <c r="M55" s="139">
        <f t="shared" si="0"/>
        <v>0</v>
      </c>
      <c r="N55" s="179">
        <f t="shared" si="1"/>
        <v>0</v>
      </c>
      <c r="O55" s="141">
        <f t="shared" si="2"/>
        <v>0</v>
      </c>
      <c r="P55" s="146"/>
    </row>
    <row r="56" spans="1:16" s="6" customFormat="1" ht="47.25" hidden="1" x14ac:dyDescent="0.25">
      <c r="A56" s="132">
        <v>50</v>
      </c>
      <c r="B56" s="154" t="s">
        <v>86</v>
      </c>
      <c r="C56" s="154" t="s">
        <v>672</v>
      </c>
      <c r="D56" s="136"/>
      <c r="E56" s="137"/>
      <c r="F56" s="137">
        <v>43.33</v>
      </c>
      <c r="G56" s="135"/>
      <c r="H56" s="135"/>
      <c r="I56" s="135">
        <v>0</v>
      </c>
      <c r="J56" s="138"/>
      <c r="K56" s="138"/>
      <c r="L56" s="138">
        <v>0</v>
      </c>
      <c r="M56" s="139">
        <f t="shared" si="0"/>
        <v>0</v>
      </c>
      <c r="N56" s="179">
        <f t="shared" si="1"/>
        <v>0</v>
      </c>
      <c r="O56" s="141">
        <f t="shared" si="2"/>
        <v>0</v>
      </c>
      <c r="P56" s="146"/>
    </row>
    <row r="57" spans="1:16" s="6" customFormat="1" hidden="1" x14ac:dyDescent="0.25">
      <c r="A57" s="132">
        <v>51</v>
      </c>
      <c r="B57" s="154" t="s">
        <v>444</v>
      </c>
      <c r="C57" s="154" t="s">
        <v>672</v>
      </c>
      <c r="D57" s="136"/>
      <c r="E57" s="137"/>
      <c r="F57" s="137">
        <v>340.63</v>
      </c>
      <c r="G57" s="135"/>
      <c r="H57" s="135"/>
      <c r="I57" s="135">
        <v>3</v>
      </c>
      <c r="J57" s="138"/>
      <c r="K57" s="138"/>
      <c r="L57" s="138">
        <v>8.8072101693920084E-3</v>
      </c>
      <c r="M57" s="139">
        <f t="shared" si="0"/>
        <v>0</v>
      </c>
      <c r="N57" s="179">
        <f t="shared" si="1"/>
        <v>0</v>
      </c>
      <c r="O57" s="141">
        <f t="shared" si="2"/>
        <v>0</v>
      </c>
      <c r="P57" s="171"/>
    </row>
    <row r="58" spans="1:16" s="6" customFormat="1" ht="31.5" hidden="1" x14ac:dyDescent="0.25">
      <c r="A58" s="132">
        <v>52</v>
      </c>
      <c r="B58" s="154" t="s">
        <v>862</v>
      </c>
      <c r="C58" s="154" t="s">
        <v>863</v>
      </c>
      <c r="D58" s="136"/>
      <c r="E58" s="137"/>
      <c r="F58" s="137">
        <v>15.03</v>
      </c>
      <c r="G58" s="135"/>
      <c r="H58" s="135"/>
      <c r="I58" s="135">
        <v>5</v>
      </c>
      <c r="J58" s="138"/>
      <c r="K58" s="138"/>
      <c r="L58" s="138">
        <v>0.33266799733865604</v>
      </c>
      <c r="M58" s="139">
        <f t="shared" si="0"/>
        <v>0</v>
      </c>
      <c r="N58" s="179">
        <f t="shared" si="1"/>
        <v>0</v>
      </c>
      <c r="O58" s="141">
        <f t="shared" si="2"/>
        <v>0</v>
      </c>
      <c r="P58" s="171"/>
    </row>
    <row r="59" spans="1:16" s="6" customFormat="1" ht="31.5" hidden="1" x14ac:dyDescent="0.25">
      <c r="A59" s="132">
        <v>53</v>
      </c>
      <c r="B59" s="154" t="s">
        <v>864</v>
      </c>
      <c r="C59" s="154" t="s">
        <v>863</v>
      </c>
      <c r="D59" s="136"/>
      <c r="E59" s="137"/>
      <c r="F59" s="137">
        <v>16.32</v>
      </c>
      <c r="G59" s="135"/>
      <c r="H59" s="135"/>
      <c r="I59" s="135">
        <v>0</v>
      </c>
      <c r="J59" s="138"/>
      <c r="K59" s="138"/>
      <c r="L59" s="138">
        <v>0</v>
      </c>
      <c r="M59" s="139">
        <f t="shared" si="0"/>
        <v>0</v>
      </c>
      <c r="N59" s="179">
        <f t="shared" si="1"/>
        <v>0</v>
      </c>
      <c r="O59" s="141">
        <f t="shared" si="2"/>
        <v>0</v>
      </c>
      <c r="P59" s="146"/>
    </row>
    <row r="60" spans="1:16" s="6" customFormat="1" ht="31.5" hidden="1" x14ac:dyDescent="0.25">
      <c r="A60" s="132">
        <v>54</v>
      </c>
      <c r="B60" s="154" t="s">
        <v>693</v>
      </c>
      <c r="C60" s="154" t="s">
        <v>49</v>
      </c>
      <c r="D60" s="136"/>
      <c r="E60" s="137"/>
      <c r="F60" s="137">
        <v>0</v>
      </c>
      <c r="G60" s="135"/>
      <c r="H60" s="135"/>
      <c r="I60" s="135">
        <v>0</v>
      </c>
      <c r="J60" s="138"/>
      <c r="K60" s="138"/>
      <c r="L60" s="138">
        <v>0</v>
      </c>
      <c r="M60" s="139">
        <f t="shared" si="0"/>
        <v>0</v>
      </c>
      <c r="N60" s="179">
        <f t="shared" si="1"/>
        <v>0</v>
      </c>
      <c r="O60" s="141">
        <f t="shared" si="2"/>
        <v>0</v>
      </c>
      <c r="P60" s="146"/>
    </row>
    <row r="61" spans="1:16" s="6" customFormat="1" ht="31.5" hidden="1" x14ac:dyDescent="0.25">
      <c r="A61" s="132">
        <v>55</v>
      </c>
      <c r="B61" s="154" t="s">
        <v>694</v>
      </c>
      <c r="C61" s="154" t="s">
        <v>49</v>
      </c>
      <c r="D61" s="136"/>
      <c r="E61" s="137"/>
      <c r="F61" s="137">
        <v>0</v>
      </c>
      <c r="G61" s="135"/>
      <c r="H61" s="135"/>
      <c r="I61" s="135">
        <v>0</v>
      </c>
      <c r="J61" s="138"/>
      <c r="K61" s="138"/>
      <c r="L61" s="138">
        <v>0</v>
      </c>
      <c r="M61" s="139">
        <f t="shared" si="0"/>
        <v>0</v>
      </c>
      <c r="N61" s="179">
        <f t="shared" si="1"/>
        <v>0</v>
      </c>
      <c r="O61" s="141">
        <f t="shared" si="2"/>
        <v>0</v>
      </c>
      <c r="P61" s="146"/>
    </row>
    <row r="62" spans="1:16" s="6" customFormat="1" ht="31.5" hidden="1" x14ac:dyDescent="0.25">
      <c r="A62" s="132">
        <v>56</v>
      </c>
      <c r="B62" s="154" t="s">
        <v>50</v>
      </c>
      <c r="C62" s="154" t="s">
        <v>49</v>
      </c>
      <c r="D62" s="136"/>
      <c r="E62" s="137"/>
      <c r="F62" s="137">
        <v>646.79</v>
      </c>
      <c r="G62" s="135"/>
      <c r="H62" s="135"/>
      <c r="I62" s="135">
        <v>0</v>
      </c>
      <c r="J62" s="138"/>
      <c r="K62" s="138"/>
      <c r="L62" s="138">
        <v>0</v>
      </c>
      <c r="M62" s="139">
        <f t="shared" si="0"/>
        <v>0</v>
      </c>
      <c r="N62" s="179">
        <f t="shared" si="1"/>
        <v>0</v>
      </c>
      <c r="O62" s="141">
        <f t="shared" si="2"/>
        <v>0</v>
      </c>
      <c r="P62" s="146"/>
    </row>
    <row r="63" spans="1:16" s="6" customFormat="1" ht="31.5" hidden="1" x14ac:dyDescent="0.25">
      <c r="A63" s="132">
        <v>57</v>
      </c>
      <c r="B63" s="154" t="s">
        <v>54</v>
      </c>
      <c r="C63" s="154" t="s">
        <v>53</v>
      </c>
      <c r="D63" s="136"/>
      <c r="E63" s="137"/>
      <c r="F63" s="137">
        <v>0</v>
      </c>
      <c r="G63" s="135"/>
      <c r="H63" s="135"/>
      <c r="I63" s="135">
        <v>0</v>
      </c>
      <c r="J63" s="138"/>
      <c r="K63" s="138"/>
      <c r="L63" s="138">
        <v>0</v>
      </c>
      <c r="M63" s="139">
        <f t="shared" si="0"/>
        <v>0</v>
      </c>
      <c r="N63" s="179">
        <f t="shared" si="1"/>
        <v>0</v>
      </c>
      <c r="O63" s="141">
        <f t="shared" si="2"/>
        <v>0</v>
      </c>
      <c r="P63" s="146"/>
    </row>
    <row r="64" spans="1:16" s="6" customFormat="1" ht="31.5" hidden="1" x14ac:dyDescent="0.25">
      <c r="A64" s="132">
        <v>58</v>
      </c>
      <c r="B64" s="154" t="s">
        <v>912</v>
      </c>
      <c r="C64" s="154" t="s">
        <v>49</v>
      </c>
      <c r="D64" s="136"/>
      <c r="E64" s="137"/>
      <c r="F64" s="137">
        <v>0</v>
      </c>
      <c r="G64" s="135"/>
      <c r="H64" s="135"/>
      <c r="I64" s="135">
        <v>0</v>
      </c>
      <c r="J64" s="138"/>
      <c r="K64" s="138"/>
      <c r="L64" s="138">
        <v>0</v>
      </c>
      <c r="M64" s="139">
        <f t="shared" si="0"/>
        <v>0</v>
      </c>
      <c r="N64" s="179">
        <f t="shared" si="1"/>
        <v>0</v>
      </c>
      <c r="O64" s="141">
        <f t="shared" si="2"/>
        <v>0</v>
      </c>
      <c r="P64" s="146"/>
    </row>
    <row r="65" spans="1:18" ht="31.5" hidden="1" x14ac:dyDescent="0.25">
      <c r="A65" s="132">
        <v>59</v>
      </c>
      <c r="B65" s="154" t="s">
        <v>913</v>
      </c>
      <c r="C65" s="154" t="s">
        <v>53</v>
      </c>
      <c r="D65" s="136"/>
      <c r="E65" s="137"/>
      <c r="F65" s="137">
        <v>0</v>
      </c>
      <c r="G65" s="135"/>
      <c r="H65" s="135"/>
      <c r="I65" s="135">
        <v>0</v>
      </c>
      <c r="J65" s="138"/>
      <c r="K65" s="138"/>
      <c r="L65" s="138">
        <v>0</v>
      </c>
      <c r="M65" s="139">
        <f t="shared" si="0"/>
        <v>0</v>
      </c>
      <c r="N65" s="179">
        <f t="shared" si="1"/>
        <v>0</v>
      </c>
      <c r="O65" s="141">
        <f t="shared" si="2"/>
        <v>0</v>
      </c>
      <c r="P65" s="146"/>
      <c r="Q65" s="6"/>
      <c r="R65" s="6"/>
    </row>
    <row r="66" spans="1:18" hidden="1" x14ac:dyDescent="0.25">
      <c r="A66" s="132">
        <v>60</v>
      </c>
      <c r="B66" s="154" t="s">
        <v>800</v>
      </c>
      <c r="C66" s="154" t="s">
        <v>49</v>
      </c>
      <c r="D66" s="136"/>
      <c r="E66" s="137"/>
      <c r="F66" s="137">
        <v>0</v>
      </c>
      <c r="G66" s="135"/>
      <c r="H66" s="135"/>
      <c r="I66" s="135">
        <v>0</v>
      </c>
      <c r="J66" s="138"/>
      <c r="K66" s="138"/>
      <c r="L66" s="138">
        <v>0</v>
      </c>
      <c r="M66" s="139">
        <f t="shared" si="0"/>
        <v>0</v>
      </c>
      <c r="N66" s="179">
        <f t="shared" si="1"/>
        <v>0</v>
      </c>
      <c r="O66" s="141">
        <f t="shared" si="2"/>
        <v>0</v>
      </c>
      <c r="P66" s="146"/>
      <c r="Q66" s="6"/>
      <c r="R66" s="6"/>
    </row>
    <row r="67" spans="1:18" ht="31.5" hidden="1" x14ac:dyDescent="0.25">
      <c r="A67" s="132">
        <v>61</v>
      </c>
      <c r="B67" s="154" t="s">
        <v>91</v>
      </c>
      <c r="C67" s="154" t="s">
        <v>49</v>
      </c>
      <c r="D67" s="136"/>
      <c r="E67" s="137"/>
      <c r="F67" s="137">
        <v>0</v>
      </c>
      <c r="G67" s="135"/>
      <c r="H67" s="135"/>
      <c r="I67" s="135">
        <v>0</v>
      </c>
      <c r="J67" s="138"/>
      <c r="K67" s="138"/>
      <c r="L67" s="138">
        <v>0</v>
      </c>
      <c r="M67" s="139">
        <f t="shared" si="0"/>
        <v>0</v>
      </c>
      <c r="N67" s="179">
        <f t="shared" si="1"/>
        <v>0</v>
      </c>
      <c r="O67" s="141">
        <f t="shared" si="2"/>
        <v>0</v>
      </c>
      <c r="P67" s="146"/>
      <c r="Q67" s="6"/>
      <c r="R67" s="6"/>
    </row>
    <row r="68" spans="1:18" ht="31.5" hidden="1" x14ac:dyDescent="0.25">
      <c r="A68" s="132">
        <v>62</v>
      </c>
      <c r="B68" s="154" t="s">
        <v>90</v>
      </c>
      <c r="C68" s="154" t="s">
        <v>49</v>
      </c>
      <c r="D68" s="136"/>
      <c r="E68" s="137"/>
      <c r="F68" s="137">
        <v>0</v>
      </c>
      <c r="G68" s="135"/>
      <c r="H68" s="135"/>
      <c r="I68" s="135">
        <v>0</v>
      </c>
      <c r="J68" s="138"/>
      <c r="K68" s="138"/>
      <c r="L68" s="138">
        <v>0</v>
      </c>
      <c r="M68" s="139">
        <f t="shared" si="0"/>
        <v>0</v>
      </c>
      <c r="N68" s="179">
        <f t="shared" si="1"/>
        <v>0</v>
      </c>
      <c r="O68" s="141">
        <f t="shared" si="2"/>
        <v>0</v>
      </c>
      <c r="P68" s="146"/>
      <c r="Q68" s="6"/>
      <c r="R68" s="6"/>
    </row>
    <row r="69" spans="1:18" ht="31.5" hidden="1" x14ac:dyDescent="0.25">
      <c r="A69" s="132">
        <v>63</v>
      </c>
      <c r="B69" s="154" t="s">
        <v>695</v>
      </c>
      <c r="C69" s="154" t="s">
        <v>49</v>
      </c>
      <c r="D69" s="136"/>
      <c r="E69" s="137"/>
      <c r="F69" s="137">
        <v>0</v>
      </c>
      <c r="G69" s="135"/>
      <c r="H69" s="135"/>
      <c r="I69" s="135">
        <v>0</v>
      </c>
      <c r="J69" s="138"/>
      <c r="K69" s="138"/>
      <c r="L69" s="138">
        <v>0</v>
      </c>
      <c r="M69" s="139">
        <f t="shared" si="0"/>
        <v>0</v>
      </c>
      <c r="N69" s="179">
        <f t="shared" si="1"/>
        <v>0</v>
      </c>
      <c r="O69" s="141">
        <f t="shared" si="2"/>
        <v>0</v>
      </c>
      <c r="P69" s="146"/>
      <c r="Q69" s="6"/>
      <c r="R69" s="6"/>
    </row>
    <row r="70" spans="1:18" ht="31.5" hidden="1" x14ac:dyDescent="0.25">
      <c r="A70" s="132">
        <v>64</v>
      </c>
      <c r="B70" s="154" t="s">
        <v>242</v>
      </c>
      <c r="C70" s="154" t="s">
        <v>49</v>
      </c>
      <c r="D70" s="136"/>
      <c r="E70" s="137"/>
      <c r="F70" s="137">
        <v>0</v>
      </c>
      <c r="G70" s="135"/>
      <c r="H70" s="135"/>
      <c r="I70" s="135">
        <v>0</v>
      </c>
      <c r="J70" s="138"/>
      <c r="K70" s="138"/>
      <c r="L70" s="138">
        <v>0</v>
      </c>
      <c r="M70" s="139">
        <f t="shared" si="0"/>
        <v>0</v>
      </c>
      <c r="N70" s="179">
        <f t="shared" si="1"/>
        <v>0</v>
      </c>
      <c r="O70" s="141">
        <f t="shared" si="2"/>
        <v>0</v>
      </c>
      <c r="P70" s="146"/>
      <c r="Q70" s="6"/>
      <c r="R70" s="6"/>
    </row>
    <row r="71" spans="1:18" ht="31.5" hidden="1" x14ac:dyDescent="0.25">
      <c r="A71" s="132">
        <v>65</v>
      </c>
      <c r="B71" s="154" t="s">
        <v>444</v>
      </c>
      <c r="C71" s="154" t="s">
        <v>863</v>
      </c>
      <c r="D71" s="136"/>
      <c r="E71" s="137"/>
      <c r="F71" s="137">
        <v>1407.66</v>
      </c>
      <c r="G71" s="135"/>
      <c r="H71" s="135"/>
      <c r="I71" s="135">
        <v>5</v>
      </c>
      <c r="J71" s="138"/>
      <c r="K71" s="138"/>
      <c r="L71" s="138">
        <v>3.5519940894818349E-3</v>
      </c>
      <c r="M71" s="139">
        <f t="shared" si="0"/>
        <v>0</v>
      </c>
      <c r="N71" s="179">
        <f t="shared" si="1"/>
        <v>0</v>
      </c>
      <c r="O71" s="141">
        <f t="shared" si="2"/>
        <v>0</v>
      </c>
      <c r="P71" s="171"/>
      <c r="Q71" s="6"/>
      <c r="R71" s="6"/>
    </row>
    <row r="72" spans="1:18" hidden="1" x14ac:dyDescent="0.25">
      <c r="A72" s="132">
        <v>66</v>
      </c>
      <c r="B72" s="154" t="s">
        <v>865</v>
      </c>
      <c r="C72" s="154" t="s">
        <v>663</v>
      </c>
      <c r="D72" s="136"/>
      <c r="E72" s="137"/>
      <c r="F72" s="137">
        <v>200.64</v>
      </c>
      <c r="G72" s="135"/>
      <c r="H72" s="135"/>
      <c r="I72" s="135">
        <v>0</v>
      </c>
      <c r="J72" s="138"/>
      <c r="K72" s="138"/>
      <c r="L72" s="138">
        <v>0</v>
      </c>
      <c r="M72" s="139">
        <f t="shared" si="0"/>
        <v>0</v>
      </c>
      <c r="N72" s="179">
        <f t="shared" si="1"/>
        <v>0</v>
      </c>
      <c r="O72" s="141">
        <f t="shared" si="2"/>
        <v>0</v>
      </c>
      <c r="P72" s="146"/>
      <c r="Q72" s="6"/>
      <c r="R72" s="6"/>
    </row>
    <row r="73" spans="1:18" ht="31.5" hidden="1" x14ac:dyDescent="0.25">
      <c r="A73" s="132">
        <v>67</v>
      </c>
      <c r="B73" s="154" t="s">
        <v>697</v>
      </c>
      <c r="C73" s="154" t="s">
        <v>663</v>
      </c>
      <c r="D73" s="136"/>
      <c r="E73" s="137"/>
      <c r="F73" s="137">
        <v>12.6</v>
      </c>
      <c r="G73" s="135"/>
      <c r="H73" s="135"/>
      <c r="I73" s="135">
        <v>0</v>
      </c>
      <c r="J73" s="138"/>
      <c r="K73" s="138"/>
      <c r="L73" s="138">
        <v>0</v>
      </c>
      <c r="M73" s="139">
        <f t="shared" ref="M73:M136" si="3">IF(I73&lt;10,0,10)</f>
        <v>0</v>
      </c>
      <c r="N73" s="179">
        <f t="shared" ref="N73:N136" si="4">ROUNDDOWN(O73,0)</f>
        <v>0</v>
      </c>
      <c r="O73" s="141">
        <f t="shared" ref="O73:O136" si="5">I73*M73/100</f>
        <v>0</v>
      </c>
      <c r="P73" s="146"/>
      <c r="Q73" s="6"/>
      <c r="R73" s="6"/>
    </row>
    <row r="74" spans="1:18" ht="31.5" hidden="1" x14ac:dyDescent="0.25">
      <c r="A74" s="132">
        <v>68</v>
      </c>
      <c r="B74" s="154" t="s">
        <v>688</v>
      </c>
      <c r="C74" s="154" t="s">
        <v>663</v>
      </c>
      <c r="D74" s="136"/>
      <c r="E74" s="137"/>
      <c r="F74" s="137">
        <v>21.47</v>
      </c>
      <c r="G74" s="135"/>
      <c r="H74" s="135"/>
      <c r="I74" s="135">
        <v>0</v>
      </c>
      <c r="J74" s="138"/>
      <c r="K74" s="138"/>
      <c r="L74" s="138">
        <v>0</v>
      </c>
      <c r="M74" s="139">
        <f t="shared" si="3"/>
        <v>0</v>
      </c>
      <c r="N74" s="179">
        <f t="shared" si="4"/>
        <v>0</v>
      </c>
      <c r="O74" s="141">
        <f t="shared" si="5"/>
        <v>0</v>
      </c>
      <c r="P74" s="146"/>
      <c r="Q74" s="6"/>
      <c r="R74" s="6"/>
    </row>
    <row r="75" spans="1:18" ht="47.25" x14ac:dyDescent="0.25">
      <c r="A75" s="132">
        <v>2</v>
      </c>
      <c r="B75" s="154" t="s">
        <v>170</v>
      </c>
      <c r="C75" s="154" t="s">
        <v>663</v>
      </c>
      <c r="D75" s="136"/>
      <c r="E75" s="137"/>
      <c r="F75" s="137">
        <v>993.68</v>
      </c>
      <c r="G75" s="135">
        <v>27</v>
      </c>
      <c r="H75" s="135">
        <v>24</v>
      </c>
      <c r="I75" s="135">
        <v>29</v>
      </c>
      <c r="J75" s="138">
        <f>G75/F75</f>
        <v>2.7171725303920782E-2</v>
      </c>
      <c r="K75" s="138">
        <f>H75/F75</f>
        <v>2.4152644714596251E-2</v>
      </c>
      <c r="L75" s="138">
        <v>2.9184445696803802E-2</v>
      </c>
      <c r="M75" s="139">
        <f t="shared" si="3"/>
        <v>10</v>
      </c>
      <c r="N75" s="278">
        <f t="shared" si="4"/>
        <v>2</v>
      </c>
      <c r="O75" s="141">
        <f t="shared" si="5"/>
        <v>2.9</v>
      </c>
      <c r="P75" s="171">
        <v>2</v>
      </c>
      <c r="Q75" s="430">
        <v>2</v>
      </c>
      <c r="R75" s="355">
        <v>0</v>
      </c>
    </row>
    <row r="76" spans="1:18" x14ac:dyDescent="0.25">
      <c r="A76" s="132">
        <v>3</v>
      </c>
      <c r="B76" s="154" t="s">
        <v>2</v>
      </c>
      <c r="C76" s="154" t="s">
        <v>663</v>
      </c>
      <c r="D76" s="136"/>
      <c r="E76" s="137"/>
      <c r="F76" s="137">
        <v>1057.96</v>
      </c>
      <c r="G76" s="135">
        <v>14</v>
      </c>
      <c r="H76" s="135">
        <v>37</v>
      </c>
      <c r="I76" s="135">
        <v>71</v>
      </c>
      <c r="J76" s="138">
        <f>G76/F76</f>
        <v>1.3233014480698703E-2</v>
      </c>
      <c r="K76" s="138">
        <f>H76/F76</f>
        <v>3.4972966841846573E-2</v>
      </c>
      <c r="L76" s="138">
        <v>6.7110287723543424E-2</v>
      </c>
      <c r="M76" s="139">
        <v>2</v>
      </c>
      <c r="N76" s="278">
        <f t="shared" si="4"/>
        <v>1</v>
      </c>
      <c r="O76" s="141">
        <f t="shared" si="5"/>
        <v>1.42</v>
      </c>
      <c r="P76" s="171"/>
      <c r="Q76" s="430">
        <v>0</v>
      </c>
      <c r="R76" s="355"/>
    </row>
    <row r="77" spans="1:18" ht="31.5" hidden="1" x14ac:dyDescent="0.25">
      <c r="A77" s="132">
        <v>71</v>
      </c>
      <c r="B77" s="154" t="s">
        <v>203</v>
      </c>
      <c r="C77" s="154" t="s">
        <v>663</v>
      </c>
      <c r="D77" s="136"/>
      <c r="E77" s="137"/>
      <c r="F77" s="137">
        <v>57.09</v>
      </c>
      <c r="G77" s="135"/>
      <c r="H77" s="135"/>
      <c r="I77" s="135">
        <v>11</v>
      </c>
      <c r="J77" s="138"/>
      <c r="K77" s="138"/>
      <c r="L77" s="138">
        <v>0.19267822736030826</v>
      </c>
      <c r="M77" s="139">
        <v>0</v>
      </c>
      <c r="N77" s="179">
        <f t="shared" si="4"/>
        <v>0</v>
      </c>
      <c r="O77" s="141">
        <f t="shared" si="5"/>
        <v>0</v>
      </c>
      <c r="P77" s="171"/>
      <c r="Q77" s="6"/>
      <c r="R77" s="6"/>
    </row>
    <row r="78" spans="1:18" ht="31.5" hidden="1" x14ac:dyDescent="0.25">
      <c r="A78" s="132">
        <v>72</v>
      </c>
      <c r="B78" s="154" t="s">
        <v>92</v>
      </c>
      <c r="C78" s="154" t="s">
        <v>663</v>
      </c>
      <c r="D78" s="136"/>
      <c r="E78" s="137"/>
      <c r="F78" s="137">
        <v>1569.54</v>
      </c>
      <c r="G78" s="135"/>
      <c r="H78" s="135"/>
      <c r="I78" s="135">
        <v>15</v>
      </c>
      <c r="J78" s="138"/>
      <c r="K78" s="138"/>
      <c r="L78" s="138">
        <v>9.5569402500095563E-3</v>
      </c>
      <c r="M78" s="139">
        <v>0</v>
      </c>
      <c r="N78" s="179">
        <f t="shared" si="4"/>
        <v>0</v>
      </c>
      <c r="O78" s="141">
        <f t="shared" si="5"/>
        <v>0</v>
      </c>
      <c r="P78" s="171"/>
      <c r="Q78" s="6"/>
      <c r="R78" s="6"/>
    </row>
    <row r="79" spans="1:18" ht="18.75" customHeight="1" x14ac:dyDescent="0.25">
      <c r="A79" s="132">
        <v>4</v>
      </c>
      <c r="B79" s="154" t="s">
        <v>211</v>
      </c>
      <c r="C79" s="154" t="s">
        <v>663</v>
      </c>
      <c r="D79" s="136"/>
      <c r="E79" s="137"/>
      <c r="F79" s="137">
        <v>1415.98</v>
      </c>
      <c r="G79" s="135">
        <v>42</v>
      </c>
      <c r="H79" s="135">
        <v>47</v>
      </c>
      <c r="I79" s="135">
        <v>69</v>
      </c>
      <c r="J79" s="138">
        <f>G79/F79</f>
        <v>2.9661435895987232E-2</v>
      </c>
      <c r="K79" s="138">
        <f>H79/F79</f>
        <v>3.3192559216938089E-2</v>
      </c>
      <c r="L79" s="138">
        <v>4.8729501829121877E-2</v>
      </c>
      <c r="M79" s="139">
        <v>8</v>
      </c>
      <c r="N79" s="278">
        <f t="shared" si="4"/>
        <v>5</v>
      </c>
      <c r="O79" s="141">
        <f t="shared" si="5"/>
        <v>5.52</v>
      </c>
      <c r="P79" s="171">
        <v>5</v>
      </c>
      <c r="Q79" s="430">
        <v>4</v>
      </c>
      <c r="R79" s="355">
        <v>0</v>
      </c>
    </row>
    <row r="80" spans="1:18" ht="31.5" hidden="1" x14ac:dyDescent="0.25">
      <c r="A80" s="132">
        <v>74</v>
      </c>
      <c r="B80" s="154" t="s">
        <v>698</v>
      </c>
      <c r="C80" s="154" t="s">
        <v>663</v>
      </c>
      <c r="D80" s="136"/>
      <c r="E80" s="137"/>
      <c r="F80" s="137">
        <v>54.22</v>
      </c>
      <c r="G80" s="135"/>
      <c r="H80" s="135"/>
      <c r="I80" s="135">
        <v>8</v>
      </c>
      <c r="J80" s="138"/>
      <c r="K80" s="138"/>
      <c r="L80" s="138">
        <v>0.14754703061600885</v>
      </c>
      <c r="M80" s="139">
        <f t="shared" si="3"/>
        <v>0</v>
      </c>
      <c r="N80" s="179">
        <f t="shared" si="4"/>
        <v>0</v>
      </c>
      <c r="O80" s="141">
        <f t="shared" si="5"/>
        <v>0</v>
      </c>
      <c r="P80" s="171"/>
      <c r="Q80" s="6"/>
      <c r="R80" s="6"/>
    </row>
    <row r="81" spans="1:18" hidden="1" x14ac:dyDescent="0.25">
      <c r="A81" s="132">
        <v>75</v>
      </c>
      <c r="B81" s="154" t="s">
        <v>444</v>
      </c>
      <c r="C81" s="154" t="s">
        <v>663</v>
      </c>
      <c r="D81" s="136"/>
      <c r="E81" s="137"/>
      <c r="F81" s="137">
        <v>5384.98</v>
      </c>
      <c r="G81" s="135"/>
      <c r="H81" s="135"/>
      <c r="I81" s="135">
        <v>203</v>
      </c>
      <c r="J81" s="138"/>
      <c r="K81" s="138"/>
      <c r="L81" s="138">
        <v>3.7697447344279836E-2</v>
      </c>
      <c r="M81" s="139">
        <v>0</v>
      </c>
      <c r="N81" s="179">
        <f t="shared" si="4"/>
        <v>0</v>
      </c>
      <c r="O81" s="141">
        <f t="shared" si="5"/>
        <v>0</v>
      </c>
      <c r="P81" s="171"/>
      <c r="Q81" s="6"/>
      <c r="R81" s="6"/>
    </row>
    <row r="82" spans="1:18" ht="31.5" hidden="1" x14ac:dyDescent="0.25">
      <c r="A82" s="132">
        <v>76</v>
      </c>
      <c r="B82" s="154" t="s">
        <v>866</v>
      </c>
      <c r="C82" s="154" t="s">
        <v>867</v>
      </c>
      <c r="D82" s="136"/>
      <c r="E82" s="137"/>
      <c r="F82" s="137">
        <v>38.07</v>
      </c>
      <c r="G82" s="135"/>
      <c r="H82" s="135"/>
      <c r="I82" s="135">
        <v>0</v>
      </c>
      <c r="J82" s="138"/>
      <c r="K82" s="138"/>
      <c r="L82" s="138">
        <v>0</v>
      </c>
      <c r="M82" s="139">
        <f t="shared" si="3"/>
        <v>0</v>
      </c>
      <c r="N82" s="179">
        <f t="shared" si="4"/>
        <v>0</v>
      </c>
      <c r="O82" s="141">
        <f t="shared" si="5"/>
        <v>0</v>
      </c>
      <c r="P82" s="146"/>
      <c r="Q82" s="6"/>
      <c r="R82" s="6"/>
    </row>
    <row r="83" spans="1:18" ht="31.5" hidden="1" x14ac:dyDescent="0.25">
      <c r="A83" s="132">
        <v>77</v>
      </c>
      <c r="B83" s="154" t="s">
        <v>868</v>
      </c>
      <c r="C83" s="154" t="s">
        <v>867</v>
      </c>
      <c r="D83" s="136"/>
      <c r="E83" s="137"/>
      <c r="F83" s="137">
        <v>9.94</v>
      </c>
      <c r="G83" s="135"/>
      <c r="H83" s="135"/>
      <c r="I83" s="135">
        <v>0</v>
      </c>
      <c r="J83" s="138"/>
      <c r="K83" s="138"/>
      <c r="L83" s="138">
        <v>0</v>
      </c>
      <c r="M83" s="139">
        <f t="shared" si="3"/>
        <v>0</v>
      </c>
      <c r="N83" s="179">
        <f t="shared" si="4"/>
        <v>0</v>
      </c>
      <c r="O83" s="141">
        <f t="shared" si="5"/>
        <v>0</v>
      </c>
      <c r="P83" s="146"/>
      <c r="Q83" s="6"/>
      <c r="R83" s="6"/>
    </row>
    <row r="84" spans="1:18" ht="31.5" hidden="1" x14ac:dyDescent="0.25">
      <c r="A84" s="132">
        <v>78</v>
      </c>
      <c r="B84" s="154" t="s">
        <v>869</v>
      </c>
      <c r="C84" s="154" t="s">
        <v>867</v>
      </c>
      <c r="D84" s="136"/>
      <c r="E84" s="137"/>
      <c r="F84" s="137">
        <v>6.74</v>
      </c>
      <c r="G84" s="135"/>
      <c r="H84" s="135"/>
      <c r="I84" s="135">
        <v>0</v>
      </c>
      <c r="J84" s="138"/>
      <c r="K84" s="138"/>
      <c r="L84" s="138">
        <v>0</v>
      </c>
      <c r="M84" s="139">
        <f t="shared" si="3"/>
        <v>0</v>
      </c>
      <c r="N84" s="179">
        <f t="shared" si="4"/>
        <v>0</v>
      </c>
      <c r="O84" s="141">
        <f t="shared" si="5"/>
        <v>0</v>
      </c>
      <c r="P84" s="146"/>
      <c r="Q84" s="6"/>
      <c r="R84" s="6"/>
    </row>
    <row r="85" spans="1:18" ht="31.5" hidden="1" x14ac:dyDescent="0.25">
      <c r="A85" s="132">
        <v>79</v>
      </c>
      <c r="B85" s="154" t="s">
        <v>870</v>
      </c>
      <c r="C85" s="154" t="s">
        <v>867</v>
      </c>
      <c r="D85" s="136"/>
      <c r="E85" s="137"/>
      <c r="F85" s="137">
        <v>32.270000000000003</v>
      </c>
      <c r="G85" s="135"/>
      <c r="H85" s="135"/>
      <c r="I85" s="135">
        <v>5</v>
      </c>
      <c r="J85" s="138"/>
      <c r="K85" s="138"/>
      <c r="L85" s="138">
        <v>0.15494267121165167</v>
      </c>
      <c r="M85" s="139">
        <f t="shared" si="3"/>
        <v>0</v>
      </c>
      <c r="N85" s="179">
        <f t="shared" si="4"/>
        <v>0</v>
      </c>
      <c r="O85" s="141">
        <f t="shared" si="5"/>
        <v>0</v>
      </c>
      <c r="P85" s="171"/>
      <c r="Q85" s="6"/>
      <c r="R85" s="6"/>
    </row>
    <row r="86" spans="1:18" ht="47.25" hidden="1" x14ac:dyDescent="0.25">
      <c r="A86" s="132">
        <v>80</v>
      </c>
      <c r="B86" s="154" t="s">
        <v>871</v>
      </c>
      <c r="C86" s="154" t="s">
        <v>552</v>
      </c>
      <c r="D86" s="136"/>
      <c r="E86" s="137"/>
      <c r="F86" s="137">
        <v>0</v>
      </c>
      <c r="G86" s="135"/>
      <c r="H86" s="135"/>
      <c r="I86" s="135">
        <v>0</v>
      </c>
      <c r="J86" s="138"/>
      <c r="K86" s="138"/>
      <c r="L86" s="138">
        <v>0</v>
      </c>
      <c r="M86" s="139">
        <f t="shared" si="3"/>
        <v>0</v>
      </c>
      <c r="N86" s="179">
        <f t="shared" si="4"/>
        <v>0</v>
      </c>
      <c r="O86" s="141">
        <f t="shared" si="5"/>
        <v>0</v>
      </c>
      <c r="P86" s="146"/>
      <c r="Q86" s="6"/>
      <c r="R86" s="6"/>
    </row>
    <row r="87" spans="1:18" ht="31.5" hidden="1" x14ac:dyDescent="0.25">
      <c r="A87" s="132">
        <v>81</v>
      </c>
      <c r="B87" s="154" t="s">
        <v>52</v>
      </c>
      <c r="C87" s="154" t="s">
        <v>51</v>
      </c>
      <c r="D87" s="136"/>
      <c r="E87" s="137"/>
      <c r="F87" s="137">
        <v>0</v>
      </c>
      <c r="G87" s="135"/>
      <c r="H87" s="135"/>
      <c r="I87" s="135">
        <v>0</v>
      </c>
      <c r="J87" s="138"/>
      <c r="K87" s="138"/>
      <c r="L87" s="138">
        <v>0</v>
      </c>
      <c r="M87" s="139">
        <f t="shared" si="3"/>
        <v>0</v>
      </c>
      <c r="N87" s="179">
        <f t="shared" si="4"/>
        <v>0</v>
      </c>
      <c r="O87" s="141">
        <f t="shared" si="5"/>
        <v>0</v>
      </c>
      <c r="P87" s="146"/>
      <c r="Q87" s="6"/>
      <c r="R87" s="6"/>
    </row>
    <row r="88" spans="1:18" ht="23.25" customHeight="1" x14ac:dyDescent="0.25">
      <c r="A88" s="132">
        <v>5</v>
      </c>
      <c r="B88" s="154" t="s">
        <v>2</v>
      </c>
      <c r="C88" s="154" t="s">
        <v>51</v>
      </c>
      <c r="D88" s="136"/>
      <c r="E88" s="137"/>
      <c r="F88" s="137">
        <v>174.74</v>
      </c>
      <c r="G88" s="135">
        <v>4</v>
      </c>
      <c r="H88" s="135">
        <v>0</v>
      </c>
      <c r="I88" s="135">
        <v>14</v>
      </c>
      <c r="J88" s="138">
        <f>G88/F88</f>
        <v>2.2891152569531874E-2</v>
      </c>
      <c r="K88" s="138">
        <f>H88/F88</f>
        <v>0</v>
      </c>
      <c r="L88" s="138">
        <v>8.0119033993361566E-2</v>
      </c>
      <c r="M88" s="139">
        <f t="shared" si="3"/>
        <v>10</v>
      </c>
      <c r="N88" s="278">
        <f t="shared" si="4"/>
        <v>1</v>
      </c>
      <c r="O88" s="141">
        <f t="shared" si="5"/>
        <v>1.4</v>
      </c>
      <c r="P88" s="171"/>
      <c r="Q88" s="430">
        <v>0</v>
      </c>
      <c r="R88" s="355"/>
    </row>
    <row r="89" spans="1:18" ht="31.5" hidden="1" x14ac:dyDescent="0.25">
      <c r="A89" s="132">
        <v>83</v>
      </c>
      <c r="B89" s="154" t="s">
        <v>915</v>
      </c>
      <c r="C89" s="154" t="s">
        <v>552</v>
      </c>
      <c r="D89" s="136"/>
      <c r="E89" s="137"/>
      <c r="F89" s="137">
        <v>0</v>
      </c>
      <c r="G89" s="135"/>
      <c r="H89" s="135"/>
      <c r="I89" s="135">
        <v>0</v>
      </c>
      <c r="J89" s="138"/>
      <c r="K89" s="138"/>
      <c r="L89" s="138">
        <v>0</v>
      </c>
      <c r="M89" s="139">
        <f t="shared" si="3"/>
        <v>0</v>
      </c>
      <c r="N89" s="179">
        <f t="shared" si="4"/>
        <v>0</v>
      </c>
      <c r="O89" s="141">
        <f t="shared" si="5"/>
        <v>0</v>
      </c>
      <c r="P89" s="146"/>
      <c r="Q89" s="6"/>
      <c r="R89" s="6"/>
    </row>
    <row r="90" spans="1:18" ht="31.5" hidden="1" x14ac:dyDescent="0.25">
      <c r="A90" s="132">
        <v>84</v>
      </c>
      <c r="B90" s="154" t="s">
        <v>209</v>
      </c>
      <c r="C90" s="154" t="s">
        <v>51</v>
      </c>
      <c r="D90" s="136"/>
      <c r="E90" s="137"/>
      <c r="F90" s="137">
        <v>0</v>
      </c>
      <c r="G90" s="135"/>
      <c r="H90" s="135"/>
      <c r="I90" s="135">
        <v>0</v>
      </c>
      <c r="J90" s="138"/>
      <c r="K90" s="138"/>
      <c r="L90" s="138">
        <v>0</v>
      </c>
      <c r="M90" s="139">
        <f t="shared" si="3"/>
        <v>0</v>
      </c>
      <c r="N90" s="179">
        <f t="shared" si="4"/>
        <v>0</v>
      </c>
      <c r="O90" s="141">
        <f t="shared" si="5"/>
        <v>0</v>
      </c>
      <c r="P90" s="146"/>
      <c r="Q90" s="6"/>
      <c r="R90" s="6"/>
    </row>
    <row r="91" spans="1:18" ht="31.5" hidden="1" x14ac:dyDescent="0.25">
      <c r="A91" s="132">
        <v>85</v>
      </c>
      <c r="B91" s="154" t="s">
        <v>93</v>
      </c>
      <c r="C91" s="154" t="s">
        <v>51</v>
      </c>
      <c r="D91" s="136"/>
      <c r="E91" s="137"/>
      <c r="F91" s="137">
        <v>0</v>
      </c>
      <c r="G91" s="135"/>
      <c r="H91" s="135"/>
      <c r="I91" s="135">
        <v>0</v>
      </c>
      <c r="J91" s="138"/>
      <c r="K91" s="138"/>
      <c r="L91" s="138">
        <v>0</v>
      </c>
      <c r="M91" s="139">
        <f t="shared" si="3"/>
        <v>0</v>
      </c>
      <c r="N91" s="179">
        <f t="shared" si="4"/>
        <v>0</v>
      </c>
      <c r="O91" s="141">
        <f t="shared" si="5"/>
        <v>0</v>
      </c>
      <c r="P91" s="146"/>
      <c r="Q91" s="6"/>
      <c r="R91" s="6"/>
    </row>
    <row r="92" spans="1:18" ht="31.5" hidden="1" x14ac:dyDescent="0.25">
      <c r="A92" s="132">
        <v>86</v>
      </c>
      <c r="B92" s="154" t="s">
        <v>699</v>
      </c>
      <c r="C92" s="154" t="s">
        <v>51</v>
      </c>
      <c r="D92" s="136"/>
      <c r="E92" s="137"/>
      <c r="F92" s="137">
        <v>0</v>
      </c>
      <c r="G92" s="135"/>
      <c r="H92" s="135"/>
      <c r="I92" s="135">
        <v>0</v>
      </c>
      <c r="J92" s="138"/>
      <c r="K92" s="138"/>
      <c r="L92" s="138">
        <v>0</v>
      </c>
      <c r="M92" s="139">
        <f t="shared" si="3"/>
        <v>0</v>
      </c>
      <c r="N92" s="179">
        <f t="shared" si="4"/>
        <v>0</v>
      </c>
      <c r="O92" s="141">
        <f t="shared" si="5"/>
        <v>0</v>
      </c>
      <c r="P92" s="146"/>
      <c r="Q92" s="6"/>
      <c r="R92" s="6"/>
    </row>
    <row r="93" spans="1:18" ht="47.25" hidden="1" x14ac:dyDescent="0.25">
      <c r="A93" s="132">
        <v>87</v>
      </c>
      <c r="B93" s="154" t="s">
        <v>872</v>
      </c>
      <c r="C93" s="154" t="s">
        <v>51</v>
      </c>
      <c r="D93" s="136"/>
      <c r="E93" s="137"/>
      <c r="F93" s="137">
        <v>0</v>
      </c>
      <c r="G93" s="135"/>
      <c r="H93" s="135"/>
      <c r="I93" s="135">
        <v>0</v>
      </c>
      <c r="J93" s="138"/>
      <c r="K93" s="138"/>
      <c r="L93" s="138">
        <v>0</v>
      </c>
      <c r="M93" s="139">
        <f t="shared" si="3"/>
        <v>0</v>
      </c>
      <c r="N93" s="179">
        <f t="shared" si="4"/>
        <v>0</v>
      </c>
      <c r="O93" s="141">
        <f t="shared" si="5"/>
        <v>0</v>
      </c>
      <c r="P93" s="146"/>
      <c r="Q93" s="6"/>
      <c r="R93" s="6"/>
    </row>
    <row r="94" spans="1:18" ht="47.25" hidden="1" x14ac:dyDescent="0.25">
      <c r="A94" s="132">
        <v>88</v>
      </c>
      <c r="B94" s="154" t="s">
        <v>873</v>
      </c>
      <c r="C94" s="154" t="s">
        <v>552</v>
      </c>
      <c r="D94" s="136"/>
      <c r="E94" s="137"/>
      <c r="F94" s="137">
        <v>0</v>
      </c>
      <c r="G94" s="135"/>
      <c r="H94" s="135"/>
      <c r="I94" s="135">
        <v>0</v>
      </c>
      <c r="J94" s="138"/>
      <c r="K94" s="138"/>
      <c r="L94" s="138">
        <v>0</v>
      </c>
      <c r="M94" s="139">
        <f t="shared" si="3"/>
        <v>0</v>
      </c>
      <c r="N94" s="179">
        <f t="shared" si="4"/>
        <v>0</v>
      </c>
      <c r="O94" s="141">
        <f t="shared" si="5"/>
        <v>0</v>
      </c>
      <c r="P94" s="146"/>
      <c r="Q94" s="6"/>
      <c r="R94" s="6"/>
    </row>
    <row r="95" spans="1:18" ht="31.5" hidden="1" x14ac:dyDescent="0.25">
      <c r="A95" s="132">
        <v>89</v>
      </c>
      <c r="B95" s="154" t="s">
        <v>444</v>
      </c>
      <c r="C95" s="154" t="s">
        <v>867</v>
      </c>
      <c r="D95" s="136"/>
      <c r="E95" s="137"/>
      <c r="F95" s="137">
        <v>1228.44</v>
      </c>
      <c r="G95" s="135"/>
      <c r="H95" s="135"/>
      <c r="I95" s="135">
        <v>19</v>
      </c>
      <c r="J95" s="138"/>
      <c r="K95" s="138"/>
      <c r="L95" s="138">
        <v>1.5466770863859855E-2</v>
      </c>
      <c r="M95" s="139">
        <v>0</v>
      </c>
      <c r="N95" s="179">
        <f t="shared" si="4"/>
        <v>0</v>
      </c>
      <c r="O95" s="141">
        <f t="shared" si="5"/>
        <v>0</v>
      </c>
      <c r="P95" s="171"/>
      <c r="Q95" s="6"/>
      <c r="R95" s="6"/>
    </row>
    <row r="96" spans="1:18" hidden="1" x14ac:dyDescent="0.25">
      <c r="A96" s="132">
        <v>90</v>
      </c>
      <c r="B96" s="154" t="s">
        <v>874</v>
      </c>
      <c r="C96" s="154" t="s">
        <v>9</v>
      </c>
      <c r="D96" s="136"/>
      <c r="E96" s="137"/>
      <c r="F96" s="137">
        <v>24.03</v>
      </c>
      <c r="G96" s="135"/>
      <c r="H96" s="135"/>
      <c r="I96" s="135">
        <v>1</v>
      </c>
      <c r="J96" s="138"/>
      <c r="K96" s="138"/>
      <c r="L96" s="138">
        <v>4.161464835622139E-2</v>
      </c>
      <c r="M96" s="139">
        <f t="shared" si="3"/>
        <v>0</v>
      </c>
      <c r="N96" s="179">
        <f t="shared" si="4"/>
        <v>0</v>
      </c>
      <c r="O96" s="141">
        <f t="shared" si="5"/>
        <v>0</v>
      </c>
      <c r="P96" s="171"/>
      <c r="Q96" s="6"/>
      <c r="R96" s="6"/>
    </row>
    <row r="97" spans="1:18" ht="46.5" customHeight="1" x14ac:dyDescent="0.25">
      <c r="A97" s="132">
        <v>6</v>
      </c>
      <c r="B97" s="154" t="s">
        <v>700</v>
      </c>
      <c r="C97" s="154" t="s">
        <v>664</v>
      </c>
      <c r="D97" s="136"/>
      <c r="E97" s="137"/>
      <c r="F97" s="137">
        <v>168</v>
      </c>
      <c r="G97" s="135">
        <v>27</v>
      </c>
      <c r="H97" s="135">
        <v>26</v>
      </c>
      <c r="I97" s="135">
        <v>23</v>
      </c>
      <c r="J97" s="138">
        <f t="shared" ref="J97:J98" si="6">G97/F97</f>
        <v>0.16071428571428573</v>
      </c>
      <c r="K97" s="138">
        <f t="shared" ref="K97:K98" si="7">H97/F97</f>
        <v>0.15476190476190477</v>
      </c>
      <c r="L97" s="138">
        <v>0.13690476190476192</v>
      </c>
      <c r="M97" s="139">
        <f t="shared" si="3"/>
        <v>10</v>
      </c>
      <c r="N97" s="278">
        <f t="shared" si="4"/>
        <v>2</v>
      </c>
      <c r="O97" s="141">
        <f t="shared" si="5"/>
        <v>2.2999999999999998</v>
      </c>
      <c r="P97" s="171">
        <v>2</v>
      </c>
      <c r="Q97" s="430">
        <v>2</v>
      </c>
      <c r="R97" s="355">
        <v>0</v>
      </c>
    </row>
    <row r="98" spans="1:18" ht="31.5" x14ac:dyDescent="0.25">
      <c r="A98" s="132">
        <v>7</v>
      </c>
      <c r="B98" s="154" t="s">
        <v>10</v>
      </c>
      <c r="C98" s="154" t="s">
        <v>9</v>
      </c>
      <c r="D98" s="136"/>
      <c r="E98" s="137"/>
      <c r="F98" s="137">
        <v>164.4</v>
      </c>
      <c r="G98" s="135">
        <v>5</v>
      </c>
      <c r="H98" s="135">
        <v>19</v>
      </c>
      <c r="I98" s="135">
        <v>35</v>
      </c>
      <c r="J98" s="138">
        <f t="shared" si="6"/>
        <v>3.0413625304136251E-2</v>
      </c>
      <c r="K98" s="138">
        <f t="shared" si="7"/>
        <v>0.11557177615571776</v>
      </c>
      <c r="L98" s="138">
        <v>0.21289537712895376</v>
      </c>
      <c r="M98" s="139">
        <f t="shared" si="3"/>
        <v>10</v>
      </c>
      <c r="N98" s="278">
        <f t="shared" si="4"/>
        <v>3</v>
      </c>
      <c r="O98" s="141">
        <f t="shared" si="5"/>
        <v>3.5</v>
      </c>
      <c r="P98" s="171">
        <v>3</v>
      </c>
      <c r="Q98" s="430">
        <v>1</v>
      </c>
      <c r="R98" s="355">
        <v>0</v>
      </c>
    </row>
    <row r="99" spans="1:18" hidden="1" x14ac:dyDescent="0.25">
      <c r="A99" s="132">
        <v>93</v>
      </c>
      <c r="B99" s="154" t="s">
        <v>2</v>
      </c>
      <c r="C99" s="154" t="s">
        <v>9</v>
      </c>
      <c r="D99" s="136"/>
      <c r="E99" s="137"/>
      <c r="F99" s="137">
        <v>69.3</v>
      </c>
      <c r="G99" s="135"/>
      <c r="H99" s="135"/>
      <c r="I99" s="135">
        <v>7</v>
      </c>
      <c r="J99" s="138"/>
      <c r="K99" s="138"/>
      <c r="L99" s="138">
        <v>0.10101010101010101</v>
      </c>
      <c r="M99" s="139">
        <f t="shared" si="3"/>
        <v>0</v>
      </c>
      <c r="N99" s="179">
        <f t="shared" si="4"/>
        <v>0</v>
      </c>
      <c r="O99" s="141">
        <f t="shared" si="5"/>
        <v>0</v>
      </c>
      <c r="P99" s="171"/>
      <c r="Q99" s="6"/>
      <c r="R99" s="6"/>
    </row>
    <row r="100" spans="1:18" hidden="1" x14ac:dyDescent="0.25">
      <c r="A100" s="132">
        <v>94</v>
      </c>
      <c r="B100" s="154" t="s">
        <v>444</v>
      </c>
      <c r="C100" s="154" t="s">
        <v>9</v>
      </c>
      <c r="D100" s="136"/>
      <c r="E100" s="137"/>
      <c r="F100" s="137">
        <v>352.98</v>
      </c>
      <c r="G100" s="135"/>
      <c r="H100" s="135"/>
      <c r="I100" s="135">
        <v>50</v>
      </c>
      <c r="J100" s="138"/>
      <c r="K100" s="138"/>
      <c r="L100" s="138">
        <v>0.14165108504731144</v>
      </c>
      <c r="M100" s="139">
        <v>0</v>
      </c>
      <c r="N100" s="179">
        <f t="shared" si="4"/>
        <v>0</v>
      </c>
      <c r="O100" s="141">
        <f t="shared" si="5"/>
        <v>0</v>
      </c>
      <c r="P100" s="171"/>
      <c r="Q100" s="6"/>
      <c r="R100" s="6"/>
    </row>
    <row r="101" spans="1:18" hidden="1" x14ac:dyDescent="0.25">
      <c r="A101" s="132">
        <v>95</v>
      </c>
      <c r="B101" s="154" t="s">
        <v>875</v>
      </c>
      <c r="C101" s="154" t="s">
        <v>55</v>
      </c>
      <c r="D101" s="136"/>
      <c r="E101" s="137"/>
      <c r="F101" s="137">
        <v>28.08</v>
      </c>
      <c r="G101" s="135"/>
      <c r="H101" s="135"/>
      <c r="I101" s="135">
        <v>3</v>
      </c>
      <c r="J101" s="138"/>
      <c r="K101" s="138"/>
      <c r="L101" s="138">
        <v>0.10683760683760685</v>
      </c>
      <c r="M101" s="139">
        <f t="shared" si="3"/>
        <v>0</v>
      </c>
      <c r="N101" s="179">
        <f t="shared" si="4"/>
        <v>0</v>
      </c>
      <c r="O101" s="141">
        <f t="shared" si="5"/>
        <v>0</v>
      </c>
      <c r="P101" s="171"/>
      <c r="Q101" s="6"/>
      <c r="R101" s="6"/>
    </row>
    <row r="102" spans="1:18" hidden="1" x14ac:dyDescent="0.25">
      <c r="A102" s="132">
        <v>96</v>
      </c>
      <c r="B102" s="154" t="s">
        <v>876</v>
      </c>
      <c r="C102" s="154" t="s">
        <v>55</v>
      </c>
      <c r="D102" s="136"/>
      <c r="E102" s="137"/>
      <c r="F102" s="137">
        <v>117.82</v>
      </c>
      <c r="G102" s="135"/>
      <c r="H102" s="135"/>
      <c r="I102" s="135">
        <v>0</v>
      </c>
      <c r="J102" s="138"/>
      <c r="K102" s="138"/>
      <c r="L102" s="138">
        <v>0</v>
      </c>
      <c r="M102" s="139">
        <f t="shared" si="3"/>
        <v>0</v>
      </c>
      <c r="N102" s="179">
        <f t="shared" si="4"/>
        <v>0</v>
      </c>
      <c r="O102" s="141">
        <f t="shared" si="5"/>
        <v>0</v>
      </c>
      <c r="P102" s="146"/>
      <c r="Q102" s="6"/>
      <c r="R102" s="6"/>
    </row>
    <row r="103" spans="1:18" hidden="1" x14ac:dyDescent="0.25">
      <c r="A103" s="132">
        <v>97</v>
      </c>
      <c r="B103" s="154" t="s">
        <v>877</v>
      </c>
      <c r="C103" s="154" t="s">
        <v>55</v>
      </c>
      <c r="D103" s="136"/>
      <c r="E103" s="137"/>
      <c r="F103" s="137">
        <v>44.39</v>
      </c>
      <c r="G103" s="135"/>
      <c r="H103" s="135"/>
      <c r="I103" s="135">
        <v>0</v>
      </c>
      <c r="J103" s="138"/>
      <c r="K103" s="138"/>
      <c r="L103" s="138">
        <v>0</v>
      </c>
      <c r="M103" s="139">
        <f t="shared" si="3"/>
        <v>0</v>
      </c>
      <c r="N103" s="179">
        <f t="shared" si="4"/>
        <v>0</v>
      </c>
      <c r="O103" s="141">
        <f t="shared" si="5"/>
        <v>0</v>
      </c>
      <c r="P103" s="146"/>
      <c r="Q103" s="6"/>
      <c r="R103" s="6"/>
    </row>
    <row r="104" spans="1:18" hidden="1" x14ac:dyDescent="0.25">
      <c r="A104" s="132">
        <v>98</v>
      </c>
      <c r="B104" s="154" t="s">
        <v>878</v>
      </c>
      <c r="C104" s="154" t="s">
        <v>55</v>
      </c>
      <c r="D104" s="136"/>
      <c r="E104" s="137"/>
      <c r="F104" s="137">
        <v>24.82</v>
      </c>
      <c r="G104" s="135"/>
      <c r="H104" s="135"/>
      <c r="I104" s="135">
        <v>0</v>
      </c>
      <c r="J104" s="138"/>
      <c r="K104" s="138"/>
      <c r="L104" s="138">
        <v>0</v>
      </c>
      <c r="M104" s="139">
        <f t="shared" si="3"/>
        <v>0</v>
      </c>
      <c r="N104" s="179">
        <f t="shared" si="4"/>
        <v>0</v>
      </c>
      <c r="O104" s="141">
        <f t="shared" si="5"/>
        <v>0</v>
      </c>
      <c r="P104" s="146"/>
      <c r="Q104" s="6"/>
      <c r="R104" s="6"/>
    </row>
    <row r="105" spans="1:18" hidden="1" x14ac:dyDescent="0.25">
      <c r="A105" s="132">
        <v>99</v>
      </c>
      <c r="B105" s="154" t="s">
        <v>868</v>
      </c>
      <c r="C105" s="154" t="s">
        <v>55</v>
      </c>
      <c r="D105" s="136"/>
      <c r="E105" s="137"/>
      <c r="F105" s="137">
        <v>26.86</v>
      </c>
      <c r="G105" s="135"/>
      <c r="H105" s="135"/>
      <c r="I105" s="135">
        <v>0</v>
      </c>
      <c r="J105" s="138"/>
      <c r="K105" s="138"/>
      <c r="L105" s="138">
        <v>0</v>
      </c>
      <c r="M105" s="139">
        <f t="shared" si="3"/>
        <v>0</v>
      </c>
      <c r="N105" s="179">
        <f t="shared" si="4"/>
        <v>0</v>
      </c>
      <c r="O105" s="141">
        <f t="shared" si="5"/>
        <v>0</v>
      </c>
      <c r="P105" s="146"/>
      <c r="Q105" s="6"/>
      <c r="R105" s="6"/>
    </row>
    <row r="106" spans="1:18" ht="63" hidden="1" x14ac:dyDescent="0.25">
      <c r="A106" s="132">
        <v>100</v>
      </c>
      <c r="B106" s="154" t="s">
        <v>701</v>
      </c>
      <c r="C106" s="154" t="s">
        <v>55</v>
      </c>
      <c r="D106" s="136"/>
      <c r="E106" s="137"/>
      <c r="F106" s="137">
        <v>40.01</v>
      </c>
      <c r="G106" s="135"/>
      <c r="H106" s="135"/>
      <c r="I106" s="135">
        <v>0</v>
      </c>
      <c r="J106" s="138"/>
      <c r="K106" s="138"/>
      <c r="L106" s="138">
        <v>0</v>
      </c>
      <c r="M106" s="139">
        <f t="shared" si="3"/>
        <v>0</v>
      </c>
      <c r="N106" s="179">
        <f t="shared" si="4"/>
        <v>0</v>
      </c>
      <c r="O106" s="141">
        <f t="shared" si="5"/>
        <v>0</v>
      </c>
      <c r="P106" s="146"/>
      <c r="Q106" s="6"/>
      <c r="R106" s="6"/>
    </row>
    <row r="107" spans="1:18" ht="31.5" hidden="1" x14ac:dyDescent="0.25">
      <c r="A107" s="132">
        <v>101</v>
      </c>
      <c r="B107" s="154" t="s">
        <v>702</v>
      </c>
      <c r="C107" s="154" t="s">
        <v>55</v>
      </c>
      <c r="D107" s="136"/>
      <c r="E107" s="137"/>
      <c r="F107" s="137">
        <v>163.6</v>
      </c>
      <c r="G107" s="135"/>
      <c r="H107" s="135"/>
      <c r="I107" s="135">
        <v>8</v>
      </c>
      <c r="J107" s="138"/>
      <c r="K107" s="138"/>
      <c r="L107" s="138">
        <v>4.8899755501222497E-2</v>
      </c>
      <c r="M107" s="139">
        <f t="shared" si="3"/>
        <v>0</v>
      </c>
      <c r="N107" s="179">
        <f t="shared" si="4"/>
        <v>0</v>
      </c>
      <c r="O107" s="141">
        <f t="shared" si="5"/>
        <v>0</v>
      </c>
      <c r="P107" s="171"/>
      <c r="Q107" s="6"/>
      <c r="R107" s="6"/>
    </row>
    <row r="108" spans="1:18" hidden="1" x14ac:dyDescent="0.25">
      <c r="A108" s="132">
        <v>102</v>
      </c>
      <c r="B108" s="154" t="s">
        <v>2</v>
      </c>
      <c r="C108" s="154" t="s">
        <v>55</v>
      </c>
      <c r="D108" s="136"/>
      <c r="E108" s="137"/>
      <c r="F108" s="137">
        <v>116.87</v>
      </c>
      <c r="G108" s="135"/>
      <c r="H108" s="135"/>
      <c r="I108" s="135">
        <v>0</v>
      </c>
      <c r="J108" s="138"/>
      <c r="K108" s="138"/>
      <c r="L108" s="138">
        <v>0</v>
      </c>
      <c r="M108" s="139">
        <f t="shared" si="3"/>
        <v>0</v>
      </c>
      <c r="N108" s="179">
        <f t="shared" si="4"/>
        <v>0</v>
      </c>
      <c r="O108" s="141">
        <f t="shared" si="5"/>
        <v>0</v>
      </c>
      <c r="P108" s="146"/>
      <c r="Q108" s="6"/>
      <c r="R108" s="6"/>
    </row>
    <row r="109" spans="1:18" hidden="1" x14ac:dyDescent="0.25">
      <c r="A109" s="132">
        <v>103</v>
      </c>
      <c r="B109" s="154" t="s">
        <v>57</v>
      </c>
      <c r="C109" s="154" t="s">
        <v>55</v>
      </c>
      <c r="D109" s="136"/>
      <c r="E109" s="137"/>
      <c r="F109" s="137">
        <v>50.96</v>
      </c>
      <c r="G109" s="135"/>
      <c r="H109" s="135"/>
      <c r="I109" s="135">
        <v>5</v>
      </c>
      <c r="J109" s="138"/>
      <c r="K109" s="138"/>
      <c r="L109" s="138">
        <v>9.8116169544740978E-2</v>
      </c>
      <c r="M109" s="139">
        <f t="shared" si="3"/>
        <v>0</v>
      </c>
      <c r="N109" s="179">
        <f t="shared" si="4"/>
        <v>0</v>
      </c>
      <c r="O109" s="141">
        <f t="shared" si="5"/>
        <v>0</v>
      </c>
      <c r="P109" s="171"/>
      <c r="Q109" s="6"/>
      <c r="R109" s="6"/>
    </row>
    <row r="110" spans="1:18" ht="47.25" hidden="1" x14ac:dyDescent="0.25">
      <c r="A110" s="132">
        <v>104</v>
      </c>
      <c r="B110" s="154" t="s">
        <v>86</v>
      </c>
      <c r="C110" s="154" t="s">
        <v>55</v>
      </c>
      <c r="D110" s="136"/>
      <c r="E110" s="137"/>
      <c r="F110" s="137">
        <v>39.590000000000003</v>
      </c>
      <c r="G110" s="135"/>
      <c r="H110" s="135"/>
      <c r="I110" s="135">
        <v>0</v>
      </c>
      <c r="J110" s="138"/>
      <c r="K110" s="138"/>
      <c r="L110" s="138">
        <v>0</v>
      </c>
      <c r="M110" s="139">
        <f t="shared" si="3"/>
        <v>0</v>
      </c>
      <c r="N110" s="179">
        <f t="shared" si="4"/>
        <v>0</v>
      </c>
      <c r="O110" s="141">
        <f t="shared" si="5"/>
        <v>0</v>
      </c>
      <c r="P110" s="146"/>
      <c r="Q110" s="6"/>
      <c r="R110" s="6"/>
    </row>
    <row r="111" spans="1:18" hidden="1" x14ac:dyDescent="0.25">
      <c r="A111" s="132">
        <v>105</v>
      </c>
      <c r="B111" s="154" t="s">
        <v>444</v>
      </c>
      <c r="C111" s="154" t="s">
        <v>55</v>
      </c>
      <c r="D111" s="136"/>
      <c r="E111" s="137"/>
      <c r="F111" s="137">
        <v>653</v>
      </c>
      <c r="G111" s="135"/>
      <c r="H111" s="135"/>
      <c r="I111" s="135">
        <v>15</v>
      </c>
      <c r="J111" s="138"/>
      <c r="K111" s="138"/>
      <c r="L111" s="138">
        <v>2.2970903522205207E-2</v>
      </c>
      <c r="M111" s="139">
        <v>0</v>
      </c>
      <c r="N111" s="179">
        <f t="shared" si="4"/>
        <v>0</v>
      </c>
      <c r="O111" s="141">
        <f t="shared" si="5"/>
        <v>0</v>
      </c>
      <c r="P111" s="171"/>
      <c r="Q111" s="6"/>
      <c r="R111" s="6"/>
    </row>
    <row r="112" spans="1:18" hidden="1" x14ac:dyDescent="0.25">
      <c r="A112" s="132">
        <v>106</v>
      </c>
      <c r="B112" s="154" t="s">
        <v>879</v>
      </c>
      <c r="C112" s="154" t="s">
        <v>704</v>
      </c>
      <c r="D112" s="136"/>
      <c r="E112" s="137"/>
      <c r="F112" s="137">
        <v>73.680000000000007</v>
      </c>
      <c r="G112" s="135"/>
      <c r="H112" s="135"/>
      <c r="I112" s="135">
        <v>0</v>
      </c>
      <c r="J112" s="138"/>
      <c r="K112" s="138"/>
      <c r="L112" s="138">
        <v>0</v>
      </c>
      <c r="M112" s="139">
        <f t="shared" si="3"/>
        <v>0</v>
      </c>
      <c r="N112" s="179">
        <f t="shared" si="4"/>
        <v>0</v>
      </c>
      <c r="O112" s="141">
        <f t="shared" si="5"/>
        <v>0</v>
      </c>
      <c r="P112" s="146"/>
      <c r="Q112" s="6"/>
      <c r="R112" s="6"/>
    </row>
    <row r="113" spans="1:16" s="6" customFormat="1" hidden="1" x14ac:dyDescent="0.25">
      <c r="A113" s="132">
        <v>107</v>
      </c>
      <c r="B113" s="154" t="s">
        <v>864</v>
      </c>
      <c r="C113" s="154" t="s">
        <v>704</v>
      </c>
      <c r="D113" s="136"/>
      <c r="E113" s="137"/>
      <c r="F113" s="137">
        <v>92.45</v>
      </c>
      <c r="G113" s="135"/>
      <c r="H113" s="135"/>
      <c r="I113" s="135">
        <v>0</v>
      </c>
      <c r="J113" s="138"/>
      <c r="K113" s="138"/>
      <c r="L113" s="138">
        <v>0</v>
      </c>
      <c r="M113" s="139">
        <f t="shared" si="3"/>
        <v>0</v>
      </c>
      <c r="N113" s="179">
        <f t="shared" si="4"/>
        <v>0</v>
      </c>
      <c r="O113" s="141">
        <f t="shared" si="5"/>
        <v>0</v>
      </c>
      <c r="P113" s="146"/>
    </row>
    <row r="114" spans="1:16" s="6" customFormat="1" ht="31.5" hidden="1" x14ac:dyDescent="0.25">
      <c r="A114" s="132">
        <v>108</v>
      </c>
      <c r="B114" s="154" t="s">
        <v>705</v>
      </c>
      <c r="C114" s="154" t="s">
        <v>704</v>
      </c>
      <c r="D114" s="136"/>
      <c r="E114" s="137"/>
      <c r="F114" s="137">
        <v>80.09</v>
      </c>
      <c r="G114" s="135"/>
      <c r="H114" s="135"/>
      <c r="I114" s="135">
        <v>0</v>
      </c>
      <c r="J114" s="138"/>
      <c r="K114" s="138"/>
      <c r="L114" s="138">
        <v>0</v>
      </c>
      <c r="M114" s="139">
        <f t="shared" si="3"/>
        <v>0</v>
      </c>
      <c r="N114" s="179">
        <f t="shared" si="4"/>
        <v>0</v>
      </c>
      <c r="O114" s="141">
        <f t="shared" si="5"/>
        <v>0</v>
      </c>
      <c r="P114" s="146"/>
    </row>
    <row r="115" spans="1:16" s="6" customFormat="1" ht="31.5" hidden="1" x14ac:dyDescent="0.25">
      <c r="A115" s="132">
        <v>109</v>
      </c>
      <c r="B115" s="154" t="s">
        <v>60</v>
      </c>
      <c r="C115" s="154" t="s">
        <v>704</v>
      </c>
      <c r="D115" s="136"/>
      <c r="E115" s="137"/>
      <c r="F115" s="137">
        <v>157</v>
      </c>
      <c r="G115" s="135"/>
      <c r="H115" s="135"/>
      <c r="I115" s="135">
        <v>0</v>
      </c>
      <c r="J115" s="138"/>
      <c r="K115" s="138"/>
      <c r="L115" s="138">
        <v>0</v>
      </c>
      <c r="M115" s="139">
        <f t="shared" si="3"/>
        <v>0</v>
      </c>
      <c r="N115" s="179">
        <f t="shared" si="4"/>
        <v>0</v>
      </c>
      <c r="O115" s="141">
        <f t="shared" si="5"/>
        <v>0</v>
      </c>
      <c r="P115" s="146"/>
    </row>
    <row r="116" spans="1:16" s="6" customFormat="1" ht="31.5" hidden="1" x14ac:dyDescent="0.25">
      <c r="A116" s="132">
        <v>110</v>
      </c>
      <c r="B116" s="154" t="s">
        <v>59</v>
      </c>
      <c r="C116" s="154" t="s">
        <v>704</v>
      </c>
      <c r="D116" s="136"/>
      <c r="E116" s="137"/>
      <c r="F116" s="137">
        <v>1311.72</v>
      </c>
      <c r="G116" s="135"/>
      <c r="H116" s="135"/>
      <c r="I116" s="135">
        <v>0</v>
      </c>
      <c r="J116" s="138"/>
      <c r="K116" s="138"/>
      <c r="L116" s="138">
        <v>0</v>
      </c>
      <c r="M116" s="139">
        <f t="shared" si="3"/>
        <v>0</v>
      </c>
      <c r="N116" s="179">
        <f t="shared" si="4"/>
        <v>0</v>
      </c>
      <c r="O116" s="141">
        <f t="shared" si="5"/>
        <v>0</v>
      </c>
      <c r="P116" s="146"/>
    </row>
    <row r="117" spans="1:16" s="6" customFormat="1" ht="31.5" hidden="1" x14ac:dyDescent="0.25">
      <c r="A117" s="132">
        <v>111</v>
      </c>
      <c r="B117" s="154" t="s">
        <v>703</v>
      </c>
      <c r="C117" s="154" t="s">
        <v>704</v>
      </c>
      <c r="D117" s="136"/>
      <c r="E117" s="137"/>
      <c r="F117" s="137">
        <v>44.85</v>
      </c>
      <c r="G117" s="135"/>
      <c r="H117" s="135"/>
      <c r="I117" s="135">
        <v>0</v>
      </c>
      <c r="J117" s="138"/>
      <c r="K117" s="138"/>
      <c r="L117" s="138">
        <v>0</v>
      </c>
      <c r="M117" s="139">
        <f t="shared" si="3"/>
        <v>0</v>
      </c>
      <c r="N117" s="179">
        <f t="shared" si="4"/>
        <v>0</v>
      </c>
      <c r="O117" s="141">
        <f t="shared" si="5"/>
        <v>0</v>
      </c>
      <c r="P117" s="146"/>
    </row>
    <row r="118" spans="1:16" s="6" customFormat="1" hidden="1" x14ac:dyDescent="0.25">
      <c r="A118" s="132">
        <v>112</v>
      </c>
      <c r="B118" s="154" t="s">
        <v>2</v>
      </c>
      <c r="C118" s="154" t="s">
        <v>704</v>
      </c>
      <c r="D118" s="136"/>
      <c r="E118" s="137"/>
      <c r="F118" s="137">
        <v>3259.02</v>
      </c>
      <c r="G118" s="135"/>
      <c r="H118" s="135"/>
      <c r="I118" s="135">
        <v>0</v>
      </c>
      <c r="J118" s="138"/>
      <c r="K118" s="138"/>
      <c r="L118" s="138">
        <v>0</v>
      </c>
      <c r="M118" s="139">
        <f t="shared" si="3"/>
        <v>0</v>
      </c>
      <c r="N118" s="179">
        <f t="shared" si="4"/>
        <v>0</v>
      </c>
      <c r="O118" s="141">
        <f t="shared" si="5"/>
        <v>0</v>
      </c>
      <c r="P118" s="146"/>
    </row>
    <row r="119" spans="1:16" s="6" customFormat="1" ht="31.5" hidden="1" x14ac:dyDescent="0.25">
      <c r="A119" s="132">
        <v>113</v>
      </c>
      <c r="B119" s="154" t="s">
        <v>706</v>
      </c>
      <c r="C119" s="154" t="s">
        <v>704</v>
      </c>
      <c r="D119" s="136"/>
      <c r="E119" s="137"/>
      <c r="F119" s="137">
        <v>473.84</v>
      </c>
      <c r="G119" s="135"/>
      <c r="H119" s="135"/>
      <c r="I119" s="135">
        <v>0</v>
      </c>
      <c r="J119" s="138"/>
      <c r="K119" s="138"/>
      <c r="L119" s="138">
        <v>0</v>
      </c>
      <c r="M119" s="139">
        <f t="shared" si="3"/>
        <v>0</v>
      </c>
      <c r="N119" s="179">
        <f t="shared" si="4"/>
        <v>0</v>
      </c>
      <c r="O119" s="141">
        <f t="shared" si="5"/>
        <v>0</v>
      </c>
      <c r="P119" s="146"/>
    </row>
    <row r="120" spans="1:16" s="6" customFormat="1" ht="31.5" hidden="1" x14ac:dyDescent="0.25">
      <c r="A120" s="132">
        <v>114</v>
      </c>
      <c r="B120" s="154" t="s">
        <v>707</v>
      </c>
      <c r="C120" s="154" t="s">
        <v>704</v>
      </c>
      <c r="D120" s="136"/>
      <c r="E120" s="137"/>
      <c r="F120" s="137">
        <v>73.459999999999994</v>
      </c>
      <c r="G120" s="135"/>
      <c r="H120" s="135"/>
      <c r="I120" s="135">
        <v>0</v>
      </c>
      <c r="J120" s="138"/>
      <c r="K120" s="138"/>
      <c r="L120" s="138">
        <v>0</v>
      </c>
      <c r="M120" s="139">
        <f t="shared" si="3"/>
        <v>0</v>
      </c>
      <c r="N120" s="179">
        <f t="shared" si="4"/>
        <v>0</v>
      </c>
      <c r="O120" s="141">
        <f t="shared" si="5"/>
        <v>0</v>
      </c>
      <c r="P120" s="146"/>
    </row>
    <row r="121" spans="1:16" s="6" customFormat="1" ht="31.5" hidden="1" x14ac:dyDescent="0.25">
      <c r="A121" s="132">
        <v>115</v>
      </c>
      <c r="B121" s="154" t="s">
        <v>708</v>
      </c>
      <c r="C121" s="154" t="s">
        <v>704</v>
      </c>
      <c r="D121" s="136"/>
      <c r="E121" s="137"/>
      <c r="F121" s="137">
        <v>491.79</v>
      </c>
      <c r="G121" s="135"/>
      <c r="H121" s="135"/>
      <c r="I121" s="135">
        <v>0</v>
      </c>
      <c r="J121" s="138"/>
      <c r="K121" s="138"/>
      <c r="L121" s="138">
        <v>0</v>
      </c>
      <c r="M121" s="139">
        <f t="shared" si="3"/>
        <v>0</v>
      </c>
      <c r="N121" s="179">
        <f t="shared" si="4"/>
        <v>0</v>
      </c>
      <c r="O121" s="141">
        <f t="shared" si="5"/>
        <v>0</v>
      </c>
      <c r="P121" s="146"/>
    </row>
    <row r="122" spans="1:16" s="6" customFormat="1" ht="31.5" hidden="1" x14ac:dyDescent="0.25">
      <c r="A122" s="132">
        <v>116</v>
      </c>
      <c r="B122" s="154" t="s">
        <v>709</v>
      </c>
      <c r="C122" s="154" t="s">
        <v>704</v>
      </c>
      <c r="D122" s="136"/>
      <c r="E122" s="137"/>
      <c r="F122" s="137">
        <v>495.87</v>
      </c>
      <c r="G122" s="135"/>
      <c r="H122" s="135"/>
      <c r="I122" s="135">
        <v>0</v>
      </c>
      <c r="J122" s="138"/>
      <c r="K122" s="138"/>
      <c r="L122" s="138">
        <v>0</v>
      </c>
      <c r="M122" s="139">
        <f t="shared" si="3"/>
        <v>0</v>
      </c>
      <c r="N122" s="179">
        <f t="shared" si="4"/>
        <v>0</v>
      </c>
      <c r="O122" s="141">
        <f t="shared" si="5"/>
        <v>0</v>
      </c>
      <c r="P122" s="146"/>
    </row>
    <row r="123" spans="1:16" s="6" customFormat="1" ht="31.5" hidden="1" x14ac:dyDescent="0.25">
      <c r="A123" s="132">
        <v>117</v>
      </c>
      <c r="B123" s="154" t="s">
        <v>92</v>
      </c>
      <c r="C123" s="154" t="s">
        <v>704</v>
      </c>
      <c r="D123" s="136"/>
      <c r="E123" s="137"/>
      <c r="F123" s="137">
        <v>2033.81</v>
      </c>
      <c r="G123" s="135"/>
      <c r="H123" s="135"/>
      <c r="I123" s="135">
        <v>19</v>
      </c>
      <c r="J123" s="138"/>
      <c r="K123" s="138"/>
      <c r="L123" s="138">
        <v>9.3420722683043161E-3</v>
      </c>
      <c r="M123" s="139">
        <v>0</v>
      </c>
      <c r="N123" s="179">
        <f t="shared" si="4"/>
        <v>0</v>
      </c>
      <c r="O123" s="141">
        <f t="shared" si="5"/>
        <v>0</v>
      </c>
      <c r="P123" s="171"/>
    </row>
    <row r="124" spans="1:16" s="6" customFormat="1" ht="31.5" hidden="1" x14ac:dyDescent="0.25">
      <c r="A124" s="132">
        <v>118</v>
      </c>
      <c r="B124" s="154" t="s">
        <v>916</v>
      </c>
      <c r="C124" s="154" t="s">
        <v>704</v>
      </c>
      <c r="D124" s="136"/>
      <c r="E124" s="137"/>
      <c r="F124" s="137">
        <v>291.38</v>
      </c>
      <c r="G124" s="135"/>
      <c r="H124" s="135"/>
      <c r="I124" s="135">
        <v>0</v>
      </c>
      <c r="J124" s="138"/>
      <c r="K124" s="138"/>
      <c r="L124" s="138">
        <v>0</v>
      </c>
      <c r="M124" s="139">
        <f t="shared" si="3"/>
        <v>0</v>
      </c>
      <c r="N124" s="179">
        <f t="shared" si="4"/>
        <v>0</v>
      </c>
      <c r="O124" s="141">
        <f t="shared" si="5"/>
        <v>0</v>
      </c>
      <c r="P124" s="146"/>
    </row>
    <row r="125" spans="1:16" s="6" customFormat="1" ht="31.5" hidden="1" x14ac:dyDescent="0.25">
      <c r="A125" s="132">
        <v>119</v>
      </c>
      <c r="B125" s="154" t="s">
        <v>880</v>
      </c>
      <c r="C125" s="154" t="s">
        <v>704</v>
      </c>
      <c r="D125" s="136"/>
      <c r="E125" s="137"/>
      <c r="F125" s="137">
        <v>207.53</v>
      </c>
      <c r="G125" s="135"/>
      <c r="H125" s="135"/>
      <c r="I125" s="135">
        <v>0</v>
      </c>
      <c r="J125" s="138"/>
      <c r="K125" s="138"/>
      <c r="L125" s="138">
        <v>0</v>
      </c>
      <c r="M125" s="139">
        <f t="shared" si="3"/>
        <v>0</v>
      </c>
      <c r="N125" s="179">
        <f t="shared" si="4"/>
        <v>0</v>
      </c>
      <c r="O125" s="141">
        <f t="shared" si="5"/>
        <v>0</v>
      </c>
      <c r="P125" s="146"/>
    </row>
    <row r="126" spans="1:16" s="6" customFormat="1" ht="31.5" hidden="1" x14ac:dyDescent="0.25">
      <c r="A126" s="132">
        <v>120</v>
      </c>
      <c r="B126" s="154" t="s">
        <v>710</v>
      </c>
      <c r="C126" s="154" t="s">
        <v>704</v>
      </c>
      <c r="D126" s="136"/>
      <c r="E126" s="137"/>
      <c r="F126" s="137">
        <v>481.76</v>
      </c>
      <c r="G126" s="135"/>
      <c r="H126" s="135"/>
      <c r="I126" s="135">
        <v>0</v>
      </c>
      <c r="J126" s="138"/>
      <c r="K126" s="138"/>
      <c r="L126" s="138">
        <v>0</v>
      </c>
      <c r="M126" s="139">
        <f t="shared" si="3"/>
        <v>0</v>
      </c>
      <c r="N126" s="179">
        <f t="shared" si="4"/>
        <v>0</v>
      </c>
      <c r="O126" s="141">
        <f t="shared" si="5"/>
        <v>0</v>
      </c>
      <c r="P126" s="146"/>
    </row>
    <row r="127" spans="1:16" s="6" customFormat="1" ht="31.5" hidden="1" x14ac:dyDescent="0.25">
      <c r="A127" s="132">
        <v>121</v>
      </c>
      <c r="B127" s="154" t="s">
        <v>711</v>
      </c>
      <c r="C127" s="154" t="s">
        <v>704</v>
      </c>
      <c r="D127" s="136"/>
      <c r="E127" s="137"/>
      <c r="F127" s="137">
        <v>499.17</v>
      </c>
      <c r="G127" s="135"/>
      <c r="H127" s="135"/>
      <c r="I127" s="135">
        <v>0</v>
      </c>
      <c r="J127" s="138"/>
      <c r="K127" s="138"/>
      <c r="L127" s="138">
        <v>0</v>
      </c>
      <c r="M127" s="139">
        <f t="shared" si="3"/>
        <v>0</v>
      </c>
      <c r="N127" s="179">
        <f t="shared" si="4"/>
        <v>0</v>
      </c>
      <c r="O127" s="141">
        <f t="shared" si="5"/>
        <v>0</v>
      </c>
      <c r="P127" s="146"/>
    </row>
    <row r="128" spans="1:16" s="6" customFormat="1" ht="31.5" hidden="1" x14ac:dyDescent="0.25">
      <c r="A128" s="132">
        <v>122</v>
      </c>
      <c r="B128" s="154" t="s">
        <v>215</v>
      </c>
      <c r="C128" s="154" t="s">
        <v>704</v>
      </c>
      <c r="D128" s="136"/>
      <c r="E128" s="137"/>
      <c r="F128" s="137">
        <v>0</v>
      </c>
      <c r="G128" s="135"/>
      <c r="H128" s="135"/>
      <c r="I128" s="135">
        <v>0</v>
      </c>
      <c r="J128" s="138"/>
      <c r="K128" s="138"/>
      <c r="L128" s="138">
        <v>0</v>
      </c>
      <c r="M128" s="139">
        <f t="shared" si="3"/>
        <v>0</v>
      </c>
      <c r="N128" s="179">
        <f t="shared" si="4"/>
        <v>0</v>
      </c>
      <c r="O128" s="141">
        <f t="shared" si="5"/>
        <v>0</v>
      </c>
      <c r="P128" s="146"/>
    </row>
    <row r="129" spans="1:16" s="6" customFormat="1" hidden="1" x14ac:dyDescent="0.25">
      <c r="A129" s="132">
        <v>123</v>
      </c>
      <c r="B129" s="154" t="s">
        <v>444</v>
      </c>
      <c r="C129" s="154" t="s">
        <v>704</v>
      </c>
      <c r="D129" s="136"/>
      <c r="E129" s="137"/>
      <c r="F129" s="137">
        <v>9987.41</v>
      </c>
      <c r="G129" s="135"/>
      <c r="H129" s="135"/>
      <c r="I129" s="135">
        <v>19</v>
      </c>
      <c r="J129" s="138"/>
      <c r="K129" s="138"/>
      <c r="L129" s="138">
        <v>1.9023951154503521E-3</v>
      </c>
      <c r="M129" s="139">
        <v>0</v>
      </c>
      <c r="N129" s="179">
        <f t="shared" si="4"/>
        <v>0</v>
      </c>
      <c r="O129" s="141">
        <f t="shared" si="5"/>
        <v>0</v>
      </c>
      <c r="P129" s="171"/>
    </row>
    <row r="130" spans="1:16" s="6" customFormat="1" hidden="1" x14ac:dyDescent="0.25">
      <c r="A130" s="132">
        <v>124</v>
      </c>
      <c r="B130" s="154" t="s">
        <v>881</v>
      </c>
      <c r="C130" s="154" t="s">
        <v>713</v>
      </c>
      <c r="D130" s="136"/>
      <c r="E130" s="137"/>
      <c r="F130" s="137">
        <v>24.6</v>
      </c>
      <c r="G130" s="135"/>
      <c r="H130" s="135"/>
      <c r="I130" s="135">
        <v>0</v>
      </c>
      <c r="J130" s="138"/>
      <c r="K130" s="138"/>
      <c r="L130" s="138">
        <v>0</v>
      </c>
      <c r="M130" s="139">
        <f t="shared" si="3"/>
        <v>0</v>
      </c>
      <c r="N130" s="179">
        <f t="shared" si="4"/>
        <v>0</v>
      </c>
      <c r="O130" s="141">
        <f t="shared" si="5"/>
        <v>0</v>
      </c>
      <c r="P130" s="146"/>
    </row>
    <row r="131" spans="1:16" s="6" customFormat="1" hidden="1" x14ac:dyDescent="0.25">
      <c r="A131" s="132">
        <v>125</v>
      </c>
      <c r="B131" s="154" t="s">
        <v>882</v>
      </c>
      <c r="C131" s="154" t="s">
        <v>713</v>
      </c>
      <c r="D131" s="136"/>
      <c r="E131" s="137"/>
      <c r="F131" s="137">
        <v>21.26</v>
      </c>
      <c r="G131" s="135"/>
      <c r="H131" s="135"/>
      <c r="I131" s="135">
        <v>0</v>
      </c>
      <c r="J131" s="138"/>
      <c r="K131" s="138"/>
      <c r="L131" s="138">
        <v>0</v>
      </c>
      <c r="M131" s="139">
        <f t="shared" si="3"/>
        <v>0</v>
      </c>
      <c r="N131" s="179">
        <f t="shared" si="4"/>
        <v>0</v>
      </c>
      <c r="O131" s="141">
        <f t="shared" si="5"/>
        <v>0</v>
      </c>
      <c r="P131" s="146"/>
    </row>
    <row r="132" spans="1:16" s="6" customFormat="1" hidden="1" x14ac:dyDescent="0.25">
      <c r="A132" s="132">
        <v>126</v>
      </c>
      <c r="B132" s="154" t="s">
        <v>883</v>
      </c>
      <c r="C132" s="154" t="s">
        <v>713</v>
      </c>
      <c r="D132" s="136"/>
      <c r="E132" s="137"/>
      <c r="F132" s="137">
        <v>14.37</v>
      </c>
      <c r="G132" s="135"/>
      <c r="H132" s="135"/>
      <c r="I132" s="135">
        <v>0</v>
      </c>
      <c r="J132" s="138"/>
      <c r="K132" s="138"/>
      <c r="L132" s="138">
        <v>0</v>
      </c>
      <c r="M132" s="139">
        <f t="shared" si="3"/>
        <v>0</v>
      </c>
      <c r="N132" s="179">
        <f t="shared" si="4"/>
        <v>0</v>
      </c>
      <c r="O132" s="141">
        <f t="shared" si="5"/>
        <v>0</v>
      </c>
      <c r="P132" s="146"/>
    </row>
    <row r="133" spans="1:16" s="6" customFormat="1" ht="31.5" hidden="1" x14ac:dyDescent="0.25">
      <c r="A133" s="132">
        <v>127</v>
      </c>
      <c r="B133" s="154" t="s">
        <v>803</v>
      </c>
      <c r="C133" s="154" t="s">
        <v>713</v>
      </c>
      <c r="D133" s="136"/>
      <c r="E133" s="137"/>
      <c r="F133" s="137">
        <v>18.93</v>
      </c>
      <c r="G133" s="135"/>
      <c r="H133" s="135"/>
      <c r="I133" s="135">
        <v>0</v>
      </c>
      <c r="J133" s="138"/>
      <c r="K133" s="138"/>
      <c r="L133" s="138">
        <v>0</v>
      </c>
      <c r="M133" s="139">
        <f t="shared" si="3"/>
        <v>0</v>
      </c>
      <c r="N133" s="179">
        <f t="shared" si="4"/>
        <v>0</v>
      </c>
      <c r="O133" s="141">
        <f t="shared" si="5"/>
        <v>0</v>
      </c>
      <c r="P133" s="146"/>
    </row>
    <row r="134" spans="1:16" s="6" customFormat="1" hidden="1" x14ac:dyDescent="0.25">
      <c r="A134" s="132">
        <v>128</v>
      </c>
      <c r="B134" s="154" t="s">
        <v>712</v>
      </c>
      <c r="C134" s="154" t="s">
        <v>713</v>
      </c>
      <c r="D134" s="136"/>
      <c r="E134" s="137"/>
      <c r="F134" s="137">
        <v>325.5</v>
      </c>
      <c r="G134" s="135"/>
      <c r="H134" s="135"/>
      <c r="I134" s="135">
        <v>5</v>
      </c>
      <c r="J134" s="138"/>
      <c r="K134" s="138"/>
      <c r="L134" s="138">
        <v>1.5360983102918587E-2</v>
      </c>
      <c r="M134" s="139">
        <f t="shared" si="3"/>
        <v>0</v>
      </c>
      <c r="N134" s="179">
        <f t="shared" si="4"/>
        <v>0</v>
      </c>
      <c r="O134" s="141">
        <f t="shared" si="5"/>
        <v>0</v>
      </c>
      <c r="P134" s="171"/>
    </row>
    <row r="135" spans="1:16" s="6" customFormat="1" hidden="1" x14ac:dyDescent="0.25">
      <c r="A135" s="132">
        <v>129</v>
      </c>
      <c r="B135" s="154" t="s">
        <v>2</v>
      </c>
      <c r="C135" s="154" t="s">
        <v>713</v>
      </c>
      <c r="D135" s="136"/>
      <c r="E135" s="137"/>
      <c r="F135" s="137">
        <v>316.76</v>
      </c>
      <c r="G135" s="135"/>
      <c r="H135" s="135"/>
      <c r="I135" s="135">
        <v>0</v>
      </c>
      <c r="J135" s="138"/>
      <c r="K135" s="138"/>
      <c r="L135" s="138">
        <v>0</v>
      </c>
      <c r="M135" s="139">
        <f t="shared" si="3"/>
        <v>0</v>
      </c>
      <c r="N135" s="179">
        <f t="shared" si="4"/>
        <v>0</v>
      </c>
      <c r="O135" s="141">
        <f t="shared" si="5"/>
        <v>0</v>
      </c>
      <c r="P135" s="146"/>
    </row>
    <row r="136" spans="1:16" s="6" customFormat="1" ht="31.5" hidden="1" x14ac:dyDescent="0.25">
      <c r="A136" s="132">
        <v>130</v>
      </c>
      <c r="B136" s="154" t="s">
        <v>119</v>
      </c>
      <c r="C136" s="154" t="s">
        <v>713</v>
      </c>
      <c r="D136" s="136"/>
      <c r="E136" s="137"/>
      <c r="F136" s="137">
        <v>74.75</v>
      </c>
      <c r="G136" s="135"/>
      <c r="H136" s="135"/>
      <c r="I136" s="135">
        <v>0</v>
      </c>
      <c r="J136" s="138"/>
      <c r="K136" s="138"/>
      <c r="L136" s="138">
        <v>0</v>
      </c>
      <c r="M136" s="139">
        <f t="shared" si="3"/>
        <v>0</v>
      </c>
      <c r="N136" s="179">
        <f t="shared" si="4"/>
        <v>0</v>
      </c>
      <c r="O136" s="141">
        <f t="shared" si="5"/>
        <v>0</v>
      </c>
      <c r="P136" s="146"/>
    </row>
    <row r="137" spans="1:16" s="6" customFormat="1" ht="31.5" hidden="1" x14ac:dyDescent="0.25">
      <c r="A137" s="132">
        <v>131</v>
      </c>
      <c r="B137" s="154" t="s">
        <v>121</v>
      </c>
      <c r="C137" s="154" t="s">
        <v>713</v>
      </c>
      <c r="D137" s="136"/>
      <c r="E137" s="137"/>
      <c r="F137" s="137">
        <v>150.49</v>
      </c>
      <c r="G137" s="135"/>
      <c r="H137" s="135"/>
      <c r="I137" s="135">
        <v>0</v>
      </c>
      <c r="J137" s="138"/>
      <c r="K137" s="138"/>
      <c r="L137" s="138">
        <v>0</v>
      </c>
      <c r="M137" s="139">
        <f t="shared" ref="M137:M200" si="8">IF(I137&lt;10,0,10)</f>
        <v>0</v>
      </c>
      <c r="N137" s="179">
        <f t="shared" ref="N137:N200" si="9">ROUNDDOWN(O137,0)</f>
        <v>0</v>
      </c>
      <c r="O137" s="141">
        <f t="shared" ref="O137:O200" si="10">I137*M137/100</f>
        <v>0</v>
      </c>
      <c r="P137" s="146"/>
    </row>
    <row r="138" spans="1:16" s="6" customFormat="1" ht="31.5" hidden="1" x14ac:dyDescent="0.25">
      <c r="A138" s="132">
        <v>132</v>
      </c>
      <c r="B138" s="154" t="s">
        <v>95</v>
      </c>
      <c r="C138" s="154" t="s">
        <v>713</v>
      </c>
      <c r="D138" s="136"/>
      <c r="E138" s="137"/>
      <c r="F138" s="137">
        <v>224.21</v>
      </c>
      <c r="G138" s="135"/>
      <c r="H138" s="135"/>
      <c r="I138" s="135">
        <v>0</v>
      </c>
      <c r="J138" s="138"/>
      <c r="K138" s="138"/>
      <c r="L138" s="138">
        <v>0</v>
      </c>
      <c r="M138" s="139">
        <f t="shared" si="8"/>
        <v>0</v>
      </c>
      <c r="N138" s="179">
        <f t="shared" si="9"/>
        <v>0</v>
      </c>
      <c r="O138" s="141">
        <f t="shared" si="10"/>
        <v>0</v>
      </c>
      <c r="P138" s="146"/>
    </row>
    <row r="139" spans="1:16" s="6" customFormat="1" ht="31.5" hidden="1" x14ac:dyDescent="0.25">
      <c r="A139" s="132">
        <v>133</v>
      </c>
      <c r="B139" s="154" t="s">
        <v>714</v>
      </c>
      <c r="C139" s="154" t="s">
        <v>713</v>
      </c>
      <c r="D139" s="136"/>
      <c r="E139" s="137"/>
      <c r="F139" s="137">
        <v>41.43</v>
      </c>
      <c r="G139" s="135"/>
      <c r="H139" s="135"/>
      <c r="I139" s="135">
        <v>0</v>
      </c>
      <c r="J139" s="138"/>
      <c r="K139" s="138"/>
      <c r="L139" s="138">
        <v>0</v>
      </c>
      <c r="M139" s="139">
        <f t="shared" si="8"/>
        <v>0</v>
      </c>
      <c r="N139" s="179">
        <f t="shared" si="9"/>
        <v>0</v>
      </c>
      <c r="O139" s="141">
        <f t="shared" si="10"/>
        <v>0</v>
      </c>
      <c r="P139" s="146"/>
    </row>
    <row r="140" spans="1:16" s="6" customFormat="1" ht="31.5" hidden="1" x14ac:dyDescent="0.25">
      <c r="A140" s="132">
        <v>134</v>
      </c>
      <c r="B140" s="154" t="s">
        <v>884</v>
      </c>
      <c r="C140" s="154" t="s">
        <v>713</v>
      </c>
      <c r="D140" s="136"/>
      <c r="E140" s="137"/>
      <c r="F140" s="137">
        <v>197.6</v>
      </c>
      <c r="G140" s="135"/>
      <c r="H140" s="135"/>
      <c r="I140" s="135">
        <v>0</v>
      </c>
      <c r="J140" s="138"/>
      <c r="K140" s="138"/>
      <c r="L140" s="138">
        <v>0</v>
      </c>
      <c r="M140" s="139">
        <f t="shared" si="8"/>
        <v>0</v>
      </c>
      <c r="N140" s="179">
        <f t="shared" si="9"/>
        <v>0</v>
      </c>
      <c r="O140" s="141">
        <f t="shared" si="10"/>
        <v>0</v>
      </c>
      <c r="P140" s="146"/>
    </row>
    <row r="141" spans="1:16" s="6" customFormat="1" ht="31.5" hidden="1" x14ac:dyDescent="0.25">
      <c r="A141" s="132">
        <v>135</v>
      </c>
      <c r="B141" s="154" t="s">
        <v>127</v>
      </c>
      <c r="C141" s="154" t="s">
        <v>713</v>
      </c>
      <c r="D141" s="136"/>
      <c r="E141" s="137"/>
      <c r="F141" s="137">
        <v>13.2</v>
      </c>
      <c r="G141" s="135"/>
      <c r="H141" s="135"/>
      <c r="I141" s="135">
        <v>0</v>
      </c>
      <c r="J141" s="138"/>
      <c r="K141" s="138"/>
      <c r="L141" s="138">
        <v>0</v>
      </c>
      <c r="M141" s="139">
        <f t="shared" si="8"/>
        <v>0</v>
      </c>
      <c r="N141" s="179">
        <f t="shared" si="9"/>
        <v>0</v>
      </c>
      <c r="O141" s="141">
        <f t="shared" si="10"/>
        <v>0</v>
      </c>
      <c r="P141" s="146"/>
    </row>
    <row r="142" spans="1:16" s="6" customFormat="1" ht="31.5" hidden="1" x14ac:dyDescent="0.25">
      <c r="A142" s="132">
        <v>136</v>
      </c>
      <c r="B142" s="154" t="s">
        <v>223</v>
      </c>
      <c r="C142" s="154" t="s">
        <v>713</v>
      </c>
      <c r="D142" s="136"/>
      <c r="E142" s="137"/>
      <c r="F142" s="137">
        <v>9.48</v>
      </c>
      <c r="G142" s="135"/>
      <c r="H142" s="135"/>
      <c r="I142" s="135">
        <v>0</v>
      </c>
      <c r="J142" s="138"/>
      <c r="K142" s="138"/>
      <c r="L142" s="138">
        <v>0</v>
      </c>
      <c r="M142" s="139">
        <f t="shared" si="8"/>
        <v>0</v>
      </c>
      <c r="N142" s="179">
        <f t="shared" si="9"/>
        <v>0</v>
      </c>
      <c r="O142" s="141">
        <f t="shared" si="10"/>
        <v>0</v>
      </c>
      <c r="P142" s="146"/>
    </row>
    <row r="143" spans="1:16" s="6" customFormat="1" hidden="1" x14ac:dyDescent="0.25">
      <c r="A143" s="132">
        <v>137</v>
      </c>
      <c r="B143" s="154" t="s">
        <v>444</v>
      </c>
      <c r="C143" s="154" t="s">
        <v>713</v>
      </c>
      <c r="D143" s="136"/>
      <c r="E143" s="137"/>
      <c r="F143" s="137">
        <v>1432.58</v>
      </c>
      <c r="G143" s="135"/>
      <c r="H143" s="135"/>
      <c r="I143" s="135">
        <v>5</v>
      </c>
      <c r="J143" s="138"/>
      <c r="K143" s="138"/>
      <c r="L143" s="138">
        <v>3.4902064806153934E-3</v>
      </c>
      <c r="M143" s="139">
        <f t="shared" si="8"/>
        <v>0</v>
      </c>
      <c r="N143" s="179">
        <f t="shared" si="9"/>
        <v>0</v>
      </c>
      <c r="O143" s="141">
        <f t="shared" si="10"/>
        <v>0</v>
      </c>
      <c r="P143" s="171"/>
    </row>
    <row r="144" spans="1:16" s="6" customFormat="1" hidden="1" x14ac:dyDescent="0.25">
      <c r="A144" s="132">
        <v>138</v>
      </c>
      <c r="B144" s="154" t="s">
        <v>885</v>
      </c>
      <c r="C144" s="154" t="s">
        <v>715</v>
      </c>
      <c r="D144" s="136"/>
      <c r="E144" s="137"/>
      <c r="F144" s="137">
        <v>15.03</v>
      </c>
      <c r="G144" s="135"/>
      <c r="H144" s="135"/>
      <c r="I144" s="135">
        <v>0</v>
      </c>
      <c r="J144" s="138"/>
      <c r="K144" s="138"/>
      <c r="L144" s="138">
        <v>0</v>
      </c>
      <c r="M144" s="139">
        <f t="shared" si="8"/>
        <v>0</v>
      </c>
      <c r="N144" s="179">
        <f t="shared" si="9"/>
        <v>0</v>
      </c>
      <c r="O144" s="141">
        <f t="shared" si="10"/>
        <v>0</v>
      </c>
      <c r="P144" s="146"/>
    </row>
    <row r="145" spans="1:16" s="6" customFormat="1" hidden="1" x14ac:dyDescent="0.25">
      <c r="A145" s="132">
        <v>139</v>
      </c>
      <c r="B145" s="154" t="s">
        <v>886</v>
      </c>
      <c r="C145" s="154" t="s">
        <v>715</v>
      </c>
      <c r="D145" s="136"/>
      <c r="E145" s="137"/>
      <c r="F145" s="137">
        <v>8.6999999999999993</v>
      </c>
      <c r="G145" s="135"/>
      <c r="H145" s="135"/>
      <c r="I145" s="135">
        <v>0</v>
      </c>
      <c r="J145" s="138"/>
      <c r="K145" s="138"/>
      <c r="L145" s="138">
        <v>0</v>
      </c>
      <c r="M145" s="139">
        <f t="shared" si="8"/>
        <v>0</v>
      </c>
      <c r="N145" s="179">
        <f t="shared" si="9"/>
        <v>0</v>
      </c>
      <c r="O145" s="141">
        <f t="shared" si="10"/>
        <v>0</v>
      </c>
      <c r="P145" s="146"/>
    </row>
    <row r="146" spans="1:16" s="6" customFormat="1" ht="31.5" hidden="1" x14ac:dyDescent="0.25">
      <c r="A146" s="132">
        <v>140</v>
      </c>
      <c r="B146" s="154" t="s">
        <v>716</v>
      </c>
      <c r="C146" s="154" t="s">
        <v>715</v>
      </c>
      <c r="D146" s="136"/>
      <c r="E146" s="137"/>
      <c r="F146" s="137">
        <v>349.38</v>
      </c>
      <c r="G146" s="135"/>
      <c r="H146" s="135"/>
      <c r="I146" s="135">
        <v>5</v>
      </c>
      <c r="J146" s="138"/>
      <c r="K146" s="138"/>
      <c r="L146" s="138">
        <v>1.4311065315702101E-2</v>
      </c>
      <c r="M146" s="139">
        <f t="shared" si="8"/>
        <v>0</v>
      </c>
      <c r="N146" s="179">
        <f t="shared" si="9"/>
        <v>0</v>
      </c>
      <c r="O146" s="141">
        <f t="shared" si="10"/>
        <v>0</v>
      </c>
      <c r="P146" s="171"/>
    </row>
    <row r="147" spans="1:16" s="6" customFormat="1" hidden="1" x14ac:dyDescent="0.25">
      <c r="A147" s="132">
        <v>141</v>
      </c>
      <c r="B147" s="154" t="s">
        <v>2</v>
      </c>
      <c r="C147" s="154" t="s">
        <v>715</v>
      </c>
      <c r="D147" s="136"/>
      <c r="E147" s="137"/>
      <c r="F147" s="137">
        <v>0</v>
      </c>
      <c r="G147" s="135"/>
      <c r="H147" s="135"/>
      <c r="I147" s="135">
        <v>0</v>
      </c>
      <c r="J147" s="138"/>
      <c r="K147" s="138"/>
      <c r="L147" s="138">
        <v>0</v>
      </c>
      <c r="M147" s="139">
        <f t="shared" si="8"/>
        <v>0</v>
      </c>
      <c r="N147" s="179">
        <f t="shared" si="9"/>
        <v>0</v>
      </c>
      <c r="O147" s="141">
        <f t="shared" si="10"/>
        <v>0</v>
      </c>
      <c r="P147" s="146"/>
    </row>
    <row r="148" spans="1:16" s="6" customFormat="1" ht="31.5" hidden="1" x14ac:dyDescent="0.25">
      <c r="A148" s="132">
        <v>142</v>
      </c>
      <c r="B148" s="154" t="s">
        <v>96</v>
      </c>
      <c r="C148" s="154" t="s">
        <v>715</v>
      </c>
      <c r="D148" s="136"/>
      <c r="E148" s="137"/>
      <c r="F148" s="137">
        <v>22.38</v>
      </c>
      <c r="G148" s="135"/>
      <c r="H148" s="135"/>
      <c r="I148" s="135">
        <v>0</v>
      </c>
      <c r="J148" s="138"/>
      <c r="K148" s="138"/>
      <c r="L148" s="138">
        <v>0</v>
      </c>
      <c r="M148" s="139">
        <f t="shared" si="8"/>
        <v>0</v>
      </c>
      <c r="N148" s="179">
        <f t="shared" si="9"/>
        <v>0</v>
      </c>
      <c r="O148" s="141">
        <f t="shared" si="10"/>
        <v>0</v>
      </c>
      <c r="P148" s="146"/>
    </row>
    <row r="149" spans="1:16" s="6" customFormat="1" hidden="1" x14ac:dyDescent="0.25">
      <c r="A149" s="132">
        <v>143</v>
      </c>
      <c r="B149" s="154" t="s">
        <v>692</v>
      </c>
      <c r="C149" s="154" t="s">
        <v>715</v>
      </c>
      <c r="D149" s="136"/>
      <c r="E149" s="137"/>
      <c r="F149" s="137">
        <v>16.11</v>
      </c>
      <c r="G149" s="135"/>
      <c r="H149" s="135"/>
      <c r="I149" s="135">
        <v>2</v>
      </c>
      <c r="J149" s="138"/>
      <c r="K149" s="138"/>
      <c r="L149" s="138">
        <v>0.12414649286157667</v>
      </c>
      <c r="M149" s="139">
        <f t="shared" si="8"/>
        <v>0</v>
      </c>
      <c r="N149" s="179">
        <f t="shared" si="9"/>
        <v>0</v>
      </c>
      <c r="O149" s="141">
        <f t="shared" si="10"/>
        <v>0</v>
      </c>
      <c r="P149" s="171"/>
    </row>
    <row r="150" spans="1:16" s="6" customFormat="1" hidden="1" x14ac:dyDescent="0.25">
      <c r="A150" s="132">
        <v>144</v>
      </c>
      <c r="B150" s="154" t="s">
        <v>444</v>
      </c>
      <c r="C150" s="154" t="s">
        <v>715</v>
      </c>
      <c r="D150" s="136"/>
      <c r="E150" s="137"/>
      <c r="F150" s="137">
        <v>558.61</v>
      </c>
      <c r="G150" s="135"/>
      <c r="H150" s="135"/>
      <c r="I150" s="135">
        <v>7</v>
      </c>
      <c r="J150" s="138"/>
      <c r="K150" s="138"/>
      <c r="L150" s="138">
        <v>1.2531103990261541E-2</v>
      </c>
      <c r="M150" s="139">
        <f t="shared" si="8"/>
        <v>0</v>
      </c>
      <c r="N150" s="179">
        <f t="shared" si="9"/>
        <v>0</v>
      </c>
      <c r="O150" s="141">
        <f t="shared" si="10"/>
        <v>0</v>
      </c>
      <c r="P150" s="171"/>
    </row>
    <row r="151" spans="1:16" s="6" customFormat="1" ht="31.5" hidden="1" x14ac:dyDescent="0.25">
      <c r="A151" s="132">
        <v>145</v>
      </c>
      <c r="B151" s="154" t="s">
        <v>221</v>
      </c>
      <c r="C151" s="154" t="s">
        <v>61</v>
      </c>
      <c r="D151" s="136"/>
      <c r="E151" s="137"/>
      <c r="F151" s="137">
        <v>165.23</v>
      </c>
      <c r="G151" s="135"/>
      <c r="H151" s="135"/>
      <c r="I151" s="135">
        <v>6</v>
      </c>
      <c r="J151" s="138"/>
      <c r="K151" s="138"/>
      <c r="L151" s="138">
        <v>3.6313018217030806E-2</v>
      </c>
      <c r="M151" s="139">
        <f t="shared" si="8"/>
        <v>0</v>
      </c>
      <c r="N151" s="179">
        <f t="shared" si="9"/>
        <v>0</v>
      </c>
      <c r="O151" s="141">
        <f t="shared" si="10"/>
        <v>0</v>
      </c>
      <c r="P151" s="171"/>
    </row>
    <row r="152" spans="1:16" s="6" customFormat="1" hidden="1" x14ac:dyDescent="0.25">
      <c r="A152" s="132">
        <v>146</v>
      </c>
      <c r="B152" s="154" t="s">
        <v>2</v>
      </c>
      <c r="C152" s="154" t="s">
        <v>61</v>
      </c>
      <c r="D152" s="136"/>
      <c r="E152" s="137"/>
      <c r="F152" s="137">
        <v>196.8</v>
      </c>
      <c r="G152" s="135"/>
      <c r="H152" s="135"/>
      <c r="I152" s="135">
        <v>0</v>
      </c>
      <c r="J152" s="138"/>
      <c r="K152" s="138"/>
      <c r="L152" s="138">
        <v>0</v>
      </c>
      <c r="M152" s="139">
        <f t="shared" si="8"/>
        <v>0</v>
      </c>
      <c r="N152" s="179">
        <f t="shared" si="9"/>
        <v>0</v>
      </c>
      <c r="O152" s="141">
        <f t="shared" si="10"/>
        <v>0</v>
      </c>
      <c r="P152" s="146"/>
    </row>
    <row r="153" spans="1:16" s="6" customFormat="1" hidden="1" x14ac:dyDescent="0.25">
      <c r="A153" s="132">
        <v>147</v>
      </c>
      <c r="B153" s="154" t="s">
        <v>444</v>
      </c>
      <c r="C153" s="154" t="s">
        <v>61</v>
      </c>
      <c r="D153" s="136"/>
      <c r="E153" s="137"/>
      <c r="F153" s="137">
        <v>362.03</v>
      </c>
      <c r="G153" s="135"/>
      <c r="H153" s="135"/>
      <c r="I153" s="135">
        <v>6</v>
      </c>
      <c r="J153" s="138"/>
      <c r="K153" s="138"/>
      <c r="L153" s="138">
        <v>1.6573212164737731E-2</v>
      </c>
      <c r="M153" s="139">
        <f t="shared" si="8"/>
        <v>0</v>
      </c>
      <c r="N153" s="179">
        <f t="shared" si="9"/>
        <v>0</v>
      </c>
      <c r="O153" s="141">
        <f t="shared" si="10"/>
        <v>0</v>
      </c>
      <c r="P153" s="171"/>
    </row>
    <row r="154" spans="1:16" s="6" customFormat="1" hidden="1" x14ac:dyDescent="0.25">
      <c r="A154" s="132">
        <v>148</v>
      </c>
      <c r="B154" s="154" t="s">
        <v>887</v>
      </c>
      <c r="C154" s="154" t="s">
        <v>16</v>
      </c>
      <c r="D154" s="136"/>
      <c r="E154" s="137"/>
      <c r="F154" s="137">
        <v>61.4</v>
      </c>
      <c r="G154" s="135"/>
      <c r="H154" s="135"/>
      <c r="I154" s="135">
        <v>3</v>
      </c>
      <c r="J154" s="138"/>
      <c r="K154" s="138"/>
      <c r="L154" s="138">
        <v>4.8859934853420196E-2</v>
      </c>
      <c r="M154" s="139">
        <f t="shared" si="8"/>
        <v>0</v>
      </c>
      <c r="N154" s="179">
        <f t="shared" si="9"/>
        <v>0</v>
      </c>
      <c r="O154" s="141">
        <f t="shared" si="10"/>
        <v>0</v>
      </c>
      <c r="P154" s="171"/>
    </row>
    <row r="155" spans="1:16" s="6" customFormat="1" ht="31.5" hidden="1" x14ac:dyDescent="0.25">
      <c r="A155" s="132">
        <v>149</v>
      </c>
      <c r="B155" s="154" t="s">
        <v>87</v>
      </c>
      <c r="C155" s="154" t="s">
        <v>16</v>
      </c>
      <c r="D155" s="136"/>
      <c r="E155" s="137"/>
      <c r="F155" s="137">
        <v>241.09</v>
      </c>
      <c r="G155" s="135"/>
      <c r="H155" s="135"/>
      <c r="I155" s="135">
        <v>5</v>
      </c>
      <c r="J155" s="138"/>
      <c r="K155" s="138"/>
      <c r="L155" s="138">
        <v>2.0739143058608817E-2</v>
      </c>
      <c r="M155" s="139">
        <f t="shared" si="8"/>
        <v>0</v>
      </c>
      <c r="N155" s="179">
        <f t="shared" si="9"/>
        <v>0</v>
      </c>
      <c r="O155" s="141">
        <f t="shared" si="10"/>
        <v>0</v>
      </c>
      <c r="P155" s="171"/>
    </row>
    <row r="156" spans="1:16" s="6" customFormat="1" hidden="1" x14ac:dyDescent="0.25">
      <c r="A156" s="132">
        <v>150</v>
      </c>
      <c r="B156" s="154" t="s">
        <v>2</v>
      </c>
      <c r="C156" s="154" t="s">
        <v>16</v>
      </c>
      <c r="D156" s="136"/>
      <c r="E156" s="137"/>
      <c r="F156" s="137">
        <v>620.29</v>
      </c>
      <c r="G156" s="135"/>
      <c r="H156" s="135"/>
      <c r="I156" s="135">
        <v>4</v>
      </c>
      <c r="J156" s="138"/>
      <c r="K156" s="138"/>
      <c r="L156" s="138">
        <v>6.4485966241596675E-3</v>
      </c>
      <c r="M156" s="139">
        <f t="shared" si="8"/>
        <v>0</v>
      </c>
      <c r="N156" s="179">
        <f t="shared" si="9"/>
        <v>0</v>
      </c>
      <c r="O156" s="141">
        <f t="shared" si="10"/>
        <v>0</v>
      </c>
      <c r="P156" s="171"/>
    </row>
    <row r="157" spans="1:16" s="6" customFormat="1" ht="31.5" hidden="1" x14ac:dyDescent="0.25">
      <c r="A157" s="132">
        <v>151</v>
      </c>
      <c r="B157" s="154" t="s">
        <v>129</v>
      </c>
      <c r="C157" s="154" t="s">
        <v>16</v>
      </c>
      <c r="D157" s="136"/>
      <c r="E157" s="137"/>
      <c r="F157" s="137">
        <v>0</v>
      </c>
      <c r="G157" s="135"/>
      <c r="H157" s="135"/>
      <c r="I157" s="135">
        <v>0</v>
      </c>
      <c r="J157" s="138"/>
      <c r="K157" s="138"/>
      <c r="L157" s="138">
        <v>0</v>
      </c>
      <c r="M157" s="139">
        <f t="shared" si="8"/>
        <v>0</v>
      </c>
      <c r="N157" s="179">
        <f t="shared" si="9"/>
        <v>0</v>
      </c>
      <c r="O157" s="141">
        <f t="shared" si="10"/>
        <v>0</v>
      </c>
      <c r="P157" s="146"/>
    </row>
    <row r="158" spans="1:16" s="6" customFormat="1" hidden="1" x14ac:dyDescent="0.25">
      <c r="A158" s="132">
        <v>152</v>
      </c>
      <c r="B158" s="154" t="s">
        <v>717</v>
      </c>
      <c r="C158" s="154" t="s">
        <v>16</v>
      </c>
      <c r="D158" s="136"/>
      <c r="E158" s="137"/>
      <c r="F158" s="137">
        <v>0</v>
      </c>
      <c r="G158" s="135"/>
      <c r="H158" s="135"/>
      <c r="I158" s="135">
        <v>0</v>
      </c>
      <c r="J158" s="138"/>
      <c r="K158" s="138"/>
      <c r="L158" s="138">
        <v>0</v>
      </c>
      <c r="M158" s="139">
        <f t="shared" si="8"/>
        <v>0</v>
      </c>
      <c r="N158" s="179">
        <f t="shared" si="9"/>
        <v>0</v>
      </c>
      <c r="O158" s="141">
        <f t="shared" si="10"/>
        <v>0</v>
      </c>
      <c r="P158" s="146"/>
    </row>
    <row r="159" spans="1:16" s="6" customFormat="1" ht="31.5" hidden="1" x14ac:dyDescent="0.25">
      <c r="A159" s="132">
        <v>153</v>
      </c>
      <c r="B159" s="154" t="s">
        <v>718</v>
      </c>
      <c r="C159" s="154" t="s">
        <v>16</v>
      </c>
      <c r="D159" s="136"/>
      <c r="E159" s="137"/>
      <c r="F159" s="137">
        <v>0</v>
      </c>
      <c r="G159" s="135"/>
      <c r="H159" s="135"/>
      <c r="I159" s="135">
        <v>0</v>
      </c>
      <c r="J159" s="138"/>
      <c r="K159" s="138"/>
      <c r="L159" s="138">
        <v>0</v>
      </c>
      <c r="M159" s="139">
        <f t="shared" si="8"/>
        <v>0</v>
      </c>
      <c r="N159" s="179">
        <f t="shared" si="9"/>
        <v>0</v>
      </c>
      <c r="O159" s="141">
        <f t="shared" si="10"/>
        <v>0</v>
      </c>
      <c r="P159" s="146"/>
    </row>
    <row r="160" spans="1:16" s="6" customFormat="1" hidden="1" x14ac:dyDescent="0.25">
      <c r="A160" s="132">
        <v>154</v>
      </c>
      <c r="B160" s="154" t="s">
        <v>444</v>
      </c>
      <c r="C160" s="154" t="s">
        <v>16</v>
      </c>
      <c r="D160" s="136"/>
      <c r="E160" s="137"/>
      <c r="F160" s="137">
        <v>1085.9100000000001</v>
      </c>
      <c r="G160" s="135"/>
      <c r="H160" s="135"/>
      <c r="I160" s="135">
        <v>12</v>
      </c>
      <c r="J160" s="138"/>
      <c r="K160" s="138"/>
      <c r="L160" s="138">
        <v>1.105063955576429E-2</v>
      </c>
      <c r="M160" s="139">
        <v>0</v>
      </c>
      <c r="N160" s="179">
        <f t="shared" si="9"/>
        <v>0</v>
      </c>
      <c r="O160" s="141">
        <f t="shared" si="10"/>
        <v>0</v>
      </c>
      <c r="P160" s="171"/>
    </row>
    <row r="161" spans="1:18" hidden="1" x14ac:dyDescent="0.25">
      <c r="A161" s="132">
        <v>155</v>
      </c>
      <c r="B161" s="154" t="s">
        <v>888</v>
      </c>
      <c r="C161" s="154" t="s">
        <v>17</v>
      </c>
      <c r="D161" s="136"/>
      <c r="E161" s="137"/>
      <c r="F161" s="137">
        <v>16.03</v>
      </c>
      <c r="G161" s="135"/>
      <c r="H161" s="135"/>
      <c r="I161" s="135">
        <v>0</v>
      </c>
      <c r="J161" s="138"/>
      <c r="K161" s="138"/>
      <c r="L161" s="138">
        <v>0</v>
      </c>
      <c r="M161" s="139">
        <f t="shared" si="8"/>
        <v>0</v>
      </c>
      <c r="N161" s="179">
        <f t="shared" si="9"/>
        <v>0</v>
      </c>
      <c r="O161" s="141">
        <f t="shared" si="10"/>
        <v>0</v>
      </c>
      <c r="P161" s="146"/>
      <c r="Q161" s="6"/>
      <c r="R161" s="6"/>
    </row>
    <row r="162" spans="1:18" ht="31.5" hidden="1" x14ac:dyDescent="0.25">
      <c r="A162" s="132">
        <v>156</v>
      </c>
      <c r="B162" s="154" t="s">
        <v>889</v>
      </c>
      <c r="C162" s="154" t="s">
        <v>17</v>
      </c>
      <c r="D162" s="136"/>
      <c r="E162" s="137"/>
      <c r="F162" s="137">
        <v>0</v>
      </c>
      <c r="G162" s="135"/>
      <c r="H162" s="135"/>
      <c r="I162" s="135">
        <v>0</v>
      </c>
      <c r="J162" s="138"/>
      <c r="K162" s="138"/>
      <c r="L162" s="138">
        <v>0</v>
      </c>
      <c r="M162" s="139">
        <f t="shared" si="8"/>
        <v>0</v>
      </c>
      <c r="N162" s="179">
        <f t="shared" si="9"/>
        <v>0</v>
      </c>
      <c r="O162" s="141">
        <f t="shared" si="10"/>
        <v>0</v>
      </c>
      <c r="P162" s="146"/>
      <c r="Q162" s="6"/>
      <c r="R162" s="6"/>
    </row>
    <row r="163" spans="1:18" ht="47.25" hidden="1" x14ac:dyDescent="0.25">
      <c r="A163" s="132">
        <v>157</v>
      </c>
      <c r="B163" s="154" t="s">
        <v>62</v>
      </c>
      <c r="C163" s="154" t="s">
        <v>17</v>
      </c>
      <c r="D163" s="136"/>
      <c r="E163" s="137"/>
      <c r="F163" s="137">
        <v>55.27</v>
      </c>
      <c r="G163" s="135"/>
      <c r="H163" s="135"/>
      <c r="I163" s="135">
        <v>3</v>
      </c>
      <c r="J163" s="138"/>
      <c r="K163" s="138"/>
      <c r="L163" s="138">
        <v>5.4278994029310655E-2</v>
      </c>
      <c r="M163" s="139">
        <f t="shared" si="8"/>
        <v>0</v>
      </c>
      <c r="N163" s="179">
        <f t="shared" si="9"/>
        <v>0</v>
      </c>
      <c r="O163" s="141">
        <f t="shared" si="10"/>
        <v>0</v>
      </c>
      <c r="P163" s="171"/>
      <c r="Q163" s="6"/>
      <c r="R163" s="6"/>
    </row>
    <row r="164" spans="1:18" hidden="1" x14ac:dyDescent="0.25">
      <c r="A164" s="132">
        <v>158</v>
      </c>
      <c r="B164" s="154" t="s">
        <v>2</v>
      </c>
      <c r="C164" s="154" t="s">
        <v>17</v>
      </c>
      <c r="D164" s="136"/>
      <c r="E164" s="137"/>
      <c r="F164" s="137">
        <v>118.56</v>
      </c>
      <c r="G164" s="135"/>
      <c r="H164" s="135"/>
      <c r="I164" s="135">
        <v>0</v>
      </c>
      <c r="J164" s="138"/>
      <c r="K164" s="138"/>
      <c r="L164" s="138">
        <v>0</v>
      </c>
      <c r="M164" s="139">
        <f t="shared" si="8"/>
        <v>0</v>
      </c>
      <c r="N164" s="179">
        <f t="shared" si="9"/>
        <v>0</v>
      </c>
      <c r="O164" s="141">
        <f t="shared" si="10"/>
        <v>0</v>
      </c>
      <c r="P164" s="146"/>
      <c r="Q164" s="6"/>
      <c r="R164" s="6"/>
    </row>
    <row r="165" spans="1:18" ht="47.25" hidden="1" x14ac:dyDescent="0.25">
      <c r="A165" s="132">
        <v>159</v>
      </c>
      <c r="B165" s="154" t="s">
        <v>86</v>
      </c>
      <c r="C165" s="154" t="s">
        <v>17</v>
      </c>
      <c r="D165" s="136"/>
      <c r="E165" s="137"/>
      <c r="F165" s="137">
        <v>0</v>
      </c>
      <c r="G165" s="135"/>
      <c r="H165" s="135"/>
      <c r="I165" s="135">
        <v>0</v>
      </c>
      <c r="J165" s="138"/>
      <c r="K165" s="138"/>
      <c r="L165" s="138">
        <v>0</v>
      </c>
      <c r="M165" s="139">
        <f t="shared" si="8"/>
        <v>0</v>
      </c>
      <c r="N165" s="179">
        <f t="shared" si="9"/>
        <v>0</v>
      </c>
      <c r="O165" s="141">
        <f t="shared" si="10"/>
        <v>0</v>
      </c>
      <c r="P165" s="146"/>
      <c r="Q165" s="6"/>
      <c r="R165" s="6"/>
    </row>
    <row r="166" spans="1:18" hidden="1" x14ac:dyDescent="0.25">
      <c r="A166" s="132">
        <v>160</v>
      </c>
      <c r="B166" s="154" t="s">
        <v>444</v>
      </c>
      <c r="C166" s="154" t="s">
        <v>17</v>
      </c>
      <c r="D166" s="136"/>
      <c r="E166" s="137"/>
      <c r="F166" s="137">
        <v>512.1</v>
      </c>
      <c r="G166" s="135"/>
      <c r="H166" s="135"/>
      <c r="I166" s="135">
        <v>3</v>
      </c>
      <c r="J166" s="138"/>
      <c r="K166" s="138"/>
      <c r="L166" s="138">
        <v>5.8582308142940825E-3</v>
      </c>
      <c r="M166" s="139">
        <f t="shared" si="8"/>
        <v>0</v>
      </c>
      <c r="N166" s="179">
        <f t="shared" si="9"/>
        <v>0</v>
      </c>
      <c r="O166" s="141">
        <f t="shared" si="10"/>
        <v>0</v>
      </c>
      <c r="P166" s="171"/>
      <c r="Q166" s="6"/>
      <c r="R166" s="6"/>
    </row>
    <row r="167" spans="1:18" ht="31.5" hidden="1" x14ac:dyDescent="0.25">
      <c r="A167" s="132">
        <v>161</v>
      </c>
      <c r="B167" s="154" t="s">
        <v>19</v>
      </c>
      <c r="C167" s="154" t="s">
        <v>18</v>
      </c>
      <c r="D167" s="136"/>
      <c r="E167" s="137"/>
      <c r="F167" s="137">
        <v>0</v>
      </c>
      <c r="G167" s="135"/>
      <c r="H167" s="135"/>
      <c r="I167" s="135">
        <v>0</v>
      </c>
      <c r="J167" s="138"/>
      <c r="K167" s="138"/>
      <c r="L167" s="138">
        <v>0</v>
      </c>
      <c r="M167" s="139">
        <f t="shared" si="8"/>
        <v>0</v>
      </c>
      <c r="N167" s="179">
        <f t="shared" si="9"/>
        <v>0</v>
      </c>
      <c r="O167" s="141">
        <f t="shared" si="10"/>
        <v>0</v>
      </c>
      <c r="P167" s="146"/>
      <c r="Q167" s="6"/>
      <c r="R167" s="6"/>
    </row>
    <row r="168" spans="1:18" hidden="1" x14ac:dyDescent="0.25">
      <c r="A168" s="132">
        <v>162</v>
      </c>
      <c r="B168" s="154" t="s">
        <v>2</v>
      </c>
      <c r="C168" s="154" t="s">
        <v>18</v>
      </c>
      <c r="D168" s="136"/>
      <c r="E168" s="137"/>
      <c r="F168" s="137">
        <v>0</v>
      </c>
      <c r="G168" s="135"/>
      <c r="H168" s="135"/>
      <c r="I168" s="135">
        <v>0</v>
      </c>
      <c r="J168" s="138"/>
      <c r="K168" s="138"/>
      <c r="L168" s="138">
        <v>0</v>
      </c>
      <c r="M168" s="139">
        <f t="shared" si="8"/>
        <v>0</v>
      </c>
      <c r="N168" s="179">
        <f t="shared" si="9"/>
        <v>0</v>
      </c>
      <c r="O168" s="141">
        <f t="shared" si="10"/>
        <v>0</v>
      </c>
      <c r="P168" s="146"/>
      <c r="Q168" s="6"/>
      <c r="R168" s="6"/>
    </row>
    <row r="169" spans="1:18" ht="31.5" hidden="1" x14ac:dyDescent="0.25">
      <c r="A169" s="132">
        <v>163</v>
      </c>
      <c r="B169" s="154" t="s">
        <v>142</v>
      </c>
      <c r="C169" s="154" t="s">
        <v>18</v>
      </c>
      <c r="D169" s="136"/>
      <c r="E169" s="137"/>
      <c r="F169" s="137">
        <v>165.08</v>
      </c>
      <c r="G169" s="135"/>
      <c r="H169" s="135"/>
      <c r="I169" s="135">
        <v>2</v>
      </c>
      <c r="J169" s="138"/>
      <c r="K169" s="138"/>
      <c r="L169" s="138">
        <v>1.21153380179307E-2</v>
      </c>
      <c r="M169" s="139">
        <f t="shared" si="8"/>
        <v>0</v>
      </c>
      <c r="N169" s="179">
        <f t="shared" si="9"/>
        <v>0</v>
      </c>
      <c r="O169" s="141">
        <f t="shared" si="10"/>
        <v>0</v>
      </c>
      <c r="P169" s="171"/>
      <c r="Q169" s="6"/>
      <c r="R169" s="6"/>
    </row>
    <row r="170" spans="1:18" hidden="1" x14ac:dyDescent="0.25">
      <c r="A170" s="132">
        <v>164</v>
      </c>
      <c r="B170" s="154" t="s">
        <v>444</v>
      </c>
      <c r="C170" s="154" t="s">
        <v>18</v>
      </c>
      <c r="D170" s="136"/>
      <c r="E170" s="137"/>
      <c r="F170" s="137">
        <v>418.67</v>
      </c>
      <c r="G170" s="135"/>
      <c r="H170" s="135"/>
      <c r="I170" s="135">
        <v>2</v>
      </c>
      <c r="J170" s="138"/>
      <c r="K170" s="138"/>
      <c r="L170" s="138">
        <v>4.777032029999761E-3</v>
      </c>
      <c r="M170" s="139">
        <f t="shared" si="8"/>
        <v>0</v>
      </c>
      <c r="N170" s="179">
        <f t="shared" si="9"/>
        <v>0</v>
      </c>
      <c r="O170" s="141">
        <f t="shared" si="10"/>
        <v>0</v>
      </c>
      <c r="P170" s="171"/>
      <c r="Q170" s="6"/>
      <c r="R170" s="6"/>
    </row>
    <row r="171" spans="1:18" hidden="1" x14ac:dyDescent="0.25">
      <c r="A171" s="132">
        <v>165</v>
      </c>
      <c r="B171" s="154" t="s">
        <v>890</v>
      </c>
      <c r="C171" s="154" t="s">
        <v>20</v>
      </c>
      <c r="D171" s="136"/>
      <c r="E171" s="137"/>
      <c r="F171" s="137">
        <v>24.95</v>
      </c>
      <c r="G171" s="135"/>
      <c r="H171" s="135"/>
      <c r="I171" s="135">
        <v>0</v>
      </c>
      <c r="J171" s="138"/>
      <c r="K171" s="138"/>
      <c r="L171" s="138">
        <v>0</v>
      </c>
      <c r="M171" s="139">
        <f t="shared" si="8"/>
        <v>0</v>
      </c>
      <c r="N171" s="179">
        <f t="shared" si="9"/>
        <v>0</v>
      </c>
      <c r="O171" s="141">
        <f t="shared" si="10"/>
        <v>0</v>
      </c>
      <c r="P171" s="146"/>
      <c r="Q171" s="6"/>
      <c r="R171" s="6"/>
    </row>
    <row r="172" spans="1:18" ht="31.5" hidden="1" x14ac:dyDescent="0.25">
      <c r="A172" s="132">
        <v>166</v>
      </c>
      <c r="B172" s="154" t="s">
        <v>186</v>
      </c>
      <c r="C172" s="154" t="s">
        <v>20</v>
      </c>
      <c r="D172" s="136"/>
      <c r="E172" s="137"/>
      <c r="F172" s="137">
        <v>485.12</v>
      </c>
      <c r="G172" s="135"/>
      <c r="H172" s="135"/>
      <c r="I172" s="135">
        <v>0</v>
      </c>
      <c r="J172" s="138"/>
      <c r="K172" s="138"/>
      <c r="L172" s="138">
        <v>0</v>
      </c>
      <c r="M172" s="139">
        <f t="shared" si="8"/>
        <v>0</v>
      </c>
      <c r="N172" s="179">
        <f t="shared" si="9"/>
        <v>0</v>
      </c>
      <c r="O172" s="141">
        <f t="shared" si="10"/>
        <v>0</v>
      </c>
      <c r="P172" s="146"/>
      <c r="Q172" s="6"/>
      <c r="R172" s="6"/>
    </row>
    <row r="173" spans="1:18" ht="31.5" hidden="1" x14ac:dyDescent="0.25">
      <c r="A173" s="132">
        <v>167</v>
      </c>
      <c r="B173" s="154" t="s">
        <v>21</v>
      </c>
      <c r="C173" s="154" t="s">
        <v>20</v>
      </c>
      <c r="D173" s="136"/>
      <c r="E173" s="137"/>
      <c r="F173" s="137">
        <v>227.38</v>
      </c>
      <c r="G173" s="135"/>
      <c r="H173" s="135"/>
      <c r="I173" s="135">
        <v>3</v>
      </c>
      <c r="J173" s="138"/>
      <c r="K173" s="138"/>
      <c r="L173" s="138">
        <v>1.3193772539361421E-2</v>
      </c>
      <c r="M173" s="139">
        <f t="shared" si="8"/>
        <v>0</v>
      </c>
      <c r="N173" s="179">
        <f t="shared" si="9"/>
        <v>0</v>
      </c>
      <c r="O173" s="141">
        <f t="shared" si="10"/>
        <v>0</v>
      </c>
      <c r="P173" s="171"/>
      <c r="Q173" s="6"/>
      <c r="R173" s="6"/>
    </row>
    <row r="174" spans="1:18" hidden="1" x14ac:dyDescent="0.25">
      <c r="A174" s="132">
        <v>168</v>
      </c>
      <c r="B174" s="154" t="s">
        <v>2</v>
      </c>
      <c r="C174" s="154" t="s">
        <v>20</v>
      </c>
      <c r="D174" s="136"/>
      <c r="E174" s="137"/>
      <c r="F174" s="137">
        <v>257.27999999999997</v>
      </c>
      <c r="G174" s="135"/>
      <c r="H174" s="135"/>
      <c r="I174" s="135">
        <v>8</v>
      </c>
      <c r="J174" s="138"/>
      <c r="K174" s="138"/>
      <c r="L174" s="138">
        <v>3.1094527363184084E-2</v>
      </c>
      <c r="M174" s="139">
        <f t="shared" si="8"/>
        <v>0</v>
      </c>
      <c r="N174" s="179">
        <f t="shared" si="9"/>
        <v>0</v>
      </c>
      <c r="O174" s="141">
        <f t="shared" si="10"/>
        <v>0</v>
      </c>
      <c r="P174" s="171"/>
      <c r="Q174" s="6"/>
      <c r="R174" s="6"/>
    </row>
    <row r="175" spans="1:18" hidden="1" x14ac:dyDescent="0.25">
      <c r="A175" s="132">
        <v>169</v>
      </c>
      <c r="B175" s="154" t="s">
        <v>444</v>
      </c>
      <c r="C175" s="154" t="s">
        <v>20</v>
      </c>
      <c r="D175" s="136"/>
      <c r="E175" s="137"/>
      <c r="F175" s="137">
        <v>994.73</v>
      </c>
      <c r="G175" s="135"/>
      <c r="H175" s="135"/>
      <c r="I175" s="135">
        <v>11</v>
      </c>
      <c r="J175" s="138"/>
      <c r="K175" s="138"/>
      <c r="L175" s="138">
        <v>1.1058277120424637E-2</v>
      </c>
      <c r="M175" s="139">
        <v>0</v>
      </c>
      <c r="N175" s="179">
        <f t="shared" si="9"/>
        <v>0</v>
      </c>
      <c r="O175" s="141">
        <f t="shared" si="10"/>
        <v>0</v>
      </c>
      <c r="P175" s="171"/>
      <c r="Q175" s="6"/>
      <c r="R175" s="6"/>
    </row>
    <row r="176" spans="1:18" x14ac:dyDescent="0.25">
      <c r="A176" s="132">
        <v>8</v>
      </c>
      <c r="B176" s="154" t="s">
        <v>2</v>
      </c>
      <c r="C176" s="154" t="s">
        <v>719</v>
      </c>
      <c r="D176" s="136"/>
      <c r="E176" s="137"/>
      <c r="F176" s="137">
        <v>891.37</v>
      </c>
      <c r="G176" s="135">
        <v>47</v>
      </c>
      <c r="H176" s="135">
        <v>48</v>
      </c>
      <c r="I176" s="135">
        <v>40</v>
      </c>
      <c r="J176" s="138">
        <f>G176/F176</f>
        <v>5.2727823462759574E-2</v>
      </c>
      <c r="K176" s="138">
        <f>H176/F176</f>
        <v>5.3849692047073607E-2</v>
      </c>
      <c r="L176" s="138">
        <v>4.4874743372561338E-2</v>
      </c>
      <c r="M176" s="139">
        <v>3</v>
      </c>
      <c r="N176" s="278">
        <f t="shared" si="9"/>
        <v>1</v>
      </c>
      <c r="O176" s="141">
        <f t="shared" si="10"/>
        <v>1.2</v>
      </c>
      <c r="P176" s="171"/>
      <c r="Q176" s="430">
        <v>0</v>
      </c>
      <c r="R176" s="355"/>
    </row>
    <row r="177" spans="1:16" s="6" customFormat="1" ht="31.5" hidden="1" x14ac:dyDescent="0.25">
      <c r="A177" s="132">
        <v>171</v>
      </c>
      <c r="B177" s="154" t="s">
        <v>720</v>
      </c>
      <c r="C177" s="154" t="s">
        <v>719</v>
      </c>
      <c r="D177" s="136"/>
      <c r="E177" s="137"/>
      <c r="F177" s="137">
        <v>837.74</v>
      </c>
      <c r="G177" s="135"/>
      <c r="H177" s="135"/>
      <c r="I177" s="135">
        <v>59</v>
      </c>
      <c r="J177" s="138"/>
      <c r="K177" s="138"/>
      <c r="L177" s="138">
        <v>7.0427578962446585E-2</v>
      </c>
      <c r="M177" s="139">
        <v>0</v>
      </c>
      <c r="N177" s="179">
        <f t="shared" si="9"/>
        <v>0</v>
      </c>
      <c r="O177" s="141">
        <f t="shared" si="10"/>
        <v>0</v>
      </c>
      <c r="P177" s="171"/>
    </row>
    <row r="178" spans="1:16" s="6" customFormat="1" ht="31.5" hidden="1" x14ac:dyDescent="0.25">
      <c r="A178" s="132">
        <v>172</v>
      </c>
      <c r="B178" s="154" t="s">
        <v>165</v>
      </c>
      <c r="C178" s="154" t="s">
        <v>719</v>
      </c>
      <c r="D178" s="136"/>
      <c r="E178" s="137"/>
      <c r="F178" s="137">
        <v>1700.17</v>
      </c>
      <c r="G178" s="135"/>
      <c r="H178" s="135"/>
      <c r="I178" s="135">
        <v>31</v>
      </c>
      <c r="J178" s="138"/>
      <c r="K178" s="138"/>
      <c r="L178" s="138">
        <v>1.8233470770570002E-2</v>
      </c>
      <c r="M178" s="139">
        <v>0</v>
      </c>
      <c r="N178" s="179">
        <f t="shared" si="9"/>
        <v>0</v>
      </c>
      <c r="O178" s="141">
        <f t="shared" si="10"/>
        <v>0</v>
      </c>
      <c r="P178" s="171"/>
    </row>
    <row r="179" spans="1:16" s="6" customFormat="1" hidden="1" x14ac:dyDescent="0.25">
      <c r="A179" s="132">
        <v>173</v>
      </c>
      <c r="B179" s="154" t="s">
        <v>444</v>
      </c>
      <c r="C179" s="154" t="s">
        <v>719</v>
      </c>
      <c r="D179" s="136"/>
      <c r="E179" s="137"/>
      <c r="F179" s="137">
        <v>3429.28</v>
      </c>
      <c r="G179" s="135"/>
      <c r="H179" s="135"/>
      <c r="I179" s="135">
        <v>130</v>
      </c>
      <c r="J179" s="138"/>
      <c r="K179" s="138"/>
      <c r="L179" s="138">
        <v>3.7908832174683896E-2</v>
      </c>
      <c r="M179" s="139">
        <v>0</v>
      </c>
      <c r="N179" s="179">
        <f t="shared" si="9"/>
        <v>0</v>
      </c>
      <c r="O179" s="141">
        <f t="shared" si="10"/>
        <v>0</v>
      </c>
      <c r="P179" s="171"/>
    </row>
    <row r="180" spans="1:16" s="6" customFormat="1" hidden="1" x14ac:dyDescent="0.25">
      <c r="A180" s="132">
        <v>174</v>
      </c>
      <c r="B180" s="154" t="s">
        <v>875</v>
      </c>
      <c r="C180" s="154" t="s">
        <v>23</v>
      </c>
      <c r="D180" s="136"/>
      <c r="E180" s="137"/>
      <c r="F180" s="137">
        <v>42.38</v>
      </c>
      <c r="G180" s="135"/>
      <c r="H180" s="135"/>
      <c r="I180" s="135">
        <v>2</v>
      </c>
      <c r="J180" s="138"/>
      <c r="K180" s="138"/>
      <c r="L180" s="138">
        <v>4.7192071731949031E-2</v>
      </c>
      <c r="M180" s="139">
        <f t="shared" si="8"/>
        <v>0</v>
      </c>
      <c r="N180" s="179">
        <f t="shared" si="9"/>
        <v>0</v>
      </c>
      <c r="O180" s="141">
        <f t="shared" si="10"/>
        <v>0</v>
      </c>
      <c r="P180" s="171"/>
    </row>
    <row r="181" spans="1:16" s="6" customFormat="1" ht="31.5" hidden="1" x14ac:dyDescent="0.25">
      <c r="A181" s="132">
        <v>175</v>
      </c>
      <c r="B181" s="154" t="s">
        <v>24</v>
      </c>
      <c r="C181" s="154" t="s">
        <v>23</v>
      </c>
      <c r="D181" s="136"/>
      <c r="E181" s="137"/>
      <c r="F181" s="137">
        <v>0</v>
      </c>
      <c r="G181" s="135"/>
      <c r="H181" s="135"/>
      <c r="I181" s="135">
        <v>0</v>
      </c>
      <c r="J181" s="138"/>
      <c r="K181" s="138"/>
      <c r="L181" s="138">
        <v>0</v>
      </c>
      <c r="M181" s="139">
        <f t="shared" si="8"/>
        <v>0</v>
      </c>
      <c r="N181" s="179">
        <f t="shared" si="9"/>
        <v>0</v>
      </c>
      <c r="O181" s="141">
        <f t="shared" si="10"/>
        <v>0</v>
      </c>
      <c r="P181" s="146"/>
    </row>
    <row r="182" spans="1:16" s="6" customFormat="1" hidden="1" x14ac:dyDescent="0.25">
      <c r="A182" s="132">
        <v>176</v>
      </c>
      <c r="B182" s="154" t="s">
        <v>2</v>
      </c>
      <c r="C182" s="154" t="s">
        <v>23</v>
      </c>
      <c r="D182" s="136"/>
      <c r="E182" s="137"/>
      <c r="F182" s="137">
        <v>100.68</v>
      </c>
      <c r="G182" s="135"/>
      <c r="H182" s="135"/>
      <c r="I182" s="135">
        <v>6</v>
      </c>
      <c r="J182" s="138"/>
      <c r="K182" s="138"/>
      <c r="L182" s="138">
        <v>5.9594755661501783E-2</v>
      </c>
      <c r="M182" s="139">
        <f t="shared" si="8"/>
        <v>0</v>
      </c>
      <c r="N182" s="179">
        <f t="shared" si="9"/>
        <v>0</v>
      </c>
      <c r="O182" s="141">
        <f t="shared" si="10"/>
        <v>0</v>
      </c>
      <c r="P182" s="171"/>
    </row>
    <row r="183" spans="1:16" s="6" customFormat="1" ht="31.5" hidden="1" x14ac:dyDescent="0.25">
      <c r="A183" s="132">
        <v>177</v>
      </c>
      <c r="B183" s="154" t="s">
        <v>98</v>
      </c>
      <c r="C183" s="154" t="s">
        <v>23</v>
      </c>
      <c r="D183" s="136"/>
      <c r="E183" s="137"/>
      <c r="F183" s="137">
        <v>0</v>
      </c>
      <c r="G183" s="135"/>
      <c r="H183" s="135"/>
      <c r="I183" s="135">
        <v>0</v>
      </c>
      <c r="J183" s="138"/>
      <c r="K183" s="138"/>
      <c r="L183" s="138">
        <v>0</v>
      </c>
      <c r="M183" s="139">
        <f t="shared" si="8"/>
        <v>0</v>
      </c>
      <c r="N183" s="179">
        <f t="shared" si="9"/>
        <v>0</v>
      </c>
      <c r="O183" s="141">
        <f t="shared" si="10"/>
        <v>0</v>
      </c>
      <c r="P183" s="146"/>
    </row>
    <row r="184" spans="1:16" s="6" customFormat="1" hidden="1" x14ac:dyDescent="0.25">
      <c r="A184" s="132">
        <v>178</v>
      </c>
      <c r="B184" s="154" t="s">
        <v>97</v>
      </c>
      <c r="C184" s="154" t="s">
        <v>23</v>
      </c>
      <c r="D184" s="136"/>
      <c r="E184" s="137"/>
      <c r="F184" s="137">
        <v>0</v>
      </c>
      <c r="G184" s="135"/>
      <c r="H184" s="135"/>
      <c r="I184" s="135">
        <v>0</v>
      </c>
      <c r="J184" s="138"/>
      <c r="K184" s="138"/>
      <c r="L184" s="138">
        <v>0</v>
      </c>
      <c r="M184" s="139">
        <f t="shared" si="8"/>
        <v>0</v>
      </c>
      <c r="N184" s="179">
        <f t="shared" si="9"/>
        <v>0</v>
      </c>
      <c r="O184" s="141">
        <f t="shared" si="10"/>
        <v>0</v>
      </c>
      <c r="P184" s="146"/>
    </row>
    <row r="185" spans="1:16" s="6" customFormat="1" hidden="1" x14ac:dyDescent="0.25">
      <c r="A185" s="132">
        <v>179</v>
      </c>
      <c r="B185" s="154" t="s">
        <v>444</v>
      </c>
      <c r="C185" s="154" t="s">
        <v>23</v>
      </c>
      <c r="D185" s="136"/>
      <c r="E185" s="137"/>
      <c r="F185" s="137">
        <v>519.27</v>
      </c>
      <c r="G185" s="135"/>
      <c r="H185" s="135"/>
      <c r="I185" s="135">
        <v>8</v>
      </c>
      <c r="J185" s="138"/>
      <c r="K185" s="138"/>
      <c r="L185" s="138">
        <v>1.5406243380129797E-2</v>
      </c>
      <c r="M185" s="139">
        <f t="shared" si="8"/>
        <v>0</v>
      </c>
      <c r="N185" s="179">
        <f t="shared" si="9"/>
        <v>0</v>
      </c>
      <c r="O185" s="141">
        <f t="shared" si="10"/>
        <v>0</v>
      </c>
      <c r="P185" s="171"/>
    </row>
    <row r="186" spans="1:16" s="6" customFormat="1" hidden="1" x14ac:dyDescent="0.25">
      <c r="A186" s="132">
        <v>180</v>
      </c>
      <c r="B186" s="154" t="s">
        <v>891</v>
      </c>
      <c r="C186" s="154" t="s">
        <v>683</v>
      </c>
      <c r="D186" s="136"/>
      <c r="E186" s="137"/>
      <c r="F186" s="137">
        <v>40.049999999999997</v>
      </c>
      <c r="G186" s="135"/>
      <c r="H186" s="135"/>
      <c r="I186" s="135">
        <v>0</v>
      </c>
      <c r="J186" s="138"/>
      <c r="K186" s="138"/>
      <c r="L186" s="138">
        <v>0</v>
      </c>
      <c r="M186" s="139">
        <f t="shared" si="8"/>
        <v>0</v>
      </c>
      <c r="N186" s="179">
        <f t="shared" si="9"/>
        <v>0</v>
      </c>
      <c r="O186" s="141">
        <f t="shared" si="10"/>
        <v>0</v>
      </c>
      <c r="P186" s="146"/>
    </row>
    <row r="187" spans="1:16" s="6" customFormat="1" ht="31.5" hidden="1" x14ac:dyDescent="0.25">
      <c r="A187" s="132">
        <v>181</v>
      </c>
      <c r="B187" s="154" t="s">
        <v>115</v>
      </c>
      <c r="C187" s="154" t="s">
        <v>683</v>
      </c>
      <c r="D187" s="136"/>
      <c r="E187" s="137"/>
      <c r="F187" s="137">
        <v>91.05</v>
      </c>
      <c r="G187" s="135"/>
      <c r="H187" s="135"/>
      <c r="I187" s="135">
        <v>0</v>
      </c>
      <c r="J187" s="138"/>
      <c r="K187" s="138"/>
      <c r="L187" s="138">
        <v>0</v>
      </c>
      <c r="M187" s="139">
        <f t="shared" si="8"/>
        <v>0</v>
      </c>
      <c r="N187" s="179">
        <f t="shared" si="9"/>
        <v>0</v>
      </c>
      <c r="O187" s="141">
        <f t="shared" si="10"/>
        <v>0</v>
      </c>
      <c r="P187" s="146"/>
    </row>
    <row r="188" spans="1:16" s="6" customFormat="1" hidden="1" x14ac:dyDescent="0.25">
      <c r="A188" s="132">
        <v>182</v>
      </c>
      <c r="B188" s="154" t="s">
        <v>235</v>
      </c>
      <c r="C188" s="154" t="s">
        <v>683</v>
      </c>
      <c r="D188" s="136"/>
      <c r="E188" s="137"/>
      <c r="F188" s="137">
        <v>0</v>
      </c>
      <c r="G188" s="135"/>
      <c r="H188" s="135"/>
      <c r="I188" s="135">
        <v>0</v>
      </c>
      <c r="J188" s="138"/>
      <c r="K188" s="138"/>
      <c r="L188" s="138">
        <v>0</v>
      </c>
      <c r="M188" s="139">
        <f t="shared" si="8"/>
        <v>0</v>
      </c>
      <c r="N188" s="179">
        <f t="shared" si="9"/>
        <v>0</v>
      </c>
      <c r="O188" s="141">
        <f t="shared" si="10"/>
        <v>0</v>
      </c>
      <c r="P188" s="146"/>
    </row>
    <row r="189" spans="1:16" s="6" customFormat="1" hidden="1" x14ac:dyDescent="0.25">
      <c r="A189" s="132">
        <v>183</v>
      </c>
      <c r="B189" s="154" t="s">
        <v>892</v>
      </c>
      <c r="C189" s="154" t="s">
        <v>683</v>
      </c>
      <c r="D189" s="136"/>
      <c r="E189" s="137"/>
      <c r="F189" s="137">
        <v>0</v>
      </c>
      <c r="G189" s="135"/>
      <c r="H189" s="135"/>
      <c r="I189" s="135">
        <v>0</v>
      </c>
      <c r="J189" s="138"/>
      <c r="K189" s="138"/>
      <c r="L189" s="138">
        <v>0</v>
      </c>
      <c r="M189" s="139">
        <f t="shared" si="8"/>
        <v>0</v>
      </c>
      <c r="N189" s="179">
        <f t="shared" si="9"/>
        <v>0</v>
      </c>
      <c r="O189" s="141">
        <f t="shared" si="10"/>
        <v>0</v>
      </c>
      <c r="P189" s="146"/>
    </row>
    <row r="190" spans="1:16" s="6" customFormat="1" hidden="1" x14ac:dyDescent="0.25">
      <c r="A190" s="132">
        <v>184</v>
      </c>
      <c r="B190" s="154" t="s">
        <v>444</v>
      </c>
      <c r="C190" s="154" t="s">
        <v>683</v>
      </c>
      <c r="D190" s="136"/>
      <c r="E190" s="137"/>
      <c r="F190" s="137">
        <v>0</v>
      </c>
      <c r="G190" s="135"/>
      <c r="H190" s="135"/>
      <c r="I190" s="135">
        <v>0</v>
      </c>
      <c r="J190" s="138"/>
      <c r="K190" s="138"/>
      <c r="L190" s="138">
        <v>0</v>
      </c>
      <c r="M190" s="139">
        <f t="shared" si="8"/>
        <v>0</v>
      </c>
      <c r="N190" s="179">
        <f t="shared" si="9"/>
        <v>0</v>
      </c>
      <c r="O190" s="141">
        <f t="shared" si="10"/>
        <v>0</v>
      </c>
      <c r="P190" s="146"/>
    </row>
    <row r="191" spans="1:16" s="6" customFormat="1" hidden="1" x14ac:dyDescent="0.25">
      <c r="A191" s="132">
        <v>185</v>
      </c>
      <c r="B191" s="154" t="s">
        <v>885</v>
      </c>
      <c r="C191" s="154" t="s">
        <v>26</v>
      </c>
      <c r="D191" s="136"/>
      <c r="E191" s="137"/>
      <c r="F191" s="137">
        <v>18.71</v>
      </c>
      <c r="G191" s="135"/>
      <c r="H191" s="135"/>
      <c r="I191" s="135">
        <v>0</v>
      </c>
      <c r="J191" s="138"/>
      <c r="K191" s="138"/>
      <c r="L191" s="138">
        <v>0</v>
      </c>
      <c r="M191" s="139">
        <f t="shared" si="8"/>
        <v>0</v>
      </c>
      <c r="N191" s="179">
        <f t="shared" si="9"/>
        <v>0</v>
      </c>
      <c r="O191" s="141">
        <f t="shared" si="10"/>
        <v>0</v>
      </c>
      <c r="P191" s="146"/>
    </row>
    <row r="192" spans="1:16" s="6" customFormat="1" ht="31.5" hidden="1" x14ac:dyDescent="0.25">
      <c r="A192" s="132">
        <v>186</v>
      </c>
      <c r="B192" s="154" t="s">
        <v>804</v>
      </c>
      <c r="C192" s="154" t="s">
        <v>26</v>
      </c>
      <c r="D192" s="136"/>
      <c r="E192" s="137"/>
      <c r="F192" s="137">
        <v>14.85</v>
      </c>
      <c r="G192" s="135"/>
      <c r="H192" s="135"/>
      <c r="I192" s="135">
        <v>0</v>
      </c>
      <c r="J192" s="138"/>
      <c r="K192" s="138"/>
      <c r="L192" s="138">
        <v>0</v>
      </c>
      <c r="M192" s="139">
        <f t="shared" si="8"/>
        <v>0</v>
      </c>
      <c r="N192" s="179">
        <f t="shared" si="9"/>
        <v>0</v>
      </c>
      <c r="O192" s="141">
        <f t="shared" si="10"/>
        <v>0</v>
      </c>
      <c r="P192" s="146"/>
    </row>
    <row r="193" spans="1:16" s="6" customFormat="1" ht="31.5" hidden="1" x14ac:dyDescent="0.25">
      <c r="A193" s="132">
        <v>187</v>
      </c>
      <c r="B193" s="154" t="s">
        <v>252</v>
      </c>
      <c r="C193" s="154" t="s">
        <v>26</v>
      </c>
      <c r="D193" s="136"/>
      <c r="E193" s="137"/>
      <c r="F193" s="137">
        <v>6.66</v>
      </c>
      <c r="G193" s="135"/>
      <c r="H193" s="135"/>
      <c r="I193" s="135">
        <v>0</v>
      </c>
      <c r="J193" s="138"/>
      <c r="K193" s="138"/>
      <c r="L193" s="138">
        <v>0</v>
      </c>
      <c r="M193" s="139">
        <f t="shared" si="8"/>
        <v>0</v>
      </c>
      <c r="N193" s="179">
        <f t="shared" si="9"/>
        <v>0</v>
      </c>
      <c r="O193" s="141">
        <f t="shared" si="10"/>
        <v>0</v>
      </c>
      <c r="P193" s="146"/>
    </row>
    <row r="194" spans="1:16" s="6" customFormat="1" ht="31.5" hidden="1" x14ac:dyDescent="0.25">
      <c r="A194" s="132">
        <v>188</v>
      </c>
      <c r="B194" s="154" t="s">
        <v>893</v>
      </c>
      <c r="C194" s="154" t="s">
        <v>26</v>
      </c>
      <c r="D194" s="136"/>
      <c r="E194" s="137"/>
      <c r="F194" s="137">
        <v>0</v>
      </c>
      <c r="G194" s="135"/>
      <c r="H194" s="135"/>
      <c r="I194" s="135">
        <v>0</v>
      </c>
      <c r="J194" s="138"/>
      <c r="K194" s="138"/>
      <c r="L194" s="138">
        <v>0</v>
      </c>
      <c r="M194" s="139">
        <f t="shared" si="8"/>
        <v>0</v>
      </c>
      <c r="N194" s="179">
        <f t="shared" si="9"/>
        <v>0</v>
      </c>
      <c r="O194" s="141">
        <f t="shared" si="10"/>
        <v>0</v>
      </c>
      <c r="P194" s="146"/>
    </row>
    <row r="195" spans="1:16" s="6" customFormat="1" hidden="1" x14ac:dyDescent="0.25">
      <c r="A195" s="132">
        <v>189</v>
      </c>
      <c r="B195" s="154" t="s">
        <v>2</v>
      </c>
      <c r="C195" s="154" t="s">
        <v>26</v>
      </c>
      <c r="D195" s="136"/>
      <c r="E195" s="137"/>
      <c r="F195" s="137">
        <v>183.57</v>
      </c>
      <c r="G195" s="135"/>
      <c r="H195" s="135"/>
      <c r="I195" s="135">
        <v>0</v>
      </c>
      <c r="J195" s="138"/>
      <c r="K195" s="138"/>
      <c r="L195" s="138">
        <v>0</v>
      </c>
      <c r="M195" s="139">
        <f t="shared" si="8"/>
        <v>0</v>
      </c>
      <c r="N195" s="179">
        <f t="shared" si="9"/>
        <v>0</v>
      </c>
      <c r="O195" s="141">
        <f t="shared" si="10"/>
        <v>0</v>
      </c>
      <c r="P195" s="146"/>
    </row>
    <row r="196" spans="1:16" s="6" customFormat="1" ht="31.5" hidden="1" x14ac:dyDescent="0.25">
      <c r="A196" s="132">
        <v>190</v>
      </c>
      <c r="B196" s="154" t="s">
        <v>99</v>
      </c>
      <c r="C196" s="154" t="s">
        <v>26</v>
      </c>
      <c r="D196" s="136"/>
      <c r="E196" s="137"/>
      <c r="F196" s="137">
        <v>1715.11</v>
      </c>
      <c r="G196" s="135"/>
      <c r="H196" s="135"/>
      <c r="I196" s="135">
        <v>0</v>
      </c>
      <c r="J196" s="138"/>
      <c r="K196" s="138"/>
      <c r="L196" s="138">
        <v>0</v>
      </c>
      <c r="M196" s="139">
        <f t="shared" si="8"/>
        <v>0</v>
      </c>
      <c r="N196" s="179">
        <f t="shared" si="9"/>
        <v>0</v>
      </c>
      <c r="O196" s="141">
        <f t="shared" si="10"/>
        <v>0</v>
      </c>
      <c r="P196" s="146"/>
    </row>
    <row r="197" spans="1:16" s="6" customFormat="1" hidden="1" x14ac:dyDescent="0.25">
      <c r="A197" s="132">
        <v>191</v>
      </c>
      <c r="B197" s="154" t="s">
        <v>444</v>
      </c>
      <c r="C197" s="154" t="s">
        <v>26</v>
      </c>
      <c r="D197" s="136"/>
      <c r="E197" s="137"/>
      <c r="F197" s="137">
        <v>2363.2800000000002</v>
      </c>
      <c r="G197" s="135"/>
      <c r="H197" s="135"/>
      <c r="I197" s="135">
        <v>0</v>
      </c>
      <c r="J197" s="138"/>
      <c r="K197" s="138"/>
      <c r="L197" s="138">
        <v>0</v>
      </c>
      <c r="M197" s="139">
        <f t="shared" si="8"/>
        <v>0</v>
      </c>
      <c r="N197" s="179">
        <f t="shared" si="9"/>
        <v>0</v>
      </c>
      <c r="O197" s="141">
        <f t="shared" si="10"/>
        <v>0</v>
      </c>
      <c r="P197" s="146"/>
    </row>
    <row r="198" spans="1:16" s="6" customFormat="1" hidden="1" x14ac:dyDescent="0.25">
      <c r="A198" s="132">
        <v>192</v>
      </c>
      <c r="B198" s="154" t="s">
        <v>894</v>
      </c>
      <c r="C198" s="154" t="s">
        <v>27</v>
      </c>
      <c r="D198" s="136"/>
      <c r="E198" s="137"/>
      <c r="F198" s="137">
        <v>4.47</v>
      </c>
      <c r="G198" s="135"/>
      <c r="H198" s="135"/>
      <c r="I198" s="135">
        <v>0</v>
      </c>
      <c r="J198" s="138"/>
      <c r="K198" s="138"/>
      <c r="L198" s="138">
        <v>0</v>
      </c>
      <c r="M198" s="139">
        <f t="shared" si="8"/>
        <v>0</v>
      </c>
      <c r="N198" s="179">
        <f t="shared" si="9"/>
        <v>0</v>
      </c>
      <c r="O198" s="141">
        <f t="shared" si="10"/>
        <v>0</v>
      </c>
      <c r="P198" s="146"/>
    </row>
    <row r="199" spans="1:16" s="6" customFormat="1" ht="31.5" hidden="1" x14ac:dyDescent="0.25">
      <c r="A199" s="132">
        <v>193</v>
      </c>
      <c r="B199" s="154" t="s">
        <v>48</v>
      </c>
      <c r="C199" s="154" t="s">
        <v>27</v>
      </c>
      <c r="D199" s="136"/>
      <c r="E199" s="137"/>
      <c r="F199" s="137">
        <v>7.89</v>
      </c>
      <c r="G199" s="135"/>
      <c r="H199" s="135"/>
      <c r="I199" s="135">
        <v>0</v>
      </c>
      <c r="J199" s="138"/>
      <c r="K199" s="138"/>
      <c r="L199" s="138">
        <v>0</v>
      </c>
      <c r="M199" s="139">
        <f t="shared" si="8"/>
        <v>0</v>
      </c>
      <c r="N199" s="179">
        <f t="shared" si="9"/>
        <v>0</v>
      </c>
      <c r="O199" s="141">
        <f t="shared" si="10"/>
        <v>0</v>
      </c>
      <c r="P199" s="146"/>
    </row>
    <row r="200" spans="1:16" s="6" customFormat="1" ht="31.5" hidden="1" x14ac:dyDescent="0.25">
      <c r="A200" s="132">
        <v>194</v>
      </c>
      <c r="B200" s="154" t="s">
        <v>29</v>
      </c>
      <c r="C200" s="154" t="s">
        <v>27</v>
      </c>
      <c r="D200" s="136"/>
      <c r="E200" s="137"/>
      <c r="F200" s="137">
        <v>19.32</v>
      </c>
      <c r="G200" s="135"/>
      <c r="H200" s="135"/>
      <c r="I200" s="135">
        <v>0</v>
      </c>
      <c r="J200" s="138"/>
      <c r="K200" s="138"/>
      <c r="L200" s="138">
        <v>0</v>
      </c>
      <c r="M200" s="139">
        <f t="shared" si="8"/>
        <v>0</v>
      </c>
      <c r="N200" s="179">
        <f t="shared" si="9"/>
        <v>0</v>
      </c>
      <c r="O200" s="141">
        <f t="shared" si="10"/>
        <v>0</v>
      </c>
      <c r="P200" s="146"/>
    </row>
    <row r="201" spans="1:16" s="6" customFormat="1" ht="31.5" hidden="1" x14ac:dyDescent="0.25">
      <c r="A201" s="132">
        <v>195</v>
      </c>
      <c r="B201" s="154" t="s">
        <v>28</v>
      </c>
      <c r="C201" s="154" t="s">
        <v>27</v>
      </c>
      <c r="D201" s="136"/>
      <c r="E201" s="137"/>
      <c r="F201" s="137">
        <v>245.29</v>
      </c>
      <c r="G201" s="135"/>
      <c r="H201" s="135"/>
      <c r="I201" s="135">
        <v>8</v>
      </c>
      <c r="J201" s="138"/>
      <c r="K201" s="138"/>
      <c r="L201" s="138">
        <v>3.261445635778059E-2</v>
      </c>
      <c r="M201" s="139">
        <f t="shared" ref="M201:M264" si="11">IF(I201&lt;10,0,10)</f>
        <v>0</v>
      </c>
      <c r="N201" s="179">
        <f t="shared" ref="N201:N264" si="12">ROUNDDOWN(O201,0)</f>
        <v>0</v>
      </c>
      <c r="O201" s="141">
        <f t="shared" ref="O201:O264" si="13">I201*M201/100</f>
        <v>0</v>
      </c>
      <c r="P201" s="171"/>
    </row>
    <row r="202" spans="1:16" s="6" customFormat="1" ht="31.5" hidden="1" x14ac:dyDescent="0.25">
      <c r="A202" s="132">
        <v>196</v>
      </c>
      <c r="B202" s="154" t="s">
        <v>721</v>
      </c>
      <c r="C202" s="154" t="s">
        <v>27</v>
      </c>
      <c r="D202" s="136"/>
      <c r="E202" s="137"/>
      <c r="F202" s="137">
        <v>139.09</v>
      </c>
      <c r="G202" s="135"/>
      <c r="H202" s="135"/>
      <c r="I202" s="135">
        <v>5</v>
      </c>
      <c r="J202" s="138"/>
      <c r="K202" s="138"/>
      <c r="L202" s="138">
        <v>3.5947947372205045E-2</v>
      </c>
      <c r="M202" s="139">
        <f t="shared" si="11"/>
        <v>0</v>
      </c>
      <c r="N202" s="179">
        <f t="shared" si="12"/>
        <v>0</v>
      </c>
      <c r="O202" s="141">
        <f t="shared" si="13"/>
        <v>0</v>
      </c>
      <c r="P202" s="171"/>
    </row>
    <row r="203" spans="1:16" s="6" customFormat="1" hidden="1" x14ac:dyDescent="0.25">
      <c r="A203" s="132">
        <v>197</v>
      </c>
      <c r="B203" s="154" t="s">
        <v>2</v>
      </c>
      <c r="C203" s="154" t="s">
        <v>27</v>
      </c>
      <c r="D203" s="136"/>
      <c r="E203" s="137"/>
      <c r="F203" s="137">
        <v>134.47999999999999</v>
      </c>
      <c r="G203" s="135"/>
      <c r="H203" s="135"/>
      <c r="I203" s="135">
        <v>0</v>
      </c>
      <c r="J203" s="138"/>
      <c r="K203" s="138"/>
      <c r="L203" s="138">
        <v>0</v>
      </c>
      <c r="M203" s="139">
        <f t="shared" si="11"/>
        <v>0</v>
      </c>
      <c r="N203" s="179">
        <f t="shared" si="12"/>
        <v>0</v>
      </c>
      <c r="O203" s="141">
        <f t="shared" si="13"/>
        <v>0</v>
      </c>
      <c r="P203" s="146"/>
    </row>
    <row r="204" spans="1:16" s="6" customFormat="1" ht="31.5" hidden="1" x14ac:dyDescent="0.25">
      <c r="A204" s="132">
        <v>198</v>
      </c>
      <c r="B204" s="154" t="s">
        <v>89</v>
      </c>
      <c r="C204" s="154" t="s">
        <v>27</v>
      </c>
      <c r="D204" s="136"/>
      <c r="E204" s="137"/>
      <c r="F204" s="137">
        <v>20.93</v>
      </c>
      <c r="G204" s="135"/>
      <c r="H204" s="135"/>
      <c r="I204" s="135">
        <v>0</v>
      </c>
      <c r="J204" s="138"/>
      <c r="K204" s="138"/>
      <c r="L204" s="138">
        <v>0</v>
      </c>
      <c r="M204" s="139">
        <f t="shared" si="11"/>
        <v>0</v>
      </c>
      <c r="N204" s="179">
        <f t="shared" si="12"/>
        <v>0</v>
      </c>
      <c r="O204" s="141">
        <f t="shared" si="13"/>
        <v>0</v>
      </c>
      <c r="P204" s="146"/>
    </row>
    <row r="205" spans="1:16" s="6" customFormat="1" ht="31.5" hidden="1" x14ac:dyDescent="0.25">
      <c r="A205" s="132">
        <v>199</v>
      </c>
      <c r="B205" s="154" t="s">
        <v>895</v>
      </c>
      <c r="C205" s="154" t="s">
        <v>27</v>
      </c>
      <c r="D205" s="136"/>
      <c r="E205" s="137"/>
      <c r="F205" s="137">
        <v>1.06</v>
      </c>
      <c r="G205" s="135"/>
      <c r="H205" s="135"/>
      <c r="I205" s="135">
        <v>0</v>
      </c>
      <c r="J205" s="138"/>
      <c r="K205" s="138"/>
      <c r="L205" s="138">
        <v>0</v>
      </c>
      <c r="M205" s="139">
        <f t="shared" si="11"/>
        <v>0</v>
      </c>
      <c r="N205" s="179">
        <f t="shared" si="12"/>
        <v>0</v>
      </c>
      <c r="O205" s="141">
        <f t="shared" si="13"/>
        <v>0</v>
      </c>
      <c r="P205" s="146"/>
    </row>
    <row r="206" spans="1:16" s="6" customFormat="1" hidden="1" x14ac:dyDescent="0.25">
      <c r="A206" s="132">
        <v>200</v>
      </c>
      <c r="B206" s="154" t="s">
        <v>444</v>
      </c>
      <c r="C206" s="154" t="s">
        <v>27</v>
      </c>
      <c r="D206" s="136"/>
      <c r="E206" s="137"/>
      <c r="F206" s="137">
        <v>572.53</v>
      </c>
      <c r="G206" s="135"/>
      <c r="H206" s="135"/>
      <c r="I206" s="135">
        <v>13</v>
      </c>
      <c r="J206" s="138"/>
      <c r="K206" s="138"/>
      <c r="L206" s="138">
        <v>2.2706233734476798E-2</v>
      </c>
      <c r="M206" s="139">
        <v>0</v>
      </c>
      <c r="N206" s="179">
        <f t="shared" si="12"/>
        <v>0</v>
      </c>
      <c r="O206" s="141">
        <f t="shared" si="13"/>
        <v>0</v>
      </c>
      <c r="P206" s="171"/>
    </row>
    <row r="207" spans="1:16" s="6" customFormat="1" ht="31.5" hidden="1" x14ac:dyDescent="0.25">
      <c r="A207" s="132">
        <v>201</v>
      </c>
      <c r="B207" s="154" t="s">
        <v>716</v>
      </c>
      <c r="C207" s="154" t="s">
        <v>30</v>
      </c>
      <c r="D207" s="136"/>
      <c r="E207" s="137"/>
      <c r="F207" s="137">
        <v>0</v>
      </c>
      <c r="G207" s="135"/>
      <c r="H207" s="135"/>
      <c r="I207" s="135">
        <v>0</v>
      </c>
      <c r="J207" s="138"/>
      <c r="K207" s="138"/>
      <c r="L207" s="138">
        <v>0</v>
      </c>
      <c r="M207" s="139">
        <f t="shared" si="11"/>
        <v>0</v>
      </c>
      <c r="N207" s="179">
        <f t="shared" si="12"/>
        <v>0</v>
      </c>
      <c r="O207" s="141">
        <f t="shared" si="13"/>
        <v>0</v>
      </c>
      <c r="P207" s="146"/>
    </row>
    <row r="208" spans="1:16" s="6" customFormat="1" hidden="1" x14ac:dyDescent="0.25">
      <c r="A208" s="132">
        <v>202</v>
      </c>
      <c r="B208" s="154" t="s">
        <v>896</v>
      </c>
      <c r="C208" s="154" t="s">
        <v>30</v>
      </c>
      <c r="D208" s="136"/>
      <c r="E208" s="137"/>
      <c r="F208" s="137">
        <v>0</v>
      </c>
      <c r="G208" s="135"/>
      <c r="H208" s="135"/>
      <c r="I208" s="135">
        <v>0</v>
      </c>
      <c r="J208" s="138"/>
      <c r="K208" s="138"/>
      <c r="L208" s="138">
        <v>0</v>
      </c>
      <c r="M208" s="139">
        <f t="shared" si="11"/>
        <v>0</v>
      </c>
      <c r="N208" s="179">
        <f t="shared" si="12"/>
        <v>0</v>
      </c>
      <c r="O208" s="141">
        <f t="shared" si="13"/>
        <v>0</v>
      </c>
      <c r="P208" s="146"/>
    </row>
    <row r="209" spans="1:16" s="6" customFormat="1" hidden="1" x14ac:dyDescent="0.25">
      <c r="A209" s="132">
        <v>203</v>
      </c>
      <c r="B209" s="154" t="s">
        <v>806</v>
      </c>
      <c r="C209" s="154" t="s">
        <v>30</v>
      </c>
      <c r="D209" s="136"/>
      <c r="E209" s="137"/>
      <c r="F209" s="137">
        <v>0</v>
      </c>
      <c r="G209" s="135"/>
      <c r="H209" s="135"/>
      <c r="I209" s="135">
        <v>0</v>
      </c>
      <c r="J209" s="138"/>
      <c r="K209" s="138"/>
      <c r="L209" s="138">
        <v>0</v>
      </c>
      <c r="M209" s="139">
        <f t="shared" si="11"/>
        <v>0</v>
      </c>
      <c r="N209" s="179">
        <f t="shared" si="12"/>
        <v>0</v>
      </c>
      <c r="O209" s="141">
        <f t="shared" si="13"/>
        <v>0</v>
      </c>
      <c r="P209" s="146"/>
    </row>
    <row r="210" spans="1:16" s="6" customFormat="1" hidden="1" x14ac:dyDescent="0.25">
      <c r="A210" s="132">
        <v>204</v>
      </c>
      <c r="B210" s="154" t="s">
        <v>444</v>
      </c>
      <c r="C210" s="154" t="s">
        <v>30</v>
      </c>
      <c r="D210" s="136"/>
      <c r="E210" s="137"/>
      <c r="F210" s="137">
        <v>0</v>
      </c>
      <c r="G210" s="135"/>
      <c r="H210" s="135"/>
      <c r="I210" s="135">
        <v>0</v>
      </c>
      <c r="J210" s="138"/>
      <c r="K210" s="138"/>
      <c r="L210" s="138">
        <v>0</v>
      </c>
      <c r="M210" s="139">
        <f t="shared" si="11"/>
        <v>0</v>
      </c>
      <c r="N210" s="179">
        <f t="shared" si="12"/>
        <v>0</v>
      </c>
      <c r="O210" s="141">
        <f t="shared" si="13"/>
        <v>0</v>
      </c>
      <c r="P210" s="146"/>
    </row>
    <row r="211" spans="1:16" s="6" customFormat="1" hidden="1" x14ac:dyDescent="0.25">
      <c r="A211" s="132">
        <v>205</v>
      </c>
      <c r="B211" s="154" t="s">
        <v>897</v>
      </c>
      <c r="C211" s="154" t="s">
        <v>63</v>
      </c>
      <c r="D211" s="136"/>
      <c r="E211" s="137"/>
      <c r="F211" s="137">
        <v>0</v>
      </c>
      <c r="G211" s="135"/>
      <c r="H211" s="135"/>
      <c r="I211" s="135">
        <v>0</v>
      </c>
      <c r="J211" s="138"/>
      <c r="K211" s="138"/>
      <c r="L211" s="138">
        <v>0</v>
      </c>
      <c r="M211" s="139">
        <f t="shared" si="11"/>
        <v>0</v>
      </c>
      <c r="N211" s="179">
        <f t="shared" si="12"/>
        <v>0</v>
      </c>
      <c r="O211" s="141">
        <f t="shared" si="13"/>
        <v>0</v>
      </c>
      <c r="P211" s="146"/>
    </row>
    <row r="212" spans="1:16" s="6" customFormat="1" hidden="1" x14ac:dyDescent="0.25">
      <c r="A212" s="132">
        <v>206</v>
      </c>
      <c r="B212" s="154" t="s">
        <v>898</v>
      </c>
      <c r="C212" s="154" t="s">
        <v>63</v>
      </c>
      <c r="D212" s="136"/>
      <c r="E212" s="137"/>
      <c r="F212" s="137">
        <v>0</v>
      </c>
      <c r="G212" s="135"/>
      <c r="H212" s="135"/>
      <c r="I212" s="135">
        <v>0</v>
      </c>
      <c r="J212" s="138"/>
      <c r="K212" s="138"/>
      <c r="L212" s="138">
        <v>0</v>
      </c>
      <c r="M212" s="139">
        <f t="shared" si="11"/>
        <v>0</v>
      </c>
      <c r="N212" s="179">
        <f t="shared" si="12"/>
        <v>0</v>
      </c>
      <c r="O212" s="141">
        <f t="shared" si="13"/>
        <v>0</v>
      </c>
      <c r="P212" s="146"/>
    </row>
    <row r="213" spans="1:16" s="6" customFormat="1" hidden="1" x14ac:dyDescent="0.25">
      <c r="A213" s="132">
        <v>207</v>
      </c>
      <c r="B213" s="154" t="s">
        <v>899</v>
      </c>
      <c r="C213" s="154" t="s">
        <v>63</v>
      </c>
      <c r="D213" s="136"/>
      <c r="E213" s="137"/>
      <c r="F213" s="137">
        <v>0</v>
      </c>
      <c r="G213" s="135"/>
      <c r="H213" s="135"/>
      <c r="I213" s="135">
        <v>0</v>
      </c>
      <c r="J213" s="138"/>
      <c r="K213" s="138"/>
      <c r="L213" s="138">
        <v>0</v>
      </c>
      <c r="M213" s="139">
        <f t="shared" si="11"/>
        <v>0</v>
      </c>
      <c r="N213" s="179">
        <f t="shared" si="12"/>
        <v>0</v>
      </c>
      <c r="O213" s="141">
        <f t="shared" si="13"/>
        <v>0</v>
      </c>
      <c r="P213" s="146"/>
    </row>
    <row r="214" spans="1:16" s="6" customFormat="1" hidden="1" x14ac:dyDescent="0.25">
      <c r="A214" s="132">
        <v>208</v>
      </c>
      <c r="B214" s="154" t="s">
        <v>900</v>
      </c>
      <c r="C214" s="154" t="s">
        <v>63</v>
      </c>
      <c r="D214" s="136"/>
      <c r="E214" s="137"/>
      <c r="F214" s="137">
        <v>0</v>
      </c>
      <c r="G214" s="135"/>
      <c r="H214" s="135"/>
      <c r="I214" s="135">
        <v>0</v>
      </c>
      <c r="J214" s="138"/>
      <c r="K214" s="138"/>
      <c r="L214" s="138">
        <v>0</v>
      </c>
      <c r="M214" s="139">
        <f t="shared" si="11"/>
        <v>0</v>
      </c>
      <c r="N214" s="179">
        <f t="shared" si="12"/>
        <v>0</v>
      </c>
      <c r="O214" s="141">
        <f t="shared" si="13"/>
        <v>0</v>
      </c>
      <c r="P214" s="146"/>
    </row>
    <row r="215" spans="1:16" s="6" customFormat="1" ht="31.5" hidden="1" x14ac:dyDescent="0.25">
      <c r="A215" s="132">
        <v>209</v>
      </c>
      <c r="B215" s="154" t="s">
        <v>688</v>
      </c>
      <c r="C215" s="154" t="s">
        <v>63</v>
      </c>
      <c r="D215" s="136"/>
      <c r="E215" s="137"/>
      <c r="F215" s="137">
        <v>0</v>
      </c>
      <c r="G215" s="135"/>
      <c r="H215" s="135"/>
      <c r="I215" s="135">
        <v>0</v>
      </c>
      <c r="J215" s="138"/>
      <c r="K215" s="138"/>
      <c r="L215" s="138">
        <v>0</v>
      </c>
      <c r="M215" s="139">
        <f t="shared" si="11"/>
        <v>0</v>
      </c>
      <c r="N215" s="179">
        <f t="shared" si="12"/>
        <v>0</v>
      </c>
      <c r="O215" s="141">
        <f t="shared" si="13"/>
        <v>0</v>
      </c>
      <c r="P215" s="146"/>
    </row>
    <row r="216" spans="1:16" s="6" customFormat="1" ht="31.5" hidden="1" x14ac:dyDescent="0.25">
      <c r="A216" s="132">
        <v>210</v>
      </c>
      <c r="B216" s="154" t="s">
        <v>700</v>
      </c>
      <c r="C216" s="154" t="s">
        <v>63</v>
      </c>
      <c r="D216" s="136"/>
      <c r="E216" s="137"/>
      <c r="F216" s="137">
        <v>0</v>
      </c>
      <c r="G216" s="135"/>
      <c r="H216" s="135"/>
      <c r="I216" s="135">
        <v>0</v>
      </c>
      <c r="J216" s="138"/>
      <c r="K216" s="138"/>
      <c r="L216" s="138">
        <v>0</v>
      </c>
      <c r="M216" s="139">
        <f t="shared" si="11"/>
        <v>0</v>
      </c>
      <c r="N216" s="179">
        <f t="shared" si="12"/>
        <v>0</v>
      </c>
      <c r="O216" s="141">
        <f t="shared" si="13"/>
        <v>0</v>
      </c>
      <c r="P216" s="146"/>
    </row>
    <row r="217" spans="1:16" s="6" customFormat="1" hidden="1" x14ac:dyDescent="0.25">
      <c r="A217" s="132">
        <v>211</v>
      </c>
      <c r="B217" s="154" t="s">
        <v>2</v>
      </c>
      <c r="C217" s="154" t="s">
        <v>63</v>
      </c>
      <c r="D217" s="136"/>
      <c r="E217" s="137"/>
      <c r="F217" s="137">
        <v>0</v>
      </c>
      <c r="G217" s="135"/>
      <c r="H217" s="135"/>
      <c r="I217" s="135">
        <v>0</v>
      </c>
      <c r="J217" s="138"/>
      <c r="K217" s="138"/>
      <c r="L217" s="138">
        <v>0</v>
      </c>
      <c r="M217" s="139">
        <f t="shared" si="11"/>
        <v>0</v>
      </c>
      <c r="N217" s="179">
        <f t="shared" si="12"/>
        <v>0</v>
      </c>
      <c r="O217" s="141">
        <f t="shared" si="13"/>
        <v>0</v>
      </c>
      <c r="P217" s="146"/>
    </row>
    <row r="218" spans="1:16" s="6" customFormat="1" ht="31.5" hidden="1" x14ac:dyDescent="0.25">
      <c r="A218" s="132">
        <v>212</v>
      </c>
      <c r="B218" s="154" t="s">
        <v>722</v>
      </c>
      <c r="C218" s="154" t="s">
        <v>63</v>
      </c>
      <c r="D218" s="136"/>
      <c r="E218" s="137"/>
      <c r="F218" s="137">
        <v>0</v>
      </c>
      <c r="G218" s="135"/>
      <c r="H218" s="135"/>
      <c r="I218" s="135">
        <v>0</v>
      </c>
      <c r="J218" s="138"/>
      <c r="K218" s="138"/>
      <c r="L218" s="138">
        <v>0</v>
      </c>
      <c r="M218" s="139">
        <f t="shared" si="11"/>
        <v>0</v>
      </c>
      <c r="N218" s="179">
        <f t="shared" si="12"/>
        <v>0</v>
      </c>
      <c r="O218" s="141">
        <f t="shared" si="13"/>
        <v>0</v>
      </c>
      <c r="P218" s="146"/>
    </row>
    <row r="219" spans="1:16" s="6" customFormat="1" ht="31.5" hidden="1" x14ac:dyDescent="0.25">
      <c r="A219" s="132">
        <v>213</v>
      </c>
      <c r="B219" s="154" t="s">
        <v>723</v>
      </c>
      <c r="C219" s="154" t="s">
        <v>63</v>
      </c>
      <c r="D219" s="136"/>
      <c r="E219" s="137"/>
      <c r="F219" s="137">
        <v>0</v>
      </c>
      <c r="G219" s="135"/>
      <c r="H219" s="135"/>
      <c r="I219" s="135">
        <v>0</v>
      </c>
      <c r="J219" s="138"/>
      <c r="K219" s="138"/>
      <c r="L219" s="138">
        <v>0</v>
      </c>
      <c r="M219" s="139">
        <f t="shared" si="11"/>
        <v>0</v>
      </c>
      <c r="N219" s="179">
        <f t="shared" si="12"/>
        <v>0</v>
      </c>
      <c r="O219" s="141">
        <f t="shared" si="13"/>
        <v>0</v>
      </c>
      <c r="P219" s="146"/>
    </row>
    <row r="220" spans="1:16" s="6" customFormat="1" ht="31.5" hidden="1" x14ac:dyDescent="0.25">
      <c r="A220" s="132">
        <v>214</v>
      </c>
      <c r="B220" s="154" t="s">
        <v>808</v>
      </c>
      <c r="C220" s="154" t="s">
        <v>63</v>
      </c>
      <c r="D220" s="136"/>
      <c r="E220" s="137"/>
      <c r="F220" s="137">
        <v>0</v>
      </c>
      <c r="G220" s="135"/>
      <c r="H220" s="135"/>
      <c r="I220" s="135">
        <v>0</v>
      </c>
      <c r="J220" s="138"/>
      <c r="K220" s="138"/>
      <c r="L220" s="138">
        <v>0</v>
      </c>
      <c r="M220" s="139">
        <f t="shared" si="11"/>
        <v>0</v>
      </c>
      <c r="N220" s="179">
        <f t="shared" si="12"/>
        <v>0</v>
      </c>
      <c r="O220" s="141">
        <f t="shared" si="13"/>
        <v>0</v>
      </c>
      <c r="P220" s="146"/>
    </row>
    <row r="221" spans="1:16" s="6" customFormat="1" hidden="1" x14ac:dyDescent="0.25">
      <c r="A221" s="132">
        <v>215</v>
      </c>
      <c r="B221" s="154" t="s">
        <v>444</v>
      </c>
      <c r="C221" s="154" t="s">
        <v>63</v>
      </c>
      <c r="D221" s="136"/>
      <c r="E221" s="137"/>
      <c r="F221" s="137">
        <v>0</v>
      </c>
      <c r="G221" s="135"/>
      <c r="H221" s="135"/>
      <c r="I221" s="135">
        <v>0</v>
      </c>
      <c r="J221" s="138"/>
      <c r="K221" s="138"/>
      <c r="L221" s="138">
        <v>0</v>
      </c>
      <c r="M221" s="139">
        <f t="shared" si="11"/>
        <v>0</v>
      </c>
      <c r="N221" s="179">
        <f t="shared" si="12"/>
        <v>0</v>
      </c>
      <c r="O221" s="141">
        <f t="shared" si="13"/>
        <v>0</v>
      </c>
      <c r="P221" s="146"/>
    </row>
    <row r="222" spans="1:16" s="6" customFormat="1" hidden="1" x14ac:dyDescent="0.25">
      <c r="A222" s="132">
        <v>216</v>
      </c>
      <c r="B222" s="154" t="s">
        <v>901</v>
      </c>
      <c r="C222" s="154" t="s">
        <v>283</v>
      </c>
      <c r="D222" s="136"/>
      <c r="E222" s="137"/>
      <c r="F222" s="137">
        <v>5.25</v>
      </c>
      <c r="G222" s="135"/>
      <c r="H222" s="135"/>
      <c r="I222" s="135">
        <v>0</v>
      </c>
      <c r="J222" s="138"/>
      <c r="K222" s="138"/>
      <c r="L222" s="138">
        <v>0</v>
      </c>
      <c r="M222" s="139">
        <f t="shared" si="11"/>
        <v>0</v>
      </c>
      <c r="N222" s="179">
        <f t="shared" si="12"/>
        <v>0</v>
      </c>
      <c r="O222" s="141">
        <f t="shared" si="13"/>
        <v>0</v>
      </c>
      <c r="P222" s="146"/>
    </row>
    <row r="223" spans="1:16" s="6" customFormat="1" hidden="1" x14ac:dyDescent="0.25">
      <c r="A223" s="132">
        <v>217</v>
      </c>
      <c r="B223" s="154" t="s">
        <v>859</v>
      </c>
      <c r="C223" s="154" t="s">
        <v>283</v>
      </c>
      <c r="D223" s="136"/>
      <c r="E223" s="137"/>
      <c r="F223" s="137">
        <v>48.41</v>
      </c>
      <c r="G223" s="135"/>
      <c r="H223" s="135"/>
      <c r="I223" s="135">
        <v>2</v>
      </c>
      <c r="J223" s="138"/>
      <c r="K223" s="138"/>
      <c r="L223" s="138">
        <v>4.1313778145011366E-2</v>
      </c>
      <c r="M223" s="139">
        <f t="shared" si="11"/>
        <v>0</v>
      </c>
      <c r="N223" s="179">
        <f t="shared" si="12"/>
        <v>0</v>
      </c>
      <c r="O223" s="141">
        <f t="shared" si="13"/>
        <v>0</v>
      </c>
      <c r="P223" s="171"/>
    </row>
    <row r="224" spans="1:16" s="6" customFormat="1" ht="31.5" hidden="1" x14ac:dyDescent="0.25">
      <c r="A224" s="132">
        <v>218</v>
      </c>
      <c r="B224" s="154" t="s">
        <v>284</v>
      </c>
      <c r="C224" s="154" t="s">
        <v>283</v>
      </c>
      <c r="D224" s="136"/>
      <c r="E224" s="137"/>
      <c r="F224" s="137">
        <v>0</v>
      </c>
      <c r="G224" s="135"/>
      <c r="H224" s="135"/>
      <c r="I224" s="135">
        <v>0</v>
      </c>
      <c r="J224" s="138"/>
      <c r="K224" s="138"/>
      <c r="L224" s="138">
        <v>0</v>
      </c>
      <c r="M224" s="139">
        <f t="shared" si="11"/>
        <v>0</v>
      </c>
      <c r="N224" s="179">
        <f t="shared" si="12"/>
        <v>0</v>
      </c>
      <c r="O224" s="141">
        <f t="shared" si="13"/>
        <v>0</v>
      </c>
      <c r="P224" s="146"/>
    </row>
    <row r="225" spans="1:16" s="6" customFormat="1" hidden="1" x14ac:dyDescent="0.25">
      <c r="A225" s="132">
        <v>219</v>
      </c>
      <c r="B225" s="154" t="s">
        <v>2</v>
      </c>
      <c r="C225" s="154" t="s">
        <v>283</v>
      </c>
      <c r="D225" s="136"/>
      <c r="E225" s="137"/>
      <c r="F225" s="137">
        <v>0</v>
      </c>
      <c r="G225" s="135"/>
      <c r="H225" s="135"/>
      <c r="I225" s="135">
        <v>0</v>
      </c>
      <c r="J225" s="138"/>
      <c r="K225" s="138"/>
      <c r="L225" s="138">
        <v>0</v>
      </c>
      <c r="M225" s="139">
        <f t="shared" si="11"/>
        <v>0</v>
      </c>
      <c r="N225" s="179">
        <f t="shared" si="12"/>
        <v>0</v>
      </c>
      <c r="O225" s="141">
        <f t="shared" si="13"/>
        <v>0</v>
      </c>
      <c r="P225" s="146"/>
    </row>
    <row r="226" spans="1:16" s="6" customFormat="1" hidden="1" x14ac:dyDescent="0.25">
      <c r="A226" s="132">
        <v>220</v>
      </c>
      <c r="B226" s="154" t="s">
        <v>444</v>
      </c>
      <c r="C226" s="154" t="s">
        <v>283</v>
      </c>
      <c r="D226" s="136"/>
      <c r="E226" s="137"/>
      <c r="F226" s="137">
        <v>410.25</v>
      </c>
      <c r="G226" s="135"/>
      <c r="H226" s="135"/>
      <c r="I226" s="135">
        <v>2</v>
      </c>
      <c r="J226" s="138"/>
      <c r="K226" s="138"/>
      <c r="L226" s="138">
        <v>4.8750761730652044E-3</v>
      </c>
      <c r="M226" s="139">
        <f t="shared" si="11"/>
        <v>0</v>
      </c>
      <c r="N226" s="179">
        <f t="shared" si="12"/>
        <v>0</v>
      </c>
      <c r="O226" s="141">
        <f t="shared" si="13"/>
        <v>0</v>
      </c>
      <c r="P226" s="171"/>
    </row>
    <row r="227" spans="1:16" s="6" customFormat="1" hidden="1" x14ac:dyDescent="0.25">
      <c r="A227" s="132">
        <v>221</v>
      </c>
      <c r="B227" s="154" t="s">
        <v>724</v>
      </c>
      <c r="C227" s="154" t="s">
        <v>31</v>
      </c>
      <c r="D227" s="136"/>
      <c r="E227" s="137"/>
      <c r="F227" s="137">
        <v>99.13</v>
      </c>
      <c r="G227" s="135"/>
      <c r="H227" s="135"/>
      <c r="I227" s="135">
        <v>0</v>
      </c>
      <c r="J227" s="138"/>
      <c r="K227" s="138"/>
      <c r="L227" s="138">
        <v>0</v>
      </c>
      <c r="M227" s="139">
        <f t="shared" si="11"/>
        <v>0</v>
      </c>
      <c r="N227" s="179">
        <f t="shared" si="12"/>
        <v>0</v>
      </c>
      <c r="O227" s="141">
        <f t="shared" si="13"/>
        <v>0</v>
      </c>
      <c r="P227" s="146"/>
    </row>
    <row r="228" spans="1:16" s="6" customFormat="1" hidden="1" x14ac:dyDescent="0.25">
      <c r="A228" s="132">
        <v>222</v>
      </c>
      <c r="B228" s="154" t="s">
        <v>849</v>
      </c>
      <c r="C228" s="154" t="s">
        <v>31</v>
      </c>
      <c r="D228" s="136"/>
      <c r="E228" s="137"/>
      <c r="F228" s="137">
        <v>19.7</v>
      </c>
      <c r="G228" s="135"/>
      <c r="H228" s="135"/>
      <c r="I228" s="135">
        <v>0</v>
      </c>
      <c r="J228" s="138"/>
      <c r="K228" s="138"/>
      <c r="L228" s="138">
        <v>0</v>
      </c>
      <c r="M228" s="139">
        <f t="shared" si="11"/>
        <v>0</v>
      </c>
      <c r="N228" s="179">
        <f t="shared" si="12"/>
        <v>0</v>
      </c>
      <c r="O228" s="141">
        <f t="shared" si="13"/>
        <v>0</v>
      </c>
      <c r="P228" s="146"/>
    </row>
    <row r="229" spans="1:16" s="6" customFormat="1" ht="31.5" hidden="1" x14ac:dyDescent="0.25">
      <c r="A229" s="132">
        <v>223</v>
      </c>
      <c r="B229" s="154" t="s">
        <v>725</v>
      </c>
      <c r="C229" s="154" t="s">
        <v>31</v>
      </c>
      <c r="D229" s="136"/>
      <c r="E229" s="137"/>
      <c r="F229" s="137">
        <v>24.9</v>
      </c>
      <c r="G229" s="135"/>
      <c r="H229" s="135"/>
      <c r="I229" s="135">
        <v>2</v>
      </c>
      <c r="J229" s="138"/>
      <c r="K229" s="138"/>
      <c r="L229" s="138">
        <v>8.0321285140562249E-2</v>
      </c>
      <c r="M229" s="139">
        <f t="shared" si="11"/>
        <v>0</v>
      </c>
      <c r="N229" s="179">
        <f t="shared" si="12"/>
        <v>0</v>
      </c>
      <c r="O229" s="141">
        <f t="shared" si="13"/>
        <v>0</v>
      </c>
      <c r="P229" s="171"/>
    </row>
    <row r="230" spans="1:16" s="6" customFormat="1" ht="31.5" hidden="1" x14ac:dyDescent="0.25">
      <c r="A230" s="132">
        <v>224</v>
      </c>
      <c r="B230" s="154" t="s">
        <v>726</v>
      </c>
      <c r="C230" s="154" t="s">
        <v>31</v>
      </c>
      <c r="D230" s="136"/>
      <c r="E230" s="137"/>
      <c r="F230" s="137">
        <v>217.5</v>
      </c>
      <c r="G230" s="135"/>
      <c r="H230" s="135"/>
      <c r="I230" s="135">
        <v>6</v>
      </c>
      <c r="J230" s="138"/>
      <c r="K230" s="138"/>
      <c r="L230" s="138">
        <v>2.7586206896551724E-2</v>
      </c>
      <c r="M230" s="139">
        <f t="shared" si="11"/>
        <v>0</v>
      </c>
      <c r="N230" s="179">
        <f t="shared" si="12"/>
        <v>0</v>
      </c>
      <c r="O230" s="141">
        <f t="shared" si="13"/>
        <v>0</v>
      </c>
      <c r="P230" s="171"/>
    </row>
    <row r="231" spans="1:16" s="6" customFormat="1" hidden="1" x14ac:dyDescent="0.25">
      <c r="A231" s="132">
        <v>225</v>
      </c>
      <c r="B231" s="154" t="s">
        <v>2</v>
      </c>
      <c r="C231" s="154" t="s">
        <v>31</v>
      </c>
      <c r="D231" s="136"/>
      <c r="E231" s="137"/>
      <c r="F231" s="137">
        <v>130.16999999999999</v>
      </c>
      <c r="G231" s="135"/>
      <c r="H231" s="135"/>
      <c r="I231" s="135">
        <v>3</v>
      </c>
      <c r="J231" s="138"/>
      <c r="K231" s="138"/>
      <c r="L231" s="138">
        <v>2.3046784973496201E-2</v>
      </c>
      <c r="M231" s="139">
        <f t="shared" si="11"/>
        <v>0</v>
      </c>
      <c r="N231" s="179">
        <f t="shared" si="12"/>
        <v>0</v>
      </c>
      <c r="O231" s="141">
        <f t="shared" si="13"/>
        <v>0</v>
      </c>
      <c r="P231" s="171"/>
    </row>
    <row r="232" spans="1:16" s="6" customFormat="1" ht="31.5" hidden="1" x14ac:dyDescent="0.25">
      <c r="A232" s="132">
        <v>226</v>
      </c>
      <c r="B232" s="154" t="s">
        <v>809</v>
      </c>
      <c r="C232" s="154" t="s">
        <v>31</v>
      </c>
      <c r="D232" s="136"/>
      <c r="E232" s="137"/>
      <c r="F232" s="137">
        <v>0</v>
      </c>
      <c r="G232" s="135"/>
      <c r="H232" s="135"/>
      <c r="I232" s="135">
        <v>0</v>
      </c>
      <c r="J232" s="138"/>
      <c r="K232" s="138"/>
      <c r="L232" s="138">
        <v>0</v>
      </c>
      <c r="M232" s="139">
        <f t="shared" si="11"/>
        <v>0</v>
      </c>
      <c r="N232" s="179">
        <f t="shared" si="12"/>
        <v>0</v>
      </c>
      <c r="O232" s="141">
        <f t="shared" si="13"/>
        <v>0</v>
      </c>
      <c r="P232" s="146"/>
    </row>
    <row r="233" spans="1:16" s="6" customFormat="1" ht="31.5" hidden="1" x14ac:dyDescent="0.25">
      <c r="A233" s="132">
        <v>227</v>
      </c>
      <c r="B233" s="154" t="s">
        <v>100</v>
      </c>
      <c r="C233" s="154" t="s">
        <v>31</v>
      </c>
      <c r="D233" s="136"/>
      <c r="E233" s="137"/>
      <c r="F233" s="137">
        <v>0</v>
      </c>
      <c r="G233" s="135"/>
      <c r="H233" s="135"/>
      <c r="I233" s="135">
        <v>0</v>
      </c>
      <c r="J233" s="138"/>
      <c r="K233" s="138"/>
      <c r="L233" s="138">
        <v>0</v>
      </c>
      <c r="M233" s="139">
        <f t="shared" si="11"/>
        <v>0</v>
      </c>
      <c r="N233" s="179">
        <f t="shared" si="12"/>
        <v>0</v>
      </c>
      <c r="O233" s="141">
        <f t="shared" si="13"/>
        <v>0</v>
      </c>
      <c r="P233" s="146"/>
    </row>
    <row r="234" spans="1:16" s="6" customFormat="1" hidden="1" x14ac:dyDescent="0.25">
      <c r="A234" s="132">
        <v>228</v>
      </c>
      <c r="B234" s="154" t="s">
        <v>444</v>
      </c>
      <c r="C234" s="154" t="s">
        <v>31</v>
      </c>
      <c r="D234" s="136"/>
      <c r="E234" s="137"/>
      <c r="F234" s="137">
        <v>592.72</v>
      </c>
      <c r="G234" s="135"/>
      <c r="H234" s="135"/>
      <c r="I234" s="135">
        <v>11</v>
      </c>
      <c r="J234" s="138"/>
      <c r="K234" s="138"/>
      <c r="L234" s="138">
        <v>1.855850992036712E-2</v>
      </c>
      <c r="M234" s="139">
        <v>0</v>
      </c>
      <c r="N234" s="179">
        <f t="shared" si="12"/>
        <v>0</v>
      </c>
      <c r="O234" s="141">
        <f t="shared" si="13"/>
        <v>0</v>
      </c>
      <c r="P234" s="171"/>
    </row>
    <row r="235" spans="1:16" s="6" customFormat="1" hidden="1" x14ac:dyDescent="0.25">
      <c r="A235" s="132">
        <v>229</v>
      </c>
      <c r="B235" s="154" t="s">
        <v>902</v>
      </c>
      <c r="C235" s="154" t="s">
        <v>903</v>
      </c>
      <c r="D235" s="136"/>
      <c r="E235" s="137"/>
      <c r="F235" s="137">
        <v>14.84</v>
      </c>
      <c r="G235" s="135"/>
      <c r="H235" s="135"/>
      <c r="I235" s="135">
        <v>2</v>
      </c>
      <c r="J235" s="138"/>
      <c r="K235" s="138"/>
      <c r="L235" s="138">
        <v>0.13477088948787061</v>
      </c>
      <c r="M235" s="139">
        <f t="shared" si="11"/>
        <v>0</v>
      </c>
      <c r="N235" s="179">
        <f t="shared" si="12"/>
        <v>0</v>
      </c>
      <c r="O235" s="141">
        <f t="shared" si="13"/>
        <v>0</v>
      </c>
      <c r="P235" s="171"/>
    </row>
    <row r="236" spans="1:16" s="6" customFormat="1" ht="31.5" hidden="1" x14ac:dyDescent="0.25">
      <c r="A236" s="132">
        <v>230</v>
      </c>
      <c r="B236" s="154" t="s">
        <v>688</v>
      </c>
      <c r="C236" s="154" t="s">
        <v>903</v>
      </c>
      <c r="D236" s="136"/>
      <c r="E236" s="137"/>
      <c r="F236" s="137">
        <v>0</v>
      </c>
      <c r="G236" s="135"/>
      <c r="H236" s="135"/>
      <c r="I236" s="135">
        <v>0</v>
      </c>
      <c r="J236" s="138"/>
      <c r="K236" s="138"/>
      <c r="L236" s="138">
        <v>0</v>
      </c>
      <c r="M236" s="139">
        <f t="shared" si="11"/>
        <v>0</v>
      </c>
      <c r="N236" s="179">
        <f t="shared" si="12"/>
        <v>0</v>
      </c>
      <c r="O236" s="141">
        <f t="shared" si="13"/>
        <v>0</v>
      </c>
      <c r="P236" s="146"/>
    </row>
    <row r="237" spans="1:16" s="6" customFormat="1" hidden="1" x14ac:dyDescent="0.25">
      <c r="A237" s="132">
        <v>231</v>
      </c>
      <c r="B237" s="154" t="s">
        <v>2</v>
      </c>
      <c r="C237" s="154" t="s">
        <v>903</v>
      </c>
      <c r="D237" s="136"/>
      <c r="E237" s="137"/>
      <c r="F237" s="137">
        <v>0</v>
      </c>
      <c r="G237" s="135"/>
      <c r="H237" s="135"/>
      <c r="I237" s="135">
        <v>0</v>
      </c>
      <c r="J237" s="138"/>
      <c r="K237" s="138"/>
      <c r="L237" s="138">
        <v>0</v>
      </c>
      <c r="M237" s="139">
        <f t="shared" si="11"/>
        <v>0</v>
      </c>
      <c r="N237" s="179">
        <f t="shared" si="12"/>
        <v>0</v>
      </c>
      <c r="O237" s="141">
        <f t="shared" si="13"/>
        <v>0</v>
      </c>
      <c r="P237" s="146"/>
    </row>
    <row r="238" spans="1:16" s="6" customFormat="1" ht="16.5" hidden="1" customHeight="1" x14ac:dyDescent="0.25">
      <c r="A238" s="132">
        <v>232</v>
      </c>
      <c r="B238" s="154" t="s">
        <v>240</v>
      </c>
      <c r="C238" s="154" t="s">
        <v>903</v>
      </c>
      <c r="D238" s="136"/>
      <c r="E238" s="137"/>
      <c r="F238" s="137">
        <v>15.54</v>
      </c>
      <c r="G238" s="135"/>
      <c r="H238" s="135"/>
      <c r="I238" s="135">
        <v>2</v>
      </c>
      <c r="J238" s="138"/>
      <c r="K238" s="138"/>
      <c r="L238" s="138">
        <v>0.1287001287001287</v>
      </c>
      <c r="M238" s="139">
        <f t="shared" si="11"/>
        <v>0</v>
      </c>
      <c r="N238" s="179">
        <f t="shared" si="12"/>
        <v>0</v>
      </c>
      <c r="O238" s="141">
        <f t="shared" si="13"/>
        <v>0</v>
      </c>
      <c r="P238" s="171"/>
    </row>
    <row r="239" spans="1:16" s="6" customFormat="1" ht="31.5" hidden="1" x14ac:dyDescent="0.25">
      <c r="A239" s="132">
        <v>233</v>
      </c>
      <c r="B239" s="154" t="s">
        <v>128</v>
      </c>
      <c r="C239" s="154" t="s">
        <v>903</v>
      </c>
      <c r="D239" s="136"/>
      <c r="E239" s="137"/>
      <c r="F239" s="137">
        <v>30.98</v>
      </c>
      <c r="G239" s="135"/>
      <c r="H239" s="135"/>
      <c r="I239" s="135">
        <v>3</v>
      </c>
      <c r="J239" s="138"/>
      <c r="K239" s="138"/>
      <c r="L239" s="138">
        <v>9.6836668818592639E-2</v>
      </c>
      <c r="M239" s="139">
        <f t="shared" si="11"/>
        <v>0</v>
      </c>
      <c r="N239" s="179">
        <f t="shared" si="12"/>
        <v>0</v>
      </c>
      <c r="O239" s="141">
        <f t="shared" si="13"/>
        <v>0</v>
      </c>
      <c r="P239" s="171"/>
    </row>
    <row r="240" spans="1:16" s="6" customFormat="1" ht="31.5" hidden="1" x14ac:dyDescent="0.25">
      <c r="A240" s="132">
        <v>234</v>
      </c>
      <c r="B240" s="154" t="s">
        <v>244</v>
      </c>
      <c r="C240" s="154" t="s">
        <v>903</v>
      </c>
      <c r="D240" s="136"/>
      <c r="E240" s="137"/>
      <c r="F240" s="137">
        <v>0</v>
      </c>
      <c r="G240" s="135"/>
      <c r="H240" s="135"/>
      <c r="I240" s="135">
        <v>0</v>
      </c>
      <c r="J240" s="138"/>
      <c r="K240" s="138"/>
      <c r="L240" s="138">
        <v>0</v>
      </c>
      <c r="M240" s="139">
        <f t="shared" si="11"/>
        <v>0</v>
      </c>
      <c r="N240" s="179">
        <f t="shared" si="12"/>
        <v>0</v>
      </c>
      <c r="O240" s="141">
        <f t="shared" si="13"/>
        <v>0</v>
      </c>
      <c r="P240" s="146"/>
    </row>
    <row r="241" spans="1:16" s="6" customFormat="1" ht="31.5" hidden="1" x14ac:dyDescent="0.25">
      <c r="A241" s="132">
        <v>235</v>
      </c>
      <c r="B241" s="154" t="s">
        <v>101</v>
      </c>
      <c r="C241" s="154" t="s">
        <v>903</v>
      </c>
      <c r="D241" s="136"/>
      <c r="E241" s="137"/>
      <c r="F241" s="137">
        <v>6.27</v>
      </c>
      <c r="G241" s="135"/>
      <c r="H241" s="135"/>
      <c r="I241" s="135">
        <v>1</v>
      </c>
      <c r="J241" s="138"/>
      <c r="K241" s="138"/>
      <c r="L241" s="138">
        <v>0.15948963317384371</v>
      </c>
      <c r="M241" s="139">
        <f t="shared" si="11"/>
        <v>0</v>
      </c>
      <c r="N241" s="179">
        <f t="shared" si="12"/>
        <v>0</v>
      </c>
      <c r="O241" s="141">
        <f t="shared" si="13"/>
        <v>0</v>
      </c>
      <c r="P241" s="171"/>
    </row>
    <row r="242" spans="1:16" s="6" customFormat="1" hidden="1" x14ac:dyDescent="0.25">
      <c r="A242" s="132">
        <v>236</v>
      </c>
      <c r="B242" s="154" t="s">
        <v>143</v>
      </c>
      <c r="C242" s="154" t="s">
        <v>903</v>
      </c>
      <c r="D242" s="136"/>
      <c r="E242" s="137"/>
      <c r="F242" s="137">
        <v>72.73</v>
      </c>
      <c r="G242" s="135"/>
      <c r="H242" s="135"/>
      <c r="I242" s="135">
        <v>4</v>
      </c>
      <c r="J242" s="138"/>
      <c r="K242" s="138"/>
      <c r="L242" s="138">
        <v>5.4997937577340845E-2</v>
      </c>
      <c r="M242" s="139">
        <f t="shared" si="11"/>
        <v>0</v>
      </c>
      <c r="N242" s="179">
        <f t="shared" si="12"/>
        <v>0</v>
      </c>
      <c r="O242" s="141">
        <f t="shared" si="13"/>
        <v>0</v>
      </c>
      <c r="P242" s="171"/>
    </row>
    <row r="243" spans="1:16" s="6" customFormat="1" hidden="1" x14ac:dyDescent="0.25">
      <c r="A243" s="132">
        <v>237</v>
      </c>
      <c r="B243" s="154" t="s">
        <v>122</v>
      </c>
      <c r="C243" s="154" t="s">
        <v>903</v>
      </c>
      <c r="D243" s="136"/>
      <c r="E243" s="137"/>
      <c r="F243" s="137">
        <v>0</v>
      </c>
      <c r="G243" s="135"/>
      <c r="H243" s="135"/>
      <c r="I243" s="135">
        <v>0</v>
      </c>
      <c r="J243" s="138"/>
      <c r="K243" s="138"/>
      <c r="L243" s="138">
        <v>0</v>
      </c>
      <c r="M243" s="139">
        <f t="shared" si="11"/>
        <v>0</v>
      </c>
      <c r="N243" s="179">
        <f t="shared" si="12"/>
        <v>0</v>
      </c>
      <c r="O243" s="141">
        <f t="shared" si="13"/>
        <v>0</v>
      </c>
      <c r="P243" s="146"/>
    </row>
    <row r="244" spans="1:16" s="6" customFormat="1" hidden="1" x14ac:dyDescent="0.25">
      <c r="A244" s="132">
        <v>238</v>
      </c>
      <c r="B244" s="154" t="s">
        <v>904</v>
      </c>
      <c r="C244" s="154" t="s">
        <v>903</v>
      </c>
      <c r="D244" s="136"/>
      <c r="E244" s="137"/>
      <c r="F244" s="137">
        <v>5.85</v>
      </c>
      <c r="G244" s="135"/>
      <c r="H244" s="135"/>
      <c r="I244" s="135">
        <v>0</v>
      </c>
      <c r="J244" s="138"/>
      <c r="K244" s="138"/>
      <c r="L244" s="138">
        <v>0</v>
      </c>
      <c r="M244" s="139">
        <f t="shared" si="11"/>
        <v>0</v>
      </c>
      <c r="N244" s="179">
        <f t="shared" si="12"/>
        <v>0</v>
      </c>
      <c r="O244" s="141">
        <f t="shared" si="13"/>
        <v>0</v>
      </c>
      <c r="P244" s="146"/>
    </row>
    <row r="245" spans="1:16" s="6" customFormat="1" hidden="1" x14ac:dyDescent="0.25">
      <c r="A245" s="132">
        <v>239</v>
      </c>
      <c r="B245" s="154" t="s">
        <v>444</v>
      </c>
      <c r="C245" s="154" t="s">
        <v>903</v>
      </c>
      <c r="D245" s="136"/>
      <c r="E245" s="137"/>
      <c r="F245" s="137">
        <v>385.19</v>
      </c>
      <c r="G245" s="135"/>
      <c r="H245" s="135"/>
      <c r="I245" s="135">
        <v>12</v>
      </c>
      <c r="J245" s="138"/>
      <c r="K245" s="138"/>
      <c r="L245" s="138">
        <v>3.1153456735636957E-2</v>
      </c>
      <c r="M245" s="139">
        <v>0</v>
      </c>
      <c r="N245" s="179">
        <f t="shared" si="12"/>
        <v>0</v>
      </c>
      <c r="O245" s="141">
        <f t="shared" si="13"/>
        <v>0</v>
      </c>
      <c r="P245" s="171"/>
    </row>
    <row r="246" spans="1:16" s="6" customFormat="1" ht="31.5" hidden="1" x14ac:dyDescent="0.25">
      <c r="A246" s="132">
        <v>240</v>
      </c>
      <c r="B246" s="154" t="s">
        <v>810</v>
      </c>
      <c r="C246" s="154" t="s">
        <v>33</v>
      </c>
      <c r="D246" s="136"/>
      <c r="E246" s="137"/>
      <c r="F246" s="137">
        <v>0</v>
      </c>
      <c r="G246" s="135"/>
      <c r="H246" s="135"/>
      <c r="I246" s="135">
        <v>0</v>
      </c>
      <c r="J246" s="138"/>
      <c r="K246" s="138"/>
      <c r="L246" s="138">
        <v>0</v>
      </c>
      <c r="M246" s="139">
        <f t="shared" si="11"/>
        <v>0</v>
      </c>
      <c r="N246" s="179">
        <f t="shared" si="12"/>
        <v>0</v>
      </c>
      <c r="O246" s="141">
        <f t="shared" si="13"/>
        <v>0</v>
      </c>
      <c r="P246" s="146"/>
    </row>
    <row r="247" spans="1:16" s="6" customFormat="1" ht="47.25" hidden="1" x14ac:dyDescent="0.25">
      <c r="A247" s="132">
        <v>241</v>
      </c>
      <c r="B247" s="154" t="s">
        <v>34</v>
      </c>
      <c r="C247" s="154" t="s">
        <v>33</v>
      </c>
      <c r="D247" s="136"/>
      <c r="E247" s="137"/>
      <c r="F247" s="137">
        <v>0</v>
      </c>
      <c r="G247" s="135"/>
      <c r="H247" s="135"/>
      <c r="I247" s="135">
        <v>0</v>
      </c>
      <c r="J247" s="138"/>
      <c r="K247" s="138"/>
      <c r="L247" s="138">
        <v>0</v>
      </c>
      <c r="M247" s="139">
        <f t="shared" si="11"/>
        <v>0</v>
      </c>
      <c r="N247" s="179">
        <f t="shared" si="12"/>
        <v>0</v>
      </c>
      <c r="O247" s="141">
        <f t="shared" si="13"/>
        <v>0</v>
      </c>
      <c r="P247" s="146"/>
    </row>
    <row r="248" spans="1:16" s="6" customFormat="1" ht="31.5" hidden="1" x14ac:dyDescent="0.25">
      <c r="A248" s="132">
        <v>242</v>
      </c>
      <c r="B248" s="154" t="s">
        <v>48</v>
      </c>
      <c r="C248" s="154" t="s">
        <v>33</v>
      </c>
      <c r="D248" s="136"/>
      <c r="E248" s="137"/>
      <c r="F248" s="137">
        <v>0</v>
      </c>
      <c r="G248" s="135"/>
      <c r="H248" s="135"/>
      <c r="I248" s="135">
        <v>0</v>
      </c>
      <c r="J248" s="138"/>
      <c r="K248" s="138"/>
      <c r="L248" s="138">
        <v>0</v>
      </c>
      <c r="M248" s="139">
        <f t="shared" si="11"/>
        <v>0</v>
      </c>
      <c r="N248" s="179">
        <f t="shared" si="12"/>
        <v>0</v>
      </c>
      <c r="O248" s="141">
        <f t="shared" si="13"/>
        <v>0</v>
      </c>
      <c r="P248" s="146"/>
    </row>
    <row r="249" spans="1:16" s="6" customFormat="1" ht="31.5" hidden="1" x14ac:dyDescent="0.25">
      <c r="A249" s="132">
        <v>243</v>
      </c>
      <c r="B249" s="154" t="s">
        <v>29</v>
      </c>
      <c r="C249" s="154" t="s">
        <v>33</v>
      </c>
      <c r="D249" s="136"/>
      <c r="E249" s="137"/>
      <c r="F249" s="137">
        <v>0</v>
      </c>
      <c r="G249" s="135"/>
      <c r="H249" s="135"/>
      <c r="I249" s="135">
        <v>0</v>
      </c>
      <c r="J249" s="138"/>
      <c r="K249" s="138"/>
      <c r="L249" s="138">
        <v>0</v>
      </c>
      <c r="M249" s="139">
        <f t="shared" si="11"/>
        <v>0</v>
      </c>
      <c r="N249" s="179">
        <f t="shared" si="12"/>
        <v>0</v>
      </c>
      <c r="O249" s="141">
        <f t="shared" si="13"/>
        <v>0</v>
      </c>
      <c r="P249" s="146"/>
    </row>
    <row r="250" spans="1:16" s="6" customFormat="1" hidden="1" x14ac:dyDescent="0.25">
      <c r="A250" s="132">
        <v>244</v>
      </c>
      <c r="B250" s="154" t="s">
        <v>2</v>
      </c>
      <c r="C250" s="154" t="s">
        <v>33</v>
      </c>
      <c r="D250" s="136"/>
      <c r="E250" s="137"/>
      <c r="F250" s="137">
        <v>0</v>
      </c>
      <c r="G250" s="135"/>
      <c r="H250" s="135"/>
      <c r="I250" s="135">
        <v>0</v>
      </c>
      <c r="J250" s="138"/>
      <c r="K250" s="138"/>
      <c r="L250" s="138">
        <v>0</v>
      </c>
      <c r="M250" s="139">
        <f t="shared" si="11"/>
        <v>0</v>
      </c>
      <c r="N250" s="179">
        <f t="shared" si="12"/>
        <v>0</v>
      </c>
      <c r="O250" s="141">
        <f t="shared" si="13"/>
        <v>0</v>
      </c>
      <c r="P250" s="146"/>
    </row>
    <row r="251" spans="1:16" s="6" customFormat="1" ht="31.5" hidden="1" x14ac:dyDescent="0.25">
      <c r="A251" s="132">
        <v>245</v>
      </c>
      <c r="B251" s="154" t="s">
        <v>103</v>
      </c>
      <c r="C251" s="154" t="s">
        <v>33</v>
      </c>
      <c r="D251" s="136"/>
      <c r="E251" s="137"/>
      <c r="F251" s="137">
        <v>0</v>
      </c>
      <c r="G251" s="135"/>
      <c r="H251" s="135"/>
      <c r="I251" s="135">
        <v>0</v>
      </c>
      <c r="J251" s="138"/>
      <c r="K251" s="138"/>
      <c r="L251" s="138">
        <v>0</v>
      </c>
      <c r="M251" s="139">
        <f t="shared" si="11"/>
        <v>0</v>
      </c>
      <c r="N251" s="179">
        <f t="shared" si="12"/>
        <v>0</v>
      </c>
      <c r="O251" s="141">
        <f t="shared" si="13"/>
        <v>0</v>
      </c>
      <c r="P251" s="146"/>
    </row>
    <row r="252" spans="1:16" s="6" customFormat="1" ht="31.5" hidden="1" x14ac:dyDescent="0.25">
      <c r="A252" s="132">
        <v>246</v>
      </c>
      <c r="B252" s="154" t="s">
        <v>727</v>
      </c>
      <c r="C252" s="154" t="s">
        <v>33</v>
      </c>
      <c r="D252" s="136"/>
      <c r="E252" s="137"/>
      <c r="F252" s="137">
        <v>0</v>
      </c>
      <c r="G252" s="135"/>
      <c r="H252" s="135"/>
      <c r="I252" s="135">
        <v>0</v>
      </c>
      <c r="J252" s="138"/>
      <c r="K252" s="138"/>
      <c r="L252" s="138">
        <v>0</v>
      </c>
      <c r="M252" s="139">
        <f t="shared" si="11"/>
        <v>0</v>
      </c>
      <c r="N252" s="179">
        <f t="shared" si="12"/>
        <v>0</v>
      </c>
      <c r="O252" s="141">
        <f t="shared" si="13"/>
        <v>0</v>
      </c>
      <c r="P252" s="146"/>
    </row>
    <row r="253" spans="1:16" s="6" customFormat="1" ht="31.5" hidden="1" x14ac:dyDescent="0.25">
      <c r="A253" s="132">
        <v>247</v>
      </c>
      <c r="B253" s="154" t="s">
        <v>728</v>
      </c>
      <c r="C253" s="154" t="s">
        <v>33</v>
      </c>
      <c r="D253" s="136"/>
      <c r="E253" s="137"/>
      <c r="F253" s="137">
        <v>53.49</v>
      </c>
      <c r="G253" s="135"/>
      <c r="H253" s="135"/>
      <c r="I253" s="135">
        <v>9</v>
      </c>
      <c r="J253" s="138"/>
      <c r="K253" s="138"/>
      <c r="L253" s="138">
        <v>0.16825574873808188</v>
      </c>
      <c r="M253" s="139">
        <f t="shared" si="11"/>
        <v>0</v>
      </c>
      <c r="N253" s="179">
        <f t="shared" si="12"/>
        <v>0</v>
      </c>
      <c r="O253" s="141">
        <f t="shared" si="13"/>
        <v>0</v>
      </c>
      <c r="P253" s="171"/>
    </row>
    <row r="254" spans="1:16" s="6" customFormat="1" ht="31.5" hidden="1" x14ac:dyDescent="0.25">
      <c r="A254" s="132">
        <v>248</v>
      </c>
      <c r="B254" s="154" t="s">
        <v>729</v>
      </c>
      <c r="C254" s="154" t="s">
        <v>33</v>
      </c>
      <c r="D254" s="136"/>
      <c r="E254" s="137"/>
      <c r="F254" s="137">
        <v>0</v>
      </c>
      <c r="G254" s="135"/>
      <c r="H254" s="135"/>
      <c r="I254" s="135">
        <v>0</v>
      </c>
      <c r="J254" s="138"/>
      <c r="K254" s="138"/>
      <c r="L254" s="138">
        <v>0</v>
      </c>
      <c r="M254" s="139">
        <f t="shared" si="11"/>
        <v>0</v>
      </c>
      <c r="N254" s="179">
        <f t="shared" si="12"/>
        <v>0</v>
      </c>
      <c r="O254" s="141">
        <f t="shared" si="13"/>
        <v>0</v>
      </c>
      <c r="P254" s="146"/>
    </row>
    <row r="255" spans="1:16" s="6" customFormat="1" ht="31.5" hidden="1" x14ac:dyDescent="0.25">
      <c r="A255" s="132">
        <v>249</v>
      </c>
      <c r="B255" s="154" t="s">
        <v>178</v>
      </c>
      <c r="C255" s="154" t="s">
        <v>33</v>
      </c>
      <c r="D255" s="136"/>
      <c r="E255" s="137"/>
      <c r="F255" s="137">
        <v>0</v>
      </c>
      <c r="G255" s="135"/>
      <c r="H255" s="135"/>
      <c r="I255" s="135">
        <v>0</v>
      </c>
      <c r="J255" s="138"/>
      <c r="K255" s="138"/>
      <c r="L255" s="138">
        <v>0</v>
      </c>
      <c r="M255" s="139">
        <f t="shared" si="11"/>
        <v>0</v>
      </c>
      <c r="N255" s="179">
        <f t="shared" si="12"/>
        <v>0</v>
      </c>
      <c r="O255" s="141">
        <f t="shared" si="13"/>
        <v>0</v>
      </c>
      <c r="P255" s="146"/>
    </row>
    <row r="256" spans="1:16" s="6" customFormat="1" ht="31.5" hidden="1" x14ac:dyDescent="0.25">
      <c r="A256" s="132">
        <v>250</v>
      </c>
      <c r="B256" s="154" t="s">
        <v>102</v>
      </c>
      <c r="C256" s="154" t="s">
        <v>33</v>
      </c>
      <c r="D256" s="136"/>
      <c r="E256" s="137"/>
      <c r="F256" s="137">
        <v>54.74</v>
      </c>
      <c r="G256" s="135"/>
      <c r="H256" s="135"/>
      <c r="I256" s="135">
        <v>0</v>
      </c>
      <c r="J256" s="138"/>
      <c r="K256" s="138"/>
      <c r="L256" s="138">
        <v>0</v>
      </c>
      <c r="M256" s="139">
        <f t="shared" si="11"/>
        <v>0</v>
      </c>
      <c r="N256" s="179">
        <f t="shared" si="12"/>
        <v>0</v>
      </c>
      <c r="O256" s="141">
        <f t="shared" si="13"/>
        <v>0</v>
      </c>
      <c r="P256" s="146"/>
    </row>
    <row r="257" spans="1:18" hidden="1" x14ac:dyDescent="0.25">
      <c r="A257" s="132">
        <v>251</v>
      </c>
      <c r="B257" s="154" t="s">
        <v>259</v>
      </c>
      <c r="C257" s="154" t="s">
        <v>33</v>
      </c>
      <c r="D257" s="136"/>
      <c r="E257" s="137"/>
      <c r="F257" s="137">
        <v>0</v>
      </c>
      <c r="G257" s="135"/>
      <c r="H257" s="135"/>
      <c r="I257" s="135">
        <v>0</v>
      </c>
      <c r="J257" s="138"/>
      <c r="K257" s="138"/>
      <c r="L257" s="138">
        <v>0</v>
      </c>
      <c r="M257" s="139">
        <f t="shared" si="11"/>
        <v>0</v>
      </c>
      <c r="N257" s="179">
        <f t="shared" si="12"/>
        <v>0</v>
      </c>
      <c r="O257" s="141">
        <f t="shared" si="13"/>
        <v>0</v>
      </c>
      <c r="P257" s="146"/>
      <c r="Q257" s="6"/>
      <c r="R257" s="6"/>
    </row>
    <row r="258" spans="1:18" hidden="1" x14ac:dyDescent="0.25">
      <c r="A258" s="132">
        <v>252</v>
      </c>
      <c r="B258" s="154" t="s">
        <v>444</v>
      </c>
      <c r="C258" s="154" t="s">
        <v>33</v>
      </c>
      <c r="D258" s="136"/>
      <c r="E258" s="137"/>
      <c r="F258" s="137">
        <v>494.93</v>
      </c>
      <c r="G258" s="135"/>
      <c r="H258" s="135"/>
      <c r="I258" s="135">
        <v>9</v>
      </c>
      <c r="J258" s="138"/>
      <c r="K258" s="138"/>
      <c r="L258" s="138">
        <v>1.8184389711676397E-2</v>
      </c>
      <c r="M258" s="139">
        <f t="shared" si="11"/>
        <v>0</v>
      </c>
      <c r="N258" s="179">
        <f t="shared" si="12"/>
        <v>0</v>
      </c>
      <c r="O258" s="141">
        <f t="shared" si="13"/>
        <v>0</v>
      </c>
      <c r="P258" s="171"/>
      <c r="Q258" s="6"/>
      <c r="R258" s="6"/>
    </row>
    <row r="259" spans="1:18" ht="31.5" hidden="1" x14ac:dyDescent="0.25">
      <c r="A259" s="132">
        <v>253</v>
      </c>
      <c r="B259" s="154" t="s">
        <v>730</v>
      </c>
      <c r="C259" s="154" t="s">
        <v>35</v>
      </c>
      <c r="D259" s="136"/>
      <c r="E259" s="137"/>
      <c r="F259" s="137">
        <v>70.569999999999993</v>
      </c>
      <c r="G259" s="135"/>
      <c r="H259" s="135"/>
      <c r="I259" s="135">
        <v>6</v>
      </c>
      <c r="J259" s="138"/>
      <c r="K259" s="138"/>
      <c r="L259" s="138">
        <v>8.5021964007368583E-2</v>
      </c>
      <c r="M259" s="139">
        <f t="shared" si="11"/>
        <v>0</v>
      </c>
      <c r="N259" s="179">
        <f t="shared" si="12"/>
        <v>0</v>
      </c>
      <c r="O259" s="141">
        <f t="shared" si="13"/>
        <v>0</v>
      </c>
      <c r="P259" s="171"/>
      <c r="Q259" s="6"/>
      <c r="R259" s="6"/>
    </row>
    <row r="260" spans="1:18" ht="31.5" hidden="1" x14ac:dyDescent="0.25">
      <c r="A260" s="132">
        <v>254</v>
      </c>
      <c r="B260" s="154" t="s">
        <v>703</v>
      </c>
      <c r="C260" s="154" t="s">
        <v>35</v>
      </c>
      <c r="D260" s="136"/>
      <c r="E260" s="137"/>
      <c r="F260" s="137">
        <v>0</v>
      </c>
      <c r="G260" s="135"/>
      <c r="H260" s="135"/>
      <c r="I260" s="135">
        <v>0</v>
      </c>
      <c r="J260" s="138"/>
      <c r="K260" s="138"/>
      <c r="L260" s="138">
        <v>0</v>
      </c>
      <c r="M260" s="139">
        <f t="shared" si="11"/>
        <v>0</v>
      </c>
      <c r="N260" s="179">
        <f t="shared" si="12"/>
        <v>0</v>
      </c>
      <c r="O260" s="141">
        <f t="shared" si="13"/>
        <v>0</v>
      </c>
      <c r="P260" s="146"/>
      <c r="Q260" s="6"/>
      <c r="R260" s="6"/>
    </row>
    <row r="261" spans="1:18" hidden="1" x14ac:dyDescent="0.25">
      <c r="A261" s="132">
        <v>255</v>
      </c>
      <c r="B261" s="154" t="s">
        <v>2</v>
      </c>
      <c r="C261" s="154" t="s">
        <v>35</v>
      </c>
      <c r="D261" s="136"/>
      <c r="E261" s="137"/>
      <c r="F261" s="137">
        <v>0</v>
      </c>
      <c r="G261" s="135"/>
      <c r="H261" s="135"/>
      <c r="I261" s="135">
        <v>0</v>
      </c>
      <c r="J261" s="138"/>
      <c r="K261" s="138"/>
      <c r="L261" s="138">
        <v>0</v>
      </c>
      <c r="M261" s="139">
        <f t="shared" si="11"/>
        <v>0</v>
      </c>
      <c r="N261" s="179">
        <f t="shared" si="12"/>
        <v>0</v>
      </c>
      <c r="O261" s="141">
        <f t="shared" si="13"/>
        <v>0</v>
      </c>
      <c r="P261" s="146"/>
      <c r="Q261" s="6"/>
      <c r="R261" s="6"/>
    </row>
    <row r="262" spans="1:18" ht="31.5" hidden="1" x14ac:dyDescent="0.25">
      <c r="A262" s="132">
        <v>256</v>
      </c>
      <c r="B262" s="154" t="s">
        <v>209</v>
      </c>
      <c r="C262" s="154" t="s">
        <v>35</v>
      </c>
      <c r="D262" s="136"/>
      <c r="E262" s="137"/>
      <c r="F262" s="137">
        <v>0</v>
      </c>
      <c r="G262" s="135"/>
      <c r="H262" s="135"/>
      <c r="I262" s="135">
        <v>0</v>
      </c>
      <c r="J262" s="138"/>
      <c r="K262" s="138"/>
      <c r="L262" s="138">
        <v>0</v>
      </c>
      <c r="M262" s="139">
        <f t="shared" si="11"/>
        <v>0</v>
      </c>
      <c r="N262" s="179">
        <f t="shared" si="12"/>
        <v>0</v>
      </c>
      <c r="O262" s="141">
        <f t="shared" si="13"/>
        <v>0</v>
      </c>
      <c r="P262" s="146"/>
      <c r="Q262" s="6"/>
      <c r="R262" s="6"/>
    </row>
    <row r="263" spans="1:18" ht="31.5" hidden="1" x14ac:dyDescent="0.25">
      <c r="A263" s="132">
        <v>257</v>
      </c>
      <c r="B263" s="154" t="s">
        <v>104</v>
      </c>
      <c r="C263" s="154" t="s">
        <v>35</v>
      </c>
      <c r="D263" s="136"/>
      <c r="E263" s="137"/>
      <c r="F263" s="137">
        <v>0</v>
      </c>
      <c r="G263" s="135"/>
      <c r="H263" s="135"/>
      <c r="I263" s="135">
        <v>0</v>
      </c>
      <c r="J263" s="138"/>
      <c r="K263" s="138"/>
      <c r="L263" s="138">
        <v>0</v>
      </c>
      <c r="M263" s="139">
        <f t="shared" si="11"/>
        <v>0</v>
      </c>
      <c r="N263" s="179">
        <f t="shared" si="12"/>
        <v>0</v>
      </c>
      <c r="O263" s="141">
        <f t="shared" si="13"/>
        <v>0</v>
      </c>
      <c r="P263" s="146"/>
      <c r="Q263" s="6"/>
      <c r="R263" s="6"/>
    </row>
    <row r="264" spans="1:18" hidden="1" x14ac:dyDescent="0.25">
      <c r="A264" s="132">
        <v>258</v>
      </c>
      <c r="B264" s="154" t="s">
        <v>444</v>
      </c>
      <c r="C264" s="154" t="s">
        <v>35</v>
      </c>
      <c r="D264" s="136"/>
      <c r="E264" s="137"/>
      <c r="F264" s="137">
        <v>614.1</v>
      </c>
      <c r="G264" s="135"/>
      <c r="H264" s="135"/>
      <c r="I264" s="135">
        <v>6</v>
      </c>
      <c r="J264" s="138"/>
      <c r="K264" s="138"/>
      <c r="L264" s="138">
        <v>9.7703957010258913E-3</v>
      </c>
      <c r="M264" s="139">
        <f t="shared" si="11"/>
        <v>0</v>
      </c>
      <c r="N264" s="179">
        <f t="shared" si="12"/>
        <v>0</v>
      </c>
      <c r="O264" s="141">
        <f t="shared" si="13"/>
        <v>0</v>
      </c>
      <c r="P264" s="171"/>
      <c r="Q264" s="6"/>
      <c r="R264" s="6"/>
    </row>
    <row r="265" spans="1:18" hidden="1" x14ac:dyDescent="0.25">
      <c r="A265" s="132">
        <v>259</v>
      </c>
      <c r="B265" s="154" t="s">
        <v>2</v>
      </c>
      <c r="C265" s="154" t="s">
        <v>36</v>
      </c>
      <c r="D265" s="136"/>
      <c r="E265" s="137"/>
      <c r="F265" s="137">
        <v>0</v>
      </c>
      <c r="G265" s="135"/>
      <c r="H265" s="135"/>
      <c r="I265" s="135">
        <v>0</v>
      </c>
      <c r="J265" s="138"/>
      <c r="K265" s="138"/>
      <c r="L265" s="138">
        <v>0</v>
      </c>
      <c r="M265" s="139">
        <f t="shared" ref="M265:M328" si="14">IF(I265&lt;10,0,10)</f>
        <v>0</v>
      </c>
      <c r="N265" s="179">
        <f t="shared" ref="N265:N328" si="15">ROUNDDOWN(O265,0)</f>
        <v>0</v>
      </c>
      <c r="O265" s="141">
        <f t="shared" ref="O265:O328" si="16">I265*M265/100</f>
        <v>0</v>
      </c>
      <c r="P265" s="146"/>
      <c r="Q265" s="6"/>
      <c r="R265" s="6"/>
    </row>
    <row r="266" spans="1:18" ht="31.5" x14ac:dyDescent="0.25">
      <c r="A266" s="132">
        <v>9</v>
      </c>
      <c r="B266" s="154" t="s">
        <v>905</v>
      </c>
      <c r="C266" s="154" t="s">
        <v>36</v>
      </c>
      <c r="D266" s="136"/>
      <c r="E266" s="137"/>
      <c r="F266" s="137">
        <v>82.98</v>
      </c>
      <c r="G266" s="135">
        <v>12</v>
      </c>
      <c r="H266" s="135">
        <v>14</v>
      </c>
      <c r="I266" s="135">
        <v>12</v>
      </c>
      <c r="J266" s="138">
        <f>G266/F266</f>
        <v>0.14461315979754158</v>
      </c>
      <c r="K266" s="138">
        <f>H266/F266</f>
        <v>0.16871535309713184</v>
      </c>
      <c r="L266" s="138">
        <v>0.14461315979754158</v>
      </c>
      <c r="M266" s="139">
        <f t="shared" si="14"/>
        <v>10</v>
      </c>
      <c r="N266" s="278">
        <f t="shared" si="15"/>
        <v>1</v>
      </c>
      <c r="O266" s="141">
        <f t="shared" si="16"/>
        <v>1.2</v>
      </c>
      <c r="P266" s="171">
        <v>1</v>
      </c>
      <c r="Q266" s="430">
        <v>1</v>
      </c>
      <c r="R266" s="355">
        <v>0</v>
      </c>
    </row>
    <row r="267" spans="1:18" hidden="1" x14ac:dyDescent="0.25">
      <c r="A267" s="132">
        <v>261</v>
      </c>
      <c r="B267" s="154" t="s">
        <v>444</v>
      </c>
      <c r="C267" s="154" t="s">
        <v>36</v>
      </c>
      <c r="D267" s="136"/>
      <c r="E267" s="137"/>
      <c r="F267" s="137">
        <v>328.89</v>
      </c>
      <c r="G267" s="135"/>
      <c r="H267" s="135"/>
      <c r="I267" s="135">
        <v>12</v>
      </c>
      <c r="J267" s="138"/>
      <c r="K267" s="138"/>
      <c r="L267" s="138">
        <v>3.6486363221745872E-2</v>
      </c>
      <c r="M267" s="139">
        <v>0</v>
      </c>
      <c r="N267" s="179">
        <f t="shared" si="15"/>
        <v>0</v>
      </c>
      <c r="O267" s="141">
        <f t="shared" si="16"/>
        <v>0</v>
      </c>
      <c r="P267" s="171"/>
      <c r="Q267" s="6"/>
      <c r="R267" s="6"/>
    </row>
    <row r="268" spans="1:18" ht="47.25" hidden="1" x14ac:dyDescent="0.25">
      <c r="A268" s="132">
        <v>262</v>
      </c>
      <c r="B268" s="154" t="s">
        <v>687</v>
      </c>
      <c r="C268" s="154" t="s">
        <v>732</v>
      </c>
      <c r="D268" s="136"/>
      <c r="E268" s="137"/>
      <c r="F268" s="137">
        <v>0</v>
      </c>
      <c r="G268" s="135"/>
      <c r="H268" s="135"/>
      <c r="I268" s="135">
        <v>0</v>
      </c>
      <c r="J268" s="138"/>
      <c r="K268" s="138"/>
      <c r="L268" s="138">
        <v>0</v>
      </c>
      <c r="M268" s="139">
        <f t="shared" si="14"/>
        <v>0</v>
      </c>
      <c r="N268" s="179">
        <f t="shared" si="15"/>
        <v>0</v>
      </c>
      <c r="O268" s="141">
        <f t="shared" si="16"/>
        <v>0</v>
      </c>
      <c r="P268" s="146"/>
      <c r="Q268" s="6"/>
      <c r="R268" s="6"/>
    </row>
    <row r="269" spans="1:18" ht="31.5" hidden="1" x14ac:dyDescent="0.25">
      <c r="A269" s="132">
        <v>263</v>
      </c>
      <c r="B269" s="154" t="s">
        <v>700</v>
      </c>
      <c r="C269" s="154" t="s">
        <v>732</v>
      </c>
      <c r="D269" s="136"/>
      <c r="E269" s="137"/>
      <c r="F269" s="137">
        <v>0</v>
      </c>
      <c r="G269" s="135"/>
      <c r="H269" s="135"/>
      <c r="I269" s="135">
        <v>0</v>
      </c>
      <c r="J269" s="138"/>
      <c r="K269" s="138"/>
      <c r="L269" s="138">
        <v>0</v>
      </c>
      <c r="M269" s="139">
        <f t="shared" si="14"/>
        <v>0</v>
      </c>
      <c r="N269" s="179">
        <f t="shared" si="15"/>
        <v>0</v>
      </c>
      <c r="O269" s="141">
        <f t="shared" si="16"/>
        <v>0</v>
      </c>
      <c r="P269" s="146"/>
      <c r="Q269" s="6"/>
      <c r="R269" s="6"/>
    </row>
    <row r="270" spans="1:18" hidden="1" x14ac:dyDescent="0.25">
      <c r="A270" s="132">
        <v>264</v>
      </c>
      <c r="B270" s="154" t="s">
        <v>2</v>
      </c>
      <c r="C270" s="154" t="s">
        <v>732</v>
      </c>
      <c r="D270" s="136"/>
      <c r="E270" s="137"/>
      <c r="F270" s="137">
        <v>0</v>
      </c>
      <c r="G270" s="135"/>
      <c r="H270" s="135"/>
      <c r="I270" s="135">
        <v>0</v>
      </c>
      <c r="J270" s="138"/>
      <c r="K270" s="138"/>
      <c r="L270" s="138">
        <v>0</v>
      </c>
      <c r="M270" s="139">
        <f t="shared" si="14"/>
        <v>0</v>
      </c>
      <c r="N270" s="179">
        <f t="shared" si="15"/>
        <v>0</v>
      </c>
      <c r="O270" s="141">
        <f t="shared" si="16"/>
        <v>0</v>
      </c>
      <c r="P270" s="146"/>
      <c r="Q270" s="6"/>
      <c r="R270" s="6"/>
    </row>
    <row r="271" spans="1:18" ht="31.5" hidden="1" x14ac:dyDescent="0.25">
      <c r="A271" s="132">
        <v>265</v>
      </c>
      <c r="B271" s="154" t="s">
        <v>123</v>
      </c>
      <c r="C271" s="154" t="s">
        <v>732</v>
      </c>
      <c r="D271" s="136"/>
      <c r="E271" s="137"/>
      <c r="F271" s="137">
        <v>0</v>
      </c>
      <c r="G271" s="135"/>
      <c r="H271" s="135"/>
      <c r="I271" s="135">
        <v>0</v>
      </c>
      <c r="J271" s="138"/>
      <c r="K271" s="138"/>
      <c r="L271" s="138">
        <v>0</v>
      </c>
      <c r="M271" s="139">
        <f t="shared" si="14"/>
        <v>0</v>
      </c>
      <c r="N271" s="179">
        <f t="shared" si="15"/>
        <v>0</v>
      </c>
      <c r="O271" s="141">
        <f t="shared" si="16"/>
        <v>0</v>
      </c>
      <c r="P271" s="146"/>
      <c r="Q271" s="6"/>
      <c r="R271" s="6"/>
    </row>
    <row r="272" spans="1:18" ht="31.5" x14ac:dyDescent="0.25">
      <c r="A272" s="132">
        <v>10</v>
      </c>
      <c r="B272" s="154" t="s">
        <v>733</v>
      </c>
      <c r="C272" s="154" t="s">
        <v>732</v>
      </c>
      <c r="D272" s="136"/>
      <c r="E272" s="137"/>
      <c r="F272" s="137">
        <v>108.07</v>
      </c>
      <c r="G272" s="135">
        <v>15</v>
      </c>
      <c r="H272" s="135">
        <v>33</v>
      </c>
      <c r="I272" s="135">
        <v>20</v>
      </c>
      <c r="J272" s="138">
        <f>G272/F272</f>
        <v>0.13879892662163412</v>
      </c>
      <c r="K272" s="138">
        <f>H272/F272</f>
        <v>0.30535763856759507</v>
      </c>
      <c r="L272" s="138">
        <v>0.18506523549551218</v>
      </c>
      <c r="M272" s="139">
        <f t="shared" si="14"/>
        <v>10</v>
      </c>
      <c r="N272" s="278">
        <f t="shared" si="15"/>
        <v>2</v>
      </c>
      <c r="O272" s="141">
        <f t="shared" si="16"/>
        <v>2</v>
      </c>
      <c r="P272" s="171">
        <v>2</v>
      </c>
      <c r="Q272" s="430">
        <v>1</v>
      </c>
      <c r="R272" s="355">
        <v>0</v>
      </c>
    </row>
    <row r="273" spans="1:18" hidden="1" x14ac:dyDescent="0.25">
      <c r="A273" s="132">
        <v>267</v>
      </c>
      <c r="B273" s="154" t="s">
        <v>444</v>
      </c>
      <c r="C273" s="154" t="s">
        <v>732</v>
      </c>
      <c r="D273" s="136"/>
      <c r="E273" s="137"/>
      <c r="F273" s="137">
        <v>789.26</v>
      </c>
      <c r="G273" s="135"/>
      <c r="H273" s="135"/>
      <c r="I273" s="135">
        <v>20</v>
      </c>
      <c r="J273" s="138"/>
      <c r="K273" s="138"/>
      <c r="L273" s="138">
        <v>2.5340192078655958E-2</v>
      </c>
      <c r="M273" s="139">
        <v>0</v>
      </c>
      <c r="N273" s="179">
        <f t="shared" si="15"/>
        <v>0</v>
      </c>
      <c r="O273" s="141">
        <f t="shared" si="16"/>
        <v>0</v>
      </c>
      <c r="P273" s="171"/>
      <c r="Q273" s="6"/>
      <c r="R273" s="6"/>
    </row>
    <row r="274" spans="1:18" ht="31.5" hidden="1" x14ac:dyDescent="0.25">
      <c r="A274" s="132">
        <v>268</v>
      </c>
      <c r="B274" s="154" t="s">
        <v>734</v>
      </c>
      <c r="C274" s="154" t="s">
        <v>65</v>
      </c>
      <c r="D274" s="136"/>
      <c r="E274" s="137"/>
      <c r="F274" s="137">
        <v>0</v>
      </c>
      <c r="G274" s="135"/>
      <c r="H274" s="135"/>
      <c r="I274" s="135">
        <v>0</v>
      </c>
      <c r="J274" s="138"/>
      <c r="K274" s="138"/>
      <c r="L274" s="138">
        <v>0</v>
      </c>
      <c r="M274" s="139">
        <f t="shared" si="14"/>
        <v>0</v>
      </c>
      <c r="N274" s="179">
        <f t="shared" si="15"/>
        <v>0</v>
      </c>
      <c r="O274" s="141">
        <f t="shared" si="16"/>
        <v>0</v>
      </c>
      <c r="P274" s="146"/>
      <c r="Q274" s="6"/>
      <c r="R274" s="6"/>
    </row>
    <row r="275" spans="1:18" ht="31.5" hidden="1" x14ac:dyDescent="0.25">
      <c r="A275" s="132">
        <v>269</v>
      </c>
      <c r="B275" s="154" t="s">
        <v>735</v>
      </c>
      <c r="C275" s="154" t="s">
        <v>65</v>
      </c>
      <c r="D275" s="136"/>
      <c r="E275" s="137"/>
      <c r="F275" s="137">
        <v>0</v>
      </c>
      <c r="G275" s="135"/>
      <c r="H275" s="135"/>
      <c r="I275" s="135">
        <v>0</v>
      </c>
      <c r="J275" s="138"/>
      <c r="K275" s="138"/>
      <c r="L275" s="138">
        <v>0</v>
      </c>
      <c r="M275" s="139">
        <f t="shared" si="14"/>
        <v>0</v>
      </c>
      <c r="N275" s="179">
        <f t="shared" si="15"/>
        <v>0</v>
      </c>
      <c r="O275" s="141">
        <f t="shared" si="16"/>
        <v>0</v>
      </c>
      <c r="P275" s="146"/>
      <c r="Q275" s="6"/>
      <c r="R275" s="6"/>
    </row>
    <row r="276" spans="1:18" ht="31.5" hidden="1" x14ac:dyDescent="0.25">
      <c r="A276" s="132">
        <v>270</v>
      </c>
      <c r="B276" s="154" t="s">
        <v>736</v>
      </c>
      <c r="C276" s="154" t="s">
        <v>65</v>
      </c>
      <c r="D276" s="136"/>
      <c r="E276" s="137"/>
      <c r="F276" s="137">
        <v>0</v>
      </c>
      <c r="G276" s="135"/>
      <c r="H276" s="135"/>
      <c r="I276" s="135">
        <v>0</v>
      </c>
      <c r="J276" s="138"/>
      <c r="K276" s="138"/>
      <c r="L276" s="138">
        <v>0</v>
      </c>
      <c r="M276" s="139">
        <f t="shared" si="14"/>
        <v>0</v>
      </c>
      <c r="N276" s="179">
        <f t="shared" si="15"/>
        <v>0</v>
      </c>
      <c r="O276" s="141">
        <f t="shared" si="16"/>
        <v>0</v>
      </c>
      <c r="P276" s="146"/>
      <c r="Q276" s="6"/>
      <c r="R276" s="6"/>
    </row>
    <row r="277" spans="1:18" ht="31.5" hidden="1" x14ac:dyDescent="0.25">
      <c r="A277" s="132">
        <v>271</v>
      </c>
      <c r="B277" s="154" t="s">
        <v>737</v>
      </c>
      <c r="C277" s="154" t="s">
        <v>65</v>
      </c>
      <c r="D277" s="136"/>
      <c r="E277" s="137"/>
      <c r="F277" s="137">
        <v>0</v>
      </c>
      <c r="G277" s="135"/>
      <c r="H277" s="135"/>
      <c r="I277" s="135">
        <v>0</v>
      </c>
      <c r="J277" s="138"/>
      <c r="K277" s="138"/>
      <c r="L277" s="138">
        <v>0</v>
      </c>
      <c r="M277" s="139">
        <f t="shared" si="14"/>
        <v>0</v>
      </c>
      <c r="N277" s="179">
        <f t="shared" si="15"/>
        <v>0</v>
      </c>
      <c r="O277" s="141">
        <f t="shared" si="16"/>
        <v>0</v>
      </c>
      <c r="P277" s="146"/>
      <c r="Q277" s="6"/>
      <c r="R277" s="6"/>
    </row>
    <row r="278" spans="1:18" ht="31.5" hidden="1" x14ac:dyDescent="0.25">
      <c r="A278" s="132">
        <v>272</v>
      </c>
      <c r="B278" s="154" t="s">
        <v>2</v>
      </c>
      <c r="C278" s="154" t="s">
        <v>65</v>
      </c>
      <c r="D278" s="136"/>
      <c r="E278" s="137"/>
      <c r="F278" s="137">
        <v>1221.8800000000001</v>
      </c>
      <c r="G278" s="135"/>
      <c r="H278" s="135"/>
      <c r="I278" s="135">
        <v>0</v>
      </c>
      <c r="J278" s="138"/>
      <c r="K278" s="138"/>
      <c r="L278" s="138">
        <v>0</v>
      </c>
      <c r="M278" s="139">
        <f t="shared" si="14"/>
        <v>0</v>
      </c>
      <c r="N278" s="179">
        <f t="shared" si="15"/>
        <v>0</v>
      </c>
      <c r="O278" s="141">
        <f t="shared" si="16"/>
        <v>0</v>
      </c>
      <c r="P278" s="146"/>
      <c r="Q278" s="6"/>
      <c r="R278" s="6"/>
    </row>
    <row r="279" spans="1:18" ht="31.5" hidden="1" x14ac:dyDescent="0.25">
      <c r="A279" s="132">
        <v>273</v>
      </c>
      <c r="B279" s="154" t="s">
        <v>812</v>
      </c>
      <c r="C279" s="154" t="s">
        <v>65</v>
      </c>
      <c r="D279" s="136"/>
      <c r="E279" s="137"/>
      <c r="F279" s="137">
        <v>0</v>
      </c>
      <c r="G279" s="135"/>
      <c r="H279" s="135"/>
      <c r="I279" s="135">
        <v>0</v>
      </c>
      <c r="J279" s="138"/>
      <c r="K279" s="138"/>
      <c r="L279" s="138">
        <v>0</v>
      </c>
      <c r="M279" s="139">
        <f t="shared" si="14"/>
        <v>0</v>
      </c>
      <c r="N279" s="179">
        <f t="shared" si="15"/>
        <v>0</v>
      </c>
      <c r="O279" s="141">
        <f t="shared" si="16"/>
        <v>0</v>
      </c>
      <c r="P279" s="146"/>
      <c r="Q279" s="6"/>
      <c r="R279" s="6"/>
    </row>
    <row r="280" spans="1:18" ht="31.5" hidden="1" x14ac:dyDescent="0.25">
      <c r="A280" s="132">
        <v>274</v>
      </c>
      <c r="B280" s="154" t="s">
        <v>444</v>
      </c>
      <c r="C280" s="154" t="s">
        <v>65</v>
      </c>
      <c r="D280" s="136"/>
      <c r="E280" s="137"/>
      <c r="F280" s="137">
        <v>4681.08</v>
      </c>
      <c r="G280" s="135"/>
      <c r="H280" s="135"/>
      <c r="I280" s="135">
        <v>0</v>
      </c>
      <c r="J280" s="138"/>
      <c r="K280" s="138"/>
      <c r="L280" s="138">
        <v>0</v>
      </c>
      <c r="M280" s="139">
        <f t="shared" si="14"/>
        <v>0</v>
      </c>
      <c r="N280" s="179">
        <f t="shared" si="15"/>
        <v>0</v>
      </c>
      <c r="O280" s="141">
        <f t="shared" si="16"/>
        <v>0</v>
      </c>
      <c r="P280" s="146"/>
      <c r="Q280" s="6"/>
      <c r="R280" s="6"/>
    </row>
    <row r="281" spans="1:18" hidden="1" x14ac:dyDescent="0.25">
      <c r="A281" s="132">
        <v>275</v>
      </c>
      <c r="B281" s="154" t="s">
        <v>874</v>
      </c>
      <c r="C281" s="154" t="s">
        <v>40</v>
      </c>
      <c r="D281" s="136"/>
      <c r="E281" s="137"/>
      <c r="F281" s="137">
        <v>16.95</v>
      </c>
      <c r="G281" s="135"/>
      <c r="H281" s="135"/>
      <c r="I281" s="135">
        <v>0</v>
      </c>
      <c r="J281" s="138"/>
      <c r="K281" s="138"/>
      <c r="L281" s="138">
        <v>0</v>
      </c>
      <c r="M281" s="139">
        <f t="shared" si="14"/>
        <v>0</v>
      </c>
      <c r="N281" s="179">
        <f t="shared" si="15"/>
        <v>0</v>
      </c>
      <c r="O281" s="141">
        <f t="shared" si="16"/>
        <v>0</v>
      </c>
      <c r="P281" s="146"/>
      <c r="Q281" s="6"/>
      <c r="R281" s="6"/>
    </row>
    <row r="282" spans="1:18" ht="31.5" hidden="1" x14ac:dyDescent="0.25">
      <c r="A282" s="132">
        <v>276</v>
      </c>
      <c r="B282" s="154" t="s">
        <v>700</v>
      </c>
      <c r="C282" s="154" t="s">
        <v>40</v>
      </c>
      <c r="D282" s="136"/>
      <c r="E282" s="137"/>
      <c r="F282" s="137">
        <v>106.21</v>
      </c>
      <c r="G282" s="135"/>
      <c r="H282" s="135"/>
      <c r="I282" s="135">
        <v>16</v>
      </c>
      <c r="J282" s="138"/>
      <c r="K282" s="138"/>
      <c r="L282" s="138">
        <v>0.15064494868656436</v>
      </c>
      <c r="M282" s="139">
        <v>0</v>
      </c>
      <c r="N282" s="179">
        <f t="shared" si="15"/>
        <v>0</v>
      </c>
      <c r="O282" s="141">
        <f t="shared" si="16"/>
        <v>0</v>
      </c>
      <c r="P282" s="171"/>
      <c r="Q282" s="6"/>
      <c r="R282" s="6"/>
    </row>
    <row r="283" spans="1:18" x14ac:dyDescent="0.25">
      <c r="A283" s="132">
        <v>11</v>
      </c>
      <c r="B283" s="154" t="s">
        <v>2</v>
      </c>
      <c r="C283" s="154" t="s">
        <v>40</v>
      </c>
      <c r="D283" s="136"/>
      <c r="E283" s="137"/>
      <c r="F283" s="137">
        <v>558.75</v>
      </c>
      <c r="G283" s="135">
        <v>9</v>
      </c>
      <c r="H283" s="135">
        <v>13</v>
      </c>
      <c r="I283" s="135">
        <v>15</v>
      </c>
      <c r="J283" s="138">
        <f>G283/F283</f>
        <v>1.6107382550335572E-2</v>
      </c>
      <c r="K283" s="138">
        <f>H283/F283</f>
        <v>2.3266219239373602E-2</v>
      </c>
      <c r="L283" s="138">
        <v>2.6845637583892617E-2</v>
      </c>
      <c r="M283" s="139">
        <f t="shared" si="14"/>
        <v>10</v>
      </c>
      <c r="N283" s="278">
        <f t="shared" si="15"/>
        <v>1</v>
      </c>
      <c r="O283" s="141">
        <f t="shared" si="16"/>
        <v>1.5</v>
      </c>
      <c r="P283" s="171"/>
      <c r="Q283" s="430">
        <v>0</v>
      </c>
      <c r="R283" s="355"/>
    </row>
    <row r="284" spans="1:18" ht="31.5" hidden="1" x14ac:dyDescent="0.25">
      <c r="A284" s="132">
        <v>278</v>
      </c>
      <c r="B284" s="154" t="s">
        <v>105</v>
      </c>
      <c r="C284" s="154" t="s">
        <v>40</v>
      </c>
      <c r="D284" s="136"/>
      <c r="E284" s="137"/>
      <c r="F284" s="137">
        <v>0</v>
      </c>
      <c r="G284" s="135"/>
      <c r="H284" s="135"/>
      <c r="I284" s="135">
        <v>0</v>
      </c>
      <c r="J284" s="138"/>
      <c r="K284" s="138"/>
      <c r="L284" s="138">
        <v>0</v>
      </c>
      <c r="M284" s="139">
        <f t="shared" si="14"/>
        <v>0</v>
      </c>
      <c r="N284" s="179">
        <f t="shared" si="15"/>
        <v>0</v>
      </c>
      <c r="O284" s="141">
        <f t="shared" si="16"/>
        <v>0</v>
      </c>
      <c r="P284" s="146"/>
      <c r="Q284" s="6"/>
      <c r="R284" s="6"/>
    </row>
    <row r="285" spans="1:18" hidden="1" x14ac:dyDescent="0.25">
      <c r="A285" s="132">
        <v>279</v>
      </c>
      <c r="B285" s="154" t="s">
        <v>243</v>
      </c>
      <c r="C285" s="154" t="s">
        <v>40</v>
      </c>
      <c r="D285" s="136"/>
      <c r="E285" s="137"/>
      <c r="F285" s="137">
        <v>75.02</v>
      </c>
      <c r="G285" s="135"/>
      <c r="H285" s="135"/>
      <c r="I285" s="135">
        <v>4</v>
      </c>
      <c r="J285" s="138"/>
      <c r="K285" s="138"/>
      <c r="L285" s="138">
        <v>5.3319114902692616E-2</v>
      </c>
      <c r="M285" s="139">
        <f t="shared" si="14"/>
        <v>0</v>
      </c>
      <c r="N285" s="179">
        <f t="shared" si="15"/>
        <v>0</v>
      </c>
      <c r="O285" s="141">
        <f t="shared" si="16"/>
        <v>0</v>
      </c>
      <c r="P285" s="171"/>
      <c r="Q285" s="6"/>
      <c r="R285" s="6"/>
    </row>
    <row r="286" spans="1:18" hidden="1" x14ac:dyDescent="0.25">
      <c r="A286" s="132">
        <v>280</v>
      </c>
      <c r="B286" s="154" t="s">
        <v>444</v>
      </c>
      <c r="C286" s="154" t="s">
        <v>40</v>
      </c>
      <c r="D286" s="136"/>
      <c r="E286" s="137"/>
      <c r="F286" s="137">
        <v>974.58</v>
      </c>
      <c r="G286" s="135"/>
      <c r="H286" s="135"/>
      <c r="I286" s="135">
        <v>35</v>
      </c>
      <c r="J286" s="138"/>
      <c r="K286" s="138"/>
      <c r="L286" s="138">
        <v>3.5912906072359377E-2</v>
      </c>
      <c r="M286" s="139">
        <v>0</v>
      </c>
      <c r="N286" s="179">
        <f t="shared" si="15"/>
        <v>0</v>
      </c>
      <c r="O286" s="141">
        <f t="shared" si="16"/>
        <v>0</v>
      </c>
      <c r="P286" s="171"/>
      <c r="Q286" s="6"/>
      <c r="R286" s="6"/>
    </row>
    <row r="287" spans="1:18" hidden="1" x14ac:dyDescent="0.25">
      <c r="A287" s="132">
        <v>281</v>
      </c>
      <c r="B287" s="154" t="s">
        <v>906</v>
      </c>
      <c r="C287" s="154" t="s">
        <v>67</v>
      </c>
      <c r="D287" s="136"/>
      <c r="E287" s="137"/>
      <c r="F287" s="137">
        <v>0</v>
      </c>
      <c r="G287" s="135"/>
      <c r="H287" s="135"/>
      <c r="I287" s="135">
        <v>0</v>
      </c>
      <c r="J287" s="138"/>
      <c r="K287" s="138"/>
      <c r="L287" s="138">
        <v>0</v>
      </c>
      <c r="M287" s="139">
        <f t="shared" si="14"/>
        <v>0</v>
      </c>
      <c r="N287" s="179">
        <f t="shared" si="15"/>
        <v>0</v>
      </c>
      <c r="O287" s="141">
        <f t="shared" si="16"/>
        <v>0</v>
      </c>
      <c r="P287" s="146"/>
      <c r="Q287" s="6"/>
      <c r="R287" s="6"/>
    </row>
    <row r="288" spans="1:18" ht="31.5" hidden="1" x14ac:dyDescent="0.25">
      <c r="A288" s="132">
        <v>282</v>
      </c>
      <c r="B288" s="154" t="s">
        <v>907</v>
      </c>
      <c r="C288" s="154" t="s">
        <v>67</v>
      </c>
      <c r="D288" s="136"/>
      <c r="E288" s="137"/>
      <c r="F288" s="137">
        <v>14952.17</v>
      </c>
      <c r="G288" s="135"/>
      <c r="H288" s="135"/>
      <c r="I288" s="135">
        <v>0</v>
      </c>
      <c r="J288" s="138"/>
      <c r="K288" s="138"/>
      <c r="L288" s="138">
        <v>0</v>
      </c>
      <c r="M288" s="139">
        <f t="shared" si="14"/>
        <v>0</v>
      </c>
      <c r="N288" s="179">
        <f t="shared" si="15"/>
        <v>0</v>
      </c>
      <c r="O288" s="141">
        <f t="shared" si="16"/>
        <v>0</v>
      </c>
      <c r="P288" s="146"/>
      <c r="Q288" s="6"/>
      <c r="R288" s="6"/>
    </row>
    <row r="289" spans="1:16" s="6" customFormat="1" hidden="1" x14ac:dyDescent="0.25">
      <c r="A289" s="132">
        <v>283</v>
      </c>
      <c r="B289" s="154" t="s">
        <v>2</v>
      </c>
      <c r="C289" s="154" t="s">
        <v>67</v>
      </c>
      <c r="D289" s="136"/>
      <c r="E289" s="137"/>
      <c r="F289" s="137">
        <v>0</v>
      </c>
      <c r="G289" s="135"/>
      <c r="H289" s="135"/>
      <c r="I289" s="135">
        <v>0</v>
      </c>
      <c r="J289" s="138"/>
      <c r="K289" s="138"/>
      <c r="L289" s="138">
        <v>0</v>
      </c>
      <c r="M289" s="139">
        <f t="shared" si="14"/>
        <v>0</v>
      </c>
      <c r="N289" s="179">
        <f t="shared" si="15"/>
        <v>0</v>
      </c>
      <c r="O289" s="141">
        <f t="shared" si="16"/>
        <v>0</v>
      </c>
      <c r="P289" s="146"/>
    </row>
    <row r="290" spans="1:16" s="6" customFormat="1" hidden="1" x14ac:dyDescent="0.25">
      <c r="A290" s="132">
        <v>284</v>
      </c>
      <c r="B290" s="154" t="s">
        <v>738</v>
      </c>
      <c r="C290" s="154" t="s">
        <v>67</v>
      </c>
      <c r="D290" s="136"/>
      <c r="E290" s="137"/>
      <c r="F290" s="137">
        <v>416.08</v>
      </c>
      <c r="G290" s="135"/>
      <c r="H290" s="135"/>
      <c r="I290" s="135">
        <v>0</v>
      </c>
      <c r="J290" s="138"/>
      <c r="K290" s="138"/>
      <c r="L290" s="138">
        <v>0</v>
      </c>
      <c r="M290" s="139">
        <f t="shared" si="14"/>
        <v>0</v>
      </c>
      <c r="N290" s="179">
        <f t="shared" si="15"/>
        <v>0</v>
      </c>
      <c r="O290" s="141">
        <f t="shared" si="16"/>
        <v>0</v>
      </c>
      <c r="P290" s="146"/>
    </row>
    <row r="291" spans="1:16" s="6" customFormat="1" hidden="1" x14ac:dyDescent="0.25">
      <c r="A291" s="132">
        <v>285</v>
      </c>
      <c r="B291" s="154" t="s">
        <v>818</v>
      </c>
      <c r="C291" s="154" t="s">
        <v>67</v>
      </c>
      <c r="D291" s="136"/>
      <c r="E291" s="137"/>
      <c r="F291" s="137">
        <v>0</v>
      </c>
      <c r="G291" s="135"/>
      <c r="H291" s="135"/>
      <c r="I291" s="135">
        <v>0</v>
      </c>
      <c r="J291" s="138"/>
      <c r="K291" s="138"/>
      <c r="L291" s="138">
        <v>0</v>
      </c>
      <c r="M291" s="139">
        <f t="shared" si="14"/>
        <v>0</v>
      </c>
      <c r="N291" s="179">
        <f t="shared" si="15"/>
        <v>0</v>
      </c>
      <c r="O291" s="141">
        <f t="shared" si="16"/>
        <v>0</v>
      </c>
      <c r="P291" s="146"/>
    </row>
    <row r="292" spans="1:16" s="6" customFormat="1" ht="31.5" hidden="1" x14ac:dyDescent="0.25">
      <c r="A292" s="132">
        <v>286</v>
      </c>
      <c r="B292" s="154" t="s">
        <v>106</v>
      </c>
      <c r="C292" s="154" t="s">
        <v>67</v>
      </c>
      <c r="D292" s="136"/>
      <c r="E292" s="137"/>
      <c r="F292" s="137">
        <v>0</v>
      </c>
      <c r="G292" s="135"/>
      <c r="H292" s="135"/>
      <c r="I292" s="135">
        <v>0</v>
      </c>
      <c r="J292" s="138"/>
      <c r="K292" s="138"/>
      <c r="L292" s="138">
        <v>0</v>
      </c>
      <c r="M292" s="139">
        <f t="shared" si="14"/>
        <v>0</v>
      </c>
      <c r="N292" s="179">
        <f t="shared" si="15"/>
        <v>0</v>
      </c>
      <c r="O292" s="141">
        <f t="shared" si="16"/>
        <v>0</v>
      </c>
      <c r="P292" s="146"/>
    </row>
    <row r="293" spans="1:16" s="6" customFormat="1" ht="31.5" hidden="1" x14ac:dyDescent="0.25">
      <c r="A293" s="132">
        <v>287</v>
      </c>
      <c r="B293" s="154" t="s">
        <v>739</v>
      </c>
      <c r="C293" s="154" t="s">
        <v>67</v>
      </c>
      <c r="D293" s="136"/>
      <c r="E293" s="137"/>
      <c r="F293" s="137">
        <v>0</v>
      </c>
      <c r="G293" s="135"/>
      <c r="H293" s="135"/>
      <c r="I293" s="135">
        <v>0</v>
      </c>
      <c r="J293" s="138"/>
      <c r="K293" s="138"/>
      <c r="L293" s="138">
        <v>0</v>
      </c>
      <c r="M293" s="139">
        <f t="shared" si="14"/>
        <v>0</v>
      </c>
      <c r="N293" s="179">
        <f t="shared" si="15"/>
        <v>0</v>
      </c>
      <c r="O293" s="141">
        <f t="shared" si="16"/>
        <v>0</v>
      </c>
      <c r="P293" s="146"/>
    </row>
    <row r="294" spans="1:16" s="6" customFormat="1" hidden="1" x14ac:dyDescent="0.25">
      <c r="A294" s="132">
        <v>288</v>
      </c>
      <c r="B294" s="154" t="s">
        <v>444</v>
      </c>
      <c r="C294" s="154" t="s">
        <v>67</v>
      </c>
      <c r="D294" s="136"/>
      <c r="E294" s="137"/>
      <c r="F294" s="137">
        <v>19930.689999999999</v>
      </c>
      <c r="G294" s="135"/>
      <c r="H294" s="135"/>
      <c r="I294" s="135">
        <v>0</v>
      </c>
      <c r="J294" s="138"/>
      <c r="K294" s="138"/>
      <c r="L294" s="138">
        <v>0</v>
      </c>
      <c r="M294" s="139">
        <f t="shared" si="14"/>
        <v>0</v>
      </c>
      <c r="N294" s="179">
        <f t="shared" si="15"/>
        <v>0</v>
      </c>
      <c r="O294" s="141">
        <f t="shared" si="16"/>
        <v>0</v>
      </c>
      <c r="P294" s="146"/>
    </row>
    <row r="295" spans="1:16" s="6" customFormat="1" hidden="1" x14ac:dyDescent="0.25">
      <c r="A295" s="132">
        <v>289</v>
      </c>
      <c r="B295" s="154" t="s">
        <v>862</v>
      </c>
      <c r="C295" s="154" t="s">
        <v>69</v>
      </c>
      <c r="D295" s="136"/>
      <c r="E295" s="137"/>
      <c r="F295" s="137">
        <v>33.81</v>
      </c>
      <c r="G295" s="135"/>
      <c r="H295" s="135"/>
      <c r="I295" s="135">
        <v>0</v>
      </c>
      <c r="J295" s="138"/>
      <c r="K295" s="138"/>
      <c r="L295" s="138">
        <v>0</v>
      </c>
      <c r="M295" s="139">
        <f t="shared" si="14"/>
        <v>0</v>
      </c>
      <c r="N295" s="179">
        <f t="shared" si="15"/>
        <v>0</v>
      </c>
      <c r="O295" s="141">
        <f t="shared" si="16"/>
        <v>0</v>
      </c>
      <c r="P295" s="146"/>
    </row>
    <row r="296" spans="1:16" s="6" customFormat="1" hidden="1" x14ac:dyDescent="0.25">
      <c r="A296" s="132">
        <v>290</v>
      </c>
      <c r="B296" s="154" t="s">
        <v>908</v>
      </c>
      <c r="C296" s="154" t="s">
        <v>69</v>
      </c>
      <c r="D296" s="136"/>
      <c r="E296" s="137"/>
      <c r="F296" s="137">
        <v>14.8</v>
      </c>
      <c r="G296" s="135"/>
      <c r="H296" s="135"/>
      <c r="I296" s="135">
        <v>0</v>
      </c>
      <c r="J296" s="138"/>
      <c r="K296" s="138"/>
      <c r="L296" s="138">
        <v>0</v>
      </c>
      <c r="M296" s="139">
        <f t="shared" si="14"/>
        <v>0</v>
      </c>
      <c r="N296" s="179">
        <f t="shared" si="15"/>
        <v>0</v>
      </c>
      <c r="O296" s="141">
        <f t="shared" si="16"/>
        <v>0</v>
      </c>
      <c r="P296" s="146"/>
    </row>
    <row r="297" spans="1:16" s="6" customFormat="1" ht="31.5" hidden="1" x14ac:dyDescent="0.25">
      <c r="A297" s="132">
        <v>291</v>
      </c>
      <c r="B297" s="154" t="s">
        <v>740</v>
      </c>
      <c r="C297" s="154" t="s">
        <v>69</v>
      </c>
      <c r="D297" s="136"/>
      <c r="E297" s="137"/>
      <c r="F297" s="137">
        <v>0</v>
      </c>
      <c r="G297" s="135"/>
      <c r="H297" s="135"/>
      <c r="I297" s="135">
        <v>0</v>
      </c>
      <c r="J297" s="138"/>
      <c r="K297" s="138"/>
      <c r="L297" s="138">
        <v>0</v>
      </c>
      <c r="M297" s="139">
        <f t="shared" si="14"/>
        <v>0</v>
      </c>
      <c r="N297" s="179">
        <f t="shared" si="15"/>
        <v>0</v>
      </c>
      <c r="O297" s="141">
        <f t="shared" si="16"/>
        <v>0</v>
      </c>
      <c r="P297" s="146"/>
    </row>
    <row r="298" spans="1:16" s="6" customFormat="1" hidden="1" x14ac:dyDescent="0.25">
      <c r="A298" s="132">
        <v>292</v>
      </c>
      <c r="B298" s="154" t="s">
        <v>2</v>
      </c>
      <c r="C298" s="154" t="s">
        <v>69</v>
      </c>
      <c r="D298" s="136"/>
      <c r="E298" s="137"/>
      <c r="F298" s="137">
        <v>0</v>
      </c>
      <c r="G298" s="135"/>
      <c r="H298" s="135"/>
      <c r="I298" s="135">
        <v>0</v>
      </c>
      <c r="J298" s="138"/>
      <c r="K298" s="138"/>
      <c r="L298" s="138">
        <v>0</v>
      </c>
      <c r="M298" s="139">
        <f t="shared" si="14"/>
        <v>0</v>
      </c>
      <c r="N298" s="179">
        <f t="shared" si="15"/>
        <v>0</v>
      </c>
      <c r="O298" s="141">
        <f t="shared" si="16"/>
        <v>0</v>
      </c>
      <c r="P298" s="146"/>
    </row>
    <row r="299" spans="1:16" s="6" customFormat="1" hidden="1" x14ac:dyDescent="0.25">
      <c r="A299" s="132">
        <v>293</v>
      </c>
      <c r="B299" s="154" t="s">
        <v>819</v>
      </c>
      <c r="C299" s="154" t="s">
        <v>69</v>
      </c>
      <c r="D299" s="136"/>
      <c r="E299" s="137"/>
      <c r="F299" s="137">
        <v>41.94</v>
      </c>
      <c r="G299" s="135"/>
      <c r="H299" s="135"/>
      <c r="I299" s="135">
        <v>0</v>
      </c>
      <c r="J299" s="138"/>
      <c r="K299" s="138"/>
      <c r="L299" s="138">
        <v>0</v>
      </c>
      <c r="M299" s="139">
        <f t="shared" si="14"/>
        <v>0</v>
      </c>
      <c r="N299" s="179">
        <f t="shared" si="15"/>
        <v>0</v>
      </c>
      <c r="O299" s="141">
        <f t="shared" si="16"/>
        <v>0</v>
      </c>
      <c r="P299" s="146"/>
    </row>
    <row r="300" spans="1:16" s="6" customFormat="1" ht="31.5" hidden="1" x14ac:dyDescent="0.25">
      <c r="A300" s="132">
        <v>294</v>
      </c>
      <c r="B300" s="154" t="s">
        <v>108</v>
      </c>
      <c r="C300" s="154" t="s">
        <v>69</v>
      </c>
      <c r="D300" s="136"/>
      <c r="E300" s="137"/>
      <c r="F300" s="137">
        <v>0</v>
      </c>
      <c r="G300" s="135"/>
      <c r="H300" s="135"/>
      <c r="I300" s="135">
        <v>0</v>
      </c>
      <c r="J300" s="138"/>
      <c r="K300" s="138"/>
      <c r="L300" s="138">
        <v>0</v>
      </c>
      <c r="M300" s="139">
        <f t="shared" si="14"/>
        <v>0</v>
      </c>
      <c r="N300" s="179">
        <f t="shared" si="15"/>
        <v>0</v>
      </c>
      <c r="O300" s="141">
        <f t="shared" si="16"/>
        <v>0</v>
      </c>
      <c r="P300" s="146"/>
    </row>
    <row r="301" spans="1:16" s="6" customFormat="1" ht="31.5" hidden="1" x14ac:dyDescent="0.25">
      <c r="A301" s="132">
        <v>295</v>
      </c>
      <c r="B301" s="154" t="s">
        <v>280</v>
      </c>
      <c r="C301" s="154" t="s">
        <v>69</v>
      </c>
      <c r="D301" s="136"/>
      <c r="E301" s="137"/>
      <c r="F301" s="137">
        <v>0</v>
      </c>
      <c r="G301" s="135"/>
      <c r="H301" s="135"/>
      <c r="I301" s="135">
        <v>0</v>
      </c>
      <c r="J301" s="138"/>
      <c r="K301" s="138"/>
      <c r="L301" s="138">
        <v>0</v>
      </c>
      <c r="M301" s="139">
        <f t="shared" si="14"/>
        <v>0</v>
      </c>
      <c r="N301" s="179">
        <f t="shared" si="15"/>
        <v>0</v>
      </c>
      <c r="O301" s="141">
        <f t="shared" si="16"/>
        <v>0</v>
      </c>
      <c r="P301" s="146"/>
    </row>
    <row r="302" spans="1:16" s="6" customFormat="1" ht="31.5" hidden="1" x14ac:dyDescent="0.25">
      <c r="A302" s="132">
        <v>296</v>
      </c>
      <c r="B302" s="154" t="s">
        <v>107</v>
      </c>
      <c r="C302" s="154" t="s">
        <v>69</v>
      </c>
      <c r="D302" s="136"/>
      <c r="E302" s="137"/>
      <c r="F302" s="137">
        <v>0</v>
      </c>
      <c r="G302" s="135"/>
      <c r="H302" s="135"/>
      <c r="I302" s="135">
        <v>0</v>
      </c>
      <c r="J302" s="138"/>
      <c r="K302" s="138"/>
      <c r="L302" s="138">
        <v>0</v>
      </c>
      <c r="M302" s="139">
        <f t="shared" si="14"/>
        <v>0</v>
      </c>
      <c r="N302" s="179">
        <f t="shared" si="15"/>
        <v>0</v>
      </c>
      <c r="O302" s="141">
        <f t="shared" si="16"/>
        <v>0</v>
      </c>
      <c r="P302" s="146"/>
    </row>
    <row r="303" spans="1:16" s="6" customFormat="1" ht="31.5" hidden="1" x14ac:dyDescent="0.25">
      <c r="A303" s="132">
        <v>297</v>
      </c>
      <c r="B303" s="154" t="s">
        <v>741</v>
      </c>
      <c r="C303" s="154" t="s">
        <v>69</v>
      </c>
      <c r="D303" s="136"/>
      <c r="E303" s="137"/>
      <c r="F303" s="137">
        <v>0</v>
      </c>
      <c r="G303" s="135"/>
      <c r="H303" s="135"/>
      <c r="I303" s="135">
        <v>0</v>
      </c>
      <c r="J303" s="138"/>
      <c r="K303" s="138"/>
      <c r="L303" s="138">
        <v>0</v>
      </c>
      <c r="M303" s="139">
        <f t="shared" si="14"/>
        <v>0</v>
      </c>
      <c r="N303" s="179">
        <f t="shared" si="15"/>
        <v>0</v>
      </c>
      <c r="O303" s="141">
        <f t="shared" si="16"/>
        <v>0</v>
      </c>
      <c r="P303" s="146"/>
    </row>
    <row r="304" spans="1:16" s="6" customFormat="1" ht="31.5" hidden="1" x14ac:dyDescent="0.25">
      <c r="A304" s="132">
        <v>298</v>
      </c>
      <c r="B304" s="154" t="s">
        <v>109</v>
      </c>
      <c r="C304" s="154" t="s">
        <v>69</v>
      </c>
      <c r="D304" s="136"/>
      <c r="E304" s="137"/>
      <c r="F304" s="137">
        <v>0</v>
      </c>
      <c r="G304" s="135"/>
      <c r="H304" s="135"/>
      <c r="I304" s="135">
        <v>0</v>
      </c>
      <c r="J304" s="138"/>
      <c r="K304" s="138"/>
      <c r="L304" s="138">
        <v>0</v>
      </c>
      <c r="M304" s="139">
        <f t="shared" si="14"/>
        <v>0</v>
      </c>
      <c r="N304" s="179">
        <f t="shared" si="15"/>
        <v>0</v>
      </c>
      <c r="O304" s="141">
        <f t="shared" si="16"/>
        <v>0</v>
      </c>
      <c r="P304" s="146"/>
    </row>
    <row r="305" spans="1:16" s="6" customFormat="1" hidden="1" x14ac:dyDescent="0.25">
      <c r="A305" s="132">
        <v>299</v>
      </c>
      <c r="B305" s="154" t="s">
        <v>444</v>
      </c>
      <c r="C305" s="154" t="s">
        <v>69</v>
      </c>
      <c r="D305" s="136"/>
      <c r="E305" s="137"/>
      <c r="F305" s="137">
        <v>931</v>
      </c>
      <c r="G305" s="135"/>
      <c r="H305" s="135"/>
      <c r="I305" s="135">
        <v>0</v>
      </c>
      <c r="J305" s="138"/>
      <c r="K305" s="138"/>
      <c r="L305" s="138">
        <v>0</v>
      </c>
      <c r="M305" s="139">
        <f t="shared" si="14"/>
        <v>0</v>
      </c>
      <c r="N305" s="179">
        <f t="shared" si="15"/>
        <v>0</v>
      </c>
      <c r="O305" s="141">
        <f t="shared" si="16"/>
        <v>0</v>
      </c>
      <c r="P305" s="146"/>
    </row>
    <row r="306" spans="1:16" s="6" customFormat="1" hidden="1" x14ac:dyDescent="0.25">
      <c r="A306" s="132">
        <v>300</v>
      </c>
      <c r="B306" s="154" t="s">
        <v>859</v>
      </c>
      <c r="C306" s="154" t="s">
        <v>270</v>
      </c>
      <c r="D306" s="136"/>
      <c r="E306" s="137"/>
      <c r="F306" s="137">
        <v>40.85</v>
      </c>
      <c r="G306" s="135"/>
      <c r="H306" s="135"/>
      <c r="I306" s="135">
        <v>0</v>
      </c>
      <c r="J306" s="138"/>
      <c r="K306" s="138"/>
      <c r="L306" s="138">
        <v>0</v>
      </c>
      <c r="M306" s="139">
        <f t="shared" si="14"/>
        <v>0</v>
      </c>
      <c r="N306" s="179">
        <f t="shared" si="15"/>
        <v>0</v>
      </c>
      <c r="O306" s="141">
        <f t="shared" si="16"/>
        <v>0</v>
      </c>
      <c r="P306" s="146"/>
    </row>
    <row r="307" spans="1:16" s="6" customFormat="1" ht="31.5" hidden="1" x14ac:dyDescent="0.25">
      <c r="A307" s="132">
        <v>301</v>
      </c>
      <c r="B307" s="154" t="s">
        <v>124</v>
      </c>
      <c r="C307" s="154" t="s">
        <v>270</v>
      </c>
      <c r="D307" s="136"/>
      <c r="E307" s="137"/>
      <c r="F307" s="137">
        <v>0</v>
      </c>
      <c r="G307" s="135"/>
      <c r="H307" s="135"/>
      <c r="I307" s="135">
        <v>0</v>
      </c>
      <c r="J307" s="138"/>
      <c r="K307" s="138"/>
      <c r="L307" s="138">
        <v>0</v>
      </c>
      <c r="M307" s="139">
        <f t="shared" si="14"/>
        <v>0</v>
      </c>
      <c r="N307" s="179">
        <f t="shared" si="15"/>
        <v>0</v>
      </c>
      <c r="O307" s="141">
        <f t="shared" si="16"/>
        <v>0</v>
      </c>
      <c r="P307" s="146"/>
    </row>
    <row r="308" spans="1:16" s="6" customFormat="1" hidden="1" x14ac:dyDescent="0.25">
      <c r="A308" s="132">
        <v>302</v>
      </c>
      <c r="B308" s="154" t="s">
        <v>2</v>
      </c>
      <c r="C308" s="154" t="s">
        <v>270</v>
      </c>
      <c r="D308" s="136"/>
      <c r="E308" s="137"/>
      <c r="F308" s="137">
        <v>0</v>
      </c>
      <c r="G308" s="135"/>
      <c r="H308" s="135"/>
      <c r="I308" s="135">
        <v>0</v>
      </c>
      <c r="J308" s="138"/>
      <c r="K308" s="138"/>
      <c r="L308" s="138">
        <v>0</v>
      </c>
      <c r="M308" s="139">
        <f t="shared" si="14"/>
        <v>0</v>
      </c>
      <c r="N308" s="179">
        <f t="shared" si="15"/>
        <v>0</v>
      </c>
      <c r="O308" s="141">
        <f t="shared" si="16"/>
        <v>0</v>
      </c>
      <c r="P308" s="146"/>
    </row>
    <row r="309" spans="1:16" s="6" customFormat="1" ht="47.25" hidden="1" x14ac:dyDescent="0.25">
      <c r="A309" s="132">
        <v>303</v>
      </c>
      <c r="B309" s="154" t="s">
        <v>86</v>
      </c>
      <c r="C309" s="154" t="s">
        <v>270</v>
      </c>
      <c r="D309" s="136"/>
      <c r="E309" s="137"/>
      <c r="F309" s="137">
        <v>0</v>
      </c>
      <c r="G309" s="135"/>
      <c r="H309" s="135"/>
      <c r="I309" s="135">
        <v>0</v>
      </c>
      <c r="J309" s="138"/>
      <c r="K309" s="138"/>
      <c r="L309" s="138">
        <v>0</v>
      </c>
      <c r="M309" s="139">
        <f t="shared" si="14"/>
        <v>0</v>
      </c>
      <c r="N309" s="179">
        <f t="shared" si="15"/>
        <v>0</v>
      </c>
      <c r="O309" s="141">
        <f t="shared" si="16"/>
        <v>0</v>
      </c>
      <c r="P309" s="146"/>
    </row>
    <row r="310" spans="1:16" s="6" customFormat="1" hidden="1" x14ac:dyDescent="0.25">
      <c r="A310" s="132">
        <v>304</v>
      </c>
      <c r="B310" s="154" t="s">
        <v>444</v>
      </c>
      <c r="C310" s="154" t="s">
        <v>270</v>
      </c>
      <c r="D310" s="136"/>
      <c r="E310" s="137"/>
      <c r="F310" s="137">
        <v>0</v>
      </c>
      <c r="G310" s="135"/>
      <c r="H310" s="135"/>
      <c r="I310" s="135">
        <v>0</v>
      </c>
      <c r="J310" s="138"/>
      <c r="K310" s="138"/>
      <c r="L310" s="138">
        <v>0</v>
      </c>
      <c r="M310" s="139">
        <f t="shared" si="14"/>
        <v>0</v>
      </c>
      <c r="N310" s="179">
        <f t="shared" si="15"/>
        <v>0</v>
      </c>
      <c r="O310" s="141">
        <f t="shared" si="16"/>
        <v>0</v>
      </c>
      <c r="P310" s="146"/>
    </row>
    <row r="311" spans="1:16" s="6" customFormat="1" hidden="1" x14ac:dyDescent="0.25">
      <c r="A311" s="132">
        <v>305</v>
      </c>
      <c r="B311" s="154" t="s">
        <v>2</v>
      </c>
      <c r="C311" s="154" t="s">
        <v>41</v>
      </c>
      <c r="D311" s="136"/>
      <c r="E311" s="137"/>
      <c r="F311" s="137">
        <v>41.5</v>
      </c>
      <c r="G311" s="135"/>
      <c r="H311" s="135"/>
      <c r="I311" s="135">
        <v>0</v>
      </c>
      <c r="J311" s="138"/>
      <c r="K311" s="138"/>
      <c r="L311" s="138">
        <v>0</v>
      </c>
      <c r="M311" s="139">
        <f t="shared" si="14"/>
        <v>0</v>
      </c>
      <c r="N311" s="179">
        <f t="shared" si="15"/>
        <v>0</v>
      </c>
      <c r="O311" s="141">
        <f t="shared" si="16"/>
        <v>0</v>
      </c>
      <c r="P311" s="146"/>
    </row>
    <row r="312" spans="1:16" s="6" customFormat="1" ht="47.25" hidden="1" x14ac:dyDescent="0.25">
      <c r="A312" s="132">
        <v>306</v>
      </c>
      <c r="B312" s="154" t="s">
        <v>86</v>
      </c>
      <c r="C312" s="154" t="s">
        <v>41</v>
      </c>
      <c r="D312" s="136"/>
      <c r="E312" s="137"/>
      <c r="F312" s="137">
        <v>0</v>
      </c>
      <c r="G312" s="135"/>
      <c r="H312" s="135"/>
      <c r="I312" s="135">
        <v>0</v>
      </c>
      <c r="J312" s="138"/>
      <c r="K312" s="138"/>
      <c r="L312" s="138">
        <v>0</v>
      </c>
      <c r="M312" s="139">
        <f t="shared" si="14"/>
        <v>0</v>
      </c>
      <c r="N312" s="179">
        <f t="shared" si="15"/>
        <v>0</v>
      </c>
      <c r="O312" s="141">
        <f t="shared" si="16"/>
        <v>0</v>
      </c>
      <c r="P312" s="146"/>
    </row>
    <row r="313" spans="1:16" s="6" customFormat="1" hidden="1" x14ac:dyDescent="0.25">
      <c r="A313" s="132">
        <v>307</v>
      </c>
      <c r="B313" s="154" t="s">
        <v>444</v>
      </c>
      <c r="C313" s="154" t="s">
        <v>41</v>
      </c>
      <c r="D313" s="136"/>
      <c r="E313" s="137"/>
      <c r="F313" s="137">
        <v>207.08</v>
      </c>
      <c r="G313" s="135"/>
      <c r="H313" s="135"/>
      <c r="I313" s="135">
        <v>0</v>
      </c>
      <c r="J313" s="138"/>
      <c r="K313" s="138"/>
      <c r="L313" s="138">
        <v>0</v>
      </c>
      <c r="M313" s="139">
        <f t="shared" si="14"/>
        <v>0</v>
      </c>
      <c r="N313" s="179">
        <f t="shared" si="15"/>
        <v>0</v>
      </c>
      <c r="O313" s="141">
        <f t="shared" si="16"/>
        <v>0</v>
      </c>
      <c r="P313" s="146"/>
    </row>
    <row r="314" spans="1:16" s="6" customFormat="1" hidden="1" x14ac:dyDescent="0.25">
      <c r="A314" s="132">
        <v>308</v>
      </c>
      <c r="B314" s="154" t="s">
        <v>901</v>
      </c>
      <c r="C314" s="154" t="s">
        <v>909</v>
      </c>
      <c r="D314" s="136"/>
      <c r="E314" s="137"/>
      <c r="F314" s="137">
        <v>6.81</v>
      </c>
      <c r="G314" s="135"/>
      <c r="H314" s="135"/>
      <c r="I314" s="135">
        <v>0</v>
      </c>
      <c r="J314" s="138"/>
      <c r="K314" s="138"/>
      <c r="L314" s="138">
        <v>0</v>
      </c>
      <c r="M314" s="139">
        <f t="shared" si="14"/>
        <v>0</v>
      </c>
      <c r="N314" s="179">
        <f t="shared" si="15"/>
        <v>0</v>
      </c>
      <c r="O314" s="141">
        <f t="shared" si="16"/>
        <v>0</v>
      </c>
      <c r="P314" s="146"/>
    </row>
    <row r="315" spans="1:16" s="6" customFormat="1" hidden="1" x14ac:dyDescent="0.25">
      <c r="A315" s="132">
        <v>309</v>
      </c>
      <c r="B315" s="154" t="s">
        <v>910</v>
      </c>
      <c r="C315" s="154" t="s">
        <v>909</v>
      </c>
      <c r="D315" s="136"/>
      <c r="E315" s="137"/>
      <c r="F315" s="137">
        <v>27.28</v>
      </c>
      <c r="G315" s="135"/>
      <c r="H315" s="135"/>
      <c r="I315" s="135">
        <v>0</v>
      </c>
      <c r="J315" s="138"/>
      <c r="K315" s="138"/>
      <c r="L315" s="138">
        <v>0</v>
      </c>
      <c r="M315" s="139">
        <f t="shared" si="14"/>
        <v>0</v>
      </c>
      <c r="N315" s="179">
        <f t="shared" si="15"/>
        <v>0</v>
      </c>
      <c r="O315" s="141">
        <f t="shared" si="16"/>
        <v>0</v>
      </c>
      <c r="P315" s="146"/>
    </row>
    <row r="316" spans="1:16" s="6" customFormat="1" hidden="1" x14ac:dyDescent="0.25">
      <c r="A316" s="132">
        <v>310</v>
      </c>
      <c r="B316" s="154" t="s">
        <v>911</v>
      </c>
      <c r="C316" s="154" t="s">
        <v>909</v>
      </c>
      <c r="D316" s="136"/>
      <c r="E316" s="137"/>
      <c r="F316" s="137">
        <v>11.26</v>
      </c>
      <c r="G316" s="135"/>
      <c r="H316" s="135"/>
      <c r="I316" s="135">
        <v>0</v>
      </c>
      <c r="J316" s="138"/>
      <c r="K316" s="138"/>
      <c r="L316" s="138">
        <v>0</v>
      </c>
      <c r="M316" s="139">
        <f t="shared" si="14"/>
        <v>0</v>
      </c>
      <c r="N316" s="179">
        <f t="shared" si="15"/>
        <v>0</v>
      </c>
      <c r="O316" s="141">
        <f t="shared" si="16"/>
        <v>0</v>
      </c>
      <c r="P316" s="146"/>
    </row>
    <row r="317" spans="1:16" s="6" customFormat="1" hidden="1" x14ac:dyDescent="0.25">
      <c r="A317" s="132">
        <v>311</v>
      </c>
      <c r="B317" s="154" t="s">
        <v>2</v>
      </c>
      <c r="C317" s="154" t="s">
        <v>909</v>
      </c>
      <c r="D317" s="136"/>
      <c r="E317" s="137"/>
      <c r="F317" s="137">
        <v>0</v>
      </c>
      <c r="G317" s="135"/>
      <c r="H317" s="135"/>
      <c r="I317" s="135">
        <v>0</v>
      </c>
      <c r="J317" s="138"/>
      <c r="K317" s="138"/>
      <c r="L317" s="138">
        <v>0</v>
      </c>
      <c r="M317" s="139">
        <f t="shared" si="14"/>
        <v>0</v>
      </c>
      <c r="N317" s="179">
        <f t="shared" si="15"/>
        <v>0</v>
      </c>
      <c r="O317" s="141">
        <f t="shared" si="16"/>
        <v>0</v>
      </c>
      <c r="P317" s="146"/>
    </row>
    <row r="318" spans="1:16" s="6" customFormat="1" ht="31.5" hidden="1" x14ac:dyDescent="0.25">
      <c r="A318" s="132">
        <v>312</v>
      </c>
      <c r="B318" s="154" t="s">
        <v>125</v>
      </c>
      <c r="C318" s="154" t="s">
        <v>909</v>
      </c>
      <c r="D318" s="136"/>
      <c r="E318" s="137"/>
      <c r="F318" s="137">
        <v>0</v>
      </c>
      <c r="G318" s="135"/>
      <c r="H318" s="135"/>
      <c r="I318" s="135">
        <v>0</v>
      </c>
      <c r="J318" s="138"/>
      <c r="K318" s="138"/>
      <c r="L318" s="138">
        <v>0</v>
      </c>
      <c r="M318" s="139">
        <f t="shared" si="14"/>
        <v>0</v>
      </c>
      <c r="N318" s="179">
        <f t="shared" si="15"/>
        <v>0</v>
      </c>
      <c r="O318" s="141">
        <f t="shared" si="16"/>
        <v>0</v>
      </c>
      <c r="P318" s="146"/>
    </row>
    <row r="319" spans="1:16" s="6" customFormat="1" ht="31.5" hidden="1" x14ac:dyDescent="0.25">
      <c r="A319" s="132">
        <v>313</v>
      </c>
      <c r="B319" s="154" t="s">
        <v>276</v>
      </c>
      <c r="C319" s="154" t="s">
        <v>909</v>
      </c>
      <c r="D319" s="136"/>
      <c r="E319" s="137"/>
      <c r="F319" s="137">
        <v>0</v>
      </c>
      <c r="G319" s="135"/>
      <c r="H319" s="135"/>
      <c r="I319" s="135">
        <v>0</v>
      </c>
      <c r="J319" s="138"/>
      <c r="K319" s="138"/>
      <c r="L319" s="138">
        <v>0</v>
      </c>
      <c r="M319" s="139">
        <f t="shared" si="14"/>
        <v>0</v>
      </c>
      <c r="N319" s="179">
        <f t="shared" si="15"/>
        <v>0</v>
      </c>
      <c r="O319" s="141">
        <f t="shared" si="16"/>
        <v>0</v>
      </c>
      <c r="P319" s="146"/>
    </row>
    <row r="320" spans="1:16" s="6" customFormat="1" ht="47.25" hidden="1" x14ac:dyDescent="0.25">
      <c r="A320" s="132">
        <v>314</v>
      </c>
      <c r="B320" s="154" t="s">
        <v>43</v>
      </c>
      <c r="C320" s="154" t="s">
        <v>909</v>
      </c>
      <c r="D320" s="136"/>
      <c r="E320" s="137"/>
      <c r="F320" s="137">
        <v>181.3</v>
      </c>
      <c r="G320" s="135"/>
      <c r="H320" s="135"/>
      <c r="I320" s="135">
        <v>11</v>
      </c>
      <c r="J320" s="138"/>
      <c r="K320" s="138"/>
      <c r="L320" s="138">
        <v>6.0672917815774954E-2</v>
      </c>
      <c r="M320" s="139">
        <v>0</v>
      </c>
      <c r="N320" s="179">
        <f t="shared" si="15"/>
        <v>0</v>
      </c>
      <c r="O320" s="141">
        <f t="shared" si="16"/>
        <v>0</v>
      </c>
      <c r="P320" s="171"/>
    </row>
    <row r="321" spans="1:18" hidden="1" x14ac:dyDescent="0.25">
      <c r="A321" s="132">
        <v>315</v>
      </c>
      <c r="B321" s="154" t="s">
        <v>444</v>
      </c>
      <c r="C321" s="154" t="s">
        <v>909</v>
      </c>
      <c r="D321" s="136"/>
      <c r="E321" s="137"/>
      <c r="F321" s="137">
        <v>351.45</v>
      </c>
      <c r="G321" s="135"/>
      <c r="H321" s="135"/>
      <c r="I321" s="135">
        <v>11</v>
      </c>
      <c r="J321" s="138"/>
      <c r="K321" s="138"/>
      <c r="L321" s="138">
        <v>3.1298904538341159E-2</v>
      </c>
      <c r="M321" s="139">
        <v>0</v>
      </c>
      <c r="N321" s="179">
        <f t="shared" si="15"/>
        <v>0</v>
      </c>
      <c r="O321" s="141">
        <f t="shared" si="16"/>
        <v>0</v>
      </c>
      <c r="P321" s="171"/>
      <c r="Q321" s="6"/>
      <c r="R321" s="6"/>
    </row>
    <row r="322" spans="1:18" ht="31.5" hidden="1" x14ac:dyDescent="0.25">
      <c r="A322" s="132">
        <v>316</v>
      </c>
      <c r="B322" s="154" t="s">
        <v>45</v>
      </c>
      <c r="C322" s="154" t="s">
        <v>44</v>
      </c>
      <c r="D322" s="136"/>
      <c r="E322" s="137"/>
      <c r="F322" s="137">
        <v>177.71</v>
      </c>
      <c r="G322" s="135"/>
      <c r="H322" s="135"/>
      <c r="I322" s="135">
        <v>0</v>
      </c>
      <c r="J322" s="138"/>
      <c r="K322" s="138"/>
      <c r="L322" s="138">
        <v>0</v>
      </c>
      <c r="M322" s="139">
        <f t="shared" si="14"/>
        <v>0</v>
      </c>
      <c r="N322" s="179">
        <f t="shared" si="15"/>
        <v>0</v>
      </c>
      <c r="O322" s="141">
        <f t="shared" si="16"/>
        <v>0</v>
      </c>
      <c r="P322" s="146"/>
      <c r="Q322" s="6"/>
      <c r="R322" s="6"/>
    </row>
    <row r="323" spans="1:18" hidden="1" x14ac:dyDescent="0.25">
      <c r="A323" s="132">
        <v>317</v>
      </c>
      <c r="B323" s="154" t="s">
        <v>2</v>
      </c>
      <c r="C323" s="154" t="s">
        <v>44</v>
      </c>
      <c r="D323" s="136"/>
      <c r="E323" s="137"/>
      <c r="F323" s="137">
        <v>6.03</v>
      </c>
      <c r="G323" s="135"/>
      <c r="H323" s="135"/>
      <c r="I323" s="135">
        <v>0</v>
      </c>
      <c r="J323" s="138"/>
      <c r="K323" s="138"/>
      <c r="L323" s="138">
        <v>0</v>
      </c>
      <c r="M323" s="139">
        <f t="shared" si="14"/>
        <v>0</v>
      </c>
      <c r="N323" s="179">
        <f t="shared" si="15"/>
        <v>0</v>
      </c>
      <c r="O323" s="141">
        <f t="shared" si="16"/>
        <v>0</v>
      </c>
      <c r="P323" s="146"/>
      <c r="Q323" s="6"/>
      <c r="R323" s="6"/>
    </row>
    <row r="324" spans="1:18" ht="31.5" hidden="1" x14ac:dyDescent="0.25">
      <c r="A324" s="132">
        <v>318</v>
      </c>
      <c r="B324" s="154" t="s">
        <v>272</v>
      </c>
      <c r="C324" s="154" t="s">
        <v>44</v>
      </c>
      <c r="D324" s="136"/>
      <c r="E324" s="137"/>
      <c r="F324" s="137">
        <v>604.91</v>
      </c>
      <c r="G324" s="135"/>
      <c r="H324" s="135"/>
      <c r="I324" s="135">
        <v>0</v>
      </c>
      <c r="J324" s="138"/>
      <c r="K324" s="138"/>
      <c r="L324" s="138">
        <v>0</v>
      </c>
      <c r="M324" s="139">
        <f t="shared" si="14"/>
        <v>0</v>
      </c>
      <c r="N324" s="179">
        <f t="shared" si="15"/>
        <v>0</v>
      </c>
      <c r="O324" s="141">
        <f t="shared" si="16"/>
        <v>0</v>
      </c>
      <c r="P324" s="146"/>
      <c r="Q324" s="6"/>
      <c r="R324" s="6"/>
    </row>
    <row r="325" spans="1:18" hidden="1" x14ac:dyDescent="0.25">
      <c r="A325" s="132">
        <v>319</v>
      </c>
      <c r="B325" s="154" t="s">
        <v>444</v>
      </c>
      <c r="C325" s="154" t="s">
        <v>44</v>
      </c>
      <c r="D325" s="136"/>
      <c r="E325" s="137"/>
      <c r="F325" s="137">
        <v>788.65</v>
      </c>
      <c r="G325" s="135"/>
      <c r="H325" s="135"/>
      <c r="I325" s="135">
        <v>0</v>
      </c>
      <c r="J325" s="138"/>
      <c r="K325" s="138"/>
      <c r="L325" s="138">
        <v>0</v>
      </c>
      <c r="M325" s="139">
        <f t="shared" si="14"/>
        <v>0</v>
      </c>
      <c r="N325" s="179">
        <f t="shared" si="15"/>
        <v>0</v>
      </c>
      <c r="O325" s="141">
        <f t="shared" si="16"/>
        <v>0</v>
      </c>
      <c r="P325" s="146"/>
      <c r="Q325" s="6"/>
      <c r="R325" s="6"/>
    </row>
    <row r="326" spans="1:18" ht="31.5" hidden="1" x14ac:dyDescent="0.25">
      <c r="A326" s="132">
        <v>320</v>
      </c>
      <c r="B326" s="154" t="s">
        <v>820</v>
      </c>
      <c r="C326" s="154" t="s">
        <v>70</v>
      </c>
      <c r="D326" s="136"/>
      <c r="E326" s="137"/>
      <c r="F326" s="137">
        <v>145.46</v>
      </c>
      <c r="G326" s="135"/>
      <c r="H326" s="135"/>
      <c r="I326" s="135">
        <v>0</v>
      </c>
      <c r="J326" s="138"/>
      <c r="K326" s="138"/>
      <c r="L326" s="138">
        <v>0</v>
      </c>
      <c r="M326" s="139">
        <f t="shared" si="14"/>
        <v>0</v>
      </c>
      <c r="N326" s="179">
        <f t="shared" si="15"/>
        <v>0</v>
      </c>
      <c r="O326" s="141">
        <f t="shared" si="16"/>
        <v>0</v>
      </c>
      <c r="P326" s="146"/>
      <c r="Q326" s="6"/>
      <c r="R326" s="6"/>
    </row>
    <row r="327" spans="1:18" ht="31.5" hidden="1" x14ac:dyDescent="0.25">
      <c r="A327" s="132">
        <v>321</v>
      </c>
      <c r="B327" s="154" t="s">
        <v>821</v>
      </c>
      <c r="C327" s="154" t="s">
        <v>70</v>
      </c>
      <c r="D327" s="136"/>
      <c r="E327" s="137"/>
      <c r="F327" s="137">
        <v>168.9</v>
      </c>
      <c r="G327" s="135"/>
      <c r="H327" s="135"/>
      <c r="I327" s="135">
        <v>11</v>
      </c>
      <c r="J327" s="138"/>
      <c r="K327" s="138"/>
      <c r="L327" s="138">
        <v>6.5127294256956778E-2</v>
      </c>
      <c r="M327" s="139">
        <v>0</v>
      </c>
      <c r="N327" s="179">
        <f t="shared" si="15"/>
        <v>0</v>
      </c>
      <c r="O327" s="141">
        <f t="shared" si="16"/>
        <v>0</v>
      </c>
      <c r="P327" s="171"/>
      <c r="Q327" s="6"/>
      <c r="R327" s="6"/>
    </row>
    <row r="328" spans="1:18" ht="31.5" hidden="1" x14ac:dyDescent="0.25">
      <c r="A328" s="132">
        <v>322</v>
      </c>
      <c r="B328" s="154" t="s">
        <v>822</v>
      </c>
      <c r="C328" s="154" t="s">
        <v>70</v>
      </c>
      <c r="D328" s="136"/>
      <c r="E328" s="137"/>
      <c r="F328" s="137">
        <v>0</v>
      </c>
      <c r="G328" s="135"/>
      <c r="H328" s="135"/>
      <c r="I328" s="135">
        <v>0</v>
      </c>
      <c r="J328" s="138"/>
      <c r="K328" s="138"/>
      <c r="L328" s="138">
        <v>0</v>
      </c>
      <c r="M328" s="139">
        <f t="shared" si="14"/>
        <v>0</v>
      </c>
      <c r="N328" s="179">
        <f t="shared" si="15"/>
        <v>0</v>
      </c>
      <c r="O328" s="141">
        <f t="shared" si="16"/>
        <v>0</v>
      </c>
      <c r="P328" s="146"/>
      <c r="Q328" s="6"/>
      <c r="R328" s="6"/>
    </row>
    <row r="329" spans="1:18" ht="31.5" hidden="1" x14ac:dyDescent="0.25">
      <c r="A329" s="132">
        <v>323</v>
      </c>
      <c r="B329" s="154" t="s">
        <v>823</v>
      </c>
      <c r="C329" s="154" t="s">
        <v>70</v>
      </c>
      <c r="D329" s="136"/>
      <c r="E329" s="137"/>
      <c r="F329" s="137">
        <v>706.24</v>
      </c>
      <c r="G329" s="135"/>
      <c r="H329" s="135"/>
      <c r="I329" s="135">
        <v>0</v>
      </c>
      <c r="J329" s="138"/>
      <c r="K329" s="138"/>
      <c r="L329" s="138">
        <v>0</v>
      </c>
      <c r="M329" s="139">
        <f t="shared" ref="M329:M392" si="17">IF(I329&lt;10,0,10)</f>
        <v>0</v>
      </c>
      <c r="N329" s="179">
        <f t="shared" ref="N329:N392" si="18">ROUNDDOWN(O329,0)</f>
        <v>0</v>
      </c>
      <c r="O329" s="141">
        <f t="shared" ref="O329:O392" si="19">I329*M329/100</f>
        <v>0</v>
      </c>
      <c r="P329" s="146"/>
      <c r="Q329" s="6"/>
      <c r="R329" s="6"/>
    </row>
    <row r="330" spans="1:18" ht="31.5" hidden="1" x14ac:dyDescent="0.25">
      <c r="A330" s="132">
        <v>324</v>
      </c>
      <c r="B330" s="154" t="s">
        <v>824</v>
      </c>
      <c r="C330" s="154" t="s">
        <v>70</v>
      </c>
      <c r="D330" s="136"/>
      <c r="E330" s="137"/>
      <c r="F330" s="137">
        <v>54.15</v>
      </c>
      <c r="G330" s="135"/>
      <c r="H330" s="135"/>
      <c r="I330" s="135">
        <v>0</v>
      </c>
      <c r="J330" s="138"/>
      <c r="K330" s="138"/>
      <c r="L330" s="138">
        <v>0</v>
      </c>
      <c r="M330" s="139">
        <f t="shared" si="17"/>
        <v>0</v>
      </c>
      <c r="N330" s="179">
        <f t="shared" si="18"/>
        <v>0</v>
      </c>
      <c r="O330" s="141">
        <f t="shared" si="19"/>
        <v>0</v>
      </c>
      <c r="P330" s="146"/>
      <c r="Q330" s="6"/>
      <c r="R330" s="6"/>
    </row>
    <row r="331" spans="1:18" ht="47.25" hidden="1" x14ac:dyDescent="0.25">
      <c r="A331" s="132">
        <v>325</v>
      </c>
      <c r="B331" s="154" t="s">
        <v>825</v>
      </c>
      <c r="C331" s="154" t="s">
        <v>70</v>
      </c>
      <c r="D331" s="136"/>
      <c r="E331" s="137"/>
      <c r="F331" s="137">
        <v>85.79</v>
      </c>
      <c r="G331" s="135"/>
      <c r="H331" s="135"/>
      <c r="I331" s="135">
        <v>0</v>
      </c>
      <c r="J331" s="138"/>
      <c r="K331" s="138"/>
      <c r="L331" s="138">
        <v>0</v>
      </c>
      <c r="M331" s="139">
        <f t="shared" si="17"/>
        <v>0</v>
      </c>
      <c r="N331" s="179">
        <f t="shared" si="18"/>
        <v>0</v>
      </c>
      <c r="O331" s="141">
        <f t="shared" si="19"/>
        <v>0</v>
      </c>
      <c r="P331" s="146"/>
      <c r="Q331" s="6"/>
      <c r="R331" s="6"/>
    </row>
    <row r="332" spans="1:18" ht="31.5" hidden="1" x14ac:dyDescent="0.25">
      <c r="A332" s="132">
        <v>326</v>
      </c>
      <c r="B332" s="154" t="s">
        <v>150</v>
      </c>
      <c r="C332" s="154" t="s">
        <v>70</v>
      </c>
      <c r="D332" s="136"/>
      <c r="E332" s="137"/>
      <c r="F332" s="137">
        <v>1360.97</v>
      </c>
      <c r="G332" s="135"/>
      <c r="H332" s="135"/>
      <c r="I332" s="135">
        <v>19</v>
      </c>
      <c r="J332" s="138"/>
      <c r="K332" s="138"/>
      <c r="L332" s="138">
        <v>1.3960631020522127E-2</v>
      </c>
      <c r="M332" s="139">
        <v>0</v>
      </c>
      <c r="N332" s="179">
        <f t="shared" si="18"/>
        <v>0</v>
      </c>
      <c r="O332" s="141">
        <f t="shared" si="19"/>
        <v>0</v>
      </c>
      <c r="P332" s="171"/>
      <c r="Q332" s="6"/>
      <c r="R332" s="6"/>
    </row>
    <row r="333" spans="1:18" ht="47.25" hidden="1" x14ac:dyDescent="0.25">
      <c r="A333" s="132">
        <v>327</v>
      </c>
      <c r="B333" s="154" t="s">
        <v>846</v>
      </c>
      <c r="C333" s="154" t="s">
        <v>70</v>
      </c>
      <c r="D333" s="136"/>
      <c r="E333" s="137"/>
      <c r="F333" s="137">
        <v>0</v>
      </c>
      <c r="G333" s="135"/>
      <c r="H333" s="135"/>
      <c r="I333" s="135">
        <v>0</v>
      </c>
      <c r="J333" s="138"/>
      <c r="K333" s="138"/>
      <c r="L333" s="138">
        <v>0</v>
      </c>
      <c r="M333" s="139">
        <f t="shared" si="17"/>
        <v>0</v>
      </c>
      <c r="N333" s="179">
        <f t="shared" si="18"/>
        <v>0</v>
      </c>
      <c r="O333" s="141">
        <f t="shared" si="19"/>
        <v>0</v>
      </c>
      <c r="P333" s="146"/>
      <c r="Q333" s="6"/>
      <c r="R333" s="6"/>
    </row>
    <row r="334" spans="1:18" x14ac:dyDescent="0.25">
      <c r="A334" s="132">
        <v>12</v>
      </c>
      <c r="B334" s="154" t="s">
        <v>2</v>
      </c>
      <c r="C334" s="154" t="s">
        <v>70</v>
      </c>
      <c r="D334" s="136"/>
      <c r="E334" s="137"/>
      <c r="F334" s="137">
        <v>17900</v>
      </c>
      <c r="G334" s="135">
        <v>82</v>
      </c>
      <c r="H334" s="135">
        <v>43</v>
      </c>
      <c r="I334" s="135">
        <v>110</v>
      </c>
      <c r="J334" s="138">
        <v>8.9999999999999993E-3</v>
      </c>
      <c r="K334" s="138">
        <v>2.1499999999999998E-2</v>
      </c>
      <c r="L334" s="138">
        <v>6.1452513966480443E-3</v>
      </c>
      <c r="M334" s="139">
        <v>2</v>
      </c>
      <c r="N334" s="278">
        <f t="shared" si="18"/>
        <v>2</v>
      </c>
      <c r="O334" s="141">
        <f t="shared" si="19"/>
        <v>2.2000000000000002</v>
      </c>
      <c r="P334" s="171"/>
      <c r="Q334" s="430">
        <v>0</v>
      </c>
      <c r="R334" s="355"/>
    </row>
    <row r="335" spans="1:18" ht="31.5" hidden="1" x14ac:dyDescent="0.25">
      <c r="A335" s="132">
        <v>329</v>
      </c>
      <c r="B335" s="154" t="s">
        <v>130</v>
      </c>
      <c r="C335" s="154" t="s">
        <v>70</v>
      </c>
      <c r="D335" s="136"/>
      <c r="E335" s="137"/>
      <c r="F335" s="137">
        <v>0</v>
      </c>
      <c r="G335" s="135"/>
      <c r="H335" s="135"/>
      <c r="I335" s="135">
        <v>0</v>
      </c>
      <c r="J335" s="138"/>
      <c r="K335" s="138"/>
      <c r="L335" s="138">
        <v>0</v>
      </c>
      <c r="M335" s="139">
        <f t="shared" si="17"/>
        <v>0</v>
      </c>
      <c r="N335" s="179">
        <f t="shared" si="18"/>
        <v>0</v>
      </c>
      <c r="O335" s="141">
        <f t="shared" si="19"/>
        <v>0</v>
      </c>
      <c r="P335" s="146"/>
      <c r="Q335" s="6"/>
      <c r="R335" s="6"/>
    </row>
    <row r="336" spans="1:18" hidden="1" x14ac:dyDescent="0.25">
      <c r="A336" s="132">
        <v>330</v>
      </c>
      <c r="B336" s="154" t="s">
        <v>826</v>
      </c>
      <c r="C336" s="154" t="s">
        <v>70</v>
      </c>
      <c r="D336" s="136"/>
      <c r="E336" s="137"/>
      <c r="F336" s="137">
        <v>64.040000000000006</v>
      </c>
      <c r="G336" s="135"/>
      <c r="H336" s="135"/>
      <c r="I336" s="135">
        <v>0</v>
      </c>
      <c r="J336" s="138"/>
      <c r="K336" s="138"/>
      <c r="L336" s="138">
        <v>0</v>
      </c>
      <c r="M336" s="139">
        <f t="shared" si="17"/>
        <v>0</v>
      </c>
      <c r="N336" s="179">
        <f t="shared" si="18"/>
        <v>0</v>
      </c>
      <c r="O336" s="141">
        <f t="shared" si="19"/>
        <v>0</v>
      </c>
      <c r="P336" s="146"/>
      <c r="Q336" s="6"/>
      <c r="R336" s="6"/>
    </row>
    <row r="337" spans="1:16" s="6" customFormat="1" ht="31.5" hidden="1" x14ac:dyDescent="0.25">
      <c r="A337" s="132">
        <v>331</v>
      </c>
      <c r="B337" s="154" t="s">
        <v>110</v>
      </c>
      <c r="C337" s="154" t="s">
        <v>70</v>
      </c>
      <c r="D337" s="136"/>
      <c r="E337" s="137"/>
      <c r="F337" s="137">
        <v>417.94</v>
      </c>
      <c r="G337" s="135"/>
      <c r="H337" s="135"/>
      <c r="I337" s="135">
        <v>17</v>
      </c>
      <c r="J337" s="138"/>
      <c r="K337" s="138"/>
      <c r="L337" s="138">
        <v>4.0675695075848207E-2</v>
      </c>
      <c r="M337" s="139">
        <v>0</v>
      </c>
      <c r="N337" s="179">
        <f t="shared" si="18"/>
        <v>0</v>
      </c>
      <c r="O337" s="141">
        <f t="shared" si="19"/>
        <v>0</v>
      </c>
      <c r="P337" s="171"/>
    </row>
    <row r="338" spans="1:16" s="6" customFormat="1" ht="31.5" hidden="1" x14ac:dyDescent="0.25">
      <c r="A338" s="132">
        <v>332</v>
      </c>
      <c r="B338" s="154" t="s">
        <v>847</v>
      </c>
      <c r="C338" s="154" t="s">
        <v>70</v>
      </c>
      <c r="D338" s="136"/>
      <c r="E338" s="137"/>
      <c r="F338" s="137">
        <v>0</v>
      </c>
      <c r="G338" s="135"/>
      <c r="H338" s="135"/>
      <c r="I338" s="135">
        <v>0</v>
      </c>
      <c r="J338" s="138"/>
      <c r="K338" s="138"/>
      <c r="L338" s="138">
        <v>0</v>
      </c>
      <c r="M338" s="139">
        <f t="shared" si="17"/>
        <v>0</v>
      </c>
      <c r="N338" s="179">
        <f t="shared" si="18"/>
        <v>0</v>
      </c>
      <c r="O338" s="141">
        <f t="shared" si="19"/>
        <v>0</v>
      </c>
      <c r="P338" s="146"/>
    </row>
    <row r="339" spans="1:16" s="6" customFormat="1" ht="31.5" hidden="1" x14ac:dyDescent="0.25">
      <c r="A339" s="132">
        <v>333</v>
      </c>
      <c r="B339" s="154" t="s">
        <v>848</v>
      </c>
      <c r="C339" s="154" t="s">
        <v>70</v>
      </c>
      <c r="D339" s="136"/>
      <c r="E339" s="137"/>
      <c r="F339" s="137">
        <v>0</v>
      </c>
      <c r="G339" s="135"/>
      <c r="H339" s="135"/>
      <c r="I339" s="135">
        <v>0</v>
      </c>
      <c r="J339" s="138"/>
      <c r="K339" s="138"/>
      <c r="L339" s="138">
        <v>0</v>
      </c>
      <c r="M339" s="139">
        <f t="shared" si="17"/>
        <v>0</v>
      </c>
      <c r="N339" s="179">
        <f t="shared" si="18"/>
        <v>0</v>
      </c>
      <c r="O339" s="141">
        <f t="shared" si="19"/>
        <v>0</v>
      </c>
      <c r="P339" s="146"/>
    </row>
    <row r="340" spans="1:16" s="6" customFormat="1" ht="31.5" hidden="1" x14ac:dyDescent="0.25">
      <c r="A340" s="132">
        <v>334</v>
      </c>
      <c r="B340" s="154" t="s">
        <v>112</v>
      </c>
      <c r="C340" s="154" t="s">
        <v>70</v>
      </c>
      <c r="D340" s="136"/>
      <c r="E340" s="137"/>
      <c r="F340" s="137">
        <v>0</v>
      </c>
      <c r="G340" s="135"/>
      <c r="H340" s="135"/>
      <c r="I340" s="135">
        <v>0</v>
      </c>
      <c r="J340" s="138"/>
      <c r="K340" s="138"/>
      <c r="L340" s="138">
        <v>0</v>
      </c>
      <c r="M340" s="139">
        <f t="shared" si="17"/>
        <v>0</v>
      </c>
      <c r="N340" s="179">
        <f t="shared" si="18"/>
        <v>0</v>
      </c>
      <c r="O340" s="141">
        <f t="shared" si="19"/>
        <v>0</v>
      </c>
      <c r="P340" s="146"/>
    </row>
    <row r="341" spans="1:16" s="6" customFormat="1" ht="31.5" hidden="1" x14ac:dyDescent="0.25">
      <c r="A341" s="132">
        <v>335</v>
      </c>
      <c r="B341" s="154" t="s">
        <v>92</v>
      </c>
      <c r="C341" s="154" t="s">
        <v>70</v>
      </c>
      <c r="D341" s="136"/>
      <c r="E341" s="137"/>
      <c r="F341" s="137">
        <v>222</v>
      </c>
      <c r="G341" s="135"/>
      <c r="H341" s="135"/>
      <c r="I341" s="135">
        <v>0</v>
      </c>
      <c r="J341" s="138"/>
      <c r="K341" s="138"/>
      <c r="L341" s="138">
        <v>0</v>
      </c>
      <c r="M341" s="139">
        <f t="shared" si="17"/>
        <v>0</v>
      </c>
      <c r="N341" s="179">
        <f t="shared" si="18"/>
        <v>0</v>
      </c>
      <c r="O341" s="141">
        <f t="shared" si="19"/>
        <v>0</v>
      </c>
      <c r="P341" s="146"/>
    </row>
    <row r="342" spans="1:16" s="6" customFormat="1" hidden="1" x14ac:dyDescent="0.25">
      <c r="A342" s="132">
        <v>336</v>
      </c>
      <c r="B342" s="154" t="s">
        <v>114</v>
      </c>
      <c r="C342" s="154" t="s">
        <v>70</v>
      </c>
      <c r="D342" s="136"/>
      <c r="E342" s="137"/>
      <c r="F342" s="137">
        <v>0</v>
      </c>
      <c r="G342" s="135"/>
      <c r="H342" s="135"/>
      <c r="I342" s="135">
        <v>0</v>
      </c>
      <c r="J342" s="138"/>
      <c r="K342" s="138"/>
      <c r="L342" s="138">
        <v>0</v>
      </c>
      <c r="M342" s="139">
        <f t="shared" si="17"/>
        <v>0</v>
      </c>
      <c r="N342" s="179">
        <f t="shared" si="18"/>
        <v>0</v>
      </c>
      <c r="O342" s="141">
        <f t="shared" si="19"/>
        <v>0</v>
      </c>
      <c r="P342" s="146"/>
    </row>
    <row r="343" spans="1:16" s="6" customFormat="1" ht="31.5" hidden="1" x14ac:dyDescent="0.25">
      <c r="A343" s="132">
        <v>337</v>
      </c>
      <c r="B343" s="154" t="s">
        <v>161</v>
      </c>
      <c r="C343" s="154" t="s">
        <v>70</v>
      </c>
      <c r="D343" s="136"/>
      <c r="E343" s="137"/>
      <c r="F343" s="137">
        <v>0</v>
      </c>
      <c r="G343" s="135"/>
      <c r="H343" s="135"/>
      <c r="I343" s="135">
        <v>0</v>
      </c>
      <c r="J343" s="138"/>
      <c r="K343" s="138"/>
      <c r="L343" s="138">
        <v>0</v>
      </c>
      <c r="M343" s="139">
        <f t="shared" si="17"/>
        <v>0</v>
      </c>
      <c r="N343" s="179">
        <f t="shared" si="18"/>
        <v>0</v>
      </c>
      <c r="O343" s="141">
        <f t="shared" si="19"/>
        <v>0</v>
      </c>
      <c r="P343" s="146"/>
    </row>
    <row r="344" spans="1:16" s="6" customFormat="1" hidden="1" x14ac:dyDescent="0.25">
      <c r="A344" s="132">
        <v>338</v>
      </c>
      <c r="B344" s="154" t="s">
        <v>71</v>
      </c>
      <c r="C344" s="154" t="s">
        <v>70</v>
      </c>
      <c r="D344" s="136"/>
      <c r="E344" s="137"/>
      <c r="F344" s="137">
        <v>319.99</v>
      </c>
      <c r="G344" s="135"/>
      <c r="H344" s="135"/>
      <c r="I344" s="135">
        <v>0</v>
      </c>
      <c r="J344" s="138"/>
      <c r="K344" s="138"/>
      <c r="L344" s="138">
        <v>0</v>
      </c>
      <c r="M344" s="139">
        <f t="shared" si="17"/>
        <v>0</v>
      </c>
      <c r="N344" s="179">
        <f t="shared" si="18"/>
        <v>0</v>
      </c>
      <c r="O344" s="141">
        <f t="shared" si="19"/>
        <v>0</v>
      </c>
      <c r="P344" s="146"/>
    </row>
    <row r="345" spans="1:16" s="6" customFormat="1" ht="31.5" hidden="1" x14ac:dyDescent="0.25">
      <c r="A345" s="132">
        <v>339</v>
      </c>
      <c r="B345" s="154" t="s">
        <v>152</v>
      </c>
      <c r="C345" s="154" t="s">
        <v>70</v>
      </c>
      <c r="D345" s="136"/>
      <c r="E345" s="137"/>
      <c r="F345" s="137">
        <v>46.59</v>
      </c>
      <c r="G345" s="135"/>
      <c r="H345" s="135"/>
      <c r="I345" s="135">
        <v>0</v>
      </c>
      <c r="J345" s="138"/>
      <c r="K345" s="138"/>
      <c r="L345" s="138">
        <v>0</v>
      </c>
      <c r="M345" s="139">
        <f t="shared" si="17"/>
        <v>0</v>
      </c>
      <c r="N345" s="179">
        <f t="shared" si="18"/>
        <v>0</v>
      </c>
      <c r="O345" s="141">
        <f t="shared" si="19"/>
        <v>0</v>
      </c>
      <c r="P345" s="146"/>
    </row>
    <row r="346" spans="1:16" s="6" customFormat="1" ht="31.5" hidden="1" x14ac:dyDescent="0.25">
      <c r="A346" s="132">
        <v>340</v>
      </c>
      <c r="B346" s="154" t="s">
        <v>137</v>
      </c>
      <c r="C346" s="154" t="s">
        <v>70</v>
      </c>
      <c r="D346" s="136"/>
      <c r="E346" s="137"/>
      <c r="F346" s="137">
        <v>213.12</v>
      </c>
      <c r="G346" s="135"/>
      <c r="H346" s="135"/>
      <c r="I346" s="135">
        <v>0</v>
      </c>
      <c r="J346" s="138"/>
      <c r="K346" s="138"/>
      <c r="L346" s="138">
        <v>0</v>
      </c>
      <c r="M346" s="139">
        <f t="shared" si="17"/>
        <v>0</v>
      </c>
      <c r="N346" s="179">
        <f t="shared" si="18"/>
        <v>0</v>
      </c>
      <c r="O346" s="141">
        <f t="shared" si="19"/>
        <v>0</v>
      </c>
      <c r="P346" s="146"/>
    </row>
    <row r="347" spans="1:16" s="6" customFormat="1" ht="31.5" hidden="1" x14ac:dyDescent="0.25">
      <c r="A347" s="132">
        <v>341</v>
      </c>
      <c r="B347" s="154" t="s">
        <v>828</v>
      </c>
      <c r="C347" s="154" t="s">
        <v>70</v>
      </c>
      <c r="D347" s="136"/>
      <c r="E347" s="137"/>
      <c r="F347" s="137">
        <v>0</v>
      </c>
      <c r="G347" s="135"/>
      <c r="H347" s="135"/>
      <c r="I347" s="135">
        <v>0</v>
      </c>
      <c r="J347" s="138"/>
      <c r="K347" s="138"/>
      <c r="L347" s="138">
        <v>0</v>
      </c>
      <c r="M347" s="139">
        <f t="shared" si="17"/>
        <v>0</v>
      </c>
      <c r="N347" s="179">
        <f t="shared" si="18"/>
        <v>0</v>
      </c>
      <c r="O347" s="141">
        <f t="shared" si="19"/>
        <v>0</v>
      </c>
      <c r="P347" s="146"/>
    </row>
    <row r="348" spans="1:16" s="6" customFormat="1" ht="31.5" hidden="1" x14ac:dyDescent="0.25">
      <c r="A348" s="132">
        <v>342</v>
      </c>
      <c r="B348" s="154" t="s">
        <v>829</v>
      </c>
      <c r="C348" s="154" t="s">
        <v>70</v>
      </c>
      <c r="D348" s="136"/>
      <c r="E348" s="137"/>
      <c r="F348" s="137">
        <v>432.68</v>
      </c>
      <c r="G348" s="135"/>
      <c r="H348" s="135"/>
      <c r="I348" s="135">
        <v>0</v>
      </c>
      <c r="J348" s="138"/>
      <c r="K348" s="138"/>
      <c r="L348" s="138">
        <v>0</v>
      </c>
      <c r="M348" s="139">
        <f t="shared" si="17"/>
        <v>0</v>
      </c>
      <c r="N348" s="179">
        <f t="shared" si="18"/>
        <v>0</v>
      </c>
      <c r="O348" s="141">
        <f t="shared" si="19"/>
        <v>0</v>
      </c>
      <c r="P348" s="146"/>
    </row>
    <row r="349" spans="1:16" s="6" customFormat="1" ht="31.5" hidden="1" x14ac:dyDescent="0.25">
      <c r="A349" s="132">
        <v>343</v>
      </c>
      <c r="B349" s="154" t="s">
        <v>830</v>
      </c>
      <c r="C349" s="154" t="s">
        <v>70</v>
      </c>
      <c r="D349" s="136"/>
      <c r="E349" s="137"/>
      <c r="F349" s="137">
        <v>0</v>
      </c>
      <c r="G349" s="135"/>
      <c r="H349" s="135"/>
      <c r="I349" s="135">
        <v>0</v>
      </c>
      <c r="J349" s="138"/>
      <c r="K349" s="138"/>
      <c r="L349" s="138">
        <v>0</v>
      </c>
      <c r="M349" s="139">
        <f t="shared" si="17"/>
        <v>0</v>
      </c>
      <c r="N349" s="179">
        <f t="shared" si="18"/>
        <v>0</v>
      </c>
      <c r="O349" s="141">
        <f t="shared" si="19"/>
        <v>0</v>
      </c>
      <c r="P349" s="146"/>
    </row>
    <row r="350" spans="1:16" s="6" customFormat="1" ht="31.5" hidden="1" x14ac:dyDescent="0.25">
      <c r="A350" s="132">
        <v>344</v>
      </c>
      <c r="B350" s="154" t="s">
        <v>831</v>
      </c>
      <c r="C350" s="154" t="s">
        <v>70</v>
      </c>
      <c r="D350" s="136"/>
      <c r="E350" s="137"/>
      <c r="F350" s="137">
        <v>0</v>
      </c>
      <c r="G350" s="135"/>
      <c r="H350" s="135"/>
      <c r="I350" s="135">
        <v>0</v>
      </c>
      <c r="J350" s="138"/>
      <c r="K350" s="138"/>
      <c r="L350" s="138">
        <v>0</v>
      </c>
      <c r="M350" s="139">
        <f t="shared" si="17"/>
        <v>0</v>
      </c>
      <c r="N350" s="179">
        <f t="shared" si="18"/>
        <v>0</v>
      </c>
      <c r="O350" s="141">
        <f t="shared" si="19"/>
        <v>0</v>
      </c>
      <c r="P350" s="146"/>
    </row>
    <row r="351" spans="1:16" s="6" customFormat="1" ht="31.5" hidden="1" x14ac:dyDescent="0.25">
      <c r="A351" s="132">
        <v>345</v>
      </c>
      <c r="B351" s="154" t="s">
        <v>832</v>
      </c>
      <c r="C351" s="154" t="s">
        <v>70</v>
      </c>
      <c r="D351" s="136"/>
      <c r="E351" s="137"/>
      <c r="F351" s="137">
        <v>618.70000000000005</v>
      </c>
      <c r="G351" s="135"/>
      <c r="H351" s="135"/>
      <c r="I351" s="135">
        <v>37</v>
      </c>
      <c r="J351" s="138"/>
      <c r="K351" s="138"/>
      <c r="L351" s="138">
        <v>5.9802812348472602E-2</v>
      </c>
      <c r="M351" s="139">
        <v>0</v>
      </c>
      <c r="N351" s="179">
        <f t="shared" si="18"/>
        <v>0</v>
      </c>
      <c r="O351" s="141">
        <f t="shared" si="19"/>
        <v>0</v>
      </c>
      <c r="P351" s="171"/>
    </row>
    <row r="352" spans="1:16" s="6" customFormat="1" ht="31.5" hidden="1" x14ac:dyDescent="0.25">
      <c r="A352" s="132">
        <v>346</v>
      </c>
      <c r="B352" s="154" t="s">
        <v>833</v>
      </c>
      <c r="C352" s="154" t="s">
        <v>70</v>
      </c>
      <c r="D352" s="136"/>
      <c r="E352" s="137"/>
      <c r="F352" s="137">
        <v>0</v>
      </c>
      <c r="G352" s="135"/>
      <c r="H352" s="135"/>
      <c r="I352" s="135">
        <v>0</v>
      </c>
      <c r="J352" s="138"/>
      <c r="K352" s="138"/>
      <c r="L352" s="138">
        <v>0</v>
      </c>
      <c r="M352" s="139">
        <f t="shared" si="17"/>
        <v>0</v>
      </c>
      <c r="N352" s="179">
        <f t="shared" si="18"/>
        <v>0</v>
      </c>
      <c r="O352" s="141">
        <f t="shared" si="19"/>
        <v>0</v>
      </c>
      <c r="P352" s="146"/>
    </row>
    <row r="353" spans="1:16" s="6" customFormat="1" ht="31.5" hidden="1" x14ac:dyDescent="0.25">
      <c r="A353" s="132">
        <v>347</v>
      </c>
      <c r="B353" s="154" t="s">
        <v>834</v>
      </c>
      <c r="C353" s="154" t="s">
        <v>70</v>
      </c>
      <c r="D353" s="136"/>
      <c r="E353" s="137"/>
      <c r="F353" s="137">
        <v>481.22</v>
      </c>
      <c r="G353" s="135"/>
      <c r="H353" s="135"/>
      <c r="I353" s="135">
        <v>0</v>
      </c>
      <c r="J353" s="138"/>
      <c r="K353" s="138"/>
      <c r="L353" s="138">
        <v>0</v>
      </c>
      <c r="M353" s="139">
        <f t="shared" si="17"/>
        <v>0</v>
      </c>
      <c r="N353" s="179">
        <f t="shared" si="18"/>
        <v>0</v>
      </c>
      <c r="O353" s="141">
        <f t="shared" si="19"/>
        <v>0</v>
      </c>
      <c r="P353" s="146"/>
    </row>
    <row r="354" spans="1:16" s="6" customFormat="1" ht="31.5" hidden="1" x14ac:dyDescent="0.25">
      <c r="A354" s="132">
        <v>348</v>
      </c>
      <c r="B354" s="154" t="s">
        <v>835</v>
      </c>
      <c r="C354" s="154" t="s">
        <v>70</v>
      </c>
      <c r="D354" s="136"/>
      <c r="E354" s="137"/>
      <c r="F354" s="137">
        <v>290.11</v>
      </c>
      <c r="G354" s="135"/>
      <c r="H354" s="135"/>
      <c r="I354" s="135">
        <v>18</v>
      </c>
      <c r="J354" s="138"/>
      <c r="K354" s="138"/>
      <c r="L354" s="138">
        <v>6.2045431043397332E-2</v>
      </c>
      <c r="M354" s="139">
        <v>0</v>
      </c>
      <c r="N354" s="179">
        <f t="shared" si="18"/>
        <v>0</v>
      </c>
      <c r="O354" s="141">
        <f t="shared" si="19"/>
        <v>0</v>
      </c>
      <c r="P354" s="171"/>
    </row>
    <row r="355" spans="1:16" s="6" customFormat="1" hidden="1" x14ac:dyDescent="0.25">
      <c r="A355" s="132">
        <v>349</v>
      </c>
      <c r="B355" s="154" t="s">
        <v>836</v>
      </c>
      <c r="C355" s="154" t="s">
        <v>70</v>
      </c>
      <c r="D355" s="136"/>
      <c r="E355" s="137"/>
      <c r="F355" s="137">
        <v>1259.46</v>
      </c>
      <c r="G355" s="135"/>
      <c r="H355" s="135"/>
      <c r="I355" s="135">
        <v>0</v>
      </c>
      <c r="J355" s="138"/>
      <c r="K355" s="138"/>
      <c r="L355" s="138">
        <v>0</v>
      </c>
      <c r="M355" s="139">
        <f t="shared" si="17"/>
        <v>0</v>
      </c>
      <c r="N355" s="179">
        <f t="shared" si="18"/>
        <v>0</v>
      </c>
      <c r="O355" s="141">
        <f t="shared" si="19"/>
        <v>0</v>
      </c>
      <c r="P355" s="146"/>
    </row>
    <row r="356" spans="1:16" s="6" customFormat="1" ht="31.5" hidden="1" x14ac:dyDescent="0.25">
      <c r="A356" s="132">
        <v>350</v>
      </c>
      <c r="B356" s="154" t="s">
        <v>837</v>
      </c>
      <c r="C356" s="154" t="s">
        <v>70</v>
      </c>
      <c r="D356" s="136"/>
      <c r="E356" s="137"/>
      <c r="F356" s="137">
        <v>116.62</v>
      </c>
      <c r="G356" s="135"/>
      <c r="H356" s="135"/>
      <c r="I356" s="135">
        <v>0</v>
      </c>
      <c r="J356" s="138"/>
      <c r="K356" s="138"/>
      <c r="L356" s="138">
        <v>0</v>
      </c>
      <c r="M356" s="139">
        <f t="shared" si="17"/>
        <v>0</v>
      </c>
      <c r="N356" s="179">
        <f t="shared" si="18"/>
        <v>0</v>
      </c>
      <c r="O356" s="141">
        <f t="shared" si="19"/>
        <v>0</v>
      </c>
      <c r="P356" s="146"/>
    </row>
    <row r="357" spans="1:16" s="6" customFormat="1" ht="31.5" hidden="1" x14ac:dyDescent="0.25">
      <c r="A357" s="132">
        <v>351</v>
      </c>
      <c r="B357" s="154" t="s">
        <v>838</v>
      </c>
      <c r="C357" s="154" t="s">
        <v>70</v>
      </c>
      <c r="D357" s="136"/>
      <c r="E357" s="137"/>
      <c r="F357" s="137">
        <v>0</v>
      </c>
      <c r="G357" s="135"/>
      <c r="H357" s="135"/>
      <c r="I357" s="135">
        <v>0</v>
      </c>
      <c r="J357" s="138"/>
      <c r="K357" s="138"/>
      <c r="L357" s="138">
        <v>0</v>
      </c>
      <c r="M357" s="139">
        <f t="shared" si="17"/>
        <v>0</v>
      </c>
      <c r="N357" s="179">
        <f t="shared" si="18"/>
        <v>0</v>
      </c>
      <c r="O357" s="141">
        <f t="shared" si="19"/>
        <v>0</v>
      </c>
      <c r="P357" s="146"/>
    </row>
    <row r="358" spans="1:16" s="6" customFormat="1" ht="31.5" hidden="1" x14ac:dyDescent="0.25">
      <c r="A358" s="132">
        <v>352</v>
      </c>
      <c r="B358" s="154" t="s">
        <v>839</v>
      </c>
      <c r="C358" s="154" t="s">
        <v>70</v>
      </c>
      <c r="D358" s="136"/>
      <c r="E358" s="137"/>
      <c r="F358" s="137">
        <v>0</v>
      </c>
      <c r="G358" s="135"/>
      <c r="H358" s="135"/>
      <c r="I358" s="135">
        <v>0</v>
      </c>
      <c r="J358" s="138"/>
      <c r="K358" s="138"/>
      <c r="L358" s="138">
        <v>0</v>
      </c>
      <c r="M358" s="139">
        <f t="shared" si="17"/>
        <v>0</v>
      </c>
      <c r="N358" s="179">
        <f t="shared" si="18"/>
        <v>0</v>
      </c>
      <c r="O358" s="141">
        <f t="shared" si="19"/>
        <v>0</v>
      </c>
      <c r="P358" s="146"/>
    </row>
    <row r="359" spans="1:16" s="6" customFormat="1" hidden="1" x14ac:dyDescent="0.25">
      <c r="A359" s="132">
        <v>353</v>
      </c>
      <c r="B359" s="154" t="s">
        <v>444</v>
      </c>
      <c r="C359" s="154" t="s">
        <v>70</v>
      </c>
      <c r="D359" s="136"/>
      <c r="E359" s="137"/>
      <c r="F359" s="137">
        <v>35370.43</v>
      </c>
      <c r="G359" s="135"/>
      <c r="H359" s="135"/>
      <c r="I359" s="135">
        <v>212</v>
      </c>
      <c r="J359" s="138"/>
      <c r="K359" s="138"/>
      <c r="L359" s="138">
        <v>5.9937071729125151E-3</v>
      </c>
      <c r="M359" s="139">
        <v>0</v>
      </c>
      <c r="N359" s="179">
        <f t="shared" si="18"/>
        <v>0</v>
      </c>
      <c r="O359" s="141">
        <f t="shared" si="19"/>
        <v>0</v>
      </c>
      <c r="P359" s="171"/>
    </row>
    <row r="360" spans="1:16" s="6" customFormat="1" hidden="1" x14ac:dyDescent="0.25">
      <c r="A360" s="132">
        <v>354</v>
      </c>
      <c r="B360" s="154" t="e">
        <f t="shared" ref="B360:B391" ca="1" si="20">INDIRECT(CONCATENATE($C$505,$D$505,"!$B",$A360 + 8))</f>
        <v>#REF!</v>
      </c>
      <c r="C360" s="154" t="e">
        <f t="shared" ref="C360:C391" ca="1" si="21">INDIRECT(CONCATENATE($C$505,$D$505,"!$C",$A360 + 8))</f>
        <v>#REF!</v>
      </c>
      <c r="D360" s="136"/>
      <c r="E360" s="137"/>
      <c r="F360" s="137" t="e">
        <f t="shared" ref="F360:F391" ca="1" si="22">INDIRECT(CONCATENATE($C$505,$D$505,"!$Z",$A360 + 8))</f>
        <v>#REF!</v>
      </c>
      <c r="G360" s="135"/>
      <c r="H360" s="135"/>
      <c r="I360" s="135" t="e">
        <f t="shared" ref="I360:I392" ca="1" si="23">INDIRECT(CONCATENATE($C$505,$D$505,"!$AD",$A360 + 8))</f>
        <v>#REF!</v>
      </c>
      <c r="J360" s="138"/>
      <c r="K360" s="138"/>
      <c r="L360" s="138" t="e">
        <f t="shared" ref="L360:L391" ca="1" si="24">INDIRECT(CONCATENATE($C$505,$D$505,"!$V",$A360 + 8))</f>
        <v>#REF!</v>
      </c>
      <c r="M360" s="139" t="e">
        <f t="shared" ca="1" si="17"/>
        <v>#REF!</v>
      </c>
      <c r="N360" s="179" t="e">
        <f t="shared" ca="1" si="18"/>
        <v>#REF!</v>
      </c>
      <c r="O360" s="141" t="e">
        <f t="shared" ca="1" si="19"/>
        <v>#REF!</v>
      </c>
      <c r="P360" s="146"/>
    </row>
    <row r="361" spans="1:16" s="6" customFormat="1" hidden="1" x14ac:dyDescent="0.25">
      <c r="A361" s="132">
        <v>355</v>
      </c>
      <c r="B361" s="154" t="e">
        <f t="shared" ca="1" si="20"/>
        <v>#REF!</v>
      </c>
      <c r="C361" s="154" t="e">
        <f t="shared" ca="1" si="21"/>
        <v>#REF!</v>
      </c>
      <c r="D361" s="136"/>
      <c r="E361" s="137"/>
      <c r="F361" s="137" t="e">
        <f t="shared" ca="1" si="22"/>
        <v>#REF!</v>
      </c>
      <c r="G361" s="135"/>
      <c r="H361" s="135"/>
      <c r="I361" s="135" t="e">
        <f t="shared" ca="1" si="23"/>
        <v>#REF!</v>
      </c>
      <c r="J361" s="138"/>
      <c r="K361" s="138"/>
      <c r="L361" s="138" t="e">
        <f t="shared" ca="1" si="24"/>
        <v>#REF!</v>
      </c>
      <c r="M361" s="139" t="e">
        <f t="shared" ca="1" si="17"/>
        <v>#REF!</v>
      </c>
      <c r="N361" s="179" t="e">
        <f t="shared" ca="1" si="18"/>
        <v>#REF!</v>
      </c>
      <c r="O361" s="141" t="e">
        <f t="shared" ca="1" si="19"/>
        <v>#REF!</v>
      </c>
      <c r="P361" s="146"/>
    </row>
    <row r="362" spans="1:16" s="6" customFormat="1" hidden="1" x14ac:dyDescent="0.25">
      <c r="A362" s="132">
        <v>356</v>
      </c>
      <c r="B362" s="154" t="e">
        <f t="shared" ca="1" si="20"/>
        <v>#REF!</v>
      </c>
      <c r="C362" s="154" t="e">
        <f t="shared" ca="1" si="21"/>
        <v>#REF!</v>
      </c>
      <c r="D362" s="136"/>
      <c r="E362" s="137"/>
      <c r="F362" s="137" t="e">
        <f t="shared" ca="1" si="22"/>
        <v>#REF!</v>
      </c>
      <c r="G362" s="135"/>
      <c r="H362" s="135"/>
      <c r="I362" s="135" t="e">
        <f t="shared" ca="1" si="23"/>
        <v>#REF!</v>
      </c>
      <c r="J362" s="138"/>
      <c r="K362" s="138"/>
      <c r="L362" s="138" t="e">
        <f t="shared" ca="1" si="24"/>
        <v>#REF!</v>
      </c>
      <c r="M362" s="139" t="e">
        <f t="shared" ca="1" si="17"/>
        <v>#REF!</v>
      </c>
      <c r="N362" s="179" t="e">
        <f t="shared" ca="1" si="18"/>
        <v>#REF!</v>
      </c>
      <c r="O362" s="141" t="e">
        <f t="shared" ca="1" si="19"/>
        <v>#REF!</v>
      </c>
      <c r="P362" s="146"/>
    </row>
    <row r="363" spans="1:16" s="6" customFormat="1" hidden="1" x14ac:dyDescent="0.25">
      <c r="A363" s="132">
        <v>357</v>
      </c>
      <c r="B363" s="154" t="e">
        <f t="shared" ca="1" si="20"/>
        <v>#REF!</v>
      </c>
      <c r="C363" s="154" t="e">
        <f t="shared" ca="1" si="21"/>
        <v>#REF!</v>
      </c>
      <c r="D363" s="136"/>
      <c r="E363" s="137"/>
      <c r="F363" s="137" t="e">
        <f t="shared" ca="1" si="22"/>
        <v>#REF!</v>
      </c>
      <c r="G363" s="135"/>
      <c r="H363" s="135"/>
      <c r="I363" s="135" t="e">
        <f t="shared" ca="1" si="23"/>
        <v>#REF!</v>
      </c>
      <c r="J363" s="138"/>
      <c r="K363" s="138"/>
      <c r="L363" s="138" t="e">
        <f t="shared" ca="1" si="24"/>
        <v>#REF!</v>
      </c>
      <c r="M363" s="139" t="e">
        <f t="shared" ca="1" si="17"/>
        <v>#REF!</v>
      </c>
      <c r="N363" s="179" t="e">
        <f t="shared" ca="1" si="18"/>
        <v>#REF!</v>
      </c>
      <c r="O363" s="141" t="e">
        <f t="shared" ca="1" si="19"/>
        <v>#REF!</v>
      </c>
      <c r="P363" s="146"/>
    </row>
    <row r="364" spans="1:16" s="6" customFormat="1" hidden="1" x14ac:dyDescent="0.25">
      <c r="A364" s="132">
        <v>358</v>
      </c>
      <c r="B364" s="154" t="e">
        <f t="shared" ca="1" si="20"/>
        <v>#REF!</v>
      </c>
      <c r="C364" s="154" t="e">
        <f t="shared" ca="1" si="21"/>
        <v>#REF!</v>
      </c>
      <c r="D364" s="136"/>
      <c r="E364" s="137"/>
      <c r="F364" s="137" t="e">
        <f t="shared" ca="1" si="22"/>
        <v>#REF!</v>
      </c>
      <c r="G364" s="135"/>
      <c r="H364" s="135"/>
      <c r="I364" s="135" t="e">
        <f t="shared" ca="1" si="23"/>
        <v>#REF!</v>
      </c>
      <c r="J364" s="138"/>
      <c r="K364" s="138"/>
      <c r="L364" s="138" t="e">
        <f t="shared" ca="1" si="24"/>
        <v>#REF!</v>
      </c>
      <c r="M364" s="139" t="e">
        <f t="shared" ca="1" si="17"/>
        <v>#REF!</v>
      </c>
      <c r="N364" s="179" t="e">
        <f t="shared" ca="1" si="18"/>
        <v>#REF!</v>
      </c>
      <c r="O364" s="141" t="e">
        <f t="shared" ca="1" si="19"/>
        <v>#REF!</v>
      </c>
      <c r="P364" s="146"/>
    </row>
    <row r="365" spans="1:16" s="6" customFormat="1" hidden="1" x14ac:dyDescent="0.25">
      <c r="A365" s="132">
        <v>359</v>
      </c>
      <c r="B365" s="154" t="e">
        <f t="shared" ca="1" si="20"/>
        <v>#REF!</v>
      </c>
      <c r="C365" s="154" t="e">
        <f t="shared" ca="1" si="21"/>
        <v>#REF!</v>
      </c>
      <c r="D365" s="136"/>
      <c r="E365" s="137"/>
      <c r="F365" s="137" t="e">
        <f t="shared" ca="1" si="22"/>
        <v>#REF!</v>
      </c>
      <c r="G365" s="135"/>
      <c r="H365" s="135"/>
      <c r="I365" s="135" t="e">
        <f t="shared" ca="1" si="23"/>
        <v>#REF!</v>
      </c>
      <c r="J365" s="138"/>
      <c r="K365" s="138"/>
      <c r="L365" s="138" t="e">
        <f t="shared" ca="1" si="24"/>
        <v>#REF!</v>
      </c>
      <c r="M365" s="139" t="e">
        <f t="shared" ca="1" si="17"/>
        <v>#REF!</v>
      </c>
      <c r="N365" s="179" t="e">
        <f t="shared" ca="1" si="18"/>
        <v>#REF!</v>
      </c>
      <c r="O365" s="141" t="e">
        <f t="shared" ca="1" si="19"/>
        <v>#REF!</v>
      </c>
      <c r="P365" s="146"/>
    </row>
    <row r="366" spans="1:16" s="6" customFormat="1" hidden="1" x14ac:dyDescent="0.25">
      <c r="A366" s="132">
        <v>360</v>
      </c>
      <c r="B366" s="154" t="e">
        <f t="shared" ca="1" si="20"/>
        <v>#REF!</v>
      </c>
      <c r="C366" s="154" t="e">
        <f t="shared" ca="1" si="21"/>
        <v>#REF!</v>
      </c>
      <c r="D366" s="136"/>
      <c r="E366" s="137"/>
      <c r="F366" s="137" t="e">
        <f t="shared" ca="1" si="22"/>
        <v>#REF!</v>
      </c>
      <c r="G366" s="135"/>
      <c r="H366" s="135"/>
      <c r="I366" s="135" t="e">
        <f t="shared" ca="1" si="23"/>
        <v>#REF!</v>
      </c>
      <c r="J366" s="138"/>
      <c r="K366" s="138"/>
      <c r="L366" s="138" t="e">
        <f t="shared" ca="1" si="24"/>
        <v>#REF!</v>
      </c>
      <c r="M366" s="139" t="e">
        <f t="shared" ca="1" si="17"/>
        <v>#REF!</v>
      </c>
      <c r="N366" s="179" t="e">
        <f t="shared" ca="1" si="18"/>
        <v>#REF!</v>
      </c>
      <c r="O366" s="141" t="e">
        <f t="shared" ca="1" si="19"/>
        <v>#REF!</v>
      </c>
      <c r="P366" s="146"/>
    </row>
    <row r="367" spans="1:16" s="6" customFormat="1" hidden="1" x14ac:dyDescent="0.25">
      <c r="A367" s="132">
        <v>361</v>
      </c>
      <c r="B367" s="154" t="e">
        <f t="shared" ca="1" si="20"/>
        <v>#REF!</v>
      </c>
      <c r="C367" s="154" t="e">
        <f t="shared" ca="1" si="21"/>
        <v>#REF!</v>
      </c>
      <c r="D367" s="136"/>
      <c r="E367" s="137"/>
      <c r="F367" s="137" t="e">
        <f t="shared" ca="1" si="22"/>
        <v>#REF!</v>
      </c>
      <c r="G367" s="135"/>
      <c r="H367" s="135"/>
      <c r="I367" s="135" t="e">
        <f t="shared" ca="1" si="23"/>
        <v>#REF!</v>
      </c>
      <c r="J367" s="138"/>
      <c r="K367" s="138"/>
      <c r="L367" s="138" t="e">
        <f t="shared" ca="1" si="24"/>
        <v>#REF!</v>
      </c>
      <c r="M367" s="139" t="e">
        <f t="shared" ca="1" si="17"/>
        <v>#REF!</v>
      </c>
      <c r="N367" s="179" t="e">
        <f t="shared" ca="1" si="18"/>
        <v>#REF!</v>
      </c>
      <c r="O367" s="141" t="e">
        <f t="shared" ca="1" si="19"/>
        <v>#REF!</v>
      </c>
      <c r="P367" s="146"/>
    </row>
    <row r="368" spans="1:16" s="6" customFormat="1" hidden="1" x14ac:dyDescent="0.25">
      <c r="A368" s="132">
        <v>362</v>
      </c>
      <c r="B368" s="154" t="e">
        <f t="shared" ca="1" si="20"/>
        <v>#REF!</v>
      </c>
      <c r="C368" s="154" t="e">
        <f t="shared" ca="1" si="21"/>
        <v>#REF!</v>
      </c>
      <c r="D368" s="136"/>
      <c r="E368" s="137"/>
      <c r="F368" s="137" t="e">
        <f t="shared" ca="1" si="22"/>
        <v>#REF!</v>
      </c>
      <c r="G368" s="135"/>
      <c r="H368" s="135"/>
      <c r="I368" s="135" t="e">
        <f t="shared" ca="1" si="23"/>
        <v>#REF!</v>
      </c>
      <c r="J368" s="138"/>
      <c r="K368" s="138"/>
      <c r="L368" s="138" t="e">
        <f t="shared" ca="1" si="24"/>
        <v>#REF!</v>
      </c>
      <c r="M368" s="139" t="e">
        <f t="shared" ca="1" si="17"/>
        <v>#REF!</v>
      </c>
      <c r="N368" s="179" t="e">
        <f t="shared" ca="1" si="18"/>
        <v>#REF!</v>
      </c>
      <c r="O368" s="141" t="e">
        <f t="shared" ca="1" si="19"/>
        <v>#REF!</v>
      </c>
      <c r="P368" s="146"/>
    </row>
    <row r="369" spans="1:16" s="6" customFormat="1" hidden="1" x14ac:dyDescent="0.25">
      <c r="A369" s="132">
        <v>363</v>
      </c>
      <c r="B369" s="154" t="e">
        <f t="shared" ca="1" si="20"/>
        <v>#REF!</v>
      </c>
      <c r="C369" s="154" t="e">
        <f t="shared" ca="1" si="21"/>
        <v>#REF!</v>
      </c>
      <c r="D369" s="136"/>
      <c r="E369" s="137"/>
      <c r="F369" s="137" t="e">
        <f t="shared" ca="1" si="22"/>
        <v>#REF!</v>
      </c>
      <c r="G369" s="135"/>
      <c r="H369" s="135"/>
      <c r="I369" s="135" t="e">
        <f t="shared" ca="1" si="23"/>
        <v>#REF!</v>
      </c>
      <c r="J369" s="138"/>
      <c r="K369" s="138"/>
      <c r="L369" s="138" t="e">
        <f t="shared" ca="1" si="24"/>
        <v>#REF!</v>
      </c>
      <c r="M369" s="139" t="e">
        <f t="shared" ca="1" si="17"/>
        <v>#REF!</v>
      </c>
      <c r="N369" s="179" t="e">
        <f t="shared" ca="1" si="18"/>
        <v>#REF!</v>
      </c>
      <c r="O369" s="141" t="e">
        <f t="shared" ca="1" si="19"/>
        <v>#REF!</v>
      </c>
      <c r="P369" s="146"/>
    </row>
    <row r="370" spans="1:16" s="6" customFormat="1" hidden="1" x14ac:dyDescent="0.25">
      <c r="A370" s="132">
        <v>364</v>
      </c>
      <c r="B370" s="154" t="e">
        <f t="shared" ca="1" si="20"/>
        <v>#REF!</v>
      </c>
      <c r="C370" s="154" t="e">
        <f t="shared" ca="1" si="21"/>
        <v>#REF!</v>
      </c>
      <c r="D370" s="136"/>
      <c r="E370" s="137"/>
      <c r="F370" s="137" t="e">
        <f t="shared" ca="1" si="22"/>
        <v>#REF!</v>
      </c>
      <c r="G370" s="135"/>
      <c r="H370" s="135"/>
      <c r="I370" s="135" t="e">
        <f t="shared" ca="1" si="23"/>
        <v>#REF!</v>
      </c>
      <c r="J370" s="138"/>
      <c r="K370" s="138"/>
      <c r="L370" s="138" t="e">
        <f t="shared" ca="1" si="24"/>
        <v>#REF!</v>
      </c>
      <c r="M370" s="139" t="e">
        <f t="shared" ca="1" si="17"/>
        <v>#REF!</v>
      </c>
      <c r="N370" s="179" t="e">
        <f t="shared" ca="1" si="18"/>
        <v>#REF!</v>
      </c>
      <c r="O370" s="141" t="e">
        <f t="shared" ca="1" si="19"/>
        <v>#REF!</v>
      </c>
      <c r="P370" s="146"/>
    </row>
    <row r="371" spans="1:16" s="6" customFormat="1" hidden="1" x14ac:dyDescent="0.25">
      <c r="A371" s="132">
        <v>365</v>
      </c>
      <c r="B371" s="154" t="e">
        <f t="shared" ca="1" si="20"/>
        <v>#REF!</v>
      </c>
      <c r="C371" s="154" t="e">
        <f t="shared" ca="1" si="21"/>
        <v>#REF!</v>
      </c>
      <c r="D371" s="136"/>
      <c r="E371" s="137"/>
      <c r="F371" s="137" t="e">
        <f t="shared" ca="1" si="22"/>
        <v>#REF!</v>
      </c>
      <c r="G371" s="135"/>
      <c r="H371" s="135"/>
      <c r="I371" s="135" t="e">
        <f t="shared" ca="1" si="23"/>
        <v>#REF!</v>
      </c>
      <c r="J371" s="138"/>
      <c r="K371" s="138"/>
      <c r="L371" s="138" t="e">
        <f t="shared" ca="1" si="24"/>
        <v>#REF!</v>
      </c>
      <c r="M371" s="139" t="e">
        <f t="shared" ca="1" si="17"/>
        <v>#REF!</v>
      </c>
      <c r="N371" s="179" t="e">
        <f t="shared" ca="1" si="18"/>
        <v>#REF!</v>
      </c>
      <c r="O371" s="141" t="e">
        <f t="shared" ca="1" si="19"/>
        <v>#REF!</v>
      </c>
      <c r="P371" s="146"/>
    </row>
    <row r="372" spans="1:16" s="6" customFormat="1" hidden="1" x14ac:dyDescent="0.25">
      <c r="A372" s="132">
        <v>366</v>
      </c>
      <c r="B372" s="154" t="e">
        <f t="shared" ca="1" si="20"/>
        <v>#REF!</v>
      </c>
      <c r="C372" s="154" t="e">
        <f t="shared" ca="1" si="21"/>
        <v>#REF!</v>
      </c>
      <c r="D372" s="136"/>
      <c r="E372" s="137"/>
      <c r="F372" s="137" t="e">
        <f t="shared" ca="1" si="22"/>
        <v>#REF!</v>
      </c>
      <c r="G372" s="135"/>
      <c r="H372" s="135"/>
      <c r="I372" s="135" t="e">
        <f t="shared" ca="1" si="23"/>
        <v>#REF!</v>
      </c>
      <c r="J372" s="138"/>
      <c r="K372" s="138"/>
      <c r="L372" s="138" t="e">
        <f t="shared" ca="1" si="24"/>
        <v>#REF!</v>
      </c>
      <c r="M372" s="139" t="e">
        <f t="shared" ca="1" si="17"/>
        <v>#REF!</v>
      </c>
      <c r="N372" s="179" t="e">
        <f t="shared" ca="1" si="18"/>
        <v>#REF!</v>
      </c>
      <c r="O372" s="141" t="e">
        <f t="shared" ca="1" si="19"/>
        <v>#REF!</v>
      </c>
      <c r="P372" s="146"/>
    </row>
    <row r="373" spans="1:16" s="6" customFormat="1" hidden="1" x14ac:dyDescent="0.25">
      <c r="A373" s="132">
        <v>367</v>
      </c>
      <c r="B373" s="154" t="e">
        <f t="shared" ca="1" si="20"/>
        <v>#REF!</v>
      </c>
      <c r="C373" s="154" t="e">
        <f t="shared" ca="1" si="21"/>
        <v>#REF!</v>
      </c>
      <c r="D373" s="136"/>
      <c r="E373" s="137"/>
      <c r="F373" s="137" t="e">
        <f t="shared" ca="1" si="22"/>
        <v>#REF!</v>
      </c>
      <c r="G373" s="135"/>
      <c r="H373" s="135"/>
      <c r="I373" s="135" t="e">
        <f t="shared" ca="1" si="23"/>
        <v>#REF!</v>
      </c>
      <c r="J373" s="138"/>
      <c r="K373" s="138"/>
      <c r="L373" s="138" t="e">
        <f t="shared" ca="1" si="24"/>
        <v>#REF!</v>
      </c>
      <c r="M373" s="139" t="e">
        <f t="shared" ca="1" si="17"/>
        <v>#REF!</v>
      </c>
      <c r="N373" s="179" t="e">
        <f t="shared" ca="1" si="18"/>
        <v>#REF!</v>
      </c>
      <c r="O373" s="141" t="e">
        <f t="shared" ca="1" si="19"/>
        <v>#REF!</v>
      </c>
      <c r="P373" s="146"/>
    </row>
    <row r="374" spans="1:16" s="6" customFormat="1" hidden="1" x14ac:dyDescent="0.25">
      <c r="A374" s="132">
        <v>368</v>
      </c>
      <c r="B374" s="154" t="e">
        <f t="shared" ca="1" si="20"/>
        <v>#REF!</v>
      </c>
      <c r="C374" s="154" t="e">
        <f t="shared" ca="1" si="21"/>
        <v>#REF!</v>
      </c>
      <c r="D374" s="136"/>
      <c r="E374" s="137"/>
      <c r="F374" s="137" t="e">
        <f t="shared" ca="1" si="22"/>
        <v>#REF!</v>
      </c>
      <c r="G374" s="135"/>
      <c r="H374" s="135"/>
      <c r="I374" s="135" t="e">
        <f t="shared" ca="1" si="23"/>
        <v>#REF!</v>
      </c>
      <c r="J374" s="138"/>
      <c r="K374" s="138"/>
      <c r="L374" s="138" t="e">
        <f t="shared" ca="1" si="24"/>
        <v>#REF!</v>
      </c>
      <c r="M374" s="139" t="e">
        <f t="shared" ca="1" si="17"/>
        <v>#REF!</v>
      </c>
      <c r="N374" s="179" t="e">
        <f t="shared" ca="1" si="18"/>
        <v>#REF!</v>
      </c>
      <c r="O374" s="141" t="e">
        <f t="shared" ca="1" si="19"/>
        <v>#REF!</v>
      </c>
      <c r="P374" s="146"/>
    </row>
    <row r="375" spans="1:16" s="6" customFormat="1" hidden="1" x14ac:dyDescent="0.25">
      <c r="A375" s="132">
        <v>369</v>
      </c>
      <c r="B375" s="154" t="e">
        <f t="shared" ca="1" si="20"/>
        <v>#REF!</v>
      </c>
      <c r="C375" s="154" t="e">
        <f t="shared" ca="1" si="21"/>
        <v>#REF!</v>
      </c>
      <c r="D375" s="136"/>
      <c r="E375" s="137"/>
      <c r="F375" s="137" t="e">
        <f t="shared" ca="1" si="22"/>
        <v>#REF!</v>
      </c>
      <c r="G375" s="135"/>
      <c r="H375" s="135"/>
      <c r="I375" s="135" t="e">
        <f t="shared" ca="1" si="23"/>
        <v>#REF!</v>
      </c>
      <c r="J375" s="138"/>
      <c r="K375" s="138"/>
      <c r="L375" s="138" t="e">
        <f t="shared" ca="1" si="24"/>
        <v>#REF!</v>
      </c>
      <c r="M375" s="139" t="e">
        <f t="shared" ca="1" si="17"/>
        <v>#REF!</v>
      </c>
      <c r="N375" s="179" t="e">
        <f t="shared" ca="1" si="18"/>
        <v>#REF!</v>
      </c>
      <c r="O375" s="141" t="e">
        <f t="shared" ca="1" si="19"/>
        <v>#REF!</v>
      </c>
      <c r="P375" s="146"/>
    </row>
    <row r="376" spans="1:16" s="6" customFormat="1" hidden="1" x14ac:dyDescent="0.25">
      <c r="A376" s="132">
        <v>370</v>
      </c>
      <c r="B376" s="154" t="e">
        <f t="shared" ca="1" si="20"/>
        <v>#REF!</v>
      </c>
      <c r="C376" s="154" t="e">
        <f t="shared" ca="1" si="21"/>
        <v>#REF!</v>
      </c>
      <c r="D376" s="136"/>
      <c r="E376" s="137"/>
      <c r="F376" s="137" t="e">
        <f t="shared" ca="1" si="22"/>
        <v>#REF!</v>
      </c>
      <c r="G376" s="135"/>
      <c r="H376" s="135"/>
      <c r="I376" s="135" t="e">
        <f t="shared" ca="1" si="23"/>
        <v>#REF!</v>
      </c>
      <c r="J376" s="138"/>
      <c r="K376" s="138"/>
      <c r="L376" s="138" t="e">
        <f t="shared" ca="1" si="24"/>
        <v>#REF!</v>
      </c>
      <c r="M376" s="139" t="e">
        <f t="shared" ca="1" si="17"/>
        <v>#REF!</v>
      </c>
      <c r="N376" s="179" t="e">
        <f t="shared" ca="1" si="18"/>
        <v>#REF!</v>
      </c>
      <c r="O376" s="141" t="e">
        <f t="shared" ca="1" si="19"/>
        <v>#REF!</v>
      </c>
      <c r="P376" s="146"/>
    </row>
    <row r="377" spans="1:16" s="6" customFormat="1" hidden="1" x14ac:dyDescent="0.25">
      <c r="A377" s="132">
        <v>371</v>
      </c>
      <c r="B377" s="154" t="e">
        <f t="shared" ca="1" si="20"/>
        <v>#REF!</v>
      </c>
      <c r="C377" s="154" t="e">
        <f t="shared" ca="1" si="21"/>
        <v>#REF!</v>
      </c>
      <c r="D377" s="136"/>
      <c r="E377" s="137"/>
      <c r="F377" s="137" t="e">
        <f t="shared" ca="1" si="22"/>
        <v>#REF!</v>
      </c>
      <c r="G377" s="135"/>
      <c r="H377" s="135"/>
      <c r="I377" s="135" t="e">
        <f t="shared" ca="1" si="23"/>
        <v>#REF!</v>
      </c>
      <c r="J377" s="138"/>
      <c r="K377" s="138"/>
      <c r="L377" s="138" t="e">
        <f t="shared" ca="1" si="24"/>
        <v>#REF!</v>
      </c>
      <c r="M377" s="139" t="e">
        <f t="shared" ca="1" si="17"/>
        <v>#REF!</v>
      </c>
      <c r="N377" s="179" t="e">
        <f t="shared" ca="1" si="18"/>
        <v>#REF!</v>
      </c>
      <c r="O377" s="141" t="e">
        <f t="shared" ca="1" si="19"/>
        <v>#REF!</v>
      </c>
      <c r="P377" s="146"/>
    </row>
    <row r="378" spans="1:16" s="6" customFormat="1" hidden="1" x14ac:dyDescent="0.25">
      <c r="A378" s="132">
        <v>372</v>
      </c>
      <c r="B378" s="154" t="e">
        <f t="shared" ca="1" si="20"/>
        <v>#REF!</v>
      </c>
      <c r="C378" s="154" t="e">
        <f t="shared" ca="1" si="21"/>
        <v>#REF!</v>
      </c>
      <c r="D378" s="136"/>
      <c r="E378" s="137"/>
      <c r="F378" s="137" t="e">
        <f t="shared" ca="1" si="22"/>
        <v>#REF!</v>
      </c>
      <c r="G378" s="135"/>
      <c r="H378" s="135"/>
      <c r="I378" s="135" t="e">
        <f t="shared" ca="1" si="23"/>
        <v>#REF!</v>
      </c>
      <c r="J378" s="138"/>
      <c r="K378" s="138"/>
      <c r="L378" s="138" t="e">
        <f t="shared" ca="1" si="24"/>
        <v>#REF!</v>
      </c>
      <c r="M378" s="139" t="e">
        <f t="shared" ca="1" si="17"/>
        <v>#REF!</v>
      </c>
      <c r="N378" s="179" t="e">
        <f t="shared" ca="1" si="18"/>
        <v>#REF!</v>
      </c>
      <c r="O378" s="141" t="e">
        <f t="shared" ca="1" si="19"/>
        <v>#REF!</v>
      </c>
      <c r="P378" s="146"/>
    </row>
    <row r="379" spans="1:16" s="6" customFormat="1" hidden="1" x14ac:dyDescent="0.25">
      <c r="A379" s="132">
        <v>373</v>
      </c>
      <c r="B379" s="154" t="e">
        <f t="shared" ca="1" si="20"/>
        <v>#REF!</v>
      </c>
      <c r="C379" s="154" t="e">
        <f t="shared" ca="1" si="21"/>
        <v>#REF!</v>
      </c>
      <c r="D379" s="136"/>
      <c r="E379" s="137"/>
      <c r="F379" s="137" t="e">
        <f t="shared" ca="1" si="22"/>
        <v>#REF!</v>
      </c>
      <c r="G379" s="135"/>
      <c r="H379" s="135"/>
      <c r="I379" s="135" t="e">
        <f t="shared" ca="1" si="23"/>
        <v>#REF!</v>
      </c>
      <c r="J379" s="138"/>
      <c r="K379" s="138"/>
      <c r="L379" s="138" t="e">
        <f t="shared" ca="1" si="24"/>
        <v>#REF!</v>
      </c>
      <c r="M379" s="139" t="e">
        <f t="shared" ca="1" si="17"/>
        <v>#REF!</v>
      </c>
      <c r="N379" s="179" t="e">
        <f t="shared" ca="1" si="18"/>
        <v>#REF!</v>
      </c>
      <c r="O379" s="141" t="e">
        <f t="shared" ca="1" si="19"/>
        <v>#REF!</v>
      </c>
      <c r="P379" s="146"/>
    </row>
    <row r="380" spans="1:16" s="6" customFormat="1" hidden="1" x14ac:dyDescent="0.25">
      <c r="A380" s="132">
        <v>374</v>
      </c>
      <c r="B380" s="154" t="e">
        <f t="shared" ca="1" si="20"/>
        <v>#REF!</v>
      </c>
      <c r="C380" s="154" t="e">
        <f t="shared" ca="1" si="21"/>
        <v>#REF!</v>
      </c>
      <c r="D380" s="136"/>
      <c r="E380" s="137"/>
      <c r="F380" s="137" t="e">
        <f t="shared" ca="1" si="22"/>
        <v>#REF!</v>
      </c>
      <c r="G380" s="135"/>
      <c r="H380" s="135"/>
      <c r="I380" s="135" t="e">
        <f t="shared" ca="1" si="23"/>
        <v>#REF!</v>
      </c>
      <c r="J380" s="138"/>
      <c r="K380" s="138"/>
      <c r="L380" s="138" t="e">
        <f t="shared" ca="1" si="24"/>
        <v>#REF!</v>
      </c>
      <c r="M380" s="139" t="e">
        <f t="shared" ca="1" si="17"/>
        <v>#REF!</v>
      </c>
      <c r="N380" s="179" t="e">
        <f t="shared" ca="1" si="18"/>
        <v>#REF!</v>
      </c>
      <c r="O380" s="141" t="e">
        <f t="shared" ca="1" si="19"/>
        <v>#REF!</v>
      </c>
      <c r="P380" s="146"/>
    </row>
    <row r="381" spans="1:16" s="6" customFormat="1" hidden="1" x14ac:dyDescent="0.25">
      <c r="A381" s="132">
        <v>375</v>
      </c>
      <c r="B381" s="154" t="e">
        <f t="shared" ca="1" si="20"/>
        <v>#REF!</v>
      </c>
      <c r="C381" s="154" t="e">
        <f t="shared" ca="1" si="21"/>
        <v>#REF!</v>
      </c>
      <c r="D381" s="136"/>
      <c r="E381" s="137"/>
      <c r="F381" s="137" t="e">
        <f t="shared" ca="1" si="22"/>
        <v>#REF!</v>
      </c>
      <c r="G381" s="135"/>
      <c r="H381" s="135"/>
      <c r="I381" s="135" t="e">
        <f t="shared" ca="1" si="23"/>
        <v>#REF!</v>
      </c>
      <c r="J381" s="138"/>
      <c r="K381" s="138"/>
      <c r="L381" s="138" t="e">
        <f t="shared" ca="1" si="24"/>
        <v>#REF!</v>
      </c>
      <c r="M381" s="139" t="e">
        <f t="shared" ca="1" si="17"/>
        <v>#REF!</v>
      </c>
      <c r="N381" s="179" t="e">
        <f t="shared" ca="1" si="18"/>
        <v>#REF!</v>
      </c>
      <c r="O381" s="141" t="e">
        <f t="shared" ca="1" si="19"/>
        <v>#REF!</v>
      </c>
      <c r="P381" s="146"/>
    </row>
    <row r="382" spans="1:16" s="6" customFormat="1" hidden="1" x14ac:dyDescent="0.25">
      <c r="A382" s="132">
        <v>376</v>
      </c>
      <c r="B382" s="154" t="e">
        <f t="shared" ca="1" si="20"/>
        <v>#REF!</v>
      </c>
      <c r="C382" s="154" t="e">
        <f t="shared" ca="1" si="21"/>
        <v>#REF!</v>
      </c>
      <c r="D382" s="136"/>
      <c r="E382" s="137"/>
      <c r="F382" s="137" t="e">
        <f t="shared" ca="1" si="22"/>
        <v>#REF!</v>
      </c>
      <c r="G382" s="135"/>
      <c r="H382" s="135"/>
      <c r="I382" s="135" t="e">
        <f t="shared" ca="1" si="23"/>
        <v>#REF!</v>
      </c>
      <c r="J382" s="138"/>
      <c r="K382" s="138"/>
      <c r="L382" s="138" t="e">
        <f t="shared" ca="1" si="24"/>
        <v>#REF!</v>
      </c>
      <c r="M382" s="139" t="e">
        <f t="shared" ca="1" si="17"/>
        <v>#REF!</v>
      </c>
      <c r="N382" s="179" t="e">
        <f t="shared" ca="1" si="18"/>
        <v>#REF!</v>
      </c>
      <c r="O382" s="141" t="e">
        <f t="shared" ca="1" si="19"/>
        <v>#REF!</v>
      </c>
      <c r="P382" s="146"/>
    </row>
    <row r="383" spans="1:16" s="6" customFormat="1" hidden="1" x14ac:dyDescent="0.25">
      <c r="A383" s="132">
        <v>377</v>
      </c>
      <c r="B383" s="154" t="e">
        <f t="shared" ca="1" si="20"/>
        <v>#REF!</v>
      </c>
      <c r="C383" s="154" t="e">
        <f t="shared" ca="1" si="21"/>
        <v>#REF!</v>
      </c>
      <c r="D383" s="136"/>
      <c r="E383" s="137"/>
      <c r="F383" s="137" t="e">
        <f t="shared" ca="1" si="22"/>
        <v>#REF!</v>
      </c>
      <c r="G383" s="135"/>
      <c r="H383" s="135"/>
      <c r="I383" s="135" t="e">
        <f t="shared" ca="1" si="23"/>
        <v>#REF!</v>
      </c>
      <c r="J383" s="138"/>
      <c r="K383" s="138"/>
      <c r="L383" s="138" t="e">
        <f t="shared" ca="1" si="24"/>
        <v>#REF!</v>
      </c>
      <c r="M383" s="139" t="e">
        <f t="shared" ca="1" si="17"/>
        <v>#REF!</v>
      </c>
      <c r="N383" s="179" t="e">
        <f t="shared" ca="1" si="18"/>
        <v>#REF!</v>
      </c>
      <c r="O383" s="141" t="e">
        <f t="shared" ca="1" si="19"/>
        <v>#REF!</v>
      </c>
      <c r="P383" s="146"/>
    </row>
    <row r="384" spans="1:16" s="6" customFormat="1" hidden="1" x14ac:dyDescent="0.25">
      <c r="A384" s="132">
        <v>378</v>
      </c>
      <c r="B384" s="154" t="e">
        <f t="shared" ca="1" si="20"/>
        <v>#REF!</v>
      </c>
      <c r="C384" s="154" t="e">
        <f t="shared" ca="1" si="21"/>
        <v>#REF!</v>
      </c>
      <c r="D384" s="136"/>
      <c r="E384" s="137"/>
      <c r="F384" s="137" t="e">
        <f t="shared" ca="1" si="22"/>
        <v>#REF!</v>
      </c>
      <c r="G384" s="135"/>
      <c r="H384" s="135"/>
      <c r="I384" s="135" t="e">
        <f t="shared" ca="1" si="23"/>
        <v>#REF!</v>
      </c>
      <c r="J384" s="138"/>
      <c r="K384" s="138"/>
      <c r="L384" s="138" t="e">
        <f t="shared" ca="1" si="24"/>
        <v>#REF!</v>
      </c>
      <c r="M384" s="139" t="e">
        <f t="shared" ca="1" si="17"/>
        <v>#REF!</v>
      </c>
      <c r="N384" s="179" t="e">
        <f t="shared" ca="1" si="18"/>
        <v>#REF!</v>
      </c>
      <c r="O384" s="141" t="e">
        <f t="shared" ca="1" si="19"/>
        <v>#REF!</v>
      </c>
      <c r="P384" s="146"/>
    </row>
    <row r="385" spans="1:16" s="6" customFormat="1" hidden="1" x14ac:dyDescent="0.25">
      <c r="A385" s="132">
        <v>379</v>
      </c>
      <c r="B385" s="154" t="e">
        <f t="shared" ca="1" si="20"/>
        <v>#REF!</v>
      </c>
      <c r="C385" s="154" t="e">
        <f t="shared" ca="1" si="21"/>
        <v>#REF!</v>
      </c>
      <c r="D385" s="136"/>
      <c r="E385" s="137"/>
      <c r="F385" s="137" t="e">
        <f t="shared" ca="1" si="22"/>
        <v>#REF!</v>
      </c>
      <c r="G385" s="135"/>
      <c r="H385" s="135"/>
      <c r="I385" s="135" t="e">
        <f t="shared" ca="1" si="23"/>
        <v>#REF!</v>
      </c>
      <c r="J385" s="138"/>
      <c r="K385" s="138"/>
      <c r="L385" s="138" t="e">
        <f t="shared" ca="1" si="24"/>
        <v>#REF!</v>
      </c>
      <c r="M385" s="139" t="e">
        <f t="shared" ca="1" si="17"/>
        <v>#REF!</v>
      </c>
      <c r="N385" s="179" t="e">
        <f t="shared" ca="1" si="18"/>
        <v>#REF!</v>
      </c>
      <c r="O385" s="141" t="e">
        <f t="shared" ca="1" si="19"/>
        <v>#REF!</v>
      </c>
      <c r="P385" s="146"/>
    </row>
    <row r="386" spans="1:16" s="6" customFormat="1" hidden="1" x14ac:dyDescent="0.25">
      <c r="A386" s="132">
        <v>380</v>
      </c>
      <c r="B386" s="154" t="e">
        <f t="shared" ca="1" si="20"/>
        <v>#REF!</v>
      </c>
      <c r="C386" s="154" t="e">
        <f t="shared" ca="1" si="21"/>
        <v>#REF!</v>
      </c>
      <c r="D386" s="136"/>
      <c r="E386" s="137"/>
      <c r="F386" s="137" t="e">
        <f t="shared" ca="1" si="22"/>
        <v>#REF!</v>
      </c>
      <c r="G386" s="135"/>
      <c r="H386" s="135"/>
      <c r="I386" s="135" t="e">
        <f t="shared" ca="1" si="23"/>
        <v>#REF!</v>
      </c>
      <c r="J386" s="138"/>
      <c r="K386" s="138"/>
      <c r="L386" s="138" t="e">
        <f t="shared" ca="1" si="24"/>
        <v>#REF!</v>
      </c>
      <c r="M386" s="139" t="e">
        <f t="shared" ca="1" si="17"/>
        <v>#REF!</v>
      </c>
      <c r="N386" s="179" t="e">
        <f t="shared" ca="1" si="18"/>
        <v>#REF!</v>
      </c>
      <c r="O386" s="141" t="e">
        <f t="shared" ca="1" si="19"/>
        <v>#REF!</v>
      </c>
      <c r="P386" s="146"/>
    </row>
    <row r="387" spans="1:16" s="6" customFormat="1" hidden="1" x14ac:dyDescent="0.25">
      <c r="A387" s="132">
        <v>381</v>
      </c>
      <c r="B387" s="154" t="e">
        <f t="shared" ca="1" si="20"/>
        <v>#REF!</v>
      </c>
      <c r="C387" s="154" t="e">
        <f t="shared" ca="1" si="21"/>
        <v>#REF!</v>
      </c>
      <c r="D387" s="136"/>
      <c r="E387" s="137"/>
      <c r="F387" s="137" t="e">
        <f t="shared" ca="1" si="22"/>
        <v>#REF!</v>
      </c>
      <c r="G387" s="135"/>
      <c r="H387" s="135"/>
      <c r="I387" s="135" t="e">
        <f t="shared" ca="1" si="23"/>
        <v>#REF!</v>
      </c>
      <c r="J387" s="138"/>
      <c r="K387" s="138"/>
      <c r="L387" s="138" t="e">
        <f t="shared" ca="1" si="24"/>
        <v>#REF!</v>
      </c>
      <c r="M387" s="139" t="e">
        <f t="shared" ca="1" si="17"/>
        <v>#REF!</v>
      </c>
      <c r="N387" s="179" t="e">
        <f t="shared" ca="1" si="18"/>
        <v>#REF!</v>
      </c>
      <c r="O387" s="141" t="e">
        <f t="shared" ca="1" si="19"/>
        <v>#REF!</v>
      </c>
      <c r="P387" s="146"/>
    </row>
    <row r="388" spans="1:16" s="6" customFormat="1" hidden="1" x14ac:dyDescent="0.25">
      <c r="A388" s="132">
        <v>382</v>
      </c>
      <c r="B388" s="154" t="e">
        <f t="shared" ca="1" si="20"/>
        <v>#REF!</v>
      </c>
      <c r="C388" s="154" t="e">
        <f t="shared" ca="1" si="21"/>
        <v>#REF!</v>
      </c>
      <c r="D388" s="136"/>
      <c r="E388" s="137"/>
      <c r="F388" s="137" t="e">
        <f t="shared" ca="1" si="22"/>
        <v>#REF!</v>
      </c>
      <c r="G388" s="135"/>
      <c r="H388" s="135"/>
      <c r="I388" s="135" t="e">
        <f t="shared" ca="1" si="23"/>
        <v>#REF!</v>
      </c>
      <c r="J388" s="138"/>
      <c r="K388" s="138"/>
      <c r="L388" s="138" t="e">
        <f t="shared" ca="1" si="24"/>
        <v>#REF!</v>
      </c>
      <c r="M388" s="139" t="e">
        <f t="shared" ca="1" si="17"/>
        <v>#REF!</v>
      </c>
      <c r="N388" s="179" t="e">
        <f t="shared" ca="1" si="18"/>
        <v>#REF!</v>
      </c>
      <c r="O388" s="141" t="e">
        <f t="shared" ca="1" si="19"/>
        <v>#REF!</v>
      </c>
      <c r="P388" s="146"/>
    </row>
    <row r="389" spans="1:16" s="6" customFormat="1" hidden="1" x14ac:dyDescent="0.25">
      <c r="A389" s="132">
        <v>383</v>
      </c>
      <c r="B389" s="154" t="e">
        <f t="shared" ca="1" si="20"/>
        <v>#REF!</v>
      </c>
      <c r="C389" s="154" t="e">
        <f t="shared" ca="1" si="21"/>
        <v>#REF!</v>
      </c>
      <c r="D389" s="136"/>
      <c r="E389" s="137"/>
      <c r="F389" s="137" t="e">
        <f t="shared" ca="1" si="22"/>
        <v>#REF!</v>
      </c>
      <c r="G389" s="135"/>
      <c r="H389" s="135"/>
      <c r="I389" s="135" t="e">
        <f t="shared" ca="1" si="23"/>
        <v>#REF!</v>
      </c>
      <c r="J389" s="138"/>
      <c r="K389" s="138"/>
      <c r="L389" s="138" t="e">
        <f t="shared" ca="1" si="24"/>
        <v>#REF!</v>
      </c>
      <c r="M389" s="139" t="e">
        <f t="shared" ca="1" si="17"/>
        <v>#REF!</v>
      </c>
      <c r="N389" s="179" t="e">
        <f t="shared" ca="1" si="18"/>
        <v>#REF!</v>
      </c>
      <c r="O389" s="141" t="e">
        <f t="shared" ca="1" si="19"/>
        <v>#REF!</v>
      </c>
      <c r="P389" s="146"/>
    </row>
    <row r="390" spans="1:16" s="6" customFormat="1" hidden="1" x14ac:dyDescent="0.25">
      <c r="A390" s="132">
        <v>384</v>
      </c>
      <c r="B390" s="154" t="e">
        <f t="shared" ca="1" si="20"/>
        <v>#REF!</v>
      </c>
      <c r="C390" s="154" t="e">
        <f t="shared" ca="1" si="21"/>
        <v>#REF!</v>
      </c>
      <c r="D390" s="136"/>
      <c r="E390" s="137"/>
      <c r="F390" s="137" t="e">
        <f t="shared" ca="1" si="22"/>
        <v>#REF!</v>
      </c>
      <c r="G390" s="135"/>
      <c r="H390" s="135"/>
      <c r="I390" s="135" t="e">
        <f t="shared" ca="1" si="23"/>
        <v>#REF!</v>
      </c>
      <c r="J390" s="138"/>
      <c r="K390" s="138"/>
      <c r="L390" s="138" t="e">
        <f t="shared" ca="1" si="24"/>
        <v>#REF!</v>
      </c>
      <c r="M390" s="139" t="e">
        <f t="shared" ca="1" si="17"/>
        <v>#REF!</v>
      </c>
      <c r="N390" s="179" t="e">
        <f t="shared" ca="1" si="18"/>
        <v>#REF!</v>
      </c>
      <c r="O390" s="141" t="e">
        <f t="shared" ca="1" si="19"/>
        <v>#REF!</v>
      </c>
      <c r="P390" s="146"/>
    </row>
    <row r="391" spans="1:16" s="6" customFormat="1" hidden="1" x14ac:dyDescent="0.25">
      <c r="A391" s="132">
        <v>385</v>
      </c>
      <c r="B391" s="154" t="e">
        <f t="shared" ca="1" si="20"/>
        <v>#REF!</v>
      </c>
      <c r="C391" s="154" t="e">
        <f t="shared" ca="1" si="21"/>
        <v>#REF!</v>
      </c>
      <c r="D391" s="136"/>
      <c r="E391" s="137"/>
      <c r="F391" s="137" t="e">
        <f t="shared" ca="1" si="22"/>
        <v>#REF!</v>
      </c>
      <c r="G391" s="135"/>
      <c r="H391" s="135"/>
      <c r="I391" s="135" t="e">
        <f t="shared" ca="1" si="23"/>
        <v>#REF!</v>
      </c>
      <c r="J391" s="138"/>
      <c r="K391" s="138"/>
      <c r="L391" s="138" t="e">
        <f t="shared" ca="1" si="24"/>
        <v>#REF!</v>
      </c>
      <c r="M391" s="139" t="e">
        <f t="shared" ca="1" si="17"/>
        <v>#REF!</v>
      </c>
      <c r="N391" s="179" t="e">
        <f t="shared" ca="1" si="18"/>
        <v>#REF!</v>
      </c>
      <c r="O391" s="141" t="e">
        <f t="shared" ca="1" si="19"/>
        <v>#REF!</v>
      </c>
      <c r="P391" s="146"/>
    </row>
    <row r="392" spans="1:16" s="6" customFormat="1" hidden="1" x14ac:dyDescent="0.25">
      <c r="A392" s="132">
        <v>386</v>
      </c>
      <c r="B392" s="154" t="e">
        <f t="shared" ref="B392:B455" ca="1" si="25">INDIRECT(CONCATENATE($C$505,$D$505,"!$B",$A392 + 8))</f>
        <v>#REF!</v>
      </c>
      <c r="C392" s="154" t="e">
        <f t="shared" ref="C392:C455" ca="1" si="26">INDIRECT(CONCATENATE($C$505,$D$505,"!$C",$A392 + 8))</f>
        <v>#REF!</v>
      </c>
      <c r="D392" s="136"/>
      <c r="E392" s="137"/>
      <c r="F392" s="137" t="e">
        <f t="shared" ref="F392:F455" ca="1" si="27">INDIRECT(CONCATENATE($C$505,$D$505,"!$Z",$A392 + 8))</f>
        <v>#REF!</v>
      </c>
      <c r="G392" s="135"/>
      <c r="H392" s="135"/>
      <c r="I392" s="135" t="e">
        <f t="shared" ca="1" si="23"/>
        <v>#REF!</v>
      </c>
      <c r="J392" s="138"/>
      <c r="K392" s="138"/>
      <c r="L392" s="138" t="e">
        <f t="shared" ref="L392:L455" ca="1" si="28">INDIRECT(CONCATENATE($C$505,$D$505,"!$V",$A392 + 8))</f>
        <v>#REF!</v>
      </c>
      <c r="M392" s="139" t="e">
        <f t="shared" ca="1" si="17"/>
        <v>#REF!</v>
      </c>
      <c r="N392" s="179" t="e">
        <f t="shared" ca="1" si="18"/>
        <v>#REF!</v>
      </c>
      <c r="O392" s="141" t="e">
        <f t="shared" ca="1" si="19"/>
        <v>#REF!</v>
      </c>
      <c r="P392" s="146"/>
    </row>
    <row r="393" spans="1:16" s="6" customFormat="1" hidden="1" x14ac:dyDescent="0.25">
      <c r="A393" s="132">
        <v>387</v>
      </c>
      <c r="B393" s="154" t="e">
        <f t="shared" ca="1" si="25"/>
        <v>#REF!</v>
      </c>
      <c r="C393" s="154" t="e">
        <f t="shared" ca="1" si="26"/>
        <v>#REF!</v>
      </c>
      <c r="D393" s="136"/>
      <c r="E393" s="137"/>
      <c r="F393" s="137" t="e">
        <f t="shared" ca="1" si="27"/>
        <v>#REF!</v>
      </c>
      <c r="G393" s="135"/>
      <c r="H393" s="135"/>
      <c r="I393" s="135" t="e">
        <f t="shared" ref="I393:I456" ca="1" si="29">INDIRECT(CONCATENATE($C$505,$D$505,"!$AD",$A393 + 8))</f>
        <v>#REF!</v>
      </c>
      <c r="J393" s="138"/>
      <c r="K393" s="138"/>
      <c r="L393" s="138" t="e">
        <f t="shared" ca="1" si="28"/>
        <v>#REF!</v>
      </c>
      <c r="M393" s="139" t="e">
        <f t="shared" ref="M393:M456" ca="1" si="30">IF(I393&lt;10,0,10)</f>
        <v>#REF!</v>
      </c>
      <c r="N393" s="179" t="e">
        <f t="shared" ref="N393:N456" ca="1" si="31">ROUNDDOWN(O393,0)</f>
        <v>#REF!</v>
      </c>
      <c r="O393" s="141" t="e">
        <f t="shared" ref="O393:O456" ca="1" si="32">I393*M393/100</f>
        <v>#REF!</v>
      </c>
      <c r="P393" s="146"/>
    </row>
    <row r="394" spans="1:16" s="6" customFormat="1" hidden="1" x14ac:dyDescent="0.25">
      <c r="A394" s="132">
        <v>388</v>
      </c>
      <c r="B394" s="154" t="e">
        <f t="shared" ca="1" si="25"/>
        <v>#REF!</v>
      </c>
      <c r="C394" s="154" t="e">
        <f t="shared" ca="1" si="26"/>
        <v>#REF!</v>
      </c>
      <c r="D394" s="136"/>
      <c r="E394" s="137"/>
      <c r="F394" s="137" t="e">
        <f t="shared" ca="1" si="27"/>
        <v>#REF!</v>
      </c>
      <c r="G394" s="135"/>
      <c r="H394" s="135"/>
      <c r="I394" s="135" t="e">
        <f t="shared" ca="1" si="29"/>
        <v>#REF!</v>
      </c>
      <c r="J394" s="138"/>
      <c r="K394" s="138"/>
      <c r="L394" s="138" t="e">
        <f t="shared" ca="1" si="28"/>
        <v>#REF!</v>
      </c>
      <c r="M394" s="139" t="e">
        <f t="shared" ca="1" si="30"/>
        <v>#REF!</v>
      </c>
      <c r="N394" s="179" t="e">
        <f t="shared" ca="1" si="31"/>
        <v>#REF!</v>
      </c>
      <c r="O394" s="141" t="e">
        <f t="shared" ca="1" si="32"/>
        <v>#REF!</v>
      </c>
      <c r="P394" s="146"/>
    </row>
    <row r="395" spans="1:16" s="6" customFormat="1" hidden="1" x14ac:dyDescent="0.25">
      <c r="A395" s="132">
        <v>389</v>
      </c>
      <c r="B395" s="154" t="e">
        <f t="shared" ca="1" si="25"/>
        <v>#REF!</v>
      </c>
      <c r="C395" s="154" t="e">
        <f t="shared" ca="1" si="26"/>
        <v>#REF!</v>
      </c>
      <c r="D395" s="136"/>
      <c r="E395" s="137"/>
      <c r="F395" s="137" t="e">
        <f t="shared" ca="1" si="27"/>
        <v>#REF!</v>
      </c>
      <c r="G395" s="135"/>
      <c r="H395" s="135"/>
      <c r="I395" s="135" t="e">
        <f t="shared" ca="1" si="29"/>
        <v>#REF!</v>
      </c>
      <c r="J395" s="138"/>
      <c r="K395" s="138"/>
      <c r="L395" s="138" t="e">
        <f t="shared" ca="1" si="28"/>
        <v>#REF!</v>
      </c>
      <c r="M395" s="139" t="e">
        <f t="shared" ca="1" si="30"/>
        <v>#REF!</v>
      </c>
      <c r="N395" s="179" t="e">
        <f t="shared" ca="1" si="31"/>
        <v>#REF!</v>
      </c>
      <c r="O395" s="141" t="e">
        <f t="shared" ca="1" si="32"/>
        <v>#REF!</v>
      </c>
      <c r="P395" s="146"/>
    </row>
    <row r="396" spans="1:16" s="6" customFormat="1" hidden="1" x14ac:dyDescent="0.25">
      <c r="A396" s="132">
        <v>390</v>
      </c>
      <c r="B396" s="154" t="e">
        <f t="shared" ca="1" si="25"/>
        <v>#REF!</v>
      </c>
      <c r="C396" s="154" t="e">
        <f t="shared" ca="1" si="26"/>
        <v>#REF!</v>
      </c>
      <c r="D396" s="136"/>
      <c r="E396" s="137"/>
      <c r="F396" s="137" t="e">
        <f t="shared" ca="1" si="27"/>
        <v>#REF!</v>
      </c>
      <c r="G396" s="135"/>
      <c r="H396" s="135"/>
      <c r="I396" s="135" t="e">
        <f t="shared" ca="1" si="29"/>
        <v>#REF!</v>
      </c>
      <c r="J396" s="138"/>
      <c r="K396" s="138"/>
      <c r="L396" s="138" t="e">
        <f t="shared" ca="1" si="28"/>
        <v>#REF!</v>
      </c>
      <c r="M396" s="139" t="e">
        <f t="shared" ca="1" si="30"/>
        <v>#REF!</v>
      </c>
      <c r="N396" s="179" t="e">
        <f t="shared" ca="1" si="31"/>
        <v>#REF!</v>
      </c>
      <c r="O396" s="141" t="e">
        <f t="shared" ca="1" si="32"/>
        <v>#REF!</v>
      </c>
      <c r="P396" s="146"/>
    </row>
    <row r="397" spans="1:16" s="6" customFormat="1" hidden="1" x14ac:dyDescent="0.25">
      <c r="A397" s="132">
        <v>391</v>
      </c>
      <c r="B397" s="154" t="e">
        <f t="shared" ca="1" si="25"/>
        <v>#REF!</v>
      </c>
      <c r="C397" s="154" t="e">
        <f t="shared" ca="1" si="26"/>
        <v>#REF!</v>
      </c>
      <c r="D397" s="136"/>
      <c r="E397" s="137"/>
      <c r="F397" s="137" t="e">
        <f t="shared" ca="1" si="27"/>
        <v>#REF!</v>
      </c>
      <c r="G397" s="135"/>
      <c r="H397" s="135"/>
      <c r="I397" s="135" t="e">
        <f t="shared" ca="1" si="29"/>
        <v>#REF!</v>
      </c>
      <c r="J397" s="138"/>
      <c r="K397" s="138"/>
      <c r="L397" s="138" t="e">
        <f t="shared" ca="1" si="28"/>
        <v>#REF!</v>
      </c>
      <c r="M397" s="139" t="e">
        <f t="shared" ca="1" si="30"/>
        <v>#REF!</v>
      </c>
      <c r="N397" s="179" t="e">
        <f t="shared" ca="1" si="31"/>
        <v>#REF!</v>
      </c>
      <c r="O397" s="141" t="e">
        <f t="shared" ca="1" si="32"/>
        <v>#REF!</v>
      </c>
      <c r="P397" s="146"/>
    </row>
    <row r="398" spans="1:16" s="6" customFormat="1" hidden="1" x14ac:dyDescent="0.25">
      <c r="A398" s="132">
        <v>392</v>
      </c>
      <c r="B398" s="154" t="e">
        <f t="shared" ca="1" si="25"/>
        <v>#REF!</v>
      </c>
      <c r="C398" s="154" t="e">
        <f t="shared" ca="1" si="26"/>
        <v>#REF!</v>
      </c>
      <c r="D398" s="136"/>
      <c r="E398" s="137"/>
      <c r="F398" s="137" t="e">
        <f t="shared" ca="1" si="27"/>
        <v>#REF!</v>
      </c>
      <c r="G398" s="135"/>
      <c r="H398" s="135"/>
      <c r="I398" s="135" t="e">
        <f t="shared" ca="1" si="29"/>
        <v>#REF!</v>
      </c>
      <c r="J398" s="138"/>
      <c r="K398" s="138"/>
      <c r="L398" s="138" t="e">
        <f t="shared" ca="1" si="28"/>
        <v>#REF!</v>
      </c>
      <c r="M398" s="139" t="e">
        <f t="shared" ca="1" si="30"/>
        <v>#REF!</v>
      </c>
      <c r="N398" s="179" t="e">
        <f t="shared" ca="1" si="31"/>
        <v>#REF!</v>
      </c>
      <c r="O398" s="141" t="e">
        <f t="shared" ca="1" si="32"/>
        <v>#REF!</v>
      </c>
      <c r="P398" s="146"/>
    </row>
    <row r="399" spans="1:16" s="6" customFormat="1" hidden="1" x14ac:dyDescent="0.25">
      <c r="A399" s="132">
        <v>393</v>
      </c>
      <c r="B399" s="154" t="e">
        <f t="shared" ca="1" si="25"/>
        <v>#REF!</v>
      </c>
      <c r="C399" s="154" t="e">
        <f t="shared" ca="1" si="26"/>
        <v>#REF!</v>
      </c>
      <c r="D399" s="136"/>
      <c r="E399" s="137"/>
      <c r="F399" s="137" t="e">
        <f t="shared" ca="1" si="27"/>
        <v>#REF!</v>
      </c>
      <c r="G399" s="135"/>
      <c r="H399" s="135"/>
      <c r="I399" s="135" t="e">
        <f t="shared" ca="1" si="29"/>
        <v>#REF!</v>
      </c>
      <c r="J399" s="138"/>
      <c r="K399" s="138"/>
      <c r="L399" s="138" t="e">
        <f t="shared" ca="1" si="28"/>
        <v>#REF!</v>
      </c>
      <c r="M399" s="139" t="e">
        <f t="shared" ca="1" si="30"/>
        <v>#REF!</v>
      </c>
      <c r="N399" s="179" t="e">
        <f t="shared" ca="1" si="31"/>
        <v>#REF!</v>
      </c>
      <c r="O399" s="141" t="e">
        <f t="shared" ca="1" si="32"/>
        <v>#REF!</v>
      </c>
      <c r="P399" s="146"/>
    </row>
    <row r="400" spans="1:16" s="6" customFormat="1" hidden="1" x14ac:dyDescent="0.25">
      <c r="A400" s="132">
        <v>394</v>
      </c>
      <c r="B400" s="154" t="e">
        <f t="shared" ca="1" si="25"/>
        <v>#REF!</v>
      </c>
      <c r="C400" s="154" t="e">
        <f t="shared" ca="1" si="26"/>
        <v>#REF!</v>
      </c>
      <c r="D400" s="136"/>
      <c r="E400" s="137"/>
      <c r="F400" s="137" t="e">
        <f t="shared" ca="1" si="27"/>
        <v>#REF!</v>
      </c>
      <c r="G400" s="135"/>
      <c r="H400" s="135"/>
      <c r="I400" s="135" t="e">
        <f t="shared" ca="1" si="29"/>
        <v>#REF!</v>
      </c>
      <c r="J400" s="138"/>
      <c r="K400" s="138"/>
      <c r="L400" s="138" t="e">
        <f t="shared" ca="1" si="28"/>
        <v>#REF!</v>
      </c>
      <c r="M400" s="139" t="e">
        <f t="shared" ca="1" si="30"/>
        <v>#REF!</v>
      </c>
      <c r="N400" s="179" t="e">
        <f t="shared" ca="1" si="31"/>
        <v>#REF!</v>
      </c>
      <c r="O400" s="141" t="e">
        <f t="shared" ca="1" si="32"/>
        <v>#REF!</v>
      </c>
      <c r="P400" s="146"/>
    </row>
    <row r="401" spans="1:16" s="6" customFormat="1" hidden="1" x14ac:dyDescent="0.25">
      <c r="A401" s="132">
        <v>395</v>
      </c>
      <c r="B401" s="154" t="e">
        <f t="shared" ca="1" si="25"/>
        <v>#REF!</v>
      </c>
      <c r="C401" s="154" t="e">
        <f t="shared" ca="1" si="26"/>
        <v>#REF!</v>
      </c>
      <c r="D401" s="136"/>
      <c r="E401" s="137"/>
      <c r="F401" s="137" t="e">
        <f t="shared" ca="1" si="27"/>
        <v>#REF!</v>
      </c>
      <c r="G401" s="135"/>
      <c r="H401" s="135"/>
      <c r="I401" s="135" t="e">
        <f t="shared" ca="1" si="29"/>
        <v>#REF!</v>
      </c>
      <c r="J401" s="138"/>
      <c r="K401" s="138"/>
      <c r="L401" s="138" t="e">
        <f t="shared" ca="1" si="28"/>
        <v>#REF!</v>
      </c>
      <c r="M401" s="139" t="e">
        <f t="shared" ca="1" si="30"/>
        <v>#REF!</v>
      </c>
      <c r="N401" s="179" t="e">
        <f t="shared" ca="1" si="31"/>
        <v>#REF!</v>
      </c>
      <c r="O401" s="141" t="e">
        <f t="shared" ca="1" si="32"/>
        <v>#REF!</v>
      </c>
      <c r="P401" s="146"/>
    </row>
    <row r="402" spans="1:16" s="6" customFormat="1" hidden="1" x14ac:dyDescent="0.25">
      <c r="A402" s="132">
        <v>396</v>
      </c>
      <c r="B402" s="154" t="e">
        <f t="shared" ca="1" si="25"/>
        <v>#REF!</v>
      </c>
      <c r="C402" s="154" t="e">
        <f t="shared" ca="1" si="26"/>
        <v>#REF!</v>
      </c>
      <c r="D402" s="136"/>
      <c r="E402" s="137"/>
      <c r="F402" s="137" t="e">
        <f t="shared" ca="1" si="27"/>
        <v>#REF!</v>
      </c>
      <c r="G402" s="135"/>
      <c r="H402" s="135"/>
      <c r="I402" s="135" t="e">
        <f t="shared" ca="1" si="29"/>
        <v>#REF!</v>
      </c>
      <c r="J402" s="138"/>
      <c r="K402" s="138"/>
      <c r="L402" s="138" t="e">
        <f t="shared" ca="1" si="28"/>
        <v>#REF!</v>
      </c>
      <c r="M402" s="139" t="e">
        <f t="shared" ca="1" si="30"/>
        <v>#REF!</v>
      </c>
      <c r="N402" s="179" t="e">
        <f t="shared" ca="1" si="31"/>
        <v>#REF!</v>
      </c>
      <c r="O402" s="141" t="e">
        <f t="shared" ca="1" si="32"/>
        <v>#REF!</v>
      </c>
      <c r="P402" s="146"/>
    </row>
    <row r="403" spans="1:16" s="6" customFormat="1" hidden="1" x14ac:dyDescent="0.25">
      <c r="A403" s="132">
        <v>397</v>
      </c>
      <c r="B403" s="154" t="e">
        <f t="shared" ca="1" si="25"/>
        <v>#REF!</v>
      </c>
      <c r="C403" s="154" t="e">
        <f t="shared" ca="1" si="26"/>
        <v>#REF!</v>
      </c>
      <c r="D403" s="136"/>
      <c r="E403" s="137"/>
      <c r="F403" s="137" t="e">
        <f t="shared" ca="1" si="27"/>
        <v>#REF!</v>
      </c>
      <c r="G403" s="135"/>
      <c r="H403" s="135"/>
      <c r="I403" s="135" t="e">
        <f t="shared" ca="1" si="29"/>
        <v>#REF!</v>
      </c>
      <c r="J403" s="138"/>
      <c r="K403" s="138"/>
      <c r="L403" s="138" t="e">
        <f t="shared" ca="1" si="28"/>
        <v>#REF!</v>
      </c>
      <c r="M403" s="139" t="e">
        <f t="shared" ca="1" si="30"/>
        <v>#REF!</v>
      </c>
      <c r="N403" s="179" t="e">
        <f t="shared" ca="1" si="31"/>
        <v>#REF!</v>
      </c>
      <c r="O403" s="141" t="e">
        <f t="shared" ca="1" si="32"/>
        <v>#REF!</v>
      </c>
      <c r="P403" s="146"/>
    </row>
    <row r="404" spans="1:16" s="6" customFormat="1" hidden="1" x14ac:dyDescent="0.25">
      <c r="A404" s="132">
        <v>398</v>
      </c>
      <c r="B404" s="154" t="e">
        <f t="shared" ca="1" si="25"/>
        <v>#REF!</v>
      </c>
      <c r="C404" s="154" t="e">
        <f t="shared" ca="1" si="26"/>
        <v>#REF!</v>
      </c>
      <c r="D404" s="136"/>
      <c r="E404" s="137"/>
      <c r="F404" s="137" t="e">
        <f t="shared" ca="1" si="27"/>
        <v>#REF!</v>
      </c>
      <c r="G404" s="135"/>
      <c r="H404" s="135"/>
      <c r="I404" s="135" t="e">
        <f t="shared" ca="1" si="29"/>
        <v>#REF!</v>
      </c>
      <c r="J404" s="138"/>
      <c r="K404" s="138"/>
      <c r="L404" s="138" t="e">
        <f t="shared" ca="1" si="28"/>
        <v>#REF!</v>
      </c>
      <c r="M404" s="139" t="e">
        <f t="shared" ca="1" si="30"/>
        <v>#REF!</v>
      </c>
      <c r="N404" s="179" t="e">
        <f t="shared" ca="1" si="31"/>
        <v>#REF!</v>
      </c>
      <c r="O404" s="141" t="e">
        <f t="shared" ca="1" si="32"/>
        <v>#REF!</v>
      </c>
      <c r="P404" s="146"/>
    </row>
    <row r="405" spans="1:16" s="6" customFormat="1" hidden="1" x14ac:dyDescent="0.25">
      <c r="A405" s="132">
        <v>399</v>
      </c>
      <c r="B405" s="154" t="e">
        <f t="shared" ca="1" si="25"/>
        <v>#REF!</v>
      </c>
      <c r="C405" s="154" t="e">
        <f t="shared" ca="1" si="26"/>
        <v>#REF!</v>
      </c>
      <c r="D405" s="136"/>
      <c r="E405" s="137"/>
      <c r="F405" s="137" t="e">
        <f t="shared" ca="1" si="27"/>
        <v>#REF!</v>
      </c>
      <c r="G405" s="135"/>
      <c r="H405" s="135"/>
      <c r="I405" s="135" t="e">
        <f t="shared" ca="1" si="29"/>
        <v>#REF!</v>
      </c>
      <c r="J405" s="138"/>
      <c r="K405" s="138"/>
      <c r="L405" s="138" t="e">
        <f t="shared" ca="1" si="28"/>
        <v>#REF!</v>
      </c>
      <c r="M405" s="139" t="e">
        <f t="shared" ca="1" si="30"/>
        <v>#REF!</v>
      </c>
      <c r="N405" s="179" t="e">
        <f t="shared" ca="1" si="31"/>
        <v>#REF!</v>
      </c>
      <c r="O405" s="141" t="e">
        <f t="shared" ca="1" si="32"/>
        <v>#REF!</v>
      </c>
      <c r="P405" s="146"/>
    </row>
    <row r="406" spans="1:16" s="6" customFormat="1" hidden="1" x14ac:dyDescent="0.25">
      <c r="A406" s="132">
        <v>400</v>
      </c>
      <c r="B406" s="154" t="e">
        <f t="shared" ca="1" si="25"/>
        <v>#REF!</v>
      </c>
      <c r="C406" s="154" t="e">
        <f t="shared" ca="1" si="26"/>
        <v>#REF!</v>
      </c>
      <c r="D406" s="136"/>
      <c r="E406" s="137"/>
      <c r="F406" s="137" t="e">
        <f t="shared" ca="1" si="27"/>
        <v>#REF!</v>
      </c>
      <c r="G406" s="135"/>
      <c r="H406" s="135"/>
      <c r="I406" s="135" t="e">
        <f t="shared" ca="1" si="29"/>
        <v>#REF!</v>
      </c>
      <c r="J406" s="138"/>
      <c r="K406" s="138"/>
      <c r="L406" s="138" t="e">
        <f t="shared" ca="1" si="28"/>
        <v>#REF!</v>
      </c>
      <c r="M406" s="139" t="e">
        <f t="shared" ca="1" si="30"/>
        <v>#REF!</v>
      </c>
      <c r="N406" s="179" t="e">
        <f t="shared" ca="1" si="31"/>
        <v>#REF!</v>
      </c>
      <c r="O406" s="141" t="e">
        <f t="shared" ca="1" si="32"/>
        <v>#REF!</v>
      </c>
      <c r="P406" s="146"/>
    </row>
    <row r="407" spans="1:16" s="6" customFormat="1" hidden="1" x14ac:dyDescent="0.25">
      <c r="A407" s="132">
        <v>401</v>
      </c>
      <c r="B407" s="154" t="e">
        <f t="shared" ca="1" si="25"/>
        <v>#REF!</v>
      </c>
      <c r="C407" s="154" t="e">
        <f t="shared" ca="1" si="26"/>
        <v>#REF!</v>
      </c>
      <c r="D407" s="136"/>
      <c r="E407" s="137"/>
      <c r="F407" s="137" t="e">
        <f t="shared" ca="1" si="27"/>
        <v>#REF!</v>
      </c>
      <c r="G407" s="135"/>
      <c r="H407" s="135"/>
      <c r="I407" s="135" t="e">
        <f t="shared" ca="1" si="29"/>
        <v>#REF!</v>
      </c>
      <c r="J407" s="138"/>
      <c r="K407" s="138"/>
      <c r="L407" s="138" t="e">
        <f t="shared" ca="1" si="28"/>
        <v>#REF!</v>
      </c>
      <c r="M407" s="139" t="e">
        <f t="shared" ca="1" si="30"/>
        <v>#REF!</v>
      </c>
      <c r="N407" s="179" t="e">
        <f t="shared" ca="1" si="31"/>
        <v>#REF!</v>
      </c>
      <c r="O407" s="141" t="e">
        <f t="shared" ca="1" si="32"/>
        <v>#REF!</v>
      </c>
      <c r="P407" s="146"/>
    </row>
    <row r="408" spans="1:16" s="6" customFormat="1" hidden="1" x14ac:dyDescent="0.25">
      <c r="A408" s="132">
        <v>402</v>
      </c>
      <c r="B408" s="154" t="e">
        <f t="shared" ca="1" si="25"/>
        <v>#REF!</v>
      </c>
      <c r="C408" s="154" t="e">
        <f t="shared" ca="1" si="26"/>
        <v>#REF!</v>
      </c>
      <c r="D408" s="136"/>
      <c r="E408" s="137"/>
      <c r="F408" s="137" t="e">
        <f t="shared" ca="1" si="27"/>
        <v>#REF!</v>
      </c>
      <c r="G408" s="135"/>
      <c r="H408" s="135"/>
      <c r="I408" s="135" t="e">
        <f t="shared" ca="1" si="29"/>
        <v>#REF!</v>
      </c>
      <c r="J408" s="138"/>
      <c r="K408" s="138"/>
      <c r="L408" s="138" t="e">
        <f t="shared" ca="1" si="28"/>
        <v>#REF!</v>
      </c>
      <c r="M408" s="139" t="e">
        <f t="shared" ca="1" si="30"/>
        <v>#REF!</v>
      </c>
      <c r="N408" s="179" t="e">
        <f t="shared" ca="1" si="31"/>
        <v>#REF!</v>
      </c>
      <c r="O408" s="141" t="e">
        <f t="shared" ca="1" si="32"/>
        <v>#REF!</v>
      </c>
      <c r="P408" s="146"/>
    </row>
    <row r="409" spans="1:16" s="6" customFormat="1" hidden="1" x14ac:dyDescent="0.25">
      <c r="A409" s="132">
        <v>403</v>
      </c>
      <c r="B409" s="154" t="e">
        <f t="shared" ca="1" si="25"/>
        <v>#REF!</v>
      </c>
      <c r="C409" s="154" t="e">
        <f t="shared" ca="1" si="26"/>
        <v>#REF!</v>
      </c>
      <c r="D409" s="136"/>
      <c r="E409" s="137"/>
      <c r="F409" s="137" t="e">
        <f t="shared" ca="1" si="27"/>
        <v>#REF!</v>
      </c>
      <c r="G409" s="135"/>
      <c r="H409" s="135"/>
      <c r="I409" s="135" t="e">
        <f t="shared" ca="1" si="29"/>
        <v>#REF!</v>
      </c>
      <c r="J409" s="138"/>
      <c r="K409" s="138"/>
      <c r="L409" s="138" t="e">
        <f t="shared" ca="1" si="28"/>
        <v>#REF!</v>
      </c>
      <c r="M409" s="139" t="e">
        <f t="shared" ca="1" si="30"/>
        <v>#REF!</v>
      </c>
      <c r="N409" s="179" t="e">
        <f t="shared" ca="1" si="31"/>
        <v>#REF!</v>
      </c>
      <c r="O409" s="141" t="e">
        <f t="shared" ca="1" si="32"/>
        <v>#REF!</v>
      </c>
      <c r="P409" s="146"/>
    </row>
    <row r="410" spans="1:16" s="6" customFormat="1" hidden="1" x14ac:dyDescent="0.25">
      <c r="A410" s="132">
        <v>404</v>
      </c>
      <c r="B410" s="154" t="e">
        <f t="shared" ca="1" si="25"/>
        <v>#REF!</v>
      </c>
      <c r="C410" s="154" t="e">
        <f t="shared" ca="1" si="26"/>
        <v>#REF!</v>
      </c>
      <c r="D410" s="136"/>
      <c r="E410" s="137"/>
      <c r="F410" s="137" t="e">
        <f t="shared" ca="1" si="27"/>
        <v>#REF!</v>
      </c>
      <c r="G410" s="135"/>
      <c r="H410" s="135"/>
      <c r="I410" s="135" t="e">
        <f t="shared" ca="1" si="29"/>
        <v>#REF!</v>
      </c>
      <c r="J410" s="138"/>
      <c r="K410" s="138"/>
      <c r="L410" s="138" t="e">
        <f t="shared" ca="1" si="28"/>
        <v>#REF!</v>
      </c>
      <c r="M410" s="139" t="e">
        <f t="shared" ca="1" si="30"/>
        <v>#REF!</v>
      </c>
      <c r="N410" s="179" t="e">
        <f t="shared" ca="1" si="31"/>
        <v>#REF!</v>
      </c>
      <c r="O410" s="141" t="e">
        <f t="shared" ca="1" si="32"/>
        <v>#REF!</v>
      </c>
      <c r="P410" s="146"/>
    </row>
    <row r="411" spans="1:16" s="6" customFormat="1" hidden="1" x14ac:dyDescent="0.25">
      <c r="A411" s="132">
        <v>405</v>
      </c>
      <c r="B411" s="154" t="e">
        <f t="shared" ca="1" si="25"/>
        <v>#REF!</v>
      </c>
      <c r="C411" s="154" t="e">
        <f t="shared" ca="1" si="26"/>
        <v>#REF!</v>
      </c>
      <c r="D411" s="136"/>
      <c r="E411" s="137"/>
      <c r="F411" s="137" t="e">
        <f t="shared" ca="1" si="27"/>
        <v>#REF!</v>
      </c>
      <c r="G411" s="135"/>
      <c r="H411" s="135"/>
      <c r="I411" s="135" t="e">
        <f t="shared" ca="1" si="29"/>
        <v>#REF!</v>
      </c>
      <c r="J411" s="138"/>
      <c r="K411" s="138"/>
      <c r="L411" s="138" t="e">
        <f t="shared" ca="1" si="28"/>
        <v>#REF!</v>
      </c>
      <c r="M411" s="139" t="e">
        <f t="shared" ca="1" si="30"/>
        <v>#REF!</v>
      </c>
      <c r="N411" s="179" t="e">
        <f t="shared" ca="1" si="31"/>
        <v>#REF!</v>
      </c>
      <c r="O411" s="141" t="e">
        <f t="shared" ca="1" si="32"/>
        <v>#REF!</v>
      </c>
      <c r="P411" s="146"/>
    </row>
    <row r="412" spans="1:16" s="6" customFormat="1" hidden="1" x14ac:dyDescent="0.25">
      <c r="A412" s="132">
        <v>406</v>
      </c>
      <c r="B412" s="154" t="e">
        <f t="shared" ca="1" si="25"/>
        <v>#REF!</v>
      </c>
      <c r="C412" s="154" t="e">
        <f t="shared" ca="1" si="26"/>
        <v>#REF!</v>
      </c>
      <c r="D412" s="136"/>
      <c r="E412" s="137"/>
      <c r="F412" s="137" t="e">
        <f t="shared" ca="1" si="27"/>
        <v>#REF!</v>
      </c>
      <c r="G412" s="135"/>
      <c r="H412" s="135"/>
      <c r="I412" s="135" t="e">
        <f t="shared" ca="1" si="29"/>
        <v>#REF!</v>
      </c>
      <c r="J412" s="138"/>
      <c r="K412" s="138"/>
      <c r="L412" s="138" t="e">
        <f t="shared" ca="1" si="28"/>
        <v>#REF!</v>
      </c>
      <c r="M412" s="139" t="e">
        <f t="shared" ca="1" si="30"/>
        <v>#REF!</v>
      </c>
      <c r="N412" s="179" t="e">
        <f t="shared" ca="1" si="31"/>
        <v>#REF!</v>
      </c>
      <c r="O412" s="141" t="e">
        <f t="shared" ca="1" si="32"/>
        <v>#REF!</v>
      </c>
      <c r="P412" s="146"/>
    </row>
    <row r="413" spans="1:16" s="6" customFormat="1" hidden="1" x14ac:dyDescent="0.25">
      <c r="A413" s="132">
        <v>407</v>
      </c>
      <c r="B413" s="154" t="e">
        <f t="shared" ca="1" si="25"/>
        <v>#REF!</v>
      </c>
      <c r="C413" s="154" t="e">
        <f t="shared" ca="1" si="26"/>
        <v>#REF!</v>
      </c>
      <c r="D413" s="136"/>
      <c r="E413" s="137"/>
      <c r="F413" s="137" t="e">
        <f t="shared" ca="1" si="27"/>
        <v>#REF!</v>
      </c>
      <c r="G413" s="135"/>
      <c r="H413" s="135"/>
      <c r="I413" s="135" t="e">
        <f t="shared" ca="1" si="29"/>
        <v>#REF!</v>
      </c>
      <c r="J413" s="138"/>
      <c r="K413" s="138"/>
      <c r="L413" s="138" t="e">
        <f t="shared" ca="1" si="28"/>
        <v>#REF!</v>
      </c>
      <c r="M413" s="139" t="e">
        <f t="shared" ca="1" si="30"/>
        <v>#REF!</v>
      </c>
      <c r="N413" s="179" t="e">
        <f t="shared" ca="1" si="31"/>
        <v>#REF!</v>
      </c>
      <c r="O413" s="141" t="e">
        <f t="shared" ca="1" si="32"/>
        <v>#REF!</v>
      </c>
      <c r="P413" s="146"/>
    </row>
    <row r="414" spans="1:16" s="6" customFormat="1" hidden="1" x14ac:dyDescent="0.25">
      <c r="A414" s="132">
        <v>408</v>
      </c>
      <c r="B414" s="154" t="e">
        <f t="shared" ca="1" si="25"/>
        <v>#REF!</v>
      </c>
      <c r="C414" s="154" t="e">
        <f t="shared" ca="1" si="26"/>
        <v>#REF!</v>
      </c>
      <c r="D414" s="136"/>
      <c r="E414" s="137"/>
      <c r="F414" s="137" t="e">
        <f t="shared" ca="1" si="27"/>
        <v>#REF!</v>
      </c>
      <c r="G414" s="135"/>
      <c r="H414" s="135"/>
      <c r="I414" s="135" t="e">
        <f t="shared" ca="1" si="29"/>
        <v>#REF!</v>
      </c>
      <c r="J414" s="138"/>
      <c r="K414" s="138"/>
      <c r="L414" s="138" t="e">
        <f t="shared" ca="1" si="28"/>
        <v>#REF!</v>
      </c>
      <c r="M414" s="139" t="e">
        <f t="shared" ca="1" si="30"/>
        <v>#REF!</v>
      </c>
      <c r="N414" s="179" t="e">
        <f t="shared" ca="1" si="31"/>
        <v>#REF!</v>
      </c>
      <c r="O414" s="141" t="e">
        <f t="shared" ca="1" si="32"/>
        <v>#REF!</v>
      </c>
      <c r="P414" s="146"/>
    </row>
    <row r="415" spans="1:16" s="6" customFormat="1" hidden="1" x14ac:dyDescent="0.25">
      <c r="A415" s="132">
        <v>409</v>
      </c>
      <c r="B415" s="154" t="e">
        <f t="shared" ca="1" si="25"/>
        <v>#REF!</v>
      </c>
      <c r="C415" s="154" t="e">
        <f t="shared" ca="1" si="26"/>
        <v>#REF!</v>
      </c>
      <c r="D415" s="136"/>
      <c r="E415" s="137"/>
      <c r="F415" s="137" t="e">
        <f t="shared" ca="1" si="27"/>
        <v>#REF!</v>
      </c>
      <c r="G415" s="135"/>
      <c r="H415" s="135"/>
      <c r="I415" s="135" t="e">
        <f t="shared" ca="1" si="29"/>
        <v>#REF!</v>
      </c>
      <c r="J415" s="138"/>
      <c r="K415" s="138"/>
      <c r="L415" s="138" t="e">
        <f t="shared" ca="1" si="28"/>
        <v>#REF!</v>
      </c>
      <c r="M415" s="139" t="e">
        <f t="shared" ca="1" si="30"/>
        <v>#REF!</v>
      </c>
      <c r="N415" s="179" t="e">
        <f t="shared" ca="1" si="31"/>
        <v>#REF!</v>
      </c>
      <c r="O415" s="141" t="e">
        <f t="shared" ca="1" si="32"/>
        <v>#REF!</v>
      </c>
      <c r="P415" s="146"/>
    </row>
    <row r="416" spans="1:16" s="6" customFormat="1" hidden="1" x14ac:dyDescent="0.25">
      <c r="A416" s="132">
        <v>410</v>
      </c>
      <c r="B416" s="154" t="e">
        <f t="shared" ca="1" si="25"/>
        <v>#REF!</v>
      </c>
      <c r="C416" s="154" t="e">
        <f t="shared" ca="1" si="26"/>
        <v>#REF!</v>
      </c>
      <c r="D416" s="136"/>
      <c r="E416" s="137"/>
      <c r="F416" s="137" t="e">
        <f t="shared" ca="1" si="27"/>
        <v>#REF!</v>
      </c>
      <c r="G416" s="135"/>
      <c r="H416" s="135"/>
      <c r="I416" s="135" t="e">
        <f t="shared" ca="1" si="29"/>
        <v>#REF!</v>
      </c>
      <c r="J416" s="138"/>
      <c r="K416" s="138"/>
      <c r="L416" s="138" t="e">
        <f t="shared" ca="1" si="28"/>
        <v>#REF!</v>
      </c>
      <c r="M416" s="139" t="e">
        <f t="shared" ca="1" si="30"/>
        <v>#REF!</v>
      </c>
      <c r="N416" s="179" t="e">
        <f t="shared" ca="1" si="31"/>
        <v>#REF!</v>
      </c>
      <c r="O416" s="141" t="e">
        <f t="shared" ca="1" si="32"/>
        <v>#REF!</v>
      </c>
      <c r="P416" s="146"/>
    </row>
    <row r="417" spans="1:16" s="6" customFormat="1" hidden="1" x14ac:dyDescent="0.25">
      <c r="A417" s="132">
        <v>411</v>
      </c>
      <c r="B417" s="154" t="e">
        <f t="shared" ca="1" si="25"/>
        <v>#REF!</v>
      </c>
      <c r="C417" s="154" t="e">
        <f t="shared" ca="1" si="26"/>
        <v>#REF!</v>
      </c>
      <c r="D417" s="136"/>
      <c r="E417" s="137"/>
      <c r="F417" s="137" t="e">
        <f t="shared" ca="1" si="27"/>
        <v>#REF!</v>
      </c>
      <c r="G417" s="135"/>
      <c r="H417" s="135"/>
      <c r="I417" s="135" t="e">
        <f t="shared" ca="1" si="29"/>
        <v>#REF!</v>
      </c>
      <c r="J417" s="138"/>
      <c r="K417" s="138"/>
      <c r="L417" s="138" t="e">
        <f t="shared" ca="1" si="28"/>
        <v>#REF!</v>
      </c>
      <c r="M417" s="139" t="e">
        <f t="shared" ca="1" si="30"/>
        <v>#REF!</v>
      </c>
      <c r="N417" s="179" t="e">
        <f t="shared" ca="1" si="31"/>
        <v>#REF!</v>
      </c>
      <c r="O417" s="141" t="e">
        <f t="shared" ca="1" si="32"/>
        <v>#REF!</v>
      </c>
      <c r="P417" s="146"/>
    </row>
    <row r="418" spans="1:16" s="6" customFormat="1" hidden="1" x14ac:dyDescent="0.25">
      <c r="A418" s="132">
        <v>412</v>
      </c>
      <c r="B418" s="154" t="e">
        <f t="shared" ca="1" si="25"/>
        <v>#REF!</v>
      </c>
      <c r="C418" s="154" t="e">
        <f t="shared" ca="1" si="26"/>
        <v>#REF!</v>
      </c>
      <c r="D418" s="136"/>
      <c r="E418" s="137"/>
      <c r="F418" s="137" t="e">
        <f t="shared" ca="1" si="27"/>
        <v>#REF!</v>
      </c>
      <c r="G418" s="135"/>
      <c r="H418" s="135"/>
      <c r="I418" s="135" t="e">
        <f t="shared" ca="1" si="29"/>
        <v>#REF!</v>
      </c>
      <c r="J418" s="138"/>
      <c r="K418" s="138"/>
      <c r="L418" s="138" t="e">
        <f t="shared" ca="1" si="28"/>
        <v>#REF!</v>
      </c>
      <c r="M418" s="139" t="e">
        <f t="shared" ca="1" si="30"/>
        <v>#REF!</v>
      </c>
      <c r="N418" s="179" t="e">
        <f t="shared" ca="1" si="31"/>
        <v>#REF!</v>
      </c>
      <c r="O418" s="141" t="e">
        <f t="shared" ca="1" si="32"/>
        <v>#REF!</v>
      </c>
      <c r="P418" s="146"/>
    </row>
    <row r="419" spans="1:16" s="6" customFormat="1" hidden="1" x14ac:dyDescent="0.25">
      <c r="A419" s="132">
        <v>413</v>
      </c>
      <c r="B419" s="154" t="e">
        <f t="shared" ca="1" si="25"/>
        <v>#REF!</v>
      </c>
      <c r="C419" s="154" t="e">
        <f t="shared" ca="1" si="26"/>
        <v>#REF!</v>
      </c>
      <c r="D419" s="136"/>
      <c r="E419" s="137"/>
      <c r="F419" s="137" t="e">
        <f t="shared" ca="1" si="27"/>
        <v>#REF!</v>
      </c>
      <c r="G419" s="135"/>
      <c r="H419" s="135"/>
      <c r="I419" s="135" t="e">
        <f t="shared" ca="1" si="29"/>
        <v>#REF!</v>
      </c>
      <c r="J419" s="138"/>
      <c r="K419" s="138"/>
      <c r="L419" s="138" t="e">
        <f t="shared" ca="1" si="28"/>
        <v>#REF!</v>
      </c>
      <c r="M419" s="139" t="e">
        <f t="shared" ca="1" si="30"/>
        <v>#REF!</v>
      </c>
      <c r="N419" s="179" t="e">
        <f t="shared" ca="1" si="31"/>
        <v>#REF!</v>
      </c>
      <c r="O419" s="141" t="e">
        <f t="shared" ca="1" si="32"/>
        <v>#REF!</v>
      </c>
      <c r="P419" s="146"/>
    </row>
    <row r="420" spans="1:16" s="6" customFormat="1" hidden="1" x14ac:dyDescent="0.25">
      <c r="A420" s="132">
        <v>414</v>
      </c>
      <c r="B420" s="154" t="e">
        <f t="shared" ca="1" si="25"/>
        <v>#REF!</v>
      </c>
      <c r="C420" s="154" t="e">
        <f t="shared" ca="1" si="26"/>
        <v>#REF!</v>
      </c>
      <c r="D420" s="136"/>
      <c r="E420" s="137"/>
      <c r="F420" s="137" t="e">
        <f t="shared" ca="1" si="27"/>
        <v>#REF!</v>
      </c>
      <c r="G420" s="135"/>
      <c r="H420" s="135"/>
      <c r="I420" s="135" t="e">
        <f t="shared" ca="1" si="29"/>
        <v>#REF!</v>
      </c>
      <c r="J420" s="138"/>
      <c r="K420" s="138"/>
      <c r="L420" s="138" t="e">
        <f t="shared" ca="1" si="28"/>
        <v>#REF!</v>
      </c>
      <c r="M420" s="139" t="e">
        <f t="shared" ca="1" si="30"/>
        <v>#REF!</v>
      </c>
      <c r="N420" s="179" t="e">
        <f t="shared" ca="1" si="31"/>
        <v>#REF!</v>
      </c>
      <c r="O420" s="141" t="e">
        <f t="shared" ca="1" si="32"/>
        <v>#REF!</v>
      </c>
      <c r="P420" s="146"/>
    </row>
    <row r="421" spans="1:16" s="6" customFormat="1" hidden="1" x14ac:dyDescent="0.25">
      <c r="A421" s="132">
        <v>415</v>
      </c>
      <c r="B421" s="154" t="e">
        <f t="shared" ca="1" si="25"/>
        <v>#REF!</v>
      </c>
      <c r="C421" s="154" t="e">
        <f t="shared" ca="1" si="26"/>
        <v>#REF!</v>
      </c>
      <c r="D421" s="136"/>
      <c r="E421" s="137"/>
      <c r="F421" s="137" t="e">
        <f t="shared" ca="1" si="27"/>
        <v>#REF!</v>
      </c>
      <c r="G421" s="135"/>
      <c r="H421" s="135"/>
      <c r="I421" s="135" t="e">
        <f t="shared" ca="1" si="29"/>
        <v>#REF!</v>
      </c>
      <c r="J421" s="138"/>
      <c r="K421" s="138"/>
      <c r="L421" s="138" t="e">
        <f t="shared" ca="1" si="28"/>
        <v>#REF!</v>
      </c>
      <c r="M421" s="139" t="e">
        <f t="shared" ca="1" si="30"/>
        <v>#REF!</v>
      </c>
      <c r="N421" s="179" t="e">
        <f t="shared" ca="1" si="31"/>
        <v>#REF!</v>
      </c>
      <c r="O421" s="141" t="e">
        <f t="shared" ca="1" si="32"/>
        <v>#REF!</v>
      </c>
      <c r="P421" s="146"/>
    </row>
    <row r="422" spans="1:16" s="6" customFormat="1" hidden="1" x14ac:dyDescent="0.25">
      <c r="A422" s="132">
        <v>416</v>
      </c>
      <c r="B422" s="154" t="e">
        <f t="shared" ca="1" si="25"/>
        <v>#REF!</v>
      </c>
      <c r="C422" s="154" t="e">
        <f t="shared" ca="1" si="26"/>
        <v>#REF!</v>
      </c>
      <c r="D422" s="136"/>
      <c r="E422" s="137"/>
      <c r="F422" s="137" t="e">
        <f t="shared" ca="1" si="27"/>
        <v>#REF!</v>
      </c>
      <c r="G422" s="135"/>
      <c r="H422" s="135"/>
      <c r="I422" s="135" t="e">
        <f t="shared" ca="1" si="29"/>
        <v>#REF!</v>
      </c>
      <c r="J422" s="138"/>
      <c r="K422" s="138"/>
      <c r="L422" s="138" t="e">
        <f t="shared" ca="1" si="28"/>
        <v>#REF!</v>
      </c>
      <c r="M422" s="139" t="e">
        <f t="shared" ca="1" si="30"/>
        <v>#REF!</v>
      </c>
      <c r="N422" s="179" t="e">
        <f t="shared" ca="1" si="31"/>
        <v>#REF!</v>
      </c>
      <c r="O422" s="141" t="e">
        <f t="shared" ca="1" si="32"/>
        <v>#REF!</v>
      </c>
      <c r="P422" s="146"/>
    </row>
    <row r="423" spans="1:16" s="6" customFormat="1" hidden="1" x14ac:dyDescent="0.25">
      <c r="A423" s="132">
        <v>417</v>
      </c>
      <c r="B423" s="154" t="e">
        <f t="shared" ca="1" si="25"/>
        <v>#REF!</v>
      </c>
      <c r="C423" s="154" t="e">
        <f t="shared" ca="1" si="26"/>
        <v>#REF!</v>
      </c>
      <c r="D423" s="136"/>
      <c r="E423" s="137"/>
      <c r="F423" s="137" t="e">
        <f t="shared" ca="1" si="27"/>
        <v>#REF!</v>
      </c>
      <c r="G423" s="135"/>
      <c r="H423" s="135"/>
      <c r="I423" s="135" t="e">
        <f t="shared" ca="1" si="29"/>
        <v>#REF!</v>
      </c>
      <c r="J423" s="138"/>
      <c r="K423" s="138"/>
      <c r="L423" s="138" t="e">
        <f t="shared" ca="1" si="28"/>
        <v>#REF!</v>
      </c>
      <c r="M423" s="139" t="e">
        <f t="shared" ca="1" si="30"/>
        <v>#REF!</v>
      </c>
      <c r="N423" s="179" t="e">
        <f t="shared" ca="1" si="31"/>
        <v>#REF!</v>
      </c>
      <c r="O423" s="141" t="e">
        <f t="shared" ca="1" si="32"/>
        <v>#REF!</v>
      </c>
      <c r="P423" s="146"/>
    </row>
    <row r="424" spans="1:16" s="6" customFormat="1" hidden="1" x14ac:dyDescent="0.25">
      <c r="A424" s="132">
        <v>418</v>
      </c>
      <c r="B424" s="154" t="e">
        <f t="shared" ca="1" si="25"/>
        <v>#REF!</v>
      </c>
      <c r="C424" s="154" t="e">
        <f t="shared" ca="1" si="26"/>
        <v>#REF!</v>
      </c>
      <c r="D424" s="136"/>
      <c r="E424" s="137"/>
      <c r="F424" s="137" t="e">
        <f t="shared" ca="1" si="27"/>
        <v>#REF!</v>
      </c>
      <c r="G424" s="135"/>
      <c r="H424" s="135"/>
      <c r="I424" s="135" t="e">
        <f t="shared" ca="1" si="29"/>
        <v>#REF!</v>
      </c>
      <c r="J424" s="138"/>
      <c r="K424" s="138"/>
      <c r="L424" s="138" t="e">
        <f t="shared" ca="1" si="28"/>
        <v>#REF!</v>
      </c>
      <c r="M424" s="139" t="e">
        <f t="shared" ca="1" si="30"/>
        <v>#REF!</v>
      </c>
      <c r="N424" s="179" t="e">
        <f t="shared" ca="1" si="31"/>
        <v>#REF!</v>
      </c>
      <c r="O424" s="141" t="e">
        <f t="shared" ca="1" si="32"/>
        <v>#REF!</v>
      </c>
      <c r="P424" s="146"/>
    </row>
    <row r="425" spans="1:16" s="6" customFormat="1" hidden="1" x14ac:dyDescent="0.25">
      <c r="A425" s="132">
        <v>419</v>
      </c>
      <c r="B425" s="154" t="e">
        <f t="shared" ca="1" si="25"/>
        <v>#REF!</v>
      </c>
      <c r="C425" s="154" t="e">
        <f t="shared" ca="1" si="26"/>
        <v>#REF!</v>
      </c>
      <c r="D425" s="136"/>
      <c r="E425" s="137"/>
      <c r="F425" s="137" t="e">
        <f t="shared" ca="1" si="27"/>
        <v>#REF!</v>
      </c>
      <c r="G425" s="135"/>
      <c r="H425" s="135"/>
      <c r="I425" s="135" t="e">
        <f t="shared" ca="1" si="29"/>
        <v>#REF!</v>
      </c>
      <c r="J425" s="138"/>
      <c r="K425" s="138"/>
      <c r="L425" s="138" t="e">
        <f t="shared" ca="1" si="28"/>
        <v>#REF!</v>
      </c>
      <c r="M425" s="139" t="e">
        <f t="shared" ca="1" si="30"/>
        <v>#REF!</v>
      </c>
      <c r="N425" s="179" t="e">
        <f t="shared" ca="1" si="31"/>
        <v>#REF!</v>
      </c>
      <c r="O425" s="141" t="e">
        <f t="shared" ca="1" si="32"/>
        <v>#REF!</v>
      </c>
      <c r="P425" s="146"/>
    </row>
    <row r="426" spans="1:16" s="6" customFormat="1" hidden="1" x14ac:dyDescent="0.25">
      <c r="A426" s="132">
        <v>420</v>
      </c>
      <c r="B426" s="154" t="e">
        <f t="shared" ca="1" si="25"/>
        <v>#REF!</v>
      </c>
      <c r="C426" s="154" t="e">
        <f t="shared" ca="1" si="26"/>
        <v>#REF!</v>
      </c>
      <c r="D426" s="136"/>
      <c r="E426" s="137"/>
      <c r="F426" s="137" t="e">
        <f t="shared" ca="1" si="27"/>
        <v>#REF!</v>
      </c>
      <c r="G426" s="135"/>
      <c r="H426" s="135"/>
      <c r="I426" s="135" t="e">
        <f t="shared" ca="1" si="29"/>
        <v>#REF!</v>
      </c>
      <c r="J426" s="138"/>
      <c r="K426" s="138"/>
      <c r="L426" s="138" t="e">
        <f t="shared" ca="1" si="28"/>
        <v>#REF!</v>
      </c>
      <c r="M426" s="139" t="e">
        <f t="shared" ca="1" si="30"/>
        <v>#REF!</v>
      </c>
      <c r="N426" s="179" t="e">
        <f t="shared" ca="1" si="31"/>
        <v>#REF!</v>
      </c>
      <c r="O426" s="141" t="e">
        <f t="shared" ca="1" si="32"/>
        <v>#REF!</v>
      </c>
      <c r="P426" s="146"/>
    </row>
    <row r="427" spans="1:16" s="6" customFormat="1" hidden="1" x14ac:dyDescent="0.25">
      <c r="A427" s="132">
        <v>421</v>
      </c>
      <c r="B427" s="154" t="e">
        <f t="shared" ca="1" si="25"/>
        <v>#REF!</v>
      </c>
      <c r="C427" s="154" t="e">
        <f t="shared" ca="1" si="26"/>
        <v>#REF!</v>
      </c>
      <c r="D427" s="136"/>
      <c r="E427" s="137"/>
      <c r="F427" s="137" t="e">
        <f t="shared" ca="1" si="27"/>
        <v>#REF!</v>
      </c>
      <c r="G427" s="135"/>
      <c r="H427" s="135"/>
      <c r="I427" s="135" t="e">
        <f t="shared" ca="1" si="29"/>
        <v>#REF!</v>
      </c>
      <c r="J427" s="138"/>
      <c r="K427" s="138"/>
      <c r="L427" s="138" t="e">
        <f t="shared" ca="1" si="28"/>
        <v>#REF!</v>
      </c>
      <c r="M427" s="139" t="e">
        <f t="shared" ca="1" si="30"/>
        <v>#REF!</v>
      </c>
      <c r="N427" s="179" t="e">
        <f t="shared" ca="1" si="31"/>
        <v>#REF!</v>
      </c>
      <c r="O427" s="141" t="e">
        <f t="shared" ca="1" si="32"/>
        <v>#REF!</v>
      </c>
      <c r="P427" s="146"/>
    </row>
    <row r="428" spans="1:16" s="6" customFormat="1" hidden="1" x14ac:dyDescent="0.25">
      <c r="A428" s="132">
        <v>422</v>
      </c>
      <c r="B428" s="154" t="e">
        <f t="shared" ca="1" si="25"/>
        <v>#REF!</v>
      </c>
      <c r="C428" s="154" t="e">
        <f t="shared" ca="1" si="26"/>
        <v>#REF!</v>
      </c>
      <c r="D428" s="136"/>
      <c r="E428" s="137"/>
      <c r="F428" s="137" t="e">
        <f t="shared" ca="1" si="27"/>
        <v>#REF!</v>
      </c>
      <c r="G428" s="135"/>
      <c r="H428" s="135"/>
      <c r="I428" s="135" t="e">
        <f t="shared" ca="1" si="29"/>
        <v>#REF!</v>
      </c>
      <c r="J428" s="138"/>
      <c r="K428" s="138"/>
      <c r="L428" s="138" t="e">
        <f t="shared" ca="1" si="28"/>
        <v>#REF!</v>
      </c>
      <c r="M428" s="139" t="e">
        <f t="shared" ca="1" si="30"/>
        <v>#REF!</v>
      </c>
      <c r="N428" s="179" t="e">
        <f t="shared" ca="1" si="31"/>
        <v>#REF!</v>
      </c>
      <c r="O428" s="141" t="e">
        <f t="shared" ca="1" si="32"/>
        <v>#REF!</v>
      </c>
      <c r="P428" s="146"/>
    </row>
    <row r="429" spans="1:16" s="6" customFormat="1" hidden="1" x14ac:dyDescent="0.25">
      <c r="A429" s="132">
        <v>423</v>
      </c>
      <c r="B429" s="154" t="e">
        <f t="shared" ca="1" si="25"/>
        <v>#REF!</v>
      </c>
      <c r="C429" s="154" t="e">
        <f t="shared" ca="1" si="26"/>
        <v>#REF!</v>
      </c>
      <c r="D429" s="136"/>
      <c r="E429" s="137"/>
      <c r="F429" s="137" t="e">
        <f t="shared" ca="1" si="27"/>
        <v>#REF!</v>
      </c>
      <c r="G429" s="135"/>
      <c r="H429" s="135"/>
      <c r="I429" s="135" t="e">
        <f t="shared" ca="1" si="29"/>
        <v>#REF!</v>
      </c>
      <c r="J429" s="138"/>
      <c r="K429" s="138"/>
      <c r="L429" s="138" t="e">
        <f t="shared" ca="1" si="28"/>
        <v>#REF!</v>
      </c>
      <c r="M429" s="139" t="e">
        <f t="shared" ca="1" si="30"/>
        <v>#REF!</v>
      </c>
      <c r="N429" s="179" t="e">
        <f t="shared" ca="1" si="31"/>
        <v>#REF!</v>
      </c>
      <c r="O429" s="141" t="e">
        <f t="shared" ca="1" si="32"/>
        <v>#REF!</v>
      </c>
      <c r="P429" s="146"/>
    </row>
    <row r="430" spans="1:16" s="6" customFormat="1" hidden="1" x14ac:dyDescent="0.25">
      <c r="A430" s="132">
        <v>424</v>
      </c>
      <c r="B430" s="154" t="e">
        <f t="shared" ca="1" si="25"/>
        <v>#REF!</v>
      </c>
      <c r="C430" s="154" t="e">
        <f t="shared" ca="1" si="26"/>
        <v>#REF!</v>
      </c>
      <c r="D430" s="136"/>
      <c r="E430" s="137"/>
      <c r="F430" s="137" t="e">
        <f t="shared" ca="1" si="27"/>
        <v>#REF!</v>
      </c>
      <c r="G430" s="135"/>
      <c r="H430" s="135"/>
      <c r="I430" s="135" t="e">
        <f t="shared" ca="1" si="29"/>
        <v>#REF!</v>
      </c>
      <c r="J430" s="138"/>
      <c r="K430" s="138"/>
      <c r="L430" s="138" t="e">
        <f t="shared" ca="1" si="28"/>
        <v>#REF!</v>
      </c>
      <c r="M430" s="139" t="e">
        <f t="shared" ca="1" si="30"/>
        <v>#REF!</v>
      </c>
      <c r="N430" s="179" t="e">
        <f t="shared" ca="1" si="31"/>
        <v>#REF!</v>
      </c>
      <c r="O430" s="141" t="e">
        <f t="shared" ca="1" si="32"/>
        <v>#REF!</v>
      </c>
      <c r="P430" s="146"/>
    </row>
    <row r="431" spans="1:16" s="6" customFormat="1" hidden="1" x14ac:dyDescent="0.25">
      <c r="A431" s="132">
        <v>425</v>
      </c>
      <c r="B431" s="154" t="e">
        <f t="shared" ca="1" si="25"/>
        <v>#REF!</v>
      </c>
      <c r="C431" s="154" t="e">
        <f t="shared" ca="1" si="26"/>
        <v>#REF!</v>
      </c>
      <c r="D431" s="136"/>
      <c r="E431" s="137"/>
      <c r="F431" s="137" t="e">
        <f t="shared" ca="1" si="27"/>
        <v>#REF!</v>
      </c>
      <c r="G431" s="135"/>
      <c r="H431" s="135"/>
      <c r="I431" s="135" t="e">
        <f t="shared" ca="1" si="29"/>
        <v>#REF!</v>
      </c>
      <c r="J431" s="138"/>
      <c r="K431" s="138"/>
      <c r="L431" s="138" t="e">
        <f t="shared" ca="1" si="28"/>
        <v>#REF!</v>
      </c>
      <c r="M431" s="139" t="e">
        <f t="shared" ca="1" si="30"/>
        <v>#REF!</v>
      </c>
      <c r="N431" s="179" t="e">
        <f t="shared" ca="1" si="31"/>
        <v>#REF!</v>
      </c>
      <c r="O431" s="141" t="e">
        <f t="shared" ca="1" si="32"/>
        <v>#REF!</v>
      </c>
      <c r="P431" s="146"/>
    </row>
    <row r="432" spans="1:16" s="6" customFormat="1" hidden="1" x14ac:dyDescent="0.25">
      <c r="A432" s="132">
        <v>426</v>
      </c>
      <c r="B432" s="154" t="e">
        <f t="shared" ca="1" si="25"/>
        <v>#REF!</v>
      </c>
      <c r="C432" s="154" t="e">
        <f t="shared" ca="1" si="26"/>
        <v>#REF!</v>
      </c>
      <c r="D432" s="136"/>
      <c r="E432" s="137"/>
      <c r="F432" s="137" t="e">
        <f t="shared" ca="1" si="27"/>
        <v>#REF!</v>
      </c>
      <c r="G432" s="135"/>
      <c r="H432" s="135"/>
      <c r="I432" s="135" t="e">
        <f t="shared" ca="1" si="29"/>
        <v>#REF!</v>
      </c>
      <c r="J432" s="138"/>
      <c r="K432" s="138"/>
      <c r="L432" s="138" t="e">
        <f t="shared" ca="1" si="28"/>
        <v>#REF!</v>
      </c>
      <c r="M432" s="139" t="e">
        <f t="shared" ca="1" si="30"/>
        <v>#REF!</v>
      </c>
      <c r="N432" s="179" t="e">
        <f t="shared" ca="1" si="31"/>
        <v>#REF!</v>
      </c>
      <c r="O432" s="141" t="e">
        <f t="shared" ca="1" si="32"/>
        <v>#REF!</v>
      </c>
      <c r="P432" s="146"/>
    </row>
    <row r="433" spans="1:16" s="6" customFormat="1" hidden="1" x14ac:dyDescent="0.25">
      <c r="A433" s="132">
        <v>427</v>
      </c>
      <c r="B433" s="154" t="e">
        <f t="shared" ca="1" si="25"/>
        <v>#REF!</v>
      </c>
      <c r="C433" s="154" t="e">
        <f t="shared" ca="1" si="26"/>
        <v>#REF!</v>
      </c>
      <c r="D433" s="136"/>
      <c r="E433" s="137"/>
      <c r="F433" s="137" t="e">
        <f t="shared" ca="1" si="27"/>
        <v>#REF!</v>
      </c>
      <c r="G433" s="135"/>
      <c r="H433" s="135"/>
      <c r="I433" s="135" t="e">
        <f t="shared" ca="1" si="29"/>
        <v>#REF!</v>
      </c>
      <c r="J433" s="138"/>
      <c r="K433" s="138"/>
      <c r="L433" s="138" t="e">
        <f t="shared" ca="1" si="28"/>
        <v>#REF!</v>
      </c>
      <c r="M433" s="139" t="e">
        <f t="shared" ca="1" si="30"/>
        <v>#REF!</v>
      </c>
      <c r="N433" s="179" t="e">
        <f t="shared" ca="1" si="31"/>
        <v>#REF!</v>
      </c>
      <c r="O433" s="141" t="e">
        <f t="shared" ca="1" si="32"/>
        <v>#REF!</v>
      </c>
      <c r="P433" s="146"/>
    </row>
    <row r="434" spans="1:16" s="6" customFormat="1" hidden="1" x14ac:dyDescent="0.25">
      <c r="A434" s="132">
        <v>428</v>
      </c>
      <c r="B434" s="154" t="e">
        <f t="shared" ca="1" si="25"/>
        <v>#REF!</v>
      </c>
      <c r="C434" s="154" t="e">
        <f t="shared" ca="1" si="26"/>
        <v>#REF!</v>
      </c>
      <c r="D434" s="136"/>
      <c r="E434" s="137"/>
      <c r="F434" s="137" t="e">
        <f t="shared" ca="1" si="27"/>
        <v>#REF!</v>
      </c>
      <c r="G434" s="135"/>
      <c r="H434" s="135"/>
      <c r="I434" s="135" t="e">
        <f t="shared" ca="1" si="29"/>
        <v>#REF!</v>
      </c>
      <c r="J434" s="138"/>
      <c r="K434" s="138"/>
      <c r="L434" s="138" t="e">
        <f t="shared" ca="1" si="28"/>
        <v>#REF!</v>
      </c>
      <c r="M434" s="139" t="e">
        <f t="shared" ca="1" si="30"/>
        <v>#REF!</v>
      </c>
      <c r="N434" s="179" t="e">
        <f t="shared" ca="1" si="31"/>
        <v>#REF!</v>
      </c>
      <c r="O434" s="141" t="e">
        <f t="shared" ca="1" si="32"/>
        <v>#REF!</v>
      </c>
      <c r="P434" s="146"/>
    </row>
    <row r="435" spans="1:16" s="6" customFormat="1" hidden="1" x14ac:dyDescent="0.25">
      <c r="A435" s="132">
        <v>429</v>
      </c>
      <c r="B435" s="154" t="e">
        <f t="shared" ca="1" si="25"/>
        <v>#REF!</v>
      </c>
      <c r="C435" s="154" t="e">
        <f t="shared" ca="1" si="26"/>
        <v>#REF!</v>
      </c>
      <c r="D435" s="136"/>
      <c r="E435" s="137"/>
      <c r="F435" s="137" t="e">
        <f t="shared" ca="1" si="27"/>
        <v>#REF!</v>
      </c>
      <c r="G435" s="135"/>
      <c r="H435" s="135"/>
      <c r="I435" s="135" t="e">
        <f t="shared" ca="1" si="29"/>
        <v>#REF!</v>
      </c>
      <c r="J435" s="138"/>
      <c r="K435" s="138"/>
      <c r="L435" s="138" t="e">
        <f t="shared" ca="1" si="28"/>
        <v>#REF!</v>
      </c>
      <c r="M435" s="139" t="e">
        <f t="shared" ca="1" si="30"/>
        <v>#REF!</v>
      </c>
      <c r="N435" s="179" t="e">
        <f t="shared" ca="1" si="31"/>
        <v>#REF!</v>
      </c>
      <c r="O435" s="141" t="e">
        <f t="shared" ca="1" si="32"/>
        <v>#REF!</v>
      </c>
      <c r="P435" s="146"/>
    </row>
    <row r="436" spans="1:16" s="6" customFormat="1" hidden="1" x14ac:dyDescent="0.25">
      <c r="A436" s="132">
        <v>430</v>
      </c>
      <c r="B436" s="154" t="e">
        <f t="shared" ca="1" si="25"/>
        <v>#REF!</v>
      </c>
      <c r="C436" s="154" t="e">
        <f t="shared" ca="1" si="26"/>
        <v>#REF!</v>
      </c>
      <c r="D436" s="136"/>
      <c r="E436" s="137"/>
      <c r="F436" s="137" t="e">
        <f t="shared" ca="1" si="27"/>
        <v>#REF!</v>
      </c>
      <c r="G436" s="135"/>
      <c r="H436" s="135"/>
      <c r="I436" s="135" t="e">
        <f t="shared" ca="1" si="29"/>
        <v>#REF!</v>
      </c>
      <c r="J436" s="138"/>
      <c r="K436" s="138"/>
      <c r="L436" s="138" t="e">
        <f t="shared" ca="1" si="28"/>
        <v>#REF!</v>
      </c>
      <c r="M436" s="139" t="e">
        <f t="shared" ca="1" si="30"/>
        <v>#REF!</v>
      </c>
      <c r="N436" s="179" t="e">
        <f t="shared" ca="1" si="31"/>
        <v>#REF!</v>
      </c>
      <c r="O436" s="141" t="e">
        <f t="shared" ca="1" si="32"/>
        <v>#REF!</v>
      </c>
      <c r="P436" s="146"/>
    </row>
    <row r="437" spans="1:16" s="6" customFormat="1" hidden="1" x14ac:dyDescent="0.25">
      <c r="A437" s="132">
        <v>431</v>
      </c>
      <c r="B437" s="154" t="e">
        <f t="shared" ca="1" si="25"/>
        <v>#REF!</v>
      </c>
      <c r="C437" s="154" t="e">
        <f t="shared" ca="1" si="26"/>
        <v>#REF!</v>
      </c>
      <c r="D437" s="136"/>
      <c r="E437" s="137"/>
      <c r="F437" s="137" t="e">
        <f t="shared" ca="1" si="27"/>
        <v>#REF!</v>
      </c>
      <c r="G437" s="135"/>
      <c r="H437" s="135"/>
      <c r="I437" s="135" t="e">
        <f t="shared" ca="1" si="29"/>
        <v>#REF!</v>
      </c>
      <c r="J437" s="138"/>
      <c r="K437" s="138"/>
      <c r="L437" s="138" t="e">
        <f t="shared" ca="1" si="28"/>
        <v>#REF!</v>
      </c>
      <c r="M437" s="139" t="e">
        <f t="shared" ca="1" si="30"/>
        <v>#REF!</v>
      </c>
      <c r="N437" s="179" t="e">
        <f t="shared" ca="1" si="31"/>
        <v>#REF!</v>
      </c>
      <c r="O437" s="141" t="e">
        <f t="shared" ca="1" si="32"/>
        <v>#REF!</v>
      </c>
      <c r="P437" s="146"/>
    </row>
    <row r="438" spans="1:16" s="6" customFormat="1" hidden="1" x14ac:dyDescent="0.25">
      <c r="A438" s="132">
        <v>432</v>
      </c>
      <c r="B438" s="154" t="e">
        <f t="shared" ca="1" si="25"/>
        <v>#REF!</v>
      </c>
      <c r="C438" s="154" t="e">
        <f t="shared" ca="1" si="26"/>
        <v>#REF!</v>
      </c>
      <c r="D438" s="136"/>
      <c r="E438" s="137"/>
      <c r="F438" s="137" t="e">
        <f t="shared" ca="1" si="27"/>
        <v>#REF!</v>
      </c>
      <c r="G438" s="135"/>
      <c r="H438" s="135"/>
      <c r="I438" s="135" t="e">
        <f t="shared" ca="1" si="29"/>
        <v>#REF!</v>
      </c>
      <c r="J438" s="138"/>
      <c r="K438" s="138"/>
      <c r="L438" s="138" t="e">
        <f t="shared" ca="1" si="28"/>
        <v>#REF!</v>
      </c>
      <c r="M438" s="139" t="e">
        <f t="shared" ca="1" si="30"/>
        <v>#REF!</v>
      </c>
      <c r="N438" s="179" t="e">
        <f t="shared" ca="1" si="31"/>
        <v>#REF!</v>
      </c>
      <c r="O438" s="141" t="e">
        <f t="shared" ca="1" si="32"/>
        <v>#REF!</v>
      </c>
      <c r="P438" s="146"/>
    </row>
    <row r="439" spans="1:16" s="6" customFormat="1" hidden="1" x14ac:dyDescent="0.25">
      <c r="A439" s="132">
        <v>433</v>
      </c>
      <c r="B439" s="154" t="e">
        <f t="shared" ca="1" si="25"/>
        <v>#REF!</v>
      </c>
      <c r="C439" s="154" t="e">
        <f t="shared" ca="1" si="26"/>
        <v>#REF!</v>
      </c>
      <c r="D439" s="136"/>
      <c r="E439" s="137"/>
      <c r="F439" s="137" t="e">
        <f t="shared" ca="1" si="27"/>
        <v>#REF!</v>
      </c>
      <c r="G439" s="135"/>
      <c r="H439" s="135"/>
      <c r="I439" s="135" t="e">
        <f t="shared" ca="1" si="29"/>
        <v>#REF!</v>
      </c>
      <c r="J439" s="138"/>
      <c r="K439" s="138"/>
      <c r="L439" s="138" t="e">
        <f t="shared" ca="1" si="28"/>
        <v>#REF!</v>
      </c>
      <c r="M439" s="139" t="e">
        <f t="shared" ca="1" si="30"/>
        <v>#REF!</v>
      </c>
      <c r="N439" s="179" t="e">
        <f t="shared" ca="1" si="31"/>
        <v>#REF!</v>
      </c>
      <c r="O439" s="141" t="e">
        <f t="shared" ca="1" si="32"/>
        <v>#REF!</v>
      </c>
      <c r="P439" s="146"/>
    </row>
    <row r="440" spans="1:16" s="6" customFormat="1" hidden="1" x14ac:dyDescent="0.25">
      <c r="A440" s="132">
        <v>434</v>
      </c>
      <c r="B440" s="154" t="e">
        <f t="shared" ca="1" si="25"/>
        <v>#REF!</v>
      </c>
      <c r="C440" s="154" t="e">
        <f t="shared" ca="1" si="26"/>
        <v>#REF!</v>
      </c>
      <c r="D440" s="136"/>
      <c r="E440" s="137"/>
      <c r="F440" s="137" t="e">
        <f t="shared" ca="1" si="27"/>
        <v>#REF!</v>
      </c>
      <c r="G440" s="135"/>
      <c r="H440" s="135"/>
      <c r="I440" s="135" t="e">
        <f t="shared" ca="1" si="29"/>
        <v>#REF!</v>
      </c>
      <c r="J440" s="138"/>
      <c r="K440" s="138"/>
      <c r="L440" s="138" t="e">
        <f t="shared" ca="1" si="28"/>
        <v>#REF!</v>
      </c>
      <c r="M440" s="139" t="e">
        <f t="shared" ca="1" si="30"/>
        <v>#REF!</v>
      </c>
      <c r="N440" s="179" t="e">
        <f t="shared" ca="1" si="31"/>
        <v>#REF!</v>
      </c>
      <c r="O440" s="141" t="e">
        <f t="shared" ca="1" si="32"/>
        <v>#REF!</v>
      </c>
      <c r="P440" s="146"/>
    </row>
    <row r="441" spans="1:16" s="6" customFormat="1" hidden="1" x14ac:dyDescent="0.25">
      <c r="A441" s="132">
        <v>435</v>
      </c>
      <c r="B441" s="154" t="e">
        <f t="shared" ca="1" si="25"/>
        <v>#REF!</v>
      </c>
      <c r="C441" s="154" t="e">
        <f t="shared" ca="1" si="26"/>
        <v>#REF!</v>
      </c>
      <c r="D441" s="136"/>
      <c r="E441" s="137"/>
      <c r="F441" s="137" t="e">
        <f t="shared" ca="1" si="27"/>
        <v>#REF!</v>
      </c>
      <c r="G441" s="135"/>
      <c r="H441" s="135"/>
      <c r="I441" s="135" t="e">
        <f t="shared" ca="1" si="29"/>
        <v>#REF!</v>
      </c>
      <c r="J441" s="138"/>
      <c r="K441" s="138"/>
      <c r="L441" s="138" t="e">
        <f t="shared" ca="1" si="28"/>
        <v>#REF!</v>
      </c>
      <c r="M441" s="139" t="e">
        <f t="shared" ca="1" si="30"/>
        <v>#REF!</v>
      </c>
      <c r="N441" s="179" t="e">
        <f t="shared" ca="1" si="31"/>
        <v>#REF!</v>
      </c>
      <c r="O441" s="141" t="e">
        <f t="shared" ca="1" si="32"/>
        <v>#REF!</v>
      </c>
      <c r="P441" s="146"/>
    </row>
    <row r="442" spans="1:16" s="6" customFormat="1" hidden="1" x14ac:dyDescent="0.25">
      <c r="A442" s="132">
        <v>436</v>
      </c>
      <c r="B442" s="154" t="e">
        <f t="shared" ca="1" si="25"/>
        <v>#REF!</v>
      </c>
      <c r="C442" s="154" t="e">
        <f t="shared" ca="1" si="26"/>
        <v>#REF!</v>
      </c>
      <c r="D442" s="136"/>
      <c r="E442" s="137"/>
      <c r="F442" s="137" t="e">
        <f t="shared" ca="1" si="27"/>
        <v>#REF!</v>
      </c>
      <c r="G442" s="135"/>
      <c r="H442" s="135"/>
      <c r="I442" s="135" t="e">
        <f t="shared" ca="1" si="29"/>
        <v>#REF!</v>
      </c>
      <c r="J442" s="138"/>
      <c r="K442" s="138"/>
      <c r="L442" s="138" t="e">
        <f t="shared" ca="1" si="28"/>
        <v>#REF!</v>
      </c>
      <c r="M442" s="139" t="e">
        <f t="shared" ca="1" si="30"/>
        <v>#REF!</v>
      </c>
      <c r="N442" s="179" t="e">
        <f t="shared" ca="1" si="31"/>
        <v>#REF!</v>
      </c>
      <c r="O442" s="141" t="e">
        <f t="shared" ca="1" si="32"/>
        <v>#REF!</v>
      </c>
      <c r="P442" s="146"/>
    </row>
    <row r="443" spans="1:16" s="6" customFormat="1" hidden="1" x14ac:dyDescent="0.25">
      <c r="A443" s="132">
        <v>437</v>
      </c>
      <c r="B443" s="154" t="e">
        <f t="shared" ca="1" si="25"/>
        <v>#REF!</v>
      </c>
      <c r="C443" s="154" t="e">
        <f t="shared" ca="1" si="26"/>
        <v>#REF!</v>
      </c>
      <c r="D443" s="136"/>
      <c r="E443" s="137"/>
      <c r="F443" s="137" t="e">
        <f t="shared" ca="1" si="27"/>
        <v>#REF!</v>
      </c>
      <c r="G443" s="135"/>
      <c r="H443" s="135"/>
      <c r="I443" s="135" t="e">
        <f t="shared" ca="1" si="29"/>
        <v>#REF!</v>
      </c>
      <c r="J443" s="138"/>
      <c r="K443" s="138"/>
      <c r="L443" s="138" t="e">
        <f t="shared" ca="1" si="28"/>
        <v>#REF!</v>
      </c>
      <c r="M443" s="139" t="e">
        <f t="shared" ca="1" si="30"/>
        <v>#REF!</v>
      </c>
      <c r="N443" s="179" t="e">
        <f t="shared" ca="1" si="31"/>
        <v>#REF!</v>
      </c>
      <c r="O443" s="141" t="e">
        <f t="shared" ca="1" si="32"/>
        <v>#REF!</v>
      </c>
      <c r="P443" s="146"/>
    </row>
    <row r="444" spans="1:16" s="6" customFormat="1" hidden="1" x14ac:dyDescent="0.25">
      <c r="A444" s="132">
        <v>438</v>
      </c>
      <c r="B444" s="154" t="e">
        <f t="shared" ca="1" si="25"/>
        <v>#REF!</v>
      </c>
      <c r="C444" s="154" t="e">
        <f t="shared" ca="1" si="26"/>
        <v>#REF!</v>
      </c>
      <c r="D444" s="136"/>
      <c r="E444" s="137"/>
      <c r="F444" s="137" t="e">
        <f t="shared" ca="1" si="27"/>
        <v>#REF!</v>
      </c>
      <c r="G444" s="135"/>
      <c r="H444" s="135"/>
      <c r="I444" s="135" t="e">
        <f t="shared" ca="1" si="29"/>
        <v>#REF!</v>
      </c>
      <c r="J444" s="138"/>
      <c r="K444" s="138"/>
      <c r="L444" s="138" t="e">
        <f t="shared" ca="1" si="28"/>
        <v>#REF!</v>
      </c>
      <c r="M444" s="139" t="e">
        <f t="shared" ca="1" si="30"/>
        <v>#REF!</v>
      </c>
      <c r="N444" s="179" t="e">
        <f t="shared" ca="1" si="31"/>
        <v>#REF!</v>
      </c>
      <c r="O444" s="141" t="e">
        <f t="shared" ca="1" si="32"/>
        <v>#REF!</v>
      </c>
      <c r="P444" s="146"/>
    </row>
    <row r="445" spans="1:16" s="6" customFormat="1" hidden="1" x14ac:dyDescent="0.25">
      <c r="A445" s="132">
        <v>439</v>
      </c>
      <c r="B445" s="154" t="e">
        <f t="shared" ca="1" si="25"/>
        <v>#REF!</v>
      </c>
      <c r="C445" s="154" t="e">
        <f t="shared" ca="1" si="26"/>
        <v>#REF!</v>
      </c>
      <c r="D445" s="136"/>
      <c r="E445" s="137"/>
      <c r="F445" s="137" t="e">
        <f t="shared" ca="1" si="27"/>
        <v>#REF!</v>
      </c>
      <c r="G445" s="135"/>
      <c r="H445" s="135"/>
      <c r="I445" s="135" t="e">
        <f t="shared" ca="1" si="29"/>
        <v>#REF!</v>
      </c>
      <c r="J445" s="138"/>
      <c r="K445" s="138"/>
      <c r="L445" s="138" t="e">
        <f t="shared" ca="1" si="28"/>
        <v>#REF!</v>
      </c>
      <c r="M445" s="139" t="e">
        <f t="shared" ca="1" si="30"/>
        <v>#REF!</v>
      </c>
      <c r="N445" s="179" t="e">
        <f t="shared" ca="1" si="31"/>
        <v>#REF!</v>
      </c>
      <c r="O445" s="141" t="e">
        <f t="shared" ca="1" si="32"/>
        <v>#REF!</v>
      </c>
      <c r="P445" s="146"/>
    </row>
    <row r="446" spans="1:16" s="6" customFormat="1" hidden="1" x14ac:dyDescent="0.25">
      <c r="A446" s="132">
        <v>440</v>
      </c>
      <c r="B446" s="154" t="e">
        <f t="shared" ca="1" si="25"/>
        <v>#REF!</v>
      </c>
      <c r="C446" s="154" t="e">
        <f t="shared" ca="1" si="26"/>
        <v>#REF!</v>
      </c>
      <c r="D446" s="136"/>
      <c r="E446" s="137"/>
      <c r="F446" s="137" t="e">
        <f t="shared" ca="1" si="27"/>
        <v>#REF!</v>
      </c>
      <c r="G446" s="135"/>
      <c r="H446" s="135"/>
      <c r="I446" s="135" t="e">
        <f t="shared" ca="1" si="29"/>
        <v>#REF!</v>
      </c>
      <c r="J446" s="138"/>
      <c r="K446" s="138"/>
      <c r="L446" s="138" t="e">
        <f t="shared" ca="1" si="28"/>
        <v>#REF!</v>
      </c>
      <c r="M446" s="139" t="e">
        <f t="shared" ca="1" si="30"/>
        <v>#REF!</v>
      </c>
      <c r="N446" s="179" t="e">
        <f t="shared" ca="1" si="31"/>
        <v>#REF!</v>
      </c>
      <c r="O446" s="141" t="e">
        <f t="shared" ca="1" si="32"/>
        <v>#REF!</v>
      </c>
      <c r="P446" s="146"/>
    </row>
    <row r="447" spans="1:16" s="6" customFormat="1" hidden="1" x14ac:dyDescent="0.25">
      <c r="A447" s="132">
        <v>441</v>
      </c>
      <c r="B447" s="154" t="e">
        <f t="shared" ca="1" si="25"/>
        <v>#REF!</v>
      </c>
      <c r="C447" s="154" t="e">
        <f t="shared" ca="1" si="26"/>
        <v>#REF!</v>
      </c>
      <c r="D447" s="136"/>
      <c r="E447" s="137"/>
      <c r="F447" s="137" t="e">
        <f t="shared" ca="1" si="27"/>
        <v>#REF!</v>
      </c>
      <c r="G447" s="135"/>
      <c r="H447" s="135"/>
      <c r="I447" s="135" t="e">
        <f t="shared" ca="1" si="29"/>
        <v>#REF!</v>
      </c>
      <c r="J447" s="138"/>
      <c r="K447" s="138"/>
      <c r="L447" s="138" t="e">
        <f t="shared" ca="1" si="28"/>
        <v>#REF!</v>
      </c>
      <c r="M447" s="139" t="e">
        <f t="shared" ca="1" si="30"/>
        <v>#REF!</v>
      </c>
      <c r="N447" s="179" t="e">
        <f t="shared" ca="1" si="31"/>
        <v>#REF!</v>
      </c>
      <c r="O447" s="141" t="e">
        <f t="shared" ca="1" si="32"/>
        <v>#REF!</v>
      </c>
      <c r="P447" s="146"/>
    </row>
    <row r="448" spans="1:16" s="6" customFormat="1" hidden="1" x14ac:dyDescent="0.25">
      <c r="A448" s="132">
        <v>442</v>
      </c>
      <c r="B448" s="154" t="e">
        <f t="shared" ca="1" si="25"/>
        <v>#REF!</v>
      </c>
      <c r="C448" s="154" t="e">
        <f t="shared" ca="1" si="26"/>
        <v>#REF!</v>
      </c>
      <c r="D448" s="136"/>
      <c r="E448" s="137"/>
      <c r="F448" s="137" t="e">
        <f t="shared" ca="1" si="27"/>
        <v>#REF!</v>
      </c>
      <c r="G448" s="135"/>
      <c r="H448" s="135"/>
      <c r="I448" s="135" t="e">
        <f t="shared" ca="1" si="29"/>
        <v>#REF!</v>
      </c>
      <c r="J448" s="138"/>
      <c r="K448" s="138"/>
      <c r="L448" s="138" t="e">
        <f t="shared" ca="1" si="28"/>
        <v>#REF!</v>
      </c>
      <c r="M448" s="139" t="e">
        <f t="shared" ca="1" si="30"/>
        <v>#REF!</v>
      </c>
      <c r="N448" s="179" t="e">
        <f t="shared" ca="1" si="31"/>
        <v>#REF!</v>
      </c>
      <c r="O448" s="141" t="e">
        <f t="shared" ca="1" si="32"/>
        <v>#REF!</v>
      </c>
      <c r="P448" s="146"/>
    </row>
    <row r="449" spans="1:16" s="6" customFormat="1" hidden="1" x14ac:dyDescent="0.25">
      <c r="A449" s="132">
        <v>443</v>
      </c>
      <c r="B449" s="154" t="e">
        <f t="shared" ca="1" si="25"/>
        <v>#REF!</v>
      </c>
      <c r="C449" s="154" t="e">
        <f t="shared" ca="1" si="26"/>
        <v>#REF!</v>
      </c>
      <c r="D449" s="136"/>
      <c r="E449" s="137"/>
      <c r="F449" s="137" t="e">
        <f t="shared" ca="1" si="27"/>
        <v>#REF!</v>
      </c>
      <c r="G449" s="135"/>
      <c r="H449" s="135"/>
      <c r="I449" s="135" t="e">
        <f t="shared" ca="1" si="29"/>
        <v>#REF!</v>
      </c>
      <c r="J449" s="138"/>
      <c r="K449" s="138"/>
      <c r="L449" s="138" t="e">
        <f t="shared" ca="1" si="28"/>
        <v>#REF!</v>
      </c>
      <c r="M449" s="139" t="e">
        <f t="shared" ca="1" si="30"/>
        <v>#REF!</v>
      </c>
      <c r="N449" s="179" t="e">
        <f t="shared" ca="1" si="31"/>
        <v>#REF!</v>
      </c>
      <c r="O449" s="141" t="e">
        <f t="shared" ca="1" si="32"/>
        <v>#REF!</v>
      </c>
      <c r="P449" s="146"/>
    </row>
    <row r="450" spans="1:16" s="6" customFormat="1" hidden="1" x14ac:dyDescent="0.25">
      <c r="A450" s="132">
        <v>444</v>
      </c>
      <c r="B450" s="154" t="e">
        <f t="shared" ca="1" si="25"/>
        <v>#REF!</v>
      </c>
      <c r="C450" s="154" t="e">
        <f t="shared" ca="1" si="26"/>
        <v>#REF!</v>
      </c>
      <c r="D450" s="136"/>
      <c r="E450" s="137"/>
      <c r="F450" s="137" t="e">
        <f t="shared" ca="1" si="27"/>
        <v>#REF!</v>
      </c>
      <c r="G450" s="135"/>
      <c r="H450" s="135"/>
      <c r="I450" s="135" t="e">
        <f t="shared" ca="1" si="29"/>
        <v>#REF!</v>
      </c>
      <c r="J450" s="138"/>
      <c r="K450" s="138"/>
      <c r="L450" s="138" t="e">
        <f t="shared" ca="1" si="28"/>
        <v>#REF!</v>
      </c>
      <c r="M450" s="139" t="e">
        <f t="shared" ca="1" si="30"/>
        <v>#REF!</v>
      </c>
      <c r="N450" s="179" t="e">
        <f t="shared" ca="1" si="31"/>
        <v>#REF!</v>
      </c>
      <c r="O450" s="141" t="e">
        <f t="shared" ca="1" si="32"/>
        <v>#REF!</v>
      </c>
      <c r="P450" s="146"/>
    </row>
    <row r="451" spans="1:16" s="6" customFormat="1" hidden="1" x14ac:dyDescent="0.25">
      <c r="A451" s="132">
        <v>445</v>
      </c>
      <c r="B451" s="154" t="e">
        <f t="shared" ca="1" si="25"/>
        <v>#REF!</v>
      </c>
      <c r="C451" s="154" t="e">
        <f t="shared" ca="1" si="26"/>
        <v>#REF!</v>
      </c>
      <c r="D451" s="136"/>
      <c r="E451" s="137"/>
      <c r="F451" s="137" t="e">
        <f t="shared" ca="1" si="27"/>
        <v>#REF!</v>
      </c>
      <c r="G451" s="135"/>
      <c r="H451" s="135"/>
      <c r="I451" s="135" t="e">
        <f t="shared" ca="1" si="29"/>
        <v>#REF!</v>
      </c>
      <c r="J451" s="138"/>
      <c r="K451" s="138"/>
      <c r="L451" s="138" t="e">
        <f t="shared" ca="1" si="28"/>
        <v>#REF!</v>
      </c>
      <c r="M451" s="139" t="e">
        <f t="shared" ca="1" si="30"/>
        <v>#REF!</v>
      </c>
      <c r="N451" s="179" t="e">
        <f t="shared" ca="1" si="31"/>
        <v>#REF!</v>
      </c>
      <c r="O451" s="141" t="e">
        <f t="shared" ca="1" si="32"/>
        <v>#REF!</v>
      </c>
      <c r="P451" s="146"/>
    </row>
    <row r="452" spans="1:16" s="6" customFormat="1" hidden="1" x14ac:dyDescent="0.25">
      <c r="A452" s="132">
        <v>446</v>
      </c>
      <c r="B452" s="154" t="e">
        <f t="shared" ca="1" si="25"/>
        <v>#REF!</v>
      </c>
      <c r="C452" s="154" t="e">
        <f t="shared" ca="1" si="26"/>
        <v>#REF!</v>
      </c>
      <c r="D452" s="136"/>
      <c r="E452" s="137"/>
      <c r="F452" s="137" t="e">
        <f t="shared" ca="1" si="27"/>
        <v>#REF!</v>
      </c>
      <c r="G452" s="135"/>
      <c r="H452" s="135"/>
      <c r="I452" s="135" t="e">
        <f t="shared" ca="1" si="29"/>
        <v>#REF!</v>
      </c>
      <c r="J452" s="138"/>
      <c r="K452" s="138"/>
      <c r="L452" s="138" t="e">
        <f t="shared" ca="1" si="28"/>
        <v>#REF!</v>
      </c>
      <c r="M452" s="139" t="e">
        <f t="shared" ca="1" si="30"/>
        <v>#REF!</v>
      </c>
      <c r="N452" s="179" t="e">
        <f t="shared" ca="1" si="31"/>
        <v>#REF!</v>
      </c>
      <c r="O452" s="141" t="e">
        <f t="shared" ca="1" si="32"/>
        <v>#REF!</v>
      </c>
      <c r="P452" s="146"/>
    </row>
    <row r="453" spans="1:16" s="6" customFormat="1" hidden="1" x14ac:dyDescent="0.25">
      <c r="A453" s="132">
        <v>447</v>
      </c>
      <c r="B453" s="154" t="e">
        <f t="shared" ca="1" si="25"/>
        <v>#REF!</v>
      </c>
      <c r="C453" s="154" t="e">
        <f t="shared" ca="1" si="26"/>
        <v>#REF!</v>
      </c>
      <c r="D453" s="136"/>
      <c r="E453" s="137"/>
      <c r="F453" s="137" t="e">
        <f t="shared" ca="1" si="27"/>
        <v>#REF!</v>
      </c>
      <c r="G453" s="135"/>
      <c r="H453" s="135"/>
      <c r="I453" s="135" t="e">
        <f t="shared" ca="1" si="29"/>
        <v>#REF!</v>
      </c>
      <c r="J453" s="138"/>
      <c r="K453" s="138"/>
      <c r="L453" s="138" t="e">
        <f t="shared" ca="1" si="28"/>
        <v>#REF!</v>
      </c>
      <c r="M453" s="139" t="e">
        <f t="shared" ca="1" si="30"/>
        <v>#REF!</v>
      </c>
      <c r="N453" s="179" t="e">
        <f t="shared" ca="1" si="31"/>
        <v>#REF!</v>
      </c>
      <c r="O453" s="141" t="e">
        <f t="shared" ca="1" si="32"/>
        <v>#REF!</v>
      </c>
      <c r="P453" s="146"/>
    </row>
    <row r="454" spans="1:16" s="6" customFormat="1" hidden="1" x14ac:dyDescent="0.25">
      <c r="A454" s="132">
        <v>448</v>
      </c>
      <c r="B454" s="154" t="e">
        <f t="shared" ca="1" si="25"/>
        <v>#REF!</v>
      </c>
      <c r="C454" s="154" t="e">
        <f t="shared" ca="1" si="26"/>
        <v>#REF!</v>
      </c>
      <c r="D454" s="136"/>
      <c r="E454" s="137"/>
      <c r="F454" s="137" t="e">
        <f t="shared" ca="1" si="27"/>
        <v>#REF!</v>
      </c>
      <c r="G454" s="135"/>
      <c r="H454" s="135"/>
      <c r="I454" s="135" t="e">
        <f t="shared" ca="1" si="29"/>
        <v>#REF!</v>
      </c>
      <c r="J454" s="138"/>
      <c r="K454" s="138"/>
      <c r="L454" s="138" t="e">
        <f t="shared" ca="1" si="28"/>
        <v>#REF!</v>
      </c>
      <c r="M454" s="139" t="e">
        <f t="shared" ca="1" si="30"/>
        <v>#REF!</v>
      </c>
      <c r="N454" s="179" t="e">
        <f t="shared" ca="1" si="31"/>
        <v>#REF!</v>
      </c>
      <c r="O454" s="141" t="e">
        <f t="shared" ca="1" si="32"/>
        <v>#REF!</v>
      </c>
      <c r="P454" s="146"/>
    </row>
    <row r="455" spans="1:16" s="6" customFormat="1" hidden="1" x14ac:dyDescent="0.25">
      <c r="A455" s="132">
        <v>449</v>
      </c>
      <c r="B455" s="154" t="e">
        <f t="shared" ca="1" si="25"/>
        <v>#REF!</v>
      </c>
      <c r="C455" s="154" t="e">
        <f t="shared" ca="1" si="26"/>
        <v>#REF!</v>
      </c>
      <c r="D455" s="136"/>
      <c r="E455" s="137"/>
      <c r="F455" s="137" t="e">
        <f t="shared" ca="1" si="27"/>
        <v>#REF!</v>
      </c>
      <c r="G455" s="135"/>
      <c r="H455" s="135"/>
      <c r="I455" s="135" t="e">
        <f t="shared" ca="1" si="29"/>
        <v>#REF!</v>
      </c>
      <c r="J455" s="138"/>
      <c r="K455" s="138"/>
      <c r="L455" s="138" t="e">
        <f t="shared" ca="1" si="28"/>
        <v>#REF!</v>
      </c>
      <c r="M455" s="139" t="e">
        <f t="shared" ca="1" si="30"/>
        <v>#REF!</v>
      </c>
      <c r="N455" s="179" t="e">
        <f t="shared" ca="1" si="31"/>
        <v>#REF!</v>
      </c>
      <c r="O455" s="141" t="e">
        <f t="shared" ca="1" si="32"/>
        <v>#REF!</v>
      </c>
      <c r="P455" s="146"/>
    </row>
    <row r="456" spans="1:16" s="6" customFormat="1" hidden="1" x14ac:dyDescent="0.25">
      <c r="A456" s="132">
        <v>450</v>
      </c>
      <c r="B456" s="154" t="e">
        <f t="shared" ref="B456:B498" ca="1" si="33">INDIRECT(CONCATENATE($C$505,$D$505,"!$B",$A456 + 8))</f>
        <v>#REF!</v>
      </c>
      <c r="C456" s="154" t="e">
        <f t="shared" ref="C456:C498" ca="1" si="34">INDIRECT(CONCATENATE($C$505,$D$505,"!$C",$A456 + 8))</f>
        <v>#REF!</v>
      </c>
      <c r="D456" s="136"/>
      <c r="E456" s="137"/>
      <c r="F456" s="137" t="e">
        <f t="shared" ref="F456:F498" ca="1" si="35">INDIRECT(CONCATENATE($C$505,$D$505,"!$Z",$A456 + 8))</f>
        <v>#REF!</v>
      </c>
      <c r="G456" s="135"/>
      <c r="H456" s="135"/>
      <c r="I456" s="135" t="e">
        <f t="shared" ca="1" si="29"/>
        <v>#REF!</v>
      </c>
      <c r="J456" s="138"/>
      <c r="K456" s="138"/>
      <c r="L456" s="138" t="e">
        <f t="shared" ref="L456:L498" ca="1" si="36">INDIRECT(CONCATENATE($C$505,$D$505,"!$V",$A456 + 8))</f>
        <v>#REF!</v>
      </c>
      <c r="M456" s="139" t="e">
        <f t="shared" ca="1" si="30"/>
        <v>#REF!</v>
      </c>
      <c r="N456" s="179" t="e">
        <f t="shared" ca="1" si="31"/>
        <v>#REF!</v>
      </c>
      <c r="O456" s="141" t="e">
        <f t="shared" ca="1" si="32"/>
        <v>#REF!</v>
      </c>
      <c r="P456" s="146"/>
    </row>
    <row r="457" spans="1:16" s="6" customFormat="1" hidden="1" x14ac:dyDescent="0.25">
      <c r="A457" s="132">
        <v>451</v>
      </c>
      <c r="B457" s="154" t="e">
        <f t="shared" ca="1" si="33"/>
        <v>#REF!</v>
      </c>
      <c r="C457" s="154" t="e">
        <f t="shared" ca="1" si="34"/>
        <v>#REF!</v>
      </c>
      <c r="D457" s="136"/>
      <c r="E457" s="137"/>
      <c r="F457" s="137" t="e">
        <f t="shared" ca="1" si="35"/>
        <v>#REF!</v>
      </c>
      <c r="G457" s="135"/>
      <c r="H457" s="135"/>
      <c r="I457" s="135" t="e">
        <f t="shared" ref="I457:I498" ca="1" si="37">INDIRECT(CONCATENATE($C$505,$D$505,"!$AD",$A457 + 8))</f>
        <v>#REF!</v>
      </c>
      <c r="J457" s="138"/>
      <c r="K457" s="138"/>
      <c r="L457" s="138" t="e">
        <f t="shared" ca="1" si="36"/>
        <v>#REF!</v>
      </c>
      <c r="M457" s="139" t="e">
        <f t="shared" ref="M457:M498" ca="1" si="38">IF(I457&lt;10,0,10)</f>
        <v>#REF!</v>
      </c>
      <c r="N457" s="179" t="e">
        <f t="shared" ref="N457:N498" ca="1" si="39">ROUNDDOWN(O457,0)</f>
        <v>#REF!</v>
      </c>
      <c r="O457" s="141" t="e">
        <f t="shared" ref="O457:O498" ca="1" si="40">I457*M457/100</f>
        <v>#REF!</v>
      </c>
      <c r="P457" s="146"/>
    </row>
    <row r="458" spans="1:16" s="6" customFormat="1" hidden="1" x14ac:dyDescent="0.25">
      <c r="A458" s="132">
        <v>452</v>
      </c>
      <c r="B458" s="154" t="e">
        <f t="shared" ca="1" si="33"/>
        <v>#REF!</v>
      </c>
      <c r="C458" s="154" t="e">
        <f t="shared" ca="1" si="34"/>
        <v>#REF!</v>
      </c>
      <c r="D458" s="136"/>
      <c r="E458" s="137"/>
      <c r="F458" s="137" t="e">
        <f t="shared" ca="1" si="35"/>
        <v>#REF!</v>
      </c>
      <c r="G458" s="135"/>
      <c r="H458" s="135"/>
      <c r="I458" s="135" t="e">
        <f t="shared" ca="1" si="37"/>
        <v>#REF!</v>
      </c>
      <c r="J458" s="138"/>
      <c r="K458" s="138"/>
      <c r="L458" s="138" t="e">
        <f t="shared" ca="1" si="36"/>
        <v>#REF!</v>
      </c>
      <c r="M458" s="139" t="e">
        <f t="shared" ca="1" si="38"/>
        <v>#REF!</v>
      </c>
      <c r="N458" s="179" t="e">
        <f t="shared" ca="1" si="39"/>
        <v>#REF!</v>
      </c>
      <c r="O458" s="141" t="e">
        <f t="shared" ca="1" si="40"/>
        <v>#REF!</v>
      </c>
      <c r="P458" s="146"/>
    </row>
    <row r="459" spans="1:16" s="6" customFormat="1" hidden="1" x14ac:dyDescent="0.25">
      <c r="A459" s="132">
        <v>453</v>
      </c>
      <c r="B459" s="154" t="e">
        <f t="shared" ca="1" si="33"/>
        <v>#REF!</v>
      </c>
      <c r="C459" s="154" t="e">
        <f t="shared" ca="1" si="34"/>
        <v>#REF!</v>
      </c>
      <c r="D459" s="136"/>
      <c r="E459" s="137"/>
      <c r="F459" s="137" t="e">
        <f t="shared" ca="1" si="35"/>
        <v>#REF!</v>
      </c>
      <c r="G459" s="135"/>
      <c r="H459" s="135"/>
      <c r="I459" s="135" t="e">
        <f t="shared" ca="1" si="37"/>
        <v>#REF!</v>
      </c>
      <c r="J459" s="138"/>
      <c r="K459" s="138"/>
      <c r="L459" s="138" t="e">
        <f t="shared" ca="1" si="36"/>
        <v>#REF!</v>
      </c>
      <c r="M459" s="139" t="e">
        <f t="shared" ca="1" si="38"/>
        <v>#REF!</v>
      </c>
      <c r="N459" s="179" t="e">
        <f t="shared" ca="1" si="39"/>
        <v>#REF!</v>
      </c>
      <c r="O459" s="141" t="e">
        <f t="shared" ca="1" si="40"/>
        <v>#REF!</v>
      </c>
      <c r="P459" s="146"/>
    </row>
    <row r="460" spans="1:16" s="6" customFormat="1" hidden="1" x14ac:dyDescent="0.25">
      <c r="A460" s="132">
        <v>454</v>
      </c>
      <c r="B460" s="154" t="e">
        <f t="shared" ca="1" si="33"/>
        <v>#REF!</v>
      </c>
      <c r="C460" s="154" t="e">
        <f t="shared" ca="1" si="34"/>
        <v>#REF!</v>
      </c>
      <c r="D460" s="136"/>
      <c r="E460" s="137"/>
      <c r="F460" s="137" t="e">
        <f t="shared" ca="1" si="35"/>
        <v>#REF!</v>
      </c>
      <c r="G460" s="135"/>
      <c r="H460" s="135"/>
      <c r="I460" s="135" t="e">
        <f t="shared" ca="1" si="37"/>
        <v>#REF!</v>
      </c>
      <c r="J460" s="138"/>
      <c r="K460" s="138"/>
      <c r="L460" s="138" t="e">
        <f t="shared" ca="1" si="36"/>
        <v>#REF!</v>
      </c>
      <c r="M460" s="139" t="e">
        <f t="shared" ca="1" si="38"/>
        <v>#REF!</v>
      </c>
      <c r="N460" s="179" t="e">
        <f t="shared" ca="1" si="39"/>
        <v>#REF!</v>
      </c>
      <c r="O460" s="141" t="e">
        <f t="shared" ca="1" si="40"/>
        <v>#REF!</v>
      </c>
      <c r="P460" s="146"/>
    </row>
    <row r="461" spans="1:16" s="6" customFormat="1" hidden="1" x14ac:dyDescent="0.25">
      <c r="A461" s="132">
        <v>455</v>
      </c>
      <c r="B461" s="154" t="e">
        <f t="shared" ca="1" si="33"/>
        <v>#REF!</v>
      </c>
      <c r="C461" s="154" t="e">
        <f t="shared" ca="1" si="34"/>
        <v>#REF!</v>
      </c>
      <c r="D461" s="136"/>
      <c r="E461" s="137"/>
      <c r="F461" s="137" t="e">
        <f t="shared" ca="1" si="35"/>
        <v>#REF!</v>
      </c>
      <c r="G461" s="135"/>
      <c r="H461" s="135"/>
      <c r="I461" s="135" t="e">
        <f t="shared" ca="1" si="37"/>
        <v>#REF!</v>
      </c>
      <c r="J461" s="138"/>
      <c r="K461" s="138"/>
      <c r="L461" s="138" t="e">
        <f t="shared" ca="1" si="36"/>
        <v>#REF!</v>
      </c>
      <c r="M461" s="139" t="e">
        <f t="shared" ca="1" si="38"/>
        <v>#REF!</v>
      </c>
      <c r="N461" s="179" t="e">
        <f t="shared" ca="1" si="39"/>
        <v>#REF!</v>
      </c>
      <c r="O461" s="141" t="e">
        <f t="shared" ca="1" si="40"/>
        <v>#REF!</v>
      </c>
      <c r="P461" s="146"/>
    </row>
    <row r="462" spans="1:16" s="6" customFormat="1" hidden="1" x14ac:dyDescent="0.25">
      <c r="A462" s="132">
        <v>456</v>
      </c>
      <c r="B462" s="154" t="e">
        <f t="shared" ca="1" si="33"/>
        <v>#REF!</v>
      </c>
      <c r="C462" s="154" t="e">
        <f t="shared" ca="1" si="34"/>
        <v>#REF!</v>
      </c>
      <c r="D462" s="136"/>
      <c r="E462" s="137"/>
      <c r="F462" s="137" t="e">
        <f t="shared" ca="1" si="35"/>
        <v>#REF!</v>
      </c>
      <c r="G462" s="135"/>
      <c r="H462" s="135"/>
      <c r="I462" s="135" t="e">
        <f t="shared" ca="1" si="37"/>
        <v>#REF!</v>
      </c>
      <c r="J462" s="138"/>
      <c r="K462" s="138"/>
      <c r="L462" s="138" t="e">
        <f t="shared" ca="1" si="36"/>
        <v>#REF!</v>
      </c>
      <c r="M462" s="139" t="e">
        <f t="shared" ca="1" si="38"/>
        <v>#REF!</v>
      </c>
      <c r="N462" s="179" t="e">
        <f t="shared" ca="1" si="39"/>
        <v>#REF!</v>
      </c>
      <c r="O462" s="141" t="e">
        <f t="shared" ca="1" si="40"/>
        <v>#REF!</v>
      </c>
      <c r="P462" s="146"/>
    </row>
    <row r="463" spans="1:16" s="6" customFormat="1" hidden="1" x14ac:dyDescent="0.25">
      <c r="A463" s="132">
        <v>457</v>
      </c>
      <c r="B463" s="154" t="e">
        <f t="shared" ca="1" si="33"/>
        <v>#REF!</v>
      </c>
      <c r="C463" s="154" t="e">
        <f t="shared" ca="1" si="34"/>
        <v>#REF!</v>
      </c>
      <c r="D463" s="136"/>
      <c r="E463" s="137"/>
      <c r="F463" s="137" t="e">
        <f t="shared" ca="1" si="35"/>
        <v>#REF!</v>
      </c>
      <c r="G463" s="135"/>
      <c r="H463" s="135"/>
      <c r="I463" s="135" t="e">
        <f t="shared" ca="1" si="37"/>
        <v>#REF!</v>
      </c>
      <c r="J463" s="138"/>
      <c r="K463" s="138"/>
      <c r="L463" s="138" t="e">
        <f t="shared" ca="1" si="36"/>
        <v>#REF!</v>
      </c>
      <c r="M463" s="139" t="e">
        <f t="shared" ca="1" si="38"/>
        <v>#REF!</v>
      </c>
      <c r="N463" s="179" t="e">
        <f t="shared" ca="1" si="39"/>
        <v>#REF!</v>
      </c>
      <c r="O463" s="141" t="e">
        <f t="shared" ca="1" si="40"/>
        <v>#REF!</v>
      </c>
      <c r="P463" s="146"/>
    </row>
    <row r="464" spans="1:16" s="6" customFormat="1" hidden="1" x14ac:dyDescent="0.25">
      <c r="A464" s="132">
        <v>458</v>
      </c>
      <c r="B464" s="154" t="e">
        <f t="shared" ca="1" si="33"/>
        <v>#REF!</v>
      </c>
      <c r="C464" s="154" t="e">
        <f t="shared" ca="1" si="34"/>
        <v>#REF!</v>
      </c>
      <c r="D464" s="136"/>
      <c r="E464" s="137"/>
      <c r="F464" s="137" t="e">
        <f t="shared" ca="1" si="35"/>
        <v>#REF!</v>
      </c>
      <c r="G464" s="135"/>
      <c r="H464" s="135"/>
      <c r="I464" s="135" t="e">
        <f t="shared" ca="1" si="37"/>
        <v>#REF!</v>
      </c>
      <c r="J464" s="138"/>
      <c r="K464" s="138"/>
      <c r="L464" s="138" t="e">
        <f t="shared" ca="1" si="36"/>
        <v>#REF!</v>
      </c>
      <c r="M464" s="139" t="e">
        <f t="shared" ca="1" si="38"/>
        <v>#REF!</v>
      </c>
      <c r="N464" s="179" t="e">
        <f t="shared" ca="1" si="39"/>
        <v>#REF!</v>
      </c>
      <c r="O464" s="141" t="e">
        <f t="shared" ca="1" si="40"/>
        <v>#REF!</v>
      </c>
      <c r="P464" s="146"/>
    </row>
    <row r="465" spans="1:16" s="6" customFormat="1" hidden="1" x14ac:dyDescent="0.25">
      <c r="A465" s="132">
        <v>459</v>
      </c>
      <c r="B465" s="154" t="e">
        <f t="shared" ca="1" si="33"/>
        <v>#REF!</v>
      </c>
      <c r="C465" s="154" t="e">
        <f t="shared" ca="1" si="34"/>
        <v>#REF!</v>
      </c>
      <c r="D465" s="136"/>
      <c r="E465" s="137"/>
      <c r="F465" s="137" t="e">
        <f t="shared" ca="1" si="35"/>
        <v>#REF!</v>
      </c>
      <c r="G465" s="135"/>
      <c r="H465" s="135"/>
      <c r="I465" s="135" t="e">
        <f t="shared" ca="1" si="37"/>
        <v>#REF!</v>
      </c>
      <c r="J465" s="138"/>
      <c r="K465" s="138"/>
      <c r="L465" s="138" t="e">
        <f t="shared" ca="1" si="36"/>
        <v>#REF!</v>
      </c>
      <c r="M465" s="139" t="e">
        <f t="shared" ca="1" si="38"/>
        <v>#REF!</v>
      </c>
      <c r="N465" s="179" t="e">
        <f t="shared" ca="1" si="39"/>
        <v>#REF!</v>
      </c>
      <c r="O465" s="141" t="e">
        <f t="shared" ca="1" si="40"/>
        <v>#REF!</v>
      </c>
      <c r="P465" s="146"/>
    </row>
    <row r="466" spans="1:16" s="6" customFormat="1" hidden="1" x14ac:dyDescent="0.25">
      <c r="A466" s="132">
        <v>460</v>
      </c>
      <c r="B466" s="154" t="e">
        <f t="shared" ca="1" si="33"/>
        <v>#REF!</v>
      </c>
      <c r="C466" s="154" t="e">
        <f t="shared" ca="1" si="34"/>
        <v>#REF!</v>
      </c>
      <c r="D466" s="136"/>
      <c r="E466" s="137"/>
      <c r="F466" s="137" t="e">
        <f t="shared" ca="1" si="35"/>
        <v>#REF!</v>
      </c>
      <c r="G466" s="135"/>
      <c r="H466" s="135"/>
      <c r="I466" s="135" t="e">
        <f t="shared" ca="1" si="37"/>
        <v>#REF!</v>
      </c>
      <c r="J466" s="138"/>
      <c r="K466" s="138"/>
      <c r="L466" s="138" t="e">
        <f t="shared" ca="1" si="36"/>
        <v>#REF!</v>
      </c>
      <c r="M466" s="139" t="e">
        <f t="shared" ca="1" si="38"/>
        <v>#REF!</v>
      </c>
      <c r="N466" s="179" t="e">
        <f t="shared" ca="1" si="39"/>
        <v>#REF!</v>
      </c>
      <c r="O466" s="141" t="e">
        <f t="shared" ca="1" si="40"/>
        <v>#REF!</v>
      </c>
      <c r="P466" s="146"/>
    </row>
    <row r="467" spans="1:16" s="6" customFormat="1" hidden="1" x14ac:dyDescent="0.25">
      <c r="A467" s="132">
        <v>461</v>
      </c>
      <c r="B467" s="154" t="e">
        <f t="shared" ca="1" si="33"/>
        <v>#REF!</v>
      </c>
      <c r="C467" s="154" t="e">
        <f t="shared" ca="1" si="34"/>
        <v>#REF!</v>
      </c>
      <c r="D467" s="136"/>
      <c r="E467" s="137"/>
      <c r="F467" s="137" t="e">
        <f t="shared" ca="1" si="35"/>
        <v>#REF!</v>
      </c>
      <c r="G467" s="135"/>
      <c r="H467" s="135"/>
      <c r="I467" s="135" t="e">
        <f t="shared" ca="1" si="37"/>
        <v>#REF!</v>
      </c>
      <c r="J467" s="138"/>
      <c r="K467" s="138"/>
      <c r="L467" s="138" t="e">
        <f t="shared" ca="1" si="36"/>
        <v>#REF!</v>
      </c>
      <c r="M467" s="139" t="e">
        <f t="shared" ca="1" si="38"/>
        <v>#REF!</v>
      </c>
      <c r="N467" s="179" t="e">
        <f t="shared" ca="1" si="39"/>
        <v>#REF!</v>
      </c>
      <c r="O467" s="141" t="e">
        <f t="shared" ca="1" si="40"/>
        <v>#REF!</v>
      </c>
      <c r="P467" s="146"/>
    </row>
    <row r="468" spans="1:16" s="6" customFormat="1" hidden="1" x14ac:dyDescent="0.25">
      <c r="A468" s="132">
        <v>462</v>
      </c>
      <c r="B468" s="154" t="e">
        <f t="shared" ca="1" si="33"/>
        <v>#REF!</v>
      </c>
      <c r="C468" s="154" t="e">
        <f t="shared" ca="1" si="34"/>
        <v>#REF!</v>
      </c>
      <c r="D468" s="136"/>
      <c r="E468" s="137"/>
      <c r="F468" s="137" t="e">
        <f t="shared" ca="1" si="35"/>
        <v>#REF!</v>
      </c>
      <c r="G468" s="135"/>
      <c r="H468" s="135"/>
      <c r="I468" s="135" t="e">
        <f t="shared" ca="1" si="37"/>
        <v>#REF!</v>
      </c>
      <c r="J468" s="138"/>
      <c r="K468" s="138"/>
      <c r="L468" s="138" t="e">
        <f t="shared" ca="1" si="36"/>
        <v>#REF!</v>
      </c>
      <c r="M468" s="139" t="e">
        <f t="shared" ca="1" si="38"/>
        <v>#REF!</v>
      </c>
      <c r="N468" s="179" t="e">
        <f t="shared" ca="1" si="39"/>
        <v>#REF!</v>
      </c>
      <c r="O468" s="141" t="e">
        <f t="shared" ca="1" si="40"/>
        <v>#REF!</v>
      </c>
      <c r="P468" s="146"/>
    </row>
    <row r="469" spans="1:16" s="6" customFormat="1" hidden="1" x14ac:dyDescent="0.25">
      <c r="A469" s="132">
        <v>463</v>
      </c>
      <c r="B469" s="154" t="e">
        <f t="shared" ca="1" si="33"/>
        <v>#REF!</v>
      </c>
      <c r="C469" s="154" t="e">
        <f t="shared" ca="1" si="34"/>
        <v>#REF!</v>
      </c>
      <c r="D469" s="136"/>
      <c r="E469" s="137"/>
      <c r="F469" s="137" t="e">
        <f t="shared" ca="1" si="35"/>
        <v>#REF!</v>
      </c>
      <c r="G469" s="135"/>
      <c r="H469" s="135"/>
      <c r="I469" s="135" t="e">
        <f t="shared" ca="1" si="37"/>
        <v>#REF!</v>
      </c>
      <c r="J469" s="138"/>
      <c r="K469" s="138"/>
      <c r="L469" s="138" t="e">
        <f t="shared" ca="1" si="36"/>
        <v>#REF!</v>
      </c>
      <c r="M469" s="139" t="e">
        <f t="shared" ca="1" si="38"/>
        <v>#REF!</v>
      </c>
      <c r="N469" s="179" t="e">
        <f t="shared" ca="1" si="39"/>
        <v>#REF!</v>
      </c>
      <c r="O469" s="141" t="e">
        <f t="shared" ca="1" si="40"/>
        <v>#REF!</v>
      </c>
      <c r="P469" s="146"/>
    </row>
    <row r="470" spans="1:16" s="6" customFormat="1" hidden="1" x14ac:dyDescent="0.25">
      <c r="A470" s="132">
        <v>464</v>
      </c>
      <c r="B470" s="154" t="e">
        <f t="shared" ca="1" si="33"/>
        <v>#REF!</v>
      </c>
      <c r="C470" s="154" t="e">
        <f t="shared" ca="1" si="34"/>
        <v>#REF!</v>
      </c>
      <c r="D470" s="136"/>
      <c r="E470" s="137"/>
      <c r="F470" s="137" t="e">
        <f t="shared" ca="1" si="35"/>
        <v>#REF!</v>
      </c>
      <c r="G470" s="135"/>
      <c r="H470" s="135"/>
      <c r="I470" s="135" t="e">
        <f t="shared" ca="1" si="37"/>
        <v>#REF!</v>
      </c>
      <c r="J470" s="138"/>
      <c r="K470" s="138"/>
      <c r="L470" s="138" t="e">
        <f t="shared" ca="1" si="36"/>
        <v>#REF!</v>
      </c>
      <c r="M470" s="139" t="e">
        <f t="shared" ca="1" si="38"/>
        <v>#REF!</v>
      </c>
      <c r="N470" s="179" t="e">
        <f t="shared" ca="1" si="39"/>
        <v>#REF!</v>
      </c>
      <c r="O470" s="141" t="e">
        <f t="shared" ca="1" si="40"/>
        <v>#REF!</v>
      </c>
      <c r="P470" s="146"/>
    </row>
    <row r="471" spans="1:16" s="6" customFormat="1" hidden="1" x14ac:dyDescent="0.25">
      <c r="A471" s="132">
        <v>465</v>
      </c>
      <c r="B471" s="154" t="e">
        <f t="shared" ca="1" si="33"/>
        <v>#REF!</v>
      </c>
      <c r="C471" s="154" t="e">
        <f t="shared" ca="1" si="34"/>
        <v>#REF!</v>
      </c>
      <c r="D471" s="136"/>
      <c r="E471" s="137"/>
      <c r="F471" s="137" t="e">
        <f t="shared" ca="1" si="35"/>
        <v>#REF!</v>
      </c>
      <c r="G471" s="135"/>
      <c r="H471" s="135"/>
      <c r="I471" s="135" t="e">
        <f t="shared" ca="1" si="37"/>
        <v>#REF!</v>
      </c>
      <c r="J471" s="138"/>
      <c r="K471" s="138"/>
      <c r="L471" s="138" t="e">
        <f t="shared" ca="1" si="36"/>
        <v>#REF!</v>
      </c>
      <c r="M471" s="139" t="e">
        <f t="shared" ca="1" si="38"/>
        <v>#REF!</v>
      </c>
      <c r="N471" s="179" t="e">
        <f t="shared" ca="1" si="39"/>
        <v>#REF!</v>
      </c>
      <c r="O471" s="141" t="e">
        <f t="shared" ca="1" si="40"/>
        <v>#REF!</v>
      </c>
      <c r="P471" s="146"/>
    </row>
    <row r="472" spans="1:16" s="6" customFormat="1" hidden="1" x14ac:dyDescent="0.25">
      <c r="A472" s="132">
        <v>466</v>
      </c>
      <c r="B472" s="154" t="e">
        <f t="shared" ca="1" si="33"/>
        <v>#REF!</v>
      </c>
      <c r="C472" s="154" t="e">
        <f t="shared" ca="1" si="34"/>
        <v>#REF!</v>
      </c>
      <c r="D472" s="136"/>
      <c r="E472" s="137"/>
      <c r="F472" s="137" t="e">
        <f t="shared" ca="1" si="35"/>
        <v>#REF!</v>
      </c>
      <c r="G472" s="135"/>
      <c r="H472" s="135"/>
      <c r="I472" s="135" t="e">
        <f t="shared" ca="1" si="37"/>
        <v>#REF!</v>
      </c>
      <c r="J472" s="138"/>
      <c r="K472" s="138"/>
      <c r="L472" s="138" t="e">
        <f t="shared" ca="1" si="36"/>
        <v>#REF!</v>
      </c>
      <c r="M472" s="139" t="e">
        <f t="shared" ca="1" si="38"/>
        <v>#REF!</v>
      </c>
      <c r="N472" s="179" t="e">
        <f t="shared" ca="1" si="39"/>
        <v>#REF!</v>
      </c>
      <c r="O472" s="141" t="e">
        <f t="shared" ca="1" si="40"/>
        <v>#REF!</v>
      </c>
      <c r="P472" s="146"/>
    </row>
    <row r="473" spans="1:16" s="6" customFormat="1" hidden="1" x14ac:dyDescent="0.25">
      <c r="A473" s="132">
        <v>467</v>
      </c>
      <c r="B473" s="154" t="e">
        <f t="shared" ca="1" si="33"/>
        <v>#REF!</v>
      </c>
      <c r="C473" s="154" t="e">
        <f t="shared" ca="1" si="34"/>
        <v>#REF!</v>
      </c>
      <c r="D473" s="136"/>
      <c r="E473" s="137"/>
      <c r="F473" s="137" t="e">
        <f t="shared" ca="1" si="35"/>
        <v>#REF!</v>
      </c>
      <c r="G473" s="135"/>
      <c r="H473" s="135"/>
      <c r="I473" s="135" t="e">
        <f t="shared" ca="1" si="37"/>
        <v>#REF!</v>
      </c>
      <c r="J473" s="138"/>
      <c r="K473" s="138"/>
      <c r="L473" s="138" t="e">
        <f t="shared" ca="1" si="36"/>
        <v>#REF!</v>
      </c>
      <c r="M473" s="139" t="e">
        <f t="shared" ca="1" si="38"/>
        <v>#REF!</v>
      </c>
      <c r="N473" s="179" t="e">
        <f t="shared" ca="1" si="39"/>
        <v>#REF!</v>
      </c>
      <c r="O473" s="141" t="e">
        <f t="shared" ca="1" si="40"/>
        <v>#REF!</v>
      </c>
      <c r="P473" s="146"/>
    </row>
    <row r="474" spans="1:16" s="6" customFormat="1" hidden="1" x14ac:dyDescent="0.25">
      <c r="A474" s="132">
        <v>468</v>
      </c>
      <c r="B474" s="154" t="e">
        <f t="shared" ca="1" si="33"/>
        <v>#REF!</v>
      </c>
      <c r="C474" s="154" t="e">
        <f t="shared" ca="1" si="34"/>
        <v>#REF!</v>
      </c>
      <c r="D474" s="136"/>
      <c r="E474" s="137"/>
      <c r="F474" s="137" t="e">
        <f t="shared" ca="1" si="35"/>
        <v>#REF!</v>
      </c>
      <c r="G474" s="135"/>
      <c r="H474" s="135"/>
      <c r="I474" s="135" t="e">
        <f t="shared" ca="1" si="37"/>
        <v>#REF!</v>
      </c>
      <c r="J474" s="138"/>
      <c r="K474" s="138"/>
      <c r="L474" s="138" t="e">
        <f t="shared" ca="1" si="36"/>
        <v>#REF!</v>
      </c>
      <c r="M474" s="139" t="e">
        <f t="shared" ca="1" si="38"/>
        <v>#REF!</v>
      </c>
      <c r="N474" s="179" t="e">
        <f t="shared" ca="1" si="39"/>
        <v>#REF!</v>
      </c>
      <c r="O474" s="141" t="e">
        <f t="shared" ca="1" si="40"/>
        <v>#REF!</v>
      </c>
      <c r="P474" s="146"/>
    </row>
    <row r="475" spans="1:16" s="6" customFormat="1" hidden="1" x14ac:dyDescent="0.25">
      <c r="A475" s="132">
        <v>469</v>
      </c>
      <c r="B475" s="154" t="e">
        <f t="shared" ca="1" si="33"/>
        <v>#REF!</v>
      </c>
      <c r="C475" s="154" t="e">
        <f t="shared" ca="1" si="34"/>
        <v>#REF!</v>
      </c>
      <c r="D475" s="136"/>
      <c r="E475" s="137"/>
      <c r="F475" s="137" t="e">
        <f t="shared" ca="1" si="35"/>
        <v>#REF!</v>
      </c>
      <c r="G475" s="135"/>
      <c r="H475" s="135"/>
      <c r="I475" s="135" t="e">
        <f t="shared" ca="1" si="37"/>
        <v>#REF!</v>
      </c>
      <c r="J475" s="138"/>
      <c r="K475" s="138"/>
      <c r="L475" s="138" t="e">
        <f t="shared" ca="1" si="36"/>
        <v>#REF!</v>
      </c>
      <c r="M475" s="139" t="e">
        <f t="shared" ca="1" si="38"/>
        <v>#REF!</v>
      </c>
      <c r="N475" s="179" t="e">
        <f t="shared" ca="1" si="39"/>
        <v>#REF!</v>
      </c>
      <c r="O475" s="141" t="e">
        <f t="shared" ca="1" si="40"/>
        <v>#REF!</v>
      </c>
      <c r="P475" s="146"/>
    </row>
    <row r="476" spans="1:16" s="6" customFormat="1" hidden="1" x14ac:dyDescent="0.25">
      <c r="A476" s="132">
        <v>470</v>
      </c>
      <c r="B476" s="154" t="e">
        <f t="shared" ca="1" si="33"/>
        <v>#REF!</v>
      </c>
      <c r="C476" s="154" t="e">
        <f t="shared" ca="1" si="34"/>
        <v>#REF!</v>
      </c>
      <c r="D476" s="136"/>
      <c r="E476" s="137"/>
      <c r="F476" s="137" t="e">
        <f t="shared" ca="1" si="35"/>
        <v>#REF!</v>
      </c>
      <c r="G476" s="135"/>
      <c r="H476" s="135"/>
      <c r="I476" s="135" t="e">
        <f t="shared" ca="1" si="37"/>
        <v>#REF!</v>
      </c>
      <c r="J476" s="138"/>
      <c r="K476" s="138"/>
      <c r="L476" s="138" t="e">
        <f t="shared" ca="1" si="36"/>
        <v>#REF!</v>
      </c>
      <c r="M476" s="139" t="e">
        <f t="shared" ca="1" si="38"/>
        <v>#REF!</v>
      </c>
      <c r="N476" s="179" t="e">
        <f t="shared" ca="1" si="39"/>
        <v>#REF!</v>
      </c>
      <c r="O476" s="141" t="e">
        <f t="shared" ca="1" si="40"/>
        <v>#REF!</v>
      </c>
      <c r="P476" s="146"/>
    </row>
    <row r="477" spans="1:16" s="6" customFormat="1" hidden="1" x14ac:dyDescent="0.25">
      <c r="A477" s="132">
        <v>471</v>
      </c>
      <c r="B477" s="154" t="e">
        <f t="shared" ca="1" si="33"/>
        <v>#REF!</v>
      </c>
      <c r="C477" s="154" t="e">
        <f t="shared" ca="1" si="34"/>
        <v>#REF!</v>
      </c>
      <c r="D477" s="136"/>
      <c r="E477" s="137"/>
      <c r="F477" s="137" t="e">
        <f t="shared" ca="1" si="35"/>
        <v>#REF!</v>
      </c>
      <c r="G477" s="135"/>
      <c r="H477" s="135"/>
      <c r="I477" s="135" t="e">
        <f t="shared" ca="1" si="37"/>
        <v>#REF!</v>
      </c>
      <c r="J477" s="138"/>
      <c r="K477" s="138"/>
      <c r="L477" s="138" t="e">
        <f t="shared" ca="1" si="36"/>
        <v>#REF!</v>
      </c>
      <c r="M477" s="139" t="e">
        <f t="shared" ca="1" si="38"/>
        <v>#REF!</v>
      </c>
      <c r="N477" s="179" t="e">
        <f t="shared" ca="1" si="39"/>
        <v>#REF!</v>
      </c>
      <c r="O477" s="141" t="e">
        <f t="shared" ca="1" si="40"/>
        <v>#REF!</v>
      </c>
      <c r="P477" s="146"/>
    </row>
    <row r="478" spans="1:16" s="6" customFormat="1" hidden="1" x14ac:dyDescent="0.25">
      <c r="A478" s="132">
        <v>472</v>
      </c>
      <c r="B478" s="154" t="e">
        <f t="shared" ca="1" si="33"/>
        <v>#REF!</v>
      </c>
      <c r="C478" s="154" t="e">
        <f t="shared" ca="1" si="34"/>
        <v>#REF!</v>
      </c>
      <c r="D478" s="136"/>
      <c r="E478" s="137"/>
      <c r="F478" s="137" t="e">
        <f t="shared" ca="1" si="35"/>
        <v>#REF!</v>
      </c>
      <c r="G478" s="135"/>
      <c r="H478" s="135"/>
      <c r="I478" s="135" t="e">
        <f t="shared" ca="1" si="37"/>
        <v>#REF!</v>
      </c>
      <c r="J478" s="138"/>
      <c r="K478" s="138"/>
      <c r="L478" s="138" t="e">
        <f t="shared" ca="1" si="36"/>
        <v>#REF!</v>
      </c>
      <c r="M478" s="139" t="e">
        <f t="shared" ca="1" si="38"/>
        <v>#REF!</v>
      </c>
      <c r="N478" s="179" t="e">
        <f t="shared" ca="1" si="39"/>
        <v>#REF!</v>
      </c>
      <c r="O478" s="141" t="e">
        <f t="shared" ca="1" si="40"/>
        <v>#REF!</v>
      </c>
      <c r="P478" s="146"/>
    </row>
    <row r="479" spans="1:16" s="6" customFormat="1" hidden="1" x14ac:dyDescent="0.25">
      <c r="A479" s="132">
        <v>473</v>
      </c>
      <c r="B479" s="154" t="e">
        <f t="shared" ca="1" si="33"/>
        <v>#REF!</v>
      </c>
      <c r="C479" s="154" t="e">
        <f t="shared" ca="1" si="34"/>
        <v>#REF!</v>
      </c>
      <c r="D479" s="136"/>
      <c r="E479" s="137"/>
      <c r="F479" s="137" t="e">
        <f t="shared" ca="1" si="35"/>
        <v>#REF!</v>
      </c>
      <c r="G479" s="135"/>
      <c r="H479" s="135"/>
      <c r="I479" s="135" t="e">
        <f t="shared" ca="1" si="37"/>
        <v>#REF!</v>
      </c>
      <c r="J479" s="138"/>
      <c r="K479" s="138"/>
      <c r="L479" s="138" t="e">
        <f t="shared" ca="1" si="36"/>
        <v>#REF!</v>
      </c>
      <c r="M479" s="139" t="e">
        <f t="shared" ca="1" si="38"/>
        <v>#REF!</v>
      </c>
      <c r="N479" s="179" t="e">
        <f t="shared" ca="1" si="39"/>
        <v>#REF!</v>
      </c>
      <c r="O479" s="141" t="e">
        <f t="shared" ca="1" si="40"/>
        <v>#REF!</v>
      </c>
      <c r="P479" s="146"/>
    </row>
    <row r="480" spans="1:16" s="6" customFormat="1" hidden="1" x14ac:dyDescent="0.25">
      <c r="A480" s="132">
        <v>474</v>
      </c>
      <c r="B480" s="154" t="e">
        <f t="shared" ca="1" si="33"/>
        <v>#REF!</v>
      </c>
      <c r="C480" s="154" t="e">
        <f t="shared" ca="1" si="34"/>
        <v>#REF!</v>
      </c>
      <c r="D480" s="136"/>
      <c r="E480" s="137"/>
      <c r="F480" s="137" t="e">
        <f t="shared" ca="1" si="35"/>
        <v>#REF!</v>
      </c>
      <c r="G480" s="135"/>
      <c r="H480" s="135"/>
      <c r="I480" s="135" t="e">
        <f t="shared" ca="1" si="37"/>
        <v>#REF!</v>
      </c>
      <c r="J480" s="138"/>
      <c r="K480" s="138"/>
      <c r="L480" s="138" t="e">
        <f t="shared" ca="1" si="36"/>
        <v>#REF!</v>
      </c>
      <c r="M480" s="139" t="e">
        <f t="shared" ca="1" si="38"/>
        <v>#REF!</v>
      </c>
      <c r="N480" s="179" t="e">
        <f t="shared" ca="1" si="39"/>
        <v>#REF!</v>
      </c>
      <c r="O480" s="141" t="e">
        <f t="shared" ca="1" si="40"/>
        <v>#REF!</v>
      </c>
      <c r="P480" s="146"/>
    </row>
    <row r="481" spans="1:16" s="6" customFormat="1" hidden="1" x14ac:dyDescent="0.25">
      <c r="A481" s="132">
        <v>475</v>
      </c>
      <c r="B481" s="154" t="e">
        <f t="shared" ca="1" si="33"/>
        <v>#REF!</v>
      </c>
      <c r="C481" s="154" t="e">
        <f t="shared" ca="1" si="34"/>
        <v>#REF!</v>
      </c>
      <c r="D481" s="136"/>
      <c r="E481" s="137"/>
      <c r="F481" s="137" t="e">
        <f t="shared" ca="1" si="35"/>
        <v>#REF!</v>
      </c>
      <c r="G481" s="135"/>
      <c r="H481" s="135"/>
      <c r="I481" s="135" t="e">
        <f t="shared" ca="1" si="37"/>
        <v>#REF!</v>
      </c>
      <c r="J481" s="138"/>
      <c r="K481" s="138"/>
      <c r="L481" s="138" t="e">
        <f t="shared" ca="1" si="36"/>
        <v>#REF!</v>
      </c>
      <c r="M481" s="139" t="e">
        <f t="shared" ca="1" si="38"/>
        <v>#REF!</v>
      </c>
      <c r="N481" s="179" t="e">
        <f t="shared" ca="1" si="39"/>
        <v>#REF!</v>
      </c>
      <c r="O481" s="141" t="e">
        <f t="shared" ca="1" si="40"/>
        <v>#REF!</v>
      </c>
      <c r="P481" s="146"/>
    </row>
    <row r="482" spans="1:16" s="6" customFormat="1" hidden="1" x14ac:dyDescent="0.25">
      <c r="A482" s="132">
        <v>476</v>
      </c>
      <c r="B482" s="154" t="e">
        <f t="shared" ca="1" si="33"/>
        <v>#REF!</v>
      </c>
      <c r="C482" s="154" t="e">
        <f t="shared" ca="1" si="34"/>
        <v>#REF!</v>
      </c>
      <c r="D482" s="136"/>
      <c r="E482" s="137"/>
      <c r="F482" s="137" t="e">
        <f t="shared" ca="1" si="35"/>
        <v>#REF!</v>
      </c>
      <c r="G482" s="135"/>
      <c r="H482" s="135"/>
      <c r="I482" s="135" t="e">
        <f t="shared" ca="1" si="37"/>
        <v>#REF!</v>
      </c>
      <c r="J482" s="138"/>
      <c r="K482" s="138"/>
      <c r="L482" s="138" t="e">
        <f t="shared" ca="1" si="36"/>
        <v>#REF!</v>
      </c>
      <c r="M482" s="139" t="e">
        <f t="shared" ca="1" si="38"/>
        <v>#REF!</v>
      </c>
      <c r="N482" s="179" t="e">
        <f t="shared" ca="1" si="39"/>
        <v>#REF!</v>
      </c>
      <c r="O482" s="141" t="e">
        <f t="shared" ca="1" si="40"/>
        <v>#REF!</v>
      </c>
      <c r="P482" s="146"/>
    </row>
    <row r="483" spans="1:16" s="6" customFormat="1" hidden="1" x14ac:dyDescent="0.25">
      <c r="A483" s="132">
        <v>477</v>
      </c>
      <c r="B483" s="154" t="e">
        <f t="shared" ca="1" si="33"/>
        <v>#REF!</v>
      </c>
      <c r="C483" s="154" t="e">
        <f t="shared" ca="1" si="34"/>
        <v>#REF!</v>
      </c>
      <c r="D483" s="136"/>
      <c r="E483" s="137"/>
      <c r="F483" s="137" t="e">
        <f t="shared" ca="1" si="35"/>
        <v>#REF!</v>
      </c>
      <c r="G483" s="135"/>
      <c r="H483" s="135"/>
      <c r="I483" s="135" t="e">
        <f t="shared" ca="1" si="37"/>
        <v>#REF!</v>
      </c>
      <c r="J483" s="138"/>
      <c r="K483" s="138"/>
      <c r="L483" s="138" t="e">
        <f t="shared" ca="1" si="36"/>
        <v>#REF!</v>
      </c>
      <c r="M483" s="139" t="e">
        <f t="shared" ca="1" si="38"/>
        <v>#REF!</v>
      </c>
      <c r="N483" s="179" t="e">
        <f t="shared" ca="1" si="39"/>
        <v>#REF!</v>
      </c>
      <c r="O483" s="141" t="e">
        <f t="shared" ca="1" si="40"/>
        <v>#REF!</v>
      </c>
      <c r="P483" s="146"/>
    </row>
    <row r="484" spans="1:16" s="6" customFormat="1" hidden="1" x14ac:dyDescent="0.25">
      <c r="A484" s="132">
        <v>478</v>
      </c>
      <c r="B484" s="154" t="e">
        <f t="shared" ca="1" si="33"/>
        <v>#REF!</v>
      </c>
      <c r="C484" s="154" t="e">
        <f t="shared" ca="1" si="34"/>
        <v>#REF!</v>
      </c>
      <c r="D484" s="136"/>
      <c r="E484" s="137"/>
      <c r="F484" s="137" t="e">
        <f t="shared" ca="1" si="35"/>
        <v>#REF!</v>
      </c>
      <c r="G484" s="135"/>
      <c r="H484" s="135"/>
      <c r="I484" s="135" t="e">
        <f t="shared" ca="1" si="37"/>
        <v>#REF!</v>
      </c>
      <c r="J484" s="138"/>
      <c r="K484" s="138"/>
      <c r="L484" s="138" t="e">
        <f t="shared" ca="1" si="36"/>
        <v>#REF!</v>
      </c>
      <c r="M484" s="139" t="e">
        <f t="shared" ca="1" si="38"/>
        <v>#REF!</v>
      </c>
      <c r="N484" s="179" t="e">
        <f t="shared" ca="1" si="39"/>
        <v>#REF!</v>
      </c>
      <c r="O484" s="141" t="e">
        <f t="shared" ca="1" si="40"/>
        <v>#REF!</v>
      </c>
      <c r="P484" s="146"/>
    </row>
    <row r="485" spans="1:16" s="6" customFormat="1" hidden="1" x14ac:dyDescent="0.25">
      <c r="A485" s="132">
        <v>479</v>
      </c>
      <c r="B485" s="154" t="e">
        <f t="shared" ca="1" si="33"/>
        <v>#REF!</v>
      </c>
      <c r="C485" s="154" t="e">
        <f t="shared" ca="1" si="34"/>
        <v>#REF!</v>
      </c>
      <c r="D485" s="136"/>
      <c r="E485" s="137"/>
      <c r="F485" s="137" t="e">
        <f t="shared" ca="1" si="35"/>
        <v>#REF!</v>
      </c>
      <c r="G485" s="135"/>
      <c r="H485" s="135"/>
      <c r="I485" s="135" t="e">
        <f t="shared" ca="1" si="37"/>
        <v>#REF!</v>
      </c>
      <c r="J485" s="138"/>
      <c r="K485" s="138"/>
      <c r="L485" s="138" t="e">
        <f t="shared" ca="1" si="36"/>
        <v>#REF!</v>
      </c>
      <c r="M485" s="139" t="e">
        <f t="shared" ca="1" si="38"/>
        <v>#REF!</v>
      </c>
      <c r="N485" s="179" t="e">
        <f t="shared" ca="1" si="39"/>
        <v>#REF!</v>
      </c>
      <c r="O485" s="141" t="e">
        <f t="shared" ca="1" si="40"/>
        <v>#REF!</v>
      </c>
      <c r="P485" s="146"/>
    </row>
    <row r="486" spans="1:16" s="6" customFormat="1" hidden="1" x14ac:dyDescent="0.25">
      <c r="A486" s="132">
        <v>480</v>
      </c>
      <c r="B486" s="154" t="e">
        <f t="shared" ca="1" si="33"/>
        <v>#REF!</v>
      </c>
      <c r="C486" s="154" t="e">
        <f t="shared" ca="1" si="34"/>
        <v>#REF!</v>
      </c>
      <c r="D486" s="136"/>
      <c r="E486" s="137"/>
      <c r="F486" s="137" t="e">
        <f t="shared" ca="1" si="35"/>
        <v>#REF!</v>
      </c>
      <c r="G486" s="135"/>
      <c r="H486" s="135"/>
      <c r="I486" s="135" t="e">
        <f t="shared" ca="1" si="37"/>
        <v>#REF!</v>
      </c>
      <c r="J486" s="138"/>
      <c r="K486" s="138"/>
      <c r="L486" s="138" t="e">
        <f t="shared" ca="1" si="36"/>
        <v>#REF!</v>
      </c>
      <c r="M486" s="139" t="e">
        <f t="shared" ca="1" si="38"/>
        <v>#REF!</v>
      </c>
      <c r="N486" s="179" t="e">
        <f t="shared" ca="1" si="39"/>
        <v>#REF!</v>
      </c>
      <c r="O486" s="141" t="e">
        <f t="shared" ca="1" si="40"/>
        <v>#REF!</v>
      </c>
      <c r="P486" s="146"/>
    </row>
    <row r="487" spans="1:16" s="6" customFormat="1" hidden="1" x14ac:dyDescent="0.25">
      <c r="A487" s="132">
        <v>481</v>
      </c>
      <c r="B487" s="154" t="e">
        <f t="shared" ca="1" si="33"/>
        <v>#REF!</v>
      </c>
      <c r="C487" s="154" t="e">
        <f t="shared" ca="1" si="34"/>
        <v>#REF!</v>
      </c>
      <c r="D487" s="136"/>
      <c r="E487" s="137"/>
      <c r="F487" s="137" t="e">
        <f t="shared" ca="1" si="35"/>
        <v>#REF!</v>
      </c>
      <c r="G487" s="135"/>
      <c r="H487" s="135"/>
      <c r="I487" s="135" t="e">
        <f t="shared" ca="1" si="37"/>
        <v>#REF!</v>
      </c>
      <c r="J487" s="138"/>
      <c r="K487" s="138"/>
      <c r="L487" s="138" t="e">
        <f t="shared" ca="1" si="36"/>
        <v>#REF!</v>
      </c>
      <c r="M487" s="139" t="e">
        <f t="shared" ca="1" si="38"/>
        <v>#REF!</v>
      </c>
      <c r="N487" s="179" t="e">
        <f t="shared" ca="1" si="39"/>
        <v>#REF!</v>
      </c>
      <c r="O487" s="141" t="e">
        <f t="shared" ca="1" si="40"/>
        <v>#REF!</v>
      </c>
      <c r="P487" s="146"/>
    </row>
    <row r="488" spans="1:16" s="6" customFormat="1" hidden="1" x14ac:dyDescent="0.25">
      <c r="A488" s="132">
        <v>482</v>
      </c>
      <c r="B488" s="154" t="e">
        <f t="shared" ca="1" si="33"/>
        <v>#REF!</v>
      </c>
      <c r="C488" s="154" t="e">
        <f t="shared" ca="1" si="34"/>
        <v>#REF!</v>
      </c>
      <c r="D488" s="136"/>
      <c r="E488" s="137"/>
      <c r="F488" s="137" t="e">
        <f t="shared" ca="1" si="35"/>
        <v>#REF!</v>
      </c>
      <c r="G488" s="135"/>
      <c r="H488" s="135"/>
      <c r="I488" s="135" t="e">
        <f t="shared" ca="1" si="37"/>
        <v>#REF!</v>
      </c>
      <c r="J488" s="138"/>
      <c r="K488" s="138"/>
      <c r="L488" s="138" t="e">
        <f t="shared" ca="1" si="36"/>
        <v>#REF!</v>
      </c>
      <c r="M488" s="139" t="e">
        <f t="shared" ca="1" si="38"/>
        <v>#REF!</v>
      </c>
      <c r="N488" s="179" t="e">
        <f t="shared" ca="1" si="39"/>
        <v>#REF!</v>
      </c>
      <c r="O488" s="141" t="e">
        <f t="shared" ca="1" si="40"/>
        <v>#REF!</v>
      </c>
      <c r="P488" s="146"/>
    </row>
    <row r="489" spans="1:16" s="6" customFormat="1" hidden="1" x14ac:dyDescent="0.25">
      <c r="A489" s="132">
        <v>483</v>
      </c>
      <c r="B489" s="154" t="e">
        <f t="shared" ca="1" si="33"/>
        <v>#REF!</v>
      </c>
      <c r="C489" s="154" t="e">
        <f t="shared" ca="1" si="34"/>
        <v>#REF!</v>
      </c>
      <c r="D489" s="136"/>
      <c r="E489" s="137"/>
      <c r="F489" s="137" t="e">
        <f t="shared" ca="1" si="35"/>
        <v>#REF!</v>
      </c>
      <c r="G489" s="135"/>
      <c r="H489" s="135"/>
      <c r="I489" s="135" t="e">
        <f t="shared" ca="1" si="37"/>
        <v>#REF!</v>
      </c>
      <c r="J489" s="138"/>
      <c r="K489" s="138"/>
      <c r="L489" s="138" t="e">
        <f t="shared" ca="1" si="36"/>
        <v>#REF!</v>
      </c>
      <c r="M489" s="139" t="e">
        <f t="shared" ca="1" si="38"/>
        <v>#REF!</v>
      </c>
      <c r="N489" s="179" t="e">
        <f t="shared" ca="1" si="39"/>
        <v>#REF!</v>
      </c>
      <c r="O489" s="141" t="e">
        <f t="shared" ca="1" si="40"/>
        <v>#REF!</v>
      </c>
      <c r="P489" s="146"/>
    </row>
    <row r="490" spans="1:16" s="6" customFormat="1" hidden="1" x14ac:dyDescent="0.25">
      <c r="A490" s="132">
        <v>484</v>
      </c>
      <c r="B490" s="154" t="e">
        <f t="shared" ca="1" si="33"/>
        <v>#REF!</v>
      </c>
      <c r="C490" s="154" t="e">
        <f t="shared" ca="1" si="34"/>
        <v>#REF!</v>
      </c>
      <c r="D490" s="136"/>
      <c r="E490" s="137"/>
      <c r="F490" s="137" t="e">
        <f t="shared" ca="1" si="35"/>
        <v>#REF!</v>
      </c>
      <c r="G490" s="135"/>
      <c r="H490" s="135"/>
      <c r="I490" s="135" t="e">
        <f t="shared" ca="1" si="37"/>
        <v>#REF!</v>
      </c>
      <c r="J490" s="138"/>
      <c r="K490" s="138"/>
      <c r="L490" s="138" t="e">
        <f t="shared" ca="1" si="36"/>
        <v>#REF!</v>
      </c>
      <c r="M490" s="139" t="e">
        <f t="shared" ca="1" si="38"/>
        <v>#REF!</v>
      </c>
      <c r="N490" s="179" t="e">
        <f t="shared" ca="1" si="39"/>
        <v>#REF!</v>
      </c>
      <c r="O490" s="141" t="e">
        <f t="shared" ca="1" si="40"/>
        <v>#REF!</v>
      </c>
      <c r="P490" s="146"/>
    </row>
    <row r="491" spans="1:16" s="6" customFormat="1" hidden="1" x14ac:dyDescent="0.25">
      <c r="A491" s="132">
        <v>485</v>
      </c>
      <c r="B491" s="154" t="e">
        <f t="shared" ca="1" si="33"/>
        <v>#REF!</v>
      </c>
      <c r="C491" s="154" t="e">
        <f t="shared" ca="1" si="34"/>
        <v>#REF!</v>
      </c>
      <c r="D491" s="136"/>
      <c r="E491" s="137"/>
      <c r="F491" s="137" t="e">
        <f t="shared" ca="1" si="35"/>
        <v>#REF!</v>
      </c>
      <c r="G491" s="135"/>
      <c r="H491" s="135"/>
      <c r="I491" s="135" t="e">
        <f t="shared" ca="1" si="37"/>
        <v>#REF!</v>
      </c>
      <c r="J491" s="138"/>
      <c r="K491" s="138"/>
      <c r="L491" s="138" t="e">
        <f t="shared" ca="1" si="36"/>
        <v>#REF!</v>
      </c>
      <c r="M491" s="139" t="e">
        <f t="shared" ca="1" si="38"/>
        <v>#REF!</v>
      </c>
      <c r="N491" s="179" t="e">
        <f t="shared" ca="1" si="39"/>
        <v>#REF!</v>
      </c>
      <c r="O491" s="141" t="e">
        <f t="shared" ca="1" si="40"/>
        <v>#REF!</v>
      </c>
      <c r="P491" s="146"/>
    </row>
    <row r="492" spans="1:16" s="6" customFormat="1" hidden="1" x14ac:dyDescent="0.25">
      <c r="A492" s="132">
        <v>486</v>
      </c>
      <c r="B492" s="154" t="e">
        <f t="shared" ca="1" si="33"/>
        <v>#REF!</v>
      </c>
      <c r="C492" s="154" t="e">
        <f t="shared" ca="1" si="34"/>
        <v>#REF!</v>
      </c>
      <c r="D492" s="136"/>
      <c r="E492" s="137"/>
      <c r="F492" s="137" t="e">
        <f t="shared" ca="1" si="35"/>
        <v>#REF!</v>
      </c>
      <c r="G492" s="135"/>
      <c r="H492" s="135"/>
      <c r="I492" s="135" t="e">
        <f t="shared" ca="1" si="37"/>
        <v>#REF!</v>
      </c>
      <c r="J492" s="138"/>
      <c r="K492" s="138"/>
      <c r="L492" s="138" t="e">
        <f t="shared" ca="1" si="36"/>
        <v>#REF!</v>
      </c>
      <c r="M492" s="139" t="e">
        <f t="shared" ca="1" si="38"/>
        <v>#REF!</v>
      </c>
      <c r="N492" s="179" t="e">
        <f t="shared" ca="1" si="39"/>
        <v>#REF!</v>
      </c>
      <c r="O492" s="141" t="e">
        <f t="shared" ca="1" si="40"/>
        <v>#REF!</v>
      </c>
      <c r="P492" s="146"/>
    </row>
    <row r="493" spans="1:16" s="6" customFormat="1" hidden="1" x14ac:dyDescent="0.25">
      <c r="A493" s="132">
        <v>487</v>
      </c>
      <c r="B493" s="154" t="e">
        <f t="shared" ca="1" si="33"/>
        <v>#REF!</v>
      </c>
      <c r="C493" s="154" t="e">
        <f t="shared" ca="1" si="34"/>
        <v>#REF!</v>
      </c>
      <c r="D493" s="136"/>
      <c r="E493" s="137"/>
      <c r="F493" s="137" t="e">
        <f t="shared" ca="1" si="35"/>
        <v>#REF!</v>
      </c>
      <c r="G493" s="135"/>
      <c r="H493" s="135"/>
      <c r="I493" s="135" t="e">
        <f t="shared" ca="1" si="37"/>
        <v>#REF!</v>
      </c>
      <c r="J493" s="138"/>
      <c r="K493" s="138"/>
      <c r="L493" s="138" t="e">
        <f t="shared" ca="1" si="36"/>
        <v>#REF!</v>
      </c>
      <c r="M493" s="139" t="e">
        <f t="shared" ca="1" si="38"/>
        <v>#REF!</v>
      </c>
      <c r="N493" s="179" t="e">
        <f t="shared" ca="1" si="39"/>
        <v>#REF!</v>
      </c>
      <c r="O493" s="141" t="e">
        <f t="shared" ca="1" si="40"/>
        <v>#REF!</v>
      </c>
      <c r="P493" s="146"/>
    </row>
    <row r="494" spans="1:16" s="6" customFormat="1" hidden="1" x14ac:dyDescent="0.25">
      <c r="A494" s="132">
        <v>488</v>
      </c>
      <c r="B494" s="154" t="e">
        <f t="shared" ca="1" si="33"/>
        <v>#REF!</v>
      </c>
      <c r="C494" s="154" t="e">
        <f t="shared" ca="1" si="34"/>
        <v>#REF!</v>
      </c>
      <c r="D494" s="136"/>
      <c r="E494" s="137"/>
      <c r="F494" s="137" t="e">
        <f t="shared" ca="1" si="35"/>
        <v>#REF!</v>
      </c>
      <c r="G494" s="135"/>
      <c r="H494" s="135"/>
      <c r="I494" s="135" t="e">
        <f t="shared" ca="1" si="37"/>
        <v>#REF!</v>
      </c>
      <c r="J494" s="138"/>
      <c r="K494" s="138"/>
      <c r="L494" s="138" t="e">
        <f t="shared" ca="1" si="36"/>
        <v>#REF!</v>
      </c>
      <c r="M494" s="139" t="e">
        <f t="shared" ca="1" si="38"/>
        <v>#REF!</v>
      </c>
      <c r="N494" s="179" t="e">
        <f t="shared" ca="1" si="39"/>
        <v>#REF!</v>
      </c>
      <c r="O494" s="141" t="e">
        <f t="shared" ca="1" si="40"/>
        <v>#REF!</v>
      </c>
      <c r="P494" s="146"/>
    </row>
    <row r="495" spans="1:16" s="6" customFormat="1" hidden="1" x14ac:dyDescent="0.25">
      <c r="A495" s="132">
        <v>489</v>
      </c>
      <c r="B495" s="154" t="e">
        <f t="shared" ca="1" si="33"/>
        <v>#REF!</v>
      </c>
      <c r="C495" s="154" t="e">
        <f t="shared" ca="1" si="34"/>
        <v>#REF!</v>
      </c>
      <c r="D495" s="136"/>
      <c r="E495" s="137"/>
      <c r="F495" s="137" t="e">
        <f t="shared" ca="1" si="35"/>
        <v>#REF!</v>
      </c>
      <c r="G495" s="135"/>
      <c r="H495" s="135"/>
      <c r="I495" s="135" t="e">
        <f t="shared" ca="1" si="37"/>
        <v>#REF!</v>
      </c>
      <c r="J495" s="138"/>
      <c r="K495" s="138"/>
      <c r="L495" s="138" t="e">
        <f t="shared" ca="1" si="36"/>
        <v>#REF!</v>
      </c>
      <c r="M495" s="139" t="e">
        <f t="shared" ca="1" si="38"/>
        <v>#REF!</v>
      </c>
      <c r="N495" s="179" t="e">
        <f t="shared" ca="1" si="39"/>
        <v>#REF!</v>
      </c>
      <c r="O495" s="141" t="e">
        <f t="shared" ca="1" si="40"/>
        <v>#REF!</v>
      </c>
      <c r="P495" s="146"/>
    </row>
    <row r="496" spans="1:16" s="6" customFormat="1" hidden="1" x14ac:dyDescent="0.25">
      <c r="A496" s="132">
        <v>490</v>
      </c>
      <c r="B496" s="154" t="e">
        <f t="shared" ca="1" si="33"/>
        <v>#REF!</v>
      </c>
      <c r="C496" s="154" t="e">
        <f t="shared" ca="1" si="34"/>
        <v>#REF!</v>
      </c>
      <c r="D496" s="136"/>
      <c r="E496" s="137"/>
      <c r="F496" s="137" t="e">
        <f t="shared" ca="1" si="35"/>
        <v>#REF!</v>
      </c>
      <c r="G496" s="135"/>
      <c r="H496" s="135"/>
      <c r="I496" s="135" t="e">
        <f t="shared" ca="1" si="37"/>
        <v>#REF!</v>
      </c>
      <c r="J496" s="138"/>
      <c r="K496" s="138"/>
      <c r="L496" s="138" t="e">
        <f t="shared" ca="1" si="36"/>
        <v>#REF!</v>
      </c>
      <c r="M496" s="139" t="e">
        <f t="shared" ca="1" si="38"/>
        <v>#REF!</v>
      </c>
      <c r="N496" s="179" t="e">
        <f t="shared" ca="1" si="39"/>
        <v>#REF!</v>
      </c>
      <c r="O496" s="141" t="e">
        <f t="shared" ca="1" si="40"/>
        <v>#REF!</v>
      </c>
      <c r="P496" s="146"/>
    </row>
    <row r="497" spans="1:18" hidden="1" x14ac:dyDescent="0.25">
      <c r="A497" s="132">
        <v>491</v>
      </c>
      <c r="B497" s="154" t="e">
        <f t="shared" ca="1" si="33"/>
        <v>#REF!</v>
      </c>
      <c r="C497" s="154" t="e">
        <f t="shared" ca="1" si="34"/>
        <v>#REF!</v>
      </c>
      <c r="D497" s="136"/>
      <c r="E497" s="137"/>
      <c r="F497" s="137" t="e">
        <f t="shared" ca="1" si="35"/>
        <v>#REF!</v>
      </c>
      <c r="G497" s="135"/>
      <c r="H497" s="135"/>
      <c r="I497" s="135" t="e">
        <f t="shared" ca="1" si="37"/>
        <v>#REF!</v>
      </c>
      <c r="J497" s="138"/>
      <c r="K497" s="138"/>
      <c r="L497" s="138" t="e">
        <f t="shared" ca="1" si="36"/>
        <v>#REF!</v>
      </c>
      <c r="M497" s="139" t="e">
        <f t="shared" ca="1" si="38"/>
        <v>#REF!</v>
      </c>
      <c r="N497" s="179" t="e">
        <f t="shared" ca="1" si="39"/>
        <v>#REF!</v>
      </c>
      <c r="O497" s="141" t="e">
        <f t="shared" ca="1" si="40"/>
        <v>#REF!</v>
      </c>
      <c r="P497" s="146"/>
      <c r="Q497" s="6"/>
      <c r="R497" s="6"/>
    </row>
    <row r="498" spans="1:18" hidden="1" x14ac:dyDescent="0.25">
      <c r="A498" s="132">
        <v>492</v>
      </c>
      <c r="B498" s="154" t="e">
        <f t="shared" ca="1" si="33"/>
        <v>#REF!</v>
      </c>
      <c r="C498" s="154" t="e">
        <f t="shared" ca="1" si="34"/>
        <v>#REF!</v>
      </c>
      <c r="D498" s="136"/>
      <c r="E498" s="137"/>
      <c r="F498" s="137" t="e">
        <f t="shared" ca="1" si="35"/>
        <v>#REF!</v>
      </c>
      <c r="G498" s="135"/>
      <c r="H498" s="135"/>
      <c r="I498" s="135" t="e">
        <f t="shared" ca="1" si="37"/>
        <v>#REF!</v>
      </c>
      <c r="J498" s="138"/>
      <c r="K498" s="138"/>
      <c r="L498" s="138" t="e">
        <f t="shared" ca="1" si="36"/>
        <v>#REF!</v>
      </c>
      <c r="M498" s="139" t="e">
        <f t="shared" ca="1" si="38"/>
        <v>#REF!</v>
      </c>
      <c r="N498" s="179" t="e">
        <f t="shared" ca="1" si="39"/>
        <v>#REF!</v>
      </c>
      <c r="O498" s="141" t="e">
        <f t="shared" ca="1" si="40"/>
        <v>#REF!</v>
      </c>
      <c r="P498" s="146"/>
      <c r="Q498" s="6"/>
      <c r="R498" s="6"/>
    </row>
    <row r="499" spans="1:18" s="238" customFormat="1" ht="25.5" customHeight="1" x14ac:dyDescent="0.25">
      <c r="A499" s="242" t="s">
        <v>1020</v>
      </c>
      <c r="B499" s="242"/>
      <c r="C499" s="243"/>
      <c r="D499" s="148"/>
      <c r="E499" s="148"/>
      <c r="F499" s="221"/>
      <c r="G499" s="221"/>
      <c r="H499" s="221"/>
      <c r="I499" s="221"/>
      <c r="J499" s="221"/>
      <c r="K499" s="221"/>
      <c r="L499" s="221"/>
      <c r="M499" s="221"/>
      <c r="N499" s="221"/>
      <c r="O499" s="149"/>
      <c r="Q499" s="245"/>
      <c r="R499" s="239"/>
    </row>
    <row r="500" spans="1:18" x14ac:dyDescent="0.25">
      <c r="A500" s="531"/>
      <c r="B500" s="531"/>
      <c r="C500" s="531"/>
      <c r="D500" s="531"/>
      <c r="E500" s="531"/>
      <c r="F500" s="531"/>
      <c r="G500" s="531"/>
      <c r="H500" s="531"/>
      <c r="I500" s="531"/>
      <c r="J500" s="531"/>
      <c r="K500" s="531"/>
      <c r="L500" s="531"/>
      <c r="M500" s="531"/>
      <c r="N500" s="569"/>
      <c r="O500" s="149"/>
      <c r="P500" s="149"/>
    </row>
    <row r="502" spans="1:18" x14ac:dyDescent="0.25">
      <c r="B502" s="186"/>
      <c r="C502" s="187" t="s">
        <v>642</v>
      </c>
      <c r="D502" s="153" t="s">
        <v>643</v>
      </c>
    </row>
    <row r="503" spans="1:18" x14ac:dyDescent="0.25">
      <c r="B503" s="186"/>
      <c r="C503" s="187"/>
      <c r="D503" s="153"/>
    </row>
    <row r="504" spans="1:18" x14ac:dyDescent="0.25">
      <c r="B504" s="186"/>
      <c r="C504" s="188"/>
      <c r="D504" s="153"/>
    </row>
    <row r="505" spans="1:18" x14ac:dyDescent="0.25">
      <c r="B505" s="186" t="s">
        <v>646</v>
      </c>
      <c r="C505" s="187" t="s">
        <v>645</v>
      </c>
      <c r="D505" s="153" t="s">
        <v>79</v>
      </c>
    </row>
  </sheetData>
  <autoFilter ref="A6:P500">
    <filterColumn colId="13">
      <filters blank="1">
        <filter val="1"/>
        <filter val="11"/>
        <filter val="2"/>
        <filter val="28"/>
        <filter val="3"/>
        <filter val="4"/>
        <filter val="5"/>
        <filter val="7"/>
      </filters>
    </filterColumn>
  </autoFilter>
  <mergeCells count="12">
    <mergeCell ref="P4:P5"/>
    <mergeCell ref="Q4:Q5"/>
    <mergeCell ref="R4:R5"/>
    <mergeCell ref="A500:N500"/>
    <mergeCell ref="A2:N2"/>
    <mergeCell ref="A4:A5"/>
    <mergeCell ref="B4:B5"/>
    <mergeCell ref="C4:C5"/>
    <mergeCell ref="M4:O4"/>
    <mergeCell ref="D4:F5"/>
    <mergeCell ref="G4:I5"/>
    <mergeCell ref="J4:L5"/>
  </mergeCells>
  <pageMargins left="0.43307086614173229" right="0.23622047244094491" top="0.49" bottom="0.35433070866141736" header="0.31496062992125984" footer="0.31496062992125984"/>
  <pageSetup paperSize="9" scale="79" fitToHeight="0" orientation="landscape" r:id="rId1"/>
  <headerFooter differentFirst="1">
    <oddHeader>&amp;C&amp;"Times New Roman,обычный"&amp;16&amp;P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Y239"/>
  <sheetViews>
    <sheetView view="pageBreakPreview" zoomScaleSheetLayoutView="100" workbookViewId="0">
      <pane xSplit="2" ySplit="3" topLeftCell="C133" activePane="bottomRight" state="frozen"/>
      <selection pane="topRight" activeCell="D1" sqref="D1"/>
      <selection pane="bottomLeft" activeCell="A5" sqref="A5"/>
      <selection pane="bottomRight" activeCell="B140" sqref="B140"/>
    </sheetView>
  </sheetViews>
  <sheetFormatPr defaultRowHeight="18.75" outlineLevelCol="2" x14ac:dyDescent="0.3"/>
  <cols>
    <col min="1" max="1" width="6.5703125" style="11" customWidth="1"/>
    <col min="2" max="2" width="56" style="28" customWidth="1"/>
    <col min="3" max="3" width="24.5703125" style="77" customWidth="1"/>
    <col min="4" max="4" width="18.5703125" style="74" customWidth="1" outlineLevel="1"/>
    <col min="5" max="5" width="11.85546875" style="29" customWidth="1" outlineLevel="1"/>
    <col min="6" max="6" width="6.5703125" style="30" customWidth="1" outlineLevel="1"/>
    <col min="7" max="7" width="12.5703125" style="29" customWidth="1" outlineLevel="1"/>
    <col min="8" max="8" width="3.85546875" style="20" customWidth="1" outlineLevel="2"/>
    <col min="9" max="10" width="4.140625" style="20" customWidth="1" outlineLevel="2"/>
    <col min="11" max="12" width="4.42578125" style="20" customWidth="1" outlineLevel="2"/>
    <col min="13" max="13" width="4.140625" style="20" customWidth="1" outlineLevel="2"/>
    <col min="14" max="19" width="4.42578125" style="20" customWidth="1" outlineLevel="2"/>
    <col min="20" max="20" width="27.140625" style="32" customWidth="1" outlineLevel="2"/>
    <col min="21" max="22" width="9.28515625" style="45" customWidth="1" outlineLevel="1"/>
    <col min="23" max="23" width="7.5703125" style="45" customWidth="1" outlineLevel="1"/>
    <col min="24" max="24" width="7.7109375" style="45" customWidth="1" outlineLevel="1"/>
    <col min="25" max="25" width="46.28515625" style="45" customWidth="1" outlineLevel="1"/>
    <col min="26" max="27" width="10.140625" style="54" customWidth="1"/>
    <col min="28" max="28" width="11.5703125" style="54" customWidth="1"/>
    <col min="29" max="37" width="10.140625" style="54" customWidth="1"/>
    <col min="38" max="50" width="9.140625" style="1" customWidth="1"/>
    <col min="51" max="16384" width="9.140625" style="1"/>
  </cols>
  <sheetData>
    <row r="1" spans="1:51" ht="45.75" customHeight="1" x14ac:dyDescent="0.3">
      <c r="A1" s="623" t="s">
        <v>0</v>
      </c>
      <c r="B1" s="623" t="s">
        <v>85</v>
      </c>
      <c r="C1" s="623" t="s">
        <v>135</v>
      </c>
      <c r="D1" s="625" t="s">
        <v>483</v>
      </c>
      <c r="E1" s="625" t="s">
        <v>291</v>
      </c>
      <c r="F1" s="625"/>
      <c r="G1" s="626" t="s">
        <v>300</v>
      </c>
      <c r="H1" s="617" t="s">
        <v>166</v>
      </c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9"/>
      <c r="U1" s="620" t="s">
        <v>441</v>
      </c>
      <c r="V1" s="621"/>
      <c r="W1" s="621"/>
      <c r="X1" s="621"/>
      <c r="Y1" s="622"/>
      <c r="Z1" s="612" t="s">
        <v>1</v>
      </c>
      <c r="AA1" s="613"/>
      <c r="AB1" s="613"/>
      <c r="AC1" s="613"/>
      <c r="AD1" s="613"/>
      <c r="AE1" s="613"/>
      <c r="AF1" s="613"/>
      <c r="AG1" s="613"/>
      <c r="AH1" s="613"/>
      <c r="AI1" s="613"/>
      <c r="AJ1" s="613"/>
      <c r="AK1" s="614"/>
    </row>
    <row r="2" spans="1:51" s="7" customFormat="1" ht="48" customHeight="1" x14ac:dyDescent="0.3">
      <c r="A2" s="624"/>
      <c r="B2" s="624"/>
      <c r="C2" s="624"/>
      <c r="D2" s="625"/>
      <c r="E2" s="58" t="s">
        <v>292</v>
      </c>
      <c r="F2" s="59" t="s">
        <v>293</v>
      </c>
      <c r="G2" s="626"/>
      <c r="H2" s="56" t="s">
        <v>76</v>
      </c>
      <c r="I2" s="56" t="s">
        <v>429</v>
      </c>
      <c r="J2" s="56" t="s">
        <v>430</v>
      </c>
      <c r="K2" s="56" t="s">
        <v>77</v>
      </c>
      <c r="L2" s="56" t="s">
        <v>435</v>
      </c>
      <c r="M2" s="56" t="s">
        <v>431</v>
      </c>
      <c r="N2" s="56" t="s">
        <v>432</v>
      </c>
      <c r="O2" s="56" t="s">
        <v>433</v>
      </c>
      <c r="P2" s="56" t="s">
        <v>79</v>
      </c>
      <c r="Q2" s="56" t="s">
        <v>78</v>
      </c>
      <c r="R2" s="56" t="s">
        <v>80</v>
      </c>
      <c r="S2" s="56" t="s">
        <v>434</v>
      </c>
      <c r="T2" s="60" t="s">
        <v>301</v>
      </c>
      <c r="U2" s="61" t="s">
        <v>299</v>
      </c>
      <c r="V2" s="61" t="s">
        <v>289</v>
      </c>
      <c r="W2" s="61" t="s">
        <v>290</v>
      </c>
      <c r="X2" s="61" t="s">
        <v>425</v>
      </c>
      <c r="Y2" s="61" t="s">
        <v>440</v>
      </c>
      <c r="Z2" s="57" t="s">
        <v>76</v>
      </c>
      <c r="AA2" s="57" t="s">
        <v>429</v>
      </c>
      <c r="AB2" s="57" t="s">
        <v>430</v>
      </c>
      <c r="AC2" s="57" t="s">
        <v>77</v>
      </c>
      <c r="AD2" s="57" t="s">
        <v>435</v>
      </c>
      <c r="AE2" s="57" t="s">
        <v>431</v>
      </c>
      <c r="AF2" s="57" t="s">
        <v>432</v>
      </c>
      <c r="AG2" s="57" t="s">
        <v>433</v>
      </c>
      <c r="AH2" s="57" t="s">
        <v>79</v>
      </c>
      <c r="AI2" s="57" t="s">
        <v>78</v>
      </c>
      <c r="AJ2" s="57" t="s">
        <v>80</v>
      </c>
      <c r="AK2" s="57" t="s">
        <v>434</v>
      </c>
    </row>
    <row r="3" spans="1:51" s="62" customFormat="1" ht="27" customHeight="1" x14ac:dyDescent="0.25">
      <c r="B3" s="10"/>
      <c r="C3" s="10"/>
      <c r="D3" s="66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65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</row>
    <row r="4" spans="1:51" s="2" customFormat="1" ht="35.25" customHeight="1" x14ac:dyDescent="0.3">
      <c r="A4" s="75">
        <v>1</v>
      </c>
      <c r="B4" s="98" t="s">
        <v>47</v>
      </c>
      <c r="C4" s="76" t="s">
        <v>46</v>
      </c>
      <c r="D4" s="67" t="s">
        <v>576</v>
      </c>
      <c r="E4" s="15">
        <v>42065</v>
      </c>
      <c r="F4" s="17">
        <v>130</v>
      </c>
      <c r="G4" s="22"/>
      <c r="H4" s="18">
        <v>1</v>
      </c>
      <c r="I4" s="17" t="s">
        <v>82</v>
      </c>
      <c r="J4" s="18">
        <v>1</v>
      </c>
      <c r="K4" s="17" t="s">
        <v>82</v>
      </c>
      <c r="L4" s="17" t="s">
        <v>82</v>
      </c>
      <c r="M4" s="17" t="s">
        <v>82</v>
      </c>
      <c r="N4" s="17" t="s">
        <v>82</v>
      </c>
      <c r="O4" s="18">
        <v>1</v>
      </c>
      <c r="P4" s="18">
        <v>1</v>
      </c>
      <c r="Q4" s="18">
        <v>1</v>
      </c>
      <c r="R4" s="18">
        <v>1</v>
      </c>
      <c r="S4" s="18">
        <v>1</v>
      </c>
      <c r="T4" s="14" t="s">
        <v>578</v>
      </c>
      <c r="U4" s="40">
        <f>V4+W4+X4</f>
        <v>385.33699999999999</v>
      </c>
      <c r="V4" s="40">
        <v>292.62439999999998</v>
      </c>
      <c r="W4" s="40"/>
      <c r="X4" s="40">
        <v>92.712599999999995</v>
      </c>
      <c r="Y4" s="40"/>
      <c r="Z4" s="48"/>
      <c r="AA4" s="48"/>
      <c r="AB4" s="48"/>
      <c r="AC4" s="47"/>
      <c r="AD4" s="47"/>
      <c r="AE4" s="47"/>
      <c r="AF4" s="47"/>
      <c r="AG4" s="48"/>
      <c r="AH4" s="48"/>
      <c r="AI4" s="48"/>
      <c r="AJ4" s="48"/>
      <c r="AK4" s="48"/>
    </row>
    <row r="5" spans="1:51" s="2" customFormat="1" ht="30" customHeight="1" x14ac:dyDescent="0.3">
      <c r="A5" s="75">
        <v>2</v>
      </c>
      <c r="B5" s="98" t="s">
        <v>2</v>
      </c>
      <c r="C5" s="76" t="s">
        <v>46</v>
      </c>
      <c r="D5" s="70" t="s">
        <v>484</v>
      </c>
      <c r="E5" s="15"/>
      <c r="F5" s="17"/>
      <c r="G5" s="15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4"/>
      <c r="U5" s="40">
        <v>232.7</v>
      </c>
      <c r="V5" s="40"/>
      <c r="W5" s="40"/>
      <c r="X5" s="40"/>
      <c r="Y5" s="40" t="s">
        <v>532</v>
      </c>
      <c r="Z5" s="47"/>
      <c r="AA5" s="47"/>
      <c r="AB5" s="47"/>
      <c r="AC5" s="47"/>
      <c r="AD5" s="47"/>
      <c r="AE5" s="47"/>
      <c r="AF5" s="47"/>
      <c r="AG5" s="47">
        <v>32</v>
      </c>
      <c r="AH5" s="47"/>
      <c r="AI5" s="47"/>
      <c r="AJ5" s="47"/>
      <c r="AK5" s="47"/>
    </row>
    <row r="6" spans="1:51" s="2" customFormat="1" ht="39" customHeight="1" x14ac:dyDescent="0.3">
      <c r="A6" s="75">
        <v>3</v>
      </c>
      <c r="B6" s="98" t="s">
        <v>195</v>
      </c>
      <c r="C6" s="76" t="s">
        <v>579</v>
      </c>
      <c r="D6" s="67" t="s">
        <v>294</v>
      </c>
      <c r="E6" s="15">
        <v>42086</v>
      </c>
      <c r="F6" s="17">
        <v>134</v>
      </c>
      <c r="G6" s="22"/>
      <c r="H6" s="18">
        <v>1</v>
      </c>
      <c r="I6" s="18">
        <v>1</v>
      </c>
      <c r="J6" s="18">
        <v>1</v>
      </c>
      <c r="K6" s="17" t="s">
        <v>82</v>
      </c>
      <c r="L6" s="17" t="s">
        <v>82</v>
      </c>
      <c r="M6" s="17" t="s">
        <v>82</v>
      </c>
      <c r="N6" s="17" t="s">
        <v>82</v>
      </c>
      <c r="O6" s="18">
        <v>1</v>
      </c>
      <c r="P6" s="18">
        <v>1</v>
      </c>
      <c r="Q6" s="18">
        <v>1</v>
      </c>
      <c r="R6" s="18">
        <v>1</v>
      </c>
      <c r="S6" s="18">
        <v>1</v>
      </c>
      <c r="T6" s="14" t="s">
        <v>194</v>
      </c>
      <c r="U6" s="40">
        <f>V6+W6+X6</f>
        <v>224.68200000000002</v>
      </c>
      <c r="V6" s="40">
        <v>213.20500000000001</v>
      </c>
      <c r="W6" s="40">
        <v>11.477</v>
      </c>
      <c r="X6" s="40"/>
      <c r="Y6" s="40" t="s">
        <v>580</v>
      </c>
      <c r="Z6" s="48">
        <v>230</v>
      </c>
      <c r="AA6" s="48">
        <v>50</v>
      </c>
      <c r="AB6" s="48">
        <v>40</v>
      </c>
      <c r="AC6" s="47">
        <v>0</v>
      </c>
      <c r="AD6" s="47">
        <v>0</v>
      </c>
      <c r="AE6" s="47">
        <v>0</v>
      </c>
      <c r="AF6" s="47">
        <v>0</v>
      </c>
      <c r="AG6" s="48">
        <v>230</v>
      </c>
      <c r="AH6" s="48">
        <v>80</v>
      </c>
      <c r="AI6" s="48">
        <v>230</v>
      </c>
      <c r="AJ6" s="48">
        <v>177.8</v>
      </c>
      <c r="AK6" s="48">
        <v>0</v>
      </c>
    </row>
    <row r="7" spans="1:51" s="2" customFormat="1" ht="37.5" customHeight="1" x14ac:dyDescent="0.3">
      <c r="A7" s="75">
        <v>4</v>
      </c>
      <c r="B7" s="98" t="s">
        <v>193</v>
      </c>
      <c r="C7" s="76" t="s">
        <v>73</v>
      </c>
      <c r="D7" s="67" t="s">
        <v>295</v>
      </c>
      <c r="E7" s="15">
        <v>40885</v>
      </c>
      <c r="F7" s="17">
        <v>33</v>
      </c>
      <c r="G7" s="15"/>
      <c r="H7" s="21">
        <v>1</v>
      </c>
      <c r="I7" s="21">
        <v>1</v>
      </c>
      <c r="J7" s="21">
        <v>1</v>
      </c>
      <c r="K7" s="17" t="s">
        <v>82</v>
      </c>
      <c r="L7" s="17" t="s">
        <v>82</v>
      </c>
      <c r="M7" s="17" t="s">
        <v>82</v>
      </c>
      <c r="N7" s="17" t="s">
        <v>82</v>
      </c>
      <c r="O7" s="18">
        <v>1</v>
      </c>
      <c r="P7" s="18">
        <v>1</v>
      </c>
      <c r="Q7" s="18">
        <v>1</v>
      </c>
      <c r="R7" s="18">
        <v>1</v>
      </c>
      <c r="S7" s="17" t="s">
        <v>82</v>
      </c>
      <c r="T7" s="14" t="s">
        <v>179</v>
      </c>
      <c r="U7" s="40">
        <f>V7+W7+X7</f>
        <v>76.997</v>
      </c>
      <c r="V7" s="40">
        <v>54.758000000000003</v>
      </c>
      <c r="W7" s="40">
        <v>22.239000000000001</v>
      </c>
      <c r="X7" s="40">
        <v>0</v>
      </c>
      <c r="Y7" s="40"/>
      <c r="Z7" s="50"/>
      <c r="AA7" s="50"/>
      <c r="AB7" s="50"/>
      <c r="AC7" s="47"/>
      <c r="AD7" s="47"/>
      <c r="AE7" s="47"/>
      <c r="AF7" s="47"/>
      <c r="AG7" s="48">
        <v>54</v>
      </c>
      <c r="AH7" s="48"/>
      <c r="AI7" s="48"/>
      <c r="AJ7" s="48"/>
      <c r="AK7" s="47"/>
    </row>
    <row r="8" spans="1:51" s="39" customFormat="1" ht="24" customHeight="1" x14ac:dyDescent="0.3">
      <c r="A8" s="75">
        <v>5</v>
      </c>
      <c r="B8" s="98" t="s">
        <v>2</v>
      </c>
      <c r="C8" s="76" t="s">
        <v>73</v>
      </c>
      <c r="D8" s="67" t="s">
        <v>487</v>
      </c>
      <c r="E8" s="15"/>
      <c r="F8" s="17"/>
      <c r="G8" s="22"/>
      <c r="H8" s="21"/>
      <c r="I8" s="21"/>
      <c r="J8" s="21"/>
      <c r="K8" s="17"/>
      <c r="L8" s="17"/>
      <c r="M8" s="17"/>
      <c r="N8" s="17"/>
      <c r="O8" s="17"/>
      <c r="P8" s="17"/>
      <c r="Q8" s="17"/>
      <c r="R8" s="17"/>
      <c r="S8" s="17"/>
      <c r="T8" s="14"/>
      <c r="U8" s="40">
        <v>116.6</v>
      </c>
      <c r="V8" s="40"/>
      <c r="W8" s="40"/>
      <c r="X8" s="40"/>
      <c r="Y8" s="40">
        <v>195</v>
      </c>
      <c r="Z8" s="50"/>
      <c r="AA8" s="50"/>
      <c r="AB8" s="50"/>
      <c r="AC8" s="47"/>
      <c r="AD8" s="47"/>
      <c r="AE8" s="47"/>
      <c r="AF8" s="47"/>
      <c r="AG8" s="47">
        <v>15</v>
      </c>
      <c r="AH8" s="47"/>
      <c r="AI8" s="47"/>
      <c r="AJ8" s="47"/>
      <c r="AK8" s="47"/>
    </row>
    <row r="9" spans="1:51" s="2" customFormat="1" ht="36.75" customHeight="1" x14ac:dyDescent="0.3">
      <c r="A9" s="75">
        <v>6</v>
      </c>
      <c r="B9" s="98" t="s">
        <v>176</v>
      </c>
      <c r="C9" s="76" t="s">
        <v>573</v>
      </c>
      <c r="D9" s="67" t="s">
        <v>303</v>
      </c>
      <c r="E9" s="15">
        <v>41809</v>
      </c>
      <c r="F9" s="17">
        <v>102</v>
      </c>
      <c r="G9" s="22"/>
      <c r="H9" s="21">
        <v>1</v>
      </c>
      <c r="I9" s="18">
        <v>1</v>
      </c>
      <c r="J9" s="18">
        <v>1</v>
      </c>
      <c r="K9" s="18">
        <v>1</v>
      </c>
      <c r="L9" s="17" t="s">
        <v>82</v>
      </c>
      <c r="M9" s="17" t="s">
        <v>82</v>
      </c>
      <c r="N9" s="17" t="s">
        <v>82</v>
      </c>
      <c r="O9" s="18">
        <v>1</v>
      </c>
      <c r="P9" s="18">
        <v>1</v>
      </c>
      <c r="Q9" s="18">
        <v>1</v>
      </c>
      <c r="R9" s="17" t="s">
        <v>82</v>
      </c>
      <c r="S9" s="17" t="s">
        <v>82</v>
      </c>
      <c r="T9" s="14" t="s">
        <v>174</v>
      </c>
      <c r="U9" s="40">
        <f>V9+W9+X9</f>
        <v>21.161999999999999</v>
      </c>
      <c r="V9" s="40">
        <v>21.161999999999999</v>
      </c>
      <c r="W9" s="40"/>
      <c r="X9" s="40"/>
      <c r="Y9" s="40"/>
      <c r="Z9" s="50">
        <v>20</v>
      </c>
      <c r="AA9" s="48">
        <v>11</v>
      </c>
      <c r="AB9" s="48">
        <v>10</v>
      </c>
      <c r="AC9" s="48">
        <v>8</v>
      </c>
      <c r="AD9" s="47">
        <v>0</v>
      </c>
      <c r="AE9" s="47">
        <v>0</v>
      </c>
      <c r="AF9" s="47">
        <v>0</v>
      </c>
      <c r="AG9" s="48">
        <v>21.161999999999999</v>
      </c>
      <c r="AH9" s="48">
        <v>15</v>
      </c>
      <c r="AI9" s="48">
        <v>21.16</v>
      </c>
      <c r="AJ9" s="47">
        <v>0</v>
      </c>
      <c r="AK9" s="47">
        <v>0</v>
      </c>
    </row>
    <row r="10" spans="1:51" s="2" customFormat="1" ht="36.75" customHeight="1" x14ac:dyDescent="0.3">
      <c r="A10" s="75">
        <v>7</v>
      </c>
      <c r="B10" s="98" t="s">
        <v>198</v>
      </c>
      <c r="C10" s="76" t="s">
        <v>573</v>
      </c>
      <c r="D10" s="67" t="s">
        <v>583</v>
      </c>
      <c r="E10" s="15">
        <v>42090</v>
      </c>
      <c r="F10" s="17">
        <v>136</v>
      </c>
      <c r="G10" s="22"/>
      <c r="H10" s="21">
        <v>1</v>
      </c>
      <c r="I10" s="17" t="s">
        <v>82</v>
      </c>
      <c r="J10" s="17" t="s">
        <v>82</v>
      </c>
      <c r="K10" s="17" t="s">
        <v>82</v>
      </c>
      <c r="L10" s="17" t="s">
        <v>82</v>
      </c>
      <c r="M10" s="17" t="s">
        <v>82</v>
      </c>
      <c r="N10" s="17" t="s">
        <v>82</v>
      </c>
      <c r="O10" s="17" t="s">
        <v>82</v>
      </c>
      <c r="P10" s="18">
        <v>1</v>
      </c>
      <c r="Q10" s="18">
        <v>1</v>
      </c>
      <c r="R10" s="17" t="s">
        <v>82</v>
      </c>
      <c r="S10" s="18">
        <v>1</v>
      </c>
      <c r="T10" s="14" t="s">
        <v>584</v>
      </c>
      <c r="U10" s="40">
        <f>V10+W10+X10</f>
        <v>57.633000000000003</v>
      </c>
      <c r="V10" s="40">
        <v>5.0449999999999999</v>
      </c>
      <c r="W10" s="40">
        <v>52.588000000000001</v>
      </c>
      <c r="X10" s="40"/>
      <c r="Y10" s="40"/>
      <c r="Z10" s="50"/>
      <c r="AA10" s="47"/>
      <c r="AB10" s="48"/>
      <c r="AC10" s="47"/>
      <c r="AD10" s="47"/>
      <c r="AE10" s="47"/>
      <c r="AF10" s="47"/>
      <c r="AG10" s="47" t="s">
        <v>443</v>
      </c>
      <c r="AH10" s="48"/>
      <c r="AI10" s="48"/>
      <c r="AJ10" s="47"/>
      <c r="AK10" s="48"/>
    </row>
    <row r="11" spans="1:51" s="39" customFormat="1" ht="25.5" customHeight="1" x14ac:dyDescent="0.3">
      <c r="A11" s="75">
        <v>8</v>
      </c>
      <c r="B11" s="98" t="s">
        <v>13</v>
      </c>
      <c r="C11" s="76" t="s">
        <v>573</v>
      </c>
      <c r="D11" s="67" t="s">
        <v>488</v>
      </c>
      <c r="E11" s="15"/>
      <c r="F11" s="17"/>
      <c r="G11" s="15"/>
      <c r="H11" s="21"/>
      <c r="I11" s="17"/>
      <c r="J11" s="17"/>
      <c r="K11" s="17"/>
      <c r="L11" s="17" t="s">
        <v>82</v>
      </c>
      <c r="M11" s="17" t="s">
        <v>82</v>
      </c>
      <c r="N11" s="17" t="s">
        <v>82</v>
      </c>
      <c r="O11" s="17"/>
      <c r="P11" s="17"/>
      <c r="Q11" s="17"/>
      <c r="R11" s="17"/>
      <c r="S11" s="17"/>
      <c r="T11" s="14"/>
      <c r="U11" s="41">
        <v>39.590000000000003</v>
      </c>
      <c r="V11" s="40"/>
      <c r="W11" s="40"/>
      <c r="X11" s="40"/>
      <c r="Y11" s="40">
        <v>882.1</v>
      </c>
      <c r="Z11" s="50"/>
      <c r="AA11" s="47"/>
      <c r="AB11" s="47"/>
      <c r="AC11" s="47"/>
      <c r="AD11" s="47"/>
      <c r="AE11" s="47"/>
      <c r="AF11" s="47"/>
      <c r="AG11" s="47">
        <v>64.540000000000006</v>
      </c>
      <c r="AH11" s="47"/>
      <c r="AI11" s="47"/>
      <c r="AJ11" s="47"/>
      <c r="AK11" s="47"/>
    </row>
    <row r="12" spans="1:51" s="2" customFormat="1" ht="36.75" customHeight="1" collapsed="1" x14ac:dyDescent="0.3">
      <c r="A12" s="75">
        <v>9</v>
      </c>
      <c r="B12" s="98" t="s">
        <v>118</v>
      </c>
      <c r="C12" s="76" t="s">
        <v>573</v>
      </c>
      <c r="D12" s="67" t="s">
        <v>310</v>
      </c>
      <c r="E12" s="15">
        <v>41400</v>
      </c>
      <c r="F12" s="17">
        <v>60</v>
      </c>
      <c r="G12" s="15"/>
      <c r="H12" s="21">
        <v>1</v>
      </c>
      <c r="I12" s="18">
        <v>1</v>
      </c>
      <c r="J12" s="18">
        <v>1</v>
      </c>
      <c r="K12" s="18">
        <v>1</v>
      </c>
      <c r="L12" s="18">
        <v>1</v>
      </c>
      <c r="M12" s="17" t="s">
        <v>82</v>
      </c>
      <c r="N12" s="17" t="s">
        <v>82</v>
      </c>
      <c r="O12" s="18">
        <v>1</v>
      </c>
      <c r="P12" s="18">
        <v>1</v>
      </c>
      <c r="Q12" s="18">
        <v>1</v>
      </c>
      <c r="R12" s="18">
        <v>1</v>
      </c>
      <c r="S12" s="18">
        <v>1</v>
      </c>
      <c r="T12" s="14" t="s">
        <v>181</v>
      </c>
      <c r="U12" s="40">
        <f t="shared" ref="U12:U22" si="0">V12+W12+X12</f>
        <v>29.437799999999999</v>
      </c>
      <c r="V12" s="40">
        <v>22.788</v>
      </c>
      <c r="W12" s="40">
        <v>6.6497999999999999</v>
      </c>
      <c r="X12" s="40"/>
      <c r="Y12" s="40"/>
      <c r="Z12" s="50">
        <v>22.9</v>
      </c>
      <c r="AA12" s="48">
        <v>22.9</v>
      </c>
      <c r="AB12" s="48">
        <v>25.1</v>
      </c>
      <c r="AC12" s="48">
        <v>0</v>
      </c>
      <c r="AD12" s="48">
        <v>0</v>
      </c>
      <c r="AE12" s="47">
        <v>0</v>
      </c>
      <c r="AF12" s="47">
        <v>0</v>
      </c>
      <c r="AG12" s="48">
        <v>25.9</v>
      </c>
      <c r="AH12" s="48">
        <v>20</v>
      </c>
      <c r="AI12" s="48">
        <v>22.9</v>
      </c>
      <c r="AJ12" s="48">
        <v>15</v>
      </c>
      <c r="AK12" s="48">
        <v>0</v>
      </c>
    </row>
    <row r="13" spans="1:51" s="2" customFormat="1" ht="38.25" customHeight="1" x14ac:dyDescent="0.3">
      <c r="A13" s="75">
        <v>10</v>
      </c>
      <c r="B13" s="98" t="s">
        <v>115</v>
      </c>
      <c r="C13" s="76" t="s">
        <v>573</v>
      </c>
      <c r="D13" s="67" t="s">
        <v>485</v>
      </c>
      <c r="E13" s="15" t="s">
        <v>297</v>
      </c>
      <c r="F13" s="17" t="s">
        <v>298</v>
      </c>
      <c r="G13" s="15"/>
      <c r="H13" s="21">
        <v>1</v>
      </c>
      <c r="I13" s="18">
        <v>1</v>
      </c>
      <c r="J13" s="18">
        <v>1</v>
      </c>
      <c r="K13" s="18">
        <v>1</v>
      </c>
      <c r="L13" s="18">
        <v>1</v>
      </c>
      <c r="M13" s="17" t="s">
        <v>82</v>
      </c>
      <c r="N13" s="17" t="s">
        <v>82</v>
      </c>
      <c r="O13" s="18">
        <v>1</v>
      </c>
      <c r="P13" s="18">
        <v>1</v>
      </c>
      <c r="Q13" s="18">
        <v>1</v>
      </c>
      <c r="R13" s="18">
        <v>1</v>
      </c>
      <c r="S13" s="18">
        <v>1</v>
      </c>
      <c r="T13" s="14" t="s">
        <v>181</v>
      </c>
      <c r="U13" s="40">
        <f t="shared" si="0"/>
        <v>110.43</v>
      </c>
      <c r="V13" s="40">
        <v>48.404000000000003</v>
      </c>
      <c r="W13" s="40">
        <v>62.026000000000003</v>
      </c>
      <c r="X13" s="40">
        <v>0</v>
      </c>
      <c r="Y13" s="40"/>
      <c r="Z13" s="50"/>
      <c r="AA13" s="48"/>
      <c r="AB13" s="48"/>
      <c r="AC13" s="48"/>
      <c r="AD13" s="48"/>
      <c r="AE13" s="47"/>
      <c r="AF13" s="47"/>
      <c r="AG13" s="48">
        <v>43.82</v>
      </c>
      <c r="AH13" s="48"/>
      <c r="AI13" s="48"/>
      <c r="AJ13" s="48"/>
      <c r="AK13" s="48"/>
    </row>
    <row r="14" spans="1:51" s="2" customFormat="1" ht="36" customHeight="1" x14ac:dyDescent="0.3">
      <c r="A14" s="75">
        <v>11</v>
      </c>
      <c r="B14" s="98" t="s">
        <v>196</v>
      </c>
      <c r="C14" s="76" t="s">
        <v>573</v>
      </c>
      <c r="D14" s="67" t="s">
        <v>302</v>
      </c>
      <c r="E14" s="15">
        <v>40710</v>
      </c>
      <c r="F14" s="17">
        <v>12</v>
      </c>
      <c r="G14" s="22"/>
      <c r="H14" s="21">
        <v>1</v>
      </c>
      <c r="I14" s="18">
        <v>1</v>
      </c>
      <c r="J14" s="18">
        <v>1</v>
      </c>
      <c r="K14" s="18">
        <v>1</v>
      </c>
      <c r="L14" s="17" t="s">
        <v>82</v>
      </c>
      <c r="M14" s="17" t="s">
        <v>82</v>
      </c>
      <c r="N14" s="17" t="s">
        <v>82</v>
      </c>
      <c r="O14" s="17" t="s">
        <v>82</v>
      </c>
      <c r="P14" s="17" t="s">
        <v>82</v>
      </c>
      <c r="Q14" s="18">
        <v>1</v>
      </c>
      <c r="R14" s="17" t="s">
        <v>82</v>
      </c>
      <c r="S14" s="17" t="s">
        <v>82</v>
      </c>
      <c r="T14" s="14" t="s">
        <v>197</v>
      </c>
      <c r="U14" s="40">
        <f t="shared" si="0"/>
        <v>11.782999999999999</v>
      </c>
      <c r="V14" s="40">
        <v>5.9089999999999998</v>
      </c>
      <c r="W14" s="40">
        <v>5.8739999999999997</v>
      </c>
      <c r="X14" s="40"/>
      <c r="Y14" s="40"/>
      <c r="Z14" s="50"/>
      <c r="AA14" s="48"/>
      <c r="AB14" s="48"/>
      <c r="AC14" s="48"/>
      <c r="AD14" s="47"/>
      <c r="AE14" s="47"/>
      <c r="AF14" s="47"/>
      <c r="AG14" s="47" t="s">
        <v>443</v>
      </c>
      <c r="AH14" s="47"/>
      <c r="AI14" s="48"/>
      <c r="AJ14" s="47"/>
      <c r="AK14" s="47"/>
    </row>
    <row r="15" spans="1:51" s="2" customFormat="1" ht="36" customHeight="1" x14ac:dyDescent="0.3">
      <c r="A15" s="75">
        <v>12</v>
      </c>
      <c r="B15" s="98" t="s">
        <v>116</v>
      </c>
      <c r="C15" s="76" t="s">
        <v>573</v>
      </c>
      <c r="D15" s="67" t="s">
        <v>486</v>
      </c>
      <c r="E15" s="15">
        <v>40884</v>
      </c>
      <c r="F15" s="17">
        <v>32</v>
      </c>
      <c r="G15" s="15"/>
      <c r="H15" s="21">
        <v>1</v>
      </c>
      <c r="I15" s="18">
        <v>1</v>
      </c>
      <c r="J15" s="18">
        <v>1</v>
      </c>
      <c r="K15" s="18">
        <v>1</v>
      </c>
      <c r="L15" s="18">
        <v>1</v>
      </c>
      <c r="M15" s="17" t="s">
        <v>82</v>
      </c>
      <c r="N15" s="17" t="s">
        <v>82</v>
      </c>
      <c r="O15" s="18">
        <v>1</v>
      </c>
      <c r="P15" s="18">
        <v>1</v>
      </c>
      <c r="Q15" s="18">
        <v>1</v>
      </c>
      <c r="R15" s="18">
        <v>1</v>
      </c>
      <c r="S15" s="18">
        <v>1</v>
      </c>
      <c r="T15" s="14" t="s">
        <v>201</v>
      </c>
      <c r="U15" s="40">
        <f t="shared" si="0"/>
        <v>62.917999999999999</v>
      </c>
      <c r="V15" s="40">
        <v>11.747999999999999</v>
      </c>
      <c r="W15" s="40">
        <v>51.17</v>
      </c>
      <c r="X15" s="40"/>
      <c r="Y15" s="40"/>
      <c r="Z15" s="50"/>
      <c r="AA15" s="48"/>
      <c r="AB15" s="48"/>
      <c r="AC15" s="48"/>
      <c r="AD15" s="48"/>
      <c r="AE15" s="47"/>
      <c r="AF15" s="47"/>
      <c r="AG15" s="48">
        <v>11.75</v>
      </c>
      <c r="AH15" s="48"/>
      <c r="AI15" s="48"/>
      <c r="AJ15" s="48"/>
      <c r="AK15" s="48"/>
    </row>
    <row r="16" spans="1:51" s="2" customFormat="1" ht="39.75" customHeight="1" x14ac:dyDescent="0.3">
      <c r="A16" s="75">
        <v>13</v>
      </c>
      <c r="B16" s="98" t="s">
        <v>126</v>
      </c>
      <c r="C16" s="76" t="s">
        <v>573</v>
      </c>
      <c r="D16" s="67" t="s">
        <v>311</v>
      </c>
      <c r="E16" s="15">
        <v>41450</v>
      </c>
      <c r="F16" s="17">
        <v>65</v>
      </c>
      <c r="G16" s="15"/>
      <c r="H16" s="21">
        <v>1</v>
      </c>
      <c r="I16" s="18">
        <v>1</v>
      </c>
      <c r="J16" s="18">
        <v>1</v>
      </c>
      <c r="K16" s="17" t="s">
        <v>82</v>
      </c>
      <c r="L16" s="18">
        <v>1</v>
      </c>
      <c r="M16" s="17" t="s">
        <v>82</v>
      </c>
      <c r="N16" s="17" t="s">
        <v>82</v>
      </c>
      <c r="O16" s="18">
        <v>1</v>
      </c>
      <c r="P16" s="18">
        <v>1</v>
      </c>
      <c r="Q16" s="18">
        <v>1</v>
      </c>
      <c r="R16" s="18">
        <v>1</v>
      </c>
      <c r="S16" s="18">
        <v>1</v>
      </c>
      <c r="T16" s="14" t="s">
        <v>191</v>
      </c>
      <c r="U16" s="40">
        <f t="shared" si="0"/>
        <v>15.14</v>
      </c>
      <c r="V16" s="40">
        <v>13.971</v>
      </c>
      <c r="W16" s="40">
        <v>1.169</v>
      </c>
      <c r="X16" s="40"/>
      <c r="Y16" s="40"/>
      <c r="Z16" s="50">
        <v>13.94</v>
      </c>
      <c r="AA16" s="48">
        <v>13.94</v>
      </c>
      <c r="AB16" s="48">
        <v>10.93</v>
      </c>
      <c r="AC16" s="47">
        <v>3.78</v>
      </c>
      <c r="AD16" s="48">
        <v>0</v>
      </c>
      <c r="AE16" s="47">
        <v>0</v>
      </c>
      <c r="AF16" s="47">
        <v>0</v>
      </c>
      <c r="AG16" s="48">
        <v>13.94</v>
      </c>
      <c r="AH16" s="48">
        <v>3.78</v>
      </c>
      <c r="AI16" s="48">
        <v>13.52</v>
      </c>
      <c r="AJ16" s="48">
        <v>7.57</v>
      </c>
      <c r="AK16" s="48">
        <v>0</v>
      </c>
    </row>
    <row r="17" spans="1:37" s="2" customFormat="1" ht="41.25" customHeight="1" x14ac:dyDescent="0.3">
      <c r="A17" s="75">
        <v>14</v>
      </c>
      <c r="B17" s="98" t="s">
        <v>133</v>
      </c>
      <c r="C17" s="76" t="s">
        <v>573</v>
      </c>
      <c r="D17" s="67" t="s">
        <v>309</v>
      </c>
      <c r="E17" s="15">
        <v>41148</v>
      </c>
      <c r="F17" s="17">
        <v>50</v>
      </c>
      <c r="G17" s="15"/>
      <c r="H17" s="21">
        <v>1</v>
      </c>
      <c r="I17" s="18">
        <v>1</v>
      </c>
      <c r="J17" s="18">
        <v>1</v>
      </c>
      <c r="K17" s="18">
        <v>1</v>
      </c>
      <c r="L17" s="17" t="s">
        <v>82</v>
      </c>
      <c r="M17" s="17" t="s">
        <v>82</v>
      </c>
      <c r="N17" s="17" t="s">
        <v>82</v>
      </c>
      <c r="O17" s="18">
        <v>1</v>
      </c>
      <c r="P17" s="18">
        <v>1</v>
      </c>
      <c r="Q17" s="18">
        <v>1</v>
      </c>
      <c r="R17" s="18">
        <v>1</v>
      </c>
      <c r="S17" s="18">
        <v>1</v>
      </c>
      <c r="T17" s="14" t="s">
        <v>185</v>
      </c>
      <c r="U17" s="40">
        <f t="shared" si="0"/>
        <v>32.601999999999997</v>
      </c>
      <c r="V17" s="40">
        <v>32.601999999999997</v>
      </c>
      <c r="W17" s="40"/>
      <c r="X17" s="40"/>
      <c r="Y17" s="40"/>
      <c r="Z17" s="50"/>
      <c r="AA17" s="48"/>
      <c r="AB17" s="48"/>
      <c r="AC17" s="48"/>
      <c r="AD17" s="47"/>
      <c r="AE17" s="47"/>
      <c r="AF17" s="47"/>
      <c r="AG17" s="48">
        <v>32.601999999999997</v>
      </c>
      <c r="AH17" s="48"/>
      <c r="AI17" s="48"/>
      <c r="AJ17" s="48"/>
      <c r="AK17" s="48"/>
    </row>
    <row r="18" spans="1:37" s="2" customFormat="1" ht="38.25" customHeight="1" x14ac:dyDescent="0.3">
      <c r="A18" s="75">
        <v>15</v>
      </c>
      <c r="B18" s="98" t="s">
        <v>248</v>
      </c>
      <c r="C18" s="76" t="s">
        <v>574</v>
      </c>
      <c r="D18" s="67"/>
      <c r="E18" s="15">
        <v>40571</v>
      </c>
      <c r="F18" s="17">
        <v>3</v>
      </c>
      <c r="G18" s="15"/>
      <c r="H18" s="18">
        <v>1</v>
      </c>
      <c r="I18" s="18">
        <v>1</v>
      </c>
      <c r="J18" s="18">
        <v>1</v>
      </c>
      <c r="K18" s="17" t="s">
        <v>82</v>
      </c>
      <c r="L18" s="17" t="s">
        <v>82</v>
      </c>
      <c r="M18" s="17" t="s">
        <v>82</v>
      </c>
      <c r="N18" s="17" t="s">
        <v>82</v>
      </c>
      <c r="O18" s="18">
        <v>1</v>
      </c>
      <c r="P18" s="18">
        <v>1</v>
      </c>
      <c r="Q18" s="18">
        <v>1</v>
      </c>
      <c r="R18" s="18">
        <v>1</v>
      </c>
      <c r="S18" s="18">
        <v>1</v>
      </c>
      <c r="T18" s="14" t="s">
        <v>187</v>
      </c>
      <c r="U18" s="40">
        <f t="shared" si="0"/>
        <v>5.2220000000000004</v>
      </c>
      <c r="V18" s="40">
        <v>5.2220000000000004</v>
      </c>
      <c r="W18" s="40"/>
      <c r="X18" s="40"/>
      <c r="Y18" s="40"/>
      <c r="Z18" s="48"/>
      <c r="AA18" s="48"/>
      <c r="AB18" s="48"/>
      <c r="AC18" s="47"/>
      <c r="AD18" s="47"/>
      <c r="AE18" s="47"/>
      <c r="AF18" s="47"/>
      <c r="AG18" s="48">
        <v>5.2220000000000004</v>
      </c>
      <c r="AH18" s="48"/>
      <c r="AI18" s="48"/>
      <c r="AJ18" s="48"/>
      <c r="AK18" s="48"/>
    </row>
    <row r="19" spans="1:37" s="2" customFormat="1" ht="35.25" customHeight="1" collapsed="1" x14ac:dyDescent="0.3">
      <c r="A19" s="75">
        <v>16</v>
      </c>
      <c r="B19" s="98" t="s">
        <v>459</v>
      </c>
      <c r="C19" s="76" t="s">
        <v>574</v>
      </c>
      <c r="D19" s="67"/>
      <c r="E19" s="15">
        <v>41766</v>
      </c>
      <c r="F19" s="17">
        <v>93</v>
      </c>
      <c r="G19" s="15"/>
      <c r="H19" s="18">
        <v>1</v>
      </c>
      <c r="I19" s="18">
        <v>1</v>
      </c>
      <c r="J19" s="18">
        <v>1</v>
      </c>
      <c r="K19" s="18">
        <v>1</v>
      </c>
      <c r="L19" s="17" t="s">
        <v>82</v>
      </c>
      <c r="M19" s="17" t="s">
        <v>82</v>
      </c>
      <c r="N19" s="17" t="s">
        <v>82</v>
      </c>
      <c r="O19" s="18">
        <v>1</v>
      </c>
      <c r="P19" s="17" t="s">
        <v>82</v>
      </c>
      <c r="Q19" s="18">
        <v>1</v>
      </c>
      <c r="R19" s="18">
        <v>1</v>
      </c>
      <c r="S19" s="17" t="s">
        <v>82</v>
      </c>
      <c r="T19" s="14" t="s">
        <v>177</v>
      </c>
      <c r="U19" s="40">
        <f t="shared" si="0"/>
        <v>9.5340000000000007</v>
      </c>
      <c r="V19" s="40">
        <v>9.5340000000000007</v>
      </c>
      <c r="W19" s="40"/>
      <c r="X19" s="40"/>
      <c r="Y19" s="40"/>
      <c r="Z19" s="48"/>
      <c r="AA19" s="48"/>
      <c r="AB19" s="48"/>
      <c r="AC19" s="48"/>
      <c r="AD19" s="47"/>
      <c r="AE19" s="47"/>
      <c r="AF19" s="47"/>
      <c r="AG19" s="48">
        <v>9.5340000000000007</v>
      </c>
      <c r="AH19" s="47"/>
      <c r="AI19" s="48"/>
      <c r="AJ19" s="48"/>
      <c r="AK19" s="47"/>
    </row>
    <row r="20" spans="1:37" s="2" customFormat="1" ht="54" customHeight="1" x14ac:dyDescent="0.3">
      <c r="A20" s="75">
        <v>17</v>
      </c>
      <c r="B20" s="98" t="s">
        <v>262</v>
      </c>
      <c r="C20" s="76" t="s">
        <v>574</v>
      </c>
      <c r="D20" s="67" t="s">
        <v>307</v>
      </c>
      <c r="E20" s="15">
        <v>40651</v>
      </c>
      <c r="F20" s="17">
        <v>5</v>
      </c>
      <c r="G20" s="15"/>
      <c r="H20" s="18">
        <v>1</v>
      </c>
      <c r="I20" s="18">
        <v>1</v>
      </c>
      <c r="J20" s="18">
        <v>1</v>
      </c>
      <c r="K20" s="18">
        <v>1</v>
      </c>
      <c r="L20" s="18">
        <v>1</v>
      </c>
      <c r="M20" s="17" t="s">
        <v>82</v>
      </c>
      <c r="N20" s="17" t="s">
        <v>82</v>
      </c>
      <c r="O20" s="18">
        <v>1</v>
      </c>
      <c r="P20" s="18">
        <v>1</v>
      </c>
      <c r="Q20" s="18">
        <v>1</v>
      </c>
      <c r="R20" s="18">
        <v>1</v>
      </c>
      <c r="S20" s="17" t="s">
        <v>82</v>
      </c>
      <c r="T20" s="14" t="s">
        <v>169</v>
      </c>
      <c r="U20" s="40">
        <f t="shared" si="0"/>
        <v>26.928000000000001</v>
      </c>
      <c r="V20" s="40">
        <v>26.928000000000001</v>
      </c>
      <c r="W20" s="40"/>
      <c r="X20" s="40"/>
      <c r="Y20" s="40"/>
      <c r="Z20" s="48">
        <v>26.9</v>
      </c>
      <c r="AA20" s="48">
        <v>26.9</v>
      </c>
      <c r="AB20" s="48">
        <v>15.4</v>
      </c>
      <c r="AC20" s="48">
        <v>25.3</v>
      </c>
      <c r="AD20" s="48">
        <v>0</v>
      </c>
      <c r="AE20" s="47">
        <v>0</v>
      </c>
      <c r="AF20" s="47">
        <v>0</v>
      </c>
      <c r="AG20" s="48">
        <v>26.9</v>
      </c>
      <c r="AH20" s="48">
        <v>0</v>
      </c>
      <c r="AI20" s="48">
        <v>26.9</v>
      </c>
      <c r="AJ20" s="48">
        <v>4</v>
      </c>
      <c r="AK20" s="47" t="s">
        <v>478</v>
      </c>
    </row>
    <row r="21" spans="1:37" s="2" customFormat="1" ht="37.5" customHeight="1" x14ac:dyDescent="0.3">
      <c r="A21" s="75">
        <v>18</v>
      </c>
      <c r="B21" s="98" t="s">
        <v>4</v>
      </c>
      <c r="C21" s="76" t="s">
        <v>574</v>
      </c>
      <c r="D21" s="67" t="s">
        <v>560</v>
      </c>
      <c r="E21" s="15">
        <v>41998</v>
      </c>
      <c r="F21" s="17">
        <v>122</v>
      </c>
      <c r="G21" s="22"/>
      <c r="H21" s="18">
        <v>1</v>
      </c>
      <c r="I21" s="18">
        <v>1</v>
      </c>
      <c r="J21" s="18">
        <v>1</v>
      </c>
      <c r="K21" s="18">
        <v>1</v>
      </c>
      <c r="L21" s="17" t="s">
        <v>82</v>
      </c>
      <c r="M21" s="17" t="s">
        <v>82</v>
      </c>
      <c r="N21" s="17" t="s">
        <v>82</v>
      </c>
      <c r="O21" s="18">
        <v>1</v>
      </c>
      <c r="P21" s="18">
        <v>1</v>
      </c>
      <c r="Q21" s="18">
        <v>1</v>
      </c>
      <c r="R21" s="18">
        <v>1</v>
      </c>
      <c r="S21" s="18">
        <v>1</v>
      </c>
      <c r="T21" s="14" t="s">
        <v>185</v>
      </c>
      <c r="U21" s="40">
        <f t="shared" si="0"/>
        <v>28.756599999999999</v>
      </c>
      <c r="V21" s="40">
        <v>18.338999999999999</v>
      </c>
      <c r="W21" s="40">
        <v>10.4176</v>
      </c>
      <c r="X21" s="40"/>
      <c r="Y21" s="40"/>
      <c r="Z21" s="48"/>
      <c r="AA21" s="48"/>
      <c r="AB21" s="48"/>
      <c r="AC21" s="48"/>
      <c r="AD21" s="47"/>
      <c r="AE21" s="47"/>
      <c r="AF21" s="47"/>
      <c r="AG21" s="48">
        <v>28.756599999999999</v>
      </c>
      <c r="AH21" s="48"/>
      <c r="AI21" s="48"/>
      <c r="AJ21" s="48"/>
      <c r="AK21" s="48"/>
    </row>
    <row r="22" spans="1:37" s="2" customFormat="1" ht="39.75" customHeight="1" x14ac:dyDescent="0.3">
      <c r="A22" s="75">
        <v>19</v>
      </c>
      <c r="B22" s="98" t="s">
        <v>5</v>
      </c>
      <c r="C22" s="76" t="s">
        <v>574</v>
      </c>
      <c r="D22" s="67" t="s">
        <v>305</v>
      </c>
      <c r="E22" s="15">
        <v>40715</v>
      </c>
      <c r="F22" s="17">
        <v>13</v>
      </c>
      <c r="G22" s="15"/>
      <c r="H22" s="18">
        <v>1</v>
      </c>
      <c r="I22" s="18">
        <v>1</v>
      </c>
      <c r="J22" s="18">
        <v>1</v>
      </c>
      <c r="K22" s="18">
        <v>1</v>
      </c>
      <c r="L22" s="17" t="s">
        <v>82</v>
      </c>
      <c r="M22" s="17" t="s">
        <v>82</v>
      </c>
      <c r="N22" s="17" t="s">
        <v>82</v>
      </c>
      <c r="O22" s="18">
        <v>1</v>
      </c>
      <c r="P22" s="18">
        <v>1</v>
      </c>
      <c r="Q22" s="18">
        <v>1</v>
      </c>
      <c r="R22" s="18">
        <v>1</v>
      </c>
      <c r="S22" s="18">
        <v>1</v>
      </c>
      <c r="T22" s="14" t="s">
        <v>185</v>
      </c>
      <c r="U22" s="40">
        <f t="shared" si="0"/>
        <v>68.534000000000006</v>
      </c>
      <c r="V22" s="40">
        <v>68.534000000000006</v>
      </c>
      <c r="W22" s="40"/>
      <c r="X22" s="40"/>
      <c r="Y22" s="40"/>
      <c r="Z22" s="48">
        <v>50.8</v>
      </c>
      <c r="AA22" s="48">
        <v>51.23</v>
      </c>
      <c r="AB22" s="48">
        <v>52.75</v>
      </c>
      <c r="AC22" s="48">
        <v>65.72</v>
      </c>
      <c r="AD22" s="47">
        <v>0</v>
      </c>
      <c r="AE22" s="47">
        <v>0</v>
      </c>
      <c r="AF22" s="47">
        <v>0</v>
      </c>
      <c r="AG22" s="48">
        <v>66.39</v>
      </c>
      <c r="AH22" s="48">
        <v>65.95</v>
      </c>
      <c r="AI22" s="48">
        <v>67.48</v>
      </c>
      <c r="AJ22" s="48">
        <v>0</v>
      </c>
      <c r="AK22" s="48" t="s">
        <v>479</v>
      </c>
    </row>
    <row r="23" spans="1:37" s="2" customFormat="1" ht="28.5" customHeight="1" x14ac:dyDescent="0.3">
      <c r="A23" s="75">
        <v>20</v>
      </c>
      <c r="B23" s="98" t="s">
        <v>13</v>
      </c>
      <c r="C23" s="76" t="s">
        <v>574</v>
      </c>
      <c r="D23" s="67" t="s">
        <v>488</v>
      </c>
      <c r="E23" s="15"/>
      <c r="F23" s="17"/>
      <c r="G23" s="15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4"/>
      <c r="U23" s="41"/>
      <c r="V23" s="40"/>
      <c r="W23" s="40"/>
      <c r="X23" s="40"/>
      <c r="Y23" s="40"/>
      <c r="Z23" s="47"/>
      <c r="AA23" s="47"/>
      <c r="AB23" s="47"/>
      <c r="AC23" s="47"/>
      <c r="AD23" s="47"/>
      <c r="AE23" s="47"/>
      <c r="AF23" s="47"/>
      <c r="AG23" s="47">
        <v>114.89400000000001</v>
      </c>
      <c r="AH23" s="47"/>
      <c r="AI23" s="47"/>
      <c r="AJ23" s="47"/>
      <c r="AK23" s="47"/>
    </row>
    <row r="24" spans="1:37" s="2" customFormat="1" ht="37.5" customHeight="1" collapsed="1" x14ac:dyDescent="0.3">
      <c r="A24" s="75">
        <v>21</v>
      </c>
      <c r="B24" s="98" t="s">
        <v>117</v>
      </c>
      <c r="C24" s="76" t="s">
        <v>574</v>
      </c>
      <c r="D24" s="67" t="s">
        <v>308</v>
      </c>
      <c r="E24" s="15">
        <v>40835</v>
      </c>
      <c r="F24" s="17">
        <v>23</v>
      </c>
      <c r="G24" s="15"/>
      <c r="H24" s="18">
        <v>1</v>
      </c>
      <c r="I24" s="18">
        <v>1</v>
      </c>
      <c r="J24" s="18">
        <v>1</v>
      </c>
      <c r="K24" s="18">
        <v>1</v>
      </c>
      <c r="L24" s="17" t="s">
        <v>82</v>
      </c>
      <c r="M24" s="17" t="s">
        <v>82</v>
      </c>
      <c r="N24" s="17" t="s">
        <v>82</v>
      </c>
      <c r="O24" s="18">
        <v>1</v>
      </c>
      <c r="P24" s="18">
        <v>1</v>
      </c>
      <c r="Q24" s="18">
        <v>1</v>
      </c>
      <c r="R24" s="18">
        <v>1</v>
      </c>
      <c r="S24" s="17" t="s">
        <v>82</v>
      </c>
      <c r="T24" s="14" t="s">
        <v>192</v>
      </c>
      <c r="U24" s="40">
        <f t="shared" ref="U24:U32" si="1">V24+W24+X24</f>
        <v>13.566000000000001</v>
      </c>
      <c r="V24" s="40">
        <v>13.566000000000001</v>
      </c>
      <c r="W24" s="40"/>
      <c r="X24" s="40"/>
      <c r="Y24" s="40"/>
      <c r="Z24" s="48">
        <v>13.5</v>
      </c>
      <c r="AA24" s="48">
        <v>13.5</v>
      </c>
      <c r="AB24" s="48">
        <v>13.5</v>
      </c>
      <c r="AC24" s="48">
        <v>11.1</v>
      </c>
      <c r="AD24" s="47">
        <v>0</v>
      </c>
      <c r="AE24" s="47">
        <v>0</v>
      </c>
      <c r="AF24" s="47">
        <v>0</v>
      </c>
      <c r="AG24" s="48">
        <v>13.5</v>
      </c>
      <c r="AH24" s="48">
        <v>13.5</v>
      </c>
      <c r="AI24" s="48">
        <v>13.5</v>
      </c>
      <c r="AJ24" s="48">
        <v>4.9000000000000004</v>
      </c>
      <c r="AK24" s="47">
        <v>0</v>
      </c>
    </row>
    <row r="25" spans="1:37" s="2" customFormat="1" ht="37.5" customHeight="1" x14ac:dyDescent="0.3">
      <c r="A25" s="75">
        <v>22</v>
      </c>
      <c r="B25" s="98" t="s">
        <v>199</v>
      </c>
      <c r="C25" s="76" t="s">
        <v>574</v>
      </c>
      <c r="D25" s="67" t="s">
        <v>577</v>
      </c>
      <c r="E25" s="15">
        <v>42089</v>
      </c>
      <c r="F25" s="17">
        <v>135</v>
      </c>
      <c r="G25" s="22"/>
      <c r="H25" s="18">
        <v>1</v>
      </c>
      <c r="I25" s="18">
        <v>1</v>
      </c>
      <c r="J25" s="18">
        <v>1</v>
      </c>
      <c r="K25" s="18">
        <v>1</v>
      </c>
      <c r="L25" s="17" t="s">
        <v>82</v>
      </c>
      <c r="M25" s="17" t="s">
        <v>82</v>
      </c>
      <c r="N25" s="17" t="s">
        <v>82</v>
      </c>
      <c r="O25" s="18">
        <v>1</v>
      </c>
      <c r="P25" s="18">
        <v>1</v>
      </c>
      <c r="Q25" s="18">
        <v>1</v>
      </c>
      <c r="R25" s="18">
        <v>1</v>
      </c>
      <c r="S25" s="18">
        <v>1</v>
      </c>
      <c r="T25" s="14" t="s">
        <v>200</v>
      </c>
      <c r="U25" s="40">
        <f t="shared" si="1"/>
        <v>13.828999999999999</v>
      </c>
      <c r="V25" s="40">
        <v>13.343999999999999</v>
      </c>
      <c r="W25" s="40">
        <v>0</v>
      </c>
      <c r="X25" s="40">
        <v>0.48499999999999999</v>
      </c>
      <c r="Y25" s="40"/>
      <c r="Z25" s="48">
        <v>11.8</v>
      </c>
      <c r="AA25" s="48">
        <v>11.8</v>
      </c>
      <c r="AB25" s="48">
        <v>9</v>
      </c>
      <c r="AC25" s="48">
        <v>8.5</v>
      </c>
      <c r="AD25" s="47">
        <v>0</v>
      </c>
      <c r="AE25" s="47">
        <v>0</v>
      </c>
      <c r="AF25" s="47">
        <v>0</v>
      </c>
      <c r="AG25" s="48">
        <v>12.375</v>
      </c>
      <c r="AH25" s="48">
        <v>9</v>
      </c>
      <c r="AI25" s="48">
        <v>11.8</v>
      </c>
      <c r="AJ25" s="48">
        <v>6.19</v>
      </c>
      <c r="AK25" s="48">
        <v>0</v>
      </c>
    </row>
    <row r="26" spans="1:37" s="2" customFormat="1" ht="39.75" customHeight="1" x14ac:dyDescent="0.3">
      <c r="A26" s="75">
        <v>23</v>
      </c>
      <c r="B26" s="98" t="s">
        <v>88</v>
      </c>
      <c r="C26" s="76" t="s">
        <v>574</v>
      </c>
      <c r="D26" s="67" t="s">
        <v>306</v>
      </c>
      <c r="E26" s="15">
        <v>41409</v>
      </c>
      <c r="F26" s="17">
        <v>15</v>
      </c>
      <c r="G26" s="15"/>
      <c r="H26" s="18">
        <v>1</v>
      </c>
      <c r="I26" s="18">
        <v>1</v>
      </c>
      <c r="J26" s="18">
        <v>1</v>
      </c>
      <c r="K26" s="18">
        <v>1</v>
      </c>
      <c r="L26" s="17" t="s">
        <v>82</v>
      </c>
      <c r="M26" s="17" t="s">
        <v>82</v>
      </c>
      <c r="N26" s="17" t="s">
        <v>82</v>
      </c>
      <c r="O26" s="18">
        <v>1</v>
      </c>
      <c r="P26" s="18">
        <v>1</v>
      </c>
      <c r="Q26" s="18">
        <v>1</v>
      </c>
      <c r="R26" s="18">
        <v>1</v>
      </c>
      <c r="S26" s="17" t="s">
        <v>82</v>
      </c>
      <c r="T26" s="14" t="s">
        <v>192</v>
      </c>
      <c r="U26" s="40">
        <f t="shared" si="1"/>
        <v>66.805000000000007</v>
      </c>
      <c r="V26" s="40">
        <v>66.805000000000007</v>
      </c>
      <c r="W26" s="40"/>
      <c r="X26" s="40"/>
      <c r="Y26" s="40"/>
      <c r="Z26" s="48"/>
      <c r="AA26" s="48"/>
      <c r="AB26" s="48"/>
      <c r="AC26" s="48"/>
      <c r="AD26" s="47"/>
      <c r="AE26" s="47"/>
      <c r="AF26" s="47"/>
      <c r="AG26" s="48">
        <v>64.5</v>
      </c>
      <c r="AH26" s="48"/>
      <c r="AI26" s="48"/>
      <c r="AJ26" s="48"/>
      <c r="AK26" s="47"/>
    </row>
    <row r="27" spans="1:37" s="2" customFormat="1" ht="27.75" customHeight="1" x14ac:dyDescent="0.3">
      <c r="A27" s="75">
        <v>24</v>
      </c>
      <c r="B27" s="98" t="s">
        <v>131</v>
      </c>
      <c r="C27" s="76" t="s">
        <v>574</v>
      </c>
      <c r="D27" s="67"/>
      <c r="E27" s="15"/>
      <c r="F27" s="17"/>
      <c r="G27" s="15">
        <v>42225</v>
      </c>
      <c r="H27" s="18">
        <v>1</v>
      </c>
      <c r="I27" s="18">
        <v>1</v>
      </c>
      <c r="J27" s="18">
        <v>1</v>
      </c>
      <c r="K27" s="18">
        <v>1</v>
      </c>
      <c r="L27" s="17" t="s">
        <v>82</v>
      </c>
      <c r="M27" s="17" t="s">
        <v>82</v>
      </c>
      <c r="N27" s="17" t="s">
        <v>82</v>
      </c>
      <c r="O27" s="18">
        <v>1</v>
      </c>
      <c r="P27" s="18">
        <v>1</v>
      </c>
      <c r="Q27" s="18">
        <v>1</v>
      </c>
      <c r="R27" s="18">
        <v>1</v>
      </c>
      <c r="S27" s="18">
        <v>1</v>
      </c>
      <c r="T27" s="14" t="s">
        <v>190</v>
      </c>
      <c r="U27" s="40">
        <f t="shared" si="1"/>
        <v>12.536</v>
      </c>
      <c r="V27" s="40">
        <v>12.536</v>
      </c>
      <c r="W27" s="40">
        <v>0</v>
      </c>
      <c r="X27" s="40">
        <v>0</v>
      </c>
      <c r="Y27" s="40"/>
      <c r="Z27" s="48"/>
      <c r="AA27" s="48"/>
      <c r="AB27" s="48"/>
      <c r="AC27" s="48"/>
      <c r="AD27" s="47"/>
      <c r="AE27" s="47"/>
      <c r="AF27" s="47"/>
      <c r="AG27" s="48">
        <v>12.536</v>
      </c>
      <c r="AH27" s="48"/>
      <c r="AI27" s="48"/>
      <c r="AJ27" s="48"/>
      <c r="AK27" s="48"/>
    </row>
    <row r="28" spans="1:37" s="2" customFormat="1" ht="36.75" customHeight="1" x14ac:dyDescent="0.3">
      <c r="A28" s="75">
        <v>25</v>
      </c>
      <c r="B28" s="98" t="s">
        <v>188</v>
      </c>
      <c r="C28" s="76" t="s">
        <v>574</v>
      </c>
      <c r="D28" s="67"/>
      <c r="E28" s="15"/>
      <c r="F28" s="17"/>
      <c r="G28" s="22">
        <v>42092</v>
      </c>
      <c r="H28" s="18">
        <v>1</v>
      </c>
      <c r="I28" s="18">
        <v>1</v>
      </c>
      <c r="J28" s="18">
        <v>1</v>
      </c>
      <c r="K28" s="18">
        <v>1</v>
      </c>
      <c r="L28" s="17" t="s">
        <v>82</v>
      </c>
      <c r="M28" s="17" t="s">
        <v>82</v>
      </c>
      <c r="N28" s="17" t="s">
        <v>82</v>
      </c>
      <c r="O28" s="18">
        <v>1</v>
      </c>
      <c r="P28" s="17" t="s">
        <v>82</v>
      </c>
      <c r="Q28" s="18">
        <v>1</v>
      </c>
      <c r="R28" s="18">
        <v>1</v>
      </c>
      <c r="S28" s="18">
        <v>1</v>
      </c>
      <c r="T28" s="14" t="s">
        <v>189</v>
      </c>
      <c r="U28" s="40">
        <f t="shared" si="1"/>
        <v>27.904</v>
      </c>
      <c r="V28" s="40">
        <v>27.904</v>
      </c>
      <c r="W28" s="40"/>
      <c r="X28" s="40"/>
      <c r="Y28" s="40" t="s">
        <v>475</v>
      </c>
      <c r="Z28" s="48"/>
      <c r="AA28" s="48"/>
      <c r="AB28" s="48"/>
      <c r="AC28" s="48"/>
      <c r="AD28" s="47"/>
      <c r="AE28" s="47"/>
      <c r="AF28" s="47"/>
      <c r="AG28" s="48">
        <v>27.9</v>
      </c>
      <c r="AH28" s="47"/>
      <c r="AI28" s="48"/>
      <c r="AJ28" s="48"/>
      <c r="AK28" s="48"/>
    </row>
    <row r="29" spans="1:37" s="2" customFormat="1" ht="36.75" customHeight="1" x14ac:dyDescent="0.3">
      <c r="A29" s="75">
        <v>26</v>
      </c>
      <c r="B29" s="98" t="s">
        <v>3</v>
      </c>
      <c r="C29" s="76" t="s">
        <v>575</v>
      </c>
      <c r="D29" s="67" t="s">
        <v>304</v>
      </c>
      <c r="E29" s="15">
        <v>40862</v>
      </c>
      <c r="F29" s="17" t="s">
        <v>463</v>
      </c>
      <c r="G29" s="22"/>
      <c r="H29" s="18">
        <v>1</v>
      </c>
      <c r="I29" s="18">
        <v>1</v>
      </c>
      <c r="J29" s="18">
        <v>1</v>
      </c>
      <c r="K29" s="18">
        <v>1</v>
      </c>
      <c r="L29" s="17" t="s">
        <v>82</v>
      </c>
      <c r="M29" s="17" t="s">
        <v>82</v>
      </c>
      <c r="N29" s="17" t="s">
        <v>82</v>
      </c>
      <c r="O29" s="18">
        <v>1</v>
      </c>
      <c r="P29" s="18">
        <v>1</v>
      </c>
      <c r="Q29" s="18">
        <v>1</v>
      </c>
      <c r="R29" s="18">
        <v>1</v>
      </c>
      <c r="S29" s="18">
        <v>1</v>
      </c>
      <c r="T29" s="14" t="s">
        <v>185</v>
      </c>
      <c r="U29" s="40">
        <f t="shared" si="1"/>
        <v>58.854999999999997</v>
      </c>
      <c r="V29" s="40">
        <v>55.866999999999997</v>
      </c>
      <c r="W29" s="40">
        <v>2.988</v>
      </c>
      <c r="X29" s="40"/>
      <c r="Y29" s="40"/>
      <c r="Z29" s="48">
        <v>51.4</v>
      </c>
      <c r="AA29" s="48">
        <v>57.8</v>
      </c>
      <c r="AB29" s="48">
        <v>47.4</v>
      </c>
      <c r="AC29" s="48">
        <v>51</v>
      </c>
      <c r="AD29" s="47">
        <v>0</v>
      </c>
      <c r="AE29" s="47">
        <v>0</v>
      </c>
      <c r="AF29" s="47">
        <v>0</v>
      </c>
      <c r="AG29" s="48">
        <v>57.8</v>
      </c>
      <c r="AH29" s="48">
        <v>58.8</v>
      </c>
      <c r="AI29" s="48">
        <v>51</v>
      </c>
      <c r="AJ29" s="48">
        <v>58</v>
      </c>
      <c r="AK29" s="48">
        <v>0</v>
      </c>
    </row>
    <row r="30" spans="1:37" s="39" customFormat="1" ht="56.25" customHeight="1" x14ac:dyDescent="0.3">
      <c r="A30" s="75">
        <v>27</v>
      </c>
      <c r="B30" s="98" t="s">
        <v>134</v>
      </c>
      <c r="C30" s="76" t="s">
        <v>6</v>
      </c>
      <c r="D30" s="67" t="s">
        <v>313</v>
      </c>
      <c r="E30" s="15">
        <v>40780</v>
      </c>
      <c r="F30" s="17">
        <v>20</v>
      </c>
      <c r="G30" s="15"/>
      <c r="H30" s="18">
        <v>1</v>
      </c>
      <c r="I30" s="18">
        <v>1</v>
      </c>
      <c r="J30" s="18">
        <v>1</v>
      </c>
      <c r="K30" s="18">
        <v>1</v>
      </c>
      <c r="L30" s="17" t="s">
        <v>82</v>
      </c>
      <c r="M30" s="17" t="s">
        <v>82</v>
      </c>
      <c r="N30" s="17" t="s">
        <v>82</v>
      </c>
      <c r="O30" s="18">
        <v>1</v>
      </c>
      <c r="P30" s="18">
        <v>1</v>
      </c>
      <c r="Q30" s="18">
        <v>1</v>
      </c>
      <c r="R30" s="17" t="s">
        <v>82</v>
      </c>
      <c r="S30" s="17" t="s">
        <v>82</v>
      </c>
      <c r="T30" s="14" t="s">
        <v>207</v>
      </c>
      <c r="U30" s="40">
        <f t="shared" si="1"/>
        <v>25.635000000000002</v>
      </c>
      <c r="V30" s="40">
        <v>25.635000000000002</v>
      </c>
      <c r="W30" s="40"/>
      <c r="X30" s="40"/>
      <c r="Y30" s="40"/>
      <c r="Z30" s="48"/>
      <c r="AA30" s="48"/>
      <c r="AB30" s="48"/>
      <c r="AC30" s="48"/>
      <c r="AD30" s="47"/>
      <c r="AE30" s="47"/>
      <c r="AF30" s="47"/>
      <c r="AG30" s="48">
        <v>25.635000000000002</v>
      </c>
      <c r="AH30" s="48"/>
      <c r="AI30" s="48"/>
      <c r="AJ30" s="47"/>
      <c r="AK30" s="47"/>
    </row>
    <row r="31" spans="1:37" s="2" customFormat="1" ht="42" customHeight="1" x14ac:dyDescent="0.3">
      <c r="A31" s="75">
        <v>28</v>
      </c>
      <c r="B31" s="98" t="s">
        <v>48</v>
      </c>
      <c r="C31" s="76" t="s">
        <v>6</v>
      </c>
      <c r="D31" s="67" t="s">
        <v>315</v>
      </c>
      <c r="E31" s="15">
        <v>41408</v>
      </c>
      <c r="F31" s="17">
        <v>64</v>
      </c>
      <c r="G31" s="15"/>
      <c r="H31" s="18">
        <v>1</v>
      </c>
      <c r="I31" s="18">
        <v>1</v>
      </c>
      <c r="J31" s="18">
        <v>1</v>
      </c>
      <c r="K31" s="18">
        <v>1</v>
      </c>
      <c r="L31" s="18">
        <v>1</v>
      </c>
      <c r="M31" s="17" t="s">
        <v>82</v>
      </c>
      <c r="N31" s="17" t="s">
        <v>82</v>
      </c>
      <c r="O31" s="18">
        <v>1</v>
      </c>
      <c r="P31" s="18">
        <v>1</v>
      </c>
      <c r="Q31" s="18">
        <v>1</v>
      </c>
      <c r="R31" s="18">
        <v>1</v>
      </c>
      <c r="S31" s="18">
        <v>1</v>
      </c>
      <c r="T31" s="14" t="s">
        <v>181</v>
      </c>
      <c r="U31" s="40">
        <f t="shared" si="1"/>
        <v>17.879000000000001</v>
      </c>
      <c r="V31" s="40">
        <v>17.879000000000001</v>
      </c>
      <c r="W31" s="40"/>
      <c r="X31" s="40"/>
      <c r="Y31" s="40" t="s">
        <v>464</v>
      </c>
      <c r="Z31" s="48"/>
      <c r="AA31" s="48"/>
      <c r="AB31" s="48"/>
      <c r="AC31" s="48"/>
      <c r="AD31" s="48"/>
      <c r="AE31" s="47"/>
      <c r="AF31" s="47"/>
      <c r="AG31" s="48">
        <v>17.88</v>
      </c>
      <c r="AH31" s="48"/>
      <c r="AI31" s="48"/>
      <c r="AJ31" s="48"/>
      <c r="AK31" s="48"/>
    </row>
    <row r="32" spans="1:37" s="2" customFormat="1" ht="28.5" customHeight="1" x14ac:dyDescent="0.3">
      <c r="A32" s="75">
        <v>29</v>
      </c>
      <c r="B32" s="98" t="s">
        <v>7</v>
      </c>
      <c r="C32" s="76" t="s">
        <v>6</v>
      </c>
      <c r="D32" s="67" t="s">
        <v>316</v>
      </c>
      <c r="E32" s="15">
        <v>41631</v>
      </c>
      <c r="F32" s="17">
        <v>83</v>
      </c>
      <c r="G32" s="15"/>
      <c r="H32" s="18">
        <v>1</v>
      </c>
      <c r="I32" s="18">
        <v>1</v>
      </c>
      <c r="J32" s="18">
        <v>1</v>
      </c>
      <c r="K32" s="18">
        <v>1</v>
      </c>
      <c r="L32" s="18">
        <v>1</v>
      </c>
      <c r="M32" s="17" t="s">
        <v>82</v>
      </c>
      <c r="N32" s="17" t="s">
        <v>82</v>
      </c>
      <c r="O32" s="18">
        <v>1</v>
      </c>
      <c r="P32" s="18">
        <v>1</v>
      </c>
      <c r="Q32" s="18">
        <v>1</v>
      </c>
      <c r="R32" s="18">
        <v>1</v>
      </c>
      <c r="S32" s="18">
        <v>1</v>
      </c>
      <c r="T32" s="14" t="s">
        <v>208</v>
      </c>
      <c r="U32" s="40">
        <f t="shared" si="1"/>
        <v>17.585999999999999</v>
      </c>
      <c r="V32" s="40">
        <v>17.585999999999999</v>
      </c>
      <c r="W32" s="40"/>
      <c r="X32" s="40"/>
      <c r="Y32" s="40"/>
      <c r="Z32" s="48"/>
      <c r="AA32" s="48"/>
      <c r="AB32" s="48"/>
      <c r="AC32" s="48"/>
      <c r="AD32" s="48"/>
      <c r="AE32" s="47"/>
      <c r="AF32" s="47"/>
      <c r="AG32" s="48">
        <v>17.585999999999999</v>
      </c>
      <c r="AH32" s="48"/>
      <c r="AI32" s="48"/>
      <c r="AJ32" s="48"/>
      <c r="AK32" s="48"/>
    </row>
    <row r="33" spans="1:37" s="2" customFormat="1" ht="28.5" customHeight="1" x14ac:dyDescent="0.3">
      <c r="A33" s="75">
        <v>30</v>
      </c>
      <c r="B33" s="98" t="s">
        <v>2</v>
      </c>
      <c r="C33" s="76" t="s">
        <v>6</v>
      </c>
      <c r="D33" s="67" t="s">
        <v>489</v>
      </c>
      <c r="E33" s="15"/>
      <c r="F33" s="17"/>
      <c r="G33" s="15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4"/>
      <c r="U33" s="40">
        <v>51.4</v>
      </c>
      <c r="V33" s="40"/>
      <c r="W33" s="40"/>
      <c r="X33" s="40"/>
      <c r="Y33" s="40">
        <v>216.8</v>
      </c>
      <c r="Z33" s="47"/>
      <c r="AA33" s="47"/>
      <c r="AB33" s="47"/>
      <c r="AC33" s="47"/>
      <c r="AD33" s="47"/>
      <c r="AE33" s="47"/>
      <c r="AF33" s="47"/>
      <c r="AG33" s="47">
        <v>51.4</v>
      </c>
      <c r="AH33" s="47"/>
      <c r="AI33" s="47"/>
      <c r="AJ33" s="47"/>
      <c r="AK33" s="47"/>
    </row>
    <row r="34" spans="1:37" s="2" customFormat="1" ht="36.75" customHeight="1" collapsed="1" x14ac:dyDescent="0.3">
      <c r="A34" s="75">
        <v>31</v>
      </c>
      <c r="B34" s="98" t="s">
        <v>86</v>
      </c>
      <c r="C34" s="76" t="s">
        <v>6</v>
      </c>
      <c r="D34" s="67" t="s">
        <v>314</v>
      </c>
      <c r="E34" s="15">
        <v>41730</v>
      </c>
      <c r="F34" s="17">
        <v>90</v>
      </c>
      <c r="G34" s="15"/>
      <c r="H34" s="18">
        <v>1</v>
      </c>
      <c r="I34" s="18">
        <v>1</v>
      </c>
      <c r="J34" s="18">
        <v>1</v>
      </c>
      <c r="K34" s="18">
        <v>1</v>
      </c>
      <c r="L34" s="18">
        <v>1</v>
      </c>
      <c r="M34" s="17" t="s">
        <v>82</v>
      </c>
      <c r="N34" s="17" t="s">
        <v>82</v>
      </c>
      <c r="O34" s="18">
        <v>1</v>
      </c>
      <c r="P34" s="18">
        <v>1</v>
      </c>
      <c r="Q34" s="18">
        <v>1</v>
      </c>
      <c r="R34" s="18">
        <v>1</v>
      </c>
      <c r="S34" s="18">
        <v>1</v>
      </c>
      <c r="T34" s="14" t="s">
        <v>181</v>
      </c>
      <c r="U34" s="40">
        <f t="shared" ref="U34:U39" si="2">V34+W34+X34</f>
        <v>43.332000000000001</v>
      </c>
      <c r="V34" s="40">
        <v>43.332000000000001</v>
      </c>
      <c r="W34" s="40"/>
      <c r="X34" s="40"/>
      <c r="Y34" s="40"/>
      <c r="Z34" s="48">
        <v>43.332000000000001</v>
      </c>
      <c r="AA34" s="48">
        <v>43.332000000000001</v>
      </c>
      <c r="AB34" s="48">
        <v>43.332000000000001</v>
      </c>
      <c r="AC34" s="48">
        <v>43.332000000000001</v>
      </c>
      <c r="AD34" s="48">
        <v>0</v>
      </c>
      <c r="AE34" s="47">
        <v>0</v>
      </c>
      <c r="AF34" s="47">
        <v>0</v>
      </c>
      <c r="AG34" s="48">
        <v>43.332000000000001</v>
      </c>
      <c r="AH34" s="48">
        <v>43.332000000000001</v>
      </c>
      <c r="AI34" s="48">
        <v>43.332000000000001</v>
      </c>
      <c r="AJ34" s="48">
        <v>0</v>
      </c>
      <c r="AK34" s="48">
        <v>0</v>
      </c>
    </row>
    <row r="35" spans="1:37" s="39" customFormat="1" ht="39.75" customHeight="1" x14ac:dyDescent="0.3">
      <c r="A35" s="75">
        <v>32</v>
      </c>
      <c r="B35" s="98" t="s">
        <v>89</v>
      </c>
      <c r="C35" s="76" t="s">
        <v>547</v>
      </c>
      <c r="D35" s="67" t="s">
        <v>334</v>
      </c>
      <c r="E35" s="15">
        <v>40863</v>
      </c>
      <c r="F35" s="17">
        <v>27</v>
      </c>
      <c r="G35" s="15"/>
      <c r="H35" s="18">
        <v>1</v>
      </c>
      <c r="I35" s="18">
        <v>1</v>
      </c>
      <c r="J35" s="18">
        <v>1</v>
      </c>
      <c r="K35" s="18">
        <v>1</v>
      </c>
      <c r="L35" s="17" t="s">
        <v>82</v>
      </c>
      <c r="M35" s="17" t="s">
        <v>82</v>
      </c>
      <c r="N35" s="17" t="s">
        <v>82</v>
      </c>
      <c r="O35" s="18">
        <v>1</v>
      </c>
      <c r="P35" s="18">
        <v>1</v>
      </c>
      <c r="Q35" s="18">
        <v>1</v>
      </c>
      <c r="R35" s="18">
        <v>1</v>
      </c>
      <c r="S35" s="17" t="s">
        <v>82</v>
      </c>
      <c r="T35" s="14" t="s">
        <v>192</v>
      </c>
      <c r="U35" s="40">
        <f t="shared" si="2"/>
        <v>39.6</v>
      </c>
      <c r="V35" s="40">
        <v>39.6</v>
      </c>
      <c r="W35" s="40"/>
      <c r="X35" s="40"/>
      <c r="Y35" s="40" t="s">
        <v>472</v>
      </c>
      <c r="Z35" s="48">
        <v>39.6</v>
      </c>
      <c r="AA35" s="48">
        <v>39.6</v>
      </c>
      <c r="AB35" s="48">
        <v>25</v>
      </c>
      <c r="AC35" s="48">
        <v>30</v>
      </c>
      <c r="AD35" s="47">
        <v>0</v>
      </c>
      <c r="AE35" s="47">
        <v>0</v>
      </c>
      <c r="AF35" s="47">
        <v>0</v>
      </c>
      <c r="AG35" s="48">
        <v>39.6</v>
      </c>
      <c r="AH35" s="48">
        <v>35</v>
      </c>
      <c r="AI35" s="48">
        <v>39.6</v>
      </c>
      <c r="AJ35" s="48">
        <v>0</v>
      </c>
      <c r="AK35" s="47" t="s">
        <v>548</v>
      </c>
    </row>
    <row r="36" spans="1:37" s="2" customFormat="1" ht="52.5" customHeight="1" x14ac:dyDescent="0.3">
      <c r="A36" s="75">
        <v>33</v>
      </c>
      <c r="B36" s="9" t="s">
        <v>288</v>
      </c>
      <c r="C36" s="76" t="s">
        <v>554</v>
      </c>
      <c r="D36" s="88" t="s">
        <v>312</v>
      </c>
      <c r="E36" s="16">
        <v>40501</v>
      </c>
      <c r="F36" s="90">
        <v>1</v>
      </c>
      <c r="G36" s="16">
        <v>43823</v>
      </c>
      <c r="H36" s="18">
        <v>1</v>
      </c>
      <c r="I36" s="18">
        <v>1</v>
      </c>
      <c r="J36" s="18">
        <v>1</v>
      </c>
      <c r="K36" s="18">
        <v>1</v>
      </c>
      <c r="L36" s="18">
        <v>1</v>
      </c>
      <c r="M36" s="17" t="s">
        <v>82</v>
      </c>
      <c r="N36" s="17" t="s">
        <v>82</v>
      </c>
      <c r="O36" s="18">
        <v>1</v>
      </c>
      <c r="P36" s="18">
        <v>1</v>
      </c>
      <c r="Q36" s="18">
        <v>1</v>
      </c>
      <c r="R36" s="18">
        <v>1</v>
      </c>
      <c r="S36" s="18">
        <v>1</v>
      </c>
      <c r="T36" s="92" t="s">
        <v>287</v>
      </c>
      <c r="U36" s="40">
        <f t="shared" si="2"/>
        <v>263.78800000000001</v>
      </c>
      <c r="V36" s="40">
        <v>263.78800000000001</v>
      </c>
      <c r="W36" s="40"/>
      <c r="X36" s="40"/>
      <c r="Y36" s="40" t="s">
        <v>553</v>
      </c>
      <c r="Z36" s="48"/>
      <c r="AA36" s="48"/>
      <c r="AB36" s="50" t="s">
        <v>552</v>
      </c>
      <c r="AC36" s="48"/>
      <c r="AD36" s="48"/>
      <c r="AE36" s="47"/>
      <c r="AF36" s="47"/>
      <c r="AG36" s="48">
        <v>65</v>
      </c>
      <c r="AH36" s="48"/>
      <c r="AI36" s="48"/>
      <c r="AJ36" s="48"/>
      <c r="AK36" s="48"/>
    </row>
    <row r="37" spans="1:37" s="2" customFormat="1" ht="39.75" customHeight="1" x14ac:dyDescent="0.3">
      <c r="A37" s="75">
        <v>34</v>
      </c>
      <c r="B37" s="98" t="s">
        <v>461</v>
      </c>
      <c r="C37" s="76" t="s">
        <v>49</v>
      </c>
      <c r="D37" s="67"/>
      <c r="E37" s="15">
        <v>41590</v>
      </c>
      <c r="F37" s="17">
        <v>73</v>
      </c>
      <c r="G37" s="15"/>
      <c r="H37" s="18">
        <v>1</v>
      </c>
      <c r="I37" s="17" t="s">
        <v>82</v>
      </c>
      <c r="J37" s="18">
        <v>1</v>
      </c>
      <c r="K37" s="17" t="s">
        <v>82</v>
      </c>
      <c r="L37" s="17" t="s">
        <v>82</v>
      </c>
      <c r="M37" s="17" t="s">
        <v>82</v>
      </c>
      <c r="N37" s="17" t="s">
        <v>82</v>
      </c>
      <c r="O37" s="18">
        <v>1</v>
      </c>
      <c r="P37" s="18">
        <v>1</v>
      </c>
      <c r="Q37" s="18">
        <v>1</v>
      </c>
      <c r="R37" s="17" t="s">
        <v>82</v>
      </c>
      <c r="S37" s="18">
        <v>1</v>
      </c>
      <c r="T37" s="14" t="s">
        <v>205</v>
      </c>
      <c r="U37" s="40">
        <f t="shared" si="2"/>
        <v>6.4530000000000003</v>
      </c>
      <c r="V37" s="40">
        <v>6.4530000000000003</v>
      </c>
      <c r="W37" s="40"/>
      <c r="X37" s="40"/>
      <c r="Y37" s="40" t="s">
        <v>413</v>
      </c>
      <c r="Z37" s="48"/>
      <c r="AA37" s="47"/>
      <c r="AB37" s="48"/>
      <c r="AC37" s="47"/>
      <c r="AD37" s="47"/>
      <c r="AE37" s="47"/>
      <c r="AF37" s="47"/>
      <c r="AG37" s="48">
        <v>6.4</v>
      </c>
      <c r="AH37" s="48"/>
      <c r="AI37" s="48"/>
      <c r="AJ37" s="47"/>
      <c r="AK37" s="48"/>
    </row>
    <row r="38" spans="1:37" s="2" customFormat="1" ht="34.5" customHeight="1" x14ac:dyDescent="0.3">
      <c r="A38" s="75">
        <v>35</v>
      </c>
      <c r="B38" s="98" t="s">
        <v>462</v>
      </c>
      <c r="C38" s="76" t="s">
        <v>49</v>
      </c>
      <c r="D38" s="67"/>
      <c r="E38" s="15">
        <v>40989</v>
      </c>
      <c r="F38" s="17">
        <v>41</v>
      </c>
      <c r="G38" s="15"/>
      <c r="H38" s="18">
        <v>1</v>
      </c>
      <c r="I38" s="17" t="s">
        <v>82</v>
      </c>
      <c r="J38" s="17" t="s">
        <v>82</v>
      </c>
      <c r="K38" s="17" t="s">
        <v>82</v>
      </c>
      <c r="L38" s="17" t="s">
        <v>82</v>
      </c>
      <c r="M38" s="17" t="s">
        <v>82</v>
      </c>
      <c r="N38" s="17" t="s">
        <v>82</v>
      </c>
      <c r="O38" s="18">
        <v>1</v>
      </c>
      <c r="P38" s="18">
        <v>1</v>
      </c>
      <c r="Q38" s="18">
        <v>1</v>
      </c>
      <c r="R38" s="17" t="s">
        <v>82</v>
      </c>
      <c r="S38" s="18">
        <v>1</v>
      </c>
      <c r="T38" s="14" t="s">
        <v>204</v>
      </c>
      <c r="U38" s="40">
        <f t="shared" si="2"/>
        <v>6.4850000000000003</v>
      </c>
      <c r="V38" s="40">
        <v>6.4850000000000003</v>
      </c>
      <c r="W38" s="40"/>
      <c r="X38" s="40"/>
      <c r="Y38" s="40" t="s">
        <v>414</v>
      </c>
      <c r="Z38" s="48"/>
      <c r="AA38" s="47"/>
      <c r="AB38" s="47"/>
      <c r="AC38" s="47"/>
      <c r="AD38" s="47"/>
      <c r="AE38" s="47"/>
      <c r="AF38" s="47"/>
      <c r="AG38" s="48">
        <v>6.4</v>
      </c>
      <c r="AH38" s="48"/>
      <c r="AI38" s="48"/>
      <c r="AJ38" s="47"/>
      <c r="AK38" s="48"/>
    </row>
    <row r="39" spans="1:37" s="2" customFormat="1" ht="36.75" customHeight="1" x14ac:dyDescent="0.3">
      <c r="A39" s="75">
        <v>36</v>
      </c>
      <c r="B39" s="98" t="s">
        <v>50</v>
      </c>
      <c r="C39" s="76" t="s">
        <v>49</v>
      </c>
      <c r="D39" s="67" t="s">
        <v>317</v>
      </c>
      <c r="E39" s="15">
        <v>41563</v>
      </c>
      <c r="F39" s="17">
        <v>72</v>
      </c>
      <c r="G39" s="15"/>
      <c r="H39" s="18">
        <v>1</v>
      </c>
      <c r="I39" s="17" t="s">
        <v>82</v>
      </c>
      <c r="J39" s="17" t="s">
        <v>82</v>
      </c>
      <c r="K39" s="17" t="s">
        <v>82</v>
      </c>
      <c r="L39" s="17" t="s">
        <v>82</v>
      </c>
      <c r="M39" s="17" t="s">
        <v>82</v>
      </c>
      <c r="N39" s="17" t="s">
        <v>82</v>
      </c>
      <c r="O39" s="18">
        <v>1</v>
      </c>
      <c r="P39" s="18">
        <v>1</v>
      </c>
      <c r="Q39" s="18">
        <v>1</v>
      </c>
      <c r="R39" s="18">
        <v>1</v>
      </c>
      <c r="S39" s="18">
        <v>1</v>
      </c>
      <c r="T39" s="14" t="s">
        <v>206</v>
      </c>
      <c r="U39" s="40">
        <f t="shared" si="2"/>
        <v>672.93</v>
      </c>
      <c r="V39" s="40">
        <v>534.79</v>
      </c>
      <c r="W39" s="40">
        <v>130.624</v>
      </c>
      <c r="X39" s="40">
        <v>7.516</v>
      </c>
      <c r="Y39" s="40" t="s">
        <v>412</v>
      </c>
      <c r="Z39" s="48">
        <v>601.74</v>
      </c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8">
        <v>672.93</v>
      </c>
      <c r="AH39" s="48">
        <v>601.74</v>
      </c>
      <c r="AI39" s="48">
        <v>601.74</v>
      </c>
      <c r="AJ39" s="48">
        <v>184.4</v>
      </c>
      <c r="AK39" s="48">
        <v>448.62</v>
      </c>
    </row>
    <row r="40" spans="1:37" s="2" customFormat="1" ht="30" customHeight="1" x14ac:dyDescent="0.3">
      <c r="A40" s="75">
        <v>37</v>
      </c>
      <c r="B40" s="98" t="s">
        <v>2</v>
      </c>
      <c r="C40" s="76" t="s">
        <v>49</v>
      </c>
      <c r="D40" s="67" t="s">
        <v>490</v>
      </c>
      <c r="E40" s="15"/>
      <c r="F40" s="17"/>
      <c r="G40" s="15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4"/>
      <c r="U40" s="40">
        <v>342.8</v>
      </c>
      <c r="V40" s="40"/>
      <c r="W40" s="40"/>
      <c r="X40" s="40"/>
      <c r="Y40" s="40">
        <v>1137.0999999999999</v>
      </c>
      <c r="Z40" s="47"/>
      <c r="AA40" s="47"/>
      <c r="AB40" s="47"/>
      <c r="AC40" s="47"/>
      <c r="AD40" s="47"/>
      <c r="AE40" s="47"/>
      <c r="AF40" s="47"/>
      <c r="AG40" s="47">
        <v>250</v>
      </c>
      <c r="AH40" s="47"/>
      <c r="AI40" s="47"/>
      <c r="AJ40" s="47"/>
      <c r="AK40" s="47"/>
    </row>
    <row r="41" spans="1:37" s="2" customFormat="1" ht="37.5" customHeight="1" x14ac:dyDescent="0.3">
      <c r="A41" s="75">
        <v>38</v>
      </c>
      <c r="B41" s="98" t="s">
        <v>91</v>
      </c>
      <c r="C41" s="76" t="s">
        <v>49</v>
      </c>
      <c r="D41" s="67" t="s">
        <v>320</v>
      </c>
      <c r="E41" s="15">
        <v>41150</v>
      </c>
      <c r="F41" s="17">
        <v>51</v>
      </c>
      <c r="G41" s="15"/>
      <c r="H41" s="18">
        <v>1</v>
      </c>
      <c r="I41" s="17" t="s">
        <v>82</v>
      </c>
      <c r="J41" s="17" t="s">
        <v>82</v>
      </c>
      <c r="K41" s="17" t="s">
        <v>82</v>
      </c>
      <c r="L41" s="17" t="s">
        <v>82</v>
      </c>
      <c r="M41" s="17" t="s">
        <v>82</v>
      </c>
      <c r="N41" s="17" t="s">
        <v>82</v>
      </c>
      <c r="O41" s="18">
        <v>1</v>
      </c>
      <c r="P41" s="18">
        <v>1</v>
      </c>
      <c r="Q41" s="18">
        <v>1</v>
      </c>
      <c r="R41" s="17" t="s">
        <v>82</v>
      </c>
      <c r="S41" s="18">
        <v>1</v>
      </c>
      <c r="T41" s="14" t="s">
        <v>204</v>
      </c>
      <c r="U41" s="40">
        <f>V41+W41+X41</f>
        <v>19.009</v>
      </c>
      <c r="V41" s="40">
        <v>19.009</v>
      </c>
      <c r="W41" s="40"/>
      <c r="X41" s="40"/>
      <c r="Y41" s="40"/>
      <c r="Z41" s="48">
        <v>19.009</v>
      </c>
      <c r="AA41" s="47">
        <v>0</v>
      </c>
      <c r="AB41" s="47">
        <v>0</v>
      </c>
      <c r="AC41" s="47">
        <v>0</v>
      </c>
      <c r="AD41" s="47">
        <v>0</v>
      </c>
      <c r="AE41" s="47">
        <v>0</v>
      </c>
      <c r="AF41" s="47">
        <v>0</v>
      </c>
      <c r="AG41" s="48">
        <v>19.009</v>
      </c>
      <c r="AH41" s="48">
        <v>0</v>
      </c>
      <c r="AI41" s="48">
        <v>19.009</v>
      </c>
      <c r="AJ41" s="47">
        <v>10</v>
      </c>
      <c r="AK41" s="48">
        <v>0</v>
      </c>
    </row>
    <row r="42" spans="1:37" s="2" customFormat="1" ht="35.25" customHeight="1" x14ac:dyDescent="0.3">
      <c r="A42" s="75">
        <v>39</v>
      </c>
      <c r="B42" s="98" t="s">
        <v>90</v>
      </c>
      <c r="C42" s="76" t="s">
        <v>49</v>
      </c>
      <c r="D42" s="67" t="s">
        <v>318</v>
      </c>
      <c r="E42" s="15">
        <v>40791</v>
      </c>
      <c r="F42" s="17">
        <v>21</v>
      </c>
      <c r="G42" s="15"/>
      <c r="H42" s="18">
        <v>1</v>
      </c>
      <c r="I42" s="17" t="s">
        <v>82</v>
      </c>
      <c r="J42" s="17" t="s">
        <v>82</v>
      </c>
      <c r="K42" s="17" t="s">
        <v>82</v>
      </c>
      <c r="L42" s="17" t="s">
        <v>82</v>
      </c>
      <c r="M42" s="17" t="s">
        <v>82</v>
      </c>
      <c r="N42" s="17" t="s">
        <v>82</v>
      </c>
      <c r="O42" s="18">
        <v>1</v>
      </c>
      <c r="P42" s="18">
        <v>1</v>
      </c>
      <c r="Q42" s="18">
        <v>1</v>
      </c>
      <c r="R42" s="17" t="s">
        <v>82</v>
      </c>
      <c r="S42" s="18">
        <v>1</v>
      </c>
      <c r="T42" s="14" t="s">
        <v>204</v>
      </c>
      <c r="U42" s="40">
        <f>V42+W42+X42</f>
        <v>44.003</v>
      </c>
      <c r="V42" s="40">
        <v>44.003</v>
      </c>
      <c r="W42" s="40"/>
      <c r="X42" s="40"/>
      <c r="Y42" s="40"/>
      <c r="Z42" s="48"/>
      <c r="AA42" s="47"/>
      <c r="AB42" s="47"/>
      <c r="AC42" s="47"/>
      <c r="AD42" s="47"/>
      <c r="AE42" s="47"/>
      <c r="AF42" s="47"/>
      <c r="AG42" s="48">
        <v>44.003</v>
      </c>
      <c r="AH42" s="48"/>
      <c r="AI42" s="48"/>
      <c r="AJ42" s="47"/>
      <c r="AK42" s="48"/>
    </row>
    <row r="43" spans="1:37" s="2" customFormat="1" ht="38.25" customHeight="1" x14ac:dyDescent="0.3">
      <c r="A43" s="75">
        <v>40</v>
      </c>
      <c r="B43" s="98" t="s">
        <v>242</v>
      </c>
      <c r="C43" s="76" t="s">
        <v>49</v>
      </c>
      <c r="D43" s="67" t="s">
        <v>319</v>
      </c>
      <c r="E43" s="15">
        <v>41906</v>
      </c>
      <c r="F43" s="17">
        <v>117</v>
      </c>
      <c r="G43" s="15"/>
      <c r="H43" s="18">
        <v>1</v>
      </c>
      <c r="I43" s="17" t="s">
        <v>82</v>
      </c>
      <c r="J43" s="17" t="s">
        <v>82</v>
      </c>
      <c r="K43" s="17" t="s">
        <v>82</v>
      </c>
      <c r="L43" s="17" t="s">
        <v>82</v>
      </c>
      <c r="M43" s="17" t="s">
        <v>82</v>
      </c>
      <c r="N43" s="17" t="s">
        <v>82</v>
      </c>
      <c r="O43" s="18">
        <v>1</v>
      </c>
      <c r="P43" s="18">
        <v>1</v>
      </c>
      <c r="Q43" s="18">
        <v>1</v>
      </c>
      <c r="R43" s="18">
        <v>1</v>
      </c>
      <c r="S43" s="18">
        <v>1</v>
      </c>
      <c r="T43" s="14" t="s">
        <v>206</v>
      </c>
      <c r="U43" s="40">
        <f>V43+W43+X43</f>
        <v>45.406999999999996</v>
      </c>
      <c r="V43" s="40">
        <v>41.204999999999998</v>
      </c>
      <c r="W43" s="40">
        <v>0</v>
      </c>
      <c r="X43" s="40">
        <v>4.202</v>
      </c>
      <c r="Y43" s="40" t="s">
        <v>415</v>
      </c>
      <c r="Z43" s="48">
        <v>45.406999999999996</v>
      </c>
      <c r="AA43" s="47">
        <v>0</v>
      </c>
      <c r="AB43" s="47">
        <v>0</v>
      </c>
      <c r="AC43" s="47">
        <v>0</v>
      </c>
      <c r="AD43" s="47">
        <v>0</v>
      </c>
      <c r="AE43" s="47">
        <v>0</v>
      </c>
      <c r="AF43" s="47">
        <v>0</v>
      </c>
      <c r="AG43" s="48">
        <v>45.406999999999996</v>
      </c>
      <c r="AH43" s="48">
        <v>0</v>
      </c>
      <c r="AI43" s="48">
        <v>45.406999999999996</v>
      </c>
      <c r="AJ43" s="48">
        <v>0</v>
      </c>
      <c r="AK43" s="48">
        <v>0</v>
      </c>
    </row>
    <row r="44" spans="1:37" s="2" customFormat="1" ht="26.25" customHeight="1" x14ac:dyDescent="0.3">
      <c r="A44" s="75">
        <v>41</v>
      </c>
      <c r="B44" s="98" t="s">
        <v>2</v>
      </c>
      <c r="C44" s="76" t="s">
        <v>74</v>
      </c>
      <c r="D44" s="67" t="s">
        <v>491</v>
      </c>
      <c r="E44" s="15"/>
      <c r="F44" s="17"/>
      <c r="G44" s="15"/>
      <c r="H44" s="21"/>
      <c r="I44" s="21"/>
      <c r="J44" s="21"/>
      <c r="K44" s="17"/>
      <c r="L44" s="17"/>
      <c r="M44" s="17"/>
      <c r="N44" s="17"/>
      <c r="O44" s="17"/>
      <c r="P44" s="17"/>
      <c r="Q44" s="17"/>
      <c r="R44" s="17"/>
      <c r="S44" s="17"/>
      <c r="T44" s="14"/>
      <c r="U44" s="40">
        <v>203.2</v>
      </c>
      <c r="V44" s="40"/>
      <c r="W44" s="40"/>
      <c r="X44" s="40"/>
      <c r="Y44" s="40">
        <v>203.2</v>
      </c>
      <c r="Z44" s="50"/>
      <c r="AA44" s="50"/>
      <c r="AB44" s="50"/>
      <c r="AC44" s="47"/>
      <c r="AD44" s="47"/>
      <c r="AE44" s="47"/>
      <c r="AF44" s="47"/>
      <c r="AG44" s="47">
        <v>70.900000000000006</v>
      </c>
      <c r="AH44" s="47"/>
      <c r="AI44" s="47"/>
      <c r="AJ44" s="47"/>
      <c r="AK44" s="47"/>
    </row>
    <row r="45" spans="1:37" s="2" customFormat="1" ht="60.75" customHeight="1" x14ac:dyDescent="0.3">
      <c r="A45" s="75">
        <v>42</v>
      </c>
      <c r="B45" s="98" t="s">
        <v>170</v>
      </c>
      <c r="C45" s="76" t="s">
        <v>8</v>
      </c>
      <c r="D45" s="67" t="s">
        <v>321</v>
      </c>
      <c r="E45" s="15">
        <v>41859</v>
      </c>
      <c r="F45" s="17">
        <v>109</v>
      </c>
      <c r="G45" s="15"/>
      <c r="H45" s="18">
        <v>1</v>
      </c>
      <c r="I45" s="18">
        <v>1</v>
      </c>
      <c r="J45" s="18">
        <v>1</v>
      </c>
      <c r="K45" s="18">
        <v>1</v>
      </c>
      <c r="L45" s="17" t="s">
        <v>82</v>
      </c>
      <c r="M45" s="21" t="s">
        <v>82</v>
      </c>
      <c r="N45" s="17" t="s">
        <v>82</v>
      </c>
      <c r="O45" s="18">
        <v>1</v>
      </c>
      <c r="P45" s="18">
        <v>1</v>
      </c>
      <c r="Q45" s="18">
        <v>1</v>
      </c>
      <c r="R45" s="18">
        <v>1</v>
      </c>
      <c r="S45" s="18">
        <v>1</v>
      </c>
      <c r="T45" s="14" t="s">
        <v>185</v>
      </c>
      <c r="U45" s="40">
        <f>V45+W45+X45</f>
        <v>994.94500000000005</v>
      </c>
      <c r="V45" s="40">
        <v>994.94500000000005</v>
      </c>
      <c r="W45" s="40"/>
      <c r="X45" s="40"/>
      <c r="Y45" s="40"/>
      <c r="Z45" s="48"/>
      <c r="AA45" s="48"/>
      <c r="AB45" s="48"/>
      <c r="AC45" s="48"/>
      <c r="AD45" s="47"/>
      <c r="AE45" s="50"/>
      <c r="AF45" s="47"/>
      <c r="AG45" s="48">
        <v>994.94500000000005</v>
      </c>
      <c r="AH45" s="48"/>
      <c r="AI45" s="48"/>
      <c r="AJ45" s="48"/>
      <c r="AK45" s="48"/>
    </row>
    <row r="46" spans="1:37" s="2" customFormat="1" ht="26.25" customHeight="1" x14ac:dyDescent="0.3">
      <c r="A46" s="75">
        <v>43</v>
      </c>
      <c r="B46" s="98" t="s">
        <v>2</v>
      </c>
      <c r="C46" s="76" t="s">
        <v>8</v>
      </c>
      <c r="D46" s="67" t="s">
        <v>492</v>
      </c>
      <c r="E46" s="15"/>
      <c r="F46" s="17"/>
      <c r="G46" s="15"/>
      <c r="H46" s="17"/>
      <c r="I46" s="17"/>
      <c r="J46" s="17"/>
      <c r="K46" s="17"/>
      <c r="L46" s="17"/>
      <c r="M46" s="21"/>
      <c r="N46" s="17"/>
      <c r="O46" s="17"/>
      <c r="P46" s="17"/>
      <c r="Q46" s="17"/>
      <c r="R46" s="17"/>
      <c r="S46" s="17"/>
      <c r="T46" s="14"/>
      <c r="U46" s="40">
        <v>605.03</v>
      </c>
      <c r="V46" s="40"/>
      <c r="W46" s="40"/>
      <c r="X46" s="40"/>
      <c r="Y46" s="40" t="s">
        <v>534</v>
      </c>
      <c r="Z46" s="47"/>
      <c r="AA46" s="47"/>
      <c r="AB46" s="47"/>
      <c r="AC46" s="47"/>
      <c r="AD46" s="47"/>
      <c r="AE46" s="50"/>
      <c r="AF46" s="47"/>
      <c r="AG46" s="47">
        <v>280.60000000000002</v>
      </c>
      <c r="AH46" s="47"/>
      <c r="AI46" s="47"/>
      <c r="AJ46" s="47"/>
      <c r="AK46" s="47"/>
    </row>
    <row r="47" spans="1:37" s="2" customFormat="1" ht="55.5" customHeight="1" x14ac:dyDescent="0.3">
      <c r="A47" s="75">
        <v>44</v>
      </c>
      <c r="B47" s="98" t="s">
        <v>203</v>
      </c>
      <c r="C47" s="76" t="s">
        <v>8</v>
      </c>
      <c r="D47" s="67" t="s">
        <v>322</v>
      </c>
      <c r="E47" s="15">
        <v>40778</v>
      </c>
      <c r="F47" s="17">
        <v>19</v>
      </c>
      <c r="G47" s="15"/>
      <c r="H47" s="18">
        <v>1</v>
      </c>
      <c r="I47" s="18">
        <v>1</v>
      </c>
      <c r="J47" s="18">
        <v>1</v>
      </c>
      <c r="K47" s="18">
        <v>1</v>
      </c>
      <c r="L47" s="17" t="s">
        <v>82</v>
      </c>
      <c r="M47" s="21" t="s">
        <v>82</v>
      </c>
      <c r="N47" s="17" t="s">
        <v>82</v>
      </c>
      <c r="O47" s="18">
        <v>1</v>
      </c>
      <c r="P47" s="18">
        <v>1</v>
      </c>
      <c r="Q47" s="18">
        <v>1</v>
      </c>
      <c r="R47" s="17" t="s">
        <v>82</v>
      </c>
      <c r="S47" s="18">
        <v>1</v>
      </c>
      <c r="T47" s="14" t="s">
        <v>202</v>
      </c>
      <c r="U47" s="40">
        <f>V47+W47+X47</f>
        <v>57.087000000000003</v>
      </c>
      <c r="V47" s="40">
        <v>57.087000000000003</v>
      </c>
      <c r="W47" s="40"/>
      <c r="X47" s="40"/>
      <c r="Y47" s="40"/>
      <c r="Z47" s="48"/>
      <c r="AA47" s="48"/>
      <c r="AB47" s="48"/>
      <c r="AC47" s="48"/>
      <c r="AD47" s="47"/>
      <c r="AE47" s="50"/>
      <c r="AF47" s="47"/>
      <c r="AG47" s="48">
        <v>57.087000000000003</v>
      </c>
      <c r="AH47" s="48"/>
      <c r="AI47" s="48"/>
      <c r="AJ47" s="47"/>
      <c r="AK47" s="48"/>
    </row>
    <row r="48" spans="1:37" s="2" customFormat="1" ht="43.5" customHeight="1" x14ac:dyDescent="0.3">
      <c r="A48" s="75">
        <v>45</v>
      </c>
      <c r="B48" s="9" t="s">
        <v>92</v>
      </c>
      <c r="C48" s="76" t="s">
        <v>8</v>
      </c>
      <c r="D48" s="67" t="s">
        <v>323</v>
      </c>
      <c r="E48" s="15">
        <v>42039</v>
      </c>
      <c r="F48" s="17">
        <v>125</v>
      </c>
      <c r="G48" s="22"/>
      <c r="H48" s="18">
        <v>1</v>
      </c>
      <c r="I48" s="17" t="s">
        <v>82</v>
      </c>
      <c r="J48" s="17" t="s">
        <v>82</v>
      </c>
      <c r="K48" s="18">
        <v>1</v>
      </c>
      <c r="L48" s="17" t="s">
        <v>82</v>
      </c>
      <c r="M48" s="21" t="s">
        <v>82</v>
      </c>
      <c r="N48" s="17" t="s">
        <v>82</v>
      </c>
      <c r="O48" s="18">
        <v>1</v>
      </c>
      <c r="P48" s="18">
        <v>1</v>
      </c>
      <c r="Q48" s="18">
        <v>1</v>
      </c>
      <c r="R48" s="18">
        <v>1</v>
      </c>
      <c r="S48" s="18">
        <v>1</v>
      </c>
      <c r="T48" s="14" t="s">
        <v>218</v>
      </c>
      <c r="U48" s="40">
        <f>V48+W48+X48</f>
        <v>1569.5350000000001</v>
      </c>
      <c r="V48" s="40">
        <v>1569.5350000000001</v>
      </c>
      <c r="W48" s="40"/>
      <c r="X48" s="40"/>
      <c r="Y48" s="40"/>
      <c r="Z48" s="48"/>
      <c r="AA48" s="47"/>
      <c r="AB48" s="47"/>
      <c r="AC48" s="48"/>
      <c r="AD48" s="47"/>
      <c r="AE48" s="50"/>
      <c r="AF48" s="47"/>
      <c r="AG48" s="48">
        <v>1569.5350000000001</v>
      </c>
      <c r="AH48" s="48"/>
      <c r="AI48" s="48"/>
      <c r="AJ48" s="48"/>
      <c r="AK48" s="48"/>
    </row>
    <row r="49" spans="1:37" s="3" customFormat="1" ht="42" customHeight="1" x14ac:dyDescent="0.3">
      <c r="A49" s="75">
        <v>46</v>
      </c>
      <c r="B49" s="8" t="s">
        <v>211</v>
      </c>
      <c r="C49" s="76" t="s">
        <v>556</v>
      </c>
      <c r="D49" s="71" t="s">
        <v>449</v>
      </c>
      <c r="E49" s="89">
        <v>41967</v>
      </c>
      <c r="F49" s="91">
        <v>121</v>
      </c>
      <c r="G49" s="96"/>
      <c r="H49" s="18">
        <v>1</v>
      </c>
      <c r="I49" s="18">
        <v>1</v>
      </c>
      <c r="J49" s="18">
        <v>1</v>
      </c>
      <c r="K49" s="18">
        <v>1</v>
      </c>
      <c r="L49" s="17" t="s">
        <v>82</v>
      </c>
      <c r="M49" s="21">
        <v>1</v>
      </c>
      <c r="N49" s="17" t="s">
        <v>82</v>
      </c>
      <c r="O49" s="18">
        <v>1</v>
      </c>
      <c r="P49" s="17" t="s">
        <v>82</v>
      </c>
      <c r="Q49" s="18">
        <v>1</v>
      </c>
      <c r="R49" s="17" t="s">
        <v>82</v>
      </c>
      <c r="S49" s="18">
        <v>1</v>
      </c>
      <c r="T49" s="93" t="s">
        <v>212</v>
      </c>
      <c r="U49" s="40">
        <f>V49+W49+X49</f>
        <v>1415.9808</v>
      </c>
      <c r="V49" s="40">
        <v>1405.884</v>
      </c>
      <c r="W49" s="40"/>
      <c r="X49" s="40">
        <v>10.0968</v>
      </c>
      <c r="Y49" s="40" t="s">
        <v>450</v>
      </c>
      <c r="Z49" s="48"/>
      <c r="AA49" s="48"/>
      <c r="AB49" s="48"/>
      <c r="AC49" s="48"/>
      <c r="AD49" s="47"/>
      <c r="AE49" s="50"/>
      <c r="AF49" s="47"/>
      <c r="AG49" s="48">
        <v>1740.6279999999999</v>
      </c>
      <c r="AH49" s="47"/>
      <c r="AI49" s="48"/>
      <c r="AJ49" s="47"/>
      <c r="AK49" s="48"/>
    </row>
    <row r="50" spans="1:37" s="2" customFormat="1" ht="56.25" customHeight="1" x14ac:dyDescent="0.3">
      <c r="A50" s="75">
        <v>47</v>
      </c>
      <c r="B50" s="98" t="s">
        <v>52</v>
      </c>
      <c r="C50" s="76" t="s">
        <v>51</v>
      </c>
      <c r="D50" s="67" t="s">
        <v>325</v>
      </c>
      <c r="E50" s="15">
        <v>40833</v>
      </c>
      <c r="F50" s="17">
        <v>22</v>
      </c>
      <c r="G50" s="15"/>
      <c r="H50" s="18">
        <v>1</v>
      </c>
      <c r="I50" s="17" t="s">
        <v>82</v>
      </c>
      <c r="J50" s="21">
        <v>1</v>
      </c>
      <c r="K50" s="17" t="s">
        <v>82</v>
      </c>
      <c r="L50" s="17" t="s">
        <v>82</v>
      </c>
      <c r="M50" s="17" t="s">
        <v>82</v>
      </c>
      <c r="N50" s="17" t="s">
        <v>82</v>
      </c>
      <c r="O50" s="18">
        <v>1</v>
      </c>
      <c r="P50" s="18">
        <v>1</v>
      </c>
      <c r="Q50" s="18">
        <v>1</v>
      </c>
      <c r="R50" s="18">
        <v>1</v>
      </c>
      <c r="S50" s="17" t="s">
        <v>82</v>
      </c>
      <c r="T50" s="14" t="s">
        <v>213</v>
      </c>
      <c r="U50" s="40">
        <f>V50+W50+X50</f>
        <v>99.677000000000007</v>
      </c>
      <c r="V50" s="40">
        <v>99.677000000000007</v>
      </c>
      <c r="W50" s="40"/>
      <c r="X50" s="40"/>
      <c r="Y50" s="40"/>
      <c r="Z50" s="48"/>
      <c r="AA50" s="47"/>
      <c r="AB50" s="50"/>
      <c r="AC50" s="47"/>
      <c r="AD50" s="47"/>
      <c r="AE50" s="47"/>
      <c r="AF50" s="47"/>
      <c r="AG50" s="48">
        <v>99.677000000000007</v>
      </c>
      <c r="AH50" s="48"/>
      <c r="AI50" s="48"/>
      <c r="AJ50" s="48"/>
      <c r="AK50" s="47"/>
    </row>
    <row r="51" spans="1:37" s="3" customFormat="1" ht="33" customHeight="1" x14ac:dyDescent="0.3">
      <c r="A51" s="75">
        <v>48</v>
      </c>
      <c r="B51" s="98" t="s">
        <v>2</v>
      </c>
      <c r="C51" s="76" t="s">
        <v>51</v>
      </c>
      <c r="D51" s="67" t="s">
        <v>493</v>
      </c>
      <c r="E51" s="15"/>
      <c r="F51" s="17"/>
      <c r="G51" s="15"/>
      <c r="H51" s="17"/>
      <c r="I51" s="17"/>
      <c r="J51" s="21"/>
      <c r="K51" s="17"/>
      <c r="L51" s="17"/>
      <c r="M51" s="17"/>
      <c r="N51" s="17"/>
      <c r="O51" s="17"/>
      <c r="P51" s="17"/>
      <c r="Q51" s="17"/>
      <c r="R51" s="17"/>
      <c r="S51" s="17"/>
      <c r="T51" s="14"/>
      <c r="U51" s="40">
        <v>218.5</v>
      </c>
      <c r="V51" s="40"/>
      <c r="W51" s="40"/>
      <c r="X51" s="40"/>
      <c r="Y51" s="40">
        <v>594.79999999999995</v>
      </c>
      <c r="Z51" s="47"/>
      <c r="AA51" s="47"/>
      <c r="AB51" s="50"/>
      <c r="AC51" s="47"/>
      <c r="AD51" s="47"/>
      <c r="AE51" s="47"/>
      <c r="AF51" s="47"/>
      <c r="AG51" s="47">
        <v>234.9</v>
      </c>
      <c r="AH51" s="47"/>
      <c r="AI51" s="47"/>
      <c r="AJ51" s="47"/>
      <c r="AK51" s="47"/>
    </row>
    <row r="52" spans="1:37" s="2" customFormat="1" ht="39.75" customHeight="1" collapsed="1" x14ac:dyDescent="0.3">
      <c r="A52" s="75">
        <v>49</v>
      </c>
      <c r="B52" s="98" t="s">
        <v>141</v>
      </c>
      <c r="C52" s="76" t="s">
        <v>51</v>
      </c>
      <c r="D52" s="67" t="s">
        <v>327</v>
      </c>
      <c r="E52" s="15">
        <v>40738</v>
      </c>
      <c r="F52" s="17">
        <v>16</v>
      </c>
      <c r="G52" s="15"/>
      <c r="H52" s="18">
        <v>1</v>
      </c>
      <c r="I52" s="17" t="s">
        <v>82</v>
      </c>
      <c r="J52" s="21">
        <v>1</v>
      </c>
      <c r="K52" s="17" t="s">
        <v>82</v>
      </c>
      <c r="L52" s="17" t="s">
        <v>82</v>
      </c>
      <c r="M52" s="17" t="s">
        <v>82</v>
      </c>
      <c r="N52" s="17" t="s">
        <v>82</v>
      </c>
      <c r="O52" s="18">
        <v>1</v>
      </c>
      <c r="P52" s="18">
        <v>1</v>
      </c>
      <c r="Q52" s="18">
        <v>1</v>
      </c>
      <c r="R52" s="18">
        <v>1</v>
      </c>
      <c r="S52" s="17" t="s">
        <v>82</v>
      </c>
      <c r="T52" s="14" t="s">
        <v>213</v>
      </c>
      <c r="U52" s="40">
        <f>V52+W52+X52</f>
        <v>16.164999999999999</v>
      </c>
      <c r="V52" s="40">
        <v>16.164999999999999</v>
      </c>
      <c r="W52" s="40"/>
      <c r="X52" s="40"/>
      <c r="Y52" s="40"/>
      <c r="Z52" s="48">
        <v>16.170000000000002</v>
      </c>
      <c r="AA52" s="47">
        <v>0</v>
      </c>
      <c r="AB52" s="50">
        <v>0</v>
      </c>
      <c r="AC52" s="47">
        <v>0</v>
      </c>
      <c r="AD52" s="47">
        <v>0</v>
      </c>
      <c r="AE52" s="47">
        <v>0</v>
      </c>
      <c r="AF52" s="47">
        <v>0</v>
      </c>
      <c r="AG52" s="48">
        <v>16.164999999999999</v>
      </c>
      <c r="AH52" s="48">
        <v>0</v>
      </c>
      <c r="AI52" s="48">
        <v>16.170000000000002</v>
      </c>
      <c r="AJ52" s="48">
        <v>0</v>
      </c>
      <c r="AK52" s="47">
        <v>12.4</v>
      </c>
    </row>
    <row r="53" spans="1:37" s="39" customFormat="1" ht="40.5" customHeight="1" x14ac:dyDescent="0.3">
      <c r="A53" s="75">
        <v>50</v>
      </c>
      <c r="B53" s="98" t="s">
        <v>93</v>
      </c>
      <c r="C53" s="76" t="s">
        <v>51</v>
      </c>
      <c r="D53" s="67" t="s">
        <v>328</v>
      </c>
      <c r="E53" s="15">
        <v>41607</v>
      </c>
      <c r="F53" s="17">
        <v>79</v>
      </c>
      <c r="G53" s="15" t="s">
        <v>81</v>
      </c>
      <c r="H53" s="18">
        <v>1</v>
      </c>
      <c r="I53" s="17" t="s">
        <v>82</v>
      </c>
      <c r="J53" s="21" t="s">
        <v>82</v>
      </c>
      <c r="K53" s="17" t="s">
        <v>82</v>
      </c>
      <c r="L53" s="17" t="s">
        <v>82</v>
      </c>
      <c r="M53" s="17" t="s">
        <v>82</v>
      </c>
      <c r="N53" s="17" t="s">
        <v>82</v>
      </c>
      <c r="O53" s="18">
        <v>1</v>
      </c>
      <c r="P53" s="18">
        <v>1</v>
      </c>
      <c r="Q53" s="18">
        <v>1</v>
      </c>
      <c r="R53" s="18">
        <v>1</v>
      </c>
      <c r="S53" s="18">
        <v>1</v>
      </c>
      <c r="T53" s="14" t="s">
        <v>206</v>
      </c>
      <c r="U53" s="40">
        <f>V53+W53+X53</f>
        <v>31.841999999999999</v>
      </c>
      <c r="V53" s="40">
        <v>29.375</v>
      </c>
      <c r="W53" s="40">
        <v>0</v>
      </c>
      <c r="X53" s="40">
        <v>2.4670000000000001</v>
      </c>
      <c r="Y53" s="40" t="s">
        <v>416</v>
      </c>
      <c r="Z53" s="48"/>
      <c r="AA53" s="47"/>
      <c r="AB53" s="50"/>
      <c r="AC53" s="47"/>
      <c r="AD53" s="47"/>
      <c r="AE53" s="47"/>
      <c r="AF53" s="47"/>
      <c r="AG53" s="48">
        <v>31.841999999999999</v>
      </c>
      <c r="AH53" s="48"/>
      <c r="AI53" s="48"/>
      <c r="AJ53" s="48"/>
      <c r="AK53" s="48"/>
    </row>
    <row r="54" spans="1:37" s="2" customFormat="1" ht="40.5" customHeight="1" x14ac:dyDescent="0.3">
      <c r="A54" s="75">
        <v>51</v>
      </c>
      <c r="B54" s="79" t="s">
        <v>209</v>
      </c>
      <c r="C54" s="76" t="s">
        <v>549</v>
      </c>
      <c r="D54" s="87" t="s">
        <v>326</v>
      </c>
      <c r="E54" s="15">
        <v>41883</v>
      </c>
      <c r="F54" s="17" t="s">
        <v>550</v>
      </c>
      <c r="G54" s="15"/>
      <c r="H54" s="18">
        <v>1</v>
      </c>
      <c r="I54" s="17" t="s">
        <v>82</v>
      </c>
      <c r="J54" s="21">
        <v>1</v>
      </c>
      <c r="K54" s="17" t="s">
        <v>82</v>
      </c>
      <c r="L54" s="17" t="s">
        <v>82</v>
      </c>
      <c r="M54" s="17" t="s">
        <v>82</v>
      </c>
      <c r="N54" s="17" t="s">
        <v>82</v>
      </c>
      <c r="O54" s="18">
        <v>1</v>
      </c>
      <c r="P54" s="18">
        <v>1</v>
      </c>
      <c r="Q54" s="18">
        <v>1</v>
      </c>
      <c r="R54" s="18">
        <v>1</v>
      </c>
      <c r="S54" s="18">
        <v>1</v>
      </c>
      <c r="T54" s="14" t="s">
        <v>210</v>
      </c>
      <c r="U54" s="40">
        <f>V54+W54+X54</f>
        <v>122.789</v>
      </c>
      <c r="V54" s="40">
        <v>122.789</v>
      </c>
      <c r="W54" s="40"/>
      <c r="X54" s="40"/>
      <c r="Y54" s="94" t="s">
        <v>551</v>
      </c>
      <c r="Z54" s="48">
        <v>121.79</v>
      </c>
      <c r="AA54" s="47">
        <v>0</v>
      </c>
      <c r="AB54" s="50" t="s">
        <v>51</v>
      </c>
      <c r="AC54" s="47">
        <v>0</v>
      </c>
      <c r="AD54" s="47">
        <v>0</v>
      </c>
      <c r="AE54" s="47">
        <v>0</v>
      </c>
      <c r="AF54" s="47">
        <v>0</v>
      </c>
      <c r="AG54" s="48">
        <v>121.79</v>
      </c>
      <c r="AH54" s="48">
        <v>0</v>
      </c>
      <c r="AI54" s="48">
        <v>121.79</v>
      </c>
      <c r="AJ54" s="48">
        <v>0</v>
      </c>
      <c r="AK54" s="48">
        <v>0</v>
      </c>
    </row>
    <row r="55" spans="1:37" s="2" customFormat="1" ht="36.75" customHeight="1" collapsed="1" x14ac:dyDescent="0.3">
      <c r="A55" s="75">
        <v>52</v>
      </c>
      <c r="B55" s="98" t="s">
        <v>86</v>
      </c>
      <c r="C55" s="76" t="s">
        <v>566</v>
      </c>
      <c r="D55" s="67" t="s">
        <v>314</v>
      </c>
      <c r="E55" s="15">
        <v>42061</v>
      </c>
      <c r="F55" s="17">
        <v>128</v>
      </c>
      <c r="G55" s="15"/>
      <c r="H55" s="18">
        <v>1</v>
      </c>
      <c r="I55" s="18">
        <v>1</v>
      </c>
      <c r="J55" s="21">
        <v>1</v>
      </c>
      <c r="K55" s="17" t="s">
        <v>82</v>
      </c>
      <c r="L55" s="18">
        <v>1</v>
      </c>
      <c r="M55" s="17" t="s">
        <v>82</v>
      </c>
      <c r="N55" s="17" t="s">
        <v>82</v>
      </c>
      <c r="O55" s="18">
        <v>1</v>
      </c>
      <c r="P55" s="18">
        <v>1</v>
      </c>
      <c r="Q55" s="18">
        <v>1</v>
      </c>
      <c r="R55" s="18">
        <v>1</v>
      </c>
      <c r="S55" s="18">
        <v>1</v>
      </c>
      <c r="T55" s="14" t="s">
        <v>567</v>
      </c>
      <c r="U55" s="40">
        <f>V55+W55+X55</f>
        <v>252.30500000000001</v>
      </c>
      <c r="V55" s="40">
        <v>166.74600000000001</v>
      </c>
      <c r="W55" s="40"/>
      <c r="X55" s="40">
        <v>85.558999999999997</v>
      </c>
      <c r="Y55" s="40" t="s">
        <v>565</v>
      </c>
      <c r="Z55" s="48">
        <v>180.35</v>
      </c>
      <c r="AA55" s="47">
        <v>0</v>
      </c>
      <c r="AB55" s="50">
        <v>212.25</v>
      </c>
      <c r="AC55" s="47">
        <v>0</v>
      </c>
      <c r="AD55" s="47">
        <v>0</v>
      </c>
      <c r="AE55" s="47">
        <v>0</v>
      </c>
      <c r="AF55" s="47">
        <v>0</v>
      </c>
      <c r="AG55" s="48">
        <v>180.18</v>
      </c>
      <c r="AH55" s="48">
        <v>180.35</v>
      </c>
      <c r="AI55" s="48">
        <v>180.18</v>
      </c>
      <c r="AJ55" s="48">
        <v>50</v>
      </c>
      <c r="AK55" s="48">
        <v>0</v>
      </c>
    </row>
    <row r="56" spans="1:37" s="39" customFormat="1" ht="39" customHeight="1" x14ac:dyDescent="0.3">
      <c r="A56" s="75">
        <v>53</v>
      </c>
      <c r="B56" s="98" t="s">
        <v>54</v>
      </c>
      <c r="C56" s="76" t="s">
        <v>53</v>
      </c>
      <c r="D56" s="67" t="s">
        <v>329</v>
      </c>
      <c r="E56" s="15">
        <v>41059</v>
      </c>
      <c r="F56" s="17">
        <v>44</v>
      </c>
      <c r="G56" s="15"/>
      <c r="H56" s="18">
        <v>1</v>
      </c>
      <c r="I56" s="18">
        <v>1</v>
      </c>
      <c r="J56" s="21">
        <v>1</v>
      </c>
      <c r="K56" s="17" t="s">
        <v>82</v>
      </c>
      <c r="L56" s="17" t="s">
        <v>82</v>
      </c>
      <c r="M56" s="17" t="s">
        <v>82</v>
      </c>
      <c r="N56" s="17" t="s">
        <v>82</v>
      </c>
      <c r="O56" s="18">
        <v>1</v>
      </c>
      <c r="P56" s="18">
        <v>1</v>
      </c>
      <c r="Q56" s="18">
        <v>1</v>
      </c>
      <c r="R56" s="18">
        <v>1</v>
      </c>
      <c r="S56" s="18">
        <v>1</v>
      </c>
      <c r="T56" s="14" t="s">
        <v>183</v>
      </c>
      <c r="U56" s="40">
        <f>V56+W56+X56</f>
        <v>193.7987</v>
      </c>
      <c r="V56" s="40">
        <v>98.171700000000001</v>
      </c>
      <c r="W56" s="40">
        <v>93.111000000000004</v>
      </c>
      <c r="X56" s="40">
        <v>2.516</v>
      </c>
      <c r="Y56" s="40" t="s">
        <v>412</v>
      </c>
      <c r="Z56" s="48">
        <v>113.8</v>
      </c>
      <c r="AA56" s="48">
        <v>113.8</v>
      </c>
      <c r="AB56" s="50">
        <v>94.8</v>
      </c>
      <c r="AC56" s="47">
        <v>0</v>
      </c>
      <c r="AD56" s="47">
        <v>0</v>
      </c>
      <c r="AE56" s="47">
        <v>0</v>
      </c>
      <c r="AF56" s="47">
        <v>0</v>
      </c>
      <c r="AG56" s="48">
        <v>99.8</v>
      </c>
      <c r="AH56" s="48">
        <v>99.8</v>
      </c>
      <c r="AI56" s="48">
        <v>99.8</v>
      </c>
      <c r="AJ56" s="48">
        <v>80</v>
      </c>
      <c r="AK56" s="48">
        <v>0</v>
      </c>
    </row>
    <row r="57" spans="1:37" s="2" customFormat="1" ht="29.25" customHeight="1" x14ac:dyDescent="0.3">
      <c r="A57" s="75">
        <v>54</v>
      </c>
      <c r="B57" s="98" t="s">
        <v>2</v>
      </c>
      <c r="C57" s="76" t="s">
        <v>53</v>
      </c>
      <c r="D57" s="67" t="s">
        <v>487</v>
      </c>
      <c r="E57" s="15"/>
      <c r="F57" s="17"/>
      <c r="G57" s="15"/>
      <c r="H57" s="17"/>
      <c r="I57" s="17"/>
      <c r="J57" s="21"/>
      <c r="K57" s="17"/>
      <c r="L57" s="17"/>
      <c r="M57" s="17"/>
      <c r="N57" s="17"/>
      <c r="O57" s="17"/>
      <c r="P57" s="17"/>
      <c r="Q57" s="17"/>
      <c r="R57" s="17"/>
      <c r="S57" s="17"/>
      <c r="T57" s="14"/>
      <c r="U57" s="40">
        <v>49.4</v>
      </c>
      <c r="V57" s="40"/>
      <c r="W57" s="40"/>
      <c r="X57" s="40"/>
      <c r="Y57" s="40">
        <v>243.2</v>
      </c>
      <c r="Z57" s="47"/>
      <c r="AA57" s="47"/>
      <c r="AB57" s="50"/>
      <c r="AC57" s="47"/>
      <c r="AD57" s="47"/>
      <c r="AE57" s="47"/>
      <c r="AF57" s="47"/>
      <c r="AG57" s="47">
        <v>45</v>
      </c>
      <c r="AH57" s="47"/>
      <c r="AI57" s="47"/>
      <c r="AJ57" s="47"/>
      <c r="AK57" s="47"/>
    </row>
    <row r="58" spans="1:37" s="2" customFormat="1" ht="42" customHeight="1" x14ac:dyDescent="0.3">
      <c r="A58" s="75">
        <v>55</v>
      </c>
      <c r="B58" s="98" t="s">
        <v>10</v>
      </c>
      <c r="C58" s="76" t="s">
        <v>9</v>
      </c>
      <c r="D58" s="67" t="s">
        <v>330</v>
      </c>
      <c r="E58" s="15">
        <v>41486</v>
      </c>
      <c r="F58" s="17">
        <v>68</v>
      </c>
      <c r="G58" s="15"/>
      <c r="H58" s="18">
        <v>1</v>
      </c>
      <c r="I58" s="17" t="s">
        <v>82</v>
      </c>
      <c r="J58" s="18">
        <v>1</v>
      </c>
      <c r="K58" s="17" t="s">
        <v>82</v>
      </c>
      <c r="L58" s="18">
        <v>1</v>
      </c>
      <c r="M58" s="17" t="s">
        <v>82</v>
      </c>
      <c r="N58" s="17" t="s">
        <v>82</v>
      </c>
      <c r="O58" s="18">
        <v>1</v>
      </c>
      <c r="P58" s="18">
        <v>1</v>
      </c>
      <c r="Q58" s="18">
        <v>1</v>
      </c>
      <c r="R58" s="18">
        <v>1</v>
      </c>
      <c r="S58" s="18">
        <v>1</v>
      </c>
      <c r="T58" s="14" t="s">
        <v>184</v>
      </c>
      <c r="U58" s="40">
        <f>V58+W58+X58</f>
        <v>164.40299999999999</v>
      </c>
      <c r="V58" s="40">
        <v>109.08499999999999</v>
      </c>
      <c r="W58" s="40">
        <v>0</v>
      </c>
      <c r="X58" s="40">
        <v>55.317999999999998</v>
      </c>
      <c r="Y58" s="40" t="s">
        <v>417</v>
      </c>
      <c r="Z58" s="48"/>
      <c r="AA58" s="47"/>
      <c r="AB58" s="48"/>
      <c r="AC58" s="47"/>
      <c r="AD58" s="48"/>
      <c r="AE58" s="47"/>
      <c r="AF58" s="47"/>
      <c r="AG58" s="48">
        <v>108</v>
      </c>
      <c r="AH58" s="48"/>
      <c r="AI58" s="48"/>
      <c r="AJ58" s="48"/>
      <c r="AK58" s="48"/>
    </row>
    <row r="59" spans="1:37" s="2" customFormat="1" ht="22.5" customHeight="1" collapsed="1" x14ac:dyDescent="0.3">
      <c r="A59" s="75">
        <v>56</v>
      </c>
      <c r="B59" s="98" t="s">
        <v>2</v>
      </c>
      <c r="C59" s="76" t="s">
        <v>9</v>
      </c>
      <c r="D59" s="67" t="s">
        <v>494</v>
      </c>
      <c r="E59" s="15"/>
      <c r="F59" s="17"/>
      <c r="G59" s="15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4"/>
      <c r="U59" s="40">
        <v>69.3</v>
      </c>
      <c r="V59" s="40"/>
      <c r="W59" s="40"/>
      <c r="X59" s="40"/>
      <c r="Y59" s="40" t="s">
        <v>529</v>
      </c>
      <c r="Z59" s="47"/>
      <c r="AA59" s="47"/>
      <c r="AB59" s="47"/>
      <c r="AC59" s="47"/>
      <c r="AD59" s="47"/>
      <c r="AE59" s="47"/>
      <c r="AF59" s="47"/>
      <c r="AG59" s="47">
        <v>40</v>
      </c>
      <c r="AH59" s="47"/>
      <c r="AI59" s="47"/>
      <c r="AJ59" s="47"/>
      <c r="AK59" s="47"/>
    </row>
    <row r="60" spans="1:37" s="39" customFormat="1" ht="57" customHeight="1" x14ac:dyDescent="0.3">
      <c r="A60" s="75">
        <v>57</v>
      </c>
      <c r="B60" s="98" t="s">
        <v>11</v>
      </c>
      <c r="C60" s="76" t="s">
        <v>585</v>
      </c>
      <c r="D60" s="67" t="s">
        <v>331</v>
      </c>
      <c r="E60" s="15" t="s">
        <v>456</v>
      </c>
      <c r="F60" s="17" t="s">
        <v>457</v>
      </c>
      <c r="G60" s="22"/>
      <c r="H60" s="18">
        <v>1</v>
      </c>
      <c r="I60" s="18">
        <v>1</v>
      </c>
      <c r="J60" s="18">
        <v>1</v>
      </c>
      <c r="K60" s="18">
        <v>1</v>
      </c>
      <c r="L60" s="18">
        <v>1</v>
      </c>
      <c r="M60" s="17" t="s">
        <v>82</v>
      </c>
      <c r="N60" s="17" t="s">
        <v>82</v>
      </c>
      <c r="O60" s="18">
        <v>1</v>
      </c>
      <c r="P60" s="18">
        <v>1</v>
      </c>
      <c r="Q60" s="18">
        <v>1</v>
      </c>
      <c r="R60" s="18">
        <v>1</v>
      </c>
      <c r="S60" s="18">
        <v>1</v>
      </c>
      <c r="T60" s="14" t="s">
        <v>181</v>
      </c>
      <c r="U60" s="40">
        <f>V60+W60+X60</f>
        <v>221.63900000000001</v>
      </c>
      <c r="V60" s="40">
        <v>171.68100000000001</v>
      </c>
      <c r="W60" s="40">
        <v>49.957999999999998</v>
      </c>
      <c r="X60" s="40"/>
      <c r="Y60" s="40" t="s">
        <v>455</v>
      </c>
      <c r="Z60" s="48"/>
      <c r="AA60" s="48"/>
      <c r="AB60" s="48"/>
      <c r="AC60" s="48"/>
      <c r="AD60" s="48"/>
      <c r="AE60" s="47"/>
      <c r="AF60" s="47"/>
      <c r="AG60" s="48">
        <v>135</v>
      </c>
      <c r="AH60" s="48"/>
      <c r="AI60" s="48"/>
      <c r="AJ60" s="48"/>
      <c r="AK60" s="48"/>
    </row>
    <row r="61" spans="1:37" s="2" customFormat="1" ht="39.75" customHeight="1" x14ac:dyDescent="0.3">
      <c r="A61" s="75">
        <v>58</v>
      </c>
      <c r="B61" s="97" t="s">
        <v>75</v>
      </c>
      <c r="C61" s="76" t="s">
        <v>55</v>
      </c>
      <c r="D61" s="67" t="s">
        <v>332</v>
      </c>
      <c r="E61" s="15">
        <v>40738</v>
      </c>
      <c r="F61" s="17">
        <v>17</v>
      </c>
      <c r="G61" s="15" t="s">
        <v>81</v>
      </c>
      <c r="H61" s="18">
        <v>1</v>
      </c>
      <c r="I61" s="18">
        <v>1</v>
      </c>
      <c r="J61" s="21" t="s">
        <v>82</v>
      </c>
      <c r="K61" s="17" t="s">
        <v>82</v>
      </c>
      <c r="L61" s="17" t="s">
        <v>82</v>
      </c>
      <c r="M61" s="17" t="s">
        <v>82</v>
      </c>
      <c r="N61" s="17" t="s">
        <v>82</v>
      </c>
      <c r="O61" s="18">
        <v>1</v>
      </c>
      <c r="P61" s="18">
        <v>1</v>
      </c>
      <c r="Q61" s="18">
        <v>1</v>
      </c>
      <c r="R61" s="18">
        <v>1</v>
      </c>
      <c r="S61" s="18">
        <v>1</v>
      </c>
      <c r="T61" s="14" t="s">
        <v>214</v>
      </c>
      <c r="U61" s="40">
        <f>V61+W61+X61</f>
        <v>40.004999999999995</v>
      </c>
      <c r="V61" s="40">
        <v>35.414999999999999</v>
      </c>
      <c r="W61" s="40">
        <v>4.59</v>
      </c>
      <c r="X61" s="40"/>
      <c r="Y61" s="40" t="s">
        <v>418</v>
      </c>
      <c r="Z61" s="48"/>
      <c r="AA61" s="48"/>
      <c r="AB61" s="50"/>
      <c r="AC61" s="47"/>
      <c r="AD61" s="47"/>
      <c r="AE61" s="47"/>
      <c r="AF61" s="47"/>
      <c r="AG61" s="48">
        <v>40.005000000000003</v>
      </c>
      <c r="AH61" s="48"/>
      <c r="AI61" s="48"/>
      <c r="AJ61" s="48"/>
      <c r="AK61" s="48"/>
    </row>
    <row r="62" spans="1:37" s="2" customFormat="1" ht="36" customHeight="1" x14ac:dyDescent="0.3">
      <c r="A62" s="75">
        <v>59</v>
      </c>
      <c r="B62" s="97" t="s">
        <v>56</v>
      </c>
      <c r="C62" s="76" t="s">
        <v>55</v>
      </c>
      <c r="D62" s="67" t="s">
        <v>333</v>
      </c>
      <c r="E62" s="15">
        <v>41893</v>
      </c>
      <c r="F62" s="17">
        <v>115</v>
      </c>
      <c r="G62" s="15"/>
      <c r="H62" s="18">
        <v>1</v>
      </c>
      <c r="I62" s="18">
        <v>1</v>
      </c>
      <c r="J62" s="21">
        <v>1</v>
      </c>
      <c r="K62" s="18">
        <v>1</v>
      </c>
      <c r="L62" s="17" t="s">
        <v>82</v>
      </c>
      <c r="M62" s="17" t="s">
        <v>82</v>
      </c>
      <c r="N62" s="17" t="s">
        <v>82</v>
      </c>
      <c r="O62" s="18">
        <v>1</v>
      </c>
      <c r="P62" s="18">
        <v>1</v>
      </c>
      <c r="Q62" s="18">
        <v>1</v>
      </c>
      <c r="R62" s="18">
        <v>1</v>
      </c>
      <c r="S62" s="17" t="s">
        <v>82</v>
      </c>
      <c r="T62" s="14" t="s">
        <v>192</v>
      </c>
      <c r="U62" s="40">
        <f>V62+W62+X62</f>
        <v>163.58099999999999</v>
      </c>
      <c r="V62" s="40">
        <v>163.58099999999999</v>
      </c>
      <c r="W62" s="40"/>
      <c r="X62" s="40"/>
      <c r="Y62" s="40"/>
      <c r="Z62" s="48"/>
      <c r="AA62" s="48"/>
      <c r="AB62" s="50"/>
      <c r="AC62" s="48"/>
      <c r="AD62" s="47"/>
      <c r="AE62" s="47"/>
      <c r="AF62" s="47"/>
      <c r="AG62" s="48">
        <v>150</v>
      </c>
      <c r="AH62" s="48"/>
      <c r="AI62" s="48"/>
      <c r="AJ62" s="48"/>
      <c r="AK62" s="47"/>
    </row>
    <row r="63" spans="1:37" s="2" customFormat="1" ht="29.25" customHeight="1" x14ac:dyDescent="0.3">
      <c r="A63" s="75">
        <v>60</v>
      </c>
      <c r="B63" s="98" t="s">
        <v>2</v>
      </c>
      <c r="C63" s="76" t="s">
        <v>55</v>
      </c>
      <c r="D63" s="67" t="s">
        <v>495</v>
      </c>
      <c r="E63" s="15"/>
      <c r="F63" s="17"/>
      <c r="G63" s="15"/>
      <c r="H63" s="17"/>
      <c r="I63" s="17"/>
      <c r="J63" s="21"/>
      <c r="K63" s="17"/>
      <c r="L63" s="17"/>
      <c r="M63" s="17"/>
      <c r="N63" s="17"/>
      <c r="O63" s="17"/>
      <c r="P63" s="17"/>
      <c r="Q63" s="17"/>
      <c r="R63" s="17"/>
      <c r="S63" s="17"/>
      <c r="T63" s="14"/>
      <c r="U63" s="40">
        <v>67.599999999999994</v>
      </c>
      <c r="V63" s="40"/>
      <c r="W63" s="40"/>
      <c r="X63" s="40"/>
      <c r="Y63" s="40">
        <v>350.7</v>
      </c>
      <c r="Z63" s="47"/>
      <c r="AA63" s="47"/>
      <c r="AB63" s="50"/>
      <c r="AC63" s="47"/>
      <c r="AD63" s="47"/>
      <c r="AE63" s="47"/>
      <c r="AF63" s="47"/>
      <c r="AG63" s="47">
        <v>82.1</v>
      </c>
      <c r="AH63" s="47"/>
      <c r="AI63" s="47"/>
      <c r="AJ63" s="47"/>
      <c r="AK63" s="47"/>
    </row>
    <row r="64" spans="1:37" s="2" customFormat="1" ht="38.25" customHeight="1" x14ac:dyDescent="0.3">
      <c r="A64" s="75">
        <v>61</v>
      </c>
      <c r="B64" s="98" t="s">
        <v>57</v>
      </c>
      <c r="C64" s="76" t="s">
        <v>55</v>
      </c>
      <c r="D64" s="67" t="s">
        <v>335</v>
      </c>
      <c r="E64" s="15">
        <v>41355</v>
      </c>
      <c r="F64" s="17">
        <v>58</v>
      </c>
      <c r="G64" s="15"/>
      <c r="H64" s="18"/>
      <c r="I64" s="18"/>
      <c r="J64" s="21"/>
      <c r="K64" s="18"/>
      <c r="L64" s="17" t="s">
        <v>82</v>
      </c>
      <c r="M64" s="17" t="s">
        <v>82</v>
      </c>
      <c r="N64" s="17" t="s">
        <v>82</v>
      </c>
      <c r="O64" s="18">
        <v>1</v>
      </c>
      <c r="P64" s="18"/>
      <c r="Q64" s="18"/>
      <c r="R64" s="18"/>
      <c r="S64" s="18"/>
      <c r="T64" s="14" t="s">
        <v>213</v>
      </c>
      <c r="U64" s="40">
        <f>V64+W64+X64</f>
        <v>63.427000000000007</v>
      </c>
      <c r="V64" s="40">
        <v>48.947000000000003</v>
      </c>
      <c r="W64" s="40">
        <v>0</v>
      </c>
      <c r="X64" s="40">
        <v>14.48</v>
      </c>
      <c r="Y64" s="40"/>
      <c r="Z64" s="48">
        <v>54.7</v>
      </c>
      <c r="AA64" s="48">
        <v>0</v>
      </c>
      <c r="AB64" s="50">
        <v>28</v>
      </c>
      <c r="AC64" s="48">
        <v>0</v>
      </c>
      <c r="AD64" s="47">
        <v>0</v>
      </c>
      <c r="AE64" s="47">
        <v>0</v>
      </c>
      <c r="AF64" s="47">
        <v>0</v>
      </c>
      <c r="AG64" s="48">
        <v>63.427000000000007</v>
      </c>
      <c r="AH64" s="48">
        <v>20</v>
      </c>
      <c r="AI64" s="48">
        <v>63.43</v>
      </c>
      <c r="AJ64" s="48">
        <v>32.89</v>
      </c>
      <c r="AK64" s="48">
        <v>0</v>
      </c>
    </row>
    <row r="65" spans="1:37" s="2" customFormat="1" ht="38.25" customHeight="1" x14ac:dyDescent="0.3">
      <c r="A65" s="75">
        <v>62</v>
      </c>
      <c r="B65" s="98" t="s">
        <v>86</v>
      </c>
      <c r="C65" s="76" t="s">
        <v>586</v>
      </c>
      <c r="D65" s="67"/>
      <c r="E65" s="15"/>
      <c r="F65" s="17"/>
      <c r="G65" s="15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4"/>
      <c r="U65" s="40">
        <v>8.57</v>
      </c>
      <c r="V65" s="40"/>
      <c r="W65" s="40"/>
      <c r="X65" s="40"/>
      <c r="Y65" s="40" t="s">
        <v>442</v>
      </c>
      <c r="Z65" s="47"/>
      <c r="AA65" s="47"/>
      <c r="AB65" s="47"/>
      <c r="AC65" s="47"/>
      <c r="AD65" s="47"/>
      <c r="AE65" s="47"/>
      <c r="AF65" s="47"/>
      <c r="AG65" s="47" t="s">
        <v>443</v>
      </c>
      <c r="AH65" s="47"/>
      <c r="AI65" s="47"/>
      <c r="AJ65" s="47"/>
      <c r="AK65" s="47"/>
    </row>
    <row r="66" spans="1:37" s="2" customFormat="1" ht="39" customHeight="1" x14ac:dyDescent="0.3">
      <c r="A66" s="75">
        <v>63</v>
      </c>
      <c r="B66" s="98" t="s">
        <v>86</v>
      </c>
      <c r="C66" s="76" t="s">
        <v>557</v>
      </c>
      <c r="D66" s="67" t="s">
        <v>314</v>
      </c>
      <c r="E66" s="15">
        <v>42026</v>
      </c>
      <c r="F66" s="17">
        <v>123</v>
      </c>
      <c r="G66" s="15"/>
      <c r="H66" s="18">
        <v>1</v>
      </c>
      <c r="I66" s="18">
        <v>1</v>
      </c>
      <c r="J66" s="21">
        <v>1</v>
      </c>
      <c r="K66" s="18">
        <v>1</v>
      </c>
      <c r="L66" s="18">
        <v>1</v>
      </c>
      <c r="M66" s="17" t="s">
        <v>82</v>
      </c>
      <c r="N66" s="17" t="s">
        <v>82</v>
      </c>
      <c r="O66" s="18">
        <v>1</v>
      </c>
      <c r="P66" s="18">
        <v>1</v>
      </c>
      <c r="Q66" s="18">
        <v>1</v>
      </c>
      <c r="R66" s="18">
        <v>1</v>
      </c>
      <c r="S66" s="18">
        <v>1</v>
      </c>
      <c r="T66" s="14" t="s">
        <v>559</v>
      </c>
      <c r="U66" s="40">
        <f>V66+W66+X66</f>
        <v>39.588000000000001</v>
      </c>
      <c r="V66" s="40">
        <v>39.588000000000001</v>
      </c>
      <c r="W66" s="40"/>
      <c r="X66" s="40"/>
      <c r="Y66" s="40" t="s">
        <v>558</v>
      </c>
      <c r="Z66" s="48">
        <v>38.299999999999997</v>
      </c>
      <c r="AA66" s="48">
        <v>38.299999999999997</v>
      </c>
      <c r="AB66" s="50">
        <v>38.299999999999997</v>
      </c>
      <c r="AC66" s="48">
        <v>38.299999999999997</v>
      </c>
      <c r="AD66" s="47">
        <v>0</v>
      </c>
      <c r="AE66" s="48">
        <v>0</v>
      </c>
      <c r="AF66" s="47">
        <v>0</v>
      </c>
      <c r="AG66" s="48">
        <v>38.299999999999997</v>
      </c>
      <c r="AH66" s="48">
        <v>38.299999999999997</v>
      </c>
      <c r="AI66" s="48">
        <v>38.299999999999997</v>
      </c>
      <c r="AJ66" s="48">
        <v>0</v>
      </c>
      <c r="AK66" s="48">
        <v>0</v>
      </c>
    </row>
    <row r="67" spans="1:37" s="2" customFormat="1" ht="39.75" customHeight="1" x14ac:dyDescent="0.3">
      <c r="A67" s="75">
        <v>64</v>
      </c>
      <c r="B67" s="98" t="s">
        <v>60</v>
      </c>
      <c r="C67" s="76" t="s">
        <v>58</v>
      </c>
      <c r="D67" s="67" t="s">
        <v>338</v>
      </c>
      <c r="E67" s="15">
        <v>41547</v>
      </c>
      <c r="F67" s="17">
        <v>71</v>
      </c>
      <c r="G67" s="15"/>
      <c r="H67" s="18">
        <v>1</v>
      </c>
      <c r="I67" s="17" t="s">
        <v>82</v>
      </c>
      <c r="J67" s="17" t="s">
        <v>82</v>
      </c>
      <c r="K67" s="17" t="s">
        <v>82</v>
      </c>
      <c r="L67" s="17" t="s">
        <v>82</v>
      </c>
      <c r="M67" s="17" t="s">
        <v>82</v>
      </c>
      <c r="N67" s="17" t="s">
        <v>82</v>
      </c>
      <c r="O67" s="17" t="s">
        <v>82</v>
      </c>
      <c r="P67" s="17" t="s">
        <v>82</v>
      </c>
      <c r="Q67" s="18">
        <v>1</v>
      </c>
      <c r="R67" s="17" t="s">
        <v>82</v>
      </c>
      <c r="S67" s="17" t="s">
        <v>82</v>
      </c>
      <c r="T67" s="14" t="s">
        <v>217</v>
      </c>
      <c r="U67" s="40">
        <f>V67+W67+X67</f>
        <v>157.33080000000001</v>
      </c>
      <c r="V67" s="40">
        <v>157.33080000000001</v>
      </c>
      <c r="W67" s="40"/>
      <c r="X67" s="40"/>
      <c r="Y67" s="40"/>
      <c r="Z67" s="48">
        <v>157.30000000000001</v>
      </c>
      <c r="AA67" s="47">
        <v>0</v>
      </c>
      <c r="AB67" s="47">
        <v>0</v>
      </c>
      <c r="AC67" s="47">
        <v>0</v>
      </c>
      <c r="AD67" s="47">
        <v>0</v>
      </c>
      <c r="AE67" s="47">
        <v>157.30000000000001</v>
      </c>
      <c r="AF67" s="47">
        <v>0</v>
      </c>
      <c r="AG67" s="47">
        <v>157.30000000000001</v>
      </c>
      <c r="AH67" s="47">
        <v>0</v>
      </c>
      <c r="AI67" s="48">
        <v>157.30000000000001</v>
      </c>
      <c r="AJ67" s="47">
        <v>157.30000000000001</v>
      </c>
      <c r="AK67" s="47">
        <v>0</v>
      </c>
    </row>
    <row r="68" spans="1:37" s="39" customFormat="1" ht="40.5" customHeight="1" x14ac:dyDescent="0.3">
      <c r="A68" s="75">
        <v>65</v>
      </c>
      <c r="B68" s="98" t="s">
        <v>59</v>
      </c>
      <c r="C68" s="76" t="s">
        <v>58</v>
      </c>
      <c r="D68" s="67"/>
      <c r="E68" s="15"/>
      <c r="F68" s="17"/>
      <c r="G68" s="15">
        <v>42228</v>
      </c>
      <c r="H68" s="18">
        <v>1</v>
      </c>
      <c r="I68" s="17" t="s">
        <v>82</v>
      </c>
      <c r="J68" s="17" t="s">
        <v>82</v>
      </c>
      <c r="K68" s="17" t="s">
        <v>82</v>
      </c>
      <c r="L68" s="17" t="s">
        <v>82</v>
      </c>
      <c r="M68" s="17" t="s">
        <v>82</v>
      </c>
      <c r="N68" s="17" t="s">
        <v>82</v>
      </c>
      <c r="O68" s="18">
        <v>1</v>
      </c>
      <c r="P68" s="18">
        <v>1</v>
      </c>
      <c r="Q68" s="18">
        <v>1</v>
      </c>
      <c r="R68" s="18">
        <v>1</v>
      </c>
      <c r="S68" s="18">
        <v>1</v>
      </c>
      <c r="T68" s="14" t="s">
        <v>219</v>
      </c>
      <c r="U68" s="40">
        <f>V68+W68+X68</f>
        <v>1215.242</v>
      </c>
      <c r="V68" s="40">
        <v>1215.242</v>
      </c>
      <c r="W68" s="40"/>
      <c r="X68" s="40"/>
      <c r="Y68" s="40"/>
      <c r="Z68" s="48">
        <v>1143</v>
      </c>
      <c r="AA68" s="47">
        <v>0</v>
      </c>
      <c r="AB68" s="47">
        <v>1143</v>
      </c>
      <c r="AC68" s="47">
        <v>0</v>
      </c>
      <c r="AD68" s="47">
        <v>0</v>
      </c>
      <c r="AE68" s="47">
        <v>1143</v>
      </c>
      <c r="AF68" s="47">
        <v>0</v>
      </c>
      <c r="AG68" s="48">
        <v>1143</v>
      </c>
      <c r="AH68" s="48">
        <v>0</v>
      </c>
      <c r="AI68" s="48">
        <v>1143</v>
      </c>
      <c r="AJ68" s="48">
        <v>1143</v>
      </c>
      <c r="AK68" s="48">
        <v>0</v>
      </c>
    </row>
    <row r="69" spans="1:37" s="2" customFormat="1" ht="27" customHeight="1" x14ac:dyDescent="0.3">
      <c r="A69" s="75">
        <v>66</v>
      </c>
      <c r="B69" s="98" t="s">
        <v>13</v>
      </c>
      <c r="C69" s="76" t="s">
        <v>58</v>
      </c>
      <c r="D69" s="67" t="s">
        <v>496</v>
      </c>
      <c r="E69" s="15"/>
      <c r="F69" s="17"/>
      <c r="G69" s="15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4"/>
      <c r="U69" s="40">
        <v>6363.6</v>
      </c>
      <c r="V69" s="40"/>
      <c r="W69" s="40"/>
      <c r="X69" s="40"/>
      <c r="Y69" s="40" t="s">
        <v>522</v>
      </c>
      <c r="Z69" s="47">
        <v>5616.4</v>
      </c>
      <c r="AA69" s="47">
        <v>0</v>
      </c>
      <c r="AB69" s="47">
        <v>0</v>
      </c>
      <c r="AC69" s="47">
        <v>0</v>
      </c>
      <c r="AD69" s="47">
        <v>0</v>
      </c>
      <c r="AE69" s="47">
        <v>5616.4</v>
      </c>
      <c r="AF69" s="47">
        <v>0</v>
      </c>
      <c r="AG69" s="47">
        <v>5616.4</v>
      </c>
      <c r="AH69" s="47">
        <v>0</v>
      </c>
      <c r="AI69" s="47">
        <v>5616.4</v>
      </c>
      <c r="AJ69" s="47">
        <v>5616.4</v>
      </c>
      <c r="AK69" s="47">
        <v>0</v>
      </c>
    </row>
    <row r="70" spans="1:37" s="3" customFormat="1" ht="39" customHeight="1" x14ac:dyDescent="0.3">
      <c r="A70" s="75">
        <v>67</v>
      </c>
      <c r="B70" s="98" t="s">
        <v>92</v>
      </c>
      <c r="C70" s="76" t="s">
        <v>58</v>
      </c>
      <c r="D70" s="67" t="s">
        <v>323</v>
      </c>
      <c r="E70" s="15" t="s">
        <v>561</v>
      </c>
      <c r="F70" s="17" t="s">
        <v>562</v>
      </c>
      <c r="G70" s="22"/>
      <c r="H70" s="18">
        <v>1</v>
      </c>
      <c r="I70" s="17" t="s">
        <v>82</v>
      </c>
      <c r="J70" s="17" t="s">
        <v>82</v>
      </c>
      <c r="K70" s="18">
        <v>1</v>
      </c>
      <c r="L70" s="17" t="s">
        <v>82</v>
      </c>
      <c r="M70" s="80">
        <v>1</v>
      </c>
      <c r="N70" s="17" t="s">
        <v>82</v>
      </c>
      <c r="O70" s="18">
        <v>1</v>
      </c>
      <c r="P70" s="18">
        <v>1</v>
      </c>
      <c r="Q70" s="18">
        <v>1</v>
      </c>
      <c r="R70" s="18">
        <v>1</v>
      </c>
      <c r="S70" s="18">
        <v>1</v>
      </c>
      <c r="T70" s="14" t="s">
        <v>218</v>
      </c>
      <c r="U70" s="40">
        <f>V70+W70+X70</f>
        <v>2033.8119999999999</v>
      </c>
      <c r="V70" s="40">
        <v>2033.8119999999999</v>
      </c>
      <c r="W70" s="40"/>
      <c r="X70" s="40"/>
      <c r="Y70" s="40" t="s">
        <v>563</v>
      </c>
      <c r="Z70" s="48">
        <v>2033.8119999999999</v>
      </c>
      <c r="AA70" s="47">
        <v>0</v>
      </c>
      <c r="AB70" s="47">
        <v>0</v>
      </c>
      <c r="AC70" s="48">
        <v>0</v>
      </c>
      <c r="AD70" s="47">
        <v>0</v>
      </c>
      <c r="AE70" s="64">
        <v>2033.8119999999999</v>
      </c>
      <c r="AF70" s="47">
        <v>0</v>
      </c>
      <c r="AG70" s="48">
        <v>2033.8119999999999</v>
      </c>
      <c r="AH70" s="48">
        <v>0</v>
      </c>
      <c r="AI70" s="48">
        <v>2033.8119999999999</v>
      </c>
      <c r="AJ70" s="48">
        <v>2033.8119999999999</v>
      </c>
      <c r="AK70" s="48">
        <v>0</v>
      </c>
    </row>
    <row r="71" spans="1:37" s="2" customFormat="1" ht="39.75" customHeight="1" x14ac:dyDescent="0.3">
      <c r="A71" s="75">
        <v>68</v>
      </c>
      <c r="B71" s="98" t="s">
        <v>94</v>
      </c>
      <c r="C71" s="76" t="s">
        <v>58</v>
      </c>
      <c r="D71" s="67" t="s">
        <v>336</v>
      </c>
      <c r="E71" s="15">
        <v>41773</v>
      </c>
      <c r="F71" s="17">
        <v>97</v>
      </c>
      <c r="G71" s="15"/>
      <c r="H71" s="18">
        <v>1</v>
      </c>
      <c r="I71" s="17" t="s">
        <v>82</v>
      </c>
      <c r="J71" s="17" t="s">
        <v>82</v>
      </c>
      <c r="K71" s="17" t="s">
        <v>82</v>
      </c>
      <c r="L71" s="17" t="s">
        <v>82</v>
      </c>
      <c r="M71" s="18">
        <v>1</v>
      </c>
      <c r="N71" s="17" t="s">
        <v>82</v>
      </c>
      <c r="O71" s="18">
        <v>1</v>
      </c>
      <c r="P71" s="18">
        <v>1</v>
      </c>
      <c r="Q71" s="18">
        <v>1</v>
      </c>
      <c r="R71" s="18">
        <v>1</v>
      </c>
      <c r="S71" s="18">
        <v>1</v>
      </c>
      <c r="T71" s="14" t="s">
        <v>182</v>
      </c>
      <c r="U71" s="40">
        <f>V71+W71+X71</f>
        <v>207.53100000000001</v>
      </c>
      <c r="V71" s="40">
        <v>207.53100000000001</v>
      </c>
      <c r="W71" s="40"/>
      <c r="X71" s="40"/>
      <c r="Y71" s="40"/>
      <c r="Z71" s="48">
        <v>207.53100000000001</v>
      </c>
      <c r="AA71" s="47">
        <v>0</v>
      </c>
      <c r="AB71" s="47">
        <v>0</v>
      </c>
      <c r="AC71" s="47">
        <v>70</v>
      </c>
      <c r="AD71" s="47">
        <v>0</v>
      </c>
      <c r="AE71" s="48">
        <v>105</v>
      </c>
      <c r="AF71" s="47">
        <v>0</v>
      </c>
      <c r="AG71" s="48">
        <v>207.53100000000001</v>
      </c>
      <c r="AH71" s="48">
        <v>0</v>
      </c>
      <c r="AI71" s="48">
        <v>207.53100000000001</v>
      </c>
      <c r="AJ71" s="48">
        <v>0</v>
      </c>
      <c r="AK71" s="48" t="s">
        <v>546</v>
      </c>
    </row>
    <row r="72" spans="1:37" s="4" customFormat="1" ht="39" customHeight="1" collapsed="1" x14ac:dyDescent="0.3">
      <c r="A72" s="75">
        <v>69</v>
      </c>
      <c r="B72" s="98" t="s">
        <v>215</v>
      </c>
      <c r="C72" s="76" t="s">
        <v>58</v>
      </c>
      <c r="D72" s="67" t="s">
        <v>337</v>
      </c>
      <c r="E72" s="15">
        <v>41515</v>
      </c>
      <c r="F72" s="17">
        <v>70</v>
      </c>
      <c r="G72" s="15"/>
      <c r="H72" s="18">
        <v>1</v>
      </c>
      <c r="I72" s="17" t="s">
        <v>82</v>
      </c>
      <c r="J72" s="17" t="s">
        <v>82</v>
      </c>
      <c r="K72" s="18">
        <v>1</v>
      </c>
      <c r="L72" s="17" t="s">
        <v>82</v>
      </c>
      <c r="M72" s="18">
        <v>1</v>
      </c>
      <c r="N72" s="17" t="s">
        <v>82</v>
      </c>
      <c r="O72" s="18">
        <v>1</v>
      </c>
      <c r="P72" s="18"/>
      <c r="Q72" s="18">
        <v>1</v>
      </c>
      <c r="R72" s="18"/>
      <c r="S72" s="18">
        <v>1</v>
      </c>
      <c r="T72" s="14" t="s">
        <v>216</v>
      </c>
      <c r="U72" s="40">
        <f>V72+W72+X72</f>
        <v>15.006</v>
      </c>
      <c r="V72" s="40">
        <v>15.006</v>
      </c>
      <c r="W72" s="40"/>
      <c r="X72" s="40"/>
      <c r="Y72" s="40"/>
      <c r="Z72" s="48">
        <v>15.006</v>
      </c>
      <c r="AA72" s="47">
        <v>0</v>
      </c>
      <c r="AB72" s="47">
        <v>0</v>
      </c>
      <c r="AC72" s="48">
        <v>0</v>
      </c>
      <c r="AD72" s="47">
        <v>0</v>
      </c>
      <c r="AE72" s="48">
        <v>15.006</v>
      </c>
      <c r="AF72" s="47">
        <v>0</v>
      </c>
      <c r="AG72" s="48">
        <v>15.006</v>
      </c>
      <c r="AH72" s="48">
        <v>0</v>
      </c>
      <c r="AI72" s="48">
        <v>15.006</v>
      </c>
      <c r="AJ72" s="48">
        <v>15.006</v>
      </c>
      <c r="AK72" s="48">
        <v>0</v>
      </c>
    </row>
    <row r="73" spans="1:37" s="2" customFormat="1" ht="42" customHeight="1" x14ac:dyDescent="0.3">
      <c r="A73" s="75">
        <v>70</v>
      </c>
      <c r="B73" s="97" t="s">
        <v>140</v>
      </c>
      <c r="C73" s="76" t="s">
        <v>465</v>
      </c>
      <c r="D73" s="67" t="s">
        <v>339</v>
      </c>
      <c r="E73" s="15" t="s">
        <v>466</v>
      </c>
      <c r="F73" s="17" t="s">
        <v>467</v>
      </c>
      <c r="G73" s="15"/>
      <c r="H73" s="18">
        <v>1</v>
      </c>
      <c r="I73" s="17" t="s">
        <v>82</v>
      </c>
      <c r="J73" s="18">
        <v>1</v>
      </c>
      <c r="K73" s="17" t="s">
        <v>82</v>
      </c>
      <c r="L73" s="17" t="s">
        <v>82</v>
      </c>
      <c r="M73" s="17" t="s">
        <v>82</v>
      </c>
      <c r="N73" s="17" t="s">
        <v>82</v>
      </c>
      <c r="O73" s="18">
        <v>1</v>
      </c>
      <c r="P73" s="18">
        <v>1</v>
      </c>
      <c r="Q73" s="18">
        <v>1</v>
      </c>
      <c r="R73" s="18">
        <v>1</v>
      </c>
      <c r="S73" s="18">
        <v>1</v>
      </c>
      <c r="T73" s="14" t="s">
        <v>210</v>
      </c>
      <c r="U73" s="40">
        <f>V73+W73+X73</f>
        <v>75.617000000000004</v>
      </c>
      <c r="V73" s="40">
        <v>75.617000000000004</v>
      </c>
      <c r="W73" s="40"/>
      <c r="X73" s="40"/>
      <c r="Y73" s="40" t="s">
        <v>468</v>
      </c>
      <c r="Z73" s="48">
        <v>75.617000000000004</v>
      </c>
      <c r="AA73" s="47">
        <v>0</v>
      </c>
      <c r="AB73" s="48">
        <v>0</v>
      </c>
      <c r="AC73" s="47">
        <v>0</v>
      </c>
      <c r="AD73" s="47">
        <v>0</v>
      </c>
      <c r="AE73" s="47">
        <v>44.853999999999999</v>
      </c>
      <c r="AF73" s="47">
        <v>0</v>
      </c>
      <c r="AG73" s="48">
        <v>75.617000000000004</v>
      </c>
      <c r="AH73" s="48">
        <v>0</v>
      </c>
      <c r="AI73" s="48">
        <v>75.617000000000004</v>
      </c>
      <c r="AJ73" s="48">
        <v>44.853999999999999</v>
      </c>
      <c r="AK73" s="48">
        <v>0</v>
      </c>
    </row>
    <row r="74" spans="1:37" s="2" customFormat="1" ht="24" customHeight="1" x14ac:dyDescent="0.3">
      <c r="A74" s="75">
        <v>71</v>
      </c>
      <c r="B74" s="98" t="s">
        <v>476</v>
      </c>
      <c r="C74" s="76" t="s">
        <v>12</v>
      </c>
      <c r="D74" s="67" t="s">
        <v>497</v>
      </c>
      <c r="E74" s="15"/>
      <c r="F74" s="17"/>
      <c r="G74" s="15"/>
      <c r="H74" s="17"/>
      <c r="I74" s="17"/>
      <c r="J74" s="17"/>
      <c r="K74" s="17"/>
      <c r="L74" s="17"/>
      <c r="M74" s="21"/>
      <c r="N74" s="17"/>
      <c r="O74" s="17"/>
      <c r="P74" s="17"/>
      <c r="Q74" s="17"/>
      <c r="R74" s="17"/>
      <c r="S74" s="17"/>
      <c r="T74" s="14"/>
      <c r="U74" s="40">
        <v>188.1</v>
      </c>
      <c r="V74" s="40"/>
      <c r="W74" s="40"/>
      <c r="X74" s="40"/>
      <c r="Y74" s="40" t="s">
        <v>537</v>
      </c>
      <c r="Z74" s="47"/>
      <c r="AA74" s="47"/>
      <c r="AB74" s="47"/>
      <c r="AC74" s="47"/>
      <c r="AD74" s="47"/>
      <c r="AE74" s="50"/>
      <c r="AF74" s="47"/>
      <c r="AG74" s="47">
        <v>320.25</v>
      </c>
      <c r="AH74" s="47"/>
      <c r="AI74" s="47"/>
      <c r="AJ74" s="47"/>
      <c r="AK74" s="47"/>
    </row>
    <row r="75" spans="1:37" s="39" customFormat="1" ht="40.5" customHeight="1" x14ac:dyDescent="0.3">
      <c r="A75" s="75">
        <v>72</v>
      </c>
      <c r="B75" s="98" t="s">
        <v>119</v>
      </c>
      <c r="C75" s="76" t="s">
        <v>12</v>
      </c>
      <c r="D75" s="67" t="s">
        <v>340</v>
      </c>
      <c r="E75" s="15">
        <v>41625</v>
      </c>
      <c r="F75" s="17">
        <v>81</v>
      </c>
      <c r="G75" s="15"/>
      <c r="H75" s="18">
        <v>1</v>
      </c>
      <c r="I75" s="18">
        <v>1</v>
      </c>
      <c r="J75" s="18">
        <v>1</v>
      </c>
      <c r="K75" s="18">
        <v>1</v>
      </c>
      <c r="L75" s="18">
        <v>1</v>
      </c>
      <c r="M75" s="21" t="s">
        <v>82</v>
      </c>
      <c r="N75" s="17" t="s">
        <v>82</v>
      </c>
      <c r="O75" s="18">
        <v>1</v>
      </c>
      <c r="P75" s="18">
        <v>1</v>
      </c>
      <c r="Q75" s="18">
        <v>1</v>
      </c>
      <c r="R75" s="18">
        <v>1</v>
      </c>
      <c r="S75" s="17" t="s">
        <v>82</v>
      </c>
      <c r="T75" s="14" t="s">
        <v>169</v>
      </c>
      <c r="U75" s="40">
        <f>V75+W75+X75</f>
        <v>74.754000000000005</v>
      </c>
      <c r="V75" s="40">
        <v>74.754000000000005</v>
      </c>
      <c r="W75" s="40"/>
      <c r="X75" s="40"/>
      <c r="Y75" s="40"/>
      <c r="Z75" s="48"/>
      <c r="AA75" s="48"/>
      <c r="AB75" s="48"/>
      <c r="AC75" s="48"/>
      <c r="AD75" s="48"/>
      <c r="AE75" s="50"/>
      <c r="AF75" s="47"/>
      <c r="AG75" s="48">
        <v>74.754000000000005</v>
      </c>
      <c r="AH75" s="48"/>
      <c r="AI75" s="48"/>
      <c r="AJ75" s="48"/>
      <c r="AK75" s="47"/>
    </row>
    <row r="76" spans="1:37" s="39" customFormat="1" ht="40.5" customHeight="1" x14ac:dyDescent="0.3">
      <c r="A76" s="75">
        <v>73</v>
      </c>
      <c r="B76" s="98" t="s">
        <v>121</v>
      </c>
      <c r="C76" s="76" t="s">
        <v>12</v>
      </c>
      <c r="D76" s="67" t="s">
        <v>343</v>
      </c>
      <c r="E76" s="15" t="s">
        <v>400</v>
      </c>
      <c r="F76" s="17" t="s">
        <v>401</v>
      </c>
      <c r="G76" s="15"/>
      <c r="H76" s="18">
        <v>1</v>
      </c>
      <c r="I76" s="18">
        <v>1</v>
      </c>
      <c r="J76" s="18">
        <v>1</v>
      </c>
      <c r="K76" s="18">
        <v>1</v>
      </c>
      <c r="L76" s="18">
        <v>1</v>
      </c>
      <c r="M76" s="21" t="s">
        <v>82</v>
      </c>
      <c r="N76" s="17" t="s">
        <v>82</v>
      </c>
      <c r="O76" s="18">
        <v>1</v>
      </c>
      <c r="P76" s="18">
        <v>1</v>
      </c>
      <c r="Q76" s="18">
        <v>1</v>
      </c>
      <c r="R76" s="18">
        <v>1</v>
      </c>
      <c r="S76" s="18">
        <v>1</v>
      </c>
      <c r="T76" s="14" t="s">
        <v>208</v>
      </c>
      <c r="U76" s="40">
        <f>V76+W76+X76</f>
        <v>150.49199999999999</v>
      </c>
      <c r="V76" s="40">
        <v>83.617999999999995</v>
      </c>
      <c r="W76" s="40">
        <v>0</v>
      </c>
      <c r="X76" s="40">
        <v>66.873999999999995</v>
      </c>
      <c r="Y76" s="40"/>
      <c r="Z76" s="48"/>
      <c r="AA76" s="48"/>
      <c r="AB76" s="48"/>
      <c r="AC76" s="48"/>
      <c r="AD76" s="48"/>
      <c r="AE76" s="50"/>
      <c r="AF76" s="47"/>
      <c r="AG76" s="48">
        <v>72.5</v>
      </c>
      <c r="AH76" s="48"/>
      <c r="AI76" s="48"/>
      <c r="AJ76" s="48"/>
      <c r="AK76" s="48"/>
    </row>
    <row r="77" spans="1:37" s="2" customFormat="1" ht="40.5" customHeight="1" collapsed="1" x14ac:dyDescent="0.3">
      <c r="A77" s="75">
        <v>74</v>
      </c>
      <c r="B77" s="98" t="s">
        <v>95</v>
      </c>
      <c r="C77" s="76" t="s">
        <v>12</v>
      </c>
      <c r="D77" s="67"/>
      <c r="E77" s="15"/>
      <c r="F77" s="17"/>
      <c r="G77" s="15">
        <v>42638</v>
      </c>
      <c r="H77" s="18">
        <v>1</v>
      </c>
      <c r="I77" s="18">
        <v>1</v>
      </c>
      <c r="J77" s="18">
        <v>1</v>
      </c>
      <c r="K77" s="18">
        <v>1</v>
      </c>
      <c r="L77" s="18">
        <v>1</v>
      </c>
      <c r="M77" s="21" t="s">
        <v>82</v>
      </c>
      <c r="N77" s="17" t="s">
        <v>82</v>
      </c>
      <c r="O77" s="18">
        <v>1</v>
      </c>
      <c r="P77" s="18">
        <v>1</v>
      </c>
      <c r="Q77" s="18">
        <v>1</v>
      </c>
      <c r="R77" s="18">
        <v>1</v>
      </c>
      <c r="S77" s="18"/>
      <c r="T77" s="14" t="s">
        <v>220</v>
      </c>
      <c r="U77" s="40">
        <v>244.994</v>
      </c>
      <c r="V77" s="40"/>
      <c r="W77" s="40"/>
      <c r="X77" s="40"/>
      <c r="Y77" s="40"/>
      <c r="Z77" s="48"/>
      <c r="AA77" s="48"/>
      <c r="AB77" s="48"/>
      <c r="AC77" s="48"/>
      <c r="AD77" s="48"/>
      <c r="AE77" s="50"/>
      <c r="AF77" s="47"/>
      <c r="AG77" s="48">
        <v>244.994</v>
      </c>
      <c r="AH77" s="48"/>
      <c r="AI77" s="48"/>
      <c r="AJ77" s="48"/>
      <c r="AK77" s="48"/>
    </row>
    <row r="78" spans="1:37" s="4" customFormat="1" ht="40.5" customHeight="1" x14ac:dyDescent="0.3">
      <c r="A78" s="75">
        <v>75</v>
      </c>
      <c r="B78" s="98" t="s">
        <v>224</v>
      </c>
      <c r="C78" s="76" t="s">
        <v>12</v>
      </c>
      <c r="D78" s="68"/>
      <c r="E78" s="15"/>
      <c r="F78" s="24"/>
      <c r="G78" s="22">
        <v>42093</v>
      </c>
      <c r="H78" s="18">
        <v>1</v>
      </c>
      <c r="I78" s="18">
        <v>1</v>
      </c>
      <c r="J78" s="18">
        <v>1</v>
      </c>
      <c r="K78" s="18">
        <v>1</v>
      </c>
      <c r="L78" s="18">
        <v>1</v>
      </c>
      <c r="M78" s="21" t="s">
        <v>82</v>
      </c>
      <c r="N78" s="17" t="s">
        <v>82</v>
      </c>
      <c r="O78" s="18">
        <v>1</v>
      </c>
      <c r="P78" s="18">
        <v>1</v>
      </c>
      <c r="Q78" s="18">
        <v>1</v>
      </c>
      <c r="R78" s="18">
        <v>1</v>
      </c>
      <c r="S78" s="18">
        <v>1</v>
      </c>
      <c r="T78" s="14" t="s">
        <v>181</v>
      </c>
      <c r="U78" s="40">
        <f>V78+W78+X78</f>
        <v>3.137</v>
      </c>
      <c r="V78" s="40">
        <v>3.137</v>
      </c>
      <c r="W78" s="42"/>
      <c r="X78" s="42"/>
      <c r="Y78" s="40"/>
      <c r="Z78" s="48"/>
      <c r="AA78" s="48"/>
      <c r="AB78" s="48"/>
      <c r="AC78" s="48"/>
      <c r="AD78" s="48"/>
      <c r="AE78" s="50"/>
      <c r="AF78" s="47"/>
      <c r="AG78" s="48"/>
      <c r="AH78" s="48"/>
      <c r="AI78" s="48"/>
      <c r="AJ78" s="48"/>
      <c r="AK78" s="48"/>
    </row>
    <row r="79" spans="1:37" s="2" customFormat="1" ht="40.5" customHeight="1" x14ac:dyDescent="0.3">
      <c r="A79" s="75">
        <v>76</v>
      </c>
      <c r="B79" s="98" t="s">
        <v>120</v>
      </c>
      <c r="C79" s="76" t="s">
        <v>12</v>
      </c>
      <c r="D79" s="67" t="s">
        <v>341</v>
      </c>
      <c r="E79" s="15">
        <v>41095</v>
      </c>
      <c r="F79" s="17">
        <v>46</v>
      </c>
      <c r="G79" s="15"/>
      <c r="H79" s="18">
        <v>1</v>
      </c>
      <c r="I79" s="18">
        <v>1</v>
      </c>
      <c r="J79" s="18">
        <v>1</v>
      </c>
      <c r="K79" s="18">
        <v>1</v>
      </c>
      <c r="L79" s="18">
        <v>1</v>
      </c>
      <c r="M79" s="21" t="s">
        <v>82</v>
      </c>
      <c r="N79" s="18">
        <v>1</v>
      </c>
      <c r="O79" s="18">
        <v>1</v>
      </c>
      <c r="P79" s="18">
        <v>1</v>
      </c>
      <c r="Q79" s="18">
        <v>1</v>
      </c>
      <c r="R79" s="17" t="s">
        <v>82</v>
      </c>
      <c r="S79" s="17" t="s">
        <v>82</v>
      </c>
      <c r="T79" s="14" t="s">
        <v>236</v>
      </c>
      <c r="U79" s="40">
        <f>V79+W79+X79</f>
        <v>197.60499999999999</v>
      </c>
      <c r="V79" s="40">
        <v>197.60499999999999</v>
      </c>
      <c r="W79" s="40"/>
      <c r="X79" s="40"/>
      <c r="Y79" s="40"/>
      <c r="Z79" s="48"/>
      <c r="AA79" s="48"/>
      <c r="AB79" s="48"/>
      <c r="AC79" s="48"/>
      <c r="AD79" s="48"/>
      <c r="AE79" s="50"/>
      <c r="AF79" s="48"/>
      <c r="AG79" s="48">
        <v>124.6</v>
      </c>
      <c r="AH79" s="48"/>
      <c r="AI79" s="48"/>
      <c r="AJ79" s="47"/>
      <c r="AK79" s="47"/>
    </row>
    <row r="80" spans="1:37" s="2" customFormat="1" ht="40.5" customHeight="1" x14ac:dyDescent="0.3">
      <c r="A80" s="75">
        <v>77</v>
      </c>
      <c r="B80" s="98" t="s">
        <v>127</v>
      </c>
      <c r="C80" s="76" t="s">
        <v>12</v>
      </c>
      <c r="D80" s="67" t="s">
        <v>342</v>
      </c>
      <c r="E80" s="15">
        <v>41775</v>
      </c>
      <c r="F80" s="17">
        <v>98</v>
      </c>
      <c r="G80" s="15"/>
      <c r="H80" s="18">
        <v>1</v>
      </c>
      <c r="I80" s="18">
        <v>1</v>
      </c>
      <c r="J80" s="18">
        <v>1</v>
      </c>
      <c r="K80" s="18">
        <v>1</v>
      </c>
      <c r="L80" s="18">
        <v>1</v>
      </c>
      <c r="M80" s="21" t="s">
        <v>82</v>
      </c>
      <c r="N80" s="17" t="s">
        <v>82</v>
      </c>
      <c r="O80" s="18">
        <v>1</v>
      </c>
      <c r="P80" s="18">
        <v>1</v>
      </c>
      <c r="Q80" s="18">
        <v>1</v>
      </c>
      <c r="R80" s="18">
        <v>1</v>
      </c>
      <c r="S80" s="18">
        <v>1</v>
      </c>
      <c r="T80" s="14" t="s">
        <v>181</v>
      </c>
      <c r="U80" s="40">
        <f>V80+W80+X80</f>
        <v>13.315</v>
      </c>
      <c r="V80" s="40">
        <v>13.315</v>
      </c>
      <c r="W80" s="40"/>
      <c r="X80" s="40"/>
      <c r="Y80" s="40"/>
      <c r="Z80" s="48"/>
      <c r="AA80" s="48"/>
      <c r="AB80" s="48"/>
      <c r="AC80" s="48"/>
      <c r="AD80" s="48"/>
      <c r="AE80" s="50"/>
      <c r="AF80" s="47"/>
      <c r="AG80" s="48"/>
      <c r="AH80" s="48"/>
      <c r="AI80" s="48"/>
      <c r="AJ80" s="48"/>
      <c r="AK80" s="48"/>
    </row>
    <row r="81" spans="1:37" s="39" customFormat="1" ht="40.5" customHeight="1" x14ac:dyDescent="0.3">
      <c r="A81" s="75">
        <v>78</v>
      </c>
      <c r="B81" s="98" t="s">
        <v>223</v>
      </c>
      <c r="C81" s="76" t="s">
        <v>12</v>
      </c>
      <c r="D81" s="99" t="s">
        <v>587</v>
      </c>
      <c r="E81" s="15">
        <v>42093</v>
      </c>
      <c r="F81" s="100">
        <v>137</v>
      </c>
      <c r="G81" s="22"/>
      <c r="H81" s="18">
        <v>1</v>
      </c>
      <c r="I81" s="18">
        <v>1</v>
      </c>
      <c r="J81" s="18">
        <v>1</v>
      </c>
      <c r="K81" s="17" t="s">
        <v>82</v>
      </c>
      <c r="L81" s="18">
        <v>1</v>
      </c>
      <c r="M81" s="21" t="s">
        <v>82</v>
      </c>
      <c r="N81" s="17" t="s">
        <v>82</v>
      </c>
      <c r="O81" s="18">
        <v>1</v>
      </c>
      <c r="P81" s="18">
        <v>1</v>
      </c>
      <c r="Q81" s="17" t="s">
        <v>82</v>
      </c>
      <c r="R81" s="18">
        <v>1</v>
      </c>
      <c r="S81" s="17" t="s">
        <v>82</v>
      </c>
      <c r="T81" s="14" t="s">
        <v>588</v>
      </c>
      <c r="U81" s="40">
        <f>V81+W81+X81</f>
        <v>9.4760000000000009</v>
      </c>
      <c r="V81" s="43">
        <v>9.4760000000000009</v>
      </c>
      <c r="W81" s="42"/>
      <c r="X81" s="42"/>
      <c r="Y81" s="40"/>
      <c r="Z81" s="48"/>
      <c r="AA81" s="48"/>
      <c r="AB81" s="48"/>
      <c r="AC81" s="48"/>
      <c r="AD81" s="47"/>
      <c r="AE81" s="50"/>
      <c r="AF81" s="47"/>
      <c r="AG81" s="48">
        <v>9.4830000000000005</v>
      </c>
      <c r="AH81" s="48"/>
      <c r="AI81" s="47"/>
      <c r="AJ81" s="48"/>
      <c r="AK81" s="47"/>
    </row>
    <row r="82" spans="1:37" s="2" customFormat="1" ht="42.75" customHeight="1" x14ac:dyDescent="0.3">
      <c r="A82" s="75">
        <v>79</v>
      </c>
      <c r="B82" s="9" t="s">
        <v>15</v>
      </c>
      <c r="C82" s="76" t="s">
        <v>14</v>
      </c>
      <c r="D82" s="67" t="s">
        <v>344</v>
      </c>
      <c r="E82" s="15">
        <v>41590</v>
      </c>
      <c r="F82" s="17">
        <v>74</v>
      </c>
      <c r="G82" s="15"/>
      <c r="H82" s="18">
        <v>1</v>
      </c>
      <c r="I82" s="18">
        <v>1</v>
      </c>
      <c r="J82" s="18">
        <v>1</v>
      </c>
      <c r="K82" s="18">
        <v>1</v>
      </c>
      <c r="L82" s="18">
        <v>1</v>
      </c>
      <c r="M82" s="17" t="s">
        <v>82</v>
      </c>
      <c r="N82" s="17" t="s">
        <v>82</v>
      </c>
      <c r="O82" s="18">
        <v>1</v>
      </c>
      <c r="P82" s="18">
        <v>1</v>
      </c>
      <c r="Q82" s="18">
        <v>1</v>
      </c>
      <c r="R82" s="18">
        <v>1</v>
      </c>
      <c r="S82" s="18">
        <v>1</v>
      </c>
      <c r="T82" s="14" t="s">
        <v>181</v>
      </c>
      <c r="U82" s="40">
        <f>V82+W82+X82</f>
        <v>349.37800000000004</v>
      </c>
      <c r="V82" s="40">
        <v>265.31700000000001</v>
      </c>
      <c r="W82" s="40">
        <v>84.061000000000007</v>
      </c>
      <c r="X82" s="40"/>
      <c r="Y82" s="40"/>
      <c r="Z82" s="48"/>
      <c r="AA82" s="48"/>
      <c r="AB82" s="48"/>
      <c r="AC82" s="48"/>
      <c r="AD82" s="48"/>
      <c r="AE82" s="47"/>
      <c r="AF82" s="47"/>
      <c r="AG82" s="48">
        <v>285</v>
      </c>
      <c r="AH82" s="48"/>
      <c r="AI82" s="48"/>
      <c r="AJ82" s="48"/>
      <c r="AK82" s="48"/>
    </row>
    <row r="83" spans="1:37" s="2" customFormat="1" ht="19.5" customHeight="1" x14ac:dyDescent="0.3">
      <c r="A83" s="75">
        <v>80</v>
      </c>
      <c r="B83" s="9" t="s">
        <v>2</v>
      </c>
      <c r="C83" s="76" t="s">
        <v>14</v>
      </c>
      <c r="D83" s="67" t="s">
        <v>498</v>
      </c>
      <c r="E83" s="16"/>
      <c r="F83" s="17"/>
      <c r="G83" s="15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4"/>
      <c r="U83" s="40">
        <v>143.30000000000001</v>
      </c>
      <c r="V83" s="40"/>
      <c r="W83" s="40"/>
      <c r="X83" s="40"/>
      <c r="Y83" s="40">
        <v>579.79999999999995</v>
      </c>
      <c r="Z83" s="47"/>
      <c r="AA83" s="47"/>
      <c r="AB83" s="47"/>
      <c r="AC83" s="47"/>
      <c r="AD83" s="47"/>
      <c r="AE83" s="47"/>
      <c r="AF83" s="47"/>
      <c r="AG83" s="47">
        <v>60</v>
      </c>
      <c r="AH83" s="47"/>
      <c r="AI83" s="47"/>
      <c r="AJ83" s="47"/>
      <c r="AK83" s="47"/>
    </row>
    <row r="84" spans="1:37" s="2" customFormat="1" ht="51.75" customHeight="1" x14ac:dyDescent="0.3">
      <c r="A84" s="75">
        <v>81</v>
      </c>
      <c r="B84" s="9" t="s">
        <v>99</v>
      </c>
      <c r="C84" s="76" t="s">
        <v>14</v>
      </c>
      <c r="D84" s="67"/>
      <c r="E84" s="15"/>
      <c r="F84" s="17"/>
      <c r="G84" s="15" t="s">
        <v>405</v>
      </c>
      <c r="H84" s="18">
        <v>1</v>
      </c>
      <c r="I84" s="18">
        <v>1</v>
      </c>
      <c r="J84" s="18">
        <v>1</v>
      </c>
      <c r="K84" s="18">
        <v>1</v>
      </c>
      <c r="L84" s="17" t="s">
        <v>82</v>
      </c>
      <c r="M84" s="17" t="s">
        <v>82</v>
      </c>
      <c r="N84" s="17" t="s">
        <v>82</v>
      </c>
      <c r="O84" s="18">
        <v>1</v>
      </c>
      <c r="P84" s="18">
        <v>1</v>
      </c>
      <c r="Q84" s="18">
        <v>1</v>
      </c>
      <c r="R84" s="17" t="s">
        <v>82</v>
      </c>
      <c r="S84" s="18">
        <v>1</v>
      </c>
      <c r="T84" s="14" t="s">
        <v>202</v>
      </c>
      <c r="U84" s="40">
        <v>1763.0830000000001</v>
      </c>
      <c r="V84" s="40" t="s">
        <v>411</v>
      </c>
      <c r="W84" s="40" t="s">
        <v>411</v>
      </c>
      <c r="X84" s="40"/>
      <c r="Y84" s="40" t="s">
        <v>555</v>
      </c>
      <c r="Z84" s="48"/>
      <c r="AA84" s="48"/>
      <c r="AB84" s="48"/>
      <c r="AC84" s="48"/>
      <c r="AD84" s="47"/>
      <c r="AE84" s="50" t="s">
        <v>26</v>
      </c>
      <c r="AF84" s="50" t="s">
        <v>26</v>
      </c>
      <c r="AG84" s="48">
        <v>1500</v>
      </c>
      <c r="AH84" s="48"/>
      <c r="AI84" s="48"/>
      <c r="AJ84" s="47"/>
      <c r="AK84" s="48"/>
    </row>
    <row r="85" spans="1:37" s="2" customFormat="1" ht="42.75" customHeight="1" x14ac:dyDescent="0.3">
      <c r="A85" s="75">
        <v>82</v>
      </c>
      <c r="B85" s="98" t="s">
        <v>96</v>
      </c>
      <c r="C85" s="76" t="s">
        <v>14</v>
      </c>
      <c r="D85" s="67" t="s">
        <v>345</v>
      </c>
      <c r="E85" s="15">
        <v>40870</v>
      </c>
      <c r="F85" s="17">
        <v>28</v>
      </c>
      <c r="G85" s="15"/>
      <c r="H85" s="18">
        <v>1</v>
      </c>
      <c r="I85" s="18">
        <v>1</v>
      </c>
      <c r="J85" s="17" t="s">
        <v>82</v>
      </c>
      <c r="K85" s="18">
        <v>1</v>
      </c>
      <c r="L85" s="17" t="s">
        <v>82</v>
      </c>
      <c r="M85" s="17" t="s">
        <v>82</v>
      </c>
      <c r="N85" s="17" t="s">
        <v>82</v>
      </c>
      <c r="O85" s="18">
        <v>1</v>
      </c>
      <c r="P85" s="17" t="s">
        <v>82</v>
      </c>
      <c r="Q85" s="18">
        <v>1</v>
      </c>
      <c r="R85" s="17" t="s">
        <v>82</v>
      </c>
      <c r="S85" s="18">
        <v>1</v>
      </c>
      <c r="T85" s="14" t="s">
        <v>222</v>
      </c>
      <c r="U85" s="40">
        <f>V85+W85+X85</f>
        <v>22.375</v>
      </c>
      <c r="V85" s="40">
        <v>22.375</v>
      </c>
      <c r="W85" s="40"/>
      <c r="X85" s="40"/>
      <c r="Y85" s="40">
        <v>22.375</v>
      </c>
      <c r="Z85" s="48">
        <v>22.3</v>
      </c>
      <c r="AA85" s="48">
        <v>22.3</v>
      </c>
      <c r="AB85" s="47">
        <v>0</v>
      </c>
      <c r="AC85" s="48">
        <v>21.4</v>
      </c>
      <c r="AD85" s="47">
        <v>0</v>
      </c>
      <c r="AE85" s="47">
        <v>0</v>
      </c>
      <c r="AF85" s="47">
        <v>0</v>
      </c>
      <c r="AG85" s="48">
        <v>22.3</v>
      </c>
      <c r="AH85" s="47">
        <v>22.3</v>
      </c>
      <c r="AI85" s="48">
        <v>22.3</v>
      </c>
      <c r="AJ85" s="47">
        <v>5</v>
      </c>
      <c r="AK85" s="48" t="s">
        <v>481</v>
      </c>
    </row>
    <row r="86" spans="1:37" s="2" customFormat="1" ht="42.75" customHeight="1" x14ac:dyDescent="0.3">
      <c r="A86" s="75">
        <v>83</v>
      </c>
      <c r="B86" s="98" t="s">
        <v>221</v>
      </c>
      <c r="C86" s="76" t="s">
        <v>61</v>
      </c>
      <c r="D86" s="69" t="s">
        <v>346</v>
      </c>
      <c r="E86" s="15">
        <v>40893</v>
      </c>
      <c r="F86" s="17">
        <v>35</v>
      </c>
      <c r="G86" s="15"/>
      <c r="H86" s="18">
        <v>1</v>
      </c>
      <c r="I86" s="18">
        <v>1</v>
      </c>
      <c r="J86" s="18">
        <v>1</v>
      </c>
      <c r="K86" s="18">
        <v>1</v>
      </c>
      <c r="L86" s="18">
        <v>1</v>
      </c>
      <c r="M86" s="17" t="s">
        <v>82</v>
      </c>
      <c r="N86" s="17" t="s">
        <v>82</v>
      </c>
      <c r="O86" s="18">
        <v>1</v>
      </c>
      <c r="P86" s="18">
        <v>1</v>
      </c>
      <c r="Q86" s="18">
        <v>1</v>
      </c>
      <c r="R86" s="18">
        <v>1</v>
      </c>
      <c r="S86" s="18">
        <v>1</v>
      </c>
      <c r="T86" s="14" t="s">
        <v>201</v>
      </c>
      <c r="U86" s="40">
        <f>V86+W86+X86</f>
        <v>165.233</v>
      </c>
      <c r="V86" s="40">
        <v>129.80699999999999</v>
      </c>
      <c r="W86" s="40">
        <v>35.426000000000002</v>
      </c>
      <c r="X86" s="40"/>
      <c r="Y86" s="40"/>
      <c r="Z86" s="48"/>
      <c r="AA86" s="48"/>
      <c r="AB86" s="48"/>
      <c r="AC86" s="48"/>
      <c r="AD86" s="48"/>
      <c r="AE86" s="47"/>
      <c r="AF86" s="47"/>
      <c r="AG86" s="48">
        <v>129.80699999999999</v>
      </c>
      <c r="AH86" s="48"/>
      <c r="AI86" s="48"/>
      <c r="AJ86" s="48"/>
      <c r="AK86" s="48"/>
    </row>
    <row r="87" spans="1:37" s="2" customFormat="1" ht="24.75" customHeight="1" x14ac:dyDescent="0.3">
      <c r="A87" s="75">
        <v>84</v>
      </c>
      <c r="B87" s="98" t="s">
        <v>2</v>
      </c>
      <c r="C87" s="76" t="s">
        <v>61</v>
      </c>
      <c r="D87" s="67" t="s">
        <v>484</v>
      </c>
      <c r="E87" s="15"/>
      <c r="F87" s="17"/>
      <c r="G87" s="15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4"/>
      <c r="U87" s="40">
        <v>200.4</v>
      </c>
      <c r="V87" s="40"/>
      <c r="W87" s="40"/>
      <c r="X87" s="40"/>
      <c r="Y87" s="40">
        <v>365.6</v>
      </c>
      <c r="Z87" s="47"/>
      <c r="AA87" s="47"/>
      <c r="AB87" s="47"/>
      <c r="AC87" s="47"/>
      <c r="AD87" s="47"/>
      <c r="AE87" s="47"/>
      <c r="AF87" s="47"/>
      <c r="AG87" s="47">
        <v>95.19</v>
      </c>
      <c r="AH87" s="47"/>
      <c r="AI87" s="47"/>
      <c r="AJ87" s="47"/>
      <c r="AK87" s="47"/>
    </row>
    <row r="88" spans="1:37" s="39" customFormat="1" ht="42.75" customHeight="1" x14ac:dyDescent="0.3">
      <c r="A88" s="75">
        <v>85</v>
      </c>
      <c r="B88" s="98" t="s">
        <v>87</v>
      </c>
      <c r="C88" s="76" t="s">
        <v>16</v>
      </c>
      <c r="D88" s="67" t="s">
        <v>348</v>
      </c>
      <c r="E88" s="15">
        <v>41869</v>
      </c>
      <c r="F88" s="17">
        <v>110</v>
      </c>
      <c r="G88" s="15"/>
      <c r="H88" s="18">
        <v>1</v>
      </c>
      <c r="I88" s="18">
        <v>1</v>
      </c>
      <c r="J88" s="18">
        <v>1</v>
      </c>
      <c r="K88" s="18">
        <v>1</v>
      </c>
      <c r="L88" s="18">
        <v>1</v>
      </c>
      <c r="M88" s="21" t="s">
        <v>82</v>
      </c>
      <c r="N88" s="17" t="s">
        <v>82</v>
      </c>
      <c r="O88" s="18">
        <v>1</v>
      </c>
      <c r="P88" s="17" t="s">
        <v>82</v>
      </c>
      <c r="Q88" s="18">
        <v>1</v>
      </c>
      <c r="R88" s="17" t="s">
        <v>82</v>
      </c>
      <c r="S88" s="17" t="s">
        <v>82</v>
      </c>
      <c r="T88" s="14" t="s">
        <v>167</v>
      </c>
      <c r="U88" s="40">
        <f>V88+W88+X88</f>
        <v>241.089</v>
      </c>
      <c r="V88" s="40">
        <v>217.874</v>
      </c>
      <c r="W88" s="40">
        <v>0</v>
      </c>
      <c r="X88" s="40">
        <v>23.215</v>
      </c>
      <c r="Y88" s="40"/>
      <c r="Z88" s="48"/>
      <c r="AA88" s="48"/>
      <c r="AB88" s="48"/>
      <c r="AC88" s="48"/>
      <c r="AD88" s="48"/>
      <c r="AE88" s="50"/>
      <c r="AF88" s="47"/>
      <c r="AG88" s="48">
        <v>241.089</v>
      </c>
      <c r="AH88" s="47"/>
      <c r="AI88" s="48"/>
      <c r="AJ88" s="47"/>
      <c r="AK88" s="47"/>
    </row>
    <row r="89" spans="1:37" s="2" customFormat="1" ht="25.5" customHeight="1" x14ac:dyDescent="0.3">
      <c r="A89" s="75">
        <v>86</v>
      </c>
      <c r="B89" s="98" t="s">
        <v>2</v>
      </c>
      <c r="C89" s="76" t="s">
        <v>16</v>
      </c>
      <c r="D89" s="67" t="s">
        <v>499</v>
      </c>
      <c r="E89" s="15"/>
      <c r="F89" s="17"/>
      <c r="G89" s="15"/>
      <c r="H89" s="17"/>
      <c r="I89" s="17"/>
      <c r="J89" s="17"/>
      <c r="K89" s="17"/>
      <c r="L89" s="17"/>
      <c r="M89" s="21"/>
      <c r="N89" s="17"/>
      <c r="O89" s="17"/>
      <c r="P89" s="17"/>
      <c r="Q89" s="17"/>
      <c r="R89" s="17"/>
      <c r="S89" s="17"/>
      <c r="T89" s="14"/>
      <c r="U89" s="40">
        <v>695.4</v>
      </c>
      <c r="V89" s="40"/>
      <c r="W89" s="40"/>
      <c r="X89" s="40"/>
      <c r="Y89" s="40" t="s">
        <v>524</v>
      </c>
      <c r="Z89" s="47"/>
      <c r="AA89" s="47"/>
      <c r="AB89" s="47"/>
      <c r="AC89" s="47"/>
      <c r="AD89" s="47"/>
      <c r="AE89" s="50"/>
      <c r="AF89" s="47"/>
      <c r="AG89" s="47">
        <v>341.3</v>
      </c>
      <c r="AH89" s="47"/>
      <c r="AI89" s="47"/>
      <c r="AJ89" s="47"/>
      <c r="AK89" s="47"/>
    </row>
    <row r="90" spans="1:37" s="2" customFormat="1" ht="42.75" customHeight="1" x14ac:dyDescent="0.3">
      <c r="A90" s="75">
        <v>87</v>
      </c>
      <c r="B90" s="98" t="s">
        <v>129</v>
      </c>
      <c r="C90" s="76" t="s">
        <v>16</v>
      </c>
      <c r="D90" s="67" t="s">
        <v>347</v>
      </c>
      <c r="E90" s="15">
        <v>40743</v>
      </c>
      <c r="F90" s="17">
        <v>18</v>
      </c>
      <c r="G90" s="15"/>
      <c r="H90" s="18">
        <v>1</v>
      </c>
      <c r="I90" s="18">
        <v>1</v>
      </c>
      <c r="J90" s="18">
        <v>1</v>
      </c>
      <c r="K90" s="18">
        <v>1</v>
      </c>
      <c r="L90" s="17" t="s">
        <v>82</v>
      </c>
      <c r="M90" s="21" t="s">
        <v>82</v>
      </c>
      <c r="N90" s="17" t="s">
        <v>82</v>
      </c>
      <c r="O90" s="18">
        <v>1</v>
      </c>
      <c r="P90" s="18">
        <v>1</v>
      </c>
      <c r="Q90" s="18">
        <v>1</v>
      </c>
      <c r="R90" s="17" t="s">
        <v>82</v>
      </c>
      <c r="S90" s="18">
        <v>1</v>
      </c>
      <c r="T90" s="14" t="s">
        <v>202</v>
      </c>
      <c r="U90" s="40">
        <f>V90+W90+X90</f>
        <v>27.239000000000001</v>
      </c>
      <c r="V90" s="40">
        <v>27.239000000000001</v>
      </c>
      <c r="W90" s="40"/>
      <c r="X90" s="40"/>
      <c r="Y90" s="40">
        <v>27.239000000000001</v>
      </c>
      <c r="Z90" s="48">
        <v>26.9</v>
      </c>
      <c r="AA90" s="48">
        <v>26.9</v>
      </c>
      <c r="AB90" s="48">
        <v>26.9</v>
      </c>
      <c r="AC90" s="48">
        <v>27.08</v>
      </c>
      <c r="AD90" s="47">
        <v>0</v>
      </c>
      <c r="AE90" s="50">
        <v>0</v>
      </c>
      <c r="AF90" s="47">
        <v>0</v>
      </c>
      <c r="AG90" s="48">
        <v>27.08</v>
      </c>
      <c r="AH90" s="48">
        <v>27.08</v>
      </c>
      <c r="AI90" s="48">
        <v>27.08</v>
      </c>
      <c r="AJ90" s="47">
        <v>0</v>
      </c>
      <c r="AK90" s="48">
        <v>0.01</v>
      </c>
    </row>
    <row r="91" spans="1:37" s="2" customFormat="1" ht="42.75" customHeight="1" x14ac:dyDescent="0.3">
      <c r="A91" s="75">
        <v>88</v>
      </c>
      <c r="B91" s="98" t="s">
        <v>249</v>
      </c>
      <c r="C91" s="76" t="s">
        <v>17</v>
      </c>
      <c r="D91" s="67"/>
      <c r="E91" s="15">
        <v>40849</v>
      </c>
      <c r="F91" s="17">
        <v>24</v>
      </c>
      <c r="G91" s="15"/>
      <c r="H91" s="18">
        <v>1</v>
      </c>
      <c r="I91" s="17" t="s">
        <v>82</v>
      </c>
      <c r="J91" s="18">
        <v>1</v>
      </c>
      <c r="K91" s="17" t="s">
        <v>82</v>
      </c>
      <c r="L91" s="17" t="s">
        <v>82</v>
      </c>
      <c r="M91" s="17" t="s">
        <v>82</v>
      </c>
      <c r="N91" s="17" t="s">
        <v>82</v>
      </c>
      <c r="O91" s="18">
        <v>1</v>
      </c>
      <c r="P91" s="17" t="s">
        <v>82</v>
      </c>
      <c r="Q91" s="18">
        <v>1</v>
      </c>
      <c r="R91" s="18">
        <v>1</v>
      </c>
      <c r="S91" s="17" t="s">
        <v>82</v>
      </c>
      <c r="T91" s="14" t="s">
        <v>229</v>
      </c>
      <c r="U91" s="40">
        <f>V91+W91+X91</f>
        <v>30.850999999999999</v>
      </c>
      <c r="V91" s="40">
        <v>30.850999999999999</v>
      </c>
      <c r="W91" s="40"/>
      <c r="X91" s="40"/>
      <c r="Y91" s="40"/>
      <c r="Z91" s="48">
        <v>30.850999999999999</v>
      </c>
      <c r="AA91" s="47">
        <v>0</v>
      </c>
      <c r="AB91" s="48">
        <v>30.850999999999999</v>
      </c>
      <c r="AC91" s="47">
        <v>0</v>
      </c>
      <c r="AD91" s="47">
        <v>0</v>
      </c>
      <c r="AE91" s="47">
        <v>0</v>
      </c>
      <c r="AF91" s="47">
        <v>0</v>
      </c>
      <c r="AG91" s="48">
        <v>30.850999999999999</v>
      </c>
      <c r="AH91" s="47">
        <v>30.850999999999999</v>
      </c>
      <c r="AI91" s="48">
        <v>30.850999999999999</v>
      </c>
      <c r="AJ91" s="48">
        <v>30.850999999999999</v>
      </c>
      <c r="AK91" s="47">
        <v>0</v>
      </c>
    </row>
    <row r="92" spans="1:37" s="39" customFormat="1" ht="42.75" customHeight="1" x14ac:dyDescent="0.3">
      <c r="A92" s="75">
        <v>89</v>
      </c>
      <c r="B92" s="98" t="s">
        <v>250</v>
      </c>
      <c r="C92" s="76" t="s">
        <v>17</v>
      </c>
      <c r="D92" s="67"/>
      <c r="E92" s="15">
        <v>41026</v>
      </c>
      <c r="F92" s="17">
        <v>42</v>
      </c>
      <c r="G92" s="15"/>
      <c r="H92" s="18">
        <v>1</v>
      </c>
      <c r="I92" s="17" t="s">
        <v>82</v>
      </c>
      <c r="J92" s="18">
        <v>1</v>
      </c>
      <c r="K92" s="17" t="s">
        <v>82</v>
      </c>
      <c r="L92" s="17" t="s">
        <v>82</v>
      </c>
      <c r="M92" s="17" t="s">
        <v>82</v>
      </c>
      <c r="N92" s="17" t="s">
        <v>82</v>
      </c>
      <c r="O92" s="18">
        <v>1</v>
      </c>
      <c r="P92" s="18">
        <v>1</v>
      </c>
      <c r="Q92" s="18">
        <v>1</v>
      </c>
      <c r="R92" s="18">
        <v>1</v>
      </c>
      <c r="S92" s="17" t="s">
        <v>82</v>
      </c>
      <c r="T92" s="14" t="s">
        <v>213</v>
      </c>
      <c r="U92" s="40">
        <f>V92+W92+X92</f>
        <v>70.534000000000006</v>
      </c>
      <c r="V92" s="40">
        <v>70.534000000000006</v>
      </c>
      <c r="W92" s="40"/>
      <c r="X92" s="40"/>
      <c r="Y92" s="40"/>
      <c r="Z92" s="48">
        <v>70.19</v>
      </c>
      <c r="AA92" s="47">
        <v>0</v>
      </c>
      <c r="AB92" s="48">
        <v>70.19</v>
      </c>
      <c r="AC92" s="47">
        <v>0</v>
      </c>
      <c r="AD92" s="47">
        <v>0</v>
      </c>
      <c r="AE92" s="47">
        <v>0</v>
      </c>
      <c r="AF92" s="47">
        <v>0</v>
      </c>
      <c r="AG92" s="48">
        <v>70.19</v>
      </c>
      <c r="AH92" s="48">
        <v>0</v>
      </c>
      <c r="AI92" s="48">
        <v>69.61</v>
      </c>
      <c r="AJ92" s="48">
        <v>70.19</v>
      </c>
      <c r="AK92" s="47" t="s">
        <v>480</v>
      </c>
    </row>
    <row r="93" spans="1:37" s="2" customFormat="1" ht="54.75" customHeight="1" x14ac:dyDescent="0.3">
      <c r="A93" s="75">
        <v>90</v>
      </c>
      <c r="B93" s="98" t="s">
        <v>62</v>
      </c>
      <c r="C93" s="76" t="s">
        <v>17</v>
      </c>
      <c r="D93" s="67" t="s">
        <v>350</v>
      </c>
      <c r="E93" s="15">
        <v>41267</v>
      </c>
      <c r="F93" s="17">
        <v>54</v>
      </c>
      <c r="G93" s="15"/>
      <c r="H93" s="18">
        <v>1</v>
      </c>
      <c r="I93" s="17" t="s">
        <v>82</v>
      </c>
      <c r="J93" s="21">
        <v>1</v>
      </c>
      <c r="K93" s="17" t="s">
        <v>82</v>
      </c>
      <c r="L93" s="17" t="s">
        <v>82</v>
      </c>
      <c r="M93" s="17" t="s">
        <v>82</v>
      </c>
      <c r="N93" s="17" t="s">
        <v>82</v>
      </c>
      <c r="O93" s="18">
        <v>1</v>
      </c>
      <c r="P93" s="18">
        <v>1</v>
      </c>
      <c r="Q93" s="18">
        <v>1</v>
      </c>
      <c r="R93" s="18">
        <v>1</v>
      </c>
      <c r="S93" s="18">
        <v>1</v>
      </c>
      <c r="T93" s="14" t="s">
        <v>225</v>
      </c>
      <c r="U93" s="40">
        <f>V93+W93+X93</f>
        <v>55.275999999999996</v>
      </c>
      <c r="V93" s="40">
        <v>33.372</v>
      </c>
      <c r="W93" s="40">
        <v>21.904</v>
      </c>
      <c r="X93" s="40"/>
      <c r="Y93" s="40"/>
      <c r="Z93" s="48">
        <v>33.369999999999997</v>
      </c>
      <c r="AA93" s="47">
        <v>0</v>
      </c>
      <c r="AB93" s="50">
        <v>33.700000000000003</v>
      </c>
      <c r="AC93" s="47">
        <v>0</v>
      </c>
      <c r="AD93" s="47">
        <v>0</v>
      </c>
      <c r="AE93" s="47">
        <v>0</v>
      </c>
      <c r="AF93" s="47">
        <v>0</v>
      </c>
      <c r="AG93" s="48">
        <v>33.369999999999997</v>
      </c>
      <c r="AH93" s="48">
        <v>33.369999999999997</v>
      </c>
      <c r="AI93" s="48">
        <v>33.369999999999997</v>
      </c>
      <c r="AJ93" s="48">
        <v>33.369999999999997</v>
      </c>
      <c r="AK93" s="48">
        <v>0</v>
      </c>
    </row>
    <row r="94" spans="1:37" s="2" customFormat="1" ht="28.5" customHeight="1" x14ac:dyDescent="0.3">
      <c r="A94" s="75">
        <v>91</v>
      </c>
      <c r="B94" s="98" t="s">
        <v>2</v>
      </c>
      <c r="C94" s="76" t="s">
        <v>17</v>
      </c>
      <c r="D94" s="67" t="s">
        <v>500</v>
      </c>
      <c r="E94" s="15"/>
      <c r="F94" s="17"/>
      <c r="G94" s="15"/>
      <c r="H94" s="17"/>
      <c r="I94" s="17"/>
      <c r="J94" s="21"/>
      <c r="K94" s="17"/>
      <c r="L94" s="17"/>
      <c r="M94" s="17"/>
      <c r="N94" s="17"/>
      <c r="O94" s="17"/>
      <c r="P94" s="17"/>
      <c r="Q94" s="17"/>
      <c r="R94" s="17"/>
      <c r="S94" s="17"/>
      <c r="T94" s="14"/>
      <c r="U94" s="40">
        <v>74.433000000000007</v>
      </c>
      <c r="V94" s="40"/>
      <c r="W94" s="40"/>
      <c r="X94" s="40"/>
      <c r="Y94" s="40">
        <v>558</v>
      </c>
      <c r="Z94" s="47">
        <v>62.43</v>
      </c>
      <c r="AA94" s="47">
        <v>0</v>
      </c>
      <c r="AB94" s="50">
        <v>62.43</v>
      </c>
      <c r="AC94" s="47">
        <v>0</v>
      </c>
      <c r="AD94" s="47">
        <v>0</v>
      </c>
      <c r="AE94" s="47">
        <v>0</v>
      </c>
      <c r="AF94" s="47">
        <v>0</v>
      </c>
      <c r="AG94" s="47">
        <v>62.43</v>
      </c>
      <c r="AH94" s="47">
        <v>62.43</v>
      </c>
      <c r="AI94" s="47">
        <v>62.43</v>
      </c>
      <c r="AJ94" s="47">
        <v>62.43</v>
      </c>
      <c r="AK94" s="47">
        <v>0</v>
      </c>
    </row>
    <row r="95" spans="1:37" s="2" customFormat="1" ht="42.75" customHeight="1" x14ac:dyDescent="0.3">
      <c r="A95" s="75">
        <v>92</v>
      </c>
      <c r="B95" s="98" t="s">
        <v>132</v>
      </c>
      <c r="C95" s="76" t="s">
        <v>17</v>
      </c>
      <c r="D95" s="67" t="s">
        <v>349</v>
      </c>
      <c r="E95" s="15" t="s">
        <v>402</v>
      </c>
      <c r="F95" s="17" t="s">
        <v>403</v>
      </c>
      <c r="G95" s="15"/>
      <c r="H95" s="18">
        <v>1</v>
      </c>
      <c r="I95" s="17" t="s">
        <v>82</v>
      </c>
      <c r="J95" s="21">
        <v>1</v>
      </c>
      <c r="K95" s="17" t="s">
        <v>82</v>
      </c>
      <c r="L95" s="17" t="s">
        <v>82</v>
      </c>
      <c r="M95" s="17" t="s">
        <v>82</v>
      </c>
      <c r="N95" s="17" t="s">
        <v>82</v>
      </c>
      <c r="O95" s="18">
        <v>1</v>
      </c>
      <c r="P95" s="18">
        <v>1</v>
      </c>
      <c r="Q95" s="18">
        <v>1</v>
      </c>
      <c r="R95" s="18">
        <v>1</v>
      </c>
      <c r="S95" s="18">
        <v>1</v>
      </c>
      <c r="T95" s="14" t="s">
        <v>225</v>
      </c>
      <c r="U95" s="40">
        <f>V95+W95+X95</f>
        <v>56.82</v>
      </c>
      <c r="V95" s="40">
        <v>43.932000000000002</v>
      </c>
      <c r="W95" s="40">
        <v>0</v>
      </c>
      <c r="X95" s="40">
        <v>12.888</v>
      </c>
      <c r="Y95" s="40"/>
      <c r="Z95" s="48">
        <v>44.1</v>
      </c>
      <c r="AA95" s="47">
        <v>0</v>
      </c>
      <c r="AB95" s="50">
        <v>44.1</v>
      </c>
      <c r="AC95" s="47">
        <v>0</v>
      </c>
      <c r="AD95" s="47">
        <v>0</v>
      </c>
      <c r="AE95" s="47">
        <v>0</v>
      </c>
      <c r="AF95" s="47">
        <v>0</v>
      </c>
      <c r="AG95" s="48">
        <v>44.1</v>
      </c>
      <c r="AH95" s="48">
        <v>44.1</v>
      </c>
      <c r="AI95" s="48">
        <v>44.1</v>
      </c>
      <c r="AJ95" s="48">
        <v>44.1</v>
      </c>
      <c r="AK95" s="48">
        <v>0</v>
      </c>
    </row>
    <row r="96" spans="1:37" s="2" customFormat="1" ht="60.75" customHeight="1" x14ac:dyDescent="0.3">
      <c r="A96" s="75">
        <v>93</v>
      </c>
      <c r="B96" s="98" t="s">
        <v>86</v>
      </c>
      <c r="C96" s="76" t="s">
        <v>17</v>
      </c>
      <c r="D96" s="67" t="s">
        <v>314</v>
      </c>
      <c r="E96" s="15">
        <v>42060</v>
      </c>
      <c r="F96" s="17">
        <v>127</v>
      </c>
      <c r="G96" s="15"/>
      <c r="H96" s="18">
        <v>1</v>
      </c>
      <c r="I96" s="17" t="s">
        <v>82</v>
      </c>
      <c r="J96" s="18">
        <v>1</v>
      </c>
      <c r="K96" s="17" t="s">
        <v>82</v>
      </c>
      <c r="L96" s="17" t="s">
        <v>82</v>
      </c>
      <c r="M96" s="17" t="s">
        <v>82</v>
      </c>
      <c r="N96" s="17" t="s">
        <v>82</v>
      </c>
      <c r="O96" s="18">
        <v>1</v>
      </c>
      <c r="P96" s="18">
        <v>1</v>
      </c>
      <c r="Q96" s="18">
        <v>1</v>
      </c>
      <c r="R96" s="18">
        <v>1</v>
      </c>
      <c r="S96" s="18">
        <v>1</v>
      </c>
      <c r="T96" s="14" t="s">
        <v>225</v>
      </c>
      <c r="U96" s="40">
        <f>V96+W96+X96</f>
        <v>251.715</v>
      </c>
      <c r="V96" s="40">
        <v>211.691</v>
      </c>
      <c r="W96" s="40"/>
      <c r="X96" s="40">
        <v>40.024000000000001</v>
      </c>
      <c r="Y96" s="40" t="s">
        <v>564</v>
      </c>
      <c r="Z96" s="48">
        <v>234</v>
      </c>
      <c r="AA96" s="47">
        <v>0</v>
      </c>
      <c r="AB96" s="48">
        <v>266.3</v>
      </c>
      <c r="AC96" s="47">
        <v>0</v>
      </c>
      <c r="AD96" s="47">
        <v>0</v>
      </c>
      <c r="AE96" s="47">
        <v>0</v>
      </c>
      <c r="AF96" s="47">
        <v>0</v>
      </c>
      <c r="AG96" s="48">
        <v>229</v>
      </c>
      <c r="AH96" s="48">
        <v>234</v>
      </c>
      <c r="AI96" s="48">
        <v>229</v>
      </c>
      <c r="AJ96" s="48">
        <v>120.5</v>
      </c>
      <c r="AK96" s="48">
        <v>0</v>
      </c>
    </row>
    <row r="97" spans="1:37" s="2" customFormat="1" ht="42.75" customHeight="1" x14ac:dyDescent="0.3">
      <c r="A97" s="75">
        <v>94</v>
      </c>
      <c r="B97" s="98" t="s">
        <v>460</v>
      </c>
      <c r="C97" s="76" t="s">
        <v>452</v>
      </c>
      <c r="D97" s="67"/>
      <c r="E97" s="15">
        <v>40988</v>
      </c>
      <c r="F97" s="17">
        <v>40</v>
      </c>
      <c r="G97" s="15"/>
      <c r="H97" s="18">
        <v>1</v>
      </c>
      <c r="I97" s="17" t="s">
        <v>82</v>
      </c>
      <c r="J97" s="18">
        <v>1</v>
      </c>
      <c r="K97" s="17" t="s">
        <v>82</v>
      </c>
      <c r="L97" s="17" t="s">
        <v>82</v>
      </c>
      <c r="M97" s="17" t="s">
        <v>82</v>
      </c>
      <c r="N97" s="17" t="s">
        <v>82</v>
      </c>
      <c r="O97" s="18">
        <v>1</v>
      </c>
      <c r="P97" s="17" t="s">
        <v>82</v>
      </c>
      <c r="Q97" s="18">
        <v>1</v>
      </c>
      <c r="R97" s="17" t="s">
        <v>82</v>
      </c>
      <c r="S97" s="17" t="s">
        <v>82</v>
      </c>
      <c r="T97" s="14" t="s">
        <v>226</v>
      </c>
      <c r="U97" s="40">
        <f>V97+W97+X97</f>
        <v>11.743</v>
      </c>
      <c r="V97" s="40">
        <v>11.743</v>
      </c>
      <c r="W97" s="40"/>
      <c r="X97" s="40"/>
      <c r="Y97" s="40"/>
      <c r="Z97" s="48">
        <v>11.743</v>
      </c>
      <c r="AA97" s="47">
        <v>0</v>
      </c>
      <c r="AB97" s="48">
        <v>11.743</v>
      </c>
      <c r="AC97" s="47">
        <v>0</v>
      </c>
      <c r="AD97" s="47">
        <v>0</v>
      </c>
      <c r="AE97" s="47">
        <v>0</v>
      </c>
      <c r="AF97" s="47">
        <v>0</v>
      </c>
      <c r="AG97" s="48">
        <v>11.743</v>
      </c>
      <c r="AH97" s="47">
        <v>11.743</v>
      </c>
      <c r="AI97" s="48">
        <v>11.743</v>
      </c>
      <c r="AJ97" s="47">
        <v>11.743</v>
      </c>
      <c r="AK97" s="47">
        <v>0</v>
      </c>
    </row>
    <row r="98" spans="1:37" s="2" customFormat="1" ht="42.75" customHeight="1" x14ac:dyDescent="0.3">
      <c r="A98" s="75">
        <v>95</v>
      </c>
      <c r="B98" s="98" t="s">
        <v>19</v>
      </c>
      <c r="C98" s="76" t="s">
        <v>18</v>
      </c>
      <c r="D98" s="67" t="s">
        <v>352</v>
      </c>
      <c r="E98" s="15">
        <v>41144</v>
      </c>
      <c r="F98" s="17">
        <v>49</v>
      </c>
      <c r="G98" s="15"/>
      <c r="H98" s="18">
        <v>1</v>
      </c>
      <c r="I98" s="17" t="s">
        <v>82</v>
      </c>
      <c r="J98" s="18">
        <v>1</v>
      </c>
      <c r="K98" s="17" t="s">
        <v>82</v>
      </c>
      <c r="L98" s="18">
        <v>1</v>
      </c>
      <c r="M98" s="17" t="s">
        <v>82</v>
      </c>
      <c r="N98" s="17" t="s">
        <v>82</v>
      </c>
      <c r="O98" s="18">
        <v>1</v>
      </c>
      <c r="P98" s="18">
        <v>1</v>
      </c>
      <c r="Q98" s="18">
        <v>1</v>
      </c>
      <c r="R98" s="18">
        <v>1</v>
      </c>
      <c r="S98" s="18">
        <v>1</v>
      </c>
      <c r="T98" s="14" t="s">
        <v>184</v>
      </c>
      <c r="U98" s="40">
        <f>V98+W98+X98</f>
        <v>161.279</v>
      </c>
      <c r="V98" s="40">
        <v>76.369</v>
      </c>
      <c r="W98" s="40">
        <v>84.91</v>
      </c>
      <c r="X98" s="40"/>
      <c r="Y98" s="40"/>
      <c r="Z98" s="48"/>
      <c r="AA98" s="47"/>
      <c r="AB98" s="48"/>
      <c r="AC98" s="47"/>
      <c r="AD98" s="48"/>
      <c r="AE98" s="47"/>
      <c r="AF98" s="47"/>
      <c r="AG98" s="48">
        <v>48.383000000000003</v>
      </c>
      <c r="AH98" s="48"/>
      <c r="AI98" s="48"/>
      <c r="AJ98" s="48"/>
      <c r="AK98" s="48"/>
    </row>
    <row r="99" spans="1:37" s="2" customFormat="1" ht="24" customHeight="1" x14ac:dyDescent="0.3">
      <c r="A99" s="75">
        <v>96</v>
      </c>
      <c r="B99" s="98" t="s">
        <v>2</v>
      </c>
      <c r="C99" s="76" t="s">
        <v>18</v>
      </c>
      <c r="D99" s="67" t="s">
        <v>501</v>
      </c>
      <c r="E99" s="15"/>
      <c r="F99" s="17"/>
      <c r="G99" s="15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4"/>
      <c r="U99" s="40">
        <v>82.1</v>
      </c>
      <c r="V99" s="40"/>
      <c r="W99" s="40"/>
      <c r="X99" s="40"/>
      <c r="Y99" s="40">
        <v>408.5</v>
      </c>
      <c r="Z99" s="47"/>
      <c r="AA99" s="47"/>
      <c r="AB99" s="47"/>
      <c r="AC99" s="47"/>
      <c r="AD99" s="47"/>
      <c r="AE99" s="47"/>
      <c r="AF99" s="47"/>
      <c r="AG99" s="47">
        <v>0</v>
      </c>
      <c r="AH99" s="47"/>
      <c r="AI99" s="47"/>
      <c r="AJ99" s="47"/>
      <c r="AK99" s="47"/>
    </row>
    <row r="100" spans="1:37" s="2" customFormat="1" ht="42.75" customHeight="1" x14ac:dyDescent="0.3">
      <c r="A100" s="75">
        <v>97</v>
      </c>
      <c r="B100" s="9" t="s">
        <v>142</v>
      </c>
      <c r="C100" s="76" t="s">
        <v>18</v>
      </c>
      <c r="D100" s="67" t="s">
        <v>351</v>
      </c>
      <c r="E100" s="16">
        <v>40668</v>
      </c>
      <c r="F100" s="17">
        <v>8</v>
      </c>
      <c r="G100" s="15"/>
      <c r="H100" s="18">
        <v>1</v>
      </c>
      <c r="I100" s="17" t="s">
        <v>82</v>
      </c>
      <c r="J100" s="18">
        <v>1</v>
      </c>
      <c r="K100" s="17" t="s">
        <v>82</v>
      </c>
      <c r="L100" s="17" t="s">
        <v>82</v>
      </c>
      <c r="M100" s="17" t="s">
        <v>82</v>
      </c>
      <c r="N100" s="17" t="s">
        <v>82</v>
      </c>
      <c r="O100" s="18">
        <v>1</v>
      </c>
      <c r="P100" s="18">
        <v>1</v>
      </c>
      <c r="Q100" s="18">
        <v>1</v>
      </c>
      <c r="R100" s="18">
        <v>1</v>
      </c>
      <c r="S100" s="17" t="s">
        <v>82</v>
      </c>
      <c r="T100" s="14" t="s">
        <v>228</v>
      </c>
      <c r="U100" s="40">
        <f>V100+W100+X100</f>
        <v>165.07600000000002</v>
      </c>
      <c r="V100" s="40">
        <v>80.352000000000004</v>
      </c>
      <c r="W100" s="40">
        <v>84.724000000000004</v>
      </c>
      <c r="X100" s="40"/>
      <c r="Y100" s="40"/>
      <c r="Z100" s="48">
        <v>80.349999999999994</v>
      </c>
      <c r="AA100" s="47">
        <v>0</v>
      </c>
      <c r="AB100" s="48">
        <v>77.900000000000006</v>
      </c>
      <c r="AC100" s="47">
        <v>0</v>
      </c>
      <c r="AD100" s="47">
        <v>0</v>
      </c>
      <c r="AE100" s="47">
        <v>0</v>
      </c>
      <c r="AF100" s="47">
        <v>0</v>
      </c>
      <c r="AG100" s="48">
        <v>80.349999999999994</v>
      </c>
      <c r="AH100" s="48">
        <v>80.349999999999994</v>
      </c>
      <c r="AI100" s="48">
        <v>80.349999999999994</v>
      </c>
      <c r="AJ100" s="48">
        <v>114</v>
      </c>
      <c r="AK100" s="47">
        <v>0</v>
      </c>
    </row>
    <row r="101" spans="1:37" s="39" customFormat="1" ht="42.75" customHeight="1" x14ac:dyDescent="0.3">
      <c r="A101" s="75">
        <v>98</v>
      </c>
      <c r="B101" s="98" t="s">
        <v>186</v>
      </c>
      <c r="C101" s="76" t="s">
        <v>20</v>
      </c>
      <c r="D101" s="67" t="s">
        <v>353</v>
      </c>
      <c r="E101" s="15">
        <v>41767</v>
      </c>
      <c r="F101" s="17">
        <v>95</v>
      </c>
      <c r="G101" s="15" t="s">
        <v>436</v>
      </c>
      <c r="H101" s="18">
        <v>1</v>
      </c>
      <c r="I101" s="18">
        <v>1</v>
      </c>
      <c r="J101" s="18">
        <v>1</v>
      </c>
      <c r="K101" s="18">
        <v>1</v>
      </c>
      <c r="L101" s="18">
        <v>1</v>
      </c>
      <c r="M101" s="21" t="s">
        <v>82</v>
      </c>
      <c r="N101" s="21" t="s">
        <v>82</v>
      </c>
      <c r="O101" s="18">
        <v>1</v>
      </c>
      <c r="P101" s="18">
        <v>1</v>
      </c>
      <c r="Q101" s="18">
        <v>1</v>
      </c>
      <c r="R101" s="18">
        <v>1</v>
      </c>
      <c r="S101" s="17" t="s">
        <v>82</v>
      </c>
      <c r="T101" s="14" t="s">
        <v>169</v>
      </c>
      <c r="U101" s="40">
        <v>496.05099999999999</v>
      </c>
      <c r="V101" s="40">
        <v>57.911000000000001</v>
      </c>
      <c r="W101" s="40">
        <v>89.9</v>
      </c>
      <c r="X101" s="40"/>
      <c r="Y101" s="40" t="s">
        <v>419</v>
      </c>
      <c r="Z101" s="48">
        <v>406.56</v>
      </c>
      <c r="AA101" s="48">
        <v>406.56</v>
      </c>
      <c r="AB101" s="48">
        <v>496.46</v>
      </c>
      <c r="AC101" s="48">
        <v>391.56</v>
      </c>
      <c r="AD101" s="48">
        <v>496.46</v>
      </c>
      <c r="AE101" s="50">
        <v>0</v>
      </c>
      <c r="AF101" s="50">
        <v>0</v>
      </c>
      <c r="AG101" s="48">
        <v>391.56</v>
      </c>
      <c r="AH101" s="48">
        <v>0</v>
      </c>
      <c r="AI101" s="48">
        <v>406.56</v>
      </c>
      <c r="AJ101" s="48">
        <v>481.46</v>
      </c>
      <c r="AK101" s="47">
        <v>391.56</v>
      </c>
    </row>
    <row r="102" spans="1:37" s="2" customFormat="1" ht="42.75" customHeight="1" collapsed="1" x14ac:dyDescent="0.3">
      <c r="A102" s="75">
        <v>99</v>
      </c>
      <c r="B102" s="98" t="s">
        <v>21</v>
      </c>
      <c r="C102" s="76" t="s">
        <v>20</v>
      </c>
      <c r="D102" s="67" t="s">
        <v>354</v>
      </c>
      <c r="E102" s="15">
        <v>41767</v>
      </c>
      <c r="F102" s="17">
        <v>94</v>
      </c>
      <c r="G102" s="15"/>
      <c r="H102" s="18">
        <v>1</v>
      </c>
      <c r="I102" s="18">
        <v>1</v>
      </c>
      <c r="J102" s="18">
        <v>1</v>
      </c>
      <c r="K102" s="18">
        <v>1</v>
      </c>
      <c r="L102" s="18">
        <v>1</v>
      </c>
      <c r="M102" s="21" t="s">
        <v>82</v>
      </c>
      <c r="N102" s="21" t="s">
        <v>82</v>
      </c>
      <c r="O102" s="18">
        <v>1</v>
      </c>
      <c r="P102" s="18">
        <v>1</v>
      </c>
      <c r="Q102" s="18">
        <v>1</v>
      </c>
      <c r="R102" s="18">
        <v>1</v>
      </c>
      <c r="S102" s="17" t="s">
        <v>82</v>
      </c>
      <c r="T102" s="14" t="s">
        <v>169</v>
      </c>
      <c r="U102" s="40">
        <f>V102+W102+X102</f>
        <v>227.38200000000001</v>
      </c>
      <c r="V102" s="40">
        <v>155.31</v>
      </c>
      <c r="W102" s="40">
        <v>72.072000000000003</v>
      </c>
      <c r="X102" s="40"/>
      <c r="Y102" s="40"/>
      <c r="Z102" s="48">
        <v>155.31</v>
      </c>
      <c r="AA102" s="48">
        <v>155.31</v>
      </c>
      <c r="AB102" s="48">
        <v>227.38</v>
      </c>
      <c r="AC102" s="48">
        <v>154.51</v>
      </c>
      <c r="AD102" s="48">
        <v>227.38</v>
      </c>
      <c r="AE102" s="50">
        <v>0</v>
      </c>
      <c r="AF102" s="50">
        <v>0</v>
      </c>
      <c r="AG102" s="48">
        <v>154.51</v>
      </c>
      <c r="AH102" s="48">
        <v>0</v>
      </c>
      <c r="AI102" s="48">
        <v>154.51</v>
      </c>
      <c r="AJ102" s="48">
        <v>226.58</v>
      </c>
      <c r="AK102" s="47">
        <v>154.51</v>
      </c>
    </row>
    <row r="103" spans="1:37" s="2" customFormat="1" ht="30.75" customHeight="1" x14ac:dyDescent="0.3">
      <c r="A103" s="75">
        <v>100</v>
      </c>
      <c r="B103" s="98" t="s">
        <v>476</v>
      </c>
      <c r="C103" s="76" t="s">
        <v>20</v>
      </c>
      <c r="D103" s="67" t="s">
        <v>502</v>
      </c>
      <c r="E103" s="15"/>
      <c r="F103" s="17"/>
      <c r="G103" s="15"/>
      <c r="H103" s="17"/>
      <c r="I103" s="17"/>
      <c r="J103" s="17"/>
      <c r="K103" s="17"/>
      <c r="L103" s="17"/>
      <c r="M103" s="21"/>
      <c r="N103" s="21"/>
      <c r="O103" s="17"/>
      <c r="P103" s="17"/>
      <c r="Q103" s="17"/>
      <c r="R103" s="17"/>
      <c r="S103" s="17"/>
      <c r="T103" s="14"/>
      <c r="U103" s="40">
        <v>135.9</v>
      </c>
      <c r="V103" s="40"/>
      <c r="W103" s="40"/>
      <c r="X103" s="40"/>
      <c r="Y103" s="40" t="s">
        <v>536</v>
      </c>
      <c r="Z103" s="47"/>
      <c r="AA103" s="47"/>
      <c r="AB103" s="47"/>
      <c r="AC103" s="47"/>
      <c r="AD103" s="47"/>
      <c r="AE103" s="50"/>
      <c r="AF103" s="50"/>
      <c r="AG103" s="47">
        <v>135.9</v>
      </c>
      <c r="AH103" s="47"/>
      <c r="AI103" s="47"/>
      <c r="AJ103" s="47"/>
      <c r="AK103" s="47"/>
    </row>
    <row r="104" spans="1:37" s="2" customFormat="1" ht="42.75" customHeight="1" x14ac:dyDescent="0.3">
      <c r="A104" s="75">
        <v>101</v>
      </c>
      <c r="B104" s="98" t="s">
        <v>2</v>
      </c>
      <c r="C104" s="76" t="s">
        <v>22</v>
      </c>
      <c r="D104" s="67" t="s">
        <v>503</v>
      </c>
      <c r="E104" s="15"/>
      <c r="F104" s="17"/>
      <c r="G104" s="15"/>
      <c r="H104" s="17"/>
      <c r="I104" s="17"/>
      <c r="J104" s="17"/>
      <c r="K104" s="17"/>
      <c r="L104" s="17"/>
      <c r="M104" s="21"/>
      <c r="N104" s="17"/>
      <c r="O104" s="17"/>
      <c r="P104" s="17"/>
      <c r="Q104" s="17"/>
      <c r="R104" s="17"/>
      <c r="S104" s="17"/>
      <c r="T104" s="14"/>
      <c r="U104" s="40">
        <v>824.8</v>
      </c>
      <c r="V104" s="40"/>
      <c r="W104" s="40"/>
      <c r="X104" s="40"/>
      <c r="Y104" s="40" t="s">
        <v>535</v>
      </c>
      <c r="Z104" s="47"/>
      <c r="AA104" s="47"/>
      <c r="AB104" s="47"/>
      <c r="AC104" s="47"/>
      <c r="AD104" s="47"/>
      <c r="AE104" s="50"/>
      <c r="AF104" s="47"/>
      <c r="AG104" s="47"/>
      <c r="AH104" s="47"/>
      <c r="AI104" s="47"/>
      <c r="AJ104" s="47"/>
      <c r="AK104" s="47"/>
    </row>
    <row r="105" spans="1:37" s="2" customFormat="1" ht="35.25" customHeight="1" x14ac:dyDescent="0.3">
      <c r="A105" s="75">
        <v>102</v>
      </c>
      <c r="B105" s="97" t="s">
        <v>227</v>
      </c>
      <c r="C105" s="76" t="s">
        <v>22</v>
      </c>
      <c r="D105" s="67"/>
      <c r="E105" s="23"/>
      <c r="F105" s="17"/>
      <c r="G105" s="15">
        <v>42849</v>
      </c>
      <c r="H105" s="18">
        <v>1</v>
      </c>
      <c r="I105" s="17" t="s">
        <v>82</v>
      </c>
      <c r="J105" s="18">
        <v>1</v>
      </c>
      <c r="K105" s="17" t="s">
        <v>82</v>
      </c>
      <c r="L105" s="17" t="s">
        <v>82</v>
      </c>
      <c r="M105" s="21" t="s">
        <v>82</v>
      </c>
      <c r="N105" s="17" t="s">
        <v>82</v>
      </c>
      <c r="O105" s="18">
        <v>1</v>
      </c>
      <c r="P105" s="17" t="s">
        <v>82</v>
      </c>
      <c r="Q105" s="18">
        <v>1</v>
      </c>
      <c r="R105" s="17" t="s">
        <v>82</v>
      </c>
      <c r="S105" s="17" t="s">
        <v>82</v>
      </c>
      <c r="T105" s="14" t="s">
        <v>226</v>
      </c>
      <c r="U105" s="40">
        <f>V105+W105+X105</f>
        <v>824.81399999999996</v>
      </c>
      <c r="V105" s="40">
        <v>824.81399999999996</v>
      </c>
      <c r="W105" s="40"/>
      <c r="X105" s="40"/>
      <c r="Y105" s="40"/>
      <c r="Z105" s="48"/>
      <c r="AA105" s="47"/>
      <c r="AB105" s="48"/>
      <c r="AC105" s="47"/>
      <c r="AD105" s="47"/>
      <c r="AE105" s="50"/>
      <c r="AF105" s="47"/>
      <c r="AG105" s="48"/>
      <c r="AH105" s="47"/>
      <c r="AI105" s="48"/>
      <c r="AJ105" s="47"/>
      <c r="AK105" s="47"/>
    </row>
    <row r="106" spans="1:37" s="2" customFormat="1" ht="42.75" customHeight="1" x14ac:dyDescent="0.3">
      <c r="A106" s="75">
        <v>103</v>
      </c>
      <c r="B106" s="98" t="s">
        <v>165</v>
      </c>
      <c r="C106" s="76" t="s">
        <v>469</v>
      </c>
      <c r="D106" s="67" t="s">
        <v>324</v>
      </c>
      <c r="E106" s="15">
        <v>41873</v>
      </c>
      <c r="F106" s="17">
        <v>112</v>
      </c>
      <c r="G106" s="15"/>
      <c r="H106" s="18">
        <v>1</v>
      </c>
      <c r="I106" s="18">
        <v>1</v>
      </c>
      <c r="J106" s="18">
        <v>1</v>
      </c>
      <c r="K106" s="17" t="s">
        <v>82</v>
      </c>
      <c r="L106" s="17" t="s">
        <v>82</v>
      </c>
      <c r="M106" s="21" t="s">
        <v>82</v>
      </c>
      <c r="N106" s="17" t="s">
        <v>82</v>
      </c>
      <c r="O106" s="18">
        <v>1</v>
      </c>
      <c r="P106" s="17" t="s">
        <v>82</v>
      </c>
      <c r="Q106" s="18">
        <v>1</v>
      </c>
      <c r="R106" s="17" t="s">
        <v>82</v>
      </c>
      <c r="S106" s="17" t="s">
        <v>82</v>
      </c>
      <c r="T106" s="14" t="s">
        <v>168</v>
      </c>
      <c r="U106" s="40">
        <f>V106+W106+X106</f>
        <v>1700.165</v>
      </c>
      <c r="V106" s="40">
        <v>1700.165</v>
      </c>
      <c r="W106" s="40"/>
      <c r="X106" s="40"/>
      <c r="Y106" s="40" t="s">
        <v>437</v>
      </c>
      <c r="Z106" s="48"/>
      <c r="AA106" s="48"/>
      <c r="AB106" s="48"/>
      <c r="AC106" s="47"/>
      <c r="AD106" s="47"/>
      <c r="AE106" s="50"/>
      <c r="AF106" s="47"/>
      <c r="AG106" s="48"/>
      <c r="AH106" s="47"/>
      <c r="AI106" s="48"/>
      <c r="AJ106" s="47"/>
      <c r="AK106" s="47"/>
    </row>
    <row r="107" spans="1:37" s="2" customFormat="1" ht="42.75" customHeight="1" collapsed="1" x14ac:dyDescent="0.3">
      <c r="A107" s="75">
        <v>104</v>
      </c>
      <c r="B107" s="97" t="s">
        <v>24</v>
      </c>
      <c r="C107" s="76" t="s">
        <v>23</v>
      </c>
      <c r="D107" s="67" t="s">
        <v>355</v>
      </c>
      <c r="E107" s="15">
        <v>41740</v>
      </c>
      <c r="F107" s="17">
        <v>91</v>
      </c>
      <c r="G107" s="15"/>
      <c r="H107" s="18">
        <v>1</v>
      </c>
      <c r="I107" s="18">
        <v>1</v>
      </c>
      <c r="J107" s="18">
        <v>1</v>
      </c>
      <c r="K107" s="17" t="s">
        <v>82</v>
      </c>
      <c r="L107" s="18">
        <v>1</v>
      </c>
      <c r="M107" s="17" t="s">
        <v>82</v>
      </c>
      <c r="N107" s="17" t="s">
        <v>82</v>
      </c>
      <c r="O107" s="18">
        <v>1</v>
      </c>
      <c r="P107" s="17" t="s">
        <v>82</v>
      </c>
      <c r="Q107" s="18">
        <v>1</v>
      </c>
      <c r="R107" s="17" t="s">
        <v>82</v>
      </c>
      <c r="S107" s="17" t="s">
        <v>82</v>
      </c>
      <c r="T107" s="14" t="s">
        <v>230</v>
      </c>
      <c r="U107" s="40">
        <f>V107+W107+X107</f>
        <v>297.572</v>
      </c>
      <c r="V107" s="40">
        <v>238.892</v>
      </c>
      <c r="W107" s="40">
        <v>58.68</v>
      </c>
      <c r="X107" s="40"/>
      <c r="Y107" s="40"/>
      <c r="Z107" s="48"/>
      <c r="AA107" s="48"/>
      <c r="AB107" s="48"/>
      <c r="AC107" s="47"/>
      <c r="AD107" s="48"/>
      <c r="AE107" s="47"/>
      <c r="AF107" s="47"/>
      <c r="AG107" s="48">
        <v>238</v>
      </c>
      <c r="AH107" s="47"/>
      <c r="AI107" s="48"/>
      <c r="AJ107" s="47"/>
      <c r="AK107" s="47"/>
    </row>
    <row r="108" spans="1:37" s="39" customFormat="1" ht="28.5" customHeight="1" x14ac:dyDescent="0.3">
      <c r="A108" s="75">
        <v>105</v>
      </c>
      <c r="B108" s="98" t="s">
        <v>2</v>
      </c>
      <c r="C108" s="76" t="s">
        <v>23</v>
      </c>
      <c r="D108" s="67" t="s">
        <v>504</v>
      </c>
      <c r="E108" s="23"/>
      <c r="F108" s="17"/>
      <c r="G108" s="15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4"/>
      <c r="U108" s="40">
        <v>94.8</v>
      </c>
      <c r="V108" s="40"/>
      <c r="W108" s="40"/>
      <c r="X108" s="40"/>
      <c r="Y108" s="40">
        <v>473.6</v>
      </c>
      <c r="Z108" s="47"/>
      <c r="AA108" s="47"/>
      <c r="AB108" s="47"/>
      <c r="AC108" s="47"/>
      <c r="AD108" s="47"/>
      <c r="AE108" s="47"/>
      <c r="AF108" s="47"/>
      <c r="AG108" s="47">
        <v>97.4</v>
      </c>
      <c r="AH108" s="47"/>
      <c r="AI108" s="47"/>
      <c r="AJ108" s="47"/>
      <c r="AK108" s="47"/>
    </row>
    <row r="109" spans="1:37" s="2" customFormat="1" ht="42.75" customHeight="1" x14ac:dyDescent="0.3">
      <c r="A109" s="75">
        <v>106</v>
      </c>
      <c r="B109" s="98" t="s">
        <v>98</v>
      </c>
      <c r="C109" s="76" t="s">
        <v>23</v>
      </c>
      <c r="D109" s="67" t="s">
        <v>357</v>
      </c>
      <c r="E109" s="15">
        <v>40885</v>
      </c>
      <c r="F109" s="17">
        <v>34</v>
      </c>
      <c r="G109" s="15"/>
      <c r="H109" s="18">
        <v>1</v>
      </c>
      <c r="I109" s="17" t="s">
        <v>82</v>
      </c>
      <c r="J109" s="17" t="s">
        <v>82</v>
      </c>
      <c r="K109" s="17" t="s">
        <v>82</v>
      </c>
      <c r="L109" s="17" t="s">
        <v>82</v>
      </c>
      <c r="M109" s="17" t="s">
        <v>82</v>
      </c>
      <c r="N109" s="17" t="s">
        <v>82</v>
      </c>
      <c r="O109" s="18">
        <v>1</v>
      </c>
      <c r="P109" s="17" t="s">
        <v>82</v>
      </c>
      <c r="Q109" s="18">
        <v>1</v>
      </c>
      <c r="R109" s="17" t="s">
        <v>82</v>
      </c>
      <c r="S109" s="17" t="s">
        <v>82</v>
      </c>
      <c r="T109" s="14" t="s">
        <v>234</v>
      </c>
      <c r="U109" s="40">
        <f>V109+W109+X109</f>
        <v>60.771999999999998</v>
      </c>
      <c r="V109" s="40">
        <v>60.771999999999998</v>
      </c>
      <c r="W109" s="40"/>
      <c r="X109" s="40"/>
      <c r="Y109" s="40"/>
      <c r="Z109" s="48"/>
      <c r="AA109" s="47"/>
      <c r="AB109" s="47"/>
      <c r="AC109" s="47"/>
      <c r="AD109" s="47"/>
      <c r="AE109" s="47"/>
      <c r="AF109" s="47"/>
      <c r="AG109" s="48">
        <v>60.1</v>
      </c>
      <c r="AH109" s="47"/>
      <c r="AI109" s="48"/>
      <c r="AJ109" s="47"/>
      <c r="AK109" s="47"/>
    </row>
    <row r="110" spans="1:37" s="3" customFormat="1" ht="42.75" customHeight="1" x14ac:dyDescent="0.25">
      <c r="A110" s="75">
        <v>107</v>
      </c>
      <c r="B110" s="97" t="s">
        <v>97</v>
      </c>
      <c r="C110" s="76" t="s">
        <v>23</v>
      </c>
      <c r="D110" s="67" t="s">
        <v>356</v>
      </c>
      <c r="E110" s="15">
        <v>41617</v>
      </c>
      <c r="F110" s="17">
        <v>80</v>
      </c>
      <c r="G110" s="15"/>
      <c r="H110" s="18">
        <v>1</v>
      </c>
      <c r="I110" s="18">
        <v>1</v>
      </c>
      <c r="J110" s="18">
        <v>1</v>
      </c>
      <c r="K110" s="17" t="s">
        <v>82</v>
      </c>
      <c r="L110" s="17" t="s">
        <v>82</v>
      </c>
      <c r="M110" s="17" t="s">
        <v>82</v>
      </c>
      <c r="N110" s="17" t="s">
        <v>82</v>
      </c>
      <c r="O110" s="18">
        <v>1</v>
      </c>
      <c r="P110" s="18">
        <v>1</v>
      </c>
      <c r="Q110" s="18">
        <v>1</v>
      </c>
      <c r="R110" s="18">
        <v>1</v>
      </c>
      <c r="S110" s="18">
        <v>1</v>
      </c>
      <c r="T110" s="14" t="s">
        <v>183</v>
      </c>
      <c r="U110" s="40">
        <f>V110+W110+X110</f>
        <v>17.866</v>
      </c>
      <c r="V110" s="40">
        <v>17.866</v>
      </c>
      <c r="W110" s="40"/>
      <c r="X110" s="40"/>
      <c r="Y110" s="40"/>
      <c r="Z110" s="48"/>
      <c r="AA110" s="48"/>
      <c r="AB110" s="48"/>
      <c r="AC110" s="47"/>
      <c r="AD110" s="47"/>
      <c r="AE110" s="47"/>
      <c r="AF110" s="47"/>
      <c r="AG110" s="48">
        <v>17.866</v>
      </c>
      <c r="AH110" s="48"/>
      <c r="AI110" s="48"/>
      <c r="AJ110" s="48"/>
      <c r="AK110" s="48"/>
    </row>
    <row r="111" spans="1:37" s="39" customFormat="1" ht="27" customHeight="1" x14ac:dyDescent="0.3">
      <c r="A111" s="75">
        <v>108</v>
      </c>
      <c r="B111" s="98" t="s">
        <v>2</v>
      </c>
      <c r="C111" s="76" t="s">
        <v>25</v>
      </c>
      <c r="D111" s="67" t="s">
        <v>505</v>
      </c>
      <c r="E111" s="15"/>
      <c r="F111" s="17"/>
      <c r="G111" s="15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4"/>
      <c r="U111" s="40">
        <v>186.9</v>
      </c>
      <c r="V111" s="40"/>
      <c r="W111" s="40"/>
      <c r="X111" s="40"/>
      <c r="Y111" s="40">
        <v>296.2</v>
      </c>
      <c r="Z111" s="47">
        <v>15</v>
      </c>
      <c r="AA111" s="47">
        <v>15</v>
      </c>
      <c r="AB111" s="47">
        <v>80</v>
      </c>
      <c r="AC111" s="47">
        <v>0</v>
      </c>
      <c r="AD111" s="47">
        <v>0</v>
      </c>
      <c r="AE111" s="47">
        <v>0</v>
      </c>
      <c r="AF111" s="47">
        <v>0</v>
      </c>
      <c r="AG111" s="47">
        <v>10</v>
      </c>
      <c r="AH111" s="47">
        <v>15</v>
      </c>
      <c r="AI111" s="47">
        <v>15</v>
      </c>
      <c r="AJ111" s="47">
        <v>80</v>
      </c>
      <c r="AK111" s="47">
        <v>15</v>
      </c>
    </row>
    <row r="112" spans="1:37" s="3" customFormat="1" ht="42.75" customHeight="1" x14ac:dyDescent="0.3">
      <c r="A112" s="75">
        <v>109</v>
      </c>
      <c r="B112" s="98" t="s">
        <v>115</v>
      </c>
      <c r="C112" s="76" t="s">
        <v>25</v>
      </c>
      <c r="D112" s="67" t="s">
        <v>359</v>
      </c>
      <c r="E112" s="15">
        <v>41780</v>
      </c>
      <c r="F112" s="17">
        <v>39</v>
      </c>
      <c r="G112" s="15"/>
      <c r="H112" s="18">
        <v>1</v>
      </c>
      <c r="I112" s="18">
        <v>1</v>
      </c>
      <c r="J112" s="18">
        <v>1</v>
      </c>
      <c r="K112" s="18">
        <v>1</v>
      </c>
      <c r="L112" s="17" t="s">
        <v>82</v>
      </c>
      <c r="M112" s="17" t="s">
        <v>82</v>
      </c>
      <c r="N112" s="17" t="s">
        <v>82</v>
      </c>
      <c r="O112" s="18">
        <v>1</v>
      </c>
      <c r="P112" s="18">
        <v>1</v>
      </c>
      <c r="Q112" s="18">
        <v>1</v>
      </c>
      <c r="R112" s="18">
        <v>1</v>
      </c>
      <c r="S112" s="18">
        <v>1</v>
      </c>
      <c r="T112" s="14" t="s">
        <v>185</v>
      </c>
      <c r="U112" s="40">
        <f t="shared" ref="U112:U119" si="3">V112+W112+X112</f>
        <v>91.058999999999997</v>
      </c>
      <c r="V112" s="40">
        <v>29.774000000000001</v>
      </c>
      <c r="W112" s="40">
        <v>60.783999999999999</v>
      </c>
      <c r="X112" s="40">
        <v>0.501</v>
      </c>
      <c r="Y112" s="40" t="s">
        <v>421</v>
      </c>
      <c r="Z112" s="48">
        <v>25</v>
      </c>
      <c r="AA112" s="48">
        <v>25</v>
      </c>
      <c r="AB112" s="48">
        <v>60</v>
      </c>
      <c r="AC112" s="48">
        <v>10</v>
      </c>
      <c r="AD112" s="47">
        <v>0</v>
      </c>
      <c r="AE112" s="47">
        <v>0</v>
      </c>
      <c r="AF112" s="47">
        <v>0</v>
      </c>
      <c r="AG112" s="48">
        <v>30</v>
      </c>
      <c r="AH112" s="48">
        <v>30</v>
      </c>
      <c r="AI112" s="48">
        <v>30</v>
      </c>
      <c r="AJ112" s="48">
        <v>60</v>
      </c>
      <c r="AK112" s="48">
        <v>10</v>
      </c>
    </row>
    <row r="113" spans="1:37" s="3" customFormat="1" ht="42.75" customHeight="1" x14ac:dyDescent="0.3">
      <c r="A113" s="75">
        <v>110</v>
      </c>
      <c r="B113" s="98" t="s">
        <v>235</v>
      </c>
      <c r="C113" s="76" t="s">
        <v>544</v>
      </c>
      <c r="D113" s="67" t="s">
        <v>358</v>
      </c>
      <c r="E113" s="15">
        <v>40997</v>
      </c>
      <c r="F113" s="17">
        <v>59</v>
      </c>
      <c r="G113" s="15"/>
      <c r="H113" s="18">
        <v>1</v>
      </c>
      <c r="I113" s="18">
        <v>1</v>
      </c>
      <c r="J113" s="18">
        <v>1</v>
      </c>
      <c r="K113" s="18">
        <v>1</v>
      </c>
      <c r="L113" s="17" t="s">
        <v>82</v>
      </c>
      <c r="M113" s="17" t="s">
        <v>82</v>
      </c>
      <c r="N113" s="17" t="s">
        <v>82</v>
      </c>
      <c r="O113" s="18">
        <v>1</v>
      </c>
      <c r="P113" s="18">
        <v>1</v>
      </c>
      <c r="Q113" s="18">
        <v>1</v>
      </c>
      <c r="R113" s="18">
        <v>1</v>
      </c>
      <c r="S113" s="18">
        <v>1</v>
      </c>
      <c r="T113" s="14" t="s">
        <v>185</v>
      </c>
      <c r="U113" s="40">
        <f t="shared" si="3"/>
        <v>20.382999999999999</v>
      </c>
      <c r="V113" s="40">
        <v>14.29</v>
      </c>
      <c r="W113" s="40">
        <v>6.093</v>
      </c>
      <c r="X113" s="40"/>
      <c r="Y113" s="40" t="s">
        <v>420</v>
      </c>
      <c r="Z113" s="48">
        <v>15</v>
      </c>
      <c r="AA113" s="48">
        <v>15</v>
      </c>
      <c r="AB113" s="48">
        <v>15</v>
      </c>
      <c r="AC113" s="48">
        <v>15</v>
      </c>
      <c r="AD113" s="47">
        <v>5</v>
      </c>
      <c r="AE113" s="47">
        <v>0</v>
      </c>
      <c r="AF113" s="47">
        <v>0</v>
      </c>
      <c r="AG113" s="48">
        <v>15</v>
      </c>
      <c r="AH113" s="48">
        <v>15</v>
      </c>
      <c r="AI113" s="48">
        <v>15</v>
      </c>
      <c r="AJ113" s="48">
        <v>15</v>
      </c>
      <c r="AK113" s="48">
        <v>5</v>
      </c>
    </row>
    <row r="114" spans="1:37" s="39" customFormat="1" ht="42.75" customHeight="1" x14ac:dyDescent="0.3">
      <c r="A114" s="75">
        <v>111</v>
      </c>
      <c r="B114" s="98" t="s">
        <v>251</v>
      </c>
      <c r="C114" s="76" t="s">
        <v>26</v>
      </c>
      <c r="D114" s="67"/>
      <c r="E114" s="15"/>
      <c r="F114" s="17"/>
      <c r="G114" s="15">
        <v>42753</v>
      </c>
      <c r="H114" s="18">
        <v>1</v>
      </c>
      <c r="I114" s="17" t="s">
        <v>82</v>
      </c>
      <c r="J114" s="17" t="s">
        <v>82</v>
      </c>
      <c r="K114" s="17" t="s">
        <v>82</v>
      </c>
      <c r="L114" s="17" t="s">
        <v>82</v>
      </c>
      <c r="M114" s="21" t="s">
        <v>82</v>
      </c>
      <c r="N114" s="21" t="s">
        <v>82</v>
      </c>
      <c r="O114" s="18">
        <v>1</v>
      </c>
      <c r="P114" s="17" t="s">
        <v>82</v>
      </c>
      <c r="Q114" s="18">
        <v>1</v>
      </c>
      <c r="R114" s="17" t="s">
        <v>82</v>
      </c>
      <c r="S114" s="18">
        <v>1</v>
      </c>
      <c r="T114" s="14" t="s">
        <v>231</v>
      </c>
      <c r="U114" s="40">
        <f t="shared" si="3"/>
        <v>5.9909999999999997</v>
      </c>
      <c r="V114" s="40">
        <v>5.9909999999999997</v>
      </c>
      <c r="W114" s="40"/>
      <c r="X114" s="40"/>
      <c r="Y114" s="40"/>
      <c r="Z114" s="48"/>
      <c r="AA114" s="47"/>
      <c r="AB114" s="47"/>
      <c r="AC114" s="47"/>
      <c r="AD114" s="47"/>
      <c r="AE114" s="50"/>
      <c r="AF114" s="50"/>
      <c r="AG114" s="48">
        <v>5.9909999999999997</v>
      </c>
      <c r="AH114" s="47"/>
      <c r="AI114" s="48"/>
      <c r="AJ114" s="47"/>
      <c r="AK114" s="48"/>
    </row>
    <row r="115" spans="1:37" s="3" customFormat="1" ht="42.75" customHeight="1" x14ac:dyDescent="0.3">
      <c r="A115" s="75">
        <v>112</v>
      </c>
      <c r="B115" s="98" t="s">
        <v>282</v>
      </c>
      <c r="C115" s="76" t="s">
        <v>26</v>
      </c>
      <c r="D115" s="67"/>
      <c r="E115" s="15"/>
      <c r="F115" s="17"/>
      <c r="G115" s="15">
        <v>42753</v>
      </c>
      <c r="H115" s="18">
        <v>1</v>
      </c>
      <c r="I115" s="17" t="s">
        <v>82</v>
      </c>
      <c r="J115" s="17" t="s">
        <v>82</v>
      </c>
      <c r="K115" s="17" t="s">
        <v>82</v>
      </c>
      <c r="L115" s="17" t="s">
        <v>82</v>
      </c>
      <c r="M115" s="21" t="s">
        <v>82</v>
      </c>
      <c r="N115" s="21" t="s">
        <v>82</v>
      </c>
      <c r="O115" s="18">
        <v>1</v>
      </c>
      <c r="P115" s="17" t="s">
        <v>82</v>
      </c>
      <c r="Q115" s="18">
        <v>1</v>
      </c>
      <c r="R115" s="17" t="s">
        <v>82</v>
      </c>
      <c r="S115" s="18">
        <v>1</v>
      </c>
      <c r="T115" s="14" t="s">
        <v>231</v>
      </c>
      <c r="U115" s="40">
        <f t="shared" si="3"/>
        <v>15.226000000000001</v>
      </c>
      <c r="V115" s="40">
        <v>15.226000000000001</v>
      </c>
      <c r="W115" s="40"/>
      <c r="X115" s="40"/>
      <c r="Y115" s="40"/>
      <c r="Z115" s="48"/>
      <c r="AA115" s="47"/>
      <c r="AB115" s="47"/>
      <c r="AC115" s="47"/>
      <c r="AD115" s="47"/>
      <c r="AE115" s="50"/>
      <c r="AF115" s="50"/>
      <c r="AG115" s="48">
        <v>15.226000000000001</v>
      </c>
      <c r="AH115" s="47"/>
      <c r="AI115" s="48"/>
      <c r="AJ115" s="47"/>
      <c r="AK115" s="48"/>
    </row>
    <row r="116" spans="1:37" s="3" customFormat="1" ht="42.75" customHeight="1" x14ac:dyDescent="0.3">
      <c r="A116" s="75">
        <v>113</v>
      </c>
      <c r="B116" s="98" t="s">
        <v>253</v>
      </c>
      <c r="C116" s="76" t="s">
        <v>26</v>
      </c>
      <c r="D116" s="67"/>
      <c r="E116" s="15"/>
      <c r="F116" s="17"/>
      <c r="G116" s="15">
        <v>42814</v>
      </c>
      <c r="H116" s="18">
        <v>1</v>
      </c>
      <c r="I116" s="18">
        <v>1</v>
      </c>
      <c r="J116" s="17" t="s">
        <v>82</v>
      </c>
      <c r="K116" s="18">
        <v>1</v>
      </c>
      <c r="L116" s="17" t="s">
        <v>82</v>
      </c>
      <c r="M116" s="21" t="s">
        <v>82</v>
      </c>
      <c r="N116" s="21" t="s">
        <v>82</v>
      </c>
      <c r="O116" s="18">
        <v>1</v>
      </c>
      <c r="P116" s="17" t="s">
        <v>82</v>
      </c>
      <c r="Q116" s="18">
        <v>1</v>
      </c>
      <c r="R116" s="17" t="s">
        <v>82</v>
      </c>
      <c r="S116" s="18">
        <v>1</v>
      </c>
      <c r="T116" s="14" t="s">
        <v>222</v>
      </c>
      <c r="U116" s="40">
        <f t="shared" si="3"/>
        <v>5.2750000000000004</v>
      </c>
      <c r="V116" s="40">
        <v>5.2750000000000004</v>
      </c>
      <c r="W116" s="40"/>
      <c r="X116" s="40"/>
      <c r="Y116" s="40"/>
      <c r="Z116" s="48"/>
      <c r="AA116" s="48"/>
      <c r="AB116" s="47"/>
      <c r="AC116" s="48"/>
      <c r="AD116" s="47"/>
      <c r="AE116" s="50"/>
      <c r="AF116" s="50"/>
      <c r="AG116" s="48">
        <v>5.2750000000000004</v>
      </c>
      <c r="AH116" s="47"/>
      <c r="AI116" s="48"/>
      <c r="AJ116" s="47"/>
      <c r="AK116" s="48"/>
    </row>
    <row r="117" spans="1:37" s="39" customFormat="1" ht="39" customHeight="1" x14ac:dyDescent="0.3">
      <c r="A117" s="75">
        <v>114</v>
      </c>
      <c r="B117" s="98" t="s">
        <v>458</v>
      </c>
      <c r="C117" s="76" t="s">
        <v>26</v>
      </c>
      <c r="D117" s="67"/>
      <c r="E117" s="15"/>
      <c r="F117" s="17"/>
      <c r="G117" s="15">
        <v>42753</v>
      </c>
      <c r="H117" s="18">
        <v>1</v>
      </c>
      <c r="I117" s="17" t="s">
        <v>82</v>
      </c>
      <c r="J117" s="17" t="s">
        <v>82</v>
      </c>
      <c r="K117" s="17" t="s">
        <v>82</v>
      </c>
      <c r="L117" s="17" t="s">
        <v>82</v>
      </c>
      <c r="M117" s="21" t="s">
        <v>82</v>
      </c>
      <c r="N117" s="21" t="s">
        <v>82</v>
      </c>
      <c r="O117" s="18">
        <v>1</v>
      </c>
      <c r="P117" s="17" t="s">
        <v>82</v>
      </c>
      <c r="Q117" s="18">
        <v>1</v>
      </c>
      <c r="R117" s="17" t="s">
        <v>82</v>
      </c>
      <c r="S117" s="18">
        <v>1</v>
      </c>
      <c r="T117" s="14" t="s">
        <v>231</v>
      </c>
      <c r="U117" s="40">
        <f t="shared" si="3"/>
        <v>13.651999999999999</v>
      </c>
      <c r="V117" s="40">
        <v>13.651999999999999</v>
      </c>
      <c r="W117" s="40"/>
      <c r="X117" s="40"/>
      <c r="Y117" s="40"/>
      <c r="Z117" s="48"/>
      <c r="AA117" s="47"/>
      <c r="AB117" s="47"/>
      <c r="AC117" s="47"/>
      <c r="AD117" s="47"/>
      <c r="AE117" s="50"/>
      <c r="AF117" s="50"/>
      <c r="AG117" s="48">
        <v>13.651999999999999</v>
      </c>
      <c r="AH117" s="47"/>
      <c r="AI117" s="48"/>
      <c r="AJ117" s="47"/>
      <c r="AK117" s="48"/>
    </row>
    <row r="118" spans="1:37" s="2" customFormat="1" ht="39" customHeight="1" x14ac:dyDescent="0.3">
      <c r="A118" s="75">
        <v>115</v>
      </c>
      <c r="B118" s="98" t="s">
        <v>252</v>
      </c>
      <c r="C118" s="76" t="s">
        <v>26</v>
      </c>
      <c r="D118" s="67"/>
      <c r="E118" s="15"/>
      <c r="F118" s="17"/>
      <c r="G118" s="15">
        <v>42808</v>
      </c>
      <c r="H118" s="18">
        <v>1</v>
      </c>
      <c r="I118" s="17" t="s">
        <v>82</v>
      </c>
      <c r="J118" s="17" t="s">
        <v>82</v>
      </c>
      <c r="K118" s="17" t="s">
        <v>82</v>
      </c>
      <c r="L118" s="17" t="s">
        <v>82</v>
      </c>
      <c r="M118" s="21" t="s">
        <v>82</v>
      </c>
      <c r="N118" s="21" t="s">
        <v>82</v>
      </c>
      <c r="O118" s="18">
        <v>1</v>
      </c>
      <c r="P118" s="17" t="s">
        <v>82</v>
      </c>
      <c r="Q118" s="18">
        <v>1</v>
      </c>
      <c r="R118" s="17" t="s">
        <v>82</v>
      </c>
      <c r="S118" s="18">
        <v>1</v>
      </c>
      <c r="T118" s="14" t="s">
        <v>231</v>
      </c>
      <c r="U118" s="40">
        <f t="shared" si="3"/>
        <v>5.9</v>
      </c>
      <c r="V118" s="40">
        <v>5.9</v>
      </c>
      <c r="W118" s="40"/>
      <c r="X118" s="40"/>
      <c r="Y118" s="40"/>
      <c r="Z118" s="48"/>
      <c r="AA118" s="47"/>
      <c r="AB118" s="47"/>
      <c r="AC118" s="47"/>
      <c r="AD118" s="47"/>
      <c r="AE118" s="50"/>
      <c r="AF118" s="50"/>
      <c r="AG118" s="48">
        <v>5.9</v>
      </c>
      <c r="AH118" s="47"/>
      <c r="AI118" s="48"/>
      <c r="AJ118" s="47"/>
      <c r="AK118" s="48"/>
    </row>
    <row r="119" spans="1:37" s="5" customFormat="1" ht="36.75" customHeight="1" x14ac:dyDescent="0.3">
      <c r="A119" s="75">
        <v>116</v>
      </c>
      <c r="B119" s="98" t="s">
        <v>232</v>
      </c>
      <c r="C119" s="76" t="s">
        <v>26</v>
      </c>
      <c r="D119" s="67"/>
      <c r="E119" s="15"/>
      <c r="F119" s="17"/>
      <c r="G119" s="15" t="s">
        <v>404</v>
      </c>
      <c r="H119" s="18">
        <v>1</v>
      </c>
      <c r="I119" s="18">
        <v>1</v>
      </c>
      <c r="J119" s="17" t="s">
        <v>82</v>
      </c>
      <c r="K119" s="18">
        <v>1</v>
      </c>
      <c r="L119" s="17" t="s">
        <v>82</v>
      </c>
      <c r="M119" s="21" t="s">
        <v>82</v>
      </c>
      <c r="N119" s="21" t="s">
        <v>82</v>
      </c>
      <c r="O119" s="18">
        <v>1</v>
      </c>
      <c r="P119" s="18">
        <v>1</v>
      </c>
      <c r="Q119" s="18">
        <v>1</v>
      </c>
      <c r="R119" s="17" t="s">
        <v>82</v>
      </c>
      <c r="S119" s="18">
        <v>1</v>
      </c>
      <c r="T119" s="14" t="s">
        <v>233</v>
      </c>
      <c r="U119" s="40">
        <f t="shared" si="3"/>
        <v>432.13499999999999</v>
      </c>
      <c r="V119" s="40">
        <v>432.13499999999999</v>
      </c>
      <c r="W119" s="40"/>
      <c r="X119" s="40"/>
      <c r="Y119" s="40"/>
      <c r="Z119" s="48"/>
      <c r="AA119" s="48"/>
      <c r="AB119" s="47"/>
      <c r="AC119" s="48"/>
      <c r="AD119" s="47"/>
      <c r="AE119" s="50"/>
      <c r="AF119" s="50"/>
      <c r="AG119" s="48">
        <v>432.13499999999999</v>
      </c>
      <c r="AH119" s="48"/>
      <c r="AI119" s="48"/>
      <c r="AJ119" s="47"/>
      <c r="AK119" s="48"/>
    </row>
    <row r="120" spans="1:37" s="5" customFormat="1" ht="25.5" customHeight="1" x14ac:dyDescent="0.3">
      <c r="A120" s="75">
        <v>117</v>
      </c>
      <c r="B120" s="98" t="s">
        <v>2</v>
      </c>
      <c r="C120" s="76" t="s">
        <v>26</v>
      </c>
      <c r="D120" s="67" t="s">
        <v>506</v>
      </c>
      <c r="E120" s="15"/>
      <c r="F120" s="17"/>
      <c r="G120" s="15"/>
      <c r="H120" s="17"/>
      <c r="I120" s="17"/>
      <c r="J120" s="17"/>
      <c r="K120" s="17"/>
      <c r="L120" s="17"/>
      <c r="M120" s="21"/>
      <c r="N120" s="21"/>
      <c r="O120" s="17"/>
      <c r="P120" s="17"/>
      <c r="Q120" s="17"/>
      <c r="R120" s="17"/>
      <c r="S120" s="17"/>
      <c r="T120" s="14"/>
      <c r="U120" s="40">
        <v>145.4</v>
      </c>
      <c r="V120" s="40"/>
      <c r="W120" s="40"/>
      <c r="X120" s="40"/>
      <c r="Y120" s="40" t="s">
        <v>538</v>
      </c>
      <c r="Z120" s="47"/>
      <c r="AA120" s="47"/>
      <c r="AB120" s="47"/>
      <c r="AC120" s="47"/>
      <c r="AD120" s="47"/>
      <c r="AE120" s="50"/>
      <c r="AF120" s="50"/>
      <c r="AG120" s="47">
        <v>73.400000000000006</v>
      </c>
      <c r="AH120" s="47"/>
      <c r="AI120" s="47"/>
      <c r="AJ120" s="47"/>
      <c r="AK120" s="47"/>
    </row>
    <row r="121" spans="1:37" s="5" customFormat="1" ht="36.75" customHeight="1" x14ac:dyDescent="0.3">
      <c r="A121" s="75">
        <v>118</v>
      </c>
      <c r="B121" s="98" t="s">
        <v>29</v>
      </c>
      <c r="C121" s="76" t="s">
        <v>27</v>
      </c>
      <c r="D121" s="67" t="s">
        <v>361</v>
      </c>
      <c r="E121" s="15" t="s">
        <v>406</v>
      </c>
      <c r="F121" s="17">
        <v>47</v>
      </c>
      <c r="G121" s="15"/>
      <c r="H121" s="18">
        <v>1</v>
      </c>
      <c r="I121" s="18">
        <v>1</v>
      </c>
      <c r="J121" s="18">
        <v>1</v>
      </c>
      <c r="K121" s="18">
        <v>1</v>
      </c>
      <c r="L121" s="17" t="s">
        <v>82</v>
      </c>
      <c r="M121" s="17" t="s">
        <v>82</v>
      </c>
      <c r="N121" s="17" t="s">
        <v>82</v>
      </c>
      <c r="O121" s="18">
        <v>1</v>
      </c>
      <c r="P121" s="18">
        <v>1</v>
      </c>
      <c r="Q121" s="18">
        <v>1</v>
      </c>
      <c r="R121" s="17" t="s">
        <v>82</v>
      </c>
      <c r="S121" s="18">
        <v>1</v>
      </c>
      <c r="T121" s="14" t="s">
        <v>202</v>
      </c>
      <c r="U121" s="40">
        <f>V121+W121+X121</f>
        <v>19.318999999999999</v>
      </c>
      <c r="V121" s="40">
        <v>13.459</v>
      </c>
      <c r="W121" s="40">
        <v>5.5590000000000002</v>
      </c>
      <c r="X121" s="40">
        <v>0.30099999999999999</v>
      </c>
      <c r="Y121" s="40" t="s">
        <v>412</v>
      </c>
      <c r="Z121" s="48">
        <v>10</v>
      </c>
      <c r="AA121" s="48">
        <v>10</v>
      </c>
      <c r="AB121" s="48">
        <v>19.32</v>
      </c>
      <c r="AC121" s="48">
        <v>8</v>
      </c>
      <c r="AD121" s="47">
        <v>0</v>
      </c>
      <c r="AE121" s="47">
        <v>0</v>
      </c>
      <c r="AF121" s="47">
        <v>0</v>
      </c>
      <c r="AG121" s="48">
        <v>19.318999999999999</v>
      </c>
      <c r="AH121" s="48">
        <v>12</v>
      </c>
      <c r="AI121" s="48">
        <v>13.76</v>
      </c>
      <c r="AJ121" s="47">
        <v>5.56</v>
      </c>
      <c r="AK121" s="48">
        <v>0</v>
      </c>
    </row>
    <row r="122" spans="1:37" s="5" customFormat="1" ht="36.75" customHeight="1" x14ac:dyDescent="0.3">
      <c r="A122" s="75">
        <v>119</v>
      </c>
      <c r="B122" s="98" t="s">
        <v>237</v>
      </c>
      <c r="C122" s="76" t="s">
        <v>27</v>
      </c>
      <c r="D122" s="68" t="s">
        <v>360</v>
      </c>
      <c r="E122" s="15"/>
      <c r="F122" s="24"/>
      <c r="G122" s="22">
        <v>41814</v>
      </c>
      <c r="H122" s="18">
        <v>1</v>
      </c>
      <c r="I122" s="18">
        <v>1</v>
      </c>
      <c r="J122" s="18">
        <v>1</v>
      </c>
      <c r="K122" s="18">
        <v>1</v>
      </c>
      <c r="L122" s="18">
        <v>1</v>
      </c>
      <c r="M122" s="17" t="s">
        <v>82</v>
      </c>
      <c r="N122" s="17" t="s">
        <v>82</v>
      </c>
      <c r="O122" s="18">
        <v>1</v>
      </c>
      <c r="P122" s="18">
        <v>1</v>
      </c>
      <c r="Q122" s="18">
        <v>1</v>
      </c>
      <c r="R122" s="18">
        <v>1</v>
      </c>
      <c r="S122" s="18">
        <v>1</v>
      </c>
      <c r="T122" s="14" t="s">
        <v>239</v>
      </c>
      <c r="U122" s="40">
        <v>139.0865</v>
      </c>
      <c r="V122" s="42"/>
      <c r="W122" s="42"/>
      <c r="X122" s="42"/>
      <c r="Y122" s="40"/>
      <c r="Z122" s="48">
        <v>100.2</v>
      </c>
      <c r="AA122" s="48">
        <v>100.2</v>
      </c>
      <c r="AB122" s="48">
        <v>139.09</v>
      </c>
      <c r="AC122" s="48">
        <v>99.7</v>
      </c>
      <c r="AD122" s="48">
        <v>0</v>
      </c>
      <c r="AE122" s="47">
        <v>0</v>
      </c>
      <c r="AF122" s="47">
        <v>0</v>
      </c>
      <c r="AG122" s="48">
        <v>99.7</v>
      </c>
      <c r="AH122" s="48">
        <v>100.2</v>
      </c>
      <c r="AI122" s="48">
        <v>99.7</v>
      </c>
      <c r="AJ122" s="48">
        <v>58.9</v>
      </c>
      <c r="AK122" s="48" t="s">
        <v>454</v>
      </c>
    </row>
    <row r="123" spans="1:37" s="5" customFormat="1" ht="26.25" customHeight="1" x14ac:dyDescent="0.3">
      <c r="A123" s="75">
        <v>120</v>
      </c>
      <c r="B123" s="98" t="s">
        <v>2</v>
      </c>
      <c r="C123" s="76" t="s">
        <v>27</v>
      </c>
      <c r="D123" s="67" t="s">
        <v>489</v>
      </c>
      <c r="E123" s="15"/>
      <c r="F123" s="17"/>
      <c r="G123" s="15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4"/>
      <c r="U123" s="40">
        <v>119.8</v>
      </c>
      <c r="V123" s="40"/>
      <c r="W123" s="40"/>
      <c r="X123" s="40"/>
      <c r="Y123" s="40" t="s">
        <v>540</v>
      </c>
      <c r="Z123" s="47"/>
      <c r="AA123" s="47"/>
      <c r="AB123" s="47"/>
      <c r="AC123" s="47"/>
      <c r="AD123" s="47"/>
      <c r="AE123" s="47"/>
      <c r="AF123" s="47"/>
      <c r="AG123" s="47">
        <v>100</v>
      </c>
      <c r="AH123" s="47"/>
      <c r="AI123" s="47"/>
      <c r="AJ123" s="47"/>
      <c r="AK123" s="47"/>
    </row>
    <row r="124" spans="1:37" s="2" customFormat="1" ht="37.5" customHeight="1" x14ac:dyDescent="0.3">
      <c r="A124" s="75">
        <v>121</v>
      </c>
      <c r="B124" s="98" t="s">
        <v>28</v>
      </c>
      <c r="C124" s="76" t="s">
        <v>572</v>
      </c>
      <c r="D124" s="67" t="s">
        <v>296</v>
      </c>
      <c r="E124" s="15">
        <v>41746</v>
      </c>
      <c r="F124" s="17">
        <v>92</v>
      </c>
      <c r="G124" s="15"/>
      <c r="H124" s="18">
        <v>1</v>
      </c>
      <c r="I124" s="18">
        <v>1</v>
      </c>
      <c r="J124" s="18">
        <v>1</v>
      </c>
      <c r="K124" s="18">
        <v>1</v>
      </c>
      <c r="L124" s="18">
        <v>1</v>
      </c>
      <c r="M124" s="17" t="s">
        <v>82</v>
      </c>
      <c r="N124" s="17" t="s">
        <v>82</v>
      </c>
      <c r="O124" s="18">
        <v>1</v>
      </c>
      <c r="P124" s="18">
        <v>1</v>
      </c>
      <c r="Q124" s="18">
        <v>1</v>
      </c>
      <c r="R124" s="18">
        <v>1</v>
      </c>
      <c r="S124" s="18">
        <v>1</v>
      </c>
      <c r="T124" s="14" t="s">
        <v>181</v>
      </c>
      <c r="U124" s="40">
        <f>V124+W124+X124</f>
        <v>245.29050000000001</v>
      </c>
      <c r="V124" s="40">
        <v>236.03100000000001</v>
      </c>
      <c r="W124" s="40">
        <v>9.2594999999999992</v>
      </c>
      <c r="X124" s="40">
        <v>0</v>
      </c>
      <c r="Y124" s="40" t="s">
        <v>453</v>
      </c>
      <c r="Z124" s="48">
        <v>189.5</v>
      </c>
      <c r="AA124" s="48">
        <v>236.03</v>
      </c>
      <c r="AB124" s="48">
        <v>236.03</v>
      </c>
      <c r="AC124" s="48">
        <v>118.02</v>
      </c>
      <c r="AD124" s="48">
        <v>0</v>
      </c>
      <c r="AE124" s="47">
        <v>0</v>
      </c>
      <c r="AF124" s="47">
        <v>0</v>
      </c>
      <c r="AG124" s="48">
        <v>245.29000000000002</v>
      </c>
      <c r="AH124" s="48">
        <v>118.02</v>
      </c>
      <c r="AI124" s="48">
        <v>245.29</v>
      </c>
      <c r="AJ124" s="48">
        <v>63.4</v>
      </c>
      <c r="AK124" s="48">
        <v>1.2</v>
      </c>
    </row>
    <row r="125" spans="1:37" s="5" customFormat="1" ht="37.5" customHeight="1" x14ac:dyDescent="0.25">
      <c r="A125" s="75">
        <v>122</v>
      </c>
      <c r="B125" s="9" t="s">
        <v>15</v>
      </c>
      <c r="C125" s="76" t="s">
        <v>30</v>
      </c>
      <c r="D125" s="67" t="s">
        <v>344</v>
      </c>
      <c r="E125" s="15">
        <v>41590</v>
      </c>
      <c r="F125" s="17">
        <v>75</v>
      </c>
      <c r="G125" s="15">
        <v>42422</v>
      </c>
      <c r="H125" s="18">
        <v>1</v>
      </c>
      <c r="I125" s="18">
        <v>1</v>
      </c>
      <c r="J125" s="18">
        <v>1</v>
      </c>
      <c r="K125" s="17" t="s">
        <v>82</v>
      </c>
      <c r="L125" s="18">
        <v>1</v>
      </c>
      <c r="M125" s="17" t="s">
        <v>82</v>
      </c>
      <c r="N125" s="17" t="s">
        <v>82</v>
      </c>
      <c r="O125" s="18">
        <v>1</v>
      </c>
      <c r="P125" s="18">
        <v>1</v>
      </c>
      <c r="Q125" s="18">
        <v>1</v>
      </c>
      <c r="R125" s="18">
        <v>1</v>
      </c>
      <c r="S125" s="18">
        <v>1</v>
      </c>
      <c r="T125" s="14" t="s">
        <v>238</v>
      </c>
      <c r="U125" s="40">
        <f>V125+W125+X125</f>
        <v>245.249</v>
      </c>
      <c r="V125" s="40">
        <v>75.075999999999993</v>
      </c>
      <c r="W125" s="40">
        <v>170.173</v>
      </c>
      <c r="X125" s="40"/>
      <c r="Y125" s="40"/>
      <c r="Z125" s="48"/>
      <c r="AA125" s="48"/>
      <c r="AB125" s="48"/>
      <c r="AC125" s="47"/>
      <c r="AD125" s="48"/>
      <c r="AE125" s="47"/>
      <c r="AF125" s="47"/>
      <c r="AG125" s="48">
        <v>0</v>
      </c>
      <c r="AH125" s="48"/>
      <c r="AI125" s="48"/>
      <c r="AJ125" s="48"/>
      <c r="AK125" s="48"/>
    </row>
    <row r="126" spans="1:37" s="39" customFormat="1" ht="28.5" customHeight="1" x14ac:dyDescent="0.3">
      <c r="A126" s="75">
        <v>123</v>
      </c>
      <c r="B126" s="9" t="s">
        <v>2</v>
      </c>
      <c r="C126" s="76" t="s">
        <v>30</v>
      </c>
      <c r="D126" s="67" t="s">
        <v>507</v>
      </c>
      <c r="E126" s="15"/>
      <c r="F126" s="17"/>
      <c r="G126" s="15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4"/>
      <c r="U126" s="40">
        <v>0</v>
      </c>
      <c r="V126" s="40"/>
      <c r="W126" s="40"/>
      <c r="X126" s="40"/>
      <c r="Y126" s="40" t="s">
        <v>525</v>
      </c>
      <c r="Z126" s="47"/>
      <c r="AA126" s="47"/>
      <c r="AB126" s="47"/>
      <c r="AC126" s="47"/>
      <c r="AD126" s="47"/>
      <c r="AE126" s="47"/>
      <c r="AF126" s="47"/>
      <c r="AG126" s="47">
        <v>0</v>
      </c>
      <c r="AH126" s="47"/>
      <c r="AI126" s="47"/>
      <c r="AJ126" s="47"/>
      <c r="AK126" s="47"/>
    </row>
    <row r="127" spans="1:37" s="2" customFormat="1" ht="37.5" customHeight="1" x14ac:dyDescent="0.3">
      <c r="A127" s="75">
        <v>124</v>
      </c>
      <c r="B127" s="98" t="s">
        <v>11</v>
      </c>
      <c r="C127" s="76" t="s">
        <v>63</v>
      </c>
      <c r="D127" s="67" t="s">
        <v>362</v>
      </c>
      <c r="E127" s="15">
        <v>40682</v>
      </c>
      <c r="F127" s="17">
        <v>11</v>
      </c>
      <c r="G127" s="15"/>
      <c r="H127" s="18">
        <v>1</v>
      </c>
      <c r="I127" s="18">
        <v>1</v>
      </c>
      <c r="J127" s="18">
        <v>1</v>
      </c>
      <c r="K127" s="18">
        <v>1</v>
      </c>
      <c r="L127" s="18">
        <v>1</v>
      </c>
      <c r="M127" s="21" t="s">
        <v>82</v>
      </c>
      <c r="N127" s="17" t="s">
        <v>82</v>
      </c>
      <c r="O127" s="18">
        <v>1</v>
      </c>
      <c r="P127" s="18">
        <v>1</v>
      </c>
      <c r="Q127" s="18">
        <v>1</v>
      </c>
      <c r="R127" s="18">
        <v>1</v>
      </c>
      <c r="S127" s="18">
        <v>1</v>
      </c>
      <c r="T127" s="14" t="s">
        <v>181</v>
      </c>
      <c r="U127" s="40">
        <f>V127+W127+X127</f>
        <v>268.77999999999997</v>
      </c>
      <c r="V127" s="40">
        <v>267.2</v>
      </c>
      <c r="W127" s="40">
        <v>0</v>
      </c>
      <c r="X127" s="40">
        <v>1.58</v>
      </c>
      <c r="Y127" s="40" t="s">
        <v>422</v>
      </c>
      <c r="Z127" s="48">
        <v>268.78000000000003</v>
      </c>
      <c r="AA127" s="48">
        <v>0</v>
      </c>
      <c r="AB127" s="48">
        <v>0</v>
      </c>
      <c r="AC127" s="48">
        <v>268.78000000000003</v>
      </c>
      <c r="AD127" s="48">
        <v>0</v>
      </c>
      <c r="AE127" s="50">
        <v>268.78000000000003</v>
      </c>
      <c r="AF127" s="47">
        <v>0</v>
      </c>
      <c r="AG127" s="48">
        <v>268.78000000000003</v>
      </c>
      <c r="AH127" s="48">
        <v>268.78000000000003</v>
      </c>
      <c r="AI127" s="48">
        <v>268.78000000000003</v>
      </c>
      <c r="AJ127" s="48">
        <v>0</v>
      </c>
      <c r="AK127" s="48">
        <v>0</v>
      </c>
    </row>
    <row r="128" spans="1:37" s="4" customFormat="1" ht="27" customHeight="1" x14ac:dyDescent="0.3">
      <c r="A128" s="75">
        <v>125</v>
      </c>
      <c r="B128" s="9" t="s">
        <v>2</v>
      </c>
      <c r="C128" s="76" t="s">
        <v>63</v>
      </c>
      <c r="D128" s="67" t="s">
        <v>508</v>
      </c>
      <c r="E128" s="16"/>
      <c r="F128" s="17"/>
      <c r="G128" s="15"/>
      <c r="H128" s="17"/>
      <c r="I128" s="17"/>
      <c r="J128" s="17"/>
      <c r="K128" s="17"/>
      <c r="L128" s="17"/>
      <c r="M128" s="21"/>
      <c r="N128" s="17"/>
      <c r="O128" s="17"/>
      <c r="P128" s="17"/>
      <c r="Q128" s="17"/>
      <c r="R128" s="17"/>
      <c r="S128" s="17"/>
      <c r="T128" s="14"/>
      <c r="U128" s="40">
        <v>1312.9</v>
      </c>
      <c r="V128" s="40"/>
      <c r="W128" s="40"/>
      <c r="X128" s="40"/>
      <c r="Y128" s="40" t="s">
        <v>526</v>
      </c>
      <c r="Z128" s="47">
        <v>1312.9</v>
      </c>
      <c r="AA128" s="47">
        <v>0</v>
      </c>
      <c r="AB128" s="47">
        <v>0</v>
      </c>
      <c r="AC128" s="47">
        <v>1312.9</v>
      </c>
      <c r="AD128" s="47">
        <v>0</v>
      </c>
      <c r="AE128" s="50">
        <v>1312.9</v>
      </c>
      <c r="AF128" s="47">
        <v>0</v>
      </c>
      <c r="AG128" s="47">
        <v>1312.9</v>
      </c>
      <c r="AH128" s="47">
        <v>1312.9</v>
      </c>
      <c r="AI128" s="47">
        <v>1312.9</v>
      </c>
      <c r="AJ128" s="47">
        <v>0</v>
      </c>
      <c r="AK128" s="47">
        <v>0</v>
      </c>
    </row>
    <row r="129" spans="1:37" s="4" customFormat="1" ht="40.5" customHeight="1" x14ac:dyDescent="0.3">
      <c r="A129" s="75">
        <v>126</v>
      </c>
      <c r="B129" s="8" t="s">
        <v>284</v>
      </c>
      <c r="C129" s="76" t="s">
        <v>283</v>
      </c>
      <c r="D129" s="71" t="s">
        <v>363</v>
      </c>
      <c r="E129" s="15"/>
      <c r="F129" s="17"/>
      <c r="G129" s="15">
        <v>42401</v>
      </c>
      <c r="H129" s="21">
        <v>1</v>
      </c>
      <c r="I129" s="17" t="s">
        <v>82</v>
      </c>
      <c r="J129" s="18">
        <v>1</v>
      </c>
      <c r="K129" s="17" t="s">
        <v>82</v>
      </c>
      <c r="L129" s="17" t="s">
        <v>82</v>
      </c>
      <c r="M129" s="17" t="s">
        <v>82</v>
      </c>
      <c r="N129" s="17" t="s">
        <v>82</v>
      </c>
      <c r="O129" s="17" t="s">
        <v>82</v>
      </c>
      <c r="P129" s="17" t="s">
        <v>82</v>
      </c>
      <c r="Q129" s="17" t="s">
        <v>82</v>
      </c>
      <c r="R129" s="18">
        <v>1</v>
      </c>
      <c r="S129" s="17" t="s">
        <v>82</v>
      </c>
      <c r="T129" s="14" t="s">
        <v>285</v>
      </c>
      <c r="U129" s="40">
        <f>V129+W129+X129</f>
        <v>182.49600000000001</v>
      </c>
      <c r="V129" s="40">
        <v>9.1319999999999997</v>
      </c>
      <c r="W129" s="40">
        <v>169.81700000000001</v>
      </c>
      <c r="X129" s="40">
        <v>3.5470000000000002</v>
      </c>
      <c r="Y129" s="95" t="s">
        <v>423</v>
      </c>
      <c r="Z129" s="50">
        <v>60</v>
      </c>
      <c r="AA129" s="47">
        <v>30</v>
      </c>
      <c r="AB129" s="48">
        <v>80</v>
      </c>
      <c r="AC129" s="47">
        <v>0</v>
      </c>
      <c r="AD129" s="47">
        <v>0</v>
      </c>
      <c r="AE129" s="47">
        <v>0</v>
      </c>
      <c r="AF129" s="47">
        <v>0</v>
      </c>
      <c r="AG129" s="47">
        <v>20</v>
      </c>
      <c r="AH129" s="47">
        <v>30</v>
      </c>
      <c r="AI129" s="47">
        <v>20</v>
      </c>
      <c r="AJ129" s="48">
        <v>70</v>
      </c>
      <c r="AK129" s="47">
        <v>5</v>
      </c>
    </row>
    <row r="130" spans="1:37" s="2" customFormat="1" ht="36" customHeight="1" x14ac:dyDescent="0.3">
      <c r="A130" s="75">
        <v>127</v>
      </c>
      <c r="B130" s="9" t="s">
        <v>2</v>
      </c>
      <c r="C130" s="76" t="s">
        <v>283</v>
      </c>
      <c r="D130" s="67" t="s">
        <v>509</v>
      </c>
      <c r="E130" s="15"/>
      <c r="F130" s="17"/>
      <c r="G130" s="15"/>
      <c r="H130" s="21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4"/>
      <c r="U130" s="40">
        <v>160.19999999999999</v>
      </c>
      <c r="V130" s="40"/>
      <c r="W130" s="40"/>
      <c r="X130" s="40"/>
      <c r="Y130" s="40">
        <v>342.7</v>
      </c>
      <c r="Z130" s="50">
        <v>30</v>
      </c>
      <c r="AA130" s="47">
        <v>15</v>
      </c>
      <c r="AB130" s="47">
        <v>50</v>
      </c>
      <c r="AC130" s="47">
        <v>0</v>
      </c>
      <c r="AD130" s="47">
        <v>0</v>
      </c>
      <c r="AE130" s="47">
        <v>0</v>
      </c>
      <c r="AF130" s="47">
        <v>0</v>
      </c>
      <c r="AG130" s="47">
        <v>5</v>
      </c>
      <c r="AH130" s="47">
        <v>15</v>
      </c>
      <c r="AI130" s="47">
        <v>15</v>
      </c>
      <c r="AJ130" s="47">
        <v>40</v>
      </c>
      <c r="AK130" s="47">
        <v>1</v>
      </c>
    </row>
    <row r="131" spans="1:37" s="2" customFormat="1" ht="36" customHeight="1" x14ac:dyDescent="0.3">
      <c r="A131" s="75">
        <v>128</v>
      </c>
      <c r="B131" s="97" t="s">
        <v>64</v>
      </c>
      <c r="C131" s="76" t="s">
        <v>31</v>
      </c>
      <c r="D131" s="67" t="s">
        <v>364</v>
      </c>
      <c r="E131" s="15" t="s">
        <v>407</v>
      </c>
      <c r="F131" s="17" t="s">
        <v>408</v>
      </c>
      <c r="G131" s="15"/>
      <c r="H131" s="18">
        <v>1</v>
      </c>
      <c r="I131" s="18">
        <v>1</v>
      </c>
      <c r="J131" s="18">
        <v>1</v>
      </c>
      <c r="K131" s="17" t="s">
        <v>82</v>
      </c>
      <c r="L131" s="17" t="s">
        <v>82</v>
      </c>
      <c r="M131" s="17" t="s">
        <v>82</v>
      </c>
      <c r="N131" s="17" t="s">
        <v>82</v>
      </c>
      <c r="O131" s="18">
        <v>1</v>
      </c>
      <c r="P131" s="18">
        <v>1</v>
      </c>
      <c r="Q131" s="18">
        <v>1</v>
      </c>
      <c r="R131" s="18">
        <v>1</v>
      </c>
      <c r="S131" s="17" t="s">
        <v>82</v>
      </c>
      <c r="T131" s="14" t="s">
        <v>179</v>
      </c>
      <c r="U131" s="40">
        <f>V131+W131+X131</f>
        <v>196.23259999999999</v>
      </c>
      <c r="V131" s="40">
        <v>129.553</v>
      </c>
      <c r="W131" s="40">
        <v>66.679599999999994</v>
      </c>
      <c r="X131" s="40"/>
      <c r="Y131" s="40"/>
      <c r="Z131" s="48">
        <v>124.6</v>
      </c>
      <c r="AA131" s="48">
        <v>124.6</v>
      </c>
      <c r="AB131" s="48">
        <v>193.7</v>
      </c>
      <c r="AC131" s="47">
        <v>0</v>
      </c>
      <c r="AD131" s="47">
        <v>0</v>
      </c>
      <c r="AE131" s="47">
        <v>0</v>
      </c>
      <c r="AF131" s="47">
        <v>0</v>
      </c>
      <c r="AG131" s="48">
        <v>124.6</v>
      </c>
      <c r="AH131" s="48">
        <v>124.6</v>
      </c>
      <c r="AI131" s="48">
        <v>124.6</v>
      </c>
      <c r="AJ131" s="48">
        <v>193.7</v>
      </c>
      <c r="AK131" s="47">
        <v>0</v>
      </c>
    </row>
    <row r="132" spans="1:37" s="2" customFormat="1" ht="26.25" customHeight="1" collapsed="1" x14ac:dyDescent="0.3">
      <c r="A132" s="75">
        <v>129</v>
      </c>
      <c r="B132" s="98" t="s">
        <v>2</v>
      </c>
      <c r="C132" s="76" t="s">
        <v>31</v>
      </c>
      <c r="D132" s="67" t="s">
        <v>510</v>
      </c>
      <c r="E132" s="15"/>
      <c r="F132" s="17"/>
      <c r="G132" s="15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4"/>
      <c r="U132" s="40">
        <v>324.5</v>
      </c>
      <c r="V132" s="40"/>
      <c r="W132" s="40"/>
      <c r="X132" s="40"/>
      <c r="Y132" s="40" t="s">
        <v>533</v>
      </c>
      <c r="Z132" s="47"/>
      <c r="AA132" s="47"/>
      <c r="AB132" s="47"/>
      <c r="AC132" s="47"/>
      <c r="AD132" s="47"/>
      <c r="AE132" s="47"/>
      <c r="AF132" s="47"/>
      <c r="AG132" s="47">
        <v>387.6</v>
      </c>
      <c r="AH132" s="47"/>
      <c r="AI132" s="47"/>
      <c r="AJ132" s="47"/>
      <c r="AK132" s="47"/>
    </row>
    <row r="133" spans="1:37" s="2" customFormat="1" ht="36.75" customHeight="1" x14ac:dyDescent="0.3">
      <c r="A133" s="75">
        <v>130</v>
      </c>
      <c r="B133" s="98" t="s">
        <v>100</v>
      </c>
      <c r="C133" s="76" t="s">
        <v>31</v>
      </c>
      <c r="D133" s="67" t="s">
        <v>365</v>
      </c>
      <c r="E133" s="15">
        <v>41450</v>
      </c>
      <c r="F133" s="17" t="s">
        <v>396</v>
      </c>
      <c r="G133" s="15"/>
      <c r="H133" s="18">
        <v>1</v>
      </c>
      <c r="I133" s="18">
        <v>1</v>
      </c>
      <c r="J133" s="18">
        <v>1</v>
      </c>
      <c r="K133" s="17" t="s">
        <v>82</v>
      </c>
      <c r="L133" s="17" t="s">
        <v>82</v>
      </c>
      <c r="M133" s="17" t="s">
        <v>82</v>
      </c>
      <c r="N133" s="17" t="s">
        <v>82</v>
      </c>
      <c r="O133" s="18">
        <v>1</v>
      </c>
      <c r="P133" s="18">
        <v>1</v>
      </c>
      <c r="Q133" s="18">
        <v>1</v>
      </c>
      <c r="R133" s="18">
        <v>1</v>
      </c>
      <c r="S133" s="17" t="s">
        <v>82</v>
      </c>
      <c r="T133" s="14" t="s">
        <v>261</v>
      </c>
      <c r="U133" s="40">
        <f>V133+W133+X133</f>
        <v>71.477999999999994</v>
      </c>
      <c r="V133" s="40">
        <v>71.477999999999994</v>
      </c>
      <c r="W133" s="40"/>
      <c r="X133" s="40"/>
      <c r="Y133" s="40"/>
      <c r="Z133" s="48"/>
      <c r="AA133" s="48"/>
      <c r="AB133" s="48"/>
      <c r="AC133" s="47"/>
      <c r="AD133" s="47"/>
      <c r="AE133" s="47"/>
      <c r="AF133" s="47"/>
      <c r="AG133" s="48">
        <v>71.477999999999994</v>
      </c>
      <c r="AH133" s="48"/>
      <c r="AI133" s="48"/>
      <c r="AJ133" s="48"/>
      <c r="AK133" s="47"/>
    </row>
    <row r="134" spans="1:37" s="2" customFormat="1" ht="34.5" customHeight="1" x14ac:dyDescent="0.3">
      <c r="A134" s="75">
        <v>131</v>
      </c>
      <c r="B134" s="98" t="s">
        <v>2</v>
      </c>
      <c r="C134" s="76" t="s">
        <v>32</v>
      </c>
      <c r="D134" s="67" t="s">
        <v>511</v>
      </c>
      <c r="E134" s="15"/>
      <c r="F134" s="17"/>
      <c r="G134" s="15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4"/>
      <c r="U134" s="40">
        <v>144.80000000000001</v>
      </c>
      <c r="V134" s="40"/>
      <c r="W134" s="40"/>
      <c r="X134" s="40"/>
      <c r="Y134" s="40">
        <v>366.8</v>
      </c>
      <c r="Z134" s="47">
        <v>0</v>
      </c>
      <c r="AA134" s="47">
        <v>0</v>
      </c>
      <c r="AB134" s="47">
        <v>72.400000000000006</v>
      </c>
      <c r="AC134" s="47">
        <v>0</v>
      </c>
      <c r="AD134" s="47">
        <v>0</v>
      </c>
      <c r="AE134" s="47">
        <v>0</v>
      </c>
      <c r="AF134" s="47">
        <v>0</v>
      </c>
      <c r="AG134" s="47">
        <v>0</v>
      </c>
      <c r="AH134" s="47">
        <v>0</v>
      </c>
      <c r="AI134" s="47">
        <v>0</v>
      </c>
      <c r="AJ134" s="47">
        <v>72.400000000000006</v>
      </c>
      <c r="AK134" s="47">
        <v>0</v>
      </c>
    </row>
    <row r="135" spans="1:37" s="2" customFormat="1" ht="37.5" customHeight="1" x14ac:dyDescent="0.3">
      <c r="A135" s="75">
        <v>132</v>
      </c>
      <c r="B135" s="9" t="s">
        <v>240</v>
      </c>
      <c r="C135" s="76" t="s">
        <v>32</v>
      </c>
      <c r="D135" s="67" t="s">
        <v>367</v>
      </c>
      <c r="E135" s="15">
        <v>41907</v>
      </c>
      <c r="F135" s="17">
        <v>118</v>
      </c>
      <c r="G135" s="15"/>
      <c r="H135" s="18">
        <v>1</v>
      </c>
      <c r="I135" s="18">
        <v>1</v>
      </c>
      <c r="J135" s="18">
        <v>1</v>
      </c>
      <c r="K135" s="18">
        <v>1</v>
      </c>
      <c r="L135" s="17" t="s">
        <v>82</v>
      </c>
      <c r="M135" s="17" t="s">
        <v>82</v>
      </c>
      <c r="N135" s="17" t="s">
        <v>82</v>
      </c>
      <c r="O135" s="18">
        <v>1</v>
      </c>
      <c r="P135" s="18">
        <v>1</v>
      </c>
      <c r="Q135" s="18">
        <v>1</v>
      </c>
      <c r="R135" s="18">
        <v>1</v>
      </c>
      <c r="S135" s="18">
        <v>1</v>
      </c>
      <c r="T135" s="14" t="s">
        <v>241</v>
      </c>
      <c r="U135" s="40">
        <f t="shared" ref="U135:U146" si="4">V135+W135+X135</f>
        <v>15.443</v>
      </c>
      <c r="V135" s="40">
        <v>15.443</v>
      </c>
      <c r="W135" s="40"/>
      <c r="X135" s="40"/>
      <c r="Y135" s="40"/>
      <c r="Z135" s="48">
        <v>15.44</v>
      </c>
      <c r="AA135" s="48">
        <v>15.44</v>
      </c>
      <c r="AB135" s="48">
        <v>6</v>
      </c>
      <c r="AC135" s="48">
        <v>15.44</v>
      </c>
      <c r="AD135" s="47">
        <v>0</v>
      </c>
      <c r="AE135" s="47">
        <v>0</v>
      </c>
      <c r="AF135" s="47">
        <v>0</v>
      </c>
      <c r="AG135" s="48">
        <v>15.443</v>
      </c>
      <c r="AH135" s="48">
        <v>15.44</v>
      </c>
      <c r="AI135" s="48">
        <v>15.44</v>
      </c>
      <c r="AJ135" s="48">
        <v>7</v>
      </c>
      <c r="AK135" s="48">
        <v>0</v>
      </c>
    </row>
    <row r="136" spans="1:37" s="2" customFormat="1" ht="37.5" customHeight="1" x14ac:dyDescent="0.3">
      <c r="A136" s="75">
        <v>133</v>
      </c>
      <c r="B136" s="9" t="s">
        <v>128</v>
      </c>
      <c r="C136" s="76" t="s">
        <v>32</v>
      </c>
      <c r="D136" s="67" t="s">
        <v>371</v>
      </c>
      <c r="E136" s="15">
        <v>41788</v>
      </c>
      <c r="F136" s="17" t="s">
        <v>397</v>
      </c>
      <c r="G136" s="15"/>
      <c r="H136" s="18">
        <v>1</v>
      </c>
      <c r="I136" s="18">
        <v>1</v>
      </c>
      <c r="J136" s="18">
        <v>1</v>
      </c>
      <c r="K136" s="18">
        <v>1</v>
      </c>
      <c r="L136" s="17" t="s">
        <v>82</v>
      </c>
      <c r="M136" s="17" t="s">
        <v>82</v>
      </c>
      <c r="N136" s="17" t="s">
        <v>82</v>
      </c>
      <c r="O136" s="18">
        <v>1</v>
      </c>
      <c r="P136" s="18">
        <v>1</v>
      </c>
      <c r="Q136" s="18">
        <v>1</v>
      </c>
      <c r="R136" s="18">
        <v>1</v>
      </c>
      <c r="S136" s="18">
        <v>1</v>
      </c>
      <c r="T136" s="14" t="s">
        <v>185</v>
      </c>
      <c r="U136" s="40">
        <f t="shared" si="4"/>
        <v>30.978000000000002</v>
      </c>
      <c r="V136" s="40">
        <v>14.103999999999999</v>
      </c>
      <c r="W136" s="40">
        <v>15.169</v>
      </c>
      <c r="X136" s="40">
        <v>1.7050000000000001</v>
      </c>
      <c r="Y136" s="40" t="s">
        <v>412</v>
      </c>
      <c r="Z136" s="48">
        <v>21.9</v>
      </c>
      <c r="AA136" s="48">
        <v>21.9</v>
      </c>
      <c r="AB136" s="48">
        <v>22.6</v>
      </c>
      <c r="AC136" s="48">
        <v>0</v>
      </c>
      <c r="AD136" s="47">
        <v>0</v>
      </c>
      <c r="AE136" s="47">
        <v>0</v>
      </c>
      <c r="AF136" s="47">
        <v>0</v>
      </c>
      <c r="AG136" s="48">
        <v>24.2</v>
      </c>
      <c r="AH136" s="48">
        <v>20</v>
      </c>
      <c r="AI136" s="48">
        <v>21.9</v>
      </c>
      <c r="AJ136" s="48">
        <v>15</v>
      </c>
      <c r="AK136" s="48" t="s">
        <v>477</v>
      </c>
    </row>
    <row r="137" spans="1:37" s="2" customFormat="1" ht="34.5" customHeight="1" collapsed="1" x14ac:dyDescent="0.3">
      <c r="A137" s="75">
        <v>134</v>
      </c>
      <c r="B137" s="9" t="s">
        <v>244</v>
      </c>
      <c r="C137" s="76" t="s">
        <v>32</v>
      </c>
      <c r="D137" s="67" t="s">
        <v>370</v>
      </c>
      <c r="E137" s="15">
        <v>41688</v>
      </c>
      <c r="F137" s="17">
        <v>86</v>
      </c>
      <c r="G137" s="15"/>
      <c r="H137" s="17" t="s">
        <v>82</v>
      </c>
      <c r="I137" s="18">
        <v>1</v>
      </c>
      <c r="J137" s="18">
        <v>1</v>
      </c>
      <c r="K137" s="17" t="s">
        <v>82</v>
      </c>
      <c r="L137" s="17" t="s">
        <v>82</v>
      </c>
      <c r="M137" s="17" t="s">
        <v>82</v>
      </c>
      <c r="N137" s="17" t="s">
        <v>82</v>
      </c>
      <c r="O137" s="18">
        <v>1</v>
      </c>
      <c r="P137" s="18">
        <v>1</v>
      </c>
      <c r="Q137" s="18">
        <v>1</v>
      </c>
      <c r="R137" s="18">
        <v>1</v>
      </c>
      <c r="S137" s="17" t="s">
        <v>82</v>
      </c>
      <c r="T137" s="14" t="s">
        <v>245</v>
      </c>
      <c r="U137" s="40">
        <f t="shared" si="4"/>
        <v>24.175000000000001</v>
      </c>
      <c r="V137" s="40">
        <v>4.532</v>
      </c>
      <c r="W137" s="40">
        <v>19.643000000000001</v>
      </c>
      <c r="X137" s="40"/>
      <c r="Y137" s="40"/>
      <c r="Z137" s="47">
        <v>5</v>
      </c>
      <c r="AA137" s="48">
        <v>5</v>
      </c>
      <c r="AB137" s="48">
        <v>24</v>
      </c>
      <c r="AC137" s="47">
        <v>0</v>
      </c>
      <c r="AD137" s="47">
        <v>0</v>
      </c>
      <c r="AE137" s="47">
        <v>0</v>
      </c>
      <c r="AF137" s="47">
        <v>0</v>
      </c>
      <c r="AG137" s="48">
        <v>5</v>
      </c>
      <c r="AH137" s="48">
        <v>7</v>
      </c>
      <c r="AI137" s="48">
        <v>4</v>
      </c>
      <c r="AJ137" s="48">
        <v>24.18</v>
      </c>
      <c r="AK137" s="47">
        <v>0</v>
      </c>
    </row>
    <row r="138" spans="1:37" s="39" customFormat="1" ht="39" customHeight="1" x14ac:dyDescent="0.3">
      <c r="A138" s="75">
        <v>135</v>
      </c>
      <c r="B138" s="9" t="s">
        <v>101</v>
      </c>
      <c r="C138" s="76" t="s">
        <v>32</v>
      </c>
      <c r="D138" s="67" t="s">
        <v>368</v>
      </c>
      <c r="E138" s="15">
        <v>41034</v>
      </c>
      <c r="F138" s="17">
        <v>43</v>
      </c>
      <c r="G138" s="15"/>
      <c r="H138" s="18">
        <v>1</v>
      </c>
      <c r="I138" s="18">
        <v>1</v>
      </c>
      <c r="J138" s="18">
        <v>1</v>
      </c>
      <c r="K138" s="18">
        <v>1</v>
      </c>
      <c r="L138" s="17" t="s">
        <v>82</v>
      </c>
      <c r="M138" s="17" t="s">
        <v>82</v>
      </c>
      <c r="N138" s="17" t="s">
        <v>82</v>
      </c>
      <c r="O138" s="18">
        <v>1</v>
      </c>
      <c r="P138" s="18">
        <v>1</v>
      </c>
      <c r="Q138" s="18">
        <v>1</v>
      </c>
      <c r="R138" s="18">
        <v>1</v>
      </c>
      <c r="S138" s="18">
        <v>1</v>
      </c>
      <c r="T138" s="14" t="s">
        <v>241</v>
      </c>
      <c r="U138" s="40">
        <f t="shared" si="4"/>
        <v>6.2670000000000003</v>
      </c>
      <c r="V138" s="40">
        <v>6.2670000000000003</v>
      </c>
      <c r="W138" s="40"/>
      <c r="X138" s="40"/>
      <c r="Y138" s="40"/>
      <c r="Z138" s="48">
        <v>6.2</v>
      </c>
      <c r="AA138" s="48">
        <v>6.2</v>
      </c>
      <c r="AB138" s="48">
        <v>6.2</v>
      </c>
      <c r="AC138" s="48">
        <v>4.3</v>
      </c>
      <c r="AD138" s="47">
        <v>6</v>
      </c>
      <c r="AE138" s="47">
        <v>0</v>
      </c>
      <c r="AF138" s="47">
        <v>0</v>
      </c>
      <c r="AG138" s="48">
        <v>6.2</v>
      </c>
      <c r="AH138" s="48">
        <v>0</v>
      </c>
      <c r="AI138" s="48">
        <v>6</v>
      </c>
      <c r="AJ138" s="48">
        <v>4.3</v>
      </c>
      <c r="AK138" s="48">
        <v>0</v>
      </c>
    </row>
    <row r="139" spans="1:37" s="2" customFormat="1" ht="37.5" customHeight="1" x14ac:dyDescent="0.3">
      <c r="A139" s="75">
        <v>136</v>
      </c>
      <c r="B139" s="9" t="s">
        <v>143</v>
      </c>
      <c r="C139" s="76" t="s">
        <v>32</v>
      </c>
      <c r="D139" s="67" t="s">
        <v>366</v>
      </c>
      <c r="E139" s="15">
        <v>40871</v>
      </c>
      <c r="F139" s="17">
        <v>29</v>
      </c>
      <c r="G139" s="15"/>
      <c r="H139" s="18">
        <v>1</v>
      </c>
      <c r="I139" s="18">
        <v>1</v>
      </c>
      <c r="J139" s="18">
        <v>1</v>
      </c>
      <c r="K139" s="17" t="s">
        <v>82</v>
      </c>
      <c r="L139" s="17" t="s">
        <v>82</v>
      </c>
      <c r="M139" s="17" t="s">
        <v>82</v>
      </c>
      <c r="N139" s="17" t="s">
        <v>82</v>
      </c>
      <c r="O139" s="18">
        <v>1</v>
      </c>
      <c r="P139" s="18">
        <v>1</v>
      </c>
      <c r="Q139" s="18">
        <v>1</v>
      </c>
      <c r="R139" s="18">
        <v>1</v>
      </c>
      <c r="S139" s="18">
        <v>1</v>
      </c>
      <c r="T139" s="14" t="s">
        <v>183</v>
      </c>
      <c r="U139" s="40">
        <f t="shared" si="4"/>
        <v>72.722999999999999</v>
      </c>
      <c r="V139" s="40">
        <v>44.432000000000002</v>
      </c>
      <c r="W139" s="40">
        <v>28.291</v>
      </c>
      <c r="X139" s="40"/>
      <c r="Y139" s="40"/>
      <c r="Z139" s="48">
        <v>32</v>
      </c>
      <c r="AA139" s="48">
        <v>45</v>
      </c>
      <c r="AB139" s="48">
        <v>47.8</v>
      </c>
      <c r="AC139" s="47">
        <v>5</v>
      </c>
      <c r="AD139" s="47">
        <v>0</v>
      </c>
      <c r="AE139" s="47">
        <v>0</v>
      </c>
      <c r="AF139" s="47">
        <v>0</v>
      </c>
      <c r="AG139" s="48">
        <v>43.795999999999999</v>
      </c>
      <c r="AH139" s="48">
        <v>0</v>
      </c>
      <c r="AI139" s="48">
        <v>0</v>
      </c>
      <c r="AJ139" s="48">
        <v>55</v>
      </c>
      <c r="AK139" s="48">
        <v>0</v>
      </c>
    </row>
    <row r="140" spans="1:37" s="2" customFormat="1" ht="38.25" customHeight="1" x14ac:dyDescent="0.3">
      <c r="A140" s="75">
        <v>137</v>
      </c>
      <c r="B140" s="9" t="s">
        <v>122</v>
      </c>
      <c r="C140" s="76" t="s">
        <v>32</v>
      </c>
      <c r="D140" s="67" t="s">
        <v>369</v>
      </c>
      <c r="E140" s="15">
        <v>41834</v>
      </c>
      <c r="F140" s="17">
        <v>107</v>
      </c>
      <c r="G140" s="15"/>
      <c r="H140" s="17" t="s">
        <v>82</v>
      </c>
      <c r="I140" s="17" t="s">
        <v>82</v>
      </c>
      <c r="J140" s="18">
        <v>1</v>
      </c>
      <c r="K140" s="17" t="s">
        <v>82</v>
      </c>
      <c r="L140" s="17" t="s">
        <v>82</v>
      </c>
      <c r="M140" s="17" t="s">
        <v>82</v>
      </c>
      <c r="N140" s="17" t="s">
        <v>82</v>
      </c>
      <c r="O140" s="18">
        <v>1</v>
      </c>
      <c r="P140" s="17" t="s">
        <v>82</v>
      </c>
      <c r="Q140" s="17" t="s">
        <v>82</v>
      </c>
      <c r="R140" s="18">
        <v>1</v>
      </c>
      <c r="S140" s="17" t="s">
        <v>82</v>
      </c>
      <c r="T140" s="14" t="s">
        <v>246</v>
      </c>
      <c r="U140" s="40">
        <f t="shared" si="4"/>
        <v>57.080999999999996</v>
      </c>
      <c r="V140" s="40">
        <v>3.4729999999999999</v>
      </c>
      <c r="W140" s="40">
        <v>53.607999999999997</v>
      </c>
      <c r="X140" s="40"/>
      <c r="Y140" s="40"/>
      <c r="Z140" s="47">
        <v>0</v>
      </c>
      <c r="AA140" s="47">
        <v>0</v>
      </c>
      <c r="AB140" s="48">
        <v>57</v>
      </c>
      <c r="AC140" s="47">
        <v>0</v>
      </c>
      <c r="AD140" s="47">
        <v>0</v>
      </c>
      <c r="AE140" s="47">
        <v>0</v>
      </c>
      <c r="AF140" s="47">
        <v>0</v>
      </c>
      <c r="AG140" s="48">
        <v>0</v>
      </c>
      <c r="AH140" s="47">
        <v>0</v>
      </c>
      <c r="AI140" s="47">
        <v>0</v>
      </c>
      <c r="AJ140" s="48">
        <v>57</v>
      </c>
      <c r="AK140" s="47" t="s">
        <v>477</v>
      </c>
    </row>
    <row r="141" spans="1:37" s="2" customFormat="1" ht="36.75" customHeight="1" x14ac:dyDescent="0.3">
      <c r="A141" s="75">
        <v>138</v>
      </c>
      <c r="B141" s="98" t="s">
        <v>257</v>
      </c>
      <c r="C141" s="76" t="s">
        <v>33</v>
      </c>
      <c r="D141" s="67"/>
      <c r="E141" s="15">
        <v>41603</v>
      </c>
      <c r="F141" s="17">
        <v>77</v>
      </c>
      <c r="G141" s="15"/>
      <c r="H141" s="18">
        <v>1</v>
      </c>
      <c r="I141" s="17" t="s">
        <v>82</v>
      </c>
      <c r="J141" s="18">
        <v>1</v>
      </c>
      <c r="K141" s="18">
        <v>1</v>
      </c>
      <c r="L141" s="17" t="s">
        <v>82</v>
      </c>
      <c r="M141" s="21" t="s">
        <v>82</v>
      </c>
      <c r="N141" s="17" t="s">
        <v>82</v>
      </c>
      <c r="O141" s="18">
        <v>1</v>
      </c>
      <c r="P141" s="17" t="s">
        <v>82</v>
      </c>
      <c r="Q141" s="18">
        <v>1</v>
      </c>
      <c r="R141" s="17" t="s">
        <v>82</v>
      </c>
      <c r="S141" s="17" t="s">
        <v>82</v>
      </c>
      <c r="T141" s="14" t="s">
        <v>258</v>
      </c>
      <c r="U141" s="40">
        <f t="shared" si="4"/>
        <v>12.323</v>
      </c>
      <c r="V141" s="40">
        <v>12.323</v>
      </c>
      <c r="W141" s="40"/>
      <c r="X141" s="40"/>
      <c r="Y141" s="40"/>
      <c r="Z141" s="48"/>
      <c r="AA141" s="47"/>
      <c r="AB141" s="48"/>
      <c r="AC141" s="48"/>
      <c r="AD141" s="47"/>
      <c r="AE141" s="50"/>
      <c r="AF141" s="47"/>
      <c r="AG141" s="48"/>
      <c r="AH141" s="47"/>
      <c r="AI141" s="48"/>
      <c r="AJ141" s="47"/>
      <c r="AK141" s="47"/>
    </row>
    <row r="142" spans="1:37" s="2" customFormat="1" ht="37.5" customHeight="1" x14ac:dyDescent="0.3">
      <c r="A142" s="75">
        <v>139</v>
      </c>
      <c r="B142" s="98" t="s">
        <v>247</v>
      </c>
      <c r="C142" s="76" t="s">
        <v>33</v>
      </c>
      <c r="D142" s="67"/>
      <c r="E142" s="15">
        <v>41415</v>
      </c>
      <c r="F142" s="17">
        <v>61</v>
      </c>
      <c r="G142" s="15"/>
      <c r="H142" s="18">
        <v>1</v>
      </c>
      <c r="I142" s="18">
        <v>1</v>
      </c>
      <c r="J142" s="18">
        <v>1</v>
      </c>
      <c r="K142" s="18">
        <v>1</v>
      </c>
      <c r="L142" s="17" t="s">
        <v>82</v>
      </c>
      <c r="M142" s="21" t="s">
        <v>82</v>
      </c>
      <c r="N142" s="17" t="s">
        <v>82</v>
      </c>
      <c r="O142" s="18">
        <v>1</v>
      </c>
      <c r="P142" s="18">
        <v>1</v>
      </c>
      <c r="Q142" s="18">
        <v>1</v>
      </c>
      <c r="R142" s="18">
        <v>1</v>
      </c>
      <c r="S142" s="17" t="s">
        <v>82</v>
      </c>
      <c r="T142" s="14" t="s">
        <v>192</v>
      </c>
      <c r="U142" s="40">
        <f t="shared" si="4"/>
        <v>12.313000000000001</v>
      </c>
      <c r="V142" s="40">
        <v>12.313000000000001</v>
      </c>
      <c r="W142" s="40"/>
      <c r="X142" s="40"/>
      <c r="Y142" s="40"/>
      <c r="Z142" s="48"/>
      <c r="AA142" s="48"/>
      <c r="AB142" s="48"/>
      <c r="AC142" s="48"/>
      <c r="AD142" s="47"/>
      <c r="AE142" s="50"/>
      <c r="AF142" s="47"/>
      <c r="AG142" s="48">
        <v>12.313000000000001</v>
      </c>
      <c r="AH142" s="48"/>
      <c r="AI142" s="48"/>
      <c r="AJ142" s="48"/>
      <c r="AK142" s="47"/>
    </row>
    <row r="143" spans="1:37" s="2" customFormat="1" ht="36.75" customHeight="1" x14ac:dyDescent="0.3">
      <c r="A143" s="75">
        <v>140</v>
      </c>
      <c r="B143" s="98" t="s">
        <v>254</v>
      </c>
      <c r="C143" s="76" t="s">
        <v>33</v>
      </c>
      <c r="D143" s="67"/>
      <c r="E143" s="15">
        <v>41831</v>
      </c>
      <c r="F143" s="17">
        <v>106</v>
      </c>
      <c r="G143" s="15"/>
      <c r="H143" s="18">
        <v>1</v>
      </c>
      <c r="I143" s="18">
        <v>1</v>
      </c>
      <c r="J143" s="18">
        <v>1</v>
      </c>
      <c r="K143" s="18">
        <v>1</v>
      </c>
      <c r="L143" s="17" t="s">
        <v>82</v>
      </c>
      <c r="M143" s="21" t="s">
        <v>82</v>
      </c>
      <c r="N143" s="17" t="s">
        <v>82</v>
      </c>
      <c r="O143" s="18">
        <v>1</v>
      </c>
      <c r="P143" s="18">
        <v>1</v>
      </c>
      <c r="Q143" s="18">
        <v>1</v>
      </c>
      <c r="R143" s="17" t="s">
        <v>82</v>
      </c>
      <c r="S143" s="17" t="s">
        <v>82</v>
      </c>
      <c r="T143" s="14" t="s">
        <v>174</v>
      </c>
      <c r="U143" s="40">
        <f t="shared" si="4"/>
        <v>48.823999999999998</v>
      </c>
      <c r="V143" s="40">
        <v>48.823999999999998</v>
      </c>
      <c r="W143" s="40"/>
      <c r="X143" s="40"/>
      <c r="Y143" s="40"/>
      <c r="Z143" s="48">
        <v>48.82</v>
      </c>
      <c r="AA143" s="48">
        <v>48.82</v>
      </c>
      <c r="AB143" s="48">
        <v>28</v>
      </c>
      <c r="AC143" s="48">
        <v>40</v>
      </c>
      <c r="AD143" s="47">
        <v>0</v>
      </c>
      <c r="AE143" s="50">
        <v>0</v>
      </c>
      <c r="AF143" s="47">
        <v>0</v>
      </c>
      <c r="AG143" s="48">
        <v>48.823999999999998</v>
      </c>
      <c r="AH143" s="48">
        <v>25</v>
      </c>
      <c r="AI143" s="48">
        <v>48.82</v>
      </c>
      <c r="AJ143" s="47">
        <v>10.56</v>
      </c>
      <c r="AK143" s="47">
        <v>0</v>
      </c>
    </row>
    <row r="144" spans="1:37" s="39" customFormat="1" ht="36.75" customHeight="1" x14ac:dyDescent="0.3">
      <c r="A144" s="75">
        <v>141</v>
      </c>
      <c r="B144" s="98" t="s">
        <v>34</v>
      </c>
      <c r="C144" s="76" t="s">
        <v>33</v>
      </c>
      <c r="D144" s="67" t="s">
        <v>372</v>
      </c>
      <c r="E144" s="15">
        <v>41908</v>
      </c>
      <c r="F144" s="17">
        <v>120</v>
      </c>
      <c r="G144" s="15"/>
      <c r="H144" s="18">
        <v>1</v>
      </c>
      <c r="I144" s="18">
        <v>1</v>
      </c>
      <c r="J144" s="18">
        <v>1</v>
      </c>
      <c r="K144" s="18">
        <v>1</v>
      </c>
      <c r="L144" s="18">
        <v>1</v>
      </c>
      <c r="M144" s="21" t="s">
        <v>82</v>
      </c>
      <c r="N144" s="17" t="s">
        <v>82</v>
      </c>
      <c r="O144" s="18">
        <v>1</v>
      </c>
      <c r="P144" s="18">
        <v>1</v>
      </c>
      <c r="Q144" s="18">
        <v>1</v>
      </c>
      <c r="R144" s="18">
        <v>1</v>
      </c>
      <c r="S144" s="18">
        <v>1</v>
      </c>
      <c r="T144" s="14" t="s">
        <v>181</v>
      </c>
      <c r="U144" s="40">
        <f t="shared" si="4"/>
        <v>54.457000000000001</v>
      </c>
      <c r="V144" s="40">
        <v>54.457000000000001</v>
      </c>
      <c r="W144" s="40"/>
      <c r="X144" s="40"/>
      <c r="Y144" s="40"/>
      <c r="Z144" s="48">
        <v>40</v>
      </c>
      <c r="AA144" s="48">
        <v>54.46</v>
      </c>
      <c r="AB144" s="48">
        <v>24</v>
      </c>
      <c r="AC144" s="48">
        <v>54.46</v>
      </c>
      <c r="AD144" s="48">
        <v>0</v>
      </c>
      <c r="AE144" s="50">
        <v>0</v>
      </c>
      <c r="AF144" s="47">
        <v>0</v>
      </c>
      <c r="AG144" s="48">
        <v>54.457000000000001</v>
      </c>
      <c r="AH144" s="48">
        <v>0</v>
      </c>
      <c r="AI144" s="48">
        <v>54.46</v>
      </c>
      <c r="AJ144" s="48">
        <v>0</v>
      </c>
      <c r="AK144" s="48" t="s">
        <v>482</v>
      </c>
    </row>
    <row r="145" spans="1:37" s="2" customFormat="1" ht="39" customHeight="1" x14ac:dyDescent="0.3">
      <c r="A145" s="75">
        <v>142</v>
      </c>
      <c r="B145" s="98" t="s">
        <v>48</v>
      </c>
      <c r="C145" s="76" t="s">
        <v>33</v>
      </c>
      <c r="D145" s="67" t="s">
        <v>315</v>
      </c>
      <c r="E145" s="15">
        <v>41408</v>
      </c>
      <c r="F145" s="17">
        <v>63</v>
      </c>
      <c r="G145" s="15"/>
      <c r="H145" s="18">
        <v>1</v>
      </c>
      <c r="I145" s="18">
        <v>1</v>
      </c>
      <c r="J145" s="18">
        <v>1</v>
      </c>
      <c r="K145" s="17" t="s">
        <v>82</v>
      </c>
      <c r="L145" s="17" t="s">
        <v>82</v>
      </c>
      <c r="M145" s="21" t="s">
        <v>82</v>
      </c>
      <c r="N145" s="17" t="s">
        <v>82</v>
      </c>
      <c r="O145" s="18">
        <v>1</v>
      </c>
      <c r="P145" s="18">
        <v>1</v>
      </c>
      <c r="Q145" s="18">
        <v>1</v>
      </c>
      <c r="R145" s="18">
        <v>1</v>
      </c>
      <c r="S145" s="18">
        <v>1</v>
      </c>
      <c r="T145" s="14" t="s">
        <v>183</v>
      </c>
      <c r="U145" s="40">
        <f t="shared" si="4"/>
        <v>13.483000000000001</v>
      </c>
      <c r="V145" s="40">
        <v>13.483000000000001</v>
      </c>
      <c r="W145" s="40"/>
      <c r="X145" s="40"/>
      <c r="Y145" s="40"/>
      <c r="Z145" s="48"/>
      <c r="AA145" s="48"/>
      <c r="AB145" s="48"/>
      <c r="AC145" s="47"/>
      <c r="AD145" s="47"/>
      <c r="AE145" s="50"/>
      <c r="AF145" s="47"/>
      <c r="AG145" s="48">
        <v>13.483000000000001</v>
      </c>
      <c r="AH145" s="48"/>
      <c r="AI145" s="48"/>
      <c r="AJ145" s="48"/>
      <c r="AK145" s="48"/>
    </row>
    <row r="146" spans="1:37" s="2" customFormat="1" ht="34.5" customHeight="1" x14ac:dyDescent="0.3">
      <c r="A146" s="75">
        <v>143</v>
      </c>
      <c r="B146" s="8" t="s">
        <v>29</v>
      </c>
      <c r="C146" s="76" t="s">
        <v>33</v>
      </c>
      <c r="D146" s="67" t="s">
        <v>361</v>
      </c>
      <c r="E146" s="15">
        <v>41107</v>
      </c>
      <c r="F146" s="17">
        <v>48</v>
      </c>
      <c r="G146" s="15"/>
      <c r="H146" s="18">
        <v>1</v>
      </c>
      <c r="I146" s="18">
        <v>1</v>
      </c>
      <c r="J146" s="18">
        <v>1</v>
      </c>
      <c r="K146" s="18">
        <v>1</v>
      </c>
      <c r="L146" s="17" t="s">
        <v>82</v>
      </c>
      <c r="M146" s="21" t="s">
        <v>82</v>
      </c>
      <c r="N146" s="17" t="s">
        <v>82</v>
      </c>
      <c r="O146" s="18">
        <v>1</v>
      </c>
      <c r="P146" s="18">
        <v>1</v>
      </c>
      <c r="Q146" s="18">
        <v>1</v>
      </c>
      <c r="R146" s="17" t="s">
        <v>82</v>
      </c>
      <c r="S146" s="18">
        <v>1</v>
      </c>
      <c r="T146" s="14" t="s">
        <v>202</v>
      </c>
      <c r="U146" s="40">
        <f t="shared" si="4"/>
        <v>8.5129999999999999</v>
      </c>
      <c r="V146" s="40">
        <v>8.5129999999999999</v>
      </c>
      <c r="W146" s="40"/>
      <c r="X146" s="40"/>
      <c r="Y146" s="40"/>
      <c r="Z146" s="48">
        <v>0</v>
      </c>
      <c r="AA146" s="48">
        <v>8.51</v>
      </c>
      <c r="AB146" s="48">
        <v>0</v>
      </c>
      <c r="AC146" s="48">
        <v>8.51</v>
      </c>
      <c r="AD146" s="47">
        <v>0</v>
      </c>
      <c r="AE146" s="50">
        <v>0</v>
      </c>
      <c r="AF146" s="47">
        <v>0</v>
      </c>
      <c r="AG146" s="48">
        <v>8.5129999999999999</v>
      </c>
      <c r="AH146" s="48">
        <v>0</v>
      </c>
      <c r="AI146" s="48">
        <v>8.51</v>
      </c>
      <c r="AJ146" s="47">
        <v>0</v>
      </c>
      <c r="AK146" s="48">
        <v>0</v>
      </c>
    </row>
    <row r="147" spans="1:37" s="39" customFormat="1" ht="26.25" customHeight="1" x14ac:dyDescent="0.3">
      <c r="A147" s="75">
        <v>144</v>
      </c>
      <c r="B147" s="98" t="s">
        <v>2</v>
      </c>
      <c r="C147" s="76" t="s">
        <v>33</v>
      </c>
      <c r="D147" s="67" t="s">
        <v>512</v>
      </c>
      <c r="E147" s="15"/>
      <c r="F147" s="17"/>
      <c r="G147" s="15"/>
      <c r="H147" s="17"/>
      <c r="I147" s="17"/>
      <c r="J147" s="17"/>
      <c r="K147" s="17"/>
      <c r="L147" s="17"/>
      <c r="M147" s="21"/>
      <c r="N147" s="17"/>
      <c r="O147" s="17"/>
      <c r="P147" s="17"/>
      <c r="Q147" s="17"/>
      <c r="R147" s="17"/>
      <c r="S147" s="17"/>
      <c r="T147" s="14"/>
      <c r="U147" s="40">
        <v>95.2</v>
      </c>
      <c r="V147" s="40"/>
      <c r="W147" s="40"/>
      <c r="X147" s="40"/>
      <c r="Y147" s="40" t="s">
        <v>541</v>
      </c>
      <c r="Z147" s="47"/>
      <c r="AA147" s="47"/>
      <c r="AB147" s="47"/>
      <c r="AC147" s="47"/>
      <c r="AD147" s="47"/>
      <c r="AE147" s="50"/>
      <c r="AF147" s="47"/>
      <c r="AG147" s="47">
        <v>71.995999999999995</v>
      </c>
      <c r="AH147" s="47"/>
      <c r="AI147" s="47"/>
      <c r="AJ147" s="47"/>
      <c r="AK147" s="47"/>
    </row>
    <row r="148" spans="1:37" s="2" customFormat="1" ht="36" customHeight="1" x14ac:dyDescent="0.3">
      <c r="A148" s="75">
        <v>145</v>
      </c>
      <c r="B148" s="98" t="s">
        <v>260</v>
      </c>
      <c r="C148" s="76" t="s">
        <v>33</v>
      </c>
      <c r="D148" s="67" t="s">
        <v>374</v>
      </c>
      <c r="E148" s="15">
        <v>41873</v>
      </c>
      <c r="F148" s="17">
        <v>111</v>
      </c>
      <c r="G148" s="15"/>
      <c r="H148" s="18">
        <v>1</v>
      </c>
      <c r="I148" s="18">
        <v>1</v>
      </c>
      <c r="J148" s="18">
        <v>1</v>
      </c>
      <c r="K148" s="18">
        <v>1</v>
      </c>
      <c r="L148" s="17" t="s">
        <v>82</v>
      </c>
      <c r="M148" s="21" t="s">
        <v>82</v>
      </c>
      <c r="N148" s="17" t="s">
        <v>82</v>
      </c>
      <c r="O148" s="18">
        <v>1</v>
      </c>
      <c r="P148" s="18">
        <v>1</v>
      </c>
      <c r="Q148" s="18">
        <v>1</v>
      </c>
      <c r="R148" s="17" t="s">
        <v>82</v>
      </c>
      <c r="S148" s="18">
        <v>1</v>
      </c>
      <c r="T148" s="14" t="s">
        <v>202</v>
      </c>
      <c r="U148" s="40">
        <f t="shared" ref="U148:U153" si="5">V148+W148+X148</f>
        <v>12.96</v>
      </c>
      <c r="V148" s="40">
        <v>12.96</v>
      </c>
      <c r="W148" s="40"/>
      <c r="X148" s="40"/>
      <c r="Y148" s="40"/>
      <c r="Z148" s="48">
        <v>0</v>
      </c>
      <c r="AA148" s="48">
        <v>12.96</v>
      </c>
      <c r="AB148" s="48">
        <v>0</v>
      </c>
      <c r="AC148" s="48">
        <v>12.96</v>
      </c>
      <c r="AD148" s="47">
        <v>0</v>
      </c>
      <c r="AE148" s="50">
        <v>0</v>
      </c>
      <c r="AF148" s="47">
        <v>0</v>
      </c>
      <c r="AG148" s="48">
        <v>12.96</v>
      </c>
      <c r="AH148" s="48">
        <v>0</v>
      </c>
      <c r="AI148" s="48">
        <v>12.96</v>
      </c>
      <c r="AJ148" s="47">
        <v>0</v>
      </c>
      <c r="AK148" s="48">
        <v>0</v>
      </c>
    </row>
    <row r="149" spans="1:37" s="2" customFormat="1" ht="39.75" customHeight="1" x14ac:dyDescent="0.3">
      <c r="A149" s="75">
        <v>146</v>
      </c>
      <c r="B149" s="98" t="s">
        <v>103</v>
      </c>
      <c r="C149" s="76" t="s">
        <v>33</v>
      </c>
      <c r="D149" s="67" t="s">
        <v>377</v>
      </c>
      <c r="E149" s="15">
        <v>40571</v>
      </c>
      <c r="F149" s="17">
        <v>2</v>
      </c>
      <c r="G149" s="15"/>
      <c r="H149" s="18">
        <v>1</v>
      </c>
      <c r="I149" s="18">
        <v>1</v>
      </c>
      <c r="J149" s="18">
        <v>1</v>
      </c>
      <c r="K149" s="18">
        <v>1</v>
      </c>
      <c r="L149" s="17" t="s">
        <v>82</v>
      </c>
      <c r="M149" s="21" t="s">
        <v>82</v>
      </c>
      <c r="N149" s="17" t="s">
        <v>82</v>
      </c>
      <c r="O149" s="18">
        <v>1</v>
      </c>
      <c r="P149" s="18">
        <v>1</v>
      </c>
      <c r="Q149" s="18">
        <v>1</v>
      </c>
      <c r="R149" s="17" t="s">
        <v>82</v>
      </c>
      <c r="S149" s="18">
        <v>1</v>
      </c>
      <c r="T149" s="14" t="s">
        <v>202</v>
      </c>
      <c r="U149" s="40">
        <f t="shared" si="5"/>
        <v>35.256</v>
      </c>
      <c r="V149" s="40">
        <v>35.256</v>
      </c>
      <c r="W149" s="40"/>
      <c r="X149" s="40"/>
      <c r="Y149" s="40"/>
      <c r="Z149" s="48"/>
      <c r="AA149" s="48"/>
      <c r="AB149" s="48"/>
      <c r="AC149" s="48"/>
      <c r="AD149" s="47"/>
      <c r="AE149" s="50"/>
      <c r="AF149" s="47"/>
      <c r="AG149" s="48">
        <v>35.256</v>
      </c>
      <c r="AH149" s="48"/>
      <c r="AI149" s="48"/>
      <c r="AJ149" s="47"/>
      <c r="AK149" s="48"/>
    </row>
    <row r="150" spans="1:37" s="2" customFormat="1" ht="36.75" customHeight="1" x14ac:dyDescent="0.3">
      <c r="A150" s="75">
        <v>147</v>
      </c>
      <c r="B150" s="98" t="s">
        <v>178</v>
      </c>
      <c r="C150" s="76" t="s">
        <v>33</v>
      </c>
      <c r="D150" s="67" t="s">
        <v>375</v>
      </c>
      <c r="E150" s="15">
        <v>41795</v>
      </c>
      <c r="F150" s="17">
        <v>101</v>
      </c>
      <c r="G150" s="15"/>
      <c r="H150" s="18">
        <v>1</v>
      </c>
      <c r="I150" s="18">
        <v>1</v>
      </c>
      <c r="J150" s="18">
        <v>1</v>
      </c>
      <c r="K150" s="17" t="s">
        <v>82</v>
      </c>
      <c r="L150" s="17" t="s">
        <v>82</v>
      </c>
      <c r="M150" s="21" t="s">
        <v>82</v>
      </c>
      <c r="N150" s="17" t="s">
        <v>82</v>
      </c>
      <c r="O150" s="18">
        <v>1</v>
      </c>
      <c r="P150" s="18">
        <v>1</v>
      </c>
      <c r="Q150" s="18">
        <v>1</v>
      </c>
      <c r="R150" s="18">
        <v>1</v>
      </c>
      <c r="S150" s="18">
        <v>1</v>
      </c>
      <c r="T150" s="14" t="s">
        <v>183</v>
      </c>
      <c r="U150" s="40">
        <f t="shared" si="5"/>
        <v>99.98299999999999</v>
      </c>
      <c r="V150" s="40">
        <v>41.095999999999997</v>
      </c>
      <c r="W150" s="40">
        <v>57.210999999999999</v>
      </c>
      <c r="X150" s="40">
        <v>1.6759999999999999</v>
      </c>
      <c r="Y150" s="40" t="s">
        <v>412</v>
      </c>
      <c r="Z150" s="48">
        <v>15</v>
      </c>
      <c r="AA150" s="48">
        <v>15</v>
      </c>
      <c r="AB150" s="48">
        <v>95</v>
      </c>
      <c r="AC150" s="47">
        <v>0</v>
      </c>
      <c r="AD150" s="47">
        <v>0</v>
      </c>
      <c r="AE150" s="50">
        <v>0</v>
      </c>
      <c r="AF150" s="47">
        <v>0</v>
      </c>
      <c r="AG150" s="48">
        <v>35</v>
      </c>
      <c r="AH150" s="48">
        <v>35</v>
      </c>
      <c r="AI150" s="48">
        <v>35</v>
      </c>
      <c r="AJ150" s="48">
        <v>69.98</v>
      </c>
      <c r="AK150" s="48">
        <v>20</v>
      </c>
    </row>
    <row r="151" spans="1:37" s="2" customFormat="1" ht="24.75" customHeight="1" x14ac:dyDescent="0.3">
      <c r="A151" s="75">
        <v>148</v>
      </c>
      <c r="B151" s="98" t="s">
        <v>259</v>
      </c>
      <c r="C151" s="76" t="s">
        <v>33</v>
      </c>
      <c r="D151" s="67" t="s">
        <v>376</v>
      </c>
      <c r="E151" s="15">
        <v>41430</v>
      </c>
      <c r="F151" s="17">
        <v>62</v>
      </c>
      <c r="G151" s="15"/>
      <c r="H151" s="18">
        <v>1</v>
      </c>
      <c r="I151" s="18">
        <v>1</v>
      </c>
      <c r="J151" s="18">
        <v>1</v>
      </c>
      <c r="K151" s="17" t="s">
        <v>82</v>
      </c>
      <c r="L151" s="17" t="s">
        <v>82</v>
      </c>
      <c r="M151" s="21" t="s">
        <v>82</v>
      </c>
      <c r="N151" s="17" t="s">
        <v>82</v>
      </c>
      <c r="O151" s="18">
        <v>1</v>
      </c>
      <c r="P151" s="18">
        <v>1</v>
      </c>
      <c r="Q151" s="18">
        <v>1</v>
      </c>
      <c r="R151" s="18">
        <v>1</v>
      </c>
      <c r="S151" s="18">
        <v>1</v>
      </c>
      <c r="T151" s="14" t="s">
        <v>183</v>
      </c>
      <c r="U151" s="40">
        <f t="shared" si="5"/>
        <v>37.094999999999999</v>
      </c>
      <c r="V151" s="40">
        <v>37.094999999999999</v>
      </c>
      <c r="W151" s="40"/>
      <c r="X151" s="40"/>
      <c r="Y151" s="40"/>
      <c r="Z151" s="48"/>
      <c r="AA151" s="48"/>
      <c r="AB151" s="48"/>
      <c r="AC151" s="47"/>
      <c r="AD151" s="47"/>
      <c r="AE151" s="50"/>
      <c r="AF151" s="47"/>
      <c r="AG151" s="48">
        <v>37.094999999999999</v>
      </c>
      <c r="AH151" s="48"/>
      <c r="AI151" s="48"/>
      <c r="AJ151" s="48"/>
      <c r="AK151" s="48"/>
    </row>
    <row r="152" spans="1:37" s="2" customFormat="1" ht="36.75" customHeight="1" x14ac:dyDescent="0.3">
      <c r="A152" s="75">
        <v>149</v>
      </c>
      <c r="B152" s="98" t="s">
        <v>102</v>
      </c>
      <c r="C152" s="76" t="s">
        <v>473</v>
      </c>
      <c r="D152" s="67" t="s">
        <v>373</v>
      </c>
      <c r="E152" s="15">
        <v>41694</v>
      </c>
      <c r="F152" s="17" t="s">
        <v>398</v>
      </c>
      <c r="G152" s="15"/>
      <c r="H152" s="18">
        <v>1</v>
      </c>
      <c r="I152" s="18">
        <v>1</v>
      </c>
      <c r="J152" s="18">
        <v>1</v>
      </c>
      <c r="K152" s="18">
        <v>1</v>
      </c>
      <c r="L152" s="18">
        <v>1</v>
      </c>
      <c r="M152" s="21" t="s">
        <v>82</v>
      </c>
      <c r="N152" s="17" t="s">
        <v>82</v>
      </c>
      <c r="O152" s="18">
        <v>1</v>
      </c>
      <c r="P152" s="17" t="s">
        <v>82</v>
      </c>
      <c r="Q152" s="18">
        <v>1</v>
      </c>
      <c r="R152" s="17" t="s">
        <v>82</v>
      </c>
      <c r="S152" s="17" t="s">
        <v>82</v>
      </c>
      <c r="T152" s="14" t="s">
        <v>180</v>
      </c>
      <c r="U152" s="40">
        <f t="shared" si="5"/>
        <v>54.738</v>
      </c>
      <c r="V152" s="40">
        <v>54.738</v>
      </c>
      <c r="W152" s="40"/>
      <c r="X152" s="40"/>
      <c r="Y152" s="40" t="s">
        <v>474</v>
      </c>
      <c r="Z152" s="48"/>
      <c r="AA152" s="48"/>
      <c r="AB152" s="48"/>
      <c r="AC152" s="48"/>
      <c r="AD152" s="48"/>
      <c r="AE152" s="50"/>
      <c r="AF152" s="47"/>
      <c r="AG152" s="48">
        <v>54.74</v>
      </c>
      <c r="AH152" s="47"/>
      <c r="AI152" s="48"/>
      <c r="AJ152" s="47"/>
      <c r="AK152" s="47"/>
    </row>
    <row r="153" spans="1:37" s="2" customFormat="1" ht="38.25" customHeight="1" x14ac:dyDescent="0.3">
      <c r="A153" s="75">
        <v>150</v>
      </c>
      <c r="B153" s="98" t="s">
        <v>263</v>
      </c>
      <c r="C153" s="76" t="s">
        <v>35</v>
      </c>
      <c r="D153" s="67"/>
      <c r="E153" s="15">
        <v>41177</v>
      </c>
      <c r="F153" s="17">
        <v>52</v>
      </c>
      <c r="G153" s="15"/>
      <c r="H153" s="18">
        <v>1</v>
      </c>
      <c r="I153" s="17" t="s">
        <v>82</v>
      </c>
      <c r="J153" s="17" t="s">
        <v>82</v>
      </c>
      <c r="K153" s="17" t="s">
        <v>82</v>
      </c>
      <c r="L153" s="17" t="s">
        <v>82</v>
      </c>
      <c r="M153" s="17" t="s">
        <v>82</v>
      </c>
      <c r="N153" s="17" t="s">
        <v>82</v>
      </c>
      <c r="O153" s="18">
        <v>1</v>
      </c>
      <c r="P153" s="18">
        <v>1</v>
      </c>
      <c r="Q153" s="18">
        <v>1</v>
      </c>
      <c r="R153" s="17" t="s">
        <v>82</v>
      </c>
      <c r="S153" s="18">
        <v>1</v>
      </c>
      <c r="T153" s="14" t="s">
        <v>264</v>
      </c>
      <c r="U153" s="40">
        <f t="shared" si="5"/>
        <v>70.578999999999994</v>
      </c>
      <c r="V153" s="40">
        <v>70.578999999999994</v>
      </c>
      <c r="W153" s="40"/>
      <c r="X153" s="40"/>
      <c r="Y153" s="40"/>
      <c r="Z153" s="48"/>
      <c r="AA153" s="47"/>
      <c r="AB153" s="47"/>
      <c r="AC153" s="47"/>
      <c r="AD153" s="47"/>
      <c r="AE153" s="47"/>
      <c r="AF153" s="47"/>
      <c r="AG153" s="48">
        <v>70.578999999999994</v>
      </c>
      <c r="AH153" s="48"/>
      <c r="AI153" s="48"/>
      <c r="AJ153" s="47"/>
      <c r="AK153" s="48"/>
    </row>
    <row r="154" spans="1:37" s="39" customFormat="1" ht="27" customHeight="1" x14ac:dyDescent="0.3">
      <c r="A154" s="75">
        <v>151</v>
      </c>
      <c r="B154" s="98" t="s">
        <v>2</v>
      </c>
      <c r="C154" s="76" t="s">
        <v>35</v>
      </c>
      <c r="D154" s="67" t="s">
        <v>513</v>
      </c>
      <c r="E154" s="15"/>
      <c r="F154" s="17"/>
      <c r="G154" s="15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4"/>
      <c r="U154" s="40">
        <v>139.19999999999999</v>
      </c>
      <c r="V154" s="40"/>
      <c r="W154" s="40"/>
      <c r="X154" s="40"/>
      <c r="Y154" s="40">
        <v>615.1</v>
      </c>
      <c r="Z154" s="47"/>
      <c r="AA154" s="47"/>
      <c r="AB154" s="47"/>
      <c r="AC154" s="47"/>
      <c r="AD154" s="47"/>
      <c r="AE154" s="47"/>
      <c r="AF154" s="47"/>
      <c r="AG154" s="47">
        <v>139.19999999999999</v>
      </c>
      <c r="AH154" s="47"/>
      <c r="AI154" s="47"/>
      <c r="AJ154" s="47"/>
      <c r="AK154" s="47"/>
    </row>
    <row r="155" spans="1:37" s="2" customFormat="1" ht="39" customHeight="1" x14ac:dyDescent="0.3">
      <c r="A155" s="75">
        <v>152</v>
      </c>
      <c r="B155" s="98" t="s">
        <v>104</v>
      </c>
      <c r="C155" s="76" t="s">
        <v>35</v>
      </c>
      <c r="D155" s="67" t="s">
        <v>378</v>
      </c>
      <c r="E155" s="15" t="s">
        <v>409</v>
      </c>
      <c r="F155" s="17" t="s">
        <v>410</v>
      </c>
      <c r="G155" s="15"/>
      <c r="H155" s="18">
        <v>1</v>
      </c>
      <c r="I155" s="17" t="s">
        <v>82</v>
      </c>
      <c r="J155" s="17" t="s">
        <v>82</v>
      </c>
      <c r="K155" s="17" t="s">
        <v>82</v>
      </c>
      <c r="L155" s="17" t="s">
        <v>82</v>
      </c>
      <c r="M155" s="17" t="s">
        <v>82</v>
      </c>
      <c r="N155" s="17" t="s">
        <v>82</v>
      </c>
      <c r="O155" s="18">
        <v>1</v>
      </c>
      <c r="P155" s="18">
        <v>1</v>
      </c>
      <c r="Q155" s="18">
        <v>1</v>
      </c>
      <c r="R155" s="18">
        <v>1</v>
      </c>
      <c r="S155" s="17" t="s">
        <v>82</v>
      </c>
      <c r="T155" s="14" t="s">
        <v>171</v>
      </c>
      <c r="U155" s="40">
        <f>V155+W155+X155</f>
        <v>268.08999999999997</v>
      </c>
      <c r="V155" s="40">
        <v>227.27699999999999</v>
      </c>
      <c r="W155" s="40">
        <v>0</v>
      </c>
      <c r="X155" s="40">
        <v>40.813000000000002</v>
      </c>
      <c r="Y155" s="40"/>
      <c r="Z155" s="48"/>
      <c r="AA155" s="47"/>
      <c r="AB155" s="47"/>
      <c r="AC155" s="47"/>
      <c r="AD155" s="47"/>
      <c r="AE155" s="47"/>
      <c r="AF155" s="47"/>
      <c r="AG155" s="48">
        <v>268.089</v>
      </c>
      <c r="AH155" s="48"/>
      <c r="AI155" s="48"/>
      <c r="AJ155" s="48"/>
      <c r="AK155" s="47"/>
    </row>
    <row r="156" spans="1:37" s="2" customFormat="1" ht="37.5" customHeight="1" x14ac:dyDescent="0.3">
      <c r="A156" s="75">
        <v>153</v>
      </c>
      <c r="B156" s="98" t="s">
        <v>268</v>
      </c>
      <c r="C156" s="76" t="s">
        <v>36</v>
      </c>
      <c r="D156" s="67" t="s">
        <v>380</v>
      </c>
      <c r="E156" s="15"/>
      <c r="F156" s="17"/>
      <c r="G156" s="15">
        <v>42401</v>
      </c>
      <c r="H156" s="18">
        <v>1</v>
      </c>
      <c r="I156" s="17" t="s">
        <v>82</v>
      </c>
      <c r="J156" s="18">
        <v>1</v>
      </c>
      <c r="K156" s="18">
        <v>1</v>
      </c>
      <c r="L156" s="18">
        <v>1</v>
      </c>
      <c r="M156" s="17" t="s">
        <v>82</v>
      </c>
      <c r="N156" s="17" t="s">
        <v>82</v>
      </c>
      <c r="O156" s="18">
        <v>1</v>
      </c>
      <c r="P156" s="18">
        <v>1</v>
      </c>
      <c r="Q156" s="18">
        <v>1</v>
      </c>
      <c r="R156" s="18">
        <v>1</v>
      </c>
      <c r="S156" s="17" t="s">
        <v>82</v>
      </c>
      <c r="T156" s="14" t="s">
        <v>269</v>
      </c>
      <c r="U156" s="40">
        <f>V156+W156+X156</f>
        <v>203</v>
      </c>
      <c r="V156" s="40">
        <v>13.601000000000001</v>
      </c>
      <c r="W156" s="40">
        <v>189.399</v>
      </c>
      <c r="X156" s="40"/>
      <c r="Y156" s="40"/>
      <c r="Z156" s="48"/>
      <c r="AA156" s="47"/>
      <c r="AB156" s="48"/>
      <c r="AC156" s="48"/>
      <c r="AD156" s="48"/>
      <c r="AE156" s="47"/>
      <c r="AF156" s="47"/>
      <c r="AG156" s="48">
        <v>0</v>
      </c>
      <c r="AH156" s="48"/>
      <c r="AI156" s="48"/>
      <c r="AJ156" s="48"/>
      <c r="AK156" s="47"/>
    </row>
    <row r="157" spans="1:37" s="2" customFormat="1" ht="28.5" customHeight="1" x14ac:dyDescent="0.3">
      <c r="A157" s="75">
        <v>154</v>
      </c>
      <c r="B157" s="8" t="s">
        <v>2</v>
      </c>
      <c r="C157" s="76" t="s">
        <v>36</v>
      </c>
      <c r="D157" s="71" t="s">
        <v>514</v>
      </c>
      <c r="E157" s="15"/>
      <c r="F157" s="17"/>
      <c r="G157" s="15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4"/>
      <c r="U157" s="40">
        <v>42.9</v>
      </c>
      <c r="V157" s="40"/>
      <c r="W157" s="40"/>
      <c r="X157" s="40"/>
      <c r="Y157" s="40">
        <v>328.9</v>
      </c>
      <c r="Z157" s="47"/>
      <c r="AA157" s="47"/>
      <c r="AB157" s="47"/>
      <c r="AC157" s="47"/>
      <c r="AD157" s="47"/>
      <c r="AE157" s="47"/>
      <c r="AF157" s="47"/>
      <c r="AG157" s="47">
        <v>0</v>
      </c>
      <c r="AH157" s="47"/>
      <c r="AI157" s="47"/>
      <c r="AJ157" s="47"/>
      <c r="AK157" s="47"/>
    </row>
    <row r="158" spans="1:37" s="2" customFormat="1" ht="55.5" customHeight="1" collapsed="1" x14ac:dyDescent="0.3">
      <c r="A158" s="75">
        <v>155</v>
      </c>
      <c r="B158" s="98" t="s">
        <v>37</v>
      </c>
      <c r="C158" s="76" t="s">
        <v>36</v>
      </c>
      <c r="D158" s="67" t="s">
        <v>379</v>
      </c>
      <c r="E158" s="15">
        <v>41899</v>
      </c>
      <c r="F158" s="17">
        <v>116</v>
      </c>
      <c r="G158" s="15"/>
      <c r="H158" s="18">
        <v>1</v>
      </c>
      <c r="I158" s="18">
        <v>1</v>
      </c>
      <c r="J158" s="18">
        <v>1</v>
      </c>
      <c r="K158" s="18">
        <v>1</v>
      </c>
      <c r="L158" s="18">
        <v>1</v>
      </c>
      <c r="M158" s="17" t="s">
        <v>82</v>
      </c>
      <c r="N158" s="17" t="s">
        <v>82</v>
      </c>
      <c r="O158" s="18">
        <v>1</v>
      </c>
      <c r="P158" s="18">
        <v>1</v>
      </c>
      <c r="Q158" s="18">
        <v>1</v>
      </c>
      <c r="R158" s="18">
        <v>1</v>
      </c>
      <c r="S158" s="18">
        <v>1</v>
      </c>
      <c r="T158" s="14" t="s">
        <v>208</v>
      </c>
      <c r="U158" s="40">
        <f>V158+W158+X158</f>
        <v>82.98</v>
      </c>
      <c r="V158" s="40">
        <v>82.98</v>
      </c>
      <c r="W158" s="40"/>
      <c r="X158" s="40"/>
      <c r="Y158" s="40"/>
      <c r="Z158" s="48"/>
      <c r="AA158" s="48"/>
      <c r="AB158" s="48"/>
      <c r="AC158" s="48"/>
      <c r="AD158" s="48"/>
      <c r="AE158" s="47"/>
      <c r="AF158" s="47"/>
      <c r="AG158" s="48">
        <v>82.98</v>
      </c>
      <c r="AH158" s="48"/>
      <c r="AI158" s="48"/>
      <c r="AJ158" s="48"/>
      <c r="AK158" s="48"/>
    </row>
    <row r="159" spans="1:37" s="2" customFormat="1" ht="54" customHeight="1" x14ac:dyDescent="0.3">
      <c r="A159" s="75">
        <v>156</v>
      </c>
      <c r="B159" s="98" t="s">
        <v>262</v>
      </c>
      <c r="C159" s="76" t="s">
        <v>39</v>
      </c>
      <c r="D159" s="67" t="s">
        <v>307</v>
      </c>
      <c r="E159" s="15">
        <v>40651</v>
      </c>
      <c r="F159" s="17">
        <v>6</v>
      </c>
      <c r="G159" s="15"/>
      <c r="H159" s="18">
        <v>1</v>
      </c>
      <c r="I159" s="18">
        <v>1</v>
      </c>
      <c r="J159" s="18">
        <v>1</v>
      </c>
      <c r="K159" s="18">
        <v>1</v>
      </c>
      <c r="L159" s="18">
        <v>1</v>
      </c>
      <c r="M159" s="21" t="s">
        <v>82</v>
      </c>
      <c r="N159" s="17" t="s">
        <v>82</v>
      </c>
      <c r="O159" s="18">
        <v>1</v>
      </c>
      <c r="P159" s="18">
        <v>1</v>
      </c>
      <c r="Q159" s="18">
        <v>1</v>
      </c>
      <c r="R159" s="18">
        <v>1</v>
      </c>
      <c r="S159" s="17" t="s">
        <v>82</v>
      </c>
      <c r="T159" s="14" t="s">
        <v>169</v>
      </c>
      <c r="U159" s="40">
        <f>V159+W159+X159</f>
        <v>183.59700000000001</v>
      </c>
      <c r="V159" s="40">
        <v>183.59700000000001</v>
      </c>
      <c r="W159" s="40"/>
      <c r="X159" s="40"/>
      <c r="Y159" s="40"/>
      <c r="Z159" s="48">
        <v>171.8</v>
      </c>
      <c r="AA159" s="48">
        <v>173.7</v>
      </c>
      <c r="AB159" s="48">
        <v>90</v>
      </c>
      <c r="AC159" s="48">
        <v>136.5</v>
      </c>
      <c r="AD159" s="48">
        <v>0</v>
      </c>
      <c r="AE159" s="50">
        <v>0</v>
      </c>
      <c r="AF159" s="47">
        <v>0</v>
      </c>
      <c r="AG159" s="48">
        <v>183.1</v>
      </c>
      <c r="AH159" s="48">
        <v>0</v>
      </c>
      <c r="AI159" s="48">
        <v>183.1</v>
      </c>
      <c r="AJ159" s="48">
        <v>10</v>
      </c>
      <c r="AK159" s="47">
        <v>0</v>
      </c>
    </row>
    <row r="160" spans="1:37" s="2" customFormat="1" ht="38.25" customHeight="1" x14ac:dyDescent="0.3">
      <c r="A160" s="75">
        <v>157</v>
      </c>
      <c r="B160" s="98" t="s">
        <v>11</v>
      </c>
      <c r="C160" s="76" t="s">
        <v>39</v>
      </c>
      <c r="D160" s="67" t="s">
        <v>362</v>
      </c>
      <c r="E160" s="15">
        <v>40661</v>
      </c>
      <c r="F160" s="17">
        <v>7</v>
      </c>
      <c r="G160" s="15"/>
      <c r="H160" s="18">
        <v>1</v>
      </c>
      <c r="I160" s="18">
        <v>1</v>
      </c>
      <c r="J160" s="18">
        <v>1</v>
      </c>
      <c r="K160" s="18">
        <v>1</v>
      </c>
      <c r="L160" s="18">
        <v>1</v>
      </c>
      <c r="M160" s="21" t="s">
        <v>82</v>
      </c>
      <c r="N160" s="17" t="s">
        <v>82</v>
      </c>
      <c r="O160" s="18">
        <v>1</v>
      </c>
      <c r="P160" s="18">
        <v>1</v>
      </c>
      <c r="Q160" s="18">
        <v>1</v>
      </c>
      <c r="R160" s="18">
        <v>1</v>
      </c>
      <c r="S160" s="18">
        <v>1</v>
      </c>
      <c r="T160" s="14" t="s">
        <v>181</v>
      </c>
      <c r="U160" s="40">
        <f>V160+W160+X160</f>
        <v>74.801000000000002</v>
      </c>
      <c r="V160" s="40">
        <v>45.853000000000002</v>
      </c>
      <c r="W160" s="40">
        <v>0</v>
      </c>
      <c r="X160" s="40">
        <v>28.948</v>
      </c>
      <c r="Y160" s="40" t="s">
        <v>424</v>
      </c>
      <c r="Z160" s="48"/>
      <c r="AA160" s="48"/>
      <c r="AB160" s="48"/>
      <c r="AC160" s="48"/>
      <c r="AD160" s="48"/>
      <c r="AE160" s="50"/>
      <c r="AF160" s="47"/>
      <c r="AG160" s="48">
        <v>0</v>
      </c>
      <c r="AH160" s="48"/>
      <c r="AI160" s="48"/>
      <c r="AJ160" s="48"/>
      <c r="AK160" s="48"/>
    </row>
    <row r="161" spans="1:37" s="39" customFormat="1" ht="30.75" customHeight="1" x14ac:dyDescent="0.3">
      <c r="A161" s="75">
        <v>158</v>
      </c>
      <c r="B161" s="98" t="s">
        <v>2</v>
      </c>
      <c r="C161" s="76" t="s">
        <v>39</v>
      </c>
      <c r="D161" s="67" t="s">
        <v>515</v>
      </c>
      <c r="E161" s="15"/>
      <c r="F161" s="17"/>
      <c r="G161" s="15"/>
      <c r="H161" s="17"/>
      <c r="I161" s="17"/>
      <c r="J161" s="17"/>
      <c r="K161" s="17"/>
      <c r="L161" s="17"/>
      <c r="M161" s="21"/>
      <c r="N161" s="17"/>
      <c r="O161" s="17"/>
      <c r="P161" s="17"/>
      <c r="Q161" s="17"/>
      <c r="R161" s="17"/>
      <c r="S161" s="17"/>
      <c r="T161" s="14"/>
      <c r="U161" s="40">
        <v>121.9</v>
      </c>
      <c r="V161" s="40"/>
      <c r="W161" s="40"/>
      <c r="X161" s="40"/>
      <c r="Y161" s="40" t="s">
        <v>542</v>
      </c>
      <c r="Z161" s="47"/>
      <c r="AA161" s="47"/>
      <c r="AB161" s="47"/>
      <c r="AC161" s="47"/>
      <c r="AD161" s="47"/>
      <c r="AE161" s="50"/>
      <c r="AF161" s="47"/>
      <c r="AG161" s="47">
        <v>195.4</v>
      </c>
      <c r="AH161" s="47"/>
      <c r="AI161" s="47"/>
      <c r="AJ161" s="47"/>
      <c r="AK161" s="47"/>
    </row>
    <row r="162" spans="1:37" s="4" customFormat="1" ht="37.5" customHeight="1" x14ac:dyDescent="0.3">
      <c r="A162" s="75">
        <v>159</v>
      </c>
      <c r="B162" s="98" t="s">
        <v>123</v>
      </c>
      <c r="C162" s="76" t="s">
        <v>39</v>
      </c>
      <c r="D162" s="67" t="s">
        <v>382</v>
      </c>
      <c r="E162" s="15">
        <v>40723</v>
      </c>
      <c r="F162" s="17">
        <v>14</v>
      </c>
      <c r="G162" s="15"/>
      <c r="H162" s="18">
        <v>1</v>
      </c>
      <c r="I162" s="18">
        <v>1</v>
      </c>
      <c r="J162" s="18">
        <v>1</v>
      </c>
      <c r="K162" s="18">
        <v>1</v>
      </c>
      <c r="L162" s="17" t="s">
        <v>82</v>
      </c>
      <c r="M162" s="21" t="s">
        <v>82</v>
      </c>
      <c r="N162" s="17" t="s">
        <v>82</v>
      </c>
      <c r="O162" s="18">
        <v>1</v>
      </c>
      <c r="P162" s="18">
        <v>1</v>
      </c>
      <c r="Q162" s="18">
        <v>1</v>
      </c>
      <c r="R162" s="17" t="s">
        <v>82</v>
      </c>
      <c r="S162" s="17" t="s">
        <v>82</v>
      </c>
      <c r="T162" s="14" t="s">
        <v>174</v>
      </c>
      <c r="U162" s="40">
        <f t="shared" ref="U162:U168" si="6">V162+W162+X162</f>
        <v>15.159000000000001</v>
      </c>
      <c r="V162" s="40">
        <v>15.159000000000001</v>
      </c>
      <c r="W162" s="40"/>
      <c r="X162" s="40"/>
      <c r="Y162" s="40"/>
      <c r="Z162" s="48"/>
      <c r="AA162" s="48"/>
      <c r="AB162" s="48"/>
      <c r="AC162" s="48"/>
      <c r="AD162" s="47"/>
      <c r="AE162" s="50"/>
      <c r="AF162" s="47"/>
      <c r="AG162" s="48"/>
      <c r="AH162" s="48"/>
      <c r="AI162" s="48"/>
      <c r="AJ162" s="47"/>
      <c r="AK162" s="47"/>
    </row>
    <row r="163" spans="1:37" s="2" customFormat="1" ht="39" customHeight="1" x14ac:dyDescent="0.3">
      <c r="A163" s="75">
        <v>160</v>
      </c>
      <c r="B163" s="98" t="s">
        <v>38</v>
      </c>
      <c r="C163" s="76" t="s">
        <v>39</v>
      </c>
      <c r="D163" s="67" t="s">
        <v>381</v>
      </c>
      <c r="E163" s="15">
        <v>41670</v>
      </c>
      <c r="F163" s="17">
        <v>84</v>
      </c>
      <c r="G163" s="15"/>
      <c r="H163" s="18">
        <v>1</v>
      </c>
      <c r="I163" s="18">
        <v>1</v>
      </c>
      <c r="J163" s="18">
        <v>1</v>
      </c>
      <c r="K163" s="18">
        <v>1</v>
      </c>
      <c r="L163" s="18">
        <v>1</v>
      </c>
      <c r="M163" s="21" t="s">
        <v>82</v>
      </c>
      <c r="N163" s="17" t="s">
        <v>82</v>
      </c>
      <c r="O163" s="18">
        <v>1</v>
      </c>
      <c r="P163" s="18">
        <v>1</v>
      </c>
      <c r="Q163" s="18">
        <v>1</v>
      </c>
      <c r="R163" s="18">
        <v>1</v>
      </c>
      <c r="S163" s="17" t="s">
        <v>82</v>
      </c>
      <c r="T163" s="14" t="s">
        <v>169</v>
      </c>
      <c r="U163" s="40">
        <f t="shared" si="6"/>
        <v>108.068</v>
      </c>
      <c r="V163" s="40">
        <v>108.068</v>
      </c>
      <c r="W163" s="40"/>
      <c r="X163" s="40"/>
      <c r="Y163" s="40"/>
      <c r="Z163" s="48"/>
      <c r="AA163" s="48"/>
      <c r="AB163" s="48"/>
      <c r="AC163" s="48"/>
      <c r="AD163" s="48"/>
      <c r="AE163" s="50"/>
      <c r="AF163" s="47"/>
      <c r="AG163" s="48">
        <v>108.068</v>
      </c>
      <c r="AH163" s="48"/>
      <c r="AI163" s="48"/>
      <c r="AJ163" s="48"/>
      <c r="AK163" s="47"/>
    </row>
    <row r="164" spans="1:37" s="39" customFormat="1" ht="36.75" customHeight="1" x14ac:dyDescent="0.3">
      <c r="A164" s="75">
        <v>161</v>
      </c>
      <c r="B164" s="98" t="s">
        <v>256</v>
      </c>
      <c r="C164" s="76" t="s">
        <v>65</v>
      </c>
      <c r="D164" s="67"/>
      <c r="E164" s="15">
        <v>41837</v>
      </c>
      <c r="F164" s="17">
        <v>108</v>
      </c>
      <c r="G164" s="15"/>
      <c r="H164" s="18">
        <v>1</v>
      </c>
      <c r="I164" s="17" t="s">
        <v>82</v>
      </c>
      <c r="J164" s="17" t="s">
        <v>82</v>
      </c>
      <c r="K164" s="17" t="s">
        <v>82</v>
      </c>
      <c r="L164" s="17" t="s">
        <v>82</v>
      </c>
      <c r="M164" s="18">
        <v>1</v>
      </c>
      <c r="N164" s="17" t="s">
        <v>82</v>
      </c>
      <c r="O164" s="18">
        <v>1</v>
      </c>
      <c r="P164" s="17" t="s">
        <v>82</v>
      </c>
      <c r="Q164" s="18">
        <v>1</v>
      </c>
      <c r="R164" s="17" t="s">
        <v>82</v>
      </c>
      <c r="S164" s="17" t="s">
        <v>82</v>
      </c>
      <c r="T164" s="14" t="s">
        <v>173</v>
      </c>
      <c r="U164" s="40">
        <f t="shared" si="6"/>
        <v>33.491</v>
      </c>
      <c r="V164" s="40">
        <v>33.491</v>
      </c>
      <c r="W164" s="40"/>
      <c r="X164" s="40"/>
      <c r="Y164" s="40"/>
      <c r="Z164" s="48"/>
      <c r="AA164" s="47"/>
      <c r="AB164" s="47"/>
      <c r="AC164" s="47"/>
      <c r="AD164" s="47"/>
      <c r="AE164" s="48"/>
      <c r="AF164" s="47"/>
      <c r="AG164" s="48">
        <v>33.491</v>
      </c>
      <c r="AH164" s="47"/>
      <c r="AI164" s="48"/>
      <c r="AJ164" s="47"/>
      <c r="AK164" s="47"/>
    </row>
    <row r="165" spans="1:37" s="2" customFormat="1" ht="37.5" customHeight="1" x14ac:dyDescent="0.3">
      <c r="A165" s="75">
        <v>162</v>
      </c>
      <c r="B165" s="98" t="s">
        <v>255</v>
      </c>
      <c r="C165" s="76" t="s">
        <v>65</v>
      </c>
      <c r="D165" s="67"/>
      <c r="E165" s="15">
        <v>41824</v>
      </c>
      <c r="F165" s="17">
        <v>105</v>
      </c>
      <c r="G165" s="15"/>
      <c r="H165" s="18">
        <v>1</v>
      </c>
      <c r="I165" s="17" t="s">
        <v>82</v>
      </c>
      <c r="J165" s="17" t="s">
        <v>82</v>
      </c>
      <c r="K165" s="18">
        <v>1</v>
      </c>
      <c r="L165" s="17" t="s">
        <v>82</v>
      </c>
      <c r="M165" s="18">
        <v>1</v>
      </c>
      <c r="N165" s="17" t="s">
        <v>82</v>
      </c>
      <c r="O165" s="18">
        <v>1</v>
      </c>
      <c r="P165" s="17" t="s">
        <v>82</v>
      </c>
      <c r="Q165" s="18">
        <v>1</v>
      </c>
      <c r="R165" s="17" t="s">
        <v>82</v>
      </c>
      <c r="S165" s="17" t="s">
        <v>82</v>
      </c>
      <c r="T165" s="14" t="s">
        <v>175</v>
      </c>
      <c r="U165" s="40">
        <f t="shared" si="6"/>
        <v>60.173999999999999</v>
      </c>
      <c r="V165" s="40">
        <v>60.173999999999999</v>
      </c>
      <c r="W165" s="40"/>
      <c r="X165" s="40"/>
      <c r="Y165" s="40"/>
      <c r="Z165" s="48"/>
      <c r="AA165" s="47"/>
      <c r="AB165" s="47"/>
      <c r="AC165" s="48"/>
      <c r="AD165" s="47"/>
      <c r="AE165" s="48"/>
      <c r="AF165" s="47"/>
      <c r="AG165" s="48">
        <v>60.173999999999999</v>
      </c>
      <c r="AH165" s="47"/>
      <c r="AI165" s="48"/>
      <c r="AJ165" s="47"/>
      <c r="AK165" s="47"/>
    </row>
    <row r="166" spans="1:37" s="2" customFormat="1" ht="38.25" customHeight="1" x14ac:dyDescent="0.3">
      <c r="A166" s="75">
        <v>163</v>
      </c>
      <c r="B166" s="98" t="s">
        <v>265</v>
      </c>
      <c r="C166" s="76" t="s">
        <v>65</v>
      </c>
      <c r="D166" s="67"/>
      <c r="E166" s="15"/>
      <c r="F166" s="17"/>
      <c r="G166" s="15">
        <v>42225</v>
      </c>
      <c r="H166" s="18">
        <v>1</v>
      </c>
      <c r="I166" s="17" t="s">
        <v>82</v>
      </c>
      <c r="J166" s="17" t="s">
        <v>82</v>
      </c>
      <c r="K166" s="17" t="s">
        <v>82</v>
      </c>
      <c r="L166" s="17" t="s">
        <v>82</v>
      </c>
      <c r="M166" s="18">
        <v>1</v>
      </c>
      <c r="N166" s="17" t="s">
        <v>82</v>
      </c>
      <c r="O166" s="18">
        <v>1</v>
      </c>
      <c r="P166" s="17" t="s">
        <v>82</v>
      </c>
      <c r="Q166" s="18">
        <v>1</v>
      </c>
      <c r="R166" s="17" t="s">
        <v>82</v>
      </c>
      <c r="S166" s="17" t="s">
        <v>82</v>
      </c>
      <c r="T166" s="14" t="s">
        <v>173</v>
      </c>
      <c r="U166" s="40">
        <f t="shared" si="6"/>
        <v>32.99</v>
      </c>
      <c r="V166" s="40">
        <v>32.99</v>
      </c>
      <c r="W166" s="40"/>
      <c r="X166" s="40"/>
      <c r="Y166" s="40"/>
      <c r="Z166" s="48">
        <v>32.99</v>
      </c>
      <c r="AA166" s="47">
        <v>0</v>
      </c>
      <c r="AB166" s="47">
        <v>0</v>
      </c>
      <c r="AC166" s="47">
        <v>0</v>
      </c>
      <c r="AD166" s="47">
        <v>0</v>
      </c>
      <c r="AE166" s="48">
        <v>32.99</v>
      </c>
      <c r="AF166" s="47">
        <v>0</v>
      </c>
      <c r="AG166" s="48">
        <v>32.99</v>
      </c>
      <c r="AH166" s="47">
        <v>0</v>
      </c>
      <c r="AI166" s="48">
        <v>32.99</v>
      </c>
      <c r="AJ166" s="47">
        <v>0</v>
      </c>
      <c r="AK166" s="47">
        <v>0</v>
      </c>
    </row>
    <row r="167" spans="1:37" s="2" customFormat="1" ht="37.5" customHeight="1" x14ac:dyDescent="0.3">
      <c r="A167" s="75">
        <v>164</v>
      </c>
      <c r="B167" s="98" t="s">
        <v>266</v>
      </c>
      <c r="C167" s="76" t="s">
        <v>65</v>
      </c>
      <c r="D167" s="67"/>
      <c r="E167" s="15">
        <v>42032</v>
      </c>
      <c r="F167" s="17">
        <v>124</v>
      </c>
      <c r="G167" s="15"/>
      <c r="H167" s="18">
        <v>1</v>
      </c>
      <c r="I167" s="17" t="s">
        <v>82</v>
      </c>
      <c r="J167" s="17" t="s">
        <v>82</v>
      </c>
      <c r="K167" s="17" t="s">
        <v>82</v>
      </c>
      <c r="L167" s="17" t="s">
        <v>82</v>
      </c>
      <c r="M167" s="18">
        <v>1</v>
      </c>
      <c r="N167" s="17" t="s">
        <v>82</v>
      </c>
      <c r="O167" s="18">
        <v>1</v>
      </c>
      <c r="P167" s="17" t="s">
        <v>82</v>
      </c>
      <c r="Q167" s="18">
        <v>1</v>
      </c>
      <c r="R167" s="17" t="s">
        <v>82</v>
      </c>
      <c r="S167" s="17" t="s">
        <v>82</v>
      </c>
      <c r="T167" s="14" t="s">
        <v>173</v>
      </c>
      <c r="U167" s="40">
        <f t="shared" si="6"/>
        <v>27.504000000000001</v>
      </c>
      <c r="V167" s="40">
        <v>27.504000000000001</v>
      </c>
      <c r="W167" s="40"/>
      <c r="X167" s="40"/>
      <c r="Y167" s="40"/>
      <c r="Z167" s="48"/>
      <c r="AA167" s="47"/>
      <c r="AB167" s="47"/>
      <c r="AC167" s="47"/>
      <c r="AD167" s="47"/>
      <c r="AE167" s="48"/>
      <c r="AF167" s="47"/>
      <c r="AG167" s="48">
        <v>27.504000000000001</v>
      </c>
      <c r="AH167" s="47"/>
      <c r="AI167" s="48"/>
      <c r="AJ167" s="47"/>
      <c r="AK167" s="47"/>
    </row>
    <row r="168" spans="1:37" s="2" customFormat="1" ht="37.5" customHeight="1" x14ac:dyDescent="0.3">
      <c r="A168" s="75">
        <v>165</v>
      </c>
      <c r="B168" s="97" t="s">
        <v>267</v>
      </c>
      <c r="C168" s="76" t="s">
        <v>65</v>
      </c>
      <c r="D168" s="67" t="s">
        <v>383</v>
      </c>
      <c r="E168" s="15"/>
      <c r="F168" s="17"/>
      <c r="G168" s="15">
        <v>42716</v>
      </c>
      <c r="H168" s="18">
        <v>1</v>
      </c>
      <c r="I168" s="17" t="s">
        <v>82</v>
      </c>
      <c r="J168" s="17" t="s">
        <v>82</v>
      </c>
      <c r="K168" s="17" t="s">
        <v>82</v>
      </c>
      <c r="L168" s="17" t="s">
        <v>82</v>
      </c>
      <c r="M168" s="18">
        <v>1</v>
      </c>
      <c r="N168" s="17" t="s">
        <v>82</v>
      </c>
      <c r="O168" s="18">
        <v>1</v>
      </c>
      <c r="P168" s="17" t="s">
        <v>82</v>
      </c>
      <c r="Q168" s="18">
        <v>1</v>
      </c>
      <c r="R168" s="17" t="s">
        <v>82</v>
      </c>
      <c r="S168" s="17" t="s">
        <v>82</v>
      </c>
      <c r="T168" s="14" t="s">
        <v>173</v>
      </c>
      <c r="U168" s="40">
        <f t="shared" si="6"/>
        <v>4030.7310000000002</v>
      </c>
      <c r="V168" s="40">
        <v>4030.7310000000002</v>
      </c>
      <c r="W168" s="40"/>
      <c r="X168" s="40"/>
      <c r="Y168" s="40"/>
      <c r="Z168" s="48"/>
      <c r="AA168" s="47"/>
      <c r="AB168" s="47"/>
      <c r="AC168" s="47"/>
      <c r="AD168" s="47"/>
      <c r="AE168" s="48"/>
      <c r="AF168" s="47"/>
      <c r="AG168" s="48">
        <v>4030.7310000000002</v>
      </c>
      <c r="AH168" s="47"/>
      <c r="AI168" s="48"/>
      <c r="AJ168" s="47"/>
      <c r="AK168" s="47"/>
    </row>
    <row r="169" spans="1:37" s="2" customFormat="1" ht="25.5" customHeight="1" x14ac:dyDescent="0.3">
      <c r="A169" s="75">
        <v>166</v>
      </c>
      <c r="B169" s="98" t="s">
        <v>2</v>
      </c>
      <c r="C169" s="76" t="s">
        <v>65</v>
      </c>
      <c r="D169" s="67" t="s">
        <v>516</v>
      </c>
      <c r="E169" s="15"/>
      <c r="F169" s="17"/>
      <c r="G169" s="15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4"/>
      <c r="U169" s="40">
        <v>468.9</v>
      </c>
      <c r="V169" s="40"/>
      <c r="W169" s="40"/>
      <c r="X169" s="40"/>
      <c r="Y169" s="40" t="s">
        <v>527</v>
      </c>
      <c r="Z169" s="47"/>
      <c r="AA169" s="47"/>
      <c r="AB169" s="47"/>
      <c r="AC169" s="47"/>
      <c r="AD169" s="47"/>
      <c r="AE169" s="47"/>
      <c r="AF169" s="47"/>
      <c r="AG169" s="47">
        <v>468.9</v>
      </c>
      <c r="AH169" s="47"/>
      <c r="AI169" s="47"/>
      <c r="AJ169" s="47"/>
      <c r="AK169" s="47"/>
    </row>
    <row r="170" spans="1:37" s="39" customFormat="1" ht="25.5" customHeight="1" x14ac:dyDescent="0.3">
      <c r="A170" s="75">
        <v>167</v>
      </c>
      <c r="B170" s="98" t="s">
        <v>2</v>
      </c>
      <c r="C170" s="76" t="s">
        <v>66</v>
      </c>
      <c r="D170" s="67" t="s">
        <v>493</v>
      </c>
      <c r="E170" s="15"/>
      <c r="F170" s="17"/>
      <c r="G170" s="15"/>
      <c r="H170" s="17"/>
      <c r="I170" s="17"/>
      <c r="J170" s="21"/>
      <c r="K170" s="17"/>
      <c r="L170" s="17"/>
      <c r="M170" s="17"/>
      <c r="N170" s="17"/>
      <c r="O170" s="17"/>
      <c r="P170" s="17"/>
      <c r="Q170" s="17"/>
      <c r="R170" s="17"/>
      <c r="S170" s="17"/>
      <c r="T170" s="14"/>
      <c r="U170" s="40">
        <v>113.8</v>
      </c>
      <c r="V170" s="40"/>
      <c r="W170" s="40"/>
      <c r="X170" s="40"/>
      <c r="Y170" s="40" t="s">
        <v>528</v>
      </c>
      <c r="Z170" s="47"/>
      <c r="AA170" s="47"/>
      <c r="AB170" s="50"/>
      <c r="AC170" s="47"/>
      <c r="AD170" s="47"/>
      <c r="AE170" s="47"/>
      <c r="AF170" s="47"/>
      <c r="AG170" s="47">
        <v>117.9</v>
      </c>
      <c r="AH170" s="47"/>
      <c r="AI170" s="47"/>
      <c r="AJ170" s="47"/>
      <c r="AK170" s="47"/>
    </row>
    <row r="171" spans="1:37" s="4" customFormat="1" ht="37.5" customHeight="1" x14ac:dyDescent="0.3">
      <c r="A171" s="75">
        <v>168</v>
      </c>
      <c r="B171" s="98" t="s">
        <v>86</v>
      </c>
      <c r="C171" s="76" t="s">
        <v>66</v>
      </c>
      <c r="D171" s="67" t="s">
        <v>314</v>
      </c>
      <c r="E171" s="15">
        <v>42061</v>
      </c>
      <c r="F171" s="17">
        <v>129</v>
      </c>
      <c r="G171" s="15"/>
      <c r="H171" s="18">
        <v>1</v>
      </c>
      <c r="I171" s="18">
        <v>1</v>
      </c>
      <c r="J171" s="21">
        <v>1</v>
      </c>
      <c r="K171" s="81" t="s">
        <v>82</v>
      </c>
      <c r="L171" s="18">
        <v>1</v>
      </c>
      <c r="M171" s="17" t="s">
        <v>82</v>
      </c>
      <c r="N171" s="17" t="s">
        <v>82</v>
      </c>
      <c r="O171" s="18">
        <v>1</v>
      </c>
      <c r="P171" s="18">
        <v>1</v>
      </c>
      <c r="Q171" s="18">
        <v>1</v>
      </c>
      <c r="R171" s="18">
        <v>1</v>
      </c>
      <c r="S171" s="18">
        <v>1</v>
      </c>
      <c r="T171" s="14" t="s">
        <v>568</v>
      </c>
      <c r="U171" s="40">
        <f>V171+W171+X171</f>
        <v>226.38400000000001</v>
      </c>
      <c r="V171" s="40">
        <v>101.373</v>
      </c>
      <c r="W171" s="40"/>
      <c r="X171" s="40">
        <v>125.011</v>
      </c>
      <c r="Y171" s="40" t="s">
        <v>569</v>
      </c>
      <c r="Z171" s="48">
        <v>87.6</v>
      </c>
      <c r="AA171" s="48">
        <v>0</v>
      </c>
      <c r="AB171" s="50">
        <v>203.5</v>
      </c>
      <c r="AC171" s="48">
        <v>0</v>
      </c>
      <c r="AD171" s="48">
        <v>0</v>
      </c>
      <c r="AE171" s="47">
        <v>0</v>
      </c>
      <c r="AF171" s="47">
        <v>0</v>
      </c>
      <c r="AG171" s="48">
        <v>86.2</v>
      </c>
      <c r="AH171" s="48">
        <v>87.6</v>
      </c>
      <c r="AI171" s="48">
        <v>86.2</v>
      </c>
      <c r="AJ171" s="48">
        <v>130</v>
      </c>
      <c r="AK171" s="48">
        <v>0</v>
      </c>
    </row>
    <row r="172" spans="1:37" s="2" customFormat="1" ht="29.25" customHeight="1" x14ac:dyDescent="0.3">
      <c r="A172" s="75">
        <v>169</v>
      </c>
      <c r="B172" s="98" t="s">
        <v>2</v>
      </c>
      <c r="C172" s="76" t="s">
        <v>40</v>
      </c>
      <c r="D172" s="67"/>
      <c r="E172" s="15"/>
      <c r="F172" s="17"/>
      <c r="G172" s="15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4"/>
      <c r="U172" s="40">
        <v>538.29999999999995</v>
      </c>
      <c r="V172" s="40"/>
      <c r="W172" s="40"/>
      <c r="X172" s="40"/>
      <c r="Y172" s="40" t="s">
        <v>530</v>
      </c>
      <c r="Z172" s="47"/>
      <c r="AA172" s="47"/>
      <c r="AB172" s="47"/>
      <c r="AC172" s="47"/>
      <c r="AD172" s="47"/>
      <c r="AE172" s="47"/>
      <c r="AF172" s="47"/>
      <c r="AG172" s="47">
        <v>441.3</v>
      </c>
      <c r="AH172" s="47"/>
      <c r="AI172" s="47"/>
      <c r="AJ172" s="47"/>
      <c r="AK172" s="47"/>
    </row>
    <row r="173" spans="1:37" s="2" customFormat="1" ht="36.75" customHeight="1" x14ac:dyDescent="0.3">
      <c r="A173" s="75">
        <v>170</v>
      </c>
      <c r="B173" s="98" t="s">
        <v>105</v>
      </c>
      <c r="C173" s="76" t="s">
        <v>40</v>
      </c>
      <c r="D173" s="67" t="s">
        <v>384</v>
      </c>
      <c r="E173" s="15">
        <v>41502</v>
      </c>
      <c r="F173" s="17">
        <v>69</v>
      </c>
      <c r="G173" s="15"/>
      <c r="H173" s="18">
        <v>1</v>
      </c>
      <c r="I173" s="17" t="s">
        <v>82</v>
      </c>
      <c r="J173" s="18">
        <v>1</v>
      </c>
      <c r="K173" s="17" t="s">
        <v>82</v>
      </c>
      <c r="L173" s="17" t="s">
        <v>82</v>
      </c>
      <c r="M173" s="17" t="s">
        <v>82</v>
      </c>
      <c r="N173" s="17" t="s">
        <v>82</v>
      </c>
      <c r="O173" s="18">
        <v>1</v>
      </c>
      <c r="P173" s="18">
        <v>1</v>
      </c>
      <c r="Q173" s="18">
        <v>1</v>
      </c>
      <c r="R173" s="18">
        <v>1</v>
      </c>
      <c r="S173" s="18">
        <v>1</v>
      </c>
      <c r="T173" s="14" t="s">
        <v>210</v>
      </c>
      <c r="U173" s="40">
        <f>V173+W173+X173</f>
        <v>217.71900000000002</v>
      </c>
      <c r="V173" s="40">
        <v>168.27600000000001</v>
      </c>
      <c r="W173" s="40">
        <v>46.86</v>
      </c>
      <c r="X173" s="40">
        <v>2.5830000000000002</v>
      </c>
      <c r="Y173" s="40" t="s">
        <v>412</v>
      </c>
      <c r="Z173" s="48"/>
      <c r="AA173" s="47"/>
      <c r="AB173" s="48"/>
      <c r="AC173" s="47"/>
      <c r="AD173" s="47"/>
      <c r="AE173" s="47"/>
      <c r="AF173" s="47"/>
      <c r="AG173" s="48">
        <v>167</v>
      </c>
      <c r="AH173" s="48"/>
      <c r="AI173" s="48"/>
      <c r="AJ173" s="48"/>
      <c r="AK173" s="48"/>
    </row>
    <row r="174" spans="1:37" s="39" customFormat="1" ht="36" customHeight="1" x14ac:dyDescent="0.3">
      <c r="A174" s="75">
        <v>171</v>
      </c>
      <c r="B174" s="98" t="s">
        <v>243</v>
      </c>
      <c r="C174" s="76" t="s">
        <v>40</v>
      </c>
      <c r="D174" s="67" t="s">
        <v>385</v>
      </c>
      <c r="E174" s="15">
        <v>41907</v>
      </c>
      <c r="F174" s="17">
        <v>119</v>
      </c>
      <c r="G174" s="15"/>
      <c r="H174" s="18">
        <v>1</v>
      </c>
      <c r="I174" s="17" t="s">
        <v>82</v>
      </c>
      <c r="J174" s="18">
        <v>1</v>
      </c>
      <c r="K174" s="17" t="s">
        <v>82</v>
      </c>
      <c r="L174" s="17" t="s">
        <v>82</v>
      </c>
      <c r="M174" s="17" t="s">
        <v>82</v>
      </c>
      <c r="N174" s="17" t="s">
        <v>82</v>
      </c>
      <c r="O174" s="18">
        <v>1</v>
      </c>
      <c r="P174" s="18">
        <v>1</v>
      </c>
      <c r="Q174" s="18">
        <v>1</v>
      </c>
      <c r="R174" s="18">
        <v>1</v>
      </c>
      <c r="S174" s="18">
        <v>1</v>
      </c>
      <c r="T174" s="14" t="s">
        <v>210</v>
      </c>
      <c r="U174" s="40">
        <f>V174+W174+X174</f>
        <v>75.02</v>
      </c>
      <c r="V174" s="40">
        <v>70.701999999999998</v>
      </c>
      <c r="W174" s="40">
        <v>0</v>
      </c>
      <c r="X174" s="40">
        <v>4.3179999999999996</v>
      </c>
      <c r="Y174" s="40"/>
      <c r="Z174" s="48">
        <v>75.02</v>
      </c>
      <c r="AA174" s="47">
        <v>0</v>
      </c>
      <c r="AB174" s="48">
        <v>0</v>
      </c>
      <c r="AC174" s="47">
        <v>0</v>
      </c>
      <c r="AD174" s="47">
        <v>0</v>
      </c>
      <c r="AE174" s="47">
        <v>0</v>
      </c>
      <c r="AF174" s="47">
        <v>0</v>
      </c>
      <c r="AG174" s="48">
        <v>75.02</v>
      </c>
      <c r="AH174" s="48">
        <v>0</v>
      </c>
      <c r="AI174" s="48">
        <v>75.02</v>
      </c>
      <c r="AJ174" s="48">
        <v>0</v>
      </c>
      <c r="AK174" s="48" t="s">
        <v>480</v>
      </c>
    </row>
    <row r="175" spans="1:37" s="2" customFormat="1" ht="39" customHeight="1" x14ac:dyDescent="0.3">
      <c r="A175" s="75">
        <v>172</v>
      </c>
      <c r="B175" s="98" t="s">
        <v>68</v>
      </c>
      <c r="C175" s="76" t="s">
        <v>67</v>
      </c>
      <c r="D175" s="67" t="s">
        <v>387</v>
      </c>
      <c r="E175" s="15"/>
      <c r="F175" s="17"/>
      <c r="G175" s="15">
        <v>43912</v>
      </c>
      <c r="H175" s="18">
        <v>1</v>
      </c>
      <c r="I175" s="17" t="s">
        <v>82</v>
      </c>
      <c r="J175" s="17" t="s">
        <v>82</v>
      </c>
      <c r="K175" s="17" t="s">
        <v>82</v>
      </c>
      <c r="L175" s="17" t="s">
        <v>82</v>
      </c>
      <c r="M175" s="18">
        <v>1</v>
      </c>
      <c r="N175" s="17" t="s">
        <v>82</v>
      </c>
      <c r="O175" s="18">
        <v>1</v>
      </c>
      <c r="P175" s="18">
        <v>1</v>
      </c>
      <c r="Q175" s="18">
        <v>1</v>
      </c>
      <c r="R175" s="17" t="s">
        <v>82</v>
      </c>
      <c r="S175" s="18">
        <v>1</v>
      </c>
      <c r="T175" s="14" t="s">
        <v>274</v>
      </c>
      <c r="U175" s="40">
        <f>V175+W175+X175</f>
        <v>17601.503000000001</v>
      </c>
      <c r="V175" s="40">
        <v>17601.503000000001</v>
      </c>
      <c r="W175" s="40"/>
      <c r="X175" s="40"/>
      <c r="Y175" s="40"/>
      <c r="Z175" s="48"/>
      <c r="AA175" s="47"/>
      <c r="AB175" s="47"/>
      <c r="AC175" s="47"/>
      <c r="AD175" s="47"/>
      <c r="AE175" s="48"/>
      <c r="AF175" s="47"/>
      <c r="AG175" s="48"/>
      <c r="AH175" s="48"/>
      <c r="AI175" s="48"/>
      <c r="AJ175" s="47"/>
      <c r="AK175" s="48"/>
    </row>
    <row r="176" spans="1:37" s="2" customFormat="1" ht="24" customHeight="1" x14ac:dyDescent="0.3">
      <c r="A176" s="75">
        <v>173</v>
      </c>
      <c r="B176" s="98" t="s">
        <v>2</v>
      </c>
      <c r="C176" s="76" t="s">
        <v>67</v>
      </c>
      <c r="D176" s="67" t="s">
        <v>517</v>
      </c>
      <c r="E176" s="15"/>
      <c r="F176" s="17"/>
      <c r="G176" s="15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4"/>
      <c r="U176" s="40">
        <v>1697.8</v>
      </c>
      <c r="V176" s="40"/>
      <c r="W176" s="40"/>
      <c r="X176" s="40"/>
      <c r="Y176" s="40" t="s">
        <v>523</v>
      </c>
      <c r="Z176" s="47"/>
      <c r="AA176" s="47"/>
      <c r="AB176" s="47"/>
      <c r="AC176" s="47"/>
      <c r="AD176" s="47"/>
      <c r="AE176" s="47"/>
      <c r="AF176" s="47"/>
      <c r="AG176" s="47">
        <v>972</v>
      </c>
      <c r="AH176" s="47"/>
      <c r="AI176" s="47"/>
      <c r="AJ176" s="47"/>
      <c r="AK176" s="47"/>
    </row>
    <row r="177" spans="1:37" s="2" customFormat="1" ht="39" customHeight="1" x14ac:dyDescent="0.3">
      <c r="A177" s="75">
        <v>174</v>
      </c>
      <c r="B177" s="98" t="s">
        <v>106</v>
      </c>
      <c r="C177" s="76" t="s">
        <v>67</v>
      </c>
      <c r="D177" s="67" t="s">
        <v>386</v>
      </c>
      <c r="E177" s="15">
        <v>41218</v>
      </c>
      <c r="F177" s="17">
        <v>53</v>
      </c>
      <c r="G177" s="15"/>
      <c r="H177" s="18">
        <v>1</v>
      </c>
      <c r="I177" s="17" t="s">
        <v>82</v>
      </c>
      <c r="J177" s="17" t="s">
        <v>82</v>
      </c>
      <c r="K177" s="17" t="s">
        <v>82</v>
      </c>
      <c r="L177" s="17" t="s">
        <v>82</v>
      </c>
      <c r="M177" s="18">
        <v>1</v>
      </c>
      <c r="N177" s="17" t="s">
        <v>82</v>
      </c>
      <c r="O177" s="18">
        <v>1</v>
      </c>
      <c r="P177" s="18">
        <v>1</v>
      </c>
      <c r="Q177" s="18">
        <v>1</v>
      </c>
      <c r="R177" s="17" t="s">
        <v>82</v>
      </c>
      <c r="S177" s="18">
        <v>1</v>
      </c>
      <c r="T177" s="14" t="s">
        <v>281</v>
      </c>
      <c r="U177" s="40">
        <f>V177+W177+X177</f>
        <v>293.779</v>
      </c>
      <c r="V177" s="40">
        <v>293.779</v>
      </c>
      <c r="W177" s="40"/>
      <c r="X177" s="40"/>
      <c r="Y177" s="40"/>
      <c r="Z177" s="48">
        <v>290</v>
      </c>
      <c r="AA177" s="47">
        <v>0</v>
      </c>
      <c r="AB177" s="47">
        <v>0</v>
      </c>
      <c r="AC177" s="47">
        <v>0</v>
      </c>
      <c r="AD177" s="47">
        <v>0</v>
      </c>
      <c r="AE177" s="48">
        <v>200</v>
      </c>
      <c r="AF177" s="47">
        <v>0</v>
      </c>
      <c r="AG177" s="48">
        <v>290</v>
      </c>
      <c r="AH177" s="48">
        <v>0</v>
      </c>
      <c r="AI177" s="48">
        <v>290</v>
      </c>
      <c r="AJ177" s="47">
        <v>0</v>
      </c>
      <c r="AK177" s="48" t="s">
        <v>545</v>
      </c>
    </row>
    <row r="178" spans="1:37" s="2" customFormat="1" ht="38.25" customHeight="1" x14ac:dyDescent="0.3">
      <c r="A178" s="75">
        <v>175</v>
      </c>
      <c r="B178" s="98" t="s">
        <v>278</v>
      </c>
      <c r="C178" s="76" t="s">
        <v>69</v>
      </c>
      <c r="D178" s="67"/>
      <c r="E178" s="15">
        <v>41607</v>
      </c>
      <c r="F178" s="17">
        <v>78</v>
      </c>
      <c r="G178" s="15"/>
      <c r="H178" s="18">
        <v>1</v>
      </c>
      <c r="I178" s="17" t="s">
        <v>82</v>
      </c>
      <c r="J178" s="21" t="s">
        <v>82</v>
      </c>
      <c r="K178" s="17" t="s">
        <v>82</v>
      </c>
      <c r="L178" s="17" t="s">
        <v>82</v>
      </c>
      <c r="M178" s="17" t="s">
        <v>82</v>
      </c>
      <c r="N178" s="17" t="s">
        <v>82</v>
      </c>
      <c r="O178" s="18">
        <v>1</v>
      </c>
      <c r="P178" s="18">
        <v>1</v>
      </c>
      <c r="Q178" s="18">
        <v>1</v>
      </c>
      <c r="R178" s="18">
        <v>1</v>
      </c>
      <c r="S178" s="18">
        <v>1</v>
      </c>
      <c r="T178" s="14" t="s">
        <v>279</v>
      </c>
      <c r="U178" s="40">
        <f>V178+W178+X178</f>
        <v>29.526999999999997</v>
      </c>
      <c r="V178" s="40">
        <v>21.58</v>
      </c>
      <c r="W178" s="40">
        <v>7.9470000000000001</v>
      </c>
      <c r="X178" s="40"/>
      <c r="Y178" s="40"/>
      <c r="Z178" s="48">
        <v>29.53</v>
      </c>
      <c r="AA178" s="47">
        <v>0</v>
      </c>
      <c r="AB178" s="50">
        <v>0</v>
      </c>
      <c r="AC178" s="47">
        <v>0</v>
      </c>
      <c r="AD178" s="47">
        <v>0</v>
      </c>
      <c r="AE178" s="47">
        <v>0</v>
      </c>
      <c r="AF178" s="47">
        <v>0</v>
      </c>
      <c r="AG178" s="48">
        <v>29.526999999999997</v>
      </c>
      <c r="AH178" s="48">
        <v>0</v>
      </c>
      <c r="AI178" s="48">
        <v>29.53</v>
      </c>
      <c r="AJ178" s="48">
        <v>0</v>
      </c>
      <c r="AK178" s="48">
        <v>0</v>
      </c>
    </row>
    <row r="179" spans="1:37" s="2" customFormat="1" ht="21.75" customHeight="1" x14ac:dyDescent="0.3">
      <c r="A179" s="75">
        <v>176</v>
      </c>
      <c r="B179" s="98" t="s">
        <v>2</v>
      </c>
      <c r="C179" s="76" t="s">
        <v>69</v>
      </c>
      <c r="D179" s="67" t="s">
        <v>491</v>
      </c>
      <c r="E179" s="15"/>
      <c r="F179" s="17"/>
      <c r="G179" s="15"/>
      <c r="H179" s="17"/>
      <c r="I179" s="17"/>
      <c r="J179" s="21"/>
      <c r="K179" s="17"/>
      <c r="L179" s="17"/>
      <c r="M179" s="17"/>
      <c r="N179" s="17"/>
      <c r="O179" s="17"/>
      <c r="P179" s="17"/>
      <c r="Q179" s="17"/>
      <c r="R179" s="17"/>
      <c r="S179" s="17"/>
      <c r="T179" s="14"/>
      <c r="U179" s="40">
        <v>581.70000000000005</v>
      </c>
      <c r="V179" s="40"/>
      <c r="W179" s="40"/>
      <c r="X179" s="40"/>
      <c r="Y179" s="40">
        <v>880.2</v>
      </c>
      <c r="Z179" s="47">
        <v>469.59</v>
      </c>
      <c r="AA179" s="47">
        <v>0</v>
      </c>
      <c r="AB179" s="50">
        <v>0</v>
      </c>
      <c r="AC179" s="47">
        <v>0</v>
      </c>
      <c r="AD179" s="47">
        <v>0</v>
      </c>
      <c r="AE179" s="47">
        <v>0</v>
      </c>
      <c r="AF179" s="47">
        <v>0</v>
      </c>
      <c r="AG179" s="47">
        <v>580</v>
      </c>
      <c r="AH179" s="47">
        <v>0</v>
      </c>
      <c r="AI179" s="47">
        <v>484.7</v>
      </c>
      <c r="AJ179" s="47">
        <v>0</v>
      </c>
      <c r="AK179" s="47">
        <v>0</v>
      </c>
    </row>
    <row r="180" spans="1:37" s="39" customFormat="1" ht="39.75" customHeight="1" x14ac:dyDescent="0.3">
      <c r="A180" s="75">
        <v>177</v>
      </c>
      <c r="B180" s="98" t="s">
        <v>108</v>
      </c>
      <c r="C180" s="76" t="s">
        <v>69</v>
      </c>
      <c r="D180" s="67" t="s">
        <v>390</v>
      </c>
      <c r="E180" s="15">
        <v>41334</v>
      </c>
      <c r="F180" s="17">
        <v>56</v>
      </c>
      <c r="G180" s="15"/>
      <c r="H180" s="18">
        <v>1</v>
      </c>
      <c r="I180" s="17" t="s">
        <v>82</v>
      </c>
      <c r="J180" s="21" t="s">
        <v>82</v>
      </c>
      <c r="K180" s="17" t="s">
        <v>82</v>
      </c>
      <c r="L180" s="17" t="s">
        <v>82</v>
      </c>
      <c r="M180" s="17" t="s">
        <v>82</v>
      </c>
      <c r="N180" s="17" t="s">
        <v>82</v>
      </c>
      <c r="O180" s="18">
        <v>1</v>
      </c>
      <c r="P180" s="18">
        <v>1</v>
      </c>
      <c r="Q180" s="18">
        <v>1</v>
      </c>
      <c r="R180" s="18">
        <v>1</v>
      </c>
      <c r="S180" s="18">
        <v>1</v>
      </c>
      <c r="T180" s="14" t="s">
        <v>271</v>
      </c>
      <c r="U180" s="40">
        <f>V180+W180+X180</f>
        <v>24.917000000000002</v>
      </c>
      <c r="V180" s="40">
        <v>24.917000000000002</v>
      </c>
      <c r="W180" s="40"/>
      <c r="X180" s="40"/>
      <c r="Y180" s="40"/>
      <c r="Z180" s="48">
        <v>24.92</v>
      </c>
      <c r="AA180" s="47">
        <v>0</v>
      </c>
      <c r="AB180" s="50">
        <v>0</v>
      </c>
      <c r="AC180" s="47">
        <v>0</v>
      </c>
      <c r="AD180" s="47">
        <v>0</v>
      </c>
      <c r="AE180" s="47">
        <v>0</v>
      </c>
      <c r="AF180" s="47">
        <v>0</v>
      </c>
      <c r="AG180" s="48">
        <v>24.917000000000002</v>
      </c>
      <c r="AH180" s="48">
        <v>0</v>
      </c>
      <c r="AI180" s="48">
        <v>24.92</v>
      </c>
      <c r="AJ180" s="48">
        <v>0</v>
      </c>
      <c r="AK180" s="48">
        <v>0</v>
      </c>
    </row>
    <row r="181" spans="1:37" s="2" customFormat="1" ht="37.5" customHeight="1" x14ac:dyDescent="0.3">
      <c r="A181" s="75">
        <v>178</v>
      </c>
      <c r="B181" s="98" t="s">
        <v>280</v>
      </c>
      <c r="C181" s="76" t="s">
        <v>69</v>
      </c>
      <c r="D181" s="67" t="s">
        <v>388</v>
      </c>
      <c r="E181" s="15">
        <v>41295</v>
      </c>
      <c r="F181" s="17">
        <v>55</v>
      </c>
      <c r="G181" s="15"/>
      <c r="H181" s="18">
        <v>1</v>
      </c>
      <c r="I181" s="17" t="s">
        <v>82</v>
      </c>
      <c r="J181" s="21" t="s">
        <v>82</v>
      </c>
      <c r="K181" s="17" t="s">
        <v>82</v>
      </c>
      <c r="L181" s="17" t="s">
        <v>82</v>
      </c>
      <c r="M181" s="17" t="s">
        <v>82</v>
      </c>
      <c r="N181" s="17" t="s">
        <v>82</v>
      </c>
      <c r="O181" s="18">
        <v>1</v>
      </c>
      <c r="P181" s="18">
        <v>1</v>
      </c>
      <c r="Q181" s="18">
        <v>1</v>
      </c>
      <c r="R181" s="18">
        <v>1</v>
      </c>
      <c r="S181" s="18">
        <v>1</v>
      </c>
      <c r="T181" s="14" t="s">
        <v>206</v>
      </c>
      <c r="U181" s="40">
        <f>V181+W181+X181</f>
        <v>108.693</v>
      </c>
      <c r="V181" s="40">
        <v>108.693</v>
      </c>
      <c r="W181" s="40"/>
      <c r="X181" s="40"/>
      <c r="Y181" s="40"/>
      <c r="Z181" s="48">
        <v>108.69</v>
      </c>
      <c r="AA181" s="47">
        <v>0</v>
      </c>
      <c r="AB181" s="50">
        <v>0</v>
      </c>
      <c r="AC181" s="47">
        <v>0</v>
      </c>
      <c r="AD181" s="47">
        <v>0</v>
      </c>
      <c r="AE181" s="47">
        <v>0</v>
      </c>
      <c r="AF181" s="47">
        <v>0</v>
      </c>
      <c r="AG181" s="48">
        <v>108.693</v>
      </c>
      <c r="AH181" s="48">
        <v>0</v>
      </c>
      <c r="AI181" s="48">
        <v>108.69</v>
      </c>
      <c r="AJ181" s="48">
        <v>32.6</v>
      </c>
      <c r="AK181" s="48">
        <v>0</v>
      </c>
    </row>
    <row r="182" spans="1:37" s="2" customFormat="1" ht="22.5" customHeight="1" x14ac:dyDescent="0.3">
      <c r="A182" s="75">
        <v>179</v>
      </c>
      <c r="B182" s="98" t="s">
        <v>107</v>
      </c>
      <c r="C182" s="76" t="s">
        <v>69</v>
      </c>
      <c r="D182" s="67" t="s">
        <v>389</v>
      </c>
      <c r="E182" s="15">
        <v>41337</v>
      </c>
      <c r="F182" s="17">
        <v>57</v>
      </c>
      <c r="G182" s="15"/>
      <c r="H182" s="18">
        <v>1</v>
      </c>
      <c r="I182" s="17" t="s">
        <v>82</v>
      </c>
      <c r="J182" s="21" t="s">
        <v>82</v>
      </c>
      <c r="K182" s="17" t="s">
        <v>82</v>
      </c>
      <c r="L182" s="17" t="s">
        <v>82</v>
      </c>
      <c r="M182" s="17" t="s">
        <v>82</v>
      </c>
      <c r="N182" s="17" t="s">
        <v>82</v>
      </c>
      <c r="O182" s="18">
        <v>1</v>
      </c>
      <c r="P182" s="18">
        <v>1</v>
      </c>
      <c r="Q182" s="18">
        <v>1</v>
      </c>
      <c r="R182" s="18">
        <v>1</v>
      </c>
      <c r="S182" s="18">
        <v>1</v>
      </c>
      <c r="T182" s="14" t="s">
        <v>271</v>
      </c>
      <c r="U182" s="40">
        <f>V182+W182+X182</f>
        <v>59.713000000000001</v>
      </c>
      <c r="V182" s="40">
        <v>59.713000000000001</v>
      </c>
      <c r="W182" s="40"/>
      <c r="X182" s="40"/>
      <c r="Y182" s="40"/>
      <c r="Z182" s="48">
        <v>59.71</v>
      </c>
      <c r="AA182" s="47">
        <v>0</v>
      </c>
      <c r="AB182" s="50">
        <v>0</v>
      </c>
      <c r="AC182" s="47">
        <v>0</v>
      </c>
      <c r="AD182" s="47">
        <v>0</v>
      </c>
      <c r="AE182" s="47">
        <v>0</v>
      </c>
      <c r="AF182" s="47">
        <v>0</v>
      </c>
      <c r="AG182" s="48">
        <v>59.713000000000001</v>
      </c>
      <c r="AH182" s="48">
        <v>0</v>
      </c>
      <c r="AI182" s="48">
        <v>59.71</v>
      </c>
      <c r="AJ182" s="48">
        <v>0</v>
      </c>
      <c r="AK182" s="48">
        <v>0</v>
      </c>
    </row>
    <row r="183" spans="1:37" s="39" customFormat="1" ht="37.5" x14ac:dyDescent="0.3">
      <c r="A183" s="75">
        <v>180</v>
      </c>
      <c r="B183" s="98" t="s">
        <v>109</v>
      </c>
      <c r="C183" s="76" t="s">
        <v>69</v>
      </c>
      <c r="D183" s="67" t="s">
        <v>372</v>
      </c>
      <c r="E183" s="15">
        <v>41810</v>
      </c>
      <c r="F183" s="17">
        <v>103</v>
      </c>
      <c r="G183" s="15"/>
      <c r="H183" s="18">
        <v>1</v>
      </c>
      <c r="I183" s="17" t="s">
        <v>82</v>
      </c>
      <c r="J183" s="21" t="s">
        <v>82</v>
      </c>
      <c r="K183" s="17" t="s">
        <v>82</v>
      </c>
      <c r="L183" s="17" t="s">
        <v>82</v>
      </c>
      <c r="M183" s="17" t="s">
        <v>82</v>
      </c>
      <c r="N183" s="17" t="s">
        <v>82</v>
      </c>
      <c r="O183" s="18">
        <v>1</v>
      </c>
      <c r="P183" s="17" t="s">
        <v>82</v>
      </c>
      <c r="Q183" s="18">
        <v>1</v>
      </c>
      <c r="R183" s="18">
        <v>1</v>
      </c>
      <c r="S183" s="17" t="s">
        <v>82</v>
      </c>
      <c r="T183" s="14" t="s">
        <v>172</v>
      </c>
      <c r="U183" s="40">
        <f>V183+W183+X183</f>
        <v>75.674999999999997</v>
      </c>
      <c r="V183" s="40">
        <v>75.674999999999997</v>
      </c>
      <c r="W183" s="40"/>
      <c r="X183" s="40"/>
      <c r="Y183" s="40"/>
      <c r="Z183" s="48">
        <v>75.680000000000007</v>
      </c>
      <c r="AA183" s="47">
        <v>0</v>
      </c>
      <c r="AB183" s="50">
        <v>0</v>
      </c>
      <c r="AC183" s="47">
        <v>0</v>
      </c>
      <c r="AD183" s="47">
        <v>0</v>
      </c>
      <c r="AE183" s="47">
        <v>0</v>
      </c>
      <c r="AF183" s="47">
        <v>0</v>
      </c>
      <c r="AG183" s="48">
        <v>75.674999999999997</v>
      </c>
      <c r="AH183" s="47">
        <v>0</v>
      </c>
      <c r="AI183" s="48">
        <v>75.680000000000007</v>
      </c>
      <c r="AJ183" s="48">
        <v>25</v>
      </c>
      <c r="AK183" s="47">
        <v>0</v>
      </c>
    </row>
    <row r="184" spans="1:37" s="2" customFormat="1" ht="37.5" customHeight="1" x14ac:dyDescent="0.3">
      <c r="A184" s="75">
        <v>181</v>
      </c>
      <c r="B184" s="98" t="s">
        <v>124</v>
      </c>
      <c r="C184" s="76" t="s">
        <v>270</v>
      </c>
      <c r="D184" s="67" t="s">
        <v>391</v>
      </c>
      <c r="E184" s="15">
        <v>42080</v>
      </c>
      <c r="F184" s="17">
        <v>132</v>
      </c>
      <c r="G184" s="15"/>
      <c r="H184" s="21">
        <v>1</v>
      </c>
      <c r="I184" s="18">
        <v>1</v>
      </c>
      <c r="J184" s="18">
        <v>1</v>
      </c>
      <c r="K184" s="17" t="s">
        <v>82</v>
      </c>
      <c r="L184" s="17" t="s">
        <v>82</v>
      </c>
      <c r="M184" s="17" t="s">
        <v>82</v>
      </c>
      <c r="N184" s="17" t="s">
        <v>82</v>
      </c>
      <c r="O184" s="18">
        <v>1</v>
      </c>
      <c r="P184" s="18">
        <v>1</v>
      </c>
      <c r="Q184" s="18">
        <v>1</v>
      </c>
      <c r="R184" s="18">
        <v>1</v>
      </c>
      <c r="S184" s="18">
        <v>1</v>
      </c>
      <c r="T184" s="14" t="s">
        <v>183</v>
      </c>
      <c r="U184" s="40">
        <f>V184+W184+X184</f>
        <v>239.803</v>
      </c>
      <c r="V184" s="40">
        <v>10.352</v>
      </c>
      <c r="W184" s="40"/>
      <c r="X184" s="40">
        <v>229.45099999999999</v>
      </c>
      <c r="Y184" s="40"/>
      <c r="Z184" s="50"/>
      <c r="AA184" s="48"/>
      <c r="AB184" s="48"/>
      <c r="AC184" s="47"/>
      <c r="AD184" s="47"/>
      <c r="AE184" s="47"/>
      <c r="AF184" s="47"/>
      <c r="AG184" s="48">
        <v>50</v>
      </c>
      <c r="AH184" s="48"/>
      <c r="AI184" s="48"/>
      <c r="AJ184" s="48"/>
      <c r="AK184" s="48"/>
    </row>
    <row r="185" spans="1:37" s="3" customFormat="1" ht="39" customHeight="1" x14ac:dyDescent="0.3">
      <c r="A185" s="75">
        <v>182</v>
      </c>
      <c r="B185" s="98" t="s">
        <v>2</v>
      </c>
      <c r="C185" s="76" t="s">
        <v>270</v>
      </c>
      <c r="D185" s="67" t="s">
        <v>518</v>
      </c>
      <c r="E185" s="15"/>
      <c r="F185" s="17"/>
      <c r="G185" s="15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4"/>
      <c r="U185" s="40">
        <v>103.2</v>
      </c>
      <c r="V185" s="40"/>
      <c r="W185" s="40"/>
      <c r="X185" s="40"/>
      <c r="Y185" s="40" t="s">
        <v>539</v>
      </c>
      <c r="Z185" s="47"/>
      <c r="AA185" s="47"/>
      <c r="AB185" s="47"/>
      <c r="AC185" s="47"/>
      <c r="AD185" s="47"/>
      <c r="AE185" s="47"/>
      <c r="AF185" s="47"/>
      <c r="AG185" s="47">
        <v>0</v>
      </c>
      <c r="AH185" s="47"/>
      <c r="AI185" s="47"/>
      <c r="AJ185" s="47"/>
      <c r="AK185" s="47"/>
    </row>
    <row r="186" spans="1:37" s="39" customFormat="1" ht="54.75" customHeight="1" x14ac:dyDescent="0.3">
      <c r="A186" s="75">
        <v>183</v>
      </c>
      <c r="B186" s="98" t="s">
        <v>86</v>
      </c>
      <c r="C186" s="76" t="s">
        <v>270</v>
      </c>
      <c r="D186" s="67" t="s">
        <v>314</v>
      </c>
      <c r="E186" s="15">
        <v>42007</v>
      </c>
      <c r="F186" s="17">
        <v>131</v>
      </c>
      <c r="G186" s="15"/>
      <c r="H186" s="21" t="s">
        <v>82</v>
      </c>
      <c r="I186" s="81" t="s">
        <v>82</v>
      </c>
      <c r="J186" s="18">
        <v>1</v>
      </c>
      <c r="K186" s="81" t="s">
        <v>82</v>
      </c>
      <c r="L186" s="81" t="s">
        <v>82</v>
      </c>
      <c r="M186" s="81" t="s">
        <v>82</v>
      </c>
      <c r="N186" s="17" t="s">
        <v>82</v>
      </c>
      <c r="O186" s="81" t="s">
        <v>82</v>
      </c>
      <c r="P186" s="81" t="s">
        <v>82</v>
      </c>
      <c r="Q186" s="81" t="s">
        <v>82</v>
      </c>
      <c r="R186" s="18">
        <v>1</v>
      </c>
      <c r="S186" s="18">
        <v>1</v>
      </c>
      <c r="T186" s="14" t="s">
        <v>570</v>
      </c>
      <c r="U186" s="40">
        <f>V186+W186+X186</f>
        <v>17.706</v>
      </c>
      <c r="V186" s="40">
        <v>0.24099999999999999</v>
      </c>
      <c r="W186" s="40"/>
      <c r="X186" s="40">
        <v>17.465</v>
      </c>
      <c r="Y186" s="40" t="s">
        <v>564</v>
      </c>
      <c r="Z186" s="50"/>
      <c r="AA186" s="48"/>
      <c r="AB186" s="48"/>
      <c r="AC186" s="48"/>
      <c r="AD186" s="48"/>
      <c r="AE186" s="48"/>
      <c r="AF186" s="47"/>
      <c r="AG186" s="48">
        <v>0</v>
      </c>
      <c r="AH186" s="48"/>
      <c r="AI186" s="48"/>
      <c r="AJ186" s="48"/>
      <c r="AK186" s="48"/>
    </row>
    <row r="187" spans="1:37" s="2" customFormat="1" ht="27.75" customHeight="1" x14ac:dyDescent="0.3">
      <c r="A187" s="75">
        <v>184</v>
      </c>
      <c r="B187" s="98" t="s">
        <v>2</v>
      </c>
      <c r="C187" s="76" t="s">
        <v>41</v>
      </c>
      <c r="D187" s="67" t="s">
        <v>519</v>
      </c>
      <c r="E187" s="15"/>
      <c r="F187" s="17"/>
      <c r="G187" s="15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4"/>
      <c r="U187" s="40">
        <v>46.9</v>
      </c>
      <c r="V187" s="40"/>
      <c r="W187" s="40"/>
      <c r="X187" s="40"/>
      <c r="Y187" s="40">
        <v>213.6</v>
      </c>
      <c r="Z187" s="47"/>
      <c r="AA187" s="47"/>
      <c r="AB187" s="47"/>
      <c r="AC187" s="47"/>
      <c r="AD187" s="47"/>
      <c r="AE187" s="47"/>
      <c r="AF187" s="47"/>
      <c r="AG187" s="47">
        <v>0</v>
      </c>
      <c r="AH187" s="47"/>
      <c r="AI187" s="47"/>
      <c r="AJ187" s="47"/>
      <c r="AK187" s="47"/>
    </row>
    <row r="188" spans="1:37" s="2" customFormat="1" ht="54.75" customHeight="1" x14ac:dyDescent="0.3">
      <c r="A188" s="75">
        <v>185</v>
      </c>
      <c r="B188" s="9" t="s">
        <v>86</v>
      </c>
      <c r="C188" s="76" t="s">
        <v>41</v>
      </c>
      <c r="D188" s="67" t="s">
        <v>314</v>
      </c>
      <c r="E188" s="15">
        <v>41817</v>
      </c>
      <c r="F188" s="17">
        <v>104</v>
      </c>
      <c r="G188" s="15"/>
      <c r="H188" s="18">
        <v>1</v>
      </c>
      <c r="I188" s="17" t="s">
        <v>82</v>
      </c>
      <c r="J188" s="18">
        <v>1</v>
      </c>
      <c r="K188" s="17" t="s">
        <v>82</v>
      </c>
      <c r="L188" s="18">
        <v>1</v>
      </c>
      <c r="M188" s="17" t="s">
        <v>82</v>
      </c>
      <c r="N188" s="17" t="s">
        <v>82</v>
      </c>
      <c r="O188" s="18">
        <v>1</v>
      </c>
      <c r="P188" s="18">
        <v>1</v>
      </c>
      <c r="Q188" s="18">
        <v>1</v>
      </c>
      <c r="R188" s="18">
        <v>1</v>
      </c>
      <c r="S188" s="18">
        <v>1</v>
      </c>
      <c r="T188" s="14" t="s">
        <v>184</v>
      </c>
      <c r="U188" s="40">
        <f>V188+W188+X188</f>
        <v>165.5787</v>
      </c>
      <c r="V188" s="40">
        <v>89.760999999999996</v>
      </c>
      <c r="W188" s="40">
        <v>0</v>
      </c>
      <c r="X188" s="40">
        <v>75.817700000000002</v>
      </c>
      <c r="Y188" s="40"/>
      <c r="Z188" s="48">
        <v>91.36</v>
      </c>
      <c r="AA188" s="47">
        <v>0</v>
      </c>
      <c r="AB188" s="48">
        <v>165.58</v>
      </c>
      <c r="AC188" s="47">
        <v>0</v>
      </c>
      <c r="AD188" s="48">
        <v>0</v>
      </c>
      <c r="AE188" s="47">
        <v>0</v>
      </c>
      <c r="AF188" s="47">
        <v>0</v>
      </c>
      <c r="AG188" s="48">
        <v>89.76</v>
      </c>
      <c r="AH188" s="48">
        <v>91.36</v>
      </c>
      <c r="AI188" s="48">
        <v>89.76</v>
      </c>
      <c r="AJ188" s="48">
        <v>127.6</v>
      </c>
      <c r="AK188" s="48">
        <v>0</v>
      </c>
    </row>
    <row r="189" spans="1:37" s="2" customFormat="1" ht="32.25" customHeight="1" x14ac:dyDescent="0.3">
      <c r="A189" s="75">
        <v>186</v>
      </c>
      <c r="B189" s="98" t="s">
        <v>2</v>
      </c>
      <c r="C189" s="76" t="s">
        <v>42</v>
      </c>
      <c r="D189" s="67" t="s">
        <v>520</v>
      </c>
      <c r="E189" s="15"/>
      <c r="F189" s="17"/>
      <c r="G189" s="15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4"/>
      <c r="U189" s="40">
        <v>64.2</v>
      </c>
      <c r="V189" s="40"/>
      <c r="W189" s="40"/>
      <c r="X189" s="40"/>
      <c r="Y189" s="40" t="s">
        <v>543</v>
      </c>
      <c r="Z189" s="47"/>
      <c r="AA189" s="47"/>
      <c r="AB189" s="47"/>
      <c r="AC189" s="47"/>
      <c r="AD189" s="47"/>
      <c r="AE189" s="47"/>
      <c r="AF189" s="47"/>
      <c r="AG189" s="47">
        <v>0</v>
      </c>
      <c r="AH189" s="47"/>
      <c r="AI189" s="47"/>
      <c r="AJ189" s="47"/>
      <c r="AK189" s="47"/>
    </row>
    <row r="190" spans="1:37" s="2" customFormat="1" ht="39" customHeight="1" x14ac:dyDescent="0.3">
      <c r="A190" s="75">
        <v>187</v>
      </c>
      <c r="B190" s="98" t="s">
        <v>125</v>
      </c>
      <c r="C190" s="76" t="s">
        <v>42</v>
      </c>
      <c r="D190" s="67" t="s">
        <v>426</v>
      </c>
      <c r="E190" s="15">
        <v>42086</v>
      </c>
      <c r="F190" s="17">
        <v>133</v>
      </c>
      <c r="G190" s="15"/>
      <c r="H190" s="21">
        <v>1</v>
      </c>
      <c r="I190" s="18">
        <v>1</v>
      </c>
      <c r="J190" s="18">
        <v>1</v>
      </c>
      <c r="K190" s="17" t="s">
        <v>82</v>
      </c>
      <c r="L190" s="17" t="s">
        <v>82</v>
      </c>
      <c r="M190" s="17" t="s">
        <v>82</v>
      </c>
      <c r="N190" s="17" t="s">
        <v>82</v>
      </c>
      <c r="O190" s="18">
        <v>1</v>
      </c>
      <c r="P190" s="18">
        <v>1</v>
      </c>
      <c r="Q190" s="18">
        <v>1</v>
      </c>
      <c r="R190" s="18">
        <v>1</v>
      </c>
      <c r="S190" s="18">
        <v>1</v>
      </c>
      <c r="T190" s="14" t="s">
        <v>183</v>
      </c>
      <c r="U190" s="40">
        <f>SUBTOTAL(9,V190:X190)</f>
        <v>41.588999999999999</v>
      </c>
      <c r="V190" s="40">
        <v>17.899000000000001</v>
      </c>
      <c r="W190" s="40">
        <v>23.69</v>
      </c>
      <c r="X190" s="40"/>
      <c r="Y190" s="40"/>
      <c r="Z190" s="50"/>
      <c r="AA190" s="48"/>
      <c r="AB190" s="48"/>
      <c r="AC190" s="47"/>
      <c r="AD190" s="47"/>
      <c r="AE190" s="47"/>
      <c r="AF190" s="47"/>
      <c r="AG190" s="48">
        <v>0</v>
      </c>
      <c r="AH190" s="48"/>
      <c r="AI190" s="48"/>
      <c r="AJ190" s="48"/>
      <c r="AK190" s="48"/>
    </row>
    <row r="191" spans="1:37" s="39" customFormat="1" ht="39" customHeight="1" x14ac:dyDescent="0.3">
      <c r="A191" s="75">
        <v>188</v>
      </c>
      <c r="B191" s="98" t="s">
        <v>276</v>
      </c>
      <c r="C191" s="76" t="s">
        <v>42</v>
      </c>
      <c r="D191" s="67" t="s">
        <v>393</v>
      </c>
      <c r="E191" s="15">
        <v>40578</v>
      </c>
      <c r="F191" s="17">
        <v>4</v>
      </c>
      <c r="G191" s="15"/>
      <c r="H191" s="21">
        <v>1</v>
      </c>
      <c r="I191" s="17" t="s">
        <v>82</v>
      </c>
      <c r="J191" s="18">
        <v>1</v>
      </c>
      <c r="K191" s="17" t="s">
        <v>82</v>
      </c>
      <c r="L191" s="17" t="s">
        <v>82</v>
      </c>
      <c r="M191" s="17" t="s">
        <v>82</v>
      </c>
      <c r="N191" s="17" t="s">
        <v>82</v>
      </c>
      <c r="O191" s="17" t="s">
        <v>82</v>
      </c>
      <c r="P191" s="17" t="s">
        <v>82</v>
      </c>
      <c r="Q191" s="17" t="s">
        <v>82</v>
      </c>
      <c r="R191" s="17" t="s">
        <v>82</v>
      </c>
      <c r="S191" s="17" t="s">
        <v>82</v>
      </c>
      <c r="T191" s="14" t="s">
        <v>277</v>
      </c>
      <c r="U191" s="40">
        <f>V191+W191+X191</f>
        <v>24.642000000000003</v>
      </c>
      <c r="V191" s="40">
        <v>6.0620000000000003</v>
      </c>
      <c r="W191" s="40">
        <v>9.9130000000000003</v>
      </c>
      <c r="X191" s="40">
        <v>8.6669999999999998</v>
      </c>
      <c r="Y191" s="40" t="s">
        <v>428</v>
      </c>
      <c r="Z191" s="50"/>
      <c r="AA191" s="47"/>
      <c r="AB191" s="48"/>
      <c r="AC191" s="47"/>
      <c r="AD191" s="47"/>
      <c r="AE191" s="47"/>
      <c r="AF191" s="47"/>
      <c r="AG191" s="47">
        <v>0</v>
      </c>
      <c r="AH191" s="47"/>
      <c r="AI191" s="47"/>
      <c r="AJ191" s="47"/>
      <c r="AK191" s="47"/>
    </row>
    <row r="192" spans="1:37" s="3" customFormat="1" ht="54" customHeight="1" x14ac:dyDescent="0.3">
      <c r="A192" s="75">
        <v>189</v>
      </c>
      <c r="B192" s="98" t="s">
        <v>43</v>
      </c>
      <c r="C192" s="76" t="s">
        <v>42</v>
      </c>
      <c r="D192" s="67" t="s">
        <v>392</v>
      </c>
      <c r="E192" s="15">
        <v>41687</v>
      </c>
      <c r="F192" s="17" t="s">
        <v>399</v>
      </c>
      <c r="G192" s="15"/>
      <c r="H192" s="21">
        <v>1</v>
      </c>
      <c r="I192" s="18">
        <v>1</v>
      </c>
      <c r="J192" s="18">
        <v>1</v>
      </c>
      <c r="K192" s="17" t="s">
        <v>82</v>
      </c>
      <c r="L192" s="17" t="s">
        <v>82</v>
      </c>
      <c r="M192" s="17" t="s">
        <v>82</v>
      </c>
      <c r="N192" s="17" t="s">
        <v>82</v>
      </c>
      <c r="O192" s="18">
        <v>1</v>
      </c>
      <c r="P192" s="17" t="s">
        <v>82</v>
      </c>
      <c r="Q192" s="17" t="s">
        <v>82</v>
      </c>
      <c r="R192" s="18">
        <v>1</v>
      </c>
      <c r="S192" s="17" t="s">
        <v>82</v>
      </c>
      <c r="T192" s="14" t="s">
        <v>286</v>
      </c>
      <c r="U192" s="40">
        <f>V192+W192+X192</f>
        <v>181.303</v>
      </c>
      <c r="V192" s="40">
        <v>57.886000000000003</v>
      </c>
      <c r="W192" s="40">
        <v>6.9909999999999997</v>
      </c>
      <c r="X192" s="40">
        <v>116.426</v>
      </c>
      <c r="Y192" s="40" t="s">
        <v>427</v>
      </c>
      <c r="Z192" s="50"/>
      <c r="AA192" s="48"/>
      <c r="AB192" s="48"/>
      <c r="AC192" s="47"/>
      <c r="AD192" s="47"/>
      <c r="AE192" s="47"/>
      <c r="AF192" s="47"/>
      <c r="AG192" s="48">
        <v>50</v>
      </c>
      <c r="AH192" s="47"/>
      <c r="AI192" s="47"/>
      <c r="AJ192" s="48"/>
      <c r="AK192" s="47"/>
    </row>
    <row r="193" spans="1:37" s="3" customFormat="1" ht="41.25" customHeight="1" x14ac:dyDescent="0.3">
      <c r="A193" s="75">
        <v>190</v>
      </c>
      <c r="B193" s="98" t="s">
        <v>45</v>
      </c>
      <c r="C193" s="76" t="s">
        <v>44</v>
      </c>
      <c r="D193" s="67" t="s">
        <v>395</v>
      </c>
      <c r="E193" s="15"/>
      <c r="F193" s="17"/>
      <c r="G193" s="15">
        <v>42364</v>
      </c>
      <c r="H193" s="18">
        <v>1</v>
      </c>
      <c r="I193" s="18">
        <v>1</v>
      </c>
      <c r="J193" s="18">
        <v>1</v>
      </c>
      <c r="K193" s="18">
        <v>1</v>
      </c>
      <c r="L193" s="18">
        <v>1</v>
      </c>
      <c r="M193" s="21" t="s">
        <v>82</v>
      </c>
      <c r="N193" s="17" t="s">
        <v>82</v>
      </c>
      <c r="O193" s="18">
        <v>1</v>
      </c>
      <c r="P193" s="18">
        <v>1</v>
      </c>
      <c r="Q193" s="18">
        <v>1</v>
      </c>
      <c r="R193" s="18">
        <v>1</v>
      </c>
      <c r="S193" s="18">
        <v>1</v>
      </c>
      <c r="T193" s="14" t="s">
        <v>275</v>
      </c>
      <c r="U193" s="40">
        <f>V193+W193+X193</f>
        <v>176.42400000000001</v>
      </c>
      <c r="V193" s="40">
        <v>75.316000000000003</v>
      </c>
      <c r="W193" s="40">
        <v>101.108</v>
      </c>
      <c r="X193" s="40"/>
      <c r="Y193" s="40"/>
      <c r="Z193" s="48">
        <v>176.4</v>
      </c>
      <c r="AA193" s="48">
        <v>92.4</v>
      </c>
      <c r="AB193" s="48">
        <v>176.4</v>
      </c>
      <c r="AC193" s="48">
        <v>92.4</v>
      </c>
      <c r="AD193" s="48">
        <v>176.4</v>
      </c>
      <c r="AE193" s="50">
        <v>0</v>
      </c>
      <c r="AF193" s="47">
        <v>0</v>
      </c>
      <c r="AG193" s="48">
        <v>92.4</v>
      </c>
      <c r="AH193" s="48">
        <v>92.4</v>
      </c>
      <c r="AI193" s="48">
        <v>92.4</v>
      </c>
      <c r="AJ193" s="48">
        <v>176.4</v>
      </c>
      <c r="AK193" s="48">
        <v>3.1</v>
      </c>
    </row>
    <row r="194" spans="1:37" s="2" customFormat="1" ht="27" customHeight="1" x14ac:dyDescent="0.3">
      <c r="A194" s="75">
        <v>191</v>
      </c>
      <c r="B194" s="98" t="s">
        <v>2</v>
      </c>
      <c r="C194" s="76" t="s">
        <v>44</v>
      </c>
      <c r="D194" s="67" t="s">
        <v>521</v>
      </c>
      <c r="E194" s="15"/>
      <c r="F194" s="17"/>
      <c r="G194" s="15"/>
      <c r="H194" s="17"/>
      <c r="I194" s="17"/>
      <c r="J194" s="17"/>
      <c r="K194" s="17"/>
      <c r="L194" s="17"/>
      <c r="M194" s="21"/>
      <c r="N194" s="17"/>
      <c r="O194" s="17"/>
      <c r="P194" s="17"/>
      <c r="Q194" s="17"/>
      <c r="R194" s="17"/>
      <c r="S194" s="17"/>
      <c r="T194" s="14"/>
      <c r="U194" s="40">
        <v>15.8</v>
      </c>
      <c r="V194" s="40"/>
      <c r="W194" s="40"/>
      <c r="X194" s="40"/>
      <c r="Y194" s="40" t="s">
        <v>531</v>
      </c>
      <c r="Z194" s="47">
        <v>15.8</v>
      </c>
      <c r="AA194" s="47">
        <v>15.8</v>
      </c>
      <c r="AB194" s="47">
        <v>0</v>
      </c>
      <c r="AC194" s="47">
        <v>15.8</v>
      </c>
      <c r="AD194" s="47">
        <v>0</v>
      </c>
      <c r="AE194" s="50">
        <v>0</v>
      </c>
      <c r="AF194" s="47">
        <v>0</v>
      </c>
      <c r="AG194" s="47">
        <v>15.8</v>
      </c>
      <c r="AH194" s="47">
        <v>15.8</v>
      </c>
      <c r="AI194" s="47">
        <v>15.8</v>
      </c>
      <c r="AJ194" s="47">
        <v>0</v>
      </c>
      <c r="AK194" s="47">
        <v>0</v>
      </c>
    </row>
    <row r="195" spans="1:37" s="39" customFormat="1" ht="41.25" customHeight="1" x14ac:dyDescent="0.3">
      <c r="A195" s="75">
        <v>192</v>
      </c>
      <c r="B195" s="9" t="s">
        <v>272</v>
      </c>
      <c r="C195" s="76" t="s">
        <v>44</v>
      </c>
      <c r="D195" s="67" t="s">
        <v>394</v>
      </c>
      <c r="E195" s="15"/>
      <c r="F195" s="17"/>
      <c r="G195" s="15">
        <v>42127</v>
      </c>
      <c r="H195" s="18">
        <v>1</v>
      </c>
      <c r="I195" s="18">
        <v>1</v>
      </c>
      <c r="J195" s="18">
        <v>1</v>
      </c>
      <c r="K195" s="18">
        <v>1</v>
      </c>
      <c r="L195" s="18">
        <v>1</v>
      </c>
      <c r="M195" s="21" t="s">
        <v>82</v>
      </c>
      <c r="N195" s="17" t="s">
        <v>82</v>
      </c>
      <c r="O195" s="18">
        <v>1</v>
      </c>
      <c r="P195" s="18">
        <v>1</v>
      </c>
      <c r="Q195" s="18">
        <v>1</v>
      </c>
      <c r="R195" s="17" t="s">
        <v>82</v>
      </c>
      <c r="S195" s="18">
        <v>1</v>
      </c>
      <c r="T195" s="14" t="s">
        <v>273</v>
      </c>
      <c r="U195" s="40">
        <f>V195+W195+X195</f>
        <v>645.60699999999997</v>
      </c>
      <c r="V195" s="40">
        <v>645.60699999999997</v>
      </c>
      <c r="W195" s="40"/>
      <c r="X195" s="40"/>
      <c r="Y195" s="40"/>
      <c r="Z195" s="48">
        <v>645.6</v>
      </c>
      <c r="AA195" s="48">
        <v>645.6</v>
      </c>
      <c r="AB195" s="48">
        <v>185</v>
      </c>
      <c r="AC195" s="48">
        <v>645.6</v>
      </c>
      <c r="AD195" s="48">
        <v>645.6</v>
      </c>
      <c r="AE195" s="50">
        <v>0</v>
      </c>
      <c r="AF195" s="47">
        <v>0</v>
      </c>
      <c r="AG195" s="48">
        <v>645.60699999999997</v>
      </c>
      <c r="AH195" s="48">
        <v>645.6</v>
      </c>
      <c r="AI195" s="48">
        <v>645.6</v>
      </c>
      <c r="AJ195" s="47">
        <v>0</v>
      </c>
      <c r="AK195" s="48">
        <v>0</v>
      </c>
    </row>
    <row r="196" spans="1:37" s="2" customFormat="1" ht="21.75" customHeight="1" x14ac:dyDescent="0.3">
      <c r="A196" s="75">
        <v>193</v>
      </c>
      <c r="B196" s="98" t="s">
        <v>445</v>
      </c>
      <c r="C196" s="76" t="s">
        <v>70</v>
      </c>
      <c r="D196" s="67"/>
      <c r="E196" s="15"/>
      <c r="F196" s="17"/>
      <c r="G196" s="15"/>
      <c r="H196" s="17"/>
      <c r="I196" s="17"/>
      <c r="J196" s="17"/>
      <c r="K196" s="17"/>
      <c r="L196" s="17"/>
      <c r="M196" s="18"/>
      <c r="N196" s="17"/>
      <c r="O196" s="17"/>
      <c r="P196" s="17"/>
      <c r="Q196" s="18"/>
      <c r="R196" s="17"/>
      <c r="S196" s="17"/>
      <c r="T196" s="14"/>
      <c r="U196" s="40">
        <v>49230</v>
      </c>
      <c r="V196" s="40"/>
      <c r="W196" s="40"/>
      <c r="X196" s="40"/>
      <c r="Y196" s="40"/>
      <c r="Z196" s="47"/>
      <c r="AA196" s="47"/>
      <c r="AB196" s="47"/>
      <c r="AC196" s="47"/>
      <c r="AD196" s="47"/>
      <c r="AE196" s="48"/>
      <c r="AF196" s="47"/>
      <c r="AG196" s="47">
        <v>32000</v>
      </c>
      <c r="AH196" s="47"/>
      <c r="AI196" s="48"/>
      <c r="AJ196" s="47"/>
      <c r="AK196" s="47"/>
    </row>
    <row r="197" spans="1:37" s="2" customFormat="1" ht="21.75" customHeight="1" x14ac:dyDescent="0.3">
      <c r="A197" s="75">
        <v>194</v>
      </c>
      <c r="B197" s="98" t="s">
        <v>446</v>
      </c>
      <c r="C197" s="76" t="s">
        <v>70</v>
      </c>
      <c r="D197" s="67"/>
      <c r="E197" s="15"/>
      <c r="F197" s="17"/>
      <c r="G197" s="15"/>
      <c r="H197" s="17"/>
      <c r="I197" s="17"/>
      <c r="J197" s="17"/>
      <c r="K197" s="17"/>
      <c r="L197" s="17"/>
      <c r="M197" s="18"/>
      <c r="N197" s="17"/>
      <c r="O197" s="17"/>
      <c r="P197" s="17"/>
      <c r="Q197" s="18"/>
      <c r="R197" s="17"/>
      <c r="S197" s="17"/>
      <c r="T197" s="14"/>
      <c r="U197" s="40">
        <v>14800</v>
      </c>
      <c r="V197" s="40"/>
      <c r="W197" s="40"/>
      <c r="X197" s="40"/>
      <c r="Y197" s="40"/>
      <c r="Z197" s="47"/>
      <c r="AA197" s="47"/>
      <c r="AB197" s="47"/>
      <c r="AC197" s="47"/>
      <c r="AD197" s="47"/>
      <c r="AE197" s="48"/>
      <c r="AF197" s="47"/>
      <c r="AG197" s="47">
        <v>14800</v>
      </c>
      <c r="AH197" s="47"/>
      <c r="AI197" s="48"/>
      <c r="AJ197" s="47"/>
      <c r="AK197" s="47"/>
    </row>
    <row r="198" spans="1:37" s="2" customFormat="1" ht="21.75" customHeight="1" x14ac:dyDescent="0.3">
      <c r="A198" s="75">
        <v>195</v>
      </c>
      <c r="B198" s="98" t="s">
        <v>447</v>
      </c>
      <c r="C198" s="76" t="s">
        <v>70</v>
      </c>
      <c r="D198" s="67"/>
      <c r="E198" s="15"/>
      <c r="F198" s="17"/>
      <c r="G198" s="15"/>
      <c r="H198" s="17"/>
      <c r="I198" s="17"/>
      <c r="J198" s="17"/>
      <c r="K198" s="17"/>
      <c r="L198" s="17"/>
      <c r="M198" s="18"/>
      <c r="N198" s="17"/>
      <c r="O198" s="17"/>
      <c r="P198" s="17"/>
      <c r="Q198" s="18"/>
      <c r="R198" s="17"/>
      <c r="S198" s="17"/>
      <c r="T198" s="14"/>
      <c r="U198" s="40">
        <v>10860</v>
      </c>
      <c r="V198" s="40"/>
      <c r="W198" s="40"/>
      <c r="X198" s="40"/>
      <c r="Y198" s="40"/>
      <c r="Z198" s="47"/>
      <c r="AA198" s="47"/>
      <c r="AB198" s="47"/>
      <c r="AC198" s="47"/>
      <c r="AD198" s="47"/>
      <c r="AE198" s="48"/>
      <c r="AF198" s="47"/>
      <c r="AG198" s="47">
        <v>10860</v>
      </c>
      <c r="AH198" s="47"/>
      <c r="AI198" s="48"/>
      <c r="AJ198" s="47"/>
      <c r="AK198" s="47"/>
    </row>
    <row r="199" spans="1:37" s="2" customFormat="1" ht="20.25" customHeight="1" x14ac:dyDescent="0.3">
      <c r="A199" s="75">
        <v>196</v>
      </c>
      <c r="B199" s="33" t="s">
        <v>448</v>
      </c>
      <c r="C199" s="76" t="s">
        <v>70</v>
      </c>
      <c r="D199" s="67"/>
      <c r="E199" s="15"/>
      <c r="F199" s="17"/>
      <c r="G199" s="15"/>
      <c r="H199" s="17"/>
      <c r="I199" s="17" t="s">
        <v>82</v>
      </c>
      <c r="J199" s="17" t="s">
        <v>82</v>
      </c>
      <c r="K199" s="17"/>
      <c r="L199" s="17" t="s">
        <v>82</v>
      </c>
      <c r="M199" s="18">
        <v>1</v>
      </c>
      <c r="N199" s="17" t="s">
        <v>82</v>
      </c>
      <c r="O199" s="17"/>
      <c r="P199" s="17"/>
      <c r="Q199" s="18">
        <v>1</v>
      </c>
      <c r="R199" s="17" t="s">
        <v>82</v>
      </c>
      <c r="S199" s="17"/>
      <c r="T199" s="14"/>
      <c r="U199" s="40">
        <v>42391.6</v>
      </c>
      <c r="V199" s="40"/>
      <c r="W199" s="40"/>
      <c r="X199" s="40"/>
      <c r="Y199" s="40" t="s">
        <v>451</v>
      </c>
      <c r="Z199" s="47"/>
      <c r="AA199" s="47"/>
      <c r="AB199" s="47"/>
      <c r="AC199" s="47"/>
      <c r="AD199" s="47"/>
      <c r="AE199" s="48"/>
      <c r="AF199" s="47"/>
      <c r="AG199" s="47">
        <v>30000</v>
      </c>
      <c r="AH199" s="47"/>
      <c r="AI199" s="48"/>
      <c r="AJ199" s="47"/>
      <c r="AK199" s="47"/>
    </row>
    <row r="200" spans="1:37" ht="37.5" customHeight="1" x14ac:dyDescent="0.3">
      <c r="A200" s="75">
        <v>197</v>
      </c>
      <c r="B200" s="98" t="s">
        <v>92</v>
      </c>
      <c r="C200" s="76" t="s">
        <v>470</v>
      </c>
      <c r="D200" s="67" t="s">
        <v>323</v>
      </c>
      <c r="E200" s="15"/>
      <c r="F200" s="17"/>
      <c r="G200" s="15" t="s">
        <v>471</v>
      </c>
      <c r="H200" s="18">
        <v>1</v>
      </c>
      <c r="I200" s="17" t="s">
        <v>82</v>
      </c>
      <c r="J200" s="17" t="s">
        <v>82</v>
      </c>
      <c r="K200" s="18">
        <v>1</v>
      </c>
      <c r="L200" s="17" t="s">
        <v>82</v>
      </c>
      <c r="M200" s="18">
        <v>1</v>
      </c>
      <c r="N200" s="17" t="s">
        <v>82</v>
      </c>
      <c r="O200" s="18">
        <v>1</v>
      </c>
      <c r="P200" s="17"/>
      <c r="Q200" s="18">
        <v>1</v>
      </c>
      <c r="R200" s="18">
        <v>1</v>
      </c>
      <c r="S200" s="18">
        <v>1</v>
      </c>
      <c r="T200" s="14"/>
      <c r="U200" s="40">
        <f t="shared" ref="U200:U233" si="7">V200+W200+X200</f>
        <v>222.00299999999999</v>
      </c>
      <c r="V200" s="40">
        <v>222.00299999999999</v>
      </c>
      <c r="W200" s="40"/>
      <c r="X200" s="40"/>
      <c r="Y200" s="40"/>
      <c r="Z200" s="47"/>
      <c r="AA200" s="47"/>
      <c r="AB200" s="47"/>
      <c r="AC200" s="47"/>
      <c r="AD200" s="47"/>
      <c r="AE200" s="48"/>
      <c r="AF200" s="47"/>
      <c r="AG200" s="47">
        <v>222</v>
      </c>
      <c r="AH200" s="47"/>
      <c r="AI200" s="48"/>
      <c r="AJ200" s="47"/>
      <c r="AK200" s="47"/>
    </row>
    <row r="201" spans="1:37" ht="35.25" customHeight="1" x14ac:dyDescent="0.3">
      <c r="A201" s="75">
        <v>198</v>
      </c>
      <c r="B201" s="98" t="s">
        <v>144</v>
      </c>
      <c r="C201" s="76" t="s">
        <v>70</v>
      </c>
      <c r="D201" s="67"/>
      <c r="E201" s="15"/>
      <c r="F201" s="17"/>
      <c r="G201" s="15"/>
      <c r="H201" s="17"/>
      <c r="I201" s="17" t="s">
        <v>82</v>
      </c>
      <c r="J201" s="17" t="s">
        <v>82</v>
      </c>
      <c r="K201" s="17"/>
      <c r="L201" s="17" t="s">
        <v>82</v>
      </c>
      <c r="M201" s="18">
        <v>1</v>
      </c>
      <c r="N201" s="17" t="s">
        <v>82</v>
      </c>
      <c r="O201" s="17"/>
      <c r="P201" s="17"/>
      <c r="Q201" s="18">
        <v>1</v>
      </c>
      <c r="R201" s="17" t="s">
        <v>82</v>
      </c>
      <c r="S201" s="17"/>
      <c r="T201" s="14"/>
      <c r="U201" s="40">
        <f t="shared" si="7"/>
        <v>0</v>
      </c>
      <c r="V201" s="40"/>
      <c r="W201" s="40"/>
      <c r="X201" s="40"/>
      <c r="Y201" s="40"/>
      <c r="Z201" s="47"/>
      <c r="AA201" s="47"/>
      <c r="AB201" s="47"/>
      <c r="AC201" s="47"/>
      <c r="AD201" s="47"/>
      <c r="AE201" s="48"/>
      <c r="AF201" s="47"/>
      <c r="AG201" s="47"/>
      <c r="AH201" s="47"/>
      <c r="AI201" s="48"/>
      <c r="AJ201" s="47"/>
      <c r="AK201" s="47"/>
    </row>
    <row r="202" spans="1:37" s="6" customFormat="1" ht="38.25" customHeight="1" x14ac:dyDescent="0.3">
      <c r="A202" s="75">
        <v>199</v>
      </c>
      <c r="B202" s="98" t="s">
        <v>145</v>
      </c>
      <c r="C202" s="76" t="s">
        <v>70</v>
      </c>
      <c r="D202" s="70"/>
      <c r="E202" s="15"/>
      <c r="F202" s="17"/>
      <c r="G202" s="15"/>
      <c r="H202" s="17"/>
      <c r="I202" s="17" t="s">
        <v>82</v>
      </c>
      <c r="J202" s="17" t="s">
        <v>82</v>
      </c>
      <c r="K202" s="17"/>
      <c r="L202" s="17" t="s">
        <v>82</v>
      </c>
      <c r="M202" s="18">
        <v>1</v>
      </c>
      <c r="N202" s="17" t="s">
        <v>82</v>
      </c>
      <c r="O202" s="17"/>
      <c r="P202" s="17"/>
      <c r="Q202" s="18">
        <v>1</v>
      </c>
      <c r="R202" s="17" t="s">
        <v>82</v>
      </c>
      <c r="S202" s="17"/>
      <c r="T202" s="14"/>
      <c r="U202" s="40">
        <f t="shared" si="7"/>
        <v>0</v>
      </c>
      <c r="V202" s="40"/>
      <c r="W202" s="40"/>
      <c r="X202" s="40"/>
      <c r="Y202" s="40"/>
      <c r="Z202" s="47"/>
      <c r="AA202" s="47"/>
      <c r="AB202" s="47"/>
      <c r="AC202" s="47"/>
      <c r="AD202" s="47"/>
      <c r="AE202" s="48"/>
      <c r="AF202" s="47"/>
      <c r="AG202" s="47"/>
      <c r="AH202" s="47"/>
      <c r="AI202" s="48"/>
      <c r="AJ202" s="47"/>
      <c r="AK202" s="47"/>
    </row>
    <row r="203" spans="1:37" ht="38.25" customHeight="1" x14ac:dyDescent="0.3">
      <c r="A203" s="75">
        <v>200</v>
      </c>
      <c r="B203" s="98" t="s">
        <v>146</v>
      </c>
      <c r="C203" s="76" t="s">
        <v>70</v>
      </c>
      <c r="D203" s="70"/>
      <c r="E203" s="15"/>
      <c r="F203" s="17"/>
      <c r="G203" s="15"/>
      <c r="H203" s="17"/>
      <c r="I203" s="17" t="s">
        <v>82</v>
      </c>
      <c r="J203" s="17" t="s">
        <v>82</v>
      </c>
      <c r="K203" s="17"/>
      <c r="L203" s="17" t="s">
        <v>82</v>
      </c>
      <c r="M203" s="18">
        <v>1</v>
      </c>
      <c r="N203" s="17" t="s">
        <v>82</v>
      </c>
      <c r="O203" s="17"/>
      <c r="P203" s="17"/>
      <c r="Q203" s="18">
        <v>1</v>
      </c>
      <c r="R203" s="17" t="s">
        <v>82</v>
      </c>
      <c r="S203" s="17"/>
      <c r="T203" s="14"/>
      <c r="U203" s="40">
        <f t="shared" si="7"/>
        <v>0</v>
      </c>
      <c r="V203" s="40"/>
      <c r="W203" s="40"/>
      <c r="X203" s="40"/>
      <c r="Y203" s="40"/>
      <c r="Z203" s="47"/>
      <c r="AA203" s="47"/>
      <c r="AB203" s="47"/>
      <c r="AC203" s="47"/>
      <c r="AD203" s="47"/>
      <c r="AE203" s="48"/>
      <c r="AF203" s="47"/>
      <c r="AG203" s="47"/>
      <c r="AH203" s="47"/>
      <c r="AI203" s="48"/>
      <c r="AJ203" s="47"/>
      <c r="AK203" s="47"/>
    </row>
    <row r="204" spans="1:37" ht="38.25" customHeight="1" x14ac:dyDescent="0.3">
      <c r="A204" s="75">
        <v>201</v>
      </c>
      <c r="B204" s="98" t="s">
        <v>147</v>
      </c>
      <c r="C204" s="76" t="s">
        <v>70</v>
      </c>
      <c r="D204" s="70"/>
      <c r="E204" s="15"/>
      <c r="F204" s="17"/>
      <c r="G204" s="15"/>
      <c r="H204" s="17"/>
      <c r="I204" s="17" t="s">
        <v>82</v>
      </c>
      <c r="J204" s="17" t="s">
        <v>82</v>
      </c>
      <c r="K204" s="17"/>
      <c r="L204" s="17" t="s">
        <v>82</v>
      </c>
      <c r="M204" s="18">
        <v>1</v>
      </c>
      <c r="N204" s="17" t="s">
        <v>82</v>
      </c>
      <c r="O204" s="17"/>
      <c r="P204" s="17"/>
      <c r="Q204" s="18">
        <v>1</v>
      </c>
      <c r="R204" s="17" t="s">
        <v>82</v>
      </c>
      <c r="S204" s="17"/>
      <c r="T204" s="14"/>
      <c r="U204" s="40">
        <f t="shared" si="7"/>
        <v>0</v>
      </c>
      <c r="V204" s="40"/>
      <c r="W204" s="40"/>
      <c r="X204" s="40"/>
      <c r="Y204" s="40"/>
      <c r="Z204" s="47"/>
      <c r="AA204" s="47"/>
      <c r="AB204" s="47"/>
      <c r="AC204" s="47"/>
      <c r="AD204" s="47"/>
      <c r="AE204" s="48"/>
      <c r="AF204" s="47"/>
      <c r="AG204" s="47"/>
      <c r="AH204" s="47"/>
      <c r="AI204" s="48"/>
      <c r="AJ204" s="47"/>
      <c r="AK204" s="47"/>
    </row>
    <row r="205" spans="1:37" ht="38.25" customHeight="1" x14ac:dyDescent="0.3">
      <c r="A205" s="75">
        <v>202</v>
      </c>
      <c r="B205" s="98" t="s">
        <v>148</v>
      </c>
      <c r="C205" s="76" t="s">
        <v>70</v>
      </c>
      <c r="D205" s="70"/>
      <c r="E205" s="15"/>
      <c r="F205" s="17"/>
      <c r="G205" s="15"/>
      <c r="H205" s="17"/>
      <c r="I205" s="17" t="s">
        <v>82</v>
      </c>
      <c r="J205" s="17" t="s">
        <v>82</v>
      </c>
      <c r="K205" s="17"/>
      <c r="L205" s="17" t="s">
        <v>82</v>
      </c>
      <c r="M205" s="18">
        <v>1</v>
      </c>
      <c r="N205" s="17" t="s">
        <v>82</v>
      </c>
      <c r="O205" s="17"/>
      <c r="P205" s="17"/>
      <c r="Q205" s="18">
        <v>1</v>
      </c>
      <c r="R205" s="17" t="s">
        <v>82</v>
      </c>
      <c r="S205" s="17"/>
      <c r="T205" s="14"/>
      <c r="U205" s="40">
        <f t="shared" si="7"/>
        <v>0</v>
      </c>
      <c r="V205" s="40"/>
      <c r="W205" s="40"/>
      <c r="X205" s="40"/>
      <c r="Y205" s="40"/>
      <c r="Z205" s="47"/>
      <c r="AA205" s="47"/>
      <c r="AB205" s="47"/>
      <c r="AC205" s="47"/>
      <c r="AD205" s="47"/>
      <c r="AE205" s="48"/>
      <c r="AF205" s="47"/>
      <c r="AG205" s="47"/>
      <c r="AH205" s="47"/>
      <c r="AI205" s="48"/>
      <c r="AJ205" s="47"/>
      <c r="AK205" s="47"/>
    </row>
    <row r="206" spans="1:37" ht="38.25" customHeight="1" x14ac:dyDescent="0.3">
      <c r="A206" s="75">
        <v>203</v>
      </c>
      <c r="B206" s="98" t="s">
        <v>149</v>
      </c>
      <c r="C206" s="76" t="s">
        <v>70</v>
      </c>
      <c r="D206" s="70"/>
      <c r="E206" s="15"/>
      <c r="F206" s="17"/>
      <c r="G206" s="15"/>
      <c r="H206" s="17"/>
      <c r="I206" s="17" t="s">
        <v>82</v>
      </c>
      <c r="J206" s="17" t="s">
        <v>82</v>
      </c>
      <c r="K206" s="17"/>
      <c r="L206" s="17" t="s">
        <v>82</v>
      </c>
      <c r="M206" s="18">
        <v>1</v>
      </c>
      <c r="N206" s="17" t="s">
        <v>82</v>
      </c>
      <c r="O206" s="17"/>
      <c r="P206" s="17"/>
      <c r="Q206" s="18">
        <v>1</v>
      </c>
      <c r="R206" s="17" t="s">
        <v>82</v>
      </c>
      <c r="S206" s="17"/>
      <c r="T206" s="14"/>
      <c r="U206" s="40">
        <f t="shared" si="7"/>
        <v>0</v>
      </c>
      <c r="V206" s="40"/>
      <c r="W206" s="40"/>
      <c r="X206" s="40"/>
      <c r="Y206" s="40"/>
      <c r="Z206" s="47"/>
      <c r="AA206" s="47"/>
      <c r="AB206" s="47"/>
      <c r="AC206" s="47"/>
      <c r="AD206" s="47"/>
      <c r="AE206" s="48"/>
      <c r="AF206" s="47"/>
      <c r="AG206" s="47"/>
      <c r="AH206" s="47"/>
      <c r="AI206" s="48"/>
      <c r="AJ206" s="47"/>
      <c r="AK206" s="47"/>
    </row>
    <row r="207" spans="1:37" ht="56.25" customHeight="1" x14ac:dyDescent="0.3">
      <c r="A207" s="75">
        <v>204</v>
      </c>
      <c r="B207" s="98" t="s">
        <v>136</v>
      </c>
      <c r="C207" s="76" t="s">
        <v>70</v>
      </c>
      <c r="D207" s="70" t="s">
        <v>581</v>
      </c>
      <c r="E207" s="15">
        <v>42046</v>
      </c>
      <c r="F207" s="17" t="s">
        <v>582</v>
      </c>
      <c r="G207" s="15"/>
      <c r="H207" s="17"/>
      <c r="I207" s="17" t="s">
        <v>82</v>
      </c>
      <c r="J207" s="17" t="s">
        <v>82</v>
      </c>
      <c r="K207" s="17"/>
      <c r="L207" s="17" t="s">
        <v>82</v>
      </c>
      <c r="M207" s="18">
        <v>1</v>
      </c>
      <c r="N207" s="17" t="s">
        <v>82</v>
      </c>
      <c r="O207" s="17"/>
      <c r="P207" s="17"/>
      <c r="Q207" s="18">
        <v>1</v>
      </c>
      <c r="R207" s="17" t="s">
        <v>82</v>
      </c>
      <c r="S207" s="17"/>
      <c r="T207" s="14"/>
      <c r="U207" s="40">
        <f t="shared" si="7"/>
        <v>0</v>
      </c>
      <c r="V207" s="40"/>
      <c r="W207" s="40"/>
      <c r="X207" s="40"/>
      <c r="Y207" s="40"/>
      <c r="Z207" s="47"/>
      <c r="AA207" s="47"/>
      <c r="AB207" s="47"/>
      <c r="AC207" s="47"/>
      <c r="AD207" s="47"/>
      <c r="AE207" s="48"/>
      <c r="AF207" s="47"/>
      <c r="AG207" s="47"/>
      <c r="AH207" s="47"/>
      <c r="AI207" s="48"/>
      <c r="AJ207" s="47"/>
      <c r="AK207" s="47"/>
    </row>
    <row r="208" spans="1:37" ht="54.75" customHeight="1" x14ac:dyDescent="0.3">
      <c r="A208" s="75">
        <v>205</v>
      </c>
      <c r="B208" s="98" t="s">
        <v>150</v>
      </c>
      <c r="C208" s="76" t="s">
        <v>70</v>
      </c>
      <c r="D208" s="70"/>
      <c r="E208" s="15"/>
      <c r="F208" s="17"/>
      <c r="G208" s="15"/>
      <c r="H208" s="17"/>
      <c r="I208" s="17" t="s">
        <v>82</v>
      </c>
      <c r="J208" s="17" t="s">
        <v>82</v>
      </c>
      <c r="K208" s="17"/>
      <c r="L208" s="17" t="s">
        <v>82</v>
      </c>
      <c r="M208" s="18">
        <v>1</v>
      </c>
      <c r="N208" s="17" t="s">
        <v>82</v>
      </c>
      <c r="O208" s="17"/>
      <c r="P208" s="17"/>
      <c r="Q208" s="18">
        <v>1</v>
      </c>
      <c r="R208" s="17" t="s">
        <v>82</v>
      </c>
      <c r="S208" s="17"/>
      <c r="T208" s="14"/>
      <c r="U208" s="40">
        <f t="shared" si="7"/>
        <v>0</v>
      </c>
      <c r="V208" s="40"/>
      <c r="W208" s="40"/>
      <c r="X208" s="40"/>
      <c r="Y208" s="40"/>
      <c r="Z208" s="47"/>
      <c r="AA208" s="47"/>
      <c r="AB208" s="47"/>
      <c r="AC208" s="47"/>
      <c r="AD208" s="47"/>
      <c r="AE208" s="48"/>
      <c r="AF208" s="47"/>
      <c r="AG208" s="47"/>
      <c r="AH208" s="47"/>
      <c r="AI208" s="48"/>
      <c r="AJ208" s="47"/>
      <c r="AK208" s="47"/>
    </row>
    <row r="209" spans="1:37" ht="36.75" customHeight="1" x14ac:dyDescent="0.3">
      <c r="A209" s="75">
        <v>206</v>
      </c>
      <c r="B209" s="98" t="s">
        <v>151</v>
      </c>
      <c r="C209" s="76" t="s">
        <v>70</v>
      </c>
      <c r="D209" s="70"/>
      <c r="E209" s="15"/>
      <c r="F209" s="17"/>
      <c r="G209" s="15"/>
      <c r="H209" s="17"/>
      <c r="I209" s="17" t="s">
        <v>82</v>
      </c>
      <c r="J209" s="17" t="s">
        <v>82</v>
      </c>
      <c r="K209" s="17"/>
      <c r="L209" s="17" t="s">
        <v>82</v>
      </c>
      <c r="M209" s="18">
        <v>1</v>
      </c>
      <c r="N209" s="17" t="s">
        <v>82</v>
      </c>
      <c r="O209" s="17"/>
      <c r="P209" s="17"/>
      <c r="Q209" s="18">
        <v>1</v>
      </c>
      <c r="R209" s="17" t="s">
        <v>82</v>
      </c>
      <c r="S209" s="17"/>
      <c r="T209" s="14"/>
      <c r="U209" s="40">
        <f t="shared" si="7"/>
        <v>0</v>
      </c>
      <c r="V209" s="40"/>
      <c r="W209" s="40"/>
      <c r="X209" s="40"/>
      <c r="Y209" s="40"/>
      <c r="Z209" s="47"/>
      <c r="AA209" s="47"/>
      <c r="AB209" s="47"/>
      <c r="AC209" s="47"/>
      <c r="AD209" s="47"/>
      <c r="AE209" s="48"/>
      <c r="AF209" s="47"/>
      <c r="AG209" s="47"/>
      <c r="AH209" s="47"/>
      <c r="AI209" s="48"/>
      <c r="AJ209" s="47"/>
      <c r="AK209" s="47"/>
    </row>
    <row r="210" spans="1:37" ht="33" customHeight="1" x14ac:dyDescent="0.3">
      <c r="A210" s="75">
        <v>207</v>
      </c>
      <c r="B210" s="98" t="s">
        <v>110</v>
      </c>
      <c r="C210" s="76" t="s">
        <v>70</v>
      </c>
      <c r="D210" s="70"/>
      <c r="E210" s="15"/>
      <c r="F210" s="17"/>
      <c r="G210" s="15"/>
      <c r="H210" s="17"/>
      <c r="I210" s="17" t="s">
        <v>82</v>
      </c>
      <c r="J210" s="17" t="s">
        <v>82</v>
      </c>
      <c r="K210" s="17"/>
      <c r="L210" s="17" t="s">
        <v>82</v>
      </c>
      <c r="M210" s="18">
        <v>1</v>
      </c>
      <c r="N210" s="17" t="s">
        <v>82</v>
      </c>
      <c r="O210" s="17"/>
      <c r="P210" s="17"/>
      <c r="Q210" s="18">
        <v>1</v>
      </c>
      <c r="R210" s="17" t="s">
        <v>82</v>
      </c>
      <c r="S210" s="17"/>
      <c r="T210" s="14"/>
      <c r="U210" s="40">
        <f t="shared" si="7"/>
        <v>0</v>
      </c>
      <c r="V210" s="40"/>
      <c r="W210" s="40"/>
      <c r="X210" s="40"/>
      <c r="Y210" s="40"/>
      <c r="Z210" s="47"/>
      <c r="AA210" s="47"/>
      <c r="AB210" s="47"/>
      <c r="AC210" s="47"/>
      <c r="AD210" s="47"/>
      <c r="AE210" s="48"/>
      <c r="AF210" s="47"/>
      <c r="AG210" s="47"/>
      <c r="AH210" s="47"/>
      <c r="AI210" s="48"/>
      <c r="AJ210" s="47"/>
      <c r="AK210" s="47"/>
    </row>
    <row r="211" spans="1:37" ht="34.5" customHeight="1" x14ac:dyDescent="0.3">
      <c r="A211" s="75">
        <v>208</v>
      </c>
      <c r="B211" s="98" t="s">
        <v>111</v>
      </c>
      <c r="C211" s="76" t="s">
        <v>70</v>
      </c>
      <c r="D211" s="70"/>
      <c r="E211" s="15"/>
      <c r="F211" s="17"/>
      <c r="G211" s="15"/>
      <c r="H211" s="17"/>
      <c r="I211" s="17" t="s">
        <v>82</v>
      </c>
      <c r="J211" s="17" t="s">
        <v>82</v>
      </c>
      <c r="K211" s="17"/>
      <c r="L211" s="17" t="s">
        <v>82</v>
      </c>
      <c r="M211" s="18">
        <v>1</v>
      </c>
      <c r="N211" s="17" t="s">
        <v>82</v>
      </c>
      <c r="O211" s="17"/>
      <c r="P211" s="17"/>
      <c r="Q211" s="18">
        <v>1</v>
      </c>
      <c r="R211" s="17" t="s">
        <v>82</v>
      </c>
      <c r="S211" s="17"/>
      <c r="T211" s="14"/>
      <c r="U211" s="40">
        <f t="shared" si="7"/>
        <v>0</v>
      </c>
      <c r="V211" s="40"/>
      <c r="W211" s="40"/>
      <c r="X211" s="40"/>
      <c r="Y211" s="40"/>
      <c r="Z211" s="47"/>
      <c r="AA211" s="47"/>
      <c r="AB211" s="47"/>
      <c r="AC211" s="47"/>
      <c r="AD211" s="47"/>
      <c r="AE211" s="48"/>
      <c r="AF211" s="47"/>
      <c r="AG211" s="47"/>
      <c r="AH211" s="47"/>
      <c r="AI211" s="48"/>
      <c r="AJ211" s="47"/>
      <c r="AK211" s="47"/>
    </row>
    <row r="212" spans="1:37" ht="32.25" customHeight="1" x14ac:dyDescent="0.3">
      <c r="A212" s="75">
        <v>209</v>
      </c>
      <c r="B212" s="98" t="s">
        <v>112</v>
      </c>
      <c r="C212" s="76" t="s">
        <v>70</v>
      </c>
      <c r="D212" s="70"/>
      <c r="E212" s="15"/>
      <c r="F212" s="17"/>
      <c r="G212" s="15"/>
      <c r="H212" s="17"/>
      <c r="I212" s="17" t="s">
        <v>82</v>
      </c>
      <c r="J212" s="17" t="s">
        <v>82</v>
      </c>
      <c r="K212" s="17"/>
      <c r="L212" s="17" t="s">
        <v>82</v>
      </c>
      <c r="M212" s="18">
        <v>1</v>
      </c>
      <c r="N212" s="17" t="s">
        <v>82</v>
      </c>
      <c r="O212" s="17"/>
      <c r="P212" s="17"/>
      <c r="Q212" s="18">
        <v>1</v>
      </c>
      <c r="R212" s="17" t="s">
        <v>82</v>
      </c>
      <c r="S212" s="17"/>
      <c r="T212" s="14"/>
      <c r="U212" s="40">
        <f t="shared" si="7"/>
        <v>0</v>
      </c>
      <c r="V212" s="40"/>
      <c r="W212" s="40"/>
      <c r="X212" s="40"/>
      <c r="Y212" s="40"/>
      <c r="Z212" s="47"/>
      <c r="AA212" s="47"/>
      <c r="AB212" s="47"/>
      <c r="AC212" s="47"/>
      <c r="AD212" s="47"/>
      <c r="AE212" s="48"/>
      <c r="AF212" s="47"/>
      <c r="AG212" s="47"/>
      <c r="AH212" s="47"/>
      <c r="AI212" s="48"/>
      <c r="AJ212" s="47"/>
      <c r="AK212" s="47"/>
    </row>
    <row r="213" spans="1:37" ht="37.5" customHeight="1" x14ac:dyDescent="0.3">
      <c r="A213" s="75">
        <v>210</v>
      </c>
      <c r="B213" s="98" t="s">
        <v>71</v>
      </c>
      <c r="C213" s="76" t="s">
        <v>70</v>
      </c>
      <c r="D213" s="70"/>
      <c r="E213" s="15"/>
      <c r="F213" s="17"/>
      <c r="G213" s="15"/>
      <c r="H213" s="17"/>
      <c r="I213" s="17" t="s">
        <v>82</v>
      </c>
      <c r="J213" s="17" t="s">
        <v>82</v>
      </c>
      <c r="K213" s="17"/>
      <c r="L213" s="17" t="s">
        <v>82</v>
      </c>
      <c r="M213" s="18">
        <v>1</v>
      </c>
      <c r="N213" s="17" t="s">
        <v>82</v>
      </c>
      <c r="O213" s="17"/>
      <c r="P213" s="17"/>
      <c r="Q213" s="18">
        <v>1</v>
      </c>
      <c r="R213" s="17" t="s">
        <v>82</v>
      </c>
      <c r="S213" s="17"/>
      <c r="T213" s="14"/>
      <c r="U213" s="40">
        <f t="shared" si="7"/>
        <v>0</v>
      </c>
      <c r="V213" s="40"/>
      <c r="W213" s="40"/>
      <c r="X213" s="40"/>
      <c r="Y213" s="40"/>
      <c r="Z213" s="47"/>
      <c r="AA213" s="47"/>
      <c r="AB213" s="47"/>
      <c r="AC213" s="47"/>
      <c r="AD213" s="47"/>
      <c r="AE213" s="48"/>
      <c r="AF213" s="47"/>
      <c r="AG213" s="47"/>
      <c r="AH213" s="47"/>
      <c r="AI213" s="48"/>
      <c r="AJ213" s="47"/>
      <c r="AK213" s="47"/>
    </row>
    <row r="214" spans="1:37" ht="36" customHeight="1" x14ac:dyDescent="0.3">
      <c r="A214" s="75">
        <v>211</v>
      </c>
      <c r="B214" s="98" t="s">
        <v>152</v>
      </c>
      <c r="C214" s="76" t="s">
        <v>70</v>
      </c>
      <c r="D214" s="70"/>
      <c r="E214" s="15"/>
      <c r="F214" s="17"/>
      <c r="G214" s="15"/>
      <c r="H214" s="17"/>
      <c r="I214" s="17" t="s">
        <v>82</v>
      </c>
      <c r="J214" s="17" t="s">
        <v>82</v>
      </c>
      <c r="K214" s="17"/>
      <c r="L214" s="17" t="s">
        <v>82</v>
      </c>
      <c r="M214" s="18">
        <v>1</v>
      </c>
      <c r="N214" s="17" t="s">
        <v>82</v>
      </c>
      <c r="O214" s="17"/>
      <c r="P214" s="17"/>
      <c r="Q214" s="18">
        <v>1</v>
      </c>
      <c r="R214" s="17" t="s">
        <v>82</v>
      </c>
      <c r="S214" s="17"/>
      <c r="T214" s="14"/>
      <c r="U214" s="40">
        <f t="shared" si="7"/>
        <v>0</v>
      </c>
      <c r="V214" s="40"/>
      <c r="W214" s="40"/>
      <c r="X214" s="40"/>
      <c r="Y214" s="40"/>
      <c r="Z214" s="47"/>
      <c r="AA214" s="47"/>
      <c r="AB214" s="47"/>
      <c r="AC214" s="47"/>
      <c r="AD214" s="47"/>
      <c r="AE214" s="48"/>
      <c r="AF214" s="47"/>
      <c r="AG214" s="47"/>
      <c r="AH214" s="47"/>
      <c r="AI214" s="48"/>
      <c r="AJ214" s="47"/>
      <c r="AK214" s="47"/>
    </row>
    <row r="215" spans="1:37" ht="36" customHeight="1" x14ac:dyDescent="0.3">
      <c r="A215" s="75">
        <v>212</v>
      </c>
      <c r="B215" s="98" t="s">
        <v>137</v>
      </c>
      <c r="C215" s="76" t="s">
        <v>70</v>
      </c>
      <c r="D215" s="70"/>
      <c r="E215" s="15"/>
      <c r="F215" s="17"/>
      <c r="G215" s="15"/>
      <c r="H215" s="17"/>
      <c r="I215" s="17" t="s">
        <v>82</v>
      </c>
      <c r="J215" s="17" t="s">
        <v>82</v>
      </c>
      <c r="K215" s="17"/>
      <c r="L215" s="17" t="s">
        <v>82</v>
      </c>
      <c r="M215" s="18">
        <v>1</v>
      </c>
      <c r="N215" s="17" t="s">
        <v>82</v>
      </c>
      <c r="O215" s="17"/>
      <c r="P215" s="17"/>
      <c r="Q215" s="18">
        <v>1</v>
      </c>
      <c r="R215" s="17" t="s">
        <v>82</v>
      </c>
      <c r="S215" s="17"/>
      <c r="T215" s="14"/>
      <c r="U215" s="40">
        <f t="shared" si="7"/>
        <v>0</v>
      </c>
      <c r="V215" s="40"/>
      <c r="W215" s="40"/>
      <c r="X215" s="40"/>
      <c r="Y215" s="40"/>
      <c r="Z215" s="47"/>
      <c r="AA215" s="47"/>
      <c r="AB215" s="47"/>
      <c r="AC215" s="47"/>
      <c r="AD215" s="47"/>
      <c r="AE215" s="48"/>
      <c r="AF215" s="47"/>
      <c r="AG215" s="47"/>
      <c r="AH215" s="47"/>
      <c r="AI215" s="48"/>
      <c r="AJ215" s="47"/>
      <c r="AK215" s="47"/>
    </row>
    <row r="216" spans="1:37" ht="40.5" customHeight="1" x14ac:dyDescent="0.3">
      <c r="A216" s="75">
        <v>213</v>
      </c>
      <c r="B216" s="98" t="s">
        <v>153</v>
      </c>
      <c r="C216" s="76" t="s">
        <v>70</v>
      </c>
      <c r="D216" s="70"/>
      <c r="E216" s="15"/>
      <c r="F216" s="17"/>
      <c r="G216" s="15"/>
      <c r="H216" s="17"/>
      <c r="I216" s="17" t="s">
        <v>82</v>
      </c>
      <c r="J216" s="17" t="s">
        <v>82</v>
      </c>
      <c r="K216" s="17"/>
      <c r="L216" s="17" t="s">
        <v>82</v>
      </c>
      <c r="M216" s="18">
        <v>1</v>
      </c>
      <c r="N216" s="17" t="s">
        <v>82</v>
      </c>
      <c r="O216" s="17"/>
      <c r="P216" s="17"/>
      <c r="Q216" s="18">
        <v>1</v>
      </c>
      <c r="R216" s="17" t="s">
        <v>82</v>
      </c>
      <c r="S216" s="17"/>
      <c r="T216" s="14"/>
      <c r="U216" s="40">
        <f t="shared" si="7"/>
        <v>0</v>
      </c>
      <c r="V216" s="40"/>
      <c r="W216" s="40"/>
      <c r="X216" s="40"/>
      <c r="Y216" s="40"/>
      <c r="Z216" s="47"/>
      <c r="AA216" s="47"/>
      <c r="AB216" s="47"/>
      <c r="AC216" s="47"/>
      <c r="AD216" s="47"/>
      <c r="AE216" s="48"/>
      <c r="AF216" s="47"/>
      <c r="AG216" s="47"/>
      <c r="AH216" s="47"/>
      <c r="AI216" s="48"/>
      <c r="AJ216" s="47"/>
      <c r="AK216" s="47"/>
    </row>
    <row r="217" spans="1:37" ht="33.75" customHeight="1" x14ac:dyDescent="0.3">
      <c r="A217" s="75">
        <v>214</v>
      </c>
      <c r="B217" s="98" t="s">
        <v>154</v>
      </c>
      <c r="C217" s="76" t="s">
        <v>70</v>
      </c>
      <c r="D217" s="70"/>
      <c r="E217" s="15"/>
      <c r="F217" s="17"/>
      <c r="G217" s="15"/>
      <c r="H217" s="17"/>
      <c r="I217" s="17" t="s">
        <v>82</v>
      </c>
      <c r="J217" s="17" t="s">
        <v>82</v>
      </c>
      <c r="K217" s="17"/>
      <c r="L217" s="17" t="s">
        <v>82</v>
      </c>
      <c r="M217" s="18">
        <v>1</v>
      </c>
      <c r="N217" s="17" t="s">
        <v>82</v>
      </c>
      <c r="O217" s="17"/>
      <c r="P217" s="17"/>
      <c r="Q217" s="18">
        <v>1</v>
      </c>
      <c r="R217" s="17" t="s">
        <v>82</v>
      </c>
      <c r="S217" s="17"/>
      <c r="T217" s="14"/>
      <c r="U217" s="40">
        <f t="shared" si="7"/>
        <v>0</v>
      </c>
      <c r="V217" s="40"/>
      <c r="W217" s="40"/>
      <c r="X217" s="40"/>
      <c r="Y217" s="40"/>
      <c r="Z217" s="47"/>
      <c r="AA217" s="47"/>
      <c r="AB217" s="47"/>
      <c r="AC217" s="47"/>
      <c r="AD217" s="47"/>
      <c r="AE217" s="48"/>
      <c r="AF217" s="47"/>
      <c r="AG217" s="47"/>
      <c r="AH217" s="47"/>
      <c r="AI217" s="48"/>
      <c r="AJ217" s="47"/>
      <c r="AK217" s="47"/>
    </row>
    <row r="218" spans="1:37" ht="33" customHeight="1" x14ac:dyDescent="0.3">
      <c r="A218" s="75">
        <v>215</v>
      </c>
      <c r="B218" s="98" t="s">
        <v>138</v>
      </c>
      <c r="C218" s="76" t="s">
        <v>70</v>
      </c>
      <c r="D218" s="70"/>
      <c r="E218" s="15"/>
      <c r="F218" s="17"/>
      <c r="G218" s="15"/>
      <c r="H218" s="17"/>
      <c r="I218" s="17" t="s">
        <v>82</v>
      </c>
      <c r="J218" s="17" t="s">
        <v>82</v>
      </c>
      <c r="K218" s="17"/>
      <c r="L218" s="17" t="s">
        <v>82</v>
      </c>
      <c r="M218" s="18">
        <v>1</v>
      </c>
      <c r="N218" s="17" t="s">
        <v>82</v>
      </c>
      <c r="O218" s="17"/>
      <c r="P218" s="17"/>
      <c r="Q218" s="18">
        <v>1</v>
      </c>
      <c r="R218" s="17" t="s">
        <v>82</v>
      </c>
      <c r="S218" s="17"/>
      <c r="T218" s="14"/>
      <c r="U218" s="40">
        <f t="shared" si="7"/>
        <v>0</v>
      </c>
      <c r="V218" s="40"/>
      <c r="W218" s="40"/>
      <c r="X218" s="40"/>
      <c r="Y218" s="40"/>
      <c r="Z218" s="47"/>
      <c r="AA218" s="47"/>
      <c r="AB218" s="47"/>
      <c r="AC218" s="47"/>
      <c r="AD218" s="47"/>
      <c r="AE218" s="48"/>
      <c r="AF218" s="47"/>
      <c r="AG218" s="47"/>
      <c r="AH218" s="47"/>
      <c r="AI218" s="48"/>
      <c r="AJ218" s="47"/>
      <c r="AK218" s="47"/>
    </row>
    <row r="219" spans="1:37" ht="34.5" customHeight="1" x14ac:dyDescent="0.3">
      <c r="A219" s="75">
        <v>216</v>
      </c>
      <c r="B219" s="98" t="s">
        <v>155</v>
      </c>
      <c r="C219" s="76" t="s">
        <v>70</v>
      </c>
      <c r="D219" s="70"/>
      <c r="E219" s="15"/>
      <c r="F219" s="17"/>
      <c r="G219" s="15"/>
      <c r="H219" s="17"/>
      <c r="I219" s="17" t="s">
        <v>82</v>
      </c>
      <c r="J219" s="17" t="s">
        <v>82</v>
      </c>
      <c r="K219" s="17"/>
      <c r="L219" s="17" t="s">
        <v>82</v>
      </c>
      <c r="M219" s="18">
        <v>1</v>
      </c>
      <c r="N219" s="17" t="s">
        <v>82</v>
      </c>
      <c r="O219" s="17"/>
      <c r="P219" s="17"/>
      <c r="Q219" s="18">
        <v>1</v>
      </c>
      <c r="R219" s="17" t="s">
        <v>82</v>
      </c>
      <c r="S219" s="17"/>
      <c r="T219" s="14"/>
      <c r="U219" s="40">
        <f t="shared" si="7"/>
        <v>0</v>
      </c>
      <c r="V219" s="40"/>
      <c r="W219" s="40"/>
      <c r="X219" s="40"/>
      <c r="Y219" s="40"/>
      <c r="Z219" s="47"/>
      <c r="AA219" s="47"/>
      <c r="AB219" s="47"/>
      <c r="AC219" s="47"/>
      <c r="AD219" s="47"/>
      <c r="AE219" s="48"/>
      <c r="AF219" s="47"/>
      <c r="AG219" s="47"/>
      <c r="AH219" s="47"/>
      <c r="AI219" s="48"/>
      <c r="AJ219" s="47"/>
      <c r="AK219" s="47"/>
    </row>
    <row r="220" spans="1:37" ht="35.25" customHeight="1" x14ac:dyDescent="0.3">
      <c r="A220" s="75">
        <v>217</v>
      </c>
      <c r="B220" s="98" t="s">
        <v>156</v>
      </c>
      <c r="C220" s="76" t="s">
        <v>70</v>
      </c>
      <c r="D220" s="70"/>
      <c r="E220" s="15"/>
      <c r="F220" s="17"/>
      <c r="G220" s="15"/>
      <c r="H220" s="17"/>
      <c r="I220" s="17" t="s">
        <v>82</v>
      </c>
      <c r="J220" s="17" t="s">
        <v>82</v>
      </c>
      <c r="K220" s="17"/>
      <c r="L220" s="17" t="s">
        <v>82</v>
      </c>
      <c r="M220" s="18">
        <v>1</v>
      </c>
      <c r="N220" s="17" t="s">
        <v>82</v>
      </c>
      <c r="O220" s="17"/>
      <c r="P220" s="17"/>
      <c r="Q220" s="18">
        <v>1</v>
      </c>
      <c r="R220" s="17" t="s">
        <v>82</v>
      </c>
      <c r="S220" s="17"/>
      <c r="T220" s="14"/>
      <c r="U220" s="40">
        <f t="shared" si="7"/>
        <v>0</v>
      </c>
      <c r="V220" s="40"/>
      <c r="W220" s="40"/>
      <c r="X220" s="40"/>
      <c r="Y220" s="40"/>
      <c r="Z220" s="47"/>
      <c r="AA220" s="47"/>
      <c r="AB220" s="47"/>
      <c r="AC220" s="47"/>
      <c r="AD220" s="47"/>
      <c r="AE220" s="48"/>
      <c r="AF220" s="47"/>
      <c r="AG220" s="47"/>
      <c r="AH220" s="47"/>
      <c r="AI220" s="48"/>
      <c r="AJ220" s="47"/>
      <c r="AK220" s="47"/>
    </row>
    <row r="221" spans="1:37" ht="40.5" customHeight="1" x14ac:dyDescent="0.3">
      <c r="A221" s="75">
        <v>218</v>
      </c>
      <c r="B221" s="98" t="s">
        <v>157</v>
      </c>
      <c r="C221" s="76" t="s">
        <v>70</v>
      </c>
      <c r="D221" s="70"/>
      <c r="E221" s="15"/>
      <c r="F221" s="17"/>
      <c r="G221" s="15"/>
      <c r="H221" s="17"/>
      <c r="I221" s="17" t="s">
        <v>82</v>
      </c>
      <c r="J221" s="17" t="s">
        <v>82</v>
      </c>
      <c r="K221" s="17"/>
      <c r="L221" s="17" t="s">
        <v>82</v>
      </c>
      <c r="M221" s="18">
        <v>1</v>
      </c>
      <c r="N221" s="17" t="s">
        <v>82</v>
      </c>
      <c r="O221" s="17"/>
      <c r="P221" s="17"/>
      <c r="Q221" s="18">
        <v>1</v>
      </c>
      <c r="R221" s="17" t="s">
        <v>82</v>
      </c>
      <c r="S221" s="17"/>
      <c r="T221" s="14"/>
      <c r="U221" s="40">
        <f t="shared" si="7"/>
        <v>0</v>
      </c>
      <c r="V221" s="40"/>
      <c r="W221" s="40"/>
      <c r="X221" s="40"/>
      <c r="Y221" s="40"/>
      <c r="Z221" s="47"/>
      <c r="AA221" s="47"/>
      <c r="AB221" s="47"/>
      <c r="AC221" s="47"/>
      <c r="AD221" s="47"/>
      <c r="AE221" s="48"/>
      <c r="AF221" s="47"/>
      <c r="AG221" s="47"/>
      <c r="AH221" s="47"/>
      <c r="AI221" s="48"/>
      <c r="AJ221" s="47"/>
      <c r="AK221" s="47"/>
    </row>
    <row r="222" spans="1:37" ht="33.75" customHeight="1" x14ac:dyDescent="0.3">
      <c r="A222" s="75">
        <v>219</v>
      </c>
      <c r="B222" s="98" t="s">
        <v>158</v>
      </c>
      <c r="C222" s="76" t="s">
        <v>70</v>
      </c>
      <c r="D222" s="70"/>
      <c r="E222" s="15"/>
      <c r="F222" s="17"/>
      <c r="G222" s="15"/>
      <c r="H222" s="17"/>
      <c r="I222" s="17" t="s">
        <v>82</v>
      </c>
      <c r="J222" s="17" t="s">
        <v>82</v>
      </c>
      <c r="K222" s="17"/>
      <c r="L222" s="17" t="s">
        <v>82</v>
      </c>
      <c r="M222" s="18">
        <v>1</v>
      </c>
      <c r="N222" s="17" t="s">
        <v>82</v>
      </c>
      <c r="O222" s="17"/>
      <c r="P222" s="17"/>
      <c r="Q222" s="18">
        <v>1</v>
      </c>
      <c r="R222" s="17" t="s">
        <v>82</v>
      </c>
      <c r="S222" s="17"/>
      <c r="T222" s="14"/>
      <c r="U222" s="40">
        <f t="shared" si="7"/>
        <v>0</v>
      </c>
      <c r="V222" s="40"/>
      <c r="W222" s="40"/>
      <c r="X222" s="40"/>
      <c r="Y222" s="40"/>
      <c r="Z222" s="47"/>
      <c r="AA222" s="47"/>
      <c r="AB222" s="47"/>
      <c r="AC222" s="47"/>
      <c r="AD222" s="47"/>
      <c r="AE222" s="48"/>
      <c r="AF222" s="47"/>
      <c r="AG222" s="47"/>
      <c r="AH222" s="47"/>
      <c r="AI222" s="48"/>
      <c r="AJ222" s="47"/>
      <c r="AK222" s="47"/>
    </row>
    <row r="223" spans="1:37" ht="32.25" customHeight="1" x14ac:dyDescent="0.3">
      <c r="A223" s="75">
        <v>220</v>
      </c>
      <c r="B223" s="98" t="s">
        <v>159</v>
      </c>
      <c r="C223" s="76" t="s">
        <v>70</v>
      </c>
      <c r="D223" s="70"/>
      <c r="E223" s="15"/>
      <c r="F223" s="17"/>
      <c r="G223" s="15"/>
      <c r="H223" s="17"/>
      <c r="I223" s="17" t="s">
        <v>82</v>
      </c>
      <c r="J223" s="17" t="s">
        <v>82</v>
      </c>
      <c r="K223" s="17"/>
      <c r="L223" s="17" t="s">
        <v>82</v>
      </c>
      <c r="M223" s="18">
        <v>1</v>
      </c>
      <c r="N223" s="17" t="s">
        <v>82</v>
      </c>
      <c r="O223" s="17"/>
      <c r="P223" s="17"/>
      <c r="Q223" s="18">
        <v>1</v>
      </c>
      <c r="R223" s="17" t="s">
        <v>82</v>
      </c>
      <c r="S223" s="17"/>
      <c r="T223" s="14"/>
      <c r="U223" s="40">
        <f t="shared" si="7"/>
        <v>0</v>
      </c>
      <c r="V223" s="40"/>
      <c r="W223" s="40"/>
      <c r="X223" s="40"/>
      <c r="Y223" s="40"/>
      <c r="Z223" s="47"/>
      <c r="AA223" s="47"/>
      <c r="AB223" s="47"/>
      <c r="AC223" s="47"/>
      <c r="AD223" s="47"/>
      <c r="AE223" s="48"/>
      <c r="AF223" s="47"/>
      <c r="AG223" s="47"/>
      <c r="AH223" s="47"/>
      <c r="AI223" s="48"/>
      <c r="AJ223" s="47"/>
      <c r="AK223" s="47"/>
    </row>
    <row r="224" spans="1:37" ht="37.5" customHeight="1" x14ac:dyDescent="0.3">
      <c r="A224" s="75">
        <v>221</v>
      </c>
      <c r="B224" s="98" t="s">
        <v>160</v>
      </c>
      <c r="C224" s="76" t="s">
        <v>70</v>
      </c>
      <c r="D224" s="70"/>
      <c r="E224" s="15"/>
      <c r="F224" s="17"/>
      <c r="G224" s="15"/>
      <c r="H224" s="17"/>
      <c r="I224" s="17" t="s">
        <v>82</v>
      </c>
      <c r="J224" s="17" t="s">
        <v>82</v>
      </c>
      <c r="K224" s="17"/>
      <c r="L224" s="17" t="s">
        <v>82</v>
      </c>
      <c r="M224" s="18">
        <v>1</v>
      </c>
      <c r="N224" s="17" t="s">
        <v>82</v>
      </c>
      <c r="O224" s="17"/>
      <c r="P224" s="17"/>
      <c r="Q224" s="18">
        <v>1</v>
      </c>
      <c r="R224" s="17" t="s">
        <v>82</v>
      </c>
      <c r="S224" s="17"/>
      <c r="T224" s="14"/>
      <c r="U224" s="40">
        <f t="shared" si="7"/>
        <v>0</v>
      </c>
      <c r="V224" s="40"/>
      <c r="W224" s="40"/>
      <c r="X224" s="40"/>
      <c r="Y224" s="40"/>
      <c r="Z224" s="47"/>
      <c r="AA224" s="47"/>
      <c r="AB224" s="47"/>
      <c r="AC224" s="47"/>
      <c r="AD224" s="47"/>
      <c r="AE224" s="48"/>
      <c r="AF224" s="47"/>
      <c r="AG224" s="47"/>
      <c r="AH224" s="47"/>
      <c r="AI224" s="48"/>
      <c r="AJ224" s="47"/>
      <c r="AK224" s="47"/>
    </row>
    <row r="225" spans="1:37" ht="18.75" customHeight="1" x14ac:dyDescent="0.3">
      <c r="A225" s="75">
        <v>222</v>
      </c>
      <c r="B225" s="98" t="s">
        <v>72</v>
      </c>
      <c r="C225" s="76" t="s">
        <v>70</v>
      </c>
      <c r="D225" s="70"/>
      <c r="E225" s="15"/>
      <c r="F225" s="17"/>
      <c r="G225" s="15"/>
      <c r="H225" s="17"/>
      <c r="I225" s="17" t="s">
        <v>82</v>
      </c>
      <c r="J225" s="17" t="s">
        <v>82</v>
      </c>
      <c r="K225" s="17"/>
      <c r="L225" s="17" t="s">
        <v>82</v>
      </c>
      <c r="M225" s="18">
        <v>1</v>
      </c>
      <c r="N225" s="17" t="s">
        <v>82</v>
      </c>
      <c r="O225" s="17"/>
      <c r="P225" s="17"/>
      <c r="Q225" s="18">
        <v>1</v>
      </c>
      <c r="R225" s="17" t="s">
        <v>82</v>
      </c>
      <c r="S225" s="17"/>
      <c r="T225" s="14"/>
      <c r="U225" s="40">
        <f t="shared" si="7"/>
        <v>0</v>
      </c>
      <c r="V225" s="40"/>
      <c r="W225" s="40"/>
      <c r="X225" s="40"/>
      <c r="Y225" s="40"/>
      <c r="Z225" s="47"/>
      <c r="AA225" s="47"/>
      <c r="AB225" s="47"/>
      <c r="AC225" s="47"/>
      <c r="AD225" s="47"/>
      <c r="AE225" s="48"/>
      <c r="AF225" s="47"/>
      <c r="AG225" s="47"/>
      <c r="AH225" s="47"/>
      <c r="AI225" s="48"/>
      <c r="AJ225" s="47"/>
      <c r="AK225" s="47"/>
    </row>
    <row r="226" spans="1:37" ht="37.5" customHeight="1" x14ac:dyDescent="0.3">
      <c r="A226" s="75">
        <v>223</v>
      </c>
      <c r="B226" s="98" t="s">
        <v>130</v>
      </c>
      <c r="C226" s="76" t="s">
        <v>70</v>
      </c>
      <c r="D226" s="70"/>
      <c r="E226" s="15"/>
      <c r="F226" s="17"/>
      <c r="G226" s="15"/>
      <c r="H226" s="17"/>
      <c r="I226" s="17" t="s">
        <v>82</v>
      </c>
      <c r="J226" s="17" t="s">
        <v>82</v>
      </c>
      <c r="K226" s="17"/>
      <c r="L226" s="17" t="s">
        <v>82</v>
      </c>
      <c r="M226" s="18">
        <v>1</v>
      </c>
      <c r="N226" s="17" t="s">
        <v>82</v>
      </c>
      <c r="O226" s="17"/>
      <c r="P226" s="17"/>
      <c r="Q226" s="18">
        <v>1</v>
      </c>
      <c r="R226" s="17" t="s">
        <v>82</v>
      </c>
      <c r="S226" s="17"/>
      <c r="T226" s="14"/>
      <c r="U226" s="40">
        <f t="shared" si="7"/>
        <v>0</v>
      </c>
      <c r="V226" s="40"/>
      <c r="W226" s="40"/>
      <c r="X226" s="40"/>
      <c r="Y226" s="40"/>
      <c r="Z226" s="47"/>
      <c r="AA226" s="47"/>
      <c r="AB226" s="47"/>
      <c r="AC226" s="47"/>
      <c r="AD226" s="47"/>
      <c r="AE226" s="48"/>
      <c r="AF226" s="47"/>
      <c r="AG226" s="47"/>
      <c r="AH226" s="47"/>
      <c r="AI226" s="48"/>
      <c r="AJ226" s="47"/>
      <c r="AK226" s="47"/>
    </row>
    <row r="227" spans="1:37" ht="36" customHeight="1" x14ac:dyDescent="0.3">
      <c r="A227" s="75">
        <v>224</v>
      </c>
      <c r="B227" s="98" t="s">
        <v>161</v>
      </c>
      <c r="C227" s="76" t="s">
        <v>70</v>
      </c>
      <c r="D227" s="70"/>
      <c r="E227" s="15"/>
      <c r="F227" s="17"/>
      <c r="G227" s="15"/>
      <c r="H227" s="17"/>
      <c r="I227" s="17" t="s">
        <v>82</v>
      </c>
      <c r="J227" s="17" t="s">
        <v>82</v>
      </c>
      <c r="K227" s="17"/>
      <c r="L227" s="17" t="s">
        <v>82</v>
      </c>
      <c r="M227" s="18">
        <v>1</v>
      </c>
      <c r="N227" s="17" t="s">
        <v>82</v>
      </c>
      <c r="O227" s="17"/>
      <c r="P227" s="17"/>
      <c r="Q227" s="18">
        <v>1</v>
      </c>
      <c r="R227" s="17" t="s">
        <v>82</v>
      </c>
      <c r="S227" s="17"/>
      <c r="T227" s="14"/>
      <c r="U227" s="40">
        <f t="shared" si="7"/>
        <v>0</v>
      </c>
      <c r="V227" s="40"/>
      <c r="W227" s="40"/>
      <c r="X227" s="40"/>
      <c r="Y227" s="40"/>
      <c r="Z227" s="47"/>
      <c r="AA227" s="47"/>
      <c r="AB227" s="47"/>
      <c r="AC227" s="47"/>
      <c r="AD227" s="47"/>
      <c r="AE227" s="48"/>
      <c r="AF227" s="47"/>
      <c r="AG227" s="47"/>
      <c r="AH227" s="47"/>
      <c r="AI227" s="48"/>
      <c r="AJ227" s="47"/>
      <c r="AK227" s="47"/>
    </row>
    <row r="228" spans="1:37" ht="33" customHeight="1" x14ac:dyDescent="0.3">
      <c r="A228" s="75">
        <v>225</v>
      </c>
      <c r="B228" s="98" t="s">
        <v>162</v>
      </c>
      <c r="C228" s="76" t="s">
        <v>70</v>
      </c>
      <c r="D228" s="70"/>
      <c r="E228" s="15"/>
      <c r="F228" s="17"/>
      <c r="G228" s="15"/>
      <c r="H228" s="17"/>
      <c r="I228" s="17" t="s">
        <v>82</v>
      </c>
      <c r="J228" s="17" t="s">
        <v>82</v>
      </c>
      <c r="K228" s="17"/>
      <c r="L228" s="17" t="s">
        <v>82</v>
      </c>
      <c r="M228" s="18">
        <v>1</v>
      </c>
      <c r="N228" s="17" t="s">
        <v>82</v>
      </c>
      <c r="O228" s="17"/>
      <c r="P228" s="17"/>
      <c r="Q228" s="18">
        <v>1</v>
      </c>
      <c r="R228" s="17" t="s">
        <v>82</v>
      </c>
      <c r="S228" s="17"/>
      <c r="T228" s="14"/>
      <c r="U228" s="40">
        <f t="shared" si="7"/>
        <v>0</v>
      </c>
      <c r="V228" s="40"/>
      <c r="W228" s="40"/>
      <c r="X228" s="40"/>
      <c r="Y228" s="40"/>
      <c r="Z228" s="47"/>
      <c r="AA228" s="47"/>
      <c r="AB228" s="47"/>
      <c r="AC228" s="47"/>
      <c r="AD228" s="47"/>
      <c r="AE228" s="48"/>
      <c r="AF228" s="47"/>
      <c r="AG228" s="47"/>
      <c r="AH228" s="47"/>
      <c r="AI228" s="48"/>
      <c r="AJ228" s="47"/>
      <c r="AK228" s="47"/>
    </row>
    <row r="229" spans="1:37" ht="40.5" customHeight="1" x14ac:dyDescent="0.3">
      <c r="A229" s="75">
        <v>226</v>
      </c>
      <c r="B229" s="98" t="s">
        <v>163</v>
      </c>
      <c r="C229" s="76" t="s">
        <v>70</v>
      </c>
      <c r="D229" s="70"/>
      <c r="E229" s="15"/>
      <c r="F229" s="17"/>
      <c r="G229" s="15"/>
      <c r="H229" s="17"/>
      <c r="I229" s="17" t="s">
        <v>82</v>
      </c>
      <c r="J229" s="17" t="s">
        <v>82</v>
      </c>
      <c r="K229" s="17"/>
      <c r="L229" s="17" t="s">
        <v>82</v>
      </c>
      <c r="M229" s="18">
        <v>1</v>
      </c>
      <c r="N229" s="17" t="s">
        <v>82</v>
      </c>
      <c r="O229" s="17"/>
      <c r="P229" s="17"/>
      <c r="Q229" s="18">
        <v>1</v>
      </c>
      <c r="R229" s="17" t="s">
        <v>82</v>
      </c>
      <c r="S229" s="17"/>
      <c r="T229" s="14"/>
      <c r="U229" s="40">
        <f t="shared" si="7"/>
        <v>0</v>
      </c>
      <c r="V229" s="40"/>
      <c r="W229" s="40"/>
      <c r="X229" s="40"/>
      <c r="Y229" s="40"/>
      <c r="Z229" s="47"/>
      <c r="AA229" s="47"/>
      <c r="AB229" s="47"/>
      <c r="AC229" s="47"/>
      <c r="AD229" s="47"/>
      <c r="AE229" s="48"/>
      <c r="AF229" s="47"/>
      <c r="AG229" s="47"/>
      <c r="AH229" s="47"/>
      <c r="AI229" s="48"/>
      <c r="AJ229" s="47"/>
      <c r="AK229" s="47"/>
    </row>
    <row r="230" spans="1:37" ht="33" customHeight="1" x14ac:dyDescent="0.3">
      <c r="A230" s="75">
        <v>227</v>
      </c>
      <c r="B230" s="98" t="s">
        <v>113</v>
      </c>
      <c r="C230" s="76" t="s">
        <v>70</v>
      </c>
      <c r="D230" s="70"/>
      <c r="E230" s="15"/>
      <c r="F230" s="17"/>
      <c r="G230" s="15"/>
      <c r="H230" s="17"/>
      <c r="I230" s="17" t="s">
        <v>82</v>
      </c>
      <c r="J230" s="17" t="s">
        <v>82</v>
      </c>
      <c r="K230" s="17"/>
      <c r="L230" s="17" t="s">
        <v>82</v>
      </c>
      <c r="M230" s="18">
        <v>1</v>
      </c>
      <c r="N230" s="17" t="s">
        <v>82</v>
      </c>
      <c r="O230" s="17"/>
      <c r="P230" s="17"/>
      <c r="Q230" s="18">
        <v>1</v>
      </c>
      <c r="R230" s="17" t="s">
        <v>82</v>
      </c>
      <c r="S230" s="17"/>
      <c r="T230" s="14"/>
      <c r="U230" s="40">
        <f t="shared" si="7"/>
        <v>0</v>
      </c>
      <c r="V230" s="40"/>
      <c r="W230" s="40"/>
      <c r="X230" s="40"/>
      <c r="Y230" s="40"/>
      <c r="Z230" s="47"/>
      <c r="AA230" s="47"/>
      <c r="AB230" s="47"/>
      <c r="AC230" s="47"/>
      <c r="AD230" s="47"/>
      <c r="AE230" s="48"/>
      <c r="AF230" s="47"/>
      <c r="AG230" s="47"/>
      <c r="AH230" s="47"/>
      <c r="AI230" s="48"/>
      <c r="AJ230" s="47"/>
      <c r="AK230" s="47"/>
    </row>
    <row r="231" spans="1:37" ht="37.5" customHeight="1" x14ac:dyDescent="0.3">
      <c r="A231" s="75">
        <v>228</v>
      </c>
      <c r="B231" s="98" t="s">
        <v>114</v>
      </c>
      <c r="C231" s="76" t="s">
        <v>70</v>
      </c>
      <c r="D231" s="70"/>
      <c r="E231" s="15"/>
      <c r="F231" s="17"/>
      <c r="G231" s="15"/>
      <c r="H231" s="17"/>
      <c r="I231" s="17" t="s">
        <v>82</v>
      </c>
      <c r="J231" s="17" t="s">
        <v>82</v>
      </c>
      <c r="K231" s="17"/>
      <c r="L231" s="17" t="s">
        <v>82</v>
      </c>
      <c r="M231" s="18">
        <v>1</v>
      </c>
      <c r="N231" s="17" t="s">
        <v>82</v>
      </c>
      <c r="O231" s="17"/>
      <c r="P231" s="17"/>
      <c r="Q231" s="18">
        <v>1</v>
      </c>
      <c r="R231" s="17" t="s">
        <v>82</v>
      </c>
      <c r="S231" s="17"/>
      <c r="T231" s="14"/>
      <c r="U231" s="40">
        <f t="shared" si="7"/>
        <v>0</v>
      </c>
      <c r="V231" s="40"/>
      <c r="W231" s="40"/>
      <c r="X231" s="40"/>
      <c r="Y231" s="40"/>
      <c r="Z231" s="47"/>
      <c r="AA231" s="47"/>
      <c r="AB231" s="47"/>
      <c r="AC231" s="47"/>
      <c r="AD231" s="47"/>
      <c r="AE231" s="48"/>
      <c r="AF231" s="47"/>
      <c r="AG231" s="47"/>
      <c r="AH231" s="47"/>
      <c r="AI231" s="48"/>
      <c r="AJ231" s="47"/>
      <c r="AK231" s="47"/>
    </row>
    <row r="232" spans="1:37" ht="34.5" customHeight="1" x14ac:dyDescent="0.3">
      <c r="A232" s="75">
        <v>229</v>
      </c>
      <c r="B232" s="98" t="s">
        <v>139</v>
      </c>
      <c r="C232" s="76" t="s">
        <v>70</v>
      </c>
      <c r="D232" s="70"/>
      <c r="E232" s="15"/>
      <c r="F232" s="17"/>
      <c r="G232" s="15"/>
      <c r="H232" s="17"/>
      <c r="I232" s="17" t="s">
        <v>82</v>
      </c>
      <c r="J232" s="17" t="s">
        <v>82</v>
      </c>
      <c r="K232" s="17"/>
      <c r="L232" s="17" t="s">
        <v>82</v>
      </c>
      <c r="M232" s="18">
        <v>1</v>
      </c>
      <c r="N232" s="17" t="s">
        <v>82</v>
      </c>
      <c r="O232" s="17"/>
      <c r="P232" s="17"/>
      <c r="Q232" s="18">
        <v>1</v>
      </c>
      <c r="R232" s="17" t="s">
        <v>82</v>
      </c>
      <c r="S232" s="17"/>
      <c r="T232" s="14"/>
      <c r="U232" s="40">
        <f t="shared" si="7"/>
        <v>0</v>
      </c>
      <c r="V232" s="40"/>
      <c r="W232" s="40"/>
      <c r="X232" s="40"/>
      <c r="Y232" s="40"/>
      <c r="Z232" s="47"/>
      <c r="AA232" s="47"/>
      <c r="AB232" s="47"/>
      <c r="AC232" s="47"/>
      <c r="AD232" s="47"/>
      <c r="AE232" s="48"/>
      <c r="AF232" s="47"/>
      <c r="AG232" s="47"/>
      <c r="AH232" s="47"/>
      <c r="AI232" s="48"/>
      <c r="AJ232" s="47"/>
      <c r="AK232" s="47"/>
    </row>
    <row r="233" spans="1:37" ht="41.25" customHeight="1" x14ac:dyDescent="0.3">
      <c r="A233" s="75">
        <v>230</v>
      </c>
      <c r="B233" s="98" t="s">
        <v>164</v>
      </c>
      <c r="C233" s="76" t="s">
        <v>70</v>
      </c>
      <c r="D233" s="70"/>
      <c r="E233" s="15"/>
      <c r="F233" s="17"/>
      <c r="G233" s="15"/>
      <c r="H233" s="17"/>
      <c r="I233" s="17" t="s">
        <v>82</v>
      </c>
      <c r="J233" s="17" t="s">
        <v>82</v>
      </c>
      <c r="K233" s="17"/>
      <c r="L233" s="17" t="s">
        <v>82</v>
      </c>
      <c r="M233" s="18">
        <v>1</v>
      </c>
      <c r="N233" s="17" t="s">
        <v>82</v>
      </c>
      <c r="O233" s="17"/>
      <c r="P233" s="17"/>
      <c r="Q233" s="18">
        <v>1</v>
      </c>
      <c r="R233" s="17" t="s">
        <v>82</v>
      </c>
      <c r="S233" s="17"/>
      <c r="T233" s="14"/>
      <c r="U233" s="40">
        <f t="shared" si="7"/>
        <v>0</v>
      </c>
      <c r="V233" s="40"/>
      <c r="W233" s="40"/>
      <c r="X233" s="40"/>
      <c r="Y233" s="40"/>
      <c r="Z233" s="47"/>
      <c r="AA233" s="47"/>
      <c r="AB233" s="47"/>
      <c r="AC233" s="47"/>
      <c r="AD233" s="47"/>
      <c r="AE233" s="48"/>
      <c r="AF233" s="47"/>
      <c r="AG233" s="47"/>
      <c r="AH233" s="47"/>
      <c r="AI233" s="48"/>
      <c r="AJ233" s="47"/>
      <c r="AK233" s="47"/>
    </row>
    <row r="234" spans="1:37" s="2" customFormat="1" ht="18.75" customHeight="1" x14ac:dyDescent="0.3">
      <c r="A234" s="75">
        <v>231</v>
      </c>
      <c r="B234" s="33" t="s">
        <v>444</v>
      </c>
      <c r="C234" s="76" t="s">
        <v>70</v>
      </c>
      <c r="D234" s="67"/>
      <c r="E234" s="15"/>
      <c r="F234" s="17"/>
      <c r="G234" s="22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4"/>
      <c r="U234" s="40"/>
      <c r="V234" s="40"/>
      <c r="W234" s="40"/>
      <c r="X234" s="40"/>
      <c r="Y234" s="40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</row>
    <row r="235" spans="1:37" s="2" customFormat="1" ht="19.5" customHeight="1" x14ac:dyDescent="0.3">
      <c r="A235" s="75">
        <v>232</v>
      </c>
      <c r="B235" s="98" t="s">
        <v>2</v>
      </c>
      <c r="C235" s="615" t="s">
        <v>438</v>
      </c>
      <c r="D235" s="67"/>
      <c r="E235" s="15"/>
      <c r="F235" s="17"/>
      <c r="G235" s="15"/>
      <c r="H235" s="17"/>
      <c r="I235" s="17" t="s">
        <v>82</v>
      </c>
      <c r="J235" s="17" t="s">
        <v>82</v>
      </c>
      <c r="K235" s="17"/>
      <c r="L235" s="17" t="s">
        <v>82</v>
      </c>
      <c r="M235" s="18">
        <v>1</v>
      </c>
      <c r="N235" s="17" t="s">
        <v>82</v>
      </c>
      <c r="O235" s="17"/>
      <c r="P235" s="17"/>
      <c r="Q235" s="18">
        <v>1</v>
      </c>
      <c r="R235" s="17" t="s">
        <v>82</v>
      </c>
      <c r="S235" s="17"/>
      <c r="T235" s="14"/>
      <c r="U235" s="40">
        <v>77643</v>
      </c>
      <c r="V235" s="40"/>
      <c r="W235" s="40"/>
      <c r="X235" s="40"/>
      <c r="Y235" s="40">
        <v>79379.7</v>
      </c>
      <c r="Z235" s="47"/>
      <c r="AA235" s="47"/>
      <c r="AB235" s="47"/>
      <c r="AC235" s="47"/>
      <c r="AD235" s="47"/>
      <c r="AE235" s="48"/>
      <c r="AF235" s="47"/>
      <c r="AG235" s="47"/>
      <c r="AH235" s="47"/>
      <c r="AI235" s="48"/>
      <c r="AJ235" s="47"/>
      <c r="AK235" s="47"/>
    </row>
    <row r="236" spans="1:37" ht="22.5" customHeight="1" x14ac:dyDescent="0.3">
      <c r="A236" s="75">
        <v>233</v>
      </c>
      <c r="B236" s="98" t="s">
        <v>439</v>
      </c>
      <c r="C236" s="615"/>
      <c r="D236" s="67"/>
      <c r="E236" s="15"/>
      <c r="F236" s="17"/>
      <c r="G236" s="15"/>
      <c r="H236" s="17"/>
      <c r="I236" s="17" t="s">
        <v>82</v>
      </c>
      <c r="J236" s="17" t="s">
        <v>82</v>
      </c>
      <c r="K236" s="17"/>
      <c r="L236" s="17" t="s">
        <v>82</v>
      </c>
      <c r="M236" s="18">
        <v>1</v>
      </c>
      <c r="N236" s="17" t="s">
        <v>82</v>
      </c>
      <c r="O236" s="17"/>
      <c r="P236" s="17"/>
      <c r="Q236" s="18">
        <v>1</v>
      </c>
      <c r="R236" s="17" t="s">
        <v>82</v>
      </c>
      <c r="S236" s="17"/>
      <c r="T236" s="14"/>
      <c r="U236" s="40">
        <v>1736.7</v>
      </c>
      <c r="V236" s="40"/>
      <c r="W236" s="40"/>
      <c r="X236" s="40"/>
      <c r="Y236" s="40"/>
      <c r="Z236" s="47"/>
      <c r="AA236" s="47"/>
      <c r="AB236" s="47"/>
      <c r="AC236" s="47"/>
      <c r="AD236" s="47"/>
      <c r="AE236" s="48"/>
      <c r="AF236" s="47"/>
      <c r="AG236" s="47"/>
      <c r="AH236" s="47"/>
      <c r="AI236" s="48"/>
      <c r="AJ236" s="47"/>
      <c r="AK236" s="47"/>
    </row>
    <row r="237" spans="1:37" s="39" customFormat="1" ht="18.75" customHeight="1" x14ac:dyDescent="0.3">
      <c r="A237" s="55"/>
      <c r="B237" s="34" t="s">
        <v>444</v>
      </c>
      <c r="C237" s="615"/>
      <c r="D237" s="72"/>
      <c r="E237" s="36"/>
      <c r="F237" s="37"/>
      <c r="G237" s="38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5"/>
      <c r="U237" s="46"/>
      <c r="V237" s="46"/>
      <c r="W237" s="46"/>
      <c r="X237" s="46"/>
      <c r="Y237" s="46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</row>
    <row r="238" spans="1:37" s="12" customFormat="1" ht="61.5" customHeight="1" x14ac:dyDescent="0.45">
      <c r="A238" s="13" t="s">
        <v>83</v>
      </c>
      <c r="B238" s="25"/>
      <c r="C238" s="78"/>
      <c r="D238" s="73"/>
      <c r="E238" s="26"/>
      <c r="F238" s="27"/>
      <c r="G238" s="26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31"/>
      <c r="U238" s="44"/>
      <c r="V238" s="44"/>
      <c r="W238" s="44"/>
      <c r="X238" s="44"/>
      <c r="Y238" s="44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</row>
    <row r="239" spans="1:37" s="12" customFormat="1" ht="12" customHeight="1" x14ac:dyDescent="0.45">
      <c r="A239" s="616" t="s">
        <v>84</v>
      </c>
      <c r="B239" s="616"/>
      <c r="C239" s="616"/>
      <c r="D239" s="616"/>
      <c r="E239" s="616"/>
      <c r="F239" s="616"/>
      <c r="G239" s="616"/>
      <c r="H239" s="616"/>
      <c r="I239" s="616"/>
      <c r="J239" s="616"/>
      <c r="K239" s="616"/>
      <c r="L239" s="616"/>
      <c r="M239" s="616"/>
      <c r="N239" s="616"/>
      <c r="O239" s="616"/>
      <c r="P239" s="616"/>
      <c r="Q239" s="616"/>
      <c r="R239" s="616"/>
      <c r="S239" s="616"/>
      <c r="T239" s="616"/>
      <c r="U239" s="616"/>
      <c r="V239" s="616"/>
      <c r="W239" s="616"/>
      <c r="X239" s="616"/>
      <c r="Y239" s="616"/>
      <c r="Z239" s="52"/>
      <c r="AA239" s="53"/>
      <c r="AB239" s="53"/>
      <c r="AC239" s="52"/>
      <c r="AD239" s="52"/>
      <c r="AE239" s="52"/>
      <c r="AF239" s="52"/>
      <c r="AG239" s="52"/>
      <c r="AH239" s="52"/>
      <c r="AI239" s="52"/>
      <c r="AJ239" s="52"/>
      <c r="AK239" s="52"/>
    </row>
  </sheetData>
  <autoFilter ref="A3:AK239"/>
  <sortState ref="A4:AK195">
    <sortCondition ref="C4:C195"/>
  </sortState>
  <mergeCells count="11">
    <mergeCell ref="Z1:AK1"/>
    <mergeCell ref="C235:C237"/>
    <mergeCell ref="A239:Y239"/>
    <mergeCell ref="H1:T1"/>
    <mergeCell ref="U1:Y1"/>
    <mergeCell ref="A1:A2"/>
    <mergeCell ref="B1:B2"/>
    <mergeCell ref="C1:C2"/>
    <mergeCell ref="D1:D2"/>
    <mergeCell ref="E1:F1"/>
    <mergeCell ref="G1:G2"/>
  </mergeCells>
  <pageMargins left="0.43307086614173229" right="0.23622047244094491" top="0.49" bottom="0.35433070866141736" header="0.31496062992125984" footer="0.31496062992125984"/>
  <pageSetup paperSize="9" scale="65" fitToHeight="0" orientation="landscape" r:id="rId1"/>
  <headerFooter differentFirst="1">
    <oddHeader>&amp;C&amp;"Times New Roman,обычный"&amp;16&amp;P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X513"/>
  <sheetViews>
    <sheetView view="pageBreakPreview" zoomScaleNormal="100" zoomScaleSheetLayoutView="100" workbookViewId="0">
      <pane xSplit="3" ySplit="9" topLeftCell="F362" activePane="bottomRight" state="frozen"/>
      <selection pane="topRight" activeCell="D1" sqref="D1"/>
      <selection pane="bottomLeft" activeCell="A10" sqref="A10"/>
      <selection pane="bottomRight" activeCell="N1" sqref="N1:N1048576"/>
    </sheetView>
  </sheetViews>
  <sheetFormatPr defaultRowHeight="15.75" outlineLevelCol="1" x14ac:dyDescent="0.25"/>
  <cols>
    <col min="1" max="1" width="6.5703125" style="246" customWidth="1"/>
    <col min="2" max="2" width="46.28515625" style="189" customWidth="1"/>
    <col min="3" max="3" width="19.5703125" style="189" customWidth="1"/>
    <col min="4" max="5" width="8.140625" style="247" hidden="1" customWidth="1"/>
    <col min="6" max="6" width="11" style="247" customWidth="1"/>
    <col min="7" max="9" width="7" style="223" customWidth="1"/>
    <col min="10" max="12" width="6.85546875" style="244" customWidth="1"/>
    <col min="13" max="13" width="8.5703125" style="247" customWidth="1"/>
    <col min="14" max="14" width="8.140625" style="269" customWidth="1"/>
    <col min="15" max="15" width="7.7109375" style="244" hidden="1" customWidth="1" outlineLevel="1"/>
    <col min="16" max="16" width="8" style="223" customWidth="1" collapsed="1"/>
    <col min="17" max="17" width="9.28515625" style="244" hidden="1" customWidth="1" outlineLevel="1"/>
    <col min="18" max="18" width="5.85546875" style="223" hidden="1" customWidth="1" outlineLevel="1"/>
    <col min="19" max="19" width="10.28515625" style="223" customWidth="1" collapsed="1"/>
    <col min="20" max="20" width="7.85546875" style="223" customWidth="1"/>
    <col min="21" max="21" width="8.42578125" style="244" hidden="1" customWidth="1" outlineLevel="1"/>
    <col min="22" max="22" width="5" style="223" hidden="1" customWidth="1" outlineLevel="1"/>
    <col min="23" max="23" width="6.85546875" style="385" customWidth="1" collapsed="1"/>
    <col min="24" max="24" width="7.28515625" style="228" customWidth="1"/>
    <col min="25" max="25" width="6.5703125" style="245" customWidth="1"/>
    <col min="26" max="26" width="9" style="245" customWidth="1"/>
    <col min="27" max="27" width="9.42578125" style="238" customWidth="1"/>
    <col min="28" max="28" width="10.42578125" style="238" customWidth="1"/>
    <col min="29" max="16384" width="9.140625" style="238"/>
  </cols>
  <sheetData>
    <row r="1" spans="1:16300" s="229" customFormat="1" ht="18.75" x14ac:dyDescent="0.3">
      <c r="A1" s="224"/>
      <c r="B1" s="225"/>
      <c r="C1" s="225"/>
      <c r="D1" s="226"/>
      <c r="E1" s="226"/>
      <c r="F1" s="226"/>
      <c r="G1" s="219"/>
      <c r="H1" s="219"/>
      <c r="I1" s="219"/>
      <c r="J1" s="227"/>
      <c r="K1" s="227"/>
      <c r="L1" s="227"/>
      <c r="M1" s="226"/>
      <c r="N1" s="219"/>
      <c r="O1" s="227"/>
      <c r="P1" s="219"/>
      <c r="Q1" s="227"/>
      <c r="R1" s="219"/>
      <c r="S1" s="219"/>
      <c r="T1" s="219"/>
      <c r="U1" s="227"/>
      <c r="V1" s="219"/>
      <c r="W1" s="385"/>
      <c r="X1" s="228"/>
      <c r="Y1" s="207"/>
      <c r="Z1" s="207"/>
      <c r="AA1" s="239"/>
      <c r="AB1" s="239"/>
    </row>
    <row r="2" spans="1:16300" s="231" customFormat="1" ht="18.75" x14ac:dyDescent="0.3">
      <c r="A2" s="467" t="s">
        <v>653</v>
      </c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8"/>
      <c r="X2" s="469"/>
      <c r="Y2" s="230"/>
      <c r="Z2" s="230"/>
      <c r="AA2" s="273"/>
      <c r="AB2" s="273"/>
    </row>
    <row r="3" spans="1:16300" s="229" customFormat="1" ht="18.75" x14ac:dyDescent="0.3">
      <c r="A3" s="224"/>
      <c r="B3" s="225"/>
      <c r="C3" s="225"/>
      <c r="D3" s="232"/>
      <c r="E3" s="232"/>
      <c r="F3" s="232"/>
      <c r="G3" s="220"/>
      <c r="H3" s="220"/>
      <c r="I3" s="220"/>
      <c r="J3" s="233"/>
      <c r="K3" s="233"/>
      <c r="L3" s="233"/>
      <c r="M3" s="232"/>
      <c r="N3" s="220"/>
      <c r="O3" s="233"/>
      <c r="P3" s="220"/>
      <c r="Q3" s="233"/>
      <c r="R3" s="220"/>
      <c r="S3" s="220"/>
      <c r="T3" s="220"/>
      <c r="U3" s="233"/>
      <c r="V3" s="220"/>
      <c r="W3" s="385"/>
      <c r="X3" s="228"/>
      <c r="Y3" s="207"/>
      <c r="Z3" s="207"/>
      <c r="AA3" s="239"/>
      <c r="AB3" s="239"/>
    </row>
    <row r="4" spans="1:16300" s="234" customFormat="1" ht="15.75" customHeight="1" x14ac:dyDescent="0.25">
      <c r="A4" s="503" t="s">
        <v>0</v>
      </c>
      <c r="B4" s="503" t="s">
        <v>604</v>
      </c>
      <c r="C4" s="503" t="s">
        <v>603</v>
      </c>
      <c r="D4" s="505" t="s">
        <v>1</v>
      </c>
      <c r="E4" s="506"/>
      <c r="F4" s="507"/>
      <c r="G4" s="472" t="s">
        <v>651</v>
      </c>
      <c r="H4" s="473"/>
      <c r="I4" s="474"/>
      <c r="J4" s="481" t="s">
        <v>590</v>
      </c>
      <c r="K4" s="482"/>
      <c r="L4" s="483"/>
      <c r="M4" s="498" t="s">
        <v>591</v>
      </c>
      <c r="N4" s="499"/>
      <c r="O4" s="500"/>
      <c r="P4" s="500"/>
      <c r="Q4" s="500"/>
      <c r="R4" s="500"/>
      <c r="S4" s="500"/>
      <c r="T4" s="500"/>
      <c r="U4" s="500"/>
      <c r="V4" s="501"/>
      <c r="W4" s="514" t="s">
        <v>659</v>
      </c>
      <c r="X4" s="473"/>
      <c r="Y4" s="515"/>
      <c r="Z4" s="458" t="s">
        <v>655</v>
      </c>
      <c r="AA4" s="459"/>
      <c r="AB4" s="460"/>
    </row>
    <row r="5" spans="1:16300" s="234" customFormat="1" x14ac:dyDescent="0.25">
      <c r="A5" s="503"/>
      <c r="B5" s="503"/>
      <c r="C5" s="503"/>
      <c r="D5" s="508"/>
      <c r="E5" s="509"/>
      <c r="F5" s="510"/>
      <c r="G5" s="475"/>
      <c r="H5" s="476"/>
      <c r="I5" s="477"/>
      <c r="J5" s="484"/>
      <c r="K5" s="485"/>
      <c r="L5" s="486"/>
      <c r="M5" s="470" t="s">
        <v>595</v>
      </c>
      <c r="N5" s="491" t="s">
        <v>632</v>
      </c>
      <c r="O5" s="493" t="s">
        <v>626</v>
      </c>
      <c r="P5" s="498" t="s">
        <v>596</v>
      </c>
      <c r="Q5" s="500"/>
      <c r="R5" s="500"/>
      <c r="S5" s="500"/>
      <c r="T5" s="500"/>
      <c r="U5" s="500"/>
      <c r="V5" s="501"/>
      <c r="W5" s="516"/>
      <c r="X5" s="476"/>
      <c r="Y5" s="517"/>
      <c r="Z5" s="461"/>
      <c r="AA5" s="462"/>
      <c r="AB5" s="463"/>
    </row>
    <row r="6" spans="1:16300" s="234" customFormat="1" x14ac:dyDescent="0.25">
      <c r="A6" s="503"/>
      <c r="B6" s="503"/>
      <c r="C6" s="503"/>
      <c r="D6" s="508"/>
      <c r="E6" s="509"/>
      <c r="F6" s="510"/>
      <c r="G6" s="478"/>
      <c r="H6" s="479"/>
      <c r="I6" s="480"/>
      <c r="J6" s="487"/>
      <c r="K6" s="488"/>
      <c r="L6" s="489"/>
      <c r="M6" s="470"/>
      <c r="N6" s="491"/>
      <c r="O6" s="494"/>
      <c r="P6" s="470" t="s">
        <v>593</v>
      </c>
      <c r="Q6" s="470"/>
      <c r="R6" s="470"/>
      <c r="S6" s="470"/>
      <c r="T6" s="496" t="s">
        <v>624</v>
      </c>
      <c r="U6" s="471" t="s">
        <v>628</v>
      </c>
      <c r="V6" s="497" t="s">
        <v>597</v>
      </c>
      <c r="W6" s="518"/>
      <c r="X6" s="479"/>
      <c r="Y6" s="519"/>
      <c r="Z6" s="464"/>
      <c r="AA6" s="465"/>
      <c r="AB6" s="466"/>
    </row>
    <row r="7" spans="1:16300" s="235" customFormat="1" ht="78.75" customHeight="1" x14ac:dyDescent="0.25">
      <c r="A7" s="504"/>
      <c r="B7" s="504"/>
      <c r="C7" s="504"/>
      <c r="D7" s="511"/>
      <c r="E7" s="512"/>
      <c r="F7" s="513"/>
      <c r="G7" s="436">
        <v>2017</v>
      </c>
      <c r="H7" s="436">
        <v>2018</v>
      </c>
      <c r="I7" s="436">
        <v>2019</v>
      </c>
      <c r="J7" s="436">
        <v>2017</v>
      </c>
      <c r="K7" s="436">
        <v>2018</v>
      </c>
      <c r="L7" s="436">
        <v>2019</v>
      </c>
      <c r="M7" s="490"/>
      <c r="N7" s="492"/>
      <c r="O7" s="495"/>
      <c r="P7" s="337" t="s">
        <v>600</v>
      </c>
      <c r="Q7" s="342" t="s">
        <v>627</v>
      </c>
      <c r="R7" s="345" t="s">
        <v>597</v>
      </c>
      <c r="S7" s="337" t="s">
        <v>594</v>
      </c>
      <c r="T7" s="497"/>
      <c r="U7" s="471"/>
      <c r="V7" s="502"/>
      <c r="W7" s="386" t="s">
        <v>299</v>
      </c>
      <c r="X7" s="337" t="s">
        <v>598</v>
      </c>
      <c r="Y7" s="338" t="s">
        <v>660</v>
      </c>
      <c r="Z7" s="293" t="s">
        <v>657</v>
      </c>
      <c r="AA7" s="293" t="s">
        <v>656</v>
      </c>
      <c r="AB7" s="293" t="s">
        <v>658</v>
      </c>
    </row>
    <row r="8" spans="1:16300" s="134" customFormat="1" x14ac:dyDescent="0.25">
      <c r="A8" s="212">
        <v>1</v>
      </c>
      <c r="B8" s="212">
        <v>2</v>
      </c>
      <c r="C8" s="212">
        <v>3</v>
      </c>
      <c r="D8" s="283">
        <v>4</v>
      </c>
      <c r="E8" s="281">
        <v>5</v>
      </c>
      <c r="F8" s="284">
        <v>6</v>
      </c>
      <c r="G8" s="435">
        <v>7</v>
      </c>
      <c r="H8" s="435">
        <v>8</v>
      </c>
      <c r="I8" s="435">
        <v>9</v>
      </c>
      <c r="J8" s="435">
        <v>10</v>
      </c>
      <c r="K8" s="435">
        <v>11</v>
      </c>
      <c r="L8" s="435">
        <v>12</v>
      </c>
      <c r="M8" s="345">
        <v>13</v>
      </c>
      <c r="N8" s="346">
        <v>14</v>
      </c>
      <c r="O8" s="282">
        <v>15</v>
      </c>
      <c r="P8" s="345">
        <v>16</v>
      </c>
      <c r="Q8" s="343">
        <v>17</v>
      </c>
      <c r="R8" s="339">
        <v>18</v>
      </c>
      <c r="S8" s="345">
        <v>19</v>
      </c>
      <c r="T8" s="345">
        <v>20</v>
      </c>
      <c r="U8" s="302"/>
      <c r="V8" s="301"/>
      <c r="W8" s="387"/>
      <c r="X8" s="345"/>
      <c r="Y8" s="236"/>
      <c r="Z8" s="236"/>
      <c r="AA8" s="236"/>
      <c r="AB8" s="236"/>
    </row>
    <row r="9" spans="1:16300" s="218" customFormat="1" x14ac:dyDescent="0.25">
      <c r="A9" s="304">
        <v>1</v>
      </c>
      <c r="B9" s="305" t="s">
        <v>652</v>
      </c>
      <c r="C9" s="184"/>
      <c r="D9" s="214"/>
      <c r="E9" s="215"/>
      <c r="F9" s="306"/>
      <c r="G9" s="280"/>
      <c r="H9" s="280"/>
      <c r="I9" s="280">
        <f>Лимит!L9</f>
        <v>72077.525139664809</v>
      </c>
      <c r="J9" s="307"/>
      <c r="K9" s="307"/>
      <c r="L9" s="307"/>
      <c r="M9" s="306">
        <f>N9*100/I9</f>
        <v>3.0425572961205565</v>
      </c>
      <c r="N9" s="275">
        <f>SUBTOTAL(9,N11:N360)</f>
        <v>2193</v>
      </c>
      <c r="O9" s="216">
        <f t="shared" ref="O9:AA9" si="0">SUBTOTAL(9,O11:O360)</f>
        <v>2279.9454150382394</v>
      </c>
      <c r="P9" s="280">
        <f t="shared" si="0"/>
        <v>165</v>
      </c>
      <c r="Q9" s="216">
        <f t="shared" si="0"/>
        <v>216.59399999999999</v>
      </c>
      <c r="R9" s="216"/>
      <c r="S9" s="280">
        <f t="shared" si="0"/>
        <v>1681</v>
      </c>
      <c r="T9" s="280">
        <f t="shared" si="0"/>
        <v>347</v>
      </c>
      <c r="U9" s="216">
        <f t="shared" si="0"/>
        <v>407.87999999999994</v>
      </c>
      <c r="V9" s="216">
        <f>T9*100/N9</f>
        <v>15.823073415412678</v>
      </c>
      <c r="W9" s="308">
        <f t="shared" si="0"/>
        <v>1872</v>
      </c>
      <c r="X9" s="280">
        <f t="shared" si="0"/>
        <v>184</v>
      </c>
      <c r="Y9" s="280">
        <f t="shared" si="0"/>
        <v>304</v>
      </c>
      <c r="Z9" s="280">
        <f>SUBTOTAL(9,Z11:Z360)+10</f>
        <v>1899</v>
      </c>
      <c r="AA9" s="280">
        <f t="shared" si="0"/>
        <v>1262</v>
      </c>
      <c r="AB9" s="308">
        <f>AA9*100/Z9</f>
        <v>66.456029489204852</v>
      </c>
    </row>
    <row r="10" spans="1:16300" s="142" customFormat="1" hidden="1" x14ac:dyDescent="0.25">
      <c r="A10" s="212">
        <v>2</v>
      </c>
      <c r="B10" s="213" t="s">
        <v>849</v>
      </c>
      <c r="C10" s="213" t="s">
        <v>684</v>
      </c>
      <c r="D10" s="214"/>
      <c r="E10" s="215"/>
      <c r="F10" s="215">
        <v>39.71</v>
      </c>
      <c r="G10" s="216"/>
      <c r="H10" s="216"/>
      <c r="I10" s="216">
        <v>158</v>
      </c>
      <c r="J10" s="217"/>
      <c r="K10" s="217"/>
      <c r="L10" s="217">
        <v>3.9788466381264165</v>
      </c>
      <c r="M10" s="193">
        <v>0</v>
      </c>
      <c r="N10" s="196">
        <f>ROUNDDOWN(O10,0)</f>
        <v>0</v>
      </c>
      <c r="O10" s="195">
        <f>I10*M10/100</f>
        <v>0</v>
      </c>
      <c r="P10" s="196">
        <f>ROUNDDOWN(Q10,0)</f>
        <v>0</v>
      </c>
      <c r="Q10" s="195">
        <f>N10*R10/100</f>
        <v>0</v>
      </c>
      <c r="R10" s="196">
        <f>IF(I10&lt;VLOOKUP(L10,$M$505:$Q$513,2),0,VLOOKUP(L10,$M$505:$Q$513,4))</f>
        <v>25</v>
      </c>
      <c r="S10" s="196">
        <f>N10-P10-T10</f>
        <v>0</v>
      </c>
      <c r="T10" s="196">
        <f>ROUNDDOWN(U10,0)</f>
        <v>0</v>
      </c>
      <c r="U10" s="195">
        <f>N10*V10/100</f>
        <v>0</v>
      </c>
      <c r="V10" s="196">
        <f>IF(I10&lt;VLOOKUP(L10,$M$505:$Q$513,2),0,VLOOKUP(L10,$M$505:$Q$513,5))</f>
        <v>20</v>
      </c>
      <c r="W10" s="196"/>
      <c r="X10" s="196"/>
      <c r="Y10" s="213"/>
      <c r="Z10" s="213"/>
      <c r="AA10" s="236"/>
      <c r="AB10" s="236"/>
    </row>
    <row r="11" spans="1:16300" s="142" customFormat="1" ht="31.5" hidden="1" x14ac:dyDescent="0.25">
      <c r="A11" s="212">
        <v>3</v>
      </c>
      <c r="B11" s="213" t="s">
        <v>700</v>
      </c>
      <c r="C11" s="213" t="s">
        <v>684</v>
      </c>
      <c r="D11" s="214"/>
      <c r="E11" s="215"/>
      <c r="F11" s="215">
        <v>19.829999999999998</v>
      </c>
      <c r="G11" s="216"/>
      <c r="H11" s="216"/>
      <c r="I11" s="216">
        <v>41</v>
      </c>
      <c r="J11" s="217"/>
      <c r="K11" s="217"/>
      <c r="L11" s="217">
        <v>2.0675743822491177</v>
      </c>
      <c r="M11" s="193">
        <v>0</v>
      </c>
      <c r="N11" s="204">
        <f t="shared" ref="N11:N74" si="1">ROUNDDOWN(O11,0)</f>
        <v>0</v>
      </c>
      <c r="O11" s="195">
        <f t="shared" ref="O11:O74" si="2">I11*M11/100</f>
        <v>0</v>
      </c>
      <c r="P11" s="196">
        <f t="shared" ref="P11:P74" si="3">ROUNDDOWN(Q11,0)</f>
        <v>0</v>
      </c>
      <c r="Q11" s="195">
        <f t="shared" ref="Q11:Q74" si="4">N11*R11/100</f>
        <v>0</v>
      </c>
      <c r="R11" s="196">
        <v>25</v>
      </c>
      <c r="S11" s="196">
        <f t="shared" ref="S11:S74" si="5">N11-P11-T11</f>
        <v>0</v>
      </c>
      <c r="T11" s="196">
        <f t="shared" ref="T11:T74" si="6">ROUNDDOWN(U11,0)</f>
        <v>0</v>
      </c>
      <c r="U11" s="195">
        <f t="shared" ref="U11:U74" si="7">N11*V11/100</f>
        <v>0</v>
      </c>
      <c r="V11" s="196">
        <v>20</v>
      </c>
      <c r="W11" s="196"/>
      <c r="X11" s="196"/>
      <c r="Y11" s="236"/>
      <c r="Z11" s="236"/>
      <c r="AA11" s="236"/>
      <c r="AB11" s="236"/>
    </row>
    <row r="12" spans="1:16300" s="142" customFormat="1" ht="31.5" x14ac:dyDescent="0.25">
      <c r="A12" s="212">
        <v>4</v>
      </c>
      <c r="B12" s="213" t="s">
        <v>47</v>
      </c>
      <c r="C12" s="213" t="s">
        <v>684</v>
      </c>
      <c r="D12" s="214"/>
      <c r="E12" s="215"/>
      <c r="F12" s="215">
        <v>385.33</v>
      </c>
      <c r="G12" s="216">
        <v>282</v>
      </c>
      <c r="H12" s="216">
        <v>646</v>
      </c>
      <c r="I12" s="216">
        <v>489</v>
      </c>
      <c r="J12" s="217">
        <v>0.73184024083253318</v>
      </c>
      <c r="K12" s="217">
        <v>1.6764850907014768</v>
      </c>
      <c r="L12" s="217">
        <v>1.2690421197415203</v>
      </c>
      <c r="M12" s="193">
        <v>3.8</v>
      </c>
      <c r="N12" s="204">
        <f t="shared" si="1"/>
        <v>18</v>
      </c>
      <c r="O12" s="195">
        <f t="shared" si="2"/>
        <v>18.581999999999997</v>
      </c>
      <c r="P12" s="196">
        <f t="shared" si="3"/>
        <v>0</v>
      </c>
      <c r="Q12" s="195">
        <f t="shared" si="4"/>
        <v>0</v>
      </c>
      <c r="R12" s="196">
        <v>0</v>
      </c>
      <c r="S12" s="196">
        <f t="shared" si="5"/>
        <v>15</v>
      </c>
      <c r="T12" s="196">
        <f t="shared" si="6"/>
        <v>3</v>
      </c>
      <c r="U12" s="195">
        <f t="shared" si="7"/>
        <v>3.6</v>
      </c>
      <c r="V12" s="196">
        <v>20</v>
      </c>
      <c r="W12" s="194">
        <v>20</v>
      </c>
      <c r="X12" s="196">
        <v>0</v>
      </c>
      <c r="Y12" s="236">
        <v>4</v>
      </c>
      <c r="Z12" s="236">
        <v>22</v>
      </c>
      <c r="AA12" s="236">
        <v>11</v>
      </c>
      <c r="AB12" s="236">
        <f>AA12*100/Z12</f>
        <v>50</v>
      </c>
    </row>
    <row r="13" spans="1:16300" s="142" customFormat="1" x14ac:dyDescent="0.25">
      <c r="A13" s="212">
        <v>5</v>
      </c>
      <c r="B13" s="213" t="s">
        <v>2</v>
      </c>
      <c r="C13" s="213" t="s">
        <v>684</v>
      </c>
      <c r="D13" s="214"/>
      <c r="E13" s="215"/>
      <c r="F13" s="215">
        <v>221.72</v>
      </c>
      <c r="G13" s="216">
        <v>193</v>
      </c>
      <c r="H13" s="216">
        <v>164</v>
      </c>
      <c r="I13" s="216">
        <v>161</v>
      </c>
      <c r="J13" s="217">
        <v>0.87046725599855679</v>
      </c>
      <c r="K13" s="217">
        <v>0.7396716579469601</v>
      </c>
      <c r="L13" s="217">
        <v>0.72614107883817425</v>
      </c>
      <c r="M13" s="193">
        <f t="shared" ref="M13:M68" si="8">IF(I13&lt;VLOOKUP(L13,$M$505:$Q$513,2),0,VLOOKUP(L13,$M$505:$Q$513,3))</f>
        <v>3</v>
      </c>
      <c r="N13" s="204">
        <f t="shared" si="1"/>
        <v>4</v>
      </c>
      <c r="O13" s="195">
        <f t="shared" si="2"/>
        <v>4.83</v>
      </c>
      <c r="P13" s="196">
        <f t="shared" si="3"/>
        <v>0</v>
      </c>
      <c r="Q13" s="195">
        <f t="shared" si="4"/>
        <v>0</v>
      </c>
      <c r="R13" s="196">
        <v>0</v>
      </c>
      <c r="S13" s="196">
        <f t="shared" si="5"/>
        <v>4</v>
      </c>
      <c r="T13" s="196">
        <f t="shared" si="6"/>
        <v>0</v>
      </c>
      <c r="U13" s="195">
        <f t="shared" si="7"/>
        <v>0.8</v>
      </c>
      <c r="V13" s="196">
        <v>20</v>
      </c>
      <c r="W13" s="194" t="s">
        <v>844</v>
      </c>
      <c r="X13" s="196"/>
      <c r="Y13" s="236"/>
      <c r="Z13" s="236">
        <v>4</v>
      </c>
      <c r="AA13" s="236">
        <v>3</v>
      </c>
      <c r="AB13" s="236">
        <f>AA13*100/Z13</f>
        <v>75</v>
      </c>
    </row>
    <row r="14" spans="1:16300" s="142" customFormat="1" ht="31.5" x14ac:dyDescent="0.25">
      <c r="A14" s="212">
        <v>6</v>
      </c>
      <c r="B14" s="213" t="s">
        <v>195</v>
      </c>
      <c r="C14" s="213" t="s">
        <v>684</v>
      </c>
      <c r="D14" s="214"/>
      <c r="E14" s="215"/>
      <c r="F14" s="215">
        <v>280.86</v>
      </c>
      <c r="G14" s="216">
        <v>351</v>
      </c>
      <c r="H14" s="216">
        <v>370</v>
      </c>
      <c r="I14" s="216">
        <v>446</v>
      </c>
      <c r="J14" s="217">
        <v>1.249732963042085</v>
      </c>
      <c r="K14" s="217">
        <v>1.3173823257138788</v>
      </c>
      <c r="L14" s="217">
        <v>1.5879797764010539</v>
      </c>
      <c r="M14" s="193">
        <v>4.0999999999999996</v>
      </c>
      <c r="N14" s="204">
        <f t="shared" si="1"/>
        <v>18</v>
      </c>
      <c r="O14" s="195">
        <f t="shared" si="2"/>
        <v>18.285999999999998</v>
      </c>
      <c r="P14" s="196">
        <f t="shared" si="3"/>
        <v>3</v>
      </c>
      <c r="Q14" s="195">
        <f t="shared" si="4"/>
        <v>3.6</v>
      </c>
      <c r="R14" s="196">
        <v>20</v>
      </c>
      <c r="S14" s="196">
        <f t="shared" si="5"/>
        <v>12</v>
      </c>
      <c r="T14" s="196">
        <f t="shared" si="6"/>
        <v>3</v>
      </c>
      <c r="U14" s="195">
        <f t="shared" si="7"/>
        <v>3.6</v>
      </c>
      <c r="V14" s="196">
        <v>20</v>
      </c>
      <c r="W14" s="388">
        <v>18</v>
      </c>
      <c r="X14" s="237">
        <v>3</v>
      </c>
      <c r="Y14" s="236">
        <v>3</v>
      </c>
      <c r="Z14" s="236">
        <v>18</v>
      </c>
      <c r="AA14" s="236">
        <v>10</v>
      </c>
      <c r="AB14" s="236">
        <f>AA14*100/Z14</f>
        <v>55.555555555555557</v>
      </c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221"/>
      <c r="BN14" s="221"/>
      <c r="BO14" s="221"/>
      <c r="BP14" s="221"/>
      <c r="BQ14" s="221"/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  <c r="GE14" s="221"/>
      <c r="GF14" s="221"/>
      <c r="GG14" s="221"/>
      <c r="GH14" s="221"/>
      <c r="GI14" s="221"/>
      <c r="GJ14" s="221"/>
      <c r="GK14" s="221"/>
      <c r="GL14" s="221"/>
      <c r="GM14" s="221"/>
      <c r="GN14" s="221"/>
      <c r="GO14" s="221"/>
      <c r="GP14" s="221"/>
      <c r="GQ14" s="221"/>
      <c r="GR14" s="221"/>
      <c r="GS14" s="221"/>
      <c r="GT14" s="221"/>
      <c r="GU14" s="221"/>
      <c r="GV14" s="221"/>
      <c r="GW14" s="221"/>
      <c r="GX14" s="221"/>
      <c r="GY14" s="221"/>
      <c r="GZ14" s="221"/>
      <c r="HA14" s="221"/>
      <c r="HB14" s="221"/>
      <c r="HC14" s="221"/>
      <c r="HD14" s="221"/>
      <c r="HE14" s="221"/>
      <c r="HF14" s="221"/>
      <c r="HG14" s="221"/>
      <c r="HH14" s="221"/>
      <c r="HI14" s="221"/>
      <c r="HJ14" s="221"/>
      <c r="HK14" s="221"/>
      <c r="HL14" s="221"/>
      <c r="HM14" s="221"/>
      <c r="HN14" s="221"/>
      <c r="HO14" s="221"/>
      <c r="HP14" s="221"/>
      <c r="HQ14" s="221"/>
      <c r="HR14" s="221"/>
      <c r="HS14" s="221"/>
      <c r="HT14" s="221"/>
      <c r="HU14" s="221"/>
      <c r="HV14" s="221"/>
      <c r="HW14" s="221"/>
      <c r="HX14" s="221"/>
      <c r="HY14" s="221"/>
      <c r="HZ14" s="221"/>
      <c r="IA14" s="221"/>
      <c r="IB14" s="221"/>
      <c r="IC14" s="221"/>
      <c r="ID14" s="221"/>
      <c r="IE14" s="221"/>
      <c r="IF14" s="221"/>
      <c r="IG14" s="221"/>
      <c r="IH14" s="221"/>
      <c r="II14" s="221"/>
      <c r="IJ14" s="221"/>
      <c r="IK14" s="221"/>
      <c r="IL14" s="221"/>
      <c r="IM14" s="221"/>
      <c r="IN14" s="221"/>
      <c r="IO14" s="221"/>
      <c r="IP14" s="221"/>
      <c r="IQ14" s="221"/>
      <c r="IR14" s="221"/>
      <c r="IS14" s="221"/>
      <c r="IT14" s="221"/>
      <c r="IU14" s="221"/>
      <c r="IV14" s="221"/>
      <c r="IW14" s="221"/>
      <c r="IX14" s="221"/>
      <c r="IY14" s="221"/>
      <c r="IZ14" s="221"/>
      <c r="JA14" s="221"/>
      <c r="JB14" s="221"/>
      <c r="JC14" s="221"/>
      <c r="JD14" s="221"/>
      <c r="JE14" s="221"/>
      <c r="JF14" s="221"/>
      <c r="JG14" s="221"/>
      <c r="JH14" s="221"/>
      <c r="JI14" s="221"/>
      <c r="JJ14" s="221"/>
      <c r="JK14" s="221"/>
      <c r="JL14" s="221"/>
      <c r="JM14" s="221"/>
      <c r="JN14" s="221"/>
      <c r="JO14" s="221"/>
      <c r="JP14" s="221"/>
      <c r="JQ14" s="221"/>
      <c r="JR14" s="221"/>
      <c r="JS14" s="221"/>
      <c r="JT14" s="221"/>
      <c r="JU14" s="221"/>
      <c r="JV14" s="221"/>
      <c r="JW14" s="221"/>
      <c r="JX14" s="221"/>
      <c r="JY14" s="221"/>
      <c r="JZ14" s="221"/>
      <c r="KA14" s="221"/>
      <c r="KB14" s="221"/>
      <c r="KC14" s="221"/>
      <c r="KD14" s="221"/>
      <c r="KE14" s="221"/>
      <c r="KF14" s="221"/>
      <c r="KG14" s="221"/>
      <c r="KH14" s="221"/>
      <c r="KI14" s="221"/>
      <c r="KJ14" s="221"/>
      <c r="KK14" s="221"/>
      <c r="KL14" s="221"/>
      <c r="KM14" s="221"/>
      <c r="KN14" s="221"/>
      <c r="KO14" s="221"/>
      <c r="KP14" s="221"/>
      <c r="KQ14" s="221"/>
      <c r="KR14" s="221"/>
      <c r="KS14" s="221"/>
      <c r="KT14" s="221"/>
      <c r="KU14" s="221"/>
      <c r="KV14" s="221"/>
      <c r="KW14" s="221"/>
      <c r="KX14" s="221"/>
      <c r="KY14" s="221"/>
      <c r="KZ14" s="221"/>
      <c r="LA14" s="221"/>
      <c r="LB14" s="221"/>
      <c r="LC14" s="221"/>
      <c r="LD14" s="221"/>
      <c r="LE14" s="221"/>
      <c r="LF14" s="221"/>
      <c r="LG14" s="221"/>
      <c r="LH14" s="221"/>
      <c r="LI14" s="221"/>
      <c r="LJ14" s="221"/>
      <c r="LK14" s="221"/>
      <c r="LL14" s="221"/>
      <c r="LM14" s="221"/>
      <c r="LN14" s="221"/>
      <c r="LO14" s="221"/>
      <c r="LP14" s="221"/>
      <c r="LQ14" s="221"/>
      <c r="LR14" s="221"/>
      <c r="LS14" s="221"/>
      <c r="LT14" s="221"/>
      <c r="LU14" s="221"/>
      <c r="LV14" s="221"/>
      <c r="LW14" s="221"/>
      <c r="LX14" s="221"/>
      <c r="LY14" s="221"/>
      <c r="LZ14" s="221"/>
      <c r="MA14" s="221"/>
      <c r="MB14" s="221"/>
      <c r="MC14" s="221"/>
      <c r="MD14" s="221"/>
      <c r="ME14" s="221"/>
      <c r="MF14" s="221"/>
      <c r="MG14" s="221"/>
      <c r="MH14" s="221"/>
      <c r="MI14" s="221"/>
      <c r="MJ14" s="221"/>
      <c r="MK14" s="221"/>
      <c r="ML14" s="221"/>
      <c r="MM14" s="221"/>
      <c r="MN14" s="221"/>
      <c r="MO14" s="221"/>
      <c r="MP14" s="221"/>
      <c r="MQ14" s="221"/>
      <c r="MR14" s="221"/>
      <c r="MS14" s="221"/>
      <c r="MT14" s="221"/>
      <c r="MU14" s="221"/>
      <c r="MV14" s="221"/>
      <c r="MW14" s="221"/>
      <c r="MX14" s="221"/>
      <c r="MY14" s="221"/>
      <c r="MZ14" s="221"/>
      <c r="NA14" s="221"/>
      <c r="NB14" s="221"/>
      <c r="NC14" s="221"/>
      <c r="ND14" s="221"/>
      <c r="NE14" s="221"/>
      <c r="NF14" s="221"/>
      <c r="NG14" s="221"/>
      <c r="NH14" s="221"/>
      <c r="NI14" s="221"/>
      <c r="NJ14" s="221"/>
      <c r="NK14" s="221"/>
      <c r="NL14" s="221"/>
      <c r="NM14" s="221"/>
      <c r="NN14" s="221"/>
      <c r="NO14" s="221"/>
      <c r="NP14" s="221"/>
      <c r="NQ14" s="221"/>
      <c r="NR14" s="221"/>
      <c r="NS14" s="221"/>
      <c r="NT14" s="221"/>
      <c r="NU14" s="221"/>
      <c r="NV14" s="221"/>
      <c r="NW14" s="221"/>
      <c r="NX14" s="221"/>
      <c r="NY14" s="221"/>
      <c r="NZ14" s="221"/>
      <c r="OA14" s="221"/>
      <c r="OB14" s="221"/>
      <c r="OC14" s="221"/>
      <c r="OD14" s="221"/>
      <c r="OE14" s="221"/>
      <c r="OF14" s="221"/>
      <c r="OG14" s="221"/>
      <c r="OH14" s="221"/>
      <c r="OI14" s="221"/>
      <c r="OJ14" s="221"/>
      <c r="OK14" s="221"/>
      <c r="OL14" s="221"/>
      <c r="OM14" s="221"/>
      <c r="ON14" s="221"/>
      <c r="OO14" s="221"/>
      <c r="OP14" s="221"/>
      <c r="OQ14" s="221"/>
      <c r="OR14" s="221"/>
      <c r="OS14" s="221"/>
      <c r="OT14" s="221"/>
      <c r="OU14" s="221"/>
      <c r="OV14" s="221"/>
      <c r="OW14" s="221"/>
      <c r="OX14" s="221"/>
      <c r="OY14" s="221"/>
      <c r="OZ14" s="221"/>
      <c r="PA14" s="221"/>
      <c r="PB14" s="221"/>
      <c r="PC14" s="221"/>
      <c r="PD14" s="221"/>
      <c r="PE14" s="221"/>
      <c r="PF14" s="221"/>
      <c r="PG14" s="221"/>
      <c r="PH14" s="221"/>
      <c r="PI14" s="221"/>
      <c r="PJ14" s="221"/>
      <c r="PK14" s="221"/>
      <c r="PL14" s="221"/>
      <c r="PM14" s="221"/>
      <c r="PN14" s="221"/>
      <c r="PO14" s="221"/>
      <c r="PP14" s="221"/>
      <c r="PQ14" s="221"/>
      <c r="PR14" s="221"/>
      <c r="PS14" s="221"/>
      <c r="PT14" s="221"/>
      <c r="PU14" s="221"/>
      <c r="PV14" s="221"/>
      <c r="PW14" s="221"/>
      <c r="PX14" s="221"/>
      <c r="PY14" s="221"/>
      <c r="PZ14" s="221"/>
      <c r="QA14" s="221"/>
      <c r="QB14" s="221"/>
      <c r="QC14" s="221"/>
      <c r="QD14" s="221"/>
      <c r="QE14" s="221"/>
      <c r="QF14" s="221"/>
      <c r="QG14" s="221"/>
      <c r="QH14" s="221"/>
      <c r="QI14" s="221"/>
      <c r="QJ14" s="221"/>
      <c r="QK14" s="221"/>
      <c r="QL14" s="221"/>
      <c r="QM14" s="221"/>
      <c r="QN14" s="221"/>
      <c r="QO14" s="221"/>
      <c r="QP14" s="221"/>
      <c r="QQ14" s="221"/>
      <c r="QR14" s="221"/>
      <c r="QS14" s="221"/>
      <c r="QT14" s="221"/>
      <c r="QU14" s="221"/>
      <c r="QV14" s="221"/>
      <c r="QW14" s="221"/>
      <c r="QX14" s="221"/>
      <c r="QY14" s="221"/>
      <c r="QZ14" s="221"/>
      <c r="RA14" s="221"/>
      <c r="RB14" s="221"/>
      <c r="RC14" s="221"/>
      <c r="RD14" s="221"/>
      <c r="RE14" s="221"/>
      <c r="RF14" s="221"/>
      <c r="RG14" s="221"/>
      <c r="RH14" s="221"/>
      <c r="RI14" s="221"/>
      <c r="RJ14" s="221"/>
      <c r="RK14" s="221"/>
      <c r="RL14" s="221"/>
      <c r="RM14" s="221"/>
      <c r="RN14" s="221"/>
      <c r="RO14" s="221"/>
      <c r="RP14" s="221"/>
      <c r="RQ14" s="221"/>
      <c r="RR14" s="221"/>
      <c r="RS14" s="221"/>
      <c r="RT14" s="221"/>
      <c r="RU14" s="221"/>
      <c r="RV14" s="221"/>
      <c r="RW14" s="221"/>
      <c r="RX14" s="221"/>
      <c r="RY14" s="221"/>
      <c r="RZ14" s="221"/>
      <c r="SA14" s="221"/>
      <c r="SB14" s="221"/>
      <c r="SC14" s="221"/>
      <c r="SD14" s="221"/>
      <c r="SE14" s="221"/>
      <c r="SF14" s="221"/>
      <c r="SG14" s="221"/>
      <c r="SH14" s="221"/>
      <c r="SI14" s="221"/>
      <c r="SJ14" s="221"/>
      <c r="SK14" s="221"/>
      <c r="SL14" s="221"/>
      <c r="SM14" s="221"/>
      <c r="SN14" s="221"/>
      <c r="SO14" s="221"/>
      <c r="SP14" s="221"/>
      <c r="SQ14" s="221"/>
      <c r="SR14" s="221"/>
      <c r="SS14" s="221"/>
      <c r="ST14" s="221"/>
      <c r="SU14" s="221"/>
      <c r="SV14" s="221"/>
      <c r="SW14" s="221"/>
      <c r="SX14" s="221"/>
      <c r="SY14" s="221"/>
      <c r="SZ14" s="221"/>
      <c r="TA14" s="221"/>
      <c r="TB14" s="221"/>
      <c r="TC14" s="221"/>
      <c r="TD14" s="221"/>
      <c r="TE14" s="221"/>
      <c r="TF14" s="221"/>
      <c r="TG14" s="221"/>
      <c r="TH14" s="221"/>
      <c r="TI14" s="221"/>
      <c r="TJ14" s="221"/>
      <c r="TK14" s="221"/>
      <c r="TL14" s="221"/>
      <c r="TM14" s="221"/>
      <c r="TN14" s="221"/>
      <c r="TO14" s="221"/>
      <c r="TP14" s="221"/>
      <c r="TQ14" s="221"/>
      <c r="TR14" s="221"/>
      <c r="TS14" s="221"/>
      <c r="TT14" s="221"/>
      <c r="TU14" s="221"/>
      <c r="TV14" s="221"/>
      <c r="TW14" s="221"/>
      <c r="TX14" s="221"/>
      <c r="TY14" s="221"/>
      <c r="TZ14" s="221"/>
      <c r="UA14" s="221"/>
      <c r="UB14" s="221"/>
      <c r="UC14" s="221"/>
      <c r="UD14" s="221"/>
      <c r="UE14" s="221"/>
      <c r="UF14" s="221"/>
      <c r="UG14" s="221"/>
      <c r="UH14" s="221"/>
      <c r="UI14" s="221"/>
      <c r="UJ14" s="221"/>
      <c r="UK14" s="221"/>
      <c r="UL14" s="221"/>
      <c r="UM14" s="221"/>
      <c r="UN14" s="221"/>
      <c r="UO14" s="221"/>
      <c r="UP14" s="221"/>
      <c r="UQ14" s="221"/>
      <c r="UR14" s="221"/>
      <c r="US14" s="221"/>
      <c r="UT14" s="221"/>
      <c r="UU14" s="221"/>
      <c r="UV14" s="221"/>
      <c r="UW14" s="221"/>
      <c r="UX14" s="221"/>
      <c r="UY14" s="221"/>
      <c r="UZ14" s="221"/>
      <c r="VA14" s="221"/>
      <c r="VB14" s="221"/>
      <c r="VC14" s="221"/>
      <c r="VD14" s="221"/>
      <c r="VE14" s="221"/>
      <c r="VF14" s="221"/>
      <c r="VG14" s="221"/>
      <c r="VH14" s="221"/>
      <c r="VI14" s="221"/>
      <c r="VJ14" s="221"/>
      <c r="VK14" s="221"/>
      <c r="VL14" s="221"/>
      <c r="VM14" s="221"/>
      <c r="VN14" s="221"/>
      <c r="VO14" s="221"/>
      <c r="VP14" s="221"/>
      <c r="VQ14" s="221"/>
      <c r="VR14" s="221"/>
      <c r="VS14" s="221"/>
      <c r="VT14" s="221"/>
      <c r="VU14" s="221"/>
      <c r="VV14" s="221"/>
      <c r="VW14" s="221"/>
      <c r="VX14" s="221"/>
      <c r="VY14" s="221"/>
      <c r="VZ14" s="221"/>
      <c r="WA14" s="221"/>
      <c r="WB14" s="221"/>
      <c r="WC14" s="221"/>
      <c r="WD14" s="221"/>
      <c r="WE14" s="221"/>
      <c r="WF14" s="221"/>
      <c r="WG14" s="221"/>
      <c r="WH14" s="221"/>
      <c r="WI14" s="221"/>
      <c r="WJ14" s="221"/>
      <c r="WK14" s="221"/>
      <c r="WL14" s="221"/>
      <c r="WM14" s="221"/>
      <c r="WN14" s="221"/>
      <c r="WO14" s="221"/>
      <c r="WP14" s="221"/>
      <c r="WQ14" s="221"/>
      <c r="WR14" s="221"/>
      <c r="WS14" s="221"/>
      <c r="WT14" s="221"/>
      <c r="WU14" s="221"/>
      <c r="WV14" s="221"/>
      <c r="WW14" s="221"/>
      <c r="WX14" s="221"/>
      <c r="WY14" s="221"/>
      <c r="WZ14" s="221"/>
      <c r="XA14" s="221"/>
      <c r="XB14" s="221"/>
      <c r="XC14" s="221"/>
      <c r="XD14" s="221"/>
      <c r="XE14" s="221"/>
      <c r="XF14" s="221"/>
      <c r="XG14" s="221"/>
      <c r="XH14" s="221"/>
      <c r="XI14" s="221"/>
      <c r="XJ14" s="221"/>
      <c r="XK14" s="221"/>
      <c r="XL14" s="221"/>
      <c r="XM14" s="221"/>
      <c r="XN14" s="221"/>
      <c r="XO14" s="221"/>
      <c r="XP14" s="221"/>
      <c r="XQ14" s="221"/>
      <c r="XR14" s="221"/>
      <c r="XS14" s="221"/>
      <c r="XT14" s="221"/>
      <c r="XU14" s="221"/>
      <c r="XV14" s="221"/>
      <c r="XW14" s="221"/>
      <c r="XX14" s="221"/>
      <c r="XY14" s="221"/>
      <c r="XZ14" s="221"/>
      <c r="YA14" s="221"/>
      <c r="YB14" s="221"/>
      <c r="YC14" s="221"/>
      <c r="YD14" s="221"/>
      <c r="YE14" s="221"/>
      <c r="YF14" s="221"/>
      <c r="YG14" s="221"/>
      <c r="YH14" s="221"/>
      <c r="YI14" s="221"/>
      <c r="YJ14" s="221"/>
      <c r="YK14" s="221"/>
      <c r="YL14" s="221"/>
      <c r="YM14" s="221"/>
      <c r="YN14" s="221"/>
      <c r="YO14" s="221"/>
      <c r="YP14" s="221"/>
      <c r="YQ14" s="221"/>
      <c r="YR14" s="221"/>
      <c r="YS14" s="221"/>
      <c r="YT14" s="221"/>
      <c r="YU14" s="221"/>
      <c r="YV14" s="221"/>
      <c r="YW14" s="221"/>
      <c r="YX14" s="221"/>
      <c r="YY14" s="221"/>
      <c r="YZ14" s="221"/>
      <c r="ZA14" s="221"/>
      <c r="ZB14" s="221"/>
      <c r="ZC14" s="221"/>
      <c r="ZD14" s="221"/>
      <c r="ZE14" s="221"/>
      <c r="ZF14" s="221"/>
      <c r="ZG14" s="221"/>
      <c r="ZH14" s="221"/>
      <c r="ZI14" s="221"/>
      <c r="ZJ14" s="221"/>
      <c r="ZK14" s="221"/>
      <c r="ZL14" s="221"/>
      <c r="ZM14" s="221"/>
      <c r="ZN14" s="221"/>
      <c r="ZO14" s="221"/>
      <c r="ZP14" s="221"/>
      <c r="ZQ14" s="221"/>
      <c r="ZR14" s="221"/>
      <c r="ZS14" s="221"/>
      <c r="ZT14" s="221"/>
      <c r="ZU14" s="221"/>
      <c r="ZV14" s="221"/>
      <c r="ZW14" s="221"/>
      <c r="ZX14" s="221"/>
      <c r="ZY14" s="221"/>
      <c r="ZZ14" s="221"/>
      <c r="AAA14" s="221"/>
      <c r="AAB14" s="221"/>
      <c r="AAC14" s="221"/>
      <c r="AAD14" s="221"/>
      <c r="AAE14" s="221"/>
      <c r="AAF14" s="221"/>
      <c r="AAG14" s="221"/>
      <c r="AAH14" s="221"/>
      <c r="AAI14" s="221"/>
      <c r="AAJ14" s="221"/>
      <c r="AAK14" s="221"/>
      <c r="AAL14" s="221"/>
      <c r="AAM14" s="221"/>
      <c r="AAN14" s="221"/>
      <c r="AAO14" s="221"/>
      <c r="AAP14" s="221"/>
      <c r="AAQ14" s="221"/>
      <c r="AAR14" s="221"/>
      <c r="AAS14" s="221"/>
      <c r="AAT14" s="221"/>
      <c r="AAU14" s="221"/>
      <c r="AAV14" s="221"/>
      <c r="AAW14" s="221"/>
      <c r="AAX14" s="221"/>
      <c r="AAY14" s="221"/>
      <c r="AAZ14" s="221"/>
      <c r="ABA14" s="221"/>
      <c r="ABB14" s="221"/>
      <c r="ABC14" s="221"/>
      <c r="ABD14" s="221"/>
      <c r="ABE14" s="221"/>
      <c r="ABF14" s="221"/>
      <c r="ABG14" s="221"/>
      <c r="ABH14" s="221"/>
      <c r="ABI14" s="221"/>
      <c r="ABJ14" s="221"/>
      <c r="ABK14" s="221"/>
      <c r="ABL14" s="221"/>
      <c r="ABM14" s="221"/>
      <c r="ABN14" s="221"/>
      <c r="ABO14" s="221"/>
      <c r="ABP14" s="221"/>
      <c r="ABQ14" s="221"/>
      <c r="ABR14" s="221"/>
      <c r="ABS14" s="221"/>
      <c r="ABT14" s="221"/>
      <c r="ABU14" s="221"/>
      <c r="ABV14" s="221"/>
      <c r="ABW14" s="221"/>
      <c r="ABX14" s="221"/>
      <c r="ABY14" s="221"/>
      <c r="ABZ14" s="221"/>
      <c r="ACA14" s="221"/>
      <c r="ACB14" s="221"/>
      <c r="ACC14" s="221"/>
      <c r="ACD14" s="221"/>
      <c r="ACE14" s="221"/>
      <c r="ACF14" s="221"/>
      <c r="ACG14" s="221"/>
      <c r="ACH14" s="221"/>
      <c r="ACI14" s="221"/>
      <c r="ACJ14" s="221"/>
      <c r="ACK14" s="221"/>
      <c r="ACL14" s="221"/>
      <c r="ACM14" s="221"/>
      <c r="ACN14" s="221"/>
      <c r="ACO14" s="221"/>
      <c r="ACP14" s="221"/>
      <c r="ACQ14" s="221"/>
      <c r="ACR14" s="221"/>
      <c r="ACS14" s="221"/>
      <c r="ACT14" s="221"/>
      <c r="ACU14" s="221"/>
      <c r="ACV14" s="221"/>
      <c r="ACW14" s="221"/>
      <c r="ACX14" s="221"/>
      <c r="ACY14" s="221"/>
      <c r="ACZ14" s="221"/>
      <c r="ADA14" s="221"/>
      <c r="ADB14" s="221"/>
      <c r="ADC14" s="221"/>
      <c r="ADD14" s="221"/>
      <c r="ADE14" s="221"/>
      <c r="ADF14" s="221"/>
      <c r="ADG14" s="221"/>
      <c r="ADH14" s="221"/>
      <c r="ADI14" s="221"/>
      <c r="ADJ14" s="221"/>
      <c r="ADK14" s="221"/>
      <c r="ADL14" s="221"/>
      <c r="ADM14" s="221"/>
      <c r="ADN14" s="221"/>
      <c r="ADO14" s="221"/>
      <c r="ADP14" s="221"/>
      <c r="ADQ14" s="221"/>
      <c r="ADR14" s="221"/>
      <c r="ADS14" s="221"/>
      <c r="ADT14" s="221"/>
      <c r="ADU14" s="221"/>
      <c r="ADV14" s="221"/>
      <c r="ADW14" s="221"/>
      <c r="ADX14" s="221"/>
      <c r="ADY14" s="221"/>
      <c r="ADZ14" s="221"/>
      <c r="AEA14" s="221"/>
      <c r="AEB14" s="221"/>
      <c r="AEC14" s="221"/>
      <c r="AED14" s="221"/>
      <c r="AEE14" s="221"/>
      <c r="AEF14" s="221"/>
      <c r="AEG14" s="221"/>
      <c r="AEH14" s="221"/>
      <c r="AEI14" s="221"/>
      <c r="AEJ14" s="221"/>
      <c r="AEK14" s="221"/>
      <c r="AEL14" s="221"/>
      <c r="AEM14" s="221"/>
      <c r="AEN14" s="221"/>
      <c r="AEO14" s="221"/>
      <c r="AEP14" s="221"/>
      <c r="AEQ14" s="221"/>
      <c r="AER14" s="221"/>
      <c r="AES14" s="221"/>
      <c r="AET14" s="221"/>
      <c r="AEU14" s="221"/>
      <c r="AEV14" s="221"/>
      <c r="AEW14" s="221"/>
      <c r="AEX14" s="221"/>
      <c r="AEY14" s="221"/>
      <c r="AEZ14" s="221"/>
      <c r="AFA14" s="221"/>
      <c r="AFB14" s="221"/>
      <c r="AFC14" s="221"/>
      <c r="AFD14" s="221"/>
      <c r="AFE14" s="221"/>
      <c r="AFF14" s="221"/>
      <c r="AFG14" s="221"/>
      <c r="AFH14" s="221"/>
      <c r="AFI14" s="221"/>
      <c r="AFJ14" s="221"/>
      <c r="AFK14" s="221"/>
      <c r="AFL14" s="221"/>
      <c r="AFM14" s="221"/>
      <c r="AFN14" s="221"/>
      <c r="AFO14" s="221"/>
      <c r="AFP14" s="221"/>
      <c r="AFQ14" s="221"/>
      <c r="AFR14" s="221"/>
      <c r="AFS14" s="221"/>
      <c r="AFT14" s="221"/>
      <c r="AFU14" s="221"/>
      <c r="AFV14" s="221"/>
      <c r="AFW14" s="221"/>
      <c r="AFX14" s="221"/>
      <c r="AFY14" s="221"/>
      <c r="AFZ14" s="221"/>
      <c r="AGA14" s="221"/>
      <c r="AGB14" s="221"/>
      <c r="AGC14" s="221"/>
      <c r="AGD14" s="221"/>
      <c r="AGE14" s="221"/>
      <c r="AGF14" s="221"/>
      <c r="AGG14" s="221"/>
      <c r="AGH14" s="221"/>
      <c r="AGI14" s="221"/>
      <c r="AGJ14" s="221"/>
      <c r="AGK14" s="221"/>
      <c r="AGL14" s="221"/>
      <c r="AGM14" s="221"/>
      <c r="AGN14" s="221"/>
      <c r="AGO14" s="221"/>
      <c r="AGP14" s="221"/>
      <c r="AGQ14" s="221"/>
      <c r="AGR14" s="221"/>
      <c r="AGS14" s="221"/>
      <c r="AGT14" s="221"/>
      <c r="AGU14" s="221"/>
      <c r="AGV14" s="221"/>
      <c r="AGW14" s="221"/>
      <c r="AGX14" s="221"/>
      <c r="AGY14" s="221"/>
      <c r="AGZ14" s="221"/>
      <c r="AHA14" s="221"/>
      <c r="AHB14" s="221"/>
      <c r="AHC14" s="221"/>
      <c r="AHD14" s="221"/>
      <c r="AHE14" s="221"/>
      <c r="AHF14" s="221"/>
      <c r="AHG14" s="221"/>
      <c r="AHH14" s="221"/>
      <c r="AHI14" s="221"/>
      <c r="AHJ14" s="221"/>
      <c r="AHK14" s="221"/>
      <c r="AHL14" s="221"/>
      <c r="AHM14" s="221"/>
      <c r="AHN14" s="221"/>
      <c r="AHO14" s="221"/>
      <c r="AHP14" s="221"/>
      <c r="AHQ14" s="221"/>
      <c r="AHR14" s="221"/>
      <c r="AHS14" s="221"/>
      <c r="AHT14" s="221"/>
      <c r="AHU14" s="221"/>
      <c r="AHV14" s="221"/>
      <c r="AHW14" s="221"/>
      <c r="AHX14" s="221"/>
      <c r="AHY14" s="221"/>
      <c r="AHZ14" s="221"/>
      <c r="AIA14" s="221"/>
      <c r="AIB14" s="221"/>
      <c r="AIC14" s="221"/>
      <c r="AID14" s="221"/>
      <c r="AIE14" s="221"/>
      <c r="AIF14" s="221"/>
      <c r="AIG14" s="221"/>
      <c r="AIH14" s="221"/>
      <c r="AII14" s="221"/>
      <c r="AIJ14" s="221"/>
      <c r="AIK14" s="221"/>
      <c r="AIL14" s="221"/>
      <c r="AIM14" s="221"/>
      <c r="AIN14" s="221"/>
      <c r="AIO14" s="221"/>
      <c r="AIP14" s="221"/>
      <c r="AIQ14" s="221"/>
      <c r="AIR14" s="221"/>
      <c r="AIS14" s="221"/>
      <c r="AIT14" s="221"/>
      <c r="AIU14" s="221"/>
      <c r="AIV14" s="221"/>
      <c r="AIW14" s="221"/>
      <c r="AIX14" s="221"/>
      <c r="AIY14" s="221"/>
      <c r="AIZ14" s="221"/>
      <c r="AJA14" s="221"/>
      <c r="AJB14" s="221"/>
      <c r="AJC14" s="221"/>
      <c r="AJD14" s="221"/>
      <c r="AJE14" s="221"/>
      <c r="AJF14" s="221"/>
      <c r="AJG14" s="221"/>
      <c r="AJH14" s="221"/>
      <c r="AJI14" s="221"/>
      <c r="AJJ14" s="221"/>
      <c r="AJK14" s="221"/>
      <c r="AJL14" s="221"/>
      <c r="AJM14" s="221"/>
      <c r="AJN14" s="221"/>
      <c r="AJO14" s="221"/>
      <c r="AJP14" s="221"/>
      <c r="AJQ14" s="221"/>
      <c r="AJR14" s="221"/>
      <c r="AJS14" s="221"/>
      <c r="AJT14" s="221"/>
      <c r="AJU14" s="221"/>
      <c r="AJV14" s="221"/>
      <c r="AJW14" s="221"/>
      <c r="AJX14" s="221"/>
      <c r="AJY14" s="221"/>
      <c r="AJZ14" s="221"/>
      <c r="AKA14" s="221"/>
      <c r="AKB14" s="221"/>
      <c r="AKC14" s="221"/>
      <c r="AKD14" s="221"/>
      <c r="AKE14" s="221"/>
      <c r="AKF14" s="221"/>
      <c r="AKG14" s="221"/>
      <c r="AKH14" s="221"/>
      <c r="AKI14" s="221"/>
      <c r="AKJ14" s="221"/>
      <c r="AKK14" s="221"/>
      <c r="AKL14" s="221"/>
      <c r="AKM14" s="221"/>
      <c r="AKN14" s="221"/>
      <c r="AKO14" s="221"/>
      <c r="AKP14" s="221"/>
      <c r="AKQ14" s="221"/>
      <c r="AKR14" s="221"/>
      <c r="AKS14" s="221"/>
      <c r="AKT14" s="221"/>
      <c r="AKU14" s="221"/>
      <c r="AKV14" s="221"/>
      <c r="AKW14" s="221"/>
      <c r="AKX14" s="221"/>
      <c r="AKY14" s="221"/>
      <c r="AKZ14" s="221"/>
      <c r="ALA14" s="221"/>
      <c r="ALB14" s="221"/>
      <c r="ALC14" s="221"/>
      <c r="ALD14" s="221"/>
      <c r="ALE14" s="221"/>
      <c r="ALF14" s="221"/>
      <c r="ALG14" s="221"/>
      <c r="ALH14" s="221"/>
      <c r="ALI14" s="221"/>
      <c r="ALJ14" s="221"/>
      <c r="ALK14" s="221"/>
      <c r="ALL14" s="221"/>
      <c r="ALM14" s="221"/>
      <c r="ALN14" s="221"/>
      <c r="ALO14" s="221"/>
      <c r="ALP14" s="221"/>
      <c r="ALQ14" s="221"/>
      <c r="ALR14" s="221"/>
      <c r="ALS14" s="221"/>
      <c r="ALT14" s="221"/>
      <c r="ALU14" s="221"/>
      <c r="ALV14" s="221"/>
      <c r="ALW14" s="221"/>
      <c r="ALX14" s="221"/>
      <c r="ALY14" s="221"/>
      <c r="ALZ14" s="221"/>
      <c r="AMA14" s="221"/>
      <c r="AMB14" s="221"/>
      <c r="AMC14" s="221"/>
      <c r="AMD14" s="221"/>
      <c r="AME14" s="221"/>
      <c r="AMF14" s="221"/>
      <c r="AMG14" s="221"/>
      <c r="AMH14" s="221"/>
      <c r="AMI14" s="221"/>
      <c r="AMJ14" s="221"/>
      <c r="AMK14" s="221"/>
      <c r="AML14" s="221"/>
      <c r="AMM14" s="221"/>
      <c r="AMN14" s="221"/>
      <c r="AMO14" s="221"/>
      <c r="AMP14" s="221"/>
      <c r="AMQ14" s="221"/>
      <c r="AMR14" s="221"/>
      <c r="AMS14" s="221"/>
      <c r="AMT14" s="221"/>
      <c r="AMU14" s="221"/>
      <c r="AMV14" s="221"/>
      <c r="AMW14" s="221"/>
      <c r="AMX14" s="221"/>
      <c r="AMY14" s="221"/>
      <c r="AMZ14" s="221"/>
      <c r="ANA14" s="221"/>
      <c r="ANB14" s="221"/>
      <c r="ANC14" s="221"/>
      <c r="AND14" s="221"/>
      <c r="ANE14" s="221"/>
      <c r="ANF14" s="221"/>
      <c r="ANG14" s="221"/>
      <c r="ANH14" s="221"/>
      <c r="ANI14" s="221"/>
      <c r="ANJ14" s="221"/>
      <c r="ANK14" s="221"/>
      <c r="ANL14" s="221"/>
      <c r="ANM14" s="221"/>
      <c r="ANN14" s="221"/>
      <c r="ANO14" s="221"/>
      <c r="ANP14" s="221"/>
      <c r="ANQ14" s="221"/>
      <c r="ANR14" s="221"/>
      <c r="ANS14" s="221"/>
      <c r="ANT14" s="221"/>
      <c r="ANU14" s="221"/>
      <c r="ANV14" s="221"/>
      <c r="ANW14" s="221"/>
      <c r="ANX14" s="221"/>
      <c r="ANY14" s="221"/>
      <c r="ANZ14" s="221"/>
      <c r="AOA14" s="221"/>
      <c r="AOB14" s="221"/>
      <c r="AOC14" s="221"/>
      <c r="AOD14" s="221"/>
      <c r="AOE14" s="221"/>
      <c r="AOF14" s="221"/>
      <c r="AOG14" s="221"/>
      <c r="AOH14" s="221"/>
      <c r="AOI14" s="221"/>
      <c r="AOJ14" s="221"/>
      <c r="AOK14" s="221"/>
      <c r="AOL14" s="221"/>
      <c r="AOM14" s="221"/>
      <c r="AON14" s="221"/>
      <c r="AOO14" s="221"/>
      <c r="AOP14" s="221"/>
      <c r="AOQ14" s="221"/>
      <c r="AOR14" s="221"/>
      <c r="AOS14" s="221"/>
      <c r="AOT14" s="221"/>
      <c r="AOU14" s="221"/>
      <c r="AOV14" s="221"/>
      <c r="AOW14" s="221"/>
      <c r="AOX14" s="221"/>
      <c r="AOY14" s="221"/>
      <c r="AOZ14" s="221"/>
      <c r="APA14" s="221"/>
      <c r="APB14" s="221"/>
      <c r="APC14" s="221"/>
      <c r="APD14" s="221"/>
      <c r="APE14" s="221"/>
      <c r="APF14" s="221"/>
      <c r="APG14" s="221"/>
      <c r="APH14" s="221"/>
      <c r="API14" s="221"/>
      <c r="APJ14" s="221"/>
      <c r="APK14" s="221"/>
      <c r="APL14" s="221"/>
      <c r="APM14" s="221"/>
      <c r="APN14" s="221"/>
      <c r="APO14" s="221"/>
      <c r="APP14" s="221"/>
      <c r="APQ14" s="221"/>
      <c r="APR14" s="221"/>
      <c r="APS14" s="221"/>
      <c r="APT14" s="221"/>
      <c r="APU14" s="221"/>
      <c r="APV14" s="221"/>
      <c r="APW14" s="221"/>
      <c r="APX14" s="221"/>
      <c r="APY14" s="221"/>
      <c r="APZ14" s="221"/>
      <c r="AQA14" s="221"/>
      <c r="AQB14" s="221"/>
      <c r="AQC14" s="221"/>
      <c r="AQD14" s="221"/>
      <c r="AQE14" s="221"/>
      <c r="AQF14" s="221"/>
      <c r="AQG14" s="221"/>
      <c r="AQH14" s="221"/>
      <c r="AQI14" s="221"/>
      <c r="AQJ14" s="221"/>
      <c r="AQK14" s="221"/>
      <c r="AQL14" s="221"/>
      <c r="AQM14" s="221"/>
      <c r="AQN14" s="221"/>
      <c r="AQO14" s="221"/>
      <c r="AQP14" s="221"/>
      <c r="AQQ14" s="221"/>
      <c r="AQR14" s="221"/>
      <c r="AQS14" s="221"/>
      <c r="AQT14" s="221"/>
      <c r="AQU14" s="221"/>
      <c r="AQV14" s="221"/>
      <c r="AQW14" s="221"/>
      <c r="AQX14" s="221"/>
      <c r="AQY14" s="221"/>
      <c r="AQZ14" s="221"/>
      <c r="ARA14" s="221"/>
      <c r="ARB14" s="221"/>
      <c r="ARC14" s="221"/>
      <c r="ARD14" s="221"/>
      <c r="ARE14" s="221"/>
      <c r="ARF14" s="221"/>
      <c r="ARG14" s="221"/>
      <c r="ARH14" s="221"/>
      <c r="ARI14" s="221"/>
      <c r="ARJ14" s="221"/>
      <c r="ARK14" s="221"/>
      <c r="ARL14" s="221"/>
      <c r="ARM14" s="221"/>
      <c r="ARN14" s="221"/>
      <c r="ARO14" s="221"/>
      <c r="ARP14" s="221"/>
      <c r="ARQ14" s="221"/>
      <c r="ARR14" s="221"/>
      <c r="ARS14" s="221"/>
      <c r="ART14" s="221"/>
      <c r="ARU14" s="221"/>
      <c r="ARV14" s="221"/>
      <c r="ARW14" s="221"/>
      <c r="ARX14" s="221"/>
      <c r="ARY14" s="221"/>
      <c r="ARZ14" s="221"/>
      <c r="ASA14" s="221"/>
      <c r="ASB14" s="221"/>
      <c r="ASC14" s="221"/>
      <c r="ASD14" s="221"/>
      <c r="ASE14" s="221"/>
      <c r="ASF14" s="221"/>
      <c r="ASG14" s="221"/>
      <c r="ASH14" s="221"/>
      <c r="ASI14" s="221"/>
      <c r="ASJ14" s="221"/>
      <c r="ASK14" s="221"/>
      <c r="ASL14" s="221"/>
      <c r="ASM14" s="221"/>
      <c r="ASN14" s="221"/>
      <c r="ASO14" s="221"/>
      <c r="ASP14" s="221"/>
      <c r="ASQ14" s="221"/>
      <c r="ASR14" s="221"/>
      <c r="ASS14" s="221"/>
      <c r="AST14" s="221"/>
      <c r="ASU14" s="221"/>
      <c r="ASV14" s="221"/>
      <c r="ASW14" s="221"/>
      <c r="ASX14" s="221"/>
      <c r="ASY14" s="221"/>
      <c r="ASZ14" s="221"/>
      <c r="ATA14" s="221"/>
      <c r="ATB14" s="221"/>
      <c r="ATC14" s="221"/>
      <c r="ATD14" s="221"/>
      <c r="ATE14" s="221"/>
      <c r="ATF14" s="221"/>
      <c r="ATG14" s="221"/>
      <c r="ATH14" s="221"/>
      <c r="ATI14" s="221"/>
      <c r="ATJ14" s="221"/>
      <c r="ATK14" s="221"/>
      <c r="ATL14" s="221"/>
      <c r="ATM14" s="221"/>
      <c r="ATN14" s="221"/>
      <c r="ATO14" s="221"/>
      <c r="ATP14" s="221"/>
      <c r="ATQ14" s="221"/>
      <c r="ATR14" s="221"/>
      <c r="ATS14" s="221"/>
      <c r="ATT14" s="221"/>
      <c r="ATU14" s="221"/>
      <c r="ATV14" s="221"/>
      <c r="ATW14" s="221"/>
      <c r="ATX14" s="221"/>
      <c r="ATY14" s="221"/>
      <c r="ATZ14" s="221"/>
      <c r="AUA14" s="221"/>
      <c r="AUB14" s="221"/>
      <c r="AUC14" s="221"/>
      <c r="AUD14" s="221"/>
      <c r="AUE14" s="221"/>
      <c r="AUF14" s="221"/>
      <c r="AUG14" s="221"/>
      <c r="AUH14" s="221"/>
      <c r="AUI14" s="221"/>
      <c r="AUJ14" s="221"/>
      <c r="AUK14" s="221"/>
      <c r="AUL14" s="221"/>
      <c r="AUM14" s="221"/>
      <c r="AUN14" s="221"/>
      <c r="AUO14" s="221"/>
      <c r="AUP14" s="221"/>
      <c r="AUQ14" s="221"/>
      <c r="AUR14" s="221"/>
      <c r="AUS14" s="221"/>
      <c r="AUT14" s="221"/>
      <c r="AUU14" s="221"/>
      <c r="AUV14" s="221"/>
      <c r="AUW14" s="221"/>
      <c r="AUX14" s="221"/>
      <c r="AUY14" s="221"/>
      <c r="AUZ14" s="221"/>
      <c r="AVA14" s="221"/>
      <c r="AVB14" s="221"/>
      <c r="AVC14" s="221"/>
      <c r="AVD14" s="221"/>
      <c r="AVE14" s="221"/>
      <c r="AVF14" s="221"/>
      <c r="AVG14" s="221"/>
      <c r="AVH14" s="221"/>
      <c r="AVI14" s="221"/>
      <c r="AVJ14" s="221"/>
      <c r="AVK14" s="221"/>
      <c r="AVL14" s="221"/>
      <c r="AVM14" s="221"/>
      <c r="AVN14" s="221"/>
      <c r="AVO14" s="221"/>
      <c r="AVP14" s="221"/>
      <c r="AVQ14" s="221"/>
      <c r="AVR14" s="221"/>
      <c r="AVS14" s="221"/>
      <c r="AVT14" s="221"/>
      <c r="AVU14" s="221"/>
      <c r="AVV14" s="221"/>
      <c r="AVW14" s="221"/>
      <c r="AVX14" s="221"/>
      <c r="AVY14" s="221"/>
      <c r="AVZ14" s="221"/>
      <c r="AWA14" s="221"/>
      <c r="AWB14" s="221"/>
      <c r="AWC14" s="221"/>
      <c r="AWD14" s="221"/>
      <c r="AWE14" s="221"/>
      <c r="AWF14" s="221"/>
      <c r="AWG14" s="221"/>
      <c r="AWH14" s="221"/>
      <c r="AWI14" s="221"/>
      <c r="AWJ14" s="221"/>
      <c r="AWK14" s="221"/>
      <c r="AWL14" s="221"/>
      <c r="AWM14" s="221"/>
      <c r="AWN14" s="221"/>
      <c r="AWO14" s="221"/>
      <c r="AWP14" s="221"/>
      <c r="AWQ14" s="221"/>
      <c r="AWR14" s="221"/>
      <c r="AWS14" s="221"/>
      <c r="AWT14" s="221"/>
      <c r="AWU14" s="221"/>
      <c r="AWV14" s="221"/>
      <c r="AWW14" s="221"/>
      <c r="AWX14" s="221"/>
      <c r="AWY14" s="221"/>
      <c r="AWZ14" s="221"/>
      <c r="AXA14" s="221"/>
      <c r="AXB14" s="221"/>
      <c r="AXC14" s="221"/>
      <c r="AXD14" s="221"/>
      <c r="AXE14" s="221"/>
      <c r="AXF14" s="221"/>
      <c r="AXG14" s="221"/>
      <c r="AXH14" s="221"/>
      <c r="AXI14" s="221"/>
      <c r="AXJ14" s="221"/>
      <c r="AXK14" s="221"/>
      <c r="AXL14" s="221"/>
      <c r="AXM14" s="221"/>
      <c r="AXN14" s="221"/>
      <c r="AXO14" s="221"/>
      <c r="AXP14" s="221"/>
      <c r="AXQ14" s="221"/>
      <c r="AXR14" s="221"/>
      <c r="AXS14" s="221"/>
      <c r="AXT14" s="221"/>
      <c r="AXU14" s="221"/>
      <c r="AXV14" s="221"/>
      <c r="AXW14" s="221"/>
      <c r="AXX14" s="221"/>
      <c r="AXY14" s="221"/>
      <c r="AXZ14" s="221"/>
      <c r="AYA14" s="221"/>
      <c r="AYB14" s="221"/>
      <c r="AYC14" s="221"/>
      <c r="AYD14" s="221"/>
      <c r="AYE14" s="221"/>
      <c r="AYF14" s="221"/>
      <c r="AYG14" s="221"/>
      <c r="AYH14" s="221"/>
      <c r="AYI14" s="221"/>
      <c r="AYJ14" s="221"/>
      <c r="AYK14" s="221"/>
      <c r="AYL14" s="221"/>
      <c r="AYM14" s="221"/>
      <c r="AYN14" s="221"/>
      <c r="AYO14" s="221"/>
      <c r="AYP14" s="221"/>
      <c r="AYQ14" s="221"/>
      <c r="AYR14" s="221"/>
      <c r="AYS14" s="221"/>
      <c r="AYT14" s="221"/>
      <c r="AYU14" s="221"/>
      <c r="AYV14" s="221"/>
      <c r="AYW14" s="221"/>
      <c r="AYX14" s="221"/>
      <c r="AYY14" s="221"/>
      <c r="AYZ14" s="221"/>
      <c r="AZA14" s="221"/>
      <c r="AZB14" s="221"/>
      <c r="AZC14" s="221"/>
      <c r="AZD14" s="221"/>
      <c r="AZE14" s="221"/>
      <c r="AZF14" s="221"/>
      <c r="AZG14" s="221"/>
      <c r="AZH14" s="221"/>
      <c r="AZI14" s="221"/>
      <c r="AZJ14" s="221"/>
      <c r="AZK14" s="221"/>
      <c r="AZL14" s="221"/>
      <c r="AZM14" s="221"/>
      <c r="AZN14" s="221"/>
      <c r="AZO14" s="221"/>
      <c r="AZP14" s="221"/>
      <c r="AZQ14" s="221"/>
      <c r="AZR14" s="221"/>
      <c r="AZS14" s="221"/>
      <c r="AZT14" s="221"/>
      <c r="AZU14" s="221"/>
      <c r="AZV14" s="221"/>
      <c r="AZW14" s="221"/>
      <c r="AZX14" s="221"/>
      <c r="AZY14" s="221"/>
      <c r="AZZ14" s="221"/>
      <c r="BAA14" s="221"/>
      <c r="BAB14" s="221"/>
      <c r="BAC14" s="221"/>
      <c r="BAD14" s="221"/>
      <c r="BAE14" s="221"/>
      <c r="BAF14" s="221"/>
      <c r="BAG14" s="221"/>
      <c r="BAH14" s="221"/>
      <c r="BAI14" s="221"/>
      <c r="BAJ14" s="221"/>
      <c r="BAK14" s="221"/>
      <c r="BAL14" s="221"/>
      <c r="BAM14" s="221"/>
      <c r="BAN14" s="221"/>
      <c r="BAO14" s="221"/>
      <c r="BAP14" s="221"/>
      <c r="BAQ14" s="221"/>
      <c r="BAR14" s="221"/>
      <c r="BAS14" s="221"/>
      <c r="BAT14" s="221"/>
      <c r="BAU14" s="221"/>
      <c r="BAV14" s="221"/>
      <c r="BAW14" s="221"/>
      <c r="BAX14" s="221"/>
      <c r="BAY14" s="221"/>
      <c r="BAZ14" s="221"/>
      <c r="BBA14" s="221"/>
      <c r="BBB14" s="221"/>
      <c r="BBC14" s="221"/>
      <c r="BBD14" s="221"/>
      <c r="BBE14" s="221"/>
      <c r="BBF14" s="221"/>
      <c r="BBG14" s="221"/>
      <c r="BBH14" s="221"/>
      <c r="BBI14" s="221"/>
      <c r="BBJ14" s="221"/>
      <c r="BBK14" s="221"/>
      <c r="BBL14" s="221"/>
      <c r="BBM14" s="221"/>
      <c r="BBN14" s="221"/>
      <c r="BBO14" s="221"/>
      <c r="BBP14" s="221"/>
      <c r="BBQ14" s="221"/>
      <c r="BBR14" s="221"/>
      <c r="BBS14" s="221"/>
      <c r="BBT14" s="221"/>
      <c r="BBU14" s="221"/>
      <c r="BBV14" s="221"/>
      <c r="BBW14" s="221"/>
      <c r="BBX14" s="221"/>
      <c r="BBY14" s="221"/>
      <c r="BBZ14" s="221"/>
      <c r="BCA14" s="221"/>
      <c r="BCB14" s="221"/>
      <c r="BCC14" s="221"/>
      <c r="BCD14" s="221"/>
      <c r="BCE14" s="221"/>
      <c r="BCF14" s="221"/>
      <c r="BCG14" s="221"/>
      <c r="BCH14" s="221"/>
      <c r="BCI14" s="221"/>
      <c r="BCJ14" s="221"/>
      <c r="BCK14" s="221"/>
      <c r="BCL14" s="221"/>
      <c r="BCM14" s="221"/>
      <c r="BCN14" s="221"/>
      <c r="BCO14" s="221"/>
      <c r="BCP14" s="221"/>
      <c r="BCQ14" s="221"/>
      <c r="BCR14" s="221"/>
      <c r="BCS14" s="221"/>
      <c r="BCT14" s="221"/>
      <c r="BCU14" s="221"/>
      <c r="BCV14" s="221"/>
      <c r="BCW14" s="221"/>
      <c r="BCX14" s="221"/>
      <c r="BCY14" s="221"/>
      <c r="BCZ14" s="221"/>
      <c r="BDA14" s="221"/>
      <c r="BDB14" s="221"/>
      <c r="BDC14" s="221"/>
      <c r="BDD14" s="221"/>
      <c r="BDE14" s="221"/>
      <c r="BDF14" s="221"/>
      <c r="BDG14" s="221"/>
      <c r="BDH14" s="221"/>
      <c r="BDI14" s="221"/>
      <c r="BDJ14" s="221"/>
      <c r="BDK14" s="221"/>
      <c r="BDL14" s="221"/>
      <c r="BDM14" s="221"/>
      <c r="BDN14" s="221"/>
      <c r="BDO14" s="221"/>
      <c r="BDP14" s="221"/>
      <c r="BDQ14" s="221"/>
      <c r="BDR14" s="221"/>
      <c r="BDS14" s="221"/>
      <c r="BDT14" s="221"/>
      <c r="BDU14" s="221"/>
      <c r="BDV14" s="221"/>
      <c r="BDW14" s="221"/>
      <c r="BDX14" s="221"/>
      <c r="BDY14" s="221"/>
      <c r="BDZ14" s="221"/>
      <c r="BEA14" s="221"/>
      <c r="BEB14" s="221"/>
      <c r="BEC14" s="221"/>
      <c r="BED14" s="221"/>
      <c r="BEE14" s="221"/>
      <c r="BEF14" s="221"/>
      <c r="BEG14" s="221"/>
      <c r="BEH14" s="221"/>
      <c r="BEI14" s="221"/>
      <c r="BEJ14" s="221"/>
      <c r="BEK14" s="221"/>
      <c r="BEL14" s="221"/>
      <c r="BEM14" s="221"/>
      <c r="BEN14" s="221"/>
      <c r="BEO14" s="221"/>
      <c r="BEP14" s="221"/>
      <c r="BEQ14" s="221"/>
      <c r="BER14" s="221"/>
      <c r="BES14" s="221"/>
      <c r="BET14" s="221"/>
      <c r="BEU14" s="221"/>
      <c r="BEV14" s="221"/>
      <c r="BEW14" s="221"/>
      <c r="BEX14" s="221"/>
      <c r="BEY14" s="221"/>
      <c r="BEZ14" s="221"/>
      <c r="BFA14" s="221"/>
      <c r="BFB14" s="221"/>
      <c r="BFC14" s="221"/>
      <c r="BFD14" s="221"/>
      <c r="BFE14" s="221"/>
      <c r="BFF14" s="221"/>
      <c r="BFG14" s="221"/>
      <c r="BFH14" s="221"/>
      <c r="BFI14" s="221"/>
      <c r="BFJ14" s="221"/>
      <c r="BFK14" s="221"/>
      <c r="BFL14" s="221"/>
      <c r="BFM14" s="221"/>
      <c r="BFN14" s="221"/>
      <c r="BFO14" s="221"/>
      <c r="BFP14" s="221"/>
      <c r="BFQ14" s="221"/>
      <c r="BFR14" s="221"/>
      <c r="BFS14" s="221"/>
      <c r="BFT14" s="221"/>
      <c r="BFU14" s="221"/>
      <c r="BFV14" s="221"/>
      <c r="BFW14" s="221"/>
      <c r="BFX14" s="221"/>
      <c r="BFY14" s="221"/>
      <c r="BFZ14" s="221"/>
      <c r="BGA14" s="221"/>
      <c r="BGB14" s="221"/>
      <c r="BGC14" s="221"/>
      <c r="BGD14" s="221"/>
      <c r="BGE14" s="221"/>
      <c r="BGF14" s="221"/>
      <c r="BGG14" s="221"/>
      <c r="BGH14" s="221"/>
      <c r="BGI14" s="221"/>
      <c r="BGJ14" s="221"/>
      <c r="BGK14" s="221"/>
      <c r="BGL14" s="221"/>
      <c r="BGM14" s="221"/>
      <c r="BGN14" s="221"/>
      <c r="BGO14" s="221"/>
      <c r="BGP14" s="221"/>
      <c r="BGQ14" s="221"/>
      <c r="BGR14" s="221"/>
      <c r="BGS14" s="221"/>
      <c r="BGT14" s="221"/>
      <c r="BGU14" s="221"/>
      <c r="BGV14" s="221"/>
      <c r="BGW14" s="221"/>
      <c r="BGX14" s="221"/>
      <c r="BGY14" s="221"/>
      <c r="BGZ14" s="221"/>
      <c r="BHA14" s="221"/>
      <c r="BHB14" s="221"/>
      <c r="BHC14" s="221"/>
      <c r="BHD14" s="221"/>
      <c r="BHE14" s="221"/>
      <c r="BHF14" s="221"/>
      <c r="BHG14" s="221"/>
      <c r="BHH14" s="221"/>
      <c r="BHI14" s="221"/>
      <c r="BHJ14" s="221"/>
      <c r="BHK14" s="221"/>
      <c r="BHL14" s="221"/>
      <c r="BHM14" s="221"/>
      <c r="BHN14" s="221"/>
      <c r="BHO14" s="221"/>
      <c r="BHP14" s="221"/>
      <c r="BHQ14" s="221"/>
      <c r="BHR14" s="221"/>
      <c r="BHS14" s="221"/>
      <c r="BHT14" s="221"/>
      <c r="BHU14" s="221"/>
      <c r="BHV14" s="221"/>
      <c r="BHW14" s="221"/>
      <c r="BHX14" s="221"/>
      <c r="BHY14" s="221"/>
      <c r="BHZ14" s="221"/>
      <c r="BIA14" s="221"/>
      <c r="BIB14" s="221"/>
      <c r="BIC14" s="221"/>
      <c r="BID14" s="221"/>
      <c r="BIE14" s="221"/>
      <c r="BIF14" s="221"/>
      <c r="BIG14" s="221"/>
      <c r="BIH14" s="221"/>
      <c r="BII14" s="221"/>
      <c r="BIJ14" s="221"/>
      <c r="BIK14" s="221"/>
      <c r="BIL14" s="221"/>
      <c r="BIM14" s="221"/>
      <c r="BIN14" s="221"/>
      <c r="BIO14" s="221"/>
      <c r="BIP14" s="221"/>
      <c r="BIQ14" s="221"/>
      <c r="BIR14" s="221"/>
      <c r="BIS14" s="221"/>
      <c r="BIT14" s="221"/>
      <c r="BIU14" s="221"/>
      <c r="BIV14" s="221"/>
      <c r="BIW14" s="221"/>
      <c r="BIX14" s="221"/>
      <c r="BIY14" s="221"/>
      <c r="BIZ14" s="221"/>
      <c r="BJA14" s="221"/>
      <c r="BJB14" s="221"/>
      <c r="BJC14" s="221"/>
      <c r="BJD14" s="221"/>
      <c r="BJE14" s="221"/>
      <c r="BJF14" s="221"/>
      <c r="BJG14" s="221"/>
      <c r="BJH14" s="221"/>
      <c r="BJI14" s="221"/>
      <c r="BJJ14" s="221"/>
      <c r="BJK14" s="221"/>
      <c r="BJL14" s="221"/>
      <c r="BJM14" s="221"/>
      <c r="BJN14" s="221"/>
      <c r="BJO14" s="221"/>
      <c r="BJP14" s="221"/>
      <c r="BJQ14" s="221"/>
      <c r="BJR14" s="221"/>
      <c r="BJS14" s="221"/>
      <c r="BJT14" s="221"/>
      <c r="BJU14" s="221"/>
      <c r="BJV14" s="221"/>
      <c r="BJW14" s="221"/>
      <c r="BJX14" s="221"/>
      <c r="BJY14" s="221"/>
      <c r="BJZ14" s="221"/>
      <c r="BKA14" s="221"/>
      <c r="BKB14" s="221"/>
      <c r="BKC14" s="221"/>
      <c r="BKD14" s="221"/>
      <c r="BKE14" s="221"/>
      <c r="BKF14" s="221"/>
      <c r="BKG14" s="221"/>
      <c r="BKH14" s="221"/>
      <c r="BKI14" s="221"/>
      <c r="BKJ14" s="221"/>
      <c r="BKK14" s="221"/>
      <c r="BKL14" s="221"/>
      <c r="BKM14" s="221"/>
      <c r="BKN14" s="221"/>
      <c r="BKO14" s="221"/>
      <c r="BKP14" s="221"/>
      <c r="BKQ14" s="221"/>
      <c r="BKR14" s="221"/>
      <c r="BKS14" s="221"/>
      <c r="BKT14" s="221"/>
      <c r="BKU14" s="221"/>
      <c r="BKV14" s="221"/>
      <c r="BKW14" s="221"/>
      <c r="BKX14" s="221"/>
      <c r="BKY14" s="221"/>
      <c r="BKZ14" s="221"/>
      <c r="BLA14" s="221"/>
      <c r="BLB14" s="221"/>
      <c r="BLC14" s="221"/>
      <c r="BLD14" s="221"/>
      <c r="BLE14" s="221"/>
      <c r="BLF14" s="221"/>
      <c r="BLG14" s="221"/>
      <c r="BLH14" s="221"/>
      <c r="BLI14" s="221"/>
      <c r="BLJ14" s="221"/>
      <c r="BLK14" s="221"/>
      <c r="BLL14" s="221"/>
      <c r="BLM14" s="221"/>
      <c r="BLN14" s="221"/>
      <c r="BLO14" s="221"/>
      <c r="BLP14" s="221"/>
      <c r="BLQ14" s="221"/>
      <c r="BLR14" s="221"/>
      <c r="BLS14" s="221"/>
      <c r="BLT14" s="221"/>
      <c r="BLU14" s="221"/>
      <c r="BLV14" s="221"/>
      <c r="BLW14" s="221"/>
      <c r="BLX14" s="221"/>
      <c r="BLY14" s="221"/>
      <c r="BLZ14" s="221"/>
      <c r="BMA14" s="221"/>
      <c r="BMB14" s="221"/>
      <c r="BMC14" s="221"/>
      <c r="BMD14" s="221"/>
      <c r="BME14" s="221"/>
      <c r="BMF14" s="221"/>
      <c r="BMG14" s="221"/>
      <c r="BMH14" s="221"/>
      <c r="BMI14" s="221"/>
      <c r="BMJ14" s="221"/>
      <c r="BMK14" s="221"/>
      <c r="BML14" s="221"/>
      <c r="BMM14" s="221"/>
      <c r="BMN14" s="221"/>
      <c r="BMO14" s="221"/>
      <c r="BMP14" s="221"/>
      <c r="BMQ14" s="221"/>
      <c r="BMR14" s="221"/>
      <c r="BMS14" s="221"/>
      <c r="BMT14" s="221"/>
      <c r="BMU14" s="221"/>
      <c r="BMV14" s="221"/>
      <c r="BMW14" s="221"/>
      <c r="BMX14" s="221"/>
      <c r="BMY14" s="221"/>
      <c r="BMZ14" s="221"/>
      <c r="BNA14" s="221"/>
      <c r="BNB14" s="221"/>
      <c r="BNC14" s="221"/>
      <c r="BND14" s="221"/>
      <c r="BNE14" s="221"/>
      <c r="BNF14" s="221"/>
      <c r="BNG14" s="221"/>
      <c r="BNH14" s="221"/>
      <c r="BNI14" s="221"/>
      <c r="BNJ14" s="221"/>
      <c r="BNK14" s="221"/>
      <c r="BNL14" s="221"/>
      <c r="BNM14" s="221"/>
      <c r="BNN14" s="221"/>
      <c r="BNO14" s="221"/>
      <c r="BNP14" s="221"/>
      <c r="BNQ14" s="221"/>
      <c r="BNR14" s="221"/>
      <c r="BNS14" s="221"/>
      <c r="BNT14" s="221"/>
      <c r="BNU14" s="221"/>
      <c r="BNV14" s="221"/>
      <c r="BNW14" s="221"/>
      <c r="BNX14" s="221"/>
      <c r="BNY14" s="221"/>
      <c r="BNZ14" s="221"/>
      <c r="BOA14" s="221"/>
      <c r="BOB14" s="221"/>
      <c r="BOC14" s="221"/>
      <c r="BOD14" s="221"/>
      <c r="BOE14" s="221"/>
      <c r="BOF14" s="221"/>
      <c r="BOG14" s="221"/>
      <c r="BOH14" s="221"/>
      <c r="BOI14" s="221"/>
      <c r="BOJ14" s="221"/>
      <c r="BOK14" s="221"/>
      <c r="BOL14" s="221"/>
      <c r="BOM14" s="221"/>
      <c r="BON14" s="221"/>
      <c r="BOO14" s="221"/>
      <c r="BOP14" s="221"/>
      <c r="BOQ14" s="221"/>
      <c r="BOR14" s="221"/>
      <c r="BOS14" s="221"/>
      <c r="BOT14" s="221"/>
      <c r="BOU14" s="221"/>
      <c r="BOV14" s="221"/>
      <c r="BOW14" s="221"/>
      <c r="BOX14" s="221"/>
      <c r="BOY14" s="221"/>
      <c r="BOZ14" s="221"/>
      <c r="BPA14" s="221"/>
      <c r="BPB14" s="221"/>
      <c r="BPC14" s="221"/>
      <c r="BPD14" s="221"/>
      <c r="BPE14" s="221"/>
      <c r="BPF14" s="221"/>
      <c r="BPG14" s="221"/>
      <c r="BPH14" s="221"/>
      <c r="BPI14" s="221"/>
      <c r="BPJ14" s="221"/>
      <c r="BPK14" s="221"/>
      <c r="BPL14" s="221"/>
      <c r="BPM14" s="221"/>
      <c r="BPN14" s="221"/>
      <c r="BPO14" s="221"/>
      <c r="BPP14" s="221"/>
      <c r="BPQ14" s="221"/>
      <c r="BPR14" s="221"/>
      <c r="BPS14" s="221"/>
      <c r="BPT14" s="221"/>
      <c r="BPU14" s="221"/>
      <c r="BPV14" s="221"/>
      <c r="BPW14" s="221"/>
      <c r="BPX14" s="221"/>
      <c r="BPY14" s="221"/>
      <c r="BPZ14" s="221"/>
      <c r="BQA14" s="221"/>
      <c r="BQB14" s="221"/>
      <c r="BQC14" s="221"/>
      <c r="BQD14" s="221"/>
      <c r="BQE14" s="221"/>
      <c r="BQF14" s="221"/>
      <c r="BQG14" s="221"/>
      <c r="BQH14" s="221"/>
      <c r="BQI14" s="221"/>
      <c r="BQJ14" s="221"/>
      <c r="BQK14" s="221"/>
      <c r="BQL14" s="221"/>
      <c r="BQM14" s="221"/>
      <c r="BQN14" s="221"/>
      <c r="BQO14" s="221"/>
      <c r="BQP14" s="221"/>
      <c r="BQQ14" s="221"/>
      <c r="BQR14" s="221"/>
      <c r="BQS14" s="221"/>
      <c r="BQT14" s="221"/>
      <c r="BQU14" s="221"/>
      <c r="BQV14" s="221"/>
      <c r="BQW14" s="221"/>
      <c r="BQX14" s="221"/>
      <c r="BQY14" s="221"/>
      <c r="BQZ14" s="221"/>
      <c r="BRA14" s="221"/>
      <c r="BRB14" s="221"/>
      <c r="BRC14" s="221"/>
      <c r="BRD14" s="221"/>
      <c r="BRE14" s="221"/>
      <c r="BRF14" s="221"/>
      <c r="BRG14" s="221"/>
      <c r="BRH14" s="221"/>
      <c r="BRI14" s="221"/>
      <c r="BRJ14" s="221"/>
      <c r="BRK14" s="221"/>
      <c r="BRL14" s="221"/>
      <c r="BRM14" s="221"/>
      <c r="BRN14" s="221"/>
      <c r="BRO14" s="221"/>
      <c r="BRP14" s="221"/>
      <c r="BRQ14" s="221"/>
      <c r="BRR14" s="221"/>
      <c r="BRS14" s="221"/>
      <c r="BRT14" s="221"/>
      <c r="BRU14" s="221"/>
      <c r="BRV14" s="221"/>
      <c r="BRW14" s="221"/>
      <c r="BRX14" s="221"/>
      <c r="BRY14" s="221"/>
      <c r="BRZ14" s="221"/>
      <c r="BSA14" s="221"/>
      <c r="BSB14" s="221"/>
      <c r="BSC14" s="221"/>
      <c r="BSD14" s="221"/>
      <c r="BSE14" s="221"/>
      <c r="BSF14" s="221"/>
      <c r="BSG14" s="221"/>
      <c r="BSH14" s="221"/>
      <c r="BSI14" s="221"/>
      <c r="BSJ14" s="221"/>
      <c r="BSK14" s="221"/>
      <c r="BSL14" s="221"/>
      <c r="BSM14" s="221"/>
      <c r="BSN14" s="221"/>
      <c r="BSO14" s="221"/>
      <c r="BSP14" s="221"/>
      <c r="BSQ14" s="221"/>
      <c r="BSR14" s="221"/>
      <c r="BSS14" s="221"/>
      <c r="BST14" s="221"/>
      <c r="BSU14" s="221"/>
      <c r="BSV14" s="221"/>
      <c r="BSW14" s="221"/>
      <c r="BSX14" s="221"/>
      <c r="BSY14" s="221"/>
      <c r="BSZ14" s="221"/>
      <c r="BTA14" s="221"/>
      <c r="BTB14" s="221"/>
      <c r="BTC14" s="221"/>
      <c r="BTD14" s="221"/>
      <c r="BTE14" s="221"/>
      <c r="BTF14" s="221"/>
      <c r="BTG14" s="221"/>
      <c r="BTH14" s="221"/>
      <c r="BTI14" s="221"/>
      <c r="BTJ14" s="221"/>
      <c r="BTK14" s="221"/>
      <c r="BTL14" s="221"/>
      <c r="BTM14" s="221"/>
      <c r="BTN14" s="221"/>
      <c r="BTO14" s="221"/>
      <c r="BTP14" s="221"/>
      <c r="BTQ14" s="221"/>
      <c r="BTR14" s="221"/>
      <c r="BTS14" s="221"/>
      <c r="BTT14" s="221"/>
      <c r="BTU14" s="221"/>
      <c r="BTV14" s="221"/>
      <c r="BTW14" s="221"/>
      <c r="BTX14" s="221"/>
      <c r="BTY14" s="221"/>
      <c r="BTZ14" s="221"/>
      <c r="BUA14" s="221"/>
      <c r="BUB14" s="221"/>
      <c r="BUC14" s="221"/>
      <c r="BUD14" s="221"/>
      <c r="BUE14" s="221"/>
      <c r="BUF14" s="221"/>
      <c r="BUG14" s="221"/>
      <c r="BUH14" s="221"/>
      <c r="BUI14" s="221"/>
      <c r="BUJ14" s="221"/>
      <c r="BUK14" s="221"/>
      <c r="BUL14" s="221"/>
      <c r="BUM14" s="221"/>
      <c r="BUN14" s="221"/>
      <c r="BUO14" s="221"/>
      <c r="BUP14" s="221"/>
      <c r="BUQ14" s="221"/>
      <c r="BUR14" s="221"/>
      <c r="BUS14" s="221"/>
      <c r="BUT14" s="221"/>
      <c r="BUU14" s="221"/>
      <c r="BUV14" s="221"/>
      <c r="BUW14" s="221"/>
      <c r="BUX14" s="221"/>
      <c r="BUY14" s="221"/>
      <c r="BUZ14" s="221"/>
      <c r="BVA14" s="221"/>
      <c r="BVB14" s="221"/>
      <c r="BVC14" s="221"/>
      <c r="BVD14" s="221"/>
      <c r="BVE14" s="221"/>
      <c r="BVF14" s="221"/>
      <c r="BVG14" s="221"/>
      <c r="BVH14" s="221"/>
      <c r="BVI14" s="221"/>
      <c r="BVJ14" s="221"/>
      <c r="BVK14" s="221"/>
      <c r="BVL14" s="221"/>
      <c r="BVM14" s="221"/>
      <c r="BVN14" s="221"/>
      <c r="BVO14" s="221"/>
      <c r="BVP14" s="221"/>
      <c r="BVQ14" s="221"/>
      <c r="BVR14" s="221"/>
      <c r="BVS14" s="221"/>
      <c r="BVT14" s="221"/>
      <c r="BVU14" s="221"/>
      <c r="BVV14" s="221"/>
      <c r="BVW14" s="221"/>
      <c r="BVX14" s="221"/>
      <c r="BVY14" s="221"/>
      <c r="BVZ14" s="221"/>
      <c r="BWA14" s="221"/>
      <c r="BWB14" s="221"/>
      <c r="BWC14" s="221"/>
      <c r="BWD14" s="221"/>
      <c r="BWE14" s="221"/>
      <c r="BWF14" s="221"/>
      <c r="BWG14" s="221"/>
      <c r="BWH14" s="221"/>
      <c r="BWI14" s="221"/>
      <c r="BWJ14" s="221"/>
      <c r="BWK14" s="221"/>
      <c r="BWL14" s="221"/>
      <c r="BWM14" s="221"/>
      <c r="BWN14" s="221"/>
      <c r="BWO14" s="221"/>
      <c r="BWP14" s="221"/>
      <c r="BWQ14" s="221"/>
      <c r="BWR14" s="221"/>
      <c r="BWS14" s="221"/>
      <c r="BWT14" s="221"/>
      <c r="BWU14" s="221"/>
      <c r="BWV14" s="221"/>
      <c r="BWW14" s="221"/>
      <c r="BWX14" s="221"/>
      <c r="BWY14" s="221"/>
      <c r="BWZ14" s="221"/>
      <c r="BXA14" s="221"/>
      <c r="BXB14" s="221"/>
      <c r="BXC14" s="221"/>
      <c r="BXD14" s="221"/>
      <c r="BXE14" s="221"/>
      <c r="BXF14" s="221"/>
      <c r="BXG14" s="221"/>
      <c r="BXH14" s="221"/>
      <c r="BXI14" s="221"/>
      <c r="BXJ14" s="221"/>
      <c r="BXK14" s="221"/>
      <c r="BXL14" s="221"/>
      <c r="BXM14" s="221"/>
      <c r="BXN14" s="221"/>
      <c r="BXO14" s="221"/>
      <c r="BXP14" s="221"/>
      <c r="BXQ14" s="221"/>
      <c r="BXR14" s="221"/>
      <c r="BXS14" s="221"/>
      <c r="BXT14" s="221"/>
      <c r="BXU14" s="221"/>
      <c r="BXV14" s="221"/>
      <c r="BXW14" s="221"/>
      <c r="BXX14" s="221"/>
      <c r="BXY14" s="221"/>
      <c r="BXZ14" s="221"/>
      <c r="BYA14" s="221"/>
      <c r="BYB14" s="221"/>
      <c r="BYC14" s="221"/>
      <c r="BYD14" s="221"/>
      <c r="BYE14" s="221"/>
      <c r="BYF14" s="221"/>
      <c r="BYG14" s="221"/>
      <c r="BYH14" s="221"/>
      <c r="BYI14" s="221"/>
      <c r="BYJ14" s="221"/>
      <c r="BYK14" s="221"/>
      <c r="BYL14" s="221"/>
      <c r="BYM14" s="221"/>
      <c r="BYN14" s="221"/>
      <c r="BYO14" s="221"/>
      <c r="BYP14" s="221"/>
      <c r="BYQ14" s="221"/>
      <c r="BYR14" s="221"/>
      <c r="BYS14" s="221"/>
      <c r="BYT14" s="221"/>
      <c r="BYU14" s="221"/>
      <c r="BYV14" s="221"/>
      <c r="BYW14" s="221"/>
      <c r="BYX14" s="221"/>
      <c r="BYY14" s="221"/>
      <c r="BYZ14" s="221"/>
      <c r="BZA14" s="221"/>
      <c r="BZB14" s="221"/>
      <c r="BZC14" s="221"/>
      <c r="BZD14" s="221"/>
      <c r="BZE14" s="221"/>
      <c r="BZF14" s="221"/>
      <c r="BZG14" s="221"/>
      <c r="BZH14" s="221"/>
      <c r="BZI14" s="221"/>
      <c r="BZJ14" s="221"/>
      <c r="BZK14" s="221"/>
      <c r="BZL14" s="221"/>
      <c r="BZM14" s="221"/>
      <c r="BZN14" s="221"/>
      <c r="BZO14" s="221"/>
      <c r="BZP14" s="221"/>
      <c r="BZQ14" s="221"/>
      <c r="BZR14" s="221"/>
      <c r="BZS14" s="221"/>
      <c r="BZT14" s="221"/>
      <c r="BZU14" s="221"/>
      <c r="BZV14" s="221"/>
      <c r="BZW14" s="221"/>
      <c r="BZX14" s="221"/>
      <c r="BZY14" s="221"/>
      <c r="BZZ14" s="221"/>
      <c r="CAA14" s="221"/>
      <c r="CAB14" s="221"/>
      <c r="CAC14" s="221"/>
      <c r="CAD14" s="221"/>
      <c r="CAE14" s="221"/>
      <c r="CAF14" s="221"/>
      <c r="CAG14" s="221"/>
      <c r="CAH14" s="221"/>
      <c r="CAI14" s="221"/>
      <c r="CAJ14" s="221"/>
      <c r="CAK14" s="221"/>
      <c r="CAL14" s="221"/>
      <c r="CAM14" s="221"/>
      <c r="CAN14" s="221"/>
      <c r="CAO14" s="221"/>
      <c r="CAP14" s="221"/>
      <c r="CAQ14" s="221"/>
      <c r="CAR14" s="221"/>
      <c r="CAS14" s="221"/>
      <c r="CAT14" s="221"/>
      <c r="CAU14" s="221"/>
      <c r="CAV14" s="221"/>
      <c r="CAW14" s="221"/>
      <c r="CAX14" s="221"/>
      <c r="CAY14" s="221"/>
      <c r="CAZ14" s="221"/>
      <c r="CBA14" s="221"/>
      <c r="CBB14" s="221"/>
      <c r="CBC14" s="221"/>
      <c r="CBD14" s="221"/>
      <c r="CBE14" s="221"/>
      <c r="CBF14" s="221"/>
      <c r="CBG14" s="221"/>
      <c r="CBH14" s="221"/>
      <c r="CBI14" s="221"/>
      <c r="CBJ14" s="221"/>
      <c r="CBK14" s="221"/>
      <c r="CBL14" s="221"/>
      <c r="CBM14" s="221"/>
      <c r="CBN14" s="221"/>
      <c r="CBO14" s="221"/>
      <c r="CBP14" s="221"/>
      <c r="CBQ14" s="221"/>
      <c r="CBR14" s="221"/>
      <c r="CBS14" s="221"/>
      <c r="CBT14" s="221"/>
      <c r="CBU14" s="221"/>
      <c r="CBV14" s="221"/>
      <c r="CBW14" s="221"/>
      <c r="CBX14" s="221"/>
      <c r="CBY14" s="221"/>
      <c r="CBZ14" s="221"/>
      <c r="CCA14" s="221"/>
      <c r="CCB14" s="221"/>
      <c r="CCC14" s="221"/>
      <c r="CCD14" s="221"/>
      <c r="CCE14" s="221"/>
      <c r="CCF14" s="221"/>
      <c r="CCG14" s="221"/>
      <c r="CCH14" s="221"/>
      <c r="CCI14" s="221"/>
      <c r="CCJ14" s="221"/>
      <c r="CCK14" s="221"/>
      <c r="CCL14" s="221"/>
      <c r="CCM14" s="221"/>
      <c r="CCN14" s="221"/>
      <c r="CCO14" s="221"/>
      <c r="CCP14" s="221"/>
      <c r="CCQ14" s="221"/>
      <c r="CCR14" s="221"/>
      <c r="CCS14" s="221"/>
      <c r="CCT14" s="221"/>
      <c r="CCU14" s="221"/>
      <c r="CCV14" s="221"/>
      <c r="CCW14" s="221"/>
      <c r="CCX14" s="221"/>
      <c r="CCY14" s="221"/>
      <c r="CCZ14" s="221"/>
      <c r="CDA14" s="221"/>
      <c r="CDB14" s="221"/>
      <c r="CDC14" s="221"/>
      <c r="CDD14" s="221"/>
      <c r="CDE14" s="221"/>
      <c r="CDF14" s="221"/>
      <c r="CDG14" s="221"/>
      <c r="CDH14" s="221"/>
      <c r="CDI14" s="221"/>
      <c r="CDJ14" s="221"/>
      <c r="CDK14" s="221"/>
      <c r="CDL14" s="221"/>
      <c r="CDM14" s="221"/>
      <c r="CDN14" s="221"/>
      <c r="CDO14" s="221"/>
      <c r="CDP14" s="221"/>
      <c r="CDQ14" s="221"/>
      <c r="CDR14" s="221"/>
      <c r="CDS14" s="221"/>
      <c r="CDT14" s="221"/>
      <c r="CDU14" s="221"/>
      <c r="CDV14" s="221"/>
      <c r="CDW14" s="221"/>
      <c r="CDX14" s="221"/>
      <c r="CDY14" s="221"/>
      <c r="CDZ14" s="221"/>
      <c r="CEA14" s="221"/>
      <c r="CEB14" s="221"/>
      <c r="CEC14" s="221"/>
      <c r="CED14" s="221"/>
      <c r="CEE14" s="221"/>
      <c r="CEF14" s="221"/>
      <c r="CEG14" s="221"/>
      <c r="CEH14" s="221"/>
      <c r="CEI14" s="221"/>
      <c r="CEJ14" s="221"/>
      <c r="CEK14" s="221"/>
      <c r="CEL14" s="221"/>
      <c r="CEM14" s="221"/>
      <c r="CEN14" s="221"/>
      <c r="CEO14" s="221"/>
      <c r="CEP14" s="221"/>
      <c r="CEQ14" s="221"/>
      <c r="CER14" s="221"/>
      <c r="CES14" s="221"/>
      <c r="CET14" s="221"/>
      <c r="CEU14" s="221"/>
      <c r="CEV14" s="221"/>
      <c r="CEW14" s="221"/>
      <c r="CEX14" s="221"/>
      <c r="CEY14" s="221"/>
      <c r="CEZ14" s="221"/>
      <c r="CFA14" s="221"/>
      <c r="CFB14" s="221"/>
      <c r="CFC14" s="221"/>
      <c r="CFD14" s="221"/>
      <c r="CFE14" s="221"/>
      <c r="CFF14" s="221"/>
      <c r="CFG14" s="221"/>
      <c r="CFH14" s="221"/>
      <c r="CFI14" s="221"/>
      <c r="CFJ14" s="221"/>
      <c r="CFK14" s="221"/>
      <c r="CFL14" s="221"/>
      <c r="CFM14" s="221"/>
      <c r="CFN14" s="221"/>
      <c r="CFO14" s="221"/>
      <c r="CFP14" s="221"/>
      <c r="CFQ14" s="221"/>
      <c r="CFR14" s="221"/>
      <c r="CFS14" s="221"/>
      <c r="CFT14" s="221"/>
      <c r="CFU14" s="221"/>
      <c r="CFV14" s="221"/>
      <c r="CFW14" s="221"/>
      <c r="CFX14" s="221"/>
      <c r="CFY14" s="221"/>
      <c r="CFZ14" s="221"/>
      <c r="CGA14" s="221"/>
      <c r="CGB14" s="221"/>
      <c r="CGC14" s="221"/>
      <c r="CGD14" s="221"/>
      <c r="CGE14" s="221"/>
      <c r="CGF14" s="221"/>
      <c r="CGG14" s="221"/>
      <c r="CGH14" s="221"/>
      <c r="CGI14" s="221"/>
      <c r="CGJ14" s="221"/>
      <c r="CGK14" s="221"/>
      <c r="CGL14" s="221"/>
      <c r="CGM14" s="221"/>
      <c r="CGN14" s="221"/>
      <c r="CGO14" s="221"/>
      <c r="CGP14" s="221"/>
      <c r="CGQ14" s="221"/>
      <c r="CGR14" s="221"/>
      <c r="CGS14" s="221"/>
      <c r="CGT14" s="221"/>
      <c r="CGU14" s="221"/>
      <c r="CGV14" s="221"/>
      <c r="CGW14" s="221"/>
      <c r="CGX14" s="221"/>
      <c r="CGY14" s="221"/>
      <c r="CGZ14" s="221"/>
      <c r="CHA14" s="221"/>
      <c r="CHB14" s="221"/>
      <c r="CHC14" s="221"/>
      <c r="CHD14" s="221"/>
      <c r="CHE14" s="221"/>
      <c r="CHF14" s="221"/>
      <c r="CHG14" s="221"/>
      <c r="CHH14" s="221"/>
      <c r="CHI14" s="221"/>
      <c r="CHJ14" s="221"/>
      <c r="CHK14" s="221"/>
      <c r="CHL14" s="221"/>
      <c r="CHM14" s="221"/>
      <c r="CHN14" s="221"/>
      <c r="CHO14" s="221"/>
      <c r="CHP14" s="221"/>
      <c r="CHQ14" s="221"/>
      <c r="CHR14" s="221"/>
      <c r="CHS14" s="221"/>
      <c r="CHT14" s="221"/>
      <c r="CHU14" s="221"/>
      <c r="CHV14" s="221"/>
      <c r="CHW14" s="221"/>
      <c r="CHX14" s="221"/>
      <c r="CHY14" s="221"/>
      <c r="CHZ14" s="221"/>
      <c r="CIA14" s="221"/>
      <c r="CIB14" s="221"/>
      <c r="CIC14" s="221"/>
      <c r="CID14" s="221"/>
      <c r="CIE14" s="221"/>
      <c r="CIF14" s="221"/>
      <c r="CIG14" s="221"/>
      <c r="CIH14" s="221"/>
      <c r="CII14" s="221"/>
      <c r="CIJ14" s="221"/>
      <c r="CIK14" s="221"/>
      <c r="CIL14" s="221"/>
      <c r="CIM14" s="221"/>
      <c r="CIN14" s="221"/>
      <c r="CIO14" s="221"/>
      <c r="CIP14" s="221"/>
      <c r="CIQ14" s="221"/>
      <c r="CIR14" s="221"/>
      <c r="CIS14" s="221"/>
      <c r="CIT14" s="221"/>
      <c r="CIU14" s="221"/>
      <c r="CIV14" s="221"/>
      <c r="CIW14" s="221"/>
      <c r="CIX14" s="221"/>
      <c r="CIY14" s="221"/>
      <c r="CIZ14" s="221"/>
      <c r="CJA14" s="221"/>
      <c r="CJB14" s="221"/>
      <c r="CJC14" s="221"/>
      <c r="CJD14" s="221"/>
      <c r="CJE14" s="221"/>
      <c r="CJF14" s="221"/>
      <c r="CJG14" s="221"/>
      <c r="CJH14" s="221"/>
      <c r="CJI14" s="221"/>
      <c r="CJJ14" s="221"/>
      <c r="CJK14" s="221"/>
      <c r="CJL14" s="221"/>
      <c r="CJM14" s="221"/>
      <c r="CJN14" s="221"/>
      <c r="CJO14" s="221"/>
      <c r="CJP14" s="221"/>
      <c r="CJQ14" s="221"/>
      <c r="CJR14" s="221"/>
      <c r="CJS14" s="221"/>
      <c r="CJT14" s="221"/>
      <c r="CJU14" s="221"/>
      <c r="CJV14" s="221"/>
      <c r="CJW14" s="221"/>
      <c r="CJX14" s="221"/>
      <c r="CJY14" s="221"/>
      <c r="CJZ14" s="221"/>
      <c r="CKA14" s="221"/>
      <c r="CKB14" s="221"/>
      <c r="CKC14" s="221"/>
      <c r="CKD14" s="221"/>
      <c r="CKE14" s="221"/>
      <c r="CKF14" s="221"/>
      <c r="CKG14" s="221"/>
      <c r="CKH14" s="221"/>
      <c r="CKI14" s="221"/>
      <c r="CKJ14" s="221"/>
      <c r="CKK14" s="221"/>
      <c r="CKL14" s="221"/>
      <c r="CKM14" s="221"/>
      <c r="CKN14" s="221"/>
      <c r="CKO14" s="221"/>
      <c r="CKP14" s="221"/>
      <c r="CKQ14" s="221"/>
      <c r="CKR14" s="221"/>
      <c r="CKS14" s="221"/>
      <c r="CKT14" s="221"/>
      <c r="CKU14" s="221"/>
      <c r="CKV14" s="221"/>
      <c r="CKW14" s="221"/>
      <c r="CKX14" s="221"/>
      <c r="CKY14" s="221"/>
      <c r="CKZ14" s="221"/>
      <c r="CLA14" s="221"/>
      <c r="CLB14" s="221"/>
      <c r="CLC14" s="221"/>
      <c r="CLD14" s="221"/>
      <c r="CLE14" s="221"/>
      <c r="CLF14" s="221"/>
      <c r="CLG14" s="221"/>
      <c r="CLH14" s="221"/>
      <c r="CLI14" s="221"/>
      <c r="CLJ14" s="221"/>
      <c r="CLK14" s="221"/>
      <c r="CLL14" s="221"/>
      <c r="CLM14" s="221"/>
      <c r="CLN14" s="221"/>
      <c r="CLO14" s="221"/>
      <c r="CLP14" s="221"/>
      <c r="CLQ14" s="221"/>
      <c r="CLR14" s="221"/>
      <c r="CLS14" s="221"/>
      <c r="CLT14" s="221"/>
      <c r="CLU14" s="221"/>
      <c r="CLV14" s="221"/>
      <c r="CLW14" s="221"/>
      <c r="CLX14" s="221"/>
      <c r="CLY14" s="221"/>
      <c r="CLZ14" s="221"/>
      <c r="CMA14" s="221"/>
      <c r="CMB14" s="221"/>
      <c r="CMC14" s="221"/>
      <c r="CMD14" s="221"/>
      <c r="CME14" s="221"/>
      <c r="CMF14" s="221"/>
      <c r="CMG14" s="221"/>
      <c r="CMH14" s="221"/>
      <c r="CMI14" s="221"/>
      <c r="CMJ14" s="221"/>
      <c r="CMK14" s="221"/>
      <c r="CML14" s="221"/>
      <c r="CMM14" s="221"/>
      <c r="CMN14" s="221"/>
      <c r="CMO14" s="221"/>
      <c r="CMP14" s="221"/>
      <c r="CMQ14" s="221"/>
      <c r="CMR14" s="221"/>
      <c r="CMS14" s="221"/>
      <c r="CMT14" s="221"/>
      <c r="CMU14" s="221"/>
      <c r="CMV14" s="221"/>
      <c r="CMW14" s="221"/>
      <c r="CMX14" s="221"/>
      <c r="CMY14" s="221"/>
      <c r="CMZ14" s="221"/>
      <c r="CNA14" s="221"/>
      <c r="CNB14" s="221"/>
      <c r="CNC14" s="221"/>
      <c r="CND14" s="221"/>
      <c r="CNE14" s="221"/>
      <c r="CNF14" s="221"/>
      <c r="CNG14" s="221"/>
      <c r="CNH14" s="221"/>
      <c r="CNI14" s="221"/>
      <c r="CNJ14" s="221"/>
      <c r="CNK14" s="221"/>
      <c r="CNL14" s="221"/>
      <c r="CNM14" s="221"/>
      <c r="CNN14" s="221"/>
      <c r="CNO14" s="221"/>
      <c r="CNP14" s="221"/>
      <c r="CNQ14" s="221"/>
      <c r="CNR14" s="221"/>
      <c r="CNS14" s="221"/>
      <c r="CNT14" s="221"/>
      <c r="CNU14" s="221"/>
      <c r="CNV14" s="221"/>
      <c r="CNW14" s="221"/>
      <c r="CNX14" s="221"/>
      <c r="CNY14" s="221"/>
      <c r="CNZ14" s="221"/>
      <c r="COA14" s="221"/>
      <c r="COB14" s="221"/>
      <c r="COC14" s="221"/>
      <c r="COD14" s="221"/>
      <c r="COE14" s="221"/>
      <c r="COF14" s="221"/>
      <c r="COG14" s="221"/>
      <c r="COH14" s="221"/>
      <c r="COI14" s="221"/>
      <c r="COJ14" s="221"/>
      <c r="COK14" s="221"/>
      <c r="COL14" s="221"/>
      <c r="COM14" s="221"/>
      <c r="CON14" s="221"/>
      <c r="COO14" s="221"/>
      <c r="COP14" s="221"/>
      <c r="COQ14" s="221"/>
      <c r="COR14" s="221"/>
      <c r="COS14" s="221"/>
      <c r="COT14" s="221"/>
      <c r="COU14" s="221"/>
      <c r="COV14" s="221"/>
      <c r="COW14" s="221"/>
      <c r="COX14" s="221"/>
      <c r="COY14" s="221"/>
      <c r="COZ14" s="221"/>
      <c r="CPA14" s="221"/>
      <c r="CPB14" s="221"/>
      <c r="CPC14" s="221"/>
      <c r="CPD14" s="221"/>
      <c r="CPE14" s="221"/>
      <c r="CPF14" s="221"/>
      <c r="CPG14" s="221"/>
      <c r="CPH14" s="221"/>
      <c r="CPI14" s="221"/>
      <c r="CPJ14" s="221"/>
      <c r="CPK14" s="221"/>
      <c r="CPL14" s="221"/>
      <c r="CPM14" s="221"/>
      <c r="CPN14" s="221"/>
      <c r="CPO14" s="221"/>
      <c r="CPP14" s="221"/>
      <c r="CPQ14" s="221"/>
      <c r="CPR14" s="221"/>
      <c r="CPS14" s="221"/>
      <c r="CPT14" s="221"/>
      <c r="CPU14" s="221"/>
      <c r="CPV14" s="221"/>
      <c r="CPW14" s="221"/>
      <c r="CPX14" s="221"/>
      <c r="CPY14" s="221"/>
      <c r="CPZ14" s="221"/>
      <c r="CQA14" s="221"/>
      <c r="CQB14" s="221"/>
      <c r="CQC14" s="221"/>
      <c r="CQD14" s="221"/>
      <c r="CQE14" s="221"/>
      <c r="CQF14" s="221"/>
      <c r="CQG14" s="221"/>
      <c r="CQH14" s="221"/>
      <c r="CQI14" s="221"/>
      <c r="CQJ14" s="221"/>
      <c r="CQK14" s="221"/>
      <c r="CQL14" s="221"/>
      <c r="CQM14" s="221"/>
      <c r="CQN14" s="221"/>
      <c r="CQO14" s="221"/>
      <c r="CQP14" s="221"/>
      <c r="CQQ14" s="221"/>
      <c r="CQR14" s="221"/>
      <c r="CQS14" s="221"/>
      <c r="CQT14" s="221"/>
      <c r="CQU14" s="221"/>
      <c r="CQV14" s="221"/>
      <c r="CQW14" s="221"/>
      <c r="CQX14" s="221"/>
      <c r="CQY14" s="221"/>
      <c r="CQZ14" s="221"/>
      <c r="CRA14" s="221"/>
      <c r="CRB14" s="221"/>
      <c r="CRC14" s="221"/>
      <c r="CRD14" s="221"/>
      <c r="CRE14" s="221"/>
      <c r="CRF14" s="221"/>
      <c r="CRG14" s="221"/>
      <c r="CRH14" s="221"/>
      <c r="CRI14" s="221"/>
      <c r="CRJ14" s="221"/>
      <c r="CRK14" s="221"/>
      <c r="CRL14" s="221"/>
      <c r="CRM14" s="221"/>
      <c r="CRN14" s="221"/>
      <c r="CRO14" s="221"/>
      <c r="CRP14" s="221"/>
      <c r="CRQ14" s="221"/>
      <c r="CRR14" s="221"/>
      <c r="CRS14" s="221"/>
      <c r="CRT14" s="221"/>
      <c r="CRU14" s="221"/>
      <c r="CRV14" s="221"/>
      <c r="CRW14" s="221"/>
      <c r="CRX14" s="221"/>
      <c r="CRY14" s="221"/>
      <c r="CRZ14" s="221"/>
      <c r="CSA14" s="221"/>
      <c r="CSB14" s="221"/>
      <c r="CSC14" s="221"/>
      <c r="CSD14" s="221"/>
      <c r="CSE14" s="221"/>
      <c r="CSF14" s="221"/>
      <c r="CSG14" s="221"/>
      <c r="CSH14" s="221"/>
      <c r="CSI14" s="221"/>
      <c r="CSJ14" s="221"/>
      <c r="CSK14" s="221"/>
      <c r="CSL14" s="221"/>
      <c r="CSM14" s="221"/>
      <c r="CSN14" s="221"/>
      <c r="CSO14" s="221"/>
      <c r="CSP14" s="221"/>
      <c r="CSQ14" s="221"/>
      <c r="CSR14" s="221"/>
      <c r="CSS14" s="221"/>
      <c r="CST14" s="221"/>
      <c r="CSU14" s="221"/>
      <c r="CSV14" s="221"/>
      <c r="CSW14" s="221"/>
      <c r="CSX14" s="221"/>
      <c r="CSY14" s="221"/>
      <c r="CSZ14" s="221"/>
      <c r="CTA14" s="221"/>
      <c r="CTB14" s="221"/>
      <c r="CTC14" s="221"/>
      <c r="CTD14" s="221"/>
      <c r="CTE14" s="221"/>
      <c r="CTF14" s="221"/>
      <c r="CTG14" s="221"/>
      <c r="CTH14" s="221"/>
      <c r="CTI14" s="221"/>
      <c r="CTJ14" s="221"/>
      <c r="CTK14" s="221"/>
      <c r="CTL14" s="221"/>
      <c r="CTM14" s="221"/>
      <c r="CTN14" s="221"/>
      <c r="CTO14" s="221"/>
      <c r="CTP14" s="221"/>
      <c r="CTQ14" s="221"/>
      <c r="CTR14" s="221"/>
      <c r="CTS14" s="221"/>
      <c r="CTT14" s="221"/>
      <c r="CTU14" s="221"/>
      <c r="CTV14" s="221"/>
      <c r="CTW14" s="221"/>
      <c r="CTX14" s="221"/>
      <c r="CTY14" s="221"/>
      <c r="CTZ14" s="221"/>
      <c r="CUA14" s="221"/>
      <c r="CUB14" s="221"/>
      <c r="CUC14" s="221"/>
      <c r="CUD14" s="221"/>
      <c r="CUE14" s="221"/>
      <c r="CUF14" s="221"/>
      <c r="CUG14" s="221"/>
      <c r="CUH14" s="221"/>
      <c r="CUI14" s="221"/>
      <c r="CUJ14" s="221"/>
      <c r="CUK14" s="221"/>
      <c r="CUL14" s="221"/>
      <c r="CUM14" s="221"/>
      <c r="CUN14" s="221"/>
      <c r="CUO14" s="221"/>
      <c r="CUP14" s="221"/>
      <c r="CUQ14" s="221"/>
      <c r="CUR14" s="221"/>
      <c r="CUS14" s="221"/>
      <c r="CUT14" s="221"/>
      <c r="CUU14" s="221"/>
      <c r="CUV14" s="221"/>
      <c r="CUW14" s="221"/>
      <c r="CUX14" s="221"/>
      <c r="CUY14" s="221"/>
      <c r="CUZ14" s="221"/>
      <c r="CVA14" s="221"/>
      <c r="CVB14" s="221"/>
      <c r="CVC14" s="221"/>
      <c r="CVD14" s="221"/>
      <c r="CVE14" s="221"/>
      <c r="CVF14" s="221"/>
      <c r="CVG14" s="221"/>
      <c r="CVH14" s="221"/>
      <c r="CVI14" s="221"/>
      <c r="CVJ14" s="221"/>
      <c r="CVK14" s="221"/>
      <c r="CVL14" s="221"/>
      <c r="CVM14" s="221"/>
      <c r="CVN14" s="221"/>
      <c r="CVO14" s="221"/>
      <c r="CVP14" s="221"/>
      <c r="CVQ14" s="221"/>
      <c r="CVR14" s="221"/>
      <c r="CVS14" s="221"/>
      <c r="CVT14" s="221"/>
      <c r="CVU14" s="221"/>
      <c r="CVV14" s="221"/>
      <c r="CVW14" s="221"/>
      <c r="CVX14" s="221"/>
      <c r="CVY14" s="221"/>
      <c r="CVZ14" s="221"/>
      <c r="CWA14" s="221"/>
      <c r="CWB14" s="221"/>
      <c r="CWC14" s="221"/>
      <c r="CWD14" s="221"/>
      <c r="CWE14" s="221"/>
      <c r="CWF14" s="221"/>
      <c r="CWG14" s="221"/>
      <c r="CWH14" s="221"/>
      <c r="CWI14" s="221"/>
      <c r="CWJ14" s="221"/>
      <c r="CWK14" s="221"/>
      <c r="CWL14" s="221"/>
      <c r="CWM14" s="221"/>
      <c r="CWN14" s="221"/>
      <c r="CWO14" s="221"/>
      <c r="CWP14" s="221"/>
      <c r="CWQ14" s="221"/>
      <c r="CWR14" s="221"/>
      <c r="CWS14" s="221"/>
      <c r="CWT14" s="221"/>
      <c r="CWU14" s="221"/>
      <c r="CWV14" s="221"/>
      <c r="CWW14" s="221"/>
      <c r="CWX14" s="221"/>
      <c r="CWY14" s="221"/>
      <c r="CWZ14" s="221"/>
      <c r="CXA14" s="221"/>
      <c r="CXB14" s="221"/>
      <c r="CXC14" s="221"/>
      <c r="CXD14" s="221"/>
      <c r="CXE14" s="221"/>
      <c r="CXF14" s="221"/>
      <c r="CXG14" s="221"/>
      <c r="CXH14" s="221"/>
      <c r="CXI14" s="221"/>
      <c r="CXJ14" s="221"/>
      <c r="CXK14" s="221"/>
      <c r="CXL14" s="221"/>
      <c r="CXM14" s="221"/>
      <c r="CXN14" s="221"/>
      <c r="CXO14" s="221"/>
      <c r="CXP14" s="221"/>
      <c r="CXQ14" s="221"/>
      <c r="CXR14" s="221"/>
      <c r="CXS14" s="221"/>
      <c r="CXT14" s="221"/>
      <c r="CXU14" s="221"/>
      <c r="CXV14" s="221"/>
      <c r="CXW14" s="221"/>
      <c r="CXX14" s="221"/>
      <c r="CXY14" s="221"/>
      <c r="CXZ14" s="221"/>
      <c r="CYA14" s="221"/>
      <c r="CYB14" s="221"/>
      <c r="CYC14" s="221"/>
      <c r="CYD14" s="221"/>
      <c r="CYE14" s="221"/>
      <c r="CYF14" s="221"/>
      <c r="CYG14" s="221"/>
      <c r="CYH14" s="221"/>
      <c r="CYI14" s="221"/>
      <c r="CYJ14" s="221"/>
      <c r="CYK14" s="221"/>
      <c r="CYL14" s="221"/>
      <c r="CYM14" s="221"/>
      <c r="CYN14" s="221"/>
      <c r="CYO14" s="221"/>
      <c r="CYP14" s="221"/>
      <c r="CYQ14" s="221"/>
      <c r="CYR14" s="221"/>
      <c r="CYS14" s="221"/>
      <c r="CYT14" s="221"/>
      <c r="CYU14" s="221"/>
      <c r="CYV14" s="221"/>
      <c r="CYW14" s="221"/>
      <c r="CYX14" s="221"/>
      <c r="CYY14" s="221"/>
      <c r="CYZ14" s="221"/>
      <c r="CZA14" s="221"/>
      <c r="CZB14" s="221"/>
      <c r="CZC14" s="221"/>
      <c r="CZD14" s="221"/>
      <c r="CZE14" s="221"/>
      <c r="CZF14" s="221"/>
      <c r="CZG14" s="221"/>
      <c r="CZH14" s="221"/>
      <c r="CZI14" s="221"/>
      <c r="CZJ14" s="221"/>
      <c r="CZK14" s="221"/>
      <c r="CZL14" s="221"/>
      <c r="CZM14" s="221"/>
      <c r="CZN14" s="221"/>
      <c r="CZO14" s="221"/>
      <c r="CZP14" s="221"/>
      <c r="CZQ14" s="221"/>
      <c r="CZR14" s="221"/>
      <c r="CZS14" s="221"/>
      <c r="CZT14" s="221"/>
      <c r="CZU14" s="221"/>
      <c r="CZV14" s="221"/>
      <c r="CZW14" s="221"/>
      <c r="CZX14" s="221"/>
      <c r="CZY14" s="221"/>
      <c r="CZZ14" s="221"/>
      <c r="DAA14" s="221"/>
      <c r="DAB14" s="221"/>
      <c r="DAC14" s="221"/>
      <c r="DAD14" s="221"/>
      <c r="DAE14" s="221"/>
      <c r="DAF14" s="221"/>
      <c r="DAG14" s="221"/>
      <c r="DAH14" s="221"/>
      <c r="DAI14" s="221"/>
      <c r="DAJ14" s="221"/>
      <c r="DAK14" s="221"/>
      <c r="DAL14" s="221"/>
      <c r="DAM14" s="221"/>
      <c r="DAN14" s="221"/>
      <c r="DAO14" s="221"/>
      <c r="DAP14" s="221"/>
      <c r="DAQ14" s="221"/>
      <c r="DAR14" s="221"/>
      <c r="DAS14" s="221"/>
      <c r="DAT14" s="221"/>
      <c r="DAU14" s="221"/>
      <c r="DAV14" s="221"/>
      <c r="DAW14" s="221"/>
      <c r="DAX14" s="221"/>
      <c r="DAY14" s="221"/>
      <c r="DAZ14" s="221"/>
      <c r="DBA14" s="221"/>
      <c r="DBB14" s="221"/>
      <c r="DBC14" s="221"/>
      <c r="DBD14" s="221"/>
      <c r="DBE14" s="221"/>
      <c r="DBF14" s="221"/>
      <c r="DBG14" s="221"/>
      <c r="DBH14" s="221"/>
      <c r="DBI14" s="221"/>
      <c r="DBJ14" s="221"/>
      <c r="DBK14" s="221"/>
      <c r="DBL14" s="221"/>
      <c r="DBM14" s="221"/>
      <c r="DBN14" s="221"/>
      <c r="DBO14" s="221"/>
      <c r="DBP14" s="221"/>
      <c r="DBQ14" s="221"/>
      <c r="DBR14" s="221"/>
      <c r="DBS14" s="221"/>
      <c r="DBT14" s="221"/>
      <c r="DBU14" s="221"/>
      <c r="DBV14" s="221"/>
      <c r="DBW14" s="221"/>
      <c r="DBX14" s="221"/>
      <c r="DBY14" s="221"/>
      <c r="DBZ14" s="221"/>
      <c r="DCA14" s="221"/>
      <c r="DCB14" s="221"/>
      <c r="DCC14" s="221"/>
      <c r="DCD14" s="221"/>
      <c r="DCE14" s="221"/>
      <c r="DCF14" s="221"/>
      <c r="DCG14" s="221"/>
      <c r="DCH14" s="221"/>
      <c r="DCI14" s="221"/>
      <c r="DCJ14" s="221"/>
      <c r="DCK14" s="221"/>
      <c r="DCL14" s="221"/>
      <c r="DCM14" s="221"/>
      <c r="DCN14" s="221"/>
      <c r="DCO14" s="221"/>
      <c r="DCP14" s="221"/>
      <c r="DCQ14" s="221"/>
      <c r="DCR14" s="221"/>
      <c r="DCS14" s="221"/>
      <c r="DCT14" s="221"/>
      <c r="DCU14" s="221"/>
      <c r="DCV14" s="221"/>
      <c r="DCW14" s="221"/>
      <c r="DCX14" s="221"/>
      <c r="DCY14" s="221"/>
      <c r="DCZ14" s="221"/>
      <c r="DDA14" s="221"/>
      <c r="DDB14" s="221"/>
      <c r="DDC14" s="221"/>
      <c r="DDD14" s="221"/>
      <c r="DDE14" s="221"/>
      <c r="DDF14" s="221"/>
      <c r="DDG14" s="221"/>
      <c r="DDH14" s="221"/>
      <c r="DDI14" s="221"/>
      <c r="DDJ14" s="221"/>
      <c r="DDK14" s="221"/>
      <c r="DDL14" s="221"/>
      <c r="DDM14" s="221"/>
      <c r="DDN14" s="221"/>
      <c r="DDO14" s="221"/>
      <c r="DDP14" s="221"/>
      <c r="DDQ14" s="221"/>
      <c r="DDR14" s="221"/>
      <c r="DDS14" s="221"/>
      <c r="DDT14" s="221"/>
      <c r="DDU14" s="221"/>
      <c r="DDV14" s="221"/>
      <c r="DDW14" s="221"/>
      <c r="DDX14" s="221"/>
      <c r="DDY14" s="221"/>
      <c r="DDZ14" s="221"/>
      <c r="DEA14" s="221"/>
      <c r="DEB14" s="221"/>
      <c r="DEC14" s="221"/>
      <c r="DED14" s="221"/>
      <c r="DEE14" s="221"/>
      <c r="DEF14" s="221"/>
      <c r="DEG14" s="221"/>
      <c r="DEH14" s="221"/>
      <c r="DEI14" s="221"/>
      <c r="DEJ14" s="221"/>
      <c r="DEK14" s="221"/>
      <c r="DEL14" s="221"/>
      <c r="DEM14" s="221"/>
      <c r="DEN14" s="221"/>
      <c r="DEO14" s="221"/>
      <c r="DEP14" s="221"/>
      <c r="DEQ14" s="221"/>
      <c r="DER14" s="221"/>
      <c r="DES14" s="221"/>
      <c r="DET14" s="221"/>
      <c r="DEU14" s="221"/>
      <c r="DEV14" s="221"/>
      <c r="DEW14" s="221"/>
      <c r="DEX14" s="221"/>
      <c r="DEY14" s="221"/>
      <c r="DEZ14" s="221"/>
      <c r="DFA14" s="221"/>
      <c r="DFB14" s="221"/>
      <c r="DFC14" s="221"/>
      <c r="DFD14" s="221"/>
      <c r="DFE14" s="221"/>
      <c r="DFF14" s="221"/>
      <c r="DFG14" s="221"/>
      <c r="DFH14" s="221"/>
      <c r="DFI14" s="221"/>
      <c r="DFJ14" s="221"/>
      <c r="DFK14" s="221"/>
      <c r="DFL14" s="221"/>
      <c r="DFM14" s="221"/>
      <c r="DFN14" s="221"/>
      <c r="DFO14" s="221"/>
      <c r="DFP14" s="221"/>
      <c r="DFQ14" s="221"/>
      <c r="DFR14" s="221"/>
      <c r="DFS14" s="221"/>
      <c r="DFT14" s="221"/>
      <c r="DFU14" s="221"/>
      <c r="DFV14" s="221"/>
      <c r="DFW14" s="221"/>
      <c r="DFX14" s="221"/>
      <c r="DFY14" s="221"/>
      <c r="DFZ14" s="221"/>
      <c r="DGA14" s="221"/>
      <c r="DGB14" s="221"/>
      <c r="DGC14" s="221"/>
      <c r="DGD14" s="221"/>
      <c r="DGE14" s="221"/>
      <c r="DGF14" s="221"/>
      <c r="DGG14" s="221"/>
      <c r="DGH14" s="221"/>
      <c r="DGI14" s="221"/>
      <c r="DGJ14" s="221"/>
      <c r="DGK14" s="221"/>
      <c r="DGL14" s="221"/>
      <c r="DGM14" s="221"/>
      <c r="DGN14" s="221"/>
      <c r="DGO14" s="221"/>
      <c r="DGP14" s="221"/>
      <c r="DGQ14" s="221"/>
      <c r="DGR14" s="221"/>
      <c r="DGS14" s="221"/>
      <c r="DGT14" s="221"/>
      <c r="DGU14" s="221"/>
      <c r="DGV14" s="221"/>
      <c r="DGW14" s="221"/>
      <c r="DGX14" s="221"/>
      <c r="DGY14" s="221"/>
      <c r="DGZ14" s="221"/>
      <c r="DHA14" s="221"/>
      <c r="DHB14" s="221"/>
      <c r="DHC14" s="221"/>
      <c r="DHD14" s="221"/>
      <c r="DHE14" s="221"/>
      <c r="DHF14" s="221"/>
      <c r="DHG14" s="221"/>
      <c r="DHH14" s="221"/>
      <c r="DHI14" s="221"/>
      <c r="DHJ14" s="221"/>
      <c r="DHK14" s="221"/>
      <c r="DHL14" s="221"/>
      <c r="DHM14" s="221"/>
      <c r="DHN14" s="221"/>
      <c r="DHO14" s="221"/>
      <c r="DHP14" s="221"/>
      <c r="DHQ14" s="221"/>
      <c r="DHR14" s="221"/>
      <c r="DHS14" s="221"/>
      <c r="DHT14" s="221"/>
      <c r="DHU14" s="221"/>
      <c r="DHV14" s="221"/>
      <c r="DHW14" s="221"/>
      <c r="DHX14" s="221"/>
      <c r="DHY14" s="221"/>
      <c r="DHZ14" s="221"/>
      <c r="DIA14" s="221"/>
      <c r="DIB14" s="221"/>
      <c r="DIC14" s="221"/>
      <c r="DID14" s="221"/>
      <c r="DIE14" s="221"/>
      <c r="DIF14" s="221"/>
      <c r="DIG14" s="221"/>
      <c r="DIH14" s="221"/>
      <c r="DII14" s="221"/>
      <c r="DIJ14" s="221"/>
      <c r="DIK14" s="221"/>
      <c r="DIL14" s="221"/>
      <c r="DIM14" s="221"/>
      <c r="DIN14" s="221"/>
      <c r="DIO14" s="221"/>
      <c r="DIP14" s="221"/>
      <c r="DIQ14" s="221"/>
      <c r="DIR14" s="221"/>
      <c r="DIS14" s="221"/>
      <c r="DIT14" s="221"/>
      <c r="DIU14" s="221"/>
      <c r="DIV14" s="221"/>
      <c r="DIW14" s="221"/>
      <c r="DIX14" s="221"/>
      <c r="DIY14" s="221"/>
      <c r="DIZ14" s="221"/>
      <c r="DJA14" s="221"/>
      <c r="DJB14" s="221"/>
      <c r="DJC14" s="221"/>
      <c r="DJD14" s="221"/>
      <c r="DJE14" s="221"/>
      <c r="DJF14" s="221"/>
      <c r="DJG14" s="221"/>
      <c r="DJH14" s="221"/>
      <c r="DJI14" s="221"/>
      <c r="DJJ14" s="221"/>
      <c r="DJK14" s="221"/>
      <c r="DJL14" s="221"/>
      <c r="DJM14" s="221"/>
      <c r="DJN14" s="221"/>
      <c r="DJO14" s="221"/>
      <c r="DJP14" s="221"/>
      <c r="DJQ14" s="221"/>
      <c r="DJR14" s="221"/>
      <c r="DJS14" s="221"/>
      <c r="DJT14" s="221"/>
      <c r="DJU14" s="221"/>
      <c r="DJV14" s="221"/>
      <c r="DJW14" s="221"/>
      <c r="DJX14" s="221"/>
      <c r="DJY14" s="221"/>
      <c r="DJZ14" s="221"/>
      <c r="DKA14" s="221"/>
      <c r="DKB14" s="221"/>
      <c r="DKC14" s="221"/>
      <c r="DKD14" s="221"/>
      <c r="DKE14" s="221"/>
      <c r="DKF14" s="221"/>
      <c r="DKG14" s="221"/>
      <c r="DKH14" s="221"/>
      <c r="DKI14" s="221"/>
      <c r="DKJ14" s="221"/>
      <c r="DKK14" s="221"/>
      <c r="DKL14" s="221"/>
      <c r="DKM14" s="221"/>
      <c r="DKN14" s="221"/>
      <c r="DKO14" s="221"/>
      <c r="DKP14" s="221"/>
      <c r="DKQ14" s="221"/>
      <c r="DKR14" s="221"/>
      <c r="DKS14" s="221"/>
      <c r="DKT14" s="221"/>
      <c r="DKU14" s="221"/>
      <c r="DKV14" s="221"/>
      <c r="DKW14" s="221"/>
      <c r="DKX14" s="221"/>
      <c r="DKY14" s="221"/>
      <c r="DKZ14" s="221"/>
      <c r="DLA14" s="221"/>
      <c r="DLB14" s="221"/>
      <c r="DLC14" s="221"/>
      <c r="DLD14" s="221"/>
      <c r="DLE14" s="221"/>
      <c r="DLF14" s="221"/>
      <c r="DLG14" s="221"/>
      <c r="DLH14" s="221"/>
      <c r="DLI14" s="221"/>
      <c r="DLJ14" s="221"/>
      <c r="DLK14" s="221"/>
      <c r="DLL14" s="221"/>
      <c r="DLM14" s="221"/>
      <c r="DLN14" s="221"/>
      <c r="DLO14" s="221"/>
      <c r="DLP14" s="221"/>
      <c r="DLQ14" s="221"/>
      <c r="DLR14" s="221"/>
      <c r="DLS14" s="221"/>
      <c r="DLT14" s="221"/>
      <c r="DLU14" s="221"/>
      <c r="DLV14" s="221"/>
      <c r="DLW14" s="221"/>
      <c r="DLX14" s="221"/>
      <c r="DLY14" s="221"/>
      <c r="DLZ14" s="221"/>
      <c r="DMA14" s="221"/>
      <c r="DMB14" s="221"/>
      <c r="DMC14" s="221"/>
      <c r="DMD14" s="221"/>
      <c r="DME14" s="221"/>
      <c r="DMF14" s="221"/>
      <c r="DMG14" s="221"/>
      <c r="DMH14" s="221"/>
      <c r="DMI14" s="221"/>
      <c r="DMJ14" s="221"/>
      <c r="DMK14" s="221"/>
      <c r="DML14" s="221"/>
      <c r="DMM14" s="221"/>
      <c r="DMN14" s="221"/>
      <c r="DMO14" s="221"/>
      <c r="DMP14" s="221"/>
      <c r="DMQ14" s="221"/>
      <c r="DMR14" s="221"/>
      <c r="DMS14" s="221"/>
      <c r="DMT14" s="221"/>
      <c r="DMU14" s="221"/>
      <c r="DMV14" s="221"/>
      <c r="DMW14" s="221"/>
      <c r="DMX14" s="221"/>
      <c r="DMY14" s="221"/>
      <c r="DMZ14" s="221"/>
      <c r="DNA14" s="221"/>
      <c r="DNB14" s="221"/>
      <c r="DNC14" s="221"/>
      <c r="DND14" s="221"/>
      <c r="DNE14" s="221"/>
      <c r="DNF14" s="221"/>
      <c r="DNG14" s="221"/>
      <c r="DNH14" s="221"/>
      <c r="DNI14" s="221"/>
      <c r="DNJ14" s="221"/>
      <c r="DNK14" s="221"/>
      <c r="DNL14" s="221"/>
      <c r="DNM14" s="221"/>
      <c r="DNN14" s="221"/>
      <c r="DNO14" s="221"/>
      <c r="DNP14" s="221"/>
      <c r="DNQ14" s="221"/>
      <c r="DNR14" s="221"/>
      <c r="DNS14" s="221"/>
      <c r="DNT14" s="221"/>
      <c r="DNU14" s="221"/>
      <c r="DNV14" s="221"/>
      <c r="DNW14" s="221"/>
      <c r="DNX14" s="221"/>
      <c r="DNY14" s="221"/>
      <c r="DNZ14" s="221"/>
      <c r="DOA14" s="221"/>
      <c r="DOB14" s="221"/>
      <c r="DOC14" s="221"/>
      <c r="DOD14" s="221"/>
      <c r="DOE14" s="221"/>
      <c r="DOF14" s="221"/>
      <c r="DOG14" s="221"/>
      <c r="DOH14" s="221"/>
      <c r="DOI14" s="221"/>
      <c r="DOJ14" s="221"/>
      <c r="DOK14" s="221"/>
      <c r="DOL14" s="221"/>
      <c r="DOM14" s="221"/>
      <c r="DON14" s="221"/>
      <c r="DOO14" s="221"/>
      <c r="DOP14" s="221"/>
      <c r="DOQ14" s="221"/>
      <c r="DOR14" s="221"/>
      <c r="DOS14" s="221"/>
      <c r="DOT14" s="221"/>
      <c r="DOU14" s="221"/>
      <c r="DOV14" s="221"/>
      <c r="DOW14" s="221"/>
      <c r="DOX14" s="221"/>
      <c r="DOY14" s="221"/>
      <c r="DOZ14" s="221"/>
      <c r="DPA14" s="221"/>
      <c r="DPB14" s="221"/>
      <c r="DPC14" s="221"/>
      <c r="DPD14" s="221"/>
      <c r="DPE14" s="221"/>
      <c r="DPF14" s="221"/>
      <c r="DPG14" s="221"/>
      <c r="DPH14" s="221"/>
      <c r="DPI14" s="221"/>
      <c r="DPJ14" s="221"/>
      <c r="DPK14" s="221"/>
      <c r="DPL14" s="221"/>
      <c r="DPM14" s="221"/>
      <c r="DPN14" s="221"/>
      <c r="DPO14" s="221"/>
      <c r="DPP14" s="221"/>
      <c r="DPQ14" s="221"/>
      <c r="DPR14" s="221"/>
      <c r="DPS14" s="221"/>
      <c r="DPT14" s="221"/>
      <c r="DPU14" s="221"/>
      <c r="DPV14" s="221"/>
      <c r="DPW14" s="221"/>
      <c r="DPX14" s="221"/>
      <c r="DPY14" s="221"/>
      <c r="DPZ14" s="221"/>
      <c r="DQA14" s="221"/>
      <c r="DQB14" s="221"/>
      <c r="DQC14" s="221"/>
      <c r="DQD14" s="221"/>
      <c r="DQE14" s="221"/>
      <c r="DQF14" s="221"/>
      <c r="DQG14" s="221"/>
      <c r="DQH14" s="221"/>
      <c r="DQI14" s="221"/>
      <c r="DQJ14" s="221"/>
      <c r="DQK14" s="221"/>
      <c r="DQL14" s="221"/>
      <c r="DQM14" s="221"/>
      <c r="DQN14" s="221"/>
      <c r="DQO14" s="221"/>
      <c r="DQP14" s="221"/>
      <c r="DQQ14" s="221"/>
      <c r="DQR14" s="221"/>
      <c r="DQS14" s="221"/>
      <c r="DQT14" s="221"/>
      <c r="DQU14" s="221"/>
      <c r="DQV14" s="221"/>
      <c r="DQW14" s="221"/>
      <c r="DQX14" s="221"/>
      <c r="DQY14" s="221"/>
      <c r="DQZ14" s="221"/>
      <c r="DRA14" s="221"/>
      <c r="DRB14" s="221"/>
      <c r="DRC14" s="221"/>
      <c r="DRD14" s="221"/>
      <c r="DRE14" s="221"/>
      <c r="DRF14" s="221"/>
      <c r="DRG14" s="221"/>
      <c r="DRH14" s="221"/>
      <c r="DRI14" s="221"/>
      <c r="DRJ14" s="221"/>
      <c r="DRK14" s="221"/>
      <c r="DRL14" s="221"/>
      <c r="DRM14" s="221"/>
      <c r="DRN14" s="221"/>
      <c r="DRO14" s="221"/>
      <c r="DRP14" s="221"/>
      <c r="DRQ14" s="221"/>
      <c r="DRR14" s="221"/>
      <c r="DRS14" s="221"/>
      <c r="DRT14" s="221"/>
      <c r="DRU14" s="221"/>
      <c r="DRV14" s="221"/>
      <c r="DRW14" s="221"/>
      <c r="DRX14" s="221"/>
      <c r="DRY14" s="221"/>
      <c r="DRZ14" s="221"/>
      <c r="DSA14" s="221"/>
      <c r="DSB14" s="221"/>
      <c r="DSC14" s="221"/>
      <c r="DSD14" s="221"/>
      <c r="DSE14" s="221"/>
      <c r="DSF14" s="221"/>
      <c r="DSG14" s="221"/>
      <c r="DSH14" s="221"/>
      <c r="DSI14" s="221"/>
      <c r="DSJ14" s="221"/>
      <c r="DSK14" s="221"/>
      <c r="DSL14" s="221"/>
      <c r="DSM14" s="221"/>
      <c r="DSN14" s="221"/>
      <c r="DSO14" s="221"/>
      <c r="DSP14" s="221"/>
      <c r="DSQ14" s="221"/>
      <c r="DSR14" s="221"/>
      <c r="DSS14" s="221"/>
      <c r="DST14" s="221"/>
      <c r="DSU14" s="221"/>
      <c r="DSV14" s="221"/>
      <c r="DSW14" s="221"/>
      <c r="DSX14" s="221"/>
      <c r="DSY14" s="221"/>
      <c r="DSZ14" s="221"/>
      <c r="DTA14" s="221"/>
      <c r="DTB14" s="221"/>
      <c r="DTC14" s="221"/>
      <c r="DTD14" s="221"/>
      <c r="DTE14" s="221"/>
      <c r="DTF14" s="221"/>
      <c r="DTG14" s="221"/>
      <c r="DTH14" s="221"/>
      <c r="DTI14" s="221"/>
      <c r="DTJ14" s="221"/>
      <c r="DTK14" s="221"/>
      <c r="DTL14" s="221"/>
      <c r="DTM14" s="221"/>
      <c r="DTN14" s="221"/>
      <c r="DTO14" s="221"/>
      <c r="DTP14" s="221"/>
      <c r="DTQ14" s="221"/>
      <c r="DTR14" s="221"/>
      <c r="DTS14" s="221"/>
      <c r="DTT14" s="221"/>
      <c r="DTU14" s="221"/>
      <c r="DTV14" s="221"/>
      <c r="DTW14" s="221"/>
      <c r="DTX14" s="221"/>
      <c r="DTY14" s="221"/>
      <c r="DTZ14" s="221"/>
      <c r="DUA14" s="221"/>
      <c r="DUB14" s="221"/>
      <c r="DUC14" s="221"/>
      <c r="DUD14" s="221"/>
      <c r="DUE14" s="221"/>
      <c r="DUF14" s="221"/>
      <c r="DUG14" s="221"/>
      <c r="DUH14" s="221"/>
      <c r="DUI14" s="221"/>
      <c r="DUJ14" s="221"/>
      <c r="DUK14" s="221"/>
      <c r="DUL14" s="221"/>
      <c r="DUM14" s="221"/>
      <c r="DUN14" s="221"/>
      <c r="DUO14" s="221"/>
      <c r="DUP14" s="221"/>
      <c r="DUQ14" s="221"/>
      <c r="DUR14" s="221"/>
      <c r="DUS14" s="221"/>
      <c r="DUT14" s="221"/>
      <c r="DUU14" s="221"/>
      <c r="DUV14" s="221"/>
      <c r="DUW14" s="221"/>
      <c r="DUX14" s="221"/>
      <c r="DUY14" s="221"/>
      <c r="DUZ14" s="221"/>
      <c r="DVA14" s="221"/>
      <c r="DVB14" s="221"/>
      <c r="DVC14" s="221"/>
      <c r="DVD14" s="221"/>
      <c r="DVE14" s="221"/>
      <c r="DVF14" s="221"/>
      <c r="DVG14" s="221"/>
      <c r="DVH14" s="221"/>
      <c r="DVI14" s="221"/>
      <c r="DVJ14" s="221"/>
      <c r="DVK14" s="221"/>
      <c r="DVL14" s="221"/>
      <c r="DVM14" s="221"/>
      <c r="DVN14" s="221"/>
      <c r="DVO14" s="221"/>
      <c r="DVP14" s="221"/>
      <c r="DVQ14" s="221"/>
      <c r="DVR14" s="221"/>
      <c r="DVS14" s="221"/>
      <c r="DVT14" s="221"/>
      <c r="DVU14" s="221"/>
      <c r="DVV14" s="221"/>
      <c r="DVW14" s="221"/>
      <c r="DVX14" s="221"/>
      <c r="DVY14" s="221"/>
      <c r="DVZ14" s="221"/>
      <c r="DWA14" s="221"/>
      <c r="DWB14" s="221"/>
      <c r="DWC14" s="221"/>
      <c r="DWD14" s="221"/>
      <c r="DWE14" s="221"/>
      <c r="DWF14" s="221"/>
      <c r="DWG14" s="221"/>
      <c r="DWH14" s="221"/>
      <c r="DWI14" s="221"/>
      <c r="DWJ14" s="221"/>
      <c r="DWK14" s="221"/>
      <c r="DWL14" s="221"/>
      <c r="DWM14" s="221"/>
      <c r="DWN14" s="221"/>
      <c r="DWO14" s="221"/>
      <c r="DWP14" s="221"/>
      <c r="DWQ14" s="221"/>
      <c r="DWR14" s="221"/>
      <c r="DWS14" s="221"/>
      <c r="DWT14" s="221"/>
      <c r="DWU14" s="221"/>
      <c r="DWV14" s="221"/>
      <c r="DWW14" s="221"/>
      <c r="DWX14" s="221"/>
      <c r="DWY14" s="221"/>
      <c r="DWZ14" s="221"/>
      <c r="DXA14" s="221"/>
      <c r="DXB14" s="221"/>
      <c r="DXC14" s="221"/>
      <c r="DXD14" s="221"/>
      <c r="DXE14" s="221"/>
      <c r="DXF14" s="221"/>
      <c r="DXG14" s="221"/>
      <c r="DXH14" s="221"/>
      <c r="DXI14" s="221"/>
      <c r="DXJ14" s="221"/>
      <c r="DXK14" s="221"/>
      <c r="DXL14" s="221"/>
      <c r="DXM14" s="221"/>
      <c r="DXN14" s="221"/>
      <c r="DXO14" s="221"/>
      <c r="DXP14" s="221"/>
      <c r="DXQ14" s="221"/>
      <c r="DXR14" s="221"/>
      <c r="DXS14" s="221"/>
      <c r="DXT14" s="221"/>
      <c r="DXU14" s="221"/>
      <c r="DXV14" s="221"/>
      <c r="DXW14" s="221"/>
      <c r="DXX14" s="221"/>
      <c r="DXY14" s="221"/>
      <c r="DXZ14" s="221"/>
      <c r="DYA14" s="221"/>
      <c r="DYB14" s="221"/>
      <c r="DYC14" s="221"/>
      <c r="DYD14" s="221"/>
      <c r="DYE14" s="221"/>
      <c r="DYF14" s="221"/>
      <c r="DYG14" s="221"/>
      <c r="DYH14" s="221"/>
      <c r="DYI14" s="221"/>
      <c r="DYJ14" s="221"/>
      <c r="DYK14" s="221"/>
      <c r="DYL14" s="221"/>
      <c r="DYM14" s="221"/>
      <c r="DYN14" s="221"/>
      <c r="DYO14" s="221"/>
      <c r="DYP14" s="221"/>
      <c r="DYQ14" s="221"/>
      <c r="DYR14" s="221"/>
      <c r="DYS14" s="221"/>
      <c r="DYT14" s="221"/>
      <c r="DYU14" s="221"/>
      <c r="DYV14" s="221"/>
      <c r="DYW14" s="221"/>
      <c r="DYX14" s="221"/>
      <c r="DYY14" s="221"/>
      <c r="DYZ14" s="221"/>
      <c r="DZA14" s="221"/>
      <c r="DZB14" s="221"/>
      <c r="DZC14" s="221"/>
      <c r="DZD14" s="221"/>
      <c r="DZE14" s="221"/>
      <c r="DZF14" s="221"/>
      <c r="DZG14" s="221"/>
      <c r="DZH14" s="221"/>
      <c r="DZI14" s="221"/>
      <c r="DZJ14" s="221"/>
      <c r="DZK14" s="221"/>
      <c r="DZL14" s="221"/>
      <c r="DZM14" s="221"/>
      <c r="DZN14" s="221"/>
      <c r="DZO14" s="221"/>
      <c r="DZP14" s="221"/>
      <c r="DZQ14" s="221"/>
      <c r="DZR14" s="221"/>
      <c r="DZS14" s="221"/>
      <c r="DZT14" s="221"/>
      <c r="DZU14" s="221"/>
      <c r="DZV14" s="221"/>
      <c r="DZW14" s="221"/>
      <c r="DZX14" s="221"/>
      <c r="DZY14" s="221"/>
      <c r="DZZ14" s="221"/>
      <c r="EAA14" s="221"/>
      <c r="EAB14" s="221"/>
      <c r="EAC14" s="221"/>
      <c r="EAD14" s="221"/>
      <c r="EAE14" s="221"/>
      <c r="EAF14" s="221"/>
      <c r="EAG14" s="221"/>
      <c r="EAH14" s="221"/>
      <c r="EAI14" s="221"/>
      <c r="EAJ14" s="221"/>
      <c r="EAK14" s="221"/>
      <c r="EAL14" s="221"/>
      <c r="EAM14" s="221"/>
      <c r="EAN14" s="221"/>
      <c r="EAO14" s="221"/>
      <c r="EAP14" s="221"/>
      <c r="EAQ14" s="221"/>
      <c r="EAR14" s="221"/>
      <c r="EAS14" s="221"/>
      <c r="EAT14" s="221"/>
      <c r="EAU14" s="221"/>
      <c r="EAV14" s="221"/>
      <c r="EAW14" s="221"/>
      <c r="EAX14" s="221"/>
      <c r="EAY14" s="221"/>
      <c r="EAZ14" s="221"/>
      <c r="EBA14" s="221"/>
      <c r="EBB14" s="221"/>
      <c r="EBC14" s="221"/>
      <c r="EBD14" s="221"/>
      <c r="EBE14" s="221"/>
      <c r="EBF14" s="221"/>
      <c r="EBG14" s="221"/>
      <c r="EBH14" s="221"/>
      <c r="EBI14" s="221"/>
      <c r="EBJ14" s="221"/>
      <c r="EBK14" s="221"/>
      <c r="EBL14" s="221"/>
      <c r="EBM14" s="221"/>
      <c r="EBN14" s="221"/>
      <c r="EBO14" s="221"/>
      <c r="EBP14" s="221"/>
      <c r="EBQ14" s="221"/>
      <c r="EBR14" s="221"/>
      <c r="EBS14" s="221"/>
      <c r="EBT14" s="221"/>
      <c r="EBU14" s="221"/>
      <c r="EBV14" s="221"/>
      <c r="EBW14" s="221"/>
      <c r="EBX14" s="221"/>
      <c r="EBY14" s="221"/>
      <c r="EBZ14" s="221"/>
      <c r="ECA14" s="221"/>
      <c r="ECB14" s="221"/>
      <c r="ECC14" s="221"/>
      <c r="ECD14" s="221"/>
      <c r="ECE14" s="221"/>
      <c r="ECF14" s="221"/>
      <c r="ECG14" s="221"/>
      <c r="ECH14" s="221"/>
      <c r="ECI14" s="221"/>
      <c r="ECJ14" s="221"/>
      <c r="ECK14" s="221"/>
      <c r="ECL14" s="221"/>
      <c r="ECM14" s="221"/>
      <c r="ECN14" s="221"/>
      <c r="ECO14" s="221"/>
      <c r="ECP14" s="221"/>
      <c r="ECQ14" s="221"/>
      <c r="ECR14" s="221"/>
      <c r="ECS14" s="221"/>
      <c r="ECT14" s="221"/>
      <c r="ECU14" s="221"/>
      <c r="ECV14" s="221"/>
      <c r="ECW14" s="221"/>
      <c r="ECX14" s="221"/>
      <c r="ECY14" s="221"/>
      <c r="ECZ14" s="221"/>
      <c r="EDA14" s="221"/>
      <c r="EDB14" s="221"/>
      <c r="EDC14" s="221"/>
      <c r="EDD14" s="221"/>
      <c r="EDE14" s="221"/>
      <c r="EDF14" s="221"/>
      <c r="EDG14" s="221"/>
      <c r="EDH14" s="221"/>
      <c r="EDI14" s="221"/>
      <c r="EDJ14" s="221"/>
      <c r="EDK14" s="221"/>
      <c r="EDL14" s="221"/>
      <c r="EDM14" s="221"/>
      <c r="EDN14" s="221"/>
      <c r="EDO14" s="221"/>
      <c r="EDP14" s="221"/>
      <c r="EDQ14" s="221"/>
      <c r="EDR14" s="221"/>
      <c r="EDS14" s="221"/>
      <c r="EDT14" s="221"/>
      <c r="EDU14" s="221"/>
      <c r="EDV14" s="221"/>
      <c r="EDW14" s="221"/>
      <c r="EDX14" s="221"/>
      <c r="EDY14" s="221"/>
      <c r="EDZ14" s="221"/>
      <c r="EEA14" s="221"/>
      <c r="EEB14" s="221"/>
      <c r="EEC14" s="221"/>
      <c r="EED14" s="221"/>
      <c r="EEE14" s="221"/>
      <c r="EEF14" s="221"/>
      <c r="EEG14" s="221"/>
      <c r="EEH14" s="221"/>
      <c r="EEI14" s="221"/>
      <c r="EEJ14" s="221"/>
      <c r="EEK14" s="221"/>
      <c r="EEL14" s="221"/>
      <c r="EEM14" s="221"/>
      <c r="EEN14" s="221"/>
      <c r="EEO14" s="221"/>
      <c r="EEP14" s="221"/>
      <c r="EEQ14" s="221"/>
      <c r="EER14" s="221"/>
      <c r="EES14" s="221"/>
      <c r="EET14" s="221"/>
      <c r="EEU14" s="221"/>
      <c r="EEV14" s="221"/>
      <c r="EEW14" s="221"/>
      <c r="EEX14" s="221"/>
      <c r="EEY14" s="221"/>
      <c r="EEZ14" s="221"/>
      <c r="EFA14" s="221"/>
      <c r="EFB14" s="221"/>
      <c r="EFC14" s="221"/>
      <c r="EFD14" s="221"/>
      <c r="EFE14" s="221"/>
      <c r="EFF14" s="221"/>
      <c r="EFG14" s="221"/>
      <c r="EFH14" s="221"/>
      <c r="EFI14" s="221"/>
      <c r="EFJ14" s="221"/>
      <c r="EFK14" s="221"/>
      <c r="EFL14" s="221"/>
      <c r="EFM14" s="221"/>
      <c r="EFN14" s="221"/>
      <c r="EFO14" s="221"/>
      <c r="EFP14" s="221"/>
      <c r="EFQ14" s="221"/>
      <c r="EFR14" s="221"/>
      <c r="EFS14" s="221"/>
      <c r="EFT14" s="221"/>
      <c r="EFU14" s="221"/>
      <c r="EFV14" s="221"/>
      <c r="EFW14" s="221"/>
      <c r="EFX14" s="221"/>
      <c r="EFY14" s="221"/>
      <c r="EFZ14" s="221"/>
      <c r="EGA14" s="221"/>
      <c r="EGB14" s="221"/>
      <c r="EGC14" s="221"/>
      <c r="EGD14" s="221"/>
      <c r="EGE14" s="221"/>
      <c r="EGF14" s="221"/>
      <c r="EGG14" s="221"/>
      <c r="EGH14" s="221"/>
      <c r="EGI14" s="221"/>
      <c r="EGJ14" s="221"/>
      <c r="EGK14" s="221"/>
      <c r="EGL14" s="221"/>
      <c r="EGM14" s="221"/>
      <c r="EGN14" s="221"/>
      <c r="EGO14" s="221"/>
      <c r="EGP14" s="221"/>
      <c r="EGQ14" s="221"/>
      <c r="EGR14" s="221"/>
      <c r="EGS14" s="221"/>
      <c r="EGT14" s="221"/>
      <c r="EGU14" s="221"/>
      <c r="EGV14" s="221"/>
      <c r="EGW14" s="221"/>
      <c r="EGX14" s="221"/>
      <c r="EGY14" s="221"/>
      <c r="EGZ14" s="221"/>
      <c r="EHA14" s="221"/>
      <c r="EHB14" s="221"/>
      <c r="EHC14" s="221"/>
      <c r="EHD14" s="221"/>
      <c r="EHE14" s="221"/>
      <c r="EHF14" s="221"/>
      <c r="EHG14" s="221"/>
      <c r="EHH14" s="221"/>
      <c r="EHI14" s="221"/>
      <c r="EHJ14" s="221"/>
      <c r="EHK14" s="221"/>
      <c r="EHL14" s="221"/>
      <c r="EHM14" s="221"/>
      <c r="EHN14" s="221"/>
      <c r="EHO14" s="221"/>
      <c r="EHP14" s="221"/>
      <c r="EHQ14" s="221"/>
      <c r="EHR14" s="221"/>
      <c r="EHS14" s="221"/>
      <c r="EHT14" s="221"/>
      <c r="EHU14" s="221"/>
      <c r="EHV14" s="221"/>
      <c r="EHW14" s="221"/>
      <c r="EHX14" s="221"/>
      <c r="EHY14" s="221"/>
      <c r="EHZ14" s="221"/>
      <c r="EIA14" s="221"/>
      <c r="EIB14" s="221"/>
      <c r="EIC14" s="221"/>
      <c r="EID14" s="221"/>
      <c r="EIE14" s="221"/>
      <c r="EIF14" s="221"/>
      <c r="EIG14" s="221"/>
      <c r="EIH14" s="221"/>
      <c r="EII14" s="221"/>
      <c r="EIJ14" s="221"/>
      <c r="EIK14" s="221"/>
      <c r="EIL14" s="221"/>
      <c r="EIM14" s="221"/>
      <c r="EIN14" s="221"/>
      <c r="EIO14" s="221"/>
      <c r="EIP14" s="221"/>
      <c r="EIQ14" s="221"/>
      <c r="EIR14" s="221"/>
      <c r="EIS14" s="221"/>
      <c r="EIT14" s="221"/>
      <c r="EIU14" s="221"/>
      <c r="EIV14" s="221"/>
      <c r="EIW14" s="221"/>
      <c r="EIX14" s="221"/>
      <c r="EIY14" s="221"/>
      <c r="EIZ14" s="221"/>
      <c r="EJA14" s="221"/>
      <c r="EJB14" s="221"/>
      <c r="EJC14" s="221"/>
      <c r="EJD14" s="221"/>
      <c r="EJE14" s="221"/>
      <c r="EJF14" s="221"/>
      <c r="EJG14" s="221"/>
      <c r="EJH14" s="221"/>
      <c r="EJI14" s="221"/>
      <c r="EJJ14" s="221"/>
      <c r="EJK14" s="221"/>
      <c r="EJL14" s="221"/>
      <c r="EJM14" s="221"/>
      <c r="EJN14" s="221"/>
      <c r="EJO14" s="221"/>
      <c r="EJP14" s="221"/>
      <c r="EJQ14" s="221"/>
      <c r="EJR14" s="221"/>
      <c r="EJS14" s="221"/>
      <c r="EJT14" s="221"/>
      <c r="EJU14" s="221"/>
      <c r="EJV14" s="221"/>
      <c r="EJW14" s="221"/>
      <c r="EJX14" s="221"/>
      <c r="EJY14" s="221"/>
      <c r="EJZ14" s="221"/>
      <c r="EKA14" s="221"/>
      <c r="EKB14" s="221"/>
      <c r="EKC14" s="221"/>
      <c r="EKD14" s="221"/>
      <c r="EKE14" s="221"/>
      <c r="EKF14" s="221"/>
      <c r="EKG14" s="221"/>
      <c r="EKH14" s="221"/>
      <c r="EKI14" s="221"/>
      <c r="EKJ14" s="221"/>
      <c r="EKK14" s="221"/>
      <c r="EKL14" s="221"/>
      <c r="EKM14" s="221"/>
      <c r="EKN14" s="221"/>
      <c r="EKO14" s="221"/>
      <c r="EKP14" s="221"/>
      <c r="EKQ14" s="221"/>
      <c r="EKR14" s="221"/>
      <c r="EKS14" s="221"/>
      <c r="EKT14" s="221"/>
      <c r="EKU14" s="221"/>
      <c r="EKV14" s="221"/>
      <c r="EKW14" s="221"/>
      <c r="EKX14" s="221"/>
      <c r="EKY14" s="221"/>
      <c r="EKZ14" s="221"/>
      <c r="ELA14" s="221"/>
      <c r="ELB14" s="221"/>
      <c r="ELC14" s="221"/>
      <c r="ELD14" s="221"/>
      <c r="ELE14" s="221"/>
      <c r="ELF14" s="221"/>
      <c r="ELG14" s="221"/>
      <c r="ELH14" s="221"/>
      <c r="ELI14" s="221"/>
      <c r="ELJ14" s="221"/>
      <c r="ELK14" s="221"/>
      <c r="ELL14" s="221"/>
      <c r="ELM14" s="221"/>
      <c r="ELN14" s="221"/>
      <c r="ELO14" s="221"/>
      <c r="ELP14" s="221"/>
      <c r="ELQ14" s="221"/>
      <c r="ELR14" s="221"/>
      <c r="ELS14" s="221"/>
      <c r="ELT14" s="221"/>
      <c r="ELU14" s="221"/>
      <c r="ELV14" s="221"/>
      <c r="ELW14" s="221"/>
      <c r="ELX14" s="221"/>
      <c r="ELY14" s="221"/>
      <c r="ELZ14" s="221"/>
      <c r="EMA14" s="221"/>
      <c r="EMB14" s="221"/>
      <c r="EMC14" s="221"/>
      <c r="EMD14" s="221"/>
      <c r="EME14" s="221"/>
      <c r="EMF14" s="221"/>
      <c r="EMG14" s="221"/>
      <c r="EMH14" s="221"/>
      <c r="EMI14" s="221"/>
      <c r="EMJ14" s="221"/>
      <c r="EMK14" s="221"/>
      <c r="EML14" s="221"/>
      <c r="EMM14" s="221"/>
      <c r="EMN14" s="221"/>
      <c r="EMO14" s="221"/>
      <c r="EMP14" s="221"/>
      <c r="EMQ14" s="221"/>
      <c r="EMR14" s="221"/>
      <c r="EMS14" s="221"/>
      <c r="EMT14" s="221"/>
      <c r="EMU14" s="221"/>
      <c r="EMV14" s="221"/>
      <c r="EMW14" s="221"/>
      <c r="EMX14" s="221"/>
      <c r="EMY14" s="221"/>
      <c r="EMZ14" s="221"/>
      <c r="ENA14" s="221"/>
      <c r="ENB14" s="221"/>
      <c r="ENC14" s="221"/>
      <c r="END14" s="221"/>
      <c r="ENE14" s="221"/>
      <c r="ENF14" s="221"/>
      <c r="ENG14" s="221"/>
      <c r="ENH14" s="221"/>
      <c r="ENI14" s="221"/>
      <c r="ENJ14" s="221"/>
      <c r="ENK14" s="221"/>
      <c r="ENL14" s="221"/>
      <c r="ENM14" s="221"/>
      <c r="ENN14" s="221"/>
      <c r="ENO14" s="221"/>
      <c r="ENP14" s="221"/>
      <c r="ENQ14" s="221"/>
      <c r="ENR14" s="221"/>
      <c r="ENS14" s="221"/>
      <c r="ENT14" s="221"/>
      <c r="ENU14" s="221"/>
      <c r="ENV14" s="221"/>
      <c r="ENW14" s="221"/>
      <c r="ENX14" s="221"/>
      <c r="ENY14" s="221"/>
      <c r="ENZ14" s="221"/>
      <c r="EOA14" s="221"/>
      <c r="EOB14" s="221"/>
      <c r="EOC14" s="221"/>
      <c r="EOD14" s="221"/>
      <c r="EOE14" s="221"/>
      <c r="EOF14" s="221"/>
      <c r="EOG14" s="221"/>
      <c r="EOH14" s="221"/>
      <c r="EOI14" s="221"/>
      <c r="EOJ14" s="221"/>
      <c r="EOK14" s="221"/>
      <c r="EOL14" s="221"/>
      <c r="EOM14" s="221"/>
      <c r="EON14" s="221"/>
      <c r="EOO14" s="221"/>
      <c r="EOP14" s="221"/>
      <c r="EOQ14" s="221"/>
      <c r="EOR14" s="221"/>
      <c r="EOS14" s="221"/>
      <c r="EOT14" s="221"/>
      <c r="EOU14" s="221"/>
      <c r="EOV14" s="221"/>
      <c r="EOW14" s="221"/>
      <c r="EOX14" s="221"/>
      <c r="EOY14" s="221"/>
      <c r="EOZ14" s="221"/>
      <c r="EPA14" s="221"/>
      <c r="EPB14" s="221"/>
      <c r="EPC14" s="221"/>
      <c r="EPD14" s="221"/>
      <c r="EPE14" s="221"/>
      <c r="EPF14" s="221"/>
      <c r="EPG14" s="221"/>
      <c r="EPH14" s="221"/>
      <c r="EPI14" s="221"/>
      <c r="EPJ14" s="221"/>
      <c r="EPK14" s="221"/>
      <c r="EPL14" s="221"/>
      <c r="EPM14" s="221"/>
      <c r="EPN14" s="221"/>
      <c r="EPO14" s="221"/>
      <c r="EPP14" s="221"/>
      <c r="EPQ14" s="221"/>
      <c r="EPR14" s="221"/>
      <c r="EPS14" s="221"/>
      <c r="EPT14" s="221"/>
      <c r="EPU14" s="221"/>
      <c r="EPV14" s="221"/>
      <c r="EPW14" s="221"/>
      <c r="EPX14" s="221"/>
      <c r="EPY14" s="221"/>
      <c r="EPZ14" s="221"/>
      <c r="EQA14" s="221"/>
      <c r="EQB14" s="221"/>
      <c r="EQC14" s="221"/>
      <c r="EQD14" s="221"/>
      <c r="EQE14" s="221"/>
      <c r="EQF14" s="221"/>
      <c r="EQG14" s="221"/>
      <c r="EQH14" s="221"/>
      <c r="EQI14" s="221"/>
      <c r="EQJ14" s="221"/>
      <c r="EQK14" s="221"/>
      <c r="EQL14" s="221"/>
      <c r="EQM14" s="221"/>
      <c r="EQN14" s="221"/>
      <c r="EQO14" s="221"/>
      <c r="EQP14" s="221"/>
      <c r="EQQ14" s="221"/>
      <c r="EQR14" s="221"/>
      <c r="EQS14" s="221"/>
      <c r="EQT14" s="221"/>
      <c r="EQU14" s="221"/>
      <c r="EQV14" s="221"/>
      <c r="EQW14" s="221"/>
      <c r="EQX14" s="221"/>
      <c r="EQY14" s="221"/>
      <c r="EQZ14" s="221"/>
      <c r="ERA14" s="221"/>
      <c r="ERB14" s="221"/>
      <c r="ERC14" s="221"/>
      <c r="ERD14" s="221"/>
      <c r="ERE14" s="221"/>
      <c r="ERF14" s="221"/>
      <c r="ERG14" s="221"/>
      <c r="ERH14" s="221"/>
      <c r="ERI14" s="221"/>
      <c r="ERJ14" s="221"/>
      <c r="ERK14" s="221"/>
      <c r="ERL14" s="221"/>
      <c r="ERM14" s="221"/>
      <c r="ERN14" s="221"/>
      <c r="ERO14" s="221"/>
      <c r="ERP14" s="221"/>
      <c r="ERQ14" s="221"/>
      <c r="ERR14" s="221"/>
      <c r="ERS14" s="221"/>
      <c r="ERT14" s="221"/>
      <c r="ERU14" s="221"/>
      <c r="ERV14" s="221"/>
      <c r="ERW14" s="221"/>
      <c r="ERX14" s="221"/>
      <c r="ERY14" s="221"/>
      <c r="ERZ14" s="221"/>
      <c r="ESA14" s="221"/>
      <c r="ESB14" s="221"/>
      <c r="ESC14" s="221"/>
      <c r="ESD14" s="221"/>
      <c r="ESE14" s="221"/>
      <c r="ESF14" s="221"/>
      <c r="ESG14" s="221"/>
      <c r="ESH14" s="221"/>
      <c r="ESI14" s="221"/>
      <c r="ESJ14" s="221"/>
      <c r="ESK14" s="221"/>
      <c r="ESL14" s="221"/>
      <c r="ESM14" s="221"/>
      <c r="ESN14" s="221"/>
      <c r="ESO14" s="221"/>
      <c r="ESP14" s="221"/>
      <c r="ESQ14" s="221"/>
      <c r="ESR14" s="221"/>
      <c r="ESS14" s="221"/>
      <c r="EST14" s="221"/>
      <c r="ESU14" s="221"/>
      <c r="ESV14" s="221"/>
      <c r="ESW14" s="221"/>
      <c r="ESX14" s="221"/>
      <c r="ESY14" s="221"/>
      <c r="ESZ14" s="221"/>
      <c r="ETA14" s="221"/>
      <c r="ETB14" s="221"/>
      <c r="ETC14" s="221"/>
      <c r="ETD14" s="221"/>
      <c r="ETE14" s="221"/>
      <c r="ETF14" s="221"/>
      <c r="ETG14" s="221"/>
      <c r="ETH14" s="221"/>
      <c r="ETI14" s="221"/>
      <c r="ETJ14" s="221"/>
      <c r="ETK14" s="221"/>
      <c r="ETL14" s="221"/>
      <c r="ETM14" s="221"/>
      <c r="ETN14" s="221"/>
      <c r="ETO14" s="221"/>
      <c r="ETP14" s="221"/>
      <c r="ETQ14" s="221"/>
      <c r="ETR14" s="221"/>
      <c r="ETS14" s="221"/>
      <c r="ETT14" s="221"/>
      <c r="ETU14" s="221"/>
      <c r="ETV14" s="221"/>
      <c r="ETW14" s="221"/>
      <c r="ETX14" s="221"/>
      <c r="ETY14" s="221"/>
      <c r="ETZ14" s="221"/>
      <c r="EUA14" s="221"/>
      <c r="EUB14" s="221"/>
      <c r="EUC14" s="221"/>
      <c r="EUD14" s="221"/>
      <c r="EUE14" s="221"/>
      <c r="EUF14" s="221"/>
      <c r="EUG14" s="221"/>
      <c r="EUH14" s="221"/>
      <c r="EUI14" s="221"/>
      <c r="EUJ14" s="221"/>
      <c r="EUK14" s="221"/>
      <c r="EUL14" s="221"/>
      <c r="EUM14" s="221"/>
      <c r="EUN14" s="221"/>
      <c r="EUO14" s="221"/>
      <c r="EUP14" s="221"/>
      <c r="EUQ14" s="221"/>
      <c r="EUR14" s="221"/>
      <c r="EUS14" s="221"/>
      <c r="EUT14" s="221"/>
      <c r="EUU14" s="221"/>
      <c r="EUV14" s="221"/>
      <c r="EUW14" s="221"/>
      <c r="EUX14" s="221"/>
      <c r="EUY14" s="221"/>
      <c r="EUZ14" s="221"/>
      <c r="EVA14" s="221"/>
      <c r="EVB14" s="221"/>
      <c r="EVC14" s="221"/>
      <c r="EVD14" s="221"/>
      <c r="EVE14" s="221"/>
      <c r="EVF14" s="221"/>
      <c r="EVG14" s="221"/>
      <c r="EVH14" s="221"/>
      <c r="EVI14" s="221"/>
      <c r="EVJ14" s="221"/>
      <c r="EVK14" s="221"/>
      <c r="EVL14" s="221"/>
      <c r="EVM14" s="221"/>
      <c r="EVN14" s="221"/>
      <c r="EVO14" s="221"/>
      <c r="EVP14" s="221"/>
      <c r="EVQ14" s="221"/>
      <c r="EVR14" s="221"/>
      <c r="EVS14" s="221"/>
      <c r="EVT14" s="221"/>
      <c r="EVU14" s="221"/>
      <c r="EVV14" s="221"/>
      <c r="EVW14" s="221"/>
      <c r="EVX14" s="221"/>
      <c r="EVY14" s="221"/>
      <c r="EVZ14" s="221"/>
      <c r="EWA14" s="221"/>
      <c r="EWB14" s="221"/>
      <c r="EWC14" s="221"/>
      <c r="EWD14" s="221"/>
      <c r="EWE14" s="221"/>
      <c r="EWF14" s="221"/>
      <c r="EWG14" s="221"/>
      <c r="EWH14" s="221"/>
      <c r="EWI14" s="221"/>
      <c r="EWJ14" s="221"/>
      <c r="EWK14" s="221"/>
      <c r="EWL14" s="221"/>
      <c r="EWM14" s="221"/>
      <c r="EWN14" s="221"/>
      <c r="EWO14" s="221"/>
      <c r="EWP14" s="221"/>
      <c r="EWQ14" s="221"/>
      <c r="EWR14" s="221"/>
      <c r="EWS14" s="221"/>
      <c r="EWT14" s="221"/>
      <c r="EWU14" s="221"/>
      <c r="EWV14" s="221"/>
      <c r="EWW14" s="221"/>
      <c r="EWX14" s="221"/>
      <c r="EWY14" s="221"/>
      <c r="EWZ14" s="221"/>
      <c r="EXA14" s="221"/>
      <c r="EXB14" s="221"/>
      <c r="EXC14" s="221"/>
      <c r="EXD14" s="221"/>
      <c r="EXE14" s="221"/>
      <c r="EXF14" s="221"/>
      <c r="EXG14" s="221"/>
      <c r="EXH14" s="221"/>
      <c r="EXI14" s="221"/>
      <c r="EXJ14" s="221"/>
      <c r="EXK14" s="221"/>
      <c r="EXL14" s="221"/>
      <c r="EXM14" s="221"/>
      <c r="EXN14" s="221"/>
      <c r="EXO14" s="221"/>
      <c r="EXP14" s="221"/>
      <c r="EXQ14" s="221"/>
      <c r="EXR14" s="221"/>
      <c r="EXS14" s="221"/>
      <c r="EXT14" s="221"/>
      <c r="EXU14" s="221"/>
      <c r="EXV14" s="221"/>
      <c r="EXW14" s="221"/>
      <c r="EXX14" s="221"/>
      <c r="EXY14" s="221"/>
      <c r="EXZ14" s="221"/>
      <c r="EYA14" s="221"/>
      <c r="EYB14" s="221"/>
      <c r="EYC14" s="221"/>
      <c r="EYD14" s="221"/>
      <c r="EYE14" s="221"/>
      <c r="EYF14" s="221"/>
      <c r="EYG14" s="221"/>
      <c r="EYH14" s="221"/>
      <c r="EYI14" s="221"/>
      <c r="EYJ14" s="221"/>
      <c r="EYK14" s="221"/>
      <c r="EYL14" s="221"/>
      <c r="EYM14" s="221"/>
      <c r="EYN14" s="221"/>
      <c r="EYO14" s="221"/>
      <c r="EYP14" s="221"/>
      <c r="EYQ14" s="221"/>
      <c r="EYR14" s="221"/>
      <c r="EYS14" s="221"/>
      <c r="EYT14" s="221"/>
      <c r="EYU14" s="221"/>
      <c r="EYV14" s="221"/>
      <c r="EYW14" s="221"/>
      <c r="EYX14" s="221"/>
      <c r="EYY14" s="221"/>
      <c r="EYZ14" s="221"/>
      <c r="EZA14" s="221"/>
      <c r="EZB14" s="221"/>
      <c r="EZC14" s="221"/>
      <c r="EZD14" s="221"/>
      <c r="EZE14" s="221"/>
      <c r="EZF14" s="221"/>
      <c r="EZG14" s="221"/>
      <c r="EZH14" s="221"/>
      <c r="EZI14" s="221"/>
      <c r="EZJ14" s="221"/>
      <c r="EZK14" s="221"/>
      <c r="EZL14" s="221"/>
      <c r="EZM14" s="221"/>
      <c r="EZN14" s="221"/>
      <c r="EZO14" s="221"/>
      <c r="EZP14" s="221"/>
      <c r="EZQ14" s="221"/>
      <c r="EZR14" s="221"/>
      <c r="EZS14" s="221"/>
      <c r="EZT14" s="221"/>
      <c r="EZU14" s="221"/>
      <c r="EZV14" s="221"/>
      <c r="EZW14" s="221"/>
      <c r="EZX14" s="221"/>
      <c r="EZY14" s="221"/>
      <c r="EZZ14" s="221"/>
      <c r="FAA14" s="221"/>
      <c r="FAB14" s="221"/>
      <c r="FAC14" s="221"/>
      <c r="FAD14" s="221"/>
      <c r="FAE14" s="221"/>
      <c r="FAF14" s="221"/>
      <c r="FAG14" s="221"/>
      <c r="FAH14" s="221"/>
      <c r="FAI14" s="221"/>
      <c r="FAJ14" s="221"/>
      <c r="FAK14" s="221"/>
      <c r="FAL14" s="221"/>
      <c r="FAM14" s="221"/>
      <c r="FAN14" s="221"/>
      <c r="FAO14" s="221"/>
      <c r="FAP14" s="221"/>
      <c r="FAQ14" s="221"/>
      <c r="FAR14" s="221"/>
      <c r="FAS14" s="221"/>
      <c r="FAT14" s="221"/>
      <c r="FAU14" s="221"/>
      <c r="FAV14" s="221"/>
      <c r="FAW14" s="221"/>
      <c r="FAX14" s="221"/>
      <c r="FAY14" s="221"/>
      <c r="FAZ14" s="221"/>
      <c r="FBA14" s="221"/>
      <c r="FBB14" s="221"/>
      <c r="FBC14" s="221"/>
      <c r="FBD14" s="221"/>
      <c r="FBE14" s="221"/>
      <c r="FBF14" s="221"/>
      <c r="FBG14" s="221"/>
      <c r="FBH14" s="221"/>
      <c r="FBI14" s="221"/>
      <c r="FBJ14" s="221"/>
      <c r="FBK14" s="221"/>
      <c r="FBL14" s="221"/>
      <c r="FBM14" s="221"/>
      <c r="FBN14" s="221"/>
      <c r="FBO14" s="221"/>
      <c r="FBP14" s="221"/>
      <c r="FBQ14" s="221"/>
      <c r="FBR14" s="221"/>
      <c r="FBS14" s="221"/>
      <c r="FBT14" s="221"/>
      <c r="FBU14" s="221"/>
      <c r="FBV14" s="221"/>
      <c r="FBW14" s="221"/>
      <c r="FBX14" s="221"/>
      <c r="FBY14" s="221"/>
      <c r="FBZ14" s="221"/>
      <c r="FCA14" s="221"/>
      <c r="FCB14" s="221"/>
      <c r="FCC14" s="221"/>
      <c r="FCD14" s="221"/>
      <c r="FCE14" s="221"/>
      <c r="FCF14" s="221"/>
      <c r="FCG14" s="221"/>
      <c r="FCH14" s="221"/>
      <c r="FCI14" s="221"/>
      <c r="FCJ14" s="221"/>
      <c r="FCK14" s="221"/>
      <c r="FCL14" s="221"/>
      <c r="FCM14" s="221"/>
      <c r="FCN14" s="221"/>
      <c r="FCO14" s="221"/>
      <c r="FCP14" s="221"/>
      <c r="FCQ14" s="221"/>
      <c r="FCR14" s="221"/>
      <c r="FCS14" s="221"/>
      <c r="FCT14" s="221"/>
      <c r="FCU14" s="221"/>
      <c r="FCV14" s="221"/>
      <c r="FCW14" s="221"/>
      <c r="FCX14" s="221"/>
      <c r="FCY14" s="221"/>
      <c r="FCZ14" s="221"/>
      <c r="FDA14" s="221"/>
      <c r="FDB14" s="221"/>
      <c r="FDC14" s="221"/>
      <c r="FDD14" s="221"/>
      <c r="FDE14" s="221"/>
      <c r="FDF14" s="221"/>
      <c r="FDG14" s="221"/>
      <c r="FDH14" s="221"/>
      <c r="FDI14" s="221"/>
      <c r="FDJ14" s="221"/>
      <c r="FDK14" s="221"/>
      <c r="FDL14" s="221"/>
      <c r="FDM14" s="221"/>
      <c r="FDN14" s="221"/>
      <c r="FDO14" s="221"/>
      <c r="FDP14" s="221"/>
      <c r="FDQ14" s="221"/>
      <c r="FDR14" s="221"/>
      <c r="FDS14" s="221"/>
      <c r="FDT14" s="221"/>
      <c r="FDU14" s="221"/>
      <c r="FDV14" s="221"/>
      <c r="FDW14" s="221"/>
      <c r="FDX14" s="221"/>
      <c r="FDY14" s="221"/>
      <c r="FDZ14" s="221"/>
      <c r="FEA14" s="221"/>
      <c r="FEB14" s="221"/>
      <c r="FEC14" s="221"/>
      <c r="FED14" s="221"/>
      <c r="FEE14" s="221"/>
      <c r="FEF14" s="221"/>
      <c r="FEG14" s="221"/>
      <c r="FEH14" s="221"/>
      <c r="FEI14" s="221"/>
      <c r="FEJ14" s="221"/>
      <c r="FEK14" s="221"/>
      <c r="FEL14" s="221"/>
      <c r="FEM14" s="221"/>
      <c r="FEN14" s="221"/>
      <c r="FEO14" s="221"/>
      <c r="FEP14" s="221"/>
      <c r="FEQ14" s="221"/>
      <c r="FER14" s="221"/>
      <c r="FES14" s="221"/>
      <c r="FET14" s="221"/>
      <c r="FEU14" s="221"/>
      <c r="FEV14" s="221"/>
      <c r="FEW14" s="221"/>
      <c r="FEX14" s="221"/>
      <c r="FEY14" s="221"/>
      <c r="FEZ14" s="221"/>
      <c r="FFA14" s="221"/>
      <c r="FFB14" s="221"/>
      <c r="FFC14" s="221"/>
      <c r="FFD14" s="221"/>
      <c r="FFE14" s="221"/>
      <c r="FFF14" s="221"/>
      <c r="FFG14" s="221"/>
      <c r="FFH14" s="221"/>
      <c r="FFI14" s="221"/>
      <c r="FFJ14" s="221"/>
      <c r="FFK14" s="221"/>
      <c r="FFL14" s="221"/>
      <c r="FFM14" s="221"/>
      <c r="FFN14" s="221"/>
      <c r="FFO14" s="221"/>
      <c r="FFP14" s="221"/>
      <c r="FFQ14" s="221"/>
      <c r="FFR14" s="221"/>
      <c r="FFS14" s="221"/>
      <c r="FFT14" s="221"/>
      <c r="FFU14" s="221"/>
      <c r="FFV14" s="221"/>
      <c r="FFW14" s="221"/>
      <c r="FFX14" s="221"/>
      <c r="FFY14" s="221"/>
      <c r="FFZ14" s="221"/>
      <c r="FGA14" s="221"/>
      <c r="FGB14" s="221"/>
      <c r="FGC14" s="221"/>
      <c r="FGD14" s="221"/>
      <c r="FGE14" s="221"/>
      <c r="FGF14" s="221"/>
      <c r="FGG14" s="221"/>
      <c r="FGH14" s="221"/>
      <c r="FGI14" s="221"/>
      <c r="FGJ14" s="221"/>
      <c r="FGK14" s="221"/>
      <c r="FGL14" s="221"/>
      <c r="FGM14" s="221"/>
      <c r="FGN14" s="221"/>
      <c r="FGO14" s="221"/>
      <c r="FGP14" s="221"/>
      <c r="FGQ14" s="221"/>
      <c r="FGR14" s="221"/>
      <c r="FGS14" s="221"/>
      <c r="FGT14" s="221"/>
      <c r="FGU14" s="221"/>
      <c r="FGV14" s="221"/>
      <c r="FGW14" s="221"/>
      <c r="FGX14" s="221"/>
      <c r="FGY14" s="221"/>
      <c r="FGZ14" s="221"/>
      <c r="FHA14" s="221"/>
      <c r="FHB14" s="221"/>
      <c r="FHC14" s="221"/>
      <c r="FHD14" s="221"/>
      <c r="FHE14" s="221"/>
      <c r="FHF14" s="221"/>
      <c r="FHG14" s="221"/>
      <c r="FHH14" s="221"/>
      <c r="FHI14" s="221"/>
      <c r="FHJ14" s="221"/>
      <c r="FHK14" s="221"/>
      <c r="FHL14" s="221"/>
      <c r="FHM14" s="221"/>
      <c r="FHN14" s="221"/>
      <c r="FHO14" s="221"/>
      <c r="FHP14" s="221"/>
      <c r="FHQ14" s="221"/>
      <c r="FHR14" s="221"/>
      <c r="FHS14" s="221"/>
      <c r="FHT14" s="221"/>
      <c r="FHU14" s="221"/>
      <c r="FHV14" s="221"/>
      <c r="FHW14" s="221"/>
      <c r="FHX14" s="221"/>
      <c r="FHY14" s="221"/>
      <c r="FHZ14" s="221"/>
      <c r="FIA14" s="221"/>
      <c r="FIB14" s="221"/>
      <c r="FIC14" s="221"/>
      <c r="FID14" s="221"/>
      <c r="FIE14" s="221"/>
      <c r="FIF14" s="221"/>
      <c r="FIG14" s="221"/>
      <c r="FIH14" s="221"/>
      <c r="FII14" s="221"/>
      <c r="FIJ14" s="221"/>
      <c r="FIK14" s="221"/>
      <c r="FIL14" s="221"/>
      <c r="FIM14" s="221"/>
      <c r="FIN14" s="221"/>
      <c r="FIO14" s="221"/>
      <c r="FIP14" s="221"/>
      <c r="FIQ14" s="221"/>
      <c r="FIR14" s="221"/>
      <c r="FIS14" s="221"/>
      <c r="FIT14" s="221"/>
      <c r="FIU14" s="221"/>
      <c r="FIV14" s="221"/>
      <c r="FIW14" s="221"/>
      <c r="FIX14" s="221"/>
      <c r="FIY14" s="221"/>
      <c r="FIZ14" s="221"/>
      <c r="FJA14" s="221"/>
      <c r="FJB14" s="221"/>
      <c r="FJC14" s="221"/>
      <c r="FJD14" s="221"/>
      <c r="FJE14" s="221"/>
      <c r="FJF14" s="221"/>
      <c r="FJG14" s="221"/>
      <c r="FJH14" s="221"/>
      <c r="FJI14" s="221"/>
      <c r="FJJ14" s="221"/>
      <c r="FJK14" s="221"/>
      <c r="FJL14" s="221"/>
      <c r="FJM14" s="221"/>
      <c r="FJN14" s="221"/>
      <c r="FJO14" s="221"/>
      <c r="FJP14" s="221"/>
      <c r="FJQ14" s="221"/>
      <c r="FJR14" s="221"/>
      <c r="FJS14" s="221"/>
      <c r="FJT14" s="221"/>
      <c r="FJU14" s="221"/>
      <c r="FJV14" s="221"/>
      <c r="FJW14" s="221"/>
      <c r="FJX14" s="221"/>
      <c r="FJY14" s="221"/>
      <c r="FJZ14" s="221"/>
      <c r="FKA14" s="221"/>
      <c r="FKB14" s="221"/>
      <c r="FKC14" s="221"/>
      <c r="FKD14" s="221"/>
      <c r="FKE14" s="221"/>
      <c r="FKF14" s="221"/>
      <c r="FKG14" s="221"/>
      <c r="FKH14" s="221"/>
      <c r="FKI14" s="221"/>
      <c r="FKJ14" s="221"/>
      <c r="FKK14" s="221"/>
      <c r="FKL14" s="221"/>
      <c r="FKM14" s="221"/>
      <c r="FKN14" s="221"/>
      <c r="FKO14" s="221"/>
      <c r="FKP14" s="221"/>
      <c r="FKQ14" s="221"/>
      <c r="FKR14" s="221"/>
      <c r="FKS14" s="221"/>
      <c r="FKT14" s="221"/>
      <c r="FKU14" s="221"/>
      <c r="FKV14" s="221"/>
      <c r="FKW14" s="221"/>
      <c r="FKX14" s="221"/>
      <c r="FKY14" s="221"/>
      <c r="FKZ14" s="221"/>
      <c r="FLA14" s="221"/>
      <c r="FLB14" s="221"/>
      <c r="FLC14" s="221"/>
      <c r="FLD14" s="221"/>
      <c r="FLE14" s="221"/>
      <c r="FLF14" s="221"/>
      <c r="FLG14" s="221"/>
      <c r="FLH14" s="221"/>
      <c r="FLI14" s="221"/>
      <c r="FLJ14" s="221"/>
      <c r="FLK14" s="221"/>
      <c r="FLL14" s="221"/>
      <c r="FLM14" s="221"/>
      <c r="FLN14" s="221"/>
      <c r="FLO14" s="221"/>
      <c r="FLP14" s="221"/>
      <c r="FLQ14" s="221"/>
      <c r="FLR14" s="221"/>
      <c r="FLS14" s="221"/>
      <c r="FLT14" s="221"/>
      <c r="FLU14" s="221"/>
      <c r="FLV14" s="221"/>
      <c r="FLW14" s="221"/>
      <c r="FLX14" s="221"/>
      <c r="FLY14" s="221"/>
      <c r="FLZ14" s="221"/>
      <c r="FMA14" s="221"/>
      <c r="FMB14" s="221"/>
      <c r="FMC14" s="221"/>
      <c r="FMD14" s="221"/>
      <c r="FME14" s="221"/>
      <c r="FMF14" s="221"/>
      <c r="FMG14" s="221"/>
      <c r="FMH14" s="221"/>
      <c r="FMI14" s="221"/>
      <c r="FMJ14" s="221"/>
      <c r="FMK14" s="221"/>
      <c r="FML14" s="221"/>
      <c r="FMM14" s="221"/>
      <c r="FMN14" s="221"/>
      <c r="FMO14" s="221"/>
      <c r="FMP14" s="221"/>
      <c r="FMQ14" s="221"/>
      <c r="FMR14" s="221"/>
      <c r="FMS14" s="221"/>
      <c r="FMT14" s="221"/>
      <c r="FMU14" s="221"/>
      <c r="FMV14" s="221"/>
      <c r="FMW14" s="221"/>
      <c r="FMX14" s="221"/>
      <c r="FMY14" s="221"/>
      <c r="FMZ14" s="221"/>
      <c r="FNA14" s="221"/>
      <c r="FNB14" s="221"/>
      <c r="FNC14" s="221"/>
      <c r="FND14" s="221"/>
      <c r="FNE14" s="221"/>
      <c r="FNF14" s="221"/>
      <c r="FNG14" s="221"/>
      <c r="FNH14" s="221"/>
      <c r="FNI14" s="221"/>
      <c r="FNJ14" s="221"/>
      <c r="FNK14" s="221"/>
      <c r="FNL14" s="221"/>
      <c r="FNM14" s="221"/>
      <c r="FNN14" s="221"/>
      <c r="FNO14" s="221"/>
      <c r="FNP14" s="221"/>
      <c r="FNQ14" s="221"/>
      <c r="FNR14" s="221"/>
      <c r="FNS14" s="221"/>
      <c r="FNT14" s="221"/>
      <c r="FNU14" s="221"/>
      <c r="FNV14" s="221"/>
      <c r="FNW14" s="221"/>
      <c r="FNX14" s="221"/>
      <c r="FNY14" s="221"/>
      <c r="FNZ14" s="221"/>
      <c r="FOA14" s="221"/>
      <c r="FOB14" s="221"/>
      <c r="FOC14" s="221"/>
      <c r="FOD14" s="221"/>
      <c r="FOE14" s="221"/>
      <c r="FOF14" s="221"/>
      <c r="FOG14" s="221"/>
      <c r="FOH14" s="221"/>
      <c r="FOI14" s="221"/>
      <c r="FOJ14" s="221"/>
      <c r="FOK14" s="221"/>
      <c r="FOL14" s="221"/>
      <c r="FOM14" s="221"/>
      <c r="FON14" s="221"/>
      <c r="FOO14" s="221"/>
      <c r="FOP14" s="221"/>
      <c r="FOQ14" s="221"/>
      <c r="FOR14" s="221"/>
      <c r="FOS14" s="221"/>
      <c r="FOT14" s="221"/>
      <c r="FOU14" s="221"/>
      <c r="FOV14" s="221"/>
      <c r="FOW14" s="221"/>
      <c r="FOX14" s="221"/>
      <c r="FOY14" s="221"/>
      <c r="FOZ14" s="221"/>
      <c r="FPA14" s="221"/>
      <c r="FPB14" s="221"/>
      <c r="FPC14" s="221"/>
      <c r="FPD14" s="221"/>
      <c r="FPE14" s="221"/>
      <c r="FPF14" s="221"/>
      <c r="FPG14" s="221"/>
      <c r="FPH14" s="221"/>
      <c r="FPI14" s="221"/>
      <c r="FPJ14" s="221"/>
      <c r="FPK14" s="221"/>
      <c r="FPL14" s="221"/>
      <c r="FPM14" s="221"/>
      <c r="FPN14" s="221"/>
      <c r="FPO14" s="221"/>
      <c r="FPP14" s="221"/>
      <c r="FPQ14" s="221"/>
      <c r="FPR14" s="221"/>
      <c r="FPS14" s="221"/>
      <c r="FPT14" s="221"/>
      <c r="FPU14" s="221"/>
      <c r="FPV14" s="221"/>
      <c r="FPW14" s="221"/>
      <c r="FPX14" s="221"/>
      <c r="FPY14" s="221"/>
      <c r="FPZ14" s="221"/>
      <c r="FQA14" s="221"/>
      <c r="FQB14" s="221"/>
      <c r="FQC14" s="221"/>
      <c r="FQD14" s="221"/>
      <c r="FQE14" s="221"/>
      <c r="FQF14" s="221"/>
      <c r="FQG14" s="221"/>
      <c r="FQH14" s="221"/>
      <c r="FQI14" s="221"/>
      <c r="FQJ14" s="221"/>
      <c r="FQK14" s="221"/>
      <c r="FQL14" s="221"/>
      <c r="FQM14" s="221"/>
      <c r="FQN14" s="221"/>
      <c r="FQO14" s="221"/>
      <c r="FQP14" s="221"/>
      <c r="FQQ14" s="221"/>
      <c r="FQR14" s="221"/>
      <c r="FQS14" s="221"/>
      <c r="FQT14" s="221"/>
      <c r="FQU14" s="221"/>
      <c r="FQV14" s="221"/>
      <c r="FQW14" s="221"/>
      <c r="FQX14" s="221"/>
      <c r="FQY14" s="221"/>
      <c r="FQZ14" s="221"/>
      <c r="FRA14" s="221"/>
      <c r="FRB14" s="221"/>
      <c r="FRC14" s="221"/>
      <c r="FRD14" s="221"/>
      <c r="FRE14" s="221"/>
      <c r="FRF14" s="221"/>
      <c r="FRG14" s="221"/>
      <c r="FRH14" s="221"/>
      <c r="FRI14" s="221"/>
      <c r="FRJ14" s="221"/>
      <c r="FRK14" s="221"/>
      <c r="FRL14" s="221"/>
      <c r="FRM14" s="221"/>
      <c r="FRN14" s="221"/>
      <c r="FRO14" s="221"/>
      <c r="FRP14" s="221"/>
      <c r="FRQ14" s="221"/>
      <c r="FRR14" s="221"/>
      <c r="FRS14" s="221"/>
      <c r="FRT14" s="221"/>
      <c r="FRU14" s="221"/>
      <c r="FRV14" s="221"/>
      <c r="FRW14" s="221"/>
      <c r="FRX14" s="221"/>
      <c r="FRY14" s="221"/>
      <c r="FRZ14" s="221"/>
      <c r="FSA14" s="221"/>
      <c r="FSB14" s="221"/>
      <c r="FSC14" s="221"/>
      <c r="FSD14" s="221"/>
      <c r="FSE14" s="221"/>
      <c r="FSF14" s="221"/>
      <c r="FSG14" s="221"/>
      <c r="FSH14" s="221"/>
      <c r="FSI14" s="221"/>
      <c r="FSJ14" s="221"/>
      <c r="FSK14" s="221"/>
      <c r="FSL14" s="221"/>
      <c r="FSM14" s="221"/>
      <c r="FSN14" s="221"/>
      <c r="FSO14" s="221"/>
      <c r="FSP14" s="221"/>
      <c r="FSQ14" s="221"/>
      <c r="FSR14" s="221"/>
      <c r="FSS14" s="221"/>
      <c r="FST14" s="221"/>
      <c r="FSU14" s="221"/>
      <c r="FSV14" s="221"/>
      <c r="FSW14" s="221"/>
      <c r="FSX14" s="221"/>
      <c r="FSY14" s="221"/>
      <c r="FSZ14" s="221"/>
      <c r="FTA14" s="221"/>
      <c r="FTB14" s="221"/>
      <c r="FTC14" s="221"/>
      <c r="FTD14" s="221"/>
      <c r="FTE14" s="221"/>
      <c r="FTF14" s="221"/>
      <c r="FTG14" s="221"/>
      <c r="FTH14" s="221"/>
      <c r="FTI14" s="221"/>
      <c r="FTJ14" s="221"/>
      <c r="FTK14" s="221"/>
      <c r="FTL14" s="221"/>
      <c r="FTM14" s="221"/>
      <c r="FTN14" s="221"/>
      <c r="FTO14" s="221"/>
      <c r="FTP14" s="221"/>
      <c r="FTQ14" s="221"/>
      <c r="FTR14" s="221"/>
      <c r="FTS14" s="221"/>
      <c r="FTT14" s="221"/>
      <c r="FTU14" s="221"/>
      <c r="FTV14" s="221"/>
      <c r="FTW14" s="221"/>
      <c r="FTX14" s="221"/>
      <c r="FTY14" s="221"/>
      <c r="FTZ14" s="221"/>
      <c r="FUA14" s="221"/>
      <c r="FUB14" s="221"/>
      <c r="FUC14" s="221"/>
      <c r="FUD14" s="221"/>
      <c r="FUE14" s="221"/>
      <c r="FUF14" s="221"/>
      <c r="FUG14" s="221"/>
      <c r="FUH14" s="221"/>
      <c r="FUI14" s="221"/>
      <c r="FUJ14" s="221"/>
      <c r="FUK14" s="221"/>
      <c r="FUL14" s="221"/>
      <c r="FUM14" s="221"/>
      <c r="FUN14" s="221"/>
      <c r="FUO14" s="221"/>
      <c r="FUP14" s="221"/>
      <c r="FUQ14" s="221"/>
      <c r="FUR14" s="221"/>
      <c r="FUS14" s="221"/>
      <c r="FUT14" s="221"/>
      <c r="FUU14" s="221"/>
      <c r="FUV14" s="221"/>
      <c r="FUW14" s="221"/>
      <c r="FUX14" s="221"/>
      <c r="FUY14" s="221"/>
      <c r="FUZ14" s="221"/>
      <c r="FVA14" s="221"/>
      <c r="FVB14" s="221"/>
      <c r="FVC14" s="221"/>
      <c r="FVD14" s="221"/>
      <c r="FVE14" s="221"/>
      <c r="FVF14" s="221"/>
      <c r="FVG14" s="221"/>
      <c r="FVH14" s="221"/>
      <c r="FVI14" s="221"/>
      <c r="FVJ14" s="221"/>
      <c r="FVK14" s="221"/>
      <c r="FVL14" s="221"/>
      <c r="FVM14" s="221"/>
      <c r="FVN14" s="221"/>
      <c r="FVO14" s="221"/>
      <c r="FVP14" s="221"/>
      <c r="FVQ14" s="221"/>
      <c r="FVR14" s="221"/>
      <c r="FVS14" s="221"/>
      <c r="FVT14" s="221"/>
      <c r="FVU14" s="221"/>
      <c r="FVV14" s="221"/>
      <c r="FVW14" s="221"/>
      <c r="FVX14" s="221"/>
      <c r="FVY14" s="221"/>
      <c r="FVZ14" s="221"/>
      <c r="FWA14" s="221"/>
      <c r="FWB14" s="221"/>
      <c r="FWC14" s="221"/>
      <c r="FWD14" s="221"/>
      <c r="FWE14" s="221"/>
      <c r="FWF14" s="221"/>
      <c r="FWG14" s="221"/>
      <c r="FWH14" s="221"/>
      <c r="FWI14" s="221"/>
      <c r="FWJ14" s="221"/>
      <c r="FWK14" s="221"/>
      <c r="FWL14" s="221"/>
      <c r="FWM14" s="221"/>
      <c r="FWN14" s="221"/>
      <c r="FWO14" s="221"/>
      <c r="FWP14" s="221"/>
      <c r="FWQ14" s="221"/>
      <c r="FWR14" s="221"/>
      <c r="FWS14" s="221"/>
      <c r="FWT14" s="221"/>
      <c r="FWU14" s="221"/>
      <c r="FWV14" s="221"/>
      <c r="FWW14" s="221"/>
      <c r="FWX14" s="221"/>
      <c r="FWY14" s="221"/>
      <c r="FWZ14" s="221"/>
      <c r="FXA14" s="221"/>
      <c r="FXB14" s="221"/>
      <c r="FXC14" s="221"/>
      <c r="FXD14" s="221"/>
      <c r="FXE14" s="221"/>
      <c r="FXF14" s="221"/>
      <c r="FXG14" s="221"/>
      <c r="FXH14" s="221"/>
      <c r="FXI14" s="221"/>
      <c r="FXJ14" s="221"/>
      <c r="FXK14" s="221"/>
      <c r="FXL14" s="221"/>
      <c r="FXM14" s="221"/>
      <c r="FXN14" s="221"/>
      <c r="FXO14" s="221"/>
      <c r="FXP14" s="221"/>
      <c r="FXQ14" s="221"/>
      <c r="FXR14" s="221"/>
      <c r="FXS14" s="221"/>
      <c r="FXT14" s="221"/>
      <c r="FXU14" s="221"/>
      <c r="FXV14" s="221"/>
      <c r="FXW14" s="221"/>
      <c r="FXX14" s="221"/>
      <c r="FXY14" s="221"/>
      <c r="FXZ14" s="221"/>
      <c r="FYA14" s="221"/>
      <c r="FYB14" s="221"/>
      <c r="FYC14" s="221"/>
      <c r="FYD14" s="221"/>
      <c r="FYE14" s="221"/>
      <c r="FYF14" s="221"/>
      <c r="FYG14" s="221"/>
      <c r="FYH14" s="221"/>
      <c r="FYI14" s="221"/>
      <c r="FYJ14" s="221"/>
      <c r="FYK14" s="221"/>
      <c r="FYL14" s="221"/>
      <c r="FYM14" s="221"/>
      <c r="FYN14" s="221"/>
      <c r="FYO14" s="221"/>
      <c r="FYP14" s="221"/>
      <c r="FYQ14" s="221"/>
      <c r="FYR14" s="221"/>
      <c r="FYS14" s="221"/>
      <c r="FYT14" s="221"/>
      <c r="FYU14" s="221"/>
      <c r="FYV14" s="221"/>
      <c r="FYW14" s="221"/>
      <c r="FYX14" s="221"/>
      <c r="FYY14" s="221"/>
      <c r="FYZ14" s="221"/>
      <c r="FZA14" s="221"/>
      <c r="FZB14" s="221"/>
      <c r="FZC14" s="221"/>
      <c r="FZD14" s="221"/>
      <c r="FZE14" s="221"/>
      <c r="FZF14" s="221"/>
      <c r="FZG14" s="221"/>
      <c r="FZH14" s="221"/>
      <c r="FZI14" s="221"/>
      <c r="FZJ14" s="221"/>
      <c r="FZK14" s="221"/>
      <c r="FZL14" s="221"/>
      <c r="FZM14" s="221"/>
      <c r="FZN14" s="221"/>
      <c r="FZO14" s="221"/>
      <c r="FZP14" s="221"/>
      <c r="FZQ14" s="221"/>
      <c r="FZR14" s="221"/>
      <c r="FZS14" s="221"/>
      <c r="FZT14" s="221"/>
      <c r="FZU14" s="221"/>
      <c r="FZV14" s="221"/>
      <c r="FZW14" s="221"/>
      <c r="FZX14" s="221"/>
      <c r="FZY14" s="221"/>
      <c r="FZZ14" s="221"/>
      <c r="GAA14" s="221"/>
      <c r="GAB14" s="221"/>
      <c r="GAC14" s="221"/>
      <c r="GAD14" s="221"/>
      <c r="GAE14" s="221"/>
      <c r="GAF14" s="221"/>
      <c r="GAG14" s="221"/>
      <c r="GAH14" s="221"/>
      <c r="GAI14" s="221"/>
      <c r="GAJ14" s="221"/>
      <c r="GAK14" s="221"/>
      <c r="GAL14" s="221"/>
      <c r="GAM14" s="221"/>
      <c r="GAN14" s="221"/>
      <c r="GAO14" s="221"/>
      <c r="GAP14" s="221"/>
      <c r="GAQ14" s="221"/>
      <c r="GAR14" s="221"/>
      <c r="GAS14" s="221"/>
      <c r="GAT14" s="221"/>
      <c r="GAU14" s="221"/>
      <c r="GAV14" s="221"/>
      <c r="GAW14" s="221"/>
      <c r="GAX14" s="221"/>
      <c r="GAY14" s="221"/>
      <c r="GAZ14" s="221"/>
      <c r="GBA14" s="221"/>
      <c r="GBB14" s="221"/>
      <c r="GBC14" s="221"/>
      <c r="GBD14" s="221"/>
      <c r="GBE14" s="221"/>
      <c r="GBF14" s="221"/>
      <c r="GBG14" s="221"/>
      <c r="GBH14" s="221"/>
      <c r="GBI14" s="221"/>
      <c r="GBJ14" s="221"/>
      <c r="GBK14" s="221"/>
      <c r="GBL14" s="221"/>
      <c r="GBM14" s="221"/>
      <c r="GBN14" s="221"/>
      <c r="GBO14" s="221"/>
      <c r="GBP14" s="221"/>
      <c r="GBQ14" s="221"/>
      <c r="GBR14" s="221"/>
      <c r="GBS14" s="221"/>
      <c r="GBT14" s="221"/>
      <c r="GBU14" s="221"/>
      <c r="GBV14" s="221"/>
      <c r="GBW14" s="221"/>
      <c r="GBX14" s="221"/>
      <c r="GBY14" s="221"/>
      <c r="GBZ14" s="221"/>
      <c r="GCA14" s="221"/>
      <c r="GCB14" s="221"/>
      <c r="GCC14" s="221"/>
      <c r="GCD14" s="221"/>
      <c r="GCE14" s="221"/>
      <c r="GCF14" s="221"/>
      <c r="GCG14" s="221"/>
      <c r="GCH14" s="221"/>
      <c r="GCI14" s="221"/>
      <c r="GCJ14" s="221"/>
      <c r="GCK14" s="221"/>
      <c r="GCL14" s="221"/>
      <c r="GCM14" s="221"/>
      <c r="GCN14" s="221"/>
      <c r="GCO14" s="221"/>
      <c r="GCP14" s="221"/>
      <c r="GCQ14" s="221"/>
      <c r="GCR14" s="221"/>
      <c r="GCS14" s="221"/>
      <c r="GCT14" s="221"/>
      <c r="GCU14" s="221"/>
      <c r="GCV14" s="221"/>
      <c r="GCW14" s="221"/>
      <c r="GCX14" s="221"/>
      <c r="GCY14" s="221"/>
      <c r="GCZ14" s="221"/>
      <c r="GDA14" s="221"/>
      <c r="GDB14" s="221"/>
      <c r="GDC14" s="221"/>
      <c r="GDD14" s="221"/>
      <c r="GDE14" s="221"/>
      <c r="GDF14" s="221"/>
      <c r="GDG14" s="221"/>
      <c r="GDH14" s="221"/>
      <c r="GDI14" s="221"/>
      <c r="GDJ14" s="221"/>
      <c r="GDK14" s="221"/>
      <c r="GDL14" s="221"/>
      <c r="GDM14" s="221"/>
      <c r="GDN14" s="221"/>
      <c r="GDO14" s="221"/>
      <c r="GDP14" s="221"/>
      <c r="GDQ14" s="221"/>
      <c r="GDR14" s="221"/>
      <c r="GDS14" s="221"/>
      <c r="GDT14" s="221"/>
      <c r="GDU14" s="221"/>
      <c r="GDV14" s="221"/>
      <c r="GDW14" s="221"/>
      <c r="GDX14" s="221"/>
      <c r="GDY14" s="221"/>
      <c r="GDZ14" s="221"/>
      <c r="GEA14" s="221"/>
      <c r="GEB14" s="221"/>
      <c r="GEC14" s="221"/>
      <c r="GED14" s="221"/>
      <c r="GEE14" s="221"/>
      <c r="GEF14" s="221"/>
      <c r="GEG14" s="221"/>
      <c r="GEH14" s="221"/>
      <c r="GEI14" s="221"/>
      <c r="GEJ14" s="221"/>
      <c r="GEK14" s="221"/>
      <c r="GEL14" s="221"/>
      <c r="GEM14" s="221"/>
      <c r="GEN14" s="221"/>
      <c r="GEO14" s="221"/>
      <c r="GEP14" s="221"/>
      <c r="GEQ14" s="221"/>
      <c r="GER14" s="221"/>
      <c r="GES14" s="221"/>
      <c r="GET14" s="221"/>
      <c r="GEU14" s="221"/>
      <c r="GEV14" s="221"/>
      <c r="GEW14" s="221"/>
      <c r="GEX14" s="221"/>
      <c r="GEY14" s="221"/>
      <c r="GEZ14" s="221"/>
      <c r="GFA14" s="221"/>
      <c r="GFB14" s="221"/>
      <c r="GFC14" s="221"/>
      <c r="GFD14" s="221"/>
      <c r="GFE14" s="221"/>
      <c r="GFF14" s="221"/>
      <c r="GFG14" s="221"/>
      <c r="GFH14" s="221"/>
      <c r="GFI14" s="221"/>
      <c r="GFJ14" s="221"/>
      <c r="GFK14" s="221"/>
      <c r="GFL14" s="221"/>
      <c r="GFM14" s="221"/>
      <c r="GFN14" s="221"/>
      <c r="GFO14" s="221"/>
      <c r="GFP14" s="221"/>
      <c r="GFQ14" s="221"/>
      <c r="GFR14" s="221"/>
      <c r="GFS14" s="221"/>
      <c r="GFT14" s="221"/>
      <c r="GFU14" s="221"/>
      <c r="GFV14" s="221"/>
      <c r="GFW14" s="221"/>
      <c r="GFX14" s="221"/>
      <c r="GFY14" s="221"/>
      <c r="GFZ14" s="221"/>
      <c r="GGA14" s="221"/>
      <c r="GGB14" s="221"/>
      <c r="GGC14" s="221"/>
      <c r="GGD14" s="221"/>
      <c r="GGE14" s="221"/>
      <c r="GGF14" s="221"/>
      <c r="GGG14" s="221"/>
      <c r="GGH14" s="221"/>
      <c r="GGI14" s="221"/>
      <c r="GGJ14" s="221"/>
      <c r="GGK14" s="221"/>
      <c r="GGL14" s="221"/>
      <c r="GGM14" s="221"/>
      <c r="GGN14" s="221"/>
      <c r="GGO14" s="221"/>
      <c r="GGP14" s="221"/>
      <c r="GGQ14" s="221"/>
      <c r="GGR14" s="221"/>
      <c r="GGS14" s="221"/>
      <c r="GGT14" s="221"/>
      <c r="GGU14" s="221"/>
      <c r="GGV14" s="221"/>
      <c r="GGW14" s="221"/>
      <c r="GGX14" s="221"/>
      <c r="GGY14" s="221"/>
      <c r="GGZ14" s="221"/>
      <c r="GHA14" s="221"/>
      <c r="GHB14" s="221"/>
      <c r="GHC14" s="221"/>
      <c r="GHD14" s="221"/>
      <c r="GHE14" s="221"/>
      <c r="GHF14" s="221"/>
      <c r="GHG14" s="221"/>
      <c r="GHH14" s="221"/>
      <c r="GHI14" s="221"/>
      <c r="GHJ14" s="221"/>
      <c r="GHK14" s="221"/>
      <c r="GHL14" s="221"/>
      <c r="GHM14" s="221"/>
      <c r="GHN14" s="221"/>
      <c r="GHO14" s="221"/>
      <c r="GHP14" s="221"/>
      <c r="GHQ14" s="221"/>
      <c r="GHR14" s="221"/>
      <c r="GHS14" s="221"/>
      <c r="GHT14" s="221"/>
      <c r="GHU14" s="221"/>
      <c r="GHV14" s="221"/>
      <c r="GHW14" s="221"/>
      <c r="GHX14" s="221"/>
      <c r="GHY14" s="221"/>
      <c r="GHZ14" s="221"/>
      <c r="GIA14" s="221"/>
      <c r="GIB14" s="221"/>
      <c r="GIC14" s="221"/>
      <c r="GID14" s="221"/>
      <c r="GIE14" s="221"/>
      <c r="GIF14" s="221"/>
      <c r="GIG14" s="221"/>
      <c r="GIH14" s="221"/>
      <c r="GII14" s="221"/>
      <c r="GIJ14" s="221"/>
      <c r="GIK14" s="221"/>
      <c r="GIL14" s="221"/>
      <c r="GIM14" s="221"/>
      <c r="GIN14" s="221"/>
      <c r="GIO14" s="221"/>
      <c r="GIP14" s="221"/>
      <c r="GIQ14" s="221"/>
      <c r="GIR14" s="221"/>
      <c r="GIS14" s="221"/>
      <c r="GIT14" s="221"/>
      <c r="GIU14" s="221"/>
      <c r="GIV14" s="221"/>
      <c r="GIW14" s="221"/>
      <c r="GIX14" s="221"/>
      <c r="GIY14" s="221"/>
      <c r="GIZ14" s="221"/>
      <c r="GJA14" s="221"/>
      <c r="GJB14" s="221"/>
      <c r="GJC14" s="221"/>
      <c r="GJD14" s="221"/>
      <c r="GJE14" s="221"/>
      <c r="GJF14" s="221"/>
      <c r="GJG14" s="221"/>
      <c r="GJH14" s="221"/>
      <c r="GJI14" s="221"/>
      <c r="GJJ14" s="221"/>
      <c r="GJK14" s="221"/>
      <c r="GJL14" s="221"/>
      <c r="GJM14" s="221"/>
      <c r="GJN14" s="221"/>
      <c r="GJO14" s="221"/>
      <c r="GJP14" s="221"/>
      <c r="GJQ14" s="221"/>
      <c r="GJR14" s="221"/>
      <c r="GJS14" s="221"/>
      <c r="GJT14" s="221"/>
      <c r="GJU14" s="221"/>
      <c r="GJV14" s="221"/>
      <c r="GJW14" s="221"/>
      <c r="GJX14" s="221"/>
      <c r="GJY14" s="221"/>
      <c r="GJZ14" s="221"/>
      <c r="GKA14" s="221"/>
      <c r="GKB14" s="221"/>
      <c r="GKC14" s="221"/>
      <c r="GKD14" s="221"/>
      <c r="GKE14" s="221"/>
      <c r="GKF14" s="221"/>
      <c r="GKG14" s="221"/>
      <c r="GKH14" s="221"/>
      <c r="GKI14" s="221"/>
      <c r="GKJ14" s="221"/>
      <c r="GKK14" s="221"/>
      <c r="GKL14" s="221"/>
      <c r="GKM14" s="221"/>
      <c r="GKN14" s="221"/>
      <c r="GKO14" s="221"/>
      <c r="GKP14" s="221"/>
      <c r="GKQ14" s="221"/>
      <c r="GKR14" s="221"/>
      <c r="GKS14" s="221"/>
      <c r="GKT14" s="221"/>
      <c r="GKU14" s="221"/>
      <c r="GKV14" s="221"/>
      <c r="GKW14" s="221"/>
      <c r="GKX14" s="221"/>
      <c r="GKY14" s="221"/>
      <c r="GKZ14" s="221"/>
      <c r="GLA14" s="221"/>
      <c r="GLB14" s="221"/>
      <c r="GLC14" s="221"/>
      <c r="GLD14" s="221"/>
      <c r="GLE14" s="221"/>
      <c r="GLF14" s="221"/>
      <c r="GLG14" s="221"/>
      <c r="GLH14" s="221"/>
      <c r="GLI14" s="221"/>
      <c r="GLJ14" s="221"/>
      <c r="GLK14" s="221"/>
      <c r="GLL14" s="221"/>
      <c r="GLM14" s="221"/>
      <c r="GLN14" s="221"/>
      <c r="GLO14" s="221"/>
      <c r="GLP14" s="221"/>
      <c r="GLQ14" s="221"/>
      <c r="GLR14" s="221"/>
      <c r="GLS14" s="221"/>
      <c r="GLT14" s="221"/>
      <c r="GLU14" s="221"/>
      <c r="GLV14" s="221"/>
      <c r="GLW14" s="221"/>
      <c r="GLX14" s="221"/>
      <c r="GLY14" s="221"/>
      <c r="GLZ14" s="221"/>
      <c r="GMA14" s="221"/>
      <c r="GMB14" s="221"/>
      <c r="GMC14" s="221"/>
      <c r="GMD14" s="221"/>
      <c r="GME14" s="221"/>
      <c r="GMF14" s="221"/>
      <c r="GMG14" s="221"/>
      <c r="GMH14" s="221"/>
      <c r="GMI14" s="221"/>
      <c r="GMJ14" s="221"/>
      <c r="GMK14" s="221"/>
      <c r="GML14" s="221"/>
      <c r="GMM14" s="221"/>
      <c r="GMN14" s="221"/>
      <c r="GMO14" s="221"/>
      <c r="GMP14" s="221"/>
      <c r="GMQ14" s="221"/>
      <c r="GMR14" s="221"/>
      <c r="GMS14" s="221"/>
      <c r="GMT14" s="221"/>
      <c r="GMU14" s="221"/>
      <c r="GMV14" s="221"/>
      <c r="GMW14" s="221"/>
      <c r="GMX14" s="221"/>
      <c r="GMY14" s="221"/>
      <c r="GMZ14" s="221"/>
      <c r="GNA14" s="221"/>
      <c r="GNB14" s="221"/>
      <c r="GNC14" s="221"/>
      <c r="GND14" s="221"/>
      <c r="GNE14" s="221"/>
      <c r="GNF14" s="221"/>
      <c r="GNG14" s="221"/>
      <c r="GNH14" s="221"/>
      <c r="GNI14" s="221"/>
      <c r="GNJ14" s="221"/>
      <c r="GNK14" s="221"/>
      <c r="GNL14" s="221"/>
      <c r="GNM14" s="221"/>
      <c r="GNN14" s="221"/>
      <c r="GNO14" s="221"/>
      <c r="GNP14" s="221"/>
      <c r="GNQ14" s="221"/>
      <c r="GNR14" s="221"/>
      <c r="GNS14" s="221"/>
      <c r="GNT14" s="221"/>
      <c r="GNU14" s="221"/>
      <c r="GNV14" s="221"/>
      <c r="GNW14" s="221"/>
      <c r="GNX14" s="221"/>
      <c r="GNY14" s="221"/>
      <c r="GNZ14" s="221"/>
      <c r="GOA14" s="221"/>
      <c r="GOB14" s="221"/>
      <c r="GOC14" s="221"/>
      <c r="GOD14" s="221"/>
      <c r="GOE14" s="221"/>
      <c r="GOF14" s="221"/>
      <c r="GOG14" s="221"/>
      <c r="GOH14" s="221"/>
      <c r="GOI14" s="221"/>
      <c r="GOJ14" s="221"/>
      <c r="GOK14" s="221"/>
      <c r="GOL14" s="221"/>
      <c r="GOM14" s="221"/>
      <c r="GON14" s="221"/>
      <c r="GOO14" s="221"/>
      <c r="GOP14" s="221"/>
      <c r="GOQ14" s="221"/>
      <c r="GOR14" s="221"/>
      <c r="GOS14" s="221"/>
      <c r="GOT14" s="221"/>
      <c r="GOU14" s="221"/>
      <c r="GOV14" s="221"/>
      <c r="GOW14" s="221"/>
      <c r="GOX14" s="221"/>
      <c r="GOY14" s="221"/>
      <c r="GOZ14" s="221"/>
      <c r="GPA14" s="221"/>
      <c r="GPB14" s="221"/>
      <c r="GPC14" s="221"/>
      <c r="GPD14" s="221"/>
      <c r="GPE14" s="221"/>
      <c r="GPF14" s="221"/>
      <c r="GPG14" s="221"/>
      <c r="GPH14" s="221"/>
      <c r="GPI14" s="221"/>
      <c r="GPJ14" s="221"/>
      <c r="GPK14" s="221"/>
      <c r="GPL14" s="221"/>
      <c r="GPM14" s="221"/>
      <c r="GPN14" s="221"/>
      <c r="GPO14" s="221"/>
      <c r="GPP14" s="221"/>
      <c r="GPQ14" s="221"/>
      <c r="GPR14" s="221"/>
      <c r="GPS14" s="221"/>
      <c r="GPT14" s="221"/>
      <c r="GPU14" s="221"/>
      <c r="GPV14" s="221"/>
      <c r="GPW14" s="221"/>
      <c r="GPX14" s="221"/>
      <c r="GPY14" s="221"/>
      <c r="GPZ14" s="221"/>
      <c r="GQA14" s="221"/>
      <c r="GQB14" s="221"/>
      <c r="GQC14" s="221"/>
      <c r="GQD14" s="221"/>
      <c r="GQE14" s="221"/>
      <c r="GQF14" s="221"/>
      <c r="GQG14" s="221"/>
      <c r="GQH14" s="221"/>
      <c r="GQI14" s="221"/>
      <c r="GQJ14" s="221"/>
      <c r="GQK14" s="221"/>
      <c r="GQL14" s="221"/>
      <c r="GQM14" s="221"/>
      <c r="GQN14" s="221"/>
      <c r="GQO14" s="221"/>
      <c r="GQP14" s="221"/>
      <c r="GQQ14" s="221"/>
      <c r="GQR14" s="221"/>
      <c r="GQS14" s="221"/>
      <c r="GQT14" s="221"/>
      <c r="GQU14" s="221"/>
      <c r="GQV14" s="221"/>
      <c r="GQW14" s="221"/>
      <c r="GQX14" s="221"/>
      <c r="GQY14" s="221"/>
      <c r="GQZ14" s="221"/>
      <c r="GRA14" s="221"/>
      <c r="GRB14" s="221"/>
      <c r="GRC14" s="221"/>
      <c r="GRD14" s="221"/>
      <c r="GRE14" s="221"/>
      <c r="GRF14" s="221"/>
      <c r="GRG14" s="221"/>
      <c r="GRH14" s="221"/>
      <c r="GRI14" s="221"/>
      <c r="GRJ14" s="221"/>
      <c r="GRK14" s="221"/>
      <c r="GRL14" s="221"/>
      <c r="GRM14" s="221"/>
      <c r="GRN14" s="221"/>
      <c r="GRO14" s="221"/>
      <c r="GRP14" s="221"/>
      <c r="GRQ14" s="221"/>
      <c r="GRR14" s="221"/>
      <c r="GRS14" s="221"/>
      <c r="GRT14" s="221"/>
      <c r="GRU14" s="221"/>
      <c r="GRV14" s="221"/>
      <c r="GRW14" s="221"/>
      <c r="GRX14" s="221"/>
      <c r="GRY14" s="221"/>
      <c r="GRZ14" s="221"/>
      <c r="GSA14" s="221"/>
      <c r="GSB14" s="221"/>
      <c r="GSC14" s="221"/>
      <c r="GSD14" s="221"/>
      <c r="GSE14" s="221"/>
      <c r="GSF14" s="221"/>
      <c r="GSG14" s="221"/>
      <c r="GSH14" s="221"/>
      <c r="GSI14" s="221"/>
      <c r="GSJ14" s="221"/>
      <c r="GSK14" s="221"/>
      <c r="GSL14" s="221"/>
      <c r="GSM14" s="221"/>
      <c r="GSN14" s="221"/>
      <c r="GSO14" s="221"/>
      <c r="GSP14" s="221"/>
      <c r="GSQ14" s="221"/>
      <c r="GSR14" s="221"/>
      <c r="GSS14" s="221"/>
      <c r="GST14" s="221"/>
      <c r="GSU14" s="221"/>
      <c r="GSV14" s="221"/>
      <c r="GSW14" s="221"/>
      <c r="GSX14" s="221"/>
      <c r="GSY14" s="221"/>
      <c r="GSZ14" s="221"/>
      <c r="GTA14" s="221"/>
      <c r="GTB14" s="221"/>
      <c r="GTC14" s="221"/>
      <c r="GTD14" s="221"/>
      <c r="GTE14" s="221"/>
      <c r="GTF14" s="221"/>
      <c r="GTG14" s="221"/>
      <c r="GTH14" s="221"/>
      <c r="GTI14" s="221"/>
      <c r="GTJ14" s="221"/>
      <c r="GTK14" s="221"/>
      <c r="GTL14" s="221"/>
      <c r="GTM14" s="221"/>
      <c r="GTN14" s="221"/>
      <c r="GTO14" s="221"/>
      <c r="GTP14" s="221"/>
      <c r="GTQ14" s="221"/>
      <c r="GTR14" s="221"/>
      <c r="GTS14" s="221"/>
      <c r="GTT14" s="221"/>
      <c r="GTU14" s="221"/>
      <c r="GTV14" s="221"/>
      <c r="GTW14" s="221"/>
      <c r="GTX14" s="221"/>
      <c r="GTY14" s="221"/>
      <c r="GTZ14" s="221"/>
      <c r="GUA14" s="221"/>
      <c r="GUB14" s="221"/>
      <c r="GUC14" s="221"/>
      <c r="GUD14" s="221"/>
      <c r="GUE14" s="221"/>
      <c r="GUF14" s="221"/>
      <c r="GUG14" s="221"/>
      <c r="GUH14" s="221"/>
      <c r="GUI14" s="221"/>
      <c r="GUJ14" s="221"/>
      <c r="GUK14" s="221"/>
      <c r="GUL14" s="221"/>
      <c r="GUM14" s="221"/>
      <c r="GUN14" s="221"/>
      <c r="GUO14" s="221"/>
      <c r="GUP14" s="221"/>
      <c r="GUQ14" s="221"/>
      <c r="GUR14" s="221"/>
      <c r="GUS14" s="221"/>
      <c r="GUT14" s="221"/>
      <c r="GUU14" s="221"/>
      <c r="GUV14" s="221"/>
      <c r="GUW14" s="221"/>
      <c r="GUX14" s="221"/>
      <c r="GUY14" s="221"/>
      <c r="GUZ14" s="221"/>
      <c r="GVA14" s="221"/>
      <c r="GVB14" s="221"/>
      <c r="GVC14" s="221"/>
      <c r="GVD14" s="221"/>
      <c r="GVE14" s="221"/>
      <c r="GVF14" s="221"/>
      <c r="GVG14" s="221"/>
      <c r="GVH14" s="221"/>
      <c r="GVI14" s="221"/>
      <c r="GVJ14" s="221"/>
      <c r="GVK14" s="221"/>
      <c r="GVL14" s="221"/>
      <c r="GVM14" s="221"/>
      <c r="GVN14" s="221"/>
      <c r="GVO14" s="221"/>
      <c r="GVP14" s="221"/>
      <c r="GVQ14" s="221"/>
      <c r="GVR14" s="221"/>
      <c r="GVS14" s="221"/>
      <c r="GVT14" s="221"/>
      <c r="GVU14" s="221"/>
      <c r="GVV14" s="221"/>
      <c r="GVW14" s="221"/>
      <c r="GVX14" s="221"/>
      <c r="GVY14" s="221"/>
      <c r="GVZ14" s="221"/>
      <c r="GWA14" s="221"/>
      <c r="GWB14" s="221"/>
      <c r="GWC14" s="221"/>
      <c r="GWD14" s="221"/>
      <c r="GWE14" s="221"/>
      <c r="GWF14" s="221"/>
      <c r="GWG14" s="221"/>
      <c r="GWH14" s="221"/>
      <c r="GWI14" s="221"/>
      <c r="GWJ14" s="221"/>
      <c r="GWK14" s="221"/>
      <c r="GWL14" s="221"/>
      <c r="GWM14" s="221"/>
      <c r="GWN14" s="221"/>
      <c r="GWO14" s="221"/>
      <c r="GWP14" s="221"/>
      <c r="GWQ14" s="221"/>
      <c r="GWR14" s="221"/>
      <c r="GWS14" s="221"/>
      <c r="GWT14" s="221"/>
      <c r="GWU14" s="221"/>
      <c r="GWV14" s="221"/>
      <c r="GWW14" s="221"/>
      <c r="GWX14" s="221"/>
      <c r="GWY14" s="221"/>
      <c r="GWZ14" s="221"/>
      <c r="GXA14" s="221"/>
      <c r="GXB14" s="221"/>
      <c r="GXC14" s="221"/>
      <c r="GXD14" s="221"/>
      <c r="GXE14" s="221"/>
      <c r="GXF14" s="221"/>
      <c r="GXG14" s="221"/>
      <c r="GXH14" s="221"/>
      <c r="GXI14" s="221"/>
      <c r="GXJ14" s="221"/>
      <c r="GXK14" s="221"/>
      <c r="GXL14" s="221"/>
      <c r="GXM14" s="221"/>
      <c r="GXN14" s="221"/>
      <c r="GXO14" s="221"/>
      <c r="GXP14" s="221"/>
      <c r="GXQ14" s="221"/>
      <c r="GXR14" s="221"/>
      <c r="GXS14" s="221"/>
      <c r="GXT14" s="221"/>
      <c r="GXU14" s="221"/>
      <c r="GXV14" s="221"/>
      <c r="GXW14" s="221"/>
      <c r="GXX14" s="221"/>
      <c r="GXY14" s="221"/>
      <c r="GXZ14" s="221"/>
      <c r="GYA14" s="221"/>
      <c r="GYB14" s="221"/>
      <c r="GYC14" s="221"/>
      <c r="GYD14" s="221"/>
      <c r="GYE14" s="221"/>
      <c r="GYF14" s="221"/>
      <c r="GYG14" s="221"/>
      <c r="GYH14" s="221"/>
      <c r="GYI14" s="221"/>
      <c r="GYJ14" s="221"/>
      <c r="GYK14" s="221"/>
      <c r="GYL14" s="221"/>
      <c r="GYM14" s="221"/>
      <c r="GYN14" s="221"/>
      <c r="GYO14" s="221"/>
      <c r="GYP14" s="221"/>
      <c r="GYQ14" s="221"/>
      <c r="GYR14" s="221"/>
      <c r="GYS14" s="221"/>
      <c r="GYT14" s="221"/>
      <c r="GYU14" s="221"/>
      <c r="GYV14" s="221"/>
      <c r="GYW14" s="221"/>
      <c r="GYX14" s="221"/>
      <c r="GYY14" s="221"/>
      <c r="GYZ14" s="221"/>
      <c r="GZA14" s="221"/>
      <c r="GZB14" s="221"/>
      <c r="GZC14" s="221"/>
      <c r="GZD14" s="221"/>
      <c r="GZE14" s="221"/>
      <c r="GZF14" s="221"/>
      <c r="GZG14" s="221"/>
      <c r="GZH14" s="221"/>
      <c r="GZI14" s="221"/>
      <c r="GZJ14" s="221"/>
      <c r="GZK14" s="221"/>
      <c r="GZL14" s="221"/>
      <c r="GZM14" s="221"/>
      <c r="GZN14" s="221"/>
      <c r="GZO14" s="221"/>
      <c r="GZP14" s="221"/>
      <c r="GZQ14" s="221"/>
      <c r="GZR14" s="221"/>
      <c r="GZS14" s="221"/>
      <c r="GZT14" s="221"/>
      <c r="GZU14" s="221"/>
      <c r="GZV14" s="221"/>
      <c r="GZW14" s="221"/>
      <c r="GZX14" s="221"/>
      <c r="GZY14" s="221"/>
      <c r="GZZ14" s="221"/>
      <c r="HAA14" s="221"/>
      <c r="HAB14" s="221"/>
      <c r="HAC14" s="221"/>
      <c r="HAD14" s="221"/>
      <c r="HAE14" s="221"/>
      <c r="HAF14" s="221"/>
      <c r="HAG14" s="221"/>
      <c r="HAH14" s="221"/>
      <c r="HAI14" s="221"/>
      <c r="HAJ14" s="221"/>
      <c r="HAK14" s="221"/>
      <c r="HAL14" s="221"/>
      <c r="HAM14" s="221"/>
      <c r="HAN14" s="221"/>
      <c r="HAO14" s="221"/>
      <c r="HAP14" s="221"/>
      <c r="HAQ14" s="221"/>
      <c r="HAR14" s="221"/>
      <c r="HAS14" s="221"/>
      <c r="HAT14" s="221"/>
      <c r="HAU14" s="221"/>
      <c r="HAV14" s="221"/>
      <c r="HAW14" s="221"/>
      <c r="HAX14" s="221"/>
      <c r="HAY14" s="221"/>
      <c r="HAZ14" s="221"/>
      <c r="HBA14" s="221"/>
      <c r="HBB14" s="221"/>
      <c r="HBC14" s="221"/>
      <c r="HBD14" s="221"/>
      <c r="HBE14" s="221"/>
      <c r="HBF14" s="221"/>
      <c r="HBG14" s="221"/>
      <c r="HBH14" s="221"/>
      <c r="HBI14" s="221"/>
      <c r="HBJ14" s="221"/>
      <c r="HBK14" s="221"/>
      <c r="HBL14" s="221"/>
      <c r="HBM14" s="221"/>
      <c r="HBN14" s="221"/>
      <c r="HBO14" s="221"/>
      <c r="HBP14" s="221"/>
      <c r="HBQ14" s="221"/>
      <c r="HBR14" s="221"/>
      <c r="HBS14" s="221"/>
      <c r="HBT14" s="221"/>
      <c r="HBU14" s="221"/>
      <c r="HBV14" s="221"/>
      <c r="HBW14" s="221"/>
      <c r="HBX14" s="221"/>
      <c r="HBY14" s="221"/>
      <c r="HBZ14" s="221"/>
      <c r="HCA14" s="221"/>
      <c r="HCB14" s="221"/>
      <c r="HCC14" s="221"/>
      <c r="HCD14" s="221"/>
      <c r="HCE14" s="221"/>
      <c r="HCF14" s="221"/>
      <c r="HCG14" s="221"/>
      <c r="HCH14" s="221"/>
      <c r="HCI14" s="221"/>
      <c r="HCJ14" s="221"/>
      <c r="HCK14" s="221"/>
      <c r="HCL14" s="221"/>
      <c r="HCM14" s="221"/>
      <c r="HCN14" s="221"/>
      <c r="HCO14" s="221"/>
      <c r="HCP14" s="221"/>
      <c r="HCQ14" s="221"/>
      <c r="HCR14" s="221"/>
      <c r="HCS14" s="221"/>
      <c r="HCT14" s="221"/>
      <c r="HCU14" s="221"/>
      <c r="HCV14" s="221"/>
      <c r="HCW14" s="221"/>
      <c r="HCX14" s="221"/>
      <c r="HCY14" s="221"/>
      <c r="HCZ14" s="221"/>
      <c r="HDA14" s="221"/>
      <c r="HDB14" s="221"/>
      <c r="HDC14" s="221"/>
      <c r="HDD14" s="221"/>
      <c r="HDE14" s="221"/>
      <c r="HDF14" s="221"/>
      <c r="HDG14" s="221"/>
      <c r="HDH14" s="221"/>
      <c r="HDI14" s="221"/>
      <c r="HDJ14" s="221"/>
      <c r="HDK14" s="221"/>
      <c r="HDL14" s="221"/>
      <c r="HDM14" s="221"/>
      <c r="HDN14" s="221"/>
      <c r="HDO14" s="221"/>
      <c r="HDP14" s="221"/>
      <c r="HDQ14" s="221"/>
      <c r="HDR14" s="221"/>
      <c r="HDS14" s="221"/>
      <c r="HDT14" s="221"/>
      <c r="HDU14" s="221"/>
      <c r="HDV14" s="221"/>
      <c r="HDW14" s="221"/>
      <c r="HDX14" s="221"/>
      <c r="HDY14" s="221"/>
      <c r="HDZ14" s="221"/>
      <c r="HEA14" s="221"/>
      <c r="HEB14" s="221"/>
      <c r="HEC14" s="221"/>
      <c r="HED14" s="221"/>
      <c r="HEE14" s="221"/>
      <c r="HEF14" s="221"/>
      <c r="HEG14" s="221"/>
      <c r="HEH14" s="221"/>
      <c r="HEI14" s="221"/>
      <c r="HEJ14" s="221"/>
      <c r="HEK14" s="221"/>
      <c r="HEL14" s="221"/>
      <c r="HEM14" s="221"/>
      <c r="HEN14" s="221"/>
      <c r="HEO14" s="221"/>
      <c r="HEP14" s="221"/>
      <c r="HEQ14" s="221"/>
      <c r="HER14" s="221"/>
      <c r="HES14" s="221"/>
      <c r="HET14" s="221"/>
      <c r="HEU14" s="221"/>
      <c r="HEV14" s="221"/>
      <c r="HEW14" s="221"/>
      <c r="HEX14" s="221"/>
      <c r="HEY14" s="221"/>
      <c r="HEZ14" s="221"/>
      <c r="HFA14" s="221"/>
      <c r="HFB14" s="221"/>
      <c r="HFC14" s="221"/>
      <c r="HFD14" s="221"/>
      <c r="HFE14" s="221"/>
      <c r="HFF14" s="221"/>
      <c r="HFG14" s="221"/>
      <c r="HFH14" s="221"/>
      <c r="HFI14" s="221"/>
      <c r="HFJ14" s="221"/>
      <c r="HFK14" s="221"/>
      <c r="HFL14" s="221"/>
      <c r="HFM14" s="221"/>
      <c r="HFN14" s="221"/>
      <c r="HFO14" s="221"/>
      <c r="HFP14" s="221"/>
      <c r="HFQ14" s="221"/>
      <c r="HFR14" s="221"/>
      <c r="HFS14" s="221"/>
      <c r="HFT14" s="221"/>
      <c r="HFU14" s="221"/>
      <c r="HFV14" s="221"/>
      <c r="HFW14" s="221"/>
      <c r="HFX14" s="221"/>
      <c r="HFY14" s="221"/>
      <c r="HFZ14" s="221"/>
      <c r="HGA14" s="221"/>
      <c r="HGB14" s="221"/>
      <c r="HGC14" s="221"/>
      <c r="HGD14" s="221"/>
      <c r="HGE14" s="221"/>
      <c r="HGF14" s="221"/>
      <c r="HGG14" s="221"/>
      <c r="HGH14" s="221"/>
      <c r="HGI14" s="221"/>
      <c r="HGJ14" s="221"/>
      <c r="HGK14" s="221"/>
      <c r="HGL14" s="221"/>
      <c r="HGM14" s="221"/>
      <c r="HGN14" s="221"/>
      <c r="HGO14" s="221"/>
      <c r="HGP14" s="221"/>
      <c r="HGQ14" s="221"/>
      <c r="HGR14" s="221"/>
      <c r="HGS14" s="221"/>
      <c r="HGT14" s="221"/>
      <c r="HGU14" s="221"/>
      <c r="HGV14" s="221"/>
      <c r="HGW14" s="221"/>
      <c r="HGX14" s="221"/>
      <c r="HGY14" s="221"/>
      <c r="HGZ14" s="221"/>
      <c r="HHA14" s="221"/>
      <c r="HHB14" s="221"/>
      <c r="HHC14" s="221"/>
      <c r="HHD14" s="221"/>
      <c r="HHE14" s="221"/>
      <c r="HHF14" s="221"/>
      <c r="HHG14" s="221"/>
      <c r="HHH14" s="221"/>
      <c r="HHI14" s="221"/>
      <c r="HHJ14" s="221"/>
      <c r="HHK14" s="221"/>
      <c r="HHL14" s="221"/>
      <c r="HHM14" s="221"/>
      <c r="HHN14" s="221"/>
      <c r="HHO14" s="221"/>
      <c r="HHP14" s="221"/>
      <c r="HHQ14" s="221"/>
      <c r="HHR14" s="221"/>
      <c r="HHS14" s="221"/>
      <c r="HHT14" s="221"/>
      <c r="HHU14" s="221"/>
      <c r="HHV14" s="221"/>
      <c r="HHW14" s="221"/>
      <c r="HHX14" s="221"/>
      <c r="HHY14" s="221"/>
      <c r="HHZ14" s="221"/>
      <c r="HIA14" s="221"/>
      <c r="HIB14" s="221"/>
      <c r="HIC14" s="221"/>
      <c r="HID14" s="221"/>
      <c r="HIE14" s="221"/>
      <c r="HIF14" s="221"/>
      <c r="HIG14" s="221"/>
      <c r="HIH14" s="221"/>
      <c r="HII14" s="221"/>
      <c r="HIJ14" s="221"/>
      <c r="HIK14" s="221"/>
      <c r="HIL14" s="221"/>
      <c r="HIM14" s="221"/>
      <c r="HIN14" s="221"/>
      <c r="HIO14" s="221"/>
      <c r="HIP14" s="221"/>
      <c r="HIQ14" s="221"/>
      <c r="HIR14" s="221"/>
      <c r="HIS14" s="221"/>
      <c r="HIT14" s="221"/>
      <c r="HIU14" s="221"/>
      <c r="HIV14" s="221"/>
      <c r="HIW14" s="221"/>
      <c r="HIX14" s="221"/>
      <c r="HIY14" s="221"/>
      <c r="HIZ14" s="221"/>
      <c r="HJA14" s="221"/>
      <c r="HJB14" s="221"/>
      <c r="HJC14" s="221"/>
      <c r="HJD14" s="221"/>
      <c r="HJE14" s="221"/>
      <c r="HJF14" s="221"/>
      <c r="HJG14" s="221"/>
      <c r="HJH14" s="221"/>
      <c r="HJI14" s="221"/>
      <c r="HJJ14" s="221"/>
      <c r="HJK14" s="221"/>
      <c r="HJL14" s="221"/>
      <c r="HJM14" s="221"/>
      <c r="HJN14" s="221"/>
      <c r="HJO14" s="221"/>
      <c r="HJP14" s="221"/>
      <c r="HJQ14" s="221"/>
      <c r="HJR14" s="221"/>
      <c r="HJS14" s="221"/>
      <c r="HJT14" s="221"/>
      <c r="HJU14" s="221"/>
      <c r="HJV14" s="221"/>
      <c r="HJW14" s="221"/>
      <c r="HJX14" s="221"/>
      <c r="HJY14" s="221"/>
      <c r="HJZ14" s="221"/>
      <c r="HKA14" s="221"/>
      <c r="HKB14" s="221"/>
      <c r="HKC14" s="221"/>
      <c r="HKD14" s="221"/>
      <c r="HKE14" s="221"/>
      <c r="HKF14" s="221"/>
      <c r="HKG14" s="221"/>
      <c r="HKH14" s="221"/>
      <c r="HKI14" s="221"/>
      <c r="HKJ14" s="221"/>
      <c r="HKK14" s="221"/>
      <c r="HKL14" s="221"/>
      <c r="HKM14" s="221"/>
      <c r="HKN14" s="221"/>
      <c r="HKO14" s="221"/>
      <c r="HKP14" s="221"/>
      <c r="HKQ14" s="221"/>
      <c r="HKR14" s="221"/>
      <c r="HKS14" s="221"/>
      <c r="HKT14" s="221"/>
      <c r="HKU14" s="221"/>
      <c r="HKV14" s="221"/>
      <c r="HKW14" s="221"/>
      <c r="HKX14" s="221"/>
      <c r="HKY14" s="221"/>
      <c r="HKZ14" s="221"/>
      <c r="HLA14" s="221"/>
      <c r="HLB14" s="221"/>
      <c r="HLC14" s="221"/>
      <c r="HLD14" s="221"/>
      <c r="HLE14" s="221"/>
      <c r="HLF14" s="221"/>
      <c r="HLG14" s="221"/>
      <c r="HLH14" s="221"/>
      <c r="HLI14" s="221"/>
      <c r="HLJ14" s="221"/>
      <c r="HLK14" s="221"/>
      <c r="HLL14" s="221"/>
      <c r="HLM14" s="221"/>
      <c r="HLN14" s="221"/>
      <c r="HLO14" s="221"/>
      <c r="HLP14" s="221"/>
      <c r="HLQ14" s="221"/>
      <c r="HLR14" s="221"/>
      <c r="HLS14" s="221"/>
      <c r="HLT14" s="221"/>
      <c r="HLU14" s="221"/>
      <c r="HLV14" s="221"/>
      <c r="HLW14" s="221"/>
      <c r="HLX14" s="221"/>
      <c r="HLY14" s="221"/>
      <c r="HLZ14" s="221"/>
      <c r="HMA14" s="221"/>
      <c r="HMB14" s="221"/>
      <c r="HMC14" s="221"/>
      <c r="HMD14" s="221"/>
      <c r="HME14" s="221"/>
      <c r="HMF14" s="221"/>
      <c r="HMG14" s="221"/>
      <c r="HMH14" s="221"/>
      <c r="HMI14" s="221"/>
      <c r="HMJ14" s="221"/>
      <c r="HMK14" s="221"/>
      <c r="HML14" s="221"/>
      <c r="HMM14" s="221"/>
      <c r="HMN14" s="221"/>
      <c r="HMO14" s="221"/>
      <c r="HMP14" s="221"/>
      <c r="HMQ14" s="221"/>
      <c r="HMR14" s="221"/>
      <c r="HMS14" s="221"/>
      <c r="HMT14" s="221"/>
      <c r="HMU14" s="221"/>
      <c r="HMV14" s="221"/>
      <c r="HMW14" s="221"/>
      <c r="HMX14" s="221"/>
      <c r="HMY14" s="221"/>
      <c r="HMZ14" s="221"/>
      <c r="HNA14" s="221"/>
      <c r="HNB14" s="221"/>
      <c r="HNC14" s="221"/>
      <c r="HND14" s="221"/>
      <c r="HNE14" s="221"/>
      <c r="HNF14" s="221"/>
      <c r="HNG14" s="221"/>
      <c r="HNH14" s="221"/>
      <c r="HNI14" s="221"/>
      <c r="HNJ14" s="221"/>
      <c r="HNK14" s="221"/>
      <c r="HNL14" s="221"/>
      <c r="HNM14" s="221"/>
      <c r="HNN14" s="221"/>
      <c r="HNO14" s="221"/>
      <c r="HNP14" s="221"/>
      <c r="HNQ14" s="221"/>
      <c r="HNR14" s="221"/>
      <c r="HNS14" s="221"/>
      <c r="HNT14" s="221"/>
      <c r="HNU14" s="221"/>
      <c r="HNV14" s="221"/>
      <c r="HNW14" s="221"/>
      <c r="HNX14" s="221"/>
      <c r="HNY14" s="221"/>
      <c r="HNZ14" s="221"/>
      <c r="HOA14" s="221"/>
      <c r="HOB14" s="221"/>
      <c r="HOC14" s="221"/>
      <c r="HOD14" s="221"/>
      <c r="HOE14" s="221"/>
      <c r="HOF14" s="221"/>
      <c r="HOG14" s="221"/>
      <c r="HOH14" s="221"/>
      <c r="HOI14" s="221"/>
      <c r="HOJ14" s="221"/>
      <c r="HOK14" s="221"/>
      <c r="HOL14" s="221"/>
      <c r="HOM14" s="221"/>
      <c r="HON14" s="221"/>
      <c r="HOO14" s="221"/>
      <c r="HOP14" s="221"/>
      <c r="HOQ14" s="221"/>
      <c r="HOR14" s="221"/>
      <c r="HOS14" s="221"/>
      <c r="HOT14" s="221"/>
      <c r="HOU14" s="221"/>
      <c r="HOV14" s="221"/>
      <c r="HOW14" s="221"/>
      <c r="HOX14" s="221"/>
      <c r="HOY14" s="221"/>
      <c r="HOZ14" s="221"/>
      <c r="HPA14" s="221"/>
      <c r="HPB14" s="221"/>
      <c r="HPC14" s="221"/>
      <c r="HPD14" s="221"/>
      <c r="HPE14" s="221"/>
      <c r="HPF14" s="221"/>
      <c r="HPG14" s="221"/>
      <c r="HPH14" s="221"/>
      <c r="HPI14" s="221"/>
      <c r="HPJ14" s="221"/>
      <c r="HPK14" s="221"/>
      <c r="HPL14" s="221"/>
      <c r="HPM14" s="221"/>
      <c r="HPN14" s="221"/>
      <c r="HPO14" s="221"/>
      <c r="HPP14" s="221"/>
      <c r="HPQ14" s="221"/>
      <c r="HPR14" s="221"/>
      <c r="HPS14" s="221"/>
      <c r="HPT14" s="221"/>
      <c r="HPU14" s="221"/>
      <c r="HPV14" s="221"/>
      <c r="HPW14" s="221"/>
      <c r="HPX14" s="221"/>
      <c r="HPY14" s="221"/>
      <c r="HPZ14" s="221"/>
      <c r="HQA14" s="221"/>
      <c r="HQB14" s="221"/>
      <c r="HQC14" s="221"/>
      <c r="HQD14" s="221"/>
      <c r="HQE14" s="221"/>
      <c r="HQF14" s="221"/>
      <c r="HQG14" s="221"/>
      <c r="HQH14" s="221"/>
      <c r="HQI14" s="221"/>
      <c r="HQJ14" s="221"/>
      <c r="HQK14" s="221"/>
      <c r="HQL14" s="221"/>
      <c r="HQM14" s="221"/>
      <c r="HQN14" s="221"/>
      <c r="HQO14" s="221"/>
      <c r="HQP14" s="221"/>
      <c r="HQQ14" s="221"/>
      <c r="HQR14" s="221"/>
      <c r="HQS14" s="221"/>
      <c r="HQT14" s="221"/>
      <c r="HQU14" s="221"/>
      <c r="HQV14" s="221"/>
      <c r="HQW14" s="221"/>
      <c r="HQX14" s="221"/>
      <c r="HQY14" s="221"/>
      <c r="HQZ14" s="221"/>
      <c r="HRA14" s="221"/>
      <c r="HRB14" s="221"/>
      <c r="HRC14" s="221"/>
      <c r="HRD14" s="221"/>
      <c r="HRE14" s="221"/>
      <c r="HRF14" s="221"/>
      <c r="HRG14" s="221"/>
      <c r="HRH14" s="221"/>
      <c r="HRI14" s="221"/>
      <c r="HRJ14" s="221"/>
      <c r="HRK14" s="221"/>
      <c r="HRL14" s="221"/>
      <c r="HRM14" s="221"/>
      <c r="HRN14" s="221"/>
      <c r="HRO14" s="221"/>
      <c r="HRP14" s="221"/>
      <c r="HRQ14" s="221"/>
      <c r="HRR14" s="221"/>
      <c r="HRS14" s="221"/>
      <c r="HRT14" s="221"/>
      <c r="HRU14" s="221"/>
      <c r="HRV14" s="221"/>
      <c r="HRW14" s="221"/>
      <c r="HRX14" s="221"/>
      <c r="HRY14" s="221"/>
      <c r="HRZ14" s="221"/>
      <c r="HSA14" s="221"/>
      <c r="HSB14" s="221"/>
      <c r="HSC14" s="221"/>
      <c r="HSD14" s="221"/>
      <c r="HSE14" s="221"/>
      <c r="HSF14" s="221"/>
      <c r="HSG14" s="221"/>
      <c r="HSH14" s="221"/>
      <c r="HSI14" s="221"/>
      <c r="HSJ14" s="221"/>
      <c r="HSK14" s="221"/>
      <c r="HSL14" s="221"/>
      <c r="HSM14" s="221"/>
      <c r="HSN14" s="221"/>
      <c r="HSO14" s="221"/>
      <c r="HSP14" s="221"/>
      <c r="HSQ14" s="221"/>
      <c r="HSR14" s="221"/>
      <c r="HSS14" s="221"/>
      <c r="HST14" s="221"/>
      <c r="HSU14" s="221"/>
      <c r="HSV14" s="221"/>
      <c r="HSW14" s="221"/>
      <c r="HSX14" s="221"/>
      <c r="HSY14" s="221"/>
      <c r="HSZ14" s="221"/>
      <c r="HTA14" s="221"/>
      <c r="HTB14" s="221"/>
      <c r="HTC14" s="221"/>
      <c r="HTD14" s="221"/>
      <c r="HTE14" s="221"/>
      <c r="HTF14" s="221"/>
      <c r="HTG14" s="221"/>
      <c r="HTH14" s="221"/>
      <c r="HTI14" s="221"/>
      <c r="HTJ14" s="221"/>
      <c r="HTK14" s="221"/>
      <c r="HTL14" s="221"/>
      <c r="HTM14" s="221"/>
      <c r="HTN14" s="221"/>
      <c r="HTO14" s="221"/>
      <c r="HTP14" s="221"/>
      <c r="HTQ14" s="221"/>
      <c r="HTR14" s="221"/>
      <c r="HTS14" s="221"/>
      <c r="HTT14" s="221"/>
      <c r="HTU14" s="221"/>
      <c r="HTV14" s="221"/>
      <c r="HTW14" s="221"/>
      <c r="HTX14" s="221"/>
      <c r="HTY14" s="221"/>
      <c r="HTZ14" s="221"/>
      <c r="HUA14" s="221"/>
      <c r="HUB14" s="221"/>
      <c r="HUC14" s="221"/>
      <c r="HUD14" s="221"/>
      <c r="HUE14" s="221"/>
      <c r="HUF14" s="221"/>
      <c r="HUG14" s="221"/>
      <c r="HUH14" s="221"/>
      <c r="HUI14" s="221"/>
      <c r="HUJ14" s="221"/>
      <c r="HUK14" s="221"/>
      <c r="HUL14" s="221"/>
      <c r="HUM14" s="221"/>
      <c r="HUN14" s="221"/>
      <c r="HUO14" s="221"/>
      <c r="HUP14" s="221"/>
      <c r="HUQ14" s="221"/>
      <c r="HUR14" s="221"/>
      <c r="HUS14" s="221"/>
      <c r="HUT14" s="221"/>
      <c r="HUU14" s="221"/>
      <c r="HUV14" s="221"/>
      <c r="HUW14" s="221"/>
      <c r="HUX14" s="221"/>
      <c r="HUY14" s="221"/>
      <c r="HUZ14" s="221"/>
      <c r="HVA14" s="221"/>
      <c r="HVB14" s="221"/>
      <c r="HVC14" s="221"/>
      <c r="HVD14" s="221"/>
      <c r="HVE14" s="221"/>
      <c r="HVF14" s="221"/>
      <c r="HVG14" s="221"/>
      <c r="HVH14" s="221"/>
      <c r="HVI14" s="221"/>
      <c r="HVJ14" s="221"/>
      <c r="HVK14" s="221"/>
      <c r="HVL14" s="221"/>
      <c r="HVM14" s="221"/>
      <c r="HVN14" s="221"/>
      <c r="HVO14" s="221"/>
      <c r="HVP14" s="221"/>
      <c r="HVQ14" s="221"/>
      <c r="HVR14" s="221"/>
      <c r="HVS14" s="221"/>
      <c r="HVT14" s="221"/>
      <c r="HVU14" s="221"/>
      <c r="HVV14" s="221"/>
      <c r="HVW14" s="221"/>
      <c r="HVX14" s="221"/>
      <c r="HVY14" s="221"/>
      <c r="HVZ14" s="221"/>
      <c r="HWA14" s="221"/>
      <c r="HWB14" s="221"/>
      <c r="HWC14" s="221"/>
      <c r="HWD14" s="221"/>
      <c r="HWE14" s="221"/>
      <c r="HWF14" s="221"/>
      <c r="HWG14" s="221"/>
      <c r="HWH14" s="221"/>
      <c r="HWI14" s="221"/>
      <c r="HWJ14" s="221"/>
      <c r="HWK14" s="221"/>
      <c r="HWL14" s="221"/>
      <c r="HWM14" s="221"/>
      <c r="HWN14" s="221"/>
      <c r="HWO14" s="221"/>
      <c r="HWP14" s="221"/>
      <c r="HWQ14" s="221"/>
      <c r="HWR14" s="221"/>
      <c r="HWS14" s="221"/>
      <c r="HWT14" s="221"/>
      <c r="HWU14" s="221"/>
      <c r="HWV14" s="221"/>
      <c r="HWW14" s="221"/>
      <c r="HWX14" s="221"/>
      <c r="HWY14" s="221"/>
      <c r="HWZ14" s="221"/>
      <c r="HXA14" s="221"/>
      <c r="HXB14" s="221"/>
      <c r="HXC14" s="221"/>
      <c r="HXD14" s="221"/>
      <c r="HXE14" s="221"/>
      <c r="HXF14" s="221"/>
      <c r="HXG14" s="221"/>
      <c r="HXH14" s="221"/>
      <c r="HXI14" s="221"/>
      <c r="HXJ14" s="221"/>
      <c r="HXK14" s="221"/>
      <c r="HXL14" s="221"/>
      <c r="HXM14" s="221"/>
      <c r="HXN14" s="221"/>
      <c r="HXO14" s="221"/>
      <c r="HXP14" s="221"/>
      <c r="HXQ14" s="221"/>
      <c r="HXR14" s="221"/>
      <c r="HXS14" s="221"/>
      <c r="HXT14" s="221"/>
      <c r="HXU14" s="221"/>
      <c r="HXV14" s="221"/>
      <c r="HXW14" s="221"/>
      <c r="HXX14" s="221"/>
      <c r="HXY14" s="221"/>
      <c r="HXZ14" s="221"/>
      <c r="HYA14" s="221"/>
      <c r="HYB14" s="221"/>
      <c r="HYC14" s="221"/>
      <c r="HYD14" s="221"/>
      <c r="HYE14" s="221"/>
      <c r="HYF14" s="221"/>
      <c r="HYG14" s="221"/>
      <c r="HYH14" s="221"/>
      <c r="HYI14" s="221"/>
      <c r="HYJ14" s="221"/>
      <c r="HYK14" s="221"/>
      <c r="HYL14" s="221"/>
      <c r="HYM14" s="221"/>
      <c r="HYN14" s="221"/>
      <c r="HYO14" s="221"/>
      <c r="HYP14" s="221"/>
      <c r="HYQ14" s="221"/>
      <c r="HYR14" s="221"/>
      <c r="HYS14" s="221"/>
      <c r="HYT14" s="221"/>
      <c r="HYU14" s="221"/>
      <c r="HYV14" s="221"/>
      <c r="HYW14" s="221"/>
      <c r="HYX14" s="221"/>
      <c r="HYY14" s="221"/>
      <c r="HYZ14" s="221"/>
      <c r="HZA14" s="221"/>
      <c r="HZB14" s="221"/>
      <c r="HZC14" s="221"/>
      <c r="HZD14" s="221"/>
      <c r="HZE14" s="221"/>
      <c r="HZF14" s="221"/>
      <c r="HZG14" s="221"/>
      <c r="HZH14" s="221"/>
      <c r="HZI14" s="221"/>
      <c r="HZJ14" s="221"/>
      <c r="HZK14" s="221"/>
      <c r="HZL14" s="221"/>
      <c r="HZM14" s="221"/>
      <c r="HZN14" s="221"/>
      <c r="HZO14" s="221"/>
      <c r="HZP14" s="221"/>
      <c r="HZQ14" s="221"/>
      <c r="HZR14" s="221"/>
      <c r="HZS14" s="221"/>
      <c r="HZT14" s="221"/>
      <c r="HZU14" s="221"/>
      <c r="HZV14" s="221"/>
      <c r="HZW14" s="221"/>
      <c r="HZX14" s="221"/>
      <c r="HZY14" s="221"/>
      <c r="HZZ14" s="221"/>
      <c r="IAA14" s="221"/>
      <c r="IAB14" s="221"/>
      <c r="IAC14" s="221"/>
      <c r="IAD14" s="221"/>
      <c r="IAE14" s="221"/>
      <c r="IAF14" s="221"/>
      <c r="IAG14" s="221"/>
      <c r="IAH14" s="221"/>
      <c r="IAI14" s="221"/>
      <c r="IAJ14" s="221"/>
      <c r="IAK14" s="221"/>
      <c r="IAL14" s="221"/>
      <c r="IAM14" s="221"/>
      <c r="IAN14" s="221"/>
      <c r="IAO14" s="221"/>
      <c r="IAP14" s="221"/>
      <c r="IAQ14" s="221"/>
      <c r="IAR14" s="221"/>
      <c r="IAS14" s="221"/>
      <c r="IAT14" s="221"/>
      <c r="IAU14" s="221"/>
      <c r="IAV14" s="221"/>
      <c r="IAW14" s="221"/>
      <c r="IAX14" s="221"/>
      <c r="IAY14" s="221"/>
      <c r="IAZ14" s="221"/>
      <c r="IBA14" s="221"/>
      <c r="IBB14" s="221"/>
      <c r="IBC14" s="221"/>
      <c r="IBD14" s="221"/>
      <c r="IBE14" s="221"/>
      <c r="IBF14" s="221"/>
      <c r="IBG14" s="221"/>
      <c r="IBH14" s="221"/>
      <c r="IBI14" s="221"/>
      <c r="IBJ14" s="221"/>
      <c r="IBK14" s="221"/>
      <c r="IBL14" s="221"/>
      <c r="IBM14" s="221"/>
      <c r="IBN14" s="221"/>
      <c r="IBO14" s="221"/>
      <c r="IBP14" s="221"/>
      <c r="IBQ14" s="221"/>
      <c r="IBR14" s="221"/>
      <c r="IBS14" s="221"/>
      <c r="IBT14" s="221"/>
      <c r="IBU14" s="221"/>
      <c r="IBV14" s="221"/>
      <c r="IBW14" s="221"/>
      <c r="IBX14" s="221"/>
      <c r="IBY14" s="221"/>
      <c r="IBZ14" s="221"/>
      <c r="ICA14" s="221"/>
      <c r="ICB14" s="221"/>
      <c r="ICC14" s="221"/>
      <c r="ICD14" s="221"/>
      <c r="ICE14" s="221"/>
      <c r="ICF14" s="221"/>
      <c r="ICG14" s="221"/>
      <c r="ICH14" s="221"/>
      <c r="ICI14" s="221"/>
      <c r="ICJ14" s="221"/>
      <c r="ICK14" s="221"/>
      <c r="ICL14" s="221"/>
      <c r="ICM14" s="221"/>
      <c r="ICN14" s="221"/>
      <c r="ICO14" s="221"/>
      <c r="ICP14" s="221"/>
      <c r="ICQ14" s="221"/>
      <c r="ICR14" s="221"/>
      <c r="ICS14" s="221"/>
      <c r="ICT14" s="221"/>
      <c r="ICU14" s="221"/>
      <c r="ICV14" s="221"/>
      <c r="ICW14" s="221"/>
      <c r="ICX14" s="221"/>
      <c r="ICY14" s="221"/>
      <c r="ICZ14" s="221"/>
      <c r="IDA14" s="221"/>
      <c r="IDB14" s="221"/>
      <c r="IDC14" s="221"/>
      <c r="IDD14" s="221"/>
      <c r="IDE14" s="221"/>
      <c r="IDF14" s="221"/>
      <c r="IDG14" s="221"/>
      <c r="IDH14" s="221"/>
      <c r="IDI14" s="221"/>
      <c r="IDJ14" s="221"/>
      <c r="IDK14" s="221"/>
      <c r="IDL14" s="221"/>
      <c r="IDM14" s="221"/>
      <c r="IDN14" s="221"/>
      <c r="IDO14" s="221"/>
      <c r="IDP14" s="221"/>
      <c r="IDQ14" s="221"/>
      <c r="IDR14" s="221"/>
      <c r="IDS14" s="221"/>
      <c r="IDT14" s="221"/>
      <c r="IDU14" s="221"/>
      <c r="IDV14" s="221"/>
      <c r="IDW14" s="221"/>
      <c r="IDX14" s="221"/>
      <c r="IDY14" s="221"/>
      <c r="IDZ14" s="221"/>
      <c r="IEA14" s="221"/>
      <c r="IEB14" s="221"/>
      <c r="IEC14" s="221"/>
      <c r="IED14" s="221"/>
      <c r="IEE14" s="221"/>
      <c r="IEF14" s="221"/>
      <c r="IEG14" s="221"/>
      <c r="IEH14" s="221"/>
      <c r="IEI14" s="221"/>
      <c r="IEJ14" s="221"/>
      <c r="IEK14" s="221"/>
      <c r="IEL14" s="221"/>
      <c r="IEM14" s="221"/>
      <c r="IEN14" s="221"/>
      <c r="IEO14" s="221"/>
      <c r="IEP14" s="221"/>
      <c r="IEQ14" s="221"/>
      <c r="IER14" s="221"/>
      <c r="IES14" s="221"/>
      <c r="IET14" s="221"/>
      <c r="IEU14" s="221"/>
      <c r="IEV14" s="221"/>
      <c r="IEW14" s="221"/>
      <c r="IEX14" s="221"/>
      <c r="IEY14" s="221"/>
      <c r="IEZ14" s="221"/>
      <c r="IFA14" s="221"/>
      <c r="IFB14" s="221"/>
      <c r="IFC14" s="221"/>
      <c r="IFD14" s="221"/>
      <c r="IFE14" s="221"/>
      <c r="IFF14" s="221"/>
      <c r="IFG14" s="221"/>
      <c r="IFH14" s="221"/>
      <c r="IFI14" s="221"/>
      <c r="IFJ14" s="221"/>
      <c r="IFK14" s="221"/>
      <c r="IFL14" s="221"/>
      <c r="IFM14" s="221"/>
      <c r="IFN14" s="221"/>
      <c r="IFO14" s="221"/>
      <c r="IFP14" s="221"/>
      <c r="IFQ14" s="221"/>
      <c r="IFR14" s="221"/>
      <c r="IFS14" s="221"/>
      <c r="IFT14" s="221"/>
      <c r="IFU14" s="221"/>
      <c r="IFV14" s="221"/>
      <c r="IFW14" s="221"/>
      <c r="IFX14" s="221"/>
      <c r="IFY14" s="221"/>
      <c r="IFZ14" s="221"/>
      <c r="IGA14" s="221"/>
      <c r="IGB14" s="221"/>
      <c r="IGC14" s="221"/>
      <c r="IGD14" s="221"/>
      <c r="IGE14" s="221"/>
      <c r="IGF14" s="221"/>
      <c r="IGG14" s="221"/>
      <c r="IGH14" s="221"/>
      <c r="IGI14" s="221"/>
      <c r="IGJ14" s="221"/>
      <c r="IGK14" s="221"/>
      <c r="IGL14" s="221"/>
      <c r="IGM14" s="221"/>
      <c r="IGN14" s="221"/>
      <c r="IGO14" s="221"/>
      <c r="IGP14" s="221"/>
      <c r="IGQ14" s="221"/>
      <c r="IGR14" s="221"/>
      <c r="IGS14" s="221"/>
      <c r="IGT14" s="221"/>
      <c r="IGU14" s="221"/>
      <c r="IGV14" s="221"/>
      <c r="IGW14" s="221"/>
      <c r="IGX14" s="221"/>
      <c r="IGY14" s="221"/>
      <c r="IGZ14" s="221"/>
      <c r="IHA14" s="221"/>
      <c r="IHB14" s="221"/>
      <c r="IHC14" s="221"/>
      <c r="IHD14" s="221"/>
      <c r="IHE14" s="221"/>
      <c r="IHF14" s="221"/>
      <c r="IHG14" s="221"/>
      <c r="IHH14" s="221"/>
      <c r="IHI14" s="221"/>
      <c r="IHJ14" s="221"/>
      <c r="IHK14" s="221"/>
      <c r="IHL14" s="221"/>
      <c r="IHM14" s="221"/>
      <c r="IHN14" s="221"/>
      <c r="IHO14" s="221"/>
      <c r="IHP14" s="221"/>
      <c r="IHQ14" s="221"/>
      <c r="IHR14" s="221"/>
      <c r="IHS14" s="221"/>
      <c r="IHT14" s="221"/>
      <c r="IHU14" s="221"/>
      <c r="IHV14" s="221"/>
      <c r="IHW14" s="221"/>
      <c r="IHX14" s="221"/>
      <c r="IHY14" s="221"/>
      <c r="IHZ14" s="221"/>
      <c r="IIA14" s="221"/>
      <c r="IIB14" s="221"/>
      <c r="IIC14" s="221"/>
      <c r="IID14" s="221"/>
      <c r="IIE14" s="221"/>
      <c r="IIF14" s="221"/>
      <c r="IIG14" s="221"/>
      <c r="IIH14" s="221"/>
      <c r="III14" s="221"/>
      <c r="IIJ14" s="221"/>
      <c r="IIK14" s="221"/>
      <c r="IIL14" s="221"/>
      <c r="IIM14" s="221"/>
      <c r="IIN14" s="221"/>
      <c r="IIO14" s="221"/>
      <c r="IIP14" s="221"/>
      <c r="IIQ14" s="221"/>
      <c r="IIR14" s="221"/>
      <c r="IIS14" s="221"/>
      <c r="IIT14" s="221"/>
      <c r="IIU14" s="221"/>
      <c r="IIV14" s="221"/>
      <c r="IIW14" s="221"/>
      <c r="IIX14" s="221"/>
      <c r="IIY14" s="221"/>
      <c r="IIZ14" s="221"/>
      <c r="IJA14" s="221"/>
      <c r="IJB14" s="221"/>
      <c r="IJC14" s="221"/>
      <c r="IJD14" s="221"/>
      <c r="IJE14" s="221"/>
      <c r="IJF14" s="221"/>
      <c r="IJG14" s="221"/>
      <c r="IJH14" s="221"/>
      <c r="IJI14" s="221"/>
      <c r="IJJ14" s="221"/>
      <c r="IJK14" s="221"/>
      <c r="IJL14" s="221"/>
      <c r="IJM14" s="221"/>
      <c r="IJN14" s="221"/>
      <c r="IJO14" s="221"/>
      <c r="IJP14" s="221"/>
      <c r="IJQ14" s="221"/>
      <c r="IJR14" s="221"/>
      <c r="IJS14" s="221"/>
      <c r="IJT14" s="221"/>
      <c r="IJU14" s="221"/>
      <c r="IJV14" s="221"/>
      <c r="IJW14" s="221"/>
      <c r="IJX14" s="221"/>
      <c r="IJY14" s="221"/>
      <c r="IJZ14" s="221"/>
      <c r="IKA14" s="221"/>
      <c r="IKB14" s="221"/>
      <c r="IKC14" s="221"/>
      <c r="IKD14" s="221"/>
      <c r="IKE14" s="221"/>
      <c r="IKF14" s="221"/>
      <c r="IKG14" s="221"/>
      <c r="IKH14" s="221"/>
      <c r="IKI14" s="221"/>
      <c r="IKJ14" s="221"/>
      <c r="IKK14" s="221"/>
      <c r="IKL14" s="221"/>
      <c r="IKM14" s="221"/>
      <c r="IKN14" s="221"/>
      <c r="IKO14" s="221"/>
      <c r="IKP14" s="221"/>
      <c r="IKQ14" s="221"/>
      <c r="IKR14" s="221"/>
      <c r="IKS14" s="221"/>
      <c r="IKT14" s="221"/>
      <c r="IKU14" s="221"/>
      <c r="IKV14" s="221"/>
      <c r="IKW14" s="221"/>
      <c r="IKX14" s="221"/>
      <c r="IKY14" s="221"/>
      <c r="IKZ14" s="221"/>
      <c r="ILA14" s="221"/>
      <c r="ILB14" s="221"/>
      <c r="ILC14" s="221"/>
      <c r="ILD14" s="221"/>
      <c r="ILE14" s="221"/>
      <c r="ILF14" s="221"/>
      <c r="ILG14" s="221"/>
      <c r="ILH14" s="221"/>
      <c r="ILI14" s="221"/>
      <c r="ILJ14" s="221"/>
      <c r="ILK14" s="221"/>
      <c r="ILL14" s="221"/>
      <c r="ILM14" s="221"/>
      <c r="ILN14" s="221"/>
      <c r="ILO14" s="221"/>
      <c r="ILP14" s="221"/>
      <c r="ILQ14" s="221"/>
      <c r="ILR14" s="221"/>
      <c r="ILS14" s="221"/>
      <c r="ILT14" s="221"/>
      <c r="ILU14" s="221"/>
      <c r="ILV14" s="221"/>
      <c r="ILW14" s="221"/>
      <c r="ILX14" s="221"/>
      <c r="ILY14" s="221"/>
      <c r="ILZ14" s="221"/>
      <c r="IMA14" s="221"/>
      <c r="IMB14" s="221"/>
      <c r="IMC14" s="221"/>
      <c r="IMD14" s="221"/>
      <c r="IME14" s="221"/>
      <c r="IMF14" s="221"/>
      <c r="IMG14" s="221"/>
      <c r="IMH14" s="221"/>
      <c r="IMI14" s="221"/>
      <c r="IMJ14" s="221"/>
      <c r="IMK14" s="221"/>
      <c r="IML14" s="221"/>
      <c r="IMM14" s="221"/>
      <c r="IMN14" s="221"/>
      <c r="IMO14" s="221"/>
      <c r="IMP14" s="221"/>
      <c r="IMQ14" s="221"/>
      <c r="IMR14" s="221"/>
      <c r="IMS14" s="221"/>
      <c r="IMT14" s="221"/>
      <c r="IMU14" s="221"/>
      <c r="IMV14" s="221"/>
      <c r="IMW14" s="221"/>
      <c r="IMX14" s="221"/>
      <c r="IMY14" s="221"/>
      <c r="IMZ14" s="221"/>
      <c r="INA14" s="221"/>
      <c r="INB14" s="221"/>
      <c r="INC14" s="221"/>
      <c r="IND14" s="221"/>
      <c r="INE14" s="221"/>
      <c r="INF14" s="221"/>
      <c r="ING14" s="221"/>
      <c r="INH14" s="221"/>
      <c r="INI14" s="221"/>
      <c r="INJ14" s="221"/>
      <c r="INK14" s="221"/>
      <c r="INL14" s="221"/>
      <c r="INM14" s="221"/>
      <c r="INN14" s="221"/>
      <c r="INO14" s="221"/>
      <c r="INP14" s="221"/>
      <c r="INQ14" s="221"/>
      <c r="INR14" s="221"/>
      <c r="INS14" s="221"/>
      <c r="INT14" s="221"/>
      <c r="INU14" s="221"/>
      <c r="INV14" s="221"/>
      <c r="INW14" s="221"/>
      <c r="INX14" s="221"/>
      <c r="INY14" s="221"/>
      <c r="INZ14" s="221"/>
      <c r="IOA14" s="221"/>
      <c r="IOB14" s="221"/>
      <c r="IOC14" s="221"/>
      <c r="IOD14" s="221"/>
      <c r="IOE14" s="221"/>
      <c r="IOF14" s="221"/>
      <c r="IOG14" s="221"/>
      <c r="IOH14" s="221"/>
      <c r="IOI14" s="221"/>
      <c r="IOJ14" s="221"/>
      <c r="IOK14" s="221"/>
      <c r="IOL14" s="221"/>
      <c r="IOM14" s="221"/>
      <c r="ION14" s="221"/>
      <c r="IOO14" s="221"/>
      <c r="IOP14" s="221"/>
      <c r="IOQ14" s="221"/>
      <c r="IOR14" s="221"/>
      <c r="IOS14" s="221"/>
      <c r="IOT14" s="221"/>
      <c r="IOU14" s="221"/>
      <c r="IOV14" s="221"/>
      <c r="IOW14" s="221"/>
      <c r="IOX14" s="221"/>
      <c r="IOY14" s="221"/>
      <c r="IOZ14" s="221"/>
      <c r="IPA14" s="221"/>
      <c r="IPB14" s="221"/>
      <c r="IPC14" s="221"/>
      <c r="IPD14" s="221"/>
      <c r="IPE14" s="221"/>
      <c r="IPF14" s="221"/>
      <c r="IPG14" s="221"/>
      <c r="IPH14" s="221"/>
      <c r="IPI14" s="221"/>
      <c r="IPJ14" s="221"/>
      <c r="IPK14" s="221"/>
      <c r="IPL14" s="221"/>
      <c r="IPM14" s="221"/>
      <c r="IPN14" s="221"/>
      <c r="IPO14" s="221"/>
      <c r="IPP14" s="221"/>
      <c r="IPQ14" s="221"/>
      <c r="IPR14" s="221"/>
      <c r="IPS14" s="221"/>
      <c r="IPT14" s="221"/>
      <c r="IPU14" s="221"/>
      <c r="IPV14" s="221"/>
      <c r="IPW14" s="221"/>
      <c r="IPX14" s="221"/>
      <c r="IPY14" s="221"/>
      <c r="IPZ14" s="221"/>
      <c r="IQA14" s="221"/>
      <c r="IQB14" s="221"/>
      <c r="IQC14" s="221"/>
      <c r="IQD14" s="221"/>
      <c r="IQE14" s="221"/>
      <c r="IQF14" s="221"/>
      <c r="IQG14" s="221"/>
      <c r="IQH14" s="221"/>
      <c r="IQI14" s="221"/>
      <c r="IQJ14" s="221"/>
      <c r="IQK14" s="221"/>
      <c r="IQL14" s="221"/>
      <c r="IQM14" s="221"/>
      <c r="IQN14" s="221"/>
      <c r="IQO14" s="221"/>
      <c r="IQP14" s="221"/>
      <c r="IQQ14" s="221"/>
      <c r="IQR14" s="221"/>
      <c r="IQS14" s="221"/>
      <c r="IQT14" s="221"/>
      <c r="IQU14" s="221"/>
      <c r="IQV14" s="221"/>
      <c r="IQW14" s="221"/>
      <c r="IQX14" s="221"/>
      <c r="IQY14" s="221"/>
      <c r="IQZ14" s="221"/>
      <c r="IRA14" s="221"/>
      <c r="IRB14" s="221"/>
      <c r="IRC14" s="221"/>
      <c r="IRD14" s="221"/>
      <c r="IRE14" s="221"/>
      <c r="IRF14" s="221"/>
      <c r="IRG14" s="221"/>
      <c r="IRH14" s="221"/>
      <c r="IRI14" s="221"/>
      <c r="IRJ14" s="221"/>
      <c r="IRK14" s="221"/>
      <c r="IRL14" s="221"/>
      <c r="IRM14" s="221"/>
      <c r="IRN14" s="221"/>
      <c r="IRO14" s="221"/>
      <c r="IRP14" s="221"/>
      <c r="IRQ14" s="221"/>
      <c r="IRR14" s="221"/>
      <c r="IRS14" s="221"/>
      <c r="IRT14" s="221"/>
      <c r="IRU14" s="221"/>
      <c r="IRV14" s="221"/>
      <c r="IRW14" s="221"/>
      <c r="IRX14" s="221"/>
      <c r="IRY14" s="221"/>
      <c r="IRZ14" s="221"/>
      <c r="ISA14" s="221"/>
      <c r="ISB14" s="221"/>
      <c r="ISC14" s="221"/>
      <c r="ISD14" s="221"/>
      <c r="ISE14" s="221"/>
      <c r="ISF14" s="221"/>
      <c r="ISG14" s="221"/>
      <c r="ISH14" s="221"/>
      <c r="ISI14" s="221"/>
      <c r="ISJ14" s="221"/>
      <c r="ISK14" s="221"/>
      <c r="ISL14" s="221"/>
      <c r="ISM14" s="221"/>
      <c r="ISN14" s="221"/>
      <c r="ISO14" s="221"/>
      <c r="ISP14" s="221"/>
      <c r="ISQ14" s="221"/>
      <c r="ISR14" s="221"/>
      <c r="ISS14" s="221"/>
      <c r="IST14" s="221"/>
      <c r="ISU14" s="221"/>
      <c r="ISV14" s="221"/>
      <c r="ISW14" s="221"/>
      <c r="ISX14" s="221"/>
      <c r="ISY14" s="221"/>
      <c r="ISZ14" s="221"/>
      <c r="ITA14" s="221"/>
      <c r="ITB14" s="221"/>
      <c r="ITC14" s="221"/>
      <c r="ITD14" s="221"/>
      <c r="ITE14" s="221"/>
      <c r="ITF14" s="221"/>
      <c r="ITG14" s="221"/>
      <c r="ITH14" s="221"/>
      <c r="ITI14" s="221"/>
      <c r="ITJ14" s="221"/>
      <c r="ITK14" s="221"/>
      <c r="ITL14" s="221"/>
      <c r="ITM14" s="221"/>
      <c r="ITN14" s="221"/>
      <c r="ITO14" s="221"/>
      <c r="ITP14" s="221"/>
      <c r="ITQ14" s="221"/>
      <c r="ITR14" s="221"/>
      <c r="ITS14" s="221"/>
      <c r="ITT14" s="221"/>
      <c r="ITU14" s="221"/>
      <c r="ITV14" s="221"/>
      <c r="ITW14" s="221"/>
      <c r="ITX14" s="221"/>
      <c r="ITY14" s="221"/>
      <c r="ITZ14" s="221"/>
      <c r="IUA14" s="221"/>
      <c r="IUB14" s="221"/>
      <c r="IUC14" s="221"/>
      <c r="IUD14" s="221"/>
      <c r="IUE14" s="221"/>
      <c r="IUF14" s="221"/>
      <c r="IUG14" s="221"/>
      <c r="IUH14" s="221"/>
      <c r="IUI14" s="221"/>
      <c r="IUJ14" s="221"/>
      <c r="IUK14" s="221"/>
      <c r="IUL14" s="221"/>
      <c r="IUM14" s="221"/>
      <c r="IUN14" s="221"/>
      <c r="IUO14" s="221"/>
      <c r="IUP14" s="221"/>
      <c r="IUQ14" s="221"/>
      <c r="IUR14" s="221"/>
      <c r="IUS14" s="221"/>
      <c r="IUT14" s="221"/>
      <c r="IUU14" s="221"/>
      <c r="IUV14" s="221"/>
      <c r="IUW14" s="221"/>
      <c r="IUX14" s="221"/>
      <c r="IUY14" s="221"/>
      <c r="IUZ14" s="221"/>
      <c r="IVA14" s="221"/>
      <c r="IVB14" s="221"/>
      <c r="IVC14" s="221"/>
      <c r="IVD14" s="221"/>
      <c r="IVE14" s="221"/>
      <c r="IVF14" s="221"/>
      <c r="IVG14" s="221"/>
      <c r="IVH14" s="221"/>
      <c r="IVI14" s="221"/>
      <c r="IVJ14" s="221"/>
      <c r="IVK14" s="221"/>
      <c r="IVL14" s="221"/>
      <c r="IVM14" s="221"/>
      <c r="IVN14" s="221"/>
      <c r="IVO14" s="221"/>
      <c r="IVP14" s="221"/>
      <c r="IVQ14" s="221"/>
      <c r="IVR14" s="221"/>
      <c r="IVS14" s="221"/>
      <c r="IVT14" s="221"/>
      <c r="IVU14" s="221"/>
      <c r="IVV14" s="221"/>
      <c r="IVW14" s="221"/>
      <c r="IVX14" s="221"/>
      <c r="IVY14" s="221"/>
      <c r="IVZ14" s="221"/>
      <c r="IWA14" s="221"/>
      <c r="IWB14" s="221"/>
      <c r="IWC14" s="221"/>
      <c r="IWD14" s="221"/>
      <c r="IWE14" s="221"/>
      <c r="IWF14" s="221"/>
      <c r="IWG14" s="221"/>
      <c r="IWH14" s="221"/>
      <c r="IWI14" s="221"/>
      <c r="IWJ14" s="221"/>
      <c r="IWK14" s="221"/>
      <c r="IWL14" s="221"/>
      <c r="IWM14" s="221"/>
      <c r="IWN14" s="221"/>
      <c r="IWO14" s="221"/>
      <c r="IWP14" s="221"/>
      <c r="IWQ14" s="221"/>
      <c r="IWR14" s="221"/>
      <c r="IWS14" s="221"/>
      <c r="IWT14" s="221"/>
      <c r="IWU14" s="221"/>
      <c r="IWV14" s="221"/>
      <c r="IWW14" s="221"/>
      <c r="IWX14" s="221"/>
      <c r="IWY14" s="221"/>
      <c r="IWZ14" s="221"/>
      <c r="IXA14" s="221"/>
      <c r="IXB14" s="221"/>
      <c r="IXC14" s="221"/>
      <c r="IXD14" s="221"/>
      <c r="IXE14" s="221"/>
      <c r="IXF14" s="221"/>
      <c r="IXG14" s="221"/>
      <c r="IXH14" s="221"/>
      <c r="IXI14" s="221"/>
      <c r="IXJ14" s="221"/>
      <c r="IXK14" s="221"/>
      <c r="IXL14" s="221"/>
      <c r="IXM14" s="221"/>
      <c r="IXN14" s="221"/>
      <c r="IXO14" s="221"/>
      <c r="IXP14" s="221"/>
      <c r="IXQ14" s="221"/>
      <c r="IXR14" s="221"/>
      <c r="IXS14" s="221"/>
      <c r="IXT14" s="221"/>
      <c r="IXU14" s="221"/>
      <c r="IXV14" s="221"/>
      <c r="IXW14" s="221"/>
      <c r="IXX14" s="221"/>
      <c r="IXY14" s="221"/>
      <c r="IXZ14" s="221"/>
      <c r="IYA14" s="221"/>
      <c r="IYB14" s="221"/>
      <c r="IYC14" s="221"/>
      <c r="IYD14" s="221"/>
      <c r="IYE14" s="221"/>
      <c r="IYF14" s="221"/>
      <c r="IYG14" s="221"/>
      <c r="IYH14" s="221"/>
      <c r="IYI14" s="221"/>
      <c r="IYJ14" s="221"/>
      <c r="IYK14" s="221"/>
      <c r="IYL14" s="221"/>
      <c r="IYM14" s="221"/>
      <c r="IYN14" s="221"/>
      <c r="IYO14" s="221"/>
      <c r="IYP14" s="221"/>
      <c r="IYQ14" s="221"/>
      <c r="IYR14" s="221"/>
      <c r="IYS14" s="221"/>
      <c r="IYT14" s="221"/>
      <c r="IYU14" s="221"/>
      <c r="IYV14" s="221"/>
      <c r="IYW14" s="221"/>
      <c r="IYX14" s="221"/>
      <c r="IYY14" s="221"/>
      <c r="IYZ14" s="221"/>
      <c r="IZA14" s="221"/>
      <c r="IZB14" s="221"/>
      <c r="IZC14" s="221"/>
      <c r="IZD14" s="221"/>
      <c r="IZE14" s="221"/>
      <c r="IZF14" s="221"/>
      <c r="IZG14" s="221"/>
      <c r="IZH14" s="221"/>
      <c r="IZI14" s="221"/>
      <c r="IZJ14" s="221"/>
      <c r="IZK14" s="221"/>
      <c r="IZL14" s="221"/>
      <c r="IZM14" s="221"/>
      <c r="IZN14" s="221"/>
      <c r="IZO14" s="221"/>
      <c r="IZP14" s="221"/>
      <c r="IZQ14" s="221"/>
      <c r="IZR14" s="221"/>
      <c r="IZS14" s="221"/>
      <c r="IZT14" s="221"/>
      <c r="IZU14" s="221"/>
      <c r="IZV14" s="221"/>
      <c r="IZW14" s="221"/>
      <c r="IZX14" s="221"/>
      <c r="IZY14" s="221"/>
      <c r="IZZ14" s="221"/>
      <c r="JAA14" s="221"/>
      <c r="JAB14" s="221"/>
      <c r="JAC14" s="221"/>
      <c r="JAD14" s="221"/>
      <c r="JAE14" s="221"/>
      <c r="JAF14" s="221"/>
      <c r="JAG14" s="221"/>
      <c r="JAH14" s="221"/>
      <c r="JAI14" s="221"/>
      <c r="JAJ14" s="221"/>
      <c r="JAK14" s="221"/>
      <c r="JAL14" s="221"/>
      <c r="JAM14" s="221"/>
      <c r="JAN14" s="221"/>
      <c r="JAO14" s="221"/>
      <c r="JAP14" s="221"/>
      <c r="JAQ14" s="221"/>
      <c r="JAR14" s="221"/>
      <c r="JAS14" s="221"/>
      <c r="JAT14" s="221"/>
      <c r="JAU14" s="221"/>
      <c r="JAV14" s="221"/>
      <c r="JAW14" s="221"/>
      <c r="JAX14" s="221"/>
      <c r="JAY14" s="221"/>
      <c r="JAZ14" s="221"/>
      <c r="JBA14" s="221"/>
      <c r="JBB14" s="221"/>
      <c r="JBC14" s="221"/>
      <c r="JBD14" s="221"/>
      <c r="JBE14" s="221"/>
      <c r="JBF14" s="221"/>
      <c r="JBG14" s="221"/>
      <c r="JBH14" s="221"/>
      <c r="JBI14" s="221"/>
      <c r="JBJ14" s="221"/>
      <c r="JBK14" s="221"/>
      <c r="JBL14" s="221"/>
      <c r="JBM14" s="221"/>
      <c r="JBN14" s="221"/>
      <c r="JBO14" s="221"/>
      <c r="JBP14" s="221"/>
      <c r="JBQ14" s="221"/>
      <c r="JBR14" s="221"/>
      <c r="JBS14" s="221"/>
      <c r="JBT14" s="221"/>
      <c r="JBU14" s="221"/>
      <c r="JBV14" s="221"/>
      <c r="JBW14" s="221"/>
      <c r="JBX14" s="221"/>
      <c r="JBY14" s="221"/>
      <c r="JBZ14" s="221"/>
      <c r="JCA14" s="221"/>
      <c r="JCB14" s="221"/>
      <c r="JCC14" s="221"/>
      <c r="JCD14" s="221"/>
      <c r="JCE14" s="221"/>
      <c r="JCF14" s="221"/>
      <c r="JCG14" s="221"/>
      <c r="JCH14" s="221"/>
      <c r="JCI14" s="221"/>
      <c r="JCJ14" s="221"/>
      <c r="JCK14" s="221"/>
      <c r="JCL14" s="221"/>
      <c r="JCM14" s="221"/>
      <c r="JCN14" s="221"/>
      <c r="JCO14" s="221"/>
      <c r="JCP14" s="221"/>
      <c r="JCQ14" s="221"/>
      <c r="JCR14" s="221"/>
      <c r="JCS14" s="221"/>
      <c r="JCT14" s="221"/>
      <c r="JCU14" s="221"/>
      <c r="JCV14" s="221"/>
      <c r="JCW14" s="221"/>
      <c r="JCX14" s="221"/>
      <c r="JCY14" s="221"/>
      <c r="JCZ14" s="221"/>
      <c r="JDA14" s="221"/>
      <c r="JDB14" s="221"/>
      <c r="JDC14" s="221"/>
      <c r="JDD14" s="221"/>
      <c r="JDE14" s="221"/>
      <c r="JDF14" s="221"/>
      <c r="JDG14" s="221"/>
      <c r="JDH14" s="221"/>
      <c r="JDI14" s="221"/>
      <c r="JDJ14" s="221"/>
      <c r="JDK14" s="221"/>
      <c r="JDL14" s="221"/>
      <c r="JDM14" s="221"/>
      <c r="JDN14" s="221"/>
      <c r="JDO14" s="221"/>
      <c r="JDP14" s="221"/>
      <c r="JDQ14" s="221"/>
      <c r="JDR14" s="221"/>
      <c r="JDS14" s="221"/>
      <c r="JDT14" s="221"/>
      <c r="JDU14" s="221"/>
      <c r="JDV14" s="221"/>
      <c r="JDW14" s="221"/>
      <c r="JDX14" s="221"/>
      <c r="JDY14" s="221"/>
      <c r="JDZ14" s="221"/>
      <c r="JEA14" s="221"/>
      <c r="JEB14" s="221"/>
      <c r="JEC14" s="221"/>
      <c r="JED14" s="221"/>
      <c r="JEE14" s="221"/>
      <c r="JEF14" s="221"/>
      <c r="JEG14" s="221"/>
      <c r="JEH14" s="221"/>
      <c r="JEI14" s="221"/>
      <c r="JEJ14" s="221"/>
      <c r="JEK14" s="221"/>
      <c r="JEL14" s="221"/>
      <c r="JEM14" s="221"/>
      <c r="JEN14" s="221"/>
      <c r="JEO14" s="221"/>
      <c r="JEP14" s="221"/>
      <c r="JEQ14" s="221"/>
      <c r="JER14" s="221"/>
      <c r="JES14" s="221"/>
      <c r="JET14" s="221"/>
      <c r="JEU14" s="221"/>
      <c r="JEV14" s="221"/>
      <c r="JEW14" s="221"/>
      <c r="JEX14" s="221"/>
      <c r="JEY14" s="221"/>
      <c r="JEZ14" s="221"/>
      <c r="JFA14" s="221"/>
      <c r="JFB14" s="221"/>
      <c r="JFC14" s="221"/>
      <c r="JFD14" s="221"/>
      <c r="JFE14" s="221"/>
      <c r="JFF14" s="221"/>
      <c r="JFG14" s="221"/>
      <c r="JFH14" s="221"/>
      <c r="JFI14" s="221"/>
      <c r="JFJ14" s="221"/>
      <c r="JFK14" s="221"/>
      <c r="JFL14" s="221"/>
      <c r="JFM14" s="221"/>
      <c r="JFN14" s="221"/>
      <c r="JFO14" s="221"/>
      <c r="JFP14" s="221"/>
      <c r="JFQ14" s="221"/>
      <c r="JFR14" s="221"/>
      <c r="JFS14" s="221"/>
      <c r="JFT14" s="221"/>
      <c r="JFU14" s="221"/>
      <c r="JFV14" s="221"/>
      <c r="JFW14" s="221"/>
      <c r="JFX14" s="221"/>
      <c r="JFY14" s="221"/>
      <c r="JFZ14" s="221"/>
      <c r="JGA14" s="221"/>
      <c r="JGB14" s="221"/>
      <c r="JGC14" s="221"/>
      <c r="JGD14" s="221"/>
      <c r="JGE14" s="221"/>
      <c r="JGF14" s="221"/>
      <c r="JGG14" s="221"/>
      <c r="JGH14" s="221"/>
      <c r="JGI14" s="221"/>
      <c r="JGJ14" s="221"/>
      <c r="JGK14" s="221"/>
      <c r="JGL14" s="221"/>
      <c r="JGM14" s="221"/>
      <c r="JGN14" s="221"/>
      <c r="JGO14" s="221"/>
      <c r="JGP14" s="221"/>
      <c r="JGQ14" s="221"/>
      <c r="JGR14" s="221"/>
      <c r="JGS14" s="221"/>
      <c r="JGT14" s="221"/>
      <c r="JGU14" s="221"/>
      <c r="JGV14" s="221"/>
      <c r="JGW14" s="221"/>
      <c r="JGX14" s="221"/>
      <c r="JGY14" s="221"/>
      <c r="JGZ14" s="221"/>
      <c r="JHA14" s="221"/>
      <c r="JHB14" s="221"/>
      <c r="JHC14" s="221"/>
      <c r="JHD14" s="221"/>
      <c r="JHE14" s="221"/>
      <c r="JHF14" s="221"/>
      <c r="JHG14" s="221"/>
      <c r="JHH14" s="221"/>
      <c r="JHI14" s="221"/>
      <c r="JHJ14" s="221"/>
      <c r="JHK14" s="221"/>
      <c r="JHL14" s="221"/>
      <c r="JHM14" s="221"/>
      <c r="JHN14" s="221"/>
      <c r="JHO14" s="221"/>
      <c r="JHP14" s="221"/>
      <c r="JHQ14" s="221"/>
      <c r="JHR14" s="221"/>
      <c r="JHS14" s="221"/>
      <c r="JHT14" s="221"/>
      <c r="JHU14" s="221"/>
      <c r="JHV14" s="221"/>
      <c r="JHW14" s="221"/>
      <c r="JHX14" s="221"/>
      <c r="JHY14" s="221"/>
      <c r="JHZ14" s="221"/>
      <c r="JIA14" s="221"/>
      <c r="JIB14" s="221"/>
      <c r="JIC14" s="221"/>
      <c r="JID14" s="221"/>
      <c r="JIE14" s="221"/>
      <c r="JIF14" s="221"/>
      <c r="JIG14" s="221"/>
      <c r="JIH14" s="221"/>
      <c r="JII14" s="221"/>
      <c r="JIJ14" s="221"/>
      <c r="JIK14" s="221"/>
      <c r="JIL14" s="221"/>
      <c r="JIM14" s="221"/>
      <c r="JIN14" s="221"/>
      <c r="JIO14" s="221"/>
      <c r="JIP14" s="221"/>
      <c r="JIQ14" s="221"/>
      <c r="JIR14" s="221"/>
      <c r="JIS14" s="221"/>
      <c r="JIT14" s="221"/>
      <c r="JIU14" s="221"/>
      <c r="JIV14" s="221"/>
      <c r="JIW14" s="221"/>
      <c r="JIX14" s="221"/>
      <c r="JIY14" s="221"/>
      <c r="JIZ14" s="221"/>
      <c r="JJA14" s="221"/>
      <c r="JJB14" s="221"/>
      <c r="JJC14" s="221"/>
      <c r="JJD14" s="221"/>
      <c r="JJE14" s="221"/>
      <c r="JJF14" s="221"/>
      <c r="JJG14" s="221"/>
      <c r="JJH14" s="221"/>
      <c r="JJI14" s="221"/>
      <c r="JJJ14" s="221"/>
      <c r="JJK14" s="221"/>
      <c r="JJL14" s="221"/>
      <c r="JJM14" s="221"/>
      <c r="JJN14" s="221"/>
      <c r="JJO14" s="221"/>
      <c r="JJP14" s="221"/>
      <c r="JJQ14" s="221"/>
      <c r="JJR14" s="221"/>
      <c r="JJS14" s="221"/>
      <c r="JJT14" s="221"/>
      <c r="JJU14" s="221"/>
      <c r="JJV14" s="221"/>
      <c r="JJW14" s="221"/>
      <c r="JJX14" s="221"/>
      <c r="JJY14" s="221"/>
      <c r="JJZ14" s="221"/>
      <c r="JKA14" s="221"/>
      <c r="JKB14" s="221"/>
      <c r="JKC14" s="221"/>
      <c r="JKD14" s="221"/>
      <c r="JKE14" s="221"/>
      <c r="JKF14" s="221"/>
      <c r="JKG14" s="221"/>
      <c r="JKH14" s="221"/>
      <c r="JKI14" s="221"/>
      <c r="JKJ14" s="221"/>
      <c r="JKK14" s="221"/>
      <c r="JKL14" s="221"/>
      <c r="JKM14" s="221"/>
      <c r="JKN14" s="221"/>
      <c r="JKO14" s="221"/>
      <c r="JKP14" s="221"/>
      <c r="JKQ14" s="221"/>
      <c r="JKR14" s="221"/>
      <c r="JKS14" s="221"/>
      <c r="JKT14" s="221"/>
      <c r="JKU14" s="221"/>
      <c r="JKV14" s="221"/>
      <c r="JKW14" s="221"/>
      <c r="JKX14" s="221"/>
      <c r="JKY14" s="221"/>
      <c r="JKZ14" s="221"/>
      <c r="JLA14" s="221"/>
      <c r="JLB14" s="221"/>
      <c r="JLC14" s="221"/>
      <c r="JLD14" s="221"/>
      <c r="JLE14" s="221"/>
      <c r="JLF14" s="221"/>
      <c r="JLG14" s="221"/>
      <c r="JLH14" s="221"/>
      <c r="JLI14" s="221"/>
      <c r="JLJ14" s="221"/>
      <c r="JLK14" s="221"/>
      <c r="JLL14" s="221"/>
      <c r="JLM14" s="221"/>
      <c r="JLN14" s="221"/>
      <c r="JLO14" s="221"/>
      <c r="JLP14" s="221"/>
      <c r="JLQ14" s="221"/>
      <c r="JLR14" s="221"/>
      <c r="JLS14" s="221"/>
      <c r="JLT14" s="221"/>
      <c r="JLU14" s="221"/>
      <c r="JLV14" s="221"/>
      <c r="JLW14" s="221"/>
      <c r="JLX14" s="221"/>
      <c r="JLY14" s="221"/>
      <c r="JLZ14" s="221"/>
      <c r="JMA14" s="221"/>
      <c r="JMB14" s="221"/>
      <c r="JMC14" s="221"/>
      <c r="JMD14" s="221"/>
      <c r="JME14" s="221"/>
      <c r="JMF14" s="221"/>
      <c r="JMG14" s="221"/>
      <c r="JMH14" s="221"/>
      <c r="JMI14" s="221"/>
      <c r="JMJ14" s="221"/>
      <c r="JMK14" s="221"/>
      <c r="JML14" s="221"/>
      <c r="JMM14" s="221"/>
      <c r="JMN14" s="221"/>
      <c r="JMO14" s="221"/>
      <c r="JMP14" s="221"/>
      <c r="JMQ14" s="221"/>
      <c r="JMR14" s="221"/>
      <c r="JMS14" s="221"/>
      <c r="JMT14" s="221"/>
      <c r="JMU14" s="221"/>
      <c r="JMV14" s="221"/>
      <c r="JMW14" s="221"/>
      <c r="JMX14" s="221"/>
      <c r="JMY14" s="221"/>
      <c r="JMZ14" s="221"/>
      <c r="JNA14" s="221"/>
      <c r="JNB14" s="221"/>
      <c r="JNC14" s="221"/>
      <c r="JND14" s="221"/>
      <c r="JNE14" s="221"/>
      <c r="JNF14" s="221"/>
      <c r="JNG14" s="221"/>
      <c r="JNH14" s="221"/>
      <c r="JNI14" s="221"/>
      <c r="JNJ14" s="221"/>
      <c r="JNK14" s="221"/>
      <c r="JNL14" s="221"/>
      <c r="JNM14" s="221"/>
      <c r="JNN14" s="221"/>
      <c r="JNO14" s="221"/>
      <c r="JNP14" s="221"/>
      <c r="JNQ14" s="221"/>
      <c r="JNR14" s="221"/>
      <c r="JNS14" s="221"/>
      <c r="JNT14" s="221"/>
      <c r="JNU14" s="221"/>
      <c r="JNV14" s="221"/>
      <c r="JNW14" s="221"/>
      <c r="JNX14" s="221"/>
      <c r="JNY14" s="221"/>
      <c r="JNZ14" s="221"/>
      <c r="JOA14" s="221"/>
      <c r="JOB14" s="221"/>
      <c r="JOC14" s="221"/>
      <c r="JOD14" s="221"/>
      <c r="JOE14" s="221"/>
      <c r="JOF14" s="221"/>
      <c r="JOG14" s="221"/>
      <c r="JOH14" s="221"/>
      <c r="JOI14" s="221"/>
      <c r="JOJ14" s="221"/>
      <c r="JOK14" s="221"/>
      <c r="JOL14" s="221"/>
      <c r="JOM14" s="221"/>
      <c r="JON14" s="221"/>
      <c r="JOO14" s="221"/>
      <c r="JOP14" s="221"/>
      <c r="JOQ14" s="221"/>
      <c r="JOR14" s="221"/>
      <c r="JOS14" s="221"/>
      <c r="JOT14" s="221"/>
      <c r="JOU14" s="221"/>
      <c r="JOV14" s="221"/>
      <c r="JOW14" s="221"/>
      <c r="JOX14" s="221"/>
      <c r="JOY14" s="221"/>
      <c r="JOZ14" s="221"/>
      <c r="JPA14" s="221"/>
      <c r="JPB14" s="221"/>
      <c r="JPC14" s="221"/>
      <c r="JPD14" s="221"/>
      <c r="JPE14" s="221"/>
      <c r="JPF14" s="221"/>
      <c r="JPG14" s="221"/>
      <c r="JPH14" s="221"/>
      <c r="JPI14" s="221"/>
      <c r="JPJ14" s="221"/>
      <c r="JPK14" s="221"/>
      <c r="JPL14" s="221"/>
      <c r="JPM14" s="221"/>
      <c r="JPN14" s="221"/>
      <c r="JPO14" s="221"/>
      <c r="JPP14" s="221"/>
      <c r="JPQ14" s="221"/>
      <c r="JPR14" s="221"/>
      <c r="JPS14" s="221"/>
      <c r="JPT14" s="221"/>
      <c r="JPU14" s="221"/>
      <c r="JPV14" s="221"/>
      <c r="JPW14" s="221"/>
      <c r="JPX14" s="221"/>
      <c r="JPY14" s="221"/>
      <c r="JPZ14" s="221"/>
      <c r="JQA14" s="221"/>
      <c r="JQB14" s="221"/>
      <c r="JQC14" s="221"/>
      <c r="JQD14" s="221"/>
      <c r="JQE14" s="221"/>
      <c r="JQF14" s="221"/>
      <c r="JQG14" s="221"/>
      <c r="JQH14" s="221"/>
      <c r="JQI14" s="221"/>
      <c r="JQJ14" s="221"/>
      <c r="JQK14" s="221"/>
      <c r="JQL14" s="221"/>
      <c r="JQM14" s="221"/>
      <c r="JQN14" s="221"/>
      <c r="JQO14" s="221"/>
      <c r="JQP14" s="221"/>
      <c r="JQQ14" s="221"/>
      <c r="JQR14" s="221"/>
      <c r="JQS14" s="221"/>
      <c r="JQT14" s="221"/>
      <c r="JQU14" s="221"/>
      <c r="JQV14" s="221"/>
      <c r="JQW14" s="221"/>
      <c r="JQX14" s="221"/>
      <c r="JQY14" s="221"/>
      <c r="JQZ14" s="221"/>
      <c r="JRA14" s="221"/>
      <c r="JRB14" s="221"/>
      <c r="JRC14" s="221"/>
      <c r="JRD14" s="221"/>
      <c r="JRE14" s="221"/>
      <c r="JRF14" s="221"/>
      <c r="JRG14" s="221"/>
      <c r="JRH14" s="221"/>
      <c r="JRI14" s="221"/>
      <c r="JRJ14" s="221"/>
      <c r="JRK14" s="221"/>
      <c r="JRL14" s="221"/>
      <c r="JRM14" s="221"/>
      <c r="JRN14" s="221"/>
      <c r="JRO14" s="221"/>
      <c r="JRP14" s="221"/>
      <c r="JRQ14" s="221"/>
      <c r="JRR14" s="221"/>
      <c r="JRS14" s="221"/>
      <c r="JRT14" s="221"/>
      <c r="JRU14" s="221"/>
      <c r="JRV14" s="221"/>
      <c r="JRW14" s="221"/>
      <c r="JRX14" s="221"/>
      <c r="JRY14" s="221"/>
      <c r="JRZ14" s="221"/>
      <c r="JSA14" s="221"/>
      <c r="JSB14" s="221"/>
      <c r="JSC14" s="221"/>
      <c r="JSD14" s="221"/>
      <c r="JSE14" s="221"/>
      <c r="JSF14" s="221"/>
      <c r="JSG14" s="221"/>
      <c r="JSH14" s="221"/>
      <c r="JSI14" s="221"/>
      <c r="JSJ14" s="221"/>
      <c r="JSK14" s="221"/>
      <c r="JSL14" s="221"/>
      <c r="JSM14" s="221"/>
      <c r="JSN14" s="221"/>
      <c r="JSO14" s="221"/>
      <c r="JSP14" s="221"/>
      <c r="JSQ14" s="221"/>
      <c r="JSR14" s="221"/>
      <c r="JSS14" s="221"/>
      <c r="JST14" s="221"/>
      <c r="JSU14" s="221"/>
      <c r="JSV14" s="221"/>
      <c r="JSW14" s="221"/>
      <c r="JSX14" s="221"/>
      <c r="JSY14" s="221"/>
      <c r="JSZ14" s="221"/>
      <c r="JTA14" s="221"/>
      <c r="JTB14" s="221"/>
      <c r="JTC14" s="221"/>
      <c r="JTD14" s="221"/>
      <c r="JTE14" s="221"/>
      <c r="JTF14" s="221"/>
      <c r="JTG14" s="221"/>
      <c r="JTH14" s="221"/>
      <c r="JTI14" s="221"/>
      <c r="JTJ14" s="221"/>
      <c r="JTK14" s="221"/>
      <c r="JTL14" s="221"/>
      <c r="JTM14" s="221"/>
      <c r="JTN14" s="221"/>
      <c r="JTO14" s="221"/>
      <c r="JTP14" s="221"/>
      <c r="JTQ14" s="221"/>
      <c r="JTR14" s="221"/>
      <c r="JTS14" s="221"/>
      <c r="JTT14" s="221"/>
      <c r="JTU14" s="221"/>
      <c r="JTV14" s="221"/>
      <c r="JTW14" s="221"/>
      <c r="JTX14" s="221"/>
      <c r="JTY14" s="221"/>
      <c r="JTZ14" s="221"/>
      <c r="JUA14" s="221"/>
      <c r="JUB14" s="221"/>
      <c r="JUC14" s="221"/>
      <c r="JUD14" s="221"/>
      <c r="JUE14" s="221"/>
      <c r="JUF14" s="221"/>
      <c r="JUG14" s="221"/>
      <c r="JUH14" s="221"/>
      <c r="JUI14" s="221"/>
      <c r="JUJ14" s="221"/>
      <c r="JUK14" s="221"/>
      <c r="JUL14" s="221"/>
      <c r="JUM14" s="221"/>
      <c r="JUN14" s="221"/>
      <c r="JUO14" s="221"/>
      <c r="JUP14" s="221"/>
      <c r="JUQ14" s="221"/>
      <c r="JUR14" s="221"/>
      <c r="JUS14" s="221"/>
      <c r="JUT14" s="221"/>
      <c r="JUU14" s="221"/>
      <c r="JUV14" s="221"/>
      <c r="JUW14" s="221"/>
      <c r="JUX14" s="221"/>
      <c r="JUY14" s="221"/>
      <c r="JUZ14" s="221"/>
      <c r="JVA14" s="221"/>
      <c r="JVB14" s="221"/>
      <c r="JVC14" s="221"/>
      <c r="JVD14" s="221"/>
      <c r="JVE14" s="221"/>
      <c r="JVF14" s="221"/>
      <c r="JVG14" s="221"/>
      <c r="JVH14" s="221"/>
      <c r="JVI14" s="221"/>
      <c r="JVJ14" s="221"/>
      <c r="JVK14" s="221"/>
      <c r="JVL14" s="221"/>
      <c r="JVM14" s="221"/>
      <c r="JVN14" s="221"/>
      <c r="JVO14" s="221"/>
      <c r="JVP14" s="221"/>
      <c r="JVQ14" s="221"/>
      <c r="JVR14" s="221"/>
      <c r="JVS14" s="221"/>
      <c r="JVT14" s="221"/>
      <c r="JVU14" s="221"/>
      <c r="JVV14" s="221"/>
      <c r="JVW14" s="221"/>
      <c r="JVX14" s="221"/>
      <c r="JVY14" s="221"/>
      <c r="JVZ14" s="221"/>
      <c r="JWA14" s="221"/>
      <c r="JWB14" s="221"/>
      <c r="JWC14" s="221"/>
      <c r="JWD14" s="221"/>
      <c r="JWE14" s="221"/>
      <c r="JWF14" s="221"/>
      <c r="JWG14" s="221"/>
      <c r="JWH14" s="221"/>
      <c r="JWI14" s="221"/>
      <c r="JWJ14" s="221"/>
      <c r="JWK14" s="221"/>
      <c r="JWL14" s="221"/>
      <c r="JWM14" s="221"/>
      <c r="JWN14" s="221"/>
      <c r="JWO14" s="221"/>
      <c r="JWP14" s="221"/>
      <c r="JWQ14" s="221"/>
      <c r="JWR14" s="221"/>
      <c r="JWS14" s="221"/>
      <c r="JWT14" s="221"/>
      <c r="JWU14" s="221"/>
      <c r="JWV14" s="221"/>
      <c r="JWW14" s="221"/>
      <c r="JWX14" s="221"/>
      <c r="JWY14" s="221"/>
      <c r="JWZ14" s="221"/>
      <c r="JXA14" s="221"/>
      <c r="JXB14" s="221"/>
      <c r="JXC14" s="221"/>
      <c r="JXD14" s="221"/>
      <c r="JXE14" s="221"/>
      <c r="JXF14" s="221"/>
      <c r="JXG14" s="221"/>
      <c r="JXH14" s="221"/>
      <c r="JXI14" s="221"/>
      <c r="JXJ14" s="221"/>
      <c r="JXK14" s="221"/>
      <c r="JXL14" s="221"/>
      <c r="JXM14" s="221"/>
      <c r="JXN14" s="221"/>
      <c r="JXO14" s="221"/>
      <c r="JXP14" s="221"/>
      <c r="JXQ14" s="221"/>
      <c r="JXR14" s="221"/>
      <c r="JXS14" s="221"/>
      <c r="JXT14" s="221"/>
      <c r="JXU14" s="221"/>
      <c r="JXV14" s="221"/>
      <c r="JXW14" s="221"/>
      <c r="JXX14" s="221"/>
      <c r="JXY14" s="221"/>
      <c r="JXZ14" s="221"/>
      <c r="JYA14" s="221"/>
      <c r="JYB14" s="221"/>
      <c r="JYC14" s="221"/>
      <c r="JYD14" s="221"/>
      <c r="JYE14" s="221"/>
      <c r="JYF14" s="221"/>
      <c r="JYG14" s="221"/>
      <c r="JYH14" s="221"/>
      <c r="JYI14" s="221"/>
      <c r="JYJ14" s="221"/>
      <c r="JYK14" s="221"/>
      <c r="JYL14" s="221"/>
      <c r="JYM14" s="221"/>
      <c r="JYN14" s="221"/>
      <c r="JYO14" s="221"/>
      <c r="JYP14" s="221"/>
      <c r="JYQ14" s="221"/>
      <c r="JYR14" s="221"/>
      <c r="JYS14" s="221"/>
      <c r="JYT14" s="221"/>
      <c r="JYU14" s="221"/>
      <c r="JYV14" s="221"/>
      <c r="JYW14" s="221"/>
      <c r="JYX14" s="221"/>
      <c r="JYY14" s="221"/>
      <c r="JYZ14" s="221"/>
      <c r="JZA14" s="221"/>
      <c r="JZB14" s="221"/>
      <c r="JZC14" s="221"/>
      <c r="JZD14" s="221"/>
      <c r="JZE14" s="221"/>
      <c r="JZF14" s="221"/>
      <c r="JZG14" s="221"/>
      <c r="JZH14" s="221"/>
      <c r="JZI14" s="221"/>
      <c r="JZJ14" s="221"/>
      <c r="JZK14" s="221"/>
      <c r="JZL14" s="221"/>
      <c r="JZM14" s="221"/>
      <c r="JZN14" s="221"/>
      <c r="JZO14" s="221"/>
      <c r="JZP14" s="221"/>
      <c r="JZQ14" s="221"/>
      <c r="JZR14" s="221"/>
      <c r="JZS14" s="221"/>
      <c r="JZT14" s="221"/>
      <c r="JZU14" s="221"/>
      <c r="JZV14" s="221"/>
      <c r="JZW14" s="221"/>
      <c r="JZX14" s="221"/>
      <c r="JZY14" s="221"/>
      <c r="JZZ14" s="221"/>
      <c r="KAA14" s="221"/>
      <c r="KAB14" s="221"/>
      <c r="KAC14" s="221"/>
      <c r="KAD14" s="221"/>
      <c r="KAE14" s="221"/>
      <c r="KAF14" s="221"/>
      <c r="KAG14" s="221"/>
      <c r="KAH14" s="221"/>
      <c r="KAI14" s="221"/>
      <c r="KAJ14" s="221"/>
      <c r="KAK14" s="221"/>
      <c r="KAL14" s="221"/>
      <c r="KAM14" s="221"/>
      <c r="KAN14" s="221"/>
      <c r="KAO14" s="221"/>
      <c r="KAP14" s="221"/>
      <c r="KAQ14" s="221"/>
      <c r="KAR14" s="221"/>
      <c r="KAS14" s="221"/>
      <c r="KAT14" s="221"/>
      <c r="KAU14" s="221"/>
      <c r="KAV14" s="221"/>
      <c r="KAW14" s="221"/>
      <c r="KAX14" s="221"/>
      <c r="KAY14" s="221"/>
      <c r="KAZ14" s="221"/>
      <c r="KBA14" s="221"/>
      <c r="KBB14" s="221"/>
      <c r="KBC14" s="221"/>
      <c r="KBD14" s="221"/>
      <c r="KBE14" s="221"/>
      <c r="KBF14" s="221"/>
      <c r="KBG14" s="221"/>
      <c r="KBH14" s="221"/>
      <c r="KBI14" s="221"/>
      <c r="KBJ14" s="221"/>
      <c r="KBK14" s="221"/>
      <c r="KBL14" s="221"/>
      <c r="KBM14" s="221"/>
      <c r="KBN14" s="221"/>
      <c r="KBO14" s="221"/>
      <c r="KBP14" s="221"/>
      <c r="KBQ14" s="221"/>
      <c r="KBR14" s="221"/>
      <c r="KBS14" s="221"/>
      <c r="KBT14" s="221"/>
      <c r="KBU14" s="221"/>
      <c r="KBV14" s="221"/>
      <c r="KBW14" s="221"/>
      <c r="KBX14" s="221"/>
      <c r="KBY14" s="221"/>
      <c r="KBZ14" s="221"/>
      <c r="KCA14" s="221"/>
      <c r="KCB14" s="221"/>
      <c r="KCC14" s="221"/>
      <c r="KCD14" s="221"/>
      <c r="KCE14" s="221"/>
      <c r="KCF14" s="221"/>
      <c r="KCG14" s="221"/>
      <c r="KCH14" s="221"/>
      <c r="KCI14" s="221"/>
      <c r="KCJ14" s="221"/>
      <c r="KCK14" s="221"/>
      <c r="KCL14" s="221"/>
      <c r="KCM14" s="221"/>
      <c r="KCN14" s="221"/>
      <c r="KCO14" s="221"/>
      <c r="KCP14" s="221"/>
      <c r="KCQ14" s="221"/>
      <c r="KCR14" s="221"/>
      <c r="KCS14" s="221"/>
      <c r="KCT14" s="221"/>
      <c r="KCU14" s="221"/>
      <c r="KCV14" s="221"/>
      <c r="KCW14" s="221"/>
      <c r="KCX14" s="221"/>
      <c r="KCY14" s="221"/>
      <c r="KCZ14" s="221"/>
      <c r="KDA14" s="221"/>
      <c r="KDB14" s="221"/>
      <c r="KDC14" s="221"/>
      <c r="KDD14" s="221"/>
      <c r="KDE14" s="221"/>
      <c r="KDF14" s="221"/>
      <c r="KDG14" s="221"/>
      <c r="KDH14" s="221"/>
      <c r="KDI14" s="221"/>
      <c r="KDJ14" s="221"/>
      <c r="KDK14" s="221"/>
      <c r="KDL14" s="221"/>
      <c r="KDM14" s="221"/>
      <c r="KDN14" s="221"/>
      <c r="KDO14" s="221"/>
      <c r="KDP14" s="221"/>
      <c r="KDQ14" s="221"/>
      <c r="KDR14" s="221"/>
      <c r="KDS14" s="221"/>
      <c r="KDT14" s="221"/>
      <c r="KDU14" s="221"/>
      <c r="KDV14" s="221"/>
      <c r="KDW14" s="221"/>
      <c r="KDX14" s="221"/>
      <c r="KDY14" s="221"/>
      <c r="KDZ14" s="221"/>
      <c r="KEA14" s="221"/>
      <c r="KEB14" s="221"/>
      <c r="KEC14" s="221"/>
      <c r="KED14" s="221"/>
      <c r="KEE14" s="221"/>
      <c r="KEF14" s="221"/>
      <c r="KEG14" s="221"/>
      <c r="KEH14" s="221"/>
      <c r="KEI14" s="221"/>
      <c r="KEJ14" s="221"/>
      <c r="KEK14" s="221"/>
      <c r="KEL14" s="221"/>
      <c r="KEM14" s="221"/>
      <c r="KEN14" s="221"/>
      <c r="KEO14" s="221"/>
      <c r="KEP14" s="221"/>
      <c r="KEQ14" s="221"/>
      <c r="KER14" s="221"/>
      <c r="KES14" s="221"/>
      <c r="KET14" s="221"/>
      <c r="KEU14" s="221"/>
      <c r="KEV14" s="221"/>
      <c r="KEW14" s="221"/>
      <c r="KEX14" s="221"/>
      <c r="KEY14" s="221"/>
      <c r="KEZ14" s="221"/>
      <c r="KFA14" s="221"/>
      <c r="KFB14" s="221"/>
      <c r="KFC14" s="221"/>
      <c r="KFD14" s="221"/>
      <c r="KFE14" s="221"/>
      <c r="KFF14" s="221"/>
      <c r="KFG14" s="221"/>
      <c r="KFH14" s="221"/>
      <c r="KFI14" s="221"/>
      <c r="KFJ14" s="221"/>
      <c r="KFK14" s="221"/>
      <c r="KFL14" s="221"/>
      <c r="KFM14" s="221"/>
      <c r="KFN14" s="221"/>
      <c r="KFO14" s="221"/>
      <c r="KFP14" s="221"/>
      <c r="KFQ14" s="221"/>
      <c r="KFR14" s="221"/>
      <c r="KFS14" s="221"/>
      <c r="KFT14" s="221"/>
      <c r="KFU14" s="221"/>
      <c r="KFV14" s="221"/>
      <c r="KFW14" s="221"/>
      <c r="KFX14" s="221"/>
      <c r="KFY14" s="221"/>
      <c r="KFZ14" s="221"/>
      <c r="KGA14" s="221"/>
      <c r="KGB14" s="221"/>
      <c r="KGC14" s="221"/>
      <c r="KGD14" s="221"/>
      <c r="KGE14" s="221"/>
      <c r="KGF14" s="221"/>
      <c r="KGG14" s="221"/>
      <c r="KGH14" s="221"/>
      <c r="KGI14" s="221"/>
      <c r="KGJ14" s="221"/>
      <c r="KGK14" s="221"/>
      <c r="KGL14" s="221"/>
      <c r="KGM14" s="221"/>
      <c r="KGN14" s="221"/>
      <c r="KGO14" s="221"/>
      <c r="KGP14" s="221"/>
      <c r="KGQ14" s="221"/>
      <c r="KGR14" s="221"/>
      <c r="KGS14" s="221"/>
      <c r="KGT14" s="221"/>
      <c r="KGU14" s="221"/>
      <c r="KGV14" s="221"/>
      <c r="KGW14" s="221"/>
      <c r="KGX14" s="221"/>
      <c r="KGY14" s="221"/>
      <c r="KGZ14" s="221"/>
      <c r="KHA14" s="221"/>
      <c r="KHB14" s="221"/>
      <c r="KHC14" s="221"/>
      <c r="KHD14" s="221"/>
      <c r="KHE14" s="221"/>
      <c r="KHF14" s="221"/>
      <c r="KHG14" s="221"/>
      <c r="KHH14" s="221"/>
      <c r="KHI14" s="221"/>
      <c r="KHJ14" s="221"/>
      <c r="KHK14" s="221"/>
      <c r="KHL14" s="221"/>
      <c r="KHM14" s="221"/>
      <c r="KHN14" s="221"/>
      <c r="KHO14" s="221"/>
      <c r="KHP14" s="221"/>
      <c r="KHQ14" s="221"/>
      <c r="KHR14" s="221"/>
      <c r="KHS14" s="221"/>
      <c r="KHT14" s="221"/>
      <c r="KHU14" s="221"/>
      <c r="KHV14" s="221"/>
      <c r="KHW14" s="221"/>
      <c r="KHX14" s="221"/>
      <c r="KHY14" s="221"/>
      <c r="KHZ14" s="221"/>
      <c r="KIA14" s="221"/>
      <c r="KIB14" s="221"/>
      <c r="KIC14" s="221"/>
      <c r="KID14" s="221"/>
      <c r="KIE14" s="221"/>
      <c r="KIF14" s="221"/>
      <c r="KIG14" s="221"/>
      <c r="KIH14" s="221"/>
      <c r="KII14" s="221"/>
      <c r="KIJ14" s="221"/>
      <c r="KIK14" s="221"/>
      <c r="KIL14" s="221"/>
      <c r="KIM14" s="221"/>
      <c r="KIN14" s="221"/>
      <c r="KIO14" s="221"/>
      <c r="KIP14" s="221"/>
      <c r="KIQ14" s="221"/>
      <c r="KIR14" s="221"/>
      <c r="KIS14" s="221"/>
      <c r="KIT14" s="221"/>
      <c r="KIU14" s="221"/>
      <c r="KIV14" s="221"/>
      <c r="KIW14" s="221"/>
      <c r="KIX14" s="221"/>
      <c r="KIY14" s="221"/>
      <c r="KIZ14" s="221"/>
      <c r="KJA14" s="221"/>
      <c r="KJB14" s="221"/>
      <c r="KJC14" s="221"/>
      <c r="KJD14" s="221"/>
      <c r="KJE14" s="221"/>
      <c r="KJF14" s="221"/>
      <c r="KJG14" s="221"/>
      <c r="KJH14" s="221"/>
      <c r="KJI14" s="221"/>
      <c r="KJJ14" s="221"/>
      <c r="KJK14" s="221"/>
      <c r="KJL14" s="221"/>
      <c r="KJM14" s="221"/>
      <c r="KJN14" s="221"/>
      <c r="KJO14" s="221"/>
      <c r="KJP14" s="221"/>
      <c r="KJQ14" s="221"/>
      <c r="KJR14" s="221"/>
      <c r="KJS14" s="221"/>
      <c r="KJT14" s="221"/>
      <c r="KJU14" s="221"/>
      <c r="KJV14" s="221"/>
      <c r="KJW14" s="221"/>
      <c r="KJX14" s="221"/>
      <c r="KJY14" s="221"/>
      <c r="KJZ14" s="221"/>
      <c r="KKA14" s="221"/>
      <c r="KKB14" s="221"/>
      <c r="KKC14" s="221"/>
      <c r="KKD14" s="221"/>
      <c r="KKE14" s="221"/>
      <c r="KKF14" s="221"/>
      <c r="KKG14" s="221"/>
      <c r="KKH14" s="221"/>
      <c r="KKI14" s="221"/>
      <c r="KKJ14" s="221"/>
      <c r="KKK14" s="221"/>
      <c r="KKL14" s="221"/>
      <c r="KKM14" s="221"/>
      <c r="KKN14" s="221"/>
      <c r="KKO14" s="221"/>
      <c r="KKP14" s="221"/>
      <c r="KKQ14" s="221"/>
      <c r="KKR14" s="221"/>
      <c r="KKS14" s="221"/>
      <c r="KKT14" s="221"/>
      <c r="KKU14" s="221"/>
      <c r="KKV14" s="221"/>
      <c r="KKW14" s="221"/>
      <c r="KKX14" s="221"/>
      <c r="KKY14" s="221"/>
      <c r="KKZ14" s="221"/>
      <c r="KLA14" s="221"/>
      <c r="KLB14" s="221"/>
      <c r="KLC14" s="221"/>
      <c r="KLD14" s="221"/>
      <c r="KLE14" s="221"/>
      <c r="KLF14" s="221"/>
      <c r="KLG14" s="221"/>
      <c r="KLH14" s="221"/>
      <c r="KLI14" s="221"/>
      <c r="KLJ14" s="221"/>
      <c r="KLK14" s="221"/>
      <c r="KLL14" s="221"/>
      <c r="KLM14" s="221"/>
      <c r="KLN14" s="221"/>
      <c r="KLO14" s="221"/>
      <c r="KLP14" s="221"/>
      <c r="KLQ14" s="221"/>
      <c r="KLR14" s="221"/>
      <c r="KLS14" s="221"/>
      <c r="KLT14" s="221"/>
      <c r="KLU14" s="221"/>
      <c r="KLV14" s="221"/>
      <c r="KLW14" s="221"/>
      <c r="KLX14" s="221"/>
      <c r="KLY14" s="221"/>
      <c r="KLZ14" s="221"/>
      <c r="KMA14" s="221"/>
      <c r="KMB14" s="221"/>
      <c r="KMC14" s="221"/>
      <c r="KMD14" s="221"/>
      <c r="KME14" s="221"/>
      <c r="KMF14" s="221"/>
      <c r="KMG14" s="221"/>
      <c r="KMH14" s="221"/>
      <c r="KMI14" s="221"/>
      <c r="KMJ14" s="221"/>
      <c r="KMK14" s="221"/>
      <c r="KML14" s="221"/>
      <c r="KMM14" s="221"/>
      <c r="KMN14" s="221"/>
      <c r="KMO14" s="221"/>
      <c r="KMP14" s="221"/>
      <c r="KMQ14" s="221"/>
      <c r="KMR14" s="221"/>
      <c r="KMS14" s="221"/>
      <c r="KMT14" s="221"/>
      <c r="KMU14" s="221"/>
      <c r="KMV14" s="221"/>
      <c r="KMW14" s="221"/>
      <c r="KMX14" s="221"/>
      <c r="KMY14" s="221"/>
      <c r="KMZ14" s="221"/>
      <c r="KNA14" s="221"/>
      <c r="KNB14" s="221"/>
      <c r="KNC14" s="221"/>
      <c r="KND14" s="221"/>
      <c r="KNE14" s="221"/>
      <c r="KNF14" s="221"/>
      <c r="KNG14" s="221"/>
      <c r="KNH14" s="221"/>
      <c r="KNI14" s="221"/>
      <c r="KNJ14" s="221"/>
      <c r="KNK14" s="221"/>
      <c r="KNL14" s="221"/>
      <c r="KNM14" s="221"/>
      <c r="KNN14" s="221"/>
      <c r="KNO14" s="221"/>
      <c r="KNP14" s="221"/>
      <c r="KNQ14" s="221"/>
      <c r="KNR14" s="221"/>
      <c r="KNS14" s="221"/>
      <c r="KNT14" s="221"/>
      <c r="KNU14" s="221"/>
      <c r="KNV14" s="221"/>
      <c r="KNW14" s="221"/>
      <c r="KNX14" s="221"/>
      <c r="KNY14" s="221"/>
      <c r="KNZ14" s="221"/>
      <c r="KOA14" s="221"/>
      <c r="KOB14" s="221"/>
      <c r="KOC14" s="221"/>
      <c r="KOD14" s="221"/>
      <c r="KOE14" s="221"/>
      <c r="KOF14" s="221"/>
      <c r="KOG14" s="221"/>
      <c r="KOH14" s="221"/>
      <c r="KOI14" s="221"/>
      <c r="KOJ14" s="221"/>
      <c r="KOK14" s="221"/>
      <c r="KOL14" s="221"/>
      <c r="KOM14" s="221"/>
      <c r="KON14" s="221"/>
      <c r="KOO14" s="221"/>
      <c r="KOP14" s="221"/>
      <c r="KOQ14" s="221"/>
      <c r="KOR14" s="221"/>
      <c r="KOS14" s="221"/>
      <c r="KOT14" s="221"/>
      <c r="KOU14" s="221"/>
      <c r="KOV14" s="221"/>
      <c r="KOW14" s="221"/>
      <c r="KOX14" s="221"/>
      <c r="KOY14" s="221"/>
      <c r="KOZ14" s="221"/>
      <c r="KPA14" s="221"/>
      <c r="KPB14" s="221"/>
      <c r="KPC14" s="221"/>
      <c r="KPD14" s="221"/>
      <c r="KPE14" s="221"/>
      <c r="KPF14" s="221"/>
      <c r="KPG14" s="221"/>
      <c r="KPH14" s="221"/>
      <c r="KPI14" s="221"/>
      <c r="KPJ14" s="221"/>
      <c r="KPK14" s="221"/>
      <c r="KPL14" s="221"/>
      <c r="KPM14" s="221"/>
      <c r="KPN14" s="221"/>
      <c r="KPO14" s="221"/>
      <c r="KPP14" s="221"/>
      <c r="KPQ14" s="221"/>
      <c r="KPR14" s="221"/>
      <c r="KPS14" s="221"/>
      <c r="KPT14" s="221"/>
      <c r="KPU14" s="221"/>
      <c r="KPV14" s="221"/>
      <c r="KPW14" s="221"/>
      <c r="KPX14" s="221"/>
      <c r="KPY14" s="221"/>
      <c r="KPZ14" s="221"/>
      <c r="KQA14" s="221"/>
      <c r="KQB14" s="221"/>
      <c r="KQC14" s="221"/>
      <c r="KQD14" s="221"/>
      <c r="KQE14" s="221"/>
      <c r="KQF14" s="221"/>
      <c r="KQG14" s="221"/>
      <c r="KQH14" s="221"/>
      <c r="KQI14" s="221"/>
      <c r="KQJ14" s="221"/>
      <c r="KQK14" s="221"/>
      <c r="KQL14" s="221"/>
      <c r="KQM14" s="221"/>
      <c r="KQN14" s="221"/>
      <c r="KQO14" s="221"/>
      <c r="KQP14" s="221"/>
      <c r="KQQ14" s="221"/>
      <c r="KQR14" s="221"/>
      <c r="KQS14" s="221"/>
      <c r="KQT14" s="221"/>
      <c r="KQU14" s="221"/>
      <c r="KQV14" s="221"/>
      <c r="KQW14" s="221"/>
      <c r="KQX14" s="221"/>
      <c r="KQY14" s="221"/>
      <c r="KQZ14" s="221"/>
      <c r="KRA14" s="221"/>
      <c r="KRB14" s="221"/>
      <c r="KRC14" s="221"/>
      <c r="KRD14" s="221"/>
      <c r="KRE14" s="221"/>
      <c r="KRF14" s="221"/>
      <c r="KRG14" s="221"/>
      <c r="KRH14" s="221"/>
      <c r="KRI14" s="221"/>
      <c r="KRJ14" s="221"/>
      <c r="KRK14" s="221"/>
      <c r="KRL14" s="221"/>
      <c r="KRM14" s="221"/>
      <c r="KRN14" s="221"/>
      <c r="KRO14" s="221"/>
      <c r="KRP14" s="221"/>
      <c r="KRQ14" s="221"/>
      <c r="KRR14" s="221"/>
      <c r="KRS14" s="221"/>
      <c r="KRT14" s="221"/>
      <c r="KRU14" s="221"/>
      <c r="KRV14" s="221"/>
      <c r="KRW14" s="221"/>
      <c r="KRX14" s="221"/>
      <c r="KRY14" s="221"/>
      <c r="KRZ14" s="221"/>
      <c r="KSA14" s="221"/>
      <c r="KSB14" s="221"/>
      <c r="KSC14" s="221"/>
      <c r="KSD14" s="221"/>
      <c r="KSE14" s="221"/>
      <c r="KSF14" s="221"/>
      <c r="KSG14" s="221"/>
      <c r="KSH14" s="221"/>
      <c r="KSI14" s="221"/>
      <c r="KSJ14" s="221"/>
      <c r="KSK14" s="221"/>
      <c r="KSL14" s="221"/>
      <c r="KSM14" s="221"/>
      <c r="KSN14" s="221"/>
      <c r="KSO14" s="221"/>
      <c r="KSP14" s="221"/>
      <c r="KSQ14" s="221"/>
      <c r="KSR14" s="221"/>
      <c r="KSS14" s="221"/>
      <c r="KST14" s="221"/>
      <c r="KSU14" s="221"/>
      <c r="KSV14" s="221"/>
      <c r="KSW14" s="221"/>
      <c r="KSX14" s="221"/>
      <c r="KSY14" s="221"/>
      <c r="KSZ14" s="221"/>
      <c r="KTA14" s="221"/>
      <c r="KTB14" s="221"/>
      <c r="KTC14" s="221"/>
      <c r="KTD14" s="221"/>
      <c r="KTE14" s="221"/>
      <c r="KTF14" s="221"/>
      <c r="KTG14" s="221"/>
      <c r="KTH14" s="221"/>
      <c r="KTI14" s="221"/>
      <c r="KTJ14" s="221"/>
      <c r="KTK14" s="221"/>
      <c r="KTL14" s="221"/>
      <c r="KTM14" s="221"/>
      <c r="KTN14" s="221"/>
      <c r="KTO14" s="221"/>
      <c r="KTP14" s="221"/>
      <c r="KTQ14" s="221"/>
      <c r="KTR14" s="221"/>
      <c r="KTS14" s="221"/>
      <c r="KTT14" s="221"/>
      <c r="KTU14" s="221"/>
      <c r="KTV14" s="221"/>
      <c r="KTW14" s="221"/>
      <c r="KTX14" s="221"/>
      <c r="KTY14" s="221"/>
      <c r="KTZ14" s="221"/>
      <c r="KUA14" s="221"/>
      <c r="KUB14" s="221"/>
      <c r="KUC14" s="221"/>
      <c r="KUD14" s="221"/>
      <c r="KUE14" s="221"/>
      <c r="KUF14" s="221"/>
      <c r="KUG14" s="221"/>
      <c r="KUH14" s="221"/>
      <c r="KUI14" s="221"/>
      <c r="KUJ14" s="221"/>
      <c r="KUK14" s="221"/>
      <c r="KUL14" s="221"/>
      <c r="KUM14" s="221"/>
      <c r="KUN14" s="221"/>
      <c r="KUO14" s="221"/>
      <c r="KUP14" s="221"/>
      <c r="KUQ14" s="221"/>
      <c r="KUR14" s="221"/>
      <c r="KUS14" s="221"/>
      <c r="KUT14" s="221"/>
      <c r="KUU14" s="221"/>
      <c r="KUV14" s="221"/>
      <c r="KUW14" s="221"/>
      <c r="KUX14" s="221"/>
      <c r="KUY14" s="221"/>
      <c r="KUZ14" s="221"/>
      <c r="KVA14" s="221"/>
      <c r="KVB14" s="221"/>
      <c r="KVC14" s="221"/>
      <c r="KVD14" s="221"/>
      <c r="KVE14" s="221"/>
      <c r="KVF14" s="221"/>
      <c r="KVG14" s="221"/>
      <c r="KVH14" s="221"/>
      <c r="KVI14" s="221"/>
      <c r="KVJ14" s="221"/>
      <c r="KVK14" s="221"/>
      <c r="KVL14" s="221"/>
      <c r="KVM14" s="221"/>
      <c r="KVN14" s="221"/>
      <c r="KVO14" s="221"/>
      <c r="KVP14" s="221"/>
      <c r="KVQ14" s="221"/>
      <c r="KVR14" s="221"/>
      <c r="KVS14" s="221"/>
      <c r="KVT14" s="221"/>
      <c r="KVU14" s="221"/>
      <c r="KVV14" s="221"/>
      <c r="KVW14" s="221"/>
      <c r="KVX14" s="221"/>
      <c r="KVY14" s="221"/>
      <c r="KVZ14" s="221"/>
      <c r="KWA14" s="221"/>
      <c r="KWB14" s="221"/>
      <c r="KWC14" s="221"/>
      <c r="KWD14" s="221"/>
      <c r="KWE14" s="221"/>
      <c r="KWF14" s="221"/>
      <c r="KWG14" s="221"/>
      <c r="KWH14" s="221"/>
      <c r="KWI14" s="221"/>
      <c r="KWJ14" s="221"/>
      <c r="KWK14" s="221"/>
      <c r="KWL14" s="221"/>
      <c r="KWM14" s="221"/>
      <c r="KWN14" s="221"/>
      <c r="KWO14" s="221"/>
      <c r="KWP14" s="221"/>
      <c r="KWQ14" s="221"/>
      <c r="KWR14" s="221"/>
      <c r="KWS14" s="221"/>
      <c r="KWT14" s="221"/>
      <c r="KWU14" s="221"/>
      <c r="KWV14" s="221"/>
      <c r="KWW14" s="221"/>
      <c r="KWX14" s="221"/>
      <c r="KWY14" s="221"/>
      <c r="KWZ14" s="221"/>
      <c r="KXA14" s="221"/>
      <c r="KXB14" s="221"/>
      <c r="KXC14" s="221"/>
      <c r="KXD14" s="221"/>
      <c r="KXE14" s="221"/>
      <c r="KXF14" s="221"/>
      <c r="KXG14" s="221"/>
      <c r="KXH14" s="221"/>
      <c r="KXI14" s="221"/>
      <c r="KXJ14" s="221"/>
      <c r="KXK14" s="221"/>
      <c r="KXL14" s="221"/>
      <c r="KXM14" s="221"/>
      <c r="KXN14" s="221"/>
      <c r="KXO14" s="221"/>
      <c r="KXP14" s="221"/>
      <c r="KXQ14" s="221"/>
      <c r="KXR14" s="221"/>
      <c r="KXS14" s="221"/>
      <c r="KXT14" s="221"/>
      <c r="KXU14" s="221"/>
      <c r="KXV14" s="221"/>
      <c r="KXW14" s="221"/>
      <c r="KXX14" s="221"/>
      <c r="KXY14" s="221"/>
      <c r="KXZ14" s="221"/>
      <c r="KYA14" s="221"/>
      <c r="KYB14" s="221"/>
      <c r="KYC14" s="221"/>
      <c r="KYD14" s="221"/>
      <c r="KYE14" s="221"/>
      <c r="KYF14" s="221"/>
      <c r="KYG14" s="221"/>
      <c r="KYH14" s="221"/>
      <c r="KYI14" s="221"/>
      <c r="KYJ14" s="221"/>
      <c r="KYK14" s="221"/>
      <c r="KYL14" s="221"/>
      <c r="KYM14" s="221"/>
      <c r="KYN14" s="221"/>
      <c r="KYO14" s="221"/>
      <c r="KYP14" s="221"/>
      <c r="KYQ14" s="221"/>
      <c r="KYR14" s="221"/>
      <c r="KYS14" s="221"/>
      <c r="KYT14" s="221"/>
      <c r="KYU14" s="221"/>
      <c r="KYV14" s="221"/>
      <c r="KYW14" s="221"/>
      <c r="KYX14" s="221"/>
      <c r="KYY14" s="221"/>
      <c r="KYZ14" s="221"/>
      <c r="KZA14" s="221"/>
      <c r="KZB14" s="221"/>
      <c r="KZC14" s="221"/>
      <c r="KZD14" s="221"/>
      <c r="KZE14" s="221"/>
      <c r="KZF14" s="221"/>
      <c r="KZG14" s="221"/>
      <c r="KZH14" s="221"/>
      <c r="KZI14" s="221"/>
      <c r="KZJ14" s="221"/>
      <c r="KZK14" s="221"/>
      <c r="KZL14" s="221"/>
      <c r="KZM14" s="221"/>
      <c r="KZN14" s="221"/>
      <c r="KZO14" s="221"/>
      <c r="KZP14" s="221"/>
      <c r="KZQ14" s="221"/>
      <c r="KZR14" s="221"/>
      <c r="KZS14" s="221"/>
      <c r="KZT14" s="221"/>
      <c r="KZU14" s="221"/>
      <c r="KZV14" s="221"/>
      <c r="KZW14" s="221"/>
      <c r="KZX14" s="221"/>
      <c r="KZY14" s="221"/>
      <c r="KZZ14" s="221"/>
      <c r="LAA14" s="221"/>
      <c r="LAB14" s="221"/>
      <c r="LAC14" s="221"/>
      <c r="LAD14" s="221"/>
      <c r="LAE14" s="221"/>
      <c r="LAF14" s="221"/>
      <c r="LAG14" s="221"/>
      <c r="LAH14" s="221"/>
      <c r="LAI14" s="221"/>
      <c r="LAJ14" s="221"/>
      <c r="LAK14" s="221"/>
      <c r="LAL14" s="221"/>
      <c r="LAM14" s="221"/>
      <c r="LAN14" s="221"/>
      <c r="LAO14" s="221"/>
      <c r="LAP14" s="221"/>
      <c r="LAQ14" s="221"/>
      <c r="LAR14" s="221"/>
      <c r="LAS14" s="221"/>
      <c r="LAT14" s="221"/>
      <c r="LAU14" s="221"/>
      <c r="LAV14" s="221"/>
      <c r="LAW14" s="221"/>
      <c r="LAX14" s="221"/>
      <c r="LAY14" s="221"/>
      <c r="LAZ14" s="221"/>
      <c r="LBA14" s="221"/>
      <c r="LBB14" s="221"/>
      <c r="LBC14" s="221"/>
      <c r="LBD14" s="221"/>
      <c r="LBE14" s="221"/>
      <c r="LBF14" s="221"/>
      <c r="LBG14" s="221"/>
      <c r="LBH14" s="221"/>
      <c r="LBI14" s="221"/>
      <c r="LBJ14" s="221"/>
      <c r="LBK14" s="221"/>
      <c r="LBL14" s="221"/>
      <c r="LBM14" s="221"/>
      <c r="LBN14" s="221"/>
      <c r="LBO14" s="221"/>
      <c r="LBP14" s="221"/>
      <c r="LBQ14" s="221"/>
      <c r="LBR14" s="221"/>
      <c r="LBS14" s="221"/>
      <c r="LBT14" s="221"/>
      <c r="LBU14" s="221"/>
      <c r="LBV14" s="221"/>
      <c r="LBW14" s="221"/>
      <c r="LBX14" s="221"/>
      <c r="LBY14" s="221"/>
      <c r="LBZ14" s="221"/>
      <c r="LCA14" s="221"/>
      <c r="LCB14" s="221"/>
      <c r="LCC14" s="221"/>
      <c r="LCD14" s="221"/>
      <c r="LCE14" s="221"/>
      <c r="LCF14" s="221"/>
      <c r="LCG14" s="221"/>
      <c r="LCH14" s="221"/>
      <c r="LCI14" s="221"/>
      <c r="LCJ14" s="221"/>
      <c r="LCK14" s="221"/>
      <c r="LCL14" s="221"/>
      <c r="LCM14" s="221"/>
      <c r="LCN14" s="221"/>
      <c r="LCO14" s="221"/>
      <c r="LCP14" s="221"/>
      <c r="LCQ14" s="221"/>
      <c r="LCR14" s="221"/>
      <c r="LCS14" s="221"/>
      <c r="LCT14" s="221"/>
      <c r="LCU14" s="221"/>
      <c r="LCV14" s="221"/>
      <c r="LCW14" s="221"/>
      <c r="LCX14" s="221"/>
      <c r="LCY14" s="221"/>
      <c r="LCZ14" s="221"/>
      <c r="LDA14" s="221"/>
      <c r="LDB14" s="221"/>
      <c r="LDC14" s="221"/>
      <c r="LDD14" s="221"/>
      <c r="LDE14" s="221"/>
      <c r="LDF14" s="221"/>
      <c r="LDG14" s="221"/>
      <c r="LDH14" s="221"/>
      <c r="LDI14" s="221"/>
      <c r="LDJ14" s="221"/>
      <c r="LDK14" s="221"/>
      <c r="LDL14" s="221"/>
      <c r="LDM14" s="221"/>
      <c r="LDN14" s="221"/>
      <c r="LDO14" s="221"/>
      <c r="LDP14" s="221"/>
      <c r="LDQ14" s="221"/>
      <c r="LDR14" s="221"/>
      <c r="LDS14" s="221"/>
      <c r="LDT14" s="221"/>
      <c r="LDU14" s="221"/>
      <c r="LDV14" s="221"/>
      <c r="LDW14" s="221"/>
      <c r="LDX14" s="221"/>
      <c r="LDY14" s="221"/>
      <c r="LDZ14" s="221"/>
      <c r="LEA14" s="221"/>
      <c r="LEB14" s="221"/>
      <c r="LEC14" s="221"/>
      <c r="LED14" s="221"/>
      <c r="LEE14" s="221"/>
      <c r="LEF14" s="221"/>
      <c r="LEG14" s="221"/>
      <c r="LEH14" s="221"/>
      <c r="LEI14" s="221"/>
      <c r="LEJ14" s="221"/>
      <c r="LEK14" s="221"/>
      <c r="LEL14" s="221"/>
      <c r="LEM14" s="221"/>
      <c r="LEN14" s="221"/>
      <c r="LEO14" s="221"/>
      <c r="LEP14" s="221"/>
      <c r="LEQ14" s="221"/>
      <c r="LER14" s="221"/>
      <c r="LES14" s="221"/>
      <c r="LET14" s="221"/>
      <c r="LEU14" s="221"/>
      <c r="LEV14" s="221"/>
      <c r="LEW14" s="221"/>
      <c r="LEX14" s="221"/>
      <c r="LEY14" s="221"/>
      <c r="LEZ14" s="221"/>
      <c r="LFA14" s="221"/>
      <c r="LFB14" s="221"/>
      <c r="LFC14" s="221"/>
      <c r="LFD14" s="221"/>
      <c r="LFE14" s="221"/>
      <c r="LFF14" s="221"/>
      <c r="LFG14" s="221"/>
      <c r="LFH14" s="221"/>
      <c r="LFI14" s="221"/>
      <c r="LFJ14" s="221"/>
      <c r="LFK14" s="221"/>
      <c r="LFL14" s="221"/>
      <c r="LFM14" s="221"/>
      <c r="LFN14" s="221"/>
      <c r="LFO14" s="221"/>
      <c r="LFP14" s="221"/>
      <c r="LFQ14" s="221"/>
      <c r="LFR14" s="221"/>
      <c r="LFS14" s="221"/>
      <c r="LFT14" s="221"/>
      <c r="LFU14" s="221"/>
      <c r="LFV14" s="221"/>
      <c r="LFW14" s="221"/>
      <c r="LFX14" s="221"/>
      <c r="LFY14" s="221"/>
      <c r="LFZ14" s="221"/>
      <c r="LGA14" s="221"/>
      <c r="LGB14" s="221"/>
      <c r="LGC14" s="221"/>
      <c r="LGD14" s="221"/>
      <c r="LGE14" s="221"/>
      <c r="LGF14" s="221"/>
      <c r="LGG14" s="221"/>
      <c r="LGH14" s="221"/>
      <c r="LGI14" s="221"/>
      <c r="LGJ14" s="221"/>
      <c r="LGK14" s="221"/>
      <c r="LGL14" s="221"/>
      <c r="LGM14" s="221"/>
      <c r="LGN14" s="221"/>
      <c r="LGO14" s="221"/>
      <c r="LGP14" s="221"/>
      <c r="LGQ14" s="221"/>
      <c r="LGR14" s="221"/>
      <c r="LGS14" s="221"/>
      <c r="LGT14" s="221"/>
      <c r="LGU14" s="221"/>
      <c r="LGV14" s="221"/>
      <c r="LGW14" s="221"/>
      <c r="LGX14" s="221"/>
      <c r="LGY14" s="221"/>
      <c r="LGZ14" s="221"/>
      <c r="LHA14" s="221"/>
      <c r="LHB14" s="221"/>
      <c r="LHC14" s="221"/>
      <c r="LHD14" s="221"/>
      <c r="LHE14" s="221"/>
      <c r="LHF14" s="221"/>
      <c r="LHG14" s="221"/>
      <c r="LHH14" s="221"/>
      <c r="LHI14" s="221"/>
      <c r="LHJ14" s="221"/>
      <c r="LHK14" s="221"/>
      <c r="LHL14" s="221"/>
      <c r="LHM14" s="221"/>
      <c r="LHN14" s="221"/>
      <c r="LHO14" s="221"/>
      <c r="LHP14" s="221"/>
      <c r="LHQ14" s="221"/>
      <c r="LHR14" s="221"/>
      <c r="LHS14" s="221"/>
      <c r="LHT14" s="221"/>
      <c r="LHU14" s="221"/>
      <c r="LHV14" s="221"/>
      <c r="LHW14" s="221"/>
      <c r="LHX14" s="221"/>
      <c r="LHY14" s="221"/>
      <c r="LHZ14" s="221"/>
      <c r="LIA14" s="221"/>
      <c r="LIB14" s="221"/>
      <c r="LIC14" s="221"/>
      <c r="LID14" s="221"/>
      <c r="LIE14" s="221"/>
      <c r="LIF14" s="221"/>
      <c r="LIG14" s="221"/>
      <c r="LIH14" s="221"/>
      <c r="LII14" s="221"/>
      <c r="LIJ14" s="221"/>
      <c r="LIK14" s="221"/>
      <c r="LIL14" s="221"/>
      <c r="LIM14" s="221"/>
      <c r="LIN14" s="221"/>
      <c r="LIO14" s="221"/>
      <c r="LIP14" s="221"/>
      <c r="LIQ14" s="221"/>
      <c r="LIR14" s="221"/>
      <c r="LIS14" s="221"/>
      <c r="LIT14" s="221"/>
      <c r="LIU14" s="221"/>
      <c r="LIV14" s="221"/>
      <c r="LIW14" s="221"/>
      <c r="LIX14" s="221"/>
      <c r="LIY14" s="221"/>
      <c r="LIZ14" s="221"/>
      <c r="LJA14" s="221"/>
      <c r="LJB14" s="221"/>
      <c r="LJC14" s="221"/>
      <c r="LJD14" s="221"/>
      <c r="LJE14" s="221"/>
      <c r="LJF14" s="221"/>
      <c r="LJG14" s="221"/>
      <c r="LJH14" s="221"/>
      <c r="LJI14" s="221"/>
      <c r="LJJ14" s="221"/>
      <c r="LJK14" s="221"/>
      <c r="LJL14" s="221"/>
      <c r="LJM14" s="221"/>
      <c r="LJN14" s="221"/>
      <c r="LJO14" s="221"/>
      <c r="LJP14" s="221"/>
      <c r="LJQ14" s="221"/>
      <c r="LJR14" s="221"/>
      <c r="LJS14" s="221"/>
      <c r="LJT14" s="221"/>
      <c r="LJU14" s="221"/>
      <c r="LJV14" s="221"/>
      <c r="LJW14" s="221"/>
      <c r="LJX14" s="221"/>
      <c r="LJY14" s="221"/>
      <c r="LJZ14" s="221"/>
      <c r="LKA14" s="221"/>
      <c r="LKB14" s="221"/>
      <c r="LKC14" s="221"/>
      <c r="LKD14" s="221"/>
      <c r="LKE14" s="221"/>
      <c r="LKF14" s="221"/>
      <c r="LKG14" s="221"/>
      <c r="LKH14" s="221"/>
      <c r="LKI14" s="221"/>
      <c r="LKJ14" s="221"/>
      <c r="LKK14" s="221"/>
      <c r="LKL14" s="221"/>
      <c r="LKM14" s="221"/>
      <c r="LKN14" s="221"/>
      <c r="LKO14" s="221"/>
      <c r="LKP14" s="221"/>
      <c r="LKQ14" s="221"/>
      <c r="LKR14" s="221"/>
      <c r="LKS14" s="221"/>
      <c r="LKT14" s="221"/>
      <c r="LKU14" s="221"/>
      <c r="LKV14" s="221"/>
      <c r="LKW14" s="221"/>
      <c r="LKX14" s="221"/>
      <c r="LKY14" s="221"/>
      <c r="LKZ14" s="221"/>
      <c r="LLA14" s="221"/>
      <c r="LLB14" s="221"/>
      <c r="LLC14" s="221"/>
      <c r="LLD14" s="221"/>
      <c r="LLE14" s="221"/>
      <c r="LLF14" s="221"/>
      <c r="LLG14" s="221"/>
      <c r="LLH14" s="221"/>
      <c r="LLI14" s="221"/>
      <c r="LLJ14" s="221"/>
      <c r="LLK14" s="221"/>
      <c r="LLL14" s="221"/>
      <c r="LLM14" s="221"/>
      <c r="LLN14" s="221"/>
      <c r="LLO14" s="221"/>
      <c r="LLP14" s="221"/>
      <c r="LLQ14" s="221"/>
      <c r="LLR14" s="221"/>
      <c r="LLS14" s="221"/>
      <c r="LLT14" s="221"/>
      <c r="LLU14" s="221"/>
      <c r="LLV14" s="221"/>
      <c r="LLW14" s="221"/>
      <c r="LLX14" s="221"/>
      <c r="LLY14" s="221"/>
      <c r="LLZ14" s="221"/>
      <c r="LMA14" s="221"/>
      <c r="LMB14" s="221"/>
      <c r="LMC14" s="221"/>
      <c r="LMD14" s="221"/>
      <c r="LME14" s="221"/>
      <c r="LMF14" s="221"/>
      <c r="LMG14" s="221"/>
      <c r="LMH14" s="221"/>
      <c r="LMI14" s="221"/>
      <c r="LMJ14" s="221"/>
      <c r="LMK14" s="221"/>
      <c r="LML14" s="221"/>
      <c r="LMM14" s="221"/>
      <c r="LMN14" s="221"/>
      <c r="LMO14" s="221"/>
      <c r="LMP14" s="221"/>
      <c r="LMQ14" s="221"/>
      <c r="LMR14" s="221"/>
      <c r="LMS14" s="221"/>
      <c r="LMT14" s="221"/>
      <c r="LMU14" s="221"/>
      <c r="LMV14" s="221"/>
      <c r="LMW14" s="221"/>
      <c r="LMX14" s="221"/>
      <c r="LMY14" s="221"/>
      <c r="LMZ14" s="221"/>
      <c r="LNA14" s="221"/>
      <c r="LNB14" s="221"/>
      <c r="LNC14" s="221"/>
      <c r="LND14" s="221"/>
      <c r="LNE14" s="221"/>
      <c r="LNF14" s="221"/>
      <c r="LNG14" s="221"/>
      <c r="LNH14" s="221"/>
      <c r="LNI14" s="221"/>
      <c r="LNJ14" s="221"/>
      <c r="LNK14" s="221"/>
      <c r="LNL14" s="221"/>
      <c r="LNM14" s="221"/>
      <c r="LNN14" s="221"/>
      <c r="LNO14" s="221"/>
      <c r="LNP14" s="221"/>
      <c r="LNQ14" s="221"/>
      <c r="LNR14" s="221"/>
      <c r="LNS14" s="221"/>
      <c r="LNT14" s="221"/>
      <c r="LNU14" s="221"/>
      <c r="LNV14" s="221"/>
      <c r="LNW14" s="221"/>
      <c r="LNX14" s="221"/>
      <c r="LNY14" s="221"/>
      <c r="LNZ14" s="221"/>
      <c r="LOA14" s="221"/>
      <c r="LOB14" s="221"/>
      <c r="LOC14" s="221"/>
      <c r="LOD14" s="221"/>
      <c r="LOE14" s="221"/>
      <c r="LOF14" s="221"/>
      <c r="LOG14" s="221"/>
      <c r="LOH14" s="221"/>
      <c r="LOI14" s="221"/>
      <c r="LOJ14" s="221"/>
      <c r="LOK14" s="221"/>
      <c r="LOL14" s="221"/>
      <c r="LOM14" s="221"/>
      <c r="LON14" s="221"/>
      <c r="LOO14" s="221"/>
      <c r="LOP14" s="221"/>
      <c r="LOQ14" s="221"/>
      <c r="LOR14" s="221"/>
      <c r="LOS14" s="221"/>
      <c r="LOT14" s="221"/>
      <c r="LOU14" s="221"/>
      <c r="LOV14" s="221"/>
      <c r="LOW14" s="221"/>
      <c r="LOX14" s="221"/>
      <c r="LOY14" s="221"/>
      <c r="LOZ14" s="221"/>
      <c r="LPA14" s="221"/>
      <c r="LPB14" s="221"/>
      <c r="LPC14" s="221"/>
      <c r="LPD14" s="221"/>
      <c r="LPE14" s="221"/>
      <c r="LPF14" s="221"/>
      <c r="LPG14" s="221"/>
      <c r="LPH14" s="221"/>
      <c r="LPI14" s="221"/>
      <c r="LPJ14" s="221"/>
      <c r="LPK14" s="221"/>
      <c r="LPL14" s="221"/>
      <c r="LPM14" s="221"/>
      <c r="LPN14" s="221"/>
      <c r="LPO14" s="221"/>
      <c r="LPP14" s="221"/>
      <c r="LPQ14" s="221"/>
      <c r="LPR14" s="221"/>
      <c r="LPS14" s="221"/>
      <c r="LPT14" s="221"/>
      <c r="LPU14" s="221"/>
      <c r="LPV14" s="221"/>
      <c r="LPW14" s="221"/>
      <c r="LPX14" s="221"/>
      <c r="LPY14" s="221"/>
      <c r="LPZ14" s="221"/>
      <c r="LQA14" s="221"/>
      <c r="LQB14" s="221"/>
      <c r="LQC14" s="221"/>
      <c r="LQD14" s="221"/>
      <c r="LQE14" s="221"/>
      <c r="LQF14" s="221"/>
      <c r="LQG14" s="221"/>
      <c r="LQH14" s="221"/>
      <c r="LQI14" s="221"/>
      <c r="LQJ14" s="221"/>
      <c r="LQK14" s="221"/>
      <c r="LQL14" s="221"/>
      <c r="LQM14" s="221"/>
      <c r="LQN14" s="221"/>
      <c r="LQO14" s="221"/>
      <c r="LQP14" s="221"/>
      <c r="LQQ14" s="221"/>
      <c r="LQR14" s="221"/>
      <c r="LQS14" s="221"/>
      <c r="LQT14" s="221"/>
      <c r="LQU14" s="221"/>
      <c r="LQV14" s="221"/>
      <c r="LQW14" s="221"/>
      <c r="LQX14" s="221"/>
      <c r="LQY14" s="221"/>
      <c r="LQZ14" s="221"/>
      <c r="LRA14" s="221"/>
      <c r="LRB14" s="221"/>
      <c r="LRC14" s="221"/>
      <c r="LRD14" s="221"/>
      <c r="LRE14" s="221"/>
      <c r="LRF14" s="221"/>
      <c r="LRG14" s="221"/>
      <c r="LRH14" s="221"/>
      <c r="LRI14" s="221"/>
      <c r="LRJ14" s="221"/>
      <c r="LRK14" s="221"/>
      <c r="LRL14" s="221"/>
      <c r="LRM14" s="221"/>
      <c r="LRN14" s="221"/>
      <c r="LRO14" s="221"/>
      <c r="LRP14" s="221"/>
      <c r="LRQ14" s="221"/>
      <c r="LRR14" s="221"/>
      <c r="LRS14" s="221"/>
      <c r="LRT14" s="221"/>
      <c r="LRU14" s="221"/>
      <c r="LRV14" s="221"/>
      <c r="LRW14" s="221"/>
      <c r="LRX14" s="221"/>
      <c r="LRY14" s="221"/>
      <c r="LRZ14" s="221"/>
      <c r="LSA14" s="221"/>
      <c r="LSB14" s="221"/>
      <c r="LSC14" s="221"/>
      <c r="LSD14" s="221"/>
      <c r="LSE14" s="221"/>
      <c r="LSF14" s="221"/>
      <c r="LSG14" s="221"/>
      <c r="LSH14" s="221"/>
      <c r="LSI14" s="221"/>
      <c r="LSJ14" s="221"/>
      <c r="LSK14" s="221"/>
      <c r="LSL14" s="221"/>
      <c r="LSM14" s="221"/>
      <c r="LSN14" s="221"/>
      <c r="LSO14" s="221"/>
      <c r="LSP14" s="221"/>
      <c r="LSQ14" s="221"/>
      <c r="LSR14" s="221"/>
      <c r="LSS14" s="221"/>
      <c r="LST14" s="221"/>
      <c r="LSU14" s="221"/>
      <c r="LSV14" s="221"/>
      <c r="LSW14" s="221"/>
      <c r="LSX14" s="221"/>
      <c r="LSY14" s="221"/>
      <c r="LSZ14" s="221"/>
      <c r="LTA14" s="221"/>
      <c r="LTB14" s="221"/>
      <c r="LTC14" s="221"/>
      <c r="LTD14" s="221"/>
      <c r="LTE14" s="221"/>
      <c r="LTF14" s="221"/>
      <c r="LTG14" s="221"/>
      <c r="LTH14" s="221"/>
      <c r="LTI14" s="221"/>
      <c r="LTJ14" s="221"/>
      <c r="LTK14" s="221"/>
      <c r="LTL14" s="221"/>
      <c r="LTM14" s="221"/>
      <c r="LTN14" s="221"/>
      <c r="LTO14" s="221"/>
      <c r="LTP14" s="221"/>
      <c r="LTQ14" s="221"/>
      <c r="LTR14" s="221"/>
      <c r="LTS14" s="221"/>
      <c r="LTT14" s="221"/>
      <c r="LTU14" s="221"/>
      <c r="LTV14" s="221"/>
      <c r="LTW14" s="221"/>
      <c r="LTX14" s="221"/>
      <c r="LTY14" s="221"/>
      <c r="LTZ14" s="221"/>
      <c r="LUA14" s="221"/>
      <c r="LUB14" s="221"/>
      <c r="LUC14" s="221"/>
      <c r="LUD14" s="221"/>
      <c r="LUE14" s="221"/>
      <c r="LUF14" s="221"/>
      <c r="LUG14" s="221"/>
      <c r="LUH14" s="221"/>
      <c r="LUI14" s="221"/>
      <c r="LUJ14" s="221"/>
      <c r="LUK14" s="221"/>
      <c r="LUL14" s="221"/>
      <c r="LUM14" s="221"/>
      <c r="LUN14" s="221"/>
      <c r="LUO14" s="221"/>
      <c r="LUP14" s="221"/>
      <c r="LUQ14" s="221"/>
      <c r="LUR14" s="221"/>
      <c r="LUS14" s="221"/>
      <c r="LUT14" s="221"/>
      <c r="LUU14" s="221"/>
      <c r="LUV14" s="221"/>
      <c r="LUW14" s="221"/>
      <c r="LUX14" s="221"/>
      <c r="LUY14" s="221"/>
      <c r="LUZ14" s="221"/>
      <c r="LVA14" s="221"/>
      <c r="LVB14" s="221"/>
      <c r="LVC14" s="221"/>
      <c r="LVD14" s="221"/>
      <c r="LVE14" s="221"/>
      <c r="LVF14" s="221"/>
      <c r="LVG14" s="221"/>
      <c r="LVH14" s="221"/>
      <c r="LVI14" s="221"/>
      <c r="LVJ14" s="221"/>
      <c r="LVK14" s="221"/>
      <c r="LVL14" s="221"/>
      <c r="LVM14" s="221"/>
      <c r="LVN14" s="221"/>
      <c r="LVO14" s="221"/>
      <c r="LVP14" s="221"/>
      <c r="LVQ14" s="221"/>
      <c r="LVR14" s="221"/>
      <c r="LVS14" s="221"/>
      <c r="LVT14" s="221"/>
      <c r="LVU14" s="221"/>
      <c r="LVV14" s="221"/>
      <c r="LVW14" s="221"/>
      <c r="LVX14" s="221"/>
      <c r="LVY14" s="221"/>
      <c r="LVZ14" s="221"/>
      <c r="LWA14" s="221"/>
      <c r="LWB14" s="221"/>
      <c r="LWC14" s="221"/>
      <c r="LWD14" s="221"/>
      <c r="LWE14" s="221"/>
      <c r="LWF14" s="221"/>
      <c r="LWG14" s="221"/>
      <c r="LWH14" s="221"/>
      <c r="LWI14" s="221"/>
      <c r="LWJ14" s="221"/>
      <c r="LWK14" s="221"/>
      <c r="LWL14" s="221"/>
      <c r="LWM14" s="221"/>
      <c r="LWN14" s="221"/>
      <c r="LWO14" s="221"/>
      <c r="LWP14" s="221"/>
      <c r="LWQ14" s="221"/>
      <c r="LWR14" s="221"/>
      <c r="LWS14" s="221"/>
      <c r="LWT14" s="221"/>
      <c r="LWU14" s="221"/>
      <c r="LWV14" s="221"/>
      <c r="LWW14" s="221"/>
      <c r="LWX14" s="221"/>
      <c r="LWY14" s="221"/>
      <c r="LWZ14" s="221"/>
      <c r="LXA14" s="221"/>
      <c r="LXB14" s="221"/>
      <c r="LXC14" s="221"/>
      <c r="LXD14" s="221"/>
      <c r="LXE14" s="221"/>
      <c r="LXF14" s="221"/>
      <c r="LXG14" s="221"/>
      <c r="LXH14" s="221"/>
      <c r="LXI14" s="221"/>
      <c r="LXJ14" s="221"/>
      <c r="LXK14" s="221"/>
      <c r="LXL14" s="221"/>
      <c r="LXM14" s="221"/>
      <c r="LXN14" s="221"/>
      <c r="LXO14" s="221"/>
      <c r="LXP14" s="221"/>
      <c r="LXQ14" s="221"/>
      <c r="LXR14" s="221"/>
      <c r="LXS14" s="221"/>
      <c r="LXT14" s="221"/>
      <c r="LXU14" s="221"/>
      <c r="LXV14" s="221"/>
      <c r="LXW14" s="221"/>
      <c r="LXX14" s="221"/>
      <c r="LXY14" s="221"/>
      <c r="LXZ14" s="221"/>
      <c r="LYA14" s="221"/>
      <c r="LYB14" s="221"/>
      <c r="LYC14" s="221"/>
      <c r="LYD14" s="221"/>
      <c r="LYE14" s="221"/>
      <c r="LYF14" s="221"/>
      <c r="LYG14" s="221"/>
      <c r="LYH14" s="221"/>
      <c r="LYI14" s="221"/>
      <c r="LYJ14" s="221"/>
      <c r="LYK14" s="221"/>
      <c r="LYL14" s="221"/>
      <c r="LYM14" s="221"/>
      <c r="LYN14" s="221"/>
      <c r="LYO14" s="221"/>
      <c r="LYP14" s="221"/>
      <c r="LYQ14" s="221"/>
      <c r="LYR14" s="221"/>
      <c r="LYS14" s="221"/>
      <c r="LYT14" s="221"/>
      <c r="LYU14" s="221"/>
      <c r="LYV14" s="221"/>
      <c r="LYW14" s="221"/>
      <c r="LYX14" s="221"/>
      <c r="LYY14" s="221"/>
      <c r="LYZ14" s="221"/>
      <c r="LZA14" s="221"/>
      <c r="LZB14" s="221"/>
      <c r="LZC14" s="221"/>
      <c r="LZD14" s="221"/>
      <c r="LZE14" s="221"/>
      <c r="LZF14" s="221"/>
      <c r="LZG14" s="221"/>
      <c r="LZH14" s="221"/>
      <c r="LZI14" s="221"/>
      <c r="LZJ14" s="221"/>
      <c r="LZK14" s="221"/>
      <c r="LZL14" s="221"/>
      <c r="LZM14" s="221"/>
      <c r="LZN14" s="221"/>
      <c r="LZO14" s="221"/>
      <c r="LZP14" s="221"/>
      <c r="LZQ14" s="221"/>
      <c r="LZR14" s="221"/>
      <c r="LZS14" s="221"/>
      <c r="LZT14" s="221"/>
      <c r="LZU14" s="221"/>
      <c r="LZV14" s="221"/>
      <c r="LZW14" s="221"/>
      <c r="LZX14" s="221"/>
      <c r="LZY14" s="221"/>
      <c r="LZZ14" s="221"/>
      <c r="MAA14" s="221"/>
      <c r="MAB14" s="221"/>
      <c r="MAC14" s="221"/>
      <c r="MAD14" s="221"/>
      <c r="MAE14" s="221"/>
      <c r="MAF14" s="221"/>
      <c r="MAG14" s="221"/>
      <c r="MAH14" s="221"/>
      <c r="MAI14" s="221"/>
      <c r="MAJ14" s="221"/>
      <c r="MAK14" s="221"/>
      <c r="MAL14" s="221"/>
      <c r="MAM14" s="221"/>
      <c r="MAN14" s="221"/>
      <c r="MAO14" s="221"/>
      <c r="MAP14" s="221"/>
      <c r="MAQ14" s="221"/>
      <c r="MAR14" s="221"/>
      <c r="MAS14" s="221"/>
      <c r="MAT14" s="221"/>
      <c r="MAU14" s="221"/>
      <c r="MAV14" s="221"/>
      <c r="MAW14" s="221"/>
      <c r="MAX14" s="221"/>
      <c r="MAY14" s="221"/>
      <c r="MAZ14" s="221"/>
      <c r="MBA14" s="221"/>
      <c r="MBB14" s="221"/>
      <c r="MBC14" s="221"/>
      <c r="MBD14" s="221"/>
      <c r="MBE14" s="221"/>
      <c r="MBF14" s="221"/>
      <c r="MBG14" s="221"/>
      <c r="MBH14" s="221"/>
      <c r="MBI14" s="221"/>
      <c r="MBJ14" s="221"/>
      <c r="MBK14" s="221"/>
      <c r="MBL14" s="221"/>
      <c r="MBM14" s="221"/>
      <c r="MBN14" s="221"/>
      <c r="MBO14" s="221"/>
      <c r="MBP14" s="221"/>
      <c r="MBQ14" s="221"/>
      <c r="MBR14" s="221"/>
      <c r="MBS14" s="221"/>
      <c r="MBT14" s="221"/>
      <c r="MBU14" s="221"/>
      <c r="MBV14" s="221"/>
      <c r="MBW14" s="221"/>
      <c r="MBX14" s="221"/>
      <c r="MBY14" s="221"/>
      <c r="MBZ14" s="221"/>
      <c r="MCA14" s="221"/>
      <c r="MCB14" s="221"/>
      <c r="MCC14" s="221"/>
      <c r="MCD14" s="221"/>
      <c r="MCE14" s="221"/>
      <c r="MCF14" s="221"/>
      <c r="MCG14" s="221"/>
      <c r="MCH14" s="221"/>
      <c r="MCI14" s="221"/>
      <c r="MCJ14" s="221"/>
      <c r="MCK14" s="221"/>
      <c r="MCL14" s="221"/>
      <c r="MCM14" s="221"/>
      <c r="MCN14" s="221"/>
      <c r="MCO14" s="221"/>
      <c r="MCP14" s="221"/>
      <c r="MCQ14" s="221"/>
      <c r="MCR14" s="221"/>
      <c r="MCS14" s="221"/>
      <c r="MCT14" s="221"/>
      <c r="MCU14" s="221"/>
      <c r="MCV14" s="221"/>
      <c r="MCW14" s="221"/>
      <c r="MCX14" s="221"/>
      <c r="MCY14" s="221"/>
      <c r="MCZ14" s="221"/>
      <c r="MDA14" s="221"/>
      <c r="MDB14" s="221"/>
      <c r="MDC14" s="221"/>
      <c r="MDD14" s="221"/>
      <c r="MDE14" s="221"/>
      <c r="MDF14" s="221"/>
      <c r="MDG14" s="221"/>
      <c r="MDH14" s="221"/>
      <c r="MDI14" s="221"/>
      <c r="MDJ14" s="221"/>
      <c r="MDK14" s="221"/>
      <c r="MDL14" s="221"/>
      <c r="MDM14" s="221"/>
      <c r="MDN14" s="221"/>
      <c r="MDO14" s="221"/>
      <c r="MDP14" s="221"/>
      <c r="MDQ14" s="221"/>
      <c r="MDR14" s="221"/>
      <c r="MDS14" s="221"/>
      <c r="MDT14" s="221"/>
      <c r="MDU14" s="221"/>
      <c r="MDV14" s="221"/>
      <c r="MDW14" s="221"/>
      <c r="MDX14" s="221"/>
      <c r="MDY14" s="221"/>
      <c r="MDZ14" s="221"/>
      <c r="MEA14" s="221"/>
      <c r="MEB14" s="221"/>
      <c r="MEC14" s="221"/>
      <c r="MED14" s="221"/>
      <c r="MEE14" s="221"/>
      <c r="MEF14" s="221"/>
      <c r="MEG14" s="221"/>
      <c r="MEH14" s="221"/>
      <c r="MEI14" s="221"/>
      <c r="MEJ14" s="221"/>
      <c r="MEK14" s="221"/>
      <c r="MEL14" s="221"/>
      <c r="MEM14" s="221"/>
      <c r="MEN14" s="221"/>
      <c r="MEO14" s="221"/>
      <c r="MEP14" s="221"/>
      <c r="MEQ14" s="221"/>
      <c r="MER14" s="221"/>
      <c r="MES14" s="221"/>
      <c r="MET14" s="221"/>
      <c r="MEU14" s="221"/>
      <c r="MEV14" s="221"/>
      <c r="MEW14" s="221"/>
      <c r="MEX14" s="221"/>
      <c r="MEY14" s="221"/>
      <c r="MEZ14" s="221"/>
      <c r="MFA14" s="221"/>
      <c r="MFB14" s="221"/>
      <c r="MFC14" s="221"/>
      <c r="MFD14" s="221"/>
      <c r="MFE14" s="221"/>
      <c r="MFF14" s="221"/>
      <c r="MFG14" s="221"/>
      <c r="MFH14" s="221"/>
      <c r="MFI14" s="221"/>
      <c r="MFJ14" s="221"/>
      <c r="MFK14" s="221"/>
      <c r="MFL14" s="221"/>
      <c r="MFM14" s="221"/>
      <c r="MFN14" s="221"/>
      <c r="MFO14" s="221"/>
      <c r="MFP14" s="221"/>
      <c r="MFQ14" s="221"/>
      <c r="MFR14" s="221"/>
      <c r="MFS14" s="221"/>
      <c r="MFT14" s="221"/>
      <c r="MFU14" s="221"/>
      <c r="MFV14" s="221"/>
      <c r="MFW14" s="221"/>
      <c r="MFX14" s="221"/>
      <c r="MFY14" s="221"/>
      <c r="MFZ14" s="221"/>
      <c r="MGA14" s="221"/>
      <c r="MGB14" s="221"/>
      <c r="MGC14" s="221"/>
      <c r="MGD14" s="221"/>
      <c r="MGE14" s="221"/>
      <c r="MGF14" s="221"/>
      <c r="MGG14" s="221"/>
      <c r="MGH14" s="221"/>
      <c r="MGI14" s="221"/>
      <c r="MGJ14" s="221"/>
      <c r="MGK14" s="221"/>
      <c r="MGL14" s="221"/>
      <c r="MGM14" s="221"/>
      <c r="MGN14" s="221"/>
      <c r="MGO14" s="221"/>
      <c r="MGP14" s="221"/>
      <c r="MGQ14" s="221"/>
      <c r="MGR14" s="221"/>
      <c r="MGS14" s="221"/>
      <c r="MGT14" s="221"/>
      <c r="MGU14" s="221"/>
      <c r="MGV14" s="221"/>
      <c r="MGW14" s="221"/>
      <c r="MGX14" s="221"/>
      <c r="MGY14" s="221"/>
      <c r="MGZ14" s="221"/>
      <c r="MHA14" s="221"/>
      <c r="MHB14" s="221"/>
      <c r="MHC14" s="221"/>
      <c r="MHD14" s="221"/>
      <c r="MHE14" s="221"/>
      <c r="MHF14" s="221"/>
      <c r="MHG14" s="221"/>
      <c r="MHH14" s="221"/>
      <c r="MHI14" s="221"/>
      <c r="MHJ14" s="221"/>
      <c r="MHK14" s="221"/>
      <c r="MHL14" s="221"/>
      <c r="MHM14" s="221"/>
      <c r="MHN14" s="221"/>
      <c r="MHO14" s="221"/>
      <c r="MHP14" s="221"/>
      <c r="MHQ14" s="221"/>
      <c r="MHR14" s="221"/>
      <c r="MHS14" s="221"/>
      <c r="MHT14" s="221"/>
      <c r="MHU14" s="221"/>
      <c r="MHV14" s="221"/>
      <c r="MHW14" s="221"/>
      <c r="MHX14" s="221"/>
      <c r="MHY14" s="221"/>
      <c r="MHZ14" s="221"/>
      <c r="MIA14" s="221"/>
      <c r="MIB14" s="221"/>
      <c r="MIC14" s="221"/>
      <c r="MID14" s="221"/>
      <c r="MIE14" s="221"/>
      <c r="MIF14" s="221"/>
      <c r="MIG14" s="221"/>
      <c r="MIH14" s="221"/>
      <c r="MII14" s="221"/>
      <c r="MIJ14" s="221"/>
      <c r="MIK14" s="221"/>
      <c r="MIL14" s="221"/>
      <c r="MIM14" s="221"/>
      <c r="MIN14" s="221"/>
      <c r="MIO14" s="221"/>
      <c r="MIP14" s="221"/>
      <c r="MIQ14" s="221"/>
      <c r="MIR14" s="221"/>
      <c r="MIS14" s="221"/>
      <c r="MIT14" s="221"/>
      <c r="MIU14" s="221"/>
      <c r="MIV14" s="221"/>
      <c r="MIW14" s="221"/>
      <c r="MIX14" s="221"/>
      <c r="MIY14" s="221"/>
      <c r="MIZ14" s="221"/>
      <c r="MJA14" s="221"/>
      <c r="MJB14" s="221"/>
      <c r="MJC14" s="221"/>
      <c r="MJD14" s="221"/>
      <c r="MJE14" s="221"/>
      <c r="MJF14" s="221"/>
      <c r="MJG14" s="221"/>
      <c r="MJH14" s="221"/>
      <c r="MJI14" s="221"/>
      <c r="MJJ14" s="221"/>
      <c r="MJK14" s="221"/>
      <c r="MJL14" s="221"/>
      <c r="MJM14" s="221"/>
      <c r="MJN14" s="221"/>
      <c r="MJO14" s="221"/>
      <c r="MJP14" s="221"/>
      <c r="MJQ14" s="221"/>
      <c r="MJR14" s="221"/>
      <c r="MJS14" s="221"/>
      <c r="MJT14" s="221"/>
      <c r="MJU14" s="221"/>
      <c r="MJV14" s="221"/>
      <c r="MJW14" s="221"/>
      <c r="MJX14" s="221"/>
      <c r="MJY14" s="221"/>
      <c r="MJZ14" s="221"/>
      <c r="MKA14" s="221"/>
      <c r="MKB14" s="221"/>
      <c r="MKC14" s="221"/>
      <c r="MKD14" s="221"/>
      <c r="MKE14" s="221"/>
      <c r="MKF14" s="221"/>
      <c r="MKG14" s="221"/>
      <c r="MKH14" s="221"/>
      <c r="MKI14" s="221"/>
      <c r="MKJ14" s="221"/>
      <c r="MKK14" s="221"/>
      <c r="MKL14" s="221"/>
      <c r="MKM14" s="221"/>
      <c r="MKN14" s="221"/>
      <c r="MKO14" s="221"/>
      <c r="MKP14" s="221"/>
      <c r="MKQ14" s="221"/>
      <c r="MKR14" s="221"/>
      <c r="MKS14" s="221"/>
      <c r="MKT14" s="221"/>
      <c r="MKU14" s="221"/>
      <c r="MKV14" s="221"/>
      <c r="MKW14" s="221"/>
      <c r="MKX14" s="221"/>
      <c r="MKY14" s="221"/>
      <c r="MKZ14" s="221"/>
      <c r="MLA14" s="221"/>
      <c r="MLB14" s="221"/>
      <c r="MLC14" s="221"/>
      <c r="MLD14" s="221"/>
      <c r="MLE14" s="221"/>
      <c r="MLF14" s="221"/>
      <c r="MLG14" s="221"/>
      <c r="MLH14" s="221"/>
      <c r="MLI14" s="221"/>
      <c r="MLJ14" s="221"/>
      <c r="MLK14" s="221"/>
      <c r="MLL14" s="221"/>
      <c r="MLM14" s="221"/>
      <c r="MLN14" s="221"/>
      <c r="MLO14" s="221"/>
      <c r="MLP14" s="221"/>
      <c r="MLQ14" s="221"/>
      <c r="MLR14" s="221"/>
      <c r="MLS14" s="221"/>
      <c r="MLT14" s="221"/>
      <c r="MLU14" s="221"/>
      <c r="MLV14" s="221"/>
      <c r="MLW14" s="221"/>
      <c r="MLX14" s="221"/>
      <c r="MLY14" s="221"/>
      <c r="MLZ14" s="221"/>
      <c r="MMA14" s="221"/>
      <c r="MMB14" s="221"/>
      <c r="MMC14" s="221"/>
      <c r="MMD14" s="221"/>
      <c r="MME14" s="221"/>
      <c r="MMF14" s="221"/>
      <c r="MMG14" s="221"/>
      <c r="MMH14" s="221"/>
      <c r="MMI14" s="221"/>
      <c r="MMJ14" s="221"/>
      <c r="MMK14" s="221"/>
      <c r="MML14" s="221"/>
      <c r="MMM14" s="221"/>
      <c r="MMN14" s="221"/>
      <c r="MMO14" s="221"/>
      <c r="MMP14" s="221"/>
      <c r="MMQ14" s="221"/>
      <c r="MMR14" s="221"/>
      <c r="MMS14" s="221"/>
      <c r="MMT14" s="221"/>
      <c r="MMU14" s="221"/>
      <c r="MMV14" s="221"/>
      <c r="MMW14" s="221"/>
      <c r="MMX14" s="221"/>
      <c r="MMY14" s="221"/>
      <c r="MMZ14" s="221"/>
      <c r="MNA14" s="221"/>
      <c r="MNB14" s="221"/>
      <c r="MNC14" s="221"/>
      <c r="MND14" s="221"/>
      <c r="MNE14" s="221"/>
      <c r="MNF14" s="221"/>
      <c r="MNG14" s="221"/>
      <c r="MNH14" s="221"/>
      <c r="MNI14" s="221"/>
      <c r="MNJ14" s="221"/>
      <c r="MNK14" s="221"/>
      <c r="MNL14" s="221"/>
      <c r="MNM14" s="221"/>
      <c r="MNN14" s="221"/>
      <c r="MNO14" s="221"/>
      <c r="MNP14" s="221"/>
      <c r="MNQ14" s="221"/>
      <c r="MNR14" s="221"/>
      <c r="MNS14" s="221"/>
      <c r="MNT14" s="221"/>
      <c r="MNU14" s="221"/>
      <c r="MNV14" s="221"/>
      <c r="MNW14" s="221"/>
      <c r="MNX14" s="221"/>
      <c r="MNY14" s="221"/>
      <c r="MNZ14" s="221"/>
      <c r="MOA14" s="221"/>
      <c r="MOB14" s="221"/>
      <c r="MOC14" s="221"/>
      <c r="MOD14" s="221"/>
      <c r="MOE14" s="221"/>
      <c r="MOF14" s="221"/>
      <c r="MOG14" s="221"/>
      <c r="MOH14" s="221"/>
      <c r="MOI14" s="221"/>
      <c r="MOJ14" s="221"/>
      <c r="MOK14" s="221"/>
      <c r="MOL14" s="221"/>
      <c r="MOM14" s="221"/>
      <c r="MON14" s="221"/>
      <c r="MOO14" s="221"/>
      <c r="MOP14" s="221"/>
      <c r="MOQ14" s="221"/>
      <c r="MOR14" s="221"/>
      <c r="MOS14" s="221"/>
      <c r="MOT14" s="221"/>
      <c r="MOU14" s="221"/>
      <c r="MOV14" s="221"/>
      <c r="MOW14" s="221"/>
      <c r="MOX14" s="221"/>
      <c r="MOY14" s="221"/>
      <c r="MOZ14" s="221"/>
      <c r="MPA14" s="221"/>
      <c r="MPB14" s="221"/>
      <c r="MPC14" s="221"/>
      <c r="MPD14" s="221"/>
      <c r="MPE14" s="221"/>
      <c r="MPF14" s="221"/>
      <c r="MPG14" s="221"/>
      <c r="MPH14" s="221"/>
      <c r="MPI14" s="221"/>
      <c r="MPJ14" s="221"/>
      <c r="MPK14" s="221"/>
      <c r="MPL14" s="221"/>
      <c r="MPM14" s="221"/>
      <c r="MPN14" s="221"/>
      <c r="MPO14" s="221"/>
      <c r="MPP14" s="221"/>
      <c r="MPQ14" s="221"/>
      <c r="MPR14" s="221"/>
      <c r="MPS14" s="221"/>
      <c r="MPT14" s="221"/>
      <c r="MPU14" s="221"/>
      <c r="MPV14" s="221"/>
      <c r="MPW14" s="221"/>
      <c r="MPX14" s="221"/>
      <c r="MPY14" s="221"/>
      <c r="MPZ14" s="221"/>
      <c r="MQA14" s="221"/>
      <c r="MQB14" s="221"/>
      <c r="MQC14" s="221"/>
      <c r="MQD14" s="221"/>
      <c r="MQE14" s="221"/>
      <c r="MQF14" s="221"/>
      <c r="MQG14" s="221"/>
      <c r="MQH14" s="221"/>
      <c r="MQI14" s="221"/>
      <c r="MQJ14" s="221"/>
      <c r="MQK14" s="221"/>
      <c r="MQL14" s="221"/>
      <c r="MQM14" s="221"/>
      <c r="MQN14" s="221"/>
      <c r="MQO14" s="221"/>
      <c r="MQP14" s="221"/>
      <c r="MQQ14" s="221"/>
      <c r="MQR14" s="221"/>
      <c r="MQS14" s="221"/>
      <c r="MQT14" s="221"/>
      <c r="MQU14" s="221"/>
      <c r="MQV14" s="221"/>
      <c r="MQW14" s="221"/>
      <c r="MQX14" s="221"/>
      <c r="MQY14" s="221"/>
      <c r="MQZ14" s="221"/>
      <c r="MRA14" s="221"/>
      <c r="MRB14" s="221"/>
      <c r="MRC14" s="221"/>
      <c r="MRD14" s="221"/>
      <c r="MRE14" s="221"/>
      <c r="MRF14" s="221"/>
      <c r="MRG14" s="221"/>
      <c r="MRH14" s="221"/>
      <c r="MRI14" s="221"/>
      <c r="MRJ14" s="221"/>
      <c r="MRK14" s="221"/>
      <c r="MRL14" s="221"/>
      <c r="MRM14" s="221"/>
      <c r="MRN14" s="221"/>
      <c r="MRO14" s="221"/>
      <c r="MRP14" s="221"/>
      <c r="MRQ14" s="221"/>
      <c r="MRR14" s="221"/>
      <c r="MRS14" s="221"/>
      <c r="MRT14" s="221"/>
      <c r="MRU14" s="221"/>
      <c r="MRV14" s="221"/>
      <c r="MRW14" s="221"/>
      <c r="MRX14" s="221"/>
      <c r="MRY14" s="221"/>
      <c r="MRZ14" s="221"/>
      <c r="MSA14" s="221"/>
      <c r="MSB14" s="221"/>
      <c r="MSC14" s="221"/>
      <c r="MSD14" s="221"/>
      <c r="MSE14" s="221"/>
      <c r="MSF14" s="221"/>
      <c r="MSG14" s="221"/>
      <c r="MSH14" s="221"/>
      <c r="MSI14" s="221"/>
      <c r="MSJ14" s="221"/>
      <c r="MSK14" s="221"/>
      <c r="MSL14" s="221"/>
      <c r="MSM14" s="221"/>
      <c r="MSN14" s="221"/>
      <c r="MSO14" s="221"/>
      <c r="MSP14" s="221"/>
      <c r="MSQ14" s="221"/>
      <c r="MSR14" s="221"/>
      <c r="MSS14" s="221"/>
      <c r="MST14" s="221"/>
      <c r="MSU14" s="221"/>
      <c r="MSV14" s="221"/>
      <c r="MSW14" s="221"/>
      <c r="MSX14" s="221"/>
      <c r="MSY14" s="221"/>
      <c r="MSZ14" s="221"/>
      <c r="MTA14" s="221"/>
      <c r="MTB14" s="221"/>
      <c r="MTC14" s="221"/>
      <c r="MTD14" s="221"/>
      <c r="MTE14" s="221"/>
      <c r="MTF14" s="221"/>
      <c r="MTG14" s="221"/>
      <c r="MTH14" s="221"/>
      <c r="MTI14" s="221"/>
      <c r="MTJ14" s="221"/>
      <c r="MTK14" s="221"/>
      <c r="MTL14" s="221"/>
      <c r="MTM14" s="221"/>
      <c r="MTN14" s="221"/>
      <c r="MTO14" s="221"/>
      <c r="MTP14" s="221"/>
      <c r="MTQ14" s="221"/>
      <c r="MTR14" s="221"/>
      <c r="MTS14" s="221"/>
      <c r="MTT14" s="221"/>
      <c r="MTU14" s="221"/>
      <c r="MTV14" s="221"/>
      <c r="MTW14" s="221"/>
      <c r="MTX14" s="221"/>
      <c r="MTY14" s="221"/>
      <c r="MTZ14" s="221"/>
      <c r="MUA14" s="221"/>
      <c r="MUB14" s="221"/>
      <c r="MUC14" s="221"/>
      <c r="MUD14" s="221"/>
      <c r="MUE14" s="221"/>
      <c r="MUF14" s="221"/>
      <c r="MUG14" s="221"/>
      <c r="MUH14" s="221"/>
      <c r="MUI14" s="221"/>
      <c r="MUJ14" s="221"/>
      <c r="MUK14" s="221"/>
      <c r="MUL14" s="221"/>
      <c r="MUM14" s="221"/>
      <c r="MUN14" s="221"/>
      <c r="MUO14" s="221"/>
      <c r="MUP14" s="221"/>
      <c r="MUQ14" s="221"/>
      <c r="MUR14" s="221"/>
      <c r="MUS14" s="221"/>
      <c r="MUT14" s="221"/>
      <c r="MUU14" s="221"/>
      <c r="MUV14" s="221"/>
      <c r="MUW14" s="221"/>
      <c r="MUX14" s="221"/>
      <c r="MUY14" s="221"/>
      <c r="MUZ14" s="221"/>
      <c r="MVA14" s="221"/>
      <c r="MVB14" s="221"/>
      <c r="MVC14" s="221"/>
      <c r="MVD14" s="221"/>
      <c r="MVE14" s="221"/>
      <c r="MVF14" s="221"/>
      <c r="MVG14" s="221"/>
      <c r="MVH14" s="221"/>
      <c r="MVI14" s="221"/>
      <c r="MVJ14" s="221"/>
      <c r="MVK14" s="221"/>
      <c r="MVL14" s="221"/>
      <c r="MVM14" s="221"/>
      <c r="MVN14" s="221"/>
      <c r="MVO14" s="221"/>
      <c r="MVP14" s="221"/>
      <c r="MVQ14" s="221"/>
      <c r="MVR14" s="221"/>
      <c r="MVS14" s="221"/>
      <c r="MVT14" s="221"/>
      <c r="MVU14" s="221"/>
      <c r="MVV14" s="221"/>
      <c r="MVW14" s="221"/>
      <c r="MVX14" s="221"/>
      <c r="MVY14" s="221"/>
      <c r="MVZ14" s="221"/>
      <c r="MWA14" s="221"/>
      <c r="MWB14" s="221"/>
      <c r="MWC14" s="221"/>
      <c r="MWD14" s="221"/>
      <c r="MWE14" s="221"/>
      <c r="MWF14" s="221"/>
      <c r="MWG14" s="221"/>
      <c r="MWH14" s="221"/>
      <c r="MWI14" s="221"/>
      <c r="MWJ14" s="221"/>
      <c r="MWK14" s="221"/>
      <c r="MWL14" s="221"/>
      <c r="MWM14" s="221"/>
      <c r="MWN14" s="221"/>
      <c r="MWO14" s="221"/>
      <c r="MWP14" s="221"/>
      <c r="MWQ14" s="221"/>
      <c r="MWR14" s="221"/>
      <c r="MWS14" s="221"/>
      <c r="MWT14" s="221"/>
      <c r="MWU14" s="221"/>
      <c r="MWV14" s="221"/>
      <c r="MWW14" s="221"/>
      <c r="MWX14" s="221"/>
      <c r="MWY14" s="221"/>
      <c r="MWZ14" s="221"/>
      <c r="MXA14" s="221"/>
      <c r="MXB14" s="221"/>
      <c r="MXC14" s="221"/>
      <c r="MXD14" s="221"/>
      <c r="MXE14" s="221"/>
      <c r="MXF14" s="221"/>
      <c r="MXG14" s="221"/>
      <c r="MXH14" s="221"/>
      <c r="MXI14" s="221"/>
      <c r="MXJ14" s="221"/>
      <c r="MXK14" s="221"/>
      <c r="MXL14" s="221"/>
      <c r="MXM14" s="221"/>
      <c r="MXN14" s="221"/>
      <c r="MXO14" s="221"/>
      <c r="MXP14" s="221"/>
      <c r="MXQ14" s="221"/>
      <c r="MXR14" s="221"/>
      <c r="MXS14" s="221"/>
      <c r="MXT14" s="221"/>
      <c r="MXU14" s="221"/>
      <c r="MXV14" s="221"/>
      <c r="MXW14" s="221"/>
      <c r="MXX14" s="221"/>
      <c r="MXY14" s="221"/>
      <c r="MXZ14" s="221"/>
      <c r="MYA14" s="221"/>
      <c r="MYB14" s="221"/>
      <c r="MYC14" s="221"/>
      <c r="MYD14" s="221"/>
      <c r="MYE14" s="221"/>
      <c r="MYF14" s="221"/>
      <c r="MYG14" s="221"/>
      <c r="MYH14" s="221"/>
      <c r="MYI14" s="221"/>
      <c r="MYJ14" s="221"/>
      <c r="MYK14" s="221"/>
      <c r="MYL14" s="221"/>
      <c r="MYM14" s="221"/>
      <c r="MYN14" s="221"/>
      <c r="MYO14" s="221"/>
      <c r="MYP14" s="221"/>
      <c r="MYQ14" s="221"/>
      <c r="MYR14" s="221"/>
      <c r="MYS14" s="221"/>
      <c r="MYT14" s="221"/>
      <c r="MYU14" s="221"/>
      <c r="MYV14" s="221"/>
      <c r="MYW14" s="221"/>
      <c r="MYX14" s="221"/>
      <c r="MYY14" s="221"/>
      <c r="MYZ14" s="221"/>
      <c r="MZA14" s="221"/>
      <c r="MZB14" s="221"/>
      <c r="MZC14" s="221"/>
      <c r="MZD14" s="221"/>
      <c r="MZE14" s="221"/>
      <c r="MZF14" s="221"/>
      <c r="MZG14" s="221"/>
      <c r="MZH14" s="221"/>
      <c r="MZI14" s="221"/>
      <c r="MZJ14" s="221"/>
      <c r="MZK14" s="221"/>
      <c r="MZL14" s="221"/>
      <c r="MZM14" s="221"/>
      <c r="MZN14" s="221"/>
      <c r="MZO14" s="221"/>
      <c r="MZP14" s="221"/>
      <c r="MZQ14" s="221"/>
      <c r="MZR14" s="221"/>
      <c r="MZS14" s="221"/>
      <c r="MZT14" s="221"/>
      <c r="MZU14" s="221"/>
      <c r="MZV14" s="221"/>
      <c r="MZW14" s="221"/>
      <c r="MZX14" s="221"/>
      <c r="MZY14" s="221"/>
      <c r="MZZ14" s="221"/>
      <c r="NAA14" s="221"/>
      <c r="NAB14" s="221"/>
      <c r="NAC14" s="221"/>
      <c r="NAD14" s="221"/>
      <c r="NAE14" s="221"/>
      <c r="NAF14" s="221"/>
      <c r="NAG14" s="221"/>
      <c r="NAH14" s="221"/>
      <c r="NAI14" s="221"/>
      <c r="NAJ14" s="221"/>
      <c r="NAK14" s="221"/>
      <c r="NAL14" s="221"/>
      <c r="NAM14" s="221"/>
      <c r="NAN14" s="221"/>
      <c r="NAO14" s="221"/>
      <c r="NAP14" s="221"/>
      <c r="NAQ14" s="221"/>
      <c r="NAR14" s="221"/>
      <c r="NAS14" s="221"/>
      <c r="NAT14" s="221"/>
      <c r="NAU14" s="221"/>
      <c r="NAV14" s="221"/>
      <c r="NAW14" s="221"/>
      <c r="NAX14" s="221"/>
      <c r="NAY14" s="221"/>
      <c r="NAZ14" s="221"/>
      <c r="NBA14" s="221"/>
      <c r="NBB14" s="221"/>
      <c r="NBC14" s="221"/>
      <c r="NBD14" s="221"/>
      <c r="NBE14" s="221"/>
      <c r="NBF14" s="221"/>
      <c r="NBG14" s="221"/>
      <c r="NBH14" s="221"/>
      <c r="NBI14" s="221"/>
      <c r="NBJ14" s="221"/>
      <c r="NBK14" s="221"/>
      <c r="NBL14" s="221"/>
      <c r="NBM14" s="221"/>
      <c r="NBN14" s="221"/>
      <c r="NBO14" s="221"/>
      <c r="NBP14" s="221"/>
      <c r="NBQ14" s="221"/>
      <c r="NBR14" s="221"/>
      <c r="NBS14" s="221"/>
      <c r="NBT14" s="221"/>
      <c r="NBU14" s="221"/>
      <c r="NBV14" s="221"/>
      <c r="NBW14" s="221"/>
      <c r="NBX14" s="221"/>
      <c r="NBY14" s="221"/>
      <c r="NBZ14" s="221"/>
      <c r="NCA14" s="221"/>
      <c r="NCB14" s="221"/>
      <c r="NCC14" s="221"/>
      <c r="NCD14" s="221"/>
      <c r="NCE14" s="221"/>
      <c r="NCF14" s="221"/>
      <c r="NCG14" s="221"/>
      <c r="NCH14" s="221"/>
      <c r="NCI14" s="221"/>
      <c r="NCJ14" s="221"/>
      <c r="NCK14" s="221"/>
      <c r="NCL14" s="221"/>
      <c r="NCM14" s="221"/>
      <c r="NCN14" s="221"/>
      <c r="NCO14" s="221"/>
      <c r="NCP14" s="221"/>
      <c r="NCQ14" s="221"/>
      <c r="NCR14" s="221"/>
      <c r="NCS14" s="221"/>
      <c r="NCT14" s="221"/>
      <c r="NCU14" s="221"/>
      <c r="NCV14" s="221"/>
      <c r="NCW14" s="221"/>
      <c r="NCX14" s="221"/>
      <c r="NCY14" s="221"/>
      <c r="NCZ14" s="221"/>
      <c r="NDA14" s="221"/>
      <c r="NDB14" s="221"/>
      <c r="NDC14" s="221"/>
      <c r="NDD14" s="221"/>
      <c r="NDE14" s="221"/>
      <c r="NDF14" s="221"/>
      <c r="NDG14" s="221"/>
      <c r="NDH14" s="221"/>
      <c r="NDI14" s="221"/>
      <c r="NDJ14" s="221"/>
      <c r="NDK14" s="221"/>
      <c r="NDL14" s="221"/>
      <c r="NDM14" s="221"/>
      <c r="NDN14" s="221"/>
      <c r="NDO14" s="221"/>
      <c r="NDP14" s="221"/>
      <c r="NDQ14" s="221"/>
      <c r="NDR14" s="221"/>
      <c r="NDS14" s="221"/>
      <c r="NDT14" s="221"/>
      <c r="NDU14" s="221"/>
      <c r="NDV14" s="221"/>
      <c r="NDW14" s="221"/>
      <c r="NDX14" s="221"/>
      <c r="NDY14" s="221"/>
      <c r="NDZ14" s="221"/>
      <c r="NEA14" s="221"/>
      <c r="NEB14" s="221"/>
      <c r="NEC14" s="221"/>
      <c r="NED14" s="221"/>
      <c r="NEE14" s="221"/>
      <c r="NEF14" s="221"/>
      <c r="NEG14" s="221"/>
      <c r="NEH14" s="221"/>
      <c r="NEI14" s="221"/>
      <c r="NEJ14" s="221"/>
      <c r="NEK14" s="221"/>
      <c r="NEL14" s="221"/>
      <c r="NEM14" s="221"/>
      <c r="NEN14" s="221"/>
      <c r="NEO14" s="221"/>
      <c r="NEP14" s="221"/>
      <c r="NEQ14" s="221"/>
      <c r="NER14" s="221"/>
      <c r="NES14" s="221"/>
      <c r="NET14" s="221"/>
      <c r="NEU14" s="221"/>
      <c r="NEV14" s="221"/>
      <c r="NEW14" s="221"/>
      <c r="NEX14" s="221"/>
      <c r="NEY14" s="221"/>
      <c r="NEZ14" s="221"/>
      <c r="NFA14" s="221"/>
      <c r="NFB14" s="221"/>
      <c r="NFC14" s="221"/>
      <c r="NFD14" s="221"/>
      <c r="NFE14" s="221"/>
      <c r="NFF14" s="221"/>
      <c r="NFG14" s="221"/>
      <c r="NFH14" s="221"/>
      <c r="NFI14" s="221"/>
      <c r="NFJ14" s="221"/>
      <c r="NFK14" s="221"/>
      <c r="NFL14" s="221"/>
      <c r="NFM14" s="221"/>
      <c r="NFN14" s="221"/>
      <c r="NFO14" s="221"/>
      <c r="NFP14" s="221"/>
      <c r="NFQ14" s="221"/>
      <c r="NFR14" s="221"/>
      <c r="NFS14" s="221"/>
      <c r="NFT14" s="221"/>
      <c r="NFU14" s="221"/>
      <c r="NFV14" s="221"/>
      <c r="NFW14" s="221"/>
      <c r="NFX14" s="221"/>
      <c r="NFY14" s="221"/>
      <c r="NFZ14" s="221"/>
      <c r="NGA14" s="221"/>
      <c r="NGB14" s="221"/>
      <c r="NGC14" s="221"/>
      <c r="NGD14" s="221"/>
      <c r="NGE14" s="221"/>
      <c r="NGF14" s="221"/>
      <c r="NGG14" s="221"/>
      <c r="NGH14" s="221"/>
      <c r="NGI14" s="221"/>
      <c r="NGJ14" s="221"/>
      <c r="NGK14" s="221"/>
      <c r="NGL14" s="221"/>
      <c r="NGM14" s="221"/>
      <c r="NGN14" s="221"/>
      <c r="NGO14" s="221"/>
      <c r="NGP14" s="221"/>
      <c r="NGQ14" s="221"/>
      <c r="NGR14" s="221"/>
      <c r="NGS14" s="221"/>
      <c r="NGT14" s="221"/>
      <c r="NGU14" s="221"/>
      <c r="NGV14" s="221"/>
      <c r="NGW14" s="221"/>
      <c r="NGX14" s="221"/>
      <c r="NGY14" s="221"/>
      <c r="NGZ14" s="221"/>
      <c r="NHA14" s="221"/>
      <c r="NHB14" s="221"/>
      <c r="NHC14" s="221"/>
      <c r="NHD14" s="221"/>
      <c r="NHE14" s="221"/>
      <c r="NHF14" s="221"/>
      <c r="NHG14" s="221"/>
      <c r="NHH14" s="221"/>
      <c r="NHI14" s="221"/>
      <c r="NHJ14" s="221"/>
      <c r="NHK14" s="221"/>
      <c r="NHL14" s="221"/>
      <c r="NHM14" s="221"/>
      <c r="NHN14" s="221"/>
      <c r="NHO14" s="221"/>
      <c r="NHP14" s="221"/>
      <c r="NHQ14" s="221"/>
      <c r="NHR14" s="221"/>
      <c r="NHS14" s="221"/>
      <c r="NHT14" s="221"/>
      <c r="NHU14" s="221"/>
      <c r="NHV14" s="221"/>
      <c r="NHW14" s="221"/>
      <c r="NHX14" s="221"/>
      <c r="NHY14" s="221"/>
      <c r="NHZ14" s="221"/>
      <c r="NIA14" s="221"/>
      <c r="NIB14" s="221"/>
      <c r="NIC14" s="221"/>
      <c r="NID14" s="221"/>
      <c r="NIE14" s="221"/>
      <c r="NIF14" s="221"/>
      <c r="NIG14" s="221"/>
      <c r="NIH14" s="221"/>
      <c r="NII14" s="221"/>
      <c r="NIJ14" s="221"/>
      <c r="NIK14" s="221"/>
      <c r="NIL14" s="221"/>
      <c r="NIM14" s="221"/>
      <c r="NIN14" s="221"/>
      <c r="NIO14" s="221"/>
      <c r="NIP14" s="221"/>
      <c r="NIQ14" s="221"/>
      <c r="NIR14" s="221"/>
      <c r="NIS14" s="221"/>
      <c r="NIT14" s="221"/>
      <c r="NIU14" s="221"/>
      <c r="NIV14" s="221"/>
      <c r="NIW14" s="221"/>
      <c r="NIX14" s="221"/>
      <c r="NIY14" s="221"/>
      <c r="NIZ14" s="221"/>
      <c r="NJA14" s="221"/>
      <c r="NJB14" s="221"/>
      <c r="NJC14" s="221"/>
      <c r="NJD14" s="221"/>
      <c r="NJE14" s="221"/>
      <c r="NJF14" s="221"/>
      <c r="NJG14" s="221"/>
      <c r="NJH14" s="221"/>
      <c r="NJI14" s="221"/>
      <c r="NJJ14" s="221"/>
      <c r="NJK14" s="221"/>
      <c r="NJL14" s="221"/>
      <c r="NJM14" s="221"/>
      <c r="NJN14" s="221"/>
      <c r="NJO14" s="221"/>
      <c r="NJP14" s="221"/>
      <c r="NJQ14" s="221"/>
      <c r="NJR14" s="221"/>
      <c r="NJS14" s="221"/>
      <c r="NJT14" s="221"/>
      <c r="NJU14" s="221"/>
      <c r="NJV14" s="221"/>
      <c r="NJW14" s="221"/>
      <c r="NJX14" s="221"/>
      <c r="NJY14" s="221"/>
      <c r="NJZ14" s="221"/>
      <c r="NKA14" s="221"/>
      <c r="NKB14" s="221"/>
      <c r="NKC14" s="221"/>
      <c r="NKD14" s="221"/>
      <c r="NKE14" s="221"/>
      <c r="NKF14" s="221"/>
      <c r="NKG14" s="221"/>
      <c r="NKH14" s="221"/>
      <c r="NKI14" s="221"/>
      <c r="NKJ14" s="221"/>
      <c r="NKK14" s="221"/>
      <c r="NKL14" s="221"/>
      <c r="NKM14" s="221"/>
      <c r="NKN14" s="221"/>
      <c r="NKO14" s="221"/>
      <c r="NKP14" s="221"/>
      <c r="NKQ14" s="221"/>
      <c r="NKR14" s="221"/>
      <c r="NKS14" s="221"/>
      <c r="NKT14" s="221"/>
      <c r="NKU14" s="221"/>
      <c r="NKV14" s="221"/>
      <c r="NKW14" s="221"/>
      <c r="NKX14" s="221"/>
      <c r="NKY14" s="221"/>
      <c r="NKZ14" s="221"/>
      <c r="NLA14" s="221"/>
      <c r="NLB14" s="221"/>
      <c r="NLC14" s="221"/>
      <c r="NLD14" s="221"/>
      <c r="NLE14" s="221"/>
      <c r="NLF14" s="221"/>
      <c r="NLG14" s="221"/>
      <c r="NLH14" s="221"/>
      <c r="NLI14" s="221"/>
      <c r="NLJ14" s="221"/>
      <c r="NLK14" s="221"/>
      <c r="NLL14" s="221"/>
      <c r="NLM14" s="221"/>
      <c r="NLN14" s="221"/>
      <c r="NLO14" s="221"/>
      <c r="NLP14" s="221"/>
      <c r="NLQ14" s="221"/>
      <c r="NLR14" s="221"/>
      <c r="NLS14" s="221"/>
      <c r="NLT14" s="221"/>
      <c r="NLU14" s="221"/>
      <c r="NLV14" s="221"/>
      <c r="NLW14" s="221"/>
      <c r="NLX14" s="221"/>
      <c r="NLY14" s="221"/>
      <c r="NLZ14" s="221"/>
      <c r="NMA14" s="221"/>
      <c r="NMB14" s="221"/>
      <c r="NMC14" s="221"/>
      <c r="NMD14" s="221"/>
      <c r="NME14" s="221"/>
      <c r="NMF14" s="221"/>
      <c r="NMG14" s="221"/>
      <c r="NMH14" s="221"/>
      <c r="NMI14" s="221"/>
      <c r="NMJ14" s="221"/>
      <c r="NMK14" s="221"/>
      <c r="NML14" s="221"/>
      <c r="NMM14" s="221"/>
      <c r="NMN14" s="221"/>
      <c r="NMO14" s="221"/>
      <c r="NMP14" s="221"/>
      <c r="NMQ14" s="221"/>
      <c r="NMR14" s="221"/>
      <c r="NMS14" s="221"/>
      <c r="NMT14" s="221"/>
      <c r="NMU14" s="221"/>
      <c r="NMV14" s="221"/>
      <c r="NMW14" s="221"/>
      <c r="NMX14" s="221"/>
      <c r="NMY14" s="221"/>
      <c r="NMZ14" s="221"/>
      <c r="NNA14" s="221"/>
      <c r="NNB14" s="221"/>
      <c r="NNC14" s="221"/>
      <c r="NND14" s="221"/>
      <c r="NNE14" s="221"/>
      <c r="NNF14" s="221"/>
      <c r="NNG14" s="221"/>
      <c r="NNH14" s="221"/>
      <c r="NNI14" s="221"/>
      <c r="NNJ14" s="221"/>
      <c r="NNK14" s="221"/>
      <c r="NNL14" s="221"/>
      <c r="NNM14" s="221"/>
      <c r="NNN14" s="221"/>
      <c r="NNO14" s="221"/>
      <c r="NNP14" s="221"/>
      <c r="NNQ14" s="221"/>
      <c r="NNR14" s="221"/>
      <c r="NNS14" s="221"/>
      <c r="NNT14" s="221"/>
      <c r="NNU14" s="221"/>
      <c r="NNV14" s="221"/>
      <c r="NNW14" s="221"/>
      <c r="NNX14" s="221"/>
      <c r="NNY14" s="221"/>
      <c r="NNZ14" s="221"/>
      <c r="NOA14" s="221"/>
      <c r="NOB14" s="221"/>
      <c r="NOC14" s="221"/>
      <c r="NOD14" s="221"/>
      <c r="NOE14" s="221"/>
      <c r="NOF14" s="221"/>
      <c r="NOG14" s="221"/>
      <c r="NOH14" s="221"/>
      <c r="NOI14" s="221"/>
      <c r="NOJ14" s="221"/>
      <c r="NOK14" s="221"/>
      <c r="NOL14" s="221"/>
      <c r="NOM14" s="221"/>
      <c r="NON14" s="221"/>
      <c r="NOO14" s="221"/>
      <c r="NOP14" s="221"/>
      <c r="NOQ14" s="221"/>
      <c r="NOR14" s="221"/>
      <c r="NOS14" s="221"/>
      <c r="NOT14" s="221"/>
      <c r="NOU14" s="221"/>
      <c r="NOV14" s="221"/>
      <c r="NOW14" s="221"/>
      <c r="NOX14" s="221"/>
      <c r="NOY14" s="221"/>
      <c r="NOZ14" s="221"/>
      <c r="NPA14" s="221"/>
      <c r="NPB14" s="221"/>
      <c r="NPC14" s="221"/>
      <c r="NPD14" s="221"/>
      <c r="NPE14" s="221"/>
      <c r="NPF14" s="221"/>
      <c r="NPG14" s="221"/>
      <c r="NPH14" s="221"/>
      <c r="NPI14" s="221"/>
      <c r="NPJ14" s="221"/>
      <c r="NPK14" s="221"/>
      <c r="NPL14" s="221"/>
      <c r="NPM14" s="221"/>
      <c r="NPN14" s="221"/>
      <c r="NPO14" s="221"/>
      <c r="NPP14" s="221"/>
      <c r="NPQ14" s="221"/>
      <c r="NPR14" s="221"/>
      <c r="NPS14" s="221"/>
      <c r="NPT14" s="221"/>
      <c r="NPU14" s="221"/>
      <c r="NPV14" s="221"/>
      <c r="NPW14" s="221"/>
      <c r="NPX14" s="221"/>
      <c r="NPY14" s="221"/>
      <c r="NPZ14" s="221"/>
      <c r="NQA14" s="221"/>
      <c r="NQB14" s="221"/>
      <c r="NQC14" s="221"/>
      <c r="NQD14" s="221"/>
      <c r="NQE14" s="221"/>
      <c r="NQF14" s="221"/>
      <c r="NQG14" s="221"/>
      <c r="NQH14" s="221"/>
      <c r="NQI14" s="221"/>
      <c r="NQJ14" s="221"/>
      <c r="NQK14" s="221"/>
      <c r="NQL14" s="221"/>
      <c r="NQM14" s="221"/>
      <c r="NQN14" s="221"/>
      <c r="NQO14" s="221"/>
      <c r="NQP14" s="221"/>
      <c r="NQQ14" s="221"/>
      <c r="NQR14" s="221"/>
      <c r="NQS14" s="221"/>
      <c r="NQT14" s="221"/>
      <c r="NQU14" s="221"/>
      <c r="NQV14" s="221"/>
      <c r="NQW14" s="221"/>
      <c r="NQX14" s="221"/>
      <c r="NQY14" s="221"/>
      <c r="NQZ14" s="221"/>
      <c r="NRA14" s="221"/>
      <c r="NRB14" s="221"/>
      <c r="NRC14" s="221"/>
      <c r="NRD14" s="221"/>
      <c r="NRE14" s="221"/>
      <c r="NRF14" s="221"/>
      <c r="NRG14" s="221"/>
      <c r="NRH14" s="221"/>
      <c r="NRI14" s="221"/>
      <c r="NRJ14" s="221"/>
      <c r="NRK14" s="221"/>
      <c r="NRL14" s="221"/>
      <c r="NRM14" s="221"/>
      <c r="NRN14" s="221"/>
      <c r="NRO14" s="221"/>
      <c r="NRP14" s="221"/>
      <c r="NRQ14" s="221"/>
      <c r="NRR14" s="221"/>
      <c r="NRS14" s="221"/>
      <c r="NRT14" s="221"/>
      <c r="NRU14" s="221"/>
      <c r="NRV14" s="221"/>
      <c r="NRW14" s="221"/>
      <c r="NRX14" s="221"/>
      <c r="NRY14" s="221"/>
      <c r="NRZ14" s="221"/>
      <c r="NSA14" s="221"/>
      <c r="NSB14" s="221"/>
      <c r="NSC14" s="221"/>
      <c r="NSD14" s="221"/>
      <c r="NSE14" s="221"/>
      <c r="NSF14" s="221"/>
      <c r="NSG14" s="221"/>
      <c r="NSH14" s="221"/>
      <c r="NSI14" s="221"/>
      <c r="NSJ14" s="221"/>
      <c r="NSK14" s="221"/>
      <c r="NSL14" s="221"/>
      <c r="NSM14" s="221"/>
      <c r="NSN14" s="221"/>
      <c r="NSO14" s="221"/>
      <c r="NSP14" s="221"/>
      <c r="NSQ14" s="221"/>
      <c r="NSR14" s="221"/>
      <c r="NSS14" s="221"/>
      <c r="NST14" s="221"/>
      <c r="NSU14" s="221"/>
      <c r="NSV14" s="221"/>
      <c r="NSW14" s="221"/>
      <c r="NSX14" s="221"/>
      <c r="NSY14" s="221"/>
      <c r="NSZ14" s="221"/>
      <c r="NTA14" s="221"/>
      <c r="NTB14" s="221"/>
      <c r="NTC14" s="221"/>
      <c r="NTD14" s="221"/>
      <c r="NTE14" s="221"/>
      <c r="NTF14" s="221"/>
      <c r="NTG14" s="221"/>
      <c r="NTH14" s="221"/>
      <c r="NTI14" s="221"/>
      <c r="NTJ14" s="221"/>
      <c r="NTK14" s="221"/>
      <c r="NTL14" s="221"/>
      <c r="NTM14" s="221"/>
      <c r="NTN14" s="221"/>
      <c r="NTO14" s="221"/>
      <c r="NTP14" s="221"/>
      <c r="NTQ14" s="221"/>
      <c r="NTR14" s="221"/>
      <c r="NTS14" s="221"/>
      <c r="NTT14" s="221"/>
      <c r="NTU14" s="221"/>
      <c r="NTV14" s="221"/>
      <c r="NTW14" s="221"/>
      <c r="NTX14" s="221"/>
      <c r="NTY14" s="221"/>
      <c r="NTZ14" s="221"/>
      <c r="NUA14" s="221"/>
      <c r="NUB14" s="221"/>
      <c r="NUC14" s="221"/>
      <c r="NUD14" s="221"/>
      <c r="NUE14" s="221"/>
      <c r="NUF14" s="221"/>
      <c r="NUG14" s="221"/>
      <c r="NUH14" s="221"/>
      <c r="NUI14" s="221"/>
      <c r="NUJ14" s="221"/>
      <c r="NUK14" s="221"/>
      <c r="NUL14" s="221"/>
      <c r="NUM14" s="221"/>
      <c r="NUN14" s="221"/>
      <c r="NUO14" s="221"/>
      <c r="NUP14" s="221"/>
      <c r="NUQ14" s="221"/>
      <c r="NUR14" s="221"/>
      <c r="NUS14" s="221"/>
      <c r="NUT14" s="221"/>
      <c r="NUU14" s="221"/>
      <c r="NUV14" s="221"/>
      <c r="NUW14" s="221"/>
      <c r="NUX14" s="221"/>
      <c r="NUY14" s="221"/>
      <c r="NUZ14" s="221"/>
      <c r="NVA14" s="221"/>
      <c r="NVB14" s="221"/>
      <c r="NVC14" s="221"/>
      <c r="NVD14" s="221"/>
      <c r="NVE14" s="221"/>
      <c r="NVF14" s="221"/>
      <c r="NVG14" s="221"/>
      <c r="NVH14" s="221"/>
      <c r="NVI14" s="221"/>
      <c r="NVJ14" s="221"/>
      <c r="NVK14" s="221"/>
      <c r="NVL14" s="221"/>
      <c r="NVM14" s="221"/>
      <c r="NVN14" s="221"/>
      <c r="NVO14" s="221"/>
      <c r="NVP14" s="221"/>
      <c r="NVQ14" s="221"/>
      <c r="NVR14" s="221"/>
      <c r="NVS14" s="221"/>
      <c r="NVT14" s="221"/>
      <c r="NVU14" s="221"/>
      <c r="NVV14" s="221"/>
      <c r="NVW14" s="221"/>
      <c r="NVX14" s="221"/>
      <c r="NVY14" s="221"/>
      <c r="NVZ14" s="221"/>
      <c r="NWA14" s="221"/>
      <c r="NWB14" s="221"/>
      <c r="NWC14" s="221"/>
      <c r="NWD14" s="221"/>
      <c r="NWE14" s="221"/>
      <c r="NWF14" s="221"/>
      <c r="NWG14" s="221"/>
      <c r="NWH14" s="221"/>
      <c r="NWI14" s="221"/>
      <c r="NWJ14" s="221"/>
      <c r="NWK14" s="221"/>
      <c r="NWL14" s="221"/>
      <c r="NWM14" s="221"/>
      <c r="NWN14" s="221"/>
      <c r="NWO14" s="221"/>
      <c r="NWP14" s="221"/>
      <c r="NWQ14" s="221"/>
      <c r="NWR14" s="221"/>
      <c r="NWS14" s="221"/>
      <c r="NWT14" s="221"/>
      <c r="NWU14" s="221"/>
      <c r="NWV14" s="221"/>
      <c r="NWW14" s="221"/>
      <c r="NWX14" s="221"/>
      <c r="NWY14" s="221"/>
      <c r="NWZ14" s="221"/>
      <c r="NXA14" s="221"/>
      <c r="NXB14" s="221"/>
      <c r="NXC14" s="221"/>
      <c r="NXD14" s="221"/>
      <c r="NXE14" s="221"/>
      <c r="NXF14" s="221"/>
      <c r="NXG14" s="221"/>
      <c r="NXH14" s="221"/>
      <c r="NXI14" s="221"/>
      <c r="NXJ14" s="221"/>
      <c r="NXK14" s="221"/>
      <c r="NXL14" s="221"/>
      <c r="NXM14" s="221"/>
      <c r="NXN14" s="221"/>
      <c r="NXO14" s="221"/>
      <c r="NXP14" s="221"/>
      <c r="NXQ14" s="221"/>
      <c r="NXR14" s="221"/>
      <c r="NXS14" s="221"/>
      <c r="NXT14" s="221"/>
      <c r="NXU14" s="221"/>
      <c r="NXV14" s="221"/>
      <c r="NXW14" s="221"/>
      <c r="NXX14" s="221"/>
      <c r="NXY14" s="221"/>
      <c r="NXZ14" s="221"/>
      <c r="NYA14" s="221"/>
      <c r="NYB14" s="221"/>
      <c r="NYC14" s="221"/>
      <c r="NYD14" s="221"/>
      <c r="NYE14" s="221"/>
      <c r="NYF14" s="221"/>
      <c r="NYG14" s="221"/>
      <c r="NYH14" s="221"/>
      <c r="NYI14" s="221"/>
      <c r="NYJ14" s="221"/>
      <c r="NYK14" s="221"/>
      <c r="NYL14" s="221"/>
      <c r="NYM14" s="221"/>
      <c r="NYN14" s="221"/>
      <c r="NYO14" s="221"/>
      <c r="NYP14" s="221"/>
      <c r="NYQ14" s="221"/>
      <c r="NYR14" s="221"/>
      <c r="NYS14" s="221"/>
      <c r="NYT14" s="221"/>
      <c r="NYU14" s="221"/>
      <c r="NYV14" s="221"/>
      <c r="NYW14" s="221"/>
      <c r="NYX14" s="221"/>
      <c r="NYY14" s="221"/>
      <c r="NYZ14" s="221"/>
      <c r="NZA14" s="221"/>
      <c r="NZB14" s="221"/>
      <c r="NZC14" s="221"/>
      <c r="NZD14" s="221"/>
      <c r="NZE14" s="221"/>
      <c r="NZF14" s="221"/>
      <c r="NZG14" s="221"/>
      <c r="NZH14" s="221"/>
      <c r="NZI14" s="221"/>
      <c r="NZJ14" s="221"/>
      <c r="NZK14" s="221"/>
      <c r="NZL14" s="221"/>
      <c r="NZM14" s="221"/>
      <c r="NZN14" s="221"/>
      <c r="NZO14" s="221"/>
      <c r="NZP14" s="221"/>
      <c r="NZQ14" s="221"/>
      <c r="NZR14" s="221"/>
      <c r="NZS14" s="221"/>
      <c r="NZT14" s="221"/>
      <c r="NZU14" s="221"/>
      <c r="NZV14" s="221"/>
      <c r="NZW14" s="221"/>
      <c r="NZX14" s="221"/>
      <c r="NZY14" s="221"/>
      <c r="NZZ14" s="221"/>
      <c r="OAA14" s="221"/>
      <c r="OAB14" s="221"/>
      <c r="OAC14" s="221"/>
      <c r="OAD14" s="221"/>
      <c r="OAE14" s="221"/>
      <c r="OAF14" s="221"/>
      <c r="OAG14" s="221"/>
      <c r="OAH14" s="221"/>
      <c r="OAI14" s="221"/>
      <c r="OAJ14" s="221"/>
      <c r="OAK14" s="221"/>
      <c r="OAL14" s="221"/>
      <c r="OAM14" s="221"/>
      <c r="OAN14" s="221"/>
      <c r="OAO14" s="221"/>
      <c r="OAP14" s="221"/>
      <c r="OAQ14" s="221"/>
      <c r="OAR14" s="221"/>
      <c r="OAS14" s="221"/>
      <c r="OAT14" s="221"/>
      <c r="OAU14" s="221"/>
      <c r="OAV14" s="221"/>
      <c r="OAW14" s="221"/>
      <c r="OAX14" s="221"/>
      <c r="OAY14" s="221"/>
      <c r="OAZ14" s="221"/>
      <c r="OBA14" s="221"/>
      <c r="OBB14" s="221"/>
      <c r="OBC14" s="221"/>
      <c r="OBD14" s="221"/>
      <c r="OBE14" s="221"/>
      <c r="OBF14" s="221"/>
      <c r="OBG14" s="221"/>
      <c r="OBH14" s="221"/>
      <c r="OBI14" s="221"/>
      <c r="OBJ14" s="221"/>
      <c r="OBK14" s="221"/>
      <c r="OBL14" s="221"/>
      <c r="OBM14" s="221"/>
      <c r="OBN14" s="221"/>
      <c r="OBO14" s="221"/>
      <c r="OBP14" s="221"/>
      <c r="OBQ14" s="221"/>
      <c r="OBR14" s="221"/>
      <c r="OBS14" s="221"/>
      <c r="OBT14" s="221"/>
      <c r="OBU14" s="221"/>
      <c r="OBV14" s="221"/>
      <c r="OBW14" s="221"/>
      <c r="OBX14" s="221"/>
      <c r="OBY14" s="221"/>
      <c r="OBZ14" s="221"/>
      <c r="OCA14" s="221"/>
      <c r="OCB14" s="221"/>
      <c r="OCC14" s="221"/>
      <c r="OCD14" s="221"/>
      <c r="OCE14" s="221"/>
      <c r="OCF14" s="221"/>
      <c r="OCG14" s="221"/>
      <c r="OCH14" s="221"/>
      <c r="OCI14" s="221"/>
      <c r="OCJ14" s="221"/>
      <c r="OCK14" s="221"/>
      <c r="OCL14" s="221"/>
      <c r="OCM14" s="221"/>
      <c r="OCN14" s="221"/>
      <c r="OCO14" s="221"/>
      <c r="OCP14" s="221"/>
      <c r="OCQ14" s="221"/>
      <c r="OCR14" s="221"/>
      <c r="OCS14" s="221"/>
      <c r="OCT14" s="221"/>
      <c r="OCU14" s="221"/>
      <c r="OCV14" s="221"/>
      <c r="OCW14" s="221"/>
      <c r="OCX14" s="221"/>
      <c r="OCY14" s="221"/>
      <c r="OCZ14" s="221"/>
      <c r="ODA14" s="221"/>
      <c r="ODB14" s="221"/>
      <c r="ODC14" s="221"/>
      <c r="ODD14" s="221"/>
      <c r="ODE14" s="221"/>
      <c r="ODF14" s="221"/>
      <c r="ODG14" s="221"/>
      <c r="ODH14" s="221"/>
      <c r="ODI14" s="221"/>
      <c r="ODJ14" s="221"/>
      <c r="ODK14" s="221"/>
      <c r="ODL14" s="221"/>
      <c r="ODM14" s="221"/>
      <c r="ODN14" s="221"/>
      <c r="ODO14" s="221"/>
      <c r="ODP14" s="221"/>
      <c r="ODQ14" s="221"/>
      <c r="ODR14" s="221"/>
      <c r="ODS14" s="221"/>
      <c r="ODT14" s="221"/>
      <c r="ODU14" s="221"/>
      <c r="ODV14" s="221"/>
      <c r="ODW14" s="221"/>
      <c r="ODX14" s="221"/>
      <c r="ODY14" s="221"/>
      <c r="ODZ14" s="221"/>
      <c r="OEA14" s="221"/>
      <c r="OEB14" s="221"/>
      <c r="OEC14" s="221"/>
      <c r="OED14" s="221"/>
      <c r="OEE14" s="221"/>
      <c r="OEF14" s="221"/>
      <c r="OEG14" s="221"/>
      <c r="OEH14" s="221"/>
      <c r="OEI14" s="221"/>
      <c r="OEJ14" s="221"/>
      <c r="OEK14" s="221"/>
      <c r="OEL14" s="221"/>
      <c r="OEM14" s="221"/>
      <c r="OEN14" s="221"/>
      <c r="OEO14" s="221"/>
      <c r="OEP14" s="221"/>
      <c r="OEQ14" s="221"/>
      <c r="OER14" s="221"/>
      <c r="OES14" s="221"/>
      <c r="OET14" s="221"/>
      <c r="OEU14" s="221"/>
      <c r="OEV14" s="221"/>
      <c r="OEW14" s="221"/>
      <c r="OEX14" s="221"/>
      <c r="OEY14" s="221"/>
      <c r="OEZ14" s="221"/>
      <c r="OFA14" s="221"/>
      <c r="OFB14" s="221"/>
      <c r="OFC14" s="221"/>
      <c r="OFD14" s="221"/>
      <c r="OFE14" s="221"/>
      <c r="OFF14" s="221"/>
      <c r="OFG14" s="221"/>
      <c r="OFH14" s="221"/>
      <c r="OFI14" s="221"/>
      <c r="OFJ14" s="221"/>
      <c r="OFK14" s="221"/>
      <c r="OFL14" s="221"/>
      <c r="OFM14" s="221"/>
      <c r="OFN14" s="221"/>
      <c r="OFO14" s="221"/>
      <c r="OFP14" s="221"/>
      <c r="OFQ14" s="221"/>
      <c r="OFR14" s="221"/>
      <c r="OFS14" s="221"/>
      <c r="OFT14" s="221"/>
      <c r="OFU14" s="221"/>
      <c r="OFV14" s="221"/>
      <c r="OFW14" s="221"/>
      <c r="OFX14" s="221"/>
      <c r="OFY14" s="221"/>
      <c r="OFZ14" s="221"/>
      <c r="OGA14" s="221"/>
      <c r="OGB14" s="221"/>
      <c r="OGC14" s="221"/>
      <c r="OGD14" s="221"/>
      <c r="OGE14" s="221"/>
      <c r="OGF14" s="221"/>
      <c r="OGG14" s="221"/>
      <c r="OGH14" s="221"/>
      <c r="OGI14" s="221"/>
      <c r="OGJ14" s="221"/>
      <c r="OGK14" s="221"/>
      <c r="OGL14" s="221"/>
      <c r="OGM14" s="221"/>
      <c r="OGN14" s="221"/>
      <c r="OGO14" s="221"/>
      <c r="OGP14" s="221"/>
      <c r="OGQ14" s="221"/>
      <c r="OGR14" s="221"/>
      <c r="OGS14" s="221"/>
      <c r="OGT14" s="221"/>
      <c r="OGU14" s="221"/>
      <c r="OGV14" s="221"/>
      <c r="OGW14" s="221"/>
      <c r="OGX14" s="221"/>
      <c r="OGY14" s="221"/>
      <c r="OGZ14" s="221"/>
      <c r="OHA14" s="221"/>
      <c r="OHB14" s="221"/>
      <c r="OHC14" s="221"/>
      <c r="OHD14" s="221"/>
      <c r="OHE14" s="221"/>
      <c r="OHF14" s="221"/>
      <c r="OHG14" s="221"/>
      <c r="OHH14" s="221"/>
      <c r="OHI14" s="221"/>
      <c r="OHJ14" s="221"/>
      <c r="OHK14" s="221"/>
      <c r="OHL14" s="221"/>
      <c r="OHM14" s="221"/>
      <c r="OHN14" s="221"/>
      <c r="OHO14" s="221"/>
      <c r="OHP14" s="221"/>
      <c r="OHQ14" s="221"/>
      <c r="OHR14" s="221"/>
      <c r="OHS14" s="221"/>
      <c r="OHT14" s="221"/>
      <c r="OHU14" s="221"/>
      <c r="OHV14" s="221"/>
      <c r="OHW14" s="221"/>
      <c r="OHX14" s="221"/>
      <c r="OHY14" s="221"/>
      <c r="OHZ14" s="221"/>
      <c r="OIA14" s="221"/>
      <c r="OIB14" s="221"/>
      <c r="OIC14" s="221"/>
      <c r="OID14" s="221"/>
      <c r="OIE14" s="221"/>
      <c r="OIF14" s="221"/>
      <c r="OIG14" s="221"/>
      <c r="OIH14" s="221"/>
      <c r="OII14" s="221"/>
      <c r="OIJ14" s="221"/>
      <c r="OIK14" s="221"/>
      <c r="OIL14" s="221"/>
      <c r="OIM14" s="221"/>
      <c r="OIN14" s="221"/>
      <c r="OIO14" s="221"/>
      <c r="OIP14" s="221"/>
      <c r="OIQ14" s="221"/>
      <c r="OIR14" s="221"/>
      <c r="OIS14" s="221"/>
      <c r="OIT14" s="221"/>
      <c r="OIU14" s="221"/>
      <c r="OIV14" s="221"/>
      <c r="OIW14" s="221"/>
      <c r="OIX14" s="221"/>
      <c r="OIY14" s="221"/>
      <c r="OIZ14" s="221"/>
      <c r="OJA14" s="221"/>
      <c r="OJB14" s="221"/>
      <c r="OJC14" s="221"/>
      <c r="OJD14" s="221"/>
      <c r="OJE14" s="221"/>
      <c r="OJF14" s="221"/>
      <c r="OJG14" s="221"/>
      <c r="OJH14" s="221"/>
      <c r="OJI14" s="221"/>
      <c r="OJJ14" s="221"/>
      <c r="OJK14" s="221"/>
      <c r="OJL14" s="221"/>
      <c r="OJM14" s="221"/>
      <c r="OJN14" s="221"/>
      <c r="OJO14" s="221"/>
      <c r="OJP14" s="221"/>
      <c r="OJQ14" s="221"/>
      <c r="OJR14" s="221"/>
      <c r="OJS14" s="221"/>
      <c r="OJT14" s="221"/>
      <c r="OJU14" s="221"/>
      <c r="OJV14" s="221"/>
      <c r="OJW14" s="221"/>
      <c r="OJX14" s="221"/>
      <c r="OJY14" s="221"/>
      <c r="OJZ14" s="221"/>
      <c r="OKA14" s="221"/>
      <c r="OKB14" s="221"/>
      <c r="OKC14" s="221"/>
      <c r="OKD14" s="221"/>
      <c r="OKE14" s="221"/>
      <c r="OKF14" s="221"/>
      <c r="OKG14" s="221"/>
      <c r="OKH14" s="221"/>
      <c r="OKI14" s="221"/>
      <c r="OKJ14" s="221"/>
      <c r="OKK14" s="221"/>
      <c r="OKL14" s="221"/>
      <c r="OKM14" s="221"/>
      <c r="OKN14" s="221"/>
      <c r="OKO14" s="221"/>
      <c r="OKP14" s="221"/>
      <c r="OKQ14" s="221"/>
      <c r="OKR14" s="221"/>
      <c r="OKS14" s="221"/>
      <c r="OKT14" s="221"/>
      <c r="OKU14" s="221"/>
      <c r="OKV14" s="221"/>
      <c r="OKW14" s="221"/>
      <c r="OKX14" s="221"/>
      <c r="OKY14" s="221"/>
      <c r="OKZ14" s="221"/>
      <c r="OLA14" s="221"/>
      <c r="OLB14" s="221"/>
      <c r="OLC14" s="221"/>
      <c r="OLD14" s="221"/>
      <c r="OLE14" s="221"/>
      <c r="OLF14" s="221"/>
      <c r="OLG14" s="221"/>
      <c r="OLH14" s="221"/>
      <c r="OLI14" s="221"/>
      <c r="OLJ14" s="221"/>
      <c r="OLK14" s="221"/>
      <c r="OLL14" s="221"/>
      <c r="OLM14" s="221"/>
      <c r="OLN14" s="221"/>
      <c r="OLO14" s="221"/>
      <c r="OLP14" s="221"/>
      <c r="OLQ14" s="221"/>
      <c r="OLR14" s="221"/>
      <c r="OLS14" s="221"/>
      <c r="OLT14" s="221"/>
      <c r="OLU14" s="221"/>
      <c r="OLV14" s="221"/>
      <c r="OLW14" s="221"/>
      <c r="OLX14" s="221"/>
      <c r="OLY14" s="221"/>
      <c r="OLZ14" s="221"/>
      <c r="OMA14" s="221"/>
      <c r="OMB14" s="221"/>
      <c r="OMC14" s="221"/>
      <c r="OMD14" s="221"/>
      <c r="OME14" s="221"/>
      <c r="OMF14" s="221"/>
      <c r="OMG14" s="221"/>
      <c r="OMH14" s="221"/>
      <c r="OMI14" s="221"/>
      <c r="OMJ14" s="221"/>
      <c r="OMK14" s="221"/>
      <c r="OML14" s="221"/>
      <c r="OMM14" s="221"/>
      <c r="OMN14" s="221"/>
      <c r="OMO14" s="221"/>
      <c r="OMP14" s="221"/>
      <c r="OMQ14" s="221"/>
      <c r="OMR14" s="221"/>
      <c r="OMS14" s="221"/>
      <c r="OMT14" s="221"/>
      <c r="OMU14" s="221"/>
      <c r="OMV14" s="221"/>
      <c r="OMW14" s="221"/>
      <c r="OMX14" s="221"/>
      <c r="OMY14" s="221"/>
      <c r="OMZ14" s="221"/>
      <c r="ONA14" s="221"/>
      <c r="ONB14" s="221"/>
      <c r="ONC14" s="221"/>
      <c r="OND14" s="221"/>
      <c r="ONE14" s="221"/>
      <c r="ONF14" s="221"/>
      <c r="ONG14" s="221"/>
      <c r="ONH14" s="221"/>
      <c r="ONI14" s="221"/>
      <c r="ONJ14" s="221"/>
      <c r="ONK14" s="221"/>
      <c r="ONL14" s="221"/>
      <c r="ONM14" s="221"/>
      <c r="ONN14" s="221"/>
      <c r="ONO14" s="221"/>
      <c r="ONP14" s="221"/>
      <c r="ONQ14" s="221"/>
      <c r="ONR14" s="221"/>
      <c r="ONS14" s="221"/>
      <c r="ONT14" s="221"/>
      <c r="ONU14" s="221"/>
      <c r="ONV14" s="221"/>
      <c r="ONW14" s="221"/>
      <c r="ONX14" s="221"/>
      <c r="ONY14" s="221"/>
      <c r="ONZ14" s="221"/>
      <c r="OOA14" s="221"/>
      <c r="OOB14" s="221"/>
      <c r="OOC14" s="221"/>
      <c r="OOD14" s="221"/>
      <c r="OOE14" s="221"/>
      <c r="OOF14" s="221"/>
      <c r="OOG14" s="221"/>
      <c r="OOH14" s="221"/>
      <c r="OOI14" s="221"/>
      <c r="OOJ14" s="221"/>
      <c r="OOK14" s="221"/>
      <c r="OOL14" s="221"/>
      <c r="OOM14" s="221"/>
      <c r="OON14" s="221"/>
      <c r="OOO14" s="221"/>
      <c r="OOP14" s="221"/>
      <c r="OOQ14" s="221"/>
      <c r="OOR14" s="221"/>
      <c r="OOS14" s="221"/>
      <c r="OOT14" s="221"/>
      <c r="OOU14" s="221"/>
      <c r="OOV14" s="221"/>
      <c r="OOW14" s="221"/>
      <c r="OOX14" s="221"/>
      <c r="OOY14" s="221"/>
      <c r="OOZ14" s="221"/>
      <c r="OPA14" s="221"/>
      <c r="OPB14" s="221"/>
      <c r="OPC14" s="221"/>
      <c r="OPD14" s="221"/>
      <c r="OPE14" s="221"/>
      <c r="OPF14" s="221"/>
      <c r="OPG14" s="221"/>
      <c r="OPH14" s="221"/>
      <c r="OPI14" s="221"/>
      <c r="OPJ14" s="221"/>
      <c r="OPK14" s="221"/>
      <c r="OPL14" s="221"/>
      <c r="OPM14" s="221"/>
      <c r="OPN14" s="221"/>
      <c r="OPO14" s="221"/>
      <c r="OPP14" s="221"/>
      <c r="OPQ14" s="221"/>
      <c r="OPR14" s="221"/>
      <c r="OPS14" s="221"/>
      <c r="OPT14" s="221"/>
      <c r="OPU14" s="221"/>
      <c r="OPV14" s="221"/>
      <c r="OPW14" s="221"/>
      <c r="OPX14" s="221"/>
      <c r="OPY14" s="221"/>
      <c r="OPZ14" s="221"/>
      <c r="OQA14" s="221"/>
      <c r="OQB14" s="221"/>
      <c r="OQC14" s="221"/>
      <c r="OQD14" s="221"/>
      <c r="OQE14" s="221"/>
      <c r="OQF14" s="221"/>
      <c r="OQG14" s="221"/>
      <c r="OQH14" s="221"/>
      <c r="OQI14" s="221"/>
      <c r="OQJ14" s="221"/>
      <c r="OQK14" s="221"/>
      <c r="OQL14" s="221"/>
      <c r="OQM14" s="221"/>
      <c r="OQN14" s="221"/>
      <c r="OQO14" s="221"/>
      <c r="OQP14" s="221"/>
      <c r="OQQ14" s="221"/>
      <c r="OQR14" s="221"/>
      <c r="OQS14" s="221"/>
      <c r="OQT14" s="221"/>
      <c r="OQU14" s="221"/>
      <c r="OQV14" s="221"/>
      <c r="OQW14" s="221"/>
      <c r="OQX14" s="221"/>
      <c r="OQY14" s="221"/>
      <c r="OQZ14" s="221"/>
      <c r="ORA14" s="221"/>
      <c r="ORB14" s="221"/>
      <c r="ORC14" s="221"/>
      <c r="ORD14" s="221"/>
      <c r="ORE14" s="221"/>
      <c r="ORF14" s="221"/>
      <c r="ORG14" s="221"/>
      <c r="ORH14" s="221"/>
      <c r="ORI14" s="221"/>
      <c r="ORJ14" s="221"/>
      <c r="ORK14" s="221"/>
      <c r="ORL14" s="221"/>
      <c r="ORM14" s="221"/>
      <c r="ORN14" s="221"/>
      <c r="ORO14" s="221"/>
      <c r="ORP14" s="221"/>
      <c r="ORQ14" s="221"/>
      <c r="ORR14" s="221"/>
      <c r="ORS14" s="221"/>
      <c r="ORT14" s="221"/>
      <c r="ORU14" s="221"/>
      <c r="ORV14" s="221"/>
      <c r="ORW14" s="221"/>
      <c r="ORX14" s="221"/>
      <c r="ORY14" s="221"/>
      <c r="ORZ14" s="221"/>
      <c r="OSA14" s="221"/>
      <c r="OSB14" s="221"/>
      <c r="OSC14" s="221"/>
      <c r="OSD14" s="221"/>
      <c r="OSE14" s="221"/>
      <c r="OSF14" s="221"/>
      <c r="OSG14" s="221"/>
      <c r="OSH14" s="221"/>
      <c r="OSI14" s="221"/>
      <c r="OSJ14" s="221"/>
      <c r="OSK14" s="221"/>
      <c r="OSL14" s="221"/>
      <c r="OSM14" s="221"/>
      <c r="OSN14" s="221"/>
      <c r="OSO14" s="221"/>
      <c r="OSP14" s="221"/>
      <c r="OSQ14" s="221"/>
      <c r="OSR14" s="221"/>
      <c r="OSS14" s="221"/>
      <c r="OST14" s="221"/>
      <c r="OSU14" s="221"/>
      <c r="OSV14" s="221"/>
      <c r="OSW14" s="221"/>
      <c r="OSX14" s="221"/>
      <c r="OSY14" s="221"/>
      <c r="OSZ14" s="221"/>
      <c r="OTA14" s="221"/>
      <c r="OTB14" s="221"/>
      <c r="OTC14" s="221"/>
      <c r="OTD14" s="221"/>
      <c r="OTE14" s="221"/>
      <c r="OTF14" s="221"/>
      <c r="OTG14" s="221"/>
      <c r="OTH14" s="221"/>
      <c r="OTI14" s="221"/>
      <c r="OTJ14" s="221"/>
      <c r="OTK14" s="221"/>
      <c r="OTL14" s="221"/>
      <c r="OTM14" s="221"/>
      <c r="OTN14" s="221"/>
      <c r="OTO14" s="221"/>
      <c r="OTP14" s="221"/>
      <c r="OTQ14" s="221"/>
      <c r="OTR14" s="221"/>
      <c r="OTS14" s="221"/>
      <c r="OTT14" s="221"/>
      <c r="OTU14" s="221"/>
      <c r="OTV14" s="221"/>
      <c r="OTW14" s="221"/>
      <c r="OTX14" s="221"/>
      <c r="OTY14" s="221"/>
      <c r="OTZ14" s="221"/>
      <c r="OUA14" s="221"/>
      <c r="OUB14" s="221"/>
      <c r="OUC14" s="221"/>
      <c r="OUD14" s="221"/>
      <c r="OUE14" s="221"/>
      <c r="OUF14" s="221"/>
      <c r="OUG14" s="221"/>
      <c r="OUH14" s="221"/>
      <c r="OUI14" s="221"/>
      <c r="OUJ14" s="221"/>
      <c r="OUK14" s="221"/>
      <c r="OUL14" s="221"/>
      <c r="OUM14" s="221"/>
      <c r="OUN14" s="221"/>
      <c r="OUO14" s="221"/>
      <c r="OUP14" s="221"/>
      <c r="OUQ14" s="221"/>
      <c r="OUR14" s="221"/>
      <c r="OUS14" s="221"/>
      <c r="OUT14" s="221"/>
      <c r="OUU14" s="221"/>
      <c r="OUV14" s="221"/>
      <c r="OUW14" s="221"/>
      <c r="OUX14" s="221"/>
      <c r="OUY14" s="221"/>
      <c r="OUZ14" s="221"/>
      <c r="OVA14" s="221"/>
      <c r="OVB14" s="221"/>
      <c r="OVC14" s="221"/>
      <c r="OVD14" s="221"/>
      <c r="OVE14" s="221"/>
      <c r="OVF14" s="221"/>
      <c r="OVG14" s="221"/>
      <c r="OVH14" s="221"/>
      <c r="OVI14" s="221"/>
      <c r="OVJ14" s="221"/>
      <c r="OVK14" s="221"/>
      <c r="OVL14" s="221"/>
      <c r="OVM14" s="221"/>
      <c r="OVN14" s="221"/>
      <c r="OVO14" s="221"/>
      <c r="OVP14" s="221"/>
      <c r="OVQ14" s="221"/>
      <c r="OVR14" s="221"/>
      <c r="OVS14" s="221"/>
      <c r="OVT14" s="221"/>
      <c r="OVU14" s="221"/>
      <c r="OVV14" s="221"/>
      <c r="OVW14" s="221"/>
      <c r="OVX14" s="221"/>
      <c r="OVY14" s="221"/>
      <c r="OVZ14" s="221"/>
      <c r="OWA14" s="221"/>
      <c r="OWB14" s="221"/>
      <c r="OWC14" s="221"/>
      <c r="OWD14" s="221"/>
      <c r="OWE14" s="221"/>
      <c r="OWF14" s="221"/>
      <c r="OWG14" s="221"/>
      <c r="OWH14" s="221"/>
      <c r="OWI14" s="221"/>
      <c r="OWJ14" s="221"/>
      <c r="OWK14" s="221"/>
      <c r="OWL14" s="221"/>
      <c r="OWM14" s="221"/>
      <c r="OWN14" s="221"/>
      <c r="OWO14" s="221"/>
      <c r="OWP14" s="221"/>
      <c r="OWQ14" s="221"/>
      <c r="OWR14" s="221"/>
      <c r="OWS14" s="221"/>
      <c r="OWT14" s="221"/>
      <c r="OWU14" s="221"/>
      <c r="OWV14" s="221"/>
      <c r="OWW14" s="221"/>
      <c r="OWX14" s="221"/>
      <c r="OWY14" s="221"/>
      <c r="OWZ14" s="221"/>
      <c r="OXA14" s="221"/>
      <c r="OXB14" s="221"/>
      <c r="OXC14" s="221"/>
      <c r="OXD14" s="221"/>
      <c r="OXE14" s="221"/>
      <c r="OXF14" s="221"/>
      <c r="OXG14" s="221"/>
      <c r="OXH14" s="221"/>
      <c r="OXI14" s="221"/>
      <c r="OXJ14" s="221"/>
      <c r="OXK14" s="221"/>
      <c r="OXL14" s="221"/>
      <c r="OXM14" s="221"/>
      <c r="OXN14" s="221"/>
      <c r="OXO14" s="221"/>
      <c r="OXP14" s="221"/>
      <c r="OXQ14" s="221"/>
      <c r="OXR14" s="221"/>
      <c r="OXS14" s="221"/>
      <c r="OXT14" s="221"/>
      <c r="OXU14" s="221"/>
      <c r="OXV14" s="221"/>
      <c r="OXW14" s="221"/>
      <c r="OXX14" s="221"/>
      <c r="OXY14" s="221"/>
      <c r="OXZ14" s="221"/>
      <c r="OYA14" s="221"/>
      <c r="OYB14" s="221"/>
      <c r="OYC14" s="221"/>
      <c r="OYD14" s="221"/>
      <c r="OYE14" s="221"/>
      <c r="OYF14" s="221"/>
      <c r="OYG14" s="221"/>
      <c r="OYH14" s="221"/>
      <c r="OYI14" s="221"/>
      <c r="OYJ14" s="221"/>
      <c r="OYK14" s="221"/>
      <c r="OYL14" s="221"/>
      <c r="OYM14" s="221"/>
      <c r="OYN14" s="221"/>
      <c r="OYO14" s="221"/>
      <c r="OYP14" s="221"/>
      <c r="OYQ14" s="221"/>
      <c r="OYR14" s="221"/>
      <c r="OYS14" s="221"/>
      <c r="OYT14" s="221"/>
      <c r="OYU14" s="221"/>
      <c r="OYV14" s="221"/>
      <c r="OYW14" s="221"/>
      <c r="OYX14" s="221"/>
      <c r="OYY14" s="221"/>
      <c r="OYZ14" s="221"/>
      <c r="OZA14" s="221"/>
      <c r="OZB14" s="221"/>
      <c r="OZC14" s="221"/>
      <c r="OZD14" s="221"/>
      <c r="OZE14" s="221"/>
      <c r="OZF14" s="221"/>
      <c r="OZG14" s="221"/>
      <c r="OZH14" s="221"/>
      <c r="OZI14" s="221"/>
      <c r="OZJ14" s="221"/>
      <c r="OZK14" s="221"/>
      <c r="OZL14" s="221"/>
      <c r="OZM14" s="221"/>
      <c r="OZN14" s="221"/>
      <c r="OZO14" s="221"/>
      <c r="OZP14" s="221"/>
      <c r="OZQ14" s="221"/>
      <c r="OZR14" s="221"/>
      <c r="OZS14" s="221"/>
      <c r="OZT14" s="221"/>
      <c r="OZU14" s="221"/>
      <c r="OZV14" s="221"/>
      <c r="OZW14" s="221"/>
      <c r="OZX14" s="221"/>
      <c r="OZY14" s="221"/>
      <c r="OZZ14" s="221"/>
      <c r="PAA14" s="221"/>
      <c r="PAB14" s="221"/>
      <c r="PAC14" s="221"/>
      <c r="PAD14" s="221"/>
      <c r="PAE14" s="221"/>
      <c r="PAF14" s="221"/>
      <c r="PAG14" s="221"/>
      <c r="PAH14" s="221"/>
      <c r="PAI14" s="221"/>
      <c r="PAJ14" s="221"/>
      <c r="PAK14" s="221"/>
      <c r="PAL14" s="221"/>
      <c r="PAM14" s="221"/>
      <c r="PAN14" s="221"/>
      <c r="PAO14" s="221"/>
      <c r="PAP14" s="221"/>
      <c r="PAQ14" s="221"/>
      <c r="PAR14" s="221"/>
      <c r="PAS14" s="221"/>
      <c r="PAT14" s="221"/>
      <c r="PAU14" s="221"/>
      <c r="PAV14" s="221"/>
      <c r="PAW14" s="221"/>
      <c r="PAX14" s="221"/>
      <c r="PAY14" s="221"/>
      <c r="PAZ14" s="221"/>
      <c r="PBA14" s="221"/>
      <c r="PBB14" s="221"/>
      <c r="PBC14" s="221"/>
      <c r="PBD14" s="221"/>
      <c r="PBE14" s="221"/>
      <c r="PBF14" s="221"/>
      <c r="PBG14" s="221"/>
      <c r="PBH14" s="221"/>
      <c r="PBI14" s="221"/>
      <c r="PBJ14" s="221"/>
      <c r="PBK14" s="221"/>
      <c r="PBL14" s="221"/>
      <c r="PBM14" s="221"/>
      <c r="PBN14" s="221"/>
      <c r="PBO14" s="221"/>
      <c r="PBP14" s="221"/>
      <c r="PBQ14" s="221"/>
      <c r="PBR14" s="221"/>
      <c r="PBS14" s="221"/>
      <c r="PBT14" s="221"/>
      <c r="PBU14" s="221"/>
      <c r="PBV14" s="221"/>
      <c r="PBW14" s="221"/>
      <c r="PBX14" s="221"/>
      <c r="PBY14" s="221"/>
      <c r="PBZ14" s="221"/>
      <c r="PCA14" s="221"/>
      <c r="PCB14" s="221"/>
      <c r="PCC14" s="221"/>
      <c r="PCD14" s="221"/>
      <c r="PCE14" s="221"/>
      <c r="PCF14" s="221"/>
      <c r="PCG14" s="221"/>
      <c r="PCH14" s="221"/>
      <c r="PCI14" s="221"/>
      <c r="PCJ14" s="221"/>
      <c r="PCK14" s="221"/>
      <c r="PCL14" s="221"/>
      <c r="PCM14" s="221"/>
      <c r="PCN14" s="221"/>
      <c r="PCO14" s="221"/>
      <c r="PCP14" s="221"/>
      <c r="PCQ14" s="221"/>
      <c r="PCR14" s="221"/>
      <c r="PCS14" s="221"/>
      <c r="PCT14" s="221"/>
      <c r="PCU14" s="221"/>
      <c r="PCV14" s="221"/>
      <c r="PCW14" s="221"/>
      <c r="PCX14" s="221"/>
      <c r="PCY14" s="221"/>
      <c r="PCZ14" s="221"/>
      <c r="PDA14" s="221"/>
      <c r="PDB14" s="221"/>
      <c r="PDC14" s="221"/>
      <c r="PDD14" s="221"/>
      <c r="PDE14" s="221"/>
      <c r="PDF14" s="221"/>
      <c r="PDG14" s="221"/>
      <c r="PDH14" s="221"/>
      <c r="PDI14" s="221"/>
      <c r="PDJ14" s="221"/>
      <c r="PDK14" s="221"/>
      <c r="PDL14" s="221"/>
      <c r="PDM14" s="221"/>
      <c r="PDN14" s="221"/>
      <c r="PDO14" s="221"/>
      <c r="PDP14" s="221"/>
      <c r="PDQ14" s="221"/>
      <c r="PDR14" s="221"/>
      <c r="PDS14" s="221"/>
      <c r="PDT14" s="221"/>
      <c r="PDU14" s="221"/>
      <c r="PDV14" s="221"/>
      <c r="PDW14" s="221"/>
      <c r="PDX14" s="221"/>
      <c r="PDY14" s="221"/>
      <c r="PDZ14" s="221"/>
      <c r="PEA14" s="221"/>
      <c r="PEB14" s="221"/>
      <c r="PEC14" s="221"/>
      <c r="PED14" s="221"/>
      <c r="PEE14" s="221"/>
      <c r="PEF14" s="221"/>
      <c r="PEG14" s="221"/>
      <c r="PEH14" s="221"/>
      <c r="PEI14" s="221"/>
      <c r="PEJ14" s="221"/>
      <c r="PEK14" s="221"/>
      <c r="PEL14" s="221"/>
      <c r="PEM14" s="221"/>
      <c r="PEN14" s="221"/>
      <c r="PEO14" s="221"/>
      <c r="PEP14" s="221"/>
      <c r="PEQ14" s="221"/>
      <c r="PER14" s="221"/>
      <c r="PES14" s="221"/>
      <c r="PET14" s="221"/>
      <c r="PEU14" s="221"/>
      <c r="PEV14" s="221"/>
      <c r="PEW14" s="221"/>
      <c r="PEX14" s="221"/>
      <c r="PEY14" s="221"/>
      <c r="PEZ14" s="221"/>
      <c r="PFA14" s="221"/>
      <c r="PFB14" s="221"/>
      <c r="PFC14" s="221"/>
      <c r="PFD14" s="221"/>
      <c r="PFE14" s="221"/>
      <c r="PFF14" s="221"/>
      <c r="PFG14" s="221"/>
      <c r="PFH14" s="221"/>
      <c r="PFI14" s="221"/>
      <c r="PFJ14" s="221"/>
      <c r="PFK14" s="221"/>
      <c r="PFL14" s="221"/>
      <c r="PFM14" s="221"/>
      <c r="PFN14" s="221"/>
      <c r="PFO14" s="221"/>
      <c r="PFP14" s="221"/>
      <c r="PFQ14" s="221"/>
      <c r="PFR14" s="221"/>
      <c r="PFS14" s="221"/>
      <c r="PFT14" s="221"/>
      <c r="PFU14" s="221"/>
      <c r="PFV14" s="221"/>
      <c r="PFW14" s="221"/>
      <c r="PFX14" s="221"/>
      <c r="PFY14" s="221"/>
      <c r="PFZ14" s="221"/>
      <c r="PGA14" s="221"/>
      <c r="PGB14" s="221"/>
      <c r="PGC14" s="221"/>
      <c r="PGD14" s="221"/>
      <c r="PGE14" s="221"/>
      <c r="PGF14" s="221"/>
      <c r="PGG14" s="221"/>
      <c r="PGH14" s="221"/>
      <c r="PGI14" s="221"/>
      <c r="PGJ14" s="221"/>
      <c r="PGK14" s="221"/>
      <c r="PGL14" s="221"/>
      <c r="PGM14" s="221"/>
      <c r="PGN14" s="221"/>
      <c r="PGO14" s="221"/>
      <c r="PGP14" s="221"/>
      <c r="PGQ14" s="221"/>
      <c r="PGR14" s="221"/>
      <c r="PGS14" s="221"/>
      <c r="PGT14" s="221"/>
      <c r="PGU14" s="221"/>
      <c r="PGV14" s="221"/>
      <c r="PGW14" s="221"/>
      <c r="PGX14" s="221"/>
      <c r="PGY14" s="221"/>
      <c r="PGZ14" s="221"/>
      <c r="PHA14" s="221"/>
      <c r="PHB14" s="221"/>
      <c r="PHC14" s="221"/>
      <c r="PHD14" s="221"/>
      <c r="PHE14" s="221"/>
      <c r="PHF14" s="221"/>
      <c r="PHG14" s="221"/>
      <c r="PHH14" s="221"/>
      <c r="PHI14" s="221"/>
      <c r="PHJ14" s="221"/>
      <c r="PHK14" s="221"/>
      <c r="PHL14" s="221"/>
      <c r="PHM14" s="221"/>
      <c r="PHN14" s="221"/>
      <c r="PHO14" s="221"/>
      <c r="PHP14" s="221"/>
      <c r="PHQ14" s="221"/>
      <c r="PHR14" s="221"/>
      <c r="PHS14" s="221"/>
      <c r="PHT14" s="221"/>
      <c r="PHU14" s="221"/>
      <c r="PHV14" s="221"/>
      <c r="PHW14" s="221"/>
      <c r="PHX14" s="221"/>
      <c r="PHY14" s="221"/>
      <c r="PHZ14" s="221"/>
      <c r="PIA14" s="221"/>
      <c r="PIB14" s="221"/>
      <c r="PIC14" s="221"/>
      <c r="PID14" s="221"/>
      <c r="PIE14" s="221"/>
      <c r="PIF14" s="221"/>
      <c r="PIG14" s="221"/>
      <c r="PIH14" s="221"/>
      <c r="PII14" s="221"/>
      <c r="PIJ14" s="221"/>
      <c r="PIK14" s="221"/>
      <c r="PIL14" s="221"/>
      <c r="PIM14" s="221"/>
      <c r="PIN14" s="221"/>
      <c r="PIO14" s="221"/>
      <c r="PIP14" s="221"/>
      <c r="PIQ14" s="221"/>
      <c r="PIR14" s="221"/>
      <c r="PIS14" s="221"/>
      <c r="PIT14" s="221"/>
      <c r="PIU14" s="221"/>
      <c r="PIV14" s="221"/>
      <c r="PIW14" s="221"/>
      <c r="PIX14" s="221"/>
      <c r="PIY14" s="221"/>
      <c r="PIZ14" s="221"/>
      <c r="PJA14" s="221"/>
      <c r="PJB14" s="221"/>
      <c r="PJC14" s="221"/>
      <c r="PJD14" s="221"/>
      <c r="PJE14" s="221"/>
      <c r="PJF14" s="221"/>
      <c r="PJG14" s="221"/>
      <c r="PJH14" s="221"/>
      <c r="PJI14" s="221"/>
      <c r="PJJ14" s="221"/>
      <c r="PJK14" s="221"/>
      <c r="PJL14" s="221"/>
      <c r="PJM14" s="221"/>
      <c r="PJN14" s="221"/>
      <c r="PJO14" s="221"/>
      <c r="PJP14" s="221"/>
      <c r="PJQ14" s="221"/>
      <c r="PJR14" s="221"/>
      <c r="PJS14" s="221"/>
      <c r="PJT14" s="221"/>
      <c r="PJU14" s="221"/>
      <c r="PJV14" s="221"/>
      <c r="PJW14" s="221"/>
      <c r="PJX14" s="221"/>
      <c r="PJY14" s="221"/>
      <c r="PJZ14" s="221"/>
      <c r="PKA14" s="221"/>
      <c r="PKB14" s="221"/>
      <c r="PKC14" s="221"/>
      <c r="PKD14" s="221"/>
      <c r="PKE14" s="221"/>
      <c r="PKF14" s="221"/>
      <c r="PKG14" s="221"/>
      <c r="PKH14" s="221"/>
      <c r="PKI14" s="221"/>
      <c r="PKJ14" s="221"/>
      <c r="PKK14" s="221"/>
      <c r="PKL14" s="221"/>
      <c r="PKM14" s="221"/>
      <c r="PKN14" s="221"/>
      <c r="PKO14" s="221"/>
      <c r="PKP14" s="221"/>
      <c r="PKQ14" s="221"/>
      <c r="PKR14" s="221"/>
      <c r="PKS14" s="221"/>
      <c r="PKT14" s="221"/>
      <c r="PKU14" s="221"/>
      <c r="PKV14" s="221"/>
      <c r="PKW14" s="221"/>
      <c r="PKX14" s="221"/>
      <c r="PKY14" s="221"/>
      <c r="PKZ14" s="221"/>
      <c r="PLA14" s="221"/>
      <c r="PLB14" s="221"/>
      <c r="PLC14" s="221"/>
      <c r="PLD14" s="221"/>
      <c r="PLE14" s="221"/>
      <c r="PLF14" s="221"/>
      <c r="PLG14" s="221"/>
      <c r="PLH14" s="221"/>
      <c r="PLI14" s="221"/>
      <c r="PLJ14" s="221"/>
      <c r="PLK14" s="221"/>
      <c r="PLL14" s="221"/>
      <c r="PLM14" s="221"/>
      <c r="PLN14" s="221"/>
      <c r="PLO14" s="221"/>
      <c r="PLP14" s="221"/>
      <c r="PLQ14" s="221"/>
      <c r="PLR14" s="221"/>
      <c r="PLS14" s="221"/>
      <c r="PLT14" s="221"/>
      <c r="PLU14" s="221"/>
      <c r="PLV14" s="221"/>
      <c r="PLW14" s="221"/>
      <c r="PLX14" s="221"/>
      <c r="PLY14" s="221"/>
      <c r="PLZ14" s="221"/>
      <c r="PMA14" s="221"/>
      <c r="PMB14" s="221"/>
      <c r="PMC14" s="221"/>
      <c r="PMD14" s="221"/>
      <c r="PME14" s="221"/>
      <c r="PMF14" s="221"/>
      <c r="PMG14" s="221"/>
      <c r="PMH14" s="221"/>
      <c r="PMI14" s="221"/>
      <c r="PMJ14" s="221"/>
      <c r="PMK14" s="221"/>
      <c r="PML14" s="221"/>
      <c r="PMM14" s="221"/>
      <c r="PMN14" s="221"/>
      <c r="PMO14" s="221"/>
      <c r="PMP14" s="221"/>
      <c r="PMQ14" s="221"/>
      <c r="PMR14" s="221"/>
      <c r="PMS14" s="221"/>
      <c r="PMT14" s="221"/>
      <c r="PMU14" s="221"/>
      <c r="PMV14" s="221"/>
      <c r="PMW14" s="221"/>
      <c r="PMX14" s="221"/>
      <c r="PMY14" s="221"/>
      <c r="PMZ14" s="221"/>
      <c r="PNA14" s="221"/>
      <c r="PNB14" s="221"/>
      <c r="PNC14" s="221"/>
      <c r="PND14" s="221"/>
      <c r="PNE14" s="221"/>
      <c r="PNF14" s="221"/>
      <c r="PNG14" s="221"/>
      <c r="PNH14" s="221"/>
      <c r="PNI14" s="221"/>
      <c r="PNJ14" s="221"/>
      <c r="PNK14" s="221"/>
      <c r="PNL14" s="221"/>
      <c r="PNM14" s="221"/>
      <c r="PNN14" s="221"/>
      <c r="PNO14" s="221"/>
      <c r="PNP14" s="221"/>
      <c r="PNQ14" s="221"/>
      <c r="PNR14" s="221"/>
      <c r="PNS14" s="221"/>
      <c r="PNT14" s="221"/>
      <c r="PNU14" s="221"/>
      <c r="PNV14" s="221"/>
      <c r="PNW14" s="221"/>
      <c r="PNX14" s="221"/>
      <c r="PNY14" s="221"/>
      <c r="PNZ14" s="221"/>
      <c r="POA14" s="221"/>
      <c r="POB14" s="221"/>
      <c r="POC14" s="221"/>
      <c r="POD14" s="221"/>
      <c r="POE14" s="221"/>
      <c r="POF14" s="221"/>
      <c r="POG14" s="221"/>
      <c r="POH14" s="221"/>
      <c r="POI14" s="221"/>
      <c r="POJ14" s="221"/>
      <c r="POK14" s="221"/>
      <c r="POL14" s="221"/>
      <c r="POM14" s="221"/>
      <c r="PON14" s="221"/>
      <c r="POO14" s="221"/>
      <c r="POP14" s="221"/>
      <c r="POQ14" s="221"/>
      <c r="POR14" s="221"/>
      <c r="POS14" s="221"/>
      <c r="POT14" s="221"/>
      <c r="POU14" s="221"/>
      <c r="POV14" s="221"/>
      <c r="POW14" s="221"/>
      <c r="POX14" s="221"/>
      <c r="POY14" s="221"/>
      <c r="POZ14" s="221"/>
      <c r="PPA14" s="221"/>
      <c r="PPB14" s="221"/>
      <c r="PPC14" s="221"/>
      <c r="PPD14" s="221"/>
      <c r="PPE14" s="221"/>
      <c r="PPF14" s="221"/>
      <c r="PPG14" s="221"/>
      <c r="PPH14" s="221"/>
      <c r="PPI14" s="221"/>
      <c r="PPJ14" s="221"/>
      <c r="PPK14" s="221"/>
      <c r="PPL14" s="221"/>
      <c r="PPM14" s="221"/>
      <c r="PPN14" s="221"/>
      <c r="PPO14" s="221"/>
      <c r="PPP14" s="221"/>
      <c r="PPQ14" s="221"/>
      <c r="PPR14" s="221"/>
      <c r="PPS14" s="221"/>
      <c r="PPT14" s="221"/>
      <c r="PPU14" s="221"/>
      <c r="PPV14" s="221"/>
      <c r="PPW14" s="221"/>
      <c r="PPX14" s="221"/>
      <c r="PPY14" s="221"/>
      <c r="PPZ14" s="221"/>
      <c r="PQA14" s="221"/>
      <c r="PQB14" s="221"/>
      <c r="PQC14" s="221"/>
      <c r="PQD14" s="221"/>
      <c r="PQE14" s="221"/>
      <c r="PQF14" s="221"/>
      <c r="PQG14" s="221"/>
      <c r="PQH14" s="221"/>
      <c r="PQI14" s="221"/>
      <c r="PQJ14" s="221"/>
      <c r="PQK14" s="221"/>
      <c r="PQL14" s="221"/>
      <c r="PQM14" s="221"/>
      <c r="PQN14" s="221"/>
      <c r="PQO14" s="221"/>
      <c r="PQP14" s="221"/>
      <c r="PQQ14" s="221"/>
      <c r="PQR14" s="221"/>
      <c r="PQS14" s="221"/>
      <c r="PQT14" s="221"/>
      <c r="PQU14" s="221"/>
      <c r="PQV14" s="221"/>
      <c r="PQW14" s="221"/>
      <c r="PQX14" s="221"/>
      <c r="PQY14" s="221"/>
      <c r="PQZ14" s="221"/>
      <c r="PRA14" s="221"/>
      <c r="PRB14" s="221"/>
      <c r="PRC14" s="221"/>
      <c r="PRD14" s="221"/>
      <c r="PRE14" s="221"/>
      <c r="PRF14" s="221"/>
      <c r="PRG14" s="221"/>
      <c r="PRH14" s="221"/>
      <c r="PRI14" s="221"/>
      <c r="PRJ14" s="221"/>
      <c r="PRK14" s="221"/>
      <c r="PRL14" s="221"/>
      <c r="PRM14" s="221"/>
      <c r="PRN14" s="221"/>
      <c r="PRO14" s="221"/>
      <c r="PRP14" s="221"/>
      <c r="PRQ14" s="221"/>
      <c r="PRR14" s="221"/>
      <c r="PRS14" s="221"/>
      <c r="PRT14" s="221"/>
      <c r="PRU14" s="221"/>
      <c r="PRV14" s="221"/>
      <c r="PRW14" s="221"/>
      <c r="PRX14" s="221"/>
      <c r="PRY14" s="221"/>
      <c r="PRZ14" s="221"/>
      <c r="PSA14" s="221"/>
      <c r="PSB14" s="221"/>
      <c r="PSC14" s="221"/>
      <c r="PSD14" s="221"/>
      <c r="PSE14" s="221"/>
      <c r="PSF14" s="221"/>
      <c r="PSG14" s="221"/>
      <c r="PSH14" s="221"/>
      <c r="PSI14" s="221"/>
      <c r="PSJ14" s="221"/>
      <c r="PSK14" s="221"/>
      <c r="PSL14" s="221"/>
      <c r="PSM14" s="221"/>
      <c r="PSN14" s="221"/>
      <c r="PSO14" s="221"/>
      <c r="PSP14" s="221"/>
      <c r="PSQ14" s="221"/>
      <c r="PSR14" s="221"/>
      <c r="PSS14" s="221"/>
      <c r="PST14" s="221"/>
      <c r="PSU14" s="221"/>
      <c r="PSV14" s="221"/>
      <c r="PSW14" s="221"/>
      <c r="PSX14" s="221"/>
      <c r="PSY14" s="221"/>
      <c r="PSZ14" s="221"/>
      <c r="PTA14" s="221"/>
      <c r="PTB14" s="221"/>
      <c r="PTC14" s="221"/>
      <c r="PTD14" s="221"/>
      <c r="PTE14" s="221"/>
      <c r="PTF14" s="221"/>
      <c r="PTG14" s="221"/>
      <c r="PTH14" s="221"/>
      <c r="PTI14" s="221"/>
      <c r="PTJ14" s="221"/>
      <c r="PTK14" s="221"/>
      <c r="PTL14" s="221"/>
      <c r="PTM14" s="221"/>
      <c r="PTN14" s="221"/>
      <c r="PTO14" s="221"/>
      <c r="PTP14" s="221"/>
      <c r="PTQ14" s="221"/>
      <c r="PTR14" s="221"/>
      <c r="PTS14" s="221"/>
      <c r="PTT14" s="221"/>
      <c r="PTU14" s="221"/>
      <c r="PTV14" s="221"/>
      <c r="PTW14" s="221"/>
      <c r="PTX14" s="221"/>
      <c r="PTY14" s="221"/>
      <c r="PTZ14" s="221"/>
      <c r="PUA14" s="221"/>
      <c r="PUB14" s="221"/>
      <c r="PUC14" s="221"/>
      <c r="PUD14" s="221"/>
      <c r="PUE14" s="221"/>
      <c r="PUF14" s="221"/>
      <c r="PUG14" s="221"/>
      <c r="PUH14" s="221"/>
      <c r="PUI14" s="221"/>
      <c r="PUJ14" s="221"/>
      <c r="PUK14" s="221"/>
      <c r="PUL14" s="221"/>
      <c r="PUM14" s="221"/>
      <c r="PUN14" s="221"/>
      <c r="PUO14" s="221"/>
      <c r="PUP14" s="221"/>
      <c r="PUQ14" s="221"/>
      <c r="PUR14" s="221"/>
      <c r="PUS14" s="221"/>
      <c r="PUT14" s="221"/>
      <c r="PUU14" s="221"/>
      <c r="PUV14" s="221"/>
      <c r="PUW14" s="221"/>
      <c r="PUX14" s="221"/>
      <c r="PUY14" s="221"/>
      <c r="PUZ14" s="221"/>
      <c r="PVA14" s="221"/>
      <c r="PVB14" s="221"/>
      <c r="PVC14" s="221"/>
      <c r="PVD14" s="221"/>
      <c r="PVE14" s="221"/>
      <c r="PVF14" s="221"/>
      <c r="PVG14" s="221"/>
      <c r="PVH14" s="221"/>
      <c r="PVI14" s="221"/>
      <c r="PVJ14" s="221"/>
      <c r="PVK14" s="221"/>
      <c r="PVL14" s="221"/>
      <c r="PVM14" s="221"/>
      <c r="PVN14" s="221"/>
      <c r="PVO14" s="221"/>
      <c r="PVP14" s="221"/>
      <c r="PVQ14" s="221"/>
      <c r="PVR14" s="221"/>
      <c r="PVS14" s="221"/>
      <c r="PVT14" s="221"/>
      <c r="PVU14" s="221"/>
      <c r="PVV14" s="221"/>
      <c r="PVW14" s="221"/>
      <c r="PVX14" s="221"/>
      <c r="PVY14" s="221"/>
      <c r="PVZ14" s="221"/>
      <c r="PWA14" s="221"/>
      <c r="PWB14" s="221"/>
      <c r="PWC14" s="221"/>
      <c r="PWD14" s="221"/>
      <c r="PWE14" s="221"/>
      <c r="PWF14" s="221"/>
      <c r="PWG14" s="221"/>
      <c r="PWH14" s="221"/>
      <c r="PWI14" s="221"/>
      <c r="PWJ14" s="221"/>
      <c r="PWK14" s="221"/>
      <c r="PWL14" s="221"/>
      <c r="PWM14" s="221"/>
      <c r="PWN14" s="221"/>
      <c r="PWO14" s="221"/>
      <c r="PWP14" s="221"/>
      <c r="PWQ14" s="221"/>
      <c r="PWR14" s="221"/>
      <c r="PWS14" s="221"/>
      <c r="PWT14" s="221"/>
      <c r="PWU14" s="221"/>
      <c r="PWV14" s="221"/>
      <c r="PWW14" s="221"/>
      <c r="PWX14" s="221"/>
      <c r="PWY14" s="221"/>
      <c r="PWZ14" s="221"/>
      <c r="PXA14" s="221"/>
      <c r="PXB14" s="221"/>
      <c r="PXC14" s="221"/>
      <c r="PXD14" s="221"/>
      <c r="PXE14" s="221"/>
      <c r="PXF14" s="221"/>
      <c r="PXG14" s="221"/>
      <c r="PXH14" s="221"/>
      <c r="PXI14" s="221"/>
      <c r="PXJ14" s="221"/>
      <c r="PXK14" s="221"/>
      <c r="PXL14" s="221"/>
      <c r="PXM14" s="221"/>
      <c r="PXN14" s="221"/>
      <c r="PXO14" s="221"/>
      <c r="PXP14" s="221"/>
      <c r="PXQ14" s="221"/>
      <c r="PXR14" s="221"/>
      <c r="PXS14" s="221"/>
      <c r="PXT14" s="221"/>
      <c r="PXU14" s="221"/>
      <c r="PXV14" s="221"/>
      <c r="PXW14" s="221"/>
      <c r="PXX14" s="221"/>
      <c r="PXY14" s="221"/>
      <c r="PXZ14" s="221"/>
      <c r="PYA14" s="221"/>
      <c r="PYB14" s="221"/>
      <c r="PYC14" s="221"/>
      <c r="PYD14" s="221"/>
      <c r="PYE14" s="221"/>
      <c r="PYF14" s="221"/>
      <c r="PYG14" s="221"/>
      <c r="PYH14" s="221"/>
      <c r="PYI14" s="221"/>
      <c r="PYJ14" s="221"/>
      <c r="PYK14" s="221"/>
      <c r="PYL14" s="221"/>
      <c r="PYM14" s="221"/>
      <c r="PYN14" s="221"/>
      <c r="PYO14" s="221"/>
      <c r="PYP14" s="221"/>
      <c r="PYQ14" s="221"/>
      <c r="PYR14" s="221"/>
      <c r="PYS14" s="221"/>
      <c r="PYT14" s="221"/>
      <c r="PYU14" s="221"/>
      <c r="PYV14" s="221"/>
      <c r="PYW14" s="221"/>
      <c r="PYX14" s="221"/>
      <c r="PYY14" s="221"/>
      <c r="PYZ14" s="221"/>
      <c r="PZA14" s="221"/>
      <c r="PZB14" s="221"/>
      <c r="PZC14" s="221"/>
      <c r="PZD14" s="221"/>
      <c r="PZE14" s="221"/>
      <c r="PZF14" s="221"/>
      <c r="PZG14" s="221"/>
      <c r="PZH14" s="221"/>
      <c r="PZI14" s="221"/>
      <c r="PZJ14" s="221"/>
      <c r="PZK14" s="221"/>
      <c r="PZL14" s="221"/>
      <c r="PZM14" s="221"/>
      <c r="PZN14" s="221"/>
      <c r="PZO14" s="221"/>
      <c r="PZP14" s="221"/>
      <c r="PZQ14" s="221"/>
      <c r="PZR14" s="221"/>
      <c r="PZS14" s="221"/>
      <c r="PZT14" s="221"/>
      <c r="PZU14" s="221"/>
      <c r="PZV14" s="221"/>
      <c r="PZW14" s="221"/>
      <c r="PZX14" s="221"/>
      <c r="PZY14" s="221"/>
      <c r="PZZ14" s="221"/>
      <c r="QAA14" s="221"/>
      <c r="QAB14" s="221"/>
      <c r="QAC14" s="221"/>
      <c r="QAD14" s="221"/>
      <c r="QAE14" s="221"/>
      <c r="QAF14" s="221"/>
      <c r="QAG14" s="221"/>
      <c r="QAH14" s="221"/>
      <c r="QAI14" s="221"/>
      <c r="QAJ14" s="221"/>
      <c r="QAK14" s="221"/>
      <c r="QAL14" s="221"/>
      <c r="QAM14" s="221"/>
      <c r="QAN14" s="221"/>
      <c r="QAO14" s="221"/>
      <c r="QAP14" s="221"/>
      <c r="QAQ14" s="221"/>
      <c r="QAR14" s="221"/>
      <c r="QAS14" s="221"/>
      <c r="QAT14" s="221"/>
      <c r="QAU14" s="221"/>
      <c r="QAV14" s="221"/>
      <c r="QAW14" s="221"/>
      <c r="QAX14" s="221"/>
      <c r="QAY14" s="221"/>
      <c r="QAZ14" s="221"/>
      <c r="QBA14" s="221"/>
      <c r="QBB14" s="221"/>
      <c r="QBC14" s="221"/>
      <c r="QBD14" s="221"/>
      <c r="QBE14" s="221"/>
      <c r="QBF14" s="221"/>
      <c r="QBG14" s="221"/>
      <c r="QBH14" s="221"/>
      <c r="QBI14" s="221"/>
      <c r="QBJ14" s="221"/>
      <c r="QBK14" s="221"/>
      <c r="QBL14" s="221"/>
      <c r="QBM14" s="221"/>
      <c r="QBN14" s="221"/>
      <c r="QBO14" s="221"/>
      <c r="QBP14" s="221"/>
      <c r="QBQ14" s="221"/>
      <c r="QBR14" s="221"/>
      <c r="QBS14" s="221"/>
      <c r="QBT14" s="221"/>
      <c r="QBU14" s="221"/>
      <c r="QBV14" s="221"/>
      <c r="QBW14" s="221"/>
      <c r="QBX14" s="221"/>
      <c r="QBY14" s="221"/>
      <c r="QBZ14" s="221"/>
      <c r="QCA14" s="221"/>
      <c r="QCB14" s="221"/>
      <c r="QCC14" s="221"/>
      <c r="QCD14" s="221"/>
      <c r="QCE14" s="221"/>
      <c r="QCF14" s="221"/>
      <c r="QCG14" s="221"/>
      <c r="QCH14" s="221"/>
      <c r="QCI14" s="221"/>
      <c r="QCJ14" s="221"/>
      <c r="QCK14" s="221"/>
      <c r="QCL14" s="221"/>
      <c r="QCM14" s="221"/>
      <c r="QCN14" s="221"/>
      <c r="QCO14" s="221"/>
      <c r="QCP14" s="221"/>
      <c r="QCQ14" s="221"/>
      <c r="QCR14" s="221"/>
      <c r="QCS14" s="221"/>
      <c r="QCT14" s="221"/>
      <c r="QCU14" s="221"/>
      <c r="QCV14" s="221"/>
      <c r="QCW14" s="221"/>
      <c r="QCX14" s="221"/>
      <c r="QCY14" s="221"/>
      <c r="QCZ14" s="221"/>
      <c r="QDA14" s="221"/>
      <c r="QDB14" s="221"/>
      <c r="QDC14" s="221"/>
      <c r="QDD14" s="221"/>
      <c r="QDE14" s="221"/>
      <c r="QDF14" s="221"/>
      <c r="QDG14" s="221"/>
      <c r="QDH14" s="221"/>
      <c r="QDI14" s="221"/>
      <c r="QDJ14" s="221"/>
      <c r="QDK14" s="221"/>
      <c r="QDL14" s="221"/>
      <c r="QDM14" s="221"/>
      <c r="QDN14" s="221"/>
      <c r="QDO14" s="221"/>
      <c r="QDP14" s="221"/>
      <c r="QDQ14" s="221"/>
      <c r="QDR14" s="221"/>
      <c r="QDS14" s="221"/>
      <c r="QDT14" s="221"/>
      <c r="QDU14" s="221"/>
      <c r="QDV14" s="221"/>
      <c r="QDW14" s="221"/>
      <c r="QDX14" s="221"/>
      <c r="QDY14" s="221"/>
      <c r="QDZ14" s="221"/>
      <c r="QEA14" s="221"/>
      <c r="QEB14" s="221"/>
      <c r="QEC14" s="221"/>
      <c r="QED14" s="221"/>
      <c r="QEE14" s="221"/>
      <c r="QEF14" s="221"/>
      <c r="QEG14" s="221"/>
      <c r="QEH14" s="221"/>
      <c r="QEI14" s="221"/>
      <c r="QEJ14" s="221"/>
      <c r="QEK14" s="221"/>
      <c r="QEL14" s="221"/>
      <c r="QEM14" s="221"/>
      <c r="QEN14" s="221"/>
      <c r="QEO14" s="221"/>
      <c r="QEP14" s="221"/>
      <c r="QEQ14" s="221"/>
      <c r="QER14" s="221"/>
      <c r="QES14" s="221"/>
      <c r="QET14" s="221"/>
      <c r="QEU14" s="221"/>
      <c r="QEV14" s="221"/>
      <c r="QEW14" s="221"/>
      <c r="QEX14" s="221"/>
      <c r="QEY14" s="221"/>
      <c r="QEZ14" s="221"/>
      <c r="QFA14" s="221"/>
      <c r="QFB14" s="221"/>
      <c r="QFC14" s="221"/>
      <c r="QFD14" s="221"/>
      <c r="QFE14" s="221"/>
      <c r="QFF14" s="221"/>
      <c r="QFG14" s="221"/>
      <c r="QFH14" s="221"/>
      <c r="QFI14" s="221"/>
      <c r="QFJ14" s="221"/>
      <c r="QFK14" s="221"/>
      <c r="QFL14" s="221"/>
      <c r="QFM14" s="221"/>
      <c r="QFN14" s="221"/>
      <c r="QFO14" s="221"/>
      <c r="QFP14" s="221"/>
      <c r="QFQ14" s="221"/>
      <c r="QFR14" s="221"/>
      <c r="QFS14" s="221"/>
      <c r="QFT14" s="221"/>
      <c r="QFU14" s="221"/>
      <c r="QFV14" s="221"/>
      <c r="QFW14" s="221"/>
      <c r="QFX14" s="221"/>
      <c r="QFY14" s="221"/>
      <c r="QFZ14" s="221"/>
      <c r="QGA14" s="221"/>
      <c r="QGB14" s="221"/>
      <c r="QGC14" s="221"/>
      <c r="QGD14" s="221"/>
      <c r="QGE14" s="221"/>
      <c r="QGF14" s="221"/>
      <c r="QGG14" s="221"/>
      <c r="QGH14" s="221"/>
      <c r="QGI14" s="221"/>
      <c r="QGJ14" s="221"/>
      <c r="QGK14" s="221"/>
      <c r="QGL14" s="221"/>
      <c r="QGM14" s="221"/>
      <c r="QGN14" s="221"/>
      <c r="QGO14" s="221"/>
      <c r="QGP14" s="221"/>
      <c r="QGQ14" s="221"/>
      <c r="QGR14" s="221"/>
      <c r="QGS14" s="221"/>
      <c r="QGT14" s="221"/>
      <c r="QGU14" s="221"/>
      <c r="QGV14" s="221"/>
      <c r="QGW14" s="221"/>
      <c r="QGX14" s="221"/>
      <c r="QGY14" s="221"/>
      <c r="QGZ14" s="221"/>
      <c r="QHA14" s="221"/>
      <c r="QHB14" s="221"/>
      <c r="QHC14" s="221"/>
      <c r="QHD14" s="221"/>
      <c r="QHE14" s="221"/>
      <c r="QHF14" s="221"/>
      <c r="QHG14" s="221"/>
      <c r="QHH14" s="221"/>
      <c r="QHI14" s="221"/>
      <c r="QHJ14" s="221"/>
      <c r="QHK14" s="221"/>
      <c r="QHL14" s="221"/>
      <c r="QHM14" s="221"/>
      <c r="QHN14" s="221"/>
      <c r="QHO14" s="221"/>
      <c r="QHP14" s="221"/>
      <c r="QHQ14" s="221"/>
      <c r="QHR14" s="221"/>
      <c r="QHS14" s="221"/>
      <c r="QHT14" s="221"/>
      <c r="QHU14" s="221"/>
      <c r="QHV14" s="221"/>
      <c r="QHW14" s="221"/>
      <c r="QHX14" s="221"/>
      <c r="QHY14" s="221"/>
      <c r="QHZ14" s="221"/>
      <c r="QIA14" s="221"/>
      <c r="QIB14" s="221"/>
      <c r="QIC14" s="221"/>
      <c r="QID14" s="221"/>
      <c r="QIE14" s="221"/>
      <c r="QIF14" s="221"/>
      <c r="QIG14" s="221"/>
      <c r="QIH14" s="221"/>
      <c r="QII14" s="221"/>
      <c r="QIJ14" s="221"/>
      <c r="QIK14" s="221"/>
      <c r="QIL14" s="221"/>
      <c r="QIM14" s="221"/>
      <c r="QIN14" s="221"/>
      <c r="QIO14" s="221"/>
      <c r="QIP14" s="221"/>
      <c r="QIQ14" s="221"/>
      <c r="QIR14" s="221"/>
      <c r="QIS14" s="221"/>
      <c r="QIT14" s="221"/>
      <c r="QIU14" s="221"/>
      <c r="QIV14" s="221"/>
      <c r="QIW14" s="221"/>
      <c r="QIX14" s="221"/>
      <c r="QIY14" s="221"/>
      <c r="QIZ14" s="221"/>
      <c r="QJA14" s="221"/>
      <c r="QJB14" s="221"/>
      <c r="QJC14" s="221"/>
      <c r="QJD14" s="221"/>
      <c r="QJE14" s="221"/>
      <c r="QJF14" s="221"/>
      <c r="QJG14" s="221"/>
      <c r="QJH14" s="221"/>
      <c r="QJI14" s="221"/>
      <c r="QJJ14" s="221"/>
      <c r="QJK14" s="221"/>
      <c r="QJL14" s="221"/>
      <c r="QJM14" s="221"/>
      <c r="QJN14" s="221"/>
      <c r="QJO14" s="221"/>
      <c r="QJP14" s="221"/>
      <c r="QJQ14" s="221"/>
      <c r="QJR14" s="221"/>
      <c r="QJS14" s="221"/>
      <c r="QJT14" s="221"/>
      <c r="QJU14" s="221"/>
      <c r="QJV14" s="221"/>
      <c r="QJW14" s="221"/>
      <c r="QJX14" s="221"/>
      <c r="QJY14" s="221"/>
      <c r="QJZ14" s="221"/>
      <c r="QKA14" s="221"/>
      <c r="QKB14" s="221"/>
      <c r="QKC14" s="221"/>
      <c r="QKD14" s="221"/>
      <c r="QKE14" s="221"/>
      <c r="QKF14" s="221"/>
      <c r="QKG14" s="221"/>
      <c r="QKH14" s="221"/>
      <c r="QKI14" s="221"/>
      <c r="QKJ14" s="221"/>
      <c r="QKK14" s="221"/>
      <c r="QKL14" s="221"/>
      <c r="QKM14" s="221"/>
      <c r="QKN14" s="221"/>
      <c r="QKO14" s="221"/>
      <c r="QKP14" s="221"/>
      <c r="QKQ14" s="221"/>
      <c r="QKR14" s="221"/>
      <c r="QKS14" s="221"/>
      <c r="QKT14" s="221"/>
      <c r="QKU14" s="221"/>
      <c r="QKV14" s="221"/>
      <c r="QKW14" s="221"/>
      <c r="QKX14" s="221"/>
      <c r="QKY14" s="221"/>
      <c r="QKZ14" s="221"/>
      <c r="QLA14" s="221"/>
      <c r="QLB14" s="221"/>
      <c r="QLC14" s="221"/>
      <c r="QLD14" s="221"/>
      <c r="QLE14" s="221"/>
      <c r="QLF14" s="221"/>
      <c r="QLG14" s="221"/>
      <c r="QLH14" s="221"/>
      <c r="QLI14" s="221"/>
      <c r="QLJ14" s="221"/>
      <c r="QLK14" s="221"/>
      <c r="QLL14" s="221"/>
      <c r="QLM14" s="221"/>
      <c r="QLN14" s="221"/>
      <c r="QLO14" s="221"/>
      <c r="QLP14" s="221"/>
      <c r="QLQ14" s="221"/>
      <c r="QLR14" s="221"/>
      <c r="QLS14" s="221"/>
      <c r="QLT14" s="221"/>
      <c r="QLU14" s="221"/>
      <c r="QLV14" s="221"/>
      <c r="QLW14" s="221"/>
      <c r="QLX14" s="221"/>
      <c r="QLY14" s="221"/>
      <c r="QLZ14" s="221"/>
      <c r="QMA14" s="221"/>
      <c r="QMB14" s="221"/>
      <c r="QMC14" s="221"/>
      <c r="QMD14" s="221"/>
      <c r="QME14" s="221"/>
      <c r="QMF14" s="221"/>
      <c r="QMG14" s="221"/>
      <c r="QMH14" s="221"/>
      <c r="QMI14" s="221"/>
      <c r="QMJ14" s="221"/>
      <c r="QMK14" s="221"/>
      <c r="QML14" s="221"/>
      <c r="QMM14" s="221"/>
      <c r="QMN14" s="221"/>
      <c r="QMO14" s="221"/>
      <c r="QMP14" s="221"/>
      <c r="QMQ14" s="221"/>
      <c r="QMR14" s="221"/>
      <c r="QMS14" s="221"/>
      <c r="QMT14" s="221"/>
      <c r="QMU14" s="221"/>
      <c r="QMV14" s="221"/>
      <c r="QMW14" s="221"/>
      <c r="QMX14" s="221"/>
      <c r="QMY14" s="221"/>
      <c r="QMZ14" s="221"/>
      <c r="QNA14" s="221"/>
      <c r="QNB14" s="221"/>
      <c r="QNC14" s="221"/>
      <c r="QND14" s="221"/>
      <c r="QNE14" s="221"/>
      <c r="QNF14" s="221"/>
      <c r="QNG14" s="221"/>
      <c r="QNH14" s="221"/>
      <c r="QNI14" s="221"/>
      <c r="QNJ14" s="221"/>
      <c r="QNK14" s="221"/>
      <c r="QNL14" s="221"/>
      <c r="QNM14" s="221"/>
      <c r="QNN14" s="221"/>
      <c r="QNO14" s="221"/>
      <c r="QNP14" s="221"/>
      <c r="QNQ14" s="221"/>
      <c r="QNR14" s="221"/>
      <c r="QNS14" s="221"/>
      <c r="QNT14" s="221"/>
      <c r="QNU14" s="221"/>
      <c r="QNV14" s="221"/>
      <c r="QNW14" s="221"/>
      <c r="QNX14" s="221"/>
      <c r="QNY14" s="221"/>
      <c r="QNZ14" s="221"/>
      <c r="QOA14" s="221"/>
      <c r="QOB14" s="221"/>
      <c r="QOC14" s="221"/>
      <c r="QOD14" s="221"/>
      <c r="QOE14" s="221"/>
      <c r="QOF14" s="221"/>
      <c r="QOG14" s="221"/>
      <c r="QOH14" s="221"/>
      <c r="QOI14" s="221"/>
      <c r="QOJ14" s="221"/>
      <c r="QOK14" s="221"/>
      <c r="QOL14" s="221"/>
      <c r="QOM14" s="221"/>
      <c r="QON14" s="221"/>
      <c r="QOO14" s="221"/>
      <c r="QOP14" s="221"/>
      <c r="QOQ14" s="221"/>
      <c r="QOR14" s="221"/>
      <c r="QOS14" s="221"/>
      <c r="QOT14" s="221"/>
      <c r="QOU14" s="221"/>
      <c r="QOV14" s="221"/>
      <c r="QOW14" s="221"/>
      <c r="QOX14" s="221"/>
      <c r="QOY14" s="221"/>
      <c r="QOZ14" s="221"/>
      <c r="QPA14" s="221"/>
      <c r="QPB14" s="221"/>
      <c r="QPC14" s="221"/>
      <c r="QPD14" s="221"/>
      <c r="QPE14" s="221"/>
      <c r="QPF14" s="221"/>
      <c r="QPG14" s="221"/>
      <c r="QPH14" s="221"/>
      <c r="QPI14" s="221"/>
      <c r="QPJ14" s="221"/>
      <c r="QPK14" s="221"/>
      <c r="QPL14" s="221"/>
      <c r="QPM14" s="221"/>
      <c r="QPN14" s="221"/>
      <c r="QPO14" s="221"/>
      <c r="QPP14" s="221"/>
      <c r="QPQ14" s="221"/>
      <c r="QPR14" s="221"/>
      <c r="QPS14" s="221"/>
      <c r="QPT14" s="221"/>
      <c r="QPU14" s="221"/>
      <c r="QPV14" s="221"/>
      <c r="QPW14" s="221"/>
      <c r="QPX14" s="221"/>
      <c r="QPY14" s="221"/>
      <c r="QPZ14" s="221"/>
      <c r="QQA14" s="221"/>
      <c r="QQB14" s="221"/>
      <c r="QQC14" s="221"/>
      <c r="QQD14" s="221"/>
      <c r="QQE14" s="221"/>
      <c r="QQF14" s="221"/>
      <c r="QQG14" s="221"/>
      <c r="QQH14" s="221"/>
      <c r="QQI14" s="221"/>
      <c r="QQJ14" s="221"/>
      <c r="QQK14" s="221"/>
      <c r="QQL14" s="221"/>
      <c r="QQM14" s="221"/>
      <c r="QQN14" s="221"/>
      <c r="QQO14" s="221"/>
      <c r="QQP14" s="221"/>
      <c r="QQQ14" s="221"/>
      <c r="QQR14" s="221"/>
      <c r="QQS14" s="221"/>
      <c r="QQT14" s="221"/>
      <c r="QQU14" s="221"/>
      <c r="QQV14" s="221"/>
      <c r="QQW14" s="221"/>
      <c r="QQX14" s="221"/>
      <c r="QQY14" s="221"/>
      <c r="QQZ14" s="221"/>
      <c r="QRA14" s="221"/>
      <c r="QRB14" s="221"/>
      <c r="QRC14" s="221"/>
      <c r="QRD14" s="221"/>
      <c r="QRE14" s="221"/>
      <c r="QRF14" s="221"/>
      <c r="QRG14" s="221"/>
      <c r="QRH14" s="221"/>
      <c r="QRI14" s="221"/>
      <c r="QRJ14" s="221"/>
      <c r="QRK14" s="221"/>
      <c r="QRL14" s="221"/>
      <c r="QRM14" s="221"/>
      <c r="QRN14" s="221"/>
      <c r="QRO14" s="221"/>
      <c r="QRP14" s="221"/>
      <c r="QRQ14" s="221"/>
      <c r="QRR14" s="221"/>
      <c r="QRS14" s="221"/>
      <c r="QRT14" s="221"/>
      <c r="QRU14" s="221"/>
      <c r="QRV14" s="221"/>
      <c r="QRW14" s="221"/>
      <c r="QRX14" s="221"/>
      <c r="QRY14" s="221"/>
      <c r="QRZ14" s="221"/>
      <c r="QSA14" s="221"/>
      <c r="QSB14" s="221"/>
      <c r="QSC14" s="221"/>
      <c r="QSD14" s="221"/>
      <c r="QSE14" s="221"/>
      <c r="QSF14" s="221"/>
      <c r="QSG14" s="221"/>
      <c r="QSH14" s="221"/>
      <c r="QSI14" s="221"/>
      <c r="QSJ14" s="221"/>
      <c r="QSK14" s="221"/>
      <c r="QSL14" s="221"/>
      <c r="QSM14" s="221"/>
      <c r="QSN14" s="221"/>
      <c r="QSO14" s="221"/>
      <c r="QSP14" s="221"/>
      <c r="QSQ14" s="221"/>
      <c r="QSR14" s="221"/>
      <c r="QSS14" s="221"/>
      <c r="QST14" s="221"/>
      <c r="QSU14" s="221"/>
      <c r="QSV14" s="221"/>
      <c r="QSW14" s="221"/>
      <c r="QSX14" s="221"/>
      <c r="QSY14" s="221"/>
      <c r="QSZ14" s="221"/>
      <c r="QTA14" s="221"/>
      <c r="QTB14" s="221"/>
      <c r="QTC14" s="221"/>
      <c r="QTD14" s="221"/>
      <c r="QTE14" s="221"/>
      <c r="QTF14" s="221"/>
      <c r="QTG14" s="221"/>
      <c r="QTH14" s="221"/>
      <c r="QTI14" s="221"/>
      <c r="QTJ14" s="221"/>
      <c r="QTK14" s="221"/>
      <c r="QTL14" s="221"/>
      <c r="QTM14" s="221"/>
      <c r="QTN14" s="221"/>
      <c r="QTO14" s="221"/>
      <c r="QTP14" s="221"/>
      <c r="QTQ14" s="221"/>
      <c r="QTR14" s="221"/>
      <c r="QTS14" s="221"/>
      <c r="QTT14" s="221"/>
      <c r="QTU14" s="221"/>
      <c r="QTV14" s="221"/>
      <c r="QTW14" s="221"/>
      <c r="QTX14" s="221"/>
      <c r="QTY14" s="221"/>
      <c r="QTZ14" s="221"/>
      <c r="QUA14" s="221"/>
      <c r="QUB14" s="221"/>
      <c r="QUC14" s="221"/>
      <c r="QUD14" s="221"/>
      <c r="QUE14" s="221"/>
      <c r="QUF14" s="221"/>
      <c r="QUG14" s="221"/>
      <c r="QUH14" s="221"/>
      <c r="QUI14" s="221"/>
      <c r="QUJ14" s="221"/>
      <c r="QUK14" s="221"/>
      <c r="QUL14" s="221"/>
      <c r="QUM14" s="221"/>
      <c r="QUN14" s="221"/>
      <c r="QUO14" s="221"/>
      <c r="QUP14" s="221"/>
      <c r="QUQ14" s="221"/>
      <c r="QUR14" s="221"/>
      <c r="QUS14" s="221"/>
      <c r="QUT14" s="221"/>
      <c r="QUU14" s="221"/>
      <c r="QUV14" s="221"/>
      <c r="QUW14" s="221"/>
      <c r="QUX14" s="221"/>
      <c r="QUY14" s="221"/>
      <c r="QUZ14" s="221"/>
      <c r="QVA14" s="221"/>
      <c r="QVB14" s="221"/>
      <c r="QVC14" s="221"/>
      <c r="QVD14" s="221"/>
      <c r="QVE14" s="221"/>
      <c r="QVF14" s="221"/>
      <c r="QVG14" s="221"/>
      <c r="QVH14" s="221"/>
      <c r="QVI14" s="221"/>
      <c r="QVJ14" s="221"/>
      <c r="QVK14" s="221"/>
      <c r="QVL14" s="221"/>
      <c r="QVM14" s="221"/>
      <c r="QVN14" s="221"/>
      <c r="QVO14" s="221"/>
      <c r="QVP14" s="221"/>
      <c r="QVQ14" s="221"/>
      <c r="QVR14" s="221"/>
      <c r="QVS14" s="221"/>
      <c r="QVT14" s="221"/>
      <c r="QVU14" s="221"/>
      <c r="QVV14" s="221"/>
      <c r="QVW14" s="221"/>
      <c r="QVX14" s="221"/>
      <c r="QVY14" s="221"/>
      <c r="QVZ14" s="221"/>
      <c r="QWA14" s="221"/>
      <c r="QWB14" s="221"/>
      <c r="QWC14" s="221"/>
      <c r="QWD14" s="221"/>
      <c r="QWE14" s="221"/>
      <c r="QWF14" s="221"/>
      <c r="QWG14" s="221"/>
      <c r="QWH14" s="221"/>
      <c r="QWI14" s="221"/>
      <c r="QWJ14" s="221"/>
      <c r="QWK14" s="221"/>
      <c r="QWL14" s="221"/>
      <c r="QWM14" s="221"/>
      <c r="QWN14" s="221"/>
      <c r="QWO14" s="221"/>
      <c r="QWP14" s="221"/>
      <c r="QWQ14" s="221"/>
      <c r="QWR14" s="221"/>
      <c r="QWS14" s="221"/>
      <c r="QWT14" s="221"/>
      <c r="QWU14" s="221"/>
      <c r="QWV14" s="221"/>
      <c r="QWW14" s="221"/>
      <c r="QWX14" s="221"/>
      <c r="QWY14" s="221"/>
      <c r="QWZ14" s="221"/>
      <c r="QXA14" s="221"/>
      <c r="QXB14" s="221"/>
      <c r="QXC14" s="221"/>
      <c r="QXD14" s="221"/>
      <c r="QXE14" s="221"/>
      <c r="QXF14" s="221"/>
      <c r="QXG14" s="221"/>
      <c r="QXH14" s="221"/>
      <c r="QXI14" s="221"/>
      <c r="QXJ14" s="221"/>
      <c r="QXK14" s="221"/>
      <c r="QXL14" s="221"/>
      <c r="QXM14" s="221"/>
      <c r="QXN14" s="221"/>
      <c r="QXO14" s="221"/>
      <c r="QXP14" s="221"/>
      <c r="QXQ14" s="221"/>
      <c r="QXR14" s="221"/>
      <c r="QXS14" s="221"/>
      <c r="QXT14" s="221"/>
      <c r="QXU14" s="221"/>
      <c r="QXV14" s="221"/>
      <c r="QXW14" s="221"/>
      <c r="QXX14" s="221"/>
      <c r="QXY14" s="221"/>
      <c r="QXZ14" s="221"/>
      <c r="QYA14" s="221"/>
      <c r="QYB14" s="221"/>
      <c r="QYC14" s="221"/>
      <c r="QYD14" s="221"/>
      <c r="QYE14" s="221"/>
      <c r="QYF14" s="221"/>
      <c r="QYG14" s="221"/>
      <c r="QYH14" s="221"/>
      <c r="QYI14" s="221"/>
      <c r="QYJ14" s="221"/>
      <c r="QYK14" s="221"/>
      <c r="QYL14" s="221"/>
      <c r="QYM14" s="221"/>
      <c r="QYN14" s="221"/>
      <c r="QYO14" s="221"/>
      <c r="QYP14" s="221"/>
      <c r="QYQ14" s="221"/>
      <c r="QYR14" s="221"/>
      <c r="QYS14" s="221"/>
      <c r="QYT14" s="221"/>
      <c r="QYU14" s="221"/>
      <c r="QYV14" s="221"/>
      <c r="QYW14" s="221"/>
      <c r="QYX14" s="221"/>
      <c r="QYY14" s="221"/>
      <c r="QYZ14" s="221"/>
      <c r="QZA14" s="221"/>
      <c r="QZB14" s="221"/>
      <c r="QZC14" s="221"/>
      <c r="QZD14" s="221"/>
      <c r="QZE14" s="221"/>
      <c r="QZF14" s="221"/>
      <c r="QZG14" s="221"/>
      <c r="QZH14" s="221"/>
      <c r="QZI14" s="221"/>
      <c r="QZJ14" s="221"/>
      <c r="QZK14" s="221"/>
      <c r="QZL14" s="221"/>
      <c r="QZM14" s="221"/>
      <c r="QZN14" s="221"/>
      <c r="QZO14" s="221"/>
      <c r="QZP14" s="221"/>
      <c r="QZQ14" s="221"/>
      <c r="QZR14" s="221"/>
      <c r="QZS14" s="221"/>
      <c r="QZT14" s="221"/>
      <c r="QZU14" s="221"/>
      <c r="QZV14" s="221"/>
      <c r="QZW14" s="221"/>
      <c r="QZX14" s="221"/>
      <c r="QZY14" s="221"/>
      <c r="QZZ14" s="221"/>
      <c r="RAA14" s="221"/>
      <c r="RAB14" s="221"/>
      <c r="RAC14" s="221"/>
      <c r="RAD14" s="221"/>
      <c r="RAE14" s="221"/>
      <c r="RAF14" s="221"/>
      <c r="RAG14" s="221"/>
      <c r="RAH14" s="221"/>
      <c r="RAI14" s="221"/>
      <c r="RAJ14" s="221"/>
      <c r="RAK14" s="221"/>
      <c r="RAL14" s="221"/>
      <c r="RAM14" s="221"/>
      <c r="RAN14" s="221"/>
      <c r="RAO14" s="221"/>
      <c r="RAP14" s="221"/>
      <c r="RAQ14" s="221"/>
      <c r="RAR14" s="221"/>
      <c r="RAS14" s="221"/>
      <c r="RAT14" s="221"/>
      <c r="RAU14" s="221"/>
      <c r="RAV14" s="221"/>
      <c r="RAW14" s="221"/>
      <c r="RAX14" s="221"/>
      <c r="RAY14" s="221"/>
      <c r="RAZ14" s="221"/>
      <c r="RBA14" s="221"/>
      <c r="RBB14" s="221"/>
      <c r="RBC14" s="221"/>
      <c r="RBD14" s="221"/>
      <c r="RBE14" s="221"/>
      <c r="RBF14" s="221"/>
      <c r="RBG14" s="221"/>
      <c r="RBH14" s="221"/>
      <c r="RBI14" s="221"/>
      <c r="RBJ14" s="221"/>
      <c r="RBK14" s="221"/>
      <c r="RBL14" s="221"/>
      <c r="RBM14" s="221"/>
      <c r="RBN14" s="221"/>
      <c r="RBO14" s="221"/>
      <c r="RBP14" s="221"/>
      <c r="RBQ14" s="221"/>
      <c r="RBR14" s="221"/>
      <c r="RBS14" s="221"/>
      <c r="RBT14" s="221"/>
      <c r="RBU14" s="221"/>
      <c r="RBV14" s="221"/>
      <c r="RBW14" s="221"/>
      <c r="RBX14" s="221"/>
      <c r="RBY14" s="221"/>
      <c r="RBZ14" s="221"/>
      <c r="RCA14" s="221"/>
      <c r="RCB14" s="221"/>
      <c r="RCC14" s="221"/>
      <c r="RCD14" s="221"/>
      <c r="RCE14" s="221"/>
      <c r="RCF14" s="221"/>
      <c r="RCG14" s="221"/>
      <c r="RCH14" s="221"/>
      <c r="RCI14" s="221"/>
      <c r="RCJ14" s="221"/>
      <c r="RCK14" s="221"/>
      <c r="RCL14" s="221"/>
      <c r="RCM14" s="221"/>
      <c r="RCN14" s="221"/>
      <c r="RCO14" s="221"/>
      <c r="RCP14" s="221"/>
      <c r="RCQ14" s="221"/>
      <c r="RCR14" s="221"/>
      <c r="RCS14" s="221"/>
      <c r="RCT14" s="221"/>
      <c r="RCU14" s="221"/>
      <c r="RCV14" s="221"/>
      <c r="RCW14" s="221"/>
      <c r="RCX14" s="221"/>
      <c r="RCY14" s="221"/>
      <c r="RCZ14" s="221"/>
      <c r="RDA14" s="221"/>
      <c r="RDB14" s="221"/>
      <c r="RDC14" s="221"/>
      <c r="RDD14" s="221"/>
      <c r="RDE14" s="221"/>
      <c r="RDF14" s="221"/>
      <c r="RDG14" s="221"/>
      <c r="RDH14" s="221"/>
      <c r="RDI14" s="221"/>
      <c r="RDJ14" s="221"/>
      <c r="RDK14" s="221"/>
      <c r="RDL14" s="221"/>
      <c r="RDM14" s="221"/>
      <c r="RDN14" s="221"/>
      <c r="RDO14" s="221"/>
      <c r="RDP14" s="221"/>
      <c r="RDQ14" s="221"/>
      <c r="RDR14" s="221"/>
      <c r="RDS14" s="221"/>
      <c r="RDT14" s="221"/>
      <c r="RDU14" s="221"/>
      <c r="RDV14" s="221"/>
      <c r="RDW14" s="221"/>
      <c r="RDX14" s="221"/>
      <c r="RDY14" s="221"/>
      <c r="RDZ14" s="221"/>
      <c r="REA14" s="221"/>
      <c r="REB14" s="221"/>
      <c r="REC14" s="221"/>
      <c r="RED14" s="221"/>
      <c r="REE14" s="221"/>
      <c r="REF14" s="221"/>
      <c r="REG14" s="221"/>
      <c r="REH14" s="221"/>
      <c r="REI14" s="221"/>
      <c r="REJ14" s="221"/>
      <c r="REK14" s="221"/>
      <c r="REL14" s="221"/>
      <c r="REM14" s="221"/>
      <c r="REN14" s="221"/>
      <c r="REO14" s="221"/>
      <c r="REP14" s="221"/>
      <c r="REQ14" s="221"/>
      <c r="RER14" s="221"/>
      <c r="RES14" s="221"/>
      <c r="RET14" s="221"/>
      <c r="REU14" s="221"/>
      <c r="REV14" s="221"/>
      <c r="REW14" s="221"/>
      <c r="REX14" s="221"/>
      <c r="REY14" s="221"/>
      <c r="REZ14" s="221"/>
      <c r="RFA14" s="221"/>
      <c r="RFB14" s="221"/>
      <c r="RFC14" s="221"/>
      <c r="RFD14" s="221"/>
      <c r="RFE14" s="221"/>
      <c r="RFF14" s="221"/>
      <c r="RFG14" s="221"/>
      <c r="RFH14" s="221"/>
      <c r="RFI14" s="221"/>
      <c r="RFJ14" s="221"/>
      <c r="RFK14" s="221"/>
      <c r="RFL14" s="221"/>
      <c r="RFM14" s="221"/>
      <c r="RFN14" s="221"/>
      <c r="RFO14" s="221"/>
      <c r="RFP14" s="221"/>
      <c r="RFQ14" s="221"/>
      <c r="RFR14" s="221"/>
      <c r="RFS14" s="221"/>
      <c r="RFT14" s="221"/>
      <c r="RFU14" s="221"/>
      <c r="RFV14" s="221"/>
      <c r="RFW14" s="221"/>
      <c r="RFX14" s="221"/>
      <c r="RFY14" s="221"/>
      <c r="RFZ14" s="221"/>
      <c r="RGA14" s="221"/>
      <c r="RGB14" s="221"/>
      <c r="RGC14" s="221"/>
      <c r="RGD14" s="221"/>
      <c r="RGE14" s="221"/>
      <c r="RGF14" s="221"/>
      <c r="RGG14" s="221"/>
      <c r="RGH14" s="221"/>
      <c r="RGI14" s="221"/>
      <c r="RGJ14" s="221"/>
      <c r="RGK14" s="221"/>
      <c r="RGL14" s="221"/>
      <c r="RGM14" s="221"/>
      <c r="RGN14" s="221"/>
      <c r="RGO14" s="221"/>
      <c r="RGP14" s="221"/>
      <c r="RGQ14" s="221"/>
      <c r="RGR14" s="221"/>
      <c r="RGS14" s="221"/>
      <c r="RGT14" s="221"/>
      <c r="RGU14" s="221"/>
      <c r="RGV14" s="221"/>
      <c r="RGW14" s="221"/>
      <c r="RGX14" s="221"/>
      <c r="RGY14" s="221"/>
      <c r="RGZ14" s="221"/>
      <c r="RHA14" s="221"/>
      <c r="RHB14" s="221"/>
      <c r="RHC14" s="221"/>
      <c r="RHD14" s="221"/>
      <c r="RHE14" s="221"/>
      <c r="RHF14" s="221"/>
      <c r="RHG14" s="221"/>
      <c r="RHH14" s="221"/>
      <c r="RHI14" s="221"/>
      <c r="RHJ14" s="221"/>
      <c r="RHK14" s="221"/>
      <c r="RHL14" s="221"/>
      <c r="RHM14" s="221"/>
      <c r="RHN14" s="221"/>
      <c r="RHO14" s="221"/>
      <c r="RHP14" s="221"/>
      <c r="RHQ14" s="221"/>
      <c r="RHR14" s="221"/>
      <c r="RHS14" s="221"/>
      <c r="RHT14" s="221"/>
      <c r="RHU14" s="221"/>
      <c r="RHV14" s="221"/>
      <c r="RHW14" s="221"/>
      <c r="RHX14" s="221"/>
      <c r="RHY14" s="221"/>
      <c r="RHZ14" s="221"/>
      <c r="RIA14" s="221"/>
      <c r="RIB14" s="221"/>
      <c r="RIC14" s="221"/>
      <c r="RID14" s="221"/>
      <c r="RIE14" s="221"/>
      <c r="RIF14" s="221"/>
      <c r="RIG14" s="221"/>
      <c r="RIH14" s="221"/>
      <c r="RII14" s="221"/>
      <c r="RIJ14" s="221"/>
      <c r="RIK14" s="221"/>
      <c r="RIL14" s="221"/>
      <c r="RIM14" s="221"/>
      <c r="RIN14" s="221"/>
      <c r="RIO14" s="221"/>
      <c r="RIP14" s="221"/>
      <c r="RIQ14" s="221"/>
      <c r="RIR14" s="221"/>
      <c r="RIS14" s="221"/>
      <c r="RIT14" s="221"/>
      <c r="RIU14" s="221"/>
      <c r="RIV14" s="221"/>
      <c r="RIW14" s="221"/>
      <c r="RIX14" s="221"/>
      <c r="RIY14" s="221"/>
      <c r="RIZ14" s="221"/>
      <c r="RJA14" s="221"/>
      <c r="RJB14" s="221"/>
      <c r="RJC14" s="221"/>
      <c r="RJD14" s="221"/>
      <c r="RJE14" s="221"/>
      <c r="RJF14" s="221"/>
      <c r="RJG14" s="221"/>
      <c r="RJH14" s="221"/>
      <c r="RJI14" s="221"/>
      <c r="RJJ14" s="221"/>
      <c r="RJK14" s="221"/>
      <c r="RJL14" s="221"/>
      <c r="RJM14" s="221"/>
      <c r="RJN14" s="221"/>
      <c r="RJO14" s="221"/>
      <c r="RJP14" s="221"/>
      <c r="RJQ14" s="221"/>
      <c r="RJR14" s="221"/>
      <c r="RJS14" s="221"/>
      <c r="RJT14" s="221"/>
      <c r="RJU14" s="221"/>
      <c r="RJV14" s="221"/>
      <c r="RJW14" s="221"/>
      <c r="RJX14" s="221"/>
      <c r="RJY14" s="221"/>
      <c r="RJZ14" s="221"/>
      <c r="RKA14" s="221"/>
      <c r="RKB14" s="221"/>
      <c r="RKC14" s="221"/>
      <c r="RKD14" s="221"/>
      <c r="RKE14" s="221"/>
      <c r="RKF14" s="221"/>
      <c r="RKG14" s="221"/>
      <c r="RKH14" s="221"/>
      <c r="RKI14" s="221"/>
      <c r="RKJ14" s="221"/>
      <c r="RKK14" s="221"/>
      <c r="RKL14" s="221"/>
      <c r="RKM14" s="221"/>
      <c r="RKN14" s="221"/>
      <c r="RKO14" s="221"/>
      <c r="RKP14" s="221"/>
      <c r="RKQ14" s="221"/>
      <c r="RKR14" s="221"/>
      <c r="RKS14" s="221"/>
      <c r="RKT14" s="221"/>
      <c r="RKU14" s="221"/>
      <c r="RKV14" s="221"/>
      <c r="RKW14" s="221"/>
      <c r="RKX14" s="221"/>
      <c r="RKY14" s="221"/>
      <c r="RKZ14" s="221"/>
      <c r="RLA14" s="221"/>
      <c r="RLB14" s="221"/>
      <c r="RLC14" s="221"/>
      <c r="RLD14" s="221"/>
      <c r="RLE14" s="221"/>
      <c r="RLF14" s="221"/>
      <c r="RLG14" s="221"/>
      <c r="RLH14" s="221"/>
      <c r="RLI14" s="221"/>
      <c r="RLJ14" s="221"/>
      <c r="RLK14" s="221"/>
      <c r="RLL14" s="221"/>
      <c r="RLM14" s="221"/>
      <c r="RLN14" s="221"/>
      <c r="RLO14" s="221"/>
      <c r="RLP14" s="221"/>
      <c r="RLQ14" s="221"/>
      <c r="RLR14" s="221"/>
      <c r="RLS14" s="221"/>
      <c r="RLT14" s="221"/>
      <c r="RLU14" s="221"/>
      <c r="RLV14" s="221"/>
      <c r="RLW14" s="221"/>
      <c r="RLX14" s="221"/>
      <c r="RLY14" s="221"/>
      <c r="RLZ14" s="221"/>
      <c r="RMA14" s="221"/>
      <c r="RMB14" s="221"/>
      <c r="RMC14" s="221"/>
      <c r="RMD14" s="221"/>
      <c r="RME14" s="221"/>
      <c r="RMF14" s="221"/>
      <c r="RMG14" s="221"/>
      <c r="RMH14" s="221"/>
      <c r="RMI14" s="221"/>
      <c r="RMJ14" s="221"/>
      <c r="RMK14" s="221"/>
      <c r="RML14" s="221"/>
      <c r="RMM14" s="221"/>
      <c r="RMN14" s="221"/>
      <c r="RMO14" s="221"/>
      <c r="RMP14" s="221"/>
      <c r="RMQ14" s="221"/>
      <c r="RMR14" s="221"/>
      <c r="RMS14" s="221"/>
      <c r="RMT14" s="221"/>
      <c r="RMU14" s="221"/>
      <c r="RMV14" s="221"/>
      <c r="RMW14" s="221"/>
      <c r="RMX14" s="221"/>
      <c r="RMY14" s="221"/>
      <c r="RMZ14" s="221"/>
      <c r="RNA14" s="221"/>
      <c r="RNB14" s="221"/>
      <c r="RNC14" s="221"/>
      <c r="RND14" s="221"/>
      <c r="RNE14" s="221"/>
      <c r="RNF14" s="221"/>
      <c r="RNG14" s="221"/>
      <c r="RNH14" s="221"/>
      <c r="RNI14" s="221"/>
      <c r="RNJ14" s="221"/>
      <c r="RNK14" s="221"/>
      <c r="RNL14" s="221"/>
      <c r="RNM14" s="221"/>
      <c r="RNN14" s="221"/>
      <c r="RNO14" s="221"/>
      <c r="RNP14" s="221"/>
      <c r="RNQ14" s="221"/>
      <c r="RNR14" s="221"/>
      <c r="RNS14" s="221"/>
      <c r="RNT14" s="221"/>
      <c r="RNU14" s="221"/>
      <c r="RNV14" s="221"/>
      <c r="RNW14" s="221"/>
      <c r="RNX14" s="221"/>
      <c r="RNY14" s="221"/>
      <c r="RNZ14" s="221"/>
      <c r="ROA14" s="221"/>
      <c r="ROB14" s="221"/>
      <c r="ROC14" s="221"/>
      <c r="ROD14" s="221"/>
      <c r="ROE14" s="221"/>
      <c r="ROF14" s="221"/>
      <c r="ROG14" s="221"/>
      <c r="ROH14" s="221"/>
      <c r="ROI14" s="221"/>
      <c r="ROJ14" s="221"/>
      <c r="ROK14" s="221"/>
      <c r="ROL14" s="221"/>
      <c r="ROM14" s="221"/>
      <c r="RON14" s="221"/>
      <c r="ROO14" s="221"/>
      <c r="ROP14" s="221"/>
      <c r="ROQ14" s="221"/>
      <c r="ROR14" s="221"/>
      <c r="ROS14" s="221"/>
      <c r="ROT14" s="221"/>
      <c r="ROU14" s="221"/>
      <c r="ROV14" s="221"/>
      <c r="ROW14" s="221"/>
      <c r="ROX14" s="221"/>
      <c r="ROY14" s="221"/>
      <c r="ROZ14" s="221"/>
      <c r="RPA14" s="221"/>
      <c r="RPB14" s="221"/>
      <c r="RPC14" s="221"/>
      <c r="RPD14" s="221"/>
      <c r="RPE14" s="221"/>
      <c r="RPF14" s="221"/>
      <c r="RPG14" s="221"/>
      <c r="RPH14" s="221"/>
      <c r="RPI14" s="221"/>
      <c r="RPJ14" s="221"/>
      <c r="RPK14" s="221"/>
      <c r="RPL14" s="221"/>
      <c r="RPM14" s="221"/>
      <c r="RPN14" s="221"/>
      <c r="RPO14" s="221"/>
      <c r="RPP14" s="221"/>
      <c r="RPQ14" s="221"/>
      <c r="RPR14" s="221"/>
      <c r="RPS14" s="221"/>
      <c r="RPT14" s="221"/>
      <c r="RPU14" s="221"/>
      <c r="RPV14" s="221"/>
      <c r="RPW14" s="221"/>
      <c r="RPX14" s="221"/>
      <c r="RPY14" s="221"/>
      <c r="RPZ14" s="221"/>
      <c r="RQA14" s="221"/>
      <c r="RQB14" s="221"/>
      <c r="RQC14" s="221"/>
      <c r="RQD14" s="221"/>
      <c r="RQE14" s="221"/>
      <c r="RQF14" s="221"/>
      <c r="RQG14" s="221"/>
      <c r="RQH14" s="221"/>
      <c r="RQI14" s="221"/>
      <c r="RQJ14" s="221"/>
      <c r="RQK14" s="221"/>
      <c r="RQL14" s="221"/>
      <c r="RQM14" s="221"/>
      <c r="RQN14" s="221"/>
      <c r="RQO14" s="221"/>
      <c r="RQP14" s="221"/>
      <c r="RQQ14" s="221"/>
      <c r="RQR14" s="221"/>
      <c r="RQS14" s="221"/>
      <c r="RQT14" s="221"/>
      <c r="RQU14" s="221"/>
      <c r="RQV14" s="221"/>
      <c r="RQW14" s="221"/>
      <c r="RQX14" s="221"/>
      <c r="RQY14" s="221"/>
      <c r="RQZ14" s="221"/>
      <c r="RRA14" s="221"/>
      <c r="RRB14" s="221"/>
      <c r="RRC14" s="221"/>
      <c r="RRD14" s="221"/>
      <c r="RRE14" s="221"/>
      <c r="RRF14" s="221"/>
      <c r="RRG14" s="221"/>
      <c r="RRH14" s="221"/>
      <c r="RRI14" s="221"/>
      <c r="RRJ14" s="221"/>
      <c r="RRK14" s="221"/>
      <c r="RRL14" s="221"/>
      <c r="RRM14" s="221"/>
      <c r="RRN14" s="221"/>
      <c r="RRO14" s="221"/>
      <c r="RRP14" s="221"/>
      <c r="RRQ14" s="221"/>
      <c r="RRR14" s="221"/>
      <c r="RRS14" s="221"/>
      <c r="RRT14" s="221"/>
      <c r="RRU14" s="221"/>
      <c r="RRV14" s="221"/>
      <c r="RRW14" s="221"/>
      <c r="RRX14" s="221"/>
      <c r="RRY14" s="221"/>
      <c r="RRZ14" s="221"/>
      <c r="RSA14" s="221"/>
      <c r="RSB14" s="221"/>
      <c r="RSC14" s="221"/>
      <c r="RSD14" s="221"/>
      <c r="RSE14" s="221"/>
      <c r="RSF14" s="221"/>
      <c r="RSG14" s="221"/>
      <c r="RSH14" s="221"/>
      <c r="RSI14" s="221"/>
      <c r="RSJ14" s="221"/>
      <c r="RSK14" s="221"/>
      <c r="RSL14" s="221"/>
      <c r="RSM14" s="221"/>
      <c r="RSN14" s="221"/>
      <c r="RSO14" s="221"/>
      <c r="RSP14" s="221"/>
      <c r="RSQ14" s="221"/>
      <c r="RSR14" s="221"/>
      <c r="RSS14" s="221"/>
      <c r="RST14" s="221"/>
      <c r="RSU14" s="221"/>
      <c r="RSV14" s="221"/>
      <c r="RSW14" s="221"/>
      <c r="RSX14" s="221"/>
      <c r="RSY14" s="221"/>
      <c r="RSZ14" s="221"/>
      <c r="RTA14" s="221"/>
      <c r="RTB14" s="221"/>
      <c r="RTC14" s="221"/>
      <c r="RTD14" s="221"/>
      <c r="RTE14" s="221"/>
      <c r="RTF14" s="221"/>
      <c r="RTG14" s="221"/>
      <c r="RTH14" s="221"/>
      <c r="RTI14" s="221"/>
      <c r="RTJ14" s="221"/>
      <c r="RTK14" s="221"/>
      <c r="RTL14" s="221"/>
      <c r="RTM14" s="221"/>
      <c r="RTN14" s="221"/>
      <c r="RTO14" s="221"/>
      <c r="RTP14" s="221"/>
      <c r="RTQ14" s="221"/>
      <c r="RTR14" s="221"/>
      <c r="RTS14" s="221"/>
      <c r="RTT14" s="221"/>
      <c r="RTU14" s="221"/>
      <c r="RTV14" s="221"/>
      <c r="RTW14" s="221"/>
      <c r="RTX14" s="221"/>
      <c r="RTY14" s="221"/>
      <c r="RTZ14" s="221"/>
      <c r="RUA14" s="221"/>
      <c r="RUB14" s="221"/>
      <c r="RUC14" s="221"/>
      <c r="RUD14" s="221"/>
      <c r="RUE14" s="221"/>
      <c r="RUF14" s="221"/>
      <c r="RUG14" s="221"/>
      <c r="RUH14" s="221"/>
      <c r="RUI14" s="221"/>
      <c r="RUJ14" s="221"/>
      <c r="RUK14" s="221"/>
      <c r="RUL14" s="221"/>
      <c r="RUM14" s="221"/>
      <c r="RUN14" s="221"/>
      <c r="RUO14" s="221"/>
      <c r="RUP14" s="221"/>
      <c r="RUQ14" s="221"/>
      <c r="RUR14" s="221"/>
      <c r="RUS14" s="221"/>
      <c r="RUT14" s="221"/>
      <c r="RUU14" s="221"/>
      <c r="RUV14" s="221"/>
      <c r="RUW14" s="221"/>
      <c r="RUX14" s="221"/>
      <c r="RUY14" s="221"/>
      <c r="RUZ14" s="221"/>
      <c r="RVA14" s="221"/>
      <c r="RVB14" s="221"/>
      <c r="RVC14" s="221"/>
      <c r="RVD14" s="221"/>
      <c r="RVE14" s="221"/>
      <c r="RVF14" s="221"/>
      <c r="RVG14" s="221"/>
      <c r="RVH14" s="221"/>
      <c r="RVI14" s="221"/>
      <c r="RVJ14" s="221"/>
      <c r="RVK14" s="221"/>
      <c r="RVL14" s="221"/>
      <c r="RVM14" s="221"/>
      <c r="RVN14" s="221"/>
      <c r="RVO14" s="221"/>
      <c r="RVP14" s="221"/>
      <c r="RVQ14" s="221"/>
      <c r="RVR14" s="221"/>
      <c r="RVS14" s="221"/>
      <c r="RVT14" s="221"/>
      <c r="RVU14" s="221"/>
      <c r="RVV14" s="221"/>
      <c r="RVW14" s="221"/>
      <c r="RVX14" s="221"/>
      <c r="RVY14" s="221"/>
      <c r="RVZ14" s="221"/>
      <c r="RWA14" s="221"/>
      <c r="RWB14" s="221"/>
      <c r="RWC14" s="221"/>
      <c r="RWD14" s="221"/>
      <c r="RWE14" s="221"/>
      <c r="RWF14" s="221"/>
      <c r="RWG14" s="221"/>
      <c r="RWH14" s="221"/>
      <c r="RWI14" s="221"/>
      <c r="RWJ14" s="221"/>
      <c r="RWK14" s="221"/>
      <c r="RWL14" s="221"/>
      <c r="RWM14" s="221"/>
      <c r="RWN14" s="221"/>
      <c r="RWO14" s="221"/>
      <c r="RWP14" s="221"/>
      <c r="RWQ14" s="221"/>
      <c r="RWR14" s="221"/>
      <c r="RWS14" s="221"/>
      <c r="RWT14" s="221"/>
      <c r="RWU14" s="221"/>
      <c r="RWV14" s="221"/>
      <c r="RWW14" s="221"/>
      <c r="RWX14" s="221"/>
      <c r="RWY14" s="221"/>
      <c r="RWZ14" s="221"/>
      <c r="RXA14" s="221"/>
      <c r="RXB14" s="221"/>
      <c r="RXC14" s="221"/>
      <c r="RXD14" s="221"/>
      <c r="RXE14" s="221"/>
      <c r="RXF14" s="221"/>
      <c r="RXG14" s="221"/>
      <c r="RXH14" s="221"/>
      <c r="RXI14" s="221"/>
      <c r="RXJ14" s="221"/>
      <c r="RXK14" s="221"/>
      <c r="RXL14" s="221"/>
      <c r="RXM14" s="221"/>
      <c r="RXN14" s="221"/>
      <c r="RXO14" s="221"/>
      <c r="RXP14" s="221"/>
      <c r="RXQ14" s="221"/>
      <c r="RXR14" s="221"/>
      <c r="RXS14" s="221"/>
      <c r="RXT14" s="221"/>
      <c r="RXU14" s="221"/>
      <c r="RXV14" s="221"/>
      <c r="RXW14" s="221"/>
      <c r="RXX14" s="221"/>
      <c r="RXY14" s="221"/>
      <c r="RXZ14" s="221"/>
      <c r="RYA14" s="221"/>
      <c r="RYB14" s="221"/>
      <c r="RYC14" s="221"/>
      <c r="RYD14" s="221"/>
      <c r="RYE14" s="221"/>
      <c r="RYF14" s="221"/>
      <c r="RYG14" s="221"/>
      <c r="RYH14" s="221"/>
      <c r="RYI14" s="221"/>
      <c r="RYJ14" s="221"/>
      <c r="RYK14" s="221"/>
      <c r="RYL14" s="221"/>
      <c r="RYM14" s="221"/>
      <c r="RYN14" s="221"/>
      <c r="RYO14" s="221"/>
      <c r="RYP14" s="221"/>
      <c r="RYQ14" s="221"/>
      <c r="RYR14" s="221"/>
      <c r="RYS14" s="221"/>
      <c r="RYT14" s="221"/>
      <c r="RYU14" s="221"/>
      <c r="RYV14" s="221"/>
      <c r="RYW14" s="221"/>
      <c r="RYX14" s="221"/>
      <c r="RYY14" s="221"/>
      <c r="RYZ14" s="221"/>
      <c r="RZA14" s="221"/>
      <c r="RZB14" s="221"/>
      <c r="RZC14" s="221"/>
      <c r="RZD14" s="221"/>
      <c r="RZE14" s="221"/>
      <c r="RZF14" s="221"/>
      <c r="RZG14" s="221"/>
      <c r="RZH14" s="221"/>
      <c r="RZI14" s="221"/>
      <c r="RZJ14" s="221"/>
      <c r="RZK14" s="221"/>
      <c r="RZL14" s="221"/>
      <c r="RZM14" s="221"/>
      <c r="RZN14" s="221"/>
      <c r="RZO14" s="221"/>
      <c r="RZP14" s="221"/>
      <c r="RZQ14" s="221"/>
      <c r="RZR14" s="221"/>
      <c r="RZS14" s="221"/>
      <c r="RZT14" s="221"/>
      <c r="RZU14" s="221"/>
      <c r="RZV14" s="221"/>
      <c r="RZW14" s="221"/>
      <c r="RZX14" s="221"/>
      <c r="RZY14" s="221"/>
      <c r="RZZ14" s="221"/>
      <c r="SAA14" s="221"/>
      <c r="SAB14" s="221"/>
      <c r="SAC14" s="221"/>
      <c r="SAD14" s="221"/>
      <c r="SAE14" s="221"/>
      <c r="SAF14" s="221"/>
      <c r="SAG14" s="221"/>
      <c r="SAH14" s="221"/>
      <c r="SAI14" s="221"/>
      <c r="SAJ14" s="221"/>
      <c r="SAK14" s="221"/>
      <c r="SAL14" s="221"/>
      <c r="SAM14" s="221"/>
      <c r="SAN14" s="221"/>
      <c r="SAO14" s="221"/>
      <c r="SAP14" s="221"/>
      <c r="SAQ14" s="221"/>
      <c r="SAR14" s="221"/>
      <c r="SAS14" s="221"/>
      <c r="SAT14" s="221"/>
      <c r="SAU14" s="221"/>
      <c r="SAV14" s="221"/>
      <c r="SAW14" s="221"/>
      <c r="SAX14" s="221"/>
      <c r="SAY14" s="221"/>
      <c r="SAZ14" s="221"/>
      <c r="SBA14" s="221"/>
      <c r="SBB14" s="221"/>
      <c r="SBC14" s="221"/>
      <c r="SBD14" s="221"/>
      <c r="SBE14" s="221"/>
      <c r="SBF14" s="221"/>
      <c r="SBG14" s="221"/>
      <c r="SBH14" s="221"/>
      <c r="SBI14" s="221"/>
      <c r="SBJ14" s="221"/>
      <c r="SBK14" s="221"/>
      <c r="SBL14" s="221"/>
      <c r="SBM14" s="221"/>
      <c r="SBN14" s="221"/>
      <c r="SBO14" s="221"/>
      <c r="SBP14" s="221"/>
      <c r="SBQ14" s="221"/>
      <c r="SBR14" s="221"/>
      <c r="SBS14" s="221"/>
      <c r="SBT14" s="221"/>
      <c r="SBU14" s="221"/>
      <c r="SBV14" s="221"/>
      <c r="SBW14" s="221"/>
      <c r="SBX14" s="221"/>
      <c r="SBY14" s="221"/>
      <c r="SBZ14" s="221"/>
      <c r="SCA14" s="221"/>
      <c r="SCB14" s="221"/>
      <c r="SCC14" s="221"/>
      <c r="SCD14" s="221"/>
      <c r="SCE14" s="221"/>
      <c r="SCF14" s="221"/>
      <c r="SCG14" s="221"/>
      <c r="SCH14" s="221"/>
      <c r="SCI14" s="221"/>
      <c r="SCJ14" s="221"/>
      <c r="SCK14" s="221"/>
      <c r="SCL14" s="221"/>
      <c r="SCM14" s="221"/>
      <c r="SCN14" s="221"/>
      <c r="SCO14" s="221"/>
      <c r="SCP14" s="221"/>
      <c r="SCQ14" s="221"/>
      <c r="SCR14" s="221"/>
      <c r="SCS14" s="221"/>
      <c r="SCT14" s="221"/>
      <c r="SCU14" s="221"/>
      <c r="SCV14" s="221"/>
      <c r="SCW14" s="221"/>
      <c r="SCX14" s="221"/>
      <c r="SCY14" s="221"/>
      <c r="SCZ14" s="221"/>
      <c r="SDA14" s="221"/>
      <c r="SDB14" s="221"/>
      <c r="SDC14" s="221"/>
      <c r="SDD14" s="221"/>
      <c r="SDE14" s="221"/>
      <c r="SDF14" s="221"/>
      <c r="SDG14" s="221"/>
      <c r="SDH14" s="221"/>
      <c r="SDI14" s="221"/>
      <c r="SDJ14" s="221"/>
      <c r="SDK14" s="221"/>
      <c r="SDL14" s="221"/>
      <c r="SDM14" s="221"/>
      <c r="SDN14" s="221"/>
      <c r="SDO14" s="221"/>
      <c r="SDP14" s="221"/>
      <c r="SDQ14" s="221"/>
      <c r="SDR14" s="221"/>
      <c r="SDS14" s="221"/>
      <c r="SDT14" s="221"/>
      <c r="SDU14" s="221"/>
      <c r="SDV14" s="221"/>
      <c r="SDW14" s="221"/>
      <c r="SDX14" s="221"/>
      <c r="SDY14" s="221"/>
      <c r="SDZ14" s="221"/>
      <c r="SEA14" s="221"/>
      <c r="SEB14" s="221"/>
      <c r="SEC14" s="221"/>
      <c r="SED14" s="221"/>
      <c r="SEE14" s="221"/>
      <c r="SEF14" s="221"/>
      <c r="SEG14" s="221"/>
      <c r="SEH14" s="221"/>
      <c r="SEI14" s="221"/>
      <c r="SEJ14" s="221"/>
      <c r="SEK14" s="221"/>
      <c r="SEL14" s="221"/>
      <c r="SEM14" s="221"/>
      <c r="SEN14" s="221"/>
      <c r="SEO14" s="221"/>
      <c r="SEP14" s="221"/>
      <c r="SEQ14" s="221"/>
      <c r="SER14" s="221"/>
      <c r="SES14" s="221"/>
      <c r="SET14" s="221"/>
      <c r="SEU14" s="221"/>
      <c r="SEV14" s="221"/>
      <c r="SEW14" s="221"/>
      <c r="SEX14" s="221"/>
      <c r="SEY14" s="221"/>
      <c r="SEZ14" s="221"/>
      <c r="SFA14" s="221"/>
      <c r="SFB14" s="221"/>
      <c r="SFC14" s="221"/>
      <c r="SFD14" s="221"/>
      <c r="SFE14" s="221"/>
      <c r="SFF14" s="221"/>
      <c r="SFG14" s="221"/>
      <c r="SFH14" s="221"/>
      <c r="SFI14" s="221"/>
      <c r="SFJ14" s="221"/>
      <c r="SFK14" s="221"/>
      <c r="SFL14" s="221"/>
      <c r="SFM14" s="221"/>
      <c r="SFN14" s="221"/>
      <c r="SFO14" s="221"/>
      <c r="SFP14" s="221"/>
      <c r="SFQ14" s="221"/>
      <c r="SFR14" s="221"/>
      <c r="SFS14" s="221"/>
      <c r="SFT14" s="221"/>
      <c r="SFU14" s="221"/>
      <c r="SFV14" s="221"/>
      <c r="SFW14" s="221"/>
      <c r="SFX14" s="221"/>
      <c r="SFY14" s="221"/>
      <c r="SFZ14" s="221"/>
      <c r="SGA14" s="221"/>
      <c r="SGB14" s="221"/>
      <c r="SGC14" s="221"/>
      <c r="SGD14" s="221"/>
      <c r="SGE14" s="221"/>
      <c r="SGF14" s="221"/>
      <c r="SGG14" s="221"/>
      <c r="SGH14" s="221"/>
      <c r="SGI14" s="221"/>
      <c r="SGJ14" s="221"/>
      <c r="SGK14" s="221"/>
      <c r="SGL14" s="221"/>
      <c r="SGM14" s="221"/>
      <c r="SGN14" s="221"/>
      <c r="SGO14" s="221"/>
      <c r="SGP14" s="221"/>
      <c r="SGQ14" s="221"/>
      <c r="SGR14" s="221"/>
      <c r="SGS14" s="221"/>
      <c r="SGT14" s="221"/>
      <c r="SGU14" s="221"/>
      <c r="SGV14" s="221"/>
      <c r="SGW14" s="221"/>
      <c r="SGX14" s="221"/>
      <c r="SGY14" s="221"/>
      <c r="SGZ14" s="221"/>
      <c r="SHA14" s="221"/>
      <c r="SHB14" s="221"/>
      <c r="SHC14" s="221"/>
      <c r="SHD14" s="221"/>
      <c r="SHE14" s="221"/>
      <c r="SHF14" s="221"/>
      <c r="SHG14" s="221"/>
      <c r="SHH14" s="221"/>
      <c r="SHI14" s="221"/>
      <c r="SHJ14" s="221"/>
      <c r="SHK14" s="221"/>
      <c r="SHL14" s="221"/>
      <c r="SHM14" s="221"/>
      <c r="SHN14" s="221"/>
      <c r="SHO14" s="221"/>
      <c r="SHP14" s="221"/>
      <c r="SHQ14" s="221"/>
      <c r="SHR14" s="221"/>
      <c r="SHS14" s="221"/>
      <c r="SHT14" s="221"/>
      <c r="SHU14" s="221"/>
      <c r="SHV14" s="221"/>
      <c r="SHW14" s="221"/>
      <c r="SHX14" s="221"/>
      <c r="SHY14" s="221"/>
      <c r="SHZ14" s="221"/>
      <c r="SIA14" s="221"/>
      <c r="SIB14" s="221"/>
      <c r="SIC14" s="221"/>
      <c r="SID14" s="221"/>
      <c r="SIE14" s="221"/>
      <c r="SIF14" s="221"/>
      <c r="SIG14" s="221"/>
      <c r="SIH14" s="221"/>
      <c r="SII14" s="221"/>
      <c r="SIJ14" s="221"/>
      <c r="SIK14" s="221"/>
      <c r="SIL14" s="221"/>
      <c r="SIM14" s="221"/>
      <c r="SIN14" s="221"/>
      <c r="SIO14" s="221"/>
      <c r="SIP14" s="221"/>
      <c r="SIQ14" s="221"/>
      <c r="SIR14" s="221"/>
      <c r="SIS14" s="221"/>
      <c r="SIT14" s="221"/>
      <c r="SIU14" s="221"/>
      <c r="SIV14" s="221"/>
      <c r="SIW14" s="221"/>
      <c r="SIX14" s="221"/>
      <c r="SIY14" s="221"/>
      <c r="SIZ14" s="221"/>
      <c r="SJA14" s="221"/>
      <c r="SJB14" s="221"/>
      <c r="SJC14" s="221"/>
      <c r="SJD14" s="221"/>
      <c r="SJE14" s="221"/>
      <c r="SJF14" s="221"/>
      <c r="SJG14" s="221"/>
      <c r="SJH14" s="221"/>
      <c r="SJI14" s="221"/>
      <c r="SJJ14" s="221"/>
      <c r="SJK14" s="221"/>
      <c r="SJL14" s="221"/>
      <c r="SJM14" s="221"/>
      <c r="SJN14" s="221"/>
      <c r="SJO14" s="221"/>
      <c r="SJP14" s="221"/>
      <c r="SJQ14" s="221"/>
      <c r="SJR14" s="221"/>
      <c r="SJS14" s="221"/>
      <c r="SJT14" s="221"/>
      <c r="SJU14" s="221"/>
      <c r="SJV14" s="221"/>
      <c r="SJW14" s="221"/>
      <c r="SJX14" s="221"/>
      <c r="SJY14" s="221"/>
      <c r="SJZ14" s="221"/>
      <c r="SKA14" s="221"/>
      <c r="SKB14" s="221"/>
      <c r="SKC14" s="221"/>
      <c r="SKD14" s="221"/>
      <c r="SKE14" s="221"/>
      <c r="SKF14" s="221"/>
      <c r="SKG14" s="221"/>
      <c r="SKH14" s="221"/>
      <c r="SKI14" s="221"/>
      <c r="SKJ14" s="221"/>
      <c r="SKK14" s="221"/>
      <c r="SKL14" s="221"/>
      <c r="SKM14" s="221"/>
      <c r="SKN14" s="221"/>
      <c r="SKO14" s="221"/>
      <c r="SKP14" s="221"/>
      <c r="SKQ14" s="221"/>
      <c r="SKR14" s="221"/>
      <c r="SKS14" s="221"/>
      <c r="SKT14" s="221"/>
      <c r="SKU14" s="221"/>
      <c r="SKV14" s="221"/>
      <c r="SKW14" s="221"/>
      <c r="SKX14" s="221"/>
      <c r="SKY14" s="221"/>
      <c r="SKZ14" s="221"/>
      <c r="SLA14" s="221"/>
      <c r="SLB14" s="221"/>
      <c r="SLC14" s="221"/>
      <c r="SLD14" s="221"/>
      <c r="SLE14" s="221"/>
      <c r="SLF14" s="221"/>
      <c r="SLG14" s="221"/>
      <c r="SLH14" s="221"/>
      <c r="SLI14" s="221"/>
      <c r="SLJ14" s="221"/>
      <c r="SLK14" s="221"/>
      <c r="SLL14" s="221"/>
      <c r="SLM14" s="221"/>
      <c r="SLN14" s="221"/>
      <c r="SLO14" s="221"/>
      <c r="SLP14" s="221"/>
      <c r="SLQ14" s="221"/>
      <c r="SLR14" s="221"/>
      <c r="SLS14" s="221"/>
      <c r="SLT14" s="221"/>
      <c r="SLU14" s="221"/>
      <c r="SLV14" s="221"/>
      <c r="SLW14" s="221"/>
      <c r="SLX14" s="221"/>
      <c r="SLY14" s="221"/>
      <c r="SLZ14" s="221"/>
      <c r="SMA14" s="221"/>
      <c r="SMB14" s="221"/>
      <c r="SMC14" s="221"/>
      <c r="SMD14" s="221"/>
      <c r="SME14" s="221"/>
      <c r="SMF14" s="221"/>
      <c r="SMG14" s="221"/>
      <c r="SMH14" s="221"/>
      <c r="SMI14" s="221"/>
      <c r="SMJ14" s="221"/>
      <c r="SMK14" s="221"/>
      <c r="SML14" s="221"/>
      <c r="SMM14" s="221"/>
      <c r="SMN14" s="221"/>
      <c r="SMO14" s="221"/>
      <c r="SMP14" s="221"/>
      <c r="SMQ14" s="221"/>
      <c r="SMR14" s="221"/>
      <c r="SMS14" s="221"/>
      <c r="SMT14" s="221"/>
      <c r="SMU14" s="221"/>
      <c r="SMV14" s="221"/>
      <c r="SMW14" s="221"/>
      <c r="SMX14" s="221"/>
      <c r="SMY14" s="221"/>
      <c r="SMZ14" s="221"/>
      <c r="SNA14" s="221"/>
      <c r="SNB14" s="221"/>
      <c r="SNC14" s="221"/>
      <c r="SND14" s="221"/>
      <c r="SNE14" s="221"/>
      <c r="SNF14" s="221"/>
      <c r="SNG14" s="221"/>
      <c r="SNH14" s="221"/>
      <c r="SNI14" s="221"/>
      <c r="SNJ14" s="221"/>
      <c r="SNK14" s="221"/>
      <c r="SNL14" s="221"/>
      <c r="SNM14" s="221"/>
      <c r="SNN14" s="221"/>
      <c r="SNO14" s="221"/>
      <c r="SNP14" s="221"/>
      <c r="SNQ14" s="221"/>
      <c r="SNR14" s="221"/>
      <c r="SNS14" s="221"/>
      <c r="SNT14" s="221"/>
      <c r="SNU14" s="221"/>
      <c r="SNV14" s="221"/>
      <c r="SNW14" s="221"/>
      <c r="SNX14" s="221"/>
      <c r="SNY14" s="221"/>
      <c r="SNZ14" s="221"/>
      <c r="SOA14" s="221"/>
      <c r="SOB14" s="221"/>
      <c r="SOC14" s="221"/>
      <c r="SOD14" s="221"/>
      <c r="SOE14" s="221"/>
      <c r="SOF14" s="221"/>
      <c r="SOG14" s="221"/>
      <c r="SOH14" s="221"/>
      <c r="SOI14" s="221"/>
      <c r="SOJ14" s="221"/>
      <c r="SOK14" s="221"/>
      <c r="SOL14" s="221"/>
      <c r="SOM14" s="221"/>
      <c r="SON14" s="221"/>
      <c r="SOO14" s="221"/>
      <c r="SOP14" s="221"/>
      <c r="SOQ14" s="221"/>
      <c r="SOR14" s="221"/>
      <c r="SOS14" s="221"/>
      <c r="SOT14" s="221"/>
      <c r="SOU14" s="221"/>
      <c r="SOV14" s="221"/>
      <c r="SOW14" s="221"/>
      <c r="SOX14" s="221"/>
      <c r="SOY14" s="221"/>
      <c r="SOZ14" s="221"/>
      <c r="SPA14" s="221"/>
      <c r="SPB14" s="221"/>
      <c r="SPC14" s="221"/>
      <c r="SPD14" s="221"/>
      <c r="SPE14" s="221"/>
      <c r="SPF14" s="221"/>
      <c r="SPG14" s="221"/>
      <c r="SPH14" s="221"/>
      <c r="SPI14" s="221"/>
      <c r="SPJ14" s="221"/>
      <c r="SPK14" s="221"/>
      <c r="SPL14" s="221"/>
      <c r="SPM14" s="221"/>
      <c r="SPN14" s="221"/>
      <c r="SPO14" s="221"/>
      <c r="SPP14" s="221"/>
      <c r="SPQ14" s="221"/>
      <c r="SPR14" s="221"/>
      <c r="SPS14" s="221"/>
      <c r="SPT14" s="221"/>
      <c r="SPU14" s="221"/>
      <c r="SPV14" s="221"/>
      <c r="SPW14" s="221"/>
      <c r="SPX14" s="221"/>
      <c r="SPY14" s="221"/>
      <c r="SPZ14" s="221"/>
      <c r="SQA14" s="221"/>
      <c r="SQB14" s="221"/>
      <c r="SQC14" s="221"/>
      <c r="SQD14" s="221"/>
      <c r="SQE14" s="221"/>
      <c r="SQF14" s="221"/>
      <c r="SQG14" s="221"/>
      <c r="SQH14" s="221"/>
      <c r="SQI14" s="221"/>
      <c r="SQJ14" s="221"/>
      <c r="SQK14" s="221"/>
      <c r="SQL14" s="221"/>
      <c r="SQM14" s="221"/>
      <c r="SQN14" s="221"/>
      <c r="SQO14" s="221"/>
      <c r="SQP14" s="221"/>
      <c r="SQQ14" s="221"/>
      <c r="SQR14" s="221"/>
      <c r="SQS14" s="221"/>
      <c r="SQT14" s="221"/>
      <c r="SQU14" s="221"/>
      <c r="SQV14" s="221"/>
      <c r="SQW14" s="221"/>
      <c r="SQX14" s="221"/>
      <c r="SQY14" s="221"/>
      <c r="SQZ14" s="221"/>
      <c r="SRA14" s="221"/>
      <c r="SRB14" s="221"/>
      <c r="SRC14" s="221"/>
      <c r="SRD14" s="221"/>
      <c r="SRE14" s="221"/>
      <c r="SRF14" s="221"/>
      <c r="SRG14" s="221"/>
      <c r="SRH14" s="221"/>
      <c r="SRI14" s="221"/>
      <c r="SRJ14" s="221"/>
      <c r="SRK14" s="221"/>
      <c r="SRL14" s="221"/>
      <c r="SRM14" s="221"/>
      <c r="SRN14" s="221"/>
      <c r="SRO14" s="221"/>
      <c r="SRP14" s="221"/>
      <c r="SRQ14" s="221"/>
      <c r="SRR14" s="221"/>
      <c r="SRS14" s="221"/>
      <c r="SRT14" s="221"/>
      <c r="SRU14" s="221"/>
      <c r="SRV14" s="221"/>
      <c r="SRW14" s="221"/>
      <c r="SRX14" s="221"/>
      <c r="SRY14" s="221"/>
      <c r="SRZ14" s="221"/>
      <c r="SSA14" s="221"/>
      <c r="SSB14" s="221"/>
      <c r="SSC14" s="221"/>
      <c r="SSD14" s="221"/>
      <c r="SSE14" s="221"/>
      <c r="SSF14" s="221"/>
      <c r="SSG14" s="221"/>
      <c r="SSH14" s="221"/>
      <c r="SSI14" s="221"/>
      <c r="SSJ14" s="221"/>
      <c r="SSK14" s="221"/>
      <c r="SSL14" s="221"/>
      <c r="SSM14" s="221"/>
      <c r="SSN14" s="221"/>
      <c r="SSO14" s="221"/>
      <c r="SSP14" s="221"/>
      <c r="SSQ14" s="221"/>
      <c r="SSR14" s="221"/>
      <c r="SSS14" s="221"/>
      <c r="SST14" s="221"/>
      <c r="SSU14" s="221"/>
      <c r="SSV14" s="221"/>
      <c r="SSW14" s="221"/>
      <c r="SSX14" s="221"/>
      <c r="SSY14" s="221"/>
      <c r="SSZ14" s="221"/>
      <c r="STA14" s="221"/>
      <c r="STB14" s="221"/>
      <c r="STC14" s="221"/>
      <c r="STD14" s="221"/>
      <c r="STE14" s="221"/>
      <c r="STF14" s="221"/>
      <c r="STG14" s="221"/>
      <c r="STH14" s="221"/>
      <c r="STI14" s="221"/>
      <c r="STJ14" s="221"/>
      <c r="STK14" s="221"/>
      <c r="STL14" s="221"/>
      <c r="STM14" s="221"/>
      <c r="STN14" s="221"/>
      <c r="STO14" s="221"/>
      <c r="STP14" s="221"/>
      <c r="STQ14" s="221"/>
      <c r="STR14" s="221"/>
      <c r="STS14" s="221"/>
      <c r="STT14" s="221"/>
      <c r="STU14" s="221"/>
      <c r="STV14" s="221"/>
      <c r="STW14" s="221"/>
      <c r="STX14" s="221"/>
      <c r="STY14" s="221"/>
      <c r="STZ14" s="221"/>
      <c r="SUA14" s="221"/>
      <c r="SUB14" s="221"/>
      <c r="SUC14" s="221"/>
      <c r="SUD14" s="221"/>
      <c r="SUE14" s="221"/>
      <c r="SUF14" s="221"/>
      <c r="SUG14" s="221"/>
      <c r="SUH14" s="221"/>
      <c r="SUI14" s="221"/>
      <c r="SUJ14" s="221"/>
      <c r="SUK14" s="221"/>
      <c r="SUL14" s="221"/>
      <c r="SUM14" s="221"/>
      <c r="SUN14" s="221"/>
      <c r="SUO14" s="221"/>
      <c r="SUP14" s="221"/>
      <c r="SUQ14" s="221"/>
      <c r="SUR14" s="221"/>
      <c r="SUS14" s="221"/>
      <c r="SUT14" s="221"/>
      <c r="SUU14" s="221"/>
      <c r="SUV14" s="221"/>
      <c r="SUW14" s="221"/>
      <c r="SUX14" s="221"/>
      <c r="SUY14" s="221"/>
      <c r="SUZ14" s="221"/>
      <c r="SVA14" s="221"/>
      <c r="SVB14" s="221"/>
      <c r="SVC14" s="221"/>
      <c r="SVD14" s="221"/>
      <c r="SVE14" s="221"/>
      <c r="SVF14" s="221"/>
      <c r="SVG14" s="221"/>
      <c r="SVH14" s="221"/>
      <c r="SVI14" s="221"/>
      <c r="SVJ14" s="221"/>
      <c r="SVK14" s="221"/>
      <c r="SVL14" s="221"/>
      <c r="SVM14" s="221"/>
      <c r="SVN14" s="221"/>
      <c r="SVO14" s="221"/>
      <c r="SVP14" s="221"/>
      <c r="SVQ14" s="221"/>
      <c r="SVR14" s="221"/>
      <c r="SVS14" s="221"/>
      <c r="SVT14" s="221"/>
      <c r="SVU14" s="221"/>
      <c r="SVV14" s="221"/>
      <c r="SVW14" s="221"/>
      <c r="SVX14" s="221"/>
      <c r="SVY14" s="221"/>
      <c r="SVZ14" s="221"/>
      <c r="SWA14" s="221"/>
      <c r="SWB14" s="221"/>
      <c r="SWC14" s="221"/>
      <c r="SWD14" s="221"/>
      <c r="SWE14" s="221"/>
      <c r="SWF14" s="221"/>
      <c r="SWG14" s="221"/>
      <c r="SWH14" s="221"/>
      <c r="SWI14" s="221"/>
      <c r="SWJ14" s="221"/>
      <c r="SWK14" s="221"/>
      <c r="SWL14" s="221"/>
      <c r="SWM14" s="221"/>
      <c r="SWN14" s="221"/>
      <c r="SWO14" s="221"/>
      <c r="SWP14" s="221"/>
      <c r="SWQ14" s="221"/>
      <c r="SWR14" s="221"/>
      <c r="SWS14" s="221"/>
      <c r="SWT14" s="221"/>
      <c r="SWU14" s="221"/>
      <c r="SWV14" s="221"/>
      <c r="SWW14" s="221"/>
      <c r="SWX14" s="221"/>
      <c r="SWY14" s="221"/>
      <c r="SWZ14" s="221"/>
      <c r="SXA14" s="221"/>
      <c r="SXB14" s="221"/>
      <c r="SXC14" s="221"/>
      <c r="SXD14" s="221"/>
      <c r="SXE14" s="221"/>
      <c r="SXF14" s="221"/>
      <c r="SXG14" s="221"/>
      <c r="SXH14" s="221"/>
      <c r="SXI14" s="221"/>
      <c r="SXJ14" s="221"/>
      <c r="SXK14" s="221"/>
      <c r="SXL14" s="221"/>
      <c r="SXM14" s="221"/>
      <c r="SXN14" s="221"/>
      <c r="SXO14" s="221"/>
      <c r="SXP14" s="221"/>
      <c r="SXQ14" s="221"/>
      <c r="SXR14" s="221"/>
      <c r="SXS14" s="221"/>
      <c r="SXT14" s="221"/>
      <c r="SXU14" s="221"/>
      <c r="SXV14" s="221"/>
      <c r="SXW14" s="221"/>
      <c r="SXX14" s="221"/>
      <c r="SXY14" s="221"/>
      <c r="SXZ14" s="221"/>
      <c r="SYA14" s="221"/>
      <c r="SYB14" s="221"/>
      <c r="SYC14" s="221"/>
      <c r="SYD14" s="221"/>
      <c r="SYE14" s="221"/>
      <c r="SYF14" s="221"/>
      <c r="SYG14" s="221"/>
      <c r="SYH14" s="221"/>
      <c r="SYI14" s="221"/>
      <c r="SYJ14" s="221"/>
      <c r="SYK14" s="221"/>
      <c r="SYL14" s="221"/>
      <c r="SYM14" s="221"/>
      <c r="SYN14" s="221"/>
      <c r="SYO14" s="221"/>
      <c r="SYP14" s="221"/>
      <c r="SYQ14" s="221"/>
      <c r="SYR14" s="221"/>
      <c r="SYS14" s="221"/>
      <c r="SYT14" s="221"/>
      <c r="SYU14" s="221"/>
      <c r="SYV14" s="221"/>
      <c r="SYW14" s="221"/>
      <c r="SYX14" s="221"/>
      <c r="SYY14" s="221"/>
      <c r="SYZ14" s="221"/>
      <c r="SZA14" s="221"/>
      <c r="SZB14" s="221"/>
      <c r="SZC14" s="221"/>
      <c r="SZD14" s="221"/>
      <c r="SZE14" s="221"/>
      <c r="SZF14" s="221"/>
      <c r="SZG14" s="221"/>
      <c r="SZH14" s="221"/>
      <c r="SZI14" s="221"/>
      <c r="SZJ14" s="221"/>
      <c r="SZK14" s="221"/>
      <c r="SZL14" s="221"/>
      <c r="SZM14" s="221"/>
      <c r="SZN14" s="221"/>
      <c r="SZO14" s="221"/>
      <c r="SZP14" s="221"/>
      <c r="SZQ14" s="221"/>
      <c r="SZR14" s="221"/>
      <c r="SZS14" s="221"/>
      <c r="SZT14" s="221"/>
      <c r="SZU14" s="221"/>
      <c r="SZV14" s="221"/>
      <c r="SZW14" s="221"/>
      <c r="SZX14" s="221"/>
      <c r="SZY14" s="221"/>
      <c r="SZZ14" s="221"/>
      <c r="TAA14" s="221"/>
      <c r="TAB14" s="221"/>
      <c r="TAC14" s="221"/>
      <c r="TAD14" s="221"/>
      <c r="TAE14" s="221"/>
      <c r="TAF14" s="221"/>
      <c r="TAG14" s="221"/>
      <c r="TAH14" s="221"/>
      <c r="TAI14" s="221"/>
      <c r="TAJ14" s="221"/>
      <c r="TAK14" s="221"/>
      <c r="TAL14" s="221"/>
      <c r="TAM14" s="221"/>
      <c r="TAN14" s="221"/>
      <c r="TAO14" s="221"/>
      <c r="TAP14" s="221"/>
      <c r="TAQ14" s="221"/>
      <c r="TAR14" s="221"/>
      <c r="TAS14" s="221"/>
      <c r="TAT14" s="221"/>
      <c r="TAU14" s="221"/>
      <c r="TAV14" s="221"/>
      <c r="TAW14" s="221"/>
      <c r="TAX14" s="221"/>
      <c r="TAY14" s="221"/>
      <c r="TAZ14" s="221"/>
      <c r="TBA14" s="221"/>
      <c r="TBB14" s="221"/>
      <c r="TBC14" s="221"/>
      <c r="TBD14" s="221"/>
      <c r="TBE14" s="221"/>
      <c r="TBF14" s="221"/>
      <c r="TBG14" s="221"/>
      <c r="TBH14" s="221"/>
      <c r="TBI14" s="221"/>
      <c r="TBJ14" s="221"/>
      <c r="TBK14" s="221"/>
      <c r="TBL14" s="221"/>
      <c r="TBM14" s="221"/>
      <c r="TBN14" s="221"/>
      <c r="TBO14" s="221"/>
      <c r="TBP14" s="221"/>
      <c r="TBQ14" s="221"/>
      <c r="TBR14" s="221"/>
      <c r="TBS14" s="221"/>
      <c r="TBT14" s="221"/>
      <c r="TBU14" s="221"/>
      <c r="TBV14" s="221"/>
      <c r="TBW14" s="221"/>
      <c r="TBX14" s="221"/>
      <c r="TBY14" s="221"/>
      <c r="TBZ14" s="221"/>
      <c r="TCA14" s="221"/>
      <c r="TCB14" s="221"/>
      <c r="TCC14" s="221"/>
      <c r="TCD14" s="221"/>
      <c r="TCE14" s="221"/>
      <c r="TCF14" s="221"/>
      <c r="TCG14" s="221"/>
      <c r="TCH14" s="221"/>
      <c r="TCI14" s="221"/>
      <c r="TCJ14" s="221"/>
      <c r="TCK14" s="221"/>
      <c r="TCL14" s="221"/>
      <c r="TCM14" s="221"/>
      <c r="TCN14" s="221"/>
      <c r="TCO14" s="221"/>
      <c r="TCP14" s="221"/>
      <c r="TCQ14" s="221"/>
      <c r="TCR14" s="221"/>
      <c r="TCS14" s="221"/>
      <c r="TCT14" s="221"/>
      <c r="TCU14" s="221"/>
      <c r="TCV14" s="221"/>
      <c r="TCW14" s="221"/>
      <c r="TCX14" s="221"/>
      <c r="TCY14" s="221"/>
      <c r="TCZ14" s="221"/>
      <c r="TDA14" s="221"/>
      <c r="TDB14" s="221"/>
      <c r="TDC14" s="221"/>
      <c r="TDD14" s="221"/>
      <c r="TDE14" s="221"/>
      <c r="TDF14" s="221"/>
      <c r="TDG14" s="221"/>
      <c r="TDH14" s="221"/>
      <c r="TDI14" s="221"/>
      <c r="TDJ14" s="221"/>
      <c r="TDK14" s="221"/>
      <c r="TDL14" s="221"/>
      <c r="TDM14" s="221"/>
      <c r="TDN14" s="221"/>
      <c r="TDO14" s="221"/>
      <c r="TDP14" s="221"/>
      <c r="TDQ14" s="221"/>
      <c r="TDR14" s="221"/>
      <c r="TDS14" s="221"/>
      <c r="TDT14" s="221"/>
      <c r="TDU14" s="221"/>
      <c r="TDV14" s="221"/>
      <c r="TDW14" s="221"/>
      <c r="TDX14" s="221"/>
      <c r="TDY14" s="221"/>
      <c r="TDZ14" s="221"/>
      <c r="TEA14" s="221"/>
      <c r="TEB14" s="221"/>
      <c r="TEC14" s="221"/>
      <c r="TED14" s="221"/>
      <c r="TEE14" s="221"/>
      <c r="TEF14" s="221"/>
      <c r="TEG14" s="221"/>
      <c r="TEH14" s="221"/>
      <c r="TEI14" s="221"/>
      <c r="TEJ14" s="221"/>
      <c r="TEK14" s="221"/>
      <c r="TEL14" s="221"/>
      <c r="TEM14" s="221"/>
      <c r="TEN14" s="221"/>
      <c r="TEO14" s="221"/>
      <c r="TEP14" s="221"/>
      <c r="TEQ14" s="221"/>
      <c r="TER14" s="221"/>
      <c r="TES14" s="221"/>
      <c r="TET14" s="221"/>
      <c r="TEU14" s="221"/>
      <c r="TEV14" s="221"/>
      <c r="TEW14" s="221"/>
      <c r="TEX14" s="221"/>
      <c r="TEY14" s="221"/>
      <c r="TEZ14" s="221"/>
      <c r="TFA14" s="221"/>
      <c r="TFB14" s="221"/>
      <c r="TFC14" s="221"/>
      <c r="TFD14" s="221"/>
      <c r="TFE14" s="221"/>
      <c r="TFF14" s="221"/>
      <c r="TFG14" s="221"/>
      <c r="TFH14" s="221"/>
      <c r="TFI14" s="221"/>
      <c r="TFJ14" s="221"/>
      <c r="TFK14" s="221"/>
      <c r="TFL14" s="221"/>
      <c r="TFM14" s="221"/>
      <c r="TFN14" s="221"/>
      <c r="TFO14" s="221"/>
      <c r="TFP14" s="221"/>
      <c r="TFQ14" s="221"/>
      <c r="TFR14" s="221"/>
      <c r="TFS14" s="221"/>
      <c r="TFT14" s="221"/>
      <c r="TFU14" s="221"/>
      <c r="TFV14" s="221"/>
      <c r="TFW14" s="221"/>
      <c r="TFX14" s="221"/>
      <c r="TFY14" s="221"/>
      <c r="TFZ14" s="221"/>
      <c r="TGA14" s="221"/>
      <c r="TGB14" s="221"/>
      <c r="TGC14" s="221"/>
      <c r="TGD14" s="221"/>
      <c r="TGE14" s="221"/>
      <c r="TGF14" s="221"/>
      <c r="TGG14" s="221"/>
      <c r="TGH14" s="221"/>
      <c r="TGI14" s="221"/>
      <c r="TGJ14" s="221"/>
      <c r="TGK14" s="221"/>
      <c r="TGL14" s="221"/>
      <c r="TGM14" s="221"/>
      <c r="TGN14" s="221"/>
      <c r="TGO14" s="221"/>
      <c r="TGP14" s="221"/>
      <c r="TGQ14" s="221"/>
      <c r="TGR14" s="221"/>
      <c r="TGS14" s="221"/>
      <c r="TGT14" s="221"/>
      <c r="TGU14" s="221"/>
      <c r="TGV14" s="221"/>
      <c r="TGW14" s="221"/>
      <c r="TGX14" s="221"/>
      <c r="TGY14" s="221"/>
      <c r="TGZ14" s="221"/>
      <c r="THA14" s="221"/>
      <c r="THB14" s="221"/>
      <c r="THC14" s="221"/>
      <c r="THD14" s="221"/>
      <c r="THE14" s="221"/>
      <c r="THF14" s="221"/>
      <c r="THG14" s="221"/>
      <c r="THH14" s="221"/>
      <c r="THI14" s="221"/>
      <c r="THJ14" s="221"/>
      <c r="THK14" s="221"/>
      <c r="THL14" s="221"/>
      <c r="THM14" s="221"/>
      <c r="THN14" s="221"/>
      <c r="THO14" s="221"/>
      <c r="THP14" s="221"/>
      <c r="THQ14" s="221"/>
      <c r="THR14" s="221"/>
      <c r="THS14" s="221"/>
      <c r="THT14" s="221"/>
      <c r="THU14" s="221"/>
      <c r="THV14" s="221"/>
      <c r="THW14" s="221"/>
      <c r="THX14" s="221"/>
      <c r="THY14" s="221"/>
      <c r="THZ14" s="221"/>
      <c r="TIA14" s="221"/>
      <c r="TIB14" s="221"/>
      <c r="TIC14" s="221"/>
      <c r="TID14" s="221"/>
      <c r="TIE14" s="221"/>
      <c r="TIF14" s="221"/>
      <c r="TIG14" s="221"/>
      <c r="TIH14" s="221"/>
      <c r="TII14" s="221"/>
      <c r="TIJ14" s="221"/>
      <c r="TIK14" s="221"/>
      <c r="TIL14" s="221"/>
      <c r="TIM14" s="221"/>
      <c r="TIN14" s="221"/>
      <c r="TIO14" s="221"/>
      <c r="TIP14" s="221"/>
      <c r="TIQ14" s="221"/>
      <c r="TIR14" s="221"/>
      <c r="TIS14" s="221"/>
      <c r="TIT14" s="221"/>
      <c r="TIU14" s="221"/>
      <c r="TIV14" s="221"/>
      <c r="TIW14" s="221"/>
      <c r="TIX14" s="221"/>
      <c r="TIY14" s="221"/>
      <c r="TIZ14" s="221"/>
      <c r="TJA14" s="221"/>
      <c r="TJB14" s="221"/>
      <c r="TJC14" s="221"/>
      <c r="TJD14" s="221"/>
      <c r="TJE14" s="221"/>
      <c r="TJF14" s="221"/>
      <c r="TJG14" s="221"/>
      <c r="TJH14" s="221"/>
      <c r="TJI14" s="221"/>
      <c r="TJJ14" s="221"/>
      <c r="TJK14" s="221"/>
      <c r="TJL14" s="221"/>
      <c r="TJM14" s="221"/>
      <c r="TJN14" s="221"/>
      <c r="TJO14" s="221"/>
      <c r="TJP14" s="221"/>
      <c r="TJQ14" s="221"/>
      <c r="TJR14" s="221"/>
      <c r="TJS14" s="221"/>
      <c r="TJT14" s="221"/>
      <c r="TJU14" s="221"/>
      <c r="TJV14" s="221"/>
      <c r="TJW14" s="221"/>
      <c r="TJX14" s="221"/>
      <c r="TJY14" s="221"/>
      <c r="TJZ14" s="221"/>
      <c r="TKA14" s="221"/>
      <c r="TKB14" s="221"/>
      <c r="TKC14" s="221"/>
      <c r="TKD14" s="221"/>
      <c r="TKE14" s="221"/>
      <c r="TKF14" s="221"/>
      <c r="TKG14" s="221"/>
      <c r="TKH14" s="221"/>
      <c r="TKI14" s="221"/>
      <c r="TKJ14" s="221"/>
      <c r="TKK14" s="221"/>
      <c r="TKL14" s="221"/>
      <c r="TKM14" s="221"/>
      <c r="TKN14" s="221"/>
      <c r="TKO14" s="221"/>
      <c r="TKP14" s="221"/>
      <c r="TKQ14" s="221"/>
      <c r="TKR14" s="221"/>
      <c r="TKS14" s="221"/>
      <c r="TKT14" s="221"/>
      <c r="TKU14" s="221"/>
      <c r="TKV14" s="221"/>
      <c r="TKW14" s="221"/>
      <c r="TKX14" s="221"/>
      <c r="TKY14" s="221"/>
      <c r="TKZ14" s="221"/>
      <c r="TLA14" s="221"/>
      <c r="TLB14" s="221"/>
      <c r="TLC14" s="221"/>
      <c r="TLD14" s="221"/>
      <c r="TLE14" s="221"/>
      <c r="TLF14" s="221"/>
      <c r="TLG14" s="221"/>
      <c r="TLH14" s="221"/>
      <c r="TLI14" s="221"/>
      <c r="TLJ14" s="221"/>
      <c r="TLK14" s="221"/>
      <c r="TLL14" s="221"/>
      <c r="TLM14" s="221"/>
      <c r="TLN14" s="221"/>
      <c r="TLO14" s="221"/>
      <c r="TLP14" s="221"/>
      <c r="TLQ14" s="221"/>
      <c r="TLR14" s="221"/>
      <c r="TLS14" s="221"/>
      <c r="TLT14" s="221"/>
      <c r="TLU14" s="221"/>
      <c r="TLV14" s="221"/>
      <c r="TLW14" s="221"/>
      <c r="TLX14" s="221"/>
      <c r="TLY14" s="221"/>
      <c r="TLZ14" s="221"/>
      <c r="TMA14" s="221"/>
      <c r="TMB14" s="221"/>
      <c r="TMC14" s="221"/>
      <c r="TMD14" s="221"/>
      <c r="TME14" s="221"/>
      <c r="TMF14" s="221"/>
      <c r="TMG14" s="221"/>
      <c r="TMH14" s="221"/>
      <c r="TMI14" s="221"/>
      <c r="TMJ14" s="221"/>
      <c r="TMK14" s="221"/>
      <c r="TML14" s="221"/>
      <c r="TMM14" s="221"/>
      <c r="TMN14" s="221"/>
      <c r="TMO14" s="221"/>
      <c r="TMP14" s="221"/>
      <c r="TMQ14" s="221"/>
      <c r="TMR14" s="221"/>
      <c r="TMS14" s="221"/>
      <c r="TMT14" s="221"/>
      <c r="TMU14" s="221"/>
      <c r="TMV14" s="221"/>
      <c r="TMW14" s="221"/>
      <c r="TMX14" s="221"/>
      <c r="TMY14" s="221"/>
      <c r="TMZ14" s="221"/>
      <c r="TNA14" s="221"/>
      <c r="TNB14" s="221"/>
      <c r="TNC14" s="221"/>
      <c r="TND14" s="221"/>
      <c r="TNE14" s="221"/>
      <c r="TNF14" s="221"/>
      <c r="TNG14" s="221"/>
      <c r="TNH14" s="221"/>
      <c r="TNI14" s="221"/>
      <c r="TNJ14" s="221"/>
      <c r="TNK14" s="221"/>
      <c r="TNL14" s="221"/>
      <c r="TNM14" s="221"/>
      <c r="TNN14" s="221"/>
      <c r="TNO14" s="221"/>
      <c r="TNP14" s="221"/>
      <c r="TNQ14" s="221"/>
      <c r="TNR14" s="221"/>
      <c r="TNS14" s="221"/>
      <c r="TNT14" s="221"/>
      <c r="TNU14" s="221"/>
      <c r="TNV14" s="221"/>
      <c r="TNW14" s="221"/>
      <c r="TNX14" s="221"/>
      <c r="TNY14" s="221"/>
      <c r="TNZ14" s="221"/>
      <c r="TOA14" s="221"/>
      <c r="TOB14" s="221"/>
      <c r="TOC14" s="221"/>
      <c r="TOD14" s="221"/>
      <c r="TOE14" s="221"/>
      <c r="TOF14" s="221"/>
      <c r="TOG14" s="221"/>
      <c r="TOH14" s="221"/>
      <c r="TOI14" s="221"/>
      <c r="TOJ14" s="221"/>
      <c r="TOK14" s="221"/>
      <c r="TOL14" s="221"/>
      <c r="TOM14" s="221"/>
      <c r="TON14" s="221"/>
      <c r="TOO14" s="221"/>
      <c r="TOP14" s="221"/>
      <c r="TOQ14" s="221"/>
      <c r="TOR14" s="221"/>
      <c r="TOS14" s="221"/>
      <c r="TOT14" s="221"/>
      <c r="TOU14" s="221"/>
      <c r="TOV14" s="221"/>
      <c r="TOW14" s="221"/>
      <c r="TOX14" s="221"/>
      <c r="TOY14" s="221"/>
      <c r="TOZ14" s="221"/>
      <c r="TPA14" s="221"/>
      <c r="TPB14" s="221"/>
      <c r="TPC14" s="221"/>
      <c r="TPD14" s="221"/>
      <c r="TPE14" s="221"/>
      <c r="TPF14" s="221"/>
      <c r="TPG14" s="221"/>
      <c r="TPH14" s="221"/>
      <c r="TPI14" s="221"/>
      <c r="TPJ14" s="221"/>
      <c r="TPK14" s="221"/>
      <c r="TPL14" s="221"/>
      <c r="TPM14" s="221"/>
      <c r="TPN14" s="221"/>
      <c r="TPO14" s="221"/>
      <c r="TPP14" s="221"/>
      <c r="TPQ14" s="221"/>
      <c r="TPR14" s="221"/>
      <c r="TPS14" s="221"/>
      <c r="TPT14" s="221"/>
      <c r="TPU14" s="221"/>
      <c r="TPV14" s="221"/>
      <c r="TPW14" s="221"/>
      <c r="TPX14" s="221"/>
      <c r="TPY14" s="221"/>
      <c r="TPZ14" s="221"/>
      <c r="TQA14" s="221"/>
      <c r="TQB14" s="221"/>
      <c r="TQC14" s="221"/>
      <c r="TQD14" s="221"/>
      <c r="TQE14" s="221"/>
      <c r="TQF14" s="221"/>
      <c r="TQG14" s="221"/>
      <c r="TQH14" s="221"/>
      <c r="TQI14" s="221"/>
      <c r="TQJ14" s="221"/>
      <c r="TQK14" s="221"/>
      <c r="TQL14" s="221"/>
      <c r="TQM14" s="221"/>
      <c r="TQN14" s="221"/>
      <c r="TQO14" s="221"/>
      <c r="TQP14" s="221"/>
      <c r="TQQ14" s="221"/>
      <c r="TQR14" s="221"/>
      <c r="TQS14" s="221"/>
      <c r="TQT14" s="221"/>
      <c r="TQU14" s="221"/>
      <c r="TQV14" s="221"/>
      <c r="TQW14" s="221"/>
      <c r="TQX14" s="221"/>
      <c r="TQY14" s="221"/>
      <c r="TQZ14" s="221"/>
      <c r="TRA14" s="221"/>
      <c r="TRB14" s="221"/>
      <c r="TRC14" s="221"/>
      <c r="TRD14" s="221"/>
      <c r="TRE14" s="221"/>
      <c r="TRF14" s="221"/>
      <c r="TRG14" s="221"/>
      <c r="TRH14" s="221"/>
      <c r="TRI14" s="221"/>
      <c r="TRJ14" s="221"/>
      <c r="TRK14" s="221"/>
      <c r="TRL14" s="221"/>
      <c r="TRM14" s="221"/>
      <c r="TRN14" s="221"/>
      <c r="TRO14" s="221"/>
      <c r="TRP14" s="221"/>
      <c r="TRQ14" s="221"/>
      <c r="TRR14" s="221"/>
      <c r="TRS14" s="221"/>
      <c r="TRT14" s="221"/>
      <c r="TRU14" s="221"/>
      <c r="TRV14" s="221"/>
      <c r="TRW14" s="221"/>
      <c r="TRX14" s="221"/>
      <c r="TRY14" s="221"/>
      <c r="TRZ14" s="221"/>
      <c r="TSA14" s="221"/>
      <c r="TSB14" s="221"/>
      <c r="TSC14" s="221"/>
      <c r="TSD14" s="221"/>
      <c r="TSE14" s="221"/>
      <c r="TSF14" s="221"/>
      <c r="TSG14" s="221"/>
      <c r="TSH14" s="221"/>
      <c r="TSI14" s="221"/>
      <c r="TSJ14" s="221"/>
      <c r="TSK14" s="221"/>
      <c r="TSL14" s="221"/>
      <c r="TSM14" s="221"/>
      <c r="TSN14" s="221"/>
      <c r="TSO14" s="221"/>
      <c r="TSP14" s="221"/>
      <c r="TSQ14" s="221"/>
      <c r="TSR14" s="221"/>
      <c r="TSS14" s="221"/>
      <c r="TST14" s="221"/>
      <c r="TSU14" s="221"/>
      <c r="TSV14" s="221"/>
      <c r="TSW14" s="221"/>
      <c r="TSX14" s="221"/>
      <c r="TSY14" s="221"/>
      <c r="TSZ14" s="221"/>
      <c r="TTA14" s="221"/>
      <c r="TTB14" s="221"/>
      <c r="TTC14" s="221"/>
      <c r="TTD14" s="221"/>
      <c r="TTE14" s="221"/>
      <c r="TTF14" s="221"/>
      <c r="TTG14" s="221"/>
      <c r="TTH14" s="221"/>
      <c r="TTI14" s="221"/>
      <c r="TTJ14" s="221"/>
      <c r="TTK14" s="221"/>
      <c r="TTL14" s="221"/>
      <c r="TTM14" s="221"/>
      <c r="TTN14" s="221"/>
      <c r="TTO14" s="221"/>
      <c r="TTP14" s="221"/>
      <c r="TTQ14" s="221"/>
      <c r="TTR14" s="221"/>
      <c r="TTS14" s="221"/>
      <c r="TTT14" s="221"/>
      <c r="TTU14" s="221"/>
      <c r="TTV14" s="221"/>
      <c r="TTW14" s="221"/>
      <c r="TTX14" s="221"/>
      <c r="TTY14" s="221"/>
      <c r="TTZ14" s="221"/>
      <c r="TUA14" s="221"/>
      <c r="TUB14" s="221"/>
      <c r="TUC14" s="221"/>
      <c r="TUD14" s="221"/>
      <c r="TUE14" s="221"/>
      <c r="TUF14" s="221"/>
      <c r="TUG14" s="221"/>
      <c r="TUH14" s="221"/>
      <c r="TUI14" s="221"/>
      <c r="TUJ14" s="221"/>
      <c r="TUK14" s="221"/>
      <c r="TUL14" s="221"/>
      <c r="TUM14" s="221"/>
      <c r="TUN14" s="221"/>
      <c r="TUO14" s="221"/>
      <c r="TUP14" s="221"/>
      <c r="TUQ14" s="221"/>
      <c r="TUR14" s="221"/>
      <c r="TUS14" s="221"/>
      <c r="TUT14" s="221"/>
      <c r="TUU14" s="221"/>
      <c r="TUV14" s="221"/>
      <c r="TUW14" s="221"/>
      <c r="TUX14" s="221"/>
      <c r="TUY14" s="221"/>
      <c r="TUZ14" s="221"/>
      <c r="TVA14" s="221"/>
      <c r="TVB14" s="221"/>
      <c r="TVC14" s="221"/>
      <c r="TVD14" s="221"/>
      <c r="TVE14" s="221"/>
      <c r="TVF14" s="221"/>
      <c r="TVG14" s="221"/>
      <c r="TVH14" s="221"/>
      <c r="TVI14" s="221"/>
      <c r="TVJ14" s="221"/>
      <c r="TVK14" s="221"/>
      <c r="TVL14" s="221"/>
      <c r="TVM14" s="221"/>
      <c r="TVN14" s="221"/>
      <c r="TVO14" s="221"/>
      <c r="TVP14" s="221"/>
      <c r="TVQ14" s="221"/>
      <c r="TVR14" s="221"/>
      <c r="TVS14" s="221"/>
      <c r="TVT14" s="221"/>
      <c r="TVU14" s="221"/>
      <c r="TVV14" s="221"/>
      <c r="TVW14" s="221"/>
      <c r="TVX14" s="221"/>
      <c r="TVY14" s="221"/>
      <c r="TVZ14" s="221"/>
      <c r="TWA14" s="221"/>
      <c r="TWB14" s="221"/>
      <c r="TWC14" s="221"/>
      <c r="TWD14" s="221"/>
      <c r="TWE14" s="221"/>
      <c r="TWF14" s="221"/>
      <c r="TWG14" s="221"/>
      <c r="TWH14" s="221"/>
      <c r="TWI14" s="221"/>
      <c r="TWJ14" s="221"/>
      <c r="TWK14" s="221"/>
      <c r="TWL14" s="221"/>
      <c r="TWM14" s="221"/>
      <c r="TWN14" s="221"/>
      <c r="TWO14" s="221"/>
      <c r="TWP14" s="221"/>
      <c r="TWQ14" s="221"/>
      <c r="TWR14" s="221"/>
      <c r="TWS14" s="221"/>
      <c r="TWT14" s="221"/>
      <c r="TWU14" s="221"/>
      <c r="TWV14" s="221"/>
      <c r="TWW14" s="221"/>
      <c r="TWX14" s="221"/>
      <c r="TWY14" s="221"/>
      <c r="TWZ14" s="221"/>
      <c r="TXA14" s="221"/>
      <c r="TXB14" s="221"/>
      <c r="TXC14" s="221"/>
      <c r="TXD14" s="221"/>
      <c r="TXE14" s="221"/>
      <c r="TXF14" s="221"/>
      <c r="TXG14" s="221"/>
      <c r="TXH14" s="221"/>
      <c r="TXI14" s="221"/>
      <c r="TXJ14" s="221"/>
      <c r="TXK14" s="221"/>
      <c r="TXL14" s="221"/>
      <c r="TXM14" s="221"/>
      <c r="TXN14" s="221"/>
      <c r="TXO14" s="221"/>
      <c r="TXP14" s="221"/>
      <c r="TXQ14" s="221"/>
      <c r="TXR14" s="221"/>
      <c r="TXS14" s="221"/>
      <c r="TXT14" s="221"/>
      <c r="TXU14" s="221"/>
      <c r="TXV14" s="221"/>
      <c r="TXW14" s="221"/>
      <c r="TXX14" s="221"/>
      <c r="TXY14" s="221"/>
      <c r="TXZ14" s="221"/>
      <c r="TYA14" s="221"/>
      <c r="TYB14" s="221"/>
      <c r="TYC14" s="221"/>
      <c r="TYD14" s="221"/>
      <c r="TYE14" s="221"/>
      <c r="TYF14" s="221"/>
      <c r="TYG14" s="221"/>
      <c r="TYH14" s="221"/>
      <c r="TYI14" s="221"/>
      <c r="TYJ14" s="221"/>
      <c r="TYK14" s="221"/>
      <c r="TYL14" s="221"/>
      <c r="TYM14" s="221"/>
      <c r="TYN14" s="221"/>
      <c r="TYO14" s="221"/>
      <c r="TYP14" s="221"/>
      <c r="TYQ14" s="221"/>
      <c r="TYR14" s="221"/>
      <c r="TYS14" s="221"/>
      <c r="TYT14" s="221"/>
      <c r="TYU14" s="221"/>
      <c r="TYV14" s="221"/>
      <c r="TYW14" s="221"/>
      <c r="TYX14" s="221"/>
      <c r="TYY14" s="221"/>
      <c r="TYZ14" s="221"/>
      <c r="TZA14" s="221"/>
      <c r="TZB14" s="221"/>
      <c r="TZC14" s="221"/>
      <c r="TZD14" s="221"/>
      <c r="TZE14" s="221"/>
      <c r="TZF14" s="221"/>
      <c r="TZG14" s="221"/>
      <c r="TZH14" s="221"/>
      <c r="TZI14" s="221"/>
      <c r="TZJ14" s="221"/>
      <c r="TZK14" s="221"/>
      <c r="TZL14" s="221"/>
      <c r="TZM14" s="221"/>
      <c r="TZN14" s="221"/>
      <c r="TZO14" s="221"/>
      <c r="TZP14" s="221"/>
      <c r="TZQ14" s="221"/>
      <c r="TZR14" s="221"/>
      <c r="TZS14" s="221"/>
      <c r="TZT14" s="221"/>
      <c r="TZU14" s="221"/>
      <c r="TZV14" s="221"/>
      <c r="TZW14" s="221"/>
      <c r="TZX14" s="221"/>
      <c r="TZY14" s="221"/>
      <c r="TZZ14" s="221"/>
      <c r="UAA14" s="221"/>
      <c r="UAB14" s="221"/>
      <c r="UAC14" s="221"/>
      <c r="UAD14" s="221"/>
      <c r="UAE14" s="221"/>
      <c r="UAF14" s="221"/>
      <c r="UAG14" s="221"/>
      <c r="UAH14" s="221"/>
      <c r="UAI14" s="221"/>
      <c r="UAJ14" s="221"/>
      <c r="UAK14" s="221"/>
      <c r="UAL14" s="221"/>
      <c r="UAM14" s="221"/>
      <c r="UAN14" s="221"/>
      <c r="UAO14" s="221"/>
      <c r="UAP14" s="221"/>
      <c r="UAQ14" s="221"/>
      <c r="UAR14" s="221"/>
      <c r="UAS14" s="221"/>
      <c r="UAT14" s="221"/>
      <c r="UAU14" s="221"/>
      <c r="UAV14" s="221"/>
      <c r="UAW14" s="221"/>
      <c r="UAX14" s="221"/>
      <c r="UAY14" s="221"/>
      <c r="UAZ14" s="221"/>
      <c r="UBA14" s="221"/>
      <c r="UBB14" s="221"/>
      <c r="UBC14" s="221"/>
      <c r="UBD14" s="221"/>
      <c r="UBE14" s="221"/>
      <c r="UBF14" s="221"/>
      <c r="UBG14" s="221"/>
      <c r="UBH14" s="221"/>
      <c r="UBI14" s="221"/>
      <c r="UBJ14" s="221"/>
      <c r="UBK14" s="221"/>
      <c r="UBL14" s="221"/>
      <c r="UBM14" s="221"/>
      <c r="UBN14" s="221"/>
      <c r="UBO14" s="221"/>
      <c r="UBP14" s="221"/>
      <c r="UBQ14" s="221"/>
      <c r="UBR14" s="221"/>
      <c r="UBS14" s="221"/>
      <c r="UBT14" s="221"/>
      <c r="UBU14" s="221"/>
      <c r="UBV14" s="221"/>
      <c r="UBW14" s="221"/>
      <c r="UBX14" s="221"/>
      <c r="UBY14" s="221"/>
      <c r="UBZ14" s="221"/>
      <c r="UCA14" s="221"/>
      <c r="UCB14" s="221"/>
      <c r="UCC14" s="221"/>
      <c r="UCD14" s="221"/>
      <c r="UCE14" s="221"/>
      <c r="UCF14" s="221"/>
      <c r="UCG14" s="221"/>
      <c r="UCH14" s="221"/>
      <c r="UCI14" s="221"/>
      <c r="UCJ14" s="221"/>
      <c r="UCK14" s="221"/>
      <c r="UCL14" s="221"/>
      <c r="UCM14" s="221"/>
      <c r="UCN14" s="221"/>
      <c r="UCO14" s="221"/>
      <c r="UCP14" s="221"/>
      <c r="UCQ14" s="221"/>
      <c r="UCR14" s="221"/>
      <c r="UCS14" s="221"/>
      <c r="UCT14" s="221"/>
      <c r="UCU14" s="221"/>
      <c r="UCV14" s="221"/>
      <c r="UCW14" s="221"/>
      <c r="UCX14" s="221"/>
      <c r="UCY14" s="221"/>
      <c r="UCZ14" s="221"/>
      <c r="UDA14" s="221"/>
      <c r="UDB14" s="221"/>
      <c r="UDC14" s="221"/>
      <c r="UDD14" s="221"/>
      <c r="UDE14" s="221"/>
      <c r="UDF14" s="221"/>
      <c r="UDG14" s="221"/>
      <c r="UDH14" s="221"/>
      <c r="UDI14" s="221"/>
      <c r="UDJ14" s="221"/>
      <c r="UDK14" s="221"/>
      <c r="UDL14" s="221"/>
      <c r="UDM14" s="221"/>
      <c r="UDN14" s="221"/>
      <c r="UDO14" s="221"/>
      <c r="UDP14" s="221"/>
      <c r="UDQ14" s="221"/>
      <c r="UDR14" s="221"/>
      <c r="UDS14" s="221"/>
      <c r="UDT14" s="221"/>
      <c r="UDU14" s="221"/>
      <c r="UDV14" s="221"/>
      <c r="UDW14" s="221"/>
      <c r="UDX14" s="221"/>
      <c r="UDY14" s="221"/>
      <c r="UDZ14" s="221"/>
      <c r="UEA14" s="221"/>
      <c r="UEB14" s="221"/>
      <c r="UEC14" s="221"/>
      <c r="UED14" s="221"/>
      <c r="UEE14" s="221"/>
      <c r="UEF14" s="221"/>
      <c r="UEG14" s="221"/>
      <c r="UEH14" s="221"/>
      <c r="UEI14" s="221"/>
      <c r="UEJ14" s="221"/>
      <c r="UEK14" s="221"/>
      <c r="UEL14" s="221"/>
      <c r="UEM14" s="221"/>
      <c r="UEN14" s="221"/>
      <c r="UEO14" s="221"/>
      <c r="UEP14" s="221"/>
      <c r="UEQ14" s="221"/>
      <c r="UER14" s="221"/>
      <c r="UES14" s="221"/>
      <c r="UET14" s="221"/>
      <c r="UEU14" s="221"/>
      <c r="UEV14" s="221"/>
      <c r="UEW14" s="221"/>
      <c r="UEX14" s="221"/>
      <c r="UEY14" s="221"/>
      <c r="UEZ14" s="221"/>
      <c r="UFA14" s="221"/>
      <c r="UFB14" s="221"/>
      <c r="UFC14" s="221"/>
      <c r="UFD14" s="221"/>
      <c r="UFE14" s="221"/>
      <c r="UFF14" s="221"/>
      <c r="UFG14" s="221"/>
      <c r="UFH14" s="221"/>
      <c r="UFI14" s="221"/>
      <c r="UFJ14" s="221"/>
      <c r="UFK14" s="221"/>
      <c r="UFL14" s="221"/>
      <c r="UFM14" s="221"/>
      <c r="UFN14" s="221"/>
      <c r="UFO14" s="221"/>
      <c r="UFP14" s="221"/>
      <c r="UFQ14" s="221"/>
      <c r="UFR14" s="221"/>
      <c r="UFS14" s="221"/>
      <c r="UFT14" s="221"/>
      <c r="UFU14" s="221"/>
      <c r="UFV14" s="221"/>
      <c r="UFW14" s="221"/>
      <c r="UFX14" s="221"/>
      <c r="UFY14" s="221"/>
      <c r="UFZ14" s="221"/>
      <c r="UGA14" s="221"/>
      <c r="UGB14" s="221"/>
      <c r="UGC14" s="221"/>
      <c r="UGD14" s="221"/>
      <c r="UGE14" s="221"/>
      <c r="UGF14" s="221"/>
      <c r="UGG14" s="221"/>
      <c r="UGH14" s="221"/>
      <c r="UGI14" s="221"/>
      <c r="UGJ14" s="221"/>
      <c r="UGK14" s="221"/>
      <c r="UGL14" s="221"/>
      <c r="UGM14" s="221"/>
      <c r="UGN14" s="221"/>
      <c r="UGO14" s="221"/>
      <c r="UGP14" s="221"/>
      <c r="UGQ14" s="221"/>
      <c r="UGR14" s="221"/>
      <c r="UGS14" s="221"/>
      <c r="UGT14" s="221"/>
      <c r="UGU14" s="221"/>
      <c r="UGV14" s="221"/>
      <c r="UGW14" s="221"/>
      <c r="UGX14" s="221"/>
      <c r="UGY14" s="221"/>
      <c r="UGZ14" s="221"/>
      <c r="UHA14" s="221"/>
      <c r="UHB14" s="221"/>
      <c r="UHC14" s="221"/>
      <c r="UHD14" s="221"/>
      <c r="UHE14" s="221"/>
      <c r="UHF14" s="221"/>
      <c r="UHG14" s="221"/>
      <c r="UHH14" s="221"/>
      <c r="UHI14" s="221"/>
      <c r="UHJ14" s="221"/>
      <c r="UHK14" s="221"/>
      <c r="UHL14" s="221"/>
      <c r="UHM14" s="221"/>
      <c r="UHN14" s="221"/>
      <c r="UHO14" s="221"/>
      <c r="UHP14" s="221"/>
      <c r="UHQ14" s="221"/>
      <c r="UHR14" s="221"/>
      <c r="UHS14" s="221"/>
      <c r="UHT14" s="221"/>
      <c r="UHU14" s="221"/>
      <c r="UHV14" s="221"/>
      <c r="UHW14" s="221"/>
      <c r="UHX14" s="221"/>
      <c r="UHY14" s="221"/>
      <c r="UHZ14" s="221"/>
      <c r="UIA14" s="221"/>
      <c r="UIB14" s="221"/>
      <c r="UIC14" s="221"/>
      <c r="UID14" s="221"/>
      <c r="UIE14" s="221"/>
      <c r="UIF14" s="221"/>
      <c r="UIG14" s="221"/>
      <c r="UIH14" s="221"/>
      <c r="UII14" s="221"/>
      <c r="UIJ14" s="221"/>
      <c r="UIK14" s="221"/>
      <c r="UIL14" s="221"/>
      <c r="UIM14" s="221"/>
      <c r="UIN14" s="221"/>
      <c r="UIO14" s="221"/>
      <c r="UIP14" s="221"/>
      <c r="UIQ14" s="221"/>
      <c r="UIR14" s="221"/>
      <c r="UIS14" s="221"/>
      <c r="UIT14" s="221"/>
      <c r="UIU14" s="221"/>
      <c r="UIV14" s="221"/>
      <c r="UIW14" s="221"/>
      <c r="UIX14" s="221"/>
      <c r="UIY14" s="221"/>
      <c r="UIZ14" s="221"/>
      <c r="UJA14" s="221"/>
      <c r="UJB14" s="221"/>
      <c r="UJC14" s="221"/>
      <c r="UJD14" s="221"/>
      <c r="UJE14" s="221"/>
      <c r="UJF14" s="221"/>
      <c r="UJG14" s="221"/>
      <c r="UJH14" s="221"/>
      <c r="UJI14" s="221"/>
      <c r="UJJ14" s="221"/>
      <c r="UJK14" s="221"/>
      <c r="UJL14" s="221"/>
      <c r="UJM14" s="221"/>
      <c r="UJN14" s="221"/>
      <c r="UJO14" s="221"/>
      <c r="UJP14" s="221"/>
      <c r="UJQ14" s="221"/>
      <c r="UJR14" s="221"/>
      <c r="UJS14" s="221"/>
      <c r="UJT14" s="221"/>
      <c r="UJU14" s="221"/>
      <c r="UJV14" s="221"/>
      <c r="UJW14" s="221"/>
      <c r="UJX14" s="221"/>
      <c r="UJY14" s="221"/>
      <c r="UJZ14" s="221"/>
      <c r="UKA14" s="221"/>
      <c r="UKB14" s="221"/>
      <c r="UKC14" s="221"/>
      <c r="UKD14" s="221"/>
      <c r="UKE14" s="221"/>
      <c r="UKF14" s="221"/>
      <c r="UKG14" s="221"/>
      <c r="UKH14" s="221"/>
      <c r="UKI14" s="221"/>
      <c r="UKJ14" s="221"/>
      <c r="UKK14" s="221"/>
      <c r="UKL14" s="221"/>
      <c r="UKM14" s="221"/>
      <c r="UKN14" s="221"/>
      <c r="UKO14" s="221"/>
      <c r="UKP14" s="221"/>
      <c r="UKQ14" s="221"/>
      <c r="UKR14" s="221"/>
      <c r="UKS14" s="221"/>
      <c r="UKT14" s="221"/>
      <c r="UKU14" s="221"/>
      <c r="UKV14" s="221"/>
      <c r="UKW14" s="221"/>
      <c r="UKX14" s="221"/>
      <c r="UKY14" s="221"/>
      <c r="UKZ14" s="221"/>
      <c r="ULA14" s="221"/>
      <c r="ULB14" s="221"/>
      <c r="ULC14" s="221"/>
      <c r="ULD14" s="221"/>
      <c r="ULE14" s="221"/>
      <c r="ULF14" s="221"/>
      <c r="ULG14" s="221"/>
      <c r="ULH14" s="221"/>
      <c r="ULI14" s="221"/>
      <c r="ULJ14" s="221"/>
      <c r="ULK14" s="221"/>
      <c r="ULL14" s="221"/>
      <c r="ULM14" s="221"/>
      <c r="ULN14" s="221"/>
      <c r="ULO14" s="221"/>
      <c r="ULP14" s="221"/>
      <c r="ULQ14" s="221"/>
      <c r="ULR14" s="221"/>
      <c r="ULS14" s="221"/>
      <c r="ULT14" s="221"/>
      <c r="ULU14" s="221"/>
      <c r="ULV14" s="221"/>
      <c r="ULW14" s="221"/>
      <c r="ULX14" s="221"/>
      <c r="ULY14" s="221"/>
      <c r="ULZ14" s="221"/>
      <c r="UMA14" s="221"/>
      <c r="UMB14" s="221"/>
      <c r="UMC14" s="221"/>
      <c r="UMD14" s="221"/>
      <c r="UME14" s="221"/>
      <c r="UMF14" s="221"/>
      <c r="UMG14" s="221"/>
      <c r="UMH14" s="221"/>
      <c r="UMI14" s="221"/>
      <c r="UMJ14" s="221"/>
      <c r="UMK14" s="221"/>
      <c r="UML14" s="221"/>
      <c r="UMM14" s="221"/>
      <c r="UMN14" s="221"/>
      <c r="UMO14" s="221"/>
      <c r="UMP14" s="221"/>
      <c r="UMQ14" s="221"/>
      <c r="UMR14" s="221"/>
      <c r="UMS14" s="221"/>
      <c r="UMT14" s="221"/>
      <c r="UMU14" s="221"/>
      <c r="UMV14" s="221"/>
      <c r="UMW14" s="221"/>
      <c r="UMX14" s="221"/>
      <c r="UMY14" s="221"/>
      <c r="UMZ14" s="221"/>
      <c r="UNA14" s="221"/>
      <c r="UNB14" s="221"/>
      <c r="UNC14" s="221"/>
      <c r="UND14" s="221"/>
      <c r="UNE14" s="221"/>
      <c r="UNF14" s="221"/>
      <c r="UNG14" s="221"/>
      <c r="UNH14" s="221"/>
      <c r="UNI14" s="221"/>
      <c r="UNJ14" s="221"/>
      <c r="UNK14" s="221"/>
      <c r="UNL14" s="221"/>
      <c r="UNM14" s="221"/>
      <c r="UNN14" s="221"/>
      <c r="UNO14" s="221"/>
      <c r="UNP14" s="221"/>
      <c r="UNQ14" s="221"/>
      <c r="UNR14" s="221"/>
      <c r="UNS14" s="221"/>
      <c r="UNT14" s="221"/>
      <c r="UNU14" s="221"/>
      <c r="UNV14" s="221"/>
      <c r="UNW14" s="221"/>
      <c r="UNX14" s="221"/>
      <c r="UNY14" s="221"/>
      <c r="UNZ14" s="221"/>
      <c r="UOA14" s="221"/>
      <c r="UOB14" s="221"/>
      <c r="UOC14" s="221"/>
      <c r="UOD14" s="221"/>
      <c r="UOE14" s="221"/>
      <c r="UOF14" s="221"/>
      <c r="UOG14" s="221"/>
      <c r="UOH14" s="221"/>
      <c r="UOI14" s="221"/>
      <c r="UOJ14" s="221"/>
      <c r="UOK14" s="221"/>
      <c r="UOL14" s="221"/>
      <c r="UOM14" s="221"/>
      <c r="UON14" s="221"/>
      <c r="UOO14" s="221"/>
      <c r="UOP14" s="221"/>
      <c r="UOQ14" s="221"/>
      <c r="UOR14" s="221"/>
      <c r="UOS14" s="221"/>
      <c r="UOT14" s="221"/>
      <c r="UOU14" s="221"/>
      <c r="UOV14" s="221"/>
      <c r="UOW14" s="221"/>
      <c r="UOX14" s="221"/>
      <c r="UOY14" s="221"/>
      <c r="UOZ14" s="221"/>
      <c r="UPA14" s="221"/>
      <c r="UPB14" s="221"/>
      <c r="UPC14" s="221"/>
      <c r="UPD14" s="221"/>
      <c r="UPE14" s="221"/>
      <c r="UPF14" s="221"/>
      <c r="UPG14" s="221"/>
      <c r="UPH14" s="221"/>
      <c r="UPI14" s="221"/>
      <c r="UPJ14" s="221"/>
      <c r="UPK14" s="221"/>
      <c r="UPL14" s="221"/>
      <c r="UPM14" s="221"/>
      <c r="UPN14" s="221"/>
      <c r="UPO14" s="221"/>
      <c r="UPP14" s="221"/>
      <c r="UPQ14" s="221"/>
      <c r="UPR14" s="221"/>
      <c r="UPS14" s="221"/>
      <c r="UPT14" s="221"/>
      <c r="UPU14" s="221"/>
      <c r="UPV14" s="221"/>
      <c r="UPW14" s="221"/>
      <c r="UPX14" s="221"/>
      <c r="UPY14" s="221"/>
      <c r="UPZ14" s="221"/>
      <c r="UQA14" s="221"/>
      <c r="UQB14" s="221"/>
      <c r="UQC14" s="221"/>
      <c r="UQD14" s="221"/>
      <c r="UQE14" s="221"/>
      <c r="UQF14" s="221"/>
      <c r="UQG14" s="221"/>
      <c r="UQH14" s="221"/>
      <c r="UQI14" s="221"/>
      <c r="UQJ14" s="221"/>
      <c r="UQK14" s="221"/>
      <c r="UQL14" s="221"/>
      <c r="UQM14" s="221"/>
      <c r="UQN14" s="221"/>
      <c r="UQO14" s="221"/>
      <c r="UQP14" s="221"/>
      <c r="UQQ14" s="221"/>
      <c r="UQR14" s="221"/>
      <c r="UQS14" s="221"/>
      <c r="UQT14" s="221"/>
      <c r="UQU14" s="221"/>
      <c r="UQV14" s="221"/>
      <c r="UQW14" s="221"/>
      <c r="UQX14" s="221"/>
      <c r="UQY14" s="221"/>
      <c r="UQZ14" s="221"/>
      <c r="URA14" s="221"/>
      <c r="URB14" s="221"/>
      <c r="URC14" s="221"/>
      <c r="URD14" s="221"/>
      <c r="URE14" s="221"/>
      <c r="URF14" s="221"/>
      <c r="URG14" s="221"/>
      <c r="URH14" s="221"/>
      <c r="URI14" s="221"/>
      <c r="URJ14" s="221"/>
      <c r="URK14" s="221"/>
      <c r="URL14" s="221"/>
      <c r="URM14" s="221"/>
      <c r="URN14" s="221"/>
      <c r="URO14" s="221"/>
      <c r="URP14" s="221"/>
      <c r="URQ14" s="221"/>
      <c r="URR14" s="221"/>
      <c r="URS14" s="221"/>
      <c r="URT14" s="221"/>
      <c r="URU14" s="221"/>
      <c r="URV14" s="221"/>
      <c r="URW14" s="221"/>
      <c r="URX14" s="221"/>
      <c r="URY14" s="221"/>
      <c r="URZ14" s="221"/>
      <c r="USA14" s="221"/>
      <c r="USB14" s="221"/>
      <c r="USC14" s="221"/>
      <c r="USD14" s="221"/>
      <c r="USE14" s="221"/>
      <c r="USF14" s="221"/>
      <c r="USG14" s="221"/>
      <c r="USH14" s="221"/>
      <c r="USI14" s="221"/>
      <c r="USJ14" s="221"/>
      <c r="USK14" s="221"/>
      <c r="USL14" s="221"/>
      <c r="USM14" s="221"/>
      <c r="USN14" s="221"/>
      <c r="USO14" s="221"/>
      <c r="USP14" s="221"/>
      <c r="USQ14" s="221"/>
      <c r="USR14" s="221"/>
      <c r="USS14" s="221"/>
      <c r="UST14" s="221"/>
      <c r="USU14" s="221"/>
      <c r="USV14" s="221"/>
      <c r="USW14" s="221"/>
      <c r="USX14" s="221"/>
      <c r="USY14" s="221"/>
      <c r="USZ14" s="221"/>
      <c r="UTA14" s="221"/>
      <c r="UTB14" s="221"/>
      <c r="UTC14" s="221"/>
      <c r="UTD14" s="221"/>
      <c r="UTE14" s="221"/>
      <c r="UTF14" s="221"/>
      <c r="UTG14" s="221"/>
      <c r="UTH14" s="221"/>
      <c r="UTI14" s="221"/>
      <c r="UTJ14" s="221"/>
      <c r="UTK14" s="221"/>
      <c r="UTL14" s="221"/>
      <c r="UTM14" s="221"/>
      <c r="UTN14" s="221"/>
      <c r="UTO14" s="221"/>
      <c r="UTP14" s="221"/>
      <c r="UTQ14" s="221"/>
      <c r="UTR14" s="221"/>
      <c r="UTS14" s="221"/>
      <c r="UTT14" s="221"/>
      <c r="UTU14" s="221"/>
      <c r="UTV14" s="221"/>
      <c r="UTW14" s="221"/>
      <c r="UTX14" s="221"/>
      <c r="UTY14" s="221"/>
      <c r="UTZ14" s="221"/>
      <c r="UUA14" s="221"/>
      <c r="UUB14" s="221"/>
      <c r="UUC14" s="221"/>
      <c r="UUD14" s="221"/>
      <c r="UUE14" s="221"/>
      <c r="UUF14" s="221"/>
      <c r="UUG14" s="221"/>
      <c r="UUH14" s="221"/>
      <c r="UUI14" s="221"/>
      <c r="UUJ14" s="221"/>
      <c r="UUK14" s="221"/>
      <c r="UUL14" s="221"/>
      <c r="UUM14" s="221"/>
      <c r="UUN14" s="221"/>
      <c r="UUO14" s="221"/>
      <c r="UUP14" s="221"/>
      <c r="UUQ14" s="221"/>
      <c r="UUR14" s="221"/>
      <c r="UUS14" s="221"/>
      <c r="UUT14" s="221"/>
      <c r="UUU14" s="221"/>
      <c r="UUV14" s="221"/>
      <c r="UUW14" s="221"/>
      <c r="UUX14" s="221"/>
      <c r="UUY14" s="221"/>
      <c r="UUZ14" s="221"/>
      <c r="UVA14" s="221"/>
      <c r="UVB14" s="221"/>
      <c r="UVC14" s="221"/>
      <c r="UVD14" s="221"/>
      <c r="UVE14" s="221"/>
      <c r="UVF14" s="221"/>
      <c r="UVG14" s="221"/>
      <c r="UVH14" s="221"/>
      <c r="UVI14" s="221"/>
      <c r="UVJ14" s="221"/>
      <c r="UVK14" s="221"/>
      <c r="UVL14" s="221"/>
      <c r="UVM14" s="221"/>
      <c r="UVN14" s="221"/>
      <c r="UVO14" s="221"/>
      <c r="UVP14" s="221"/>
      <c r="UVQ14" s="221"/>
      <c r="UVR14" s="221"/>
      <c r="UVS14" s="221"/>
      <c r="UVT14" s="221"/>
      <c r="UVU14" s="221"/>
      <c r="UVV14" s="221"/>
      <c r="UVW14" s="221"/>
      <c r="UVX14" s="221"/>
      <c r="UVY14" s="221"/>
      <c r="UVZ14" s="221"/>
      <c r="UWA14" s="221"/>
      <c r="UWB14" s="221"/>
      <c r="UWC14" s="221"/>
      <c r="UWD14" s="221"/>
      <c r="UWE14" s="221"/>
      <c r="UWF14" s="221"/>
      <c r="UWG14" s="221"/>
      <c r="UWH14" s="221"/>
      <c r="UWI14" s="221"/>
      <c r="UWJ14" s="221"/>
      <c r="UWK14" s="221"/>
      <c r="UWL14" s="221"/>
      <c r="UWM14" s="221"/>
      <c r="UWN14" s="221"/>
      <c r="UWO14" s="221"/>
      <c r="UWP14" s="221"/>
      <c r="UWQ14" s="221"/>
      <c r="UWR14" s="221"/>
      <c r="UWS14" s="221"/>
      <c r="UWT14" s="221"/>
      <c r="UWU14" s="221"/>
      <c r="UWV14" s="221"/>
      <c r="UWW14" s="221"/>
      <c r="UWX14" s="221"/>
      <c r="UWY14" s="221"/>
      <c r="UWZ14" s="221"/>
      <c r="UXA14" s="221"/>
      <c r="UXB14" s="221"/>
      <c r="UXC14" s="221"/>
      <c r="UXD14" s="221"/>
      <c r="UXE14" s="221"/>
      <c r="UXF14" s="221"/>
      <c r="UXG14" s="221"/>
      <c r="UXH14" s="221"/>
      <c r="UXI14" s="221"/>
      <c r="UXJ14" s="221"/>
      <c r="UXK14" s="221"/>
      <c r="UXL14" s="221"/>
      <c r="UXM14" s="221"/>
      <c r="UXN14" s="221"/>
      <c r="UXO14" s="221"/>
      <c r="UXP14" s="221"/>
      <c r="UXQ14" s="221"/>
      <c r="UXR14" s="221"/>
      <c r="UXS14" s="221"/>
      <c r="UXT14" s="221"/>
      <c r="UXU14" s="221"/>
      <c r="UXV14" s="221"/>
      <c r="UXW14" s="221"/>
      <c r="UXX14" s="221"/>
      <c r="UXY14" s="221"/>
      <c r="UXZ14" s="221"/>
      <c r="UYA14" s="221"/>
      <c r="UYB14" s="221"/>
      <c r="UYC14" s="221"/>
      <c r="UYD14" s="221"/>
      <c r="UYE14" s="221"/>
      <c r="UYF14" s="221"/>
      <c r="UYG14" s="221"/>
      <c r="UYH14" s="221"/>
      <c r="UYI14" s="221"/>
      <c r="UYJ14" s="221"/>
      <c r="UYK14" s="221"/>
      <c r="UYL14" s="221"/>
      <c r="UYM14" s="221"/>
      <c r="UYN14" s="221"/>
      <c r="UYO14" s="221"/>
      <c r="UYP14" s="221"/>
      <c r="UYQ14" s="221"/>
      <c r="UYR14" s="221"/>
      <c r="UYS14" s="221"/>
      <c r="UYT14" s="221"/>
      <c r="UYU14" s="221"/>
      <c r="UYV14" s="221"/>
      <c r="UYW14" s="221"/>
      <c r="UYX14" s="221"/>
      <c r="UYY14" s="221"/>
      <c r="UYZ14" s="221"/>
      <c r="UZA14" s="221"/>
      <c r="UZB14" s="221"/>
      <c r="UZC14" s="221"/>
      <c r="UZD14" s="221"/>
      <c r="UZE14" s="221"/>
      <c r="UZF14" s="221"/>
      <c r="UZG14" s="221"/>
      <c r="UZH14" s="221"/>
      <c r="UZI14" s="221"/>
      <c r="UZJ14" s="221"/>
      <c r="UZK14" s="221"/>
      <c r="UZL14" s="221"/>
      <c r="UZM14" s="221"/>
      <c r="UZN14" s="221"/>
      <c r="UZO14" s="221"/>
      <c r="UZP14" s="221"/>
      <c r="UZQ14" s="221"/>
      <c r="UZR14" s="221"/>
      <c r="UZS14" s="221"/>
      <c r="UZT14" s="221"/>
      <c r="UZU14" s="221"/>
      <c r="UZV14" s="221"/>
      <c r="UZW14" s="221"/>
      <c r="UZX14" s="221"/>
      <c r="UZY14" s="221"/>
      <c r="UZZ14" s="221"/>
      <c r="VAA14" s="221"/>
      <c r="VAB14" s="221"/>
      <c r="VAC14" s="221"/>
      <c r="VAD14" s="221"/>
      <c r="VAE14" s="221"/>
      <c r="VAF14" s="221"/>
      <c r="VAG14" s="221"/>
      <c r="VAH14" s="221"/>
      <c r="VAI14" s="221"/>
      <c r="VAJ14" s="221"/>
      <c r="VAK14" s="221"/>
      <c r="VAL14" s="221"/>
      <c r="VAM14" s="221"/>
      <c r="VAN14" s="221"/>
      <c r="VAO14" s="221"/>
      <c r="VAP14" s="221"/>
      <c r="VAQ14" s="221"/>
      <c r="VAR14" s="221"/>
      <c r="VAS14" s="221"/>
      <c r="VAT14" s="221"/>
      <c r="VAU14" s="221"/>
      <c r="VAV14" s="221"/>
      <c r="VAW14" s="221"/>
      <c r="VAX14" s="221"/>
      <c r="VAY14" s="221"/>
      <c r="VAZ14" s="221"/>
      <c r="VBA14" s="221"/>
      <c r="VBB14" s="221"/>
      <c r="VBC14" s="221"/>
      <c r="VBD14" s="221"/>
      <c r="VBE14" s="221"/>
      <c r="VBF14" s="221"/>
      <c r="VBG14" s="221"/>
      <c r="VBH14" s="221"/>
      <c r="VBI14" s="221"/>
      <c r="VBJ14" s="221"/>
      <c r="VBK14" s="221"/>
      <c r="VBL14" s="221"/>
      <c r="VBM14" s="221"/>
      <c r="VBN14" s="221"/>
      <c r="VBO14" s="221"/>
      <c r="VBP14" s="221"/>
      <c r="VBQ14" s="221"/>
      <c r="VBR14" s="221"/>
      <c r="VBS14" s="221"/>
      <c r="VBT14" s="221"/>
      <c r="VBU14" s="221"/>
      <c r="VBV14" s="221"/>
      <c r="VBW14" s="221"/>
      <c r="VBX14" s="221"/>
      <c r="VBY14" s="221"/>
      <c r="VBZ14" s="221"/>
      <c r="VCA14" s="221"/>
      <c r="VCB14" s="221"/>
      <c r="VCC14" s="221"/>
      <c r="VCD14" s="221"/>
      <c r="VCE14" s="221"/>
      <c r="VCF14" s="221"/>
      <c r="VCG14" s="221"/>
      <c r="VCH14" s="221"/>
      <c r="VCI14" s="221"/>
      <c r="VCJ14" s="221"/>
      <c r="VCK14" s="221"/>
      <c r="VCL14" s="221"/>
      <c r="VCM14" s="221"/>
      <c r="VCN14" s="221"/>
      <c r="VCO14" s="221"/>
      <c r="VCP14" s="221"/>
      <c r="VCQ14" s="221"/>
      <c r="VCR14" s="221"/>
      <c r="VCS14" s="221"/>
      <c r="VCT14" s="221"/>
      <c r="VCU14" s="221"/>
      <c r="VCV14" s="221"/>
      <c r="VCW14" s="221"/>
      <c r="VCX14" s="221"/>
      <c r="VCY14" s="221"/>
      <c r="VCZ14" s="221"/>
      <c r="VDA14" s="221"/>
      <c r="VDB14" s="221"/>
      <c r="VDC14" s="221"/>
      <c r="VDD14" s="221"/>
      <c r="VDE14" s="221"/>
      <c r="VDF14" s="221"/>
      <c r="VDG14" s="221"/>
      <c r="VDH14" s="221"/>
      <c r="VDI14" s="221"/>
      <c r="VDJ14" s="221"/>
      <c r="VDK14" s="221"/>
      <c r="VDL14" s="221"/>
      <c r="VDM14" s="221"/>
      <c r="VDN14" s="221"/>
      <c r="VDO14" s="221"/>
      <c r="VDP14" s="221"/>
      <c r="VDQ14" s="221"/>
      <c r="VDR14" s="221"/>
      <c r="VDS14" s="221"/>
      <c r="VDT14" s="221"/>
      <c r="VDU14" s="221"/>
      <c r="VDV14" s="221"/>
      <c r="VDW14" s="221"/>
      <c r="VDX14" s="221"/>
      <c r="VDY14" s="221"/>
      <c r="VDZ14" s="221"/>
      <c r="VEA14" s="221"/>
      <c r="VEB14" s="221"/>
      <c r="VEC14" s="221"/>
      <c r="VED14" s="221"/>
      <c r="VEE14" s="221"/>
      <c r="VEF14" s="221"/>
      <c r="VEG14" s="221"/>
      <c r="VEH14" s="221"/>
      <c r="VEI14" s="221"/>
      <c r="VEJ14" s="221"/>
      <c r="VEK14" s="221"/>
      <c r="VEL14" s="221"/>
      <c r="VEM14" s="221"/>
      <c r="VEN14" s="221"/>
      <c r="VEO14" s="221"/>
      <c r="VEP14" s="221"/>
      <c r="VEQ14" s="221"/>
      <c r="VER14" s="221"/>
      <c r="VES14" s="221"/>
      <c r="VET14" s="221"/>
      <c r="VEU14" s="221"/>
      <c r="VEV14" s="221"/>
      <c r="VEW14" s="221"/>
      <c r="VEX14" s="221"/>
      <c r="VEY14" s="221"/>
      <c r="VEZ14" s="221"/>
      <c r="VFA14" s="221"/>
      <c r="VFB14" s="221"/>
      <c r="VFC14" s="221"/>
      <c r="VFD14" s="221"/>
      <c r="VFE14" s="221"/>
      <c r="VFF14" s="221"/>
      <c r="VFG14" s="221"/>
      <c r="VFH14" s="221"/>
      <c r="VFI14" s="221"/>
      <c r="VFJ14" s="221"/>
      <c r="VFK14" s="221"/>
      <c r="VFL14" s="221"/>
      <c r="VFM14" s="221"/>
      <c r="VFN14" s="221"/>
      <c r="VFO14" s="221"/>
      <c r="VFP14" s="221"/>
      <c r="VFQ14" s="221"/>
      <c r="VFR14" s="221"/>
      <c r="VFS14" s="221"/>
      <c r="VFT14" s="221"/>
      <c r="VFU14" s="221"/>
      <c r="VFV14" s="221"/>
      <c r="VFW14" s="221"/>
      <c r="VFX14" s="221"/>
      <c r="VFY14" s="221"/>
      <c r="VFZ14" s="221"/>
      <c r="VGA14" s="221"/>
      <c r="VGB14" s="221"/>
      <c r="VGC14" s="221"/>
      <c r="VGD14" s="221"/>
      <c r="VGE14" s="221"/>
      <c r="VGF14" s="221"/>
      <c r="VGG14" s="221"/>
      <c r="VGH14" s="221"/>
      <c r="VGI14" s="221"/>
      <c r="VGJ14" s="221"/>
      <c r="VGK14" s="221"/>
      <c r="VGL14" s="221"/>
      <c r="VGM14" s="221"/>
      <c r="VGN14" s="221"/>
      <c r="VGO14" s="221"/>
      <c r="VGP14" s="221"/>
      <c r="VGQ14" s="221"/>
      <c r="VGR14" s="221"/>
      <c r="VGS14" s="221"/>
      <c r="VGT14" s="221"/>
      <c r="VGU14" s="221"/>
      <c r="VGV14" s="221"/>
      <c r="VGW14" s="221"/>
      <c r="VGX14" s="221"/>
      <c r="VGY14" s="221"/>
      <c r="VGZ14" s="221"/>
      <c r="VHA14" s="221"/>
      <c r="VHB14" s="221"/>
      <c r="VHC14" s="221"/>
      <c r="VHD14" s="221"/>
      <c r="VHE14" s="221"/>
      <c r="VHF14" s="221"/>
      <c r="VHG14" s="221"/>
      <c r="VHH14" s="221"/>
      <c r="VHI14" s="221"/>
      <c r="VHJ14" s="221"/>
      <c r="VHK14" s="221"/>
      <c r="VHL14" s="221"/>
      <c r="VHM14" s="221"/>
      <c r="VHN14" s="221"/>
      <c r="VHO14" s="221"/>
      <c r="VHP14" s="221"/>
      <c r="VHQ14" s="221"/>
      <c r="VHR14" s="221"/>
      <c r="VHS14" s="221"/>
      <c r="VHT14" s="221"/>
      <c r="VHU14" s="221"/>
      <c r="VHV14" s="221"/>
      <c r="VHW14" s="221"/>
      <c r="VHX14" s="221"/>
      <c r="VHY14" s="221"/>
      <c r="VHZ14" s="221"/>
      <c r="VIA14" s="221"/>
      <c r="VIB14" s="221"/>
      <c r="VIC14" s="221"/>
      <c r="VID14" s="221"/>
      <c r="VIE14" s="221"/>
      <c r="VIF14" s="221"/>
      <c r="VIG14" s="221"/>
      <c r="VIH14" s="221"/>
      <c r="VII14" s="221"/>
      <c r="VIJ14" s="221"/>
      <c r="VIK14" s="221"/>
      <c r="VIL14" s="221"/>
      <c r="VIM14" s="221"/>
      <c r="VIN14" s="221"/>
      <c r="VIO14" s="221"/>
      <c r="VIP14" s="221"/>
      <c r="VIQ14" s="221"/>
      <c r="VIR14" s="221"/>
      <c r="VIS14" s="221"/>
      <c r="VIT14" s="221"/>
      <c r="VIU14" s="221"/>
      <c r="VIV14" s="221"/>
      <c r="VIW14" s="221"/>
      <c r="VIX14" s="221"/>
      <c r="VIY14" s="221"/>
      <c r="VIZ14" s="221"/>
      <c r="VJA14" s="221"/>
      <c r="VJB14" s="221"/>
      <c r="VJC14" s="221"/>
      <c r="VJD14" s="221"/>
      <c r="VJE14" s="221"/>
      <c r="VJF14" s="221"/>
      <c r="VJG14" s="221"/>
      <c r="VJH14" s="221"/>
      <c r="VJI14" s="221"/>
      <c r="VJJ14" s="221"/>
      <c r="VJK14" s="221"/>
      <c r="VJL14" s="221"/>
      <c r="VJM14" s="221"/>
      <c r="VJN14" s="221"/>
      <c r="VJO14" s="221"/>
      <c r="VJP14" s="221"/>
      <c r="VJQ14" s="221"/>
      <c r="VJR14" s="221"/>
      <c r="VJS14" s="221"/>
      <c r="VJT14" s="221"/>
      <c r="VJU14" s="221"/>
      <c r="VJV14" s="221"/>
      <c r="VJW14" s="221"/>
      <c r="VJX14" s="221"/>
      <c r="VJY14" s="221"/>
      <c r="VJZ14" s="221"/>
      <c r="VKA14" s="221"/>
      <c r="VKB14" s="221"/>
      <c r="VKC14" s="221"/>
      <c r="VKD14" s="221"/>
      <c r="VKE14" s="221"/>
      <c r="VKF14" s="221"/>
      <c r="VKG14" s="221"/>
      <c r="VKH14" s="221"/>
      <c r="VKI14" s="221"/>
      <c r="VKJ14" s="221"/>
      <c r="VKK14" s="221"/>
      <c r="VKL14" s="221"/>
      <c r="VKM14" s="221"/>
      <c r="VKN14" s="221"/>
      <c r="VKO14" s="221"/>
      <c r="VKP14" s="221"/>
      <c r="VKQ14" s="221"/>
      <c r="VKR14" s="221"/>
      <c r="VKS14" s="221"/>
      <c r="VKT14" s="221"/>
      <c r="VKU14" s="221"/>
      <c r="VKV14" s="221"/>
      <c r="VKW14" s="221"/>
      <c r="VKX14" s="221"/>
      <c r="VKY14" s="221"/>
      <c r="VKZ14" s="221"/>
      <c r="VLA14" s="221"/>
      <c r="VLB14" s="221"/>
      <c r="VLC14" s="221"/>
      <c r="VLD14" s="221"/>
      <c r="VLE14" s="221"/>
      <c r="VLF14" s="221"/>
      <c r="VLG14" s="221"/>
      <c r="VLH14" s="221"/>
      <c r="VLI14" s="221"/>
      <c r="VLJ14" s="221"/>
      <c r="VLK14" s="221"/>
      <c r="VLL14" s="221"/>
      <c r="VLM14" s="221"/>
      <c r="VLN14" s="221"/>
      <c r="VLO14" s="221"/>
      <c r="VLP14" s="221"/>
      <c r="VLQ14" s="221"/>
      <c r="VLR14" s="221"/>
      <c r="VLS14" s="221"/>
      <c r="VLT14" s="221"/>
      <c r="VLU14" s="221"/>
      <c r="VLV14" s="221"/>
      <c r="VLW14" s="221"/>
      <c r="VLX14" s="221"/>
      <c r="VLY14" s="221"/>
      <c r="VLZ14" s="221"/>
      <c r="VMA14" s="221"/>
      <c r="VMB14" s="221"/>
      <c r="VMC14" s="221"/>
      <c r="VMD14" s="221"/>
      <c r="VME14" s="221"/>
      <c r="VMF14" s="221"/>
      <c r="VMG14" s="221"/>
      <c r="VMH14" s="221"/>
      <c r="VMI14" s="221"/>
      <c r="VMJ14" s="221"/>
      <c r="VMK14" s="221"/>
      <c r="VML14" s="221"/>
      <c r="VMM14" s="221"/>
      <c r="VMN14" s="221"/>
      <c r="VMO14" s="221"/>
      <c r="VMP14" s="221"/>
      <c r="VMQ14" s="221"/>
      <c r="VMR14" s="221"/>
      <c r="VMS14" s="221"/>
      <c r="VMT14" s="221"/>
      <c r="VMU14" s="221"/>
      <c r="VMV14" s="221"/>
      <c r="VMW14" s="221"/>
      <c r="VMX14" s="221"/>
      <c r="VMY14" s="221"/>
      <c r="VMZ14" s="221"/>
      <c r="VNA14" s="221"/>
      <c r="VNB14" s="221"/>
      <c r="VNC14" s="221"/>
      <c r="VND14" s="221"/>
      <c r="VNE14" s="221"/>
      <c r="VNF14" s="221"/>
      <c r="VNG14" s="221"/>
      <c r="VNH14" s="221"/>
      <c r="VNI14" s="221"/>
      <c r="VNJ14" s="221"/>
      <c r="VNK14" s="221"/>
      <c r="VNL14" s="221"/>
      <c r="VNM14" s="221"/>
      <c r="VNN14" s="221"/>
      <c r="VNO14" s="221"/>
      <c r="VNP14" s="221"/>
      <c r="VNQ14" s="221"/>
      <c r="VNR14" s="221"/>
      <c r="VNS14" s="221"/>
      <c r="VNT14" s="221"/>
      <c r="VNU14" s="221"/>
      <c r="VNV14" s="221"/>
      <c r="VNW14" s="221"/>
      <c r="VNX14" s="221"/>
      <c r="VNY14" s="221"/>
      <c r="VNZ14" s="221"/>
      <c r="VOA14" s="221"/>
      <c r="VOB14" s="221"/>
      <c r="VOC14" s="221"/>
      <c r="VOD14" s="221"/>
      <c r="VOE14" s="221"/>
      <c r="VOF14" s="221"/>
      <c r="VOG14" s="221"/>
      <c r="VOH14" s="221"/>
      <c r="VOI14" s="221"/>
      <c r="VOJ14" s="221"/>
      <c r="VOK14" s="221"/>
      <c r="VOL14" s="221"/>
      <c r="VOM14" s="221"/>
      <c r="VON14" s="221"/>
      <c r="VOO14" s="221"/>
      <c r="VOP14" s="221"/>
      <c r="VOQ14" s="221"/>
      <c r="VOR14" s="221"/>
      <c r="VOS14" s="221"/>
      <c r="VOT14" s="221"/>
      <c r="VOU14" s="221"/>
      <c r="VOV14" s="221"/>
      <c r="VOW14" s="221"/>
      <c r="VOX14" s="221"/>
      <c r="VOY14" s="221"/>
      <c r="VOZ14" s="221"/>
      <c r="VPA14" s="221"/>
      <c r="VPB14" s="221"/>
      <c r="VPC14" s="221"/>
      <c r="VPD14" s="221"/>
      <c r="VPE14" s="221"/>
      <c r="VPF14" s="221"/>
      <c r="VPG14" s="221"/>
      <c r="VPH14" s="221"/>
      <c r="VPI14" s="221"/>
      <c r="VPJ14" s="221"/>
      <c r="VPK14" s="221"/>
      <c r="VPL14" s="221"/>
      <c r="VPM14" s="221"/>
      <c r="VPN14" s="221"/>
      <c r="VPO14" s="221"/>
      <c r="VPP14" s="221"/>
      <c r="VPQ14" s="221"/>
      <c r="VPR14" s="221"/>
      <c r="VPS14" s="221"/>
      <c r="VPT14" s="221"/>
      <c r="VPU14" s="221"/>
      <c r="VPV14" s="221"/>
      <c r="VPW14" s="221"/>
      <c r="VPX14" s="221"/>
      <c r="VPY14" s="221"/>
      <c r="VPZ14" s="221"/>
      <c r="VQA14" s="221"/>
      <c r="VQB14" s="221"/>
      <c r="VQC14" s="221"/>
      <c r="VQD14" s="221"/>
      <c r="VQE14" s="221"/>
      <c r="VQF14" s="221"/>
      <c r="VQG14" s="221"/>
      <c r="VQH14" s="221"/>
      <c r="VQI14" s="221"/>
      <c r="VQJ14" s="221"/>
      <c r="VQK14" s="221"/>
      <c r="VQL14" s="221"/>
      <c r="VQM14" s="221"/>
      <c r="VQN14" s="221"/>
      <c r="VQO14" s="221"/>
      <c r="VQP14" s="221"/>
      <c r="VQQ14" s="221"/>
      <c r="VQR14" s="221"/>
      <c r="VQS14" s="221"/>
      <c r="VQT14" s="221"/>
      <c r="VQU14" s="221"/>
      <c r="VQV14" s="221"/>
      <c r="VQW14" s="221"/>
      <c r="VQX14" s="221"/>
      <c r="VQY14" s="221"/>
      <c r="VQZ14" s="221"/>
      <c r="VRA14" s="221"/>
      <c r="VRB14" s="221"/>
      <c r="VRC14" s="221"/>
      <c r="VRD14" s="221"/>
      <c r="VRE14" s="221"/>
      <c r="VRF14" s="221"/>
      <c r="VRG14" s="221"/>
      <c r="VRH14" s="221"/>
      <c r="VRI14" s="221"/>
      <c r="VRJ14" s="221"/>
      <c r="VRK14" s="221"/>
      <c r="VRL14" s="221"/>
      <c r="VRM14" s="221"/>
      <c r="VRN14" s="221"/>
      <c r="VRO14" s="221"/>
      <c r="VRP14" s="221"/>
      <c r="VRQ14" s="221"/>
      <c r="VRR14" s="221"/>
      <c r="VRS14" s="221"/>
      <c r="VRT14" s="221"/>
      <c r="VRU14" s="221"/>
      <c r="VRV14" s="221"/>
      <c r="VRW14" s="221"/>
      <c r="VRX14" s="221"/>
      <c r="VRY14" s="221"/>
      <c r="VRZ14" s="221"/>
      <c r="VSA14" s="221"/>
      <c r="VSB14" s="221"/>
      <c r="VSC14" s="221"/>
      <c r="VSD14" s="221"/>
      <c r="VSE14" s="221"/>
      <c r="VSF14" s="221"/>
      <c r="VSG14" s="221"/>
      <c r="VSH14" s="221"/>
      <c r="VSI14" s="221"/>
      <c r="VSJ14" s="221"/>
      <c r="VSK14" s="221"/>
      <c r="VSL14" s="221"/>
      <c r="VSM14" s="221"/>
      <c r="VSN14" s="221"/>
      <c r="VSO14" s="221"/>
      <c r="VSP14" s="221"/>
      <c r="VSQ14" s="221"/>
      <c r="VSR14" s="221"/>
      <c r="VSS14" s="221"/>
      <c r="VST14" s="221"/>
      <c r="VSU14" s="221"/>
      <c r="VSV14" s="221"/>
      <c r="VSW14" s="221"/>
      <c r="VSX14" s="221"/>
      <c r="VSY14" s="221"/>
      <c r="VSZ14" s="221"/>
      <c r="VTA14" s="221"/>
      <c r="VTB14" s="221"/>
      <c r="VTC14" s="221"/>
      <c r="VTD14" s="221"/>
      <c r="VTE14" s="221"/>
      <c r="VTF14" s="221"/>
      <c r="VTG14" s="221"/>
      <c r="VTH14" s="221"/>
      <c r="VTI14" s="221"/>
      <c r="VTJ14" s="221"/>
      <c r="VTK14" s="221"/>
      <c r="VTL14" s="221"/>
      <c r="VTM14" s="221"/>
      <c r="VTN14" s="221"/>
      <c r="VTO14" s="221"/>
      <c r="VTP14" s="221"/>
      <c r="VTQ14" s="221"/>
      <c r="VTR14" s="221"/>
      <c r="VTS14" s="221"/>
      <c r="VTT14" s="221"/>
      <c r="VTU14" s="221"/>
      <c r="VTV14" s="221"/>
      <c r="VTW14" s="221"/>
      <c r="VTX14" s="221"/>
      <c r="VTY14" s="221"/>
      <c r="VTZ14" s="221"/>
      <c r="VUA14" s="221"/>
      <c r="VUB14" s="221"/>
      <c r="VUC14" s="221"/>
      <c r="VUD14" s="221"/>
      <c r="VUE14" s="221"/>
      <c r="VUF14" s="221"/>
      <c r="VUG14" s="221"/>
      <c r="VUH14" s="221"/>
      <c r="VUI14" s="221"/>
      <c r="VUJ14" s="221"/>
      <c r="VUK14" s="221"/>
      <c r="VUL14" s="221"/>
      <c r="VUM14" s="221"/>
      <c r="VUN14" s="221"/>
      <c r="VUO14" s="221"/>
      <c r="VUP14" s="221"/>
      <c r="VUQ14" s="221"/>
      <c r="VUR14" s="221"/>
      <c r="VUS14" s="221"/>
      <c r="VUT14" s="221"/>
      <c r="VUU14" s="221"/>
      <c r="VUV14" s="221"/>
      <c r="VUW14" s="221"/>
      <c r="VUX14" s="221"/>
      <c r="VUY14" s="221"/>
      <c r="VUZ14" s="221"/>
      <c r="VVA14" s="221"/>
      <c r="VVB14" s="221"/>
      <c r="VVC14" s="221"/>
      <c r="VVD14" s="221"/>
      <c r="VVE14" s="221"/>
      <c r="VVF14" s="221"/>
      <c r="VVG14" s="221"/>
      <c r="VVH14" s="221"/>
      <c r="VVI14" s="221"/>
      <c r="VVJ14" s="221"/>
      <c r="VVK14" s="221"/>
      <c r="VVL14" s="221"/>
      <c r="VVM14" s="221"/>
      <c r="VVN14" s="221"/>
      <c r="VVO14" s="221"/>
      <c r="VVP14" s="221"/>
      <c r="VVQ14" s="221"/>
      <c r="VVR14" s="221"/>
      <c r="VVS14" s="221"/>
      <c r="VVT14" s="221"/>
      <c r="VVU14" s="221"/>
      <c r="VVV14" s="221"/>
      <c r="VVW14" s="221"/>
      <c r="VVX14" s="221"/>
      <c r="VVY14" s="221"/>
      <c r="VVZ14" s="221"/>
      <c r="VWA14" s="221"/>
      <c r="VWB14" s="221"/>
      <c r="VWC14" s="221"/>
      <c r="VWD14" s="221"/>
      <c r="VWE14" s="221"/>
      <c r="VWF14" s="221"/>
      <c r="VWG14" s="221"/>
      <c r="VWH14" s="221"/>
      <c r="VWI14" s="221"/>
      <c r="VWJ14" s="221"/>
      <c r="VWK14" s="221"/>
      <c r="VWL14" s="221"/>
      <c r="VWM14" s="221"/>
      <c r="VWN14" s="221"/>
      <c r="VWO14" s="221"/>
      <c r="VWP14" s="221"/>
      <c r="VWQ14" s="221"/>
      <c r="VWR14" s="221"/>
      <c r="VWS14" s="221"/>
      <c r="VWT14" s="221"/>
      <c r="VWU14" s="221"/>
      <c r="VWV14" s="221"/>
      <c r="VWW14" s="221"/>
      <c r="VWX14" s="221"/>
      <c r="VWY14" s="221"/>
      <c r="VWZ14" s="221"/>
      <c r="VXA14" s="221"/>
      <c r="VXB14" s="221"/>
      <c r="VXC14" s="221"/>
      <c r="VXD14" s="221"/>
      <c r="VXE14" s="221"/>
      <c r="VXF14" s="221"/>
      <c r="VXG14" s="221"/>
      <c r="VXH14" s="221"/>
      <c r="VXI14" s="221"/>
      <c r="VXJ14" s="221"/>
      <c r="VXK14" s="221"/>
      <c r="VXL14" s="221"/>
      <c r="VXM14" s="221"/>
      <c r="VXN14" s="221"/>
      <c r="VXO14" s="221"/>
      <c r="VXP14" s="221"/>
      <c r="VXQ14" s="221"/>
      <c r="VXR14" s="221"/>
      <c r="VXS14" s="221"/>
      <c r="VXT14" s="221"/>
      <c r="VXU14" s="221"/>
      <c r="VXV14" s="221"/>
      <c r="VXW14" s="221"/>
      <c r="VXX14" s="221"/>
      <c r="VXY14" s="221"/>
      <c r="VXZ14" s="221"/>
      <c r="VYA14" s="221"/>
      <c r="VYB14" s="221"/>
      <c r="VYC14" s="221"/>
      <c r="VYD14" s="221"/>
      <c r="VYE14" s="221"/>
      <c r="VYF14" s="221"/>
      <c r="VYG14" s="221"/>
      <c r="VYH14" s="221"/>
      <c r="VYI14" s="221"/>
      <c r="VYJ14" s="221"/>
      <c r="VYK14" s="221"/>
      <c r="VYL14" s="221"/>
      <c r="VYM14" s="221"/>
      <c r="VYN14" s="221"/>
      <c r="VYO14" s="221"/>
      <c r="VYP14" s="221"/>
      <c r="VYQ14" s="221"/>
      <c r="VYR14" s="221"/>
      <c r="VYS14" s="221"/>
      <c r="VYT14" s="221"/>
      <c r="VYU14" s="221"/>
      <c r="VYV14" s="221"/>
      <c r="VYW14" s="221"/>
      <c r="VYX14" s="221"/>
      <c r="VYY14" s="221"/>
      <c r="VYZ14" s="221"/>
      <c r="VZA14" s="221"/>
      <c r="VZB14" s="221"/>
      <c r="VZC14" s="221"/>
      <c r="VZD14" s="221"/>
      <c r="VZE14" s="221"/>
      <c r="VZF14" s="221"/>
      <c r="VZG14" s="221"/>
      <c r="VZH14" s="221"/>
      <c r="VZI14" s="221"/>
      <c r="VZJ14" s="221"/>
      <c r="VZK14" s="221"/>
      <c r="VZL14" s="221"/>
      <c r="VZM14" s="221"/>
      <c r="VZN14" s="221"/>
      <c r="VZO14" s="221"/>
      <c r="VZP14" s="221"/>
      <c r="VZQ14" s="221"/>
      <c r="VZR14" s="221"/>
      <c r="VZS14" s="221"/>
      <c r="VZT14" s="221"/>
      <c r="VZU14" s="221"/>
      <c r="VZV14" s="221"/>
      <c r="VZW14" s="221"/>
      <c r="VZX14" s="221"/>
      <c r="VZY14" s="221"/>
      <c r="VZZ14" s="221"/>
      <c r="WAA14" s="221"/>
      <c r="WAB14" s="221"/>
      <c r="WAC14" s="221"/>
      <c r="WAD14" s="221"/>
      <c r="WAE14" s="221"/>
      <c r="WAF14" s="221"/>
      <c r="WAG14" s="221"/>
      <c r="WAH14" s="221"/>
      <c r="WAI14" s="221"/>
      <c r="WAJ14" s="221"/>
      <c r="WAK14" s="221"/>
      <c r="WAL14" s="221"/>
      <c r="WAM14" s="221"/>
      <c r="WAN14" s="221"/>
      <c r="WAO14" s="221"/>
      <c r="WAP14" s="221"/>
      <c r="WAQ14" s="221"/>
      <c r="WAR14" s="221"/>
      <c r="WAS14" s="221"/>
      <c r="WAT14" s="221"/>
      <c r="WAU14" s="221"/>
      <c r="WAV14" s="221"/>
      <c r="WAW14" s="221"/>
      <c r="WAX14" s="221"/>
      <c r="WAY14" s="221"/>
      <c r="WAZ14" s="221"/>
      <c r="WBA14" s="221"/>
      <c r="WBB14" s="221"/>
      <c r="WBC14" s="221"/>
      <c r="WBD14" s="221"/>
      <c r="WBE14" s="221"/>
      <c r="WBF14" s="221"/>
      <c r="WBG14" s="221"/>
      <c r="WBH14" s="221"/>
      <c r="WBI14" s="221"/>
      <c r="WBJ14" s="221"/>
      <c r="WBK14" s="221"/>
      <c r="WBL14" s="221"/>
      <c r="WBM14" s="221"/>
      <c r="WBN14" s="221"/>
      <c r="WBO14" s="221"/>
      <c r="WBP14" s="221"/>
      <c r="WBQ14" s="221"/>
      <c r="WBR14" s="221"/>
      <c r="WBS14" s="221"/>
      <c r="WBT14" s="221"/>
      <c r="WBU14" s="221"/>
      <c r="WBV14" s="221"/>
      <c r="WBW14" s="221"/>
      <c r="WBX14" s="221"/>
      <c r="WBY14" s="221"/>
      <c r="WBZ14" s="221"/>
      <c r="WCA14" s="221"/>
      <c r="WCB14" s="221"/>
      <c r="WCC14" s="221"/>
      <c r="WCD14" s="221"/>
      <c r="WCE14" s="221"/>
      <c r="WCF14" s="221"/>
      <c r="WCG14" s="221"/>
      <c r="WCH14" s="221"/>
      <c r="WCI14" s="221"/>
      <c r="WCJ14" s="221"/>
      <c r="WCK14" s="221"/>
      <c r="WCL14" s="221"/>
      <c r="WCM14" s="221"/>
      <c r="WCN14" s="221"/>
      <c r="WCO14" s="221"/>
      <c r="WCP14" s="221"/>
      <c r="WCQ14" s="221"/>
      <c r="WCR14" s="221"/>
      <c r="WCS14" s="221"/>
      <c r="WCT14" s="221"/>
      <c r="WCU14" s="221"/>
      <c r="WCV14" s="221"/>
      <c r="WCW14" s="221"/>
      <c r="WCX14" s="221"/>
      <c r="WCY14" s="221"/>
      <c r="WCZ14" s="221"/>
      <c r="WDA14" s="221"/>
      <c r="WDB14" s="221"/>
      <c r="WDC14" s="221"/>
      <c r="WDD14" s="221"/>
      <c r="WDE14" s="221"/>
      <c r="WDF14" s="221"/>
      <c r="WDG14" s="221"/>
      <c r="WDH14" s="221"/>
      <c r="WDI14" s="221"/>
      <c r="WDJ14" s="221"/>
      <c r="WDK14" s="221"/>
      <c r="WDL14" s="221"/>
      <c r="WDM14" s="221"/>
      <c r="WDN14" s="221"/>
      <c r="WDO14" s="221"/>
      <c r="WDP14" s="221"/>
      <c r="WDQ14" s="221"/>
      <c r="WDR14" s="221"/>
      <c r="WDS14" s="221"/>
      <c r="WDT14" s="221"/>
      <c r="WDU14" s="221"/>
      <c r="WDV14" s="221"/>
      <c r="WDW14" s="221"/>
      <c r="WDX14" s="221"/>
      <c r="WDY14" s="221"/>
      <c r="WDZ14" s="221"/>
      <c r="WEA14" s="221"/>
      <c r="WEB14" s="221"/>
      <c r="WEC14" s="221"/>
      <c r="WED14" s="221"/>
      <c r="WEE14" s="221"/>
      <c r="WEF14" s="221"/>
      <c r="WEG14" s="221"/>
      <c r="WEH14" s="221"/>
      <c r="WEI14" s="221"/>
      <c r="WEJ14" s="221"/>
      <c r="WEK14" s="221"/>
      <c r="WEL14" s="221"/>
      <c r="WEM14" s="221"/>
      <c r="WEN14" s="221"/>
      <c r="WEO14" s="221"/>
      <c r="WEP14" s="221"/>
      <c r="WEQ14" s="221"/>
      <c r="WER14" s="221"/>
      <c r="WES14" s="221"/>
      <c r="WET14" s="221"/>
      <c r="WEU14" s="221"/>
      <c r="WEV14" s="221"/>
      <c r="WEW14" s="221"/>
      <c r="WEX14" s="221"/>
      <c r="WEY14" s="221"/>
      <c r="WEZ14" s="221"/>
      <c r="WFA14" s="221"/>
      <c r="WFB14" s="221"/>
      <c r="WFC14" s="221"/>
      <c r="WFD14" s="221"/>
      <c r="WFE14" s="221"/>
      <c r="WFF14" s="221"/>
      <c r="WFG14" s="221"/>
      <c r="WFH14" s="221"/>
      <c r="WFI14" s="221"/>
      <c r="WFJ14" s="221"/>
      <c r="WFK14" s="221"/>
      <c r="WFL14" s="221"/>
      <c r="WFM14" s="221"/>
      <c r="WFN14" s="221"/>
      <c r="WFO14" s="221"/>
      <c r="WFP14" s="221"/>
      <c r="WFQ14" s="221"/>
      <c r="WFR14" s="221"/>
      <c r="WFS14" s="221"/>
      <c r="WFT14" s="221"/>
      <c r="WFU14" s="221"/>
      <c r="WFV14" s="221"/>
      <c r="WFW14" s="221"/>
      <c r="WFX14" s="221"/>
      <c r="WFY14" s="221"/>
      <c r="WFZ14" s="221"/>
      <c r="WGA14" s="221"/>
      <c r="WGB14" s="221"/>
      <c r="WGC14" s="221"/>
      <c r="WGD14" s="221"/>
      <c r="WGE14" s="221"/>
      <c r="WGF14" s="221"/>
      <c r="WGG14" s="221"/>
      <c r="WGH14" s="221"/>
      <c r="WGI14" s="221"/>
      <c r="WGJ14" s="221"/>
      <c r="WGK14" s="221"/>
      <c r="WGL14" s="221"/>
      <c r="WGM14" s="221"/>
      <c r="WGN14" s="221"/>
      <c r="WGO14" s="221"/>
      <c r="WGP14" s="221"/>
      <c r="WGQ14" s="221"/>
      <c r="WGR14" s="221"/>
      <c r="WGS14" s="221"/>
      <c r="WGT14" s="221"/>
      <c r="WGU14" s="221"/>
      <c r="WGV14" s="221"/>
      <c r="WGW14" s="221"/>
      <c r="WGX14" s="221"/>
      <c r="WGY14" s="221"/>
      <c r="WGZ14" s="221"/>
      <c r="WHA14" s="221"/>
      <c r="WHB14" s="221"/>
      <c r="WHC14" s="221"/>
      <c r="WHD14" s="221"/>
      <c r="WHE14" s="221"/>
      <c r="WHF14" s="221"/>
      <c r="WHG14" s="221"/>
      <c r="WHH14" s="221"/>
      <c r="WHI14" s="221"/>
      <c r="WHJ14" s="221"/>
      <c r="WHK14" s="221"/>
      <c r="WHL14" s="221"/>
      <c r="WHM14" s="221"/>
      <c r="WHN14" s="221"/>
      <c r="WHO14" s="221"/>
      <c r="WHP14" s="221"/>
      <c r="WHQ14" s="221"/>
      <c r="WHR14" s="221"/>
      <c r="WHS14" s="221"/>
      <c r="WHT14" s="221"/>
      <c r="WHU14" s="221"/>
      <c r="WHV14" s="221"/>
      <c r="WHW14" s="221"/>
      <c r="WHX14" s="221"/>
      <c r="WHY14" s="221"/>
      <c r="WHZ14" s="221"/>
      <c r="WIA14" s="221"/>
      <c r="WIB14" s="221"/>
      <c r="WIC14" s="221"/>
      <c r="WID14" s="221"/>
      <c r="WIE14" s="221"/>
      <c r="WIF14" s="221"/>
      <c r="WIG14" s="221"/>
      <c r="WIH14" s="221"/>
      <c r="WII14" s="221"/>
      <c r="WIJ14" s="221"/>
      <c r="WIK14" s="221"/>
      <c r="WIL14" s="221"/>
      <c r="WIM14" s="221"/>
      <c r="WIN14" s="221"/>
      <c r="WIO14" s="221"/>
      <c r="WIP14" s="221"/>
      <c r="WIQ14" s="221"/>
      <c r="WIR14" s="221"/>
      <c r="WIS14" s="221"/>
      <c r="WIT14" s="221"/>
      <c r="WIU14" s="221"/>
      <c r="WIV14" s="221"/>
      <c r="WIW14" s="221"/>
      <c r="WIX14" s="221"/>
      <c r="WIY14" s="221"/>
      <c r="WIZ14" s="221"/>
      <c r="WJA14" s="221"/>
      <c r="WJB14" s="221"/>
      <c r="WJC14" s="221"/>
      <c r="WJD14" s="221"/>
      <c r="WJE14" s="221"/>
      <c r="WJF14" s="221"/>
      <c r="WJG14" s="221"/>
      <c r="WJH14" s="221"/>
      <c r="WJI14" s="221"/>
      <c r="WJJ14" s="221"/>
      <c r="WJK14" s="221"/>
      <c r="WJL14" s="221"/>
      <c r="WJM14" s="221"/>
      <c r="WJN14" s="221"/>
      <c r="WJO14" s="221"/>
      <c r="WJP14" s="221"/>
      <c r="WJQ14" s="221"/>
      <c r="WJR14" s="221"/>
      <c r="WJS14" s="221"/>
      <c r="WJT14" s="221"/>
      <c r="WJU14" s="221"/>
      <c r="WJV14" s="221"/>
      <c r="WJW14" s="221"/>
      <c r="WJX14" s="221"/>
      <c r="WJY14" s="221"/>
      <c r="WJZ14" s="221"/>
      <c r="WKA14" s="221"/>
      <c r="WKB14" s="221"/>
      <c r="WKC14" s="221"/>
      <c r="WKD14" s="221"/>
      <c r="WKE14" s="221"/>
      <c r="WKF14" s="221"/>
      <c r="WKG14" s="221"/>
      <c r="WKH14" s="221"/>
      <c r="WKI14" s="221"/>
      <c r="WKJ14" s="221"/>
      <c r="WKK14" s="221"/>
      <c r="WKL14" s="221"/>
      <c r="WKM14" s="221"/>
      <c r="WKN14" s="221"/>
      <c r="WKO14" s="221"/>
      <c r="WKP14" s="221"/>
      <c r="WKQ14" s="221"/>
      <c r="WKR14" s="221"/>
      <c r="WKS14" s="221"/>
      <c r="WKT14" s="221"/>
      <c r="WKU14" s="221"/>
      <c r="WKV14" s="221"/>
      <c r="WKW14" s="221"/>
      <c r="WKX14" s="221"/>
      <c r="WKY14" s="221"/>
      <c r="WKZ14" s="221"/>
      <c r="WLA14" s="221"/>
      <c r="WLB14" s="221"/>
      <c r="WLC14" s="221"/>
      <c r="WLD14" s="221"/>
      <c r="WLE14" s="221"/>
      <c r="WLF14" s="221"/>
      <c r="WLG14" s="221"/>
      <c r="WLH14" s="221"/>
      <c r="WLI14" s="221"/>
      <c r="WLJ14" s="221"/>
      <c r="WLK14" s="221"/>
      <c r="WLL14" s="221"/>
      <c r="WLM14" s="221"/>
      <c r="WLN14" s="221"/>
      <c r="WLO14" s="221"/>
      <c r="WLP14" s="221"/>
      <c r="WLQ14" s="221"/>
      <c r="WLR14" s="221"/>
      <c r="WLS14" s="221"/>
      <c r="WLT14" s="221"/>
      <c r="WLU14" s="221"/>
      <c r="WLV14" s="221"/>
      <c r="WLW14" s="221"/>
      <c r="WLX14" s="221"/>
      <c r="WLY14" s="221"/>
      <c r="WLZ14" s="221"/>
      <c r="WMA14" s="221"/>
      <c r="WMB14" s="221"/>
      <c r="WMC14" s="221"/>
      <c r="WMD14" s="221"/>
      <c r="WME14" s="221"/>
      <c r="WMF14" s="221"/>
      <c r="WMG14" s="221"/>
      <c r="WMH14" s="221"/>
      <c r="WMI14" s="221"/>
      <c r="WMJ14" s="221"/>
      <c r="WMK14" s="221"/>
      <c r="WML14" s="221"/>
      <c r="WMM14" s="221"/>
      <c r="WMN14" s="221"/>
      <c r="WMO14" s="221"/>
      <c r="WMP14" s="221"/>
      <c r="WMQ14" s="221"/>
      <c r="WMR14" s="221"/>
      <c r="WMS14" s="221"/>
      <c r="WMT14" s="221"/>
      <c r="WMU14" s="221"/>
      <c r="WMV14" s="221"/>
      <c r="WMW14" s="221"/>
      <c r="WMX14" s="221"/>
      <c r="WMY14" s="221"/>
      <c r="WMZ14" s="221"/>
      <c r="WNA14" s="221"/>
      <c r="WNB14" s="221"/>
      <c r="WNC14" s="221"/>
      <c r="WND14" s="221"/>
      <c r="WNE14" s="221"/>
      <c r="WNF14" s="221"/>
      <c r="WNG14" s="221"/>
      <c r="WNH14" s="221"/>
      <c r="WNI14" s="221"/>
      <c r="WNJ14" s="221"/>
      <c r="WNK14" s="221"/>
      <c r="WNL14" s="221"/>
      <c r="WNM14" s="221"/>
      <c r="WNN14" s="221"/>
      <c r="WNO14" s="221"/>
      <c r="WNP14" s="221"/>
      <c r="WNQ14" s="221"/>
      <c r="WNR14" s="221"/>
      <c r="WNS14" s="221"/>
      <c r="WNT14" s="221"/>
      <c r="WNU14" s="221"/>
      <c r="WNV14" s="221"/>
      <c r="WNW14" s="221"/>
      <c r="WNX14" s="221"/>
      <c r="WNY14" s="221"/>
      <c r="WNZ14" s="221"/>
      <c r="WOA14" s="221"/>
      <c r="WOB14" s="221"/>
      <c r="WOC14" s="221"/>
      <c r="WOD14" s="221"/>
      <c r="WOE14" s="221"/>
      <c r="WOF14" s="221"/>
      <c r="WOG14" s="221"/>
      <c r="WOH14" s="221"/>
      <c r="WOI14" s="221"/>
      <c r="WOJ14" s="221"/>
      <c r="WOK14" s="221"/>
      <c r="WOL14" s="221"/>
      <c r="WOM14" s="221"/>
      <c r="WON14" s="221"/>
      <c r="WOO14" s="221"/>
      <c r="WOP14" s="221"/>
      <c r="WOQ14" s="221"/>
      <c r="WOR14" s="221"/>
      <c r="WOS14" s="221"/>
      <c r="WOT14" s="221"/>
      <c r="WOU14" s="221"/>
      <c r="WOV14" s="221"/>
      <c r="WOW14" s="221"/>
      <c r="WOX14" s="221"/>
      <c r="WOY14" s="221"/>
      <c r="WOZ14" s="221"/>
      <c r="WPA14" s="221"/>
      <c r="WPB14" s="221"/>
      <c r="WPC14" s="221"/>
      <c r="WPD14" s="221"/>
      <c r="WPE14" s="221"/>
      <c r="WPF14" s="221"/>
      <c r="WPG14" s="221"/>
      <c r="WPH14" s="221"/>
      <c r="WPI14" s="221"/>
      <c r="WPJ14" s="221"/>
      <c r="WPK14" s="221"/>
      <c r="WPL14" s="221"/>
      <c r="WPM14" s="221"/>
      <c r="WPN14" s="221"/>
      <c r="WPO14" s="221"/>
      <c r="WPP14" s="221"/>
      <c r="WPQ14" s="221"/>
      <c r="WPR14" s="221"/>
      <c r="WPS14" s="221"/>
      <c r="WPT14" s="221"/>
      <c r="WPU14" s="221"/>
      <c r="WPV14" s="221"/>
      <c r="WPW14" s="221"/>
      <c r="WPX14" s="221"/>
      <c r="WPY14" s="221"/>
      <c r="WPZ14" s="221"/>
      <c r="WQA14" s="221"/>
      <c r="WQB14" s="221"/>
      <c r="WQC14" s="221"/>
      <c r="WQD14" s="221"/>
      <c r="WQE14" s="221"/>
      <c r="WQF14" s="221"/>
      <c r="WQG14" s="221"/>
      <c r="WQH14" s="221"/>
      <c r="WQI14" s="221"/>
      <c r="WQJ14" s="221"/>
      <c r="WQK14" s="221"/>
      <c r="WQL14" s="221"/>
      <c r="WQM14" s="221"/>
      <c r="WQN14" s="221"/>
      <c r="WQO14" s="221"/>
      <c r="WQP14" s="221"/>
      <c r="WQQ14" s="221"/>
      <c r="WQR14" s="221"/>
      <c r="WQS14" s="221"/>
      <c r="WQT14" s="221"/>
      <c r="WQU14" s="221"/>
      <c r="WQV14" s="221"/>
      <c r="WQW14" s="221"/>
      <c r="WQX14" s="221"/>
      <c r="WQY14" s="221"/>
      <c r="WQZ14" s="221"/>
      <c r="WRA14" s="221"/>
      <c r="WRB14" s="221"/>
      <c r="WRC14" s="221"/>
      <c r="WRD14" s="221"/>
      <c r="WRE14" s="221"/>
      <c r="WRF14" s="221"/>
      <c r="WRG14" s="221"/>
      <c r="WRH14" s="221"/>
      <c r="WRI14" s="221"/>
      <c r="WRJ14" s="221"/>
      <c r="WRK14" s="221"/>
      <c r="WRL14" s="221"/>
      <c r="WRM14" s="221"/>
      <c r="WRN14" s="221"/>
      <c r="WRO14" s="221"/>
      <c r="WRP14" s="221"/>
      <c r="WRQ14" s="221"/>
      <c r="WRR14" s="221"/>
      <c r="WRS14" s="221"/>
      <c r="WRT14" s="221"/>
      <c r="WRU14" s="221"/>
      <c r="WRV14" s="221"/>
      <c r="WRW14" s="221"/>
      <c r="WRX14" s="221"/>
      <c r="WRY14" s="221"/>
      <c r="WRZ14" s="221"/>
      <c r="WSA14" s="221"/>
      <c r="WSB14" s="221"/>
      <c r="WSC14" s="221"/>
      <c r="WSD14" s="221"/>
      <c r="WSE14" s="221"/>
      <c r="WSF14" s="221"/>
      <c r="WSG14" s="221"/>
      <c r="WSH14" s="221"/>
      <c r="WSI14" s="221"/>
      <c r="WSJ14" s="221"/>
      <c r="WSK14" s="221"/>
      <c r="WSL14" s="221"/>
      <c r="WSM14" s="221"/>
      <c r="WSN14" s="221"/>
      <c r="WSO14" s="221"/>
      <c r="WSP14" s="221"/>
      <c r="WSQ14" s="221"/>
      <c r="WSR14" s="221"/>
      <c r="WSS14" s="221"/>
      <c r="WST14" s="221"/>
      <c r="WSU14" s="221"/>
      <c r="WSV14" s="221"/>
      <c r="WSW14" s="221"/>
      <c r="WSX14" s="221"/>
      <c r="WSY14" s="221"/>
      <c r="WSZ14" s="221"/>
      <c r="WTA14" s="221"/>
      <c r="WTB14" s="221"/>
      <c r="WTC14" s="221"/>
      <c r="WTD14" s="221"/>
      <c r="WTE14" s="221"/>
      <c r="WTF14" s="221"/>
      <c r="WTG14" s="221"/>
      <c r="WTH14" s="221"/>
      <c r="WTI14" s="221"/>
      <c r="WTJ14" s="221"/>
      <c r="WTK14" s="221"/>
      <c r="WTL14" s="221"/>
      <c r="WTM14" s="221"/>
      <c r="WTN14" s="221"/>
      <c r="WTO14" s="221"/>
      <c r="WTP14" s="221"/>
      <c r="WTQ14" s="221"/>
      <c r="WTR14" s="221"/>
      <c r="WTS14" s="221"/>
      <c r="WTT14" s="221"/>
      <c r="WTU14" s="221"/>
      <c r="WTV14" s="221"/>
      <c r="WTW14" s="221"/>
      <c r="WTX14" s="221"/>
      <c r="WTY14" s="221"/>
      <c r="WTZ14" s="221"/>
      <c r="WUA14" s="221"/>
      <c r="WUB14" s="221"/>
      <c r="WUC14" s="221"/>
      <c r="WUD14" s="221"/>
      <c r="WUE14" s="221"/>
      <c r="WUF14" s="221"/>
      <c r="WUG14" s="221"/>
      <c r="WUH14" s="221"/>
      <c r="WUI14" s="221"/>
      <c r="WUJ14" s="221"/>
      <c r="WUK14" s="221"/>
      <c r="WUL14" s="221"/>
      <c r="WUM14" s="221"/>
      <c r="WUN14" s="221"/>
      <c r="WUO14" s="221"/>
      <c r="WUP14" s="221"/>
      <c r="WUQ14" s="221"/>
      <c r="WUR14" s="221"/>
      <c r="WUS14" s="221"/>
      <c r="WUT14" s="221"/>
      <c r="WUU14" s="221"/>
      <c r="WUV14" s="221"/>
      <c r="WUW14" s="221"/>
      <c r="WUX14" s="221"/>
      <c r="WUY14" s="221"/>
      <c r="WUZ14" s="221"/>
      <c r="WVA14" s="221"/>
      <c r="WVB14" s="221"/>
      <c r="WVC14" s="221"/>
      <c r="WVD14" s="221"/>
      <c r="WVE14" s="221"/>
      <c r="WVF14" s="221"/>
      <c r="WVG14" s="221"/>
      <c r="WVH14" s="221"/>
      <c r="WVI14" s="221"/>
      <c r="WVJ14" s="221"/>
      <c r="WVK14" s="221"/>
      <c r="WVL14" s="221"/>
      <c r="WVM14" s="221"/>
      <c r="WVN14" s="221"/>
      <c r="WVO14" s="221"/>
      <c r="WVP14" s="221"/>
      <c r="WVQ14" s="221"/>
      <c r="WVR14" s="221"/>
      <c r="WVS14" s="221"/>
      <c r="WVT14" s="221"/>
      <c r="WVU14" s="221"/>
      <c r="WVV14" s="221"/>
      <c r="WVW14" s="221"/>
      <c r="WVX14" s="221"/>
      <c r="WVY14" s="221"/>
      <c r="WVZ14" s="221"/>
      <c r="WWA14" s="221"/>
      <c r="WWB14" s="221"/>
      <c r="WWC14" s="221"/>
      <c r="WWD14" s="221"/>
      <c r="WWE14" s="221"/>
      <c r="WWF14" s="221"/>
      <c r="WWG14" s="221"/>
      <c r="WWH14" s="221"/>
      <c r="WWI14" s="221"/>
      <c r="WWJ14" s="221"/>
      <c r="WWK14" s="221"/>
      <c r="WWL14" s="221"/>
      <c r="WWM14" s="221"/>
      <c r="WWN14" s="221"/>
      <c r="WWO14" s="221"/>
      <c r="WWP14" s="221"/>
      <c r="WWQ14" s="221"/>
      <c r="WWR14" s="221"/>
      <c r="WWS14" s="221"/>
      <c r="WWT14" s="221"/>
      <c r="WWU14" s="221"/>
      <c r="WWV14" s="221"/>
      <c r="WWW14" s="221"/>
      <c r="WWX14" s="221"/>
      <c r="WWY14" s="221"/>
      <c r="WWZ14" s="221"/>
      <c r="WXA14" s="221"/>
      <c r="WXB14" s="221"/>
      <c r="WXC14" s="221"/>
      <c r="WXD14" s="221"/>
      <c r="WXE14" s="221"/>
      <c r="WXF14" s="221"/>
      <c r="WXG14" s="221"/>
      <c r="WXH14" s="221"/>
      <c r="WXI14" s="221"/>
      <c r="WXJ14" s="221"/>
      <c r="WXK14" s="221"/>
      <c r="WXL14" s="221"/>
      <c r="WXM14" s="221"/>
      <c r="WXN14" s="221"/>
      <c r="WXO14" s="221"/>
      <c r="WXP14" s="221"/>
      <c r="WXQ14" s="221"/>
      <c r="WXR14" s="221"/>
      <c r="WXS14" s="221"/>
      <c r="WXT14" s="221"/>
      <c r="WXU14" s="221"/>
      <c r="WXV14" s="221"/>
      <c r="WXW14" s="221"/>
      <c r="WXX14" s="221"/>
      <c r="WXY14" s="221"/>
      <c r="WXZ14" s="221"/>
      <c r="WYA14" s="221"/>
      <c r="WYB14" s="221"/>
      <c r="WYC14" s="221"/>
      <c r="WYD14" s="221"/>
      <c r="WYE14" s="221"/>
      <c r="WYF14" s="221"/>
      <c r="WYG14" s="221"/>
      <c r="WYH14" s="221"/>
      <c r="WYI14" s="221"/>
      <c r="WYJ14" s="221"/>
      <c r="WYK14" s="221"/>
      <c r="WYL14" s="221"/>
      <c r="WYM14" s="221"/>
      <c r="WYN14" s="221"/>
      <c r="WYO14" s="221"/>
      <c r="WYP14" s="221"/>
      <c r="WYQ14" s="221"/>
      <c r="WYR14" s="221"/>
      <c r="WYS14" s="221"/>
      <c r="WYT14" s="221"/>
      <c r="WYU14" s="221"/>
      <c r="WYV14" s="221"/>
      <c r="WYW14" s="221"/>
      <c r="WYX14" s="221"/>
      <c r="WYY14" s="221"/>
      <c r="WYZ14" s="221"/>
      <c r="WZA14" s="221"/>
      <c r="WZB14" s="221"/>
      <c r="WZC14" s="221"/>
      <c r="WZD14" s="221"/>
      <c r="WZE14" s="221"/>
      <c r="WZF14" s="221"/>
      <c r="WZG14" s="221"/>
      <c r="WZH14" s="221"/>
      <c r="WZI14" s="221"/>
      <c r="WZJ14" s="221"/>
      <c r="WZK14" s="221"/>
      <c r="WZL14" s="221"/>
      <c r="WZM14" s="221"/>
      <c r="WZN14" s="221"/>
      <c r="WZO14" s="221"/>
      <c r="WZP14" s="221"/>
      <c r="WZQ14" s="221"/>
      <c r="WZR14" s="221"/>
      <c r="WZS14" s="221"/>
      <c r="WZT14" s="221"/>
      <c r="WZU14" s="221"/>
      <c r="WZV14" s="221"/>
      <c r="WZW14" s="221"/>
      <c r="WZX14" s="221"/>
      <c r="WZY14" s="221"/>
      <c r="WZZ14" s="221"/>
      <c r="XAA14" s="221"/>
      <c r="XAB14" s="221"/>
      <c r="XAC14" s="221"/>
      <c r="XAD14" s="221"/>
      <c r="XAE14" s="221"/>
      <c r="XAF14" s="221"/>
      <c r="XAG14" s="221"/>
      <c r="XAH14" s="221"/>
      <c r="XAI14" s="221"/>
      <c r="XAJ14" s="221"/>
      <c r="XAK14" s="221"/>
      <c r="XAL14" s="221"/>
      <c r="XAM14" s="221"/>
      <c r="XAN14" s="221"/>
      <c r="XAO14" s="221"/>
      <c r="XAP14" s="221"/>
      <c r="XAQ14" s="221"/>
      <c r="XAR14" s="221"/>
      <c r="XAS14" s="221"/>
      <c r="XAT14" s="221"/>
      <c r="XAU14" s="221"/>
      <c r="XAV14" s="221"/>
      <c r="XAW14" s="221"/>
      <c r="XAX14" s="221"/>
      <c r="XAY14" s="221"/>
      <c r="XAZ14" s="221"/>
      <c r="XBA14" s="221"/>
      <c r="XBB14" s="221"/>
      <c r="XBC14" s="221"/>
      <c r="XBD14" s="221"/>
      <c r="XBE14" s="221"/>
      <c r="XBF14" s="221"/>
      <c r="XBG14" s="221"/>
      <c r="XBH14" s="221"/>
      <c r="XBI14" s="221"/>
      <c r="XBJ14" s="221"/>
      <c r="XBK14" s="221"/>
      <c r="XBL14" s="221"/>
      <c r="XBM14" s="221"/>
      <c r="XBN14" s="221"/>
      <c r="XBO14" s="221"/>
      <c r="XBP14" s="221"/>
      <c r="XBQ14" s="221"/>
      <c r="XBR14" s="221"/>
      <c r="XBS14" s="221"/>
      <c r="XBT14" s="221"/>
      <c r="XBU14" s="221"/>
      <c r="XBV14" s="221"/>
      <c r="XBW14" s="221"/>
      <c r="XBX14" s="221"/>
    </row>
    <row r="15" spans="1:16300" ht="15.75" hidden="1" customHeight="1" x14ac:dyDescent="0.25">
      <c r="A15" s="212">
        <v>7</v>
      </c>
      <c r="B15" s="213" t="s">
        <v>444</v>
      </c>
      <c r="C15" s="213" t="s">
        <v>684</v>
      </c>
      <c r="D15" s="214"/>
      <c r="E15" s="215"/>
      <c r="F15" s="215">
        <v>947.47</v>
      </c>
      <c r="G15" s="216"/>
      <c r="H15" s="216"/>
      <c r="I15" s="216">
        <v>1295</v>
      </c>
      <c r="J15" s="217"/>
      <c r="K15" s="217"/>
      <c r="L15" s="217">
        <v>1.3667978933369922</v>
      </c>
      <c r="M15" s="193">
        <v>0</v>
      </c>
      <c r="N15" s="196">
        <f t="shared" si="1"/>
        <v>0</v>
      </c>
      <c r="O15" s="195">
        <f t="shared" si="2"/>
        <v>0</v>
      </c>
      <c r="P15" s="196">
        <f t="shared" si="3"/>
        <v>0</v>
      </c>
      <c r="Q15" s="195">
        <f t="shared" si="4"/>
        <v>0</v>
      </c>
      <c r="R15" s="196">
        <f>IF(I15&lt;VLOOKUP(L15,$M$505:$Q$513,2),0,VLOOKUP(L15,$M$505:$Q$513,4))</f>
        <v>25</v>
      </c>
      <c r="S15" s="196">
        <f t="shared" si="5"/>
        <v>0</v>
      </c>
      <c r="T15" s="196">
        <f t="shared" si="6"/>
        <v>0</v>
      </c>
      <c r="U15" s="195">
        <f t="shared" si="7"/>
        <v>0</v>
      </c>
      <c r="V15" s="196">
        <f>IF(I15&lt;VLOOKUP(L15,$M$505:$Q$513,2),0,VLOOKUP(L15,$M$505:$Q$513,5))</f>
        <v>20</v>
      </c>
      <c r="W15" s="237"/>
      <c r="X15" s="237"/>
      <c r="Y15" s="213"/>
      <c r="Z15" s="213"/>
      <c r="AA15" s="236"/>
      <c r="AB15" s="236"/>
    </row>
    <row r="16" spans="1:16300" s="142" customFormat="1" ht="31.5" hidden="1" x14ac:dyDescent="0.25">
      <c r="A16" s="212">
        <v>8</v>
      </c>
      <c r="B16" s="213" t="s">
        <v>193</v>
      </c>
      <c r="C16" s="213" t="s">
        <v>73</v>
      </c>
      <c r="D16" s="214"/>
      <c r="E16" s="215"/>
      <c r="F16" s="215">
        <v>77</v>
      </c>
      <c r="G16" s="216"/>
      <c r="H16" s="216"/>
      <c r="I16" s="216">
        <v>176</v>
      </c>
      <c r="J16" s="217"/>
      <c r="K16" s="217"/>
      <c r="L16" s="217">
        <v>2.2857142857142856</v>
      </c>
      <c r="M16" s="193">
        <v>0</v>
      </c>
      <c r="N16" s="204">
        <f t="shared" si="1"/>
        <v>0</v>
      </c>
      <c r="O16" s="195">
        <f t="shared" si="2"/>
        <v>0</v>
      </c>
      <c r="P16" s="196">
        <f t="shared" si="3"/>
        <v>0</v>
      </c>
      <c r="Q16" s="195">
        <f t="shared" si="4"/>
        <v>0</v>
      </c>
      <c r="R16" s="196">
        <v>25</v>
      </c>
      <c r="S16" s="196">
        <f t="shared" si="5"/>
        <v>0</v>
      </c>
      <c r="T16" s="196">
        <f t="shared" si="6"/>
        <v>0</v>
      </c>
      <c r="U16" s="195">
        <f t="shared" si="7"/>
        <v>0</v>
      </c>
      <c r="V16" s="196">
        <v>20</v>
      </c>
      <c r="W16" s="237"/>
      <c r="X16" s="237"/>
      <c r="Y16" s="236"/>
      <c r="Z16" s="236"/>
      <c r="AA16" s="236"/>
      <c r="AB16" s="236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  <c r="AU16" s="239"/>
      <c r="AV16" s="239"/>
      <c r="AW16" s="239"/>
      <c r="AX16" s="239"/>
      <c r="AY16" s="239"/>
      <c r="AZ16" s="239"/>
      <c r="BA16" s="239"/>
      <c r="BB16" s="239"/>
      <c r="BC16" s="239"/>
      <c r="BD16" s="239"/>
      <c r="BE16" s="239"/>
      <c r="BF16" s="239"/>
      <c r="BG16" s="239"/>
      <c r="BH16" s="239"/>
      <c r="BI16" s="239"/>
      <c r="BJ16" s="239"/>
      <c r="BK16" s="239"/>
      <c r="BL16" s="239"/>
      <c r="BM16" s="239"/>
      <c r="BN16" s="239"/>
      <c r="BO16" s="239"/>
      <c r="BP16" s="239"/>
      <c r="BQ16" s="239"/>
      <c r="BR16" s="239"/>
      <c r="BS16" s="239"/>
      <c r="BT16" s="239"/>
      <c r="BU16" s="239"/>
      <c r="BV16" s="239"/>
      <c r="BW16" s="239"/>
      <c r="BX16" s="239"/>
      <c r="BY16" s="239"/>
      <c r="BZ16" s="239"/>
      <c r="CA16" s="239"/>
      <c r="CB16" s="239"/>
      <c r="CC16" s="239"/>
      <c r="CD16" s="239"/>
      <c r="CE16" s="239"/>
      <c r="CF16" s="239"/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239"/>
      <c r="CT16" s="239"/>
      <c r="CU16" s="239"/>
      <c r="CV16" s="239"/>
      <c r="CW16" s="239"/>
      <c r="CX16" s="239"/>
      <c r="CY16" s="239"/>
      <c r="CZ16" s="239"/>
      <c r="DA16" s="239"/>
      <c r="DB16" s="239"/>
      <c r="DC16" s="239"/>
      <c r="DD16" s="239"/>
      <c r="DE16" s="239"/>
      <c r="DF16" s="239"/>
      <c r="DG16" s="239"/>
      <c r="DH16" s="239"/>
      <c r="DI16" s="239"/>
      <c r="DJ16" s="239"/>
      <c r="DK16" s="239"/>
      <c r="DL16" s="239"/>
      <c r="DM16" s="239"/>
      <c r="DN16" s="239"/>
      <c r="DO16" s="239"/>
      <c r="DP16" s="239"/>
      <c r="DQ16" s="239"/>
      <c r="DR16" s="239"/>
      <c r="DS16" s="239"/>
      <c r="DT16" s="239"/>
      <c r="DU16" s="239"/>
      <c r="DV16" s="239"/>
      <c r="DW16" s="239"/>
      <c r="DX16" s="239"/>
      <c r="DY16" s="239"/>
      <c r="DZ16" s="239"/>
      <c r="EA16" s="239"/>
      <c r="EB16" s="239"/>
      <c r="EC16" s="239"/>
      <c r="ED16" s="239"/>
      <c r="EE16" s="239"/>
      <c r="EF16" s="239"/>
      <c r="EG16" s="239"/>
      <c r="EH16" s="239"/>
      <c r="EI16" s="239"/>
      <c r="EJ16" s="239"/>
      <c r="EK16" s="239"/>
      <c r="EL16" s="239"/>
      <c r="EM16" s="239"/>
      <c r="EN16" s="239"/>
      <c r="EO16" s="239"/>
      <c r="EP16" s="239"/>
      <c r="EQ16" s="239"/>
      <c r="ER16" s="239"/>
      <c r="ES16" s="239"/>
      <c r="ET16" s="239"/>
      <c r="EU16" s="239"/>
      <c r="EV16" s="239"/>
      <c r="EW16" s="239"/>
      <c r="EX16" s="239"/>
      <c r="EY16" s="239"/>
      <c r="EZ16" s="239"/>
      <c r="FA16" s="239"/>
      <c r="FB16" s="239"/>
      <c r="FC16" s="239"/>
      <c r="FD16" s="239"/>
      <c r="FE16" s="239"/>
      <c r="FF16" s="239"/>
      <c r="FG16" s="239"/>
      <c r="FH16" s="239"/>
      <c r="FI16" s="239"/>
      <c r="FJ16" s="239"/>
      <c r="FK16" s="239"/>
      <c r="FL16" s="239"/>
      <c r="FM16" s="239"/>
      <c r="FN16" s="239"/>
      <c r="FO16" s="239"/>
      <c r="FP16" s="239"/>
      <c r="FQ16" s="239"/>
      <c r="FR16" s="239"/>
      <c r="FS16" s="239"/>
      <c r="FT16" s="239"/>
      <c r="FU16" s="239"/>
      <c r="FV16" s="239"/>
      <c r="FW16" s="239"/>
      <c r="FX16" s="239"/>
      <c r="FY16" s="239"/>
      <c r="FZ16" s="239"/>
      <c r="GA16" s="239"/>
      <c r="GB16" s="239"/>
      <c r="GC16" s="239"/>
      <c r="GD16" s="239"/>
      <c r="GE16" s="239"/>
      <c r="GF16" s="239"/>
      <c r="GG16" s="239"/>
      <c r="GH16" s="239"/>
      <c r="GI16" s="239"/>
      <c r="GJ16" s="239"/>
      <c r="GK16" s="239"/>
      <c r="GL16" s="239"/>
      <c r="GM16" s="239"/>
      <c r="GN16" s="239"/>
      <c r="GO16" s="239"/>
      <c r="GP16" s="239"/>
      <c r="GQ16" s="239"/>
      <c r="GR16" s="239"/>
      <c r="GS16" s="239"/>
      <c r="GT16" s="239"/>
      <c r="GU16" s="239"/>
      <c r="GV16" s="239"/>
      <c r="GW16" s="239"/>
      <c r="GX16" s="239"/>
      <c r="GY16" s="239"/>
      <c r="GZ16" s="239"/>
      <c r="HA16" s="239"/>
      <c r="HB16" s="239"/>
      <c r="HC16" s="239"/>
      <c r="HD16" s="239"/>
      <c r="HE16" s="239"/>
      <c r="HF16" s="239"/>
      <c r="HG16" s="239"/>
      <c r="HH16" s="239"/>
      <c r="HI16" s="239"/>
      <c r="HJ16" s="239"/>
      <c r="HK16" s="239"/>
      <c r="HL16" s="239"/>
      <c r="HM16" s="239"/>
      <c r="HN16" s="239"/>
      <c r="HO16" s="239"/>
      <c r="HP16" s="239"/>
      <c r="HQ16" s="239"/>
      <c r="HR16" s="239"/>
      <c r="HS16" s="239"/>
      <c r="HT16" s="239"/>
      <c r="HU16" s="239"/>
      <c r="HV16" s="239"/>
      <c r="HW16" s="239"/>
      <c r="HX16" s="239"/>
      <c r="HY16" s="239"/>
      <c r="HZ16" s="239"/>
      <c r="IA16" s="239"/>
      <c r="IB16" s="239"/>
      <c r="IC16" s="239"/>
      <c r="ID16" s="239"/>
      <c r="IE16" s="239"/>
      <c r="IF16" s="239"/>
      <c r="IG16" s="239"/>
      <c r="IH16" s="239"/>
      <c r="II16" s="239"/>
      <c r="IJ16" s="239"/>
      <c r="IK16" s="239"/>
      <c r="IL16" s="239"/>
      <c r="IM16" s="239"/>
      <c r="IN16" s="239"/>
      <c r="IO16" s="239"/>
      <c r="IP16" s="239"/>
      <c r="IQ16" s="239"/>
      <c r="IR16" s="239"/>
      <c r="IS16" s="239"/>
      <c r="IT16" s="239"/>
      <c r="IU16" s="239"/>
      <c r="IV16" s="239"/>
      <c r="IW16" s="239"/>
      <c r="IX16" s="239"/>
      <c r="IY16" s="239"/>
      <c r="IZ16" s="239"/>
      <c r="JA16" s="239"/>
      <c r="JB16" s="239"/>
      <c r="JC16" s="239"/>
      <c r="JD16" s="239"/>
      <c r="JE16" s="239"/>
      <c r="JF16" s="239"/>
      <c r="JG16" s="239"/>
      <c r="JH16" s="239"/>
      <c r="JI16" s="239"/>
      <c r="JJ16" s="239"/>
      <c r="JK16" s="239"/>
      <c r="JL16" s="239"/>
      <c r="JM16" s="239"/>
      <c r="JN16" s="239"/>
      <c r="JO16" s="239"/>
      <c r="JP16" s="239"/>
      <c r="JQ16" s="239"/>
      <c r="JR16" s="239"/>
      <c r="JS16" s="239"/>
      <c r="JT16" s="239"/>
      <c r="JU16" s="239"/>
      <c r="JV16" s="239"/>
      <c r="JW16" s="239"/>
      <c r="JX16" s="239"/>
      <c r="JY16" s="239"/>
      <c r="JZ16" s="239"/>
      <c r="KA16" s="239"/>
      <c r="KB16" s="239"/>
      <c r="KC16" s="239"/>
      <c r="KD16" s="239"/>
      <c r="KE16" s="239"/>
      <c r="KF16" s="239"/>
      <c r="KG16" s="239"/>
      <c r="KH16" s="239"/>
      <c r="KI16" s="239"/>
      <c r="KJ16" s="239"/>
      <c r="KK16" s="239"/>
      <c r="KL16" s="239"/>
      <c r="KM16" s="239"/>
      <c r="KN16" s="239"/>
      <c r="KO16" s="239"/>
      <c r="KP16" s="239"/>
      <c r="KQ16" s="239"/>
      <c r="KR16" s="239"/>
      <c r="KS16" s="239"/>
      <c r="KT16" s="239"/>
      <c r="KU16" s="239"/>
      <c r="KV16" s="239"/>
      <c r="KW16" s="239"/>
      <c r="KX16" s="239"/>
      <c r="KY16" s="239"/>
      <c r="KZ16" s="239"/>
      <c r="LA16" s="239"/>
      <c r="LB16" s="239"/>
      <c r="LC16" s="239"/>
      <c r="LD16" s="239"/>
      <c r="LE16" s="239"/>
      <c r="LF16" s="239"/>
      <c r="LG16" s="239"/>
      <c r="LH16" s="239"/>
      <c r="LI16" s="239"/>
      <c r="LJ16" s="239"/>
      <c r="LK16" s="239"/>
      <c r="LL16" s="239"/>
      <c r="LM16" s="239"/>
      <c r="LN16" s="239"/>
      <c r="LO16" s="239"/>
      <c r="LP16" s="239"/>
      <c r="LQ16" s="239"/>
      <c r="LR16" s="239"/>
      <c r="LS16" s="239"/>
      <c r="LT16" s="239"/>
      <c r="LU16" s="239"/>
      <c r="LV16" s="239"/>
      <c r="LW16" s="239"/>
      <c r="LX16" s="239"/>
      <c r="LY16" s="239"/>
      <c r="LZ16" s="239"/>
      <c r="MA16" s="239"/>
      <c r="MB16" s="239"/>
      <c r="MC16" s="239"/>
      <c r="MD16" s="239"/>
      <c r="ME16" s="239"/>
      <c r="MF16" s="239"/>
      <c r="MG16" s="239"/>
      <c r="MH16" s="239"/>
      <c r="MI16" s="239"/>
      <c r="MJ16" s="239"/>
      <c r="MK16" s="239"/>
      <c r="ML16" s="239"/>
      <c r="MM16" s="239"/>
      <c r="MN16" s="239"/>
      <c r="MO16" s="239"/>
      <c r="MP16" s="239"/>
      <c r="MQ16" s="239"/>
      <c r="MR16" s="239"/>
      <c r="MS16" s="239"/>
      <c r="MT16" s="239"/>
      <c r="MU16" s="239"/>
      <c r="MV16" s="239"/>
      <c r="MW16" s="239"/>
      <c r="MX16" s="239"/>
      <c r="MY16" s="239"/>
      <c r="MZ16" s="239"/>
      <c r="NA16" s="239"/>
      <c r="NB16" s="239"/>
      <c r="NC16" s="239"/>
      <c r="ND16" s="239"/>
      <c r="NE16" s="239"/>
      <c r="NF16" s="239"/>
      <c r="NG16" s="239"/>
      <c r="NH16" s="239"/>
      <c r="NI16" s="239"/>
      <c r="NJ16" s="239"/>
      <c r="NK16" s="239"/>
      <c r="NL16" s="239"/>
      <c r="NM16" s="239"/>
      <c r="NN16" s="239"/>
      <c r="NO16" s="239"/>
      <c r="NP16" s="239"/>
      <c r="NQ16" s="239"/>
      <c r="NR16" s="239"/>
      <c r="NS16" s="239"/>
      <c r="NT16" s="239"/>
      <c r="NU16" s="239"/>
      <c r="NV16" s="239"/>
      <c r="NW16" s="239"/>
      <c r="NX16" s="239"/>
      <c r="NY16" s="239"/>
      <c r="NZ16" s="239"/>
      <c r="OA16" s="239"/>
      <c r="OB16" s="239"/>
      <c r="OC16" s="239"/>
      <c r="OD16" s="239"/>
      <c r="OE16" s="239"/>
      <c r="OF16" s="239"/>
      <c r="OG16" s="239"/>
      <c r="OH16" s="239"/>
      <c r="OI16" s="239"/>
      <c r="OJ16" s="239"/>
      <c r="OK16" s="239"/>
      <c r="OL16" s="239"/>
      <c r="OM16" s="239"/>
      <c r="ON16" s="239"/>
      <c r="OO16" s="239"/>
      <c r="OP16" s="239"/>
      <c r="OQ16" s="239"/>
      <c r="OR16" s="239"/>
      <c r="OS16" s="239"/>
      <c r="OT16" s="239"/>
      <c r="OU16" s="239"/>
      <c r="OV16" s="239"/>
      <c r="OW16" s="239"/>
      <c r="OX16" s="239"/>
      <c r="OY16" s="239"/>
      <c r="OZ16" s="239"/>
      <c r="PA16" s="239"/>
      <c r="PB16" s="239"/>
      <c r="PC16" s="239"/>
      <c r="PD16" s="239"/>
      <c r="PE16" s="239"/>
      <c r="PF16" s="239"/>
      <c r="PG16" s="239"/>
      <c r="PH16" s="239"/>
      <c r="PI16" s="239"/>
      <c r="PJ16" s="239"/>
      <c r="PK16" s="239"/>
      <c r="PL16" s="239"/>
      <c r="PM16" s="239"/>
      <c r="PN16" s="239"/>
      <c r="PO16" s="239"/>
      <c r="PP16" s="239"/>
      <c r="PQ16" s="239"/>
      <c r="PR16" s="239"/>
      <c r="PS16" s="239"/>
      <c r="PT16" s="239"/>
      <c r="PU16" s="239"/>
      <c r="PV16" s="239"/>
      <c r="PW16" s="239"/>
      <c r="PX16" s="239"/>
      <c r="PY16" s="239"/>
      <c r="PZ16" s="239"/>
      <c r="QA16" s="239"/>
      <c r="QB16" s="239"/>
      <c r="QC16" s="239"/>
      <c r="QD16" s="239"/>
      <c r="QE16" s="239"/>
      <c r="QF16" s="239"/>
      <c r="QG16" s="239"/>
      <c r="QH16" s="239"/>
      <c r="QI16" s="239"/>
      <c r="QJ16" s="239"/>
      <c r="QK16" s="239"/>
      <c r="QL16" s="239"/>
      <c r="QM16" s="239"/>
      <c r="QN16" s="239"/>
      <c r="QO16" s="239"/>
      <c r="QP16" s="239"/>
      <c r="QQ16" s="239"/>
      <c r="QR16" s="239"/>
      <c r="QS16" s="239"/>
      <c r="QT16" s="239"/>
      <c r="QU16" s="239"/>
      <c r="QV16" s="239"/>
      <c r="QW16" s="239"/>
      <c r="QX16" s="239"/>
      <c r="QY16" s="239"/>
      <c r="QZ16" s="239"/>
      <c r="RA16" s="239"/>
      <c r="RB16" s="239"/>
      <c r="RC16" s="239"/>
      <c r="RD16" s="239"/>
      <c r="RE16" s="239"/>
      <c r="RF16" s="239"/>
      <c r="RG16" s="239"/>
      <c r="RH16" s="239"/>
      <c r="RI16" s="239"/>
      <c r="RJ16" s="239"/>
      <c r="RK16" s="239"/>
      <c r="RL16" s="239"/>
      <c r="RM16" s="239"/>
      <c r="RN16" s="239"/>
      <c r="RO16" s="239"/>
      <c r="RP16" s="239"/>
      <c r="RQ16" s="239"/>
      <c r="RR16" s="239"/>
      <c r="RS16" s="239"/>
      <c r="RT16" s="239"/>
      <c r="RU16" s="239"/>
      <c r="RV16" s="239"/>
      <c r="RW16" s="239"/>
      <c r="RX16" s="239"/>
      <c r="RY16" s="239"/>
      <c r="RZ16" s="239"/>
      <c r="SA16" s="239"/>
      <c r="SB16" s="239"/>
      <c r="SC16" s="239"/>
      <c r="SD16" s="239"/>
      <c r="SE16" s="239"/>
      <c r="SF16" s="239"/>
      <c r="SG16" s="239"/>
      <c r="SH16" s="239"/>
      <c r="SI16" s="239"/>
      <c r="SJ16" s="239"/>
      <c r="SK16" s="239"/>
      <c r="SL16" s="239"/>
      <c r="SM16" s="239"/>
      <c r="SN16" s="239"/>
      <c r="SO16" s="239"/>
      <c r="SP16" s="239"/>
      <c r="SQ16" s="239"/>
      <c r="SR16" s="239"/>
      <c r="SS16" s="239"/>
      <c r="ST16" s="239"/>
      <c r="SU16" s="239"/>
      <c r="SV16" s="239"/>
      <c r="SW16" s="239"/>
      <c r="SX16" s="239"/>
      <c r="SY16" s="239"/>
      <c r="SZ16" s="239"/>
      <c r="TA16" s="239"/>
      <c r="TB16" s="239"/>
      <c r="TC16" s="239"/>
      <c r="TD16" s="239"/>
      <c r="TE16" s="239"/>
      <c r="TF16" s="239"/>
      <c r="TG16" s="239"/>
      <c r="TH16" s="239"/>
      <c r="TI16" s="239"/>
      <c r="TJ16" s="239"/>
      <c r="TK16" s="239"/>
      <c r="TL16" s="239"/>
      <c r="TM16" s="239"/>
      <c r="TN16" s="239"/>
      <c r="TO16" s="239"/>
      <c r="TP16" s="239"/>
      <c r="TQ16" s="239"/>
      <c r="TR16" s="239"/>
      <c r="TS16" s="239"/>
      <c r="TT16" s="239"/>
      <c r="TU16" s="239"/>
      <c r="TV16" s="239"/>
      <c r="TW16" s="239"/>
      <c r="TX16" s="239"/>
      <c r="TY16" s="239"/>
      <c r="TZ16" s="239"/>
      <c r="UA16" s="239"/>
      <c r="UB16" s="239"/>
      <c r="UC16" s="239"/>
      <c r="UD16" s="239"/>
      <c r="UE16" s="239"/>
      <c r="UF16" s="239"/>
      <c r="UG16" s="239"/>
      <c r="UH16" s="239"/>
      <c r="UI16" s="239"/>
      <c r="UJ16" s="239"/>
      <c r="UK16" s="239"/>
      <c r="UL16" s="239"/>
      <c r="UM16" s="239"/>
      <c r="UN16" s="239"/>
      <c r="UO16" s="239"/>
      <c r="UP16" s="239"/>
      <c r="UQ16" s="239"/>
      <c r="UR16" s="239"/>
      <c r="US16" s="239"/>
      <c r="UT16" s="239"/>
      <c r="UU16" s="239"/>
      <c r="UV16" s="239"/>
      <c r="UW16" s="239"/>
      <c r="UX16" s="239"/>
      <c r="UY16" s="239"/>
      <c r="UZ16" s="239"/>
      <c r="VA16" s="239"/>
      <c r="VB16" s="239"/>
      <c r="VC16" s="239"/>
      <c r="VD16" s="239"/>
      <c r="VE16" s="239"/>
      <c r="VF16" s="239"/>
      <c r="VG16" s="239"/>
      <c r="VH16" s="239"/>
      <c r="VI16" s="239"/>
      <c r="VJ16" s="239"/>
      <c r="VK16" s="239"/>
      <c r="VL16" s="239"/>
      <c r="VM16" s="239"/>
      <c r="VN16" s="239"/>
      <c r="VO16" s="239"/>
      <c r="VP16" s="239"/>
      <c r="VQ16" s="239"/>
      <c r="VR16" s="239"/>
      <c r="VS16" s="239"/>
      <c r="VT16" s="239"/>
      <c r="VU16" s="239"/>
      <c r="VV16" s="239"/>
      <c r="VW16" s="239"/>
      <c r="VX16" s="239"/>
      <c r="VY16" s="239"/>
      <c r="VZ16" s="239"/>
      <c r="WA16" s="239"/>
      <c r="WB16" s="239"/>
      <c r="WC16" s="239"/>
      <c r="WD16" s="239"/>
      <c r="WE16" s="239"/>
      <c r="WF16" s="239"/>
      <c r="WG16" s="239"/>
      <c r="WH16" s="239"/>
      <c r="WI16" s="239"/>
      <c r="WJ16" s="239"/>
      <c r="WK16" s="239"/>
      <c r="WL16" s="239"/>
      <c r="WM16" s="239"/>
      <c r="WN16" s="239"/>
      <c r="WO16" s="239"/>
      <c r="WP16" s="239"/>
      <c r="WQ16" s="239"/>
      <c r="WR16" s="239"/>
      <c r="WS16" s="239"/>
      <c r="WT16" s="239"/>
      <c r="WU16" s="239"/>
      <c r="WV16" s="239"/>
      <c r="WW16" s="239"/>
      <c r="WX16" s="239"/>
      <c r="WY16" s="239"/>
      <c r="WZ16" s="239"/>
      <c r="XA16" s="239"/>
      <c r="XB16" s="239"/>
      <c r="XC16" s="239"/>
      <c r="XD16" s="239"/>
      <c r="XE16" s="239"/>
      <c r="XF16" s="239"/>
      <c r="XG16" s="239"/>
      <c r="XH16" s="239"/>
      <c r="XI16" s="239"/>
      <c r="XJ16" s="239"/>
      <c r="XK16" s="239"/>
      <c r="XL16" s="239"/>
      <c r="XM16" s="239"/>
      <c r="XN16" s="239"/>
      <c r="XO16" s="239"/>
      <c r="XP16" s="239"/>
      <c r="XQ16" s="239"/>
      <c r="XR16" s="239"/>
      <c r="XS16" s="239"/>
      <c r="XT16" s="239"/>
      <c r="XU16" s="239"/>
      <c r="XV16" s="239"/>
      <c r="XW16" s="239"/>
      <c r="XX16" s="239"/>
      <c r="XY16" s="239"/>
      <c r="XZ16" s="239"/>
      <c r="YA16" s="239"/>
      <c r="YB16" s="239"/>
      <c r="YC16" s="239"/>
      <c r="YD16" s="239"/>
      <c r="YE16" s="239"/>
      <c r="YF16" s="239"/>
      <c r="YG16" s="239"/>
      <c r="YH16" s="239"/>
      <c r="YI16" s="239"/>
      <c r="YJ16" s="239"/>
      <c r="YK16" s="239"/>
      <c r="YL16" s="239"/>
      <c r="YM16" s="239"/>
      <c r="YN16" s="239"/>
      <c r="YO16" s="239"/>
      <c r="YP16" s="239"/>
      <c r="YQ16" s="239"/>
      <c r="YR16" s="239"/>
      <c r="YS16" s="239"/>
      <c r="YT16" s="239"/>
      <c r="YU16" s="239"/>
      <c r="YV16" s="239"/>
      <c r="YW16" s="239"/>
      <c r="YX16" s="239"/>
      <c r="YY16" s="239"/>
      <c r="YZ16" s="239"/>
      <c r="ZA16" s="239"/>
      <c r="ZB16" s="239"/>
      <c r="ZC16" s="239"/>
      <c r="ZD16" s="239"/>
      <c r="ZE16" s="239"/>
      <c r="ZF16" s="239"/>
      <c r="ZG16" s="239"/>
      <c r="ZH16" s="239"/>
      <c r="ZI16" s="239"/>
      <c r="ZJ16" s="239"/>
      <c r="ZK16" s="239"/>
      <c r="ZL16" s="239"/>
      <c r="ZM16" s="239"/>
      <c r="ZN16" s="239"/>
      <c r="ZO16" s="239"/>
      <c r="ZP16" s="239"/>
      <c r="ZQ16" s="239"/>
      <c r="ZR16" s="239"/>
      <c r="ZS16" s="239"/>
      <c r="ZT16" s="239"/>
      <c r="ZU16" s="239"/>
      <c r="ZV16" s="239"/>
      <c r="ZW16" s="239"/>
      <c r="ZX16" s="239"/>
      <c r="ZY16" s="239"/>
      <c r="ZZ16" s="239"/>
      <c r="AAA16" s="239"/>
      <c r="AAB16" s="239"/>
      <c r="AAC16" s="239"/>
      <c r="AAD16" s="239"/>
      <c r="AAE16" s="239"/>
      <c r="AAF16" s="239"/>
      <c r="AAG16" s="239"/>
      <c r="AAH16" s="239"/>
      <c r="AAI16" s="239"/>
      <c r="AAJ16" s="239"/>
      <c r="AAK16" s="239"/>
      <c r="AAL16" s="239"/>
      <c r="AAM16" s="239"/>
      <c r="AAN16" s="239"/>
      <c r="AAO16" s="239"/>
      <c r="AAP16" s="239"/>
      <c r="AAQ16" s="239"/>
      <c r="AAR16" s="239"/>
      <c r="AAS16" s="239"/>
      <c r="AAT16" s="239"/>
      <c r="AAU16" s="239"/>
      <c r="AAV16" s="239"/>
      <c r="AAW16" s="239"/>
      <c r="AAX16" s="239"/>
      <c r="AAY16" s="239"/>
      <c r="AAZ16" s="239"/>
      <c r="ABA16" s="239"/>
      <c r="ABB16" s="239"/>
      <c r="ABC16" s="239"/>
      <c r="ABD16" s="239"/>
      <c r="ABE16" s="239"/>
      <c r="ABF16" s="239"/>
      <c r="ABG16" s="239"/>
      <c r="ABH16" s="239"/>
      <c r="ABI16" s="239"/>
      <c r="ABJ16" s="239"/>
      <c r="ABK16" s="239"/>
      <c r="ABL16" s="239"/>
      <c r="ABM16" s="239"/>
      <c r="ABN16" s="239"/>
      <c r="ABO16" s="239"/>
      <c r="ABP16" s="239"/>
      <c r="ABQ16" s="239"/>
      <c r="ABR16" s="239"/>
      <c r="ABS16" s="239"/>
      <c r="ABT16" s="239"/>
      <c r="ABU16" s="239"/>
      <c r="ABV16" s="239"/>
      <c r="ABW16" s="239"/>
      <c r="ABX16" s="239"/>
      <c r="ABY16" s="239"/>
      <c r="ABZ16" s="239"/>
      <c r="ACA16" s="239"/>
      <c r="ACB16" s="239"/>
      <c r="ACC16" s="239"/>
      <c r="ACD16" s="239"/>
      <c r="ACE16" s="239"/>
      <c r="ACF16" s="239"/>
      <c r="ACG16" s="239"/>
      <c r="ACH16" s="239"/>
      <c r="ACI16" s="239"/>
      <c r="ACJ16" s="239"/>
      <c r="ACK16" s="239"/>
      <c r="ACL16" s="239"/>
      <c r="ACM16" s="239"/>
      <c r="ACN16" s="239"/>
      <c r="ACO16" s="239"/>
      <c r="ACP16" s="239"/>
      <c r="ACQ16" s="239"/>
      <c r="ACR16" s="239"/>
      <c r="ACS16" s="239"/>
      <c r="ACT16" s="239"/>
      <c r="ACU16" s="239"/>
      <c r="ACV16" s="239"/>
      <c r="ACW16" s="239"/>
      <c r="ACX16" s="239"/>
      <c r="ACY16" s="239"/>
      <c r="ACZ16" s="239"/>
      <c r="ADA16" s="239"/>
      <c r="ADB16" s="239"/>
      <c r="ADC16" s="239"/>
      <c r="ADD16" s="239"/>
      <c r="ADE16" s="239"/>
      <c r="ADF16" s="239"/>
      <c r="ADG16" s="239"/>
      <c r="ADH16" s="239"/>
      <c r="ADI16" s="239"/>
      <c r="ADJ16" s="239"/>
      <c r="ADK16" s="239"/>
      <c r="ADL16" s="239"/>
      <c r="ADM16" s="239"/>
      <c r="ADN16" s="239"/>
      <c r="ADO16" s="239"/>
      <c r="ADP16" s="239"/>
      <c r="ADQ16" s="239"/>
      <c r="ADR16" s="239"/>
      <c r="ADS16" s="239"/>
      <c r="ADT16" s="239"/>
      <c r="ADU16" s="239"/>
      <c r="ADV16" s="239"/>
      <c r="ADW16" s="239"/>
      <c r="ADX16" s="239"/>
      <c r="ADY16" s="239"/>
      <c r="ADZ16" s="239"/>
      <c r="AEA16" s="239"/>
      <c r="AEB16" s="239"/>
      <c r="AEC16" s="239"/>
      <c r="AED16" s="239"/>
      <c r="AEE16" s="239"/>
      <c r="AEF16" s="239"/>
      <c r="AEG16" s="239"/>
      <c r="AEH16" s="239"/>
      <c r="AEI16" s="239"/>
      <c r="AEJ16" s="239"/>
      <c r="AEK16" s="239"/>
      <c r="AEL16" s="239"/>
      <c r="AEM16" s="239"/>
      <c r="AEN16" s="239"/>
      <c r="AEO16" s="239"/>
      <c r="AEP16" s="239"/>
      <c r="AEQ16" s="239"/>
      <c r="AER16" s="239"/>
      <c r="AES16" s="239"/>
      <c r="AET16" s="239"/>
      <c r="AEU16" s="239"/>
      <c r="AEV16" s="239"/>
      <c r="AEW16" s="239"/>
      <c r="AEX16" s="239"/>
      <c r="AEY16" s="239"/>
      <c r="AEZ16" s="239"/>
      <c r="AFA16" s="239"/>
      <c r="AFB16" s="239"/>
      <c r="AFC16" s="239"/>
      <c r="AFD16" s="239"/>
      <c r="AFE16" s="239"/>
      <c r="AFF16" s="239"/>
      <c r="AFG16" s="239"/>
      <c r="AFH16" s="239"/>
      <c r="AFI16" s="239"/>
      <c r="AFJ16" s="239"/>
      <c r="AFK16" s="239"/>
      <c r="AFL16" s="239"/>
      <c r="AFM16" s="239"/>
      <c r="AFN16" s="239"/>
      <c r="AFO16" s="239"/>
      <c r="AFP16" s="239"/>
      <c r="AFQ16" s="239"/>
      <c r="AFR16" s="239"/>
      <c r="AFS16" s="239"/>
      <c r="AFT16" s="239"/>
      <c r="AFU16" s="239"/>
      <c r="AFV16" s="239"/>
      <c r="AFW16" s="239"/>
      <c r="AFX16" s="239"/>
      <c r="AFY16" s="239"/>
      <c r="AFZ16" s="239"/>
      <c r="AGA16" s="239"/>
      <c r="AGB16" s="239"/>
      <c r="AGC16" s="239"/>
      <c r="AGD16" s="239"/>
      <c r="AGE16" s="239"/>
      <c r="AGF16" s="239"/>
      <c r="AGG16" s="239"/>
      <c r="AGH16" s="239"/>
      <c r="AGI16" s="239"/>
      <c r="AGJ16" s="239"/>
      <c r="AGK16" s="239"/>
      <c r="AGL16" s="239"/>
      <c r="AGM16" s="239"/>
      <c r="AGN16" s="239"/>
      <c r="AGO16" s="239"/>
      <c r="AGP16" s="239"/>
      <c r="AGQ16" s="239"/>
      <c r="AGR16" s="239"/>
      <c r="AGS16" s="239"/>
      <c r="AGT16" s="239"/>
      <c r="AGU16" s="239"/>
      <c r="AGV16" s="239"/>
      <c r="AGW16" s="239"/>
      <c r="AGX16" s="239"/>
      <c r="AGY16" s="239"/>
      <c r="AGZ16" s="239"/>
      <c r="AHA16" s="239"/>
      <c r="AHB16" s="239"/>
      <c r="AHC16" s="239"/>
      <c r="AHD16" s="239"/>
      <c r="AHE16" s="239"/>
      <c r="AHF16" s="239"/>
      <c r="AHG16" s="239"/>
      <c r="AHH16" s="239"/>
      <c r="AHI16" s="239"/>
      <c r="AHJ16" s="239"/>
      <c r="AHK16" s="239"/>
      <c r="AHL16" s="239"/>
      <c r="AHM16" s="239"/>
      <c r="AHN16" s="239"/>
      <c r="AHO16" s="239"/>
      <c r="AHP16" s="239"/>
      <c r="AHQ16" s="239"/>
      <c r="AHR16" s="239"/>
      <c r="AHS16" s="239"/>
      <c r="AHT16" s="239"/>
      <c r="AHU16" s="239"/>
      <c r="AHV16" s="239"/>
      <c r="AHW16" s="239"/>
      <c r="AHX16" s="239"/>
      <c r="AHY16" s="239"/>
      <c r="AHZ16" s="239"/>
      <c r="AIA16" s="239"/>
      <c r="AIB16" s="239"/>
      <c r="AIC16" s="239"/>
      <c r="AID16" s="239"/>
      <c r="AIE16" s="239"/>
      <c r="AIF16" s="239"/>
      <c r="AIG16" s="239"/>
      <c r="AIH16" s="239"/>
      <c r="AII16" s="239"/>
      <c r="AIJ16" s="239"/>
      <c r="AIK16" s="239"/>
      <c r="AIL16" s="239"/>
      <c r="AIM16" s="239"/>
      <c r="AIN16" s="239"/>
      <c r="AIO16" s="239"/>
      <c r="AIP16" s="239"/>
      <c r="AIQ16" s="239"/>
      <c r="AIR16" s="239"/>
      <c r="AIS16" s="239"/>
      <c r="AIT16" s="239"/>
      <c r="AIU16" s="239"/>
      <c r="AIV16" s="239"/>
      <c r="AIW16" s="239"/>
      <c r="AIX16" s="239"/>
      <c r="AIY16" s="239"/>
      <c r="AIZ16" s="239"/>
      <c r="AJA16" s="239"/>
      <c r="AJB16" s="239"/>
      <c r="AJC16" s="239"/>
      <c r="AJD16" s="239"/>
      <c r="AJE16" s="239"/>
      <c r="AJF16" s="239"/>
      <c r="AJG16" s="239"/>
      <c r="AJH16" s="239"/>
      <c r="AJI16" s="239"/>
      <c r="AJJ16" s="239"/>
      <c r="AJK16" s="239"/>
      <c r="AJL16" s="239"/>
      <c r="AJM16" s="239"/>
      <c r="AJN16" s="239"/>
      <c r="AJO16" s="239"/>
      <c r="AJP16" s="239"/>
      <c r="AJQ16" s="239"/>
      <c r="AJR16" s="239"/>
      <c r="AJS16" s="239"/>
      <c r="AJT16" s="239"/>
      <c r="AJU16" s="239"/>
      <c r="AJV16" s="239"/>
      <c r="AJW16" s="239"/>
      <c r="AJX16" s="239"/>
      <c r="AJY16" s="239"/>
      <c r="AJZ16" s="239"/>
      <c r="AKA16" s="239"/>
      <c r="AKB16" s="239"/>
      <c r="AKC16" s="239"/>
      <c r="AKD16" s="239"/>
      <c r="AKE16" s="239"/>
      <c r="AKF16" s="239"/>
      <c r="AKG16" s="239"/>
      <c r="AKH16" s="239"/>
      <c r="AKI16" s="239"/>
      <c r="AKJ16" s="239"/>
      <c r="AKK16" s="239"/>
      <c r="AKL16" s="239"/>
      <c r="AKM16" s="239"/>
      <c r="AKN16" s="239"/>
      <c r="AKO16" s="239"/>
      <c r="AKP16" s="239"/>
      <c r="AKQ16" s="239"/>
      <c r="AKR16" s="239"/>
      <c r="AKS16" s="239"/>
      <c r="AKT16" s="239"/>
      <c r="AKU16" s="239"/>
      <c r="AKV16" s="239"/>
      <c r="AKW16" s="239"/>
      <c r="AKX16" s="239"/>
      <c r="AKY16" s="239"/>
      <c r="AKZ16" s="239"/>
      <c r="ALA16" s="239"/>
      <c r="ALB16" s="239"/>
      <c r="ALC16" s="239"/>
      <c r="ALD16" s="239"/>
      <c r="ALE16" s="239"/>
      <c r="ALF16" s="239"/>
      <c r="ALG16" s="239"/>
      <c r="ALH16" s="239"/>
      <c r="ALI16" s="239"/>
      <c r="ALJ16" s="239"/>
      <c r="ALK16" s="239"/>
      <c r="ALL16" s="239"/>
      <c r="ALM16" s="239"/>
      <c r="ALN16" s="239"/>
      <c r="ALO16" s="239"/>
      <c r="ALP16" s="239"/>
      <c r="ALQ16" s="239"/>
      <c r="ALR16" s="239"/>
      <c r="ALS16" s="239"/>
      <c r="ALT16" s="239"/>
      <c r="ALU16" s="239"/>
      <c r="ALV16" s="239"/>
      <c r="ALW16" s="239"/>
      <c r="ALX16" s="239"/>
      <c r="ALY16" s="239"/>
      <c r="ALZ16" s="239"/>
      <c r="AMA16" s="239"/>
      <c r="AMB16" s="239"/>
      <c r="AMC16" s="239"/>
      <c r="AMD16" s="239"/>
      <c r="AME16" s="239"/>
      <c r="AMF16" s="239"/>
      <c r="AMG16" s="239"/>
      <c r="AMH16" s="239"/>
      <c r="AMI16" s="239"/>
      <c r="AMJ16" s="239"/>
      <c r="AMK16" s="239"/>
      <c r="AML16" s="239"/>
      <c r="AMM16" s="239"/>
      <c r="AMN16" s="239"/>
      <c r="AMO16" s="239"/>
      <c r="AMP16" s="239"/>
      <c r="AMQ16" s="239"/>
      <c r="AMR16" s="239"/>
      <c r="AMS16" s="239"/>
      <c r="AMT16" s="239"/>
      <c r="AMU16" s="239"/>
      <c r="AMV16" s="239"/>
      <c r="AMW16" s="239"/>
      <c r="AMX16" s="239"/>
      <c r="AMY16" s="239"/>
      <c r="AMZ16" s="239"/>
      <c r="ANA16" s="239"/>
      <c r="ANB16" s="239"/>
      <c r="ANC16" s="239"/>
      <c r="AND16" s="239"/>
      <c r="ANE16" s="239"/>
      <c r="ANF16" s="239"/>
      <c r="ANG16" s="239"/>
      <c r="ANH16" s="239"/>
      <c r="ANI16" s="239"/>
      <c r="ANJ16" s="239"/>
      <c r="ANK16" s="239"/>
      <c r="ANL16" s="239"/>
      <c r="ANM16" s="239"/>
      <c r="ANN16" s="239"/>
      <c r="ANO16" s="239"/>
      <c r="ANP16" s="239"/>
      <c r="ANQ16" s="239"/>
      <c r="ANR16" s="239"/>
      <c r="ANS16" s="239"/>
      <c r="ANT16" s="239"/>
      <c r="ANU16" s="239"/>
      <c r="ANV16" s="239"/>
      <c r="ANW16" s="239"/>
      <c r="ANX16" s="239"/>
      <c r="ANY16" s="239"/>
      <c r="ANZ16" s="239"/>
      <c r="AOA16" s="239"/>
      <c r="AOB16" s="239"/>
      <c r="AOC16" s="239"/>
      <c r="AOD16" s="239"/>
      <c r="AOE16" s="239"/>
      <c r="AOF16" s="239"/>
      <c r="AOG16" s="239"/>
      <c r="AOH16" s="239"/>
      <c r="AOI16" s="239"/>
      <c r="AOJ16" s="239"/>
      <c r="AOK16" s="239"/>
      <c r="AOL16" s="239"/>
      <c r="AOM16" s="239"/>
      <c r="AON16" s="239"/>
      <c r="AOO16" s="239"/>
      <c r="AOP16" s="239"/>
      <c r="AOQ16" s="239"/>
      <c r="AOR16" s="239"/>
      <c r="AOS16" s="239"/>
      <c r="AOT16" s="239"/>
      <c r="AOU16" s="239"/>
      <c r="AOV16" s="239"/>
      <c r="AOW16" s="239"/>
      <c r="AOX16" s="239"/>
      <c r="AOY16" s="239"/>
      <c r="AOZ16" s="239"/>
      <c r="APA16" s="239"/>
      <c r="APB16" s="239"/>
      <c r="APC16" s="239"/>
      <c r="APD16" s="239"/>
      <c r="APE16" s="239"/>
      <c r="APF16" s="239"/>
      <c r="APG16" s="239"/>
      <c r="APH16" s="239"/>
      <c r="API16" s="239"/>
      <c r="APJ16" s="239"/>
      <c r="APK16" s="239"/>
      <c r="APL16" s="239"/>
      <c r="APM16" s="239"/>
      <c r="APN16" s="239"/>
      <c r="APO16" s="239"/>
      <c r="APP16" s="239"/>
      <c r="APQ16" s="239"/>
      <c r="APR16" s="239"/>
      <c r="APS16" s="239"/>
      <c r="APT16" s="239"/>
      <c r="APU16" s="239"/>
      <c r="APV16" s="239"/>
      <c r="APW16" s="239"/>
      <c r="APX16" s="239"/>
      <c r="APY16" s="239"/>
      <c r="APZ16" s="239"/>
      <c r="AQA16" s="239"/>
      <c r="AQB16" s="239"/>
      <c r="AQC16" s="239"/>
      <c r="AQD16" s="239"/>
      <c r="AQE16" s="239"/>
      <c r="AQF16" s="239"/>
      <c r="AQG16" s="239"/>
      <c r="AQH16" s="239"/>
      <c r="AQI16" s="239"/>
      <c r="AQJ16" s="239"/>
      <c r="AQK16" s="239"/>
      <c r="AQL16" s="239"/>
      <c r="AQM16" s="239"/>
      <c r="AQN16" s="239"/>
      <c r="AQO16" s="239"/>
      <c r="AQP16" s="239"/>
      <c r="AQQ16" s="239"/>
      <c r="AQR16" s="239"/>
      <c r="AQS16" s="239"/>
      <c r="AQT16" s="239"/>
      <c r="AQU16" s="239"/>
      <c r="AQV16" s="239"/>
      <c r="AQW16" s="239"/>
      <c r="AQX16" s="239"/>
      <c r="AQY16" s="239"/>
      <c r="AQZ16" s="239"/>
      <c r="ARA16" s="239"/>
      <c r="ARB16" s="239"/>
      <c r="ARC16" s="239"/>
      <c r="ARD16" s="239"/>
      <c r="ARE16" s="239"/>
      <c r="ARF16" s="239"/>
      <c r="ARG16" s="239"/>
      <c r="ARH16" s="239"/>
      <c r="ARI16" s="239"/>
      <c r="ARJ16" s="239"/>
      <c r="ARK16" s="239"/>
      <c r="ARL16" s="239"/>
      <c r="ARM16" s="239"/>
      <c r="ARN16" s="239"/>
      <c r="ARO16" s="239"/>
      <c r="ARP16" s="239"/>
      <c r="ARQ16" s="239"/>
      <c r="ARR16" s="239"/>
      <c r="ARS16" s="239"/>
      <c r="ART16" s="239"/>
      <c r="ARU16" s="239"/>
      <c r="ARV16" s="239"/>
      <c r="ARW16" s="239"/>
      <c r="ARX16" s="239"/>
      <c r="ARY16" s="239"/>
      <c r="ARZ16" s="239"/>
      <c r="ASA16" s="239"/>
      <c r="ASB16" s="239"/>
      <c r="ASC16" s="239"/>
      <c r="ASD16" s="239"/>
      <c r="ASE16" s="239"/>
      <c r="ASF16" s="239"/>
      <c r="ASG16" s="239"/>
      <c r="ASH16" s="239"/>
      <c r="ASI16" s="239"/>
      <c r="ASJ16" s="239"/>
      <c r="ASK16" s="239"/>
      <c r="ASL16" s="239"/>
      <c r="ASM16" s="239"/>
      <c r="ASN16" s="239"/>
      <c r="ASO16" s="239"/>
      <c r="ASP16" s="239"/>
      <c r="ASQ16" s="239"/>
      <c r="ASR16" s="239"/>
      <c r="ASS16" s="239"/>
      <c r="AST16" s="239"/>
      <c r="ASU16" s="239"/>
      <c r="ASV16" s="239"/>
      <c r="ASW16" s="239"/>
      <c r="ASX16" s="239"/>
      <c r="ASY16" s="239"/>
      <c r="ASZ16" s="239"/>
      <c r="ATA16" s="239"/>
      <c r="ATB16" s="239"/>
      <c r="ATC16" s="239"/>
      <c r="ATD16" s="239"/>
      <c r="ATE16" s="239"/>
      <c r="ATF16" s="239"/>
      <c r="ATG16" s="239"/>
      <c r="ATH16" s="239"/>
      <c r="ATI16" s="239"/>
      <c r="ATJ16" s="239"/>
      <c r="ATK16" s="239"/>
      <c r="ATL16" s="239"/>
      <c r="ATM16" s="239"/>
      <c r="ATN16" s="239"/>
      <c r="ATO16" s="239"/>
      <c r="ATP16" s="239"/>
      <c r="ATQ16" s="239"/>
      <c r="ATR16" s="239"/>
      <c r="ATS16" s="239"/>
      <c r="ATT16" s="239"/>
      <c r="ATU16" s="239"/>
      <c r="ATV16" s="239"/>
      <c r="ATW16" s="239"/>
      <c r="ATX16" s="239"/>
      <c r="ATY16" s="239"/>
      <c r="ATZ16" s="239"/>
      <c r="AUA16" s="239"/>
      <c r="AUB16" s="239"/>
      <c r="AUC16" s="239"/>
      <c r="AUD16" s="239"/>
      <c r="AUE16" s="239"/>
      <c r="AUF16" s="239"/>
      <c r="AUG16" s="239"/>
      <c r="AUH16" s="239"/>
      <c r="AUI16" s="239"/>
      <c r="AUJ16" s="239"/>
      <c r="AUK16" s="239"/>
      <c r="AUL16" s="239"/>
      <c r="AUM16" s="239"/>
      <c r="AUN16" s="239"/>
      <c r="AUO16" s="239"/>
      <c r="AUP16" s="239"/>
      <c r="AUQ16" s="239"/>
      <c r="AUR16" s="239"/>
      <c r="AUS16" s="239"/>
      <c r="AUT16" s="239"/>
      <c r="AUU16" s="239"/>
      <c r="AUV16" s="239"/>
      <c r="AUW16" s="239"/>
      <c r="AUX16" s="239"/>
      <c r="AUY16" s="239"/>
      <c r="AUZ16" s="239"/>
      <c r="AVA16" s="239"/>
      <c r="AVB16" s="239"/>
      <c r="AVC16" s="239"/>
      <c r="AVD16" s="239"/>
      <c r="AVE16" s="239"/>
      <c r="AVF16" s="239"/>
      <c r="AVG16" s="239"/>
      <c r="AVH16" s="239"/>
      <c r="AVI16" s="239"/>
      <c r="AVJ16" s="239"/>
      <c r="AVK16" s="239"/>
      <c r="AVL16" s="239"/>
      <c r="AVM16" s="239"/>
      <c r="AVN16" s="239"/>
      <c r="AVO16" s="239"/>
      <c r="AVP16" s="239"/>
      <c r="AVQ16" s="239"/>
      <c r="AVR16" s="239"/>
      <c r="AVS16" s="239"/>
      <c r="AVT16" s="239"/>
      <c r="AVU16" s="239"/>
      <c r="AVV16" s="239"/>
      <c r="AVW16" s="239"/>
      <c r="AVX16" s="239"/>
      <c r="AVY16" s="239"/>
      <c r="AVZ16" s="239"/>
      <c r="AWA16" s="239"/>
      <c r="AWB16" s="239"/>
      <c r="AWC16" s="239"/>
      <c r="AWD16" s="239"/>
      <c r="AWE16" s="239"/>
      <c r="AWF16" s="239"/>
      <c r="AWG16" s="239"/>
      <c r="AWH16" s="239"/>
      <c r="AWI16" s="239"/>
      <c r="AWJ16" s="239"/>
      <c r="AWK16" s="239"/>
      <c r="AWL16" s="239"/>
      <c r="AWM16" s="239"/>
      <c r="AWN16" s="239"/>
      <c r="AWO16" s="239"/>
      <c r="AWP16" s="239"/>
      <c r="AWQ16" s="239"/>
      <c r="AWR16" s="239"/>
      <c r="AWS16" s="239"/>
      <c r="AWT16" s="239"/>
      <c r="AWU16" s="239"/>
      <c r="AWV16" s="239"/>
      <c r="AWW16" s="239"/>
      <c r="AWX16" s="239"/>
      <c r="AWY16" s="239"/>
      <c r="AWZ16" s="239"/>
      <c r="AXA16" s="239"/>
      <c r="AXB16" s="239"/>
      <c r="AXC16" s="239"/>
      <c r="AXD16" s="239"/>
      <c r="AXE16" s="239"/>
      <c r="AXF16" s="239"/>
      <c r="AXG16" s="239"/>
      <c r="AXH16" s="239"/>
      <c r="AXI16" s="239"/>
      <c r="AXJ16" s="239"/>
      <c r="AXK16" s="239"/>
      <c r="AXL16" s="239"/>
      <c r="AXM16" s="239"/>
      <c r="AXN16" s="239"/>
      <c r="AXO16" s="239"/>
      <c r="AXP16" s="239"/>
      <c r="AXQ16" s="239"/>
      <c r="AXR16" s="239"/>
      <c r="AXS16" s="239"/>
      <c r="AXT16" s="239"/>
      <c r="AXU16" s="239"/>
      <c r="AXV16" s="239"/>
      <c r="AXW16" s="239"/>
      <c r="AXX16" s="239"/>
      <c r="AXY16" s="239"/>
      <c r="AXZ16" s="239"/>
      <c r="AYA16" s="239"/>
      <c r="AYB16" s="239"/>
      <c r="AYC16" s="239"/>
      <c r="AYD16" s="239"/>
      <c r="AYE16" s="239"/>
      <c r="AYF16" s="239"/>
      <c r="AYG16" s="239"/>
      <c r="AYH16" s="239"/>
      <c r="AYI16" s="239"/>
      <c r="AYJ16" s="239"/>
      <c r="AYK16" s="239"/>
      <c r="AYL16" s="239"/>
      <c r="AYM16" s="239"/>
      <c r="AYN16" s="239"/>
      <c r="AYO16" s="239"/>
      <c r="AYP16" s="239"/>
      <c r="AYQ16" s="239"/>
      <c r="AYR16" s="239"/>
      <c r="AYS16" s="239"/>
      <c r="AYT16" s="239"/>
      <c r="AYU16" s="239"/>
      <c r="AYV16" s="239"/>
      <c r="AYW16" s="239"/>
      <c r="AYX16" s="239"/>
      <c r="AYY16" s="239"/>
      <c r="AYZ16" s="239"/>
      <c r="AZA16" s="239"/>
      <c r="AZB16" s="239"/>
      <c r="AZC16" s="239"/>
      <c r="AZD16" s="239"/>
      <c r="AZE16" s="239"/>
      <c r="AZF16" s="239"/>
      <c r="AZG16" s="239"/>
      <c r="AZH16" s="239"/>
      <c r="AZI16" s="239"/>
      <c r="AZJ16" s="239"/>
      <c r="AZK16" s="239"/>
      <c r="AZL16" s="239"/>
      <c r="AZM16" s="239"/>
      <c r="AZN16" s="239"/>
      <c r="AZO16" s="239"/>
      <c r="AZP16" s="239"/>
      <c r="AZQ16" s="239"/>
      <c r="AZR16" s="239"/>
      <c r="AZS16" s="239"/>
      <c r="AZT16" s="239"/>
      <c r="AZU16" s="239"/>
      <c r="AZV16" s="239"/>
      <c r="AZW16" s="239"/>
      <c r="AZX16" s="239"/>
      <c r="AZY16" s="239"/>
      <c r="AZZ16" s="239"/>
      <c r="BAA16" s="239"/>
      <c r="BAB16" s="239"/>
      <c r="BAC16" s="239"/>
      <c r="BAD16" s="239"/>
      <c r="BAE16" s="239"/>
      <c r="BAF16" s="239"/>
      <c r="BAG16" s="239"/>
      <c r="BAH16" s="239"/>
      <c r="BAI16" s="239"/>
      <c r="BAJ16" s="239"/>
      <c r="BAK16" s="239"/>
      <c r="BAL16" s="239"/>
      <c r="BAM16" s="239"/>
      <c r="BAN16" s="239"/>
      <c r="BAO16" s="239"/>
      <c r="BAP16" s="239"/>
      <c r="BAQ16" s="239"/>
      <c r="BAR16" s="239"/>
      <c r="BAS16" s="239"/>
      <c r="BAT16" s="239"/>
      <c r="BAU16" s="239"/>
      <c r="BAV16" s="239"/>
      <c r="BAW16" s="239"/>
      <c r="BAX16" s="239"/>
      <c r="BAY16" s="239"/>
      <c r="BAZ16" s="239"/>
      <c r="BBA16" s="239"/>
      <c r="BBB16" s="239"/>
      <c r="BBC16" s="239"/>
      <c r="BBD16" s="239"/>
      <c r="BBE16" s="239"/>
      <c r="BBF16" s="239"/>
      <c r="BBG16" s="239"/>
      <c r="BBH16" s="239"/>
      <c r="BBI16" s="239"/>
      <c r="BBJ16" s="239"/>
      <c r="BBK16" s="239"/>
      <c r="BBL16" s="239"/>
      <c r="BBM16" s="239"/>
      <c r="BBN16" s="239"/>
      <c r="BBO16" s="239"/>
      <c r="BBP16" s="239"/>
      <c r="BBQ16" s="239"/>
      <c r="BBR16" s="239"/>
      <c r="BBS16" s="239"/>
      <c r="BBT16" s="239"/>
      <c r="BBU16" s="239"/>
      <c r="BBV16" s="239"/>
      <c r="BBW16" s="239"/>
      <c r="BBX16" s="239"/>
      <c r="BBY16" s="239"/>
      <c r="BBZ16" s="239"/>
      <c r="BCA16" s="239"/>
      <c r="BCB16" s="239"/>
      <c r="BCC16" s="239"/>
      <c r="BCD16" s="239"/>
      <c r="BCE16" s="239"/>
      <c r="BCF16" s="239"/>
      <c r="BCG16" s="239"/>
      <c r="BCH16" s="239"/>
      <c r="BCI16" s="239"/>
      <c r="BCJ16" s="239"/>
      <c r="BCK16" s="239"/>
      <c r="BCL16" s="239"/>
      <c r="BCM16" s="239"/>
      <c r="BCN16" s="239"/>
      <c r="BCO16" s="239"/>
      <c r="BCP16" s="239"/>
      <c r="BCQ16" s="239"/>
      <c r="BCR16" s="239"/>
      <c r="BCS16" s="239"/>
      <c r="BCT16" s="239"/>
      <c r="BCU16" s="239"/>
      <c r="BCV16" s="239"/>
      <c r="BCW16" s="239"/>
      <c r="BCX16" s="239"/>
      <c r="BCY16" s="239"/>
      <c r="BCZ16" s="239"/>
      <c r="BDA16" s="239"/>
      <c r="BDB16" s="239"/>
      <c r="BDC16" s="239"/>
      <c r="BDD16" s="239"/>
      <c r="BDE16" s="239"/>
      <c r="BDF16" s="239"/>
      <c r="BDG16" s="239"/>
      <c r="BDH16" s="239"/>
      <c r="BDI16" s="239"/>
      <c r="BDJ16" s="239"/>
      <c r="BDK16" s="239"/>
      <c r="BDL16" s="239"/>
      <c r="BDM16" s="239"/>
      <c r="BDN16" s="239"/>
      <c r="BDO16" s="239"/>
      <c r="BDP16" s="239"/>
      <c r="BDQ16" s="239"/>
      <c r="BDR16" s="239"/>
      <c r="BDS16" s="239"/>
      <c r="BDT16" s="239"/>
      <c r="BDU16" s="239"/>
      <c r="BDV16" s="239"/>
      <c r="BDW16" s="239"/>
      <c r="BDX16" s="239"/>
      <c r="BDY16" s="239"/>
      <c r="BDZ16" s="239"/>
      <c r="BEA16" s="239"/>
      <c r="BEB16" s="239"/>
      <c r="BEC16" s="239"/>
      <c r="BED16" s="239"/>
      <c r="BEE16" s="239"/>
      <c r="BEF16" s="239"/>
      <c r="BEG16" s="239"/>
      <c r="BEH16" s="239"/>
      <c r="BEI16" s="239"/>
      <c r="BEJ16" s="239"/>
      <c r="BEK16" s="239"/>
      <c r="BEL16" s="239"/>
      <c r="BEM16" s="239"/>
      <c r="BEN16" s="239"/>
      <c r="BEO16" s="239"/>
      <c r="BEP16" s="239"/>
      <c r="BEQ16" s="239"/>
      <c r="BER16" s="239"/>
      <c r="BES16" s="239"/>
      <c r="BET16" s="239"/>
      <c r="BEU16" s="239"/>
      <c r="BEV16" s="239"/>
      <c r="BEW16" s="239"/>
      <c r="BEX16" s="239"/>
      <c r="BEY16" s="239"/>
      <c r="BEZ16" s="239"/>
      <c r="BFA16" s="239"/>
      <c r="BFB16" s="239"/>
      <c r="BFC16" s="239"/>
      <c r="BFD16" s="239"/>
      <c r="BFE16" s="239"/>
      <c r="BFF16" s="239"/>
      <c r="BFG16" s="239"/>
      <c r="BFH16" s="239"/>
      <c r="BFI16" s="239"/>
      <c r="BFJ16" s="239"/>
      <c r="BFK16" s="239"/>
      <c r="BFL16" s="239"/>
      <c r="BFM16" s="239"/>
      <c r="BFN16" s="239"/>
      <c r="BFO16" s="239"/>
      <c r="BFP16" s="239"/>
      <c r="BFQ16" s="239"/>
      <c r="BFR16" s="239"/>
      <c r="BFS16" s="239"/>
      <c r="BFT16" s="239"/>
      <c r="BFU16" s="239"/>
      <c r="BFV16" s="239"/>
      <c r="BFW16" s="239"/>
      <c r="BFX16" s="239"/>
      <c r="BFY16" s="239"/>
      <c r="BFZ16" s="239"/>
      <c r="BGA16" s="239"/>
      <c r="BGB16" s="239"/>
      <c r="BGC16" s="239"/>
      <c r="BGD16" s="239"/>
      <c r="BGE16" s="239"/>
      <c r="BGF16" s="239"/>
      <c r="BGG16" s="239"/>
      <c r="BGH16" s="239"/>
      <c r="BGI16" s="239"/>
      <c r="BGJ16" s="239"/>
      <c r="BGK16" s="239"/>
      <c r="BGL16" s="239"/>
      <c r="BGM16" s="239"/>
      <c r="BGN16" s="239"/>
      <c r="BGO16" s="239"/>
      <c r="BGP16" s="239"/>
      <c r="BGQ16" s="239"/>
      <c r="BGR16" s="239"/>
      <c r="BGS16" s="239"/>
      <c r="BGT16" s="239"/>
      <c r="BGU16" s="239"/>
      <c r="BGV16" s="239"/>
      <c r="BGW16" s="239"/>
      <c r="BGX16" s="239"/>
      <c r="BGY16" s="239"/>
      <c r="BGZ16" s="239"/>
      <c r="BHA16" s="239"/>
      <c r="BHB16" s="239"/>
      <c r="BHC16" s="239"/>
      <c r="BHD16" s="239"/>
      <c r="BHE16" s="239"/>
      <c r="BHF16" s="239"/>
      <c r="BHG16" s="239"/>
      <c r="BHH16" s="239"/>
      <c r="BHI16" s="239"/>
      <c r="BHJ16" s="239"/>
      <c r="BHK16" s="239"/>
      <c r="BHL16" s="239"/>
      <c r="BHM16" s="239"/>
      <c r="BHN16" s="239"/>
      <c r="BHO16" s="239"/>
      <c r="BHP16" s="239"/>
      <c r="BHQ16" s="239"/>
      <c r="BHR16" s="239"/>
      <c r="BHS16" s="239"/>
      <c r="BHT16" s="239"/>
      <c r="BHU16" s="239"/>
      <c r="BHV16" s="239"/>
      <c r="BHW16" s="239"/>
      <c r="BHX16" s="239"/>
      <c r="BHY16" s="239"/>
      <c r="BHZ16" s="239"/>
      <c r="BIA16" s="239"/>
      <c r="BIB16" s="239"/>
      <c r="BIC16" s="239"/>
      <c r="BID16" s="239"/>
      <c r="BIE16" s="239"/>
      <c r="BIF16" s="239"/>
      <c r="BIG16" s="239"/>
      <c r="BIH16" s="239"/>
      <c r="BII16" s="239"/>
      <c r="BIJ16" s="239"/>
      <c r="BIK16" s="239"/>
      <c r="BIL16" s="239"/>
      <c r="BIM16" s="239"/>
      <c r="BIN16" s="239"/>
      <c r="BIO16" s="239"/>
      <c r="BIP16" s="239"/>
      <c r="BIQ16" s="239"/>
      <c r="BIR16" s="239"/>
      <c r="BIS16" s="239"/>
      <c r="BIT16" s="239"/>
      <c r="BIU16" s="239"/>
      <c r="BIV16" s="239"/>
      <c r="BIW16" s="239"/>
      <c r="BIX16" s="239"/>
      <c r="BIY16" s="239"/>
      <c r="BIZ16" s="239"/>
      <c r="BJA16" s="239"/>
      <c r="BJB16" s="239"/>
      <c r="BJC16" s="239"/>
      <c r="BJD16" s="239"/>
      <c r="BJE16" s="239"/>
      <c r="BJF16" s="239"/>
      <c r="BJG16" s="239"/>
      <c r="BJH16" s="239"/>
      <c r="BJI16" s="239"/>
      <c r="BJJ16" s="239"/>
      <c r="BJK16" s="239"/>
      <c r="BJL16" s="239"/>
      <c r="BJM16" s="239"/>
      <c r="BJN16" s="239"/>
      <c r="BJO16" s="239"/>
      <c r="BJP16" s="239"/>
      <c r="BJQ16" s="239"/>
      <c r="BJR16" s="239"/>
      <c r="BJS16" s="239"/>
      <c r="BJT16" s="239"/>
      <c r="BJU16" s="239"/>
      <c r="BJV16" s="239"/>
      <c r="BJW16" s="239"/>
      <c r="BJX16" s="239"/>
      <c r="BJY16" s="239"/>
      <c r="BJZ16" s="239"/>
      <c r="BKA16" s="239"/>
      <c r="BKB16" s="239"/>
      <c r="BKC16" s="239"/>
      <c r="BKD16" s="239"/>
      <c r="BKE16" s="239"/>
      <c r="BKF16" s="239"/>
      <c r="BKG16" s="239"/>
      <c r="BKH16" s="239"/>
      <c r="BKI16" s="239"/>
      <c r="BKJ16" s="239"/>
      <c r="BKK16" s="239"/>
      <c r="BKL16" s="239"/>
      <c r="BKM16" s="239"/>
      <c r="BKN16" s="239"/>
      <c r="BKO16" s="239"/>
      <c r="BKP16" s="239"/>
      <c r="BKQ16" s="239"/>
      <c r="BKR16" s="239"/>
      <c r="BKS16" s="239"/>
      <c r="BKT16" s="239"/>
      <c r="BKU16" s="239"/>
      <c r="BKV16" s="239"/>
      <c r="BKW16" s="239"/>
      <c r="BKX16" s="239"/>
      <c r="BKY16" s="239"/>
      <c r="BKZ16" s="239"/>
      <c r="BLA16" s="239"/>
      <c r="BLB16" s="239"/>
      <c r="BLC16" s="239"/>
      <c r="BLD16" s="239"/>
      <c r="BLE16" s="239"/>
      <c r="BLF16" s="239"/>
      <c r="BLG16" s="239"/>
      <c r="BLH16" s="239"/>
      <c r="BLI16" s="239"/>
      <c r="BLJ16" s="239"/>
      <c r="BLK16" s="239"/>
      <c r="BLL16" s="239"/>
      <c r="BLM16" s="239"/>
      <c r="BLN16" s="239"/>
      <c r="BLO16" s="239"/>
      <c r="BLP16" s="239"/>
      <c r="BLQ16" s="239"/>
      <c r="BLR16" s="239"/>
      <c r="BLS16" s="239"/>
      <c r="BLT16" s="239"/>
      <c r="BLU16" s="239"/>
      <c r="BLV16" s="239"/>
      <c r="BLW16" s="239"/>
      <c r="BLX16" s="239"/>
      <c r="BLY16" s="239"/>
      <c r="BLZ16" s="239"/>
      <c r="BMA16" s="239"/>
      <c r="BMB16" s="239"/>
      <c r="BMC16" s="239"/>
      <c r="BMD16" s="239"/>
      <c r="BME16" s="239"/>
      <c r="BMF16" s="239"/>
      <c r="BMG16" s="239"/>
      <c r="BMH16" s="239"/>
      <c r="BMI16" s="239"/>
      <c r="BMJ16" s="239"/>
      <c r="BMK16" s="239"/>
      <c r="BML16" s="239"/>
      <c r="BMM16" s="239"/>
      <c r="BMN16" s="239"/>
      <c r="BMO16" s="239"/>
      <c r="BMP16" s="239"/>
      <c r="BMQ16" s="239"/>
      <c r="BMR16" s="239"/>
      <c r="BMS16" s="239"/>
      <c r="BMT16" s="239"/>
      <c r="BMU16" s="239"/>
      <c r="BMV16" s="239"/>
      <c r="BMW16" s="239"/>
      <c r="BMX16" s="239"/>
      <c r="BMY16" s="239"/>
      <c r="BMZ16" s="239"/>
      <c r="BNA16" s="239"/>
      <c r="BNB16" s="239"/>
      <c r="BNC16" s="239"/>
      <c r="BND16" s="239"/>
      <c r="BNE16" s="239"/>
      <c r="BNF16" s="239"/>
      <c r="BNG16" s="239"/>
      <c r="BNH16" s="239"/>
      <c r="BNI16" s="239"/>
      <c r="BNJ16" s="239"/>
      <c r="BNK16" s="239"/>
      <c r="BNL16" s="239"/>
      <c r="BNM16" s="239"/>
      <c r="BNN16" s="239"/>
      <c r="BNO16" s="239"/>
      <c r="BNP16" s="239"/>
      <c r="BNQ16" s="239"/>
      <c r="BNR16" s="239"/>
      <c r="BNS16" s="239"/>
      <c r="BNT16" s="239"/>
      <c r="BNU16" s="239"/>
      <c r="BNV16" s="239"/>
      <c r="BNW16" s="239"/>
      <c r="BNX16" s="239"/>
      <c r="BNY16" s="239"/>
      <c r="BNZ16" s="239"/>
      <c r="BOA16" s="239"/>
      <c r="BOB16" s="239"/>
      <c r="BOC16" s="239"/>
      <c r="BOD16" s="239"/>
      <c r="BOE16" s="239"/>
      <c r="BOF16" s="239"/>
      <c r="BOG16" s="239"/>
      <c r="BOH16" s="239"/>
      <c r="BOI16" s="239"/>
      <c r="BOJ16" s="239"/>
      <c r="BOK16" s="239"/>
      <c r="BOL16" s="239"/>
      <c r="BOM16" s="239"/>
      <c r="BON16" s="239"/>
      <c r="BOO16" s="239"/>
      <c r="BOP16" s="239"/>
      <c r="BOQ16" s="239"/>
      <c r="BOR16" s="239"/>
      <c r="BOS16" s="239"/>
      <c r="BOT16" s="239"/>
      <c r="BOU16" s="239"/>
      <c r="BOV16" s="239"/>
      <c r="BOW16" s="239"/>
      <c r="BOX16" s="239"/>
      <c r="BOY16" s="239"/>
      <c r="BOZ16" s="239"/>
      <c r="BPA16" s="239"/>
      <c r="BPB16" s="239"/>
      <c r="BPC16" s="239"/>
      <c r="BPD16" s="239"/>
      <c r="BPE16" s="239"/>
      <c r="BPF16" s="239"/>
      <c r="BPG16" s="239"/>
      <c r="BPH16" s="239"/>
      <c r="BPI16" s="239"/>
      <c r="BPJ16" s="239"/>
      <c r="BPK16" s="239"/>
      <c r="BPL16" s="239"/>
      <c r="BPM16" s="239"/>
      <c r="BPN16" s="239"/>
      <c r="BPO16" s="239"/>
      <c r="BPP16" s="239"/>
      <c r="BPQ16" s="239"/>
      <c r="BPR16" s="239"/>
      <c r="BPS16" s="239"/>
      <c r="BPT16" s="239"/>
      <c r="BPU16" s="239"/>
      <c r="BPV16" s="239"/>
      <c r="BPW16" s="239"/>
      <c r="BPX16" s="239"/>
      <c r="BPY16" s="239"/>
      <c r="BPZ16" s="239"/>
      <c r="BQA16" s="239"/>
      <c r="BQB16" s="239"/>
      <c r="BQC16" s="239"/>
      <c r="BQD16" s="239"/>
      <c r="BQE16" s="239"/>
      <c r="BQF16" s="239"/>
      <c r="BQG16" s="239"/>
      <c r="BQH16" s="239"/>
      <c r="BQI16" s="239"/>
      <c r="BQJ16" s="239"/>
      <c r="BQK16" s="239"/>
      <c r="BQL16" s="239"/>
      <c r="BQM16" s="239"/>
      <c r="BQN16" s="239"/>
      <c r="BQO16" s="239"/>
      <c r="BQP16" s="239"/>
      <c r="BQQ16" s="239"/>
      <c r="BQR16" s="239"/>
      <c r="BQS16" s="239"/>
      <c r="BQT16" s="239"/>
      <c r="BQU16" s="239"/>
      <c r="BQV16" s="239"/>
      <c r="BQW16" s="239"/>
      <c r="BQX16" s="239"/>
      <c r="BQY16" s="239"/>
      <c r="BQZ16" s="239"/>
      <c r="BRA16" s="239"/>
      <c r="BRB16" s="239"/>
      <c r="BRC16" s="239"/>
      <c r="BRD16" s="239"/>
      <c r="BRE16" s="239"/>
      <c r="BRF16" s="239"/>
      <c r="BRG16" s="239"/>
      <c r="BRH16" s="239"/>
      <c r="BRI16" s="239"/>
      <c r="BRJ16" s="239"/>
      <c r="BRK16" s="239"/>
      <c r="BRL16" s="239"/>
      <c r="BRM16" s="239"/>
      <c r="BRN16" s="239"/>
      <c r="BRO16" s="239"/>
      <c r="BRP16" s="239"/>
      <c r="BRQ16" s="239"/>
      <c r="BRR16" s="239"/>
      <c r="BRS16" s="239"/>
      <c r="BRT16" s="239"/>
      <c r="BRU16" s="239"/>
      <c r="BRV16" s="239"/>
      <c r="BRW16" s="239"/>
      <c r="BRX16" s="239"/>
      <c r="BRY16" s="239"/>
      <c r="BRZ16" s="239"/>
      <c r="BSA16" s="239"/>
      <c r="BSB16" s="239"/>
      <c r="BSC16" s="239"/>
      <c r="BSD16" s="239"/>
      <c r="BSE16" s="239"/>
      <c r="BSF16" s="239"/>
      <c r="BSG16" s="239"/>
      <c r="BSH16" s="239"/>
      <c r="BSI16" s="239"/>
      <c r="BSJ16" s="239"/>
      <c r="BSK16" s="239"/>
      <c r="BSL16" s="239"/>
      <c r="BSM16" s="239"/>
      <c r="BSN16" s="239"/>
      <c r="BSO16" s="239"/>
      <c r="BSP16" s="239"/>
      <c r="BSQ16" s="239"/>
      <c r="BSR16" s="239"/>
      <c r="BSS16" s="239"/>
      <c r="BST16" s="239"/>
      <c r="BSU16" s="239"/>
      <c r="BSV16" s="239"/>
      <c r="BSW16" s="239"/>
      <c r="BSX16" s="239"/>
      <c r="BSY16" s="239"/>
      <c r="BSZ16" s="239"/>
      <c r="BTA16" s="239"/>
      <c r="BTB16" s="239"/>
      <c r="BTC16" s="239"/>
      <c r="BTD16" s="239"/>
      <c r="BTE16" s="239"/>
      <c r="BTF16" s="239"/>
      <c r="BTG16" s="239"/>
      <c r="BTH16" s="239"/>
      <c r="BTI16" s="239"/>
      <c r="BTJ16" s="239"/>
      <c r="BTK16" s="239"/>
      <c r="BTL16" s="239"/>
      <c r="BTM16" s="239"/>
      <c r="BTN16" s="239"/>
      <c r="BTO16" s="239"/>
      <c r="BTP16" s="239"/>
      <c r="BTQ16" s="239"/>
      <c r="BTR16" s="239"/>
      <c r="BTS16" s="239"/>
      <c r="BTT16" s="239"/>
      <c r="BTU16" s="239"/>
      <c r="BTV16" s="239"/>
      <c r="BTW16" s="239"/>
      <c r="BTX16" s="239"/>
      <c r="BTY16" s="239"/>
      <c r="BTZ16" s="239"/>
      <c r="BUA16" s="239"/>
      <c r="BUB16" s="239"/>
      <c r="BUC16" s="239"/>
      <c r="BUD16" s="239"/>
      <c r="BUE16" s="239"/>
      <c r="BUF16" s="239"/>
      <c r="BUG16" s="239"/>
      <c r="BUH16" s="239"/>
      <c r="BUI16" s="239"/>
      <c r="BUJ16" s="239"/>
      <c r="BUK16" s="239"/>
      <c r="BUL16" s="239"/>
      <c r="BUM16" s="239"/>
      <c r="BUN16" s="239"/>
      <c r="BUO16" s="239"/>
      <c r="BUP16" s="239"/>
      <c r="BUQ16" s="239"/>
      <c r="BUR16" s="239"/>
      <c r="BUS16" s="239"/>
      <c r="BUT16" s="239"/>
      <c r="BUU16" s="239"/>
      <c r="BUV16" s="239"/>
      <c r="BUW16" s="239"/>
      <c r="BUX16" s="239"/>
      <c r="BUY16" s="239"/>
      <c r="BUZ16" s="239"/>
      <c r="BVA16" s="239"/>
      <c r="BVB16" s="239"/>
      <c r="BVC16" s="239"/>
      <c r="BVD16" s="239"/>
      <c r="BVE16" s="239"/>
      <c r="BVF16" s="239"/>
      <c r="BVG16" s="239"/>
      <c r="BVH16" s="239"/>
      <c r="BVI16" s="239"/>
      <c r="BVJ16" s="239"/>
      <c r="BVK16" s="239"/>
      <c r="BVL16" s="239"/>
      <c r="BVM16" s="239"/>
      <c r="BVN16" s="239"/>
      <c r="BVO16" s="239"/>
      <c r="BVP16" s="239"/>
      <c r="BVQ16" s="239"/>
      <c r="BVR16" s="239"/>
      <c r="BVS16" s="239"/>
      <c r="BVT16" s="239"/>
      <c r="BVU16" s="239"/>
      <c r="BVV16" s="239"/>
      <c r="BVW16" s="239"/>
      <c r="BVX16" s="239"/>
      <c r="BVY16" s="239"/>
      <c r="BVZ16" s="239"/>
      <c r="BWA16" s="239"/>
      <c r="BWB16" s="239"/>
      <c r="BWC16" s="239"/>
      <c r="BWD16" s="239"/>
      <c r="BWE16" s="239"/>
      <c r="BWF16" s="239"/>
      <c r="BWG16" s="239"/>
      <c r="BWH16" s="239"/>
      <c r="BWI16" s="239"/>
      <c r="BWJ16" s="239"/>
      <c r="BWK16" s="239"/>
      <c r="BWL16" s="239"/>
      <c r="BWM16" s="239"/>
      <c r="BWN16" s="239"/>
      <c r="BWO16" s="239"/>
      <c r="BWP16" s="239"/>
      <c r="BWQ16" s="239"/>
      <c r="BWR16" s="239"/>
      <c r="BWS16" s="239"/>
      <c r="BWT16" s="239"/>
      <c r="BWU16" s="239"/>
      <c r="BWV16" s="239"/>
      <c r="BWW16" s="239"/>
      <c r="BWX16" s="239"/>
      <c r="BWY16" s="239"/>
      <c r="BWZ16" s="239"/>
      <c r="BXA16" s="239"/>
      <c r="BXB16" s="239"/>
      <c r="BXC16" s="239"/>
      <c r="BXD16" s="239"/>
      <c r="BXE16" s="239"/>
      <c r="BXF16" s="239"/>
      <c r="BXG16" s="239"/>
      <c r="BXH16" s="239"/>
      <c r="BXI16" s="239"/>
      <c r="BXJ16" s="239"/>
      <c r="BXK16" s="239"/>
      <c r="BXL16" s="239"/>
      <c r="BXM16" s="239"/>
      <c r="BXN16" s="239"/>
      <c r="BXO16" s="239"/>
      <c r="BXP16" s="239"/>
      <c r="BXQ16" s="239"/>
      <c r="BXR16" s="239"/>
      <c r="BXS16" s="239"/>
      <c r="BXT16" s="239"/>
      <c r="BXU16" s="239"/>
      <c r="BXV16" s="239"/>
      <c r="BXW16" s="239"/>
      <c r="BXX16" s="239"/>
      <c r="BXY16" s="239"/>
      <c r="BXZ16" s="239"/>
      <c r="BYA16" s="239"/>
      <c r="BYB16" s="239"/>
      <c r="BYC16" s="239"/>
      <c r="BYD16" s="239"/>
      <c r="BYE16" s="239"/>
      <c r="BYF16" s="239"/>
      <c r="BYG16" s="239"/>
      <c r="BYH16" s="239"/>
      <c r="BYI16" s="239"/>
      <c r="BYJ16" s="239"/>
      <c r="BYK16" s="239"/>
      <c r="BYL16" s="239"/>
      <c r="BYM16" s="239"/>
      <c r="BYN16" s="239"/>
      <c r="BYO16" s="239"/>
      <c r="BYP16" s="239"/>
      <c r="BYQ16" s="239"/>
      <c r="BYR16" s="239"/>
      <c r="BYS16" s="239"/>
      <c r="BYT16" s="239"/>
      <c r="BYU16" s="239"/>
      <c r="BYV16" s="239"/>
      <c r="BYW16" s="239"/>
      <c r="BYX16" s="239"/>
      <c r="BYY16" s="239"/>
      <c r="BYZ16" s="239"/>
      <c r="BZA16" s="239"/>
      <c r="BZB16" s="239"/>
      <c r="BZC16" s="239"/>
      <c r="BZD16" s="239"/>
      <c r="BZE16" s="239"/>
      <c r="BZF16" s="239"/>
      <c r="BZG16" s="239"/>
      <c r="BZH16" s="239"/>
      <c r="BZI16" s="239"/>
      <c r="BZJ16" s="239"/>
      <c r="BZK16" s="239"/>
      <c r="BZL16" s="239"/>
      <c r="BZM16" s="239"/>
      <c r="BZN16" s="239"/>
      <c r="BZO16" s="239"/>
      <c r="BZP16" s="239"/>
      <c r="BZQ16" s="239"/>
      <c r="BZR16" s="239"/>
      <c r="BZS16" s="239"/>
      <c r="BZT16" s="239"/>
      <c r="BZU16" s="239"/>
      <c r="BZV16" s="239"/>
      <c r="BZW16" s="239"/>
      <c r="BZX16" s="239"/>
      <c r="BZY16" s="239"/>
      <c r="BZZ16" s="239"/>
      <c r="CAA16" s="239"/>
      <c r="CAB16" s="239"/>
      <c r="CAC16" s="239"/>
      <c r="CAD16" s="239"/>
      <c r="CAE16" s="239"/>
      <c r="CAF16" s="239"/>
      <c r="CAG16" s="239"/>
      <c r="CAH16" s="239"/>
      <c r="CAI16" s="239"/>
      <c r="CAJ16" s="239"/>
      <c r="CAK16" s="239"/>
      <c r="CAL16" s="239"/>
      <c r="CAM16" s="239"/>
      <c r="CAN16" s="239"/>
      <c r="CAO16" s="239"/>
      <c r="CAP16" s="239"/>
      <c r="CAQ16" s="239"/>
      <c r="CAR16" s="239"/>
      <c r="CAS16" s="239"/>
      <c r="CAT16" s="239"/>
      <c r="CAU16" s="239"/>
      <c r="CAV16" s="239"/>
      <c r="CAW16" s="239"/>
      <c r="CAX16" s="239"/>
      <c r="CAY16" s="239"/>
      <c r="CAZ16" s="239"/>
      <c r="CBA16" s="239"/>
      <c r="CBB16" s="239"/>
      <c r="CBC16" s="239"/>
      <c r="CBD16" s="239"/>
      <c r="CBE16" s="239"/>
      <c r="CBF16" s="239"/>
      <c r="CBG16" s="239"/>
      <c r="CBH16" s="239"/>
      <c r="CBI16" s="239"/>
      <c r="CBJ16" s="239"/>
      <c r="CBK16" s="239"/>
      <c r="CBL16" s="239"/>
      <c r="CBM16" s="239"/>
      <c r="CBN16" s="239"/>
      <c r="CBO16" s="239"/>
      <c r="CBP16" s="239"/>
      <c r="CBQ16" s="239"/>
      <c r="CBR16" s="239"/>
      <c r="CBS16" s="239"/>
      <c r="CBT16" s="239"/>
      <c r="CBU16" s="239"/>
      <c r="CBV16" s="239"/>
      <c r="CBW16" s="239"/>
      <c r="CBX16" s="239"/>
      <c r="CBY16" s="239"/>
      <c r="CBZ16" s="239"/>
      <c r="CCA16" s="239"/>
      <c r="CCB16" s="239"/>
      <c r="CCC16" s="239"/>
      <c r="CCD16" s="239"/>
      <c r="CCE16" s="239"/>
      <c r="CCF16" s="239"/>
      <c r="CCG16" s="239"/>
      <c r="CCH16" s="239"/>
      <c r="CCI16" s="239"/>
      <c r="CCJ16" s="239"/>
      <c r="CCK16" s="239"/>
      <c r="CCL16" s="239"/>
      <c r="CCM16" s="239"/>
      <c r="CCN16" s="239"/>
      <c r="CCO16" s="239"/>
      <c r="CCP16" s="239"/>
      <c r="CCQ16" s="239"/>
      <c r="CCR16" s="239"/>
      <c r="CCS16" s="239"/>
      <c r="CCT16" s="239"/>
      <c r="CCU16" s="239"/>
      <c r="CCV16" s="239"/>
      <c r="CCW16" s="239"/>
      <c r="CCX16" s="239"/>
      <c r="CCY16" s="239"/>
      <c r="CCZ16" s="239"/>
      <c r="CDA16" s="239"/>
      <c r="CDB16" s="239"/>
      <c r="CDC16" s="239"/>
      <c r="CDD16" s="239"/>
      <c r="CDE16" s="239"/>
      <c r="CDF16" s="239"/>
      <c r="CDG16" s="239"/>
      <c r="CDH16" s="239"/>
      <c r="CDI16" s="239"/>
      <c r="CDJ16" s="239"/>
      <c r="CDK16" s="239"/>
      <c r="CDL16" s="239"/>
      <c r="CDM16" s="239"/>
      <c r="CDN16" s="239"/>
      <c r="CDO16" s="239"/>
      <c r="CDP16" s="239"/>
      <c r="CDQ16" s="239"/>
      <c r="CDR16" s="239"/>
      <c r="CDS16" s="239"/>
      <c r="CDT16" s="239"/>
      <c r="CDU16" s="239"/>
      <c r="CDV16" s="239"/>
      <c r="CDW16" s="239"/>
      <c r="CDX16" s="239"/>
      <c r="CDY16" s="239"/>
      <c r="CDZ16" s="239"/>
      <c r="CEA16" s="239"/>
      <c r="CEB16" s="239"/>
      <c r="CEC16" s="239"/>
      <c r="CED16" s="239"/>
      <c r="CEE16" s="239"/>
      <c r="CEF16" s="239"/>
      <c r="CEG16" s="239"/>
      <c r="CEH16" s="239"/>
      <c r="CEI16" s="239"/>
      <c r="CEJ16" s="239"/>
      <c r="CEK16" s="239"/>
      <c r="CEL16" s="239"/>
      <c r="CEM16" s="239"/>
      <c r="CEN16" s="239"/>
      <c r="CEO16" s="239"/>
      <c r="CEP16" s="239"/>
      <c r="CEQ16" s="239"/>
      <c r="CER16" s="239"/>
      <c r="CES16" s="239"/>
      <c r="CET16" s="239"/>
      <c r="CEU16" s="239"/>
      <c r="CEV16" s="239"/>
      <c r="CEW16" s="239"/>
      <c r="CEX16" s="239"/>
      <c r="CEY16" s="239"/>
      <c r="CEZ16" s="239"/>
      <c r="CFA16" s="239"/>
      <c r="CFB16" s="239"/>
      <c r="CFC16" s="239"/>
      <c r="CFD16" s="239"/>
      <c r="CFE16" s="239"/>
      <c r="CFF16" s="239"/>
      <c r="CFG16" s="239"/>
      <c r="CFH16" s="239"/>
      <c r="CFI16" s="239"/>
      <c r="CFJ16" s="239"/>
      <c r="CFK16" s="239"/>
      <c r="CFL16" s="239"/>
      <c r="CFM16" s="239"/>
      <c r="CFN16" s="239"/>
      <c r="CFO16" s="239"/>
      <c r="CFP16" s="239"/>
      <c r="CFQ16" s="239"/>
      <c r="CFR16" s="239"/>
      <c r="CFS16" s="239"/>
      <c r="CFT16" s="239"/>
      <c r="CFU16" s="239"/>
      <c r="CFV16" s="239"/>
      <c r="CFW16" s="239"/>
      <c r="CFX16" s="239"/>
      <c r="CFY16" s="239"/>
      <c r="CFZ16" s="239"/>
      <c r="CGA16" s="239"/>
      <c r="CGB16" s="239"/>
      <c r="CGC16" s="239"/>
      <c r="CGD16" s="239"/>
      <c r="CGE16" s="239"/>
      <c r="CGF16" s="239"/>
      <c r="CGG16" s="239"/>
      <c r="CGH16" s="239"/>
      <c r="CGI16" s="239"/>
      <c r="CGJ16" s="239"/>
      <c r="CGK16" s="239"/>
      <c r="CGL16" s="239"/>
      <c r="CGM16" s="239"/>
      <c r="CGN16" s="239"/>
      <c r="CGO16" s="239"/>
      <c r="CGP16" s="239"/>
      <c r="CGQ16" s="239"/>
      <c r="CGR16" s="239"/>
      <c r="CGS16" s="239"/>
      <c r="CGT16" s="239"/>
      <c r="CGU16" s="239"/>
      <c r="CGV16" s="239"/>
      <c r="CGW16" s="239"/>
      <c r="CGX16" s="239"/>
      <c r="CGY16" s="239"/>
      <c r="CGZ16" s="239"/>
      <c r="CHA16" s="239"/>
      <c r="CHB16" s="239"/>
      <c r="CHC16" s="239"/>
      <c r="CHD16" s="239"/>
      <c r="CHE16" s="239"/>
      <c r="CHF16" s="239"/>
      <c r="CHG16" s="239"/>
      <c r="CHH16" s="239"/>
      <c r="CHI16" s="239"/>
      <c r="CHJ16" s="239"/>
      <c r="CHK16" s="239"/>
      <c r="CHL16" s="239"/>
      <c r="CHM16" s="239"/>
      <c r="CHN16" s="239"/>
      <c r="CHO16" s="239"/>
      <c r="CHP16" s="239"/>
      <c r="CHQ16" s="239"/>
      <c r="CHR16" s="239"/>
      <c r="CHS16" s="239"/>
      <c r="CHT16" s="239"/>
      <c r="CHU16" s="239"/>
      <c r="CHV16" s="239"/>
      <c r="CHW16" s="239"/>
      <c r="CHX16" s="239"/>
      <c r="CHY16" s="239"/>
      <c r="CHZ16" s="239"/>
      <c r="CIA16" s="239"/>
      <c r="CIB16" s="239"/>
      <c r="CIC16" s="239"/>
      <c r="CID16" s="239"/>
      <c r="CIE16" s="239"/>
      <c r="CIF16" s="239"/>
      <c r="CIG16" s="239"/>
      <c r="CIH16" s="239"/>
      <c r="CII16" s="239"/>
      <c r="CIJ16" s="239"/>
      <c r="CIK16" s="239"/>
      <c r="CIL16" s="239"/>
      <c r="CIM16" s="239"/>
      <c r="CIN16" s="239"/>
      <c r="CIO16" s="239"/>
      <c r="CIP16" s="239"/>
      <c r="CIQ16" s="239"/>
      <c r="CIR16" s="239"/>
      <c r="CIS16" s="239"/>
      <c r="CIT16" s="239"/>
      <c r="CIU16" s="239"/>
      <c r="CIV16" s="239"/>
      <c r="CIW16" s="239"/>
      <c r="CIX16" s="239"/>
      <c r="CIY16" s="239"/>
      <c r="CIZ16" s="239"/>
      <c r="CJA16" s="239"/>
      <c r="CJB16" s="239"/>
      <c r="CJC16" s="239"/>
      <c r="CJD16" s="239"/>
      <c r="CJE16" s="239"/>
      <c r="CJF16" s="239"/>
      <c r="CJG16" s="239"/>
      <c r="CJH16" s="239"/>
      <c r="CJI16" s="239"/>
      <c r="CJJ16" s="239"/>
      <c r="CJK16" s="239"/>
      <c r="CJL16" s="239"/>
      <c r="CJM16" s="239"/>
      <c r="CJN16" s="239"/>
      <c r="CJO16" s="239"/>
      <c r="CJP16" s="239"/>
      <c r="CJQ16" s="239"/>
      <c r="CJR16" s="239"/>
      <c r="CJS16" s="239"/>
      <c r="CJT16" s="239"/>
      <c r="CJU16" s="239"/>
      <c r="CJV16" s="239"/>
      <c r="CJW16" s="239"/>
      <c r="CJX16" s="239"/>
      <c r="CJY16" s="239"/>
      <c r="CJZ16" s="239"/>
      <c r="CKA16" s="239"/>
      <c r="CKB16" s="239"/>
      <c r="CKC16" s="239"/>
      <c r="CKD16" s="239"/>
      <c r="CKE16" s="239"/>
      <c r="CKF16" s="239"/>
      <c r="CKG16" s="239"/>
      <c r="CKH16" s="239"/>
      <c r="CKI16" s="239"/>
      <c r="CKJ16" s="239"/>
      <c r="CKK16" s="239"/>
      <c r="CKL16" s="239"/>
      <c r="CKM16" s="239"/>
      <c r="CKN16" s="239"/>
      <c r="CKO16" s="239"/>
      <c r="CKP16" s="239"/>
      <c r="CKQ16" s="239"/>
      <c r="CKR16" s="239"/>
      <c r="CKS16" s="239"/>
      <c r="CKT16" s="239"/>
      <c r="CKU16" s="239"/>
      <c r="CKV16" s="239"/>
      <c r="CKW16" s="239"/>
      <c r="CKX16" s="239"/>
      <c r="CKY16" s="239"/>
      <c r="CKZ16" s="239"/>
      <c r="CLA16" s="239"/>
      <c r="CLB16" s="239"/>
      <c r="CLC16" s="239"/>
      <c r="CLD16" s="239"/>
      <c r="CLE16" s="239"/>
      <c r="CLF16" s="239"/>
      <c r="CLG16" s="239"/>
      <c r="CLH16" s="239"/>
      <c r="CLI16" s="239"/>
      <c r="CLJ16" s="239"/>
      <c r="CLK16" s="239"/>
      <c r="CLL16" s="239"/>
      <c r="CLM16" s="239"/>
      <c r="CLN16" s="239"/>
      <c r="CLO16" s="239"/>
      <c r="CLP16" s="239"/>
      <c r="CLQ16" s="239"/>
      <c r="CLR16" s="239"/>
      <c r="CLS16" s="239"/>
      <c r="CLT16" s="239"/>
      <c r="CLU16" s="239"/>
      <c r="CLV16" s="239"/>
      <c r="CLW16" s="239"/>
      <c r="CLX16" s="239"/>
      <c r="CLY16" s="239"/>
      <c r="CLZ16" s="239"/>
      <c r="CMA16" s="239"/>
      <c r="CMB16" s="239"/>
      <c r="CMC16" s="239"/>
      <c r="CMD16" s="239"/>
      <c r="CME16" s="239"/>
      <c r="CMF16" s="239"/>
      <c r="CMG16" s="239"/>
      <c r="CMH16" s="239"/>
      <c r="CMI16" s="239"/>
      <c r="CMJ16" s="239"/>
      <c r="CMK16" s="239"/>
      <c r="CML16" s="239"/>
      <c r="CMM16" s="239"/>
      <c r="CMN16" s="239"/>
      <c r="CMO16" s="239"/>
      <c r="CMP16" s="239"/>
      <c r="CMQ16" s="239"/>
      <c r="CMR16" s="239"/>
      <c r="CMS16" s="239"/>
      <c r="CMT16" s="239"/>
      <c r="CMU16" s="239"/>
      <c r="CMV16" s="239"/>
      <c r="CMW16" s="239"/>
      <c r="CMX16" s="239"/>
      <c r="CMY16" s="239"/>
      <c r="CMZ16" s="239"/>
      <c r="CNA16" s="239"/>
      <c r="CNB16" s="239"/>
      <c r="CNC16" s="239"/>
      <c r="CND16" s="239"/>
      <c r="CNE16" s="239"/>
      <c r="CNF16" s="239"/>
      <c r="CNG16" s="239"/>
      <c r="CNH16" s="239"/>
      <c r="CNI16" s="239"/>
      <c r="CNJ16" s="239"/>
      <c r="CNK16" s="239"/>
      <c r="CNL16" s="239"/>
      <c r="CNM16" s="239"/>
      <c r="CNN16" s="239"/>
      <c r="CNO16" s="239"/>
      <c r="CNP16" s="239"/>
      <c r="CNQ16" s="239"/>
      <c r="CNR16" s="239"/>
      <c r="CNS16" s="239"/>
      <c r="CNT16" s="239"/>
      <c r="CNU16" s="239"/>
      <c r="CNV16" s="239"/>
      <c r="CNW16" s="239"/>
      <c r="CNX16" s="239"/>
      <c r="CNY16" s="239"/>
      <c r="CNZ16" s="239"/>
      <c r="COA16" s="239"/>
      <c r="COB16" s="239"/>
      <c r="COC16" s="239"/>
      <c r="COD16" s="239"/>
      <c r="COE16" s="239"/>
      <c r="COF16" s="239"/>
      <c r="COG16" s="239"/>
      <c r="COH16" s="239"/>
      <c r="COI16" s="239"/>
      <c r="COJ16" s="239"/>
      <c r="COK16" s="239"/>
      <c r="COL16" s="239"/>
      <c r="COM16" s="239"/>
      <c r="CON16" s="239"/>
      <c r="COO16" s="239"/>
      <c r="COP16" s="239"/>
      <c r="COQ16" s="239"/>
      <c r="COR16" s="239"/>
      <c r="COS16" s="239"/>
      <c r="COT16" s="239"/>
      <c r="COU16" s="239"/>
      <c r="COV16" s="239"/>
      <c r="COW16" s="239"/>
      <c r="COX16" s="239"/>
      <c r="COY16" s="239"/>
      <c r="COZ16" s="239"/>
      <c r="CPA16" s="239"/>
      <c r="CPB16" s="239"/>
      <c r="CPC16" s="239"/>
      <c r="CPD16" s="239"/>
      <c r="CPE16" s="239"/>
      <c r="CPF16" s="239"/>
      <c r="CPG16" s="239"/>
      <c r="CPH16" s="239"/>
      <c r="CPI16" s="239"/>
      <c r="CPJ16" s="239"/>
      <c r="CPK16" s="239"/>
      <c r="CPL16" s="239"/>
      <c r="CPM16" s="239"/>
      <c r="CPN16" s="239"/>
      <c r="CPO16" s="239"/>
      <c r="CPP16" s="239"/>
      <c r="CPQ16" s="239"/>
      <c r="CPR16" s="239"/>
      <c r="CPS16" s="239"/>
      <c r="CPT16" s="239"/>
      <c r="CPU16" s="239"/>
      <c r="CPV16" s="239"/>
      <c r="CPW16" s="239"/>
      <c r="CPX16" s="239"/>
      <c r="CPY16" s="239"/>
      <c r="CPZ16" s="239"/>
      <c r="CQA16" s="239"/>
      <c r="CQB16" s="239"/>
      <c r="CQC16" s="239"/>
      <c r="CQD16" s="239"/>
      <c r="CQE16" s="239"/>
      <c r="CQF16" s="239"/>
      <c r="CQG16" s="239"/>
      <c r="CQH16" s="239"/>
      <c r="CQI16" s="239"/>
      <c r="CQJ16" s="239"/>
      <c r="CQK16" s="239"/>
      <c r="CQL16" s="239"/>
      <c r="CQM16" s="239"/>
      <c r="CQN16" s="239"/>
      <c r="CQO16" s="239"/>
      <c r="CQP16" s="239"/>
      <c r="CQQ16" s="239"/>
      <c r="CQR16" s="239"/>
      <c r="CQS16" s="239"/>
      <c r="CQT16" s="239"/>
      <c r="CQU16" s="239"/>
      <c r="CQV16" s="239"/>
      <c r="CQW16" s="239"/>
      <c r="CQX16" s="239"/>
      <c r="CQY16" s="239"/>
      <c r="CQZ16" s="239"/>
      <c r="CRA16" s="239"/>
      <c r="CRB16" s="239"/>
      <c r="CRC16" s="239"/>
      <c r="CRD16" s="239"/>
      <c r="CRE16" s="239"/>
      <c r="CRF16" s="239"/>
      <c r="CRG16" s="239"/>
      <c r="CRH16" s="239"/>
      <c r="CRI16" s="239"/>
      <c r="CRJ16" s="239"/>
      <c r="CRK16" s="239"/>
      <c r="CRL16" s="239"/>
      <c r="CRM16" s="239"/>
      <c r="CRN16" s="239"/>
      <c r="CRO16" s="239"/>
      <c r="CRP16" s="239"/>
      <c r="CRQ16" s="239"/>
      <c r="CRR16" s="239"/>
      <c r="CRS16" s="239"/>
      <c r="CRT16" s="239"/>
      <c r="CRU16" s="239"/>
      <c r="CRV16" s="239"/>
      <c r="CRW16" s="239"/>
      <c r="CRX16" s="239"/>
      <c r="CRY16" s="239"/>
      <c r="CRZ16" s="239"/>
      <c r="CSA16" s="239"/>
      <c r="CSB16" s="239"/>
      <c r="CSC16" s="239"/>
      <c r="CSD16" s="239"/>
      <c r="CSE16" s="239"/>
      <c r="CSF16" s="239"/>
      <c r="CSG16" s="239"/>
      <c r="CSH16" s="239"/>
      <c r="CSI16" s="239"/>
      <c r="CSJ16" s="239"/>
      <c r="CSK16" s="239"/>
      <c r="CSL16" s="239"/>
      <c r="CSM16" s="239"/>
      <c r="CSN16" s="239"/>
      <c r="CSO16" s="239"/>
      <c r="CSP16" s="239"/>
      <c r="CSQ16" s="239"/>
      <c r="CSR16" s="239"/>
      <c r="CSS16" s="239"/>
      <c r="CST16" s="239"/>
      <c r="CSU16" s="239"/>
      <c r="CSV16" s="239"/>
      <c r="CSW16" s="239"/>
      <c r="CSX16" s="239"/>
      <c r="CSY16" s="239"/>
      <c r="CSZ16" s="239"/>
      <c r="CTA16" s="239"/>
      <c r="CTB16" s="239"/>
      <c r="CTC16" s="239"/>
      <c r="CTD16" s="239"/>
      <c r="CTE16" s="239"/>
      <c r="CTF16" s="239"/>
      <c r="CTG16" s="239"/>
      <c r="CTH16" s="239"/>
      <c r="CTI16" s="239"/>
      <c r="CTJ16" s="239"/>
      <c r="CTK16" s="239"/>
      <c r="CTL16" s="239"/>
      <c r="CTM16" s="239"/>
      <c r="CTN16" s="239"/>
      <c r="CTO16" s="239"/>
      <c r="CTP16" s="239"/>
      <c r="CTQ16" s="239"/>
      <c r="CTR16" s="239"/>
      <c r="CTS16" s="239"/>
      <c r="CTT16" s="239"/>
      <c r="CTU16" s="239"/>
      <c r="CTV16" s="239"/>
      <c r="CTW16" s="239"/>
      <c r="CTX16" s="239"/>
      <c r="CTY16" s="239"/>
      <c r="CTZ16" s="239"/>
      <c r="CUA16" s="239"/>
      <c r="CUB16" s="239"/>
      <c r="CUC16" s="239"/>
      <c r="CUD16" s="239"/>
      <c r="CUE16" s="239"/>
      <c r="CUF16" s="239"/>
      <c r="CUG16" s="239"/>
      <c r="CUH16" s="239"/>
      <c r="CUI16" s="239"/>
      <c r="CUJ16" s="239"/>
      <c r="CUK16" s="239"/>
      <c r="CUL16" s="239"/>
      <c r="CUM16" s="239"/>
      <c r="CUN16" s="239"/>
      <c r="CUO16" s="239"/>
      <c r="CUP16" s="239"/>
      <c r="CUQ16" s="239"/>
      <c r="CUR16" s="239"/>
      <c r="CUS16" s="239"/>
      <c r="CUT16" s="239"/>
      <c r="CUU16" s="239"/>
      <c r="CUV16" s="239"/>
      <c r="CUW16" s="239"/>
      <c r="CUX16" s="239"/>
      <c r="CUY16" s="239"/>
      <c r="CUZ16" s="239"/>
      <c r="CVA16" s="239"/>
      <c r="CVB16" s="239"/>
      <c r="CVC16" s="239"/>
      <c r="CVD16" s="239"/>
      <c r="CVE16" s="239"/>
      <c r="CVF16" s="239"/>
      <c r="CVG16" s="239"/>
      <c r="CVH16" s="239"/>
      <c r="CVI16" s="239"/>
      <c r="CVJ16" s="239"/>
      <c r="CVK16" s="239"/>
      <c r="CVL16" s="239"/>
      <c r="CVM16" s="239"/>
      <c r="CVN16" s="239"/>
      <c r="CVO16" s="239"/>
      <c r="CVP16" s="239"/>
      <c r="CVQ16" s="239"/>
      <c r="CVR16" s="239"/>
      <c r="CVS16" s="239"/>
      <c r="CVT16" s="239"/>
      <c r="CVU16" s="239"/>
      <c r="CVV16" s="239"/>
      <c r="CVW16" s="239"/>
      <c r="CVX16" s="239"/>
      <c r="CVY16" s="239"/>
      <c r="CVZ16" s="239"/>
      <c r="CWA16" s="239"/>
      <c r="CWB16" s="239"/>
      <c r="CWC16" s="239"/>
      <c r="CWD16" s="239"/>
      <c r="CWE16" s="239"/>
      <c r="CWF16" s="239"/>
      <c r="CWG16" s="239"/>
      <c r="CWH16" s="239"/>
      <c r="CWI16" s="239"/>
      <c r="CWJ16" s="239"/>
      <c r="CWK16" s="239"/>
      <c r="CWL16" s="239"/>
      <c r="CWM16" s="239"/>
      <c r="CWN16" s="239"/>
      <c r="CWO16" s="239"/>
      <c r="CWP16" s="239"/>
      <c r="CWQ16" s="239"/>
      <c r="CWR16" s="239"/>
      <c r="CWS16" s="239"/>
      <c r="CWT16" s="239"/>
      <c r="CWU16" s="239"/>
      <c r="CWV16" s="239"/>
      <c r="CWW16" s="239"/>
      <c r="CWX16" s="239"/>
      <c r="CWY16" s="239"/>
      <c r="CWZ16" s="239"/>
      <c r="CXA16" s="239"/>
      <c r="CXB16" s="239"/>
      <c r="CXC16" s="239"/>
      <c r="CXD16" s="239"/>
      <c r="CXE16" s="239"/>
      <c r="CXF16" s="239"/>
      <c r="CXG16" s="239"/>
      <c r="CXH16" s="239"/>
      <c r="CXI16" s="239"/>
      <c r="CXJ16" s="239"/>
      <c r="CXK16" s="239"/>
      <c r="CXL16" s="239"/>
      <c r="CXM16" s="239"/>
      <c r="CXN16" s="239"/>
      <c r="CXO16" s="239"/>
      <c r="CXP16" s="239"/>
      <c r="CXQ16" s="239"/>
      <c r="CXR16" s="239"/>
      <c r="CXS16" s="239"/>
      <c r="CXT16" s="239"/>
      <c r="CXU16" s="239"/>
      <c r="CXV16" s="239"/>
      <c r="CXW16" s="239"/>
      <c r="CXX16" s="239"/>
      <c r="CXY16" s="239"/>
      <c r="CXZ16" s="239"/>
      <c r="CYA16" s="239"/>
      <c r="CYB16" s="239"/>
      <c r="CYC16" s="239"/>
      <c r="CYD16" s="239"/>
      <c r="CYE16" s="239"/>
      <c r="CYF16" s="239"/>
      <c r="CYG16" s="239"/>
      <c r="CYH16" s="239"/>
      <c r="CYI16" s="239"/>
      <c r="CYJ16" s="239"/>
      <c r="CYK16" s="239"/>
      <c r="CYL16" s="239"/>
      <c r="CYM16" s="239"/>
      <c r="CYN16" s="239"/>
      <c r="CYO16" s="239"/>
      <c r="CYP16" s="239"/>
      <c r="CYQ16" s="239"/>
      <c r="CYR16" s="239"/>
      <c r="CYS16" s="239"/>
      <c r="CYT16" s="239"/>
      <c r="CYU16" s="239"/>
      <c r="CYV16" s="239"/>
      <c r="CYW16" s="239"/>
      <c r="CYX16" s="239"/>
      <c r="CYY16" s="239"/>
      <c r="CYZ16" s="239"/>
      <c r="CZA16" s="239"/>
      <c r="CZB16" s="239"/>
      <c r="CZC16" s="239"/>
      <c r="CZD16" s="239"/>
      <c r="CZE16" s="239"/>
      <c r="CZF16" s="239"/>
      <c r="CZG16" s="239"/>
      <c r="CZH16" s="239"/>
      <c r="CZI16" s="239"/>
      <c r="CZJ16" s="239"/>
      <c r="CZK16" s="239"/>
      <c r="CZL16" s="239"/>
      <c r="CZM16" s="239"/>
      <c r="CZN16" s="239"/>
      <c r="CZO16" s="239"/>
      <c r="CZP16" s="239"/>
      <c r="CZQ16" s="239"/>
      <c r="CZR16" s="239"/>
      <c r="CZS16" s="239"/>
      <c r="CZT16" s="239"/>
      <c r="CZU16" s="239"/>
      <c r="CZV16" s="239"/>
      <c r="CZW16" s="239"/>
      <c r="CZX16" s="239"/>
      <c r="CZY16" s="239"/>
      <c r="CZZ16" s="239"/>
      <c r="DAA16" s="239"/>
      <c r="DAB16" s="239"/>
      <c r="DAC16" s="239"/>
      <c r="DAD16" s="239"/>
      <c r="DAE16" s="239"/>
      <c r="DAF16" s="239"/>
      <c r="DAG16" s="239"/>
      <c r="DAH16" s="239"/>
      <c r="DAI16" s="239"/>
      <c r="DAJ16" s="239"/>
      <c r="DAK16" s="239"/>
      <c r="DAL16" s="239"/>
      <c r="DAM16" s="239"/>
      <c r="DAN16" s="239"/>
      <c r="DAO16" s="239"/>
      <c r="DAP16" s="239"/>
      <c r="DAQ16" s="239"/>
      <c r="DAR16" s="239"/>
      <c r="DAS16" s="239"/>
      <c r="DAT16" s="239"/>
      <c r="DAU16" s="239"/>
      <c r="DAV16" s="239"/>
      <c r="DAW16" s="239"/>
      <c r="DAX16" s="239"/>
      <c r="DAY16" s="239"/>
      <c r="DAZ16" s="239"/>
      <c r="DBA16" s="239"/>
      <c r="DBB16" s="239"/>
      <c r="DBC16" s="239"/>
      <c r="DBD16" s="239"/>
      <c r="DBE16" s="239"/>
      <c r="DBF16" s="239"/>
      <c r="DBG16" s="239"/>
      <c r="DBH16" s="239"/>
      <c r="DBI16" s="239"/>
      <c r="DBJ16" s="239"/>
      <c r="DBK16" s="239"/>
      <c r="DBL16" s="239"/>
      <c r="DBM16" s="239"/>
      <c r="DBN16" s="239"/>
      <c r="DBO16" s="239"/>
      <c r="DBP16" s="239"/>
      <c r="DBQ16" s="239"/>
      <c r="DBR16" s="239"/>
      <c r="DBS16" s="239"/>
      <c r="DBT16" s="239"/>
      <c r="DBU16" s="239"/>
      <c r="DBV16" s="239"/>
      <c r="DBW16" s="239"/>
      <c r="DBX16" s="239"/>
      <c r="DBY16" s="239"/>
      <c r="DBZ16" s="239"/>
      <c r="DCA16" s="239"/>
      <c r="DCB16" s="239"/>
      <c r="DCC16" s="239"/>
      <c r="DCD16" s="239"/>
      <c r="DCE16" s="239"/>
      <c r="DCF16" s="239"/>
      <c r="DCG16" s="239"/>
      <c r="DCH16" s="239"/>
      <c r="DCI16" s="239"/>
      <c r="DCJ16" s="239"/>
      <c r="DCK16" s="239"/>
      <c r="DCL16" s="239"/>
      <c r="DCM16" s="239"/>
      <c r="DCN16" s="239"/>
      <c r="DCO16" s="239"/>
      <c r="DCP16" s="239"/>
      <c r="DCQ16" s="239"/>
      <c r="DCR16" s="239"/>
      <c r="DCS16" s="239"/>
      <c r="DCT16" s="239"/>
      <c r="DCU16" s="239"/>
      <c r="DCV16" s="239"/>
      <c r="DCW16" s="239"/>
      <c r="DCX16" s="239"/>
      <c r="DCY16" s="239"/>
      <c r="DCZ16" s="239"/>
      <c r="DDA16" s="239"/>
      <c r="DDB16" s="239"/>
      <c r="DDC16" s="239"/>
      <c r="DDD16" s="239"/>
      <c r="DDE16" s="239"/>
      <c r="DDF16" s="239"/>
      <c r="DDG16" s="239"/>
      <c r="DDH16" s="239"/>
      <c r="DDI16" s="239"/>
      <c r="DDJ16" s="239"/>
      <c r="DDK16" s="239"/>
      <c r="DDL16" s="239"/>
      <c r="DDM16" s="239"/>
      <c r="DDN16" s="239"/>
      <c r="DDO16" s="239"/>
      <c r="DDP16" s="239"/>
      <c r="DDQ16" s="239"/>
      <c r="DDR16" s="239"/>
      <c r="DDS16" s="239"/>
      <c r="DDT16" s="239"/>
      <c r="DDU16" s="239"/>
      <c r="DDV16" s="239"/>
      <c r="DDW16" s="239"/>
      <c r="DDX16" s="239"/>
      <c r="DDY16" s="239"/>
      <c r="DDZ16" s="239"/>
      <c r="DEA16" s="239"/>
      <c r="DEB16" s="239"/>
      <c r="DEC16" s="239"/>
      <c r="DED16" s="239"/>
      <c r="DEE16" s="239"/>
      <c r="DEF16" s="239"/>
      <c r="DEG16" s="239"/>
      <c r="DEH16" s="239"/>
      <c r="DEI16" s="239"/>
      <c r="DEJ16" s="239"/>
      <c r="DEK16" s="239"/>
      <c r="DEL16" s="239"/>
      <c r="DEM16" s="239"/>
      <c r="DEN16" s="239"/>
      <c r="DEO16" s="239"/>
      <c r="DEP16" s="239"/>
      <c r="DEQ16" s="239"/>
      <c r="DER16" s="239"/>
      <c r="DES16" s="239"/>
      <c r="DET16" s="239"/>
      <c r="DEU16" s="239"/>
      <c r="DEV16" s="239"/>
      <c r="DEW16" s="239"/>
      <c r="DEX16" s="239"/>
      <c r="DEY16" s="239"/>
      <c r="DEZ16" s="239"/>
      <c r="DFA16" s="239"/>
      <c r="DFB16" s="239"/>
      <c r="DFC16" s="239"/>
      <c r="DFD16" s="239"/>
      <c r="DFE16" s="239"/>
      <c r="DFF16" s="239"/>
      <c r="DFG16" s="239"/>
      <c r="DFH16" s="239"/>
      <c r="DFI16" s="239"/>
      <c r="DFJ16" s="239"/>
      <c r="DFK16" s="239"/>
      <c r="DFL16" s="239"/>
      <c r="DFM16" s="239"/>
      <c r="DFN16" s="239"/>
      <c r="DFO16" s="239"/>
      <c r="DFP16" s="239"/>
      <c r="DFQ16" s="239"/>
      <c r="DFR16" s="239"/>
      <c r="DFS16" s="239"/>
      <c r="DFT16" s="239"/>
      <c r="DFU16" s="239"/>
      <c r="DFV16" s="239"/>
      <c r="DFW16" s="239"/>
      <c r="DFX16" s="239"/>
      <c r="DFY16" s="239"/>
      <c r="DFZ16" s="239"/>
      <c r="DGA16" s="239"/>
      <c r="DGB16" s="239"/>
      <c r="DGC16" s="239"/>
      <c r="DGD16" s="239"/>
      <c r="DGE16" s="239"/>
      <c r="DGF16" s="239"/>
      <c r="DGG16" s="239"/>
      <c r="DGH16" s="239"/>
      <c r="DGI16" s="239"/>
      <c r="DGJ16" s="239"/>
      <c r="DGK16" s="239"/>
      <c r="DGL16" s="239"/>
      <c r="DGM16" s="239"/>
      <c r="DGN16" s="239"/>
      <c r="DGO16" s="239"/>
      <c r="DGP16" s="239"/>
      <c r="DGQ16" s="239"/>
      <c r="DGR16" s="239"/>
      <c r="DGS16" s="239"/>
      <c r="DGT16" s="239"/>
      <c r="DGU16" s="239"/>
      <c r="DGV16" s="239"/>
      <c r="DGW16" s="239"/>
      <c r="DGX16" s="239"/>
      <c r="DGY16" s="239"/>
      <c r="DGZ16" s="239"/>
      <c r="DHA16" s="239"/>
      <c r="DHB16" s="239"/>
      <c r="DHC16" s="239"/>
      <c r="DHD16" s="239"/>
      <c r="DHE16" s="239"/>
      <c r="DHF16" s="239"/>
      <c r="DHG16" s="239"/>
      <c r="DHH16" s="239"/>
      <c r="DHI16" s="239"/>
      <c r="DHJ16" s="239"/>
      <c r="DHK16" s="239"/>
      <c r="DHL16" s="239"/>
      <c r="DHM16" s="239"/>
      <c r="DHN16" s="239"/>
      <c r="DHO16" s="239"/>
      <c r="DHP16" s="239"/>
      <c r="DHQ16" s="239"/>
      <c r="DHR16" s="239"/>
      <c r="DHS16" s="239"/>
      <c r="DHT16" s="239"/>
      <c r="DHU16" s="239"/>
      <c r="DHV16" s="239"/>
      <c r="DHW16" s="239"/>
      <c r="DHX16" s="239"/>
      <c r="DHY16" s="239"/>
      <c r="DHZ16" s="239"/>
      <c r="DIA16" s="239"/>
      <c r="DIB16" s="239"/>
      <c r="DIC16" s="239"/>
      <c r="DID16" s="239"/>
      <c r="DIE16" s="239"/>
      <c r="DIF16" s="239"/>
      <c r="DIG16" s="239"/>
      <c r="DIH16" s="239"/>
      <c r="DII16" s="239"/>
      <c r="DIJ16" s="239"/>
      <c r="DIK16" s="239"/>
      <c r="DIL16" s="239"/>
      <c r="DIM16" s="239"/>
      <c r="DIN16" s="239"/>
      <c r="DIO16" s="239"/>
      <c r="DIP16" s="239"/>
      <c r="DIQ16" s="239"/>
      <c r="DIR16" s="239"/>
      <c r="DIS16" s="239"/>
      <c r="DIT16" s="239"/>
      <c r="DIU16" s="239"/>
      <c r="DIV16" s="239"/>
      <c r="DIW16" s="239"/>
      <c r="DIX16" s="239"/>
      <c r="DIY16" s="239"/>
      <c r="DIZ16" s="239"/>
      <c r="DJA16" s="239"/>
      <c r="DJB16" s="239"/>
      <c r="DJC16" s="239"/>
      <c r="DJD16" s="239"/>
      <c r="DJE16" s="239"/>
      <c r="DJF16" s="239"/>
      <c r="DJG16" s="239"/>
      <c r="DJH16" s="239"/>
      <c r="DJI16" s="239"/>
      <c r="DJJ16" s="239"/>
      <c r="DJK16" s="239"/>
      <c r="DJL16" s="239"/>
      <c r="DJM16" s="239"/>
      <c r="DJN16" s="239"/>
      <c r="DJO16" s="239"/>
      <c r="DJP16" s="239"/>
      <c r="DJQ16" s="239"/>
      <c r="DJR16" s="239"/>
      <c r="DJS16" s="239"/>
      <c r="DJT16" s="239"/>
      <c r="DJU16" s="239"/>
      <c r="DJV16" s="239"/>
      <c r="DJW16" s="239"/>
      <c r="DJX16" s="239"/>
      <c r="DJY16" s="239"/>
      <c r="DJZ16" s="239"/>
      <c r="DKA16" s="239"/>
      <c r="DKB16" s="239"/>
      <c r="DKC16" s="239"/>
      <c r="DKD16" s="239"/>
      <c r="DKE16" s="239"/>
      <c r="DKF16" s="239"/>
      <c r="DKG16" s="239"/>
      <c r="DKH16" s="239"/>
      <c r="DKI16" s="239"/>
      <c r="DKJ16" s="239"/>
      <c r="DKK16" s="239"/>
      <c r="DKL16" s="239"/>
      <c r="DKM16" s="239"/>
      <c r="DKN16" s="239"/>
      <c r="DKO16" s="239"/>
      <c r="DKP16" s="239"/>
      <c r="DKQ16" s="239"/>
      <c r="DKR16" s="239"/>
      <c r="DKS16" s="239"/>
      <c r="DKT16" s="239"/>
      <c r="DKU16" s="239"/>
      <c r="DKV16" s="239"/>
      <c r="DKW16" s="239"/>
      <c r="DKX16" s="239"/>
      <c r="DKY16" s="239"/>
      <c r="DKZ16" s="239"/>
      <c r="DLA16" s="239"/>
      <c r="DLB16" s="239"/>
      <c r="DLC16" s="239"/>
      <c r="DLD16" s="239"/>
      <c r="DLE16" s="239"/>
      <c r="DLF16" s="239"/>
      <c r="DLG16" s="239"/>
      <c r="DLH16" s="239"/>
      <c r="DLI16" s="239"/>
      <c r="DLJ16" s="239"/>
      <c r="DLK16" s="239"/>
      <c r="DLL16" s="239"/>
      <c r="DLM16" s="239"/>
      <c r="DLN16" s="239"/>
      <c r="DLO16" s="239"/>
      <c r="DLP16" s="239"/>
      <c r="DLQ16" s="239"/>
      <c r="DLR16" s="239"/>
      <c r="DLS16" s="239"/>
      <c r="DLT16" s="239"/>
      <c r="DLU16" s="239"/>
      <c r="DLV16" s="239"/>
      <c r="DLW16" s="239"/>
      <c r="DLX16" s="239"/>
      <c r="DLY16" s="239"/>
      <c r="DLZ16" s="239"/>
      <c r="DMA16" s="239"/>
      <c r="DMB16" s="239"/>
      <c r="DMC16" s="239"/>
      <c r="DMD16" s="239"/>
      <c r="DME16" s="239"/>
      <c r="DMF16" s="239"/>
      <c r="DMG16" s="239"/>
      <c r="DMH16" s="239"/>
      <c r="DMI16" s="239"/>
      <c r="DMJ16" s="239"/>
      <c r="DMK16" s="239"/>
      <c r="DML16" s="239"/>
      <c r="DMM16" s="239"/>
      <c r="DMN16" s="239"/>
      <c r="DMO16" s="239"/>
      <c r="DMP16" s="239"/>
      <c r="DMQ16" s="239"/>
      <c r="DMR16" s="239"/>
      <c r="DMS16" s="239"/>
      <c r="DMT16" s="239"/>
      <c r="DMU16" s="239"/>
      <c r="DMV16" s="239"/>
      <c r="DMW16" s="239"/>
      <c r="DMX16" s="239"/>
      <c r="DMY16" s="239"/>
      <c r="DMZ16" s="239"/>
      <c r="DNA16" s="239"/>
      <c r="DNB16" s="239"/>
      <c r="DNC16" s="239"/>
      <c r="DND16" s="239"/>
      <c r="DNE16" s="239"/>
      <c r="DNF16" s="239"/>
      <c r="DNG16" s="239"/>
      <c r="DNH16" s="239"/>
      <c r="DNI16" s="239"/>
      <c r="DNJ16" s="239"/>
      <c r="DNK16" s="239"/>
      <c r="DNL16" s="239"/>
      <c r="DNM16" s="239"/>
      <c r="DNN16" s="239"/>
      <c r="DNO16" s="239"/>
      <c r="DNP16" s="239"/>
      <c r="DNQ16" s="239"/>
      <c r="DNR16" s="239"/>
      <c r="DNS16" s="239"/>
      <c r="DNT16" s="239"/>
      <c r="DNU16" s="239"/>
      <c r="DNV16" s="239"/>
      <c r="DNW16" s="239"/>
      <c r="DNX16" s="239"/>
      <c r="DNY16" s="239"/>
      <c r="DNZ16" s="239"/>
      <c r="DOA16" s="239"/>
      <c r="DOB16" s="239"/>
      <c r="DOC16" s="239"/>
      <c r="DOD16" s="239"/>
      <c r="DOE16" s="239"/>
      <c r="DOF16" s="239"/>
      <c r="DOG16" s="239"/>
      <c r="DOH16" s="239"/>
      <c r="DOI16" s="239"/>
      <c r="DOJ16" s="239"/>
      <c r="DOK16" s="239"/>
      <c r="DOL16" s="239"/>
      <c r="DOM16" s="239"/>
      <c r="DON16" s="239"/>
      <c r="DOO16" s="239"/>
      <c r="DOP16" s="239"/>
      <c r="DOQ16" s="239"/>
      <c r="DOR16" s="239"/>
      <c r="DOS16" s="239"/>
      <c r="DOT16" s="239"/>
      <c r="DOU16" s="239"/>
      <c r="DOV16" s="239"/>
      <c r="DOW16" s="239"/>
      <c r="DOX16" s="239"/>
      <c r="DOY16" s="239"/>
      <c r="DOZ16" s="239"/>
      <c r="DPA16" s="239"/>
      <c r="DPB16" s="239"/>
      <c r="DPC16" s="239"/>
      <c r="DPD16" s="239"/>
      <c r="DPE16" s="239"/>
      <c r="DPF16" s="239"/>
      <c r="DPG16" s="239"/>
      <c r="DPH16" s="239"/>
      <c r="DPI16" s="239"/>
      <c r="DPJ16" s="239"/>
      <c r="DPK16" s="239"/>
      <c r="DPL16" s="239"/>
      <c r="DPM16" s="239"/>
      <c r="DPN16" s="239"/>
      <c r="DPO16" s="239"/>
      <c r="DPP16" s="239"/>
      <c r="DPQ16" s="239"/>
      <c r="DPR16" s="239"/>
      <c r="DPS16" s="239"/>
      <c r="DPT16" s="239"/>
      <c r="DPU16" s="239"/>
      <c r="DPV16" s="239"/>
      <c r="DPW16" s="239"/>
      <c r="DPX16" s="239"/>
      <c r="DPY16" s="239"/>
      <c r="DPZ16" s="239"/>
      <c r="DQA16" s="239"/>
      <c r="DQB16" s="239"/>
      <c r="DQC16" s="239"/>
      <c r="DQD16" s="239"/>
      <c r="DQE16" s="239"/>
      <c r="DQF16" s="239"/>
      <c r="DQG16" s="239"/>
      <c r="DQH16" s="239"/>
      <c r="DQI16" s="239"/>
      <c r="DQJ16" s="239"/>
      <c r="DQK16" s="239"/>
      <c r="DQL16" s="239"/>
      <c r="DQM16" s="239"/>
      <c r="DQN16" s="239"/>
      <c r="DQO16" s="239"/>
      <c r="DQP16" s="239"/>
      <c r="DQQ16" s="239"/>
      <c r="DQR16" s="239"/>
      <c r="DQS16" s="239"/>
      <c r="DQT16" s="239"/>
      <c r="DQU16" s="239"/>
      <c r="DQV16" s="239"/>
      <c r="DQW16" s="239"/>
      <c r="DQX16" s="239"/>
      <c r="DQY16" s="239"/>
      <c r="DQZ16" s="239"/>
      <c r="DRA16" s="239"/>
      <c r="DRB16" s="239"/>
      <c r="DRC16" s="239"/>
      <c r="DRD16" s="239"/>
      <c r="DRE16" s="239"/>
      <c r="DRF16" s="239"/>
      <c r="DRG16" s="239"/>
      <c r="DRH16" s="239"/>
      <c r="DRI16" s="239"/>
      <c r="DRJ16" s="239"/>
      <c r="DRK16" s="239"/>
      <c r="DRL16" s="239"/>
      <c r="DRM16" s="239"/>
      <c r="DRN16" s="239"/>
      <c r="DRO16" s="239"/>
      <c r="DRP16" s="239"/>
      <c r="DRQ16" s="239"/>
      <c r="DRR16" s="239"/>
      <c r="DRS16" s="239"/>
      <c r="DRT16" s="239"/>
      <c r="DRU16" s="239"/>
      <c r="DRV16" s="239"/>
      <c r="DRW16" s="239"/>
      <c r="DRX16" s="239"/>
      <c r="DRY16" s="239"/>
      <c r="DRZ16" s="239"/>
      <c r="DSA16" s="239"/>
      <c r="DSB16" s="239"/>
      <c r="DSC16" s="239"/>
      <c r="DSD16" s="239"/>
      <c r="DSE16" s="239"/>
      <c r="DSF16" s="239"/>
      <c r="DSG16" s="239"/>
      <c r="DSH16" s="239"/>
      <c r="DSI16" s="239"/>
      <c r="DSJ16" s="239"/>
      <c r="DSK16" s="239"/>
      <c r="DSL16" s="239"/>
      <c r="DSM16" s="239"/>
      <c r="DSN16" s="239"/>
      <c r="DSO16" s="239"/>
      <c r="DSP16" s="239"/>
      <c r="DSQ16" s="239"/>
      <c r="DSR16" s="239"/>
      <c r="DSS16" s="239"/>
      <c r="DST16" s="239"/>
      <c r="DSU16" s="239"/>
      <c r="DSV16" s="239"/>
      <c r="DSW16" s="239"/>
      <c r="DSX16" s="239"/>
      <c r="DSY16" s="239"/>
      <c r="DSZ16" s="239"/>
      <c r="DTA16" s="239"/>
      <c r="DTB16" s="239"/>
      <c r="DTC16" s="239"/>
      <c r="DTD16" s="239"/>
      <c r="DTE16" s="239"/>
      <c r="DTF16" s="239"/>
      <c r="DTG16" s="239"/>
      <c r="DTH16" s="239"/>
      <c r="DTI16" s="239"/>
      <c r="DTJ16" s="239"/>
      <c r="DTK16" s="239"/>
      <c r="DTL16" s="239"/>
      <c r="DTM16" s="239"/>
      <c r="DTN16" s="239"/>
      <c r="DTO16" s="239"/>
      <c r="DTP16" s="239"/>
      <c r="DTQ16" s="239"/>
      <c r="DTR16" s="239"/>
      <c r="DTS16" s="239"/>
      <c r="DTT16" s="239"/>
      <c r="DTU16" s="239"/>
      <c r="DTV16" s="239"/>
      <c r="DTW16" s="239"/>
      <c r="DTX16" s="239"/>
      <c r="DTY16" s="239"/>
      <c r="DTZ16" s="239"/>
      <c r="DUA16" s="239"/>
      <c r="DUB16" s="239"/>
      <c r="DUC16" s="239"/>
      <c r="DUD16" s="239"/>
      <c r="DUE16" s="239"/>
      <c r="DUF16" s="239"/>
      <c r="DUG16" s="239"/>
      <c r="DUH16" s="239"/>
      <c r="DUI16" s="239"/>
      <c r="DUJ16" s="239"/>
      <c r="DUK16" s="239"/>
      <c r="DUL16" s="239"/>
      <c r="DUM16" s="239"/>
      <c r="DUN16" s="239"/>
      <c r="DUO16" s="239"/>
      <c r="DUP16" s="239"/>
      <c r="DUQ16" s="239"/>
      <c r="DUR16" s="239"/>
      <c r="DUS16" s="239"/>
      <c r="DUT16" s="239"/>
      <c r="DUU16" s="239"/>
      <c r="DUV16" s="239"/>
      <c r="DUW16" s="239"/>
      <c r="DUX16" s="239"/>
      <c r="DUY16" s="239"/>
      <c r="DUZ16" s="239"/>
      <c r="DVA16" s="239"/>
      <c r="DVB16" s="239"/>
      <c r="DVC16" s="239"/>
      <c r="DVD16" s="239"/>
      <c r="DVE16" s="239"/>
      <c r="DVF16" s="239"/>
      <c r="DVG16" s="239"/>
      <c r="DVH16" s="239"/>
      <c r="DVI16" s="239"/>
      <c r="DVJ16" s="239"/>
      <c r="DVK16" s="239"/>
      <c r="DVL16" s="239"/>
      <c r="DVM16" s="239"/>
      <c r="DVN16" s="239"/>
      <c r="DVO16" s="239"/>
      <c r="DVP16" s="239"/>
      <c r="DVQ16" s="239"/>
      <c r="DVR16" s="239"/>
      <c r="DVS16" s="239"/>
      <c r="DVT16" s="239"/>
      <c r="DVU16" s="239"/>
      <c r="DVV16" s="239"/>
      <c r="DVW16" s="239"/>
      <c r="DVX16" s="239"/>
      <c r="DVY16" s="239"/>
      <c r="DVZ16" s="239"/>
      <c r="DWA16" s="239"/>
      <c r="DWB16" s="239"/>
      <c r="DWC16" s="239"/>
      <c r="DWD16" s="239"/>
      <c r="DWE16" s="239"/>
      <c r="DWF16" s="239"/>
      <c r="DWG16" s="239"/>
      <c r="DWH16" s="239"/>
      <c r="DWI16" s="239"/>
      <c r="DWJ16" s="239"/>
      <c r="DWK16" s="239"/>
      <c r="DWL16" s="239"/>
      <c r="DWM16" s="239"/>
      <c r="DWN16" s="239"/>
      <c r="DWO16" s="239"/>
      <c r="DWP16" s="239"/>
      <c r="DWQ16" s="239"/>
      <c r="DWR16" s="239"/>
      <c r="DWS16" s="239"/>
      <c r="DWT16" s="239"/>
      <c r="DWU16" s="239"/>
      <c r="DWV16" s="239"/>
      <c r="DWW16" s="239"/>
      <c r="DWX16" s="239"/>
      <c r="DWY16" s="239"/>
      <c r="DWZ16" s="239"/>
      <c r="DXA16" s="239"/>
      <c r="DXB16" s="239"/>
      <c r="DXC16" s="239"/>
      <c r="DXD16" s="239"/>
      <c r="DXE16" s="239"/>
      <c r="DXF16" s="239"/>
      <c r="DXG16" s="239"/>
      <c r="DXH16" s="239"/>
      <c r="DXI16" s="239"/>
      <c r="DXJ16" s="239"/>
      <c r="DXK16" s="239"/>
      <c r="DXL16" s="239"/>
      <c r="DXM16" s="239"/>
      <c r="DXN16" s="239"/>
      <c r="DXO16" s="239"/>
      <c r="DXP16" s="239"/>
      <c r="DXQ16" s="239"/>
      <c r="DXR16" s="239"/>
      <c r="DXS16" s="239"/>
      <c r="DXT16" s="239"/>
      <c r="DXU16" s="239"/>
      <c r="DXV16" s="239"/>
      <c r="DXW16" s="239"/>
      <c r="DXX16" s="239"/>
      <c r="DXY16" s="239"/>
      <c r="DXZ16" s="239"/>
      <c r="DYA16" s="239"/>
      <c r="DYB16" s="239"/>
      <c r="DYC16" s="239"/>
      <c r="DYD16" s="239"/>
      <c r="DYE16" s="239"/>
      <c r="DYF16" s="239"/>
      <c r="DYG16" s="239"/>
      <c r="DYH16" s="239"/>
      <c r="DYI16" s="239"/>
      <c r="DYJ16" s="239"/>
      <c r="DYK16" s="239"/>
      <c r="DYL16" s="239"/>
      <c r="DYM16" s="239"/>
      <c r="DYN16" s="239"/>
      <c r="DYO16" s="239"/>
      <c r="DYP16" s="239"/>
      <c r="DYQ16" s="239"/>
      <c r="DYR16" s="239"/>
      <c r="DYS16" s="239"/>
      <c r="DYT16" s="239"/>
      <c r="DYU16" s="239"/>
      <c r="DYV16" s="239"/>
      <c r="DYW16" s="239"/>
      <c r="DYX16" s="239"/>
      <c r="DYY16" s="239"/>
      <c r="DYZ16" s="239"/>
      <c r="DZA16" s="239"/>
      <c r="DZB16" s="239"/>
      <c r="DZC16" s="239"/>
      <c r="DZD16" s="239"/>
      <c r="DZE16" s="239"/>
      <c r="DZF16" s="239"/>
      <c r="DZG16" s="239"/>
      <c r="DZH16" s="239"/>
      <c r="DZI16" s="239"/>
      <c r="DZJ16" s="239"/>
      <c r="DZK16" s="239"/>
      <c r="DZL16" s="239"/>
      <c r="DZM16" s="239"/>
      <c r="DZN16" s="239"/>
      <c r="DZO16" s="239"/>
      <c r="DZP16" s="239"/>
      <c r="DZQ16" s="239"/>
      <c r="DZR16" s="239"/>
      <c r="DZS16" s="239"/>
      <c r="DZT16" s="239"/>
      <c r="DZU16" s="239"/>
      <c r="DZV16" s="239"/>
      <c r="DZW16" s="239"/>
      <c r="DZX16" s="239"/>
      <c r="DZY16" s="239"/>
      <c r="DZZ16" s="239"/>
      <c r="EAA16" s="239"/>
      <c r="EAB16" s="239"/>
      <c r="EAC16" s="239"/>
      <c r="EAD16" s="239"/>
      <c r="EAE16" s="239"/>
      <c r="EAF16" s="239"/>
      <c r="EAG16" s="239"/>
      <c r="EAH16" s="239"/>
      <c r="EAI16" s="239"/>
      <c r="EAJ16" s="239"/>
      <c r="EAK16" s="239"/>
      <c r="EAL16" s="239"/>
      <c r="EAM16" s="239"/>
      <c r="EAN16" s="239"/>
      <c r="EAO16" s="239"/>
      <c r="EAP16" s="239"/>
      <c r="EAQ16" s="239"/>
      <c r="EAR16" s="239"/>
      <c r="EAS16" s="239"/>
      <c r="EAT16" s="239"/>
      <c r="EAU16" s="239"/>
      <c r="EAV16" s="239"/>
      <c r="EAW16" s="239"/>
      <c r="EAX16" s="239"/>
      <c r="EAY16" s="239"/>
      <c r="EAZ16" s="239"/>
      <c r="EBA16" s="239"/>
      <c r="EBB16" s="239"/>
      <c r="EBC16" s="239"/>
      <c r="EBD16" s="239"/>
      <c r="EBE16" s="239"/>
      <c r="EBF16" s="239"/>
      <c r="EBG16" s="239"/>
      <c r="EBH16" s="239"/>
      <c r="EBI16" s="239"/>
      <c r="EBJ16" s="239"/>
      <c r="EBK16" s="239"/>
      <c r="EBL16" s="239"/>
      <c r="EBM16" s="239"/>
      <c r="EBN16" s="239"/>
      <c r="EBO16" s="239"/>
      <c r="EBP16" s="239"/>
      <c r="EBQ16" s="239"/>
      <c r="EBR16" s="239"/>
      <c r="EBS16" s="239"/>
      <c r="EBT16" s="239"/>
      <c r="EBU16" s="239"/>
      <c r="EBV16" s="239"/>
      <c r="EBW16" s="239"/>
      <c r="EBX16" s="239"/>
      <c r="EBY16" s="239"/>
      <c r="EBZ16" s="239"/>
      <c r="ECA16" s="239"/>
      <c r="ECB16" s="239"/>
      <c r="ECC16" s="239"/>
      <c r="ECD16" s="239"/>
      <c r="ECE16" s="239"/>
      <c r="ECF16" s="239"/>
      <c r="ECG16" s="239"/>
      <c r="ECH16" s="239"/>
      <c r="ECI16" s="239"/>
      <c r="ECJ16" s="239"/>
      <c r="ECK16" s="239"/>
      <c r="ECL16" s="239"/>
      <c r="ECM16" s="239"/>
      <c r="ECN16" s="239"/>
      <c r="ECO16" s="239"/>
      <c r="ECP16" s="239"/>
      <c r="ECQ16" s="239"/>
      <c r="ECR16" s="239"/>
      <c r="ECS16" s="239"/>
      <c r="ECT16" s="239"/>
      <c r="ECU16" s="239"/>
      <c r="ECV16" s="239"/>
      <c r="ECW16" s="239"/>
      <c r="ECX16" s="239"/>
      <c r="ECY16" s="239"/>
      <c r="ECZ16" s="239"/>
      <c r="EDA16" s="239"/>
      <c r="EDB16" s="239"/>
      <c r="EDC16" s="239"/>
      <c r="EDD16" s="239"/>
      <c r="EDE16" s="239"/>
      <c r="EDF16" s="239"/>
      <c r="EDG16" s="239"/>
      <c r="EDH16" s="239"/>
      <c r="EDI16" s="239"/>
      <c r="EDJ16" s="239"/>
      <c r="EDK16" s="239"/>
      <c r="EDL16" s="239"/>
      <c r="EDM16" s="239"/>
      <c r="EDN16" s="239"/>
      <c r="EDO16" s="239"/>
      <c r="EDP16" s="239"/>
      <c r="EDQ16" s="239"/>
      <c r="EDR16" s="239"/>
      <c r="EDS16" s="239"/>
      <c r="EDT16" s="239"/>
      <c r="EDU16" s="239"/>
      <c r="EDV16" s="239"/>
      <c r="EDW16" s="239"/>
      <c r="EDX16" s="239"/>
      <c r="EDY16" s="239"/>
      <c r="EDZ16" s="239"/>
      <c r="EEA16" s="239"/>
      <c r="EEB16" s="239"/>
      <c r="EEC16" s="239"/>
      <c r="EED16" s="239"/>
      <c r="EEE16" s="239"/>
      <c r="EEF16" s="239"/>
      <c r="EEG16" s="239"/>
      <c r="EEH16" s="239"/>
      <c r="EEI16" s="239"/>
      <c r="EEJ16" s="239"/>
      <c r="EEK16" s="239"/>
      <c r="EEL16" s="239"/>
      <c r="EEM16" s="239"/>
      <c r="EEN16" s="239"/>
      <c r="EEO16" s="239"/>
      <c r="EEP16" s="239"/>
      <c r="EEQ16" s="239"/>
      <c r="EER16" s="239"/>
      <c r="EES16" s="239"/>
      <c r="EET16" s="239"/>
      <c r="EEU16" s="239"/>
      <c r="EEV16" s="239"/>
      <c r="EEW16" s="239"/>
      <c r="EEX16" s="239"/>
      <c r="EEY16" s="239"/>
      <c r="EEZ16" s="239"/>
      <c r="EFA16" s="239"/>
      <c r="EFB16" s="239"/>
      <c r="EFC16" s="239"/>
      <c r="EFD16" s="239"/>
      <c r="EFE16" s="239"/>
      <c r="EFF16" s="239"/>
      <c r="EFG16" s="239"/>
      <c r="EFH16" s="239"/>
      <c r="EFI16" s="239"/>
      <c r="EFJ16" s="239"/>
      <c r="EFK16" s="239"/>
      <c r="EFL16" s="239"/>
      <c r="EFM16" s="239"/>
      <c r="EFN16" s="239"/>
      <c r="EFO16" s="239"/>
      <c r="EFP16" s="239"/>
      <c r="EFQ16" s="239"/>
      <c r="EFR16" s="239"/>
      <c r="EFS16" s="239"/>
      <c r="EFT16" s="239"/>
      <c r="EFU16" s="239"/>
      <c r="EFV16" s="239"/>
      <c r="EFW16" s="239"/>
      <c r="EFX16" s="239"/>
      <c r="EFY16" s="239"/>
      <c r="EFZ16" s="239"/>
      <c r="EGA16" s="239"/>
      <c r="EGB16" s="239"/>
      <c r="EGC16" s="239"/>
      <c r="EGD16" s="239"/>
      <c r="EGE16" s="239"/>
      <c r="EGF16" s="239"/>
      <c r="EGG16" s="239"/>
      <c r="EGH16" s="239"/>
      <c r="EGI16" s="239"/>
      <c r="EGJ16" s="239"/>
      <c r="EGK16" s="239"/>
      <c r="EGL16" s="239"/>
      <c r="EGM16" s="239"/>
      <c r="EGN16" s="239"/>
      <c r="EGO16" s="239"/>
      <c r="EGP16" s="239"/>
      <c r="EGQ16" s="239"/>
      <c r="EGR16" s="239"/>
      <c r="EGS16" s="239"/>
      <c r="EGT16" s="239"/>
      <c r="EGU16" s="239"/>
      <c r="EGV16" s="239"/>
      <c r="EGW16" s="239"/>
      <c r="EGX16" s="239"/>
      <c r="EGY16" s="239"/>
      <c r="EGZ16" s="239"/>
      <c r="EHA16" s="239"/>
      <c r="EHB16" s="239"/>
      <c r="EHC16" s="239"/>
      <c r="EHD16" s="239"/>
      <c r="EHE16" s="239"/>
      <c r="EHF16" s="239"/>
      <c r="EHG16" s="239"/>
      <c r="EHH16" s="239"/>
      <c r="EHI16" s="239"/>
      <c r="EHJ16" s="239"/>
      <c r="EHK16" s="239"/>
      <c r="EHL16" s="239"/>
      <c r="EHM16" s="239"/>
      <c r="EHN16" s="239"/>
      <c r="EHO16" s="239"/>
      <c r="EHP16" s="239"/>
      <c r="EHQ16" s="239"/>
      <c r="EHR16" s="239"/>
      <c r="EHS16" s="239"/>
      <c r="EHT16" s="239"/>
      <c r="EHU16" s="239"/>
      <c r="EHV16" s="239"/>
      <c r="EHW16" s="239"/>
      <c r="EHX16" s="239"/>
      <c r="EHY16" s="239"/>
      <c r="EHZ16" s="239"/>
      <c r="EIA16" s="239"/>
      <c r="EIB16" s="239"/>
      <c r="EIC16" s="239"/>
      <c r="EID16" s="239"/>
      <c r="EIE16" s="239"/>
      <c r="EIF16" s="239"/>
      <c r="EIG16" s="239"/>
      <c r="EIH16" s="239"/>
      <c r="EII16" s="239"/>
      <c r="EIJ16" s="239"/>
      <c r="EIK16" s="239"/>
      <c r="EIL16" s="239"/>
      <c r="EIM16" s="239"/>
      <c r="EIN16" s="239"/>
      <c r="EIO16" s="239"/>
      <c r="EIP16" s="239"/>
      <c r="EIQ16" s="239"/>
      <c r="EIR16" s="239"/>
      <c r="EIS16" s="239"/>
      <c r="EIT16" s="239"/>
      <c r="EIU16" s="239"/>
      <c r="EIV16" s="239"/>
      <c r="EIW16" s="239"/>
      <c r="EIX16" s="239"/>
      <c r="EIY16" s="239"/>
      <c r="EIZ16" s="239"/>
      <c r="EJA16" s="239"/>
      <c r="EJB16" s="239"/>
      <c r="EJC16" s="239"/>
      <c r="EJD16" s="239"/>
      <c r="EJE16" s="239"/>
      <c r="EJF16" s="239"/>
      <c r="EJG16" s="239"/>
      <c r="EJH16" s="239"/>
      <c r="EJI16" s="239"/>
      <c r="EJJ16" s="239"/>
      <c r="EJK16" s="239"/>
      <c r="EJL16" s="239"/>
      <c r="EJM16" s="239"/>
      <c r="EJN16" s="239"/>
      <c r="EJO16" s="239"/>
      <c r="EJP16" s="239"/>
      <c r="EJQ16" s="239"/>
      <c r="EJR16" s="239"/>
      <c r="EJS16" s="239"/>
      <c r="EJT16" s="239"/>
      <c r="EJU16" s="239"/>
      <c r="EJV16" s="239"/>
      <c r="EJW16" s="239"/>
      <c r="EJX16" s="239"/>
      <c r="EJY16" s="239"/>
      <c r="EJZ16" s="239"/>
      <c r="EKA16" s="239"/>
      <c r="EKB16" s="239"/>
      <c r="EKC16" s="239"/>
      <c r="EKD16" s="239"/>
      <c r="EKE16" s="239"/>
      <c r="EKF16" s="239"/>
      <c r="EKG16" s="239"/>
      <c r="EKH16" s="239"/>
      <c r="EKI16" s="239"/>
      <c r="EKJ16" s="239"/>
      <c r="EKK16" s="239"/>
      <c r="EKL16" s="239"/>
      <c r="EKM16" s="239"/>
      <c r="EKN16" s="239"/>
      <c r="EKO16" s="239"/>
      <c r="EKP16" s="239"/>
      <c r="EKQ16" s="239"/>
      <c r="EKR16" s="239"/>
      <c r="EKS16" s="239"/>
      <c r="EKT16" s="239"/>
      <c r="EKU16" s="239"/>
      <c r="EKV16" s="239"/>
      <c r="EKW16" s="239"/>
      <c r="EKX16" s="239"/>
      <c r="EKY16" s="239"/>
      <c r="EKZ16" s="239"/>
      <c r="ELA16" s="239"/>
      <c r="ELB16" s="239"/>
      <c r="ELC16" s="239"/>
      <c r="ELD16" s="239"/>
      <c r="ELE16" s="239"/>
      <c r="ELF16" s="239"/>
      <c r="ELG16" s="239"/>
      <c r="ELH16" s="239"/>
      <c r="ELI16" s="239"/>
      <c r="ELJ16" s="239"/>
      <c r="ELK16" s="239"/>
      <c r="ELL16" s="239"/>
      <c r="ELM16" s="239"/>
      <c r="ELN16" s="239"/>
      <c r="ELO16" s="239"/>
      <c r="ELP16" s="239"/>
      <c r="ELQ16" s="239"/>
      <c r="ELR16" s="239"/>
      <c r="ELS16" s="239"/>
      <c r="ELT16" s="239"/>
      <c r="ELU16" s="239"/>
      <c r="ELV16" s="239"/>
      <c r="ELW16" s="239"/>
      <c r="ELX16" s="239"/>
      <c r="ELY16" s="239"/>
      <c r="ELZ16" s="239"/>
      <c r="EMA16" s="239"/>
      <c r="EMB16" s="239"/>
      <c r="EMC16" s="239"/>
      <c r="EMD16" s="239"/>
      <c r="EME16" s="239"/>
      <c r="EMF16" s="239"/>
      <c r="EMG16" s="239"/>
      <c r="EMH16" s="239"/>
      <c r="EMI16" s="239"/>
      <c r="EMJ16" s="239"/>
      <c r="EMK16" s="239"/>
      <c r="EML16" s="239"/>
      <c r="EMM16" s="239"/>
      <c r="EMN16" s="239"/>
      <c r="EMO16" s="239"/>
      <c r="EMP16" s="239"/>
      <c r="EMQ16" s="239"/>
      <c r="EMR16" s="239"/>
      <c r="EMS16" s="239"/>
      <c r="EMT16" s="239"/>
      <c r="EMU16" s="239"/>
      <c r="EMV16" s="239"/>
      <c r="EMW16" s="239"/>
      <c r="EMX16" s="239"/>
      <c r="EMY16" s="239"/>
      <c r="EMZ16" s="239"/>
      <c r="ENA16" s="239"/>
      <c r="ENB16" s="239"/>
      <c r="ENC16" s="239"/>
      <c r="END16" s="239"/>
      <c r="ENE16" s="239"/>
      <c r="ENF16" s="239"/>
      <c r="ENG16" s="239"/>
      <c r="ENH16" s="239"/>
      <c r="ENI16" s="239"/>
      <c r="ENJ16" s="239"/>
      <c r="ENK16" s="239"/>
      <c r="ENL16" s="239"/>
      <c r="ENM16" s="239"/>
      <c r="ENN16" s="239"/>
      <c r="ENO16" s="239"/>
      <c r="ENP16" s="239"/>
      <c r="ENQ16" s="239"/>
      <c r="ENR16" s="239"/>
      <c r="ENS16" s="239"/>
      <c r="ENT16" s="239"/>
      <c r="ENU16" s="239"/>
      <c r="ENV16" s="239"/>
      <c r="ENW16" s="239"/>
      <c r="ENX16" s="239"/>
      <c r="ENY16" s="239"/>
      <c r="ENZ16" s="239"/>
      <c r="EOA16" s="239"/>
      <c r="EOB16" s="239"/>
      <c r="EOC16" s="239"/>
      <c r="EOD16" s="239"/>
      <c r="EOE16" s="239"/>
      <c r="EOF16" s="239"/>
      <c r="EOG16" s="239"/>
      <c r="EOH16" s="239"/>
      <c r="EOI16" s="239"/>
      <c r="EOJ16" s="239"/>
      <c r="EOK16" s="239"/>
      <c r="EOL16" s="239"/>
      <c r="EOM16" s="239"/>
      <c r="EON16" s="239"/>
      <c r="EOO16" s="239"/>
      <c r="EOP16" s="239"/>
      <c r="EOQ16" s="239"/>
      <c r="EOR16" s="239"/>
      <c r="EOS16" s="239"/>
      <c r="EOT16" s="239"/>
      <c r="EOU16" s="239"/>
      <c r="EOV16" s="239"/>
      <c r="EOW16" s="239"/>
      <c r="EOX16" s="239"/>
      <c r="EOY16" s="239"/>
      <c r="EOZ16" s="239"/>
      <c r="EPA16" s="239"/>
      <c r="EPB16" s="239"/>
      <c r="EPC16" s="239"/>
      <c r="EPD16" s="239"/>
      <c r="EPE16" s="239"/>
      <c r="EPF16" s="239"/>
      <c r="EPG16" s="239"/>
      <c r="EPH16" s="239"/>
      <c r="EPI16" s="239"/>
      <c r="EPJ16" s="239"/>
      <c r="EPK16" s="239"/>
      <c r="EPL16" s="239"/>
      <c r="EPM16" s="239"/>
      <c r="EPN16" s="239"/>
      <c r="EPO16" s="239"/>
      <c r="EPP16" s="239"/>
      <c r="EPQ16" s="239"/>
      <c r="EPR16" s="239"/>
      <c r="EPS16" s="239"/>
      <c r="EPT16" s="239"/>
      <c r="EPU16" s="239"/>
      <c r="EPV16" s="239"/>
      <c r="EPW16" s="239"/>
      <c r="EPX16" s="239"/>
      <c r="EPY16" s="239"/>
      <c r="EPZ16" s="239"/>
      <c r="EQA16" s="239"/>
      <c r="EQB16" s="239"/>
      <c r="EQC16" s="239"/>
      <c r="EQD16" s="239"/>
      <c r="EQE16" s="239"/>
      <c r="EQF16" s="239"/>
      <c r="EQG16" s="239"/>
      <c r="EQH16" s="239"/>
      <c r="EQI16" s="239"/>
      <c r="EQJ16" s="239"/>
      <c r="EQK16" s="239"/>
      <c r="EQL16" s="239"/>
      <c r="EQM16" s="239"/>
      <c r="EQN16" s="239"/>
      <c r="EQO16" s="239"/>
      <c r="EQP16" s="239"/>
      <c r="EQQ16" s="239"/>
      <c r="EQR16" s="239"/>
      <c r="EQS16" s="239"/>
      <c r="EQT16" s="239"/>
      <c r="EQU16" s="239"/>
      <c r="EQV16" s="239"/>
      <c r="EQW16" s="239"/>
      <c r="EQX16" s="239"/>
      <c r="EQY16" s="239"/>
      <c r="EQZ16" s="239"/>
      <c r="ERA16" s="239"/>
      <c r="ERB16" s="239"/>
      <c r="ERC16" s="239"/>
      <c r="ERD16" s="239"/>
      <c r="ERE16" s="239"/>
      <c r="ERF16" s="239"/>
      <c r="ERG16" s="239"/>
      <c r="ERH16" s="239"/>
      <c r="ERI16" s="239"/>
      <c r="ERJ16" s="239"/>
      <c r="ERK16" s="239"/>
      <c r="ERL16" s="239"/>
      <c r="ERM16" s="239"/>
      <c r="ERN16" s="239"/>
      <c r="ERO16" s="239"/>
      <c r="ERP16" s="239"/>
      <c r="ERQ16" s="239"/>
      <c r="ERR16" s="239"/>
      <c r="ERS16" s="239"/>
      <c r="ERT16" s="239"/>
      <c r="ERU16" s="239"/>
      <c r="ERV16" s="239"/>
      <c r="ERW16" s="239"/>
      <c r="ERX16" s="239"/>
      <c r="ERY16" s="239"/>
      <c r="ERZ16" s="239"/>
      <c r="ESA16" s="239"/>
      <c r="ESB16" s="239"/>
      <c r="ESC16" s="239"/>
      <c r="ESD16" s="239"/>
      <c r="ESE16" s="239"/>
      <c r="ESF16" s="239"/>
      <c r="ESG16" s="239"/>
      <c r="ESH16" s="239"/>
      <c r="ESI16" s="239"/>
      <c r="ESJ16" s="239"/>
      <c r="ESK16" s="239"/>
      <c r="ESL16" s="239"/>
      <c r="ESM16" s="239"/>
      <c r="ESN16" s="239"/>
      <c r="ESO16" s="239"/>
      <c r="ESP16" s="239"/>
      <c r="ESQ16" s="239"/>
      <c r="ESR16" s="239"/>
      <c r="ESS16" s="239"/>
      <c r="EST16" s="239"/>
      <c r="ESU16" s="239"/>
      <c r="ESV16" s="239"/>
      <c r="ESW16" s="239"/>
      <c r="ESX16" s="239"/>
      <c r="ESY16" s="239"/>
      <c r="ESZ16" s="239"/>
      <c r="ETA16" s="239"/>
      <c r="ETB16" s="239"/>
      <c r="ETC16" s="239"/>
      <c r="ETD16" s="239"/>
      <c r="ETE16" s="239"/>
      <c r="ETF16" s="239"/>
      <c r="ETG16" s="239"/>
      <c r="ETH16" s="239"/>
      <c r="ETI16" s="239"/>
      <c r="ETJ16" s="239"/>
      <c r="ETK16" s="239"/>
      <c r="ETL16" s="239"/>
      <c r="ETM16" s="239"/>
      <c r="ETN16" s="239"/>
      <c r="ETO16" s="239"/>
      <c r="ETP16" s="239"/>
      <c r="ETQ16" s="239"/>
      <c r="ETR16" s="239"/>
      <c r="ETS16" s="239"/>
      <c r="ETT16" s="239"/>
      <c r="ETU16" s="239"/>
      <c r="ETV16" s="239"/>
      <c r="ETW16" s="239"/>
      <c r="ETX16" s="239"/>
      <c r="ETY16" s="239"/>
      <c r="ETZ16" s="239"/>
      <c r="EUA16" s="239"/>
      <c r="EUB16" s="239"/>
      <c r="EUC16" s="239"/>
      <c r="EUD16" s="239"/>
      <c r="EUE16" s="239"/>
      <c r="EUF16" s="239"/>
      <c r="EUG16" s="239"/>
      <c r="EUH16" s="239"/>
      <c r="EUI16" s="239"/>
      <c r="EUJ16" s="239"/>
      <c r="EUK16" s="239"/>
      <c r="EUL16" s="239"/>
      <c r="EUM16" s="239"/>
      <c r="EUN16" s="239"/>
      <c r="EUO16" s="239"/>
      <c r="EUP16" s="239"/>
      <c r="EUQ16" s="239"/>
      <c r="EUR16" s="239"/>
      <c r="EUS16" s="239"/>
      <c r="EUT16" s="239"/>
      <c r="EUU16" s="239"/>
      <c r="EUV16" s="239"/>
      <c r="EUW16" s="239"/>
      <c r="EUX16" s="239"/>
      <c r="EUY16" s="239"/>
      <c r="EUZ16" s="239"/>
      <c r="EVA16" s="239"/>
      <c r="EVB16" s="239"/>
      <c r="EVC16" s="239"/>
      <c r="EVD16" s="239"/>
      <c r="EVE16" s="239"/>
      <c r="EVF16" s="239"/>
      <c r="EVG16" s="239"/>
      <c r="EVH16" s="239"/>
      <c r="EVI16" s="239"/>
      <c r="EVJ16" s="239"/>
      <c r="EVK16" s="239"/>
      <c r="EVL16" s="239"/>
      <c r="EVM16" s="239"/>
      <c r="EVN16" s="239"/>
      <c r="EVO16" s="239"/>
      <c r="EVP16" s="239"/>
      <c r="EVQ16" s="239"/>
      <c r="EVR16" s="239"/>
      <c r="EVS16" s="239"/>
      <c r="EVT16" s="239"/>
      <c r="EVU16" s="239"/>
      <c r="EVV16" s="239"/>
      <c r="EVW16" s="239"/>
      <c r="EVX16" s="239"/>
      <c r="EVY16" s="239"/>
      <c r="EVZ16" s="239"/>
      <c r="EWA16" s="239"/>
      <c r="EWB16" s="239"/>
      <c r="EWC16" s="239"/>
      <c r="EWD16" s="239"/>
      <c r="EWE16" s="239"/>
      <c r="EWF16" s="239"/>
      <c r="EWG16" s="239"/>
      <c r="EWH16" s="239"/>
      <c r="EWI16" s="239"/>
      <c r="EWJ16" s="239"/>
      <c r="EWK16" s="239"/>
      <c r="EWL16" s="239"/>
      <c r="EWM16" s="239"/>
      <c r="EWN16" s="239"/>
      <c r="EWO16" s="239"/>
      <c r="EWP16" s="239"/>
      <c r="EWQ16" s="239"/>
      <c r="EWR16" s="239"/>
      <c r="EWS16" s="239"/>
      <c r="EWT16" s="239"/>
      <c r="EWU16" s="239"/>
      <c r="EWV16" s="239"/>
      <c r="EWW16" s="239"/>
      <c r="EWX16" s="239"/>
      <c r="EWY16" s="239"/>
      <c r="EWZ16" s="239"/>
      <c r="EXA16" s="239"/>
      <c r="EXB16" s="239"/>
      <c r="EXC16" s="239"/>
      <c r="EXD16" s="239"/>
      <c r="EXE16" s="239"/>
      <c r="EXF16" s="239"/>
      <c r="EXG16" s="239"/>
      <c r="EXH16" s="239"/>
      <c r="EXI16" s="239"/>
      <c r="EXJ16" s="239"/>
      <c r="EXK16" s="239"/>
      <c r="EXL16" s="239"/>
      <c r="EXM16" s="239"/>
      <c r="EXN16" s="239"/>
      <c r="EXO16" s="239"/>
      <c r="EXP16" s="239"/>
      <c r="EXQ16" s="239"/>
      <c r="EXR16" s="239"/>
      <c r="EXS16" s="239"/>
      <c r="EXT16" s="239"/>
      <c r="EXU16" s="239"/>
      <c r="EXV16" s="239"/>
      <c r="EXW16" s="239"/>
      <c r="EXX16" s="239"/>
      <c r="EXY16" s="239"/>
      <c r="EXZ16" s="239"/>
      <c r="EYA16" s="239"/>
      <c r="EYB16" s="239"/>
      <c r="EYC16" s="239"/>
      <c r="EYD16" s="239"/>
      <c r="EYE16" s="239"/>
      <c r="EYF16" s="239"/>
      <c r="EYG16" s="239"/>
      <c r="EYH16" s="239"/>
      <c r="EYI16" s="239"/>
      <c r="EYJ16" s="239"/>
      <c r="EYK16" s="239"/>
      <c r="EYL16" s="239"/>
      <c r="EYM16" s="239"/>
      <c r="EYN16" s="239"/>
      <c r="EYO16" s="239"/>
      <c r="EYP16" s="239"/>
      <c r="EYQ16" s="239"/>
      <c r="EYR16" s="239"/>
      <c r="EYS16" s="239"/>
      <c r="EYT16" s="239"/>
      <c r="EYU16" s="239"/>
      <c r="EYV16" s="239"/>
      <c r="EYW16" s="239"/>
      <c r="EYX16" s="239"/>
      <c r="EYY16" s="239"/>
      <c r="EYZ16" s="239"/>
      <c r="EZA16" s="239"/>
      <c r="EZB16" s="239"/>
      <c r="EZC16" s="239"/>
      <c r="EZD16" s="239"/>
      <c r="EZE16" s="239"/>
      <c r="EZF16" s="239"/>
      <c r="EZG16" s="239"/>
      <c r="EZH16" s="239"/>
      <c r="EZI16" s="239"/>
      <c r="EZJ16" s="239"/>
      <c r="EZK16" s="239"/>
      <c r="EZL16" s="239"/>
      <c r="EZM16" s="239"/>
      <c r="EZN16" s="239"/>
      <c r="EZO16" s="239"/>
      <c r="EZP16" s="239"/>
      <c r="EZQ16" s="239"/>
      <c r="EZR16" s="239"/>
      <c r="EZS16" s="239"/>
      <c r="EZT16" s="239"/>
      <c r="EZU16" s="239"/>
      <c r="EZV16" s="239"/>
      <c r="EZW16" s="239"/>
      <c r="EZX16" s="239"/>
      <c r="EZY16" s="239"/>
      <c r="EZZ16" s="239"/>
      <c r="FAA16" s="239"/>
      <c r="FAB16" s="239"/>
      <c r="FAC16" s="239"/>
      <c r="FAD16" s="239"/>
      <c r="FAE16" s="239"/>
      <c r="FAF16" s="239"/>
      <c r="FAG16" s="239"/>
      <c r="FAH16" s="239"/>
      <c r="FAI16" s="239"/>
      <c r="FAJ16" s="239"/>
      <c r="FAK16" s="239"/>
      <c r="FAL16" s="239"/>
      <c r="FAM16" s="239"/>
      <c r="FAN16" s="239"/>
      <c r="FAO16" s="239"/>
      <c r="FAP16" s="239"/>
      <c r="FAQ16" s="239"/>
      <c r="FAR16" s="239"/>
      <c r="FAS16" s="239"/>
      <c r="FAT16" s="239"/>
      <c r="FAU16" s="239"/>
      <c r="FAV16" s="239"/>
      <c r="FAW16" s="239"/>
      <c r="FAX16" s="239"/>
      <c r="FAY16" s="239"/>
      <c r="FAZ16" s="239"/>
      <c r="FBA16" s="239"/>
      <c r="FBB16" s="239"/>
      <c r="FBC16" s="239"/>
      <c r="FBD16" s="239"/>
      <c r="FBE16" s="239"/>
      <c r="FBF16" s="239"/>
      <c r="FBG16" s="239"/>
      <c r="FBH16" s="239"/>
      <c r="FBI16" s="239"/>
      <c r="FBJ16" s="239"/>
      <c r="FBK16" s="239"/>
      <c r="FBL16" s="239"/>
      <c r="FBM16" s="239"/>
      <c r="FBN16" s="239"/>
      <c r="FBO16" s="239"/>
      <c r="FBP16" s="239"/>
      <c r="FBQ16" s="239"/>
      <c r="FBR16" s="239"/>
      <c r="FBS16" s="239"/>
      <c r="FBT16" s="239"/>
      <c r="FBU16" s="239"/>
      <c r="FBV16" s="239"/>
      <c r="FBW16" s="239"/>
      <c r="FBX16" s="239"/>
      <c r="FBY16" s="239"/>
      <c r="FBZ16" s="239"/>
      <c r="FCA16" s="239"/>
      <c r="FCB16" s="239"/>
      <c r="FCC16" s="239"/>
      <c r="FCD16" s="239"/>
      <c r="FCE16" s="239"/>
      <c r="FCF16" s="239"/>
      <c r="FCG16" s="239"/>
      <c r="FCH16" s="239"/>
      <c r="FCI16" s="239"/>
      <c r="FCJ16" s="239"/>
      <c r="FCK16" s="239"/>
      <c r="FCL16" s="239"/>
      <c r="FCM16" s="239"/>
      <c r="FCN16" s="239"/>
      <c r="FCO16" s="239"/>
      <c r="FCP16" s="239"/>
      <c r="FCQ16" s="239"/>
      <c r="FCR16" s="239"/>
      <c r="FCS16" s="239"/>
      <c r="FCT16" s="239"/>
      <c r="FCU16" s="239"/>
      <c r="FCV16" s="239"/>
      <c r="FCW16" s="239"/>
      <c r="FCX16" s="239"/>
      <c r="FCY16" s="239"/>
      <c r="FCZ16" s="239"/>
      <c r="FDA16" s="239"/>
      <c r="FDB16" s="239"/>
      <c r="FDC16" s="239"/>
      <c r="FDD16" s="239"/>
      <c r="FDE16" s="239"/>
      <c r="FDF16" s="239"/>
      <c r="FDG16" s="239"/>
      <c r="FDH16" s="239"/>
      <c r="FDI16" s="239"/>
      <c r="FDJ16" s="239"/>
      <c r="FDK16" s="239"/>
      <c r="FDL16" s="239"/>
      <c r="FDM16" s="239"/>
      <c r="FDN16" s="239"/>
      <c r="FDO16" s="239"/>
      <c r="FDP16" s="239"/>
      <c r="FDQ16" s="239"/>
      <c r="FDR16" s="239"/>
      <c r="FDS16" s="239"/>
      <c r="FDT16" s="239"/>
      <c r="FDU16" s="239"/>
      <c r="FDV16" s="239"/>
      <c r="FDW16" s="239"/>
      <c r="FDX16" s="239"/>
      <c r="FDY16" s="239"/>
      <c r="FDZ16" s="239"/>
      <c r="FEA16" s="239"/>
      <c r="FEB16" s="239"/>
      <c r="FEC16" s="239"/>
      <c r="FED16" s="239"/>
      <c r="FEE16" s="239"/>
      <c r="FEF16" s="239"/>
      <c r="FEG16" s="239"/>
      <c r="FEH16" s="239"/>
      <c r="FEI16" s="239"/>
      <c r="FEJ16" s="239"/>
      <c r="FEK16" s="239"/>
      <c r="FEL16" s="239"/>
      <c r="FEM16" s="239"/>
      <c r="FEN16" s="239"/>
      <c r="FEO16" s="239"/>
      <c r="FEP16" s="239"/>
      <c r="FEQ16" s="239"/>
      <c r="FER16" s="239"/>
      <c r="FES16" s="239"/>
      <c r="FET16" s="239"/>
      <c r="FEU16" s="239"/>
      <c r="FEV16" s="239"/>
      <c r="FEW16" s="239"/>
      <c r="FEX16" s="239"/>
      <c r="FEY16" s="239"/>
      <c r="FEZ16" s="239"/>
      <c r="FFA16" s="239"/>
      <c r="FFB16" s="239"/>
      <c r="FFC16" s="239"/>
      <c r="FFD16" s="239"/>
      <c r="FFE16" s="239"/>
      <c r="FFF16" s="239"/>
      <c r="FFG16" s="239"/>
      <c r="FFH16" s="239"/>
      <c r="FFI16" s="239"/>
      <c r="FFJ16" s="239"/>
      <c r="FFK16" s="239"/>
      <c r="FFL16" s="239"/>
      <c r="FFM16" s="239"/>
      <c r="FFN16" s="239"/>
      <c r="FFO16" s="239"/>
      <c r="FFP16" s="239"/>
      <c r="FFQ16" s="239"/>
      <c r="FFR16" s="239"/>
      <c r="FFS16" s="239"/>
      <c r="FFT16" s="239"/>
      <c r="FFU16" s="239"/>
      <c r="FFV16" s="239"/>
      <c r="FFW16" s="239"/>
      <c r="FFX16" s="239"/>
      <c r="FFY16" s="239"/>
      <c r="FFZ16" s="239"/>
      <c r="FGA16" s="239"/>
      <c r="FGB16" s="239"/>
      <c r="FGC16" s="239"/>
      <c r="FGD16" s="239"/>
      <c r="FGE16" s="239"/>
      <c r="FGF16" s="239"/>
      <c r="FGG16" s="239"/>
      <c r="FGH16" s="239"/>
      <c r="FGI16" s="239"/>
      <c r="FGJ16" s="239"/>
      <c r="FGK16" s="239"/>
      <c r="FGL16" s="239"/>
      <c r="FGM16" s="239"/>
      <c r="FGN16" s="239"/>
      <c r="FGO16" s="239"/>
      <c r="FGP16" s="239"/>
      <c r="FGQ16" s="239"/>
      <c r="FGR16" s="239"/>
      <c r="FGS16" s="239"/>
      <c r="FGT16" s="239"/>
      <c r="FGU16" s="239"/>
      <c r="FGV16" s="239"/>
      <c r="FGW16" s="239"/>
      <c r="FGX16" s="239"/>
      <c r="FGY16" s="239"/>
      <c r="FGZ16" s="239"/>
      <c r="FHA16" s="239"/>
      <c r="FHB16" s="239"/>
      <c r="FHC16" s="239"/>
      <c r="FHD16" s="239"/>
      <c r="FHE16" s="239"/>
      <c r="FHF16" s="239"/>
      <c r="FHG16" s="239"/>
      <c r="FHH16" s="239"/>
      <c r="FHI16" s="239"/>
      <c r="FHJ16" s="239"/>
      <c r="FHK16" s="239"/>
      <c r="FHL16" s="239"/>
      <c r="FHM16" s="239"/>
      <c r="FHN16" s="239"/>
      <c r="FHO16" s="239"/>
      <c r="FHP16" s="239"/>
      <c r="FHQ16" s="239"/>
      <c r="FHR16" s="239"/>
      <c r="FHS16" s="239"/>
      <c r="FHT16" s="239"/>
      <c r="FHU16" s="239"/>
      <c r="FHV16" s="239"/>
      <c r="FHW16" s="239"/>
      <c r="FHX16" s="239"/>
      <c r="FHY16" s="239"/>
      <c r="FHZ16" s="239"/>
      <c r="FIA16" s="239"/>
      <c r="FIB16" s="239"/>
      <c r="FIC16" s="239"/>
      <c r="FID16" s="239"/>
      <c r="FIE16" s="239"/>
      <c r="FIF16" s="239"/>
      <c r="FIG16" s="239"/>
      <c r="FIH16" s="239"/>
      <c r="FII16" s="239"/>
      <c r="FIJ16" s="239"/>
      <c r="FIK16" s="239"/>
      <c r="FIL16" s="239"/>
      <c r="FIM16" s="239"/>
      <c r="FIN16" s="239"/>
      <c r="FIO16" s="239"/>
      <c r="FIP16" s="239"/>
      <c r="FIQ16" s="239"/>
      <c r="FIR16" s="239"/>
      <c r="FIS16" s="239"/>
      <c r="FIT16" s="239"/>
      <c r="FIU16" s="239"/>
      <c r="FIV16" s="239"/>
      <c r="FIW16" s="239"/>
      <c r="FIX16" s="239"/>
      <c r="FIY16" s="239"/>
      <c r="FIZ16" s="239"/>
      <c r="FJA16" s="239"/>
      <c r="FJB16" s="239"/>
      <c r="FJC16" s="239"/>
      <c r="FJD16" s="239"/>
      <c r="FJE16" s="239"/>
      <c r="FJF16" s="239"/>
      <c r="FJG16" s="239"/>
      <c r="FJH16" s="239"/>
      <c r="FJI16" s="239"/>
      <c r="FJJ16" s="239"/>
      <c r="FJK16" s="239"/>
      <c r="FJL16" s="239"/>
      <c r="FJM16" s="239"/>
      <c r="FJN16" s="239"/>
      <c r="FJO16" s="239"/>
      <c r="FJP16" s="239"/>
      <c r="FJQ16" s="239"/>
      <c r="FJR16" s="239"/>
      <c r="FJS16" s="239"/>
      <c r="FJT16" s="239"/>
      <c r="FJU16" s="239"/>
      <c r="FJV16" s="239"/>
      <c r="FJW16" s="239"/>
      <c r="FJX16" s="239"/>
      <c r="FJY16" s="239"/>
      <c r="FJZ16" s="239"/>
      <c r="FKA16" s="239"/>
      <c r="FKB16" s="239"/>
      <c r="FKC16" s="239"/>
      <c r="FKD16" s="239"/>
      <c r="FKE16" s="239"/>
      <c r="FKF16" s="239"/>
      <c r="FKG16" s="239"/>
      <c r="FKH16" s="239"/>
      <c r="FKI16" s="239"/>
      <c r="FKJ16" s="239"/>
      <c r="FKK16" s="239"/>
      <c r="FKL16" s="239"/>
      <c r="FKM16" s="239"/>
      <c r="FKN16" s="239"/>
      <c r="FKO16" s="239"/>
      <c r="FKP16" s="239"/>
      <c r="FKQ16" s="239"/>
      <c r="FKR16" s="239"/>
      <c r="FKS16" s="239"/>
      <c r="FKT16" s="239"/>
      <c r="FKU16" s="239"/>
      <c r="FKV16" s="239"/>
      <c r="FKW16" s="239"/>
      <c r="FKX16" s="239"/>
      <c r="FKY16" s="239"/>
      <c r="FKZ16" s="239"/>
      <c r="FLA16" s="239"/>
      <c r="FLB16" s="239"/>
      <c r="FLC16" s="239"/>
      <c r="FLD16" s="239"/>
      <c r="FLE16" s="239"/>
      <c r="FLF16" s="239"/>
      <c r="FLG16" s="239"/>
      <c r="FLH16" s="239"/>
      <c r="FLI16" s="239"/>
      <c r="FLJ16" s="239"/>
      <c r="FLK16" s="239"/>
      <c r="FLL16" s="239"/>
      <c r="FLM16" s="239"/>
      <c r="FLN16" s="239"/>
      <c r="FLO16" s="239"/>
      <c r="FLP16" s="239"/>
      <c r="FLQ16" s="239"/>
      <c r="FLR16" s="239"/>
      <c r="FLS16" s="239"/>
      <c r="FLT16" s="239"/>
      <c r="FLU16" s="239"/>
      <c r="FLV16" s="239"/>
      <c r="FLW16" s="239"/>
      <c r="FLX16" s="239"/>
      <c r="FLY16" s="239"/>
      <c r="FLZ16" s="239"/>
      <c r="FMA16" s="239"/>
      <c r="FMB16" s="239"/>
      <c r="FMC16" s="239"/>
      <c r="FMD16" s="239"/>
      <c r="FME16" s="239"/>
      <c r="FMF16" s="239"/>
      <c r="FMG16" s="239"/>
      <c r="FMH16" s="239"/>
      <c r="FMI16" s="239"/>
      <c r="FMJ16" s="239"/>
      <c r="FMK16" s="239"/>
      <c r="FML16" s="239"/>
      <c r="FMM16" s="239"/>
      <c r="FMN16" s="239"/>
      <c r="FMO16" s="239"/>
      <c r="FMP16" s="239"/>
      <c r="FMQ16" s="239"/>
      <c r="FMR16" s="239"/>
      <c r="FMS16" s="239"/>
      <c r="FMT16" s="239"/>
      <c r="FMU16" s="239"/>
      <c r="FMV16" s="239"/>
      <c r="FMW16" s="239"/>
      <c r="FMX16" s="239"/>
      <c r="FMY16" s="239"/>
      <c r="FMZ16" s="239"/>
      <c r="FNA16" s="239"/>
      <c r="FNB16" s="239"/>
      <c r="FNC16" s="239"/>
      <c r="FND16" s="239"/>
      <c r="FNE16" s="239"/>
      <c r="FNF16" s="239"/>
      <c r="FNG16" s="239"/>
      <c r="FNH16" s="239"/>
      <c r="FNI16" s="239"/>
      <c r="FNJ16" s="239"/>
      <c r="FNK16" s="239"/>
      <c r="FNL16" s="239"/>
      <c r="FNM16" s="239"/>
      <c r="FNN16" s="239"/>
      <c r="FNO16" s="239"/>
      <c r="FNP16" s="239"/>
      <c r="FNQ16" s="239"/>
      <c r="FNR16" s="239"/>
      <c r="FNS16" s="239"/>
      <c r="FNT16" s="239"/>
      <c r="FNU16" s="239"/>
      <c r="FNV16" s="239"/>
      <c r="FNW16" s="239"/>
      <c r="FNX16" s="239"/>
      <c r="FNY16" s="239"/>
      <c r="FNZ16" s="239"/>
      <c r="FOA16" s="239"/>
      <c r="FOB16" s="239"/>
      <c r="FOC16" s="239"/>
      <c r="FOD16" s="239"/>
      <c r="FOE16" s="239"/>
      <c r="FOF16" s="239"/>
      <c r="FOG16" s="239"/>
      <c r="FOH16" s="239"/>
      <c r="FOI16" s="239"/>
      <c r="FOJ16" s="239"/>
      <c r="FOK16" s="239"/>
      <c r="FOL16" s="239"/>
      <c r="FOM16" s="239"/>
      <c r="FON16" s="239"/>
      <c r="FOO16" s="239"/>
      <c r="FOP16" s="239"/>
      <c r="FOQ16" s="239"/>
      <c r="FOR16" s="239"/>
      <c r="FOS16" s="239"/>
      <c r="FOT16" s="239"/>
      <c r="FOU16" s="239"/>
      <c r="FOV16" s="239"/>
      <c r="FOW16" s="239"/>
      <c r="FOX16" s="239"/>
      <c r="FOY16" s="239"/>
      <c r="FOZ16" s="239"/>
      <c r="FPA16" s="239"/>
      <c r="FPB16" s="239"/>
      <c r="FPC16" s="239"/>
      <c r="FPD16" s="239"/>
      <c r="FPE16" s="239"/>
      <c r="FPF16" s="239"/>
      <c r="FPG16" s="239"/>
      <c r="FPH16" s="239"/>
      <c r="FPI16" s="239"/>
      <c r="FPJ16" s="239"/>
      <c r="FPK16" s="239"/>
      <c r="FPL16" s="239"/>
      <c r="FPM16" s="239"/>
      <c r="FPN16" s="239"/>
      <c r="FPO16" s="239"/>
      <c r="FPP16" s="239"/>
      <c r="FPQ16" s="239"/>
      <c r="FPR16" s="239"/>
      <c r="FPS16" s="239"/>
      <c r="FPT16" s="239"/>
      <c r="FPU16" s="239"/>
      <c r="FPV16" s="239"/>
      <c r="FPW16" s="239"/>
      <c r="FPX16" s="239"/>
      <c r="FPY16" s="239"/>
      <c r="FPZ16" s="239"/>
      <c r="FQA16" s="239"/>
      <c r="FQB16" s="239"/>
      <c r="FQC16" s="239"/>
      <c r="FQD16" s="239"/>
      <c r="FQE16" s="239"/>
      <c r="FQF16" s="239"/>
      <c r="FQG16" s="239"/>
      <c r="FQH16" s="239"/>
      <c r="FQI16" s="239"/>
      <c r="FQJ16" s="239"/>
      <c r="FQK16" s="239"/>
      <c r="FQL16" s="239"/>
      <c r="FQM16" s="239"/>
      <c r="FQN16" s="239"/>
      <c r="FQO16" s="239"/>
      <c r="FQP16" s="239"/>
      <c r="FQQ16" s="239"/>
      <c r="FQR16" s="239"/>
      <c r="FQS16" s="239"/>
      <c r="FQT16" s="239"/>
      <c r="FQU16" s="239"/>
      <c r="FQV16" s="239"/>
      <c r="FQW16" s="239"/>
      <c r="FQX16" s="239"/>
      <c r="FQY16" s="239"/>
      <c r="FQZ16" s="239"/>
      <c r="FRA16" s="239"/>
      <c r="FRB16" s="239"/>
      <c r="FRC16" s="239"/>
      <c r="FRD16" s="239"/>
      <c r="FRE16" s="239"/>
      <c r="FRF16" s="239"/>
      <c r="FRG16" s="239"/>
      <c r="FRH16" s="239"/>
      <c r="FRI16" s="239"/>
      <c r="FRJ16" s="239"/>
      <c r="FRK16" s="239"/>
      <c r="FRL16" s="239"/>
      <c r="FRM16" s="239"/>
      <c r="FRN16" s="239"/>
      <c r="FRO16" s="239"/>
      <c r="FRP16" s="239"/>
      <c r="FRQ16" s="239"/>
      <c r="FRR16" s="239"/>
      <c r="FRS16" s="239"/>
      <c r="FRT16" s="239"/>
      <c r="FRU16" s="239"/>
      <c r="FRV16" s="239"/>
      <c r="FRW16" s="239"/>
      <c r="FRX16" s="239"/>
      <c r="FRY16" s="239"/>
      <c r="FRZ16" s="239"/>
      <c r="FSA16" s="239"/>
      <c r="FSB16" s="239"/>
      <c r="FSC16" s="239"/>
      <c r="FSD16" s="239"/>
      <c r="FSE16" s="239"/>
      <c r="FSF16" s="239"/>
      <c r="FSG16" s="239"/>
      <c r="FSH16" s="239"/>
      <c r="FSI16" s="239"/>
      <c r="FSJ16" s="239"/>
      <c r="FSK16" s="239"/>
      <c r="FSL16" s="239"/>
      <c r="FSM16" s="239"/>
      <c r="FSN16" s="239"/>
      <c r="FSO16" s="239"/>
      <c r="FSP16" s="239"/>
      <c r="FSQ16" s="239"/>
      <c r="FSR16" s="239"/>
      <c r="FSS16" s="239"/>
      <c r="FST16" s="239"/>
      <c r="FSU16" s="239"/>
      <c r="FSV16" s="239"/>
      <c r="FSW16" s="239"/>
      <c r="FSX16" s="239"/>
      <c r="FSY16" s="239"/>
      <c r="FSZ16" s="239"/>
      <c r="FTA16" s="239"/>
      <c r="FTB16" s="239"/>
      <c r="FTC16" s="239"/>
      <c r="FTD16" s="239"/>
      <c r="FTE16" s="239"/>
      <c r="FTF16" s="239"/>
      <c r="FTG16" s="239"/>
      <c r="FTH16" s="239"/>
      <c r="FTI16" s="239"/>
      <c r="FTJ16" s="239"/>
      <c r="FTK16" s="239"/>
      <c r="FTL16" s="239"/>
      <c r="FTM16" s="239"/>
      <c r="FTN16" s="239"/>
      <c r="FTO16" s="239"/>
      <c r="FTP16" s="239"/>
      <c r="FTQ16" s="239"/>
      <c r="FTR16" s="239"/>
      <c r="FTS16" s="239"/>
      <c r="FTT16" s="239"/>
      <c r="FTU16" s="239"/>
      <c r="FTV16" s="239"/>
      <c r="FTW16" s="239"/>
      <c r="FTX16" s="239"/>
      <c r="FTY16" s="239"/>
      <c r="FTZ16" s="239"/>
      <c r="FUA16" s="239"/>
      <c r="FUB16" s="239"/>
      <c r="FUC16" s="239"/>
      <c r="FUD16" s="239"/>
      <c r="FUE16" s="239"/>
      <c r="FUF16" s="239"/>
      <c r="FUG16" s="239"/>
      <c r="FUH16" s="239"/>
      <c r="FUI16" s="239"/>
      <c r="FUJ16" s="239"/>
      <c r="FUK16" s="239"/>
      <c r="FUL16" s="239"/>
      <c r="FUM16" s="239"/>
      <c r="FUN16" s="239"/>
      <c r="FUO16" s="239"/>
      <c r="FUP16" s="239"/>
      <c r="FUQ16" s="239"/>
      <c r="FUR16" s="239"/>
      <c r="FUS16" s="239"/>
      <c r="FUT16" s="239"/>
      <c r="FUU16" s="239"/>
      <c r="FUV16" s="239"/>
      <c r="FUW16" s="239"/>
      <c r="FUX16" s="239"/>
      <c r="FUY16" s="239"/>
      <c r="FUZ16" s="239"/>
      <c r="FVA16" s="239"/>
      <c r="FVB16" s="239"/>
      <c r="FVC16" s="239"/>
      <c r="FVD16" s="239"/>
      <c r="FVE16" s="239"/>
      <c r="FVF16" s="239"/>
      <c r="FVG16" s="239"/>
      <c r="FVH16" s="239"/>
      <c r="FVI16" s="239"/>
      <c r="FVJ16" s="239"/>
      <c r="FVK16" s="239"/>
      <c r="FVL16" s="239"/>
      <c r="FVM16" s="239"/>
      <c r="FVN16" s="239"/>
      <c r="FVO16" s="239"/>
      <c r="FVP16" s="239"/>
      <c r="FVQ16" s="239"/>
      <c r="FVR16" s="239"/>
      <c r="FVS16" s="239"/>
      <c r="FVT16" s="239"/>
      <c r="FVU16" s="239"/>
      <c r="FVV16" s="239"/>
      <c r="FVW16" s="239"/>
      <c r="FVX16" s="239"/>
      <c r="FVY16" s="239"/>
      <c r="FVZ16" s="239"/>
      <c r="FWA16" s="239"/>
      <c r="FWB16" s="239"/>
      <c r="FWC16" s="239"/>
      <c r="FWD16" s="239"/>
      <c r="FWE16" s="239"/>
      <c r="FWF16" s="239"/>
      <c r="FWG16" s="239"/>
      <c r="FWH16" s="239"/>
      <c r="FWI16" s="239"/>
      <c r="FWJ16" s="239"/>
      <c r="FWK16" s="239"/>
      <c r="FWL16" s="239"/>
      <c r="FWM16" s="239"/>
      <c r="FWN16" s="239"/>
      <c r="FWO16" s="239"/>
      <c r="FWP16" s="239"/>
      <c r="FWQ16" s="239"/>
      <c r="FWR16" s="239"/>
      <c r="FWS16" s="239"/>
      <c r="FWT16" s="239"/>
      <c r="FWU16" s="239"/>
      <c r="FWV16" s="239"/>
      <c r="FWW16" s="239"/>
      <c r="FWX16" s="239"/>
      <c r="FWY16" s="239"/>
      <c r="FWZ16" s="239"/>
      <c r="FXA16" s="239"/>
      <c r="FXB16" s="239"/>
      <c r="FXC16" s="239"/>
      <c r="FXD16" s="239"/>
      <c r="FXE16" s="239"/>
      <c r="FXF16" s="239"/>
      <c r="FXG16" s="239"/>
      <c r="FXH16" s="239"/>
      <c r="FXI16" s="239"/>
      <c r="FXJ16" s="239"/>
      <c r="FXK16" s="239"/>
      <c r="FXL16" s="239"/>
      <c r="FXM16" s="239"/>
      <c r="FXN16" s="239"/>
      <c r="FXO16" s="239"/>
      <c r="FXP16" s="239"/>
      <c r="FXQ16" s="239"/>
      <c r="FXR16" s="239"/>
      <c r="FXS16" s="239"/>
      <c r="FXT16" s="239"/>
      <c r="FXU16" s="239"/>
      <c r="FXV16" s="239"/>
      <c r="FXW16" s="239"/>
      <c r="FXX16" s="239"/>
      <c r="FXY16" s="239"/>
      <c r="FXZ16" s="239"/>
      <c r="FYA16" s="239"/>
      <c r="FYB16" s="239"/>
      <c r="FYC16" s="239"/>
      <c r="FYD16" s="239"/>
      <c r="FYE16" s="239"/>
      <c r="FYF16" s="239"/>
      <c r="FYG16" s="239"/>
      <c r="FYH16" s="239"/>
      <c r="FYI16" s="239"/>
      <c r="FYJ16" s="239"/>
      <c r="FYK16" s="239"/>
      <c r="FYL16" s="239"/>
      <c r="FYM16" s="239"/>
      <c r="FYN16" s="239"/>
      <c r="FYO16" s="239"/>
      <c r="FYP16" s="239"/>
      <c r="FYQ16" s="239"/>
      <c r="FYR16" s="239"/>
      <c r="FYS16" s="239"/>
      <c r="FYT16" s="239"/>
      <c r="FYU16" s="239"/>
      <c r="FYV16" s="239"/>
      <c r="FYW16" s="239"/>
      <c r="FYX16" s="239"/>
      <c r="FYY16" s="239"/>
      <c r="FYZ16" s="239"/>
      <c r="FZA16" s="239"/>
      <c r="FZB16" s="239"/>
      <c r="FZC16" s="239"/>
      <c r="FZD16" s="239"/>
      <c r="FZE16" s="239"/>
      <c r="FZF16" s="239"/>
      <c r="FZG16" s="239"/>
      <c r="FZH16" s="239"/>
      <c r="FZI16" s="239"/>
      <c r="FZJ16" s="239"/>
      <c r="FZK16" s="239"/>
      <c r="FZL16" s="239"/>
      <c r="FZM16" s="239"/>
      <c r="FZN16" s="239"/>
      <c r="FZO16" s="239"/>
      <c r="FZP16" s="239"/>
      <c r="FZQ16" s="239"/>
      <c r="FZR16" s="239"/>
      <c r="FZS16" s="239"/>
      <c r="FZT16" s="239"/>
      <c r="FZU16" s="239"/>
      <c r="FZV16" s="239"/>
      <c r="FZW16" s="239"/>
      <c r="FZX16" s="239"/>
      <c r="FZY16" s="239"/>
      <c r="FZZ16" s="239"/>
      <c r="GAA16" s="239"/>
      <c r="GAB16" s="239"/>
      <c r="GAC16" s="239"/>
      <c r="GAD16" s="239"/>
      <c r="GAE16" s="239"/>
      <c r="GAF16" s="239"/>
      <c r="GAG16" s="239"/>
      <c r="GAH16" s="239"/>
      <c r="GAI16" s="239"/>
      <c r="GAJ16" s="239"/>
      <c r="GAK16" s="239"/>
      <c r="GAL16" s="239"/>
      <c r="GAM16" s="239"/>
      <c r="GAN16" s="239"/>
      <c r="GAO16" s="239"/>
      <c r="GAP16" s="239"/>
      <c r="GAQ16" s="239"/>
      <c r="GAR16" s="239"/>
      <c r="GAS16" s="239"/>
      <c r="GAT16" s="239"/>
      <c r="GAU16" s="239"/>
      <c r="GAV16" s="239"/>
      <c r="GAW16" s="239"/>
      <c r="GAX16" s="239"/>
      <c r="GAY16" s="239"/>
      <c r="GAZ16" s="239"/>
      <c r="GBA16" s="239"/>
      <c r="GBB16" s="239"/>
      <c r="GBC16" s="239"/>
      <c r="GBD16" s="239"/>
      <c r="GBE16" s="239"/>
      <c r="GBF16" s="239"/>
      <c r="GBG16" s="239"/>
      <c r="GBH16" s="239"/>
      <c r="GBI16" s="239"/>
      <c r="GBJ16" s="239"/>
      <c r="GBK16" s="239"/>
      <c r="GBL16" s="239"/>
      <c r="GBM16" s="239"/>
      <c r="GBN16" s="239"/>
      <c r="GBO16" s="239"/>
      <c r="GBP16" s="239"/>
      <c r="GBQ16" s="239"/>
      <c r="GBR16" s="239"/>
      <c r="GBS16" s="239"/>
      <c r="GBT16" s="239"/>
      <c r="GBU16" s="239"/>
      <c r="GBV16" s="239"/>
      <c r="GBW16" s="239"/>
      <c r="GBX16" s="239"/>
      <c r="GBY16" s="239"/>
      <c r="GBZ16" s="239"/>
      <c r="GCA16" s="239"/>
      <c r="GCB16" s="239"/>
      <c r="GCC16" s="239"/>
      <c r="GCD16" s="239"/>
      <c r="GCE16" s="239"/>
      <c r="GCF16" s="239"/>
      <c r="GCG16" s="239"/>
      <c r="GCH16" s="239"/>
      <c r="GCI16" s="239"/>
      <c r="GCJ16" s="239"/>
      <c r="GCK16" s="239"/>
      <c r="GCL16" s="239"/>
      <c r="GCM16" s="239"/>
      <c r="GCN16" s="239"/>
      <c r="GCO16" s="239"/>
      <c r="GCP16" s="239"/>
      <c r="GCQ16" s="239"/>
      <c r="GCR16" s="239"/>
      <c r="GCS16" s="239"/>
      <c r="GCT16" s="239"/>
      <c r="GCU16" s="239"/>
      <c r="GCV16" s="239"/>
      <c r="GCW16" s="239"/>
      <c r="GCX16" s="239"/>
      <c r="GCY16" s="239"/>
      <c r="GCZ16" s="239"/>
      <c r="GDA16" s="239"/>
      <c r="GDB16" s="239"/>
      <c r="GDC16" s="239"/>
      <c r="GDD16" s="239"/>
      <c r="GDE16" s="239"/>
      <c r="GDF16" s="239"/>
      <c r="GDG16" s="239"/>
      <c r="GDH16" s="239"/>
      <c r="GDI16" s="239"/>
      <c r="GDJ16" s="239"/>
      <c r="GDK16" s="239"/>
      <c r="GDL16" s="239"/>
      <c r="GDM16" s="239"/>
      <c r="GDN16" s="239"/>
      <c r="GDO16" s="239"/>
      <c r="GDP16" s="239"/>
      <c r="GDQ16" s="239"/>
      <c r="GDR16" s="239"/>
      <c r="GDS16" s="239"/>
      <c r="GDT16" s="239"/>
      <c r="GDU16" s="239"/>
      <c r="GDV16" s="239"/>
      <c r="GDW16" s="239"/>
      <c r="GDX16" s="239"/>
      <c r="GDY16" s="239"/>
      <c r="GDZ16" s="239"/>
      <c r="GEA16" s="239"/>
      <c r="GEB16" s="239"/>
      <c r="GEC16" s="239"/>
      <c r="GED16" s="239"/>
      <c r="GEE16" s="239"/>
      <c r="GEF16" s="239"/>
      <c r="GEG16" s="239"/>
      <c r="GEH16" s="239"/>
      <c r="GEI16" s="239"/>
      <c r="GEJ16" s="239"/>
      <c r="GEK16" s="239"/>
      <c r="GEL16" s="239"/>
      <c r="GEM16" s="239"/>
      <c r="GEN16" s="239"/>
      <c r="GEO16" s="239"/>
      <c r="GEP16" s="239"/>
      <c r="GEQ16" s="239"/>
      <c r="GER16" s="239"/>
      <c r="GES16" s="239"/>
      <c r="GET16" s="239"/>
      <c r="GEU16" s="239"/>
      <c r="GEV16" s="239"/>
      <c r="GEW16" s="239"/>
      <c r="GEX16" s="239"/>
      <c r="GEY16" s="239"/>
      <c r="GEZ16" s="239"/>
      <c r="GFA16" s="239"/>
      <c r="GFB16" s="239"/>
      <c r="GFC16" s="239"/>
      <c r="GFD16" s="239"/>
      <c r="GFE16" s="239"/>
      <c r="GFF16" s="239"/>
      <c r="GFG16" s="239"/>
      <c r="GFH16" s="239"/>
      <c r="GFI16" s="239"/>
      <c r="GFJ16" s="239"/>
      <c r="GFK16" s="239"/>
      <c r="GFL16" s="239"/>
      <c r="GFM16" s="239"/>
      <c r="GFN16" s="239"/>
      <c r="GFO16" s="239"/>
      <c r="GFP16" s="239"/>
      <c r="GFQ16" s="239"/>
      <c r="GFR16" s="239"/>
      <c r="GFS16" s="239"/>
      <c r="GFT16" s="239"/>
      <c r="GFU16" s="239"/>
      <c r="GFV16" s="239"/>
      <c r="GFW16" s="239"/>
      <c r="GFX16" s="239"/>
      <c r="GFY16" s="239"/>
      <c r="GFZ16" s="239"/>
      <c r="GGA16" s="239"/>
      <c r="GGB16" s="239"/>
      <c r="GGC16" s="239"/>
      <c r="GGD16" s="239"/>
      <c r="GGE16" s="239"/>
      <c r="GGF16" s="239"/>
      <c r="GGG16" s="239"/>
      <c r="GGH16" s="239"/>
      <c r="GGI16" s="239"/>
      <c r="GGJ16" s="239"/>
      <c r="GGK16" s="239"/>
      <c r="GGL16" s="239"/>
      <c r="GGM16" s="239"/>
      <c r="GGN16" s="239"/>
      <c r="GGO16" s="239"/>
      <c r="GGP16" s="239"/>
      <c r="GGQ16" s="239"/>
      <c r="GGR16" s="239"/>
      <c r="GGS16" s="239"/>
      <c r="GGT16" s="239"/>
      <c r="GGU16" s="239"/>
      <c r="GGV16" s="239"/>
      <c r="GGW16" s="239"/>
      <c r="GGX16" s="239"/>
      <c r="GGY16" s="239"/>
      <c r="GGZ16" s="239"/>
      <c r="GHA16" s="239"/>
      <c r="GHB16" s="239"/>
      <c r="GHC16" s="239"/>
      <c r="GHD16" s="239"/>
      <c r="GHE16" s="239"/>
      <c r="GHF16" s="239"/>
      <c r="GHG16" s="239"/>
      <c r="GHH16" s="239"/>
      <c r="GHI16" s="239"/>
      <c r="GHJ16" s="239"/>
      <c r="GHK16" s="239"/>
      <c r="GHL16" s="239"/>
      <c r="GHM16" s="239"/>
      <c r="GHN16" s="239"/>
      <c r="GHO16" s="239"/>
      <c r="GHP16" s="239"/>
      <c r="GHQ16" s="239"/>
      <c r="GHR16" s="239"/>
      <c r="GHS16" s="239"/>
      <c r="GHT16" s="239"/>
      <c r="GHU16" s="239"/>
      <c r="GHV16" s="239"/>
      <c r="GHW16" s="239"/>
      <c r="GHX16" s="239"/>
      <c r="GHY16" s="239"/>
      <c r="GHZ16" s="239"/>
      <c r="GIA16" s="239"/>
      <c r="GIB16" s="239"/>
      <c r="GIC16" s="239"/>
      <c r="GID16" s="239"/>
      <c r="GIE16" s="239"/>
      <c r="GIF16" s="239"/>
      <c r="GIG16" s="239"/>
      <c r="GIH16" s="239"/>
      <c r="GII16" s="239"/>
      <c r="GIJ16" s="239"/>
      <c r="GIK16" s="239"/>
      <c r="GIL16" s="239"/>
      <c r="GIM16" s="239"/>
      <c r="GIN16" s="239"/>
      <c r="GIO16" s="239"/>
      <c r="GIP16" s="239"/>
      <c r="GIQ16" s="239"/>
      <c r="GIR16" s="239"/>
      <c r="GIS16" s="239"/>
      <c r="GIT16" s="239"/>
      <c r="GIU16" s="239"/>
      <c r="GIV16" s="239"/>
      <c r="GIW16" s="239"/>
      <c r="GIX16" s="239"/>
      <c r="GIY16" s="239"/>
      <c r="GIZ16" s="239"/>
      <c r="GJA16" s="239"/>
      <c r="GJB16" s="239"/>
      <c r="GJC16" s="239"/>
      <c r="GJD16" s="239"/>
      <c r="GJE16" s="239"/>
      <c r="GJF16" s="239"/>
      <c r="GJG16" s="239"/>
      <c r="GJH16" s="239"/>
      <c r="GJI16" s="239"/>
      <c r="GJJ16" s="239"/>
      <c r="GJK16" s="239"/>
      <c r="GJL16" s="239"/>
      <c r="GJM16" s="239"/>
      <c r="GJN16" s="239"/>
      <c r="GJO16" s="239"/>
      <c r="GJP16" s="239"/>
      <c r="GJQ16" s="239"/>
      <c r="GJR16" s="239"/>
      <c r="GJS16" s="239"/>
      <c r="GJT16" s="239"/>
      <c r="GJU16" s="239"/>
      <c r="GJV16" s="239"/>
      <c r="GJW16" s="239"/>
      <c r="GJX16" s="239"/>
      <c r="GJY16" s="239"/>
      <c r="GJZ16" s="239"/>
      <c r="GKA16" s="239"/>
      <c r="GKB16" s="239"/>
      <c r="GKC16" s="239"/>
      <c r="GKD16" s="239"/>
      <c r="GKE16" s="239"/>
      <c r="GKF16" s="239"/>
      <c r="GKG16" s="239"/>
      <c r="GKH16" s="239"/>
      <c r="GKI16" s="239"/>
      <c r="GKJ16" s="239"/>
      <c r="GKK16" s="239"/>
      <c r="GKL16" s="239"/>
      <c r="GKM16" s="239"/>
      <c r="GKN16" s="239"/>
      <c r="GKO16" s="239"/>
      <c r="GKP16" s="239"/>
      <c r="GKQ16" s="239"/>
      <c r="GKR16" s="239"/>
      <c r="GKS16" s="239"/>
      <c r="GKT16" s="239"/>
      <c r="GKU16" s="239"/>
      <c r="GKV16" s="239"/>
      <c r="GKW16" s="239"/>
      <c r="GKX16" s="239"/>
      <c r="GKY16" s="239"/>
      <c r="GKZ16" s="239"/>
      <c r="GLA16" s="239"/>
      <c r="GLB16" s="239"/>
      <c r="GLC16" s="239"/>
      <c r="GLD16" s="239"/>
      <c r="GLE16" s="239"/>
      <c r="GLF16" s="239"/>
      <c r="GLG16" s="239"/>
      <c r="GLH16" s="239"/>
      <c r="GLI16" s="239"/>
      <c r="GLJ16" s="239"/>
      <c r="GLK16" s="239"/>
      <c r="GLL16" s="239"/>
      <c r="GLM16" s="239"/>
      <c r="GLN16" s="239"/>
      <c r="GLO16" s="239"/>
      <c r="GLP16" s="239"/>
      <c r="GLQ16" s="239"/>
      <c r="GLR16" s="239"/>
      <c r="GLS16" s="239"/>
      <c r="GLT16" s="239"/>
      <c r="GLU16" s="239"/>
      <c r="GLV16" s="239"/>
      <c r="GLW16" s="239"/>
      <c r="GLX16" s="239"/>
      <c r="GLY16" s="239"/>
      <c r="GLZ16" s="239"/>
      <c r="GMA16" s="239"/>
      <c r="GMB16" s="239"/>
      <c r="GMC16" s="239"/>
      <c r="GMD16" s="239"/>
      <c r="GME16" s="239"/>
      <c r="GMF16" s="239"/>
      <c r="GMG16" s="239"/>
      <c r="GMH16" s="239"/>
      <c r="GMI16" s="239"/>
      <c r="GMJ16" s="239"/>
      <c r="GMK16" s="239"/>
      <c r="GML16" s="239"/>
      <c r="GMM16" s="239"/>
      <c r="GMN16" s="239"/>
      <c r="GMO16" s="239"/>
      <c r="GMP16" s="239"/>
      <c r="GMQ16" s="239"/>
      <c r="GMR16" s="239"/>
      <c r="GMS16" s="239"/>
      <c r="GMT16" s="239"/>
      <c r="GMU16" s="239"/>
      <c r="GMV16" s="239"/>
      <c r="GMW16" s="239"/>
      <c r="GMX16" s="239"/>
      <c r="GMY16" s="239"/>
      <c r="GMZ16" s="239"/>
      <c r="GNA16" s="239"/>
      <c r="GNB16" s="239"/>
      <c r="GNC16" s="239"/>
      <c r="GND16" s="239"/>
      <c r="GNE16" s="239"/>
      <c r="GNF16" s="239"/>
      <c r="GNG16" s="239"/>
      <c r="GNH16" s="239"/>
      <c r="GNI16" s="239"/>
      <c r="GNJ16" s="239"/>
      <c r="GNK16" s="239"/>
      <c r="GNL16" s="239"/>
      <c r="GNM16" s="239"/>
      <c r="GNN16" s="239"/>
      <c r="GNO16" s="239"/>
      <c r="GNP16" s="239"/>
      <c r="GNQ16" s="239"/>
      <c r="GNR16" s="239"/>
      <c r="GNS16" s="239"/>
      <c r="GNT16" s="239"/>
      <c r="GNU16" s="239"/>
      <c r="GNV16" s="239"/>
      <c r="GNW16" s="239"/>
      <c r="GNX16" s="239"/>
      <c r="GNY16" s="239"/>
      <c r="GNZ16" s="239"/>
      <c r="GOA16" s="239"/>
      <c r="GOB16" s="239"/>
      <c r="GOC16" s="239"/>
      <c r="GOD16" s="239"/>
      <c r="GOE16" s="239"/>
      <c r="GOF16" s="239"/>
      <c r="GOG16" s="239"/>
      <c r="GOH16" s="239"/>
      <c r="GOI16" s="239"/>
      <c r="GOJ16" s="239"/>
      <c r="GOK16" s="239"/>
      <c r="GOL16" s="239"/>
      <c r="GOM16" s="239"/>
      <c r="GON16" s="239"/>
      <c r="GOO16" s="239"/>
      <c r="GOP16" s="239"/>
      <c r="GOQ16" s="239"/>
      <c r="GOR16" s="239"/>
      <c r="GOS16" s="239"/>
      <c r="GOT16" s="239"/>
      <c r="GOU16" s="239"/>
      <c r="GOV16" s="239"/>
      <c r="GOW16" s="239"/>
      <c r="GOX16" s="239"/>
      <c r="GOY16" s="239"/>
      <c r="GOZ16" s="239"/>
      <c r="GPA16" s="239"/>
      <c r="GPB16" s="239"/>
      <c r="GPC16" s="239"/>
      <c r="GPD16" s="239"/>
      <c r="GPE16" s="239"/>
      <c r="GPF16" s="239"/>
      <c r="GPG16" s="239"/>
      <c r="GPH16" s="239"/>
      <c r="GPI16" s="239"/>
      <c r="GPJ16" s="239"/>
      <c r="GPK16" s="239"/>
      <c r="GPL16" s="239"/>
      <c r="GPM16" s="239"/>
      <c r="GPN16" s="239"/>
      <c r="GPO16" s="239"/>
      <c r="GPP16" s="239"/>
      <c r="GPQ16" s="239"/>
      <c r="GPR16" s="239"/>
      <c r="GPS16" s="239"/>
      <c r="GPT16" s="239"/>
      <c r="GPU16" s="239"/>
      <c r="GPV16" s="239"/>
      <c r="GPW16" s="239"/>
      <c r="GPX16" s="239"/>
      <c r="GPY16" s="239"/>
      <c r="GPZ16" s="239"/>
      <c r="GQA16" s="239"/>
      <c r="GQB16" s="239"/>
      <c r="GQC16" s="239"/>
      <c r="GQD16" s="239"/>
      <c r="GQE16" s="239"/>
      <c r="GQF16" s="239"/>
      <c r="GQG16" s="239"/>
      <c r="GQH16" s="239"/>
      <c r="GQI16" s="239"/>
      <c r="GQJ16" s="239"/>
      <c r="GQK16" s="239"/>
      <c r="GQL16" s="239"/>
      <c r="GQM16" s="239"/>
      <c r="GQN16" s="239"/>
      <c r="GQO16" s="239"/>
      <c r="GQP16" s="239"/>
      <c r="GQQ16" s="239"/>
      <c r="GQR16" s="239"/>
      <c r="GQS16" s="239"/>
      <c r="GQT16" s="239"/>
      <c r="GQU16" s="239"/>
      <c r="GQV16" s="239"/>
      <c r="GQW16" s="239"/>
      <c r="GQX16" s="239"/>
      <c r="GQY16" s="239"/>
      <c r="GQZ16" s="239"/>
      <c r="GRA16" s="239"/>
      <c r="GRB16" s="239"/>
      <c r="GRC16" s="239"/>
      <c r="GRD16" s="239"/>
      <c r="GRE16" s="239"/>
      <c r="GRF16" s="239"/>
      <c r="GRG16" s="239"/>
      <c r="GRH16" s="239"/>
      <c r="GRI16" s="239"/>
      <c r="GRJ16" s="239"/>
      <c r="GRK16" s="239"/>
      <c r="GRL16" s="239"/>
      <c r="GRM16" s="239"/>
      <c r="GRN16" s="239"/>
      <c r="GRO16" s="239"/>
      <c r="GRP16" s="239"/>
      <c r="GRQ16" s="239"/>
      <c r="GRR16" s="239"/>
      <c r="GRS16" s="239"/>
      <c r="GRT16" s="239"/>
      <c r="GRU16" s="239"/>
      <c r="GRV16" s="239"/>
      <c r="GRW16" s="239"/>
      <c r="GRX16" s="239"/>
      <c r="GRY16" s="239"/>
      <c r="GRZ16" s="239"/>
      <c r="GSA16" s="239"/>
      <c r="GSB16" s="239"/>
      <c r="GSC16" s="239"/>
      <c r="GSD16" s="239"/>
      <c r="GSE16" s="239"/>
      <c r="GSF16" s="239"/>
      <c r="GSG16" s="239"/>
      <c r="GSH16" s="239"/>
      <c r="GSI16" s="239"/>
      <c r="GSJ16" s="239"/>
      <c r="GSK16" s="239"/>
      <c r="GSL16" s="239"/>
      <c r="GSM16" s="239"/>
      <c r="GSN16" s="239"/>
      <c r="GSO16" s="239"/>
      <c r="GSP16" s="239"/>
      <c r="GSQ16" s="239"/>
      <c r="GSR16" s="239"/>
      <c r="GSS16" s="239"/>
      <c r="GST16" s="239"/>
      <c r="GSU16" s="239"/>
      <c r="GSV16" s="239"/>
      <c r="GSW16" s="239"/>
      <c r="GSX16" s="239"/>
      <c r="GSY16" s="239"/>
      <c r="GSZ16" s="239"/>
      <c r="GTA16" s="239"/>
      <c r="GTB16" s="239"/>
      <c r="GTC16" s="239"/>
      <c r="GTD16" s="239"/>
      <c r="GTE16" s="239"/>
      <c r="GTF16" s="239"/>
      <c r="GTG16" s="239"/>
      <c r="GTH16" s="239"/>
      <c r="GTI16" s="239"/>
      <c r="GTJ16" s="239"/>
      <c r="GTK16" s="239"/>
      <c r="GTL16" s="239"/>
      <c r="GTM16" s="239"/>
      <c r="GTN16" s="239"/>
      <c r="GTO16" s="239"/>
      <c r="GTP16" s="239"/>
      <c r="GTQ16" s="239"/>
      <c r="GTR16" s="239"/>
      <c r="GTS16" s="239"/>
      <c r="GTT16" s="239"/>
      <c r="GTU16" s="239"/>
      <c r="GTV16" s="239"/>
      <c r="GTW16" s="239"/>
      <c r="GTX16" s="239"/>
      <c r="GTY16" s="239"/>
      <c r="GTZ16" s="239"/>
      <c r="GUA16" s="239"/>
      <c r="GUB16" s="239"/>
      <c r="GUC16" s="239"/>
      <c r="GUD16" s="239"/>
      <c r="GUE16" s="239"/>
      <c r="GUF16" s="239"/>
      <c r="GUG16" s="239"/>
      <c r="GUH16" s="239"/>
      <c r="GUI16" s="239"/>
      <c r="GUJ16" s="239"/>
      <c r="GUK16" s="239"/>
      <c r="GUL16" s="239"/>
      <c r="GUM16" s="239"/>
      <c r="GUN16" s="239"/>
      <c r="GUO16" s="239"/>
      <c r="GUP16" s="239"/>
      <c r="GUQ16" s="239"/>
      <c r="GUR16" s="239"/>
      <c r="GUS16" s="239"/>
      <c r="GUT16" s="239"/>
      <c r="GUU16" s="239"/>
      <c r="GUV16" s="239"/>
      <c r="GUW16" s="239"/>
      <c r="GUX16" s="239"/>
      <c r="GUY16" s="239"/>
      <c r="GUZ16" s="239"/>
      <c r="GVA16" s="239"/>
      <c r="GVB16" s="239"/>
      <c r="GVC16" s="239"/>
      <c r="GVD16" s="239"/>
      <c r="GVE16" s="239"/>
      <c r="GVF16" s="239"/>
      <c r="GVG16" s="239"/>
      <c r="GVH16" s="239"/>
      <c r="GVI16" s="239"/>
      <c r="GVJ16" s="239"/>
      <c r="GVK16" s="239"/>
      <c r="GVL16" s="239"/>
      <c r="GVM16" s="239"/>
      <c r="GVN16" s="239"/>
      <c r="GVO16" s="239"/>
      <c r="GVP16" s="239"/>
      <c r="GVQ16" s="239"/>
      <c r="GVR16" s="239"/>
      <c r="GVS16" s="239"/>
      <c r="GVT16" s="239"/>
      <c r="GVU16" s="239"/>
      <c r="GVV16" s="239"/>
      <c r="GVW16" s="239"/>
      <c r="GVX16" s="239"/>
      <c r="GVY16" s="239"/>
      <c r="GVZ16" s="239"/>
      <c r="GWA16" s="239"/>
      <c r="GWB16" s="239"/>
      <c r="GWC16" s="239"/>
      <c r="GWD16" s="239"/>
      <c r="GWE16" s="239"/>
      <c r="GWF16" s="239"/>
      <c r="GWG16" s="239"/>
      <c r="GWH16" s="239"/>
      <c r="GWI16" s="239"/>
      <c r="GWJ16" s="239"/>
      <c r="GWK16" s="239"/>
      <c r="GWL16" s="239"/>
      <c r="GWM16" s="239"/>
      <c r="GWN16" s="239"/>
      <c r="GWO16" s="239"/>
      <c r="GWP16" s="239"/>
      <c r="GWQ16" s="239"/>
      <c r="GWR16" s="239"/>
      <c r="GWS16" s="239"/>
      <c r="GWT16" s="239"/>
      <c r="GWU16" s="239"/>
      <c r="GWV16" s="239"/>
      <c r="GWW16" s="239"/>
      <c r="GWX16" s="239"/>
      <c r="GWY16" s="239"/>
      <c r="GWZ16" s="239"/>
      <c r="GXA16" s="239"/>
      <c r="GXB16" s="239"/>
      <c r="GXC16" s="239"/>
      <c r="GXD16" s="239"/>
      <c r="GXE16" s="239"/>
      <c r="GXF16" s="239"/>
      <c r="GXG16" s="239"/>
      <c r="GXH16" s="239"/>
      <c r="GXI16" s="239"/>
      <c r="GXJ16" s="239"/>
      <c r="GXK16" s="239"/>
      <c r="GXL16" s="239"/>
      <c r="GXM16" s="239"/>
      <c r="GXN16" s="239"/>
      <c r="GXO16" s="239"/>
      <c r="GXP16" s="239"/>
      <c r="GXQ16" s="239"/>
      <c r="GXR16" s="239"/>
      <c r="GXS16" s="239"/>
      <c r="GXT16" s="239"/>
      <c r="GXU16" s="239"/>
      <c r="GXV16" s="239"/>
      <c r="GXW16" s="239"/>
      <c r="GXX16" s="239"/>
      <c r="GXY16" s="239"/>
      <c r="GXZ16" s="239"/>
      <c r="GYA16" s="239"/>
      <c r="GYB16" s="239"/>
      <c r="GYC16" s="239"/>
      <c r="GYD16" s="239"/>
      <c r="GYE16" s="239"/>
      <c r="GYF16" s="239"/>
      <c r="GYG16" s="239"/>
      <c r="GYH16" s="239"/>
      <c r="GYI16" s="239"/>
      <c r="GYJ16" s="239"/>
      <c r="GYK16" s="239"/>
      <c r="GYL16" s="239"/>
      <c r="GYM16" s="239"/>
      <c r="GYN16" s="239"/>
      <c r="GYO16" s="239"/>
      <c r="GYP16" s="239"/>
      <c r="GYQ16" s="239"/>
      <c r="GYR16" s="239"/>
      <c r="GYS16" s="239"/>
      <c r="GYT16" s="239"/>
      <c r="GYU16" s="239"/>
      <c r="GYV16" s="239"/>
      <c r="GYW16" s="239"/>
      <c r="GYX16" s="239"/>
      <c r="GYY16" s="239"/>
      <c r="GYZ16" s="239"/>
      <c r="GZA16" s="239"/>
      <c r="GZB16" s="239"/>
      <c r="GZC16" s="239"/>
      <c r="GZD16" s="239"/>
      <c r="GZE16" s="239"/>
      <c r="GZF16" s="239"/>
      <c r="GZG16" s="239"/>
      <c r="GZH16" s="239"/>
      <c r="GZI16" s="239"/>
      <c r="GZJ16" s="239"/>
      <c r="GZK16" s="239"/>
      <c r="GZL16" s="239"/>
      <c r="GZM16" s="239"/>
      <c r="GZN16" s="239"/>
      <c r="GZO16" s="239"/>
      <c r="GZP16" s="239"/>
      <c r="GZQ16" s="239"/>
      <c r="GZR16" s="239"/>
      <c r="GZS16" s="239"/>
      <c r="GZT16" s="239"/>
      <c r="GZU16" s="239"/>
      <c r="GZV16" s="239"/>
      <c r="GZW16" s="239"/>
      <c r="GZX16" s="239"/>
      <c r="GZY16" s="239"/>
      <c r="GZZ16" s="239"/>
      <c r="HAA16" s="239"/>
      <c r="HAB16" s="239"/>
      <c r="HAC16" s="239"/>
      <c r="HAD16" s="239"/>
      <c r="HAE16" s="239"/>
      <c r="HAF16" s="239"/>
      <c r="HAG16" s="239"/>
      <c r="HAH16" s="239"/>
      <c r="HAI16" s="239"/>
      <c r="HAJ16" s="239"/>
      <c r="HAK16" s="239"/>
      <c r="HAL16" s="239"/>
      <c r="HAM16" s="239"/>
      <c r="HAN16" s="239"/>
      <c r="HAO16" s="239"/>
      <c r="HAP16" s="239"/>
      <c r="HAQ16" s="239"/>
      <c r="HAR16" s="239"/>
      <c r="HAS16" s="239"/>
      <c r="HAT16" s="239"/>
      <c r="HAU16" s="239"/>
      <c r="HAV16" s="239"/>
      <c r="HAW16" s="239"/>
      <c r="HAX16" s="239"/>
      <c r="HAY16" s="239"/>
      <c r="HAZ16" s="239"/>
      <c r="HBA16" s="239"/>
      <c r="HBB16" s="239"/>
      <c r="HBC16" s="239"/>
      <c r="HBD16" s="239"/>
      <c r="HBE16" s="239"/>
      <c r="HBF16" s="239"/>
      <c r="HBG16" s="239"/>
      <c r="HBH16" s="239"/>
      <c r="HBI16" s="239"/>
      <c r="HBJ16" s="239"/>
      <c r="HBK16" s="239"/>
      <c r="HBL16" s="239"/>
      <c r="HBM16" s="239"/>
      <c r="HBN16" s="239"/>
      <c r="HBO16" s="239"/>
      <c r="HBP16" s="239"/>
      <c r="HBQ16" s="239"/>
      <c r="HBR16" s="239"/>
      <c r="HBS16" s="239"/>
      <c r="HBT16" s="239"/>
      <c r="HBU16" s="239"/>
      <c r="HBV16" s="239"/>
      <c r="HBW16" s="239"/>
      <c r="HBX16" s="239"/>
      <c r="HBY16" s="239"/>
      <c r="HBZ16" s="239"/>
      <c r="HCA16" s="239"/>
      <c r="HCB16" s="239"/>
      <c r="HCC16" s="239"/>
      <c r="HCD16" s="239"/>
      <c r="HCE16" s="239"/>
      <c r="HCF16" s="239"/>
      <c r="HCG16" s="239"/>
      <c r="HCH16" s="239"/>
      <c r="HCI16" s="239"/>
      <c r="HCJ16" s="239"/>
      <c r="HCK16" s="239"/>
      <c r="HCL16" s="239"/>
      <c r="HCM16" s="239"/>
      <c r="HCN16" s="239"/>
      <c r="HCO16" s="239"/>
      <c r="HCP16" s="239"/>
      <c r="HCQ16" s="239"/>
      <c r="HCR16" s="239"/>
      <c r="HCS16" s="239"/>
      <c r="HCT16" s="239"/>
      <c r="HCU16" s="239"/>
      <c r="HCV16" s="239"/>
      <c r="HCW16" s="239"/>
      <c r="HCX16" s="239"/>
      <c r="HCY16" s="239"/>
      <c r="HCZ16" s="239"/>
      <c r="HDA16" s="239"/>
      <c r="HDB16" s="239"/>
      <c r="HDC16" s="239"/>
      <c r="HDD16" s="239"/>
      <c r="HDE16" s="239"/>
      <c r="HDF16" s="239"/>
      <c r="HDG16" s="239"/>
      <c r="HDH16" s="239"/>
      <c r="HDI16" s="239"/>
      <c r="HDJ16" s="239"/>
      <c r="HDK16" s="239"/>
      <c r="HDL16" s="239"/>
      <c r="HDM16" s="239"/>
      <c r="HDN16" s="239"/>
      <c r="HDO16" s="239"/>
      <c r="HDP16" s="239"/>
      <c r="HDQ16" s="239"/>
      <c r="HDR16" s="239"/>
      <c r="HDS16" s="239"/>
      <c r="HDT16" s="239"/>
      <c r="HDU16" s="239"/>
      <c r="HDV16" s="239"/>
      <c r="HDW16" s="239"/>
      <c r="HDX16" s="239"/>
      <c r="HDY16" s="239"/>
      <c r="HDZ16" s="239"/>
      <c r="HEA16" s="239"/>
      <c r="HEB16" s="239"/>
      <c r="HEC16" s="239"/>
      <c r="HED16" s="239"/>
      <c r="HEE16" s="239"/>
      <c r="HEF16" s="239"/>
      <c r="HEG16" s="239"/>
      <c r="HEH16" s="239"/>
      <c r="HEI16" s="239"/>
      <c r="HEJ16" s="239"/>
      <c r="HEK16" s="239"/>
      <c r="HEL16" s="239"/>
      <c r="HEM16" s="239"/>
      <c r="HEN16" s="239"/>
      <c r="HEO16" s="239"/>
      <c r="HEP16" s="239"/>
      <c r="HEQ16" s="239"/>
      <c r="HER16" s="239"/>
      <c r="HES16" s="239"/>
      <c r="HET16" s="239"/>
      <c r="HEU16" s="239"/>
      <c r="HEV16" s="239"/>
      <c r="HEW16" s="239"/>
      <c r="HEX16" s="239"/>
      <c r="HEY16" s="239"/>
      <c r="HEZ16" s="239"/>
      <c r="HFA16" s="239"/>
      <c r="HFB16" s="239"/>
      <c r="HFC16" s="239"/>
      <c r="HFD16" s="239"/>
      <c r="HFE16" s="239"/>
      <c r="HFF16" s="239"/>
      <c r="HFG16" s="239"/>
      <c r="HFH16" s="239"/>
      <c r="HFI16" s="239"/>
      <c r="HFJ16" s="239"/>
      <c r="HFK16" s="239"/>
      <c r="HFL16" s="239"/>
      <c r="HFM16" s="239"/>
      <c r="HFN16" s="239"/>
      <c r="HFO16" s="239"/>
      <c r="HFP16" s="239"/>
      <c r="HFQ16" s="239"/>
      <c r="HFR16" s="239"/>
      <c r="HFS16" s="239"/>
      <c r="HFT16" s="239"/>
      <c r="HFU16" s="239"/>
      <c r="HFV16" s="239"/>
      <c r="HFW16" s="239"/>
      <c r="HFX16" s="239"/>
      <c r="HFY16" s="239"/>
      <c r="HFZ16" s="239"/>
      <c r="HGA16" s="239"/>
      <c r="HGB16" s="239"/>
      <c r="HGC16" s="239"/>
      <c r="HGD16" s="239"/>
      <c r="HGE16" s="239"/>
      <c r="HGF16" s="239"/>
      <c r="HGG16" s="239"/>
      <c r="HGH16" s="239"/>
      <c r="HGI16" s="239"/>
      <c r="HGJ16" s="239"/>
      <c r="HGK16" s="239"/>
      <c r="HGL16" s="239"/>
      <c r="HGM16" s="239"/>
      <c r="HGN16" s="239"/>
      <c r="HGO16" s="239"/>
      <c r="HGP16" s="239"/>
      <c r="HGQ16" s="239"/>
      <c r="HGR16" s="239"/>
      <c r="HGS16" s="239"/>
      <c r="HGT16" s="239"/>
      <c r="HGU16" s="239"/>
      <c r="HGV16" s="239"/>
      <c r="HGW16" s="239"/>
      <c r="HGX16" s="239"/>
      <c r="HGY16" s="239"/>
      <c r="HGZ16" s="239"/>
      <c r="HHA16" s="239"/>
      <c r="HHB16" s="239"/>
      <c r="HHC16" s="239"/>
      <c r="HHD16" s="239"/>
      <c r="HHE16" s="239"/>
      <c r="HHF16" s="239"/>
      <c r="HHG16" s="239"/>
      <c r="HHH16" s="239"/>
      <c r="HHI16" s="239"/>
      <c r="HHJ16" s="239"/>
      <c r="HHK16" s="239"/>
      <c r="HHL16" s="239"/>
      <c r="HHM16" s="239"/>
      <c r="HHN16" s="239"/>
      <c r="HHO16" s="239"/>
      <c r="HHP16" s="239"/>
      <c r="HHQ16" s="239"/>
      <c r="HHR16" s="239"/>
      <c r="HHS16" s="239"/>
      <c r="HHT16" s="239"/>
      <c r="HHU16" s="239"/>
      <c r="HHV16" s="239"/>
      <c r="HHW16" s="239"/>
      <c r="HHX16" s="239"/>
      <c r="HHY16" s="239"/>
      <c r="HHZ16" s="239"/>
      <c r="HIA16" s="239"/>
      <c r="HIB16" s="239"/>
      <c r="HIC16" s="239"/>
      <c r="HID16" s="239"/>
      <c r="HIE16" s="239"/>
      <c r="HIF16" s="239"/>
      <c r="HIG16" s="239"/>
      <c r="HIH16" s="239"/>
      <c r="HII16" s="239"/>
      <c r="HIJ16" s="239"/>
      <c r="HIK16" s="239"/>
      <c r="HIL16" s="239"/>
      <c r="HIM16" s="239"/>
      <c r="HIN16" s="239"/>
      <c r="HIO16" s="239"/>
      <c r="HIP16" s="239"/>
      <c r="HIQ16" s="239"/>
      <c r="HIR16" s="239"/>
      <c r="HIS16" s="239"/>
      <c r="HIT16" s="239"/>
      <c r="HIU16" s="239"/>
      <c r="HIV16" s="239"/>
      <c r="HIW16" s="239"/>
      <c r="HIX16" s="239"/>
      <c r="HIY16" s="239"/>
      <c r="HIZ16" s="239"/>
      <c r="HJA16" s="239"/>
      <c r="HJB16" s="239"/>
      <c r="HJC16" s="239"/>
      <c r="HJD16" s="239"/>
      <c r="HJE16" s="239"/>
      <c r="HJF16" s="239"/>
      <c r="HJG16" s="239"/>
      <c r="HJH16" s="239"/>
      <c r="HJI16" s="239"/>
      <c r="HJJ16" s="239"/>
      <c r="HJK16" s="239"/>
      <c r="HJL16" s="239"/>
      <c r="HJM16" s="239"/>
      <c r="HJN16" s="239"/>
      <c r="HJO16" s="239"/>
      <c r="HJP16" s="239"/>
      <c r="HJQ16" s="239"/>
      <c r="HJR16" s="239"/>
      <c r="HJS16" s="239"/>
      <c r="HJT16" s="239"/>
      <c r="HJU16" s="239"/>
      <c r="HJV16" s="239"/>
      <c r="HJW16" s="239"/>
      <c r="HJX16" s="239"/>
      <c r="HJY16" s="239"/>
      <c r="HJZ16" s="239"/>
      <c r="HKA16" s="239"/>
      <c r="HKB16" s="239"/>
      <c r="HKC16" s="239"/>
      <c r="HKD16" s="239"/>
      <c r="HKE16" s="239"/>
      <c r="HKF16" s="239"/>
      <c r="HKG16" s="239"/>
      <c r="HKH16" s="239"/>
      <c r="HKI16" s="239"/>
      <c r="HKJ16" s="239"/>
      <c r="HKK16" s="239"/>
      <c r="HKL16" s="239"/>
      <c r="HKM16" s="239"/>
      <c r="HKN16" s="239"/>
      <c r="HKO16" s="239"/>
      <c r="HKP16" s="239"/>
      <c r="HKQ16" s="239"/>
      <c r="HKR16" s="239"/>
      <c r="HKS16" s="239"/>
      <c r="HKT16" s="239"/>
      <c r="HKU16" s="239"/>
      <c r="HKV16" s="239"/>
      <c r="HKW16" s="239"/>
      <c r="HKX16" s="239"/>
      <c r="HKY16" s="239"/>
      <c r="HKZ16" s="239"/>
      <c r="HLA16" s="239"/>
      <c r="HLB16" s="239"/>
      <c r="HLC16" s="239"/>
      <c r="HLD16" s="239"/>
      <c r="HLE16" s="239"/>
      <c r="HLF16" s="239"/>
      <c r="HLG16" s="239"/>
      <c r="HLH16" s="239"/>
      <c r="HLI16" s="239"/>
      <c r="HLJ16" s="239"/>
      <c r="HLK16" s="239"/>
      <c r="HLL16" s="239"/>
      <c r="HLM16" s="239"/>
      <c r="HLN16" s="239"/>
      <c r="HLO16" s="239"/>
      <c r="HLP16" s="239"/>
      <c r="HLQ16" s="239"/>
      <c r="HLR16" s="239"/>
      <c r="HLS16" s="239"/>
      <c r="HLT16" s="239"/>
      <c r="HLU16" s="239"/>
      <c r="HLV16" s="239"/>
      <c r="HLW16" s="239"/>
      <c r="HLX16" s="239"/>
      <c r="HLY16" s="239"/>
      <c r="HLZ16" s="239"/>
      <c r="HMA16" s="239"/>
      <c r="HMB16" s="239"/>
      <c r="HMC16" s="239"/>
      <c r="HMD16" s="239"/>
      <c r="HME16" s="239"/>
      <c r="HMF16" s="239"/>
      <c r="HMG16" s="239"/>
      <c r="HMH16" s="239"/>
      <c r="HMI16" s="239"/>
      <c r="HMJ16" s="239"/>
      <c r="HMK16" s="239"/>
      <c r="HML16" s="239"/>
      <c r="HMM16" s="239"/>
      <c r="HMN16" s="239"/>
      <c r="HMO16" s="239"/>
      <c r="HMP16" s="239"/>
      <c r="HMQ16" s="239"/>
      <c r="HMR16" s="239"/>
      <c r="HMS16" s="239"/>
      <c r="HMT16" s="239"/>
      <c r="HMU16" s="239"/>
      <c r="HMV16" s="239"/>
      <c r="HMW16" s="239"/>
      <c r="HMX16" s="239"/>
      <c r="HMY16" s="239"/>
      <c r="HMZ16" s="239"/>
      <c r="HNA16" s="239"/>
      <c r="HNB16" s="239"/>
      <c r="HNC16" s="239"/>
      <c r="HND16" s="239"/>
      <c r="HNE16" s="239"/>
      <c r="HNF16" s="239"/>
      <c r="HNG16" s="239"/>
      <c r="HNH16" s="239"/>
      <c r="HNI16" s="239"/>
      <c r="HNJ16" s="239"/>
      <c r="HNK16" s="239"/>
      <c r="HNL16" s="239"/>
      <c r="HNM16" s="239"/>
      <c r="HNN16" s="239"/>
      <c r="HNO16" s="239"/>
      <c r="HNP16" s="239"/>
      <c r="HNQ16" s="239"/>
      <c r="HNR16" s="239"/>
      <c r="HNS16" s="239"/>
      <c r="HNT16" s="239"/>
      <c r="HNU16" s="239"/>
      <c r="HNV16" s="239"/>
      <c r="HNW16" s="239"/>
      <c r="HNX16" s="239"/>
      <c r="HNY16" s="239"/>
      <c r="HNZ16" s="239"/>
      <c r="HOA16" s="239"/>
      <c r="HOB16" s="239"/>
      <c r="HOC16" s="239"/>
      <c r="HOD16" s="239"/>
      <c r="HOE16" s="239"/>
      <c r="HOF16" s="239"/>
      <c r="HOG16" s="239"/>
      <c r="HOH16" s="239"/>
      <c r="HOI16" s="239"/>
      <c r="HOJ16" s="239"/>
      <c r="HOK16" s="239"/>
      <c r="HOL16" s="239"/>
      <c r="HOM16" s="239"/>
      <c r="HON16" s="239"/>
      <c r="HOO16" s="239"/>
      <c r="HOP16" s="239"/>
      <c r="HOQ16" s="239"/>
      <c r="HOR16" s="239"/>
      <c r="HOS16" s="239"/>
      <c r="HOT16" s="239"/>
      <c r="HOU16" s="239"/>
      <c r="HOV16" s="239"/>
      <c r="HOW16" s="239"/>
      <c r="HOX16" s="239"/>
      <c r="HOY16" s="239"/>
      <c r="HOZ16" s="239"/>
      <c r="HPA16" s="239"/>
      <c r="HPB16" s="239"/>
      <c r="HPC16" s="239"/>
      <c r="HPD16" s="239"/>
      <c r="HPE16" s="239"/>
      <c r="HPF16" s="239"/>
      <c r="HPG16" s="239"/>
      <c r="HPH16" s="239"/>
      <c r="HPI16" s="239"/>
      <c r="HPJ16" s="239"/>
      <c r="HPK16" s="239"/>
      <c r="HPL16" s="239"/>
      <c r="HPM16" s="239"/>
      <c r="HPN16" s="239"/>
      <c r="HPO16" s="239"/>
      <c r="HPP16" s="239"/>
      <c r="HPQ16" s="239"/>
      <c r="HPR16" s="239"/>
      <c r="HPS16" s="239"/>
      <c r="HPT16" s="239"/>
      <c r="HPU16" s="239"/>
      <c r="HPV16" s="239"/>
      <c r="HPW16" s="239"/>
      <c r="HPX16" s="239"/>
      <c r="HPY16" s="239"/>
      <c r="HPZ16" s="239"/>
      <c r="HQA16" s="239"/>
      <c r="HQB16" s="239"/>
      <c r="HQC16" s="239"/>
      <c r="HQD16" s="239"/>
      <c r="HQE16" s="239"/>
      <c r="HQF16" s="239"/>
      <c r="HQG16" s="239"/>
      <c r="HQH16" s="239"/>
      <c r="HQI16" s="239"/>
      <c r="HQJ16" s="239"/>
      <c r="HQK16" s="239"/>
      <c r="HQL16" s="239"/>
      <c r="HQM16" s="239"/>
      <c r="HQN16" s="239"/>
      <c r="HQO16" s="239"/>
      <c r="HQP16" s="239"/>
      <c r="HQQ16" s="239"/>
      <c r="HQR16" s="239"/>
      <c r="HQS16" s="239"/>
      <c r="HQT16" s="239"/>
      <c r="HQU16" s="239"/>
      <c r="HQV16" s="239"/>
      <c r="HQW16" s="239"/>
      <c r="HQX16" s="239"/>
      <c r="HQY16" s="239"/>
      <c r="HQZ16" s="239"/>
      <c r="HRA16" s="239"/>
      <c r="HRB16" s="239"/>
      <c r="HRC16" s="239"/>
      <c r="HRD16" s="239"/>
      <c r="HRE16" s="239"/>
      <c r="HRF16" s="239"/>
      <c r="HRG16" s="239"/>
      <c r="HRH16" s="239"/>
      <c r="HRI16" s="239"/>
      <c r="HRJ16" s="239"/>
      <c r="HRK16" s="239"/>
      <c r="HRL16" s="239"/>
      <c r="HRM16" s="239"/>
      <c r="HRN16" s="239"/>
      <c r="HRO16" s="239"/>
      <c r="HRP16" s="239"/>
      <c r="HRQ16" s="239"/>
      <c r="HRR16" s="239"/>
      <c r="HRS16" s="239"/>
      <c r="HRT16" s="239"/>
      <c r="HRU16" s="239"/>
      <c r="HRV16" s="239"/>
      <c r="HRW16" s="239"/>
      <c r="HRX16" s="239"/>
      <c r="HRY16" s="239"/>
      <c r="HRZ16" s="239"/>
      <c r="HSA16" s="239"/>
      <c r="HSB16" s="239"/>
      <c r="HSC16" s="239"/>
      <c r="HSD16" s="239"/>
      <c r="HSE16" s="239"/>
      <c r="HSF16" s="239"/>
      <c r="HSG16" s="239"/>
      <c r="HSH16" s="239"/>
      <c r="HSI16" s="239"/>
      <c r="HSJ16" s="239"/>
      <c r="HSK16" s="239"/>
      <c r="HSL16" s="239"/>
      <c r="HSM16" s="239"/>
      <c r="HSN16" s="239"/>
      <c r="HSO16" s="239"/>
      <c r="HSP16" s="239"/>
      <c r="HSQ16" s="239"/>
      <c r="HSR16" s="239"/>
      <c r="HSS16" s="239"/>
      <c r="HST16" s="239"/>
      <c r="HSU16" s="239"/>
      <c r="HSV16" s="239"/>
      <c r="HSW16" s="239"/>
      <c r="HSX16" s="239"/>
      <c r="HSY16" s="239"/>
      <c r="HSZ16" s="239"/>
      <c r="HTA16" s="239"/>
      <c r="HTB16" s="239"/>
      <c r="HTC16" s="239"/>
      <c r="HTD16" s="239"/>
      <c r="HTE16" s="239"/>
      <c r="HTF16" s="239"/>
      <c r="HTG16" s="239"/>
      <c r="HTH16" s="239"/>
      <c r="HTI16" s="239"/>
      <c r="HTJ16" s="239"/>
      <c r="HTK16" s="239"/>
      <c r="HTL16" s="239"/>
      <c r="HTM16" s="239"/>
      <c r="HTN16" s="239"/>
      <c r="HTO16" s="239"/>
      <c r="HTP16" s="239"/>
      <c r="HTQ16" s="239"/>
      <c r="HTR16" s="239"/>
      <c r="HTS16" s="239"/>
      <c r="HTT16" s="239"/>
      <c r="HTU16" s="239"/>
      <c r="HTV16" s="239"/>
      <c r="HTW16" s="239"/>
      <c r="HTX16" s="239"/>
      <c r="HTY16" s="239"/>
      <c r="HTZ16" s="239"/>
      <c r="HUA16" s="239"/>
      <c r="HUB16" s="239"/>
      <c r="HUC16" s="239"/>
      <c r="HUD16" s="239"/>
      <c r="HUE16" s="239"/>
      <c r="HUF16" s="239"/>
      <c r="HUG16" s="239"/>
      <c r="HUH16" s="239"/>
      <c r="HUI16" s="239"/>
      <c r="HUJ16" s="239"/>
      <c r="HUK16" s="239"/>
      <c r="HUL16" s="239"/>
      <c r="HUM16" s="239"/>
      <c r="HUN16" s="239"/>
      <c r="HUO16" s="239"/>
      <c r="HUP16" s="239"/>
      <c r="HUQ16" s="239"/>
      <c r="HUR16" s="239"/>
      <c r="HUS16" s="239"/>
      <c r="HUT16" s="239"/>
      <c r="HUU16" s="239"/>
      <c r="HUV16" s="239"/>
      <c r="HUW16" s="239"/>
      <c r="HUX16" s="239"/>
      <c r="HUY16" s="239"/>
      <c r="HUZ16" s="239"/>
      <c r="HVA16" s="239"/>
      <c r="HVB16" s="239"/>
      <c r="HVC16" s="239"/>
      <c r="HVD16" s="239"/>
      <c r="HVE16" s="239"/>
      <c r="HVF16" s="239"/>
      <c r="HVG16" s="239"/>
      <c r="HVH16" s="239"/>
      <c r="HVI16" s="239"/>
      <c r="HVJ16" s="239"/>
      <c r="HVK16" s="239"/>
      <c r="HVL16" s="239"/>
      <c r="HVM16" s="239"/>
      <c r="HVN16" s="239"/>
      <c r="HVO16" s="239"/>
      <c r="HVP16" s="239"/>
      <c r="HVQ16" s="239"/>
      <c r="HVR16" s="239"/>
      <c r="HVS16" s="239"/>
      <c r="HVT16" s="239"/>
      <c r="HVU16" s="239"/>
      <c r="HVV16" s="239"/>
      <c r="HVW16" s="239"/>
      <c r="HVX16" s="239"/>
      <c r="HVY16" s="239"/>
      <c r="HVZ16" s="239"/>
      <c r="HWA16" s="239"/>
      <c r="HWB16" s="239"/>
      <c r="HWC16" s="239"/>
      <c r="HWD16" s="239"/>
      <c r="HWE16" s="239"/>
      <c r="HWF16" s="239"/>
      <c r="HWG16" s="239"/>
      <c r="HWH16" s="239"/>
      <c r="HWI16" s="239"/>
      <c r="HWJ16" s="239"/>
      <c r="HWK16" s="239"/>
      <c r="HWL16" s="239"/>
      <c r="HWM16" s="239"/>
      <c r="HWN16" s="239"/>
      <c r="HWO16" s="239"/>
      <c r="HWP16" s="239"/>
      <c r="HWQ16" s="239"/>
      <c r="HWR16" s="239"/>
      <c r="HWS16" s="239"/>
      <c r="HWT16" s="239"/>
      <c r="HWU16" s="239"/>
      <c r="HWV16" s="239"/>
      <c r="HWW16" s="239"/>
      <c r="HWX16" s="239"/>
      <c r="HWY16" s="239"/>
      <c r="HWZ16" s="239"/>
      <c r="HXA16" s="239"/>
      <c r="HXB16" s="239"/>
      <c r="HXC16" s="239"/>
      <c r="HXD16" s="239"/>
      <c r="HXE16" s="239"/>
      <c r="HXF16" s="239"/>
      <c r="HXG16" s="239"/>
      <c r="HXH16" s="239"/>
      <c r="HXI16" s="239"/>
      <c r="HXJ16" s="239"/>
      <c r="HXK16" s="239"/>
      <c r="HXL16" s="239"/>
      <c r="HXM16" s="239"/>
      <c r="HXN16" s="239"/>
      <c r="HXO16" s="239"/>
      <c r="HXP16" s="239"/>
      <c r="HXQ16" s="239"/>
      <c r="HXR16" s="239"/>
      <c r="HXS16" s="239"/>
      <c r="HXT16" s="239"/>
      <c r="HXU16" s="239"/>
      <c r="HXV16" s="239"/>
      <c r="HXW16" s="239"/>
      <c r="HXX16" s="239"/>
      <c r="HXY16" s="239"/>
      <c r="HXZ16" s="239"/>
      <c r="HYA16" s="239"/>
      <c r="HYB16" s="239"/>
      <c r="HYC16" s="239"/>
      <c r="HYD16" s="239"/>
      <c r="HYE16" s="239"/>
      <c r="HYF16" s="239"/>
      <c r="HYG16" s="239"/>
      <c r="HYH16" s="239"/>
      <c r="HYI16" s="239"/>
      <c r="HYJ16" s="239"/>
      <c r="HYK16" s="239"/>
      <c r="HYL16" s="239"/>
      <c r="HYM16" s="239"/>
      <c r="HYN16" s="239"/>
      <c r="HYO16" s="239"/>
      <c r="HYP16" s="239"/>
      <c r="HYQ16" s="239"/>
      <c r="HYR16" s="239"/>
      <c r="HYS16" s="239"/>
      <c r="HYT16" s="239"/>
      <c r="HYU16" s="239"/>
      <c r="HYV16" s="239"/>
      <c r="HYW16" s="239"/>
      <c r="HYX16" s="239"/>
      <c r="HYY16" s="239"/>
      <c r="HYZ16" s="239"/>
      <c r="HZA16" s="239"/>
      <c r="HZB16" s="239"/>
      <c r="HZC16" s="239"/>
      <c r="HZD16" s="239"/>
      <c r="HZE16" s="239"/>
      <c r="HZF16" s="239"/>
      <c r="HZG16" s="239"/>
      <c r="HZH16" s="239"/>
      <c r="HZI16" s="239"/>
      <c r="HZJ16" s="239"/>
      <c r="HZK16" s="239"/>
      <c r="HZL16" s="239"/>
      <c r="HZM16" s="239"/>
      <c r="HZN16" s="239"/>
      <c r="HZO16" s="239"/>
      <c r="HZP16" s="239"/>
      <c r="HZQ16" s="239"/>
      <c r="HZR16" s="239"/>
      <c r="HZS16" s="239"/>
      <c r="HZT16" s="239"/>
      <c r="HZU16" s="239"/>
      <c r="HZV16" s="239"/>
      <c r="HZW16" s="239"/>
      <c r="HZX16" s="239"/>
      <c r="HZY16" s="239"/>
      <c r="HZZ16" s="239"/>
      <c r="IAA16" s="239"/>
      <c r="IAB16" s="239"/>
      <c r="IAC16" s="239"/>
      <c r="IAD16" s="239"/>
      <c r="IAE16" s="239"/>
      <c r="IAF16" s="239"/>
      <c r="IAG16" s="239"/>
      <c r="IAH16" s="239"/>
      <c r="IAI16" s="239"/>
      <c r="IAJ16" s="239"/>
      <c r="IAK16" s="239"/>
      <c r="IAL16" s="239"/>
      <c r="IAM16" s="239"/>
      <c r="IAN16" s="239"/>
      <c r="IAO16" s="239"/>
      <c r="IAP16" s="239"/>
      <c r="IAQ16" s="239"/>
      <c r="IAR16" s="239"/>
      <c r="IAS16" s="239"/>
      <c r="IAT16" s="239"/>
      <c r="IAU16" s="239"/>
      <c r="IAV16" s="239"/>
      <c r="IAW16" s="239"/>
      <c r="IAX16" s="239"/>
      <c r="IAY16" s="239"/>
      <c r="IAZ16" s="239"/>
      <c r="IBA16" s="239"/>
      <c r="IBB16" s="239"/>
      <c r="IBC16" s="239"/>
      <c r="IBD16" s="239"/>
      <c r="IBE16" s="239"/>
      <c r="IBF16" s="239"/>
      <c r="IBG16" s="239"/>
      <c r="IBH16" s="239"/>
      <c r="IBI16" s="239"/>
      <c r="IBJ16" s="239"/>
      <c r="IBK16" s="239"/>
      <c r="IBL16" s="239"/>
      <c r="IBM16" s="239"/>
      <c r="IBN16" s="239"/>
      <c r="IBO16" s="239"/>
      <c r="IBP16" s="239"/>
      <c r="IBQ16" s="239"/>
      <c r="IBR16" s="239"/>
      <c r="IBS16" s="239"/>
      <c r="IBT16" s="239"/>
      <c r="IBU16" s="239"/>
      <c r="IBV16" s="239"/>
      <c r="IBW16" s="239"/>
      <c r="IBX16" s="239"/>
      <c r="IBY16" s="239"/>
      <c r="IBZ16" s="239"/>
      <c r="ICA16" s="239"/>
      <c r="ICB16" s="239"/>
      <c r="ICC16" s="239"/>
      <c r="ICD16" s="239"/>
      <c r="ICE16" s="239"/>
      <c r="ICF16" s="239"/>
      <c r="ICG16" s="239"/>
      <c r="ICH16" s="239"/>
      <c r="ICI16" s="239"/>
      <c r="ICJ16" s="239"/>
      <c r="ICK16" s="239"/>
      <c r="ICL16" s="239"/>
      <c r="ICM16" s="239"/>
      <c r="ICN16" s="239"/>
      <c r="ICO16" s="239"/>
      <c r="ICP16" s="239"/>
      <c r="ICQ16" s="239"/>
      <c r="ICR16" s="239"/>
      <c r="ICS16" s="239"/>
      <c r="ICT16" s="239"/>
      <c r="ICU16" s="239"/>
      <c r="ICV16" s="239"/>
      <c r="ICW16" s="239"/>
      <c r="ICX16" s="239"/>
      <c r="ICY16" s="239"/>
      <c r="ICZ16" s="239"/>
      <c r="IDA16" s="239"/>
      <c r="IDB16" s="239"/>
      <c r="IDC16" s="239"/>
      <c r="IDD16" s="239"/>
      <c r="IDE16" s="239"/>
      <c r="IDF16" s="239"/>
      <c r="IDG16" s="239"/>
      <c r="IDH16" s="239"/>
      <c r="IDI16" s="239"/>
      <c r="IDJ16" s="239"/>
      <c r="IDK16" s="239"/>
      <c r="IDL16" s="239"/>
      <c r="IDM16" s="239"/>
      <c r="IDN16" s="239"/>
      <c r="IDO16" s="239"/>
      <c r="IDP16" s="239"/>
      <c r="IDQ16" s="239"/>
      <c r="IDR16" s="239"/>
      <c r="IDS16" s="239"/>
      <c r="IDT16" s="239"/>
      <c r="IDU16" s="239"/>
      <c r="IDV16" s="239"/>
      <c r="IDW16" s="239"/>
      <c r="IDX16" s="239"/>
      <c r="IDY16" s="239"/>
      <c r="IDZ16" s="239"/>
      <c r="IEA16" s="239"/>
      <c r="IEB16" s="239"/>
      <c r="IEC16" s="239"/>
      <c r="IED16" s="239"/>
      <c r="IEE16" s="239"/>
      <c r="IEF16" s="239"/>
      <c r="IEG16" s="239"/>
      <c r="IEH16" s="239"/>
      <c r="IEI16" s="239"/>
      <c r="IEJ16" s="239"/>
      <c r="IEK16" s="239"/>
      <c r="IEL16" s="239"/>
      <c r="IEM16" s="239"/>
      <c r="IEN16" s="239"/>
      <c r="IEO16" s="239"/>
      <c r="IEP16" s="239"/>
      <c r="IEQ16" s="239"/>
      <c r="IER16" s="239"/>
      <c r="IES16" s="239"/>
      <c r="IET16" s="239"/>
      <c r="IEU16" s="239"/>
      <c r="IEV16" s="239"/>
      <c r="IEW16" s="239"/>
      <c r="IEX16" s="239"/>
      <c r="IEY16" s="239"/>
      <c r="IEZ16" s="239"/>
      <c r="IFA16" s="239"/>
      <c r="IFB16" s="239"/>
      <c r="IFC16" s="239"/>
      <c r="IFD16" s="239"/>
      <c r="IFE16" s="239"/>
      <c r="IFF16" s="239"/>
      <c r="IFG16" s="239"/>
      <c r="IFH16" s="239"/>
      <c r="IFI16" s="239"/>
      <c r="IFJ16" s="239"/>
      <c r="IFK16" s="239"/>
      <c r="IFL16" s="239"/>
      <c r="IFM16" s="239"/>
      <c r="IFN16" s="239"/>
      <c r="IFO16" s="239"/>
      <c r="IFP16" s="239"/>
      <c r="IFQ16" s="239"/>
      <c r="IFR16" s="239"/>
      <c r="IFS16" s="239"/>
      <c r="IFT16" s="239"/>
      <c r="IFU16" s="239"/>
      <c r="IFV16" s="239"/>
      <c r="IFW16" s="239"/>
      <c r="IFX16" s="239"/>
      <c r="IFY16" s="239"/>
      <c r="IFZ16" s="239"/>
      <c r="IGA16" s="239"/>
      <c r="IGB16" s="239"/>
      <c r="IGC16" s="239"/>
      <c r="IGD16" s="239"/>
      <c r="IGE16" s="239"/>
      <c r="IGF16" s="239"/>
      <c r="IGG16" s="239"/>
      <c r="IGH16" s="239"/>
      <c r="IGI16" s="239"/>
      <c r="IGJ16" s="239"/>
      <c r="IGK16" s="239"/>
      <c r="IGL16" s="239"/>
      <c r="IGM16" s="239"/>
      <c r="IGN16" s="239"/>
      <c r="IGO16" s="239"/>
      <c r="IGP16" s="239"/>
      <c r="IGQ16" s="239"/>
      <c r="IGR16" s="239"/>
      <c r="IGS16" s="239"/>
      <c r="IGT16" s="239"/>
      <c r="IGU16" s="239"/>
      <c r="IGV16" s="239"/>
      <c r="IGW16" s="239"/>
      <c r="IGX16" s="239"/>
      <c r="IGY16" s="239"/>
      <c r="IGZ16" s="239"/>
      <c r="IHA16" s="239"/>
      <c r="IHB16" s="239"/>
      <c r="IHC16" s="239"/>
      <c r="IHD16" s="239"/>
      <c r="IHE16" s="239"/>
      <c r="IHF16" s="239"/>
      <c r="IHG16" s="239"/>
      <c r="IHH16" s="239"/>
      <c r="IHI16" s="239"/>
      <c r="IHJ16" s="239"/>
      <c r="IHK16" s="239"/>
      <c r="IHL16" s="239"/>
      <c r="IHM16" s="239"/>
      <c r="IHN16" s="239"/>
      <c r="IHO16" s="239"/>
      <c r="IHP16" s="239"/>
      <c r="IHQ16" s="239"/>
      <c r="IHR16" s="239"/>
      <c r="IHS16" s="239"/>
      <c r="IHT16" s="239"/>
      <c r="IHU16" s="239"/>
      <c r="IHV16" s="239"/>
      <c r="IHW16" s="239"/>
      <c r="IHX16" s="239"/>
      <c r="IHY16" s="239"/>
      <c r="IHZ16" s="239"/>
      <c r="IIA16" s="239"/>
      <c r="IIB16" s="239"/>
      <c r="IIC16" s="239"/>
      <c r="IID16" s="239"/>
      <c r="IIE16" s="239"/>
      <c r="IIF16" s="239"/>
      <c r="IIG16" s="239"/>
      <c r="IIH16" s="239"/>
      <c r="III16" s="239"/>
      <c r="IIJ16" s="239"/>
      <c r="IIK16" s="239"/>
      <c r="IIL16" s="239"/>
      <c r="IIM16" s="239"/>
      <c r="IIN16" s="239"/>
      <c r="IIO16" s="239"/>
      <c r="IIP16" s="239"/>
      <c r="IIQ16" s="239"/>
      <c r="IIR16" s="239"/>
      <c r="IIS16" s="239"/>
      <c r="IIT16" s="239"/>
      <c r="IIU16" s="239"/>
      <c r="IIV16" s="239"/>
      <c r="IIW16" s="239"/>
      <c r="IIX16" s="239"/>
      <c r="IIY16" s="239"/>
      <c r="IIZ16" s="239"/>
      <c r="IJA16" s="239"/>
      <c r="IJB16" s="239"/>
      <c r="IJC16" s="239"/>
      <c r="IJD16" s="239"/>
      <c r="IJE16" s="239"/>
      <c r="IJF16" s="239"/>
      <c r="IJG16" s="239"/>
      <c r="IJH16" s="239"/>
      <c r="IJI16" s="239"/>
      <c r="IJJ16" s="239"/>
      <c r="IJK16" s="239"/>
      <c r="IJL16" s="239"/>
      <c r="IJM16" s="239"/>
      <c r="IJN16" s="239"/>
      <c r="IJO16" s="239"/>
      <c r="IJP16" s="239"/>
      <c r="IJQ16" s="239"/>
      <c r="IJR16" s="239"/>
      <c r="IJS16" s="239"/>
      <c r="IJT16" s="239"/>
      <c r="IJU16" s="239"/>
      <c r="IJV16" s="239"/>
      <c r="IJW16" s="239"/>
      <c r="IJX16" s="239"/>
      <c r="IJY16" s="239"/>
      <c r="IJZ16" s="239"/>
      <c r="IKA16" s="239"/>
      <c r="IKB16" s="239"/>
      <c r="IKC16" s="239"/>
      <c r="IKD16" s="239"/>
      <c r="IKE16" s="239"/>
      <c r="IKF16" s="239"/>
      <c r="IKG16" s="239"/>
      <c r="IKH16" s="239"/>
      <c r="IKI16" s="239"/>
      <c r="IKJ16" s="239"/>
      <c r="IKK16" s="239"/>
      <c r="IKL16" s="239"/>
      <c r="IKM16" s="239"/>
      <c r="IKN16" s="239"/>
      <c r="IKO16" s="239"/>
      <c r="IKP16" s="239"/>
      <c r="IKQ16" s="239"/>
      <c r="IKR16" s="239"/>
      <c r="IKS16" s="239"/>
      <c r="IKT16" s="239"/>
      <c r="IKU16" s="239"/>
      <c r="IKV16" s="239"/>
      <c r="IKW16" s="239"/>
      <c r="IKX16" s="239"/>
      <c r="IKY16" s="239"/>
      <c r="IKZ16" s="239"/>
      <c r="ILA16" s="239"/>
      <c r="ILB16" s="239"/>
      <c r="ILC16" s="239"/>
      <c r="ILD16" s="239"/>
      <c r="ILE16" s="239"/>
      <c r="ILF16" s="239"/>
      <c r="ILG16" s="239"/>
      <c r="ILH16" s="239"/>
      <c r="ILI16" s="239"/>
      <c r="ILJ16" s="239"/>
      <c r="ILK16" s="239"/>
      <c r="ILL16" s="239"/>
      <c r="ILM16" s="239"/>
      <c r="ILN16" s="239"/>
      <c r="ILO16" s="239"/>
      <c r="ILP16" s="239"/>
      <c r="ILQ16" s="239"/>
      <c r="ILR16" s="239"/>
      <c r="ILS16" s="239"/>
      <c r="ILT16" s="239"/>
      <c r="ILU16" s="239"/>
      <c r="ILV16" s="239"/>
      <c r="ILW16" s="239"/>
      <c r="ILX16" s="239"/>
      <c r="ILY16" s="239"/>
      <c r="ILZ16" s="239"/>
      <c r="IMA16" s="239"/>
      <c r="IMB16" s="239"/>
      <c r="IMC16" s="239"/>
      <c r="IMD16" s="239"/>
      <c r="IME16" s="239"/>
      <c r="IMF16" s="239"/>
      <c r="IMG16" s="239"/>
      <c r="IMH16" s="239"/>
      <c r="IMI16" s="239"/>
      <c r="IMJ16" s="239"/>
      <c r="IMK16" s="239"/>
      <c r="IML16" s="239"/>
      <c r="IMM16" s="239"/>
      <c r="IMN16" s="239"/>
      <c r="IMO16" s="239"/>
      <c r="IMP16" s="239"/>
      <c r="IMQ16" s="239"/>
      <c r="IMR16" s="239"/>
      <c r="IMS16" s="239"/>
      <c r="IMT16" s="239"/>
      <c r="IMU16" s="239"/>
      <c r="IMV16" s="239"/>
      <c r="IMW16" s="239"/>
      <c r="IMX16" s="239"/>
      <c r="IMY16" s="239"/>
      <c r="IMZ16" s="239"/>
      <c r="INA16" s="239"/>
      <c r="INB16" s="239"/>
      <c r="INC16" s="239"/>
      <c r="IND16" s="239"/>
      <c r="INE16" s="239"/>
      <c r="INF16" s="239"/>
      <c r="ING16" s="239"/>
      <c r="INH16" s="239"/>
      <c r="INI16" s="239"/>
      <c r="INJ16" s="239"/>
      <c r="INK16" s="239"/>
      <c r="INL16" s="239"/>
      <c r="INM16" s="239"/>
      <c r="INN16" s="239"/>
      <c r="INO16" s="239"/>
      <c r="INP16" s="239"/>
      <c r="INQ16" s="239"/>
      <c r="INR16" s="239"/>
      <c r="INS16" s="239"/>
      <c r="INT16" s="239"/>
      <c r="INU16" s="239"/>
      <c r="INV16" s="239"/>
      <c r="INW16" s="239"/>
      <c r="INX16" s="239"/>
      <c r="INY16" s="239"/>
      <c r="INZ16" s="239"/>
      <c r="IOA16" s="239"/>
      <c r="IOB16" s="239"/>
      <c r="IOC16" s="239"/>
      <c r="IOD16" s="239"/>
      <c r="IOE16" s="239"/>
      <c r="IOF16" s="239"/>
      <c r="IOG16" s="239"/>
      <c r="IOH16" s="239"/>
      <c r="IOI16" s="239"/>
      <c r="IOJ16" s="239"/>
      <c r="IOK16" s="239"/>
      <c r="IOL16" s="239"/>
      <c r="IOM16" s="239"/>
      <c r="ION16" s="239"/>
      <c r="IOO16" s="239"/>
      <c r="IOP16" s="239"/>
      <c r="IOQ16" s="239"/>
      <c r="IOR16" s="239"/>
      <c r="IOS16" s="239"/>
      <c r="IOT16" s="239"/>
      <c r="IOU16" s="239"/>
      <c r="IOV16" s="239"/>
      <c r="IOW16" s="239"/>
      <c r="IOX16" s="239"/>
      <c r="IOY16" s="239"/>
      <c r="IOZ16" s="239"/>
      <c r="IPA16" s="239"/>
      <c r="IPB16" s="239"/>
      <c r="IPC16" s="239"/>
      <c r="IPD16" s="239"/>
      <c r="IPE16" s="239"/>
      <c r="IPF16" s="239"/>
      <c r="IPG16" s="239"/>
      <c r="IPH16" s="239"/>
      <c r="IPI16" s="239"/>
      <c r="IPJ16" s="239"/>
      <c r="IPK16" s="239"/>
      <c r="IPL16" s="239"/>
      <c r="IPM16" s="239"/>
      <c r="IPN16" s="239"/>
      <c r="IPO16" s="239"/>
      <c r="IPP16" s="239"/>
      <c r="IPQ16" s="239"/>
      <c r="IPR16" s="239"/>
      <c r="IPS16" s="239"/>
      <c r="IPT16" s="239"/>
      <c r="IPU16" s="239"/>
      <c r="IPV16" s="239"/>
      <c r="IPW16" s="239"/>
      <c r="IPX16" s="239"/>
      <c r="IPY16" s="239"/>
      <c r="IPZ16" s="239"/>
      <c r="IQA16" s="239"/>
      <c r="IQB16" s="239"/>
      <c r="IQC16" s="239"/>
      <c r="IQD16" s="239"/>
      <c r="IQE16" s="239"/>
      <c r="IQF16" s="239"/>
      <c r="IQG16" s="239"/>
      <c r="IQH16" s="239"/>
      <c r="IQI16" s="239"/>
      <c r="IQJ16" s="239"/>
      <c r="IQK16" s="239"/>
      <c r="IQL16" s="239"/>
      <c r="IQM16" s="239"/>
      <c r="IQN16" s="239"/>
      <c r="IQO16" s="239"/>
      <c r="IQP16" s="239"/>
      <c r="IQQ16" s="239"/>
      <c r="IQR16" s="239"/>
      <c r="IQS16" s="239"/>
      <c r="IQT16" s="239"/>
      <c r="IQU16" s="239"/>
      <c r="IQV16" s="239"/>
      <c r="IQW16" s="239"/>
      <c r="IQX16" s="239"/>
      <c r="IQY16" s="239"/>
      <c r="IQZ16" s="239"/>
      <c r="IRA16" s="239"/>
      <c r="IRB16" s="239"/>
      <c r="IRC16" s="239"/>
      <c r="IRD16" s="239"/>
      <c r="IRE16" s="239"/>
      <c r="IRF16" s="239"/>
      <c r="IRG16" s="239"/>
      <c r="IRH16" s="239"/>
      <c r="IRI16" s="239"/>
      <c r="IRJ16" s="239"/>
      <c r="IRK16" s="239"/>
      <c r="IRL16" s="239"/>
      <c r="IRM16" s="239"/>
      <c r="IRN16" s="239"/>
      <c r="IRO16" s="239"/>
      <c r="IRP16" s="239"/>
      <c r="IRQ16" s="239"/>
      <c r="IRR16" s="239"/>
      <c r="IRS16" s="239"/>
      <c r="IRT16" s="239"/>
      <c r="IRU16" s="239"/>
      <c r="IRV16" s="239"/>
      <c r="IRW16" s="239"/>
      <c r="IRX16" s="239"/>
      <c r="IRY16" s="239"/>
      <c r="IRZ16" s="239"/>
      <c r="ISA16" s="239"/>
      <c r="ISB16" s="239"/>
      <c r="ISC16" s="239"/>
      <c r="ISD16" s="239"/>
      <c r="ISE16" s="239"/>
      <c r="ISF16" s="239"/>
      <c r="ISG16" s="239"/>
      <c r="ISH16" s="239"/>
      <c r="ISI16" s="239"/>
      <c r="ISJ16" s="239"/>
      <c r="ISK16" s="239"/>
      <c r="ISL16" s="239"/>
      <c r="ISM16" s="239"/>
      <c r="ISN16" s="239"/>
      <c r="ISO16" s="239"/>
      <c r="ISP16" s="239"/>
      <c r="ISQ16" s="239"/>
      <c r="ISR16" s="239"/>
      <c r="ISS16" s="239"/>
      <c r="IST16" s="239"/>
      <c r="ISU16" s="239"/>
      <c r="ISV16" s="239"/>
      <c r="ISW16" s="239"/>
      <c r="ISX16" s="239"/>
      <c r="ISY16" s="239"/>
      <c r="ISZ16" s="239"/>
      <c r="ITA16" s="239"/>
      <c r="ITB16" s="239"/>
      <c r="ITC16" s="239"/>
      <c r="ITD16" s="239"/>
      <c r="ITE16" s="239"/>
      <c r="ITF16" s="239"/>
      <c r="ITG16" s="239"/>
      <c r="ITH16" s="239"/>
      <c r="ITI16" s="239"/>
      <c r="ITJ16" s="239"/>
      <c r="ITK16" s="239"/>
      <c r="ITL16" s="239"/>
      <c r="ITM16" s="239"/>
      <c r="ITN16" s="239"/>
      <c r="ITO16" s="239"/>
      <c r="ITP16" s="239"/>
      <c r="ITQ16" s="239"/>
      <c r="ITR16" s="239"/>
      <c r="ITS16" s="239"/>
      <c r="ITT16" s="239"/>
      <c r="ITU16" s="239"/>
      <c r="ITV16" s="239"/>
      <c r="ITW16" s="239"/>
      <c r="ITX16" s="239"/>
      <c r="ITY16" s="239"/>
      <c r="ITZ16" s="239"/>
      <c r="IUA16" s="239"/>
      <c r="IUB16" s="239"/>
      <c r="IUC16" s="239"/>
      <c r="IUD16" s="239"/>
      <c r="IUE16" s="239"/>
      <c r="IUF16" s="239"/>
      <c r="IUG16" s="239"/>
      <c r="IUH16" s="239"/>
      <c r="IUI16" s="239"/>
      <c r="IUJ16" s="239"/>
      <c r="IUK16" s="239"/>
      <c r="IUL16" s="239"/>
      <c r="IUM16" s="239"/>
      <c r="IUN16" s="239"/>
      <c r="IUO16" s="239"/>
      <c r="IUP16" s="239"/>
      <c r="IUQ16" s="239"/>
      <c r="IUR16" s="239"/>
      <c r="IUS16" s="239"/>
      <c r="IUT16" s="239"/>
      <c r="IUU16" s="239"/>
      <c r="IUV16" s="239"/>
      <c r="IUW16" s="239"/>
      <c r="IUX16" s="239"/>
      <c r="IUY16" s="239"/>
      <c r="IUZ16" s="239"/>
      <c r="IVA16" s="239"/>
      <c r="IVB16" s="239"/>
      <c r="IVC16" s="239"/>
      <c r="IVD16" s="239"/>
      <c r="IVE16" s="239"/>
      <c r="IVF16" s="239"/>
      <c r="IVG16" s="239"/>
      <c r="IVH16" s="239"/>
      <c r="IVI16" s="239"/>
      <c r="IVJ16" s="239"/>
      <c r="IVK16" s="239"/>
      <c r="IVL16" s="239"/>
      <c r="IVM16" s="239"/>
      <c r="IVN16" s="239"/>
      <c r="IVO16" s="239"/>
      <c r="IVP16" s="239"/>
      <c r="IVQ16" s="239"/>
      <c r="IVR16" s="239"/>
      <c r="IVS16" s="239"/>
      <c r="IVT16" s="239"/>
      <c r="IVU16" s="239"/>
      <c r="IVV16" s="239"/>
      <c r="IVW16" s="239"/>
      <c r="IVX16" s="239"/>
      <c r="IVY16" s="239"/>
      <c r="IVZ16" s="239"/>
      <c r="IWA16" s="239"/>
      <c r="IWB16" s="239"/>
      <c r="IWC16" s="239"/>
      <c r="IWD16" s="239"/>
      <c r="IWE16" s="239"/>
      <c r="IWF16" s="239"/>
      <c r="IWG16" s="239"/>
      <c r="IWH16" s="239"/>
      <c r="IWI16" s="239"/>
      <c r="IWJ16" s="239"/>
      <c r="IWK16" s="239"/>
      <c r="IWL16" s="239"/>
      <c r="IWM16" s="239"/>
      <c r="IWN16" s="239"/>
      <c r="IWO16" s="239"/>
      <c r="IWP16" s="239"/>
      <c r="IWQ16" s="239"/>
      <c r="IWR16" s="239"/>
      <c r="IWS16" s="239"/>
      <c r="IWT16" s="239"/>
      <c r="IWU16" s="239"/>
      <c r="IWV16" s="239"/>
      <c r="IWW16" s="239"/>
      <c r="IWX16" s="239"/>
      <c r="IWY16" s="239"/>
      <c r="IWZ16" s="239"/>
      <c r="IXA16" s="239"/>
      <c r="IXB16" s="239"/>
      <c r="IXC16" s="239"/>
      <c r="IXD16" s="239"/>
      <c r="IXE16" s="239"/>
      <c r="IXF16" s="239"/>
      <c r="IXG16" s="239"/>
      <c r="IXH16" s="239"/>
      <c r="IXI16" s="239"/>
      <c r="IXJ16" s="239"/>
      <c r="IXK16" s="239"/>
      <c r="IXL16" s="239"/>
      <c r="IXM16" s="239"/>
      <c r="IXN16" s="239"/>
      <c r="IXO16" s="239"/>
      <c r="IXP16" s="239"/>
      <c r="IXQ16" s="239"/>
      <c r="IXR16" s="239"/>
      <c r="IXS16" s="239"/>
      <c r="IXT16" s="239"/>
      <c r="IXU16" s="239"/>
      <c r="IXV16" s="239"/>
      <c r="IXW16" s="239"/>
      <c r="IXX16" s="239"/>
      <c r="IXY16" s="239"/>
      <c r="IXZ16" s="239"/>
      <c r="IYA16" s="239"/>
      <c r="IYB16" s="239"/>
      <c r="IYC16" s="239"/>
      <c r="IYD16" s="239"/>
      <c r="IYE16" s="239"/>
      <c r="IYF16" s="239"/>
      <c r="IYG16" s="239"/>
      <c r="IYH16" s="239"/>
      <c r="IYI16" s="239"/>
      <c r="IYJ16" s="239"/>
      <c r="IYK16" s="239"/>
      <c r="IYL16" s="239"/>
      <c r="IYM16" s="239"/>
      <c r="IYN16" s="239"/>
      <c r="IYO16" s="239"/>
      <c r="IYP16" s="239"/>
      <c r="IYQ16" s="239"/>
      <c r="IYR16" s="239"/>
      <c r="IYS16" s="239"/>
      <c r="IYT16" s="239"/>
      <c r="IYU16" s="239"/>
      <c r="IYV16" s="239"/>
      <c r="IYW16" s="239"/>
      <c r="IYX16" s="239"/>
      <c r="IYY16" s="239"/>
      <c r="IYZ16" s="239"/>
      <c r="IZA16" s="239"/>
      <c r="IZB16" s="239"/>
      <c r="IZC16" s="239"/>
      <c r="IZD16" s="239"/>
      <c r="IZE16" s="239"/>
      <c r="IZF16" s="239"/>
      <c r="IZG16" s="239"/>
      <c r="IZH16" s="239"/>
      <c r="IZI16" s="239"/>
      <c r="IZJ16" s="239"/>
      <c r="IZK16" s="239"/>
      <c r="IZL16" s="239"/>
      <c r="IZM16" s="239"/>
      <c r="IZN16" s="239"/>
      <c r="IZO16" s="239"/>
      <c r="IZP16" s="239"/>
      <c r="IZQ16" s="239"/>
      <c r="IZR16" s="239"/>
      <c r="IZS16" s="239"/>
      <c r="IZT16" s="239"/>
      <c r="IZU16" s="239"/>
      <c r="IZV16" s="239"/>
      <c r="IZW16" s="239"/>
      <c r="IZX16" s="239"/>
      <c r="IZY16" s="239"/>
      <c r="IZZ16" s="239"/>
      <c r="JAA16" s="239"/>
      <c r="JAB16" s="239"/>
      <c r="JAC16" s="239"/>
      <c r="JAD16" s="239"/>
      <c r="JAE16" s="239"/>
      <c r="JAF16" s="239"/>
      <c r="JAG16" s="239"/>
      <c r="JAH16" s="239"/>
      <c r="JAI16" s="239"/>
      <c r="JAJ16" s="239"/>
      <c r="JAK16" s="239"/>
      <c r="JAL16" s="239"/>
      <c r="JAM16" s="239"/>
      <c r="JAN16" s="239"/>
      <c r="JAO16" s="239"/>
      <c r="JAP16" s="239"/>
      <c r="JAQ16" s="239"/>
      <c r="JAR16" s="239"/>
      <c r="JAS16" s="239"/>
      <c r="JAT16" s="239"/>
      <c r="JAU16" s="239"/>
      <c r="JAV16" s="239"/>
      <c r="JAW16" s="239"/>
      <c r="JAX16" s="239"/>
      <c r="JAY16" s="239"/>
      <c r="JAZ16" s="239"/>
      <c r="JBA16" s="239"/>
      <c r="JBB16" s="239"/>
      <c r="JBC16" s="239"/>
      <c r="JBD16" s="239"/>
      <c r="JBE16" s="239"/>
      <c r="JBF16" s="239"/>
      <c r="JBG16" s="239"/>
      <c r="JBH16" s="239"/>
      <c r="JBI16" s="239"/>
      <c r="JBJ16" s="239"/>
      <c r="JBK16" s="239"/>
      <c r="JBL16" s="239"/>
      <c r="JBM16" s="239"/>
      <c r="JBN16" s="239"/>
      <c r="JBO16" s="239"/>
      <c r="JBP16" s="239"/>
      <c r="JBQ16" s="239"/>
      <c r="JBR16" s="239"/>
      <c r="JBS16" s="239"/>
      <c r="JBT16" s="239"/>
      <c r="JBU16" s="239"/>
      <c r="JBV16" s="239"/>
      <c r="JBW16" s="239"/>
      <c r="JBX16" s="239"/>
      <c r="JBY16" s="239"/>
      <c r="JBZ16" s="239"/>
      <c r="JCA16" s="239"/>
      <c r="JCB16" s="239"/>
      <c r="JCC16" s="239"/>
      <c r="JCD16" s="239"/>
      <c r="JCE16" s="239"/>
      <c r="JCF16" s="239"/>
      <c r="JCG16" s="239"/>
      <c r="JCH16" s="239"/>
      <c r="JCI16" s="239"/>
      <c r="JCJ16" s="239"/>
      <c r="JCK16" s="239"/>
      <c r="JCL16" s="239"/>
      <c r="JCM16" s="239"/>
      <c r="JCN16" s="239"/>
      <c r="JCO16" s="239"/>
      <c r="JCP16" s="239"/>
      <c r="JCQ16" s="239"/>
      <c r="JCR16" s="239"/>
      <c r="JCS16" s="239"/>
      <c r="JCT16" s="239"/>
      <c r="JCU16" s="239"/>
      <c r="JCV16" s="239"/>
      <c r="JCW16" s="239"/>
      <c r="JCX16" s="239"/>
      <c r="JCY16" s="239"/>
      <c r="JCZ16" s="239"/>
      <c r="JDA16" s="239"/>
      <c r="JDB16" s="239"/>
      <c r="JDC16" s="239"/>
      <c r="JDD16" s="239"/>
      <c r="JDE16" s="239"/>
      <c r="JDF16" s="239"/>
      <c r="JDG16" s="239"/>
      <c r="JDH16" s="239"/>
      <c r="JDI16" s="239"/>
      <c r="JDJ16" s="239"/>
      <c r="JDK16" s="239"/>
      <c r="JDL16" s="239"/>
      <c r="JDM16" s="239"/>
      <c r="JDN16" s="239"/>
      <c r="JDO16" s="239"/>
      <c r="JDP16" s="239"/>
      <c r="JDQ16" s="239"/>
      <c r="JDR16" s="239"/>
      <c r="JDS16" s="239"/>
      <c r="JDT16" s="239"/>
      <c r="JDU16" s="239"/>
      <c r="JDV16" s="239"/>
      <c r="JDW16" s="239"/>
      <c r="JDX16" s="239"/>
      <c r="JDY16" s="239"/>
      <c r="JDZ16" s="239"/>
      <c r="JEA16" s="239"/>
      <c r="JEB16" s="239"/>
      <c r="JEC16" s="239"/>
      <c r="JED16" s="239"/>
      <c r="JEE16" s="239"/>
      <c r="JEF16" s="239"/>
      <c r="JEG16" s="239"/>
      <c r="JEH16" s="239"/>
      <c r="JEI16" s="239"/>
      <c r="JEJ16" s="239"/>
      <c r="JEK16" s="239"/>
      <c r="JEL16" s="239"/>
      <c r="JEM16" s="239"/>
      <c r="JEN16" s="239"/>
      <c r="JEO16" s="239"/>
      <c r="JEP16" s="239"/>
      <c r="JEQ16" s="239"/>
      <c r="JER16" s="239"/>
      <c r="JES16" s="239"/>
      <c r="JET16" s="239"/>
      <c r="JEU16" s="239"/>
      <c r="JEV16" s="239"/>
      <c r="JEW16" s="239"/>
      <c r="JEX16" s="239"/>
      <c r="JEY16" s="239"/>
      <c r="JEZ16" s="239"/>
      <c r="JFA16" s="239"/>
      <c r="JFB16" s="239"/>
      <c r="JFC16" s="239"/>
      <c r="JFD16" s="239"/>
      <c r="JFE16" s="239"/>
      <c r="JFF16" s="239"/>
      <c r="JFG16" s="239"/>
      <c r="JFH16" s="239"/>
      <c r="JFI16" s="239"/>
      <c r="JFJ16" s="239"/>
      <c r="JFK16" s="239"/>
      <c r="JFL16" s="239"/>
      <c r="JFM16" s="239"/>
      <c r="JFN16" s="239"/>
      <c r="JFO16" s="239"/>
      <c r="JFP16" s="239"/>
      <c r="JFQ16" s="239"/>
      <c r="JFR16" s="239"/>
      <c r="JFS16" s="239"/>
      <c r="JFT16" s="239"/>
      <c r="JFU16" s="239"/>
      <c r="JFV16" s="239"/>
      <c r="JFW16" s="239"/>
      <c r="JFX16" s="239"/>
      <c r="JFY16" s="239"/>
      <c r="JFZ16" s="239"/>
      <c r="JGA16" s="239"/>
      <c r="JGB16" s="239"/>
      <c r="JGC16" s="239"/>
      <c r="JGD16" s="239"/>
      <c r="JGE16" s="239"/>
      <c r="JGF16" s="239"/>
      <c r="JGG16" s="239"/>
      <c r="JGH16" s="239"/>
      <c r="JGI16" s="239"/>
      <c r="JGJ16" s="239"/>
      <c r="JGK16" s="239"/>
      <c r="JGL16" s="239"/>
      <c r="JGM16" s="239"/>
      <c r="JGN16" s="239"/>
      <c r="JGO16" s="239"/>
      <c r="JGP16" s="239"/>
      <c r="JGQ16" s="239"/>
      <c r="JGR16" s="239"/>
      <c r="JGS16" s="239"/>
      <c r="JGT16" s="239"/>
      <c r="JGU16" s="239"/>
      <c r="JGV16" s="239"/>
      <c r="JGW16" s="239"/>
      <c r="JGX16" s="239"/>
      <c r="JGY16" s="239"/>
      <c r="JGZ16" s="239"/>
      <c r="JHA16" s="239"/>
      <c r="JHB16" s="239"/>
      <c r="JHC16" s="239"/>
      <c r="JHD16" s="239"/>
      <c r="JHE16" s="239"/>
      <c r="JHF16" s="239"/>
      <c r="JHG16" s="239"/>
      <c r="JHH16" s="239"/>
      <c r="JHI16" s="239"/>
      <c r="JHJ16" s="239"/>
      <c r="JHK16" s="239"/>
      <c r="JHL16" s="239"/>
      <c r="JHM16" s="239"/>
      <c r="JHN16" s="239"/>
      <c r="JHO16" s="239"/>
      <c r="JHP16" s="239"/>
      <c r="JHQ16" s="239"/>
      <c r="JHR16" s="239"/>
      <c r="JHS16" s="239"/>
      <c r="JHT16" s="239"/>
      <c r="JHU16" s="239"/>
      <c r="JHV16" s="239"/>
      <c r="JHW16" s="239"/>
      <c r="JHX16" s="239"/>
      <c r="JHY16" s="239"/>
      <c r="JHZ16" s="239"/>
      <c r="JIA16" s="239"/>
      <c r="JIB16" s="239"/>
      <c r="JIC16" s="239"/>
      <c r="JID16" s="239"/>
      <c r="JIE16" s="239"/>
      <c r="JIF16" s="239"/>
      <c r="JIG16" s="239"/>
      <c r="JIH16" s="239"/>
      <c r="JII16" s="239"/>
      <c r="JIJ16" s="239"/>
      <c r="JIK16" s="239"/>
      <c r="JIL16" s="239"/>
      <c r="JIM16" s="239"/>
      <c r="JIN16" s="239"/>
      <c r="JIO16" s="239"/>
      <c r="JIP16" s="239"/>
      <c r="JIQ16" s="239"/>
      <c r="JIR16" s="239"/>
      <c r="JIS16" s="239"/>
      <c r="JIT16" s="239"/>
      <c r="JIU16" s="239"/>
      <c r="JIV16" s="239"/>
      <c r="JIW16" s="239"/>
      <c r="JIX16" s="239"/>
      <c r="JIY16" s="239"/>
      <c r="JIZ16" s="239"/>
      <c r="JJA16" s="239"/>
      <c r="JJB16" s="239"/>
      <c r="JJC16" s="239"/>
      <c r="JJD16" s="239"/>
      <c r="JJE16" s="239"/>
      <c r="JJF16" s="239"/>
      <c r="JJG16" s="239"/>
      <c r="JJH16" s="239"/>
      <c r="JJI16" s="239"/>
      <c r="JJJ16" s="239"/>
      <c r="JJK16" s="239"/>
      <c r="JJL16" s="239"/>
      <c r="JJM16" s="239"/>
      <c r="JJN16" s="239"/>
      <c r="JJO16" s="239"/>
      <c r="JJP16" s="239"/>
      <c r="JJQ16" s="239"/>
      <c r="JJR16" s="239"/>
      <c r="JJS16" s="239"/>
      <c r="JJT16" s="239"/>
      <c r="JJU16" s="239"/>
      <c r="JJV16" s="239"/>
      <c r="JJW16" s="239"/>
      <c r="JJX16" s="239"/>
      <c r="JJY16" s="239"/>
      <c r="JJZ16" s="239"/>
      <c r="JKA16" s="239"/>
      <c r="JKB16" s="239"/>
      <c r="JKC16" s="239"/>
      <c r="JKD16" s="239"/>
      <c r="JKE16" s="239"/>
      <c r="JKF16" s="239"/>
      <c r="JKG16" s="239"/>
      <c r="JKH16" s="239"/>
      <c r="JKI16" s="239"/>
      <c r="JKJ16" s="239"/>
      <c r="JKK16" s="239"/>
      <c r="JKL16" s="239"/>
      <c r="JKM16" s="239"/>
      <c r="JKN16" s="239"/>
      <c r="JKO16" s="239"/>
      <c r="JKP16" s="239"/>
      <c r="JKQ16" s="239"/>
      <c r="JKR16" s="239"/>
      <c r="JKS16" s="239"/>
      <c r="JKT16" s="239"/>
      <c r="JKU16" s="239"/>
      <c r="JKV16" s="239"/>
      <c r="JKW16" s="239"/>
      <c r="JKX16" s="239"/>
      <c r="JKY16" s="239"/>
      <c r="JKZ16" s="239"/>
      <c r="JLA16" s="239"/>
      <c r="JLB16" s="239"/>
      <c r="JLC16" s="239"/>
      <c r="JLD16" s="239"/>
      <c r="JLE16" s="239"/>
      <c r="JLF16" s="239"/>
      <c r="JLG16" s="239"/>
      <c r="JLH16" s="239"/>
      <c r="JLI16" s="239"/>
      <c r="JLJ16" s="239"/>
      <c r="JLK16" s="239"/>
      <c r="JLL16" s="239"/>
      <c r="JLM16" s="239"/>
      <c r="JLN16" s="239"/>
      <c r="JLO16" s="239"/>
      <c r="JLP16" s="239"/>
      <c r="JLQ16" s="239"/>
      <c r="JLR16" s="239"/>
      <c r="JLS16" s="239"/>
      <c r="JLT16" s="239"/>
      <c r="JLU16" s="239"/>
      <c r="JLV16" s="239"/>
      <c r="JLW16" s="239"/>
      <c r="JLX16" s="239"/>
      <c r="JLY16" s="239"/>
      <c r="JLZ16" s="239"/>
      <c r="JMA16" s="239"/>
      <c r="JMB16" s="239"/>
      <c r="JMC16" s="239"/>
      <c r="JMD16" s="239"/>
      <c r="JME16" s="239"/>
      <c r="JMF16" s="239"/>
      <c r="JMG16" s="239"/>
      <c r="JMH16" s="239"/>
      <c r="JMI16" s="239"/>
      <c r="JMJ16" s="239"/>
      <c r="JMK16" s="239"/>
      <c r="JML16" s="239"/>
      <c r="JMM16" s="239"/>
      <c r="JMN16" s="239"/>
      <c r="JMO16" s="239"/>
      <c r="JMP16" s="239"/>
      <c r="JMQ16" s="239"/>
      <c r="JMR16" s="239"/>
      <c r="JMS16" s="239"/>
      <c r="JMT16" s="239"/>
      <c r="JMU16" s="239"/>
      <c r="JMV16" s="239"/>
      <c r="JMW16" s="239"/>
      <c r="JMX16" s="239"/>
      <c r="JMY16" s="239"/>
      <c r="JMZ16" s="239"/>
      <c r="JNA16" s="239"/>
      <c r="JNB16" s="239"/>
      <c r="JNC16" s="239"/>
      <c r="JND16" s="239"/>
      <c r="JNE16" s="239"/>
      <c r="JNF16" s="239"/>
      <c r="JNG16" s="239"/>
      <c r="JNH16" s="239"/>
      <c r="JNI16" s="239"/>
      <c r="JNJ16" s="239"/>
      <c r="JNK16" s="239"/>
      <c r="JNL16" s="239"/>
      <c r="JNM16" s="239"/>
      <c r="JNN16" s="239"/>
      <c r="JNO16" s="239"/>
      <c r="JNP16" s="239"/>
      <c r="JNQ16" s="239"/>
      <c r="JNR16" s="239"/>
      <c r="JNS16" s="239"/>
      <c r="JNT16" s="239"/>
      <c r="JNU16" s="239"/>
      <c r="JNV16" s="239"/>
      <c r="JNW16" s="239"/>
      <c r="JNX16" s="239"/>
      <c r="JNY16" s="239"/>
      <c r="JNZ16" s="239"/>
      <c r="JOA16" s="239"/>
      <c r="JOB16" s="239"/>
      <c r="JOC16" s="239"/>
      <c r="JOD16" s="239"/>
      <c r="JOE16" s="239"/>
      <c r="JOF16" s="239"/>
      <c r="JOG16" s="239"/>
      <c r="JOH16" s="239"/>
      <c r="JOI16" s="239"/>
      <c r="JOJ16" s="239"/>
      <c r="JOK16" s="239"/>
      <c r="JOL16" s="239"/>
      <c r="JOM16" s="239"/>
      <c r="JON16" s="239"/>
      <c r="JOO16" s="239"/>
      <c r="JOP16" s="239"/>
      <c r="JOQ16" s="239"/>
      <c r="JOR16" s="239"/>
      <c r="JOS16" s="239"/>
      <c r="JOT16" s="239"/>
      <c r="JOU16" s="239"/>
      <c r="JOV16" s="239"/>
      <c r="JOW16" s="239"/>
      <c r="JOX16" s="239"/>
      <c r="JOY16" s="239"/>
      <c r="JOZ16" s="239"/>
      <c r="JPA16" s="239"/>
      <c r="JPB16" s="239"/>
      <c r="JPC16" s="239"/>
      <c r="JPD16" s="239"/>
      <c r="JPE16" s="239"/>
      <c r="JPF16" s="239"/>
      <c r="JPG16" s="239"/>
      <c r="JPH16" s="239"/>
      <c r="JPI16" s="239"/>
      <c r="JPJ16" s="239"/>
      <c r="JPK16" s="239"/>
      <c r="JPL16" s="239"/>
      <c r="JPM16" s="239"/>
      <c r="JPN16" s="239"/>
      <c r="JPO16" s="239"/>
      <c r="JPP16" s="239"/>
      <c r="JPQ16" s="239"/>
      <c r="JPR16" s="239"/>
      <c r="JPS16" s="239"/>
      <c r="JPT16" s="239"/>
      <c r="JPU16" s="239"/>
      <c r="JPV16" s="239"/>
      <c r="JPW16" s="239"/>
      <c r="JPX16" s="239"/>
      <c r="JPY16" s="239"/>
      <c r="JPZ16" s="239"/>
      <c r="JQA16" s="239"/>
      <c r="JQB16" s="239"/>
      <c r="JQC16" s="239"/>
      <c r="JQD16" s="239"/>
      <c r="JQE16" s="239"/>
      <c r="JQF16" s="239"/>
      <c r="JQG16" s="239"/>
      <c r="JQH16" s="239"/>
      <c r="JQI16" s="239"/>
      <c r="JQJ16" s="239"/>
      <c r="JQK16" s="239"/>
      <c r="JQL16" s="239"/>
      <c r="JQM16" s="239"/>
      <c r="JQN16" s="239"/>
      <c r="JQO16" s="239"/>
      <c r="JQP16" s="239"/>
      <c r="JQQ16" s="239"/>
      <c r="JQR16" s="239"/>
      <c r="JQS16" s="239"/>
      <c r="JQT16" s="239"/>
      <c r="JQU16" s="239"/>
      <c r="JQV16" s="239"/>
      <c r="JQW16" s="239"/>
      <c r="JQX16" s="239"/>
      <c r="JQY16" s="239"/>
      <c r="JQZ16" s="239"/>
      <c r="JRA16" s="239"/>
      <c r="JRB16" s="239"/>
      <c r="JRC16" s="239"/>
      <c r="JRD16" s="239"/>
      <c r="JRE16" s="239"/>
      <c r="JRF16" s="239"/>
      <c r="JRG16" s="239"/>
      <c r="JRH16" s="239"/>
      <c r="JRI16" s="239"/>
      <c r="JRJ16" s="239"/>
      <c r="JRK16" s="239"/>
      <c r="JRL16" s="239"/>
      <c r="JRM16" s="239"/>
      <c r="JRN16" s="239"/>
      <c r="JRO16" s="239"/>
      <c r="JRP16" s="239"/>
      <c r="JRQ16" s="239"/>
      <c r="JRR16" s="239"/>
      <c r="JRS16" s="239"/>
      <c r="JRT16" s="239"/>
      <c r="JRU16" s="239"/>
      <c r="JRV16" s="239"/>
      <c r="JRW16" s="239"/>
      <c r="JRX16" s="239"/>
      <c r="JRY16" s="239"/>
      <c r="JRZ16" s="239"/>
      <c r="JSA16" s="239"/>
      <c r="JSB16" s="239"/>
      <c r="JSC16" s="239"/>
      <c r="JSD16" s="239"/>
      <c r="JSE16" s="239"/>
      <c r="JSF16" s="239"/>
      <c r="JSG16" s="239"/>
      <c r="JSH16" s="239"/>
      <c r="JSI16" s="239"/>
      <c r="JSJ16" s="239"/>
      <c r="JSK16" s="239"/>
      <c r="JSL16" s="239"/>
      <c r="JSM16" s="239"/>
      <c r="JSN16" s="239"/>
      <c r="JSO16" s="239"/>
      <c r="JSP16" s="239"/>
      <c r="JSQ16" s="239"/>
      <c r="JSR16" s="239"/>
      <c r="JSS16" s="239"/>
      <c r="JST16" s="239"/>
      <c r="JSU16" s="239"/>
      <c r="JSV16" s="239"/>
      <c r="JSW16" s="239"/>
      <c r="JSX16" s="239"/>
      <c r="JSY16" s="239"/>
      <c r="JSZ16" s="239"/>
      <c r="JTA16" s="239"/>
      <c r="JTB16" s="239"/>
      <c r="JTC16" s="239"/>
      <c r="JTD16" s="239"/>
      <c r="JTE16" s="239"/>
      <c r="JTF16" s="239"/>
      <c r="JTG16" s="239"/>
      <c r="JTH16" s="239"/>
      <c r="JTI16" s="239"/>
      <c r="JTJ16" s="239"/>
      <c r="JTK16" s="239"/>
      <c r="JTL16" s="239"/>
      <c r="JTM16" s="239"/>
      <c r="JTN16" s="239"/>
      <c r="JTO16" s="239"/>
      <c r="JTP16" s="239"/>
      <c r="JTQ16" s="239"/>
      <c r="JTR16" s="239"/>
      <c r="JTS16" s="239"/>
      <c r="JTT16" s="239"/>
      <c r="JTU16" s="239"/>
      <c r="JTV16" s="239"/>
      <c r="JTW16" s="239"/>
      <c r="JTX16" s="239"/>
      <c r="JTY16" s="239"/>
      <c r="JTZ16" s="239"/>
      <c r="JUA16" s="239"/>
      <c r="JUB16" s="239"/>
      <c r="JUC16" s="239"/>
      <c r="JUD16" s="239"/>
      <c r="JUE16" s="239"/>
      <c r="JUF16" s="239"/>
      <c r="JUG16" s="239"/>
      <c r="JUH16" s="239"/>
      <c r="JUI16" s="239"/>
      <c r="JUJ16" s="239"/>
      <c r="JUK16" s="239"/>
      <c r="JUL16" s="239"/>
      <c r="JUM16" s="239"/>
      <c r="JUN16" s="239"/>
      <c r="JUO16" s="239"/>
      <c r="JUP16" s="239"/>
      <c r="JUQ16" s="239"/>
      <c r="JUR16" s="239"/>
      <c r="JUS16" s="239"/>
      <c r="JUT16" s="239"/>
      <c r="JUU16" s="239"/>
      <c r="JUV16" s="239"/>
      <c r="JUW16" s="239"/>
      <c r="JUX16" s="239"/>
      <c r="JUY16" s="239"/>
      <c r="JUZ16" s="239"/>
      <c r="JVA16" s="239"/>
      <c r="JVB16" s="239"/>
      <c r="JVC16" s="239"/>
      <c r="JVD16" s="239"/>
      <c r="JVE16" s="239"/>
      <c r="JVF16" s="239"/>
      <c r="JVG16" s="239"/>
      <c r="JVH16" s="239"/>
      <c r="JVI16" s="239"/>
      <c r="JVJ16" s="239"/>
      <c r="JVK16" s="239"/>
      <c r="JVL16" s="239"/>
      <c r="JVM16" s="239"/>
      <c r="JVN16" s="239"/>
      <c r="JVO16" s="239"/>
      <c r="JVP16" s="239"/>
      <c r="JVQ16" s="239"/>
      <c r="JVR16" s="239"/>
      <c r="JVS16" s="239"/>
      <c r="JVT16" s="239"/>
      <c r="JVU16" s="239"/>
      <c r="JVV16" s="239"/>
      <c r="JVW16" s="239"/>
      <c r="JVX16" s="239"/>
      <c r="JVY16" s="239"/>
      <c r="JVZ16" s="239"/>
      <c r="JWA16" s="239"/>
      <c r="JWB16" s="239"/>
      <c r="JWC16" s="239"/>
      <c r="JWD16" s="239"/>
      <c r="JWE16" s="239"/>
      <c r="JWF16" s="239"/>
      <c r="JWG16" s="239"/>
      <c r="JWH16" s="239"/>
      <c r="JWI16" s="239"/>
      <c r="JWJ16" s="239"/>
      <c r="JWK16" s="239"/>
      <c r="JWL16" s="239"/>
      <c r="JWM16" s="239"/>
      <c r="JWN16" s="239"/>
      <c r="JWO16" s="239"/>
      <c r="JWP16" s="239"/>
      <c r="JWQ16" s="239"/>
      <c r="JWR16" s="239"/>
      <c r="JWS16" s="239"/>
      <c r="JWT16" s="239"/>
      <c r="JWU16" s="239"/>
      <c r="JWV16" s="239"/>
      <c r="JWW16" s="239"/>
      <c r="JWX16" s="239"/>
      <c r="JWY16" s="239"/>
      <c r="JWZ16" s="239"/>
      <c r="JXA16" s="239"/>
      <c r="JXB16" s="239"/>
      <c r="JXC16" s="239"/>
      <c r="JXD16" s="239"/>
      <c r="JXE16" s="239"/>
      <c r="JXF16" s="239"/>
      <c r="JXG16" s="239"/>
      <c r="JXH16" s="239"/>
      <c r="JXI16" s="239"/>
      <c r="JXJ16" s="239"/>
      <c r="JXK16" s="239"/>
      <c r="JXL16" s="239"/>
      <c r="JXM16" s="239"/>
      <c r="JXN16" s="239"/>
      <c r="JXO16" s="239"/>
      <c r="JXP16" s="239"/>
      <c r="JXQ16" s="239"/>
      <c r="JXR16" s="239"/>
      <c r="JXS16" s="239"/>
      <c r="JXT16" s="239"/>
      <c r="JXU16" s="239"/>
      <c r="JXV16" s="239"/>
      <c r="JXW16" s="239"/>
      <c r="JXX16" s="239"/>
      <c r="JXY16" s="239"/>
      <c r="JXZ16" s="239"/>
      <c r="JYA16" s="239"/>
      <c r="JYB16" s="239"/>
      <c r="JYC16" s="239"/>
      <c r="JYD16" s="239"/>
      <c r="JYE16" s="239"/>
      <c r="JYF16" s="239"/>
      <c r="JYG16" s="239"/>
      <c r="JYH16" s="239"/>
      <c r="JYI16" s="239"/>
      <c r="JYJ16" s="239"/>
      <c r="JYK16" s="239"/>
      <c r="JYL16" s="239"/>
      <c r="JYM16" s="239"/>
      <c r="JYN16" s="239"/>
      <c r="JYO16" s="239"/>
      <c r="JYP16" s="239"/>
      <c r="JYQ16" s="239"/>
      <c r="JYR16" s="239"/>
      <c r="JYS16" s="239"/>
      <c r="JYT16" s="239"/>
      <c r="JYU16" s="239"/>
      <c r="JYV16" s="239"/>
      <c r="JYW16" s="239"/>
      <c r="JYX16" s="239"/>
      <c r="JYY16" s="239"/>
      <c r="JYZ16" s="239"/>
      <c r="JZA16" s="239"/>
      <c r="JZB16" s="239"/>
      <c r="JZC16" s="239"/>
      <c r="JZD16" s="239"/>
      <c r="JZE16" s="239"/>
      <c r="JZF16" s="239"/>
      <c r="JZG16" s="239"/>
      <c r="JZH16" s="239"/>
      <c r="JZI16" s="239"/>
      <c r="JZJ16" s="239"/>
      <c r="JZK16" s="239"/>
      <c r="JZL16" s="239"/>
      <c r="JZM16" s="239"/>
      <c r="JZN16" s="239"/>
      <c r="JZO16" s="239"/>
      <c r="JZP16" s="239"/>
      <c r="JZQ16" s="239"/>
      <c r="JZR16" s="239"/>
      <c r="JZS16" s="239"/>
      <c r="JZT16" s="239"/>
      <c r="JZU16" s="239"/>
      <c r="JZV16" s="239"/>
      <c r="JZW16" s="239"/>
      <c r="JZX16" s="239"/>
      <c r="JZY16" s="239"/>
      <c r="JZZ16" s="239"/>
      <c r="KAA16" s="239"/>
      <c r="KAB16" s="239"/>
      <c r="KAC16" s="239"/>
      <c r="KAD16" s="239"/>
      <c r="KAE16" s="239"/>
      <c r="KAF16" s="239"/>
      <c r="KAG16" s="239"/>
      <c r="KAH16" s="239"/>
      <c r="KAI16" s="239"/>
      <c r="KAJ16" s="239"/>
      <c r="KAK16" s="239"/>
      <c r="KAL16" s="239"/>
      <c r="KAM16" s="239"/>
      <c r="KAN16" s="239"/>
      <c r="KAO16" s="239"/>
      <c r="KAP16" s="239"/>
      <c r="KAQ16" s="239"/>
      <c r="KAR16" s="239"/>
      <c r="KAS16" s="239"/>
      <c r="KAT16" s="239"/>
      <c r="KAU16" s="239"/>
      <c r="KAV16" s="239"/>
      <c r="KAW16" s="239"/>
      <c r="KAX16" s="239"/>
      <c r="KAY16" s="239"/>
      <c r="KAZ16" s="239"/>
      <c r="KBA16" s="239"/>
      <c r="KBB16" s="239"/>
      <c r="KBC16" s="239"/>
      <c r="KBD16" s="239"/>
      <c r="KBE16" s="239"/>
      <c r="KBF16" s="239"/>
      <c r="KBG16" s="239"/>
      <c r="KBH16" s="239"/>
      <c r="KBI16" s="239"/>
      <c r="KBJ16" s="239"/>
      <c r="KBK16" s="239"/>
      <c r="KBL16" s="239"/>
      <c r="KBM16" s="239"/>
      <c r="KBN16" s="239"/>
      <c r="KBO16" s="239"/>
      <c r="KBP16" s="239"/>
      <c r="KBQ16" s="239"/>
      <c r="KBR16" s="239"/>
      <c r="KBS16" s="239"/>
      <c r="KBT16" s="239"/>
      <c r="KBU16" s="239"/>
      <c r="KBV16" s="239"/>
      <c r="KBW16" s="239"/>
      <c r="KBX16" s="239"/>
      <c r="KBY16" s="239"/>
      <c r="KBZ16" s="239"/>
      <c r="KCA16" s="239"/>
      <c r="KCB16" s="239"/>
      <c r="KCC16" s="239"/>
      <c r="KCD16" s="239"/>
      <c r="KCE16" s="239"/>
      <c r="KCF16" s="239"/>
      <c r="KCG16" s="239"/>
      <c r="KCH16" s="239"/>
      <c r="KCI16" s="239"/>
      <c r="KCJ16" s="239"/>
      <c r="KCK16" s="239"/>
      <c r="KCL16" s="239"/>
      <c r="KCM16" s="239"/>
      <c r="KCN16" s="239"/>
      <c r="KCO16" s="239"/>
      <c r="KCP16" s="239"/>
      <c r="KCQ16" s="239"/>
      <c r="KCR16" s="239"/>
      <c r="KCS16" s="239"/>
      <c r="KCT16" s="239"/>
      <c r="KCU16" s="239"/>
      <c r="KCV16" s="239"/>
      <c r="KCW16" s="239"/>
      <c r="KCX16" s="239"/>
      <c r="KCY16" s="239"/>
      <c r="KCZ16" s="239"/>
      <c r="KDA16" s="239"/>
      <c r="KDB16" s="239"/>
      <c r="KDC16" s="239"/>
      <c r="KDD16" s="239"/>
      <c r="KDE16" s="239"/>
      <c r="KDF16" s="239"/>
      <c r="KDG16" s="239"/>
      <c r="KDH16" s="239"/>
      <c r="KDI16" s="239"/>
      <c r="KDJ16" s="239"/>
      <c r="KDK16" s="239"/>
      <c r="KDL16" s="239"/>
      <c r="KDM16" s="239"/>
      <c r="KDN16" s="239"/>
      <c r="KDO16" s="239"/>
      <c r="KDP16" s="239"/>
      <c r="KDQ16" s="239"/>
      <c r="KDR16" s="239"/>
      <c r="KDS16" s="239"/>
      <c r="KDT16" s="239"/>
      <c r="KDU16" s="239"/>
      <c r="KDV16" s="239"/>
      <c r="KDW16" s="239"/>
      <c r="KDX16" s="239"/>
      <c r="KDY16" s="239"/>
      <c r="KDZ16" s="239"/>
      <c r="KEA16" s="239"/>
      <c r="KEB16" s="239"/>
      <c r="KEC16" s="239"/>
      <c r="KED16" s="239"/>
      <c r="KEE16" s="239"/>
      <c r="KEF16" s="239"/>
      <c r="KEG16" s="239"/>
      <c r="KEH16" s="239"/>
      <c r="KEI16" s="239"/>
      <c r="KEJ16" s="239"/>
      <c r="KEK16" s="239"/>
      <c r="KEL16" s="239"/>
      <c r="KEM16" s="239"/>
      <c r="KEN16" s="239"/>
      <c r="KEO16" s="239"/>
      <c r="KEP16" s="239"/>
      <c r="KEQ16" s="239"/>
      <c r="KER16" s="239"/>
      <c r="KES16" s="239"/>
      <c r="KET16" s="239"/>
      <c r="KEU16" s="239"/>
      <c r="KEV16" s="239"/>
      <c r="KEW16" s="239"/>
      <c r="KEX16" s="239"/>
      <c r="KEY16" s="239"/>
      <c r="KEZ16" s="239"/>
      <c r="KFA16" s="239"/>
      <c r="KFB16" s="239"/>
      <c r="KFC16" s="239"/>
      <c r="KFD16" s="239"/>
      <c r="KFE16" s="239"/>
      <c r="KFF16" s="239"/>
      <c r="KFG16" s="239"/>
      <c r="KFH16" s="239"/>
      <c r="KFI16" s="239"/>
      <c r="KFJ16" s="239"/>
      <c r="KFK16" s="239"/>
      <c r="KFL16" s="239"/>
      <c r="KFM16" s="239"/>
      <c r="KFN16" s="239"/>
      <c r="KFO16" s="239"/>
      <c r="KFP16" s="239"/>
      <c r="KFQ16" s="239"/>
      <c r="KFR16" s="239"/>
      <c r="KFS16" s="239"/>
      <c r="KFT16" s="239"/>
      <c r="KFU16" s="239"/>
      <c r="KFV16" s="239"/>
      <c r="KFW16" s="239"/>
      <c r="KFX16" s="239"/>
      <c r="KFY16" s="239"/>
      <c r="KFZ16" s="239"/>
      <c r="KGA16" s="239"/>
      <c r="KGB16" s="239"/>
      <c r="KGC16" s="239"/>
      <c r="KGD16" s="239"/>
      <c r="KGE16" s="239"/>
      <c r="KGF16" s="239"/>
      <c r="KGG16" s="239"/>
      <c r="KGH16" s="239"/>
      <c r="KGI16" s="239"/>
      <c r="KGJ16" s="239"/>
      <c r="KGK16" s="239"/>
      <c r="KGL16" s="239"/>
      <c r="KGM16" s="239"/>
      <c r="KGN16" s="239"/>
      <c r="KGO16" s="239"/>
      <c r="KGP16" s="239"/>
      <c r="KGQ16" s="239"/>
      <c r="KGR16" s="239"/>
      <c r="KGS16" s="239"/>
      <c r="KGT16" s="239"/>
      <c r="KGU16" s="239"/>
      <c r="KGV16" s="239"/>
      <c r="KGW16" s="239"/>
      <c r="KGX16" s="239"/>
      <c r="KGY16" s="239"/>
      <c r="KGZ16" s="239"/>
      <c r="KHA16" s="239"/>
      <c r="KHB16" s="239"/>
      <c r="KHC16" s="239"/>
      <c r="KHD16" s="239"/>
      <c r="KHE16" s="239"/>
      <c r="KHF16" s="239"/>
      <c r="KHG16" s="239"/>
      <c r="KHH16" s="239"/>
      <c r="KHI16" s="239"/>
      <c r="KHJ16" s="239"/>
      <c r="KHK16" s="239"/>
      <c r="KHL16" s="239"/>
      <c r="KHM16" s="239"/>
      <c r="KHN16" s="239"/>
      <c r="KHO16" s="239"/>
      <c r="KHP16" s="239"/>
      <c r="KHQ16" s="239"/>
      <c r="KHR16" s="239"/>
      <c r="KHS16" s="239"/>
      <c r="KHT16" s="239"/>
      <c r="KHU16" s="239"/>
      <c r="KHV16" s="239"/>
      <c r="KHW16" s="239"/>
      <c r="KHX16" s="239"/>
      <c r="KHY16" s="239"/>
      <c r="KHZ16" s="239"/>
      <c r="KIA16" s="239"/>
      <c r="KIB16" s="239"/>
      <c r="KIC16" s="239"/>
      <c r="KID16" s="239"/>
      <c r="KIE16" s="239"/>
      <c r="KIF16" s="239"/>
      <c r="KIG16" s="239"/>
      <c r="KIH16" s="239"/>
      <c r="KII16" s="239"/>
      <c r="KIJ16" s="239"/>
      <c r="KIK16" s="239"/>
      <c r="KIL16" s="239"/>
      <c r="KIM16" s="239"/>
      <c r="KIN16" s="239"/>
      <c r="KIO16" s="239"/>
      <c r="KIP16" s="239"/>
      <c r="KIQ16" s="239"/>
      <c r="KIR16" s="239"/>
      <c r="KIS16" s="239"/>
      <c r="KIT16" s="239"/>
      <c r="KIU16" s="239"/>
      <c r="KIV16" s="239"/>
      <c r="KIW16" s="239"/>
      <c r="KIX16" s="239"/>
      <c r="KIY16" s="239"/>
      <c r="KIZ16" s="239"/>
      <c r="KJA16" s="239"/>
      <c r="KJB16" s="239"/>
      <c r="KJC16" s="239"/>
      <c r="KJD16" s="239"/>
      <c r="KJE16" s="239"/>
      <c r="KJF16" s="239"/>
      <c r="KJG16" s="239"/>
      <c r="KJH16" s="239"/>
      <c r="KJI16" s="239"/>
      <c r="KJJ16" s="239"/>
      <c r="KJK16" s="239"/>
      <c r="KJL16" s="239"/>
      <c r="KJM16" s="239"/>
      <c r="KJN16" s="239"/>
      <c r="KJO16" s="239"/>
      <c r="KJP16" s="239"/>
      <c r="KJQ16" s="239"/>
      <c r="KJR16" s="239"/>
      <c r="KJS16" s="239"/>
      <c r="KJT16" s="239"/>
      <c r="KJU16" s="239"/>
      <c r="KJV16" s="239"/>
      <c r="KJW16" s="239"/>
      <c r="KJX16" s="239"/>
      <c r="KJY16" s="239"/>
      <c r="KJZ16" s="239"/>
      <c r="KKA16" s="239"/>
      <c r="KKB16" s="239"/>
      <c r="KKC16" s="239"/>
      <c r="KKD16" s="239"/>
      <c r="KKE16" s="239"/>
      <c r="KKF16" s="239"/>
      <c r="KKG16" s="239"/>
      <c r="KKH16" s="239"/>
      <c r="KKI16" s="239"/>
      <c r="KKJ16" s="239"/>
      <c r="KKK16" s="239"/>
      <c r="KKL16" s="239"/>
      <c r="KKM16" s="239"/>
      <c r="KKN16" s="239"/>
      <c r="KKO16" s="239"/>
      <c r="KKP16" s="239"/>
      <c r="KKQ16" s="239"/>
      <c r="KKR16" s="239"/>
      <c r="KKS16" s="239"/>
      <c r="KKT16" s="239"/>
      <c r="KKU16" s="239"/>
      <c r="KKV16" s="239"/>
      <c r="KKW16" s="239"/>
      <c r="KKX16" s="239"/>
      <c r="KKY16" s="239"/>
      <c r="KKZ16" s="239"/>
      <c r="KLA16" s="239"/>
      <c r="KLB16" s="239"/>
      <c r="KLC16" s="239"/>
      <c r="KLD16" s="239"/>
      <c r="KLE16" s="239"/>
      <c r="KLF16" s="239"/>
      <c r="KLG16" s="239"/>
      <c r="KLH16" s="239"/>
      <c r="KLI16" s="239"/>
      <c r="KLJ16" s="239"/>
      <c r="KLK16" s="239"/>
      <c r="KLL16" s="239"/>
      <c r="KLM16" s="239"/>
      <c r="KLN16" s="239"/>
      <c r="KLO16" s="239"/>
      <c r="KLP16" s="239"/>
      <c r="KLQ16" s="239"/>
      <c r="KLR16" s="239"/>
      <c r="KLS16" s="239"/>
      <c r="KLT16" s="239"/>
      <c r="KLU16" s="239"/>
      <c r="KLV16" s="239"/>
      <c r="KLW16" s="239"/>
      <c r="KLX16" s="239"/>
      <c r="KLY16" s="239"/>
      <c r="KLZ16" s="239"/>
      <c r="KMA16" s="239"/>
      <c r="KMB16" s="239"/>
      <c r="KMC16" s="239"/>
      <c r="KMD16" s="239"/>
      <c r="KME16" s="239"/>
      <c r="KMF16" s="239"/>
      <c r="KMG16" s="239"/>
      <c r="KMH16" s="239"/>
      <c r="KMI16" s="239"/>
      <c r="KMJ16" s="239"/>
      <c r="KMK16" s="239"/>
      <c r="KML16" s="239"/>
      <c r="KMM16" s="239"/>
      <c r="KMN16" s="239"/>
      <c r="KMO16" s="239"/>
      <c r="KMP16" s="239"/>
      <c r="KMQ16" s="239"/>
      <c r="KMR16" s="239"/>
      <c r="KMS16" s="239"/>
      <c r="KMT16" s="239"/>
      <c r="KMU16" s="239"/>
      <c r="KMV16" s="239"/>
      <c r="KMW16" s="239"/>
      <c r="KMX16" s="239"/>
      <c r="KMY16" s="239"/>
      <c r="KMZ16" s="239"/>
      <c r="KNA16" s="239"/>
      <c r="KNB16" s="239"/>
      <c r="KNC16" s="239"/>
      <c r="KND16" s="239"/>
      <c r="KNE16" s="239"/>
      <c r="KNF16" s="239"/>
      <c r="KNG16" s="239"/>
      <c r="KNH16" s="239"/>
      <c r="KNI16" s="239"/>
      <c r="KNJ16" s="239"/>
      <c r="KNK16" s="239"/>
      <c r="KNL16" s="239"/>
      <c r="KNM16" s="239"/>
      <c r="KNN16" s="239"/>
      <c r="KNO16" s="239"/>
      <c r="KNP16" s="239"/>
      <c r="KNQ16" s="239"/>
      <c r="KNR16" s="239"/>
      <c r="KNS16" s="239"/>
      <c r="KNT16" s="239"/>
      <c r="KNU16" s="239"/>
      <c r="KNV16" s="239"/>
      <c r="KNW16" s="239"/>
      <c r="KNX16" s="239"/>
      <c r="KNY16" s="239"/>
      <c r="KNZ16" s="239"/>
      <c r="KOA16" s="239"/>
      <c r="KOB16" s="239"/>
      <c r="KOC16" s="239"/>
      <c r="KOD16" s="239"/>
      <c r="KOE16" s="239"/>
      <c r="KOF16" s="239"/>
      <c r="KOG16" s="239"/>
      <c r="KOH16" s="239"/>
      <c r="KOI16" s="239"/>
      <c r="KOJ16" s="239"/>
      <c r="KOK16" s="239"/>
      <c r="KOL16" s="239"/>
      <c r="KOM16" s="239"/>
      <c r="KON16" s="239"/>
      <c r="KOO16" s="239"/>
      <c r="KOP16" s="239"/>
      <c r="KOQ16" s="239"/>
      <c r="KOR16" s="239"/>
      <c r="KOS16" s="239"/>
      <c r="KOT16" s="239"/>
      <c r="KOU16" s="239"/>
      <c r="KOV16" s="239"/>
      <c r="KOW16" s="239"/>
      <c r="KOX16" s="239"/>
      <c r="KOY16" s="239"/>
      <c r="KOZ16" s="239"/>
      <c r="KPA16" s="239"/>
      <c r="KPB16" s="239"/>
      <c r="KPC16" s="239"/>
      <c r="KPD16" s="239"/>
      <c r="KPE16" s="239"/>
      <c r="KPF16" s="239"/>
      <c r="KPG16" s="239"/>
      <c r="KPH16" s="239"/>
      <c r="KPI16" s="239"/>
      <c r="KPJ16" s="239"/>
      <c r="KPK16" s="239"/>
      <c r="KPL16" s="239"/>
      <c r="KPM16" s="239"/>
      <c r="KPN16" s="239"/>
      <c r="KPO16" s="239"/>
      <c r="KPP16" s="239"/>
      <c r="KPQ16" s="239"/>
      <c r="KPR16" s="239"/>
      <c r="KPS16" s="239"/>
      <c r="KPT16" s="239"/>
      <c r="KPU16" s="239"/>
      <c r="KPV16" s="239"/>
      <c r="KPW16" s="239"/>
      <c r="KPX16" s="239"/>
      <c r="KPY16" s="239"/>
      <c r="KPZ16" s="239"/>
      <c r="KQA16" s="239"/>
      <c r="KQB16" s="239"/>
      <c r="KQC16" s="239"/>
      <c r="KQD16" s="239"/>
      <c r="KQE16" s="239"/>
      <c r="KQF16" s="239"/>
      <c r="KQG16" s="239"/>
      <c r="KQH16" s="239"/>
      <c r="KQI16" s="239"/>
      <c r="KQJ16" s="239"/>
      <c r="KQK16" s="239"/>
      <c r="KQL16" s="239"/>
      <c r="KQM16" s="239"/>
      <c r="KQN16" s="239"/>
      <c r="KQO16" s="239"/>
      <c r="KQP16" s="239"/>
      <c r="KQQ16" s="239"/>
      <c r="KQR16" s="239"/>
      <c r="KQS16" s="239"/>
      <c r="KQT16" s="239"/>
      <c r="KQU16" s="239"/>
      <c r="KQV16" s="239"/>
      <c r="KQW16" s="239"/>
      <c r="KQX16" s="239"/>
      <c r="KQY16" s="239"/>
      <c r="KQZ16" s="239"/>
      <c r="KRA16" s="239"/>
      <c r="KRB16" s="239"/>
      <c r="KRC16" s="239"/>
      <c r="KRD16" s="239"/>
      <c r="KRE16" s="239"/>
      <c r="KRF16" s="239"/>
      <c r="KRG16" s="239"/>
      <c r="KRH16" s="239"/>
      <c r="KRI16" s="239"/>
      <c r="KRJ16" s="239"/>
      <c r="KRK16" s="239"/>
      <c r="KRL16" s="239"/>
      <c r="KRM16" s="239"/>
      <c r="KRN16" s="239"/>
      <c r="KRO16" s="239"/>
      <c r="KRP16" s="239"/>
      <c r="KRQ16" s="239"/>
      <c r="KRR16" s="239"/>
      <c r="KRS16" s="239"/>
      <c r="KRT16" s="239"/>
      <c r="KRU16" s="239"/>
      <c r="KRV16" s="239"/>
      <c r="KRW16" s="239"/>
      <c r="KRX16" s="239"/>
      <c r="KRY16" s="239"/>
      <c r="KRZ16" s="239"/>
      <c r="KSA16" s="239"/>
      <c r="KSB16" s="239"/>
      <c r="KSC16" s="239"/>
      <c r="KSD16" s="239"/>
      <c r="KSE16" s="239"/>
      <c r="KSF16" s="239"/>
      <c r="KSG16" s="239"/>
      <c r="KSH16" s="239"/>
      <c r="KSI16" s="239"/>
      <c r="KSJ16" s="239"/>
      <c r="KSK16" s="239"/>
      <c r="KSL16" s="239"/>
      <c r="KSM16" s="239"/>
      <c r="KSN16" s="239"/>
      <c r="KSO16" s="239"/>
      <c r="KSP16" s="239"/>
      <c r="KSQ16" s="239"/>
      <c r="KSR16" s="239"/>
      <c r="KSS16" s="239"/>
      <c r="KST16" s="239"/>
      <c r="KSU16" s="239"/>
      <c r="KSV16" s="239"/>
      <c r="KSW16" s="239"/>
      <c r="KSX16" s="239"/>
      <c r="KSY16" s="239"/>
      <c r="KSZ16" s="239"/>
      <c r="KTA16" s="239"/>
      <c r="KTB16" s="239"/>
      <c r="KTC16" s="239"/>
      <c r="KTD16" s="239"/>
      <c r="KTE16" s="239"/>
      <c r="KTF16" s="239"/>
      <c r="KTG16" s="239"/>
      <c r="KTH16" s="239"/>
      <c r="KTI16" s="239"/>
      <c r="KTJ16" s="239"/>
      <c r="KTK16" s="239"/>
      <c r="KTL16" s="239"/>
      <c r="KTM16" s="239"/>
      <c r="KTN16" s="239"/>
      <c r="KTO16" s="239"/>
      <c r="KTP16" s="239"/>
      <c r="KTQ16" s="239"/>
      <c r="KTR16" s="239"/>
      <c r="KTS16" s="239"/>
      <c r="KTT16" s="239"/>
      <c r="KTU16" s="239"/>
      <c r="KTV16" s="239"/>
      <c r="KTW16" s="239"/>
      <c r="KTX16" s="239"/>
      <c r="KTY16" s="239"/>
      <c r="KTZ16" s="239"/>
      <c r="KUA16" s="239"/>
      <c r="KUB16" s="239"/>
      <c r="KUC16" s="239"/>
      <c r="KUD16" s="239"/>
      <c r="KUE16" s="239"/>
      <c r="KUF16" s="239"/>
      <c r="KUG16" s="239"/>
      <c r="KUH16" s="239"/>
      <c r="KUI16" s="239"/>
      <c r="KUJ16" s="239"/>
      <c r="KUK16" s="239"/>
      <c r="KUL16" s="239"/>
      <c r="KUM16" s="239"/>
      <c r="KUN16" s="239"/>
      <c r="KUO16" s="239"/>
      <c r="KUP16" s="239"/>
      <c r="KUQ16" s="239"/>
      <c r="KUR16" s="239"/>
      <c r="KUS16" s="239"/>
      <c r="KUT16" s="239"/>
      <c r="KUU16" s="239"/>
      <c r="KUV16" s="239"/>
      <c r="KUW16" s="239"/>
      <c r="KUX16" s="239"/>
      <c r="KUY16" s="239"/>
      <c r="KUZ16" s="239"/>
      <c r="KVA16" s="239"/>
      <c r="KVB16" s="239"/>
      <c r="KVC16" s="239"/>
      <c r="KVD16" s="239"/>
      <c r="KVE16" s="239"/>
      <c r="KVF16" s="239"/>
      <c r="KVG16" s="239"/>
      <c r="KVH16" s="239"/>
      <c r="KVI16" s="239"/>
      <c r="KVJ16" s="239"/>
      <c r="KVK16" s="239"/>
      <c r="KVL16" s="239"/>
      <c r="KVM16" s="239"/>
      <c r="KVN16" s="239"/>
      <c r="KVO16" s="239"/>
      <c r="KVP16" s="239"/>
      <c r="KVQ16" s="239"/>
      <c r="KVR16" s="239"/>
      <c r="KVS16" s="239"/>
      <c r="KVT16" s="239"/>
      <c r="KVU16" s="239"/>
      <c r="KVV16" s="239"/>
      <c r="KVW16" s="239"/>
      <c r="KVX16" s="239"/>
      <c r="KVY16" s="239"/>
      <c r="KVZ16" s="239"/>
      <c r="KWA16" s="239"/>
      <c r="KWB16" s="239"/>
      <c r="KWC16" s="239"/>
      <c r="KWD16" s="239"/>
      <c r="KWE16" s="239"/>
      <c r="KWF16" s="239"/>
      <c r="KWG16" s="239"/>
      <c r="KWH16" s="239"/>
      <c r="KWI16" s="239"/>
      <c r="KWJ16" s="239"/>
      <c r="KWK16" s="239"/>
      <c r="KWL16" s="239"/>
      <c r="KWM16" s="239"/>
      <c r="KWN16" s="239"/>
      <c r="KWO16" s="239"/>
      <c r="KWP16" s="239"/>
      <c r="KWQ16" s="239"/>
      <c r="KWR16" s="239"/>
      <c r="KWS16" s="239"/>
      <c r="KWT16" s="239"/>
      <c r="KWU16" s="239"/>
      <c r="KWV16" s="239"/>
      <c r="KWW16" s="239"/>
      <c r="KWX16" s="239"/>
      <c r="KWY16" s="239"/>
      <c r="KWZ16" s="239"/>
      <c r="KXA16" s="239"/>
      <c r="KXB16" s="239"/>
      <c r="KXC16" s="239"/>
      <c r="KXD16" s="239"/>
      <c r="KXE16" s="239"/>
      <c r="KXF16" s="239"/>
      <c r="KXG16" s="239"/>
      <c r="KXH16" s="239"/>
      <c r="KXI16" s="239"/>
      <c r="KXJ16" s="239"/>
      <c r="KXK16" s="239"/>
      <c r="KXL16" s="239"/>
      <c r="KXM16" s="239"/>
      <c r="KXN16" s="239"/>
      <c r="KXO16" s="239"/>
      <c r="KXP16" s="239"/>
      <c r="KXQ16" s="239"/>
      <c r="KXR16" s="239"/>
      <c r="KXS16" s="239"/>
      <c r="KXT16" s="239"/>
      <c r="KXU16" s="239"/>
      <c r="KXV16" s="239"/>
      <c r="KXW16" s="239"/>
      <c r="KXX16" s="239"/>
      <c r="KXY16" s="239"/>
      <c r="KXZ16" s="239"/>
      <c r="KYA16" s="239"/>
      <c r="KYB16" s="239"/>
      <c r="KYC16" s="239"/>
      <c r="KYD16" s="239"/>
      <c r="KYE16" s="239"/>
      <c r="KYF16" s="239"/>
      <c r="KYG16" s="239"/>
      <c r="KYH16" s="239"/>
      <c r="KYI16" s="239"/>
      <c r="KYJ16" s="239"/>
      <c r="KYK16" s="239"/>
      <c r="KYL16" s="239"/>
      <c r="KYM16" s="239"/>
      <c r="KYN16" s="239"/>
      <c r="KYO16" s="239"/>
      <c r="KYP16" s="239"/>
      <c r="KYQ16" s="239"/>
      <c r="KYR16" s="239"/>
      <c r="KYS16" s="239"/>
      <c r="KYT16" s="239"/>
      <c r="KYU16" s="239"/>
      <c r="KYV16" s="239"/>
      <c r="KYW16" s="239"/>
      <c r="KYX16" s="239"/>
      <c r="KYY16" s="239"/>
      <c r="KYZ16" s="239"/>
      <c r="KZA16" s="239"/>
      <c r="KZB16" s="239"/>
      <c r="KZC16" s="239"/>
      <c r="KZD16" s="239"/>
      <c r="KZE16" s="239"/>
      <c r="KZF16" s="239"/>
      <c r="KZG16" s="239"/>
      <c r="KZH16" s="239"/>
      <c r="KZI16" s="239"/>
      <c r="KZJ16" s="239"/>
      <c r="KZK16" s="239"/>
      <c r="KZL16" s="239"/>
      <c r="KZM16" s="239"/>
      <c r="KZN16" s="239"/>
      <c r="KZO16" s="239"/>
      <c r="KZP16" s="239"/>
      <c r="KZQ16" s="239"/>
      <c r="KZR16" s="239"/>
      <c r="KZS16" s="239"/>
      <c r="KZT16" s="239"/>
      <c r="KZU16" s="239"/>
      <c r="KZV16" s="239"/>
      <c r="KZW16" s="239"/>
      <c r="KZX16" s="239"/>
      <c r="KZY16" s="239"/>
      <c r="KZZ16" s="239"/>
      <c r="LAA16" s="239"/>
      <c r="LAB16" s="239"/>
      <c r="LAC16" s="239"/>
      <c r="LAD16" s="239"/>
      <c r="LAE16" s="239"/>
      <c r="LAF16" s="239"/>
      <c r="LAG16" s="239"/>
      <c r="LAH16" s="239"/>
      <c r="LAI16" s="239"/>
      <c r="LAJ16" s="239"/>
      <c r="LAK16" s="239"/>
      <c r="LAL16" s="239"/>
      <c r="LAM16" s="239"/>
      <c r="LAN16" s="239"/>
      <c r="LAO16" s="239"/>
      <c r="LAP16" s="239"/>
      <c r="LAQ16" s="239"/>
      <c r="LAR16" s="239"/>
      <c r="LAS16" s="239"/>
      <c r="LAT16" s="239"/>
      <c r="LAU16" s="239"/>
      <c r="LAV16" s="239"/>
      <c r="LAW16" s="239"/>
      <c r="LAX16" s="239"/>
      <c r="LAY16" s="239"/>
      <c r="LAZ16" s="239"/>
      <c r="LBA16" s="239"/>
      <c r="LBB16" s="239"/>
      <c r="LBC16" s="239"/>
      <c r="LBD16" s="239"/>
      <c r="LBE16" s="239"/>
      <c r="LBF16" s="239"/>
      <c r="LBG16" s="239"/>
      <c r="LBH16" s="239"/>
      <c r="LBI16" s="239"/>
      <c r="LBJ16" s="239"/>
      <c r="LBK16" s="239"/>
      <c r="LBL16" s="239"/>
      <c r="LBM16" s="239"/>
      <c r="LBN16" s="239"/>
      <c r="LBO16" s="239"/>
      <c r="LBP16" s="239"/>
      <c r="LBQ16" s="239"/>
      <c r="LBR16" s="239"/>
      <c r="LBS16" s="239"/>
      <c r="LBT16" s="239"/>
      <c r="LBU16" s="239"/>
      <c r="LBV16" s="239"/>
      <c r="LBW16" s="239"/>
      <c r="LBX16" s="239"/>
      <c r="LBY16" s="239"/>
      <c r="LBZ16" s="239"/>
      <c r="LCA16" s="239"/>
      <c r="LCB16" s="239"/>
      <c r="LCC16" s="239"/>
      <c r="LCD16" s="239"/>
      <c r="LCE16" s="239"/>
      <c r="LCF16" s="239"/>
      <c r="LCG16" s="239"/>
      <c r="LCH16" s="239"/>
      <c r="LCI16" s="239"/>
      <c r="LCJ16" s="239"/>
      <c r="LCK16" s="239"/>
      <c r="LCL16" s="239"/>
      <c r="LCM16" s="239"/>
      <c r="LCN16" s="239"/>
      <c r="LCO16" s="239"/>
      <c r="LCP16" s="239"/>
      <c r="LCQ16" s="239"/>
      <c r="LCR16" s="239"/>
      <c r="LCS16" s="239"/>
      <c r="LCT16" s="239"/>
      <c r="LCU16" s="239"/>
      <c r="LCV16" s="239"/>
      <c r="LCW16" s="239"/>
      <c r="LCX16" s="239"/>
      <c r="LCY16" s="239"/>
      <c r="LCZ16" s="239"/>
      <c r="LDA16" s="239"/>
      <c r="LDB16" s="239"/>
      <c r="LDC16" s="239"/>
      <c r="LDD16" s="239"/>
      <c r="LDE16" s="239"/>
      <c r="LDF16" s="239"/>
      <c r="LDG16" s="239"/>
      <c r="LDH16" s="239"/>
      <c r="LDI16" s="239"/>
      <c r="LDJ16" s="239"/>
      <c r="LDK16" s="239"/>
      <c r="LDL16" s="239"/>
      <c r="LDM16" s="239"/>
      <c r="LDN16" s="239"/>
      <c r="LDO16" s="239"/>
      <c r="LDP16" s="239"/>
      <c r="LDQ16" s="239"/>
      <c r="LDR16" s="239"/>
      <c r="LDS16" s="239"/>
      <c r="LDT16" s="239"/>
      <c r="LDU16" s="239"/>
      <c r="LDV16" s="239"/>
      <c r="LDW16" s="239"/>
      <c r="LDX16" s="239"/>
      <c r="LDY16" s="239"/>
      <c r="LDZ16" s="239"/>
      <c r="LEA16" s="239"/>
      <c r="LEB16" s="239"/>
      <c r="LEC16" s="239"/>
      <c r="LED16" s="239"/>
      <c r="LEE16" s="239"/>
      <c r="LEF16" s="239"/>
      <c r="LEG16" s="239"/>
      <c r="LEH16" s="239"/>
      <c r="LEI16" s="239"/>
      <c r="LEJ16" s="239"/>
      <c r="LEK16" s="239"/>
      <c r="LEL16" s="239"/>
      <c r="LEM16" s="239"/>
      <c r="LEN16" s="239"/>
      <c r="LEO16" s="239"/>
      <c r="LEP16" s="239"/>
      <c r="LEQ16" s="239"/>
      <c r="LER16" s="239"/>
      <c r="LES16" s="239"/>
      <c r="LET16" s="239"/>
      <c r="LEU16" s="239"/>
      <c r="LEV16" s="239"/>
      <c r="LEW16" s="239"/>
      <c r="LEX16" s="239"/>
      <c r="LEY16" s="239"/>
      <c r="LEZ16" s="239"/>
      <c r="LFA16" s="239"/>
      <c r="LFB16" s="239"/>
      <c r="LFC16" s="239"/>
      <c r="LFD16" s="239"/>
      <c r="LFE16" s="239"/>
      <c r="LFF16" s="239"/>
      <c r="LFG16" s="239"/>
      <c r="LFH16" s="239"/>
      <c r="LFI16" s="239"/>
      <c r="LFJ16" s="239"/>
      <c r="LFK16" s="239"/>
      <c r="LFL16" s="239"/>
      <c r="LFM16" s="239"/>
      <c r="LFN16" s="239"/>
      <c r="LFO16" s="239"/>
      <c r="LFP16" s="239"/>
      <c r="LFQ16" s="239"/>
      <c r="LFR16" s="239"/>
      <c r="LFS16" s="239"/>
      <c r="LFT16" s="239"/>
      <c r="LFU16" s="239"/>
      <c r="LFV16" s="239"/>
      <c r="LFW16" s="239"/>
      <c r="LFX16" s="239"/>
      <c r="LFY16" s="239"/>
      <c r="LFZ16" s="239"/>
      <c r="LGA16" s="239"/>
      <c r="LGB16" s="239"/>
      <c r="LGC16" s="239"/>
      <c r="LGD16" s="239"/>
      <c r="LGE16" s="239"/>
      <c r="LGF16" s="239"/>
      <c r="LGG16" s="239"/>
      <c r="LGH16" s="239"/>
      <c r="LGI16" s="239"/>
      <c r="LGJ16" s="239"/>
      <c r="LGK16" s="239"/>
      <c r="LGL16" s="239"/>
      <c r="LGM16" s="239"/>
      <c r="LGN16" s="239"/>
      <c r="LGO16" s="239"/>
      <c r="LGP16" s="239"/>
      <c r="LGQ16" s="239"/>
      <c r="LGR16" s="239"/>
      <c r="LGS16" s="239"/>
      <c r="LGT16" s="239"/>
      <c r="LGU16" s="239"/>
      <c r="LGV16" s="239"/>
      <c r="LGW16" s="239"/>
      <c r="LGX16" s="239"/>
      <c r="LGY16" s="239"/>
      <c r="LGZ16" s="239"/>
      <c r="LHA16" s="239"/>
      <c r="LHB16" s="239"/>
      <c r="LHC16" s="239"/>
      <c r="LHD16" s="239"/>
      <c r="LHE16" s="239"/>
      <c r="LHF16" s="239"/>
      <c r="LHG16" s="239"/>
      <c r="LHH16" s="239"/>
      <c r="LHI16" s="239"/>
      <c r="LHJ16" s="239"/>
      <c r="LHK16" s="239"/>
      <c r="LHL16" s="239"/>
      <c r="LHM16" s="239"/>
      <c r="LHN16" s="239"/>
      <c r="LHO16" s="239"/>
      <c r="LHP16" s="239"/>
      <c r="LHQ16" s="239"/>
      <c r="LHR16" s="239"/>
      <c r="LHS16" s="239"/>
      <c r="LHT16" s="239"/>
      <c r="LHU16" s="239"/>
      <c r="LHV16" s="239"/>
      <c r="LHW16" s="239"/>
      <c r="LHX16" s="239"/>
      <c r="LHY16" s="239"/>
      <c r="LHZ16" s="239"/>
      <c r="LIA16" s="239"/>
      <c r="LIB16" s="239"/>
      <c r="LIC16" s="239"/>
      <c r="LID16" s="239"/>
      <c r="LIE16" s="239"/>
      <c r="LIF16" s="239"/>
      <c r="LIG16" s="239"/>
      <c r="LIH16" s="239"/>
      <c r="LII16" s="239"/>
      <c r="LIJ16" s="239"/>
      <c r="LIK16" s="239"/>
      <c r="LIL16" s="239"/>
      <c r="LIM16" s="239"/>
      <c r="LIN16" s="239"/>
      <c r="LIO16" s="239"/>
      <c r="LIP16" s="239"/>
      <c r="LIQ16" s="239"/>
      <c r="LIR16" s="239"/>
      <c r="LIS16" s="239"/>
      <c r="LIT16" s="239"/>
      <c r="LIU16" s="239"/>
      <c r="LIV16" s="239"/>
      <c r="LIW16" s="239"/>
      <c r="LIX16" s="239"/>
      <c r="LIY16" s="239"/>
      <c r="LIZ16" s="239"/>
      <c r="LJA16" s="239"/>
      <c r="LJB16" s="239"/>
      <c r="LJC16" s="239"/>
      <c r="LJD16" s="239"/>
      <c r="LJE16" s="239"/>
      <c r="LJF16" s="239"/>
      <c r="LJG16" s="239"/>
      <c r="LJH16" s="239"/>
      <c r="LJI16" s="239"/>
      <c r="LJJ16" s="239"/>
      <c r="LJK16" s="239"/>
      <c r="LJL16" s="239"/>
      <c r="LJM16" s="239"/>
      <c r="LJN16" s="239"/>
      <c r="LJO16" s="239"/>
      <c r="LJP16" s="239"/>
      <c r="LJQ16" s="239"/>
      <c r="LJR16" s="239"/>
      <c r="LJS16" s="239"/>
      <c r="LJT16" s="239"/>
      <c r="LJU16" s="239"/>
      <c r="LJV16" s="239"/>
      <c r="LJW16" s="239"/>
      <c r="LJX16" s="239"/>
      <c r="LJY16" s="239"/>
      <c r="LJZ16" s="239"/>
      <c r="LKA16" s="239"/>
      <c r="LKB16" s="239"/>
      <c r="LKC16" s="239"/>
      <c r="LKD16" s="239"/>
      <c r="LKE16" s="239"/>
      <c r="LKF16" s="239"/>
      <c r="LKG16" s="239"/>
      <c r="LKH16" s="239"/>
      <c r="LKI16" s="239"/>
      <c r="LKJ16" s="239"/>
      <c r="LKK16" s="239"/>
      <c r="LKL16" s="239"/>
      <c r="LKM16" s="239"/>
      <c r="LKN16" s="239"/>
      <c r="LKO16" s="239"/>
      <c r="LKP16" s="239"/>
      <c r="LKQ16" s="239"/>
      <c r="LKR16" s="239"/>
      <c r="LKS16" s="239"/>
      <c r="LKT16" s="239"/>
      <c r="LKU16" s="239"/>
      <c r="LKV16" s="239"/>
      <c r="LKW16" s="239"/>
      <c r="LKX16" s="239"/>
      <c r="LKY16" s="239"/>
      <c r="LKZ16" s="239"/>
      <c r="LLA16" s="239"/>
      <c r="LLB16" s="239"/>
      <c r="LLC16" s="239"/>
      <c r="LLD16" s="239"/>
      <c r="LLE16" s="239"/>
      <c r="LLF16" s="239"/>
      <c r="LLG16" s="239"/>
      <c r="LLH16" s="239"/>
      <c r="LLI16" s="239"/>
      <c r="LLJ16" s="239"/>
      <c r="LLK16" s="239"/>
      <c r="LLL16" s="239"/>
      <c r="LLM16" s="239"/>
      <c r="LLN16" s="239"/>
      <c r="LLO16" s="239"/>
      <c r="LLP16" s="239"/>
      <c r="LLQ16" s="239"/>
      <c r="LLR16" s="239"/>
      <c r="LLS16" s="239"/>
      <c r="LLT16" s="239"/>
      <c r="LLU16" s="239"/>
      <c r="LLV16" s="239"/>
      <c r="LLW16" s="239"/>
      <c r="LLX16" s="239"/>
      <c r="LLY16" s="239"/>
      <c r="LLZ16" s="239"/>
      <c r="LMA16" s="239"/>
      <c r="LMB16" s="239"/>
      <c r="LMC16" s="239"/>
      <c r="LMD16" s="239"/>
      <c r="LME16" s="239"/>
      <c r="LMF16" s="239"/>
      <c r="LMG16" s="239"/>
      <c r="LMH16" s="239"/>
      <c r="LMI16" s="239"/>
      <c r="LMJ16" s="239"/>
      <c r="LMK16" s="239"/>
      <c r="LML16" s="239"/>
      <c r="LMM16" s="239"/>
      <c r="LMN16" s="239"/>
      <c r="LMO16" s="239"/>
      <c r="LMP16" s="239"/>
      <c r="LMQ16" s="239"/>
      <c r="LMR16" s="239"/>
      <c r="LMS16" s="239"/>
      <c r="LMT16" s="239"/>
      <c r="LMU16" s="239"/>
      <c r="LMV16" s="239"/>
      <c r="LMW16" s="239"/>
      <c r="LMX16" s="239"/>
      <c r="LMY16" s="239"/>
      <c r="LMZ16" s="239"/>
      <c r="LNA16" s="239"/>
      <c r="LNB16" s="239"/>
      <c r="LNC16" s="239"/>
      <c r="LND16" s="239"/>
      <c r="LNE16" s="239"/>
      <c r="LNF16" s="239"/>
      <c r="LNG16" s="239"/>
      <c r="LNH16" s="239"/>
      <c r="LNI16" s="239"/>
      <c r="LNJ16" s="239"/>
      <c r="LNK16" s="239"/>
      <c r="LNL16" s="239"/>
      <c r="LNM16" s="239"/>
      <c r="LNN16" s="239"/>
      <c r="LNO16" s="239"/>
      <c r="LNP16" s="239"/>
      <c r="LNQ16" s="239"/>
      <c r="LNR16" s="239"/>
      <c r="LNS16" s="239"/>
      <c r="LNT16" s="239"/>
      <c r="LNU16" s="239"/>
      <c r="LNV16" s="239"/>
      <c r="LNW16" s="239"/>
      <c r="LNX16" s="239"/>
      <c r="LNY16" s="239"/>
      <c r="LNZ16" s="239"/>
      <c r="LOA16" s="239"/>
      <c r="LOB16" s="239"/>
      <c r="LOC16" s="239"/>
      <c r="LOD16" s="239"/>
      <c r="LOE16" s="239"/>
      <c r="LOF16" s="239"/>
      <c r="LOG16" s="239"/>
      <c r="LOH16" s="239"/>
      <c r="LOI16" s="239"/>
      <c r="LOJ16" s="239"/>
      <c r="LOK16" s="239"/>
      <c r="LOL16" s="239"/>
      <c r="LOM16" s="239"/>
      <c r="LON16" s="239"/>
      <c r="LOO16" s="239"/>
      <c r="LOP16" s="239"/>
      <c r="LOQ16" s="239"/>
      <c r="LOR16" s="239"/>
      <c r="LOS16" s="239"/>
      <c r="LOT16" s="239"/>
      <c r="LOU16" s="239"/>
      <c r="LOV16" s="239"/>
      <c r="LOW16" s="239"/>
      <c r="LOX16" s="239"/>
      <c r="LOY16" s="239"/>
      <c r="LOZ16" s="239"/>
      <c r="LPA16" s="239"/>
      <c r="LPB16" s="239"/>
      <c r="LPC16" s="239"/>
      <c r="LPD16" s="239"/>
      <c r="LPE16" s="239"/>
      <c r="LPF16" s="239"/>
      <c r="LPG16" s="239"/>
      <c r="LPH16" s="239"/>
      <c r="LPI16" s="239"/>
      <c r="LPJ16" s="239"/>
      <c r="LPK16" s="239"/>
      <c r="LPL16" s="239"/>
      <c r="LPM16" s="239"/>
      <c r="LPN16" s="239"/>
      <c r="LPO16" s="239"/>
      <c r="LPP16" s="239"/>
      <c r="LPQ16" s="239"/>
      <c r="LPR16" s="239"/>
      <c r="LPS16" s="239"/>
      <c r="LPT16" s="239"/>
      <c r="LPU16" s="239"/>
      <c r="LPV16" s="239"/>
      <c r="LPW16" s="239"/>
      <c r="LPX16" s="239"/>
      <c r="LPY16" s="239"/>
      <c r="LPZ16" s="239"/>
      <c r="LQA16" s="239"/>
      <c r="LQB16" s="239"/>
      <c r="LQC16" s="239"/>
      <c r="LQD16" s="239"/>
      <c r="LQE16" s="239"/>
      <c r="LQF16" s="239"/>
      <c r="LQG16" s="239"/>
      <c r="LQH16" s="239"/>
      <c r="LQI16" s="239"/>
      <c r="LQJ16" s="239"/>
      <c r="LQK16" s="239"/>
      <c r="LQL16" s="239"/>
      <c r="LQM16" s="239"/>
      <c r="LQN16" s="239"/>
      <c r="LQO16" s="239"/>
      <c r="LQP16" s="239"/>
      <c r="LQQ16" s="239"/>
      <c r="LQR16" s="239"/>
      <c r="LQS16" s="239"/>
      <c r="LQT16" s="239"/>
      <c r="LQU16" s="239"/>
      <c r="LQV16" s="239"/>
      <c r="LQW16" s="239"/>
      <c r="LQX16" s="239"/>
      <c r="LQY16" s="239"/>
      <c r="LQZ16" s="239"/>
      <c r="LRA16" s="239"/>
      <c r="LRB16" s="239"/>
      <c r="LRC16" s="239"/>
      <c r="LRD16" s="239"/>
      <c r="LRE16" s="239"/>
      <c r="LRF16" s="239"/>
      <c r="LRG16" s="239"/>
      <c r="LRH16" s="239"/>
      <c r="LRI16" s="239"/>
      <c r="LRJ16" s="239"/>
      <c r="LRK16" s="239"/>
      <c r="LRL16" s="239"/>
      <c r="LRM16" s="239"/>
      <c r="LRN16" s="239"/>
      <c r="LRO16" s="239"/>
      <c r="LRP16" s="239"/>
      <c r="LRQ16" s="239"/>
      <c r="LRR16" s="239"/>
      <c r="LRS16" s="239"/>
      <c r="LRT16" s="239"/>
      <c r="LRU16" s="239"/>
      <c r="LRV16" s="239"/>
      <c r="LRW16" s="239"/>
      <c r="LRX16" s="239"/>
      <c r="LRY16" s="239"/>
      <c r="LRZ16" s="239"/>
      <c r="LSA16" s="239"/>
      <c r="LSB16" s="239"/>
      <c r="LSC16" s="239"/>
      <c r="LSD16" s="239"/>
      <c r="LSE16" s="239"/>
      <c r="LSF16" s="239"/>
      <c r="LSG16" s="239"/>
      <c r="LSH16" s="239"/>
      <c r="LSI16" s="239"/>
      <c r="LSJ16" s="239"/>
      <c r="LSK16" s="239"/>
      <c r="LSL16" s="239"/>
      <c r="LSM16" s="239"/>
      <c r="LSN16" s="239"/>
      <c r="LSO16" s="239"/>
      <c r="LSP16" s="239"/>
      <c r="LSQ16" s="239"/>
      <c r="LSR16" s="239"/>
      <c r="LSS16" s="239"/>
      <c r="LST16" s="239"/>
      <c r="LSU16" s="239"/>
      <c r="LSV16" s="239"/>
      <c r="LSW16" s="239"/>
      <c r="LSX16" s="239"/>
      <c r="LSY16" s="239"/>
      <c r="LSZ16" s="239"/>
      <c r="LTA16" s="239"/>
      <c r="LTB16" s="239"/>
      <c r="LTC16" s="239"/>
      <c r="LTD16" s="239"/>
      <c r="LTE16" s="239"/>
      <c r="LTF16" s="239"/>
      <c r="LTG16" s="239"/>
      <c r="LTH16" s="239"/>
      <c r="LTI16" s="239"/>
      <c r="LTJ16" s="239"/>
      <c r="LTK16" s="239"/>
      <c r="LTL16" s="239"/>
      <c r="LTM16" s="239"/>
      <c r="LTN16" s="239"/>
      <c r="LTO16" s="239"/>
      <c r="LTP16" s="239"/>
      <c r="LTQ16" s="239"/>
      <c r="LTR16" s="239"/>
      <c r="LTS16" s="239"/>
      <c r="LTT16" s="239"/>
      <c r="LTU16" s="239"/>
      <c r="LTV16" s="239"/>
      <c r="LTW16" s="239"/>
      <c r="LTX16" s="239"/>
      <c r="LTY16" s="239"/>
      <c r="LTZ16" s="239"/>
      <c r="LUA16" s="239"/>
      <c r="LUB16" s="239"/>
      <c r="LUC16" s="239"/>
      <c r="LUD16" s="239"/>
      <c r="LUE16" s="239"/>
      <c r="LUF16" s="239"/>
      <c r="LUG16" s="239"/>
      <c r="LUH16" s="239"/>
      <c r="LUI16" s="239"/>
      <c r="LUJ16" s="239"/>
      <c r="LUK16" s="239"/>
      <c r="LUL16" s="239"/>
      <c r="LUM16" s="239"/>
      <c r="LUN16" s="239"/>
      <c r="LUO16" s="239"/>
      <c r="LUP16" s="239"/>
      <c r="LUQ16" s="239"/>
      <c r="LUR16" s="239"/>
      <c r="LUS16" s="239"/>
      <c r="LUT16" s="239"/>
      <c r="LUU16" s="239"/>
      <c r="LUV16" s="239"/>
      <c r="LUW16" s="239"/>
      <c r="LUX16" s="239"/>
      <c r="LUY16" s="239"/>
      <c r="LUZ16" s="239"/>
      <c r="LVA16" s="239"/>
      <c r="LVB16" s="239"/>
      <c r="LVC16" s="239"/>
      <c r="LVD16" s="239"/>
      <c r="LVE16" s="239"/>
      <c r="LVF16" s="239"/>
      <c r="LVG16" s="239"/>
      <c r="LVH16" s="239"/>
      <c r="LVI16" s="239"/>
      <c r="LVJ16" s="239"/>
      <c r="LVK16" s="239"/>
      <c r="LVL16" s="239"/>
      <c r="LVM16" s="239"/>
      <c r="LVN16" s="239"/>
      <c r="LVO16" s="239"/>
      <c r="LVP16" s="239"/>
      <c r="LVQ16" s="239"/>
      <c r="LVR16" s="239"/>
      <c r="LVS16" s="239"/>
      <c r="LVT16" s="239"/>
      <c r="LVU16" s="239"/>
      <c r="LVV16" s="239"/>
      <c r="LVW16" s="239"/>
      <c r="LVX16" s="239"/>
      <c r="LVY16" s="239"/>
      <c r="LVZ16" s="239"/>
      <c r="LWA16" s="239"/>
      <c r="LWB16" s="239"/>
      <c r="LWC16" s="239"/>
      <c r="LWD16" s="239"/>
      <c r="LWE16" s="239"/>
      <c r="LWF16" s="239"/>
      <c r="LWG16" s="239"/>
      <c r="LWH16" s="239"/>
      <c r="LWI16" s="239"/>
      <c r="LWJ16" s="239"/>
      <c r="LWK16" s="239"/>
      <c r="LWL16" s="239"/>
      <c r="LWM16" s="239"/>
      <c r="LWN16" s="239"/>
      <c r="LWO16" s="239"/>
      <c r="LWP16" s="239"/>
      <c r="LWQ16" s="239"/>
      <c r="LWR16" s="239"/>
      <c r="LWS16" s="239"/>
      <c r="LWT16" s="239"/>
      <c r="LWU16" s="239"/>
      <c r="LWV16" s="239"/>
      <c r="LWW16" s="239"/>
      <c r="LWX16" s="239"/>
      <c r="LWY16" s="239"/>
      <c r="LWZ16" s="239"/>
      <c r="LXA16" s="239"/>
      <c r="LXB16" s="239"/>
      <c r="LXC16" s="239"/>
      <c r="LXD16" s="239"/>
      <c r="LXE16" s="239"/>
      <c r="LXF16" s="239"/>
      <c r="LXG16" s="239"/>
      <c r="LXH16" s="239"/>
      <c r="LXI16" s="239"/>
      <c r="LXJ16" s="239"/>
      <c r="LXK16" s="239"/>
      <c r="LXL16" s="239"/>
      <c r="LXM16" s="239"/>
      <c r="LXN16" s="239"/>
      <c r="LXO16" s="239"/>
      <c r="LXP16" s="239"/>
      <c r="LXQ16" s="239"/>
      <c r="LXR16" s="239"/>
      <c r="LXS16" s="239"/>
      <c r="LXT16" s="239"/>
      <c r="LXU16" s="239"/>
      <c r="LXV16" s="239"/>
      <c r="LXW16" s="239"/>
      <c r="LXX16" s="239"/>
      <c r="LXY16" s="239"/>
      <c r="LXZ16" s="239"/>
      <c r="LYA16" s="239"/>
      <c r="LYB16" s="239"/>
      <c r="LYC16" s="239"/>
      <c r="LYD16" s="239"/>
      <c r="LYE16" s="239"/>
      <c r="LYF16" s="239"/>
      <c r="LYG16" s="239"/>
      <c r="LYH16" s="239"/>
      <c r="LYI16" s="239"/>
      <c r="LYJ16" s="239"/>
      <c r="LYK16" s="239"/>
      <c r="LYL16" s="239"/>
      <c r="LYM16" s="239"/>
      <c r="LYN16" s="239"/>
      <c r="LYO16" s="239"/>
      <c r="LYP16" s="239"/>
      <c r="LYQ16" s="239"/>
      <c r="LYR16" s="239"/>
      <c r="LYS16" s="239"/>
      <c r="LYT16" s="239"/>
      <c r="LYU16" s="239"/>
      <c r="LYV16" s="239"/>
      <c r="LYW16" s="239"/>
      <c r="LYX16" s="239"/>
      <c r="LYY16" s="239"/>
      <c r="LYZ16" s="239"/>
      <c r="LZA16" s="239"/>
      <c r="LZB16" s="239"/>
      <c r="LZC16" s="239"/>
      <c r="LZD16" s="239"/>
      <c r="LZE16" s="239"/>
      <c r="LZF16" s="239"/>
      <c r="LZG16" s="239"/>
      <c r="LZH16" s="239"/>
      <c r="LZI16" s="239"/>
      <c r="LZJ16" s="239"/>
      <c r="LZK16" s="239"/>
      <c r="LZL16" s="239"/>
      <c r="LZM16" s="239"/>
      <c r="LZN16" s="239"/>
      <c r="LZO16" s="239"/>
      <c r="LZP16" s="239"/>
      <c r="LZQ16" s="239"/>
      <c r="LZR16" s="239"/>
      <c r="LZS16" s="239"/>
      <c r="LZT16" s="239"/>
      <c r="LZU16" s="239"/>
      <c r="LZV16" s="239"/>
      <c r="LZW16" s="239"/>
      <c r="LZX16" s="239"/>
      <c r="LZY16" s="239"/>
      <c r="LZZ16" s="239"/>
      <c r="MAA16" s="239"/>
      <c r="MAB16" s="239"/>
      <c r="MAC16" s="239"/>
      <c r="MAD16" s="239"/>
      <c r="MAE16" s="239"/>
      <c r="MAF16" s="239"/>
      <c r="MAG16" s="239"/>
      <c r="MAH16" s="239"/>
      <c r="MAI16" s="239"/>
      <c r="MAJ16" s="239"/>
      <c r="MAK16" s="239"/>
      <c r="MAL16" s="239"/>
      <c r="MAM16" s="239"/>
      <c r="MAN16" s="239"/>
      <c r="MAO16" s="239"/>
      <c r="MAP16" s="239"/>
      <c r="MAQ16" s="239"/>
      <c r="MAR16" s="239"/>
      <c r="MAS16" s="239"/>
      <c r="MAT16" s="239"/>
      <c r="MAU16" s="239"/>
      <c r="MAV16" s="239"/>
      <c r="MAW16" s="239"/>
      <c r="MAX16" s="239"/>
      <c r="MAY16" s="239"/>
      <c r="MAZ16" s="239"/>
      <c r="MBA16" s="239"/>
      <c r="MBB16" s="239"/>
      <c r="MBC16" s="239"/>
      <c r="MBD16" s="239"/>
      <c r="MBE16" s="239"/>
      <c r="MBF16" s="239"/>
      <c r="MBG16" s="239"/>
      <c r="MBH16" s="239"/>
      <c r="MBI16" s="239"/>
      <c r="MBJ16" s="239"/>
      <c r="MBK16" s="239"/>
      <c r="MBL16" s="239"/>
      <c r="MBM16" s="239"/>
      <c r="MBN16" s="239"/>
      <c r="MBO16" s="239"/>
      <c r="MBP16" s="239"/>
      <c r="MBQ16" s="239"/>
      <c r="MBR16" s="239"/>
      <c r="MBS16" s="239"/>
      <c r="MBT16" s="239"/>
      <c r="MBU16" s="239"/>
      <c r="MBV16" s="239"/>
      <c r="MBW16" s="239"/>
      <c r="MBX16" s="239"/>
      <c r="MBY16" s="239"/>
      <c r="MBZ16" s="239"/>
      <c r="MCA16" s="239"/>
      <c r="MCB16" s="239"/>
      <c r="MCC16" s="239"/>
      <c r="MCD16" s="239"/>
      <c r="MCE16" s="239"/>
      <c r="MCF16" s="239"/>
      <c r="MCG16" s="239"/>
      <c r="MCH16" s="239"/>
      <c r="MCI16" s="239"/>
      <c r="MCJ16" s="239"/>
      <c r="MCK16" s="239"/>
      <c r="MCL16" s="239"/>
      <c r="MCM16" s="239"/>
      <c r="MCN16" s="239"/>
      <c r="MCO16" s="239"/>
      <c r="MCP16" s="239"/>
      <c r="MCQ16" s="239"/>
      <c r="MCR16" s="239"/>
      <c r="MCS16" s="239"/>
      <c r="MCT16" s="239"/>
      <c r="MCU16" s="239"/>
      <c r="MCV16" s="239"/>
      <c r="MCW16" s="239"/>
      <c r="MCX16" s="239"/>
      <c r="MCY16" s="239"/>
      <c r="MCZ16" s="239"/>
      <c r="MDA16" s="239"/>
      <c r="MDB16" s="239"/>
      <c r="MDC16" s="239"/>
      <c r="MDD16" s="239"/>
      <c r="MDE16" s="239"/>
      <c r="MDF16" s="239"/>
      <c r="MDG16" s="239"/>
      <c r="MDH16" s="239"/>
      <c r="MDI16" s="239"/>
      <c r="MDJ16" s="239"/>
      <c r="MDK16" s="239"/>
      <c r="MDL16" s="239"/>
      <c r="MDM16" s="239"/>
      <c r="MDN16" s="239"/>
      <c r="MDO16" s="239"/>
      <c r="MDP16" s="239"/>
      <c r="MDQ16" s="239"/>
      <c r="MDR16" s="239"/>
      <c r="MDS16" s="239"/>
      <c r="MDT16" s="239"/>
      <c r="MDU16" s="239"/>
      <c r="MDV16" s="239"/>
      <c r="MDW16" s="239"/>
      <c r="MDX16" s="239"/>
      <c r="MDY16" s="239"/>
      <c r="MDZ16" s="239"/>
      <c r="MEA16" s="239"/>
      <c r="MEB16" s="239"/>
      <c r="MEC16" s="239"/>
      <c r="MED16" s="239"/>
      <c r="MEE16" s="239"/>
      <c r="MEF16" s="239"/>
      <c r="MEG16" s="239"/>
      <c r="MEH16" s="239"/>
      <c r="MEI16" s="239"/>
      <c r="MEJ16" s="239"/>
      <c r="MEK16" s="239"/>
      <c r="MEL16" s="239"/>
      <c r="MEM16" s="239"/>
      <c r="MEN16" s="239"/>
      <c r="MEO16" s="239"/>
      <c r="MEP16" s="239"/>
      <c r="MEQ16" s="239"/>
      <c r="MER16" s="239"/>
      <c r="MES16" s="239"/>
      <c r="MET16" s="239"/>
      <c r="MEU16" s="239"/>
      <c r="MEV16" s="239"/>
      <c r="MEW16" s="239"/>
      <c r="MEX16" s="239"/>
      <c r="MEY16" s="239"/>
      <c r="MEZ16" s="239"/>
      <c r="MFA16" s="239"/>
      <c r="MFB16" s="239"/>
      <c r="MFC16" s="239"/>
      <c r="MFD16" s="239"/>
      <c r="MFE16" s="239"/>
      <c r="MFF16" s="239"/>
      <c r="MFG16" s="239"/>
      <c r="MFH16" s="239"/>
      <c r="MFI16" s="239"/>
      <c r="MFJ16" s="239"/>
      <c r="MFK16" s="239"/>
      <c r="MFL16" s="239"/>
      <c r="MFM16" s="239"/>
      <c r="MFN16" s="239"/>
      <c r="MFO16" s="239"/>
      <c r="MFP16" s="239"/>
      <c r="MFQ16" s="239"/>
      <c r="MFR16" s="239"/>
      <c r="MFS16" s="239"/>
      <c r="MFT16" s="239"/>
      <c r="MFU16" s="239"/>
      <c r="MFV16" s="239"/>
      <c r="MFW16" s="239"/>
      <c r="MFX16" s="239"/>
      <c r="MFY16" s="239"/>
      <c r="MFZ16" s="239"/>
      <c r="MGA16" s="239"/>
      <c r="MGB16" s="239"/>
      <c r="MGC16" s="239"/>
      <c r="MGD16" s="239"/>
      <c r="MGE16" s="239"/>
      <c r="MGF16" s="239"/>
      <c r="MGG16" s="239"/>
      <c r="MGH16" s="239"/>
      <c r="MGI16" s="239"/>
      <c r="MGJ16" s="239"/>
      <c r="MGK16" s="239"/>
      <c r="MGL16" s="239"/>
      <c r="MGM16" s="239"/>
      <c r="MGN16" s="239"/>
      <c r="MGO16" s="239"/>
      <c r="MGP16" s="239"/>
      <c r="MGQ16" s="239"/>
      <c r="MGR16" s="239"/>
      <c r="MGS16" s="239"/>
      <c r="MGT16" s="239"/>
      <c r="MGU16" s="239"/>
      <c r="MGV16" s="239"/>
      <c r="MGW16" s="239"/>
      <c r="MGX16" s="239"/>
      <c r="MGY16" s="239"/>
      <c r="MGZ16" s="239"/>
      <c r="MHA16" s="239"/>
      <c r="MHB16" s="239"/>
      <c r="MHC16" s="239"/>
      <c r="MHD16" s="239"/>
      <c r="MHE16" s="239"/>
      <c r="MHF16" s="239"/>
      <c r="MHG16" s="239"/>
      <c r="MHH16" s="239"/>
      <c r="MHI16" s="239"/>
      <c r="MHJ16" s="239"/>
      <c r="MHK16" s="239"/>
      <c r="MHL16" s="239"/>
      <c r="MHM16" s="239"/>
      <c r="MHN16" s="239"/>
      <c r="MHO16" s="239"/>
      <c r="MHP16" s="239"/>
      <c r="MHQ16" s="239"/>
      <c r="MHR16" s="239"/>
      <c r="MHS16" s="239"/>
      <c r="MHT16" s="239"/>
      <c r="MHU16" s="239"/>
      <c r="MHV16" s="239"/>
      <c r="MHW16" s="239"/>
      <c r="MHX16" s="239"/>
      <c r="MHY16" s="239"/>
      <c r="MHZ16" s="239"/>
      <c r="MIA16" s="239"/>
      <c r="MIB16" s="239"/>
      <c r="MIC16" s="239"/>
      <c r="MID16" s="239"/>
      <c r="MIE16" s="239"/>
      <c r="MIF16" s="239"/>
      <c r="MIG16" s="239"/>
      <c r="MIH16" s="239"/>
      <c r="MII16" s="239"/>
      <c r="MIJ16" s="239"/>
      <c r="MIK16" s="239"/>
      <c r="MIL16" s="239"/>
      <c r="MIM16" s="239"/>
      <c r="MIN16" s="239"/>
      <c r="MIO16" s="239"/>
      <c r="MIP16" s="239"/>
      <c r="MIQ16" s="239"/>
      <c r="MIR16" s="239"/>
      <c r="MIS16" s="239"/>
      <c r="MIT16" s="239"/>
      <c r="MIU16" s="239"/>
      <c r="MIV16" s="239"/>
      <c r="MIW16" s="239"/>
      <c r="MIX16" s="239"/>
      <c r="MIY16" s="239"/>
      <c r="MIZ16" s="239"/>
      <c r="MJA16" s="239"/>
      <c r="MJB16" s="239"/>
      <c r="MJC16" s="239"/>
      <c r="MJD16" s="239"/>
      <c r="MJE16" s="239"/>
      <c r="MJF16" s="239"/>
      <c r="MJG16" s="239"/>
      <c r="MJH16" s="239"/>
      <c r="MJI16" s="239"/>
      <c r="MJJ16" s="239"/>
      <c r="MJK16" s="239"/>
      <c r="MJL16" s="239"/>
      <c r="MJM16" s="239"/>
      <c r="MJN16" s="239"/>
      <c r="MJO16" s="239"/>
      <c r="MJP16" s="239"/>
      <c r="MJQ16" s="239"/>
      <c r="MJR16" s="239"/>
      <c r="MJS16" s="239"/>
      <c r="MJT16" s="239"/>
      <c r="MJU16" s="239"/>
      <c r="MJV16" s="239"/>
      <c r="MJW16" s="239"/>
      <c r="MJX16" s="239"/>
      <c r="MJY16" s="239"/>
      <c r="MJZ16" s="239"/>
      <c r="MKA16" s="239"/>
      <c r="MKB16" s="239"/>
      <c r="MKC16" s="239"/>
      <c r="MKD16" s="239"/>
      <c r="MKE16" s="239"/>
      <c r="MKF16" s="239"/>
      <c r="MKG16" s="239"/>
      <c r="MKH16" s="239"/>
      <c r="MKI16" s="239"/>
      <c r="MKJ16" s="239"/>
      <c r="MKK16" s="239"/>
      <c r="MKL16" s="239"/>
      <c r="MKM16" s="239"/>
      <c r="MKN16" s="239"/>
      <c r="MKO16" s="239"/>
      <c r="MKP16" s="239"/>
      <c r="MKQ16" s="239"/>
      <c r="MKR16" s="239"/>
      <c r="MKS16" s="239"/>
      <c r="MKT16" s="239"/>
      <c r="MKU16" s="239"/>
      <c r="MKV16" s="239"/>
      <c r="MKW16" s="239"/>
      <c r="MKX16" s="239"/>
      <c r="MKY16" s="239"/>
      <c r="MKZ16" s="239"/>
      <c r="MLA16" s="239"/>
      <c r="MLB16" s="239"/>
      <c r="MLC16" s="239"/>
      <c r="MLD16" s="239"/>
      <c r="MLE16" s="239"/>
      <c r="MLF16" s="239"/>
      <c r="MLG16" s="239"/>
      <c r="MLH16" s="239"/>
      <c r="MLI16" s="239"/>
      <c r="MLJ16" s="239"/>
      <c r="MLK16" s="239"/>
      <c r="MLL16" s="239"/>
      <c r="MLM16" s="239"/>
      <c r="MLN16" s="239"/>
      <c r="MLO16" s="239"/>
      <c r="MLP16" s="239"/>
      <c r="MLQ16" s="239"/>
      <c r="MLR16" s="239"/>
      <c r="MLS16" s="239"/>
      <c r="MLT16" s="239"/>
      <c r="MLU16" s="239"/>
      <c r="MLV16" s="239"/>
      <c r="MLW16" s="239"/>
      <c r="MLX16" s="239"/>
      <c r="MLY16" s="239"/>
      <c r="MLZ16" s="239"/>
      <c r="MMA16" s="239"/>
      <c r="MMB16" s="239"/>
      <c r="MMC16" s="239"/>
      <c r="MMD16" s="239"/>
      <c r="MME16" s="239"/>
      <c r="MMF16" s="239"/>
      <c r="MMG16" s="239"/>
      <c r="MMH16" s="239"/>
      <c r="MMI16" s="239"/>
      <c r="MMJ16" s="239"/>
      <c r="MMK16" s="239"/>
      <c r="MML16" s="239"/>
      <c r="MMM16" s="239"/>
      <c r="MMN16" s="239"/>
      <c r="MMO16" s="239"/>
      <c r="MMP16" s="239"/>
      <c r="MMQ16" s="239"/>
      <c r="MMR16" s="239"/>
      <c r="MMS16" s="239"/>
      <c r="MMT16" s="239"/>
      <c r="MMU16" s="239"/>
      <c r="MMV16" s="239"/>
      <c r="MMW16" s="239"/>
      <c r="MMX16" s="239"/>
      <c r="MMY16" s="239"/>
      <c r="MMZ16" s="239"/>
      <c r="MNA16" s="239"/>
      <c r="MNB16" s="239"/>
      <c r="MNC16" s="239"/>
      <c r="MND16" s="239"/>
      <c r="MNE16" s="239"/>
      <c r="MNF16" s="239"/>
      <c r="MNG16" s="239"/>
      <c r="MNH16" s="239"/>
      <c r="MNI16" s="239"/>
      <c r="MNJ16" s="239"/>
      <c r="MNK16" s="239"/>
      <c r="MNL16" s="239"/>
      <c r="MNM16" s="239"/>
      <c r="MNN16" s="239"/>
      <c r="MNO16" s="239"/>
      <c r="MNP16" s="239"/>
      <c r="MNQ16" s="239"/>
      <c r="MNR16" s="239"/>
      <c r="MNS16" s="239"/>
      <c r="MNT16" s="239"/>
      <c r="MNU16" s="239"/>
      <c r="MNV16" s="239"/>
      <c r="MNW16" s="239"/>
      <c r="MNX16" s="239"/>
      <c r="MNY16" s="239"/>
      <c r="MNZ16" s="239"/>
      <c r="MOA16" s="239"/>
      <c r="MOB16" s="239"/>
      <c r="MOC16" s="239"/>
      <c r="MOD16" s="239"/>
      <c r="MOE16" s="239"/>
      <c r="MOF16" s="239"/>
      <c r="MOG16" s="239"/>
      <c r="MOH16" s="239"/>
      <c r="MOI16" s="239"/>
      <c r="MOJ16" s="239"/>
      <c r="MOK16" s="239"/>
      <c r="MOL16" s="239"/>
      <c r="MOM16" s="239"/>
      <c r="MON16" s="239"/>
      <c r="MOO16" s="239"/>
      <c r="MOP16" s="239"/>
      <c r="MOQ16" s="239"/>
      <c r="MOR16" s="239"/>
      <c r="MOS16" s="239"/>
      <c r="MOT16" s="239"/>
      <c r="MOU16" s="239"/>
      <c r="MOV16" s="239"/>
      <c r="MOW16" s="239"/>
      <c r="MOX16" s="239"/>
      <c r="MOY16" s="239"/>
      <c r="MOZ16" s="239"/>
      <c r="MPA16" s="239"/>
      <c r="MPB16" s="239"/>
      <c r="MPC16" s="239"/>
      <c r="MPD16" s="239"/>
      <c r="MPE16" s="239"/>
      <c r="MPF16" s="239"/>
      <c r="MPG16" s="239"/>
      <c r="MPH16" s="239"/>
      <c r="MPI16" s="239"/>
      <c r="MPJ16" s="239"/>
      <c r="MPK16" s="239"/>
      <c r="MPL16" s="239"/>
      <c r="MPM16" s="239"/>
      <c r="MPN16" s="239"/>
      <c r="MPO16" s="239"/>
      <c r="MPP16" s="239"/>
      <c r="MPQ16" s="239"/>
      <c r="MPR16" s="239"/>
      <c r="MPS16" s="239"/>
      <c r="MPT16" s="239"/>
      <c r="MPU16" s="239"/>
      <c r="MPV16" s="239"/>
      <c r="MPW16" s="239"/>
      <c r="MPX16" s="239"/>
      <c r="MPY16" s="239"/>
      <c r="MPZ16" s="239"/>
      <c r="MQA16" s="239"/>
      <c r="MQB16" s="239"/>
      <c r="MQC16" s="239"/>
      <c r="MQD16" s="239"/>
      <c r="MQE16" s="239"/>
      <c r="MQF16" s="239"/>
      <c r="MQG16" s="239"/>
      <c r="MQH16" s="239"/>
      <c r="MQI16" s="239"/>
      <c r="MQJ16" s="239"/>
      <c r="MQK16" s="239"/>
      <c r="MQL16" s="239"/>
      <c r="MQM16" s="239"/>
      <c r="MQN16" s="239"/>
      <c r="MQO16" s="239"/>
      <c r="MQP16" s="239"/>
      <c r="MQQ16" s="239"/>
      <c r="MQR16" s="239"/>
      <c r="MQS16" s="239"/>
      <c r="MQT16" s="239"/>
      <c r="MQU16" s="239"/>
      <c r="MQV16" s="239"/>
      <c r="MQW16" s="239"/>
      <c r="MQX16" s="239"/>
      <c r="MQY16" s="239"/>
      <c r="MQZ16" s="239"/>
      <c r="MRA16" s="239"/>
      <c r="MRB16" s="239"/>
      <c r="MRC16" s="239"/>
      <c r="MRD16" s="239"/>
      <c r="MRE16" s="239"/>
      <c r="MRF16" s="239"/>
      <c r="MRG16" s="239"/>
      <c r="MRH16" s="239"/>
      <c r="MRI16" s="239"/>
      <c r="MRJ16" s="239"/>
      <c r="MRK16" s="239"/>
      <c r="MRL16" s="239"/>
      <c r="MRM16" s="239"/>
      <c r="MRN16" s="239"/>
      <c r="MRO16" s="239"/>
      <c r="MRP16" s="239"/>
      <c r="MRQ16" s="239"/>
      <c r="MRR16" s="239"/>
      <c r="MRS16" s="239"/>
      <c r="MRT16" s="239"/>
      <c r="MRU16" s="239"/>
      <c r="MRV16" s="239"/>
      <c r="MRW16" s="239"/>
      <c r="MRX16" s="239"/>
      <c r="MRY16" s="239"/>
      <c r="MRZ16" s="239"/>
      <c r="MSA16" s="239"/>
      <c r="MSB16" s="239"/>
      <c r="MSC16" s="239"/>
      <c r="MSD16" s="239"/>
      <c r="MSE16" s="239"/>
      <c r="MSF16" s="239"/>
      <c r="MSG16" s="239"/>
      <c r="MSH16" s="239"/>
      <c r="MSI16" s="239"/>
      <c r="MSJ16" s="239"/>
      <c r="MSK16" s="239"/>
      <c r="MSL16" s="239"/>
      <c r="MSM16" s="239"/>
      <c r="MSN16" s="239"/>
      <c r="MSO16" s="239"/>
      <c r="MSP16" s="239"/>
      <c r="MSQ16" s="239"/>
      <c r="MSR16" s="239"/>
      <c r="MSS16" s="239"/>
      <c r="MST16" s="239"/>
      <c r="MSU16" s="239"/>
      <c r="MSV16" s="239"/>
      <c r="MSW16" s="239"/>
      <c r="MSX16" s="239"/>
      <c r="MSY16" s="239"/>
      <c r="MSZ16" s="239"/>
      <c r="MTA16" s="239"/>
      <c r="MTB16" s="239"/>
      <c r="MTC16" s="239"/>
      <c r="MTD16" s="239"/>
      <c r="MTE16" s="239"/>
      <c r="MTF16" s="239"/>
      <c r="MTG16" s="239"/>
      <c r="MTH16" s="239"/>
      <c r="MTI16" s="239"/>
      <c r="MTJ16" s="239"/>
      <c r="MTK16" s="239"/>
      <c r="MTL16" s="239"/>
      <c r="MTM16" s="239"/>
      <c r="MTN16" s="239"/>
      <c r="MTO16" s="239"/>
      <c r="MTP16" s="239"/>
      <c r="MTQ16" s="239"/>
      <c r="MTR16" s="239"/>
      <c r="MTS16" s="239"/>
      <c r="MTT16" s="239"/>
      <c r="MTU16" s="239"/>
      <c r="MTV16" s="239"/>
      <c r="MTW16" s="239"/>
      <c r="MTX16" s="239"/>
      <c r="MTY16" s="239"/>
      <c r="MTZ16" s="239"/>
      <c r="MUA16" s="239"/>
      <c r="MUB16" s="239"/>
      <c r="MUC16" s="239"/>
      <c r="MUD16" s="239"/>
      <c r="MUE16" s="239"/>
      <c r="MUF16" s="239"/>
      <c r="MUG16" s="239"/>
      <c r="MUH16" s="239"/>
      <c r="MUI16" s="239"/>
      <c r="MUJ16" s="239"/>
      <c r="MUK16" s="239"/>
      <c r="MUL16" s="239"/>
      <c r="MUM16" s="239"/>
      <c r="MUN16" s="239"/>
      <c r="MUO16" s="239"/>
      <c r="MUP16" s="239"/>
      <c r="MUQ16" s="239"/>
      <c r="MUR16" s="239"/>
      <c r="MUS16" s="239"/>
      <c r="MUT16" s="239"/>
      <c r="MUU16" s="239"/>
      <c r="MUV16" s="239"/>
      <c r="MUW16" s="239"/>
      <c r="MUX16" s="239"/>
      <c r="MUY16" s="239"/>
      <c r="MUZ16" s="239"/>
      <c r="MVA16" s="239"/>
      <c r="MVB16" s="239"/>
      <c r="MVC16" s="239"/>
      <c r="MVD16" s="239"/>
      <c r="MVE16" s="239"/>
      <c r="MVF16" s="239"/>
      <c r="MVG16" s="239"/>
      <c r="MVH16" s="239"/>
      <c r="MVI16" s="239"/>
      <c r="MVJ16" s="239"/>
      <c r="MVK16" s="239"/>
      <c r="MVL16" s="239"/>
      <c r="MVM16" s="239"/>
      <c r="MVN16" s="239"/>
      <c r="MVO16" s="239"/>
      <c r="MVP16" s="239"/>
      <c r="MVQ16" s="239"/>
      <c r="MVR16" s="239"/>
      <c r="MVS16" s="239"/>
      <c r="MVT16" s="239"/>
      <c r="MVU16" s="239"/>
      <c r="MVV16" s="239"/>
      <c r="MVW16" s="239"/>
      <c r="MVX16" s="239"/>
      <c r="MVY16" s="239"/>
      <c r="MVZ16" s="239"/>
      <c r="MWA16" s="239"/>
      <c r="MWB16" s="239"/>
      <c r="MWC16" s="239"/>
      <c r="MWD16" s="239"/>
      <c r="MWE16" s="239"/>
      <c r="MWF16" s="239"/>
      <c r="MWG16" s="239"/>
      <c r="MWH16" s="239"/>
      <c r="MWI16" s="239"/>
      <c r="MWJ16" s="239"/>
      <c r="MWK16" s="239"/>
      <c r="MWL16" s="239"/>
      <c r="MWM16" s="239"/>
      <c r="MWN16" s="239"/>
      <c r="MWO16" s="239"/>
      <c r="MWP16" s="239"/>
      <c r="MWQ16" s="239"/>
      <c r="MWR16" s="239"/>
      <c r="MWS16" s="239"/>
      <c r="MWT16" s="239"/>
      <c r="MWU16" s="239"/>
      <c r="MWV16" s="239"/>
      <c r="MWW16" s="239"/>
      <c r="MWX16" s="239"/>
      <c r="MWY16" s="239"/>
      <c r="MWZ16" s="239"/>
      <c r="MXA16" s="239"/>
      <c r="MXB16" s="239"/>
      <c r="MXC16" s="239"/>
      <c r="MXD16" s="239"/>
      <c r="MXE16" s="239"/>
      <c r="MXF16" s="239"/>
      <c r="MXG16" s="239"/>
      <c r="MXH16" s="239"/>
      <c r="MXI16" s="239"/>
      <c r="MXJ16" s="239"/>
      <c r="MXK16" s="239"/>
      <c r="MXL16" s="239"/>
      <c r="MXM16" s="239"/>
      <c r="MXN16" s="239"/>
      <c r="MXO16" s="239"/>
      <c r="MXP16" s="239"/>
      <c r="MXQ16" s="239"/>
      <c r="MXR16" s="239"/>
      <c r="MXS16" s="239"/>
      <c r="MXT16" s="239"/>
      <c r="MXU16" s="239"/>
      <c r="MXV16" s="239"/>
      <c r="MXW16" s="239"/>
      <c r="MXX16" s="239"/>
      <c r="MXY16" s="239"/>
      <c r="MXZ16" s="239"/>
      <c r="MYA16" s="239"/>
      <c r="MYB16" s="239"/>
      <c r="MYC16" s="239"/>
      <c r="MYD16" s="239"/>
      <c r="MYE16" s="239"/>
      <c r="MYF16" s="239"/>
      <c r="MYG16" s="239"/>
      <c r="MYH16" s="239"/>
      <c r="MYI16" s="239"/>
      <c r="MYJ16" s="239"/>
      <c r="MYK16" s="239"/>
      <c r="MYL16" s="239"/>
      <c r="MYM16" s="239"/>
      <c r="MYN16" s="239"/>
      <c r="MYO16" s="239"/>
      <c r="MYP16" s="239"/>
      <c r="MYQ16" s="239"/>
      <c r="MYR16" s="239"/>
      <c r="MYS16" s="239"/>
      <c r="MYT16" s="239"/>
      <c r="MYU16" s="239"/>
      <c r="MYV16" s="239"/>
      <c r="MYW16" s="239"/>
      <c r="MYX16" s="239"/>
      <c r="MYY16" s="239"/>
      <c r="MYZ16" s="239"/>
      <c r="MZA16" s="239"/>
      <c r="MZB16" s="239"/>
      <c r="MZC16" s="239"/>
      <c r="MZD16" s="239"/>
      <c r="MZE16" s="239"/>
      <c r="MZF16" s="239"/>
      <c r="MZG16" s="239"/>
      <c r="MZH16" s="239"/>
      <c r="MZI16" s="239"/>
      <c r="MZJ16" s="239"/>
      <c r="MZK16" s="239"/>
      <c r="MZL16" s="239"/>
      <c r="MZM16" s="239"/>
      <c r="MZN16" s="239"/>
      <c r="MZO16" s="239"/>
      <c r="MZP16" s="239"/>
      <c r="MZQ16" s="239"/>
      <c r="MZR16" s="239"/>
      <c r="MZS16" s="239"/>
      <c r="MZT16" s="239"/>
      <c r="MZU16" s="239"/>
      <c r="MZV16" s="239"/>
      <c r="MZW16" s="239"/>
      <c r="MZX16" s="239"/>
      <c r="MZY16" s="239"/>
      <c r="MZZ16" s="239"/>
      <c r="NAA16" s="239"/>
      <c r="NAB16" s="239"/>
      <c r="NAC16" s="239"/>
      <c r="NAD16" s="239"/>
      <c r="NAE16" s="239"/>
      <c r="NAF16" s="239"/>
      <c r="NAG16" s="239"/>
      <c r="NAH16" s="239"/>
      <c r="NAI16" s="239"/>
      <c r="NAJ16" s="239"/>
      <c r="NAK16" s="239"/>
      <c r="NAL16" s="239"/>
      <c r="NAM16" s="239"/>
      <c r="NAN16" s="239"/>
      <c r="NAO16" s="239"/>
      <c r="NAP16" s="239"/>
      <c r="NAQ16" s="239"/>
      <c r="NAR16" s="239"/>
      <c r="NAS16" s="239"/>
      <c r="NAT16" s="239"/>
      <c r="NAU16" s="239"/>
      <c r="NAV16" s="239"/>
      <c r="NAW16" s="239"/>
      <c r="NAX16" s="239"/>
      <c r="NAY16" s="239"/>
      <c r="NAZ16" s="239"/>
      <c r="NBA16" s="239"/>
      <c r="NBB16" s="239"/>
      <c r="NBC16" s="239"/>
      <c r="NBD16" s="239"/>
      <c r="NBE16" s="239"/>
      <c r="NBF16" s="239"/>
      <c r="NBG16" s="239"/>
      <c r="NBH16" s="239"/>
      <c r="NBI16" s="239"/>
      <c r="NBJ16" s="239"/>
      <c r="NBK16" s="239"/>
      <c r="NBL16" s="239"/>
      <c r="NBM16" s="239"/>
      <c r="NBN16" s="239"/>
      <c r="NBO16" s="239"/>
      <c r="NBP16" s="239"/>
      <c r="NBQ16" s="239"/>
      <c r="NBR16" s="239"/>
      <c r="NBS16" s="239"/>
      <c r="NBT16" s="239"/>
      <c r="NBU16" s="239"/>
      <c r="NBV16" s="239"/>
      <c r="NBW16" s="239"/>
      <c r="NBX16" s="239"/>
      <c r="NBY16" s="239"/>
      <c r="NBZ16" s="239"/>
      <c r="NCA16" s="239"/>
      <c r="NCB16" s="239"/>
      <c r="NCC16" s="239"/>
      <c r="NCD16" s="239"/>
      <c r="NCE16" s="239"/>
      <c r="NCF16" s="239"/>
      <c r="NCG16" s="239"/>
      <c r="NCH16" s="239"/>
      <c r="NCI16" s="239"/>
      <c r="NCJ16" s="239"/>
      <c r="NCK16" s="239"/>
      <c r="NCL16" s="239"/>
      <c r="NCM16" s="239"/>
      <c r="NCN16" s="239"/>
      <c r="NCO16" s="239"/>
      <c r="NCP16" s="239"/>
      <c r="NCQ16" s="239"/>
      <c r="NCR16" s="239"/>
      <c r="NCS16" s="239"/>
      <c r="NCT16" s="239"/>
      <c r="NCU16" s="239"/>
      <c r="NCV16" s="239"/>
      <c r="NCW16" s="239"/>
      <c r="NCX16" s="239"/>
      <c r="NCY16" s="239"/>
      <c r="NCZ16" s="239"/>
      <c r="NDA16" s="239"/>
      <c r="NDB16" s="239"/>
      <c r="NDC16" s="239"/>
      <c r="NDD16" s="239"/>
      <c r="NDE16" s="239"/>
      <c r="NDF16" s="239"/>
      <c r="NDG16" s="239"/>
      <c r="NDH16" s="239"/>
      <c r="NDI16" s="239"/>
      <c r="NDJ16" s="239"/>
      <c r="NDK16" s="239"/>
      <c r="NDL16" s="239"/>
      <c r="NDM16" s="239"/>
      <c r="NDN16" s="239"/>
      <c r="NDO16" s="239"/>
      <c r="NDP16" s="239"/>
      <c r="NDQ16" s="239"/>
      <c r="NDR16" s="239"/>
      <c r="NDS16" s="239"/>
      <c r="NDT16" s="239"/>
      <c r="NDU16" s="239"/>
      <c r="NDV16" s="239"/>
      <c r="NDW16" s="239"/>
      <c r="NDX16" s="239"/>
      <c r="NDY16" s="239"/>
      <c r="NDZ16" s="239"/>
      <c r="NEA16" s="239"/>
      <c r="NEB16" s="239"/>
      <c r="NEC16" s="239"/>
      <c r="NED16" s="239"/>
      <c r="NEE16" s="239"/>
      <c r="NEF16" s="239"/>
      <c r="NEG16" s="239"/>
      <c r="NEH16" s="239"/>
      <c r="NEI16" s="239"/>
      <c r="NEJ16" s="239"/>
      <c r="NEK16" s="239"/>
      <c r="NEL16" s="239"/>
      <c r="NEM16" s="239"/>
      <c r="NEN16" s="239"/>
      <c r="NEO16" s="239"/>
      <c r="NEP16" s="239"/>
      <c r="NEQ16" s="239"/>
      <c r="NER16" s="239"/>
      <c r="NES16" s="239"/>
      <c r="NET16" s="239"/>
      <c r="NEU16" s="239"/>
      <c r="NEV16" s="239"/>
      <c r="NEW16" s="239"/>
      <c r="NEX16" s="239"/>
      <c r="NEY16" s="239"/>
      <c r="NEZ16" s="239"/>
      <c r="NFA16" s="239"/>
      <c r="NFB16" s="239"/>
      <c r="NFC16" s="239"/>
      <c r="NFD16" s="239"/>
      <c r="NFE16" s="239"/>
      <c r="NFF16" s="239"/>
      <c r="NFG16" s="239"/>
      <c r="NFH16" s="239"/>
      <c r="NFI16" s="239"/>
      <c r="NFJ16" s="239"/>
      <c r="NFK16" s="239"/>
      <c r="NFL16" s="239"/>
      <c r="NFM16" s="239"/>
      <c r="NFN16" s="239"/>
      <c r="NFO16" s="239"/>
      <c r="NFP16" s="239"/>
      <c r="NFQ16" s="239"/>
      <c r="NFR16" s="239"/>
      <c r="NFS16" s="239"/>
      <c r="NFT16" s="239"/>
      <c r="NFU16" s="239"/>
      <c r="NFV16" s="239"/>
      <c r="NFW16" s="239"/>
      <c r="NFX16" s="239"/>
      <c r="NFY16" s="239"/>
      <c r="NFZ16" s="239"/>
      <c r="NGA16" s="239"/>
      <c r="NGB16" s="239"/>
      <c r="NGC16" s="239"/>
      <c r="NGD16" s="239"/>
      <c r="NGE16" s="239"/>
      <c r="NGF16" s="239"/>
      <c r="NGG16" s="239"/>
      <c r="NGH16" s="239"/>
      <c r="NGI16" s="239"/>
      <c r="NGJ16" s="239"/>
      <c r="NGK16" s="239"/>
      <c r="NGL16" s="239"/>
      <c r="NGM16" s="239"/>
      <c r="NGN16" s="239"/>
      <c r="NGO16" s="239"/>
      <c r="NGP16" s="239"/>
      <c r="NGQ16" s="239"/>
      <c r="NGR16" s="239"/>
      <c r="NGS16" s="239"/>
      <c r="NGT16" s="239"/>
      <c r="NGU16" s="239"/>
      <c r="NGV16" s="239"/>
      <c r="NGW16" s="239"/>
      <c r="NGX16" s="239"/>
      <c r="NGY16" s="239"/>
      <c r="NGZ16" s="239"/>
      <c r="NHA16" s="239"/>
      <c r="NHB16" s="239"/>
      <c r="NHC16" s="239"/>
      <c r="NHD16" s="239"/>
      <c r="NHE16" s="239"/>
      <c r="NHF16" s="239"/>
      <c r="NHG16" s="239"/>
      <c r="NHH16" s="239"/>
      <c r="NHI16" s="239"/>
      <c r="NHJ16" s="239"/>
      <c r="NHK16" s="239"/>
      <c r="NHL16" s="239"/>
      <c r="NHM16" s="239"/>
      <c r="NHN16" s="239"/>
      <c r="NHO16" s="239"/>
      <c r="NHP16" s="239"/>
      <c r="NHQ16" s="239"/>
      <c r="NHR16" s="239"/>
      <c r="NHS16" s="239"/>
      <c r="NHT16" s="239"/>
      <c r="NHU16" s="239"/>
      <c r="NHV16" s="239"/>
      <c r="NHW16" s="239"/>
      <c r="NHX16" s="239"/>
      <c r="NHY16" s="239"/>
      <c r="NHZ16" s="239"/>
      <c r="NIA16" s="239"/>
      <c r="NIB16" s="239"/>
      <c r="NIC16" s="239"/>
      <c r="NID16" s="239"/>
      <c r="NIE16" s="239"/>
      <c r="NIF16" s="239"/>
      <c r="NIG16" s="239"/>
      <c r="NIH16" s="239"/>
      <c r="NII16" s="239"/>
      <c r="NIJ16" s="239"/>
      <c r="NIK16" s="239"/>
      <c r="NIL16" s="239"/>
      <c r="NIM16" s="239"/>
      <c r="NIN16" s="239"/>
      <c r="NIO16" s="239"/>
      <c r="NIP16" s="239"/>
      <c r="NIQ16" s="239"/>
      <c r="NIR16" s="239"/>
      <c r="NIS16" s="239"/>
      <c r="NIT16" s="239"/>
      <c r="NIU16" s="239"/>
      <c r="NIV16" s="239"/>
      <c r="NIW16" s="239"/>
      <c r="NIX16" s="239"/>
      <c r="NIY16" s="239"/>
      <c r="NIZ16" s="239"/>
      <c r="NJA16" s="239"/>
      <c r="NJB16" s="239"/>
      <c r="NJC16" s="239"/>
      <c r="NJD16" s="239"/>
      <c r="NJE16" s="239"/>
      <c r="NJF16" s="239"/>
      <c r="NJG16" s="239"/>
      <c r="NJH16" s="239"/>
      <c r="NJI16" s="239"/>
      <c r="NJJ16" s="239"/>
      <c r="NJK16" s="239"/>
      <c r="NJL16" s="239"/>
      <c r="NJM16" s="239"/>
      <c r="NJN16" s="239"/>
      <c r="NJO16" s="239"/>
      <c r="NJP16" s="239"/>
      <c r="NJQ16" s="239"/>
      <c r="NJR16" s="239"/>
      <c r="NJS16" s="239"/>
      <c r="NJT16" s="239"/>
      <c r="NJU16" s="239"/>
      <c r="NJV16" s="239"/>
      <c r="NJW16" s="239"/>
      <c r="NJX16" s="239"/>
      <c r="NJY16" s="239"/>
      <c r="NJZ16" s="239"/>
      <c r="NKA16" s="239"/>
      <c r="NKB16" s="239"/>
      <c r="NKC16" s="239"/>
      <c r="NKD16" s="239"/>
      <c r="NKE16" s="239"/>
      <c r="NKF16" s="239"/>
      <c r="NKG16" s="239"/>
      <c r="NKH16" s="239"/>
      <c r="NKI16" s="239"/>
      <c r="NKJ16" s="239"/>
      <c r="NKK16" s="239"/>
      <c r="NKL16" s="239"/>
      <c r="NKM16" s="239"/>
      <c r="NKN16" s="239"/>
      <c r="NKO16" s="239"/>
      <c r="NKP16" s="239"/>
      <c r="NKQ16" s="239"/>
      <c r="NKR16" s="239"/>
      <c r="NKS16" s="239"/>
      <c r="NKT16" s="239"/>
      <c r="NKU16" s="239"/>
      <c r="NKV16" s="239"/>
      <c r="NKW16" s="239"/>
      <c r="NKX16" s="239"/>
      <c r="NKY16" s="239"/>
      <c r="NKZ16" s="239"/>
      <c r="NLA16" s="239"/>
      <c r="NLB16" s="239"/>
      <c r="NLC16" s="239"/>
      <c r="NLD16" s="239"/>
      <c r="NLE16" s="239"/>
      <c r="NLF16" s="239"/>
      <c r="NLG16" s="239"/>
      <c r="NLH16" s="239"/>
      <c r="NLI16" s="239"/>
      <c r="NLJ16" s="239"/>
      <c r="NLK16" s="239"/>
      <c r="NLL16" s="239"/>
      <c r="NLM16" s="239"/>
      <c r="NLN16" s="239"/>
      <c r="NLO16" s="239"/>
      <c r="NLP16" s="239"/>
      <c r="NLQ16" s="239"/>
      <c r="NLR16" s="239"/>
      <c r="NLS16" s="239"/>
      <c r="NLT16" s="239"/>
      <c r="NLU16" s="239"/>
      <c r="NLV16" s="239"/>
      <c r="NLW16" s="239"/>
      <c r="NLX16" s="239"/>
      <c r="NLY16" s="239"/>
      <c r="NLZ16" s="239"/>
      <c r="NMA16" s="239"/>
      <c r="NMB16" s="239"/>
      <c r="NMC16" s="239"/>
      <c r="NMD16" s="239"/>
      <c r="NME16" s="239"/>
      <c r="NMF16" s="239"/>
      <c r="NMG16" s="239"/>
      <c r="NMH16" s="239"/>
      <c r="NMI16" s="239"/>
      <c r="NMJ16" s="239"/>
      <c r="NMK16" s="239"/>
      <c r="NML16" s="239"/>
      <c r="NMM16" s="239"/>
      <c r="NMN16" s="239"/>
      <c r="NMO16" s="239"/>
      <c r="NMP16" s="239"/>
      <c r="NMQ16" s="239"/>
      <c r="NMR16" s="239"/>
      <c r="NMS16" s="239"/>
      <c r="NMT16" s="239"/>
      <c r="NMU16" s="239"/>
      <c r="NMV16" s="239"/>
      <c r="NMW16" s="239"/>
      <c r="NMX16" s="239"/>
      <c r="NMY16" s="239"/>
      <c r="NMZ16" s="239"/>
      <c r="NNA16" s="239"/>
      <c r="NNB16" s="239"/>
      <c r="NNC16" s="239"/>
      <c r="NND16" s="239"/>
      <c r="NNE16" s="239"/>
      <c r="NNF16" s="239"/>
      <c r="NNG16" s="239"/>
      <c r="NNH16" s="239"/>
      <c r="NNI16" s="239"/>
      <c r="NNJ16" s="239"/>
      <c r="NNK16" s="239"/>
      <c r="NNL16" s="239"/>
      <c r="NNM16" s="239"/>
      <c r="NNN16" s="239"/>
      <c r="NNO16" s="239"/>
      <c r="NNP16" s="239"/>
      <c r="NNQ16" s="239"/>
      <c r="NNR16" s="239"/>
      <c r="NNS16" s="239"/>
      <c r="NNT16" s="239"/>
      <c r="NNU16" s="239"/>
      <c r="NNV16" s="239"/>
      <c r="NNW16" s="239"/>
      <c r="NNX16" s="239"/>
      <c r="NNY16" s="239"/>
      <c r="NNZ16" s="239"/>
      <c r="NOA16" s="239"/>
      <c r="NOB16" s="239"/>
      <c r="NOC16" s="239"/>
      <c r="NOD16" s="239"/>
      <c r="NOE16" s="239"/>
      <c r="NOF16" s="239"/>
      <c r="NOG16" s="239"/>
      <c r="NOH16" s="239"/>
      <c r="NOI16" s="239"/>
      <c r="NOJ16" s="239"/>
      <c r="NOK16" s="239"/>
      <c r="NOL16" s="239"/>
      <c r="NOM16" s="239"/>
      <c r="NON16" s="239"/>
      <c r="NOO16" s="239"/>
      <c r="NOP16" s="239"/>
      <c r="NOQ16" s="239"/>
      <c r="NOR16" s="239"/>
      <c r="NOS16" s="239"/>
      <c r="NOT16" s="239"/>
      <c r="NOU16" s="239"/>
      <c r="NOV16" s="239"/>
      <c r="NOW16" s="239"/>
      <c r="NOX16" s="239"/>
      <c r="NOY16" s="239"/>
      <c r="NOZ16" s="239"/>
      <c r="NPA16" s="239"/>
      <c r="NPB16" s="239"/>
      <c r="NPC16" s="239"/>
      <c r="NPD16" s="239"/>
      <c r="NPE16" s="239"/>
      <c r="NPF16" s="239"/>
      <c r="NPG16" s="239"/>
      <c r="NPH16" s="239"/>
      <c r="NPI16" s="239"/>
      <c r="NPJ16" s="239"/>
      <c r="NPK16" s="239"/>
      <c r="NPL16" s="239"/>
      <c r="NPM16" s="239"/>
      <c r="NPN16" s="239"/>
      <c r="NPO16" s="239"/>
      <c r="NPP16" s="239"/>
      <c r="NPQ16" s="239"/>
      <c r="NPR16" s="239"/>
      <c r="NPS16" s="239"/>
      <c r="NPT16" s="239"/>
      <c r="NPU16" s="239"/>
      <c r="NPV16" s="239"/>
      <c r="NPW16" s="239"/>
      <c r="NPX16" s="239"/>
      <c r="NPY16" s="239"/>
      <c r="NPZ16" s="239"/>
      <c r="NQA16" s="239"/>
      <c r="NQB16" s="239"/>
      <c r="NQC16" s="239"/>
      <c r="NQD16" s="239"/>
      <c r="NQE16" s="239"/>
      <c r="NQF16" s="239"/>
      <c r="NQG16" s="239"/>
      <c r="NQH16" s="239"/>
      <c r="NQI16" s="239"/>
      <c r="NQJ16" s="239"/>
      <c r="NQK16" s="239"/>
      <c r="NQL16" s="239"/>
      <c r="NQM16" s="239"/>
      <c r="NQN16" s="239"/>
      <c r="NQO16" s="239"/>
      <c r="NQP16" s="239"/>
      <c r="NQQ16" s="239"/>
      <c r="NQR16" s="239"/>
      <c r="NQS16" s="239"/>
      <c r="NQT16" s="239"/>
      <c r="NQU16" s="239"/>
      <c r="NQV16" s="239"/>
      <c r="NQW16" s="239"/>
      <c r="NQX16" s="239"/>
      <c r="NQY16" s="239"/>
      <c r="NQZ16" s="239"/>
      <c r="NRA16" s="239"/>
      <c r="NRB16" s="239"/>
      <c r="NRC16" s="239"/>
      <c r="NRD16" s="239"/>
      <c r="NRE16" s="239"/>
      <c r="NRF16" s="239"/>
      <c r="NRG16" s="239"/>
      <c r="NRH16" s="239"/>
      <c r="NRI16" s="239"/>
      <c r="NRJ16" s="239"/>
      <c r="NRK16" s="239"/>
      <c r="NRL16" s="239"/>
      <c r="NRM16" s="239"/>
      <c r="NRN16" s="239"/>
      <c r="NRO16" s="239"/>
      <c r="NRP16" s="239"/>
      <c r="NRQ16" s="239"/>
      <c r="NRR16" s="239"/>
      <c r="NRS16" s="239"/>
      <c r="NRT16" s="239"/>
      <c r="NRU16" s="239"/>
      <c r="NRV16" s="239"/>
      <c r="NRW16" s="239"/>
      <c r="NRX16" s="239"/>
      <c r="NRY16" s="239"/>
      <c r="NRZ16" s="239"/>
      <c r="NSA16" s="239"/>
      <c r="NSB16" s="239"/>
      <c r="NSC16" s="239"/>
      <c r="NSD16" s="239"/>
      <c r="NSE16" s="239"/>
      <c r="NSF16" s="239"/>
      <c r="NSG16" s="239"/>
      <c r="NSH16" s="239"/>
      <c r="NSI16" s="239"/>
      <c r="NSJ16" s="239"/>
      <c r="NSK16" s="239"/>
      <c r="NSL16" s="239"/>
      <c r="NSM16" s="239"/>
      <c r="NSN16" s="239"/>
      <c r="NSO16" s="239"/>
      <c r="NSP16" s="239"/>
      <c r="NSQ16" s="239"/>
      <c r="NSR16" s="239"/>
      <c r="NSS16" s="239"/>
      <c r="NST16" s="239"/>
      <c r="NSU16" s="239"/>
      <c r="NSV16" s="239"/>
      <c r="NSW16" s="239"/>
      <c r="NSX16" s="239"/>
      <c r="NSY16" s="239"/>
      <c r="NSZ16" s="239"/>
      <c r="NTA16" s="239"/>
      <c r="NTB16" s="239"/>
      <c r="NTC16" s="239"/>
      <c r="NTD16" s="239"/>
      <c r="NTE16" s="239"/>
      <c r="NTF16" s="239"/>
      <c r="NTG16" s="239"/>
      <c r="NTH16" s="239"/>
      <c r="NTI16" s="239"/>
      <c r="NTJ16" s="239"/>
      <c r="NTK16" s="239"/>
      <c r="NTL16" s="239"/>
      <c r="NTM16" s="239"/>
      <c r="NTN16" s="239"/>
      <c r="NTO16" s="239"/>
      <c r="NTP16" s="239"/>
      <c r="NTQ16" s="239"/>
      <c r="NTR16" s="239"/>
      <c r="NTS16" s="239"/>
      <c r="NTT16" s="239"/>
      <c r="NTU16" s="239"/>
      <c r="NTV16" s="239"/>
      <c r="NTW16" s="239"/>
      <c r="NTX16" s="239"/>
      <c r="NTY16" s="239"/>
      <c r="NTZ16" s="239"/>
      <c r="NUA16" s="239"/>
      <c r="NUB16" s="239"/>
      <c r="NUC16" s="239"/>
      <c r="NUD16" s="239"/>
      <c r="NUE16" s="239"/>
      <c r="NUF16" s="239"/>
      <c r="NUG16" s="239"/>
      <c r="NUH16" s="239"/>
      <c r="NUI16" s="239"/>
      <c r="NUJ16" s="239"/>
      <c r="NUK16" s="239"/>
      <c r="NUL16" s="239"/>
      <c r="NUM16" s="239"/>
      <c r="NUN16" s="239"/>
      <c r="NUO16" s="239"/>
      <c r="NUP16" s="239"/>
      <c r="NUQ16" s="239"/>
      <c r="NUR16" s="239"/>
      <c r="NUS16" s="239"/>
      <c r="NUT16" s="239"/>
      <c r="NUU16" s="239"/>
      <c r="NUV16" s="239"/>
      <c r="NUW16" s="239"/>
      <c r="NUX16" s="239"/>
      <c r="NUY16" s="239"/>
      <c r="NUZ16" s="239"/>
      <c r="NVA16" s="239"/>
      <c r="NVB16" s="239"/>
      <c r="NVC16" s="239"/>
      <c r="NVD16" s="239"/>
      <c r="NVE16" s="239"/>
      <c r="NVF16" s="239"/>
      <c r="NVG16" s="239"/>
      <c r="NVH16" s="239"/>
      <c r="NVI16" s="239"/>
      <c r="NVJ16" s="239"/>
      <c r="NVK16" s="239"/>
      <c r="NVL16" s="239"/>
      <c r="NVM16" s="239"/>
      <c r="NVN16" s="239"/>
      <c r="NVO16" s="239"/>
      <c r="NVP16" s="239"/>
      <c r="NVQ16" s="239"/>
      <c r="NVR16" s="239"/>
      <c r="NVS16" s="239"/>
      <c r="NVT16" s="239"/>
      <c r="NVU16" s="239"/>
      <c r="NVV16" s="239"/>
      <c r="NVW16" s="239"/>
      <c r="NVX16" s="239"/>
      <c r="NVY16" s="239"/>
      <c r="NVZ16" s="239"/>
      <c r="NWA16" s="239"/>
      <c r="NWB16" s="239"/>
      <c r="NWC16" s="239"/>
      <c r="NWD16" s="239"/>
      <c r="NWE16" s="239"/>
      <c r="NWF16" s="239"/>
      <c r="NWG16" s="239"/>
      <c r="NWH16" s="239"/>
      <c r="NWI16" s="239"/>
      <c r="NWJ16" s="239"/>
      <c r="NWK16" s="239"/>
      <c r="NWL16" s="239"/>
      <c r="NWM16" s="239"/>
      <c r="NWN16" s="239"/>
      <c r="NWO16" s="239"/>
      <c r="NWP16" s="239"/>
      <c r="NWQ16" s="239"/>
      <c r="NWR16" s="239"/>
      <c r="NWS16" s="239"/>
      <c r="NWT16" s="239"/>
      <c r="NWU16" s="239"/>
      <c r="NWV16" s="239"/>
      <c r="NWW16" s="239"/>
      <c r="NWX16" s="239"/>
      <c r="NWY16" s="239"/>
      <c r="NWZ16" s="239"/>
      <c r="NXA16" s="239"/>
      <c r="NXB16" s="239"/>
      <c r="NXC16" s="239"/>
      <c r="NXD16" s="239"/>
      <c r="NXE16" s="239"/>
      <c r="NXF16" s="239"/>
      <c r="NXG16" s="239"/>
      <c r="NXH16" s="239"/>
      <c r="NXI16" s="239"/>
      <c r="NXJ16" s="239"/>
      <c r="NXK16" s="239"/>
      <c r="NXL16" s="239"/>
      <c r="NXM16" s="239"/>
      <c r="NXN16" s="239"/>
      <c r="NXO16" s="239"/>
      <c r="NXP16" s="239"/>
      <c r="NXQ16" s="239"/>
      <c r="NXR16" s="239"/>
      <c r="NXS16" s="239"/>
      <c r="NXT16" s="239"/>
      <c r="NXU16" s="239"/>
      <c r="NXV16" s="239"/>
      <c r="NXW16" s="239"/>
      <c r="NXX16" s="239"/>
      <c r="NXY16" s="239"/>
      <c r="NXZ16" s="239"/>
      <c r="NYA16" s="239"/>
      <c r="NYB16" s="239"/>
      <c r="NYC16" s="239"/>
      <c r="NYD16" s="239"/>
      <c r="NYE16" s="239"/>
      <c r="NYF16" s="239"/>
      <c r="NYG16" s="239"/>
      <c r="NYH16" s="239"/>
      <c r="NYI16" s="239"/>
      <c r="NYJ16" s="239"/>
      <c r="NYK16" s="239"/>
      <c r="NYL16" s="239"/>
      <c r="NYM16" s="239"/>
      <c r="NYN16" s="239"/>
      <c r="NYO16" s="239"/>
      <c r="NYP16" s="239"/>
      <c r="NYQ16" s="239"/>
      <c r="NYR16" s="239"/>
      <c r="NYS16" s="239"/>
      <c r="NYT16" s="239"/>
      <c r="NYU16" s="239"/>
      <c r="NYV16" s="239"/>
      <c r="NYW16" s="239"/>
      <c r="NYX16" s="239"/>
      <c r="NYY16" s="239"/>
      <c r="NYZ16" s="239"/>
      <c r="NZA16" s="239"/>
      <c r="NZB16" s="239"/>
      <c r="NZC16" s="239"/>
      <c r="NZD16" s="239"/>
      <c r="NZE16" s="239"/>
      <c r="NZF16" s="239"/>
      <c r="NZG16" s="239"/>
      <c r="NZH16" s="239"/>
      <c r="NZI16" s="239"/>
      <c r="NZJ16" s="239"/>
      <c r="NZK16" s="239"/>
      <c r="NZL16" s="239"/>
      <c r="NZM16" s="239"/>
      <c r="NZN16" s="239"/>
      <c r="NZO16" s="239"/>
      <c r="NZP16" s="239"/>
      <c r="NZQ16" s="239"/>
      <c r="NZR16" s="239"/>
      <c r="NZS16" s="239"/>
      <c r="NZT16" s="239"/>
      <c r="NZU16" s="239"/>
      <c r="NZV16" s="239"/>
      <c r="NZW16" s="239"/>
      <c r="NZX16" s="239"/>
      <c r="NZY16" s="239"/>
      <c r="NZZ16" s="239"/>
      <c r="OAA16" s="239"/>
      <c r="OAB16" s="239"/>
      <c r="OAC16" s="239"/>
      <c r="OAD16" s="239"/>
      <c r="OAE16" s="239"/>
      <c r="OAF16" s="239"/>
      <c r="OAG16" s="239"/>
      <c r="OAH16" s="239"/>
      <c r="OAI16" s="239"/>
      <c r="OAJ16" s="239"/>
      <c r="OAK16" s="239"/>
      <c r="OAL16" s="239"/>
      <c r="OAM16" s="239"/>
      <c r="OAN16" s="239"/>
      <c r="OAO16" s="239"/>
      <c r="OAP16" s="239"/>
      <c r="OAQ16" s="239"/>
      <c r="OAR16" s="239"/>
      <c r="OAS16" s="239"/>
      <c r="OAT16" s="239"/>
      <c r="OAU16" s="239"/>
      <c r="OAV16" s="239"/>
      <c r="OAW16" s="239"/>
      <c r="OAX16" s="239"/>
      <c r="OAY16" s="239"/>
      <c r="OAZ16" s="239"/>
      <c r="OBA16" s="239"/>
      <c r="OBB16" s="239"/>
      <c r="OBC16" s="239"/>
      <c r="OBD16" s="239"/>
      <c r="OBE16" s="239"/>
      <c r="OBF16" s="239"/>
      <c r="OBG16" s="239"/>
      <c r="OBH16" s="239"/>
      <c r="OBI16" s="239"/>
      <c r="OBJ16" s="239"/>
      <c r="OBK16" s="239"/>
      <c r="OBL16" s="239"/>
      <c r="OBM16" s="239"/>
      <c r="OBN16" s="239"/>
      <c r="OBO16" s="239"/>
      <c r="OBP16" s="239"/>
      <c r="OBQ16" s="239"/>
      <c r="OBR16" s="239"/>
      <c r="OBS16" s="239"/>
      <c r="OBT16" s="239"/>
      <c r="OBU16" s="239"/>
      <c r="OBV16" s="239"/>
      <c r="OBW16" s="239"/>
      <c r="OBX16" s="239"/>
      <c r="OBY16" s="239"/>
      <c r="OBZ16" s="239"/>
      <c r="OCA16" s="239"/>
      <c r="OCB16" s="239"/>
      <c r="OCC16" s="239"/>
      <c r="OCD16" s="239"/>
      <c r="OCE16" s="239"/>
      <c r="OCF16" s="239"/>
      <c r="OCG16" s="239"/>
      <c r="OCH16" s="239"/>
      <c r="OCI16" s="239"/>
      <c r="OCJ16" s="239"/>
      <c r="OCK16" s="239"/>
      <c r="OCL16" s="239"/>
      <c r="OCM16" s="239"/>
      <c r="OCN16" s="239"/>
      <c r="OCO16" s="239"/>
      <c r="OCP16" s="239"/>
      <c r="OCQ16" s="239"/>
      <c r="OCR16" s="239"/>
      <c r="OCS16" s="239"/>
      <c r="OCT16" s="239"/>
      <c r="OCU16" s="239"/>
      <c r="OCV16" s="239"/>
      <c r="OCW16" s="239"/>
      <c r="OCX16" s="239"/>
      <c r="OCY16" s="239"/>
      <c r="OCZ16" s="239"/>
      <c r="ODA16" s="239"/>
      <c r="ODB16" s="239"/>
      <c r="ODC16" s="239"/>
      <c r="ODD16" s="239"/>
      <c r="ODE16" s="239"/>
      <c r="ODF16" s="239"/>
      <c r="ODG16" s="239"/>
      <c r="ODH16" s="239"/>
      <c r="ODI16" s="239"/>
      <c r="ODJ16" s="239"/>
      <c r="ODK16" s="239"/>
      <c r="ODL16" s="239"/>
      <c r="ODM16" s="239"/>
      <c r="ODN16" s="239"/>
      <c r="ODO16" s="239"/>
      <c r="ODP16" s="239"/>
      <c r="ODQ16" s="239"/>
      <c r="ODR16" s="239"/>
      <c r="ODS16" s="239"/>
      <c r="ODT16" s="239"/>
      <c r="ODU16" s="239"/>
      <c r="ODV16" s="239"/>
      <c r="ODW16" s="239"/>
      <c r="ODX16" s="239"/>
      <c r="ODY16" s="239"/>
      <c r="ODZ16" s="239"/>
      <c r="OEA16" s="239"/>
      <c r="OEB16" s="239"/>
      <c r="OEC16" s="239"/>
      <c r="OED16" s="239"/>
      <c r="OEE16" s="239"/>
      <c r="OEF16" s="239"/>
      <c r="OEG16" s="239"/>
      <c r="OEH16" s="239"/>
      <c r="OEI16" s="239"/>
      <c r="OEJ16" s="239"/>
      <c r="OEK16" s="239"/>
      <c r="OEL16" s="239"/>
      <c r="OEM16" s="239"/>
      <c r="OEN16" s="239"/>
      <c r="OEO16" s="239"/>
      <c r="OEP16" s="239"/>
      <c r="OEQ16" s="239"/>
      <c r="OER16" s="239"/>
      <c r="OES16" s="239"/>
      <c r="OET16" s="239"/>
      <c r="OEU16" s="239"/>
      <c r="OEV16" s="239"/>
      <c r="OEW16" s="239"/>
      <c r="OEX16" s="239"/>
      <c r="OEY16" s="239"/>
      <c r="OEZ16" s="239"/>
      <c r="OFA16" s="239"/>
      <c r="OFB16" s="239"/>
      <c r="OFC16" s="239"/>
      <c r="OFD16" s="239"/>
      <c r="OFE16" s="239"/>
      <c r="OFF16" s="239"/>
      <c r="OFG16" s="239"/>
      <c r="OFH16" s="239"/>
      <c r="OFI16" s="239"/>
      <c r="OFJ16" s="239"/>
      <c r="OFK16" s="239"/>
      <c r="OFL16" s="239"/>
      <c r="OFM16" s="239"/>
      <c r="OFN16" s="239"/>
      <c r="OFO16" s="239"/>
      <c r="OFP16" s="239"/>
      <c r="OFQ16" s="239"/>
      <c r="OFR16" s="239"/>
      <c r="OFS16" s="239"/>
      <c r="OFT16" s="239"/>
      <c r="OFU16" s="239"/>
      <c r="OFV16" s="239"/>
      <c r="OFW16" s="239"/>
      <c r="OFX16" s="239"/>
      <c r="OFY16" s="239"/>
      <c r="OFZ16" s="239"/>
      <c r="OGA16" s="239"/>
      <c r="OGB16" s="239"/>
      <c r="OGC16" s="239"/>
      <c r="OGD16" s="239"/>
      <c r="OGE16" s="239"/>
      <c r="OGF16" s="239"/>
      <c r="OGG16" s="239"/>
      <c r="OGH16" s="239"/>
      <c r="OGI16" s="239"/>
      <c r="OGJ16" s="239"/>
      <c r="OGK16" s="239"/>
      <c r="OGL16" s="239"/>
      <c r="OGM16" s="239"/>
      <c r="OGN16" s="239"/>
      <c r="OGO16" s="239"/>
      <c r="OGP16" s="239"/>
      <c r="OGQ16" s="239"/>
      <c r="OGR16" s="239"/>
      <c r="OGS16" s="239"/>
      <c r="OGT16" s="239"/>
      <c r="OGU16" s="239"/>
      <c r="OGV16" s="239"/>
      <c r="OGW16" s="239"/>
      <c r="OGX16" s="239"/>
      <c r="OGY16" s="239"/>
      <c r="OGZ16" s="239"/>
      <c r="OHA16" s="239"/>
      <c r="OHB16" s="239"/>
      <c r="OHC16" s="239"/>
      <c r="OHD16" s="239"/>
      <c r="OHE16" s="239"/>
      <c r="OHF16" s="239"/>
      <c r="OHG16" s="239"/>
      <c r="OHH16" s="239"/>
      <c r="OHI16" s="239"/>
      <c r="OHJ16" s="239"/>
      <c r="OHK16" s="239"/>
      <c r="OHL16" s="239"/>
      <c r="OHM16" s="239"/>
      <c r="OHN16" s="239"/>
      <c r="OHO16" s="239"/>
      <c r="OHP16" s="239"/>
      <c r="OHQ16" s="239"/>
      <c r="OHR16" s="239"/>
      <c r="OHS16" s="239"/>
      <c r="OHT16" s="239"/>
      <c r="OHU16" s="239"/>
      <c r="OHV16" s="239"/>
      <c r="OHW16" s="239"/>
      <c r="OHX16" s="239"/>
      <c r="OHY16" s="239"/>
      <c r="OHZ16" s="239"/>
      <c r="OIA16" s="239"/>
      <c r="OIB16" s="239"/>
      <c r="OIC16" s="239"/>
      <c r="OID16" s="239"/>
      <c r="OIE16" s="239"/>
      <c r="OIF16" s="239"/>
      <c r="OIG16" s="239"/>
      <c r="OIH16" s="239"/>
      <c r="OII16" s="239"/>
      <c r="OIJ16" s="239"/>
      <c r="OIK16" s="239"/>
      <c r="OIL16" s="239"/>
      <c r="OIM16" s="239"/>
      <c r="OIN16" s="239"/>
      <c r="OIO16" s="239"/>
      <c r="OIP16" s="239"/>
      <c r="OIQ16" s="239"/>
      <c r="OIR16" s="239"/>
      <c r="OIS16" s="239"/>
      <c r="OIT16" s="239"/>
      <c r="OIU16" s="239"/>
      <c r="OIV16" s="239"/>
      <c r="OIW16" s="239"/>
      <c r="OIX16" s="239"/>
      <c r="OIY16" s="239"/>
      <c r="OIZ16" s="239"/>
      <c r="OJA16" s="239"/>
      <c r="OJB16" s="239"/>
      <c r="OJC16" s="239"/>
      <c r="OJD16" s="239"/>
      <c r="OJE16" s="239"/>
      <c r="OJF16" s="239"/>
      <c r="OJG16" s="239"/>
      <c r="OJH16" s="239"/>
      <c r="OJI16" s="239"/>
      <c r="OJJ16" s="239"/>
      <c r="OJK16" s="239"/>
      <c r="OJL16" s="239"/>
      <c r="OJM16" s="239"/>
      <c r="OJN16" s="239"/>
      <c r="OJO16" s="239"/>
      <c r="OJP16" s="239"/>
      <c r="OJQ16" s="239"/>
      <c r="OJR16" s="239"/>
      <c r="OJS16" s="239"/>
      <c r="OJT16" s="239"/>
      <c r="OJU16" s="239"/>
      <c r="OJV16" s="239"/>
      <c r="OJW16" s="239"/>
      <c r="OJX16" s="239"/>
      <c r="OJY16" s="239"/>
      <c r="OJZ16" s="239"/>
      <c r="OKA16" s="239"/>
      <c r="OKB16" s="239"/>
      <c r="OKC16" s="239"/>
      <c r="OKD16" s="239"/>
      <c r="OKE16" s="239"/>
      <c r="OKF16" s="239"/>
      <c r="OKG16" s="239"/>
      <c r="OKH16" s="239"/>
      <c r="OKI16" s="239"/>
      <c r="OKJ16" s="239"/>
      <c r="OKK16" s="239"/>
      <c r="OKL16" s="239"/>
      <c r="OKM16" s="239"/>
      <c r="OKN16" s="239"/>
      <c r="OKO16" s="239"/>
      <c r="OKP16" s="239"/>
      <c r="OKQ16" s="239"/>
      <c r="OKR16" s="239"/>
      <c r="OKS16" s="239"/>
      <c r="OKT16" s="239"/>
      <c r="OKU16" s="239"/>
      <c r="OKV16" s="239"/>
      <c r="OKW16" s="239"/>
      <c r="OKX16" s="239"/>
      <c r="OKY16" s="239"/>
      <c r="OKZ16" s="239"/>
      <c r="OLA16" s="239"/>
      <c r="OLB16" s="239"/>
      <c r="OLC16" s="239"/>
      <c r="OLD16" s="239"/>
      <c r="OLE16" s="239"/>
      <c r="OLF16" s="239"/>
      <c r="OLG16" s="239"/>
      <c r="OLH16" s="239"/>
      <c r="OLI16" s="239"/>
      <c r="OLJ16" s="239"/>
      <c r="OLK16" s="239"/>
      <c r="OLL16" s="239"/>
      <c r="OLM16" s="239"/>
      <c r="OLN16" s="239"/>
      <c r="OLO16" s="239"/>
      <c r="OLP16" s="239"/>
      <c r="OLQ16" s="239"/>
      <c r="OLR16" s="239"/>
      <c r="OLS16" s="239"/>
      <c r="OLT16" s="239"/>
      <c r="OLU16" s="239"/>
      <c r="OLV16" s="239"/>
      <c r="OLW16" s="239"/>
      <c r="OLX16" s="239"/>
      <c r="OLY16" s="239"/>
      <c r="OLZ16" s="239"/>
      <c r="OMA16" s="239"/>
      <c r="OMB16" s="239"/>
      <c r="OMC16" s="239"/>
      <c r="OMD16" s="239"/>
      <c r="OME16" s="239"/>
      <c r="OMF16" s="239"/>
      <c r="OMG16" s="239"/>
      <c r="OMH16" s="239"/>
      <c r="OMI16" s="239"/>
      <c r="OMJ16" s="239"/>
      <c r="OMK16" s="239"/>
      <c r="OML16" s="239"/>
      <c r="OMM16" s="239"/>
      <c r="OMN16" s="239"/>
      <c r="OMO16" s="239"/>
      <c r="OMP16" s="239"/>
      <c r="OMQ16" s="239"/>
      <c r="OMR16" s="239"/>
      <c r="OMS16" s="239"/>
      <c r="OMT16" s="239"/>
      <c r="OMU16" s="239"/>
      <c r="OMV16" s="239"/>
      <c r="OMW16" s="239"/>
      <c r="OMX16" s="239"/>
      <c r="OMY16" s="239"/>
      <c r="OMZ16" s="239"/>
      <c r="ONA16" s="239"/>
      <c r="ONB16" s="239"/>
      <c r="ONC16" s="239"/>
      <c r="OND16" s="239"/>
      <c r="ONE16" s="239"/>
      <c r="ONF16" s="239"/>
      <c r="ONG16" s="239"/>
      <c r="ONH16" s="239"/>
      <c r="ONI16" s="239"/>
      <c r="ONJ16" s="239"/>
      <c r="ONK16" s="239"/>
      <c r="ONL16" s="239"/>
      <c r="ONM16" s="239"/>
      <c r="ONN16" s="239"/>
      <c r="ONO16" s="239"/>
      <c r="ONP16" s="239"/>
      <c r="ONQ16" s="239"/>
      <c r="ONR16" s="239"/>
      <c r="ONS16" s="239"/>
      <c r="ONT16" s="239"/>
      <c r="ONU16" s="239"/>
      <c r="ONV16" s="239"/>
      <c r="ONW16" s="239"/>
      <c r="ONX16" s="239"/>
      <c r="ONY16" s="239"/>
      <c r="ONZ16" s="239"/>
      <c r="OOA16" s="239"/>
      <c r="OOB16" s="239"/>
      <c r="OOC16" s="239"/>
      <c r="OOD16" s="239"/>
      <c r="OOE16" s="239"/>
      <c r="OOF16" s="239"/>
      <c r="OOG16" s="239"/>
      <c r="OOH16" s="239"/>
      <c r="OOI16" s="239"/>
      <c r="OOJ16" s="239"/>
      <c r="OOK16" s="239"/>
      <c r="OOL16" s="239"/>
      <c r="OOM16" s="239"/>
      <c r="OON16" s="239"/>
      <c r="OOO16" s="239"/>
      <c r="OOP16" s="239"/>
      <c r="OOQ16" s="239"/>
      <c r="OOR16" s="239"/>
      <c r="OOS16" s="239"/>
      <c r="OOT16" s="239"/>
      <c r="OOU16" s="239"/>
      <c r="OOV16" s="239"/>
      <c r="OOW16" s="239"/>
      <c r="OOX16" s="239"/>
      <c r="OOY16" s="239"/>
      <c r="OOZ16" s="239"/>
      <c r="OPA16" s="239"/>
      <c r="OPB16" s="239"/>
      <c r="OPC16" s="239"/>
      <c r="OPD16" s="239"/>
      <c r="OPE16" s="239"/>
      <c r="OPF16" s="239"/>
      <c r="OPG16" s="239"/>
      <c r="OPH16" s="239"/>
      <c r="OPI16" s="239"/>
      <c r="OPJ16" s="239"/>
      <c r="OPK16" s="239"/>
      <c r="OPL16" s="239"/>
      <c r="OPM16" s="239"/>
      <c r="OPN16" s="239"/>
      <c r="OPO16" s="239"/>
      <c r="OPP16" s="239"/>
      <c r="OPQ16" s="239"/>
      <c r="OPR16" s="239"/>
      <c r="OPS16" s="239"/>
      <c r="OPT16" s="239"/>
      <c r="OPU16" s="239"/>
      <c r="OPV16" s="239"/>
      <c r="OPW16" s="239"/>
      <c r="OPX16" s="239"/>
      <c r="OPY16" s="239"/>
      <c r="OPZ16" s="239"/>
      <c r="OQA16" s="239"/>
      <c r="OQB16" s="239"/>
      <c r="OQC16" s="239"/>
      <c r="OQD16" s="239"/>
      <c r="OQE16" s="239"/>
      <c r="OQF16" s="239"/>
      <c r="OQG16" s="239"/>
      <c r="OQH16" s="239"/>
      <c r="OQI16" s="239"/>
      <c r="OQJ16" s="239"/>
      <c r="OQK16" s="239"/>
      <c r="OQL16" s="239"/>
      <c r="OQM16" s="239"/>
      <c r="OQN16" s="239"/>
      <c r="OQO16" s="239"/>
      <c r="OQP16" s="239"/>
      <c r="OQQ16" s="239"/>
      <c r="OQR16" s="239"/>
      <c r="OQS16" s="239"/>
      <c r="OQT16" s="239"/>
      <c r="OQU16" s="239"/>
      <c r="OQV16" s="239"/>
      <c r="OQW16" s="239"/>
      <c r="OQX16" s="239"/>
      <c r="OQY16" s="239"/>
      <c r="OQZ16" s="239"/>
      <c r="ORA16" s="239"/>
      <c r="ORB16" s="239"/>
      <c r="ORC16" s="239"/>
      <c r="ORD16" s="239"/>
      <c r="ORE16" s="239"/>
      <c r="ORF16" s="239"/>
      <c r="ORG16" s="239"/>
      <c r="ORH16" s="239"/>
      <c r="ORI16" s="239"/>
      <c r="ORJ16" s="239"/>
      <c r="ORK16" s="239"/>
      <c r="ORL16" s="239"/>
      <c r="ORM16" s="239"/>
      <c r="ORN16" s="239"/>
      <c r="ORO16" s="239"/>
      <c r="ORP16" s="239"/>
      <c r="ORQ16" s="239"/>
      <c r="ORR16" s="239"/>
      <c r="ORS16" s="239"/>
      <c r="ORT16" s="239"/>
      <c r="ORU16" s="239"/>
      <c r="ORV16" s="239"/>
      <c r="ORW16" s="239"/>
      <c r="ORX16" s="239"/>
      <c r="ORY16" s="239"/>
      <c r="ORZ16" s="239"/>
      <c r="OSA16" s="239"/>
      <c r="OSB16" s="239"/>
      <c r="OSC16" s="239"/>
      <c r="OSD16" s="239"/>
      <c r="OSE16" s="239"/>
      <c r="OSF16" s="239"/>
      <c r="OSG16" s="239"/>
      <c r="OSH16" s="239"/>
      <c r="OSI16" s="239"/>
      <c r="OSJ16" s="239"/>
      <c r="OSK16" s="239"/>
      <c r="OSL16" s="239"/>
      <c r="OSM16" s="239"/>
      <c r="OSN16" s="239"/>
      <c r="OSO16" s="239"/>
      <c r="OSP16" s="239"/>
      <c r="OSQ16" s="239"/>
      <c r="OSR16" s="239"/>
      <c r="OSS16" s="239"/>
      <c r="OST16" s="239"/>
      <c r="OSU16" s="239"/>
      <c r="OSV16" s="239"/>
      <c r="OSW16" s="239"/>
      <c r="OSX16" s="239"/>
      <c r="OSY16" s="239"/>
      <c r="OSZ16" s="239"/>
      <c r="OTA16" s="239"/>
      <c r="OTB16" s="239"/>
      <c r="OTC16" s="239"/>
      <c r="OTD16" s="239"/>
      <c r="OTE16" s="239"/>
      <c r="OTF16" s="239"/>
      <c r="OTG16" s="239"/>
      <c r="OTH16" s="239"/>
      <c r="OTI16" s="239"/>
      <c r="OTJ16" s="239"/>
      <c r="OTK16" s="239"/>
      <c r="OTL16" s="239"/>
      <c r="OTM16" s="239"/>
      <c r="OTN16" s="239"/>
      <c r="OTO16" s="239"/>
      <c r="OTP16" s="239"/>
      <c r="OTQ16" s="239"/>
      <c r="OTR16" s="239"/>
      <c r="OTS16" s="239"/>
      <c r="OTT16" s="239"/>
      <c r="OTU16" s="239"/>
      <c r="OTV16" s="239"/>
      <c r="OTW16" s="239"/>
      <c r="OTX16" s="239"/>
      <c r="OTY16" s="239"/>
      <c r="OTZ16" s="239"/>
      <c r="OUA16" s="239"/>
      <c r="OUB16" s="239"/>
      <c r="OUC16" s="239"/>
      <c r="OUD16" s="239"/>
      <c r="OUE16" s="239"/>
      <c r="OUF16" s="239"/>
      <c r="OUG16" s="239"/>
      <c r="OUH16" s="239"/>
      <c r="OUI16" s="239"/>
      <c r="OUJ16" s="239"/>
      <c r="OUK16" s="239"/>
      <c r="OUL16" s="239"/>
      <c r="OUM16" s="239"/>
      <c r="OUN16" s="239"/>
      <c r="OUO16" s="239"/>
      <c r="OUP16" s="239"/>
      <c r="OUQ16" s="239"/>
      <c r="OUR16" s="239"/>
      <c r="OUS16" s="239"/>
      <c r="OUT16" s="239"/>
      <c r="OUU16" s="239"/>
      <c r="OUV16" s="239"/>
      <c r="OUW16" s="239"/>
      <c r="OUX16" s="239"/>
      <c r="OUY16" s="239"/>
      <c r="OUZ16" s="239"/>
      <c r="OVA16" s="239"/>
      <c r="OVB16" s="239"/>
      <c r="OVC16" s="239"/>
      <c r="OVD16" s="239"/>
      <c r="OVE16" s="239"/>
      <c r="OVF16" s="239"/>
      <c r="OVG16" s="239"/>
      <c r="OVH16" s="239"/>
      <c r="OVI16" s="239"/>
      <c r="OVJ16" s="239"/>
      <c r="OVK16" s="239"/>
      <c r="OVL16" s="239"/>
      <c r="OVM16" s="239"/>
      <c r="OVN16" s="239"/>
      <c r="OVO16" s="239"/>
      <c r="OVP16" s="239"/>
      <c r="OVQ16" s="239"/>
      <c r="OVR16" s="239"/>
      <c r="OVS16" s="239"/>
      <c r="OVT16" s="239"/>
      <c r="OVU16" s="239"/>
      <c r="OVV16" s="239"/>
      <c r="OVW16" s="239"/>
      <c r="OVX16" s="239"/>
      <c r="OVY16" s="239"/>
      <c r="OVZ16" s="239"/>
      <c r="OWA16" s="239"/>
      <c r="OWB16" s="239"/>
      <c r="OWC16" s="239"/>
      <c r="OWD16" s="239"/>
      <c r="OWE16" s="239"/>
      <c r="OWF16" s="239"/>
      <c r="OWG16" s="239"/>
      <c r="OWH16" s="239"/>
      <c r="OWI16" s="239"/>
      <c r="OWJ16" s="239"/>
      <c r="OWK16" s="239"/>
      <c r="OWL16" s="239"/>
      <c r="OWM16" s="239"/>
      <c r="OWN16" s="239"/>
      <c r="OWO16" s="239"/>
      <c r="OWP16" s="239"/>
      <c r="OWQ16" s="239"/>
      <c r="OWR16" s="239"/>
      <c r="OWS16" s="239"/>
      <c r="OWT16" s="239"/>
      <c r="OWU16" s="239"/>
      <c r="OWV16" s="239"/>
      <c r="OWW16" s="239"/>
      <c r="OWX16" s="239"/>
      <c r="OWY16" s="239"/>
      <c r="OWZ16" s="239"/>
      <c r="OXA16" s="239"/>
      <c r="OXB16" s="239"/>
      <c r="OXC16" s="239"/>
      <c r="OXD16" s="239"/>
      <c r="OXE16" s="239"/>
      <c r="OXF16" s="239"/>
      <c r="OXG16" s="239"/>
      <c r="OXH16" s="239"/>
      <c r="OXI16" s="239"/>
      <c r="OXJ16" s="239"/>
      <c r="OXK16" s="239"/>
      <c r="OXL16" s="239"/>
      <c r="OXM16" s="239"/>
      <c r="OXN16" s="239"/>
      <c r="OXO16" s="239"/>
      <c r="OXP16" s="239"/>
      <c r="OXQ16" s="239"/>
      <c r="OXR16" s="239"/>
      <c r="OXS16" s="239"/>
      <c r="OXT16" s="239"/>
      <c r="OXU16" s="239"/>
      <c r="OXV16" s="239"/>
      <c r="OXW16" s="239"/>
      <c r="OXX16" s="239"/>
      <c r="OXY16" s="239"/>
      <c r="OXZ16" s="239"/>
      <c r="OYA16" s="239"/>
      <c r="OYB16" s="239"/>
      <c r="OYC16" s="239"/>
      <c r="OYD16" s="239"/>
      <c r="OYE16" s="239"/>
      <c r="OYF16" s="239"/>
      <c r="OYG16" s="239"/>
      <c r="OYH16" s="239"/>
      <c r="OYI16" s="239"/>
      <c r="OYJ16" s="239"/>
      <c r="OYK16" s="239"/>
      <c r="OYL16" s="239"/>
      <c r="OYM16" s="239"/>
      <c r="OYN16" s="239"/>
      <c r="OYO16" s="239"/>
      <c r="OYP16" s="239"/>
      <c r="OYQ16" s="239"/>
      <c r="OYR16" s="239"/>
      <c r="OYS16" s="239"/>
      <c r="OYT16" s="239"/>
      <c r="OYU16" s="239"/>
      <c r="OYV16" s="239"/>
      <c r="OYW16" s="239"/>
      <c r="OYX16" s="239"/>
      <c r="OYY16" s="239"/>
      <c r="OYZ16" s="239"/>
      <c r="OZA16" s="239"/>
      <c r="OZB16" s="239"/>
      <c r="OZC16" s="239"/>
      <c r="OZD16" s="239"/>
      <c r="OZE16" s="239"/>
      <c r="OZF16" s="239"/>
      <c r="OZG16" s="239"/>
      <c r="OZH16" s="239"/>
      <c r="OZI16" s="239"/>
      <c r="OZJ16" s="239"/>
      <c r="OZK16" s="239"/>
      <c r="OZL16" s="239"/>
      <c r="OZM16" s="239"/>
      <c r="OZN16" s="239"/>
      <c r="OZO16" s="239"/>
      <c r="OZP16" s="239"/>
      <c r="OZQ16" s="239"/>
      <c r="OZR16" s="239"/>
      <c r="OZS16" s="239"/>
      <c r="OZT16" s="239"/>
      <c r="OZU16" s="239"/>
      <c r="OZV16" s="239"/>
      <c r="OZW16" s="239"/>
      <c r="OZX16" s="239"/>
      <c r="OZY16" s="239"/>
      <c r="OZZ16" s="239"/>
      <c r="PAA16" s="239"/>
      <c r="PAB16" s="239"/>
      <c r="PAC16" s="239"/>
      <c r="PAD16" s="239"/>
      <c r="PAE16" s="239"/>
      <c r="PAF16" s="239"/>
      <c r="PAG16" s="239"/>
      <c r="PAH16" s="239"/>
      <c r="PAI16" s="239"/>
      <c r="PAJ16" s="239"/>
      <c r="PAK16" s="239"/>
      <c r="PAL16" s="239"/>
      <c r="PAM16" s="239"/>
      <c r="PAN16" s="239"/>
      <c r="PAO16" s="239"/>
      <c r="PAP16" s="239"/>
      <c r="PAQ16" s="239"/>
      <c r="PAR16" s="239"/>
      <c r="PAS16" s="239"/>
      <c r="PAT16" s="239"/>
      <c r="PAU16" s="239"/>
      <c r="PAV16" s="239"/>
      <c r="PAW16" s="239"/>
      <c r="PAX16" s="239"/>
      <c r="PAY16" s="239"/>
      <c r="PAZ16" s="239"/>
      <c r="PBA16" s="239"/>
      <c r="PBB16" s="239"/>
      <c r="PBC16" s="239"/>
      <c r="PBD16" s="239"/>
      <c r="PBE16" s="239"/>
      <c r="PBF16" s="239"/>
      <c r="PBG16" s="239"/>
      <c r="PBH16" s="239"/>
      <c r="PBI16" s="239"/>
      <c r="PBJ16" s="239"/>
      <c r="PBK16" s="239"/>
      <c r="PBL16" s="239"/>
      <c r="PBM16" s="239"/>
      <c r="PBN16" s="239"/>
      <c r="PBO16" s="239"/>
      <c r="PBP16" s="239"/>
      <c r="PBQ16" s="239"/>
      <c r="PBR16" s="239"/>
      <c r="PBS16" s="239"/>
      <c r="PBT16" s="239"/>
      <c r="PBU16" s="239"/>
      <c r="PBV16" s="239"/>
      <c r="PBW16" s="239"/>
      <c r="PBX16" s="239"/>
      <c r="PBY16" s="239"/>
      <c r="PBZ16" s="239"/>
      <c r="PCA16" s="239"/>
      <c r="PCB16" s="239"/>
      <c r="PCC16" s="239"/>
      <c r="PCD16" s="239"/>
      <c r="PCE16" s="239"/>
      <c r="PCF16" s="239"/>
      <c r="PCG16" s="239"/>
      <c r="PCH16" s="239"/>
      <c r="PCI16" s="239"/>
      <c r="PCJ16" s="239"/>
      <c r="PCK16" s="239"/>
      <c r="PCL16" s="239"/>
      <c r="PCM16" s="239"/>
      <c r="PCN16" s="239"/>
      <c r="PCO16" s="239"/>
      <c r="PCP16" s="239"/>
      <c r="PCQ16" s="239"/>
      <c r="PCR16" s="239"/>
      <c r="PCS16" s="239"/>
      <c r="PCT16" s="239"/>
      <c r="PCU16" s="239"/>
      <c r="PCV16" s="239"/>
      <c r="PCW16" s="239"/>
      <c r="PCX16" s="239"/>
      <c r="PCY16" s="239"/>
      <c r="PCZ16" s="239"/>
      <c r="PDA16" s="239"/>
      <c r="PDB16" s="239"/>
      <c r="PDC16" s="239"/>
      <c r="PDD16" s="239"/>
      <c r="PDE16" s="239"/>
      <c r="PDF16" s="239"/>
      <c r="PDG16" s="239"/>
      <c r="PDH16" s="239"/>
      <c r="PDI16" s="239"/>
      <c r="PDJ16" s="239"/>
      <c r="PDK16" s="239"/>
      <c r="PDL16" s="239"/>
      <c r="PDM16" s="239"/>
      <c r="PDN16" s="239"/>
      <c r="PDO16" s="239"/>
      <c r="PDP16" s="239"/>
      <c r="PDQ16" s="239"/>
      <c r="PDR16" s="239"/>
      <c r="PDS16" s="239"/>
      <c r="PDT16" s="239"/>
      <c r="PDU16" s="239"/>
      <c r="PDV16" s="239"/>
      <c r="PDW16" s="239"/>
      <c r="PDX16" s="239"/>
      <c r="PDY16" s="239"/>
      <c r="PDZ16" s="239"/>
      <c r="PEA16" s="239"/>
      <c r="PEB16" s="239"/>
      <c r="PEC16" s="239"/>
      <c r="PED16" s="239"/>
      <c r="PEE16" s="239"/>
      <c r="PEF16" s="239"/>
      <c r="PEG16" s="239"/>
      <c r="PEH16" s="239"/>
      <c r="PEI16" s="239"/>
      <c r="PEJ16" s="239"/>
      <c r="PEK16" s="239"/>
      <c r="PEL16" s="239"/>
      <c r="PEM16" s="239"/>
      <c r="PEN16" s="239"/>
      <c r="PEO16" s="239"/>
      <c r="PEP16" s="239"/>
      <c r="PEQ16" s="239"/>
      <c r="PER16" s="239"/>
      <c r="PES16" s="239"/>
      <c r="PET16" s="239"/>
      <c r="PEU16" s="239"/>
      <c r="PEV16" s="239"/>
      <c r="PEW16" s="239"/>
      <c r="PEX16" s="239"/>
      <c r="PEY16" s="239"/>
      <c r="PEZ16" s="239"/>
      <c r="PFA16" s="239"/>
      <c r="PFB16" s="239"/>
      <c r="PFC16" s="239"/>
      <c r="PFD16" s="239"/>
      <c r="PFE16" s="239"/>
      <c r="PFF16" s="239"/>
      <c r="PFG16" s="239"/>
      <c r="PFH16" s="239"/>
      <c r="PFI16" s="239"/>
      <c r="PFJ16" s="239"/>
      <c r="PFK16" s="239"/>
      <c r="PFL16" s="239"/>
      <c r="PFM16" s="239"/>
      <c r="PFN16" s="239"/>
      <c r="PFO16" s="239"/>
      <c r="PFP16" s="239"/>
      <c r="PFQ16" s="239"/>
      <c r="PFR16" s="239"/>
      <c r="PFS16" s="239"/>
      <c r="PFT16" s="239"/>
      <c r="PFU16" s="239"/>
      <c r="PFV16" s="239"/>
      <c r="PFW16" s="239"/>
      <c r="PFX16" s="239"/>
      <c r="PFY16" s="239"/>
      <c r="PFZ16" s="239"/>
      <c r="PGA16" s="239"/>
      <c r="PGB16" s="239"/>
      <c r="PGC16" s="239"/>
      <c r="PGD16" s="239"/>
      <c r="PGE16" s="239"/>
      <c r="PGF16" s="239"/>
      <c r="PGG16" s="239"/>
      <c r="PGH16" s="239"/>
      <c r="PGI16" s="239"/>
      <c r="PGJ16" s="239"/>
      <c r="PGK16" s="239"/>
      <c r="PGL16" s="239"/>
      <c r="PGM16" s="239"/>
      <c r="PGN16" s="239"/>
      <c r="PGO16" s="239"/>
      <c r="PGP16" s="239"/>
      <c r="PGQ16" s="239"/>
      <c r="PGR16" s="239"/>
      <c r="PGS16" s="239"/>
      <c r="PGT16" s="239"/>
      <c r="PGU16" s="239"/>
      <c r="PGV16" s="239"/>
      <c r="PGW16" s="239"/>
      <c r="PGX16" s="239"/>
      <c r="PGY16" s="239"/>
      <c r="PGZ16" s="239"/>
      <c r="PHA16" s="239"/>
      <c r="PHB16" s="239"/>
      <c r="PHC16" s="239"/>
      <c r="PHD16" s="239"/>
      <c r="PHE16" s="239"/>
      <c r="PHF16" s="239"/>
      <c r="PHG16" s="239"/>
      <c r="PHH16" s="239"/>
      <c r="PHI16" s="239"/>
      <c r="PHJ16" s="239"/>
      <c r="PHK16" s="239"/>
      <c r="PHL16" s="239"/>
      <c r="PHM16" s="239"/>
      <c r="PHN16" s="239"/>
      <c r="PHO16" s="239"/>
      <c r="PHP16" s="239"/>
      <c r="PHQ16" s="239"/>
      <c r="PHR16" s="239"/>
      <c r="PHS16" s="239"/>
      <c r="PHT16" s="239"/>
      <c r="PHU16" s="239"/>
      <c r="PHV16" s="239"/>
      <c r="PHW16" s="239"/>
      <c r="PHX16" s="239"/>
      <c r="PHY16" s="239"/>
      <c r="PHZ16" s="239"/>
      <c r="PIA16" s="239"/>
      <c r="PIB16" s="239"/>
      <c r="PIC16" s="239"/>
      <c r="PID16" s="239"/>
      <c r="PIE16" s="239"/>
      <c r="PIF16" s="239"/>
      <c r="PIG16" s="239"/>
      <c r="PIH16" s="239"/>
      <c r="PII16" s="239"/>
      <c r="PIJ16" s="239"/>
      <c r="PIK16" s="239"/>
      <c r="PIL16" s="239"/>
      <c r="PIM16" s="239"/>
      <c r="PIN16" s="239"/>
      <c r="PIO16" s="239"/>
      <c r="PIP16" s="239"/>
      <c r="PIQ16" s="239"/>
      <c r="PIR16" s="239"/>
      <c r="PIS16" s="239"/>
      <c r="PIT16" s="239"/>
      <c r="PIU16" s="239"/>
      <c r="PIV16" s="239"/>
      <c r="PIW16" s="239"/>
      <c r="PIX16" s="239"/>
      <c r="PIY16" s="239"/>
      <c r="PIZ16" s="239"/>
      <c r="PJA16" s="239"/>
      <c r="PJB16" s="239"/>
      <c r="PJC16" s="239"/>
      <c r="PJD16" s="239"/>
      <c r="PJE16" s="239"/>
      <c r="PJF16" s="239"/>
      <c r="PJG16" s="239"/>
      <c r="PJH16" s="239"/>
      <c r="PJI16" s="239"/>
      <c r="PJJ16" s="239"/>
      <c r="PJK16" s="239"/>
      <c r="PJL16" s="239"/>
      <c r="PJM16" s="239"/>
      <c r="PJN16" s="239"/>
      <c r="PJO16" s="239"/>
      <c r="PJP16" s="239"/>
      <c r="PJQ16" s="239"/>
      <c r="PJR16" s="239"/>
      <c r="PJS16" s="239"/>
      <c r="PJT16" s="239"/>
      <c r="PJU16" s="239"/>
      <c r="PJV16" s="239"/>
      <c r="PJW16" s="239"/>
      <c r="PJX16" s="239"/>
      <c r="PJY16" s="239"/>
      <c r="PJZ16" s="239"/>
      <c r="PKA16" s="239"/>
      <c r="PKB16" s="239"/>
      <c r="PKC16" s="239"/>
      <c r="PKD16" s="239"/>
      <c r="PKE16" s="239"/>
      <c r="PKF16" s="239"/>
      <c r="PKG16" s="239"/>
      <c r="PKH16" s="239"/>
      <c r="PKI16" s="239"/>
      <c r="PKJ16" s="239"/>
      <c r="PKK16" s="239"/>
      <c r="PKL16" s="239"/>
      <c r="PKM16" s="239"/>
      <c r="PKN16" s="239"/>
      <c r="PKO16" s="239"/>
      <c r="PKP16" s="239"/>
      <c r="PKQ16" s="239"/>
      <c r="PKR16" s="239"/>
      <c r="PKS16" s="239"/>
      <c r="PKT16" s="239"/>
      <c r="PKU16" s="239"/>
      <c r="PKV16" s="239"/>
      <c r="PKW16" s="239"/>
      <c r="PKX16" s="239"/>
      <c r="PKY16" s="239"/>
      <c r="PKZ16" s="239"/>
      <c r="PLA16" s="239"/>
      <c r="PLB16" s="239"/>
      <c r="PLC16" s="239"/>
      <c r="PLD16" s="239"/>
      <c r="PLE16" s="239"/>
      <c r="PLF16" s="239"/>
      <c r="PLG16" s="239"/>
      <c r="PLH16" s="239"/>
      <c r="PLI16" s="239"/>
      <c r="PLJ16" s="239"/>
      <c r="PLK16" s="239"/>
      <c r="PLL16" s="239"/>
      <c r="PLM16" s="239"/>
      <c r="PLN16" s="239"/>
      <c r="PLO16" s="239"/>
      <c r="PLP16" s="239"/>
      <c r="PLQ16" s="239"/>
      <c r="PLR16" s="239"/>
      <c r="PLS16" s="239"/>
      <c r="PLT16" s="239"/>
      <c r="PLU16" s="239"/>
      <c r="PLV16" s="239"/>
      <c r="PLW16" s="239"/>
      <c r="PLX16" s="239"/>
      <c r="PLY16" s="239"/>
      <c r="PLZ16" s="239"/>
      <c r="PMA16" s="239"/>
      <c r="PMB16" s="239"/>
      <c r="PMC16" s="239"/>
      <c r="PMD16" s="239"/>
      <c r="PME16" s="239"/>
      <c r="PMF16" s="239"/>
      <c r="PMG16" s="239"/>
      <c r="PMH16" s="239"/>
      <c r="PMI16" s="239"/>
      <c r="PMJ16" s="239"/>
      <c r="PMK16" s="239"/>
      <c r="PML16" s="239"/>
      <c r="PMM16" s="239"/>
      <c r="PMN16" s="239"/>
      <c r="PMO16" s="239"/>
      <c r="PMP16" s="239"/>
      <c r="PMQ16" s="239"/>
      <c r="PMR16" s="239"/>
      <c r="PMS16" s="239"/>
      <c r="PMT16" s="239"/>
      <c r="PMU16" s="239"/>
      <c r="PMV16" s="239"/>
      <c r="PMW16" s="239"/>
      <c r="PMX16" s="239"/>
      <c r="PMY16" s="239"/>
      <c r="PMZ16" s="239"/>
      <c r="PNA16" s="239"/>
      <c r="PNB16" s="239"/>
      <c r="PNC16" s="239"/>
      <c r="PND16" s="239"/>
      <c r="PNE16" s="239"/>
      <c r="PNF16" s="239"/>
      <c r="PNG16" s="239"/>
      <c r="PNH16" s="239"/>
      <c r="PNI16" s="239"/>
      <c r="PNJ16" s="239"/>
      <c r="PNK16" s="239"/>
      <c r="PNL16" s="239"/>
      <c r="PNM16" s="239"/>
      <c r="PNN16" s="239"/>
      <c r="PNO16" s="239"/>
      <c r="PNP16" s="239"/>
      <c r="PNQ16" s="239"/>
      <c r="PNR16" s="239"/>
      <c r="PNS16" s="239"/>
      <c r="PNT16" s="239"/>
      <c r="PNU16" s="239"/>
      <c r="PNV16" s="239"/>
      <c r="PNW16" s="239"/>
      <c r="PNX16" s="239"/>
      <c r="PNY16" s="239"/>
      <c r="PNZ16" s="239"/>
      <c r="POA16" s="239"/>
      <c r="POB16" s="239"/>
      <c r="POC16" s="239"/>
      <c r="POD16" s="239"/>
      <c r="POE16" s="239"/>
      <c r="POF16" s="239"/>
      <c r="POG16" s="239"/>
      <c r="POH16" s="239"/>
      <c r="POI16" s="239"/>
      <c r="POJ16" s="239"/>
      <c r="POK16" s="239"/>
      <c r="POL16" s="239"/>
      <c r="POM16" s="239"/>
      <c r="PON16" s="239"/>
      <c r="POO16" s="239"/>
      <c r="POP16" s="239"/>
      <c r="POQ16" s="239"/>
      <c r="POR16" s="239"/>
      <c r="POS16" s="239"/>
      <c r="POT16" s="239"/>
      <c r="POU16" s="239"/>
      <c r="POV16" s="239"/>
      <c r="POW16" s="239"/>
      <c r="POX16" s="239"/>
      <c r="POY16" s="239"/>
      <c r="POZ16" s="239"/>
      <c r="PPA16" s="239"/>
      <c r="PPB16" s="239"/>
      <c r="PPC16" s="239"/>
      <c r="PPD16" s="239"/>
      <c r="PPE16" s="239"/>
      <c r="PPF16" s="239"/>
      <c r="PPG16" s="239"/>
      <c r="PPH16" s="239"/>
      <c r="PPI16" s="239"/>
      <c r="PPJ16" s="239"/>
      <c r="PPK16" s="239"/>
      <c r="PPL16" s="239"/>
      <c r="PPM16" s="239"/>
      <c r="PPN16" s="239"/>
      <c r="PPO16" s="239"/>
      <c r="PPP16" s="239"/>
      <c r="PPQ16" s="239"/>
      <c r="PPR16" s="239"/>
      <c r="PPS16" s="239"/>
      <c r="PPT16" s="239"/>
      <c r="PPU16" s="239"/>
      <c r="PPV16" s="239"/>
      <c r="PPW16" s="239"/>
      <c r="PPX16" s="239"/>
      <c r="PPY16" s="239"/>
      <c r="PPZ16" s="239"/>
      <c r="PQA16" s="239"/>
      <c r="PQB16" s="239"/>
      <c r="PQC16" s="239"/>
      <c r="PQD16" s="239"/>
      <c r="PQE16" s="239"/>
      <c r="PQF16" s="239"/>
      <c r="PQG16" s="239"/>
      <c r="PQH16" s="239"/>
      <c r="PQI16" s="239"/>
      <c r="PQJ16" s="239"/>
      <c r="PQK16" s="239"/>
      <c r="PQL16" s="239"/>
      <c r="PQM16" s="239"/>
      <c r="PQN16" s="239"/>
      <c r="PQO16" s="239"/>
      <c r="PQP16" s="239"/>
      <c r="PQQ16" s="239"/>
      <c r="PQR16" s="239"/>
      <c r="PQS16" s="239"/>
      <c r="PQT16" s="239"/>
      <c r="PQU16" s="239"/>
      <c r="PQV16" s="239"/>
      <c r="PQW16" s="239"/>
      <c r="PQX16" s="239"/>
      <c r="PQY16" s="239"/>
      <c r="PQZ16" s="239"/>
      <c r="PRA16" s="239"/>
      <c r="PRB16" s="239"/>
      <c r="PRC16" s="239"/>
      <c r="PRD16" s="239"/>
      <c r="PRE16" s="239"/>
      <c r="PRF16" s="239"/>
      <c r="PRG16" s="239"/>
      <c r="PRH16" s="239"/>
      <c r="PRI16" s="239"/>
      <c r="PRJ16" s="239"/>
      <c r="PRK16" s="239"/>
      <c r="PRL16" s="239"/>
      <c r="PRM16" s="239"/>
      <c r="PRN16" s="239"/>
      <c r="PRO16" s="239"/>
      <c r="PRP16" s="239"/>
      <c r="PRQ16" s="239"/>
      <c r="PRR16" s="239"/>
      <c r="PRS16" s="239"/>
      <c r="PRT16" s="239"/>
      <c r="PRU16" s="239"/>
      <c r="PRV16" s="239"/>
      <c r="PRW16" s="239"/>
      <c r="PRX16" s="239"/>
      <c r="PRY16" s="239"/>
      <c r="PRZ16" s="239"/>
      <c r="PSA16" s="239"/>
      <c r="PSB16" s="239"/>
      <c r="PSC16" s="239"/>
      <c r="PSD16" s="239"/>
      <c r="PSE16" s="239"/>
      <c r="PSF16" s="239"/>
      <c r="PSG16" s="239"/>
      <c r="PSH16" s="239"/>
      <c r="PSI16" s="239"/>
      <c r="PSJ16" s="239"/>
      <c r="PSK16" s="239"/>
      <c r="PSL16" s="239"/>
      <c r="PSM16" s="239"/>
      <c r="PSN16" s="239"/>
      <c r="PSO16" s="239"/>
      <c r="PSP16" s="239"/>
      <c r="PSQ16" s="239"/>
      <c r="PSR16" s="239"/>
      <c r="PSS16" s="239"/>
      <c r="PST16" s="239"/>
      <c r="PSU16" s="239"/>
      <c r="PSV16" s="239"/>
      <c r="PSW16" s="239"/>
      <c r="PSX16" s="239"/>
      <c r="PSY16" s="239"/>
      <c r="PSZ16" s="239"/>
      <c r="PTA16" s="239"/>
      <c r="PTB16" s="239"/>
      <c r="PTC16" s="239"/>
      <c r="PTD16" s="239"/>
      <c r="PTE16" s="239"/>
      <c r="PTF16" s="239"/>
      <c r="PTG16" s="239"/>
      <c r="PTH16" s="239"/>
      <c r="PTI16" s="239"/>
      <c r="PTJ16" s="239"/>
      <c r="PTK16" s="239"/>
      <c r="PTL16" s="239"/>
      <c r="PTM16" s="239"/>
      <c r="PTN16" s="239"/>
      <c r="PTO16" s="239"/>
      <c r="PTP16" s="239"/>
      <c r="PTQ16" s="239"/>
      <c r="PTR16" s="239"/>
      <c r="PTS16" s="239"/>
      <c r="PTT16" s="239"/>
      <c r="PTU16" s="239"/>
      <c r="PTV16" s="239"/>
      <c r="PTW16" s="239"/>
      <c r="PTX16" s="239"/>
      <c r="PTY16" s="239"/>
      <c r="PTZ16" s="239"/>
      <c r="PUA16" s="239"/>
      <c r="PUB16" s="239"/>
      <c r="PUC16" s="239"/>
      <c r="PUD16" s="239"/>
      <c r="PUE16" s="239"/>
      <c r="PUF16" s="239"/>
      <c r="PUG16" s="239"/>
      <c r="PUH16" s="239"/>
      <c r="PUI16" s="239"/>
      <c r="PUJ16" s="239"/>
      <c r="PUK16" s="239"/>
      <c r="PUL16" s="239"/>
      <c r="PUM16" s="239"/>
      <c r="PUN16" s="239"/>
      <c r="PUO16" s="239"/>
      <c r="PUP16" s="239"/>
      <c r="PUQ16" s="239"/>
      <c r="PUR16" s="239"/>
      <c r="PUS16" s="239"/>
      <c r="PUT16" s="239"/>
      <c r="PUU16" s="239"/>
      <c r="PUV16" s="239"/>
      <c r="PUW16" s="239"/>
      <c r="PUX16" s="239"/>
      <c r="PUY16" s="239"/>
      <c r="PUZ16" s="239"/>
      <c r="PVA16" s="239"/>
      <c r="PVB16" s="239"/>
      <c r="PVC16" s="239"/>
      <c r="PVD16" s="239"/>
      <c r="PVE16" s="239"/>
      <c r="PVF16" s="239"/>
      <c r="PVG16" s="239"/>
      <c r="PVH16" s="239"/>
      <c r="PVI16" s="239"/>
      <c r="PVJ16" s="239"/>
      <c r="PVK16" s="239"/>
      <c r="PVL16" s="239"/>
      <c r="PVM16" s="239"/>
      <c r="PVN16" s="239"/>
      <c r="PVO16" s="239"/>
      <c r="PVP16" s="239"/>
      <c r="PVQ16" s="239"/>
      <c r="PVR16" s="239"/>
      <c r="PVS16" s="239"/>
      <c r="PVT16" s="239"/>
      <c r="PVU16" s="239"/>
      <c r="PVV16" s="239"/>
      <c r="PVW16" s="239"/>
      <c r="PVX16" s="239"/>
      <c r="PVY16" s="239"/>
      <c r="PVZ16" s="239"/>
      <c r="PWA16" s="239"/>
      <c r="PWB16" s="239"/>
      <c r="PWC16" s="239"/>
      <c r="PWD16" s="239"/>
      <c r="PWE16" s="239"/>
      <c r="PWF16" s="239"/>
      <c r="PWG16" s="239"/>
      <c r="PWH16" s="239"/>
      <c r="PWI16" s="239"/>
      <c r="PWJ16" s="239"/>
      <c r="PWK16" s="239"/>
      <c r="PWL16" s="239"/>
      <c r="PWM16" s="239"/>
      <c r="PWN16" s="239"/>
      <c r="PWO16" s="239"/>
      <c r="PWP16" s="239"/>
      <c r="PWQ16" s="239"/>
      <c r="PWR16" s="239"/>
      <c r="PWS16" s="239"/>
      <c r="PWT16" s="239"/>
      <c r="PWU16" s="239"/>
      <c r="PWV16" s="239"/>
      <c r="PWW16" s="239"/>
      <c r="PWX16" s="239"/>
      <c r="PWY16" s="239"/>
      <c r="PWZ16" s="239"/>
      <c r="PXA16" s="239"/>
      <c r="PXB16" s="239"/>
      <c r="PXC16" s="239"/>
      <c r="PXD16" s="239"/>
      <c r="PXE16" s="239"/>
      <c r="PXF16" s="239"/>
      <c r="PXG16" s="239"/>
      <c r="PXH16" s="239"/>
      <c r="PXI16" s="239"/>
      <c r="PXJ16" s="239"/>
      <c r="PXK16" s="239"/>
      <c r="PXL16" s="239"/>
      <c r="PXM16" s="239"/>
      <c r="PXN16" s="239"/>
      <c r="PXO16" s="239"/>
      <c r="PXP16" s="239"/>
      <c r="PXQ16" s="239"/>
      <c r="PXR16" s="239"/>
      <c r="PXS16" s="239"/>
      <c r="PXT16" s="239"/>
      <c r="PXU16" s="239"/>
      <c r="PXV16" s="239"/>
      <c r="PXW16" s="239"/>
      <c r="PXX16" s="239"/>
      <c r="PXY16" s="239"/>
      <c r="PXZ16" s="239"/>
      <c r="PYA16" s="239"/>
      <c r="PYB16" s="239"/>
      <c r="PYC16" s="239"/>
      <c r="PYD16" s="239"/>
      <c r="PYE16" s="239"/>
      <c r="PYF16" s="239"/>
      <c r="PYG16" s="239"/>
      <c r="PYH16" s="239"/>
      <c r="PYI16" s="239"/>
      <c r="PYJ16" s="239"/>
      <c r="PYK16" s="239"/>
      <c r="PYL16" s="239"/>
      <c r="PYM16" s="239"/>
      <c r="PYN16" s="239"/>
      <c r="PYO16" s="239"/>
      <c r="PYP16" s="239"/>
      <c r="PYQ16" s="239"/>
      <c r="PYR16" s="239"/>
      <c r="PYS16" s="239"/>
      <c r="PYT16" s="239"/>
      <c r="PYU16" s="239"/>
      <c r="PYV16" s="239"/>
      <c r="PYW16" s="239"/>
      <c r="PYX16" s="239"/>
      <c r="PYY16" s="239"/>
      <c r="PYZ16" s="239"/>
      <c r="PZA16" s="239"/>
      <c r="PZB16" s="239"/>
      <c r="PZC16" s="239"/>
      <c r="PZD16" s="239"/>
      <c r="PZE16" s="239"/>
      <c r="PZF16" s="239"/>
      <c r="PZG16" s="239"/>
      <c r="PZH16" s="239"/>
      <c r="PZI16" s="239"/>
      <c r="PZJ16" s="239"/>
      <c r="PZK16" s="239"/>
      <c r="PZL16" s="239"/>
      <c r="PZM16" s="239"/>
      <c r="PZN16" s="239"/>
      <c r="PZO16" s="239"/>
      <c r="PZP16" s="239"/>
      <c r="PZQ16" s="239"/>
      <c r="PZR16" s="239"/>
      <c r="PZS16" s="239"/>
      <c r="PZT16" s="239"/>
      <c r="PZU16" s="239"/>
      <c r="PZV16" s="239"/>
      <c r="PZW16" s="239"/>
      <c r="PZX16" s="239"/>
      <c r="PZY16" s="239"/>
      <c r="PZZ16" s="239"/>
      <c r="QAA16" s="239"/>
      <c r="QAB16" s="239"/>
      <c r="QAC16" s="239"/>
      <c r="QAD16" s="239"/>
      <c r="QAE16" s="239"/>
      <c r="QAF16" s="239"/>
      <c r="QAG16" s="239"/>
      <c r="QAH16" s="239"/>
      <c r="QAI16" s="239"/>
      <c r="QAJ16" s="239"/>
      <c r="QAK16" s="239"/>
      <c r="QAL16" s="239"/>
      <c r="QAM16" s="239"/>
      <c r="QAN16" s="239"/>
      <c r="QAO16" s="239"/>
      <c r="QAP16" s="239"/>
      <c r="QAQ16" s="239"/>
      <c r="QAR16" s="239"/>
      <c r="QAS16" s="239"/>
      <c r="QAT16" s="239"/>
      <c r="QAU16" s="239"/>
      <c r="QAV16" s="239"/>
      <c r="QAW16" s="239"/>
      <c r="QAX16" s="239"/>
      <c r="QAY16" s="239"/>
      <c r="QAZ16" s="239"/>
      <c r="QBA16" s="239"/>
      <c r="QBB16" s="239"/>
      <c r="QBC16" s="239"/>
      <c r="QBD16" s="239"/>
      <c r="QBE16" s="239"/>
      <c r="QBF16" s="239"/>
      <c r="QBG16" s="239"/>
      <c r="QBH16" s="239"/>
      <c r="QBI16" s="239"/>
      <c r="QBJ16" s="239"/>
      <c r="QBK16" s="239"/>
      <c r="QBL16" s="239"/>
      <c r="QBM16" s="239"/>
      <c r="QBN16" s="239"/>
      <c r="QBO16" s="239"/>
      <c r="QBP16" s="239"/>
      <c r="QBQ16" s="239"/>
      <c r="QBR16" s="239"/>
      <c r="QBS16" s="239"/>
      <c r="QBT16" s="239"/>
      <c r="QBU16" s="239"/>
      <c r="QBV16" s="239"/>
      <c r="QBW16" s="239"/>
      <c r="QBX16" s="239"/>
      <c r="QBY16" s="239"/>
      <c r="QBZ16" s="239"/>
      <c r="QCA16" s="239"/>
      <c r="QCB16" s="239"/>
      <c r="QCC16" s="239"/>
      <c r="QCD16" s="239"/>
      <c r="QCE16" s="239"/>
      <c r="QCF16" s="239"/>
      <c r="QCG16" s="239"/>
      <c r="QCH16" s="239"/>
      <c r="QCI16" s="239"/>
      <c r="QCJ16" s="239"/>
      <c r="QCK16" s="239"/>
      <c r="QCL16" s="239"/>
      <c r="QCM16" s="239"/>
      <c r="QCN16" s="239"/>
      <c r="QCO16" s="239"/>
      <c r="QCP16" s="239"/>
      <c r="QCQ16" s="239"/>
      <c r="QCR16" s="239"/>
      <c r="QCS16" s="239"/>
      <c r="QCT16" s="239"/>
      <c r="QCU16" s="239"/>
      <c r="QCV16" s="239"/>
      <c r="QCW16" s="239"/>
      <c r="QCX16" s="239"/>
      <c r="QCY16" s="239"/>
      <c r="QCZ16" s="239"/>
      <c r="QDA16" s="239"/>
      <c r="QDB16" s="239"/>
      <c r="QDC16" s="239"/>
      <c r="QDD16" s="239"/>
      <c r="QDE16" s="239"/>
      <c r="QDF16" s="239"/>
      <c r="QDG16" s="239"/>
      <c r="QDH16" s="239"/>
      <c r="QDI16" s="239"/>
      <c r="QDJ16" s="239"/>
      <c r="QDK16" s="239"/>
      <c r="QDL16" s="239"/>
      <c r="QDM16" s="239"/>
      <c r="QDN16" s="239"/>
      <c r="QDO16" s="239"/>
      <c r="QDP16" s="239"/>
      <c r="QDQ16" s="239"/>
      <c r="QDR16" s="239"/>
      <c r="QDS16" s="239"/>
      <c r="QDT16" s="239"/>
      <c r="QDU16" s="239"/>
      <c r="QDV16" s="239"/>
      <c r="QDW16" s="239"/>
      <c r="QDX16" s="239"/>
      <c r="QDY16" s="239"/>
      <c r="QDZ16" s="239"/>
      <c r="QEA16" s="239"/>
      <c r="QEB16" s="239"/>
      <c r="QEC16" s="239"/>
      <c r="QED16" s="239"/>
      <c r="QEE16" s="239"/>
      <c r="QEF16" s="239"/>
      <c r="QEG16" s="239"/>
      <c r="QEH16" s="239"/>
      <c r="QEI16" s="239"/>
      <c r="QEJ16" s="239"/>
      <c r="QEK16" s="239"/>
      <c r="QEL16" s="239"/>
      <c r="QEM16" s="239"/>
      <c r="QEN16" s="239"/>
      <c r="QEO16" s="239"/>
      <c r="QEP16" s="239"/>
      <c r="QEQ16" s="239"/>
      <c r="QER16" s="239"/>
      <c r="QES16" s="239"/>
      <c r="QET16" s="239"/>
      <c r="QEU16" s="239"/>
      <c r="QEV16" s="239"/>
      <c r="QEW16" s="239"/>
      <c r="QEX16" s="239"/>
      <c r="QEY16" s="239"/>
      <c r="QEZ16" s="239"/>
      <c r="QFA16" s="239"/>
      <c r="QFB16" s="239"/>
      <c r="QFC16" s="239"/>
      <c r="QFD16" s="239"/>
      <c r="QFE16" s="239"/>
      <c r="QFF16" s="239"/>
      <c r="QFG16" s="239"/>
      <c r="QFH16" s="239"/>
      <c r="QFI16" s="239"/>
      <c r="QFJ16" s="239"/>
      <c r="QFK16" s="239"/>
      <c r="QFL16" s="239"/>
      <c r="QFM16" s="239"/>
      <c r="QFN16" s="239"/>
      <c r="QFO16" s="239"/>
      <c r="QFP16" s="239"/>
      <c r="QFQ16" s="239"/>
      <c r="QFR16" s="239"/>
      <c r="QFS16" s="239"/>
      <c r="QFT16" s="239"/>
      <c r="QFU16" s="239"/>
      <c r="QFV16" s="239"/>
      <c r="QFW16" s="239"/>
      <c r="QFX16" s="239"/>
      <c r="QFY16" s="239"/>
      <c r="QFZ16" s="239"/>
      <c r="QGA16" s="239"/>
      <c r="QGB16" s="239"/>
      <c r="QGC16" s="239"/>
      <c r="QGD16" s="239"/>
      <c r="QGE16" s="239"/>
      <c r="QGF16" s="239"/>
      <c r="QGG16" s="239"/>
      <c r="QGH16" s="239"/>
      <c r="QGI16" s="239"/>
      <c r="QGJ16" s="239"/>
      <c r="QGK16" s="239"/>
      <c r="QGL16" s="239"/>
      <c r="QGM16" s="239"/>
      <c r="QGN16" s="239"/>
      <c r="QGO16" s="239"/>
      <c r="QGP16" s="239"/>
      <c r="QGQ16" s="239"/>
      <c r="QGR16" s="239"/>
      <c r="QGS16" s="239"/>
      <c r="QGT16" s="239"/>
      <c r="QGU16" s="239"/>
      <c r="QGV16" s="239"/>
      <c r="QGW16" s="239"/>
      <c r="QGX16" s="239"/>
      <c r="QGY16" s="239"/>
      <c r="QGZ16" s="239"/>
      <c r="QHA16" s="239"/>
      <c r="QHB16" s="239"/>
      <c r="QHC16" s="239"/>
      <c r="QHD16" s="239"/>
      <c r="QHE16" s="239"/>
      <c r="QHF16" s="239"/>
      <c r="QHG16" s="239"/>
      <c r="QHH16" s="239"/>
      <c r="QHI16" s="239"/>
      <c r="QHJ16" s="239"/>
      <c r="QHK16" s="239"/>
      <c r="QHL16" s="239"/>
      <c r="QHM16" s="239"/>
      <c r="QHN16" s="239"/>
      <c r="QHO16" s="239"/>
      <c r="QHP16" s="239"/>
      <c r="QHQ16" s="239"/>
      <c r="QHR16" s="239"/>
      <c r="QHS16" s="239"/>
      <c r="QHT16" s="239"/>
      <c r="QHU16" s="239"/>
      <c r="QHV16" s="239"/>
      <c r="QHW16" s="239"/>
      <c r="QHX16" s="239"/>
      <c r="QHY16" s="239"/>
      <c r="QHZ16" s="239"/>
      <c r="QIA16" s="239"/>
      <c r="QIB16" s="239"/>
      <c r="QIC16" s="239"/>
      <c r="QID16" s="239"/>
      <c r="QIE16" s="239"/>
      <c r="QIF16" s="239"/>
      <c r="QIG16" s="239"/>
      <c r="QIH16" s="239"/>
      <c r="QII16" s="239"/>
      <c r="QIJ16" s="239"/>
      <c r="QIK16" s="239"/>
      <c r="QIL16" s="239"/>
      <c r="QIM16" s="239"/>
      <c r="QIN16" s="239"/>
      <c r="QIO16" s="239"/>
      <c r="QIP16" s="239"/>
      <c r="QIQ16" s="239"/>
      <c r="QIR16" s="239"/>
      <c r="QIS16" s="239"/>
      <c r="QIT16" s="239"/>
      <c r="QIU16" s="239"/>
      <c r="QIV16" s="239"/>
      <c r="QIW16" s="239"/>
      <c r="QIX16" s="239"/>
      <c r="QIY16" s="239"/>
      <c r="QIZ16" s="239"/>
      <c r="QJA16" s="239"/>
      <c r="QJB16" s="239"/>
      <c r="QJC16" s="239"/>
      <c r="QJD16" s="239"/>
      <c r="QJE16" s="239"/>
      <c r="QJF16" s="239"/>
      <c r="QJG16" s="239"/>
      <c r="QJH16" s="239"/>
      <c r="QJI16" s="239"/>
      <c r="QJJ16" s="239"/>
      <c r="QJK16" s="239"/>
      <c r="QJL16" s="239"/>
      <c r="QJM16" s="239"/>
      <c r="QJN16" s="239"/>
      <c r="QJO16" s="239"/>
      <c r="QJP16" s="239"/>
      <c r="QJQ16" s="239"/>
      <c r="QJR16" s="239"/>
      <c r="QJS16" s="239"/>
      <c r="QJT16" s="239"/>
      <c r="QJU16" s="239"/>
      <c r="QJV16" s="239"/>
      <c r="QJW16" s="239"/>
      <c r="QJX16" s="239"/>
      <c r="QJY16" s="239"/>
      <c r="QJZ16" s="239"/>
      <c r="QKA16" s="239"/>
      <c r="QKB16" s="239"/>
      <c r="QKC16" s="239"/>
      <c r="QKD16" s="239"/>
      <c r="QKE16" s="239"/>
      <c r="QKF16" s="239"/>
      <c r="QKG16" s="239"/>
      <c r="QKH16" s="239"/>
      <c r="QKI16" s="239"/>
      <c r="QKJ16" s="239"/>
      <c r="QKK16" s="239"/>
      <c r="QKL16" s="239"/>
      <c r="QKM16" s="239"/>
      <c r="QKN16" s="239"/>
      <c r="QKO16" s="239"/>
      <c r="QKP16" s="239"/>
      <c r="QKQ16" s="239"/>
      <c r="QKR16" s="239"/>
      <c r="QKS16" s="239"/>
      <c r="QKT16" s="239"/>
      <c r="QKU16" s="239"/>
      <c r="QKV16" s="239"/>
      <c r="QKW16" s="239"/>
      <c r="QKX16" s="239"/>
      <c r="QKY16" s="239"/>
      <c r="QKZ16" s="239"/>
      <c r="QLA16" s="239"/>
      <c r="QLB16" s="239"/>
      <c r="QLC16" s="239"/>
      <c r="QLD16" s="239"/>
      <c r="QLE16" s="239"/>
      <c r="QLF16" s="239"/>
      <c r="QLG16" s="239"/>
      <c r="QLH16" s="239"/>
      <c r="QLI16" s="239"/>
      <c r="QLJ16" s="239"/>
      <c r="QLK16" s="239"/>
      <c r="QLL16" s="239"/>
      <c r="QLM16" s="239"/>
      <c r="QLN16" s="239"/>
      <c r="QLO16" s="239"/>
      <c r="QLP16" s="239"/>
      <c r="QLQ16" s="239"/>
      <c r="QLR16" s="239"/>
      <c r="QLS16" s="239"/>
      <c r="QLT16" s="239"/>
      <c r="QLU16" s="239"/>
      <c r="QLV16" s="239"/>
      <c r="QLW16" s="239"/>
      <c r="QLX16" s="239"/>
      <c r="QLY16" s="239"/>
      <c r="QLZ16" s="239"/>
      <c r="QMA16" s="239"/>
      <c r="QMB16" s="239"/>
      <c r="QMC16" s="239"/>
      <c r="QMD16" s="239"/>
      <c r="QME16" s="239"/>
      <c r="QMF16" s="239"/>
      <c r="QMG16" s="239"/>
      <c r="QMH16" s="239"/>
      <c r="QMI16" s="239"/>
      <c r="QMJ16" s="239"/>
      <c r="QMK16" s="239"/>
      <c r="QML16" s="239"/>
      <c r="QMM16" s="239"/>
      <c r="QMN16" s="239"/>
      <c r="QMO16" s="239"/>
      <c r="QMP16" s="239"/>
      <c r="QMQ16" s="239"/>
      <c r="QMR16" s="239"/>
      <c r="QMS16" s="239"/>
      <c r="QMT16" s="239"/>
      <c r="QMU16" s="239"/>
      <c r="QMV16" s="239"/>
      <c r="QMW16" s="239"/>
      <c r="QMX16" s="239"/>
      <c r="QMY16" s="239"/>
      <c r="QMZ16" s="239"/>
      <c r="QNA16" s="239"/>
      <c r="QNB16" s="239"/>
      <c r="QNC16" s="239"/>
      <c r="QND16" s="239"/>
      <c r="QNE16" s="239"/>
      <c r="QNF16" s="239"/>
      <c r="QNG16" s="239"/>
      <c r="QNH16" s="239"/>
      <c r="QNI16" s="239"/>
      <c r="QNJ16" s="239"/>
      <c r="QNK16" s="239"/>
      <c r="QNL16" s="239"/>
      <c r="QNM16" s="239"/>
      <c r="QNN16" s="239"/>
      <c r="QNO16" s="239"/>
      <c r="QNP16" s="239"/>
      <c r="QNQ16" s="239"/>
      <c r="QNR16" s="239"/>
      <c r="QNS16" s="239"/>
      <c r="QNT16" s="239"/>
      <c r="QNU16" s="239"/>
      <c r="QNV16" s="239"/>
      <c r="QNW16" s="239"/>
      <c r="QNX16" s="239"/>
      <c r="QNY16" s="239"/>
      <c r="QNZ16" s="239"/>
      <c r="QOA16" s="239"/>
      <c r="QOB16" s="239"/>
      <c r="QOC16" s="239"/>
      <c r="QOD16" s="239"/>
      <c r="QOE16" s="239"/>
      <c r="QOF16" s="239"/>
      <c r="QOG16" s="239"/>
      <c r="QOH16" s="239"/>
      <c r="QOI16" s="239"/>
      <c r="QOJ16" s="239"/>
      <c r="QOK16" s="239"/>
      <c r="QOL16" s="239"/>
      <c r="QOM16" s="239"/>
      <c r="QON16" s="239"/>
      <c r="QOO16" s="239"/>
      <c r="QOP16" s="239"/>
      <c r="QOQ16" s="239"/>
      <c r="QOR16" s="239"/>
      <c r="QOS16" s="239"/>
      <c r="QOT16" s="239"/>
      <c r="QOU16" s="239"/>
      <c r="QOV16" s="239"/>
      <c r="QOW16" s="239"/>
      <c r="QOX16" s="239"/>
      <c r="QOY16" s="239"/>
      <c r="QOZ16" s="239"/>
      <c r="QPA16" s="239"/>
      <c r="QPB16" s="239"/>
      <c r="QPC16" s="239"/>
      <c r="QPD16" s="239"/>
      <c r="QPE16" s="239"/>
      <c r="QPF16" s="239"/>
      <c r="QPG16" s="239"/>
      <c r="QPH16" s="239"/>
      <c r="QPI16" s="239"/>
      <c r="QPJ16" s="239"/>
      <c r="QPK16" s="239"/>
      <c r="QPL16" s="239"/>
      <c r="QPM16" s="239"/>
      <c r="QPN16" s="239"/>
      <c r="QPO16" s="239"/>
      <c r="QPP16" s="239"/>
      <c r="QPQ16" s="239"/>
      <c r="QPR16" s="239"/>
      <c r="QPS16" s="239"/>
      <c r="QPT16" s="239"/>
      <c r="QPU16" s="239"/>
      <c r="QPV16" s="239"/>
      <c r="QPW16" s="239"/>
      <c r="QPX16" s="239"/>
      <c r="QPY16" s="239"/>
      <c r="QPZ16" s="239"/>
      <c r="QQA16" s="239"/>
      <c r="QQB16" s="239"/>
      <c r="QQC16" s="239"/>
      <c r="QQD16" s="239"/>
      <c r="QQE16" s="239"/>
      <c r="QQF16" s="239"/>
      <c r="QQG16" s="239"/>
      <c r="QQH16" s="239"/>
      <c r="QQI16" s="239"/>
      <c r="QQJ16" s="239"/>
      <c r="QQK16" s="239"/>
      <c r="QQL16" s="239"/>
      <c r="QQM16" s="239"/>
      <c r="QQN16" s="239"/>
      <c r="QQO16" s="239"/>
      <c r="QQP16" s="239"/>
      <c r="QQQ16" s="239"/>
      <c r="QQR16" s="239"/>
      <c r="QQS16" s="239"/>
      <c r="QQT16" s="239"/>
      <c r="QQU16" s="239"/>
      <c r="QQV16" s="239"/>
      <c r="QQW16" s="239"/>
      <c r="QQX16" s="239"/>
      <c r="QQY16" s="239"/>
      <c r="QQZ16" s="239"/>
      <c r="QRA16" s="239"/>
      <c r="QRB16" s="239"/>
      <c r="QRC16" s="239"/>
      <c r="QRD16" s="239"/>
      <c r="QRE16" s="239"/>
      <c r="QRF16" s="239"/>
      <c r="QRG16" s="239"/>
      <c r="QRH16" s="239"/>
      <c r="QRI16" s="239"/>
      <c r="QRJ16" s="239"/>
      <c r="QRK16" s="239"/>
      <c r="QRL16" s="239"/>
      <c r="QRM16" s="239"/>
      <c r="QRN16" s="239"/>
      <c r="QRO16" s="239"/>
      <c r="QRP16" s="239"/>
      <c r="QRQ16" s="239"/>
      <c r="QRR16" s="239"/>
      <c r="QRS16" s="239"/>
      <c r="QRT16" s="239"/>
      <c r="QRU16" s="239"/>
      <c r="QRV16" s="239"/>
      <c r="QRW16" s="239"/>
      <c r="QRX16" s="239"/>
      <c r="QRY16" s="239"/>
      <c r="QRZ16" s="239"/>
      <c r="QSA16" s="239"/>
      <c r="QSB16" s="239"/>
      <c r="QSC16" s="239"/>
      <c r="QSD16" s="239"/>
      <c r="QSE16" s="239"/>
      <c r="QSF16" s="239"/>
      <c r="QSG16" s="239"/>
      <c r="QSH16" s="239"/>
      <c r="QSI16" s="239"/>
      <c r="QSJ16" s="239"/>
      <c r="QSK16" s="239"/>
      <c r="QSL16" s="239"/>
      <c r="QSM16" s="239"/>
      <c r="QSN16" s="239"/>
      <c r="QSO16" s="239"/>
      <c r="QSP16" s="239"/>
      <c r="QSQ16" s="239"/>
      <c r="QSR16" s="239"/>
      <c r="QSS16" s="239"/>
      <c r="QST16" s="239"/>
      <c r="QSU16" s="239"/>
      <c r="QSV16" s="239"/>
      <c r="QSW16" s="239"/>
      <c r="QSX16" s="239"/>
      <c r="QSY16" s="239"/>
      <c r="QSZ16" s="239"/>
      <c r="QTA16" s="239"/>
      <c r="QTB16" s="239"/>
      <c r="QTC16" s="239"/>
      <c r="QTD16" s="239"/>
      <c r="QTE16" s="239"/>
      <c r="QTF16" s="239"/>
      <c r="QTG16" s="239"/>
      <c r="QTH16" s="239"/>
      <c r="QTI16" s="239"/>
      <c r="QTJ16" s="239"/>
      <c r="QTK16" s="239"/>
      <c r="QTL16" s="239"/>
      <c r="QTM16" s="239"/>
      <c r="QTN16" s="239"/>
      <c r="QTO16" s="239"/>
      <c r="QTP16" s="239"/>
      <c r="QTQ16" s="239"/>
      <c r="QTR16" s="239"/>
      <c r="QTS16" s="239"/>
      <c r="QTT16" s="239"/>
      <c r="QTU16" s="239"/>
      <c r="QTV16" s="239"/>
      <c r="QTW16" s="239"/>
      <c r="QTX16" s="239"/>
      <c r="QTY16" s="239"/>
      <c r="QTZ16" s="239"/>
      <c r="QUA16" s="239"/>
      <c r="QUB16" s="239"/>
      <c r="QUC16" s="239"/>
      <c r="QUD16" s="239"/>
      <c r="QUE16" s="239"/>
      <c r="QUF16" s="239"/>
      <c r="QUG16" s="239"/>
      <c r="QUH16" s="239"/>
      <c r="QUI16" s="239"/>
      <c r="QUJ16" s="239"/>
      <c r="QUK16" s="239"/>
      <c r="QUL16" s="239"/>
      <c r="QUM16" s="239"/>
      <c r="QUN16" s="239"/>
      <c r="QUO16" s="239"/>
      <c r="QUP16" s="239"/>
      <c r="QUQ16" s="239"/>
      <c r="QUR16" s="239"/>
      <c r="QUS16" s="239"/>
      <c r="QUT16" s="239"/>
      <c r="QUU16" s="239"/>
      <c r="QUV16" s="239"/>
      <c r="QUW16" s="239"/>
      <c r="QUX16" s="239"/>
      <c r="QUY16" s="239"/>
      <c r="QUZ16" s="239"/>
      <c r="QVA16" s="239"/>
      <c r="QVB16" s="239"/>
      <c r="QVC16" s="239"/>
      <c r="QVD16" s="239"/>
      <c r="QVE16" s="239"/>
      <c r="QVF16" s="239"/>
      <c r="QVG16" s="239"/>
      <c r="QVH16" s="239"/>
      <c r="QVI16" s="239"/>
      <c r="QVJ16" s="239"/>
      <c r="QVK16" s="239"/>
      <c r="QVL16" s="239"/>
      <c r="QVM16" s="239"/>
      <c r="QVN16" s="239"/>
      <c r="QVO16" s="239"/>
      <c r="QVP16" s="239"/>
      <c r="QVQ16" s="239"/>
      <c r="QVR16" s="239"/>
      <c r="QVS16" s="239"/>
      <c r="QVT16" s="239"/>
      <c r="QVU16" s="239"/>
      <c r="QVV16" s="239"/>
      <c r="QVW16" s="239"/>
      <c r="QVX16" s="239"/>
      <c r="QVY16" s="239"/>
      <c r="QVZ16" s="239"/>
      <c r="QWA16" s="239"/>
      <c r="QWB16" s="239"/>
      <c r="QWC16" s="239"/>
      <c r="QWD16" s="239"/>
      <c r="QWE16" s="239"/>
      <c r="QWF16" s="239"/>
      <c r="QWG16" s="239"/>
      <c r="QWH16" s="239"/>
      <c r="QWI16" s="239"/>
      <c r="QWJ16" s="239"/>
      <c r="QWK16" s="239"/>
      <c r="QWL16" s="239"/>
      <c r="QWM16" s="239"/>
      <c r="QWN16" s="239"/>
      <c r="QWO16" s="239"/>
      <c r="QWP16" s="239"/>
      <c r="QWQ16" s="239"/>
      <c r="QWR16" s="239"/>
      <c r="QWS16" s="239"/>
      <c r="QWT16" s="239"/>
      <c r="QWU16" s="239"/>
      <c r="QWV16" s="239"/>
      <c r="QWW16" s="239"/>
      <c r="QWX16" s="239"/>
      <c r="QWY16" s="239"/>
      <c r="QWZ16" s="239"/>
      <c r="QXA16" s="239"/>
      <c r="QXB16" s="239"/>
      <c r="QXC16" s="239"/>
      <c r="QXD16" s="239"/>
      <c r="QXE16" s="239"/>
      <c r="QXF16" s="239"/>
      <c r="QXG16" s="239"/>
      <c r="QXH16" s="239"/>
      <c r="QXI16" s="239"/>
      <c r="QXJ16" s="239"/>
      <c r="QXK16" s="239"/>
      <c r="QXL16" s="239"/>
      <c r="QXM16" s="239"/>
      <c r="QXN16" s="239"/>
      <c r="QXO16" s="239"/>
      <c r="QXP16" s="239"/>
      <c r="QXQ16" s="239"/>
      <c r="QXR16" s="239"/>
      <c r="QXS16" s="239"/>
      <c r="QXT16" s="239"/>
      <c r="QXU16" s="239"/>
      <c r="QXV16" s="239"/>
      <c r="QXW16" s="239"/>
      <c r="QXX16" s="239"/>
      <c r="QXY16" s="239"/>
      <c r="QXZ16" s="239"/>
      <c r="QYA16" s="239"/>
      <c r="QYB16" s="239"/>
      <c r="QYC16" s="239"/>
      <c r="QYD16" s="239"/>
      <c r="QYE16" s="239"/>
      <c r="QYF16" s="239"/>
      <c r="QYG16" s="239"/>
      <c r="QYH16" s="239"/>
      <c r="QYI16" s="239"/>
      <c r="QYJ16" s="239"/>
      <c r="QYK16" s="239"/>
      <c r="QYL16" s="239"/>
      <c r="QYM16" s="239"/>
      <c r="QYN16" s="239"/>
      <c r="QYO16" s="239"/>
      <c r="QYP16" s="239"/>
      <c r="QYQ16" s="239"/>
      <c r="QYR16" s="239"/>
      <c r="QYS16" s="239"/>
      <c r="QYT16" s="239"/>
      <c r="QYU16" s="239"/>
      <c r="QYV16" s="239"/>
      <c r="QYW16" s="239"/>
      <c r="QYX16" s="239"/>
      <c r="QYY16" s="239"/>
      <c r="QYZ16" s="239"/>
      <c r="QZA16" s="239"/>
      <c r="QZB16" s="239"/>
      <c r="QZC16" s="239"/>
      <c r="QZD16" s="239"/>
      <c r="QZE16" s="239"/>
      <c r="QZF16" s="239"/>
      <c r="QZG16" s="239"/>
      <c r="QZH16" s="239"/>
      <c r="QZI16" s="239"/>
      <c r="QZJ16" s="239"/>
      <c r="QZK16" s="239"/>
      <c r="QZL16" s="239"/>
      <c r="QZM16" s="239"/>
      <c r="QZN16" s="239"/>
      <c r="QZO16" s="239"/>
      <c r="QZP16" s="239"/>
      <c r="QZQ16" s="239"/>
      <c r="QZR16" s="239"/>
      <c r="QZS16" s="239"/>
      <c r="QZT16" s="239"/>
      <c r="QZU16" s="239"/>
      <c r="QZV16" s="239"/>
      <c r="QZW16" s="239"/>
      <c r="QZX16" s="239"/>
      <c r="QZY16" s="239"/>
      <c r="QZZ16" s="239"/>
      <c r="RAA16" s="239"/>
      <c r="RAB16" s="239"/>
      <c r="RAC16" s="239"/>
      <c r="RAD16" s="239"/>
      <c r="RAE16" s="239"/>
      <c r="RAF16" s="239"/>
      <c r="RAG16" s="239"/>
      <c r="RAH16" s="239"/>
      <c r="RAI16" s="239"/>
      <c r="RAJ16" s="239"/>
      <c r="RAK16" s="239"/>
      <c r="RAL16" s="239"/>
      <c r="RAM16" s="239"/>
      <c r="RAN16" s="239"/>
      <c r="RAO16" s="239"/>
      <c r="RAP16" s="239"/>
      <c r="RAQ16" s="239"/>
      <c r="RAR16" s="239"/>
      <c r="RAS16" s="239"/>
      <c r="RAT16" s="239"/>
      <c r="RAU16" s="239"/>
      <c r="RAV16" s="239"/>
      <c r="RAW16" s="239"/>
      <c r="RAX16" s="239"/>
      <c r="RAY16" s="239"/>
      <c r="RAZ16" s="239"/>
      <c r="RBA16" s="239"/>
      <c r="RBB16" s="239"/>
      <c r="RBC16" s="239"/>
      <c r="RBD16" s="239"/>
      <c r="RBE16" s="239"/>
      <c r="RBF16" s="239"/>
      <c r="RBG16" s="239"/>
      <c r="RBH16" s="239"/>
      <c r="RBI16" s="239"/>
      <c r="RBJ16" s="239"/>
      <c r="RBK16" s="239"/>
      <c r="RBL16" s="239"/>
      <c r="RBM16" s="239"/>
      <c r="RBN16" s="239"/>
      <c r="RBO16" s="239"/>
      <c r="RBP16" s="239"/>
      <c r="RBQ16" s="239"/>
      <c r="RBR16" s="239"/>
      <c r="RBS16" s="239"/>
      <c r="RBT16" s="239"/>
      <c r="RBU16" s="239"/>
      <c r="RBV16" s="239"/>
      <c r="RBW16" s="239"/>
      <c r="RBX16" s="239"/>
      <c r="RBY16" s="239"/>
      <c r="RBZ16" s="239"/>
      <c r="RCA16" s="239"/>
      <c r="RCB16" s="239"/>
      <c r="RCC16" s="239"/>
      <c r="RCD16" s="239"/>
      <c r="RCE16" s="239"/>
      <c r="RCF16" s="239"/>
      <c r="RCG16" s="239"/>
      <c r="RCH16" s="239"/>
      <c r="RCI16" s="239"/>
      <c r="RCJ16" s="239"/>
      <c r="RCK16" s="239"/>
      <c r="RCL16" s="239"/>
      <c r="RCM16" s="239"/>
      <c r="RCN16" s="239"/>
      <c r="RCO16" s="239"/>
      <c r="RCP16" s="239"/>
      <c r="RCQ16" s="239"/>
      <c r="RCR16" s="239"/>
      <c r="RCS16" s="239"/>
      <c r="RCT16" s="239"/>
      <c r="RCU16" s="239"/>
      <c r="RCV16" s="239"/>
      <c r="RCW16" s="239"/>
      <c r="RCX16" s="239"/>
      <c r="RCY16" s="239"/>
      <c r="RCZ16" s="239"/>
      <c r="RDA16" s="239"/>
      <c r="RDB16" s="239"/>
      <c r="RDC16" s="239"/>
      <c r="RDD16" s="239"/>
      <c r="RDE16" s="239"/>
      <c r="RDF16" s="239"/>
      <c r="RDG16" s="239"/>
      <c r="RDH16" s="239"/>
      <c r="RDI16" s="239"/>
      <c r="RDJ16" s="239"/>
      <c r="RDK16" s="239"/>
      <c r="RDL16" s="239"/>
      <c r="RDM16" s="239"/>
      <c r="RDN16" s="239"/>
      <c r="RDO16" s="239"/>
      <c r="RDP16" s="239"/>
      <c r="RDQ16" s="239"/>
      <c r="RDR16" s="239"/>
      <c r="RDS16" s="239"/>
      <c r="RDT16" s="239"/>
      <c r="RDU16" s="239"/>
      <c r="RDV16" s="239"/>
      <c r="RDW16" s="239"/>
      <c r="RDX16" s="239"/>
      <c r="RDY16" s="239"/>
      <c r="RDZ16" s="239"/>
      <c r="REA16" s="239"/>
      <c r="REB16" s="239"/>
      <c r="REC16" s="239"/>
      <c r="RED16" s="239"/>
      <c r="REE16" s="239"/>
      <c r="REF16" s="239"/>
      <c r="REG16" s="239"/>
      <c r="REH16" s="239"/>
      <c r="REI16" s="239"/>
      <c r="REJ16" s="239"/>
      <c r="REK16" s="239"/>
      <c r="REL16" s="239"/>
      <c r="REM16" s="239"/>
      <c r="REN16" s="239"/>
      <c r="REO16" s="239"/>
      <c r="REP16" s="239"/>
      <c r="REQ16" s="239"/>
      <c r="RER16" s="239"/>
      <c r="RES16" s="239"/>
      <c r="RET16" s="239"/>
      <c r="REU16" s="239"/>
      <c r="REV16" s="239"/>
      <c r="REW16" s="239"/>
      <c r="REX16" s="239"/>
      <c r="REY16" s="239"/>
      <c r="REZ16" s="239"/>
      <c r="RFA16" s="239"/>
      <c r="RFB16" s="239"/>
      <c r="RFC16" s="239"/>
      <c r="RFD16" s="239"/>
      <c r="RFE16" s="239"/>
      <c r="RFF16" s="239"/>
      <c r="RFG16" s="239"/>
      <c r="RFH16" s="239"/>
      <c r="RFI16" s="239"/>
      <c r="RFJ16" s="239"/>
      <c r="RFK16" s="239"/>
      <c r="RFL16" s="239"/>
      <c r="RFM16" s="239"/>
      <c r="RFN16" s="239"/>
      <c r="RFO16" s="239"/>
      <c r="RFP16" s="239"/>
      <c r="RFQ16" s="239"/>
      <c r="RFR16" s="239"/>
      <c r="RFS16" s="239"/>
      <c r="RFT16" s="239"/>
      <c r="RFU16" s="239"/>
      <c r="RFV16" s="239"/>
      <c r="RFW16" s="239"/>
      <c r="RFX16" s="239"/>
      <c r="RFY16" s="239"/>
      <c r="RFZ16" s="239"/>
      <c r="RGA16" s="239"/>
      <c r="RGB16" s="239"/>
      <c r="RGC16" s="239"/>
      <c r="RGD16" s="239"/>
      <c r="RGE16" s="239"/>
      <c r="RGF16" s="239"/>
      <c r="RGG16" s="239"/>
      <c r="RGH16" s="239"/>
      <c r="RGI16" s="239"/>
      <c r="RGJ16" s="239"/>
      <c r="RGK16" s="239"/>
      <c r="RGL16" s="239"/>
      <c r="RGM16" s="239"/>
      <c r="RGN16" s="239"/>
      <c r="RGO16" s="239"/>
      <c r="RGP16" s="239"/>
      <c r="RGQ16" s="239"/>
      <c r="RGR16" s="239"/>
      <c r="RGS16" s="239"/>
      <c r="RGT16" s="239"/>
      <c r="RGU16" s="239"/>
      <c r="RGV16" s="239"/>
      <c r="RGW16" s="239"/>
      <c r="RGX16" s="239"/>
      <c r="RGY16" s="239"/>
      <c r="RGZ16" s="239"/>
      <c r="RHA16" s="239"/>
      <c r="RHB16" s="239"/>
      <c r="RHC16" s="239"/>
      <c r="RHD16" s="239"/>
      <c r="RHE16" s="239"/>
      <c r="RHF16" s="239"/>
      <c r="RHG16" s="239"/>
      <c r="RHH16" s="239"/>
      <c r="RHI16" s="239"/>
      <c r="RHJ16" s="239"/>
      <c r="RHK16" s="239"/>
      <c r="RHL16" s="239"/>
      <c r="RHM16" s="239"/>
      <c r="RHN16" s="239"/>
      <c r="RHO16" s="239"/>
      <c r="RHP16" s="239"/>
      <c r="RHQ16" s="239"/>
      <c r="RHR16" s="239"/>
      <c r="RHS16" s="239"/>
      <c r="RHT16" s="239"/>
      <c r="RHU16" s="239"/>
      <c r="RHV16" s="239"/>
      <c r="RHW16" s="239"/>
      <c r="RHX16" s="239"/>
      <c r="RHY16" s="239"/>
      <c r="RHZ16" s="239"/>
      <c r="RIA16" s="239"/>
      <c r="RIB16" s="239"/>
      <c r="RIC16" s="239"/>
      <c r="RID16" s="239"/>
      <c r="RIE16" s="239"/>
      <c r="RIF16" s="239"/>
      <c r="RIG16" s="239"/>
      <c r="RIH16" s="239"/>
      <c r="RII16" s="239"/>
      <c r="RIJ16" s="239"/>
      <c r="RIK16" s="239"/>
      <c r="RIL16" s="239"/>
      <c r="RIM16" s="239"/>
      <c r="RIN16" s="239"/>
      <c r="RIO16" s="239"/>
      <c r="RIP16" s="239"/>
      <c r="RIQ16" s="239"/>
      <c r="RIR16" s="239"/>
      <c r="RIS16" s="239"/>
      <c r="RIT16" s="239"/>
      <c r="RIU16" s="239"/>
      <c r="RIV16" s="239"/>
      <c r="RIW16" s="239"/>
      <c r="RIX16" s="239"/>
      <c r="RIY16" s="239"/>
      <c r="RIZ16" s="239"/>
      <c r="RJA16" s="239"/>
      <c r="RJB16" s="239"/>
      <c r="RJC16" s="239"/>
      <c r="RJD16" s="239"/>
      <c r="RJE16" s="239"/>
      <c r="RJF16" s="239"/>
      <c r="RJG16" s="239"/>
      <c r="RJH16" s="239"/>
      <c r="RJI16" s="239"/>
      <c r="RJJ16" s="239"/>
      <c r="RJK16" s="239"/>
      <c r="RJL16" s="239"/>
      <c r="RJM16" s="239"/>
      <c r="RJN16" s="239"/>
      <c r="RJO16" s="239"/>
      <c r="RJP16" s="239"/>
      <c r="RJQ16" s="239"/>
      <c r="RJR16" s="239"/>
      <c r="RJS16" s="239"/>
      <c r="RJT16" s="239"/>
      <c r="RJU16" s="239"/>
      <c r="RJV16" s="239"/>
      <c r="RJW16" s="239"/>
      <c r="RJX16" s="239"/>
      <c r="RJY16" s="239"/>
      <c r="RJZ16" s="239"/>
      <c r="RKA16" s="239"/>
      <c r="RKB16" s="239"/>
      <c r="RKC16" s="239"/>
      <c r="RKD16" s="239"/>
      <c r="RKE16" s="239"/>
      <c r="RKF16" s="239"/>
      <c r="RKG16" s="239"/>
      <c r="RKH16" s="239"/>
      <c r="RKI16" s="239"/>
      <c r="RKJ16" s="239"/>
      <c r="RKK16" s="239"/>
      <c r="RKL16" s="239"/>
      <c r="RKM16" s="239"/>
      <c r="RKN16" s="239"/>
      <c r="RKO16" s="239"/>
      <c r="RKP16" s="239"/>
      <c r="RKQ16" s="239"/>
      <c r="RKR16" s="239"/>
      <c r="RKS16" s="239"/>
      <c r="RKT16" s="239"/>
      <c r="RKU16" s="239"/>
      <c r="RKV16" s="239"/>
      <c r="RKW16" s="239"/>
      <c r="RKX16" s="239"/>
      <c r="RKY16" s="239"/>
      <c r="RKZ16" s="239"/>
      <c r="RLA16" s="239"/>
      <c r="RLB16" s="239"/>
      <c r="RLC16" s="239"/>
      <c r="RLD16" s="239"/>
      <c r="RLE16" s="239"/>
      <c r="RLF16" s="239"/>
      <c r="RLG16" s="239"/>
      <c r="RLH16" s="239"/>
      <c r="RLI16" s="239"/>
      <c r="RLJ16" s="239"/>
      <c r="RLK16" s="239"/>
      <c r="RLL16" s="239"/>
      <c r="RLM16" s="239"/>
      <c r="RLN16" s="239"/>
      <c r="RLO16" s="239"/>
      <c r="RLP16" s="239"/>
      <c r="RLQ16" s="239"/>
      <c r="RLR16" s="239"/>
      <c r="RLS16" s="239"/>
      <c r="RLT16" s="239"/>
      <c r="RLU16" s="239"/>
      <c r="RLV16" s="239"/>
      <c r="RLW16" s="239"/>
      <c r="RLX16" s="239"/>
      <c r="RLY16" s="239"/>
      <c r="RLZ16" s="239"/>
      <c r="RMA16" s="239"/>
      <c r="RMB16" s="239"/>
      <c r="RMC16" s="239"/>
      <c r="RMD16" s="239"/>
      <c r="RME16" s="239"/>
      <c r="RMF16" s="239"/>
      <c r="RMG16" s="239"/>
      <c r="RMH16" s="239"/>
      <c r="RMI16" s="239"/>
      <c r="RMJ16" s="239"/>
      <c r="RMK16" s="239"/>
      <c r="RML16" s="239"/>
      <c r="RMM16" s="239"/>
      <c r="RMN16" s="239"/>
      <c r="RMO16" s="239"/>
      <c r="RMP16" s="239"/>
      <c r="RMQ16" s="239"/>
      <c r="RMR16" s="239"/>
      <c r="RMS16" s="239"/>
      <c r="RMT16" s="239"/>
      <c r="RMU16" s="239"/>
      <c r="RMV16" s="239"/>
      <c r="RMW16" s="239"/>
      <c r="RMX16" s="239"/>
      <c r="RMY16" s="239"/>
      <c r="RMZ16" s="239"/>
      <c r="RNA16" s="239"/>
      <c r="RNB16" s="239"/>
      <c r="RNC16" s="239"/>
      <c r="RND16" s="239"/>
      <c r="RNE16" s="239"/>
      <c r="RNF16" s="239"/>
      <c r="RNG16" s="239"/>
      <c r="RNH16" s="239"/>
      <c r="RNI16" s="239"/>
      <c r="RNJ16" s="239"/>
      <c r="RNK16" s="239"/>
      <c r="RNL16" s="239"/>
      <c r="RNM16" s="239"/>
      <c r="RNN16" s="239"/>
      <c r="RNO16" s="239"/>
      <c r="RNP16" s="239"/>
      <c r="RNQ16" s="239"/>
      <c r="RNR16" s="239"/>
      <c r="RNS16" s="239"/>
      <c r="RNT16" s="239"/>
      <c r="RNU16" s="239"/>
      <c r="RNV16" s="239"/>
      <c r="RNW16" s="239"/>
      <c r="RNX16" s="239"/>
      <c r="RNY16" s="239"/>
      <c r="RNZ16" s="239"/>
      <c r="ROA16" s="239"/>
      <c r="ROB16" s="239"/>
      <c r="ROC16" s="239"/>
      <c r="ROD16" s="239"/>
      <c r="ROE16" s="239"/>
      <c r="ROF16" s="239"/>
      <c r="ROG16" s="239"/>
      <c r="ROH16" s="239"/>
      <c r="ROI16" s="239"/>
      <c r="ROJ16" s="239"/>
      <c r="ROK16" s="239"/>
      <c r="ROL16" s="239"/>
      <c r="ROM16" s="239"/>
      <c r="RON16" s="239"/>
      <c r="ROO16" s="239"/>
      <c r="ROP16" s="239"/>
      <c r="ROQ16" s="239"/>
      <c r="ROR16" s="239"/>
      <c r="ROS16" s="239"/>
      <c r="ROT16" s="239"/>
      <c r="ROU16" s="239"/>
      <c r="ROV16" s="239"/>
      <c r="ROW16" s="239"/>
      <c r="ROX16" s="239"/>
      <c r="ROY16" s="239"/>
      <c r="ROZ16" s="239"/>
      <c r="RPA16" s="239"/>
      <c r="RPB16" s="239"/>
      <c r="RPC16" s="239"/>
      <c r="RPD16" s="239"/>
      <c r="RPE16" s="239"/>
      <c r="RPF16" s="239"/>
      <c r="RPG16" s="239"/>
      <c r="RPH16" s="239"/>
      <c r="RPI16" s="239"/>
      <c r="RPJ16" s="239"/>
      <c r="RPK16" s="239"/>
      <c r="RPL16" s="239"/>
      <c r="RPM16" s="239"/>
      <c r="RPN16" s="239"/>
      <c r="RPO16" s="239"/>
      <c r="RPP16" s="239"/>
      <c r="RPQ16" s="239"/>
      <c r="RPR16" s="239"/>
      <c r="RPS16" s="239"/>
      <c r="RPT16" s="239"/>
      <c r="RPU16" s="239"/>
      <c r="RPV16" s="239"/>
      <c r="RPW16" s="239"/>
      <c r="RPX16" s="239"/>
      <c r="RPY16" s="239"/>
      <c r="RPZ16" s="239"/>
      <c r="RQA16" s="239"/>
      <c r="RQB16" s="239"/>
      <c r="RQC16" s="239"/>
      <c r="RQD16" s="239"/>
      <c r="RQE16" s="239"/>
      <c r="RQF16" s="239"/>
      <c r="RQG16" s="239"/>
      <c r="RQH16" s="239"/>
      <c r="RQI16" s="239"/>
      <c r="RQJ16" s="239"/>
      <c r="RQK16" s="239"/>
      <c r="RQL16" s="239"/>
      <c r="RQM16" s="239"/>
      <c r="RQN16" s="239"/>
      <c r="RQO16" s="239"/>
      <c r="RQP16" s="239"/>
      <c r="RQQ16" s="239"/>
      <c r="RQR16" s="239"/>
      <c r="RQS16" s="239"/>
      <c r="RQT16" s="239"/>
      <c r="RQU16" s="239"/>
      <c r="RQV16" s="239"/>
      <c r="RQW16" s="239"/>
      <c r="RQX16" s="239"/>
      <c r="RQY16" s="239"/>
      <c r="RQZ16" s="239"/>
      <c r="RRA16" s="239"/>
      <c r="RRB16" s="239"/>
      <c r="RRC16" s="239"/>
      <c r="RRD16" s="239"/>
      <c r="RRE16" s="239"/>
      <c r="RRF16" s="239"/>
      <c r="RRG16" s="239"/>
      <c r="RRH16" s="239"/>
      <c r="RRI16" s="239"/>
      <c r="RRJ16" s="239"/>
      <c r="RRK16" s="239"/>
      <c r="RRL16" s="239"/>
      <c r="RRM16" s="239"/>
      <c r="RRN16" s="239"/>
      <c r="RRO16" s="239"/>
      <c r="RRP16" s="239"/>
      <c r="RRQ16" s="239"/>
      <c r="RRR16" s="239"/>
      <c r="RRS16" s="239"/>
      <c r="RRT16" s="239"/>
      <c r="RRU16" s="239"/>
      <c r="RRV16" s="239"/>
      <c r="RRW16" s="239"/>
      <c r="RRX16" s="239"/>
      <c r="RRY16" s="239"/>
      <c r="RRZ16" s="239"/>
      <c r="RSA16" s="239"/>
      <c r="RSB16" s="239"/>
      <c r="RSC16" s="239"/>
      <c r="RSD16" s="239"/>
      <c r="RSE16" s="239"/>
      <c r="RSF16" s="239"/>
      <c r="RSG16" s="239"/>
      <c r="RSH16" s="239"/>
      <c r="RSI16" s="239"/>
      <c r="RSJ16" s="239"/>
      <c r="RSK16" s="239"/>
      <c r="RSL16" s="239"/>
      <c r="RSM16" s="239"/>
      <c r="RSN16" s="239"/>
      <c r="RSO16" s="239"/>
      <c r="RSP16" s="239"/>
      <c r="RSQ16" s="239"/>
      <c r="RSR16" s="239"/>
      <c r="RSS16" s="239"/>
      <c r="RST16" s="239"/>
      <c r="RSU16" s="239"/>
      <c r="RSV16" s="239"/>
      <c r="RSW16" s="239"/>
      <c r="RSX16" s="239"/>
      <c r="RSY16" s="239"/>
      <c r="RSZ16" s="239"/>
      <c r="RTA16" s="239"/>
      <c r="RTB16" s="239"/>
      <c r="RTC16" s="239"/>
      <c r="RTD16" s="239"/>
      <c r="RTE16" s="239"/>
      <c r="RTF16" s="239"/>
      <c r="RTG16" s="239"/>
      <c r="RTH16" s="239"/>
      <c r="RTI16" s="239"/>
      <c r="RTJ16" s="239"/>
      <c r="RTK16" s="239"/>
      <c r="RTL16" s="239"/>
      <c r="RTM16" s="239"/>
      <c r="RTN16" s="239"/>
      <c r="RTO16" s="239"/>
      <c r="RTP16" s="239"/>
      <c r="RTQ16" s="239"/>
      <c r="RTR16" s="239"/>
      <c r="RTS16" s="239"/>
      <c r="RTT16" s="239"/>
      <c r="RTU16" s="239"/>
      <c r="RTV16" s="239"/>
      <c r="RTW16" s="239"/>
      <c r="RTX16" s="239"/>
      <c r="RTY16" s="239"/>
      <c r="RTZ16" s="239"/>
      <c r="RUA16" s="239"/>
      <c r="RUB16" s="239"/>
      <c r="RUC16" s="239"/>
      <c r="RUD16" s="239"/>
      <c r="RUE16" s="239"/>
      <c r="RUF16" s="239"/>
      <c r="RUG16" s="239"/>
      <c r="RUH16" s="239"/>
      <c r="RUI16" s="239"/>
      <c r="RUJ16" s="239"/>
      <c r="RUK16" s="239"/>
      <c r="RUL16" s="239"/>
      <c r="RUM16" s="239"/>
      <c r="RUN16" s="239"/>
      <c r="RUO16" s="239"/>
      <c r="RUP16" s="239"/>
      <c r="RUQ16" s="239"/>
      <c r="RUR16" s="239"/>
      <c r="RUS16" s="239"/>
      <c r="RUT16" s="239"/>
      <c r="RUU16" s="239"/>
      <c r="RUV16" s="239"/>
      <c r="RUW16" s="239"/>
      <c r="RUX16" s="239"/>
      <c r="RUY16" s="239"/>
      <c r="RUZ16" s="239"/>
      <c r="RVA16" s="239"/>
      <c r="RVB16" s="239"/>
      <c r="RVC16" s="239"/>
      <c r="RVD16" s="239"/>
      <c r="RVE16" s="239"/>
      <c r="RVF16" s="239"/>
      <c r="RVG16" s="239"/>
      <c r="RVH16" s="239"/>
      <c r="RVI16" s="239"/>
      <c r="RVJ16" s="239"/>
      <c r="RVK16" s="239"/>
      <c r="RVL16" s="239"/>
      <c r="RVM16" s="239"/>
      <c r="RVN16" s="239"/>
      <c r="RVO16" s="239"/>
      <c r="RVP16" s="239"/>
      <c r="RVQ16" s="239"/>
      <c r="RVR16" s="239"/>
      <c r="RVS16" s="239"/>
      <c r="RVT16" s="239"/>
      <c r="RVU16" s="239"/>
      <c r="RVV16" s="239"/>
      <c r="RVW16" s="239"/>
      <c r="RVX16" s="239"/>
      <c r="RVY16" s="239"/>
      <c r="RVZ16" s="239"/>
      <c r="RWA16" s="239"/>
      <c r="RWB16" s="239"/>
      <c r="RWC16" s="239"/>
      <c r="RWD16" s="239"/>
      <c r="RWE16" s="239"/>
      <c r="RWF16" s="239"/>
      <c r="RWG16" s="239"/>
      <c r="RWH16" s="239"/>
      <c r="RWI16" s="239"/>
      <c r="RWJ16" s="239"/>
      <c r="RWK16" s="239"/>
      <c r="RWL16" s="239"/>
      <c r="RWM16" s="239"/>
      <c r="RWN16" s="239"/>
      <c r="RWO16" s="239"/>
      <c r="RWP16" s="239"/>
      <c r="RWQ16" s="239"/>
      <c r="RWR16" s="239"/>
      <c r="RWS16" s="239"/>
      <c r="RWT16" s="239"/>
      <c r="RWU16" s="239"/>
      <c r="RWV16" s="239"/>
      <c r="RWW16" s="239"/>
      <c r="RWX16" s="239"/>
      <c r="RWY16" s="239"/>
      <c r="RWZ16" s="239"/>
      <c r="RXA16" s="239"/>
      <c r="RXB16" s="239"/>
      <c r="RXC16" s="239"/>
      <c r="RXD16" s="239"/>
      <c r="RXE16" s="239"/>
      <c r="RXF16" s="239"/>
      <c r="RXG16" s="239"/>
      <c r="RXH16" s="239"/>
      <c r="RXI16" s="239"/>
      <c r="RXJ16" s="239"/>
      <c r="RXK16" s="239"/>
      <c r="RXL16" s="239"/>
      <c r="RXM16" s="239"/>
      <c r="RXN16" s="239"/>
      <c r="RXO16" s="239"/>
      <c r="RXP16" s="239"/>
      <c r="RXQ16" s="239"/>
      <c r="RXR16" s="239"/>
      <c r="RXS16" s="239"/>
      <c r="RXT16" s="239"/>
      <c r="RXU16" s="239"/>
      <c r="RXV16" s="239"/>
      <c r="RXW16" s="239"/>
      <c r="RXX16" s="239"/>
      <c r="RXY16" s="239"/>
      <c r="RXZ16" s="239"/>
      <c r="RYA16" s="239"/>
      <c r="RYB16" s="239"/>
      <c r="RYC16" s="239"/>
      <c r="RYD16" s="239"/>
      <c r="RYE16" s="239"/>
      <c r="RYF16" s="239"/>
      <c r="RYG16" s="239"/>
      <c r="RYH16" s="239"/>
      <c r="RYI16" s="239"/>
      <c r="RYJ16" s="239"/>
      <c r="RYK16" s="239"/>
      <c r="RYL16" s="239"/>
      <c r="RYM16" s="239"/>
      <c r="RYN16" s="239"/>
      <c r="RYO16" s="239"/>
      <c r="RYP16" s="239"/>
      <c r="RYQ16" s="239"/>
      <c r="RYR16" s="239"/>
      <c r="RYS16" s="239"/>
      <c r="RYT16" s="239"/>
      <c r="RYU16" s="239"/>
      <c r="RYV16" s="239"/>
      <c r="RYW16" s="239"/>
      <c r="RYX16" s="239"/>
      <c r="RYY16" s="239"/>
      <c r="RYZ16" s="239"/>
      <c r="RZA16" s="239"/>
      <c r="RZB16" s="239"/>
      <c r="RZC16" s="239"/>
      <c r="RZD16" s="239"/>
      <c r="RZE16" s="239"/>
      <c r="RZF16" s="239"/>
      <c r="RZG16" s="239"/>
      <c r="RZH16" s="239"/>
      <c r="RZI16" s="239"/>
      <c r="RZJ16" s="239"/>
      <c r="RZK16" s="239"/>
      <c r="RZL16" s="239"/>
      <c r="RZM16" s="239"/>
      <c r="RZN16" s="239"/>
      <c r="RZO16" s="239"/>
      <c r="RZP16" s="239"/>
      <c r="RZQ16" s="239"/>
      <c r="RZR16" s="239"/>
      <c r="RZS16" s="239"/>
      <c r="RZT16" s="239"/>
      <c r="RZU16" s="239"/>
      <c r="RZV16" s="239"/>
      <c r="RZW16" s="239"/>
      <c r="RZX16" s="239"/>
      <c r="RZY16" s="239"/>
      <c r="RZZ16" s="239"/>
      <c r="SAA16" s="239"/>
      <c r="SAB16" s="239"/>
      <c r="SAC16" s="239"/>
      <c r="SAD16" s="239"/>
      <c r="SAE16" s="239"/>
      <c r="SAF16" s="239"/>
      <c r="SAG16" s="239"/>
      <c r="SAH16" s="239"/>
      <c r="SAI16" s="239"/>
      <c r="SAJ16" s="239"/>
      <c r="SAK16" s="239"/>
      <c r="SAL16" s="239"/>
      <c r="SAM16" s="239"/>
      <c r="SAN16" s="239"/>
      <c r="SAO16" s="239"/>
      <c r="SAP16" s="239"/>
      <c r="SAQ16" s="239"/>
      <c r="SAR16" s="239"/>
      <c r="SAS16" s="239"/>
      <c r="SAT16" s="239"/>
      <c r="SAU16" s="239"/>
      <c r="SAV16" s="239"/>
      <c r="SAW16" s="239"/>
      <c r="SAX16" s="239"/>
      <c r="SAY16" s="239"/>
      <c r="SAZ16" s="239"/>
      <c r="SBA16" s="239"/>
      <c r="SBB16" s="239"/>
      <c r="SBC16" s="239"/>
      <c r="SBD16" s="239"/>
      <c r="SBE16" s="239"/>
      <c r="SBF16" s="239"/>
      <c r="SBG16" s="239"/>
      <c r="SBH16" s="239"/>
      <c r="SBI16" s="239"/>
      <c r="SBJ16" s="239"/>
      <c r="SBK16" s="239"/>
      <c r="SBL16" s="239"/>
      <c r="SBM16" s="239"/>
      <c r="SBN16" s="239"/>
      <c r="SBO16" s="239"/>
      <c r="SBP16" s="239"/>
      <c r="SBQ16" s="239"/>
      <c r="SBR16" s="239"/>
      <c r="SBS16" s="239"/>
      <c r="SBT16" s="239"/>
      <c r="SBU16" s="239"/>
      <c r="SBV16" s="239"/>
      <c r="SBW16" s="239"/>
      <c r="SBX16" s="239"/>
      <c r="SBY16" s="239"/>
      <c r="SBZ16" s="239"/>
      <c r="SCA16" s="239"/>
      <c r="SCB16" s="239"/>
      <c r="SCC16" s="239"/>
      <c r="SCD16" s="239"/>
      <c r="SCE16" s="239"/>
      <c r="SCF16" s="239"/>
      <c r="SCG16" s="239"/>
      <c r="SCH16" s="239"/>
      <c r="SCI16" s="239"/>
      <c r="SCJ16" s="239"/>
      <c r="SCK16" s="239"/>
      <c r="SCL16" s="239"/>
      <c r="SCM16" s="239"/>
      <c r="SCN16" s="239"/>
      <c r="SCO16" s="239"/>
      <c r="SCP16" s="239"/>
      <c r="SCQ16" s="239"/>
      <c r="SCR16" s="239"/>
      <c r="SCS16" s="239"/>
      <c r="SCT16" s="239"/>
      <c r="SCU16" s="239"/>
      <c r="SCV16" s="239"/>
      <c r="SCW16" s="239"/>
      <c r="SCX16" s="239"/>
      <c r="SCY16" s="239"/>
      <c r="SCZ16" s="239"/>
      <c r="SDA16" s="239"/>
      <c r="SDB16" s="239"/>
      <c r="SDC16" s="239"/>
      <c r="SDD16" s="239"/>
      <c r="SDE16" s="239"/>
      <c r="SDF16" s="239"/>
      <c r="SDG16" s="239"/>
      <c r="SDH16" s="239"/>
      <c r="SDI16" s="239"/>
      <c r="SDJ16" s="239"/>
      <c r="SDK16" s="239"/>
      <c r="SDL16" s="239"/>
      <c r="SDM16" s="239"/>
      <c r="SDN16" s="239"/>
      <c r="SDO16" s="239"/>
      <c r="SDP16" s="239"/>
      <c r="SDQ16" s="239"/>
      <c r="SDR16" s="239"/>
      <c r="SDS16" s="239"/>
      <c r="SDT16" s="239"/>
      <c r="SDU16" s="239"/>
      <c r="SDV16" s="239"/>
      <c r="SDW16" s="239"/>
      <c r="SDX16" s="239"/>
      <c r="SDY16" s="239"/>
      <c r="SDZ16" s="239"/>
      <c r="SEA16" s="239"/>
      <c r="SEB16" s="239"/>
      <c r="SEC16" s="239"/>
      <c r="SED16" s="239"/>
      <c r="SEE16" s="239"/>
      <c r="SEF16" s="239"/>
      <c r="SEG16" s="239"/>
      <c r="SEH16" s="239"/>
      <c r="SEI16" s="239"/>
      <c r="SEJ16" s="239"/>
      <c r="SEK16" s="239"/>
      <c r="SEL16" s="239"/>
      <c r="SEM16" s="239"/>
      <c r="SEN16" s="239"/>
      <c r="SEO16" s="239"/>
      <c r="SEP16" s="239"/>
      <c r="SEQ16" s="239"/>
      <c r="SER16" s="239"/>
      <c r="SES16" s="239"/>
      <c r="SET16" s="239"/>
      <c r="SEU16" s="239"/>
      <c r="SEV16" s="239"/>
      <c r="SEW16" s="239"/>
      <c r="SEX16" s="239"/>
      <c r="SEY16" s="239"/>
      <c r="SEZ16" s="239"/>
      <c r="SFA16" s="239"/>
      <c r="SFB16" s="239"/>
      <c r="SFC16" s="239"/>
      <c r="SFD16" s="239"/>
      <c r="SFE16" s="239"/>
      <c r="SFF16" s="239"/>
      <c r="SFG16" s="239"/>
      <c r="SFH16" s="239"/>
      <c r="SFI16" s="239"/>
      <c r="SFJ16" s="239"/>
      <c r="SFK16" s="239"/>
      <c r="SFL16" s="239"/>
      <c r="SFM16" s="239"/>
      <c r="SFN16" s="239"/>
      <c r="SFO16" s="239"/>
      <c r="SFP16" s="239"/>
      <c r="SFQ16" s="239"/>
      <c r="SFR16" s="239"/>
      <c r="SFS16" s="239"/>
      <c r="SFT16" s="239"/>
      <c r="SFU16" s="239"/>
      <c r="SFV16" s="239"/>
      <c r="SFW16" s="239"/>
      <c r="SFX16" s="239"/>
      <c r="SFY16" s="239"/>
      <c r="SFZ16" s="239"/>
      <c r="SGA16" s="239"/>
      <c r="SGB16" s="239"/>
      <c r="SGC16" s="239"/>
      <c r="SGD16" s="239"/>
      <c r="SGE16" s="239"/>
      <c r="SGF16" s="239"/>
      <c r="SGG16" s="239"/>
      <c r="SGH16" s="239"/>
      <c r="SGI16" s="239"/>
      <c r="SGJ16" s="239"/>
      <c r="SGK16" s="239"/>
      <c r="SGL16" s="239"/>
      <c r="SGM16" s="239"/>
      <c r="SGN16" s="239"/>
      <c r="SGO16" s="239"/>
      <c r="SGP16" s="239"/>
      <c r="SGQ16" s="239"/>
      <c r="SGR16" s="239"/>
      <c r="SGS16" s="239"/>
      <c r="SGT16" s="239"/>
      <c r="SGU16" s="239"/>
      <c r="SGV16" s="239"/>
      <c r="SGW16" s="239"/>
      <c r="SGX16" s="239"/>
      <c r="SGY16" s="239"/>
      <c r="SGZ16" s="239"/>
      <c r="SHA16" s="239"/>
      <c r="SHB16" s="239"/>
      <c r="SHC16" s="239"/>
      <c r="SHD16" s="239"/>
      <c r="SHE16" s="239"/>
      <c r="SHF16" s="239"/>
      <c r="SHG16" s="239"/>
      <c r="SHH16" s="239"/>
      <c r="SHI16" s="239"/>
      <c r="SHJ16" s="239"/>
      <c r="SHK16" s="239"/>
      <c r="SHL16" s="239"/>
      <c r="SHM16" s="239"/>
      <c r="SHN16" s="239"/>
      <c r="SHO16" s="239"/>
      <c r="SHP16" s="239"/>
      <c r="SHQ16" s="239"/>
      <c r="SHR16" s="239"/>
      <c r="SHS16" s="239"/>
      <c r="SHT16" s="239"/>
      <c r="SHU16" s="239"/>
      <c r="SHV16" s="239"/>
      <c r="SHW16" s="239"/>
      <c r="SHX16" s="239"/>
      <c r="SHY16" s="239"/>
      <c r="SHZ16" s="239"/>
      <c r="SIA16" s="239"/>
      <c r="SIB16" s="239"/>
      <c r="SIC16" s="239"/>
      <c r="SID16" s="239"/>
      <c r="SIE16" s="239"/>
      <c r="SIF16" s="239"/>
      <c r="SIG16" s="239"/>
      <c r="SIH16" s="239"/>
      <c r="SII16" s="239"/>
      <c r="SIJ16" s="239"/>
      <c r="SIK16" s="239"/>
      <c r="SIL16" s="239"/>
      <c r="SIM16" s="239"/>
      <c r="SIN16" s="239"/>
      <c r="SIO16" s="239"/>
      <c r="SIP16" s="239"/>
      <c r="SIQ16" s="239"/>
      <c r="SIR16" s="239"/>
      <c r="SIS16" s="239"/>
      <c r="SIT16" s="239"/>
      <c r="SIU16" s="239"/>
      <c r="SIV16" s="239"/>
      <c r="SIW16" s="239"/>
      <c r="SIX16" s="239"/>
      <c r="SIY16" s="239"/>
      <c r="SIZ16" s="239"/>
      <c r="SJA16" s="239"/>
      <c r="SJB16" s="239"/>
      <c r="SJC16" s="239"/>
      <c r="SJD16" s="239"/>
      <c r="SJE16" s="239"/>
      <c r="SJF16" s="239"/>
      <c r="SJG16" s="239"/>
      <c r="SJH16" s="239"/>
      <c r="SJI16" s="239"/>
      <c r="SJJ16" s="239"/>
      <c r="SJK16" s="239"/>
      <c r="SJL16" s="239"/>
      <c r="SJM16" s="239"/>
      <c r="SJN16" s="239"/>
      <c r="SJO16" s="239"/>
      <c r="SJP16" s="239"/>
      <c r="SJQ16" s="239"/>
      <c r="SJR16" s="239"/>
      <c r="SJS16" s="239"/>
      <c r="SJT16" s="239"/>
      <c r="SJU16" s="239"/>
      <c r="SJV16" s="239"/>
      <c r="SJW16" s="239"/>
      <c r="SJX16" s="239"/>
      <c r="SJY16" s="239"/>
      <c r="SJZ16" s="239"/>
      <c r="SKA16" s="239"/>
      <c r="SKB16" s="239"/>
      <c r="SKC16" s="239"/>
      <c r="SKD16" s="239"/>
      <c r="SKE16" s="239"/>
      <c r="SKF16" s="239"/>
      <c r="SKG16" s="239"/>
      <c r="SKH16" s="239"/>
      <c r="SKI16" s="239"/>
      <c r="SKJ16" s="239"/>
      <c r="SKK16" s="239"/>
      <c r="SKL16" s="239"/>
      <c r="SKM16" s="239"/>
      <c r="SKN16" s="239"/>
      <c r="SKO16" s="239"/>
      <c r="SKP16" s="239"/>
      <c r="SKQ16" s="239"/>
      <c r="SKR16" s="239"/>
      <c r="SKS16" s="239"/>
      <c r="SKT16" s="239"/>
      <c r="SKU16" s="239"/>
      <c r="SKV16" s="239"/>
      <c r="SKW16" s="239"/>
      <c r="SKX16" s="239"/>
      <c r="SKY16" s="239"/>
      <c r="SKZ16" s="239"/>
      <c r="SLA16" s="239"/>
      <c r="SLB16" s="239"/>
      <c r="SLC16" s="239"/>
      <c r="SLD16" s="239"/>
      <c r="SLE16" s="239"/>
      <c r="SLF16" s="239"/>
      <c r="SLG16" s="239"/>
      <c r="SLH16" s="239"/>
      <c r="SLI16" s="239"/>
      <c r="SLJ16" s="239"/>
      <c r="SLK16" s="239"/>
      <c r="SLL16" s="239"/>
      <c r="SLM16" s="239"/>
      <c r="SLN16" s="239"/>
      <c r="SLO16" s="239"/>
      <c r="SLP16" s="239"/>
      <c r="SLQ16" s="239"/>
      <c r="SLR16" s="239"/>
      <c r="SLS16" s="239"/>
      <c r="SLT16" s="239"/>
      <c r="SLU16" s="239"/>
      <c r="SLV16" s="239"/>
      <c r="SLW16" s="239"/>
      <c r="SLX16" s="239"/>
      <c r="SLY16" s="239"/>
      <c r="SLZ16" s="239"/>
      <c r="SMA16" s="239"/>
      <c r="SMB16" s="239"/>
      <c r="SMC16" s="239"/>
      <c r="SMD16" s="239"/>
      <c r="SME16" s="239"/>
      <c r="SMF16" s="239"/>
      <c r="SMG16" s="239"/>
      <c r="SMH16" s="239"/>
      <c r="SMI16" s="239"/>
      <c r="SMJ16" s="239"/>
      <c r="SMK16" s="239"/>
      <c r="SML16" s="239"/>
      <c r="SMM16" s="239"/>
      <c r="SMN16" s="239"/>
      <c r="SMO16" s="239"/>
      <c r="SMP16" s="239"/>
      <c r="SMQ16" s="239"/>
      <c r="SMR16" s="239"/>
      <c r="SMS16" s="239"/>
      <c r="SMT16" s="239"/>
      <c r="SMU16" s="239"/>
      <c r="SMV16" s="239"/>
      <c r="SMW16" s="239"/>
      <c r="SMX16" s="239"/>
      <c r="SMY16" s="239"/>
      <c r="SMZ16" s="239"/>
      <c r="SNA16" s="239"/>
      <c r="SNB16" s="239"/>
      <c r="SNC16" s="239"/>
      <c r="SND16" s="239"/>
      <c r="SNE16" s="239"/>
      <c r="SNF16" s="239"/>
      <c r="SNG16" s="239"/>
      <c r="SNH16" s="239"/>
      <c r="SNI16" s="239"/>
      <c r="SNJ16" s="239"/>
      <c r="SNK16" s="239"/>
      <c r="SNL16" s="239"/>
      <c r="SNM16" s="239"/>
      <c r="SNN16" s="239"/>
      <c r="SNO16" s="239"/>
      <c r="SNP16" s="239"/>
      <c r="SNQ16" s="239"/>
      <c r="SNR16" s="239"/>
      <c r="SNS16" s="239"/>
      <c r="SNT16" s="239"/>
      <c r="SNU16" s="239"/>
      <c r="SNV16" s="239"/>
      <c r="SNW16" s="239"/>
      <c r="SNX16" s="239"/>
      <c r="SNY16" s="239"/>
      <c r="SNZ16" s="239"/>
      <c r="SOA16" s="239"/>
      <c r="SOB16" s="239"/>
      <c r="SOC16" s="239"/>
      <c r="SOD16" s="239"/>
      <c r="SOE16" s="239"/>
      <c r="SOF16" s="239"/>
      <c r="SOG16" s="239"/>
      <c r="SOH16" s="239"/>
      <c r="SOI16" s="239"/>
      <c r="SOJ16" s="239"/>
      <c r="SOK16" s="239"/>
      <c r="SOL16" s="239"/>
      <c r="SOM16" s="239"/>
      <c r="SON16" s="239"/>
      <c r="SOO16" s="239"/>
      <c r="SOP16" s="239"/>
      <c r="SOQ16" s="239"/>
      <c r="SOR16" s="239"/>
      <c r="SOS16" s="239"/>
      <c r="SOT16" s="239"/>
      <c r="SOU16" s="239"/>
      <c r="SOV16" s="239"/>
      <c r="SOW16" s="239"/>
      <c r="SOX16" s="239"/>
      <c r="SOY16" s="239"/>
      <c r="SOZ16" s="239"/>
      <c r="SPA16" s="239"/>
      <c r="SPB16" s="239"/>
      <c r="SPC16" s="239"/>
      <c r="SPD16" s="239"/>
      <c r="SPE16" s="239"/>
      <c r="SPF16" s="239"/>
      <c r="SPG16" s="239"/>
      <c r="SPH16" s="239"/>
      <c r="SPI16" s="239"/>
      <c r="SPJ16" s="239"/>
      <c r="SPK16" s="239"/>
      <c r="SPL16" s="239"/>
      <c r="SPM16" s="239"/>
      <c r="SPN16" s="239"/>
      <c r="SPO16" s="239"/>
      <c r="SPP16" s="239"/>
      <c r="SPQ16" s="239"/>
      <c r="SPR16" s="239"/>
      <c r="SPS16" s="239"/>
      <c r="SPT16" s="239"/>
      <c r="SPU16" s="239"/>
      <c r="SPV16" s="239"/>
      <c r="SPW16" s="239"/>
      <c r="SPX16" s="239"/>
      <c r="SPY16" s="239"/>
      <c r="SPZ16" s="239"/>
      <c r="SQA16" s="239"/>
      <c r="SQB16" s="239"/>
      <c r="SQC16" s="239"/>
      <c r="SQD16" s="239"/>
      <c r="SQE16" s="239"/>
      <c r="SQF16" s="239"/>
      <c r="SQG16" s="239"/>
      <c r="SQH16" s="239"/>
      <c r="SQI16" s="239"/>
      <c r="SQJ16" s="239"/>
      <c r="SQK16" s="239"/>
      <c r="SQL16" s="239"/>
      <c r="SQM16" s="239"/>
      <c r="SQN16" s="239"/>
      <c r="SQO16" s="239"/>
      <c r="SQP16" s="239"/>
      <c r="SQQ16" s="239"/>
      <c r="SQR16" s="239"/>
      <c r="SQS16" s="239"/>
      <c r="SQT16" s="239"/>
      <c r="SQU16" s="239"/>
      <c r="SQV16" s="239"/>
      <c r="SQW16" s="239"/>
      <c r="SQX16" s="239"/>
      <c r="SQY16" s="239"/>
      <c r="SQZ16" s="239"/>
      <c r="SRA16" s="239"/>
      <c r="SRB16" s="239"/>
      <c r="SRC16" s="239"/>
      <c r="SRD16" s="239"/>
      <c r="SRE16" s="239"/>
      <c r="SRF16" s="239"/>
      <c r="SRG16" s="239"/>
      <c r="SRH16" s="239"/>
      <c r="SRI16" s="239"/>
      <c r="SRJ16" s="239"/>
      <c r="SRK16" s="239"/>
      <c r="SRL16" s="239"/>
      <c r="SRM16" s="239"/>
      <c r="SRN16" s="239"/>
      <c r="SRO16" s="239"/>
      <c r="SRP16" s="239"/>
      <c r="SRQ16" s="239"/>
      <c r="SRR16" s="239"/>
      <c r="SRS16" s="239"/>
      <c r="SRT16" s="239"/>
      <c r="SRU16" s="239"/>
      <c r="SRV16" s="239"/>
      <c r="SRW16" s="239"/>
      <c r="SRX16" s="239"/>
      <c r="SRY16" s="239"/>
      <c r="SRZ16" s="239"/>
      <c r="SSA16" s="239"/>
      <c r="SSB16" s="239"/>
      <c r="SSC16" s="239"/>
      <c r="SSD16" s="239"/>
      <c r="SSE16" s="239"/>
      <c r="SSF16" s="239"/>
      <c r="SSG16" s="239"/>
      <c r="SSH16" s="239"/>
      <c r="SSI16" s="239"/>
      <c r="SSJ16" s="239"/>
      <c r="SSK16" s="239"/>
      <c r="SSL16" s="239"/>
      <c r="SSM16" s="239"/>
      <c r="SSN16" s="239"/>
      <c r="SSO16" s="239"/>
      <c r="SSP16" s="239"/>
      <c r="SSQ16" s="239"/>
      <c r="SSR16" s="239"/>
      <c r="SSS16" s="239"/>
      <c r="SST16" s="239"/>
      <c r="SSU16" s="239"/>
      <c r="SSV16" s="239"/>
      <c r="SSW16" s="239"/>
      <c r="SSX16" s="239"/>
      <c r="SSY16" s="239"/>
      <c r="SSZ16" s="239"/>
      <c r="STA16" s="239"/>
      <c r="STB16" s="239"/>
      <c r="STC16" s="239"/>
      <c r="STD16" s="239"/>
      <c r="STE16" s="239"/>
      <c r="STF16" s="239"/>
      <c r="STG16" s="239"/>
      <c r="STH16" s="239"/>
      <c r="STI16" s="239"/>
      <c r="STJ16" s="239"/>
      <c r="STK16" s="239"/>
      <c r="STL16" s="239"/>
      <c r="STM16" s="239"/>
      <c r="STN16" s="239"/>
      <c r="STO16" s="239"/>
      <c r="STP16" s="239"/>
      <c r="STQ16" s="239"/>
      <c r="STR16" s="239"/>
      <c r="STS16" s="239"/>
      <c r="STT16" s="239"/>
      <c r="STU16" s="239"/>
      <c r="STV16" s="239"/>
      <c r="STW16" s="239"/>
      <c r="STX16" s="239"/>
      <c r="STY16" s="239"/>
      <c r="STZ16" s="239"/>
      <c r="SUA16" s="239"/>
      <c r="SUB16" s="239"/>
      <c r="SUC16" s="239"/>
      <c r="SUD16" s="239"/>
      <c r="SUE16" s="239"/>
      <c r="SUF16" s="239"/>
      <c r="SUG16" s="239"/>
      <c r="SUH16" s="239"/>
      <c r="SUI16" s="239"/>
      <c r="SUJ16" s="239"/>
      <c r="SUK16" s="239"/>
      <c r="SUL16" s="239"/>
      <c r="SUM16" s="239"/>
      <c r="SUN16" s="239"/>
      <c r="SUO16" s="239"/>
      <c r="SUP16" s="239"/>
      <c r="SUQ16" s="239"/>
      <c r="SUR16" s="239"/>
      <c r="SUS16" s="239"/>
      <c r="SUT16" s="239"/>
      <c r="SUU16" s="239"/>
      <c r="SUV16" s="239"/>
      <c r="SUW16" s="239"/>
      <c r="SUX16" s="239"/>
      <c r="SUY16" s="239"/>
      <c r="SUZ16" s="239"/>
      <c r="SVA16" s="239"/>
      <c r="SVB16" s="239"/>
      <c r="SVC16" s="239"/>
      <c r="SVD16" s="239"/>
      <c r="SVE16" s="239"/>
      <c r="SVF16" s="239"/>
      <c r="SVG16" s="239"/>
      <c r="SVH16" s="239"/>
      <c r="SVI16" s="239"/>
      <c r="SVJ16" s="239"/>
      <c r="SVK16" s="239"/>
      <c r="SVL16" s="239"/>
      <c r="SVM16" s="239"/>
      <c r="SVN16" s="239"/>
      <c r="SVO16" s="239"/>
      <c r="SVP16" s="239"/>
      <c r="SVQ16" s="239"/>
      <c r="SVR16" s="239"/>
      <c r="SVS16" s="239"/>
      <c r="SVT16" s="239"/>
      <c r="SVU16" s="239"/>
      <c r="SVV16" s="239"/>
      <c r="SVW16" s="239"/>
      <c r="SVX16" s="239"/>
      <c r="SVY16" s="239"/>
      <c r="SVZ16" s="239"/>
      <c r="SWA16" s="239"/>
      <c r="SWB16" s="239"/>
      <c r="SWC16" s="239"/>
      <c r="SWD16" s="239"/>
      <c r="SWE16" s="239"/>
      <c r="SWF16" s="239"/>
      <c r="SWG16" s="239"/>
      <c r="SWH16" s="239"/>
      <c r="SWI16" s="239"/>
      <c r="SWJ16" s="239"/>
      <c r="SWK16" s="239"/>
      <c r="SWL16" s="239"/>
      <c r="SWM16" s="239"/>
      <c r="SWN16" s="239"/>
      <c r="SWO16" s="239"/>
      <c r="SWP16" s="239"/>
      <c r="SWQ16" s="239"/>
      <c r="SWR16" s="239"/>
      <c r="SWS16" s="239"/>
      <c r="SWT16" s="239"/>
      <c r="SWU16" s="239"/>
      <c r="SWV16" s="239"/>
      <c r="SWW16" s="239"/>
      <c r="SWX16" s="239"/>
      <c r="SWY16" s="239"/>
      <c r="SWZ16" s="239"/>
      <c r="SXA16" s="239"/>
      <c r="SXB16" s="239"/>
      <c r="SXC16" s="239"/>
      <c r="SXD16" s="239"/>
      <c r="SXE16" s="239"/>
      <c r="SXF16" s="239"/>
      <c r="SXG16" s="239"/>
      <c r="SXH16" s="239"/>
      <c r="SXI16" s="239"/>
      <c r="SXJ16" s="239"/>
      <c r="SXK16" s="239"/>
      <c r="SXL16" s="239"/>
      <c r="SXM16" s="239"/>
      <c r="SXN16" s="239"/>
      <c r="SXO16" s="239"/>
      <c r="SXP16" s="239"/>
      <c r="SXQ16" s="239"/>
      <c r="SXR16" s="239"/>
      <c r="SXS16" s="239"/>
      <c r="SXT16" s="239"/>
      <c r="SXU16" s="239"/>
      <c r="SXV16" s="239"/>
      <c r="SXW16" s="239"/>
      <c r="SXX16" s="239"/>
      <c r="SXY16" s="239"/>
      <c r="SXZ16" s="239"/>
      <c r="SYA16" s="239"/>
      <c r="SYB16" s="239"/>
      <c r="SYC16" s="239"/>
      <c r="SYD16" s="239"/>
      <c r="SYE16" s="239"/>
      <c r="SYF16" s="239"/>
      <c r="SYG16" s="239"/>
      <c r="SYH16" s="239"/>
      <c r="SYI16" s="239"/>
      <c r="SYJ16" s="239"/>
      <c r="SYK16" s="239"/>
      <c r="SYL16" s="239"/>
      <c r="SYM16" s="239"/>
      <c r="SYN16" s="239"/>
      <c r="SYO16" s="239"/>
      <c r="SYP16" s="239"/>
      <c r="SYQ16" s="239"/>
      <c r="SYR16" s="239"/>
      <c r="SYS16" s="239"/>
      <c r="SYT16" s="239"/>
      <c r="SYU16" s="239"/>
      <c r="SYV16" s="239"/>
      <c r="SYW16" s="239"/>
      <c r="SYX16" s="239"/>
      <c r="SYY16" s="239"/>
      <c r="SYZ16" s="239"/>
      <c r="SZA16" s="239"/>
      <c r="SZB16" s="239"/>
      <c r="SZC16" s="239"/>
      <c r="SZD16" s="239"/>
      <c r="SZE16" s="239"/>
      <c r="SZF16" s="239"/>
      <c r="SZG16" s="239"/>
      <c r="SZH16" s="239"/>
      <c r="SZI16" s="239"/>
      <c r="SZJ16" s="239"/>
      <c r="SZK16" s="239"/>
      <c r="SZL16" s="239"/>
      <c r="SZM16" s="239"/>
      <c r="SZN16" s="239"/>
      <c r="SZO16" s="239"/>
      <c r="SZP16" s="239"/>
      <c r="SZQ16" s="239"/>
      <c r="SZR16" s="239"/>
      <c r="SZS16" s="239"/>
      <c r="SZT16" s="239"/>
      <c r="SZU16" s="239"/>
      <c r="SZV16" s="239"/>
      <c r="SZW16" s="239"/>
      <c r="SZX16" s="239"/>
      <c r="SZY16" s="239"/>
      <c r="SZZ16" s="239"/>
      <c r="TAA16" s="239"/>
      <c r="TAB16" s="239"/>
      <c r="TAC16" s="239"/>
      <c r="TAD16" s="239"/>
      <c r="TAE16" s="239"/>
      <c r="TAF16" s="239"/>
      <c r="TAG16" s="239"/>
      <c r="TAH16" s="239"/>
      <c r="TAI16" s="239"/>
      <c r="TAJ16" s="239"/>
      <c r="TAK16" s="239"/>
      <c r="TAL16" s="239"/>
      <c r="TAM16" s="239"/>
      <c r="TAN16" s="239"/>
      <c r="TAO16" s="239"/>
      <c r="TAP16" s="239"/>
      <c r="TAQ16" s="239"/>
      <c r="TAR16" s="239"/>
      <c r="TAS16" s="239"/>
      <c r="TAT16" s="239"/>
      <c r="TAU16" s="239"/>
      <c r="TAV16" s="239"/>
      <c r="TAW16" s="239"/>
      <c r="TAX16" s="239"/>
      <c r="TAY16" s="239"/>
      <c r="TAZ16" s="239"/>
      <c r="TBA16" s="239"/>
      <c r="TBB16" s="239"/>
      <c r="TBC16" s="239"/>
      <c r="TBD16" s="239"/>
      <c r="TBE16" s="239"/>
      <c r="TBF16" s="239"/>
      <c r="TBG16" s="239"/>
      <c r="TBH16" s="239"/>
      <c r="TBI16" s="239"/>
      <c r="TBJ16" s="239"/>
      <c r="TBK16" s="239"/>
      <c r="TBL16" s="239"/>
      <c r="TBM16" s="239"/>
      <c r="TBN16" s="239"/>
      <c r="TBO16" s="239"/>
      <c r="TBP16" s="239"/>
      <c r="TBQ16" s="239"/>
      <c r="TBR16" s="239"/>
      <c r="TBS16" s="239"/>
      <c r="TBT16" s="239"/>
      <c r="TBU16" s="239"/>
      <c r="TBV16" s="239"/>
      <c r="TBW16" s="239"/>
      <c r="TBX16" s="239"/>
      <c r="TBY16" s="239"/>
      <c r="TBZ16" s="239"/>
      <c r="TCA16" s="239"/>
      <c r="TCB16" s="239"/>
      <c r="TCC16" s="239"/>
      <c r="TCD16" s="239"/>
      <c r="TCE16" s="239"/>
      <c r="TCF16" s="239"/>
      <c r="TCG16" s="239"/>
      <c r="TCH16" s="239"/>
      <c r="TCI16" s="239"/>
      <c r="TCJ16" s="239"/>
      <c r="TCK16" s="239"/>
      <c r="TCL16" s="239"/>
      <c r="TCM16" s="239"/>
      <c r="TCN16" s="239"/>
      <c r="TCO16" s="239"/>
      <c r="TCP16" s="239"/>
      <c r="TCQ16" s="239"/>
      <c r="TCR16" s="239"/>
      <c r="TCS16" s="239"/>
      <c r="TCT16" s="239"/>
      <c r="TCU16" s="239"/>
      <c r="TCV16" s="239"/>
      <c r="TCW16" s="239"/>
      <c r="TCX16" s="239"/>
      <c r="TCY16" s="239"/>
      <c r="TCZ16" s="239"/>
      <c r="TDA16" s="239"/>
      <c r="TDB16" s="239"/>
      <c r="TDC16" s="239"/>
      <c r="TDD16" s="239"/>
      <c r="TDE16" s="239"/>
      <c r="TDF16" s="239"/>
      <c r="TDG16" s="239"/>
      <c r="TDH16" s="239"/>
      <c r="TDI16" s="239"/>
      <c r="TDJ16" s="239"/>
      <c r="TDK16" s="239"/>
      <c r="TDL16" s="239"/>
      <c r="TDM16" s="239"/>
      <c r="TDN16" s="239"/>
      <c r="TDO16" s="239"/>
      <c r="TDP16" s="239"/>
      <c r="TDQ16" s="239"/>
      <c r="TDR16" s="239"/>
      <c r="TDS16" s="239"/>
      <c r="TDT16" s="239"/>
      <c r="TDU16" s="239"/>
      <c r="TDV16" s="239"/>
      <c r="TDW16" s="239"/>
      <c r="TDX16" s="239"/>
      <c r="TDY16" s="239"/>
      <c r="TDZ16" s="239"/>
      <c r="TEA16" s="239"/>
      <c r="TEB16" s="239"/>
      <c r="TEC16" s="239"/>
      <c r="TED16" s="239"/>
      <c r="TEE16" s="239"/>
      <c r="TEF16" s="239"/>
      <c r="TEG16" s="239"/>
      <c r="TEH16" s="239"/>
      <c r="TEI16" s="239"/>
      <c r="TEJ16" s="239"/>
      <c r="TEK16" s="239"/>
      <c r="TEL16" s="239"/>
      <c r="TEM16" s="239"/>
      <c r="TEN16" s="239"/>
      <c r="TEO16" s="239"/>
      <c r="TEP16" s="239"/>
      <c r="TEQ16" s="239"/>
      <c r="TER16" s="239"/>
      <c r="TES16" s="239"/>
      <c r="TET16" s="239"/>
      <c r="TEU16" s="239"/>
      <c r="TEV16" s="239"/>
      <c r="TEW16" s="239"/>
      <c r="TEX16" s="239"/>
      <c r="TEY16" s="239"/>
      <c r="TEZ16" s="239"/>
      <c r="TFA16" s="239"/>
      <c r="TFB16" s="239"/>
      <c r="TFC16" s="239"/>
      <c r="TFD16" s="239"/>
      <c r="TFE16" s="239"/>
      <c r="TFF16" s="239"/>
      <c r="TFG16" s="239"/>
      <c r="TFH16" s="239"/>
      <c r="TFI16" s="239"/>
      <c r="TFJ16" s="239"/>
      <c r="TFK16" s="239"/>
      <c r="TFL16" s="239"/>
      <c r="TFM16" s="239"/>
      <c r="TFN16" s="239"/>
      <c r="TFO16" s="239"/>
      <c r="TFP16" s="239"/>
      <c r="TFQ16" s="239"/>
      <c r="TFR16" s="239"/>
      <c r="TFS16" s="239"/>
      <c r="TFT16" s="239"/>
      <c r="TFU16" s="239"/>
      <c r="TFV16" s="239"/>
      <c r="TFW16" s="239"/>
      <c r="TFX16" s="239"/>
      <c r="TFY16" s="239"/>
      <c r="TFZ16" s="239"/>
      <c r="TGA16" s="239"/>
      <c r="TGB16" s="239"/>
      <c r="TGC16" s="239"/>
      <c r="TGD16" s="239"/>
      <c r="TGE16" s="239"/>
      <c r="TGF16" s="239"/>
      <c r="TGG16" s="239"/>
      <c r="TGH16" s="239"/>
      <c r="TGI16" s="239"/>
      <c r="TGJ16" s="239"/>
      <c r="TGK16" s="239"/>
      <c r="TGL16" s="239"/>
      <c r="TGM16" s="239"/>
      <c r="TGN16" s="239"/>
      <c r="TGO16" s="239"/>
      <c r="TGP16" s="239"/>
      <c r="TGQ16" s="239"/>
      <c r="TGR16" s="239"/>
      <c r="TGS16" s="239"/>
      <c r="TGT16" s="239"/>
      <c r="TGU16" s="239"/>
      <c r="TGV16" s="239"/>
      <c r="TGW16" s="239"/>
      <c r="TGX16" s="239"/>
      <c r="TGY16" s="239"/>
      <c r="TGZ16" s="239"/>
      <c r="THA16" s="239"/>
      <c r="THB16" s="239"/>
      <c r="THC16" s="239"/>
      <c r="THD16" s="239"/>
      <c r="THE16" s="239"/>
      <c r="THF16" s="239"/>
      <c r="THG16" s="239"/>
      <c r="THH16" s="239"/>
      <c r="THI16" s="239"/>
      <c r="THJ16" s="239"/>
      <c r="THK16" s="239"/>
      <c r="THL16" s="239"/>
      <c r="THM16" s="239"/>
      <c r="THN16" s="239"/>
      <c r="THO16" s="239"/>
      <c r="THP16" s="239"/>
      <c r="THQ16" s="239"/>
      <c r="THR16" s="239"/>
      <c r="THS16" s="239"/>
      <c r="THT16" s="239"/>
      <c r="THU16" s="239"/>
      <c r="THV16" s="239"/>
      <c r="THW16" s="239"/>
      <c r="THX16" s="239"/>
      <c r="THY16" s="239"/>
      <c r="THZ16" s="239"/>
      <c r="TIA16" s="239"/>
      <c r="TIB16" s="239"/>
      <c r="TIC16" s="239"/>
      <c r="TID16" s="239"/>
      <c r="TIE16" s="239"/>
      <c r="TIF16" s="239"/>
      <c r="TIG16" s="239"/>
      <c r="TIH16" s="239"/>
      <c r="TII16" s="239"/>
      <c r="TIJ16" s="239"/>
      <c r="TIK16" s="239"/>
      <c r="TIL16" s="239"/>
      <c r="TIM16" s="239"/>
      <c r="TIN16" s="239"/>
      <c r="TIO16" s="239"/>
      <c r="TIP16" s="239"/>
      <c r="TIQ16" s="239"/>
      <c r="TIR16" s="239"/>
      <c r="TIS16" s="239"/>
      <c r="TIT16" s="239"/>
      <c r="TIU16" s="239"/>
      <c r="TIV16" s="239"/>
      <c r="TIW16" s="239"/>
      <c r="TIX16" s="239"/>
      <c r="TIY16" s="239"/>
      <c r="TIZ16" s="239"/>
      <c r="TJA16" s="239"/>
      <c r="TJB16" s="239"/>
      <c r="TJC16" s="239"/>
      <c r="TJD16" s="239"/>
      <c r="TJE16" s="239"/>
      <c r="TJF16" s="239"/>
      <c r="TJG16" s="239"/>
      <c r="TJH16" s="239"/>
      <c r="TJI16" s="239"/>
      <c r="TJJ16" s="239"/>
      <c r="TJK16" s="239"/>
      <c r="TJL16" s="239"/>
      <c r="TJM16" s="239"/>
      <c r="TJN16" s="239"/>
      <c r="TJO16" s="239"/>
      <c r="TJP16" s="239"/>
      <c r="TJQ16" s="239"/>
      <c r="TJR16" s="239"/>
      <c r="TJS16" s="239"/>
      <c r="TJT16" s="239"/>
      <c r="TJU16" s="239"/>
      <c r="TJV16" s="239"/>
      <c r="TJW16" s="239"/>
      <c r="TJX16" s="239"/>
      <c r="TJY16" s="239"/>
      <c r="TJZ16" s="239"/>
      <c r="TKA16" s="239"/>
      <c r="TKB16" s="239"/>
      <c r="TKC16" s="239"/>
      <c r="TKD16" s="239"/>
      <c r="TKE16" s="239"/>
      <c r="TKF16" s="239"/>
      <c r="TKG16" s="239"/>
      <c r="TKH16" s="239"/>
      <c r="TKI16" s="239"/>
      <c r="TKJ16" s="239"/>
      <c r="TKK16" s="239"/>
      <c r="TKL16" s="239"/>
      <c r="TKM16" s="239"/>
      <c r="TKN16" s="239"/>
      <c r="TKO16" s="239"/>
      <c r="TKP16" s="239"/>
      <c r="TKQ16" s="239"/>
      <c r="TKR16" s="239"/>
      <c r="TKS16" s="239"/>
      <c r="TKT16" s="239"/>
      <c r="TKU16" s="239"/>
      <c r="TKV16" s="239"/>
      <c r="TKW16" s="239"/>
      <c r="TKX16" s="239"/>
      <c r="TKY16" s="239"/>
      <c r="TKZ16" s="239"/>
      <c r="TLA16" s="239"/>
      <c r="TLB16" s="239"/>
      <c r="TLC16" s="239"/>
      <c r="TLD16" s="239"/>
      <c r="TLE16" s="239"/>
      <c r="TLF16" s="239"/>
      <c r="TLG16" s="239"/>
      <c r="TLH16" s="239"/>
      <c r="TLI16" s="239"/>
      <c r="TLJ16" s="239"/>
      <c r="TLK16" s="239"/>
      <c r="TLL16" s="239"/>
      <c r="TLM16" s="239"/>
      <c r="TLN16" s="239"/>
      <c r="TLO16" s="239"/>
      <c r="TLP16" s="239"/>
      <c r="TLQ16" s="239"/>
      <c r="TLR16" s="239"/>
      <c r="TLS16" s="239"/>
      <c r="TLT16" s="239"/>
      <c r="TLU16" s="239"/>
      <c r="TLV16" s="239"/>
      <c r="TLW16" s="239"/>
      <c r="TLX16" s="239"/>
      <c r="TLY16" s="239"/>
      <c r="TLZ16" s="239"/>
      <c r="TMA16" s="239"/>
      <c r="TMB16" s="239"/>
      <c r="TMC16" s="239"/>
      <c r="TMD16" s="239"/>
      <c r="TME16" s="239"/>
      <c r="TMF16" s="239"/>
      <c r="TMG16" s="239"/>
      <c r="TMH16" s="239"/>
      <c r="TMI16" s="239"/>
      <c r="TMJ16" s="239"/>
      <c r="TMK16" s="239"/>
      <c r="TML16" s="239"/>
      <c r="TMM16" s="239"/>
      <c r="TMN16" s="239"/>
      <c r="TMO16" s="239"/>
      <c r="TMP16" s="239"/>
      <c r="TMQ16" s="239"/>
      <c r="TMR16" s="239"/>
      <c r="TMS16" s="239"/>
      <c r="TMT16" s="239"/>
      <c r="TMU16" s="239"/>
      <c r="TMV16" s="239"/>
      <c r="TMW16" s="239"/>
      <c r="TMX16" s="239"/>
      <c r="TMY16" s="239"/>
      <c r="TMZ16" s="239"/>
      <c r="TNA16" s="239"/>
      <c r="TNB16" s="239"/>
      <c r="TNC16" s="239"/>
      <c r="TND16" s="239"/>
      <c r="TNE16" s="239"/>
      <c r="TNF16" s="239"/>
      <c r="TNG16" s="239"/>
      <c r="TNH16" s="239"/>
      <c r="TNI16" s="239"/>
      <c r="TNJ16" s="239"/>
      <c r="TNK16" s="239"/>
      <c r="TNL16" s="239"/>
      <c r="TNM16" s="239"/>
      <c r="TNN16" s="239"/>
      <c r="TNO16" s="239"/>
      <c r="TNP16" s="239"/>
      <c r="TNQ16" s="239"/>
      <c r="TNR16" s="239"/>
      <c r="TNS16" s="239"/>
      <c r="TNT16" s="239"/>
      <c r="TNU16" s="239"/>
      <c r="TNV16" s="239"/>
      <c r="TNW16" s="239"/>
      <c r="TNX16" s="239"/>
      <c r="TNY16" s="239"/>
      <c r="TNZ16" s="239"/>
      <c r="TOA16" s="239"/>
      <c r="TOB16" s="239"/>
      <c r="TOC16" s="239"/>
      <c r="TOD16" s="239"/>
      <c r="TOE16" s="239"/>
      <c r="TOF16" s="239"/>
      <c r="TOG16" s="239"/>
      <c r="TOH16" s="239"/>
      <c r="TOI16" s="239"/>
      <c r="TOJ16" s="239"/>
      <c r="TOK16" s="239"/>
      <c r="TOL16" s="239"/>
      <c r="TOM16" s="239"/>
      <c r="TON16" s="239"/>
      <c r="TOO16" s="239"/>
      <c r="TOP16" s="239"/>
      <c r="TOQ16" s="239"/>
      <c r="TOR16" s="239"/>
      <c r="TOS16" s="239"/>
      <c r="TOT16" s="239"/>
      <c r="TOU16" s="239"/>
      <c r="TOV16" s="239"/>
      <c r="TOW16" s="239"/>
      <c r="TOX16" s="239"/>
      <c r="TOY16" s="239"/>
      <c r="TOZ16" s="239"/>
      <c r="TPA16" s="239"/>
      <c r="TPB16" s="239"/>
      <c r="TPC16" s="239"/>
      <c r="TPD16" s="239"/>
      <c r="TPE16" s="239"/>
      <c r="TPF16" s="239"/>
      <c r="TPG16" s="239"/>
      <c r="TPH16" s="239"/>
      <c r="TPI16" s="239"/>
      <c r="TPJ16" s="239"/>
      <c r="TPK16" s="239"/>
      <c r="TPL16" s="239"/>
      <c r="TPM16" s="239"/>
      <c r="TPN16" s="239"/>
      <c r="TPO16" s="239"/>
      <c r="TPP16" s="239"/>
      <c r="TPQ16" s="239"/>
      <c r="TPR16" s="239"/>
      <c r="TPS16" s="239"/>
      <c r="TPT16" s="239"/>
      <c r="TPU16" s="239"/>
      <c r="TPV16" s="239"/>
      <c r="TPW16" s="239"/>
      <c r="TPX16" s="239"/>
      <c r="TPY16" s="239"/>
      <c r="TPZ16" s="239"/>
      <c r="TQA16" s="239"/>
      <c r="TQB16" s="239"/>
      <c r="TQC16" s="239"/>
      <c r="TQD16" s="239"/>
      <c r="TQE16" s="239"/>
      <c r="TQF16" s="239"/>
      <c r="TQG16" s="239"/>
      <c r="TQH16" s="239"/>
      <c r="TQI16" s="239"/>
      <c r="TQJ16" s="239"/>
      <c r="TQK16" s="239"/>
      <c r="TQL16" s="239"/>
      <c r="TQM16" s="239"/>
      <c r="TQN16" s="239"/>
      <c r="TQO16" s="239"/>
      <c r="TQP16" s="239"/>
      <c r="TQQ16" s="239"/>
      <c r="TQR16" s="239"/>
      <c r="TQS16" s="239"/>
      <c r="TQT16" s="239"/>
      <c r="TQU16" s="239"/>
      <c r="TQV16" s="239"/>
      <c r="TQW16" s="239"/>
      <c r="TQX16" s="239"/>
      <c r="TQY16" s="239"/>
      <c r="TQZ16" s="239"/>
      <c r="TRA16" s="239"/>
      <c r="TRB16" s="239"/>
      <c r="TRC16" s="239"/>
      <c r="TRD16" s="239"/>
      <c r="TRE16" s="239"/>
      <c r="TRF16" s="239"/>
      <c r="TRG16" s="239"/>
      <c r="TRH16" s="239"/>
      <c r="TRI16" s="239"/>
      <c r="TRJ16" s="239"/>
      <c r="TRK16" s="239"/>
      <c r="TRL16" s="239"/>
      <c r="TRM16" s="239"/>
      <c r="TRN16" s="239"/>
      <c r="TRO16" s="239"/>
      <c r="TRP16" s="239"/>
      <c r="TRQ16" s="239"/>
      <c r="TRR16" s="239"/>
      <c r="TRS16" s="239"/>
      <c r="TRT16" s="239"/>
      <c r="TRU16" s="239"/>
      <c r="TRV16" s="239"/>
      <c r="TRW16" s="239"/>
      <c r="TRX16" s="239"/>
      <c r="TRY16" s="239"/>
      <c r="TRZ16" s="239"/>
      <c r="TSA16" s="239"/>
      <c r="TSB16" s="239"/>
      <c r="TSC16" s="239"/>
      <c r="TSD16" s="239"/>
      <c r="TSE16" s="239"/>
      <c r="TSF16" s="239"/>
      <c r="TSG16" s="239"/>
      <c r="TSH16" s="239"/>
      <c r="TSI16" s="239"/>
      <c r="TSJ16" s="239"/>
      <c r="TSK16" s="239"/>
      <c r="TSL16" s="239"/>
      <c r="TSM16" s="239"/>
      <c r="TSN16" s="239"/>
      <c r="TSO16" s="239"/>
      <c r="TSP16" s="239"/>
      <c r="TSQ16" s="239"/>
      <c r="TSR16" s="239"/>
      <c r="TSS16" s="239"/>
      <c r="TST16" s="239"/>
      <c r="TSU16" s="239"/>
      <c r="TSV16" s="239"/>
      <c r="TSW16" s="239"/>
      <c r="TSX16" s="239"/>
      <c r="TSY16" s="239"/>
      <c r="TSZ16" s="239"/>
      <c r="TTA16" s="239"/>
      <c r="TTB16" s="239"/>
      <c r="TTC16" s="239"/>
      <c r="TTD16" s="239"/>
      <c r="TTE16" s="239"/>
      <c r="TTF16" s="239"/>
      <c r="TTG16" s="239"/>
      <c r="TTH16" s="239"/>
      <c r="TTI16" s="239"/>
      <c r="TTJ16" s="239"/>
      <c r="TTK16" s="239"/>
      <c r="TTL16" s="239"/>
      <c r="TTM16" s="239"/>
      <c r="TTN16" s="239"/>
      <c r="TTO16" s="239"/>
      <c r="TTP16" s="239"/>
      <c r="TTQ16" s="239"/>
      <c r="TTR16" s="239"/>
      <c r="TTS16" s="239"/>
      <c r="TTT16" s="239"/>
      <c r="TTU16" s="239"/>
      <c r="TTV16" s="239"/>
      <c r="TTW16" s="239"/>
      <c r="TTX16" s="239"/>
      <c r="TTY16" s="239"/>
      <c r="TTZ16" s="239"/>
      <c r="TUA16" s="239"/>
      <c r="TUB16" s="239"/>
      <c r="TUC16" s="239"/>
      <c r="TUD16" s="239"/>
      <c r="TUE16" s="239"/>
      <c r="TUF16" s="239"/>
      <c r="TUG16" s="239"/>
      <c r="TUH16" s="239"/>
      <c r="TUI16" s="239"/>
      <c r="TUJ16" s="239"/>
      <c r="TUK16" s="239"/>
      <c r="TUL16" s="239"/>
      <c r="TUM16" s="239"/>
      <c r="TUN16" s="239"/>
      <c r="TUO16" s="239"/>
      <c r="TUP16" s="239"/>
      <c r="TUQ16" s="239"/>
      <c r="TUR16" s="239"/>
      <c r="TUS16" s="239"/>
      <c r="TUT16" s="239"/>
      <c r="TUU16" s="239"/>
      <c r="TUV16" s="239"/>
      <c r="TUW16" s="239"/>
      <c r="TUX16" s="239"/>
      <c r="TUY16" s="239"/>
      <c r="TUZ16" s="239"/>
      <c r="TVA16" s="239"/>
      <c r="TVB16" s="239"/>
      <c r="TVC16" s="239"/>
      <c r="TVD16" s="239"/>
      <c r="TVE16" s="239"/>
      <c r="TVF16" s="239"/>
      <c r="TVG16" s="239"/>
      <c r="TVH16" s="239"/>
      <c r="TVI16" s="239"/>
      <c r="TVJ16" s="239"/>
      <c r="TVK16" s="239"/>
      <c r="TVL16" s="239"/>
      <c r="TVM16" s="239"/>
      <c r="TVN16" s="239"/>
      <c r="TVO16" s="239"/>
      <c r="TVP16" s="239"/>
      <c r="TVQ16" s="239"/>
      <c r="TVR16" s="239"/>
      <c r="TVS16" s="239"/>
      <c r="TVT16" s="239"/>
      <c r="TVU16" s="239"/>
      <c r="TVV16" s="239"/>
      <c r="TVW16" s="239"/>
      <c r="TVX16" s="239"/>
      <c r="TVY16" s="239"/>
      <c r="TVZ16" s="239"/>
      <c r="TWA16" s="239"/>
      <c r="TWB16" s="239"/>
      <c r="TWC16" s="239"/>
      <c r="TWD16" s="239"/>
      <c r="TWE16" s="239"/>
      <c r="TWF16" s="239"/>
      <c r="TWG16" s="239"/>
      <c r="TWH16" s="239"/>
      <c r="TWI16" s="239"/>
      <c r="TWJ16" s="239"/>
      <c r="TWK16" s="239"/>
      <c r="TWL16" s="239"/>
      <c r="TWM16" s="239"/>
      <c r="TWN16" s="239"/>
      <c r="TWO16" s="239"/>
      <c r="TWP16" s="239"/>
      <c r="TWQ16" s="239"/>
      <c r="TWR16" s="239"/>
      <c r="TWS16" s="239"/>
      <c r="TWT16" s="239"/>
      <c r="TWU16" s="239"/>
      <c r="TWV16" s="239"/>
      <c r="TWW16" s="239"/>
      <c r="TWX16" s="239"/>
      <c r="TWY16" s="239"/>
      <c r="TWZ16" s="239"/>
      <c r="TXA16" s="239"/>
      <c r="TXB16" s="239"/>
      <c r="TXC16" s="239"/>
      <c r="TXD16" s="239"/>
      <c r="TXE16" s="239"/>
      <c r="TXF16" s="239"/>
      <c r="TXG16" s="239"/>
      <c r="TXH16" s="239"/>
      <c r="TXI16" s="239"/>
      <c r="TXJ16" s="239"/>
      <c r="TXK16" s="239"/>
      <c r="TXL16" s="239"/>
      <c r="TXM16" s="239"/>
      <c r="TXN16" s="239"/>
      <c r="TXO16" s="239"/>
      <c r="TXP16" s="239"/>
      <c r="TXQ16" s="239"/>
      <c r="TXR16" s="239"/>
      <c r="TXS16" s="239"/>
      <c r="TXT16" s="239"/>
      <c r="TXU16" s="239"/>
      <c r="TXV16" s="239"/>
      <c r="TXW16" s="239"/>
      <c r="TXX16" s="239"/>
      <c r="TXY16" s="239"/>
      <c r="TXZ16" s="239"/>
      <c r="TYA16" s="239"/>
      <c r="TYB16" s="239"/>
      <c r="TYC16" s="239"/>
      <c r="TYD16" s="239"/>
      <c r="TYE16" s="239"/>
      <c r="TYF16" s="239"/>
      <c r="TYG16" s="239"/>
      <c r="TYH16" s="239"/>
      <c r="TYI16" s="239"/>
      <c r="TYJ16" s="239"/>
      <c r="TYK16" s="239"/>
      <c r="TYL16" s="239"/>
      <c r="TYM16" s="239"/>
      <c r="TYN16" s="239"/>
      <c r="TYO16" s="239"/>
      <c r="TYP16" s="239"/>
      <c r="TYQ16" s="239"/>
      <c r="TYR16" s="239"/>
      <c r="TYS16" s="239"/>
      <c r="TYT16" s="239"/>
      <c r="TYU16" s="239"/>
      <c r="TYV16" s="239"/>
      <c r="TYW16" s="239"/>
      <c r="TYX16" s="239"/>
      <c r="TYY16" s="239"/>
      <c r="TYZ16" s="239"/>
      <c r="TZA16" s="239"/>
      <c r="TZB16" s="239"/>
      <c r="TZC16" s="239"/>
      <c r="TZD16" s="239"/>
      <c r="TZE16" s="239"/>
      <c r="TZF16" s="239"/>
      <c r="TZG16" s="239"/>
      <c r="TZH16" s="239"/>
      <c r="TZI16" s="239"/>
      <c r="TZJ16" s="239"/>
      <c r="TZK16" s="239"/>
      <c r="TZL16" s="239"/>
      <c r="TZM16" s="239"/>
      <c r="TZN16" s="239"/>
      <c r="TZO16" s="239"/>
      <c r="TZP16" s="239"/>
      <c r="TZQ16" s="239"/>
      <c r="TZR16" s="239"/>
      <c r="TZS16" s="239"/>
      <c r="TZT16" s="239"/>
      <c r="TZU16" s="239"/>
      <c r="TZV16" s="239"/>
      <c r="TZW16" s="239"/>
      <c r="TZX16" s="239"/>
      <c r="TZY16" s="239"/>
      <c r="TZZ16" s="239"/>
      <c r="UAA16" s="239"/>
      <c r="UAB16" s="239"/>
      <c r="UAC16" s="239"/>
      <c r="UAD16" s="239"/>
      <c r="UAE16" s="239"/>
      <c r="UAF16" s="239"/>
      <c r="UAG16" s="239"/>
      <c r="UAH16" s="239"/>
      <c r="UAI16" s="239"/>
      <c r="UAJ16" s="239"/>
      <c r="UAK16" s="239"/>
      <c r="UAL16" s="239"/>
      <c r="UAM16" s="239"/>
      <c r="UAN16" s="239"/>
      <c r="UAO16" s="239"/>
      <c r="UAP16" s="239"/>
      <c r="UAQ16" s="239"/>
      <c r="UAR16" s="239"/>
      <c r="UAS16" s="239"/>
      <c r="UAT16" s="239"/>
      <c r="UAU16" s="239"/>
      <c r="UAV16" s="239"/>
      <c r="UAW16" s="239"/>
      <c r="UAX16" s="239"/>
      <c r="UAY16" s="239"/>
      <c r="UAZ16" s="239"/>
      <c r="UBA16" s="239"/>
      <c r="UBB16" s="239"/>
      <c r="UBC16" s="239"/>
      <c r="UBD16" s="239"/>
      <c r="UBE16" s="239"/>
      <c r="UBF16" s="239"/>
      <c r="UBG16" s="239"/>
      <c r="UBH16" s="239"/>
      <c r="UBI16" s="239"/>
      <c r="UBJ16" s="239"/>
      <c r="UBK16" s="239"/>
      <c r="UBL16" s="239"/>
      <c r="UBM16" s="239"/>
      <c r="UBN16" s="239"/>
      <c r="UBO16" s="239"/>
      <c r="UBP16" s="239"/>
      <c r="UBQ16" s="239"/>
      <c r="UBR16" s="239"/>
      <c r="UBS16" s="239"/>
      <c r="UBT16" s="239"/>
      <c r="UBU16" s="239"/>
      <c r="UBV16" s="239"/>
      <c r="UBW16" s="239"/>
      <c r="UBX16" s="239"/>
      <c r="UBY16" s="239"/>
      <c r="UBZ16" s="239"/>
      <c r="UCA16" s="239"/>
      <c r="UCB16" s="239"/>
      <c r="UCC16" s="239"/>
      <c r="UCD16" s="239"/>
      <c r="UCE16" s="239"/>
      <c r="UCF16" s="239"/>
      <c r="UCG16" s="239"/>
      <c r="UCH16" s="239"/>
      <c r="UCI16" s="239"/>
      <c r="UCJ16" s="239"/>
      <c r="UCK16" s="239"/>
      <c r="UCL16" s="239"/>
      <c r="UCM16" s="239"/>
      <c r="UCN16" s="239"/>
      <c r="UCO16" s="239"/>
      <c r="UCP16" s="239"/>
      <c r="UCQ16" s="239"/>
      <c r="UCR16" s="239"/>
      <c r="UCS16" s="239"/>
      <c r="UCT16" s="239"/>
      <c r="UCU16" s="239"/>
      <c r="UCV16" s="239"/>
      <c r="UCW16" s="239"/>
      <c r="UCX16" s="239"/>
      <c r="UCY16" s="239"/>
      <c r="UCZ16" s="239"/>
      <c r="UDA16" s="239"/>
      <c r="UDB16" s="239"/>
      <c r="UDC16" s="239"/>
      <c r="UDD16" s="239"/>
      <c r="UDE16" s="239"/>
      <c r="UDF16" s="239"/>
      <c r="UDG16" s="239"/>
      <c r="UDH16" s="239"/>
      <c r="UDI16" s="239"/>
      <c r="UDJ16" s="239"/>
      <c r="UDK16" s="239"/>
      <c r="UDL16" s="239"/>
      <c r="UDM16" s="239"/>
      <c r="UDN16" s="239"/>
      <c r="UDO16" s="239"/>
      <c r="UDP16" s="239"/>
      <c r="UDQ16" s="239"/>
      <c r="UDR16" s="239"/>
      <c r="UDS16" s="239"/>
      <c r="UDT16" s="239"/>
      <c r="UDU16" s="239"/>
      <c r="UDV16" s="239"/>
      <c r="UDW16" s="239"/>
      <c r="UDX16" s="239"/>
      <c r="UDY16" s="239"/>
      <c r="UDZ16" s="239"/>
      <c r="UEA16" s="239"/>
      <c r="UEB16" s="239"/>
      <c r="UEC16" s="239"/>
      <c r="UED16" s="239"/>
      <c r="UEE16" s="239"/>
      <c r="UEF16" s="239"/>
      <c r="UEG16" s="239"/>
      <c r="UEH16" s="239"/>
      <c r="UEI16" s="239"/>
      <c r="UEJ16" s="239"/>
      <c r="UEK16" s="239"/>
      <c r="UEL16" s="239"/>
      <c r="UEM16" s="239"/>
      <c r="UEN16" s="239"/>
      <c r="UEO16" s="239"/>
      <c r="UEP16" s="239"/>
      <c r="UEQ16" s="239"/>
      <c r="UER16" s="239"/>
      <c r="UES16" s="239"/>
      <c r="UET16" s="239"/>
      <c r="UEU16" s="239"/>
      <c r="UEV16" s="239"/>
      <c r="UEW16" s="239"/>
      <c r="UEX16" s="239"/>
      <c r="UEY16" s="239"/>
      <c r="UEZ16" s="239"/>
      <c r="UFA16" s="239"/>
      <c r="UFB16" s="239"/>
      <c r="UFC16" s="239"/>
      <c r="UFD16" s="239"/>
      <c r="UFE16" s="239"/>
      <c r="UFF16" s="239"/>
      <c r="UFG16" s="239"/>
      <c r="UFH16" s="239"/>
      <c r="UFI16" s="239"/>
      <c r="UFJ16" s="239"/>
      <c r="UFK16" s="239"/>
      <c r="UFL16" s="239"/>
      <c r="UFM16" s="239"/>
      <c r="UFN16" s="239"/>
      <c r="UFO16" s="239"/>
      <c r="UFP16" s="239"/>
      <c r="UFQ16" s="239"/>
      <c r="UFR16" s="239"/>
      <c r="UFS16" s="239"/>
      <c r="UFT16" s="239"/>
      <c r="UFU16" s="239"/>
      <c r="UFV16" s="239"/>
      <c r="UFW16" s="239"/>
      <c r="UFX16" s="239"/>
      <c r="UFY16" s="239"/>
      <c r="UFZ16" s="239"/>
      <c r="UGA16" s="239"/>
      <c r="UGB16" s="239"/>
      <c r="UGC16" s="239"/>
      <c r="UGD16" s="239"/>
      <c r="UGE16" s="239"/>
      <c r="UGF16" s="239"/>
      <c r="UGG16" s="239"/>
      <c r="UGH16" s="239"/>
      <c r="UGI16" s="239"/>
      <c r="UGJ16" s="239"/>
      <c r="UGK16" s="239"/>
      <c r="UGL16" s="239"/>
      <c r="UGM16" s="239"/>
      <c r="UGN16" s="239"/>
      <c r="UGO16" s="239"/>
      <c r="UGP16" s="239"/>
      <c r="UGQ16" s="239"/>
      <c r="UGR16" s="239"/>
      <c r="UGS16" s="239"/>
      <c r="UGT16" s="239"/>
      <c r="UGU16" s="239"/>
      <c r="UGV16" s="239"/>
      <c r="UGW16" s="239"/>
      <c r="UGX16" s="239"/>
      <c r="UGY16" s="239"/>
      <c r="UGZ16" s="239"/>
      <c r="UHA16" s="239"/>
      <c r="UHB16" s="239"/>
      <c r="UHC16" s="239"/>
      <c r="UHD16" s="239"/>
      <c r="UHE16" s="239"/>
      <c r="UHF16" s="239"/>
      <c r="UHG16" s="239"/>
      <c r="UHH16" s="239"/>
      <c r="UHI16" s="239"/>
      <c r="UHJ16" s="239"/>
      <c r="UHK16" s="239"/>
      <c r="UHL16" s="239"/>
      <c r="UHM16" s="239"/>
      <c r="UHN16" s="239"/>
      <c r="UHO16" s="239"/>
      <c r="UHP16" s="239"/>
      <c r="UHQ16" s="239"/>
      <c r="UHR16" s="239"/>
      <c r="UHS16" s="239"/>
      <c r="UHT16" s="239"/>
      <c r="UHU16" s="239"/>
      <c r="UHV16" s="239"/>
      <c r="UHW16" s="239"/>
      <c r="UHX16" s="239"/>
      <c r="UHY16" s="239"/>
      <c r="UHZ16" s="239"/>
      <c r="UIA16" s="239"/>
      <c r="UIB16" s="239"/>
      <c r="UIC16" s="239"/>
      <c r="UID16" s="239"/>
      <c r="UIE16" s="239"/>
      <c r="UIF16" s="239"/>
      <c r="UIG16" s="239"/>
      <c r="UIH16" s="239"/>
      <c r="UII16" s="239"/>
      <c r="UIJ16" s="239"/>
      <c r="UIK16" s="239"/>
      <c r="UIL16" s="239"/>
      <c r="UIM16" s="239"/>
      <c r="UIN16" s="239"/>
      <c r="UIO16" s="239"/>
      <c r="UIP16" s="239"/>
      <c r="UIQ16" s="239"/>
      <c r="UIR16" s="239"/>
      <c r="UIS16" s="239"/>
      <c r="UIT16" s="239"/>
      <c r="UIU16" s="239"/>
      <c r="UIV16" s="239"/>
      <c r="UIW16" s="239"/>
      <c r="UIX16" s="239"/>
      <c r="UIY16" s="239"/>
      <c r="UIZ16" s="239"/>
      <c r="UJA16" s="239"/>
      <c r="UJB16" s="239"/>
      <c r="UJC16" s="239"/>
      <c r="UJD16" s="239"/>
      <c r="UJE16" s="239"/>
      <c r="UJF16" s="239"/>
      <c r="UJG16" s="239"/>
      <c r="UJH16" s="239"/>
      <c r="UJI16" s="239"/>
      <c r="UJJ16" s="239"/>
      <c r="UJK16" s="239"/>
      <c r="UJL16" s="239"/>
      <c r="UJM16" s="239"/>
      <c r="UJN16" s="239"/>
      <c r="UJO16" s="239"/>
      <c r="UJP16" s="239"/>
      <c r="UJQ16" s="239"/>
      <c r="UJR16" s="239"/>
      <c r="UJS16" s="239"/>
      <c r="UJT16" s="239"/>
      <c r="UJU16" s="239"/>
      <c r="UJV16" s="239"/>
      <c r="UJW16" s="239"/>
      <c r="UJX16" s="239"/>
      <c r="UJY16" s="239"/>
      <c r="UJZ16" s="239"/>
      <c r="UKA16" s="239"/>
      <c r="UKB16" s="239"/>
      <c r="UKC16" s="239"/>
      <c r="UKD16" s="239"/>
      <c r="UKE16" s="239"/>
      <c r="UKF16" s="239"/>
      <c r="UKG16" s="239"/>
      <c r="UKH16" s="239"/>
      <c r="UKI16" s="239"/>
      <c r="UKJ16" s="239"/>
      <c r="UKK16" s="239"/>
      <c r="UKL16" s="239"/>
      <c r="UKM16" s="239"/>
      <c r="UKN16" s="239"/>
      <c r="UKO16" s="239"/>
      <c r="UKP16" s="239"/>
      <c r="UKQ16" s="239"/>
      <c r="UKR16" s="239"/>
      <c r="UKS16" s="239"/>
      <c r="UKT16" s="239"/>
      <c r="UKU16" s="239"/>
      <c r="UKV16" s="239"/>
      <c r="UKW16" s="239"/>
      <c r="UKX16" s="239"/>
      <c r="UKY16" s="239"/>
      <c r="UKZ16" s="239"/>
      <c r="ULA16" s="239"/>
      <c r="ULB16" s="239"/>
      <c r="ULC16" s="239"/>
      <c r="ULD16" s="239"/>
      <c r="ULE16" s="239"/>
      <c r="ULF16" s="239"/>
      <c r="ULG16" s="239"/>
      <c r="ULH16" s="239"/>
      <c r="ULI16" s="239"/>
      <c r="ULJ16" s="239"/>
      <c r="ULK16" s="239"/>
      <c r="ULL16" s="239"/>
      <c r="ULM16" s="239"/>
      <c r="ULN16" s="239"/>
      <c r="ULO16" s="239"/>
      <c r="ULP16" s="239"/>
      <c r="ULQ16" s="239"/>
      <c r="ULR16" s="239"/>
      <c r="ULS16" s="239"/>
      <c r="ULT16" s="239"/>
      <c r="ULU16" s="239"/>
      <c r="ULV16" s="239"/>
      <c r="ULW16" s="239"/>
      <c r="ULX16" s="239"/>
      <c r="ULY16" s="239"/>
      <c r="ULZ16" s="239"/>
      <c r="UMA16" s="239"/>
      <c r="UMB16" s="239"/>
      <c r="UMC16" s="239"/>
      <c r="UMD16" s="239"/>
      <c r="UME16" s="239"/>
      <c r="UMF16" s="239"/>
      <c r="UMG16" s="239"/>
      <c r="UMH16" s="239"/>
      <c r="UMI16" s="239"/>
      <c r="UMJ16" s="239"/>
      <c r="UMK16" s="239"/>
      <c r="UML16" s="239"/>
      <c r="UMM16" s="239"/>
      <c r="UMN16" s="239"/>
      <c r="UMO16" s="239"/>
      <c r="UMP16" s="239"/>
      <c r="UMQ16" s="239"/>
      <c r="UMR16" s="239"/>
      <c r="UMS16" s="239"/>
      <c r="UMT16" s="239"/>
      <c r="UMU16" s="239"/>
      <c r="UMV16" s="239"/>
      <c r="UMW16" s="239"/>
      <c r="UMX16" s="239"/>
      <c r="UMY16" s="239"/>
      <c r="UMZ16" s="239"/>
      <c r="UNA16" s="239"/>
      <c r="UNB16" s="239"/>
      <c r="UNC16" s="239"/>
      <c r="UND16" s="239"/>
      <c r="UNE16" s="239"/>
      <c r="UNF16" s="239"/>
      <c r="UNG16" s="239"/>
      <c r="UNH16" s="239"/>
      <c r="UNI16" s="239"/>
      <c r="UNJ16" s="239"/>
      <c r="UNK16" s="239"/>
      <c r="UNL16" s="239"/>
      <c r="UNM16" s="239"/>
      <c r="UNN16" s="239"/>
      <c r="UNO16" s="239"/>
      <c r="UNP16" s="239"/>
      <c r="UNQ16" s="239"/>
      <c r="UNR16" s="239"/>
      <c r="UNS16" s="239"/>
      <c r="UNT16" s="239"/>
      <c r="UNU16" s="239"/>
      <c r="UNV16" s="239"/>
      <c r="UNW16" s="239"/>
      <c r="UNX16" s="239"/>
      <c r="UNY16" s="239"/>
      <c r="UNZ16" s="239"/>
      <c r="UOA16" s="239"/>
      <c r="UOB16" s="239"/>
      <c r="UOC16" s="239"/>
      <c r="UOD16" s="239"/>
      <c r="UOE16" s="239"/>
      <c r="UOF16" s="239"/>
      <c r="UOG16" s="239"/>
      <c r="UOH16" s="239"/>
      <c r="UOI16" s="239"/>
      <c r="UOJ16" s="239"/>
      <c r="UOK16" s="239"/>
      <c r="UOL16" s="239"/>
      <c r="UOM16" s="239"/>
      <c r="UON16" s="239"/>
      <c r="UOO16" s="239"/>
      <c r="UOP16" s="239"/>
      <c r="UOQ16" s="239"/>
      <c r="UOR16" s="239"/>
      <c r="UOS16" s="239"/>
      <c r="UOT16" s="239"/>
      <c r="UOU16" s="239"/>
      <c r="UOV16" s="239"/>
      <c r="UOW16" s="239"/>
      <c r="UOX16" s="239"/>
      <c r="UOY16" s="239"/>
      <c r="UOZ16" s="239"/>
      <c r="UPA16" s="239"/>
      <c r="UPB16" s="239"/>
      <c r="UPC16" s="239"/>
      <c r="UPD16" s="239"/>
      <c r="UPE16" s="239"/>
      <c r="UPF16" s="239"/>
      <c r="UPG16" s="239"/>
      <c r="UPH16" s="239"/>
      <c r="UPI16" s="239"/>
      <c r="UPJ16" s="239"/>
      <c r="UPK16" s="239"/>
      <c r="UPL16" s="239"/>
      <c r="UPM16" s="239"/>
      <c r="UPN16" s="239"/>
      <c r="UPO16" s="239"/>
      <c r="UPP16" s="239"/>
      <c r="UPQ16" s="239"/>
      <c r="UPR16" s="239"/>
      <c r="UPS16" s="239"/>
      <c r="UPT16" s="239"/>
      <c r="UPU16" s="239"/>
      <c r="UPV16" s="239"/>
      <c r="UPW16" s="239"/>
      <c r="UPX16" s="239"/>
      <c r="UPY16" s="239"/>
      <c r="UPZ16" s="239"/>
      <c r="UQA16" s="239"/>
      <c r="UQB16" s="239"/>
      <c r="UQC16" s="239"/>
      <c r="UQD16" s="239"/>
      <c r="UQE16" s="239"/>
      <c r="UQF16" s="239"/>
      <c r="UQG16" s="239"/>
      <c r="UQH16" s="239"/>
      <c r="UQI16" s="239"/>
      <c r="UQJ16" s="239"/>
      <c r="UQK16" s="239"/>
      <c r="UQL16" s="239"/>
      <c r="UQM16" s="239"/>
      <c r="UQN16" s="239"/>
      <c r="UQO16" s="239"/>
      <c r="UQP16" s="239"/>
      <c r="UQQ16" s="239"/>
      <c r="UQR16" s="239"/>
      <c r="UQS16" s="239"/>
      <c r="UQT16" s="239"/>
      <c r="UQU16" s="239"/>
      <c r="UQV16" s="239"/>
      <c r="UQW16" s="239"/>
      <c r="UQX16" s="239"/>
      <c r="UQY16" s="239"/>
      <c r="UQZ16" s="239"/>
      <c r="URA16" s="239"/>
      <c r="URB16" s="239"/>
      <c r="URC16" s="239"/>
      <c r="URD16" s="239"/>
      <c r="URE16" s="239"/>
      <c r="URF16" s="239"/>
      <c r="URG16" s="239"/>
      <c r="URH16" s="239"/>
      <c r="URI16" s="239"/>
      <c r="URJ16" s="239"/>
      <c r="URK16" s="239"/>
      <c r="URL16" s="239"/>
      <c r="URM16" s="239"/>
      <c r="URN16" s="239"/>
      <c r="URO16" s="239"/>
      <c r="URP16" s="239"/>
      <c r="URQ16" s="239"/>
      <c r="URR16" s="239"/>
      <c r="URS16" s="239"/>
      <c r="URT16" s="239"/>
      <c r="URU16" s="239"/>
      <c r="URV16" s="239"/>
      <c r="URW16" s="239"/>
      <c r="URX16" s="239"/>
      <c r="URY16" s="239"/>
      <c r="URZ16" s="239"/>
      <c r="USA16" s="239"/>
      <c r="USB16" s="239"/>
      <c r="USC16" s="239"/>
      <c r="USD16" s="239"/>
      <c r="USE16" s="239"/>
      <c r="USF16" s="239"/>
      <c r="USG16" s="239"/>
      <c r="USH16" s="239"/>
      <c r="USI16" s="239"/>
      <c r="USJ16" s="239"/>
      <c r="USK16" s="239"/>
      <c r="USL16" s="239"/>
      <c r="USM16" s="239"/>
      <c r="USN16" s="239"/>
      <c r="USO16" s="239"/>
      <c r="USP16" s="239"/>
      <c r="USQ16" s="239"/>
      <c r="USR16" s="239"/>
      <c r="USS16" s="239"/>
      <c r="UST16" s="239"/>
      <c r="USU16" s="239"/>
      <c r="USV16" s="239"/>
      <c r="USW16" s="239"/>
      <c r="USX16" s="239"/>
      <c r="USY16" s="239"/>
      <c r="USZ16" s="239"/>
      <c r="UTA16" s="239"/>
      <c r="UTB16" s="239"/>
      <c r="UTC16" s="239"/>
      <c r="UTD16" s="239"/>
      <c r="UTE16" s="239"/>
      <c r="UTF16" s="239"/>
      <c r="UTG16" s="239"/>
      <c r="UTH16" s="239"/>
      <c r="UTI16" s="239"/>
      <c r="UTJ16" s="239"/>
      <c r="UTK16" s="239"/>
      <c r="UTL16" s="239"/>
      <c r="UTM16" s="239"/>
      <c r="UTN16" s="239"/>
      <c r="UTO16" s="239"/>
      <c r="UTP16" s="239"/>
      <c r="UTQ16" s="239"/>
      <c r="UTR16" s="239"/>
      <c r="UTS16" s="239"/>
      <c r="UTT16" s="239"/>
      <c r="UTU16" s="239"/>
      <c r="UTV16" s="239"/>
      <c r="UTW16" s="239"/>
      <c r="UTX16" s="239"/>
      <c r="UTY16" s="239"/>
      <c r="UTZ16" s="239"/>
      <c r="UUA16" s="239"/>
      <c r="UUB16" s="239"/>
      <c r="UUC16" s="239"/>
      <c r="UUD16" s="239"/>
      <c r="UUE16" s="239"/>
      <c r="UUF16" s="239"/>
      <c r="UUG16" s="239"/>
      <c r="UUH16" s="239"/>
      <c r="UUI16" s="239"/>
      <c r="UUJ16" s="239"/>
      <c r="UUK16" s="239"/>
      <c r="UUL16" s="239"/>
      <c r="UUM16" s="239"/>
      <c r="UUN16" s="239"/>
      <c r="UUO16" s="239"/>
      <c r="UUP16" s="239"/>
      <c r="UUQ16" s="239"/>
      <c r="UUR16" s="239"/>
      <c r="UUS16" s="239"/>
      <c r="UUT16" s="239"/>
      <c r="UUU16" s="239"/>
      <c r="UUV16" s="239"/>
      <c r="UUW16" s="239"/>
      <c r="UUX16" s="239"/>
      <c r="UUY16" s="239"/>
      <c r="UUZ16" s="239"/>
      <c r="UVA16" s="239"/>
      <c r="UVB16" s="239"/>
      <c r="UVC16" s="239"/>
      <c r="UVD16" s="239"/>
      <c r="UVE16" s="239"/>
      <c r="UVF16" s="239"/>
      <c r="UVG16" s="239"/>
      <c r="UVH16" s="239"/>
      <c r="UVI16" s="239"/>
      <c r="UVJ16" s="239"/>
      <c r="UVK16" s="239"/>
      <c r="UVL16" s="239"/>
      <c r="UVM16" s="239"/>
      <c r="UVN16" s="239"/>
      <c r="UVO16" s="239"/>
      <c r="UVP16" s="239"/>
      <c r="UVQ16" s="239"/>
      <c r="UVR16" s="239"/>
      <c r="UVS16" s="239"/>
      <c r="UVT16" s="239"/>
      <c r="UVU16" s="239"/>
      <c r="UVV16" s="239"/>
      <c r="UVW16" s="239"/>
      <c r="UVX16" s="239"/>
      <c r="UVY16" s="239"/>
      <c r="UVZ16" s="239"/>
      <c r="UWA16" s="239"/>
      <c r="UWB16" s="239"/>
      <c r="UWC16" s="239"/>
      <c r="UWD16" s="239"/>
      <c r="UWE16" s="239"/>
      <c r="UWF16" s="239"/>
      <c r="UWG16" s="239"/>
      <c r="UWH16" s="239"/>
      <c r="UWI16" s="239"/>
      <c r="UWJ16" s="239"/>
      <c r="UWK16" s="239"/>
      <c r="UWL16" s="239"/>
      <c r="UWM16" s="239"/>
      <c r="UWN16" s="239"/>
      <c r="UWO16" s="239"/>
      <c r="UWP16" s="239"/>
      <c r="UWQ16" s="239"/>
      <c r="UWR16" s="239"/>
      <c r="UWS16" s="239"/>
      <c r="UWT16" s="239"/>
      <c r="UWU16" s="239"/>
      <c r="UWV16" s="239"/>
      <c r="UWW16" s="239"/>
      <c r="UWX16" s="239"/>
      <c r="UWY16" s="239"/>
      <c r="UWZ16" s="239"/>
      <c r="UXA16" s="239"/>
      <c r="UXB16" s="239"/>
      <c r="UXC16" s="239"/>
      <c r="UXD16" s="239"/>
      <c r="UXE16" s="239"/>
      <c r="UXF16" s="239"/>
      <c r="UXG16" s="239"/>
      <c r="UXH16" s="239"/>
      <c r="UXI16" s="239"/>
      <c r="UXJ16" s="239"/>
      <c r="UXK16" s="239"/>
      <c r="UXL16" s="239"/>
      <c r="UXM16" s="239"/>
      <c r="UXN16" s="239"/>
      <c r="UXO16" s="239"/>
      <c r="UXP16" s="239"/>
      <c r="UXQ16" s="239"/>
      <c r="UXR16" s="239"/>
      <c r="UXS16" s="239"/>
      <c r="UXT16" s="239"/>
      <c r="UXU16" s="239"/>
      <c r="UXV16" s="239"/>
      <c r="UXW16" s="239"/>
      <c r="UXX16" s="239"/>
      <c r="UXY16" s="239"/>
      <c r="UXZ16" s="239"/>
      <c r="UYA16" s="239"/>
      <c r="UYB16" s="239"/>
      <c r="UYC16" s="239"/>
      <c r="UYD16" s="239"/>
      <c r="UYE16" s="239"/>
      <c r="UYF16" s="239"/>
      <c r="UYG16" s="239"/>
      <c r="UYH16" s="239"/>
      <c r="UYI16" s="239"/>
      <c r="UYJ16" s="239"/>
      <c r="UYK16" s="239"/>
      <c r="UYL16" s="239"/>
      <c r="UYM16" s="239"/>
      <c r="UYN16" s="239"/>
      <c r="UYO16" s="239"/>
      <c r="UYP16" s="239"/>
      <c r="UYQ16" s="239"/>
      <c r="UYR16" s="239"/>
      <c r="UYS16" s="239"/>
      <c r="UYT16" s="239"/>
      <c r="UYU16" s="239"/>
      <c r="UYV16" s="239"/>
      <c r="UYW16" s="239"/>
      <c r="UYX16" s="239"/>
      <c r="UYY16" s="239"/>
      <c r="UYZ16" s="239"/>
      <c r="UZA16" s="239"/>
      <c r="UZB16" s="239"/>
      <c r="UZC16" s="239"/>
      <c r="UZD16" s="239"/>
      <c r="UZE16" s="239"/>
      <c r="UZF16" s="239"/>
      <c r="UZG16" s="239"/>
      <c r="UZH16" s="239"/>
      <c r="UZI16" s="239"/>
      <c r="UZJ16" s="239"/>
      <c r="UZK16" s="239"/>
      <c r="UZL16" s="239"/>
      <c r="UZM16" s="239"/>
      <c r="UZN16" s="239"/>
      <c r="UZO16" s="239"/>
      <c r="UZP16" s="239"/>
      <c r="UZQ16" s="239"/>
      <c r="UZR16" s="239"/>
      <c r="UZS16" s="239"/>
      <c r="UZT16" s="239"/>
      <c r="UZU16" s="239"/>
      <c r="UZV16" s="239"/>
      <c r="UZW16" s="239"/>
      <c r="UZX16" s="239"/>
      <c r="UZY16" s="239"/>
      <c r="UZZ16" s="239"/>
      <c r="VAA16" s="239"/>
      <c r="VAB16" s="239"/>
      <c r="VAC16" s="239"/>
      <c r="VAD16" s="239"/>
      <c r="VAE16" s="239"/>
      <c r="VAF16" s="239"/>
      <c r="VAG16" s="239"/>
      <c r="VAH16" s="239"/>
      <c r="VAI16" s="239"/>
      <c r="VAJ16" s="239"/>
      <c r="VAK16" s="239"/>
      <c r="VAL16" s="239"/>
      <c r="VAM16" s="239"/>
      <c r="VAN16" s="239"/>
      <c r="VAO16" s="239"/>
      <c r="VAP16" s="239"/>
      <c r="VAQ16" s="239"/>
      <c r="VAR16" s="239"/>
      <c r="VAS16" s="239"/>
      <c r="VAT16" s="239"/>
      <c r="VAU16" s="239"/>
      <c r="VAV16" s="239"/>
      <c r="VAW16" s="239"/>
      <c r="VAX16" s="239"/>
      <c r="VAY16" s="239"/>
      <c r="VAZ16" s="239"/>
      <c r="VBA16" s="239"/>
      <c r="VBB16" s="239"/>
      <c r="VBC16" s="239"/>
      <c r="VBD16" s="239"/>
      <c r="VBE16" s="239"/>
      <c r="VBF16" s="239"/>
      <c r="VBG16" s="239"/>
      <c r="VBH16" s="239"/>
      <c r="VBI16" s="239"/>
      <c r="VBJ16" s="239"/>
      <c r="VBK16" s="239"/>
      <c r="VBL16" s="239"/>
      <c r="VBM16" s="239"/>
      <c r="VBN16" s="239"/>
      <c r="VBO16" s="239"/>
      <c r="VBP16" s="239"/>
      <c r="VBQ16" s="239"/>
      <c r="VBR16" s="239"/>
      <c r="VBS16" s="239"/>
      <c r="VBT16" s="239"/>
      <c r="VBU16" s="239"/>
      <c r="VBV16" s="239"/>
      <c r="VBW16" s="239"/>
      <c r="VBX16" s="239"/>
      <c r="VBY16" s="239"/>
      <c r="VBZ16" s="239"/>
      <c r="VCA16" s="239"/>
      <c r="VCB16" s="239"/>
      <c r="VCC16" s="239"/>
      <c r="VCD16" s="239"/>
      <c r="VCE16" s="239"/>
      <c r="VCF16" s="239"/>
      <c r="VCG16" s="239"/>
      <c r="VCH16" s="239"/>
      <c r="VCI16" s="239"/>
      <c r="VCJ16" s="239"/>
      <c r="VCK16" s="239"/>
      <c r="VCL16" s="239"/>
      <c r="VCM16" s="239"/>
      <c r="VCN16" s="239"/>
      <c r="VCO16" s="239"/>
      <c r="VCP16" s="239"/>
      <c r="VCQ16" s="239"/>
      <c r="VCR16" s="239"/>
      <c r="VCS16" s="239"/>
      <c r="VCT16" s="239"/>
      <c r="VCU16" s="239"/>
      <c r="VCV16" s="239"/>
      <c r="VCW16" s="239"/>
      <c r="VCX16" s="239"/>
      <c r="VCY16" s="239"/>
      <c r="VCZ16" s="239"/>
      <c r="VDA16" s="239"/>
      <c r="VDB16" s="239"/>
      <c r="VDC16" s="239"/>
      <c r="VDD16" s="239"/>
      <c r="VDE16" s="239"/>
      <c r="VDF16" s="239"/>
      <c r="VDG16" s="239"/>
      <c r="VDH16" s="239"/>
      <c r="VDI16" s="239"/>
      <c r="VDJ16" s="239"/>
      <c r="VDK16" s="239"/>
      <c r="VDL16" s="239"/>
      <c r="VDM16" s="239"/>
      <c r="VDN16" s="239"/>
      <c r="VDO16" s="239"/>
      <c r="VDP16" s="239"/>
      <c r="VDQ16" s="239"/>
      <c r="VDR16" s="239"/>
      <c r="VDS16" s="239"/>
      <c r="VDT16" s="239"/>
      <c r="VDU16" s="239"/>
      <c r="VDV16" s="239"/>
      <c r="VDW16" s="239"/>
      <c r="VDX16" s="239"/>
      <c r="VDY16" s="239"/>
      <c r="VDZ16" s="239"/>
      <c r="VEA16" s="239"/>
      <c r="VEB16" s="239"/>
      <c r="VEC16" s="239"/>
      <c r="VED16" s="239"/>
      <c r="VEE16" s="239"/>
      <c r="VEF16" s="239"/>
      <c r="VEG16" s="239"/>
      <c r="VEH16" s="239"/>
      <c r="VEI16" s="239"/>
      <c r="VEJ16" s="239"/>
      <c r="VEK16" s="239"/>
      <c r="VEL16" s="239"/>
      <c r="VEM16" s="239"/>
      <c r="VEN16" s="239"/>
      <c r="VEO16" s="239"/>
      <c r="VEP16" s="239"/>
      <c r="VEQ16" s="239"/>
      <c r="VER16" s="239"/>
      <c r="VES16" s="239"/>
      <c r="VET16" s="239"/>
      <c r="VEU16" s="239"/>
      <c r="VEV16" s="239"/>
      <c r="VEW16" s="239"/>
      <c r="VEX16" s="239"/>
      <c r="VEY16" s="239"/>
      <c r="VEZ16" s="239"/>
      <c r="VFA16" s="239"/>
      <c r="VFB16" s="239"/>
      <c r="VFC16" s="239"/>
      <c r="VFD16" s="239"/>
      <c r="VFE16" s="239"/>
      <c r="VFF16" s="239"/>
      <c r="VFG16" s="239"/>
      <c r="VFH16" s="239"/>
      <c r="VFI16" s="239"/>
      <c r="VFJ16" s="239"/>
      <c r="VFK16" s="239"/>
      <c r="VFL16" s="239"/>
      <c r="VFM16" s="239"/>
      <c r="VFN16" s="239"/>
      <c r="VFO16" s="239"/>
      <c r="VFP16" s="239"/>
      <c r="VFQ16" s="239"/>
      <c r="VFR16" s="239"/>
      <c r="VFS16" s="239"/>
      <c r="VFT16" s="239"/>
      <c r="VFU16" s="239"/>
      <c r="VFV16" s="239"/>
      <c r="VFW16" s="239"/>
      <c r="VFX16" s="239"/>
      <c r="VFY16" s="239"/>
      <c r="VFZ16" s="239"/>
      <c r="VGA16" s="239"/>
      <c r="VGB16" s="239"/>
      <c r="VGC16" s="239"/>
      <c r="VGD16" s="239"/>
      <c r="VGE16" s="239"/>
      <c r="VGF16" s="239"/>
      <c r="VGG16" s="239"/>
      <c r="VGH16" s="239"/>
      <c r="VGI16" s="239"/>
      <c r="VGJ16" s="239"/>
      <c r="VGK16" s="239"/>
      <c r="VGL16" s="239"/>
      <c r="VGM16" s="239"/>
      <c r="VGN16" s="239"/>
      <c r="VGO16" s="239"/>
      <c r="VGP16" s="239"/>
      <c r="VGQ16" s="239"/>
      <c r="VGR16" s="239"/>
      <c r="VGS16" s="239"/>
      <c r="VGT16" s="239"/>
      <c r="VGU16" s="239"/>
      <c r="VGV16" s="239"/>
      <c r="VGW16" s="239"/>
      <c r="VGX16" s="239"/>
      <c r="VGY16" s="239"/>
      <c r="VGZ16" s="239"/>
      <c r="VHA16" s="239"/>
      <c r="VHB16" s="239"/>
      <c r="VHC16" s="239"/>
      <c r="VHD16" s="239"/>
      <c r="VHE16" s="239"/>
      <c r="VHF16" s="239"/>
      <c r="VHG16" s="239"/>
      <c r="VHH16" s="239"/>
      <c r="VHI16" s="239"/>
      <c r="VHJ16" s="239"/>
      <c r="VHK16" s="239"/>
      <c r="VHL16" s="239"/>
      <c r="VHM16" s="239"/>
      <c r="VHN16" s="239"/>
      <c r="VHO16" s="239"/>
      <c r="VHP16" s="239"/>
      <c r="VHQ16" s="239"/>
      <c r="VHR16" s="239"/>
      <c r="VHS16" s="239"/>
      <c r="VHT16" s="239"/>
      <c r="VHU16" s="239"/>
      <c r="VHV16" s="239"/>
      <c r="VHW16" s="239"/>
      <c r="VHX16" s="239"/>
      <c r="VHY16" s="239"/>
      <c r="VHZ16" s="239"/>
      <c r="VIA16" s="239"/>
      <c r="VIB16" s="239"/>
      <c r="VIC16" s="239"/>
      <c r="VID16" s="239"/>
      <c r="VIE16" s="239"/>
      <c r="VIF16" s="239"/>
      <c r="VIG16" s="239"/>
      <c r="VIH16" s="239"/>
      <c r="VII16" s="239"/>
      <c r="VIJ16" s="239"/>
      <c r="VIK16" s="239"/>
      <c r="VIL16" s="239"/>
      <c r="VIM16" s="239"/>
      <c r="VIN16" s="239"/>
      <c r="VIO16" s="239"/>
      <c r="VIP16" s="239"/>
      <c r="VIQ16" s="239"/>
      <c r="VIR16" s="239"/>
      <c r="VIS16" s="239"/>
      <c r="VIT16" s="239"/>
      <c r="VIU16" s="239"/>
      <c r="VIV16" s="239"/>
      <c r="VIW16" s="239"/>
      <c r="VIX16" s="239"/>
      <c r="VIY16" s="239"/>
      <c r="VIZ16" s="239"/>
      <c r="VJA16" s="239"/>
      <c r="VJB16" s="239"/>
      <c r="VJC16" s="239"/>
      <c r="VJD16" s="239"/>
      <c r="VJE16" s="239"/>
      <c r="VJF16" s="239"/>
      <c r="VJG16" s="239"/>
      <c r="VJH16" s="239"/>
      <c r="VJI16" s="239"/>
      <c r="VJJ16" s="239"/>
      <c r="VJK16" s="239"/>
      <c r="VJL16" s="239"/>
      <c r="VJM16" s="239"/>
      <c r="VJN16" s="239"/>
      <c r="VJO16" s="239"/>
      <c r="VJP16" s="239"/>
      <c r="VJQ16" s="239"/>
      <c r="VJR16" s="239"/>
      <c r="VJS16" s="239"/>
      <c r="VJT16" s="239"/>
      <c r="VJU16" s="239"/>
      <c r="VJV16" s="239"/>
      <c r="VJW16" s="239"/>
      <c r="VJX16" s="239"/>
      <c r="VJY16" s="239"/>
      <c r="VJZ16" s="239"/>
      <c r="VKA16" s="239"/>
      <c r="VKB16" s="239"/>
      <c r="VKC16" s="239"/>
      <c r="VKD16" s="239"/>
      <c r="VKE16" s="239"/>
      <c r="VKF16" s="239"/>
      <c r="VKG16" s="239"/>
      <c r="VKH16" s="239"/>
      <c r="VKI16" s="239"/>
      <c r="VKJ16" s="239"/>
      <c r="VKK16" s="239"/>
      <c r="VKL16" s="239"/>
      <c r="VKM16" s="239"/>
      <c r="VKN16" s="239"/>
      <c r="VKO16" s="239"/>
      <c r="VKP16" s="239"/>
      <c r="VKQ16" s="239"/>
      <c r="VKR16" s="239"/>
      <c r="VKS16" s="239"/>
      <c r="VKT16" s="239"/>
      <c r="VKU16" s="239"/>
      <c r="VKV16" s="239"/>
      <c r="VKW16" s="239"/>
      <c r="VKX16" s="239"/>
      <c r="VKY16" s="239"/>
      <c r="VKZ16" s="239"/>
      <c r="VLA16" s="239"/>
      <c r="VLB16" s="239"/>
      <c r="VLC16" s="239"/>
      <c r="VLD16" s="239"/>
      <c r="VLE16" s="239"/>
      <c r="VLF16" s="239"/>
      <c r="VLG16" s="239"/>
      <c r="VLH16" s="239"/>
      <c r="VLI16" s="239"/>
      <c r="VLJ16" s="239"/>
      <c r="VLK16" s="239"/>
      <c r="VLL16" s="239"/>
      <c r="VLM16" s="239"/>
      <c r="VLN16" s="239"/>
      <c r="VLO16" s="239"/>
      <c r="VLP16" s="239"/>
      <c r="VLQ16" s="239"/>
      <c r="VLR16" s="239"/>
      <c r="VLS16" s="239"/>
      <c r="VLT16" s="239"/>
      <c r="VLU16" s="239"/>
      <c r="VLV16" s="239"/>
      <c r="VLW16" s="239"/>
      <c r="VLX16" s="239"/>
      <c r="VLY16" s="239"/>
      <c r="VLZ16" s="239"/>
      <c r="VMA16" s="239"/>
      <c r="VMB16" s="239"/>
      <c r="VMC16" s="239"/>
      <c r="VMD16" s="239"/>
      <c r="VME16" s="239"/>
      <c r="VMF16" s="239"/>
      <c r="VMG16" s="239"/>
      <c r="VMH16" s="239"/>
      <c r="VMI16" s="239"/>
      <c r="VMJ16" s="239"/>
      <c r="VMK16" s="239"/>
      <c r="VML16" s="239"/>
      <c r="VMM16" s="239"/>
      <c r="VMN16" s="239"/>
      <c r="VMO16" s="239"/>
      <c r="VMP16" s="239"/>
      <c r="VMQ16" s="239"/>
      <c r="VMR16" s="239"/>
      <c r="VMS16" s="239"/>
      <c r="VMT16" s="239"/>
      <c r="VMU16" s="239"/>
      <c r="VMV16" s="239"/>
      <c r="VMW16" s="239"/>
      <c r="VMX16" s="239"/>
      <c r="VMY16" s="239"/>
      <c r="VMZ16" s="239"/>
      <c r="VNA16" s="239"/>
      <c r="VNB16" s="239"/>
      <c r="VNC16" s="239"/>
      <c r="VND16" s="239"/>
      <c r="VNE16" s="239"/>
      <c r="VNF16" s="239"/>
      <c r="VNG16" s="239"/>
      <c r="VNH16" s="239"/>
      <c r="VNI16" s="239"/>
      <c r="VNJ16" s="239"/>
      <c r="VNK16" s="239"/>
      <c r="VNL16" s="239"/>
      <c r="VNM16" s="239"/>
      <c r="VNN16" s="239"/>
      <c r="VNO16" s="239"/>
      <c r="VNP16" s="239"/>
      <c r="VNQ16" s="239"/>
      <c r="VNR16" s="239"/>
      <c r="VNS16" s="239"/>
      <c r="VNT16" s="239"/>
      <c r="VNU16" s="239"/>
      <c r="VNV16" s="239"/>
      <c r="VNW16" s="239"/>
      <c r="VNX16" s="239"/>
      <c r="VNY16" s="239"/>
      <c r="VNZ16" s="239"/>
      <c r="VOA16" s="239"/>
      <c r="VOB16" s="239"/>
      <c r="VOC16" s="239"/>
      <c r="VOD16" s="239"/>
      <c r="VOE16" s="239"/>
      <c r="VOF16" s="239"/>
      <c r="VOG16" s="239"/>
      <c r="VOH16" s="239"/>
      <c r="VOI16" s="239"/>
      <c r="VOJ16" s="239"/>
      <c r="VOK16" s="239"/>
      <c r="VOL16" s="239"/>
      <c r="VOM16" s="239"/>
      <c r="VON16" s="239"/>
      <c r="VOO16" s="239"/>
      <c r="VOP16" s="239"/>
      <c r="VOQ16" s="239"/>
      <c r="VOR16" s="239"/>
      <c r="VOS16" s="239"/>
      <c r="VOT16" s="239"/>
      <c r="VOU16" s="239"/>
      <c r="VOV16" s="239"/>
      <c r="VOW16" s="239"/>
      <c r="VOX16" s="239"/>
      <c r="VOY16" s="239"/>
      <c r="VOZ16" s="239"/>
      <c r="VPA16" s="239"/>
      <c r="VPB16" s="239"/>
      <c r="VPC16" s="239"/>
      <c r="VPD16" s="239"/>
      <c r="VPE16" s="239"/>
      <c r="VPF16" s="239"/>
      <c r="VPG16" s="239"/>
      <c r="VPH16" s="239"/>
      <c r="VPI16" s="239"/>
      <c r="VPJ16" s="239"/>
      <c r="VPK16" s="239"/>
      <c r="VPL16" s="239"/>
      <c r="VPM16" s="239"/>
      <c r="VPN16" s="239"/>
      <c r="VPO16" s="239"/>
      <c r="VPP16" s="239"/>
      <c r="VPQ16" s="239"/>
      <c r="VPR16" s="239"/>
      <c r="VPS16" s="239"/>
      <c r="VPT16" s="239"/>
      <c r="VPU16" s="239"/>
      <c r="VPV16" s="239"/>
      <c r="VPW16" s="239"/>
      <c r="VPX16" s="239"/>
      <c r="VPY16" s="239"/>
      <c r="VPZ16" s="239"/>
      <c r="VQA16" s="239"/>
      <c r="VQB16" s="239"/>
      <c r="VQC16" s="239"/>
      <c r="VQD16" s="239"/>
      <c r="VQE16" s="239"/>
      <c r="VQF16" s="239"/>
      <c r="VQG16" s="239"/>
      <c r="VQH16" s="239"/>
      <c r="VQI16" s="239"/>
      <c r="VQJ16" s="239"/>
      <c r="VQK16" s="239"/>
      <c r="VQL16" s="239"/>
      <c r="VQM16" s="239"/>
      <c r="VQN16" s="239"/>
      <c r="VQO16" s="239"/>
      <c r="VQP16" s="239"/>
      <c r="VQQ16" s="239"/>
      <c r="VQR16" s="239"/>
      <c r="VQS16" s="239"/>
      <c r="VQT16" s="239"/>
      <c r="VQU16" s="239"/>
      <c r="VQV16" s="239"/>
      <c r="VQW16" s="239"/>
      <c r="VQX16" s="239"/>
      <c r="VQY16" s="239"/>
      <c r="VQZ16" s="239"/>
      <c r="VRA16" s="239"/>
      <c r="VRB16" s="239"/>
      <c r="VRC16" s="239"/>
      <c r="VRD16" s="239"/>
      <c r="VRE16" s="239"/>
      <c r="VRF16" s="239"/>
      <c r="VRG16" s="239"/>
      <c r="VRH16" s="239"/>
      <c r="VRI16" s="239"/>
      <c r="VRJ16" s="239"/>
      <c r="VRK16" s="239"/>
      <c r="VRL16" s="239"/>
      <c r="VRM16" s="239"/>
      <c r="VRN16" s="239"/>
      <c r="VRO16" s="239"/>
      <c r="VRP16" s="239"/>
      <c r="VRQ16" s="239"/>
      <c r="VRR16" s="239"/>
      <c r="VRS16" s="239"/>
      <c r="VRT16" s="239"/>
      <c r="VRU16" s="239"/>
      <c r="VRV16" s="239"/>
      <c r="VRW16" s="239"/>
      <c r="VRX16" s="239"/>
      <c r="VRY16" s="239"/>
      <c r="VRZ16" s="239"/>
      <c r="VSA16" s="239"/>
      <c r="VSB16" s="239"/>
      <c r="VSC16" s="239"/>
      <c r="VSD16" s="239"/>
      <c r="VSE16" s="239"/>
      <c r="VSF16" s="239"/>
      <c r="VSG16" s="239"/>
      <c r="VSH16" s="239"/>
      <c r="VSI16" s="239"/>
      <c r="VSJ16" s="239"/>
      <c r="VSK16" s="239"/>
      <c r="VSL16" s="239"/>
      <c r="VSM16" s="239"/>
      <c r="VSN16" s="239"/>
      <c r="VSO16" s="239"/>
      <c r="VSP16" s="239"/>
      <c r="VSQ16" s="239"/>
      <c r="VSR16" s="239"/>
      <c r="VSS16" s="239"/>
      <c r="VST16" s="239"/>
      <c r="VSU16" s="239"/>
      <c r="VSV16" s="239"/>
      <c r="VSW16" s="239"/>
      <c r="VSX16" s="239"/>
      <c r="VSY16" s="239"/>
      <c r="VSZ16" s="239"/>
      <c r="VTA16" s="239"/>
      <c r="VTB16" s="239"/>
      <c r="VTC16" s="239"/>
      <c r="VTD16" s="239"/>
      <c r="VTE16" s="239"/>
      <c r="VTF16" s="239"/>
      <c r="VTG16" s="239"/>
      <c r="VTH16" s="239"/>
      <c r="VTI16" s="239"/>
      <c r="VTJ16" s="239"/>
      <c r="VTK16" s="239"/>
      <c r="VTL16" s="239"/>
      <c r="VTM16" s="239"/>
      <c r="VTN16" s="239"/>
      <c r="VTO16" s="239"/>
      <c r="VTP16" s="239"/>
      <c r="VTQ16" s="239"/>
      <c r="VTR16" s="239"/>
      <c r="VTS16" s="239"/>
      <c r="VTT16" s="239"/>
      <c r="VTU16" s="239"/>
      <c r="VTV16" s="239"/>
      <c r="VTW16" s="239"/>
      <c r="VTX16" s="239"/>
      <c r="VTY16" s="239"/>
      <c r="VTZ16" s="239"/>
      <c r="VUA16" s="239"/>
      <c r="VUB16" s="239"/>
      <c r="VUC16" s="239"/>
      <c r="VUD16" s="239"/>
      <c r="VUE16" s="239"/>
      <c r="VUF16" s="239"/>
      <c r="VUG16" s="239"/>
      <c r="VUH16" s="239"/>
      <c r="VUI16" s="239"/>
      <c r="VUJ16" s="239"/>
      <c r="VUK16" s="239"/>
      <c r="VUL16" s="239"/>
      <c r="VUM16" s="239"/>
      <c r="VUN16" s="239"/>
      <c r="VUO16" s="239"/>
      <c r="VUP16" s="239"/>
      <c r="VUQ16" s="239"/>
      <c r="VUR16" s="239"/>
      <c r="VUS16" s="239"/>
      <c r="VUT16" s="239"/>
      <c r="VUU16" s="239"/>
      <c r="VUV16" s="239"/>
      <c r="VUW16" s="239"/>
      <c r="VUX16" s="239"/>
      <c r="VUY16" s="239"/>
      <c r="VUZ16" s="239"/>
      <c r="VVA16" s="239"/>
      <c r="VVB16" s="239"/>
      <c r="VVC16" s="239"/>
      <c r="VVD16" s="239"/>
      <c r="VVE16" s="239"/>
      <c r="VVF16" s="239"/>
      <c r="VVG16" s="239"/>
      <c r="VVH16" s="239"/>
      <c r="VVI16" s="239"/>
      <c r="VVJ16" s="239"/>
      <c r="VVK16" s="239"/>
      <c r="VVL16" s="239"/>
      <c r="VVM16" s="239"/>
      <c r="VVN16" s="239"/>
      <c r="VVO16" s="239"/>
      <c r="VVP16" s="239"/>
      <c r="VVQ16" s="239"/>
      <c r="VVR16" s="239"/>
      <c r="VVS16" s="239"/>
      <c r="VVT16" s="239"/>
      <c r="VVU16" s="239"/>
      <c r="VVV16" s="239"/>
      <c r="VVW16" s="239"/>
      <c r="VVX16" s="239"/>
      <c r="VVY16" s="239"/>
      <c r="VVZ16" s="239"/>
      <c r="VWA16" s="239"/>
      <c r="VWB16" s="239"/>
      <c r="VWC16" s="239"/>
      <c r="VWD16" s="239"/>
      <c r="VWE16" s="239"/>
      <c r="VWF16" s="239"/>
      <c r="VWG16" s="239"/>
      <c r="VWH16" s="239"/>
      <c r="VWI16" s="239"/>
      <c r="VWJ16" s="239"/>
      <c r="VWK16" s="239"/>
      <c r="VWL16" s="239"/>
      <c r="VWM16" s="239"/>
      <c r="VWN16" s="239"/>
      <c r="VWO16" s="239"/>
      <c r="VWP16" s="239"/>
      <c r="VWQ16" s="239"/>
      <c r="VWR16" s="239"/>
      <c r="VWS16" s="239"/>
      <c r="VWT16" s="239"/>
      <c r="VWU16" s="239"/>
      <c r="VWV16" s="239"/>
      <c r="VWW16" s="239"/>
      <c r="VWX16" s="239"/>
      <c r="VWY16" s="239"/>
      <c r="VWZ16" s="239"/>
      <c r="VXA16" s="239"/>
      <c r="VXB16" s="239"/>
      <c r="VXC16" s="239"/>
      <c r="VXD16" s="239"/>
      <c r="VXE16" s="239"/>
      <c r="VXF16" s="239"/>
      <c r="VXG16" s="239"/>
      <c r="VXH16" s="239"/>
      <c r="VXI16" s="239"/>
      <c r="VXJ16" s="239"/>
      <c r="VXK16" s="239"/>
      <c r="VXL16" s="239"/>
      <c r="VXM16" s="239"/>
      <c r="VXN16" s="239"/>
      <c r="VXO16" s="239"/>
      <c r="VXP16" s="239"/>
      <c r="VXQ16" s="239"/>
      <c r="VXR16" s="239"/>
      <c r="VXS16" s="239"/>
      <c r="VXT16" s="239"/>
      <c r="VXU16" s="239"/>
      <c r="VXV16" s="239"/>
      <c r="VXW16" s="239"/>
      <c r="VXX16" s="239"/>
      <c r="VXY16" s="239"/>
      <c r="VXZ16" s="239"/>
      <c r="VYA16" s="239"/>
      <c r="VYB16" s="239"/>
      <c r="VYC16" s="239"/>
      <c r="VYD16" s="239"/>
      <c r="VYE16" s="239"/>
      <c r="VYF16" s="239"/>
      <c r="VYG16" s="239"/>
      <c r="VYH16" s="239"/>
      <c r="VYI16" s="239"/>
      <c r="VYJ16" s="239"/>
      <c r="VYK16" s="239"/>
      <c r="VYL16" s="239"/>
      <c r="VYM16" s="239"/>
      <c r="VYN16" s="239"/>
      <c r="VYO16" s="239"/>
      <c r="VYP16" s="239"/>
      <c r="VYQ16" s="239"/>
      <c r="VYR16" s="239"/>
      <c r="VYS16" s="239"/>
      <c r="VYT16" s="239"/>
      <c r="VYU16" s="239"/>
      <c r="VYV16" s="239"/>
      <c r="VYW16" s="239"/>
      <c r="VYX16" s="239"/>
      <c r="VYY16" s="239"/>
      <c r="VYZ16" s="239"/>
      <c r="VZA16" s="239"/>
      <c r="VZB16" s="239"/>
      <c r="VZC16" s="239"/>
      <c r="VZD16" s="239"/>
      <c r="VZE16" s="239"/>
      <c r="VZF16" s="239"/>
      <c r="VZG16" s="239"/>
      <c r="VZH16" s="239"/>
      <c r="VZI16" s="239"/>
      <c r="VZJ16" s="239"/>
      <c r="VZK16" s="239"/>
      <c r="VZL16" s="239"/>
      <c r="VZM16" s="239"/>
      <c r="VZN16" s="239"/>
      <c r="VZO16" s="239"/>
      <c r="VZP16" s="239"/>
      <c r="VZQ16" s="239"/>
      <c r="VZR16" s="239"/>
      <c r="VZS16" s="239"/>
      <c r="VZT16" s="239"/>
      <c r="VZU16" s="239"/>
      <c r="VZV16" s="239"/>
      <c r="VZW16" s="239"/>
      <c r="VZX16" s="239"/>
      <c r="VZY16" s="239"/>
      <c r="VZZ16" s="239"/>
      <c r="WAA16" s="239"/>
      <c r="WAB16" s="239"/>
      <c r="WAC16" s="239"/>
      <c r="WAD16" s="239"/>
      <c r="WAE16" s="239"/>
      <c r="WAF16" s="239"/>
      <c r="WAG16" s="239"/>
      <c r="WAH16" s="239"/>
      <c r="WAI16" s="239"/>
      <c r="WAJ16" s="239"/>
      <c r="WAK16" s="239"/>
      <c r="WAL16" s="239"/>
      <c r="WAM16" s="239"/>
      <c r="WAN16" s="239"/>
      <c r="WAO16" s="239"/>
      <c r="WAP16" s="239"/>
      <c r="WAQ16" s="239"/>
      <c r="WAR16" s="239"/>
      <c r="WAS16" s="239"/>
      <c r="WAT16" s="239"/>
      <c r="WAU16" s="239"/>
      <c r="WAV16" s="239"/>
      <c r="WAW16" s="239"/>
      <c r="WAX16" s="239"/>
      <c r="WAY16" s="239"/>
      <c r="WAZ16" s="239"/>
      <c r="WBA16" s="239"/>
      <c r="WBB16" s="239"/>
      <c r="WBC16" s="239"/>
      <c r="WBD16" s="239"/>
      <c r="WBE16" s="239"/>
      <c r="WBF16" s="239"/>
      <c r="WBG16" s="239"/>
      <c r="WBH16" s="239"/>
      <c r="WBI16" s="239"/>
      <c r="WBJ16" s="239"/>
      <c r="WBK16" s="239"/>
      <c r="WBL16" s="239"/>
      <c r="WBM16" s="239"/>
      <c r="WBN16" s="239"/>
      <c r="WBO16" s="239"/>
      <c r="WBP16" s="239"/>
      <c r="WBQ16" s="239"/>
      <c r="WBR16" s="239"/>
      <c r="WBS16" s="239"/>
      <c r="WBT16" s="239"/>
      <c r="WBU16" s="239"/>
      <c r="WBV16" s="239"/>
      <c r="WBW16" s="239"/>
      <c r="WBX16" s="239"/>
      <c r="WBY16" s="239"/>
      <c r="WBZ16" s="239"/>
      <c r="WCA16" s="239"/>
      <c r="WCB16" s="239"/>
      <c r="WCC16" s="239"/>
      <c r="WCD16" s="239"/>
      <c r="WCE16" s="239"/>
      <c r="WCF16" s="239"/>
      <c r="WCG16" s="239"/>
      <c r="WCH16" s="239"/>
      <c r="WCI16" s="239"/>
      <c r="WCJ16" s="239"/>
      <c r="WCK16" s="239"/>
      <c r="WCL16" s="239"/>
      <c r="WCM16" s="239"/>
      <c r="WCN16" s="239"/>
      <c r="WCO16" s="239"/>
      <c r="WCP16" s="239"/>
      <c r="WCQ16" s="239"/>
      <c r="WCR16" s="239"/>
      <c r="WCS16" s="239"/>
      <c r="WCT16" s="239"/>
      <c r="WCU16" s="239"/>
      <c r="WCV16" s="239"/>
      <c r="WCW16" s="239"/>
      <c r="WCX16" s="239"/>
      <c r="WCY16" s="239"/>
      <c r="WCZ16" s="239"/>
      <c r="WDA16" s="239"/>
      <c r="WDB16" s="239"/>
      <c r="WDC16" s="239"/>
      <c r="WDD16" s="239"/>
      <c r="WDE16" s="239"/>
      <c r="WDF16" s="239"/>
      <c r="WDG16" s="239"/>
      <c r="WDH16" s="239"/>
      <c r="WDI16" s="239"/>
      <c r="WDJ16" s="239"/>
      <c r="WDK16" s="239"/>
      <c r="WDL16" s="239"/>
      <c r="WDM16" s="239"/>
      <c r="WDN16" s="239"/>
      <c r="WDO16" s="239"/>
      <c r="WDP16" s="239"/>
      <c r="WDQ16" s="239"/>
      <c r="WDR16" s="239"/>
      <c r="WDS16" s="239"/>
      <c r="WDT16" s="239"/>
      <c r="WDU16" s="239"/>
      <c r="WDV16" s="239"/>
      <c r="WDW16" s="239"/>
      <c r="WDX16" s="239"/>
      <c r="WDY16" s="239"/>
      <c r="WDZ16" s="239"/>
      <c r="WEA16" s="239"/>
      <c r="WEB16" s="239"/>
      <c r="WEC16" s="239"/>
      <c r="WED16" s="239"/>
      <c r="WEE16" s="239"/>
      <c r="WEF16" s="239"/>
      <c r="WEG16" s="239"/>
      <c r="WEH16" s="239"/>
      <c r="WEI16" s="239"/>
      <c r="WEJ16" s="239"/>
      <c r="WEK16" s="239"/>
      <c r="WEL16" s="239"/>
      <c r="WEM16" s="239"/>
      <c r="WEN16" s="239"/>
      <c r="WEO16" s="239"/>
      <c r="WEP16" s="239"/>
      <c r="WEQ16" s="239"/>
      <c r="WER16" s="239"/>
      <c r="WES16" s="239"/>
      <c r="WET16" s="239"/>
      <c r="WEU16" s="239"/>
      <c r="WEV16" s="239"/>
      <c r="WEW16" s="239"/>
      <c r="WEX16" s="239"/>
      <c r="WEY16" s="239"/>
      <c r="WEZ16" s="239"/>
      <c r="WFA16" s="239"/>
      <c r="WFB16" s="239"/>
      <c r="WFC16" s="239"/>
      <c r="WFD16" s="239"/>
      <c r="WFE16" s="239"/>
      <c r="WFF16" s="239"/>
      <c r="WFG16" s="239"/>
      <c r="WFH16" s="239"/>
      <c r="WFI16" s="239"/>
      <c r="WFJ16" s="239"/>
      <c r="WFK16" s="239"/>
      <c r="WFL16" s="239"/>
      <c r="WFM16" s="239"/>
      <c r="WFN16" s="239"/>
      <c r="WFO16" s="239"/>
      <c r="WFP16" s="239"/>
      <c r="WFQ16" s="239"/>
      <c r="WFR16" s="239"/>
      <c r="WFS16" s="239"/>
      <c r="WFT16" s="239"/>
      <c r="WFU16" s="239"/>
      <c r="WFV16" s="239"/>
      <c r="WFW16" s="239"/>
      <c r="WFX16" s="239"/>
      <c r="WFY16" s="239"/>
      <c r="WFZ16" s="239"/>
      <c r="WGA16" s="239"/>
      <c r="WGB16" s="239"/>
      <c r="WGC16" s="239"/>
      <c r="WGD16" s="239"/>
      <c r="WGE16" s="239"/>
      <c r="WGF16" s="239"/>
      <c r="WGG16" s="239"/>
      <c r="WGH16" s="239"/>
      <c r="WGI16" s="239"/>
      <c r="WGJ16" s="239"/>
      <c r="WGK16" s="239"/>
      <c r="WGL16" s="239"/>
      <c r="WGM16" s="239"/>
      <c r="WGN16" s="239"/>
      <c r="WGO16" s="239"/>
      <c r="WGP16" s="239"/>
      <c r="WGQ16" s="239"/>
      <c r="WGR16" s="239"/>
      <c r="WGS16" s="239"/>
      <c r="WGT16" s="239"/>
      <c r="WGU16" s="239"/>
      <c r="WGV16" s="239"/>
      <c r="WGW16" s="239"/>
      <c r="WGX16" s="239"/>
      <c r="WGY16" s="239"/>
      <c r="WGZ16" s="239"/>
      <c r="WHA16" s="239"/>
      <c r="WHB16" s="239"/>
      <c r="WHC16" s="239"/>
      <c r="WHD16" s="239"/>
      <c r="WHE16" s="239"/>
      <c r="WHF16" s="239"/>
      <c r="WHG16" s="239"/>
      <c r="WHH16" s="239"/>
      <c r="WHI16" s="239"/>
      <c r="WHJ16" s="239"/>
      <c r="WHK16" s="239"/>
      <c r="WHL16" s="239"/>
      <c r="WHM16" s="239"/>
      <c r="WHN16" s="239"/>
      <c r="WHO16" s="239"/>
      <c r="WHP16" s="239"/>
      <c r="WHQ16" s="239"/>
      <c r="WHR16" s="239"/>
      <c r="WHS16" s="239"/>
      <c r="WHT16" s="239"/>
      <c r="WHU16" s="239"/>
      <c r="WHV16" s="239"/>
      <c r="WHW16" s="239"/>
      <c r="WHX16" s="239"/>
      <c r="WHY16" s="239"/>
      <c r="WHZ16" s="239"/>
      <c r="WIA16" s="239"/>
      <c r="WIB16" s="239"/>
      <c r="WIC16" s="239"/>
      <c r="WID16" s="239"/>
      <c r="WIE16" s="239"/>
      <c r="WIF16" s="239"/>
      <c r="WIG16" s="239"/>
      <c r="WIH16" s="239"/>
      <c r="WII16" s="239"/>
      <c r="WIJ16" s="239"/>
      <c r="WIK16" s="239"/>
      <c r="WIL16" s="239"/>
      <c r="WIM16" s="239"/>
      <c r="WIN16" s="239"/>
      <c r="WIO16" s="239"/>
      <c r="WIP16" s="239"/>
      <c r="WIQ16" s="239"/>
      <c r="WIR16" s="239"/>
      <c r="WIS16" s="239"/>
      <c r="WIT16" s="239"/>
      <c r="WIU16" s="239"/>
      <c r="WIV16" s="239"/>
      <c r="WIW16" s="239"/>
      <c r="WIX16" s="239"/>
      <c r="WIY16" s="239"/>
      <c r="WIZ16" s="239"/>
      <c r="WJA16" s="239"/>
      <c r="WJB16" s="239"/>
      <c r="WJC16" s="239"/>
      <c r="WJD16" s="239"/>
      <c r="WJE16" s="239"/>
      <c r="WJF16" s="239"/>
      <c r="WJG16" s="239"/>
      <c r="WJH16" s="239"/>
      <c r="WJI16" s="239"/>
      <c r="WJJ16" s="239"/>
      <c r="WJK16" s="239"/>
      <c r="WJL16" s="239"/>
      <c r="WJM16" s="239"/>
      <c r="WJN16" s="239"/>
      <c r="WJO16" s="239"/>
      <c r="WJP16" s="239"/>
      <c r="WJQ16" s="239"/>
      <c r="WJR16" s="239"/>
      <c r="WJS16" s="239"/>
      <c r="WJT16" s="239"/>
      <c r="WJU16" s="239"/>
      <c r="WJV16" s="239"/>
      <c r="WJW16" s="239"/>
      <c r="WJX16" s="239"/>
      <c r="WJY16" s="239"/>
      <c r="WJZ16" s="239"/>
      <c r="WKA16" s="239"/>
      <c r="WKB16" s="239"/>
      <c r="WKC16" s="239"/>
      <c r="WKD16" s="239"/>
      <c r="WKE16" s="239"/>
      <c r="WKF16" s="239"/>
      <c r="WKG16" s="239"/>
      <c r="WKH16" s="239"/>
      <c r="WKI16" s="239"/>
      <c r="WKJ16" s="239"/>
      <c r="WKK16" s="239"/>
      <c r="WKL16" s="239"/>
      <c r="WKM16" s="239"/>
      <c r="WKN16" s="239"/>
      <c r="WKO16" s="239"/>
      <c r="WKP16" s="239"/>
      <c r="WKQ16" s="239"/>
      <c r="WKR16" s="239"/>
      <c r="WKS16" s="239"/>
      <c r="WKT16" s="239"/>
      <c r="WKU16" s="239"/>
      <c r="WKV16" s="239"/>
      <c r="WKW16" s="239"/>
      <c r="WKX16" s="239"/>
      <c r="WKY16" s="239"/>
      <c r="WKZ16" s="239"/>
      <c r="WLA16" s="239"/>
      <c r="WLB16" s="239"/>
      <c r="WLC16" s="239"/>
      <c r="WLD16" s="239"/>
      <c r="WLE16" s="239"/>
      <c r="WLF16" s="239"/>
      <c r="WLG16" s="239"/>
      <c r="WLH16" s="239"/>
      <c r="WLI16" s="239"/>
      <c r="WLJ16" s="239"/>
      <c r="WLK16" s="239"/>
      <c r="WLL16" s="239"/>
      <c r="WLM16" s="239"/>
      <c r="WLN16" s="239"/>
      <c r="WLO16" s="239"/>
      <c r="WLP16" s="239"/>
      <c r="WLQ16" s="239"/>
      <c r="WLR16" s="239"/>
      <c r="WLS16" s="239"/>
      <c r="WLT16" s="239"/>
      <c r="WLU16" s="239"/>
      <c r="WLV16" s="239"/>
      <c r="WLW16" s="239"/>
      <c r="WLX16" s="239"/>
      <c r="WLY16" s="239"/>
      <c r="WLZ16" s="239"/>
      <c r="WMA16" s="239"/>
      <c r="WMB16" s="239"/>
      <c r="WMC16" s="239"/>
      <c r="WMD16" s="239"/>
      <c r="WME16" s="239"/>
      <c r="WMF16" s="239"/>
      <c r="WMG16" s="239"/>
      <c r="WMH16" s="239"/>
      <c r="WMI16" s="239"/>
      <c r="WMJ16" s="239"/>
      <c r="WMK16" s="239"/>
      <c r="WML16" s="239"/>
      <c r="WMM16" s="239"/>
      <c r="WMN16" s="239"/>
      <c r="WMO16" s="239"/>
      <c r="WMP16" s="239"/>
      <c r="WMQ16" s="239"/>
      <c r="WMR16" s="239"/>
      <c r="WMS16" s="239"/>
      <c r="WMT16" s="239"/>
      <c r="WMU16" s="239"/>
      <c r="WMV16" s="239"/>
      <c r="WMW16" s="239"/>
      <c r="WMX16" s="239"/>
      <c r="WMY16" s="239"/>
      <c r="WMZ16" s="239"/>
      <c r="WNA16" s="239"/>
      <c r="WNB16" s="239"/>
      <c r="WNC16" s="239"/>
      <c r="WND16" s="239"/>
      <c r="WNE16" s="239"/>
      <c r="WNF16" s="239"/>
      <c r="WNG16" s="239"/>
      <c r="WNH16" s="239"/>
      <c r="WNI16" s="239"/>
      <c r="WNJ16" s="239"/>
      <c r="WNK16" s="239"/>
      <c r="WNL16" s="239"/>
      <c r="WNM16" s="239"/>
      <c r="WNN16" s="239"/>
      <c r="WNO16" s="239"/>
      <c r="WNP16" s="239"/>
      <c r="WNQ16" s="239"/>
      <c r="WNR16" s="239"/>
      <c r="WNS16" s="239"/>
      <c r="WNT16" s="239"/>
      <c r="WNU16" s="239"/>
      <c r="WNV16" s="239"/>
      <c r="WNW16" s="239"/>
      <c r="WNX16" s="239"/>
      <c r="WNY16" s="239"/>
      <c r="WNZ16" s="239"/>
      <c r="WOA16" s="239"/>
      <c r="WOB16" s="239"/>
      <c r="WOC16" s="239"/>
      <c r="WOD16" s="239"/>
      <c r="WOE16" s="239"/>
      <c r="WOF16" s="239"/>
      <c r="WOG16" s="239"/>
      <c r="WOH16" s="239"/>
      <c r="WOI16" s="239"/>
      <c r="WOJ16" s="239"/>
      <c r="WOK16" s="239"/>
      <c r="WOL16" s="239"/>
      <c r="WOM16" s="239"/>
      <c r="WON16" s="239"/>
      <c r="WOO16" s="239"/>
      <c r="WOP16" s="239"/>
      <c r="WOQ16" s="239"/>
      <c r="WOR16" s="239"/>
      <c r="WOS16" s="239"/>
      <c r="WOT16" s="239"/>
      <c r="WOU16" s="239"/>
      <c r="WOV16" s="239"/>
      <c r="WOW16" s="239"/>
      <c r="WOX16" s="239"/>
      <c r="WOY16" s="239"/>
      <c r="WOZ16" s="239"/>
      <c r="WPA16" s="239"/>
      <c r="WPB16" s="239"/>
      <c r="WPC16" s="239"/>
      <c r="WPD16" s="239"/>
      <c r="WPE16" s="239"/>
      <c r="WPF16" s="239"/>
      <c r="WPG16" s="239"/>
      <c r="WPH16" s="239"/>
      <c r="WPI16" s="239"/>
      <c r="WPJ16" s="239"/>
      <c r="WPK16" s="239"/>
      <c r="WPL16" s="239"/>
      <c r="WPM16" s="239"/>
      <c r="WPN16" s="239"/>
      <c r="WPO16" s="239"/>
      <c r="WPP16" s="239"/>
      <c r="WPQ16" s="239"/>
      <c r="WPR16" s="239"/>
      <c r="WPS16" s="239"/>
      <c r="WPT16" s="239"/>
      <c r="WPU16" s="239"/>
      <c r="WPV16" s="239"/>
      <c r="WPW16" s="239"/>
      <c r="WPX16" s="239"/>
      <c r="WPY16" s="239"/>
      <c r="WPZ16" s="239"/>
      <c r="WQA16" s="239"/>
      <c r="WQB16" s="239"/>
      <c r="WQC16" s="239"/>
      <c r="WQD16" s="239"/>
      <c r="WQE16" s="239"/>
      <c r="WQF16" s="239"/>
      <c r="WQG16" s="239"/>
      <c r="WQH16" s="239"/>
      <c r="WQI16" s="239"/>
      <c r="WQJ16" s="239"/>
      <c r="WQK16" s="239"/>
      <c r="WQL16" s="239"/>
      <c r="WQM16" s="239"/>
      <c r="WQN16" s="239"/>
      <c r="WQO16" s="239"/>
      <c r="WQP16" s="239"/>
      <c r="WQQ16" s="239"/>
      <c r="WQR16" s="239"/>
      <c r="WQS16" s="239"/>
      <c r="WQT16" s="239"/>
      <c r="WQU16" s="239"/>
      <c r="WQV16" s="239"/>
      <c r="WQW16" s="239"/>
      <c r="WQX16" s="239"/>
      <c r="WQY16" s="239"/>
      <c r="WQZ16" s="239"/>
      <c r="WRA16" s="239"/>
      <c r="WRB16" s="239"/>
      <c r="WRC16" s="239"/>
      <c r="WRD16" s="239"/>
      <c r="WRE16" s="239"/>
      <c r="WRF16" s="239"/>
      <c r="WRG16" s="239"/>
      <c r="WRH16" s="239"/>
      <c r="WRI16" s="239"/>
      <c r="WRJ16" s="239"/>
      <c r="WRK16" s="239"/>
      <c r="WRL16" s="239"/>
      <c r="WRM16" s="239"/>
      <c r="WRN16" s="239"/>
      <c r="WRO16" s="239"/>
      <c r="WRP16" s="239"/>
      <c r="WRQ16" s="239"/>
      <c r="WRR16" s="239"/>
      <c r="WRS16" s="239"/>
      <c r="WRT16" s="239"/>
      <c r="WRU16" s="239"/>
      <c r="WRV16" s="239"/>
      <c r="WRW16" s="239"/>
      <c r="WRX16" s="239"/>
      <c r="WRY16" s="239"/>
      <c r="WRZ16" s="239"/>
      <c r="WSA16" s="239"/>
      <c r="WSB16" s="239"/>
      <c r="WSC16" s="239"/>
      <c r="WSD16" s="239"/>
      <c r="WSE16" s="239"/>
      <c r="WSF16" s="239"/>
      <c r="WSG16" s="239"/>
      <c r="WSH16" s="239"/>
      <c r="WSI16" s="239"/>
      <c r="WSJ16" s="239"/>
      <c r="WSK16" s="239"/>
      <c r="WSL16" s="239"/>
      <c r="WSM16" s="239"/>
      <c r="WSN16" s="239"/>
      <c r="WSO16" s="239"/>
      <c r="WSP16" s="239"/>
      <c r="WSQ16" s="239"/>
      <c r="WSR16" s="239"/>
      <c r="WSS16" s="239"/>
      <c r="WST16" s="239"/>
      <c r="WSU16" s="239"/>
      <c r="WSV16" s="239"/>
      <c r="WSW16" s="239"/>
      <c r="WSX16" s="239"/>
      <c r="WSY16" s="239"/>
      <c r="WSZ16" s="239"/>
      <c r="WTA16" s="239"/>
      <c r="WTB16" s="239"/>
      <c r="WTC16" s="239"/>
      <c r="WTD16" s="239"/>
      <c r="WTE16" s="239"/>
      <c r="WTF16" s="239"/>
      <c r="WTG16" s="239"/>
      <c r="WTH16" s="239"/>
      <c r="WTI16" s="239"/>
      <c r="WTJ16" s="239"/>
      <c r="WTK16" s="239"/>
      <c r="WTL16" s="239"/>
      <c r="WTM16" s="239"/>
      <c r="WTN16" s="239"/>
      <c r="WTO16" s="239"/>
      <c r="WTP16" s="239"/>
      <c r="WTQ16" s="239"/>
      <c r="WTR16" s="239"/>
      <c r="WTS16" s="239"/>
      <c r="WTT16" s="239"/>
      <c r="WTU16" s="239"/>
      <c r="WTV16" s="239"/>
      <c r="WTW16" s="239"/>
      <c r="WTX16" s="239"/>
      <c r="WTY16" s="239"/>
      <c r="WTZ16" s="239"/>
      <c r="WUA16" s="239"/>
      <c r="WUB16" s="239"/>
      <c r="WUC16" s="239"/>
      <c r="WUD16" s="239"/>
      <c r="WUE16" s="239"/>
      <c r="WUF16" s="239"/>
      <c r="WUG16" s="239"/>
      <c r="WUH16" s="239"/>
      <c r="WUI16" s="239"/>
      <c r="WUJ16" s="239"/>
      <c r="WUK16" s="239"/>
      <c r="WUL16" s="239"/>
      <c r="WUM16" s="239"/>
      <c r="WUN16" s="239"/>
      <c r="WUO16" s="239"/>
      <c r="WUP16" s="239"/>
      <c r="WUQ16" s="239"/>
      <c r="WUR16" s="239"/>
      <c r="WUS16" s="239"/>
      <c r="WUT16" s="239"/>
      <c r="WUU16" s="239"/>
      <c r="WUV16" s="239"/>
      <c r="WUW16" s="239"/>
      <c r="WUX16" s="239"/>
      <c r="WUY16" s="239"/>
      <c r="WUZ16" s="239"/>
      <c r="WVA16" s="239"/>
      <c r="WVB16" s="239"/>
      <c r="WVC16" s="239"/>
      <c r="WVD16" s="239"/>
      <c r="WVE16" s="239"/>
      <c r="WVF16" s="239"/>
      <c r="WVG16" s="239"/>
      <c r="WVH16" s="239"/>
      <c r="WVI16" s="239"/>
      <c r="WVJ16" s="239"/>
      <c r="WVK16" s="239"/>
      <c r="WVL16" s="239"/>
      <c r="WVM16" s="239"/>
      <c r="WVN16" s="239"/>
      <c r="WVO16" s="239"/>
      <c r="WVP16" s="239"/>
      <c r="WVQ16" s="239"/>
      <c r="WVR16" s="239"/>
      <c r="WVS16" s="239"/>
      <c r="WVT16" s="239"/>
      <c r="WVU16" s="239"/>
      <c r="WVV16" s="239"/>
      <c r="WVW16" s="239"/>
      <c r="WVX16" s="239"/>
      <c r="WVY16" s="239"/>
      <c r="WVZ16" s="239"/>
      <c r="WWA16" s="239"/>
      <c r="WWB16" s="239"/>
      <c r="WWC16" s="239"/>
      <c r="WWD16" s="239"/>
      <c r="WWE16" s="239"/>
      <c r="WWF16" s="239"/>
      <c r="WWG16" s="239"/>
      <c r="WWH16" s="239"/>
      <c r="WWI16" s="239"/>
      <c r="WWJ16" s="239"/>
      <c r="WWK16" s="239"/>
      <c r="WWL16" s="239"/>
      <c r="WWM16" s="239"/>
      <c r="WWN16" s="239"/>
      <c r="WWO16" s="239"/>
      <c r="WWP16" s="239"/>
      <c r="WWQ16" s="239"/>
      <c r="WWR16" s="239"/>
      <c r="WWS16" s="239"/>
      <c r="WWT16" s="239"/>
      <c r="WWU16" s="239"/>
      <c r="WWV16" s="239"/>
      <c r="WWW16" s="239"/>
      <c r="WWX16" s="239"/>
      <c r="WWY16" s="239"/>
      <c r="WWZ16" s="239"/>
      <c r="WXA16" s="239"/>
      <c r="WXB16" s="239"/>
      <c r="WXC16" s="239"/>
      <c r="WXD16" s="239"/>
      <c r="WXE16" s="239"/>
      <c r="WXF16" s="239"/>
      <c r="WXG16" s="239"/>
      <c r="WXH16" s="239"/>
      <c r="WXI16" s="239"/>
      <c r="WXJ16" s="239"/>
      <c r="WXK16" s="239"/>
      <c r="WXL16" s="239"/>
      <c r="WXM16" s="239"/>
      <c r="WXN16" s="239"/>
      <c r="WXO16" s="239"/>
      <c r="WXP16" s="239"/>
      <c r="WXQ16" s="239"/>
      <c r="WXR16" s="239"/>
      <c r="WXS16" s="239"/>
      <c r="WXT16" s="239"/>
      <c r="WXU16" s="239"/>
      <c r="WXV16" s="239"/>
      <c r="WXW16" s="239"/>
      <c r="WXX16" s="239"/>
      <c r="WXY16" s="239"/>
      <c r="WXZ16" s="239"/>
      <c r="WYA16" s="239"/>
      <c r="WYB16" s="239"/>
      <c r="WYC16" s="239"/>
      <c r="WYD16" s="239"/>
      <c r="WYE16" s="239"/>
      <c r="WYF16" s="239"/>
      <c r="WYG16" s="239"/>
      <c r="WYH16" s="239"/>
      <c r="WYI16" s="239"/>
      <c r="WYJ16" s="239"/>
      <c r="WYK16" s="239"/>
      <c r="WYL16" s="239"/>
      <c r="WYM16" s="239"/>
      <c r="WYN16" s="239"/>
      <c r="WYO16" s="239"/>
      <c r="WYP16" s="239"/>
      <c r="WYQ16" s="239"/>
      <c r="WYR16" s="239"/>
      <c r="WYS16" s="239"/>
      <c r="WYT16" s="239"/>
      <c r="WYU16" s="239"/>
      <c r="WYV16" s="239"/>
      <c r="WYW16" s="239"/>
      <c r="WYX16" s="239"/>
      <c r="WYY16" s="239"/>
      <c r="WYZ16" s="239"/>
      <c r="WZA16" s="239"/>
      <c r="WZB16" s="239"/>
      <c r="WZC16" s="239"/>
      <c r="WZD16" s="239"/>
      <c r="WZE16" s="239"/>
      <c r="WZF16" s="239"/>
      <c r="WZG16" s="239"/>
      <c r="WZH16" s="239"/>
      <c r="WZI16" s="239"/>
      <c r="WZJ16" s="239"/>
      <c r="WZK16" s="239"/>
      <c r="WZL16" s="239"/>
      <c r="WZM16" s="239"/>
      <c r="WZN16" s="239"/>
      <c r="WZO16" s="239"/>
      <c r="WZP16" s="239"/>
      <c r="WZQ16" s="239"/>
      <c r="WZR16" s="239"/>
      <c r="WZS16" s="239"/>
      <c r="WZT16" s="239"/>
      <c r="WZU16" s="239"/>
      <c r="WZV16" s="239"/>
      <c r="WZW16" s="239"/>
      <c r="WZX16" s="239"/>
      <c r="WZY16" s="239"/>
      <c r="WZZ16" s="239"/>
      <c r="XAA16" s="239"/>
      <c r="XAB16" s="239"/>
      <c r="XAC16" s="239"/>
      <c r="XAD16" s="239"/>
      <c r="XAE16" s="239"/>
      <c r="XAF16" s="239"/>
      <c r="XAG16" s="239"/>
      <c r="XAH16" s="239"/>
      <c r="XAI16" s="239"/>
      <c r="XAJ16" s="239"/>
      <c r="XAK16" s="239"/>
      <c r="XAL16" s="239"/>
      <c r="XAM16" s="239"/>
      <c r="XAN16" s="239"/>
      <c r="XAO16" s="239"/>
      <c r="XAP16" s="239"/>
      <c r="XAQ16" s="239"/>
      <c r="XAR16" s="239"/>
      <c r="XAS16" s="239"/>
      <c r="XAT16" s="239"/>
      <c r="XAU16" s="239"/>
      <c r="XAV16" s="239"/>
      <c r="XAW16" s="239"/>
      <c r="XAX16" s="239"/>
      <c r="XAY16" s="239"/>
      <c r="XAZ16" s="239"/>
      <c r="XBA16" s="239"/>
      <c r="XBB16" s="239"/>
      <c r="XBC16" s="239"/>
      <c r="XBD16" s="239"/>
      <c r="XBE16" s="239"/>
      <c r="XBF16" s="239"/>
      <c r="XBG16" s="239"/>
      <c r="XBH16" s="239"/>
      <c r="XBI16" s="239"/>
      <c r="XBJ16" s="239"/>
      <c r="XBK16" s="239"/>
      <c r="XBL16" s="239"/>
      <c r="XBM16" s="239"/>
      <c r="XBN16" s="239"/>
      <c r="XBO16" s="239"/>
      <c r="XBP16" s="239"/>
      <c r="XBQ16" s="239"/>
      <c r="XBR16" s="239"/>
      <c r="XBS16" s="239"/>
      <c r="XBT16" s="239"/>
      <c r="XBU16" s="239"/>
      <c r="XBV16" s="239"/>
      <c r="XBW16" s="239"/>
      <c r="XBX16" s="239"/>
    </row>
    <row r="17" spans="1:28" ht="31.5" hidden="1" x14ac:dyDescent="0.25">
      <c r="A17" s="212">
        <v>9</v>
      </c>
      <c r="B17" s="213" t="s">
        <v>850</v>
      </c>
      <c r="C17" s="213" t="s">
        <v>851</v>
      </c>
      <c r="D17" s="214"/>
      <c r="E17" s="215"/>
      <c r="F17" s="215">
        <v>87.2</v>
      </c>
      <c r="G17" s="216"/>
      <c r="H17" s="216"/>
      <c r="I17" s="216">
        <v>348</v>
      </c>
      <c r="J17" s="217"/>
      <c r="K17" s="217"/>
      <c r="L17" s="217">
        <v>3.9908256880733943</v>
      </c>
      <c r="M17" s="193">
        <v>0</v>
      </c>
      <c r="N17" s="196">
        <f t="shared" si="1"/>
        <v>0</v>
      </c>
      <c r="O17" s="195">
        <f t="shared" si="2"/>
        <v>0</v>
      </c>
      <c r="P17" s="196">
        <f t="shared" si="3"/>
        <v>0</v>
      </c>
      <c r="Q17" s="195">
        <f t="shared" si="4"/>
        <v>0</v>
      </c>
      <c r="R17" s="196">
        <f>IF(I17&lt;VLOOKUP(L17,$M$505:$Q$513,2),0,VLOOKUP(L17,$M$505:$Q$513,4))</f>
        <v>25</v>
      </c>
      <c r="S17" s="196">
        <f t="shared" si="5"/>
        <v>0</v>
      </c>
      <c r="T17" s="196">
        <f t="shared" si="6"/>
        <v>0</v>
      </c>
      <c r="U17" s="195">
        <f t="shared" si="7"/>
        <v>0</v>
      </c>
      <c r="V17" s="196">
        <f>IF(I17&lt;VLOOKUP(L17,$M$505:$Q$513,2),0,VLOOKUP(L17,$M$505:$Q$513,5))</f>
        <v>20</v>
      </c>
      <c r="W17" s="240"/>
      <c r="X17" s="240"/>
      <c r="Y17" s="213"/>
      <c r="Z17" s="213"/>
      <c r="AA17" s="236"/>
      <c r="AB17" s="236"/>
    </row>
    <row r="18" spans="1:28" ht="31.5" hidden="1" x14ac:dyDescent="0.25">
      <c r="A18" s="212">
        <v>10</v>
      </c>
      <c r="B18" s="213" t="s">
        <v>852</v>
      </c>
      <c r="C18" s="213" t="s">
        <v>851</v>
      </c>
      <c r="D18" s="214"/>
      <c r="E18" s="215"/>
      <c r="F18" s="215">
        <v>43.53</v>
      </c>
      <c r="G18" s="216"/>
      <c r="H18" s="216"/>
      <c r="I18" s="216">
        <v>13</v>
      </c>
      <c r="J18" s="217"/>
      <c r="K18" s="217"/>
      <c r="L18" s="217">
        <v>0.29864461291063632</v>
      </c>
      <c r="M18" s="193">
        <f t="shared" si="8"/>
        <v>0</v>
      </c>
      <c r="N18" s="196">
        <f t="shared" si="1"/>
        <v>0</v>
      </c>
      <c r="O18" s="195">
        <f t="shared" si="2"/>
        <v>0</v>
      </c>
      <c r="P18" s="196">
        <f t="shared" si="3"/>
        <v>0</v>
      </c>
      <c r="Q18" s="195">
        <f t="shared" si="4"/>
        <v>0</v>
      </c>
      <c r="R18" s="196">
        <f>IF(I18&lt;VLOOKUP(L18,$M$505:$Q$513,2),0,VLOOKUP(L18,$M$505:$Q$513,4))</f>
        <v>0</v>
      </c>
      <c r="S18" s="196">
        <f t="shared" si="5"/>
        <v>0</v>
      </c>
      <c r="T18" s="196">
        <f t="shared" si="6"/>
        <v>0</v>
      </c>
      <c r="U18" s="195">
        <f t="shared" si="7"/>
        <v>0</v>
      </c>
      <c r="V18" s="196">
        <f>IF(I18&lt;VLOOKUP(L18,$M$505:$Q$513,2),0,VLOOKUP(L18,$M$505:$Q$513,5))</f>
        <v>0</v>
      </c>
      <c r="W18" s="240"/>
      <c r="X18" s="240"/>
      <c r="Y18" s="213"/>
      <c r="Z18" s="213"/>
      <c r="AA18" s="236"/>
      <c r="AB18" s="236"/>
    </row>
    <row r="19" spans="1:28" ht="31.5" hidden="1" x14ac:dyDescent="0.25">
      <c r="A19" s="212">
        <v>11</v>
      </c>
      <c r="B19" s="213" t="s">
        <v>853</v>
      </c>
      <c r="C19" s="213" t="s">
        <v>73</v>
      </c>
      <c r="D19" s="214"/>
      <c r="E19" s="215"/>
      <c r="F19" s="215">
        <v>117.98</v>
      </c>
      <c r="G19" s="216"/>
      <c r="H19" s="216"/>
      <c r="I19" s="216">
        <v>29</v>
      </c>
      <c r="J19" s="217"/>
      <c r="K19" s="217"/>
      <c r="L19" s="217">
        <v>0.2458043736226479</v>
      </c>
      <c r="M19" s="193">
        <f t="shared" si="8"/>
        <v>0</v>
      </c>
      <c r="N19" s="204">
        <f t="shared" si="1"/>
        <v>0</v>
      </c>
      <c r="O19" s="195">
        <f t="shared" si="2"/>
        <v>0</v>
      </c>
      <c r="P19" s="196">
        <f t="shared" si="3"/>
        <v>0</v>
      </c>
      <c r="Q19" s="195">
        <f t="shared" si="4"/>
        <v>0</v>
      </c>
      <c r="R19" s="196">
        <v>25</v>
      </c>
      <c r="S19" s="196">
        <f t="shared" si="5"/>
        <v>0</v>
      </c>
      <c r="T19" s="196">
        <f t="shared" si="6"/>
        <v>0</v>
      </c>
      <c r="U19" s="195">
        <f t="shared" si="7"/>
        <v>0</v>
      </c>
      <c r="V19" s="196">
        <v>20</v>
      </c>
      <c r="W19" s="241"/>
      <c r="X19" s="241"/>
      <c r="Y19" s="236"/>
      <c r="Z19" s="236"/>
      <c r="AA19" s="236"/>
      <c r="AB19" s="236"/>
    </row>
    <row r="20" spans="1:28" ht="31.5" hidden="1" x14ac:dyDescent="0.25">
      <c r="A20" s="212">
        <v>12</v>
      </c>
      <c r="B20" s="213" t="s">
        <v>854</v>
      </c>
      <c r="C20" s="213" t="s">
        <v>74</v>
      </c>
      <c r="D20" s="214"/>
      <c r="E20" s="215"/>
      <c r="F20" s="215">
        <v>188.58</v>
      </c>
      <c r="G20" s="216"/>
      <c r="H20" s="216"/>
      <c r="I20" s="216">
        <v>79</v>
      </c>
      <c r="J20" s="217"/>
      <c r="K20" s="217"/>
      <c r="L20" s="217">
        <v>0.41892035210520734</v>
      </c>
      <c r="M20" s="193">
        <v>0</v>
      </c>
      <c r="N20" s="204">
        <f t="shared" si="1"/>
        <v>0</v>
      </c>
      <c r="O20" s="195">
        <f t="shared" si="2"/>
        <v>0</v>
      </c>
      <c r="P20" s="196">
        <f t="shared" si="3"/>
        <v>0</v>
      </c>
      <c r="Q20" s="195">
        <f t="shared" si="4"/>
        <v>0</v>
      </c>
      <c r="R20" s="196">
        <v>25</v>
      </c>
      <c r="S20" s="196">
        <f t="shared" si="5"/>
        <v>0</v>
      </c>
      <c r="T20" s="196">
        <f t="shared" si="6"/>
        <v>0</v>
      </c>
      <c r="U20" s="195">
        <f t="shared" si="7"/>
        <v>0</v>
      </c>
      <c r="V20" s="196">
        <v>20</v>
      </c>
      <c r="W20" s="241"/>
      <c r="X20" s="241"/>
      <c r="Y20" s="236"/>
      <c r="Z20" s="236"/>
      <c r="AA20" s="236"/>
      <c r="AB20" s="236"/>
    </row>
    <row r="21" spans="1:28" ht="31.5" hidden="1" x14ac:dyDescent="0.25">
      <c r="A21" s="212">
        <v>13</v>
      </c>
      <c r="B21" s="213" t="s">
        <v>696</v>
      </c>
      <c r="C21" s="213" t="s">
        <v>74</v>
      </c>
      <c r="D21" s="214"/>
      <c r="E21" s="215"/>
      <c r="F21" s="215">
        <v>14.64</v>
      </c>
      <c r="G21" s="216"/>
      <c r="H21" s="216"/>
      <c r="I21" s="216">
        <v>20</v>
      </c>
      <c r="J21" s="217"/>
      <c r="K21" s="217"/>
      <c r="L21" s="217">
        <v>1.3661202185792349</v>
      </c>
      <c r="M21" s="193">
        <v>0</v>
      </c>
      <c r="N21" s="204">
        <f t="shared" si="1"/>
        <v>0</v>
      </c>
      <c r="O21" s="195">
        <f t="shared" si="2"/>
        <v>0</v>
      </c>
      <c r="P21" s="196">
        <f t="shared" si="3"/>
        <v>0</v>
      </c>
      <c r="Q21" s="195">
        <f t="shared" si="4"/>
        <v>0</v>
      </c>
      <c r="R21" s="196">
        <v>25</v>
      </c>
      <c r="S21" s="196">
        <f t="shared" si="5"/>
        <v>0</v>
      </c>
      <c r="T21" s="196">
        <f t="shared" si="6"/>
        <v>0</v>
      </c>
      <c r="U21" s="195">
        <f t="shared" si="7"/>
        <v>0</v>
      </c>
      <c r="V21" s="196">
        <v>20</v>
      </c>
      <c r="W21" s="265">
        <v>0</v>
      </c>
      <c r="X21" s="241"/>
      <c r="Y21" s="236"/>
      <c r="Z21" s="236"/>
      <c r="AA21" s="236"/>
      <c r="AB21" s="236"/>
    </row>
    <row r="22" spans="1:28" ht="31.5" hidden="1" x14ac:dyDescent="0.25">
      <c r="A22" s="212">
        <v>14</v>
      </c>
      <c r="B22" s="213" t="s">
        <v>444</v>
      </c>
      <c r="C22" s="213" t="s">
        <v>851</v>
      </c>
      <c r="D22" s="214"/>
      <c r="E22" s="215"/>
      <c r="F22" s="215">
        <v>528.92999999999995</v>
      </c>
      <c r="G22" s="216"/>
      <c r="H22" s="216"/>
      <c r="I22" s="216">
        <v>664</v>
      </c>
      <c r="J22" s="217"/>
      <c r="K22" s="217"/>
      <c r="L22" s="217">
        <v>1.2553646040118731</v>
      </c>
      <c r="M22" s="193">
        <v>0</v>
      </c>
      <c r="N22" s="196">
        <f t="shared" si="1"/>
        <v>0</v>
      </c>
      <c r="O22" s="195">
        <f t="shared" si="2"/>
        <v>0</v>
      </c>
      <c r="P22" s="196">
        <f t="shared" si="3"/>
        <v>0</v>
      </c>
      <c r="Q22" s="195">
        <f t="shared" si="4"/>
        <v>0</v>
      </c>
      <c r="R22" s="196">
        <f t="shared" ref="R22:R27" si="9">IF(I22&lt;VLOOKUP(L22,$M$505:$Q$513,2),0,VLOOKUP(L22,$M$505:$Q$513,4))</f>
        <v>25</v>
      </c>
      <c r="S22" s="196">
        <f t="shared" si="5"/>
        <v>0</v>
      </c>
      <c r="T22" s="196">
        <f t="shared" si="6"/>
        <v>0</v>
      </c>
      <c r="U22" s="195">
        <f t="shared" si="7"/>
        <v>0</v>
      </c>
      <c r="V22" s="196">
        <f t="shared" ref="V22:V27" si="10">IF(I22&lt;VLOOKUP(L22,$M$505:$Q$513,2),0,VLOOKUP(L22,$M$505:$Q$513,5))</f>
        <v>20</v>
      </c>
      <c r="W22" s="241"/>
      <c r="X22" s="241"/>
      <c r="Y22" s="213"/>
      <c r="Z22" s="213"/>
      <c r="AA22" s="236"/>
      <c r="AB22" s="236"/>
    </row>
    <row r="23" spans="1:28" hidden="1" x14ac:dyDescent="0.25">
      <c r="A23" s="212">
        <v>15</v>
      </c>
      <c r="B23" s="213" t="s">
        <v>855</v>
      </c>
      <c r="C23" s="213" t="s">
        <v>681</v>
      </c>
      <c r="D23" s="214"/>
      <c r="E23" s="215"/>
      <c r="F23" s="215">
        <v>25.76</v>
      </c>
      <c r="G23" s="216"/>
      <c r="H23" s="216"/>
      <c r="I23" s="216">
        <v>16</v>
      </c>
      <c r="J23" s="217"/>
      <c r="K23" s="217"/>
      <c r="L23" s="217">
        <v>0.6211180124223602</v>
      </c>
      <c r="M23" s="193">
        <f t="shared" si="8"/>
        <v>0</v>
      </c>
      <c r="N23" s="196">
        <f t="shared" si="1"/>
        <v>0</v>
      </c>
      <c r="O23" s="195">
        <f t="shared" si="2"/>
        <v>0</v>
      </c>
      <c r="P23" s="196">
        <f t="shared" si="3"/>
        <v>0</v>
      </c>
      <c r="Q23" s="195">
        <f t="shared" si="4"/>
        <v>0</v>
      </c>
      <c r="R23" s="196">
        <f t="shared" si="9"/>
        <v>0</v>
      </c>
      <c r="S23" s="196">
        <f t="shared" si="5"/>
        <v>0</v>
      </c>
      <c r="T23" s="196">
        <f t="shared" si="6"/>
        <v>0</v>
      </c>
      <c r="U23" s="195">
        <f t="shared" si="7"/>
        <v>0</v>
      </c>
      <c r="V23" s="196">
        <f t="shared" si="10"/>
        <v>0</v>
      </c>
      <c r="W23" s="240"/>
      <c r="X23" s="240"/>
      <c r="Y23" s="213"/>
      <c r="Z23" s="213"/>
      <c r="AA23" s="236"/>
      <c r="AB23" s="236"/>
    </row>
    <row r="24" spans="1:28" hidden="1" x14ac:dyDescent="0.25">
      <c r="A24" s="212">
        <v>16</v>
      </c>
      <c r="B24" s="213" t="s">
        <v>856</v>
      </c>
      <c r="C24" s="213" t="s">
        <v>681</v>
      </c>
      <c r="D24" s="214"/>
      <c r="E24" s="215"/>
      <c r="F24" s="215">
        <v>27.45</v>
      </c>
      <c r="G24" s="216"/>
      <c r="H24" s="216"/>
      <c r="I24" s="216">
        <v>0</v>
      </c>
      <c r="J24" s="217"/>
      <c r="K24" s="217"/>
      <c r="L24" s="217">
        <v>0</v>
      </c>
      <c r="M24" s="193">
        <f t="shared" si="8"/>
        <v>0</v>
      </c>
      <c r="N24" s="196">
        <f t="shared" si="1"/>
        <v>0</v>
      </c>
      <c r="O24" s="195">
        <f t="shared" si="2"/>
        <v>0</v>
      </c>
      <c r="P24" s="196">
        <f t="shared" si="3"/>
        <v>0</v>
      </c>
      <c r="Q24" s="195">
        <f t="shared" si="4"/>
        <v>0</v>
      </c>
      <c r="R24" s="196">
        <f t="shared" si="9"/>
        <v>0</v>
      </c>
      <c r="S24" s="196">
        <f t="shared" si="5"/>
        <v>0</v>
      </c>
      <c r="T24" s="196">
        <f t="shared" si="6"/>
        <v>0</v>
      </c>
      <c r="U24" s="195">
        <f t="shared" si="7"/>
        <v>0</v>
      </c>
      <c r="V24" s="196">
        <f t="shared" si="10"/>
        <v>0</v>
      </c>
      <c r="W24" s="240"/>
      <c r="X24" s="240"/>
      <c r="Y24" s="213"/>
      <c r="Z24" s="213"/>
      <c r="AA24" s="236"/>
      <c r="AB24" s="236"/>
    </row>
    <row r="25" spans="1:28" hidden="1" x14ac:dyDescent="0.25">
      <c r="A25" s="212">
        <v>17</v>
      </c>
      <c r="B25" s="213" t="s">
        <v>857</v>
      </c>
      <c r="C25" s="213" t="s">
        <v>681</v>
      </c>
      <c r="D25" s="214"/>
      <c r="E25" s="215"/>
      <c r="F25" s="215">
        <v>28.07</v>
      </c>
      <c r="G25" s="216"/>
      <c r="H25" s="216"/>
      <c r="I25" s="216">
        <v>0</v>
      </c>
      <c r="J25" s="217"/>
      <c r="K25" s="217"/>
      <c r="L25" s="217">
        <v>0</v>
      </c>
      <c r="M25" s="193">
        <f t="shared" si="8"/>
        <v>0</v>
      </c>
      <c r="N25" s="196">
        <f t="shared" si="1"/>
        <v>0</v>
      </c>
      <c r="O25" s="195">
        <f t="shared" si="2"/>
        <v>0</v>
      </c>
      <c r="P25" s="196">
        <f t="shared" si="3"/>
        <v>0</v>
      </c>
      <c r="Q25" s="195">
        <f t="shared" si="4"/>
        <v>0</v>
      </c>
      <c r="R25" s="196">
        <f t="shared" si="9"/>
        <v>0</v>
      </c>
      <c r="S25" s="196">
        <f t="shared" si="5"/>
        <v>0</v>
      </c>
      <c r="T25" s="196">
        <f t="shared" si="6"/>
        <v>0</v>
      </c>
      <c r="U25" s="195">
        <f t="shared" si="7"/>
        <v>0</v>
      </c>
      <c r="V25" s="196">
        <f t="shared" si="10"/>
        <v>0</v>
      </c>
      <c r="W25" s="240"/>
      <c r="X25" s="240"/>
      <c r="Y25" s="213"/>
      <c r="Z25" s="213"/>
      <c r="AA25" s="236"/>
      <c r="AB25" s="236"/>
    </row>
    <row r="26" spans="1:28" hidden="1" x14ac:dyDescent="0.25">
      <c r="A26" s="212">
        <v>18</v>
      </c>
      <c r="B26" s="213" t="s">
        <v>858</v>
      </c>
      <c r="C26" s="213" t="s">
        <v>681</v>
      </c>
      <c r="D26" s="214"/>
      <c r="E26" s="215"/>
      <c r="F26" s="215">
        <v>21.19</v>
      </c>
      <c r="G26" s="216"/>
      <c r="H26" s="216"/>
      <c r="I26" s="216">
        <v>0</v>
      </c>
      <c r="J26" s="217"/>
      <c r="K26" s="217"/>
      <c r="L26" s="217">
        <v>0</v>
      </c>
      <c r="M26" s="193">
        <f t="shared" si="8"/>
        <v>0</v>
      </c>
      <c r="N26" s="196">
        <f t="shared" si="1"/>
        <v>0</v>
      </c>
      <c r="O26" s="195">
        <f t="shared" si="2"/>
        <v>0</v>
      </c>
      <c r="P26" s="196">
        <f t="shared" si="3"/>
        <v>0</v>
      </c>
      <c r="Q26" s="195">
        <f t="shared" si="4"/>
        <v>0</v>
      </c>
      <c r="R26" s="196">
        <f t="shared" si="9"/>
        <v>0</v>
      </c>
      <c r="S26" s="196">
        <f t="shared" si="5"/>
        <v>0</v>
      </c>
      <c r="T26" s="196">
        <f t="shared" si="6"/>
        <v>0</v>
      </c>
      <c r="U26" s="195">
        <f t="shared" si="7"/>
        <v>0</v>
      </c>
      <c r="V26" s="196">
        <f t="shared" si="10"/>
        <v>0</v>
      </c>
      <c r="W26" s="240"/>
      <c r="X26" s="240"/>
      <c r="Y26" s="213"/>
      <c r="Z26" s="213"/>
      <c r="AA26" s="236"/>
      <c r="AB26" s="236"/>
    </row>
    <row r="27" spans="1:28" hidden="1" x14ac:dyDescent="0.25">
      <c r="A27" s="212">
        <v>19</v>
      </c>
      <c r="B27" s="213" t="s">
        <v>859</v>
      </c>
      <c r="C27" s="213" t="s">
        <v>681</v>
      </c>
      <c r="D27" s="214"/>
      <c r="E27" s="215"/>
      <c r="F27" s="215">
        <v>11.02</v>
      </c>
      <c r="G27" s="216"/>
      <c r="H27" s="216"/>
      <c r="I27" s="216">
        <v>0</v>
      </c>
      <c r="J27" s="217"/>
      <c r="K27" s="217"/>
      <c r="L27" s="217">
        <v>0</v>
      </c>
      <c r="M27" s="193">
        <f t="shared" si="8"/>
        <v>0</v>
      </c>
      <c r="N27" s="196">
        <f t="shared" si="1"/>
        <v>0</v>
      </c>
      <c r="O27" s="195">
        <f t="shared" si="2"/>
        <v>0</v>
      </c>
      <c r="P27" s="196">
        <f t="shared" si="3"/>
        <v>0</v>
      </c>
      <c r="Q27" s="195">
        <f t="shared" si="4"/>
        <v>0</v>
      </c>
      <c r="R27" s="196">
        <f t="shared" si="9"/>
        <v>0</v>
      </c>
      <c r="S27" s="196">
        <f t="shared" si="5"/>
        <v>0</v>
      </c>
      <c r="T27" s="196">
        <f t="shared" si="6"/>
        <v>0</v>
      </c>
      <c r="U27" s="195">
        <f t="shared" si="7"/>
        <v>0</v>
      </c>
      <c r="V27" s="196">
        <f t="shared" si="10"/>
        <v>0</v>
      </c>
      <c r="W27" s="240"/>
      <c r="X27" s="240"/>
      <c r="Y27" s="213"/>
      <c r="Z27" s="213"/>
      <c r="AA27" s="236"/>
      <c r="AB27" s="236"/>
    </row>
    <row r="28" spans="1:28" ht="31.5" hidden="1" x14ac:dyDescent="0.25">
      <c r="A28" s="212">
        <v>20</v>
      </c>
      <c r="B28" s="213" t="s">
        <v>176</v>
      </c>
      <c r="C28" s="213" t="s">
        <v>681</v>
      </c>
      <c r="D28" s="214"/>
      <c r="E28" s="215"/>
      <c r="F28" s="215">
        <v>21.16</v>
      </c>
      <c r="G28" s="216"/>
      <c r="H28" s="216"/>
      <c r="I28" s="216">
        <v>44</v>
      </c>
      <c r="J28" s="217"/>
      <c r="K28" s="217"/>
      <c r="L28" s="217">
        <v>2.0793950850661624</v>
      </c>
      <c r="M28" s="193">
        <v>0</v>
      </c>
      <c r="N28" s="204">
        <f t="shared" si="1"/>
        <v>0</v>
      </c>
      <c r="O28" s="195">
        <f t="shared" si="2"/>
        <v>0</v>
      </c>
      <c r="P28" s="196">
        <f t="shared" si="3"/>
        <v>0</v>
      </c>
      <c r="Q28" s="195">
        <f t="shared" si="4"/>
        <v>0</v>
      </c>
      <c r="R28" s="196">
        <v>25</v>
      </c>
      <c r="S28" s="196">
        <f t="shared" si="5"/>
        <v>0</v>
      </c>
      <c r="T28" s="196">
        <f t="shared" si="6"/>
        <v>0</v>
      </c>
      <c r="U28" s="195">
        <f t="shared" si="7"/>
        <v>0</v>
      </c>
      <c r="V28" s="196">
        <v>20</v>
      </c>
      <c r="W28" s="265">
        <v>0</v>
      </c>
      <c r="X28" s="241"/>
      <c r="Y28" s="236"/>
      <c r="Z28" s="236"/>
      <c r="AA28" s="236"/>
      <c r="AB28" s="236"/>
    </row>
    <row r="29" spans="1:28" ht="31.5" hidden="1" x14ac:dyDescent="0.25">
      <c r="A29" s="212">
        <v>21</v>
      </c>
      <c r="B29" s="213" t="s">
        <v>685</v>
      </c>
      <c r="C29" s="213" t="s">
        <v>681</v>
      </c>
      <c r="D29" s="214"/>
      <c r="E29" s="215"/>
      <c r="F29" s="215">
        <v>5.22</v>
      </c>
      <c r="G29" s="216"/>
      <c r="H29" s="216"/>
      <c r="I29" s="216">
        <v>7</v>
      </c>
      <c r="J29" s="217"/>
      <c r="K29" s="217"/>
      <c r="L29" s="217">
        <v>1.3409961685823755</v>
      </c>
      <c r="M29" s="193">
        <f t="shared" si="8"/>
        <v>0</v>
      </c>
      <c r="N29" s="204">
        <f t="shared" si="1"/>
        <v>0</v>
      </c>
      <c r="O29" s="195">
        <f t="shared" si="2"/>
        <v>0</v>
      </c>
      <c r="P29" s="196">
        <f t="shared" si="3"/>
        <v>0</v>
      </c>
      <c r="Q29" s="195">
        <f t="shared" si="4"/>
        <v>0</v>
      </c>
      <c r="R29" s="196">
        <v>25</v>
      </c>
      <c r="S29" s="196">
        <f t="shared" si="5"/>
        <v>0</v>
      </c>
      <c r="T29" s="196">
        <f t="shared" si="6"/>
        <v>0</v>
      </c>
      <c r="U29" s="195">
        <f t="shared" si="7"/>
        <v>0</v>
      </c>
      <c r="V29" s="196">
        <v>20</v>
      </c>
      <c r="W29" s="241"/>
      <c r="X29" s="241"/>
      <c r="Y29" s="236"/>
      <c r="Z29" s="236"/>
      <c r="AA29" s="236"/>
      <c r="AB29" s="236"/>
    </row>
    <row r="30" spans="1:28" ht="31.5" x14ac:dyDescent="0.25">
      <c r="A30" s="212">
        <v>22</v>
      </c>
      <c r="B30" s="213" t="s">
        <v>686</v>
      </c>
      <c r="C30" s="213" t="s">
        <v>681</v>
      </c>
      <c r="D30" s="214"/>
      <c r="E30" s="215"/>
      <c r="F30" s="215">
        <v>9.5299999999999994</v>
      </c>
      <c r="G30" s="216">
        <v>20</v>
      </c>
      <c r="H30" s="216">
        <v>25</v>
      </c>
      <c r="I30" s="216">
        <v>22</v>
      </c>
      <c r="J30" s="217">
        <v>2.0986358866736623</v>
      </c>
      <c r="K30" s="217">
        <v>2.6232948583420779</v>
      </c>
      <c r="L30" s="217">
        <v>2.3084994753410286</v>
      </c>
      <c r="M30" s="193">
        <f t="shared" si="8"/>
        <v>7</v>
      </c>
      <c r="N30" s="204">
        <f t="shared" si="1"/>
        <v>1</v>
      </c>
      <c r="O30" s="195">
        <f t="shared" si="2"/>
        <v>1.54</v>
      </c>
      <c r="P30" s="196">
        <f t="shared" si="3"/>
        <v>0</v>
      </c>
      <c r="Q30" s="195">
        <f t="shared" si="4"/>
        <v>0.25</v>
      </c>
      <c r="R30" s="196">
        <v>25</v>
      </c>
      <c r="S30" s="196">
        <f t="shared" si="5"/>
        <v>1</v>
      </c>
      <c r="T30" s="196">
        <f t="shared" si="6"/>
        <v>0</v>
      </c>
      <c r="U30" s="195">
        <f t="shared" si="7"/>
        <v>0.2</v>
      </c>
      <c r="V30" s="196">
        <v>20</v>
      </c>
      <c r="W30" s="194">
        <v>1</v>
      </c>
      <c r="X30" s="241"/>
      <c r="Y30" s="236"/>
      <c r="Z30" s="236">
        <v>1</v>
      </c>
      <c r="AA30" s="236"/>
      <c r="AB30" s="236">
        <f>AA30*100/Z30</f>
        <v>0</v>
      </c>
    </row>
    <row r="31" spans="1:28" ht="47.25" x14ac:dyDescent="0.25">
      <c r="A31" s="212">
        <v>23</v>
      </c>
      <c r="B31" s="213" t="s">
        <v>687</v>
      </c>
      <c r="C31" s="213" t="s">
        <v>681</v>
      </c>
      <c r="D31" s="214"/>
      <c r="E31" s="215"/>
      <c r="F31" s="215">
        <v>26.93</v>
      </c>
      <c r="G31" s="216">
        <v>50</v>
      </c>
      <c r="H31" s="216">
        <v>53</v>
      </c>
      <c r="I31" s="216">
        <v>42</v>
      </c>
      <c r="J31" s="217">
        <v>1.8566654288897142</v>
      </c>
      <c r="K31" s="217">
        <v>1.9680653546230968</v>
      </c>
      <c r="L31" s="217">
        <v>1.5595989602673599</v>
      </c>
      <c r="M31" s="193">
        <f t="shared" si="8"/>
        <v>5</v>
      </c>
      <c r="N31" s="204">
        <f t="shared" si="1"/>
        <v>2</v>
      </c>
      <c r="O31" s="195">
        <f t="shared" si="2"/>
        <v>2.1</v>
      </c>
      <c r="P31" s="196">
        <f t="shared" si="3"/>
        <v>0</v>
      </c>
      <c r="Q31" s="195">
        <f t="shared" si="4"/>
        <v>0.5</v>
      </c>
      <c r="R31" s="196">
        <v>25</v>
      </c>
      <c r="S31" s="196">
        <f t="shared" si="5"/>
        <v>2</v>
      </c>
      <c r="T31" s="196">
        <f t="shared" si="6"/>
        <v>0</v>
      </c>
      <c r="U31" s="195">
        <f t="shared" si="7"/>
        <v>0.4</v>
      </c>
      <c r="V31" s="196">
        <v>20</v>
      </c>
      <c r="W31" s="194">
        <v>2</v>
      </c>
      <c r="X31" s="241"/>
      <c r="Y31" s="236"/>
      <c r="Z31" s="236">
        <v>2</v>
      </c>
      <c r="AA31" s="236">
        <v>0</v>
      </c>
      <c r="AB31" s="236">
        <f>AA31*100/Z31</f>
        <v>0</v>
      </c>
    </row>
    <row r="32" spans="1:28" ht="31.5" x14ac:dyDescent="0.25">
      <c r="A32" s="212">
        <v>24</v>
      </c>
      <c r="B32" s="213" t="s">
        <v>688</v>
      </c>
      <c r="C32" s="213" t="s">
        <v>662</v>
      </c>
      <c r="D32" s="214"/>
      <c r="E32" s="215"/>
      <c r="F32" s="215">
        <v>51.4</v>
      </c>
      <c r="G32" s="216">
        <v>39</v>
      </c>
      <c r="H32" s="216">
        <v>51</v>
      </c>
      <c r="I32" s="216">
        <v>44</v>
      </c>
      <c r="J32" s="217">
        <v>0.75875486381322954</v>
      </c>
      <c r="K32" s="217">
        <v>0.99221789883268485</v>
      </c>
      <c r="L32" s="217">
        <v>0.85603112840466933</v>
      </c>
      <c r="M32" s="193">
        <f t="shared" si="8"/>
        <v>3</v>
      </c>
      <c r="N32" s="204">
        <f t="shared" si="1"/>
        <v>1</v>
      </c>
      <c r="O32" s="195">
        <f t="shared" si="2"/>
        <v>1.32</v>
      </c>
      <c r="P32" s="196">
        <f t="shared" si="3"/>
        <v>0</v>
      </c>
      <c r="Q32" s="195">
        <f t="shared" si="4"/>
        <v>0.25</v>
      </c>
      <c r="R32" s="196">
        <v>25</v>
      </c>
      <c r="S32" s="196">
        <f t="shared" si="5"/>
        <v>1</v>
      </c>
      <c r="T32" s="196">
        <f t="shared" si="6"/>
        <v>0</v>
      </c>
      <c r="U32" s="195">
        <f t="shared" si="7"/>
        <v>0.2</v>
      </c>
      <c r="V32" s="196">
        <v>20</v>
      </c>
      <c r="W32" s="194">
        <v>1</v>
      </c>
      <c r="X32" s="241"/>
      <c r="Y32" s="236"/>
      <c r="Z32" s="236">
        <v>1</v>
      </c>
      <c r="AA32" s="236">
        <v>0</v>
      </c>
      <c r="AB32" s="236">
        <f>AA32*100/Z32</f>
        <v>0</v>
      </c>
    </row>
    <row r="33" spans="1:28" ht="47.25" x14ac:dyDescent="0.25">
      <c r="A33" s="212">
        <v>25</v>
      </c>
      <c r="B33" s="213" t="s">
        <v>798</v>
      </c>
      <c r="C33" s="213" t="s">
        <v>681</v>
      </c>
      <c r="D33" s="214"/>
      <c r="E33" s="215"/>
      <c r="F33" s="215">
        <v>18.670000000000002</v>
      </c>
      <c r="G33" s="216"/>
      <c r="H33" s="216"/>
      <c r="I33" s="216">
        <v>34</v>
      </c>
      <c r="J33" s="217">
        <v>0</v>
      </c>
      <c r="K33" s="217">
        <v>0</v>
      </c>
      <c r="L33" s="217">
        <v>1.8211033743974288</v>
      </c>
      <c r="M33" s="193">
        <f t="shared" si="8"/>
        <v>5</v>
      </c>
      <c r="N33" s="204">
        <f t="shared" si="1"/>
        <v>1</v>
      </c>
      <c r="O33" s="195">
        <f t="shared" si="2"/>
        <v>1.7</v>
      </c>
      <c r="P33" s="196">
        <f t="shared" si="3"/>
        <v>0</v>
      </c>
      <c r="Q33" s="195">
        <f t="shared" si="4"/>
        <v>0.25</v>
      </c>
      <c r="R33" s="196">
        <v>25</v>
      </c>
      <c r="S33" s="196">
        <f t="shared" si="5"/>
        <v>1</v>
      </c>
      <c r="T33" s="196">
        <f t="shared" si="6"/>
        <v>0</v>
      </c>
      <c r="U33" s="195">
        <f t="shared" si="7"/>
        <v>0.2</v>
      </c>
      <c r="V33" s="196">
        <v>20</v>
      </c>
      <c r="W33" s="194">
        <v>1</v>
      </c>
      <c r="X33" s="241"/>
      <c r="Y33" s="236"/>
      <c r="Z33" s="236" t="s">
        <v>665</v>
      </c>
      <c r="AA33" s="236" t="s">
        <v>665</v>
      </c>
      <c r="AB33" s="236" t="s">
        <v>665</v>
      </c>
    </row>
    <row r="34" spans="1:28" ht="31.5" x14ac:dyDescent="0.25">
      <c r="A34" s="212">
        <v>26</v>
      </c>
      <c r="B34" s="213" t="s">
        <v>689</v>
      </c>
      <c r="C34" s="213" t="s">
        <v>681</v>
      </c>
      <c r="D34" s="214"/>
      <c r="E34" s="215"/>
      <c r="F34" s="215">
        <v>28.76</v>
      </c>
      <c r="G34" s="216">
        <v>54</v>
      </c>
      <c r="H34" s="216">
        <v>57</v>
      </c>
      <c r="I34" s="216">
        <v>62</v>
      </c>
      <c r="J34" s="217">
        <v>1.8776077885952711</v>
      </c>
      <c r="K34" s="217">
        <v>1.9819193324061195</v>
      </c>
      <c r="L34" s="217">
        <v>2.1557719054242002</v>
      </c>
      <c r="M34" s="193">
        <f t="shared" si="8"/>
        <v>7</v>
      </c>
      <c r="N34" s="204">
        <f t="shared" si="1"/>
        <v>4</v>
      </c>
      <c r="O34" s="195">
        <f t="shared" si="2"/>
        <v>4.34</v>
      </c>
      <c r="P34" s="196">
        <f t="shared" si="3"/>
        <v>1</v>
      </c>
      <c r="Q34" s="195">
        <f t="shared" si="4"/>
        <v>1</v>
      </c>
      <c r="R34" s="196">
        <v>25</v>
      </c>
      <c r="S34" s="196">
        <f t="shared" si="5"/>
        <v>3</v>
      </c>
      <c r="T34" s="196">
        <f t="shared" si="6"/>
        <v>0</v>
      </c>
      <c r="U34" s="195">
        <f t="shared" si="7"/>
        <v>0.8</v>
      </c>
      <c r="V34" s="196">
        <v>20</v>
      </c>
      <c r="W34" s="194">
        <v>4</v>
      </c>
      <c r="X34" s="241">
        <v>1</v>
      </c>
      <c r="Y34" s="236">
        <v>0</v>
      </c>
      <c r="Z34" s="236">
        <v>2</v>
      </c>
      <c r="AA34" s="236">
        <v>0</v>
      </c>
      <c r="AB34" s="236">
        <f>AA34*100/Z34</f>
        <v>0</v>
      </c>
    </row>
    <row r="35" spans="1:28" ht="33" hidden="1" customHeight="1" x14ac:dyDescent="0.25">
      <c r="A35" s="212">
        <v>27</v>
      </c>
      <c r="B35" s="213" t="s">
        <v>860</v>
      </c>
      <c r="C35" s="213" t="s">
        <v>681</v>
      </c>
      <c r="D35" s="214"/>
      <c r="E35" s="215"/>
      <c r="F35" s="215">
        <v>0</v>
      </c>
      <c r="G35" s="216"/>
      <c r="H35" s="216"/>
      <c r="I35" s="216">
        <v>0</v>
      </c>
      <c r="J35" s="217"/>
      <c r="K35" s="217"/>
      <c r="L35" s="217">
        <v>0</v>
      </c>
      <c r="M35" s="193">
        <f t="shared" si="8"/>
        <v>0</v>
      </c>
      <c r="N35" s="204">
        <f t="shared" si="1"/>
        <v>0</v>
      </c>
      <c r="O35" s="195">
        <f t="shared" si="2"/>
        <v>0</v>
      </c>
      <c r="P35" s="196">
        <f t="shared" si="3"/>
        <v>0</v>
      </c>
      <c r="Q35" s="195">
        <f t="shared" si="4"/>
        <v>0</v>
      </c>
      <c r="R35" s="196">
        <v>25</v>
      </c>
      <c r="S35" s="196">
        <f t="shared" si="5"/>
        <v>0</v>
      </c>
      <c r="T35" s="196">
        <f t="shared" si="6"/>
        <v>0</v>
      </c>
      <c r="U35" s="195">
        <f t="shared" si="7"/>
        <v>0</v>
      </c>
      <c r="V35" s="196">
        <v>20</v>
      </c>
      <c r="W35" s="241"/>
      <c r="X35" s="241"/>
      <c r="Y35" s="236"/>
      <c r="Z35" s="236"/>
      <c r="AA35" s="236"/>
      <c r="AB35" s="236"/>
    </row>
    <row r="36" spans="1:28" ht="31.5" x14ac:dyDescent="0.25">
      <c r="A36" s="212">
        <v>28</v>
      </c>
      <c r="B36" s="213" t="s">
        <v>690</v>
      </c>
      <c r="C36" s="213" t="s">
        <v>681</v>
      </c>
      <c r="D36" s="214"/>
      <c r="E36" s="215"/>
      <c r="F36" s="215">
        <v>50.79</v>
      </c>
      <c r="G36" s="216">
        <v>107</v>
      </c>
      <c r="H36" s="216">
        <v>157</v>
      </c>
      <c r="I36" s="216">
        <v>157</v>
      </c>
      <c r="J36" s="217">
        <v>2.1067139200630045</v>
      </c>
      <c r="K36" s="217">
        <v>3.0911596771017917</v>
      </c>
      <c r="L36" s="217">
        <v>3.0911596771017917</v>
      </c>
      <c r="M36" s="193">
        <f t="shared" si="8"/>
        <v>7</v>
      </c>
      <c r="N36" s="204">
        <f t="shared" si="1"/>
        <v>10</v>
      </c>
      <c r="O36" s="195">
        <f t="shared" si="2"/>
        <v>10.99</v>
      </c>
      <c r="P36" s="196">
        <f t="shared" si="3"/>
        <v>2</v>
      </c>
      <c r="Q36" s="195">
        <f t="shared" si="4"/>
        <v>2.5</v>
      </c>
      <c r="R36" s="196">
        <v>25</v>
      </c>
      <c r="S36" s="196">
        <f t="shared" si="5"/>
        <v>6</v>
      </c>
      <c r="T36" s="196">
        <f t="shared" si="6"/>
        <v>2</v>
      </c>
      <c r="U36" s="195">
        <f t="shared" si="7"/>
        <v>2</v>
      </c>
      <c r="V36" s="196">
        <v>20</v>
      </c>
      <c r="W36" s="194">
        <v>10</v>
      </c>
      <c r="X36" s="241">
        <v>2</v>
      </c>
      <c r="Y36" s="236">
        <v>2</v>
      </c>
      <c r="Z36" s="236">
        <v>10</v>
      </c>
      <c r="AA36" s="236">
        <v>3</v>
      </c>
      <c r="AB36" s="236">
        <f>AA36*100/Z36</f>
        <v>30</v>
      </c>
    </row>
    <row r="37" spans="1:28" ht="31.5" x14ac:dyDescent="0.25">
      <c r="A37" s="212">
        <v>29</v>
      </c>
      <c r="B37" s="213" t="s">
        <v>667</v>
      </c>
      <c r="C37" s="213" t="s">
        <v>681</v>
      </c>
      <c r="D37" s="214"/>
      <c r="E37" s="215"/>
      <c r="F37" s="215">
        <v>60.4</v>
      </c>
      <c r="G37" s="216">
        <v>66.44</v>
      </c>
      <c r="H37" s="216">
        <v>106.304</v>
      </c>
      <c r="I37" s="216">
        <v>116.17321696592363</v>
      </c>
      <c r="J37" s="217">
        <v>1.1000000000000001</v>
      </c>
      <c r="K37" s="217">
        <v>1.76</v>
      </c>
      <c r="L37" s="217">
        <v>1.9233976318861528</v>
      </c>
      <c r="M37" s="193">
        <f t="shared" si="8"/>
        <v>5</v>
      </c>
      <c r="N37" s="204">
        <f t="shared" si="1"/>
        <v>5</v>
      </c>
      <c r="O37" s="195">
        <f t="shared" si="2"/>
        <v>5.8086608482961815</v>
      </c>
      <c r="P37" s="196">
        <f t="shared" si="3"/>
        <v>0</v>
      </c>
      <c r="Q37" s="195">
        <f t="shared" si="4"/>
        <v>0</v>
      </c>
      <c r="R37" s="196">
        <v>0</v>
      </c>
      <c r="S37" s="196">
        <f t="shared" si="5"/>
        <v>4</v>
      </c>
      <c r="T37" s="196">
        <f t="shared" si="6"/>
        <v>1</v>
      </c>
      <c r="U37" s="195">
        <f t="shared" si="7"/>
        <v>1</v>
      </c>
      <c r="V37" s="196">
        <v>20</v>
      </c>
      <c r="W37" s="194" t="s">
        <v>844</v>
      </c>
      <c r="X37" s="241"/>
      <c r="Y37" s="236"/>
      <c r="Z37" s="236">
        <v>14</v>
      </c>
      <c r="AA37" s="236">
        <v>9</v>
      </c>
      <c r="AB37" s="236">
        <f>AA37*100/Z37</f>
        <v>64.285714285714292</v>
      </c>
    </row>
    <row r="38" spans="1:28" ht="31.5" hidden="1" x14ac:dyDescent="0.25">
      <c r="A38" s="212">
        <v>30</v>
      </c>
      <c r="B38" s="213" t="s">
        <v>118</v>
      </c>
      <c r="C38" s="213" t="s">
        <v>681</v>
      </c>
      <c r="D38" s="214"/>
      <c r="E38" s="215"/>
      <c r="F38" s="215">
        <v>29.44</v>
      </c>
      <c r="G38" s="216"/>
      <c r="H38" s="216"/>
      <c r="I38" s="216">
        <v>14</v>
      </c>
      <c r="J38" s="217"/>
      <c r="K38" s="217"/>
      <c r="L38" s="217">
        <v>0.47554347826086957</v>
      </c>
      <c r="M38" s="193">
        <f t="shared" si="8"/>
        <v>0</v>
      </c>
      <c r="N38" s="204">
        <f t="shared" si="1"/>
        <v>0</v>
      </c>
      <c r="O38" s="195">
        <f t="shared" si="2"/>
        <v>0</v>
      </c>
      <c r="P38" s="196">
        <f t="shared" si="3"/>
        <v>0</v>
      </c>
      <c r="Q38" s="195">
        <f t="shared" si="4"/>
        <v>0</v>
      </c>
      <c r="R38" s="196">
        <v>25</v>
      </c>
      <c r="S38" s="196">
        <f t="shared" si="5"/>
        <v>0</v>
      </c>
      <c r="T38" s="196">
        <f t="shared" si="6"/>
        <v>0</v>
      </c>
      <c r="U38" s="195">
        <f t="shared" si="7"/>
        <v>0</v>
      </c>
      <c r="V38" s="196">
        <v>20</v>
      </c>
      <c r="W38" s="265">
        <v>0</v>
      </c>
      <c r="X38" s="241"/>
      <c r="Y38" s="236"/>
      <c r="Z38" s="236"/>
      <c r="AA38" s="236"/>
      <c r="AB38" s="236"/>
    </row>
    <row r="39" spans="1:28" ht="31.5" hidden="1" x14ac:dyDescent="0.25">
      <c r="A39" s="212">
        <v>31</v>
      </c>
      <c r="B39" s="213" t="s">
        <v>115</v>
      </c>
      <c r="C39" s="213" t="s">
        <v>681</v>
      </c>
      <c r="D39" s="214"/>
      <c r="E39" s="215"/>
      <c r="F39" s="215">
        <v>110.43</v>
      </c>
      <c r="G39" s="216"/>
      <c r="H39" s="216"/>
      <c r="I39" s="216">
        <v>145</v>
      </c>
      <c r="J39" s="217"/>
      <c r="K39" s="217"/>
      <c r="L39" s="217">
        <v>1.313048990310604</v>
      </c>
      <c r="M39" s="193">
        <v>0</v>
      </c>
      <c r="N39" s="204">
        <f t="shared" si="1"/>
        <v>0</v>
      </c>
      <c r="O39" s="195">
        <f t="shared" si="2"/>
        <v>0</v>
      </c>
      <c r="P39" s="196">
        <f t="shared" si="3"/>
        <v>0</v>
      </c>
      <c r="Q39" s="195">
        <f t="shared" si="4"/>
        <v>0</v>
      </c>
      <c r="R39" s="196">
        <v>25</v>
      </c>
      <c r="S39" s="196">
        <f t="shared" si="5"/>
        <v>0</v>
      </c>
      <c r="T39" s="196">
        <f t="shared" si="6"/>
        <v>0</v>
      </c>
      <c r="U39" s="195">
        <f t="shared" si="7"/>
        <v>0</v>
      </c>
      <c r="V39" s="196">
        <v>20</v>
      </c>
      <c r="W39" s="265">
        <v>0</v>
      </c>
      <c r="X39" s="241"/>
      <c r="Y39" s="236"/>
      <c r="Z39" s="236"/>
      <c r="AA39" s="236"/>
      <c r="AB39" s="236"/>
    </row>
    <row r="40" spans="1:28" ht="31.5" x14ac:dyDescent="0.25">
      <c r="A40" s="212">
        <v>32</v>
      </c>
      <c r="B40" s="213" t="s">
        <v>117</v>
      </c>
      <c r="C40" s="213" t="s">
        <v>681</v>
      </c>
      <c r="D40" s="214"/>
      <c r="E40" s="215"/>
      <c r="F40" s="215">
        <v>13.57</v>
      </c>
      <c r="G40" s="216">
        <v>39</v>
      </c>
      <c r="H40" s="216">
        <v>38</v>
      </c>
      <c r="I40" s="216">
        <v>42</v>
      </c>
      <c r="J40" s="217">
        <v>2.8739867354458362</v>
      </c>
      <c r="K40" s="217">
        <v>2.8002947678703021</v>
      </c>
      <c r="L40" s="217">
        <v>3.0950626381724393</v>
      </c>
      <c r="M40" s="193">
        <f t="shared" si="8"/>
        <v>7</v>
      </c>
      <c r="N40" s="204">
        <f t="shared" si="1"/>
        <v>2</v>
      </c>
      <c r="O40" s="195">
        <f t="shared" si="2"/>
        <v>2.94</v>
      </c>
      <c r="P40" s="196">
        <f t="shared" si="3"/>
        <v>0</v>
      </c>
      <c r="Q40" s="195">
        <f t="shared" si="4"/>
        <v>0.5</v>
      </c>
      <c r="R40" s="196">
        <v>25</v>
      </c>
      <c r="S40" s="196">
        <f t="shared" si="5"/>
        <v>2</v>
      </c>
      <c r="T40" s="196">
        <f t="shared" si="6"/>
        <v>0</v>
      </c>
      <c r="U40" s="195">
        <f t="shared" si="7"/>
        <v>0.4</v>
      </c>
      <c r="V40" s="196">
        <v>20</v>
      </c>
      <c r="W40" s="194">
        <v>2</v>
      </c>
      <c r="X40" s="241"/>
      <c r="Y40" s="236"/>
      <c r="Z40" s="236">
        <v>2</v>
      </c>
      <c r="AA40" s="236">
        <v>1</v>
      </c>
      <c r="AB40" s="236">
        <f>AA40*100/Z40</f>
        <v>50</v>
      </c>
    </row>
    <row r="41" spans="1:28" ht="31.5" hidden="1" x14ac:dyDescent="0.25">
      <c r="A41" s="212">
        <v>33</v>
      </c>
      <c r="B41" s="213" t="s">
        <v>199</v>
      </c>
      <c r="C41" s="213" t="s">
        <v>681</v>
      </c>
      <c r="D41" s="214"/>
      <c r="E41" s="215"/>
      <c r="F41" s="215">
        <v>13.83</v>
      </c>
      <c r="G41" s="216"/>
      <c r="H41" s="216"/>
      <c r="I41" s="216">
        <v>22</v>
      </c>
      <c r="J41" s="217"/>
      <c r="K41" s="217"/>
      <c r="L41" s="217">
        <v>1.5907447577729574</v>
      </c>
      <c r="M41" s="193">
        <v>0</v>
      </c>
      <c r="N41" s="204">
        <f t="shared" si="1"/>
        <v>0</v>
      </c>
      <c r="O41" s="195">
        <f t="shared" si="2"/>
        <v>0</v>
      </c>
      <c r="P41" s="196">
        <f t="shared" si="3"/>
        <v>0</v>
      </c>
      <c r="Q41" s="195">
        <f t="shared" si="4"/>
        <v>0</v>
      </c>
      <c r="R41" s="196">
        <v>25</v>
      </c>
      <c r="S41" s="196">
        <f t="shared" si="5"/>
        <v>0</v>
      </c>
      <c r="T41" s="196">
        <f t="shared" si="6"/>
        <v>0</v>
      </c>
      <c r="U41" s="195">
        <f t="shared" si="7"/>
        <v>0</v>
      </c>
      <c r="V41" s="196">
        <v>20</v>
      </c>
      <c r="W41" s="265">
        <v>0</v>
      </c>
      <c r="X41" s="241"/>
      <c r="Y41" s="236"/>
      <c r="Z41" s="236"/>
      <c r="AA41" s="236"/>
      <c r="AB41" s="236"/>
    </row>
    <row r="42" spans="1:28" ht="31.5" customHeight="1" x14ac:dyDescent="0.25">
      <c r="A42" s="212">
        <v>34</v>
      </c>
      <c r="B42" s="213" t="s">
        <v>691</v>
      </c>
      <c r="C42" s="213" t="s">
        <v>681</v>
      </c>
      <c r="D42" s="214"/>
      <c r="E42" s="215"/>
      <c r="F42" s="215">
        <v>12.07</v>
      </c>
      <c r="G42" s="216">
        <v>34</v>
      </c>
      <c r="H42" s="216">
        <v>36</v>
      </c>
      <c r="I42" s="216">
        <v>35</v>
      </c>
      <c r="J42" s="217">
        <v>2.816901408450704</v>
      </c>
      <c r="K42" s="217">
        <v>2.9826014913007457</v>
      </c>
      <c r="L42" s="217">
        <v>2.8997514498757249</v>
      </c>
      <c r="M42" s="193">
        <f t="shared" si="8"/>
        <v>7</v>
      </c>
      <c r="N42" s="204">
        <f t="shared" si="1"/>
        <v>2</v>
      </c>
      <c r="O42" s="195">
        <f t="shared" si="2"/>
        <v>2.4500000000000002</v>
      </c>
      <c r="P42" s="196">
        <f t="shared" si="3"/>
        <v>0</v>
      </c>
      <c r="Q42" s="195">
        <f t="shared" si="4"/>
        <v>0.5</v>
      </c>
      <c r="R42" s="196">
        <v>25</v>
      </c>
      <c r="S42" s="196">
        <f t="shared" si="5"/>
        <v>2</v>
      </c>
      <c r="T42" s="196">
        <f t="shared" si="6"/>
        <v>0</v>
      </c>
      <c r="U42" s="195">
        <f t="shared" si="7"/>
        <v>0.4</v>
      </c>
      <c r="V42" s="196">
        <v>20</v>
      </c>
      <c r="W42" s="194">
        <v>2</v>
      </c>
      <c r="X42" s="241"/>
      <c r="Y42" s="236"/>
      <c r="Z42" s="236">
        <v>2</v>
      </c>
      <c r="AA42" s="236"/>
      <c r="AB42" s="236">
        <f>AA42*100/Z42</f>
        <v>0</v>
      </c>
    </row>
    <row r="43" spans="1:28" ht="31.5" hidden="1" x14ac:dyDescent="0.25">
      <c r="A43" s="212">
        <v>35</v>
      </c>
      <c r="B43" s="213" t="s">
        <v>196</v>
      </c>
      <c r="C43" s="213" t="s">
        <v>681</v>
      </c>
      <c r="D43" s="214"/>
      <c r="E43" s="215"/>
      <c r="F43" s="215">
        <v>11.74</v>
      </c>
      <c r="G43" s="216"/>
      <c r="H43" s="216"/>
      <c r="I43" s="216">
        <v>0</v>
      </c>
      <c r="J43" s="217"/>
      <c r="K43" s="217"/>
      <c r="L43" s="217">
        <v>0</v>
      </c>
      <c r="M43" s="193">
        <f t="shared" si="8"/>
        <v>0</v>
      </c>
      <c r="N43" s="204">
        <f t="shared" si="1"/>
        <v>0</v>
      </c>
      <c r="O43" s="195">
        <f t="shared" si="2"/>
        <v>0</v>
      </c>
      <c r="P43" s="196">
        <f t="shared" si="3"/>
        <v>0</v>
      </c>
      <c r="Q43" s="195">
        <f t="shared" si="4"/>
        <v>0</v>
      </c>
      <c r="R43" s="196">
        <v>25</v>
      </c>
      <c r="S43" s="196">
        <f t="shared" si="5"/>
        <v>0</v>
      </c>
      <c r="T43" s="196">
        <f t="shared" si="6"/>
        <v>0</v>
      </c>
      <c r="U43" s="195">
        <f t="shared" si="7"/>
        <v>0</v>
      </c>
      <c r="V43" s="196">
        <v>20</v>
      </c>
      <c r="W43" s="265">
        <v>0</v>
      </c>
      <c r="X43" s="241"/>
      <c r="Y43" s="236"/>
      <c r="Z43" s="236"/>
      <c r="AA43" s="236"/>
      <c r="AB43" s="236"/>
    </row>
    <row r="44" spans="1:28" ht="31.5" hidden="1" x14ac:dyDescent="0.25">
      <c r="A44" s="212">
        <v>36</v>
      </c>
      <c r="B44" s="213" t="s">
        <v>116</v>
      </c>
      <c r="C44" s="213" t="s">
        <v>681</v>
      </c>
      <c r="D44" s="214"/>
      <c r="E44" s="215"/>
      <c r="F44" s="215">
        <v>0</v>
      </c>
      <c r="G44" s="216"/>
      <c r="H44" s="216"/>
      <c r="I44" s="216">
        <v>0</v>
      </c>
      <c r="J44" s="217"/>
      <c r="K44" s="217"/>
      <c r="L44" s="217">
        <v>0</v>
      </c>
      <c r="M44" s="193">
        <f t="shared" si="8"/>
        <v>0</v>
      </c>
      <c r="N44" s="204">
        <f t="shared" si="1"/>
        <v>0</v>
      </c>
      <c r="O44" s="195">
        <f t="shared" si="2"/>
        <v>0</v>
      </c>
      <c r="P44" s="196">
        <f t="shared" si="3"/>
        <v>0</v>
      </c>
      <c r="Q44" s="195">
        <f t="shared" si="4"/>
        <v>0</v>
      </c>
      <c r="R44" s="196">
        <v>25</v>
      </c>
      <c r="S44" s="196">
        <f t="shared" si="5"/>
        <v>0</v>
      </c>
      <c r="T44" s="196">
        <f t="shared" si="6"/>
        <v>0</v>
      </c>
      <c r="U44" s="195">
        <f t="shared" si="7"/>
        <v>0</v>
      </c>
      <c r="V44" s="196">
        <v>20</v>
      </c>
      <c r="W44" s="265">
        <v>0</v>
      </c>
      <c r="X44" s="241"/>
      <c r="Y44" s="236"/>
      <c r="Z44" s="236"/>
      <c r="AA44" s="236"/>
      <c r="AB44" s="236"/>
    </row>
    <row r="45" spans="1:28" ht="31.5" hidden="1" x14ac:dyDescent="0.25">
      <c r="A45" s="212">
        <v>37</v>
      </c>
      <c r="B45" s="213" t="s">
        <v>126</v>
      </c>
      <c r="C45" s="213" t="s">
        <v>681</v>
      </c>
      <c r="D45" s="214"/>
      <c r="E45" s="215"/>
      <c r="F45" s="215">
        <v>15.14</v>
      </c>
      <c r="G45" s="216"/>
      <c r="H45" s="216"/>
      <c r="I45" s="216">
        <v>36</v>
      </c>
      <c r="J45" s="217"/>
      <c r="K45" s="217"/>
      <c r="L45" s="217">
        <v>2.3778071334214004</v>
      </c>
      <c r="M45" s="193">
        <v>0</v>
      </c>
      <c r="N45" s="204">
        <f t="shared" si="1"/>
        <v>0</v>
      </c>
      <c r="O45" s="195">
        <f t="shared" si="2"/>
        <v>0</v>
      </c>
      <c r="P45" s="196">
        <f t="shared" si="3"/>
        <v>0</v>
      </c>
      <c r="Q45" s="195">
        <f t="shared" si="4"/>
        <v>0</v>
      </c>
      <c r="R45" s="196">
        <v>25</v>
      </c>
      <c r="S45" s="196">
        <f t="shared" si="5"/>
        <v>0</v>
      </c>
      <c r="T45" s="196">
        <f t="shared" si="6"/>
        <v>0</v>
      </c>
      <c r="U45" s="195">
        <f t="shared" si="7"/>
        <v>0</v>
      </c>
      <c r="V45" s="196">
        <v>20</v>
      </c>
      <c r="W45" s="265">
        <v>0</v>
      </c>
      <c r="X45" s="241"/>
      <c r="Y45" s="236"/>
      <c r="Z45" s="236"/>
      <c r="AA45" s="236"/>
      <c r="AB45" s="236"/>
    </row>
    <row r="46" spans="1:28" ht="31.5" x14ac:dyDescent="0.25">
      <c r="A46" s="212">
        <v>38</v>
      </c>
      <c r="B46" s="213" t="s">
        <v>88</v>
      </c>
      <c r="C46" s="213" t="s">
        <v>681</v>
      </c>
      <c r="D46" s="214"/>
      <c r="E46" s="215"/>
      <c r="F46" s="215">
        <v>70.88</v>
      </c>
      <c r="G46" s="216">
        <v>62</v>
      </c>
      <c r="H46" s="216">
        <v>71</v>
      </c>
      <c r="I46" s="216">
        <v>87</v>
      </c>
      <c r="J46" s="217">
        <v>0.8747178329571107</v>
      </c>
      <c r="K46" s="217">
        <v>1.0016930022573365</v>
      </c>
      <c r="L46" s="217">
        <v>1.2274266365688489</v>
      </c>
      <c r="M46" s="193">
        <f t="shared" si="8"/>
        <v>5</v>
      </c>
      <c r="N46" s="204">
        <f t="shared" si="1"/>
        <v>4</v>
      </c>
      <c r="O46" s="195">
        <f t="shared" si="2"/>
        <v>4.3499999999999996</v>
      </c>
      <c r="P46" s="196">
        <f t="shared" si="3"/>
        <v>1</v>
      </c>
      <c r="Q46" s="195">
        <f t="shared" si="4"/>
        <v>1</v>
      </c>
      <c r="R46" s="196">
        <v>25</v>
      </c>
      <c r="S46" s="196">
        <f t="shared" si="5"/>
        <v>3</v>
      </c>
      <c r="T46" s="196">
        <f t="shared" si="6"/>
        <v>0</v>
      </c>
      <c r="U46" s="195">
        <f t="shared" si="7"/>
        <v>0.8</v>
      </c>
      <c r="V46" s="196">
        <v>20</v>
      </c>
      <c r="W46" s="194">
        <v>4</v>
      </c>
      <c r="X46" s="241">
        <v>1</v>
      </c>
      <c r="Y46" s="236">
        <v>0</v>
      </c>
      <c r="Z46" s="236">
        <v>3</v>
      </c>
      <c r="AA46" s="236">
        <v>1</v>
      </c>
      <c r="AB46" s="236">
        <f>AA46*100/Z46</f>
        <v>33.333333333333336</v>
      </c>
    </row>
    <row r="47" spans="1:28" ht="31.5" x14ac:dyDescent="0.25">
      <c r="A47" s="212">
        <v>39</v>
      </c>
      <c r="B47" s="213" t="s">
        <v>799</v>
      </c>
      <c r="C47" s="213" t="s">
        <v>681</v>
      </c>
      <c r="D47" s="214"/>
      <c r="E47" s="215"/>
      <c r="F47" s="215">
        <v>24.51</v>
      </c>
      <c r="G47" s="216"/>
      <c r="H47" s="216"/>
      <c r="I47" s="216">
        <v>39</v>
      </c>
      <c r="J47" s="217">
        <v>0</v>
      </c>
      <c r="K47" s="217">
        <v>0</v>
      </c>
      <c r="L47" s="217">
        <v>1.5911872705018359</v>
      </c>
      <c r="M47" s="193">
        <f t="shared" si="8"/>
        <v>5</v>
      </c>
      <c r="N47" s="204">
        <f t="shared" si="1"/>
        <v>1</v>
      </c>
      <c r="O47" s="195">
        <f t="shared" si="2"/>
        <v>1.95</v>
      </c>
      <c r="P47" s="196">
        <f t="shared" si="3"/>
        <v>0</v>
      </c>
      <c r="Q47" s="195">
        <f t="shared" si="4"/>
        <v>0.25</v>
      </c>
      <c r="R47" s="196">
        <v>25</v>
      </c>
      <c r="S47" s="196">
        <f t="shared" si="5"/>
        <v>1</v>
      </c>
      <c r="T47" s="196">
        <f t="shared" si="6"/>
        <v>0</v>
      </c>
      <c r="U47" s="195">
        <f t="shared" si="7"/>
        <v>0.2</v>
      </c>
      <c r="V47" s="196">
        <v>20</v>
      </c>
      <c r="W47" s="194">
        <v>1</v>
      </c>
      <c r="X47" s="241"/>
      <c r="Y47" s="236"/>
      <c r="Z47" s="236" t="s">
        <v>665</v>
      </c>
      <c r="AA47" s="236" t="s">
        <v>665</v>
      </c>
      <c r="AB47" s="236" t="s">
        <v>665</v>
      </c>
    </row>
    <row r="48" spans="1:28" ht="31.5" hidden="1" x14ac:dyDescent="0.25">
      <c r="A48" s="212">
        <v>40</v>
      </c>
      <c r="B48" s="213" t="s">
        <v>692</v>
      </c>
      <c r="C48" s="213" t="s">
        <v>681</v>
      </c>
      <c r="D48" s="214"/>
      <c r="E48" s="215"/>
      <c r="F48" s="215">
        <v>15.05</v>
      </c>
      <c r="G48" s="216"/>
      <c r="H48" s="216"/>
      <c r="I48" s="216">
        <v>24</v>
      </c>
      <c r="J48" s="217"/>
      <c r="K48" s="217"/>
      <c r="L48" s="217">
        <v>1.5946843853820598</v>
      </c>
      <c r="M48" s="193">
        <v>0</v>
      </c>
      <c r="N48" s="204">
        <f t="shared" si="1"/>
        <v>0</v>
      </c>
      <c r="O48" s="195">
        <f t="shared" si="2"/>
        <v>0</v>
      </c>
      <c r="P48" s="196">
        <f t="shared" si="3"/>
        <v>0</v>
      </c>
      <c r="Q48" s="195">
        <f t="shared" si="4"/>
        <v>0</v>
      </c>
      <c r="R48" s="196">
        <v>25</v>
      </c>
      <c r="S48" s="196">
        <f t="shared" si="5"/>
        <v>0</v>
      </c>
      <c r="T48" s="196">
        <f t="shared" si="6"/>
        <v>0</v>
      </c>
      <c r="U48" s="195">
        <f t="shared" si="7"/>
        <v>0</v>
      </c>
      <c r="V48" s="196">
        <v>20</v>
      </c>
      <c r="W48" s="265">
        <v>0</v>
      </c>
      <c r="X48" s="241"/>
      <c r="Y48" s="236"/>
      <c r="Z48" s="236"/>
      <c r="AA48" s="236"/>
      <c r="AB48" s="236"/>
    </row>
    <row r="49" spans="1:28" ht="31.5" hidden="1" x14ac:dyDescent="0.25">
      <c r="A49" s="212">
        <v>41</v>
      </c>
      <c r="B49" s="213" t="s">
        <v>133</v>
      </c>
      <c r="C49" s="213" t="s">
        <v>681</v>
      </c>
      <c r="D49" s="214"/>
      <c r="E49" s="215"/>
      <c r="F49" s="215">
        <v>32.6</v>
      </c>
      <c r="G49" s="216"/>
      <c r="H49" s="216"/>
      <c r="I49" s="216">
        <v>62</v>
      </c>
      <c r="J49" s="217"/>
      <c r="K49" s="217"/>
      <c r="L49" s="217">
        <v>1.9018404907975459</v>
      </c>
      <c r="M49" s="193">
        <v>0</v>
      </c>
      <c r="N49" s="204">
        <f t="shared" si="1"/>
        <v>0</v>
      </c>
      <c r="O49" s="195">
        <f t="shared" si="2"/>
        <v>0</v>
      </c>
      <c r="P49" s="196">
        <f t="shared" si="3"/>
        <v>0</v>
      </c>
      <c r="Q49" s="195">
        <f t="shared" si="4"/>
        <v>0</v>
      </c>
      <c r="R49" s="196">
        <v>25</v>
      </c>
      <c r="S49" s="196">
        <f t="shared" si="5"/>
        <v>0</v>
      </c>
      <c r="T49" s="196">
        <f t="shared" si="6"/>
        <v>0</v>
      </c>
      <c r="U49" s="195">
        <f t="shared" si="7"/>
        <v>0</v>
      </c>
      <c r="V49" s="196">
        <v>20</v>
      </c>
      <c r="W49" s="265">
        <v>0</v>
      </c>
      <c r="X49" s="241"/>
      <c r="Y49" s="236"/>
      <c r="Z49" s="236"/>
      <c r="AA49" s="236"/>
      <c r="AB49" s="236"/>
    </row>
    <row r="50" spans="1:28" ht="18" hidden="1" customHeight="1" x14ac:dyDescent="0.25">
      <c r="A50" s="212">
        <v>42</v>
      </c>
      <c r="B50" s="213" t="s">
        <v>444</v>
      </c>
      <c r="C50" s="213" t="s">
        <v>681</v>
      </c>
      <c r="D50" s="214"/>
      <c r="E50" s="215"/>
      <c r="F50" s="215">
        <v>991.94</v>
      </c>
      <c r="G50" s="216"/>
      <c r="H50" s="216"/>
      <c r="I50" s="216">
        <v>1268</v>
      </c>
      <c r="J50" s="217"/>
      <c r="K50" s="217"/>
      <c r="L50" s="217">
        <v>1.2783031231727724</v>
      </c>
      <c r="M50" s="193">
        <v>0</v>
      </c>
      <c r="N50" s="196">
        <f t="shared" si="1"/>
        <v>0</v>
      </c>
      <c r="O50" s="195">
        <f t="shared" si="2"/>
        <v>0</v>
      </c>
      <c r="P50" s="196">
        <f t="shared" si="3"/>
        <v>0</v>
      </c>
      <c r="Q50" s="195">
        <f t="shared" si="4"/>
        <v>0</v>
      </c>
      <c r="R50" s="196">
        <f>IF(I50&lt;VLOOKUP(L50,$M$505:$Q$513,2),0,VLOOKUP(L50,$M$505:$Q$513,4))</f>
        <v>25</v>
      </c>
      <c r="S50" s="196">
        <f t="shared" si="5"/>
        <v>0</v>
      </c>
      <c r="T50" s="196">
        <f t="shared" si="6"/>
        <v>0</v>
      </c>
      <c r="U50" s="195">
        <f t="shared" si="7"/>
        <v>0</v>
      </c>
      <c r="V50" s="196">
        <f>IF(I50&lt;VLOOKUP(L50,$M$505:$Q$513,2),0,VLOOKUP(L50,$M$505:$Q$513,5))</f>
        <v>20</v>
      </c>
      <c r="W50" s="241"/>
      <c r="X50" s="241"/>
      <c r="Y50" s="213"/>
      <c r="Z50" s="213"/>
      <c r="AA50" s="236"/>
      <c r="AB50" s="236"/>
    </row>
    <row r="51" spans="1:28" hidden="1" x14ac:dyDescent="0.25">
      <c r="A51" s="212">
        <v>43</v>
      </c>
      <c r="B51" s="213" t="s">
        <v>861</v>
      </c>
      <c r="C51" s="213" t="s">
        <v>672</v>
      </c>
      <c r="D51" s="214"/>
      <c r="E51" s="215"/>
      <c r="F51" s="215">
        <v>104.55</v>
      </c>
      <c r="G51" s="216"/>
      <c r="H51" s="216"/>
      <c r="I51" s="216">
        <v>0</v>
      </c>
      <c r="J51" s="217"/>
      <c r="K51" s="217"/>
      <c r="L51" s="217">
        <v>0</v>
      </c>
      <c r="M51" s="193">
        <f t="shared" si="8"/>
        <v>0</v>
      </c>
      <c r="N51" s="196">
        <f t="shared" si="1"/>
        <v>0</v>
      </c>
      <c r="O51" s="195">
        <f t="shared" si="2"/>
        <v>0</v>
      </c>
      <c r="P51" s="196">
        <f t="shared" si="3"/>
        <v>0</v>
      </c>
      <c r="Q51" s="195">
        <f t="shared" si="4"/>
        <v>0</v>
      </c>
      <c r="R51" s="196">
        <f>IF(I51&lt;VLOOKUP(L51,$M$505:$Q$513,2),0,VLOOKUP(L51,$M$505:$Q$513,4))</f>
        <v>0</v>
      </c>
      <c r="S51" s="196">
        <f t="shared" si="5"/>
        <v>0</v>
      </c>
      <c r="T51" s="196">
        <f t="shared" si="6"/>
        <v>0</v>
      </c>
      <c r="U51" s="195">
        <f t="shared" si="7"/>
        <v>0</v>
      </c>
      <c r="V51" s="196">
        <f>IF(I51&lt;VLOOKUP(L51,$M$505:$Q$513,2),0,VLOOKUP(L51,$M$505:$Q$513,5))</f>
        <v>0</v>
      </c>
      <c r="W51" s="240"/>
      <c r="X51" s="240"/>
      <c r="Y51" s="213"/>
      <c r="Z51" s="213"/>
      <c r="AA51" s="236"/>
      <c r="AB51" s="236"/>
    </row>
    <row r="52" spans="1:28" ht="47.25" hidden="1" x14ac:dyDescent="0.25">
      <c r="A52" s="212">
        <v>44</v>
      </c>
      <c r="B52" s="213" t="s">
        <v>134</v>
      </c>
      <c r="C52" s="213" t="s">
        <v>672</v>
      </c>
      <c r="D52" s="214"/>
      <c r="E52" s="215"/>
      <c r="F52" s="215">
        <v>25.64</v>
      </c>
      <c r="G52" s="216"/>
      <c r="H52" s="216"/>
      <c r="I52" s="216">
        <v>26</v>
      </c>
      <c r="J52" s="217"/>
      <c r="K52" s="217"/>
      <c r="L52" s="217">
        <v>1.0140405616224648</v>
      </c>
      <c r="M52" s="193">
        <v>0</v>
      </c>
      <c r="N52" s="204">
        <f t="shared" si="1"/>
        <v>0</v>
      </c>
      <c r="O52" s="195">
        <f t="shared" si="2"/>
        <v>0</v>
      </c>
      <c r="P52" s="196">
        <f t="shared" si="3"/>
        <v>0</v>
      </c>
      <c r="Q52" s="195">
        <f t="shared" si="4"/>
        <v>0</v>
      </c>
      <c r="R52" s="196">
        <v>25</v>
      </c>
      <c r="S52" s="196">
        <f t="shared" si="5"/>
        <v>0</v>
      </c>
      <c r="T52" s="196">
        <f t="shared" si="6"/>
        <v>0</v>
      </c>
      <c r="U52" s="195">
        <f t="shared" si="7"/>
        <v>0</v>
      </c>
      <c r="V52" s="196">
        <v>20</v>
      </c>
      <c r="W52" s="265">
        <v>0</v>
      </c>
      <c r="X52" s="241"/>
      <c r="Y52" s="236"/>
      <c r="Z52" s="236"/>
      <c r="AA52" s="236"/>
      <c r="AB52" s="236"/>
    </row>
    <row r="53" spans="1:28" ht="31.5" x14ac:dyDescent="0.25">
      <c r="A53" s="212">
        <v>45</v>
      </c>
      <c r="B53" s="213" t="s">
        <v>48</v>
      </c>
      <c r="C53" s="213" t="s">
        <v>661</v>
      </c>
      <c r="D53" s="214"/>
      <c r="E53" s="215"/>
      <c r="F53" s="215">
        <v>17.88</v>
      </c>
      <c r="G53" s="216">
        <v>61</v>
      </c>
      <c r="H53" s="216">
        <v>122</v>
      </c>
      <c r="I53" s="216">
        <v>124</v>
      </c>
      <c r="J53" s="217">
        <v>3.4116331096196868</v>
      </c>
      <c r="K53" s="217">
        <v>6.8232662192393736</v>
      </c>
      <c r="L53" s="217">
        <v>6.9351230425055936</v>
      </c>
      <c r="M53" s="193">
        <v>7</v>
      </c>
      <c r="N53" s="204">
        <f t="shared" si="1"/>
        <v>8</v>
      </c>
      <c r="O53" s="195">
        <f t="shared" si="2"/>
        <v>8.68</v>
      </c>
      <c r="P53" s="196">
        <f t="shared" si="3"/>
        <v>1</v>
      </c>
      <c r="Q53" s="195">
        <f t="shared" si="4"/>
        <v>1.04</v>
      </c>
      <c r="R53" s="196">
        <v>13</v>
      </c>
      <c r="S53" s="196">
        <f t="shared" si="5"/>
        <v>6</v>
      </c>
      <c r="T53" s="196">
        <f t="shared" si="6"/>
        <v>1</v>
      </c>
      <c r="U53" s="195">
        <f t="shared" si="7"/>
        <v>1.6</v>
      </c>
      <c r="V53" s="196">
        <v>20</v>
      </c>
      <c r="W53" s="194">
        <v>8</v>
      </c>
      <c r="X53" s="241">
        <v>1</v>
      </c>
      <c r="Y53" s="236">
        <v>1</v>
      </c>
      <c r="Z53" s="236">
        <v>12</v>
      </c>
      <c r="AA53" s="236">
        <v>2</v>
      </c>
      <c r="AB53" s="236">
        <f>AA53*100/Z53</f>
        <v>16.666666666666668</v>
      </c>
    </row>
    <row r="54" spans="1:28" x14ac:dyDescent="0.25">
      <c r="A54" s="212">
        <v>46</v>
      </c>
      <c r="B54" s="213" t="s">
        <v>7</v>
      </c>
      <c r="C54" s="213" t="s">
        <v>672</v>
      </c>
      <c r="D54" s="214"/>
      <c r="E54" s="215"/>
      <c r="F54" s="215">
        <v>17.600000000000001</v>
      </c>
      <c r="G54" s="216">
        <v>65</v>
      </c>
      <c r="H54" s="216">
        <v>60</v>
      </c>
      <c r="I54" s="216">
        <v>59</v>
      </c>
      <c r="J54" s="217">
        <v>3.6931818181818179</v>
      </c>
      <c r="K54" s="217">
        <v>3.4090909090909087</v>
      </c>
      <c r="L54" s="217">
        <v>3.3522727272727271</v>
      </c>
      <c r="M54" s="193">
        <v>3</v>
      </c>
      <c r="N54" s="204">
        <f t="shared" si="1"/>
        <v>1</v>
      </c>
      <c r="O54" s="195">
        <f t="shared" si="2"/>
        <v>1.77</v>
      </c>
      <c r="P54" s="196">
        <f t="shared" si="3"/>
        <v>0</v>
      </c>
      <c r="Q54" s="195">
        <f t="shared" si="4"/>
        <v>0.25</v>
      </c>
      <c r="R54" s="196">
        <v>25</v>
      </c>
      <c r="S54" s="196">
        <f t="shared" si="5"/>
        <v>1</v>
      </c>
      <c r="T54" s="196">
        <f t="shared" si="6"/>
        <v>0</v>
      </c>
      <c r="U54" s="195">
        <f t="shared" si="7"/>
        <v>0.2</v>
      </c>
      <c r="V54" s="196">
        <v>20</v>
      </c>
      <c r="W54" s="194">
        <v>4</v>
      </c>
      <c r="X54" s="241">
        <v>1</v>
      </c>
      <c r="Y54" s="236">
        <v>1</v>
      </c>
      <c r="Z54" s="236"/>
      <c r="AA54" s="236"/>
      <c r="AB54" s="236"/>
    </row>
    <row r="55" spans="1:28" ht="47.25" hidden="1" x14ac:dyDescent="0.25">
      <c r="A55" s="212">
        <v>47</v>
      </c>
      <c r="B55" s="213" t="s">
        <v>288</v>
      </c>
      <c r="C55" s="213" t="s">
        <v>672</v>
      </c>
      <c r="D55" s="214"/>
      <c r="E55" s="215"/>
      <c r="F55" s="215">
        <v>0</v>
      </c>
      <c r="G55" s="216"/>
      <c r="H55" s="216"/>
      <c r="I55" s="216">
        <v>0</v>
      </c>
      <c r="J55" s="217"/>
      <c r="K55" s="217"/>
      <c r="L55" s="217">
        <v>0</v>
      </c>
      <c r="M55" s="193">
        <f t="shared" si="8"/>
        <v>0</v>
      </c>
      <c r="N55" s="204">
        <f t="shared" si="1"/>
        <v>0</v>
      </c>
      <c r="O55" s="195">
        <f t="shared" si="2"/>
        <v>0</v>
      </c>
      <c r="P55" s="196">
        <f t="shared" si="3"/>
        <v>0</v>
      </c>
      <c r="Q55" s="195">
        <f t="shared" si="4"/>
        <v>0</v>
      </c>
      <c r="R55" s="196">
        <v>25</v>
      </c>
      <c r="S55" s="196">
        <f t="shared" si="5"/>
        <v>0</v>
      </c>
      <c r="T55" s="196">
        <f t="shared" si="6"/>
        <v>0</v>
      </c>
      <c r="U55" s="195">
        <f t="shared" si="7"/>
        <v>0</v>
      </c>
      <c r="V55" s="196">
        <v>20</v>
      </c>
      <c r="W55" s="241"/>
      <c r="X55" s="241"/>
      <c r="Y55" s="236"/>
      <c r="Z55" s="236"/>
      <c r="AA55" s="236"/>
      <c r="AB55" s="236"/>
    </row>
    <row r="56" spans="1:28" hidden="1" x14ac:dyDescent="0.25">
      <c r="A56" s="212">
        <v>48</v>
      </c>
      <c r="B56" s="213" t="s">
        <v>2</v>
      </c>
      <c r="C56" s="213" t="s">
        <v>672</v>
      </c>
      <c r="D56" s="214"/>
      <c r="E56" s="215"/>
      <c r="F56" s="215">
        <v>0</v>
      </c>
      <c r="G56" s="216"/>
      <c r="H56" s="216"/>
      <c r="I56" s="216">
        <v>0</v>
      </c>
      <c r="J56" s="217"/>
      <c r="K56" s="217"/>
      <c r="L56" s="217">
        <v>0</v>
      </c>
      <c r="M56" s="193">
        <f t="shared" si="8"/>
        <v>0</v>
      </c>
      <c r="N56" s="204">
        <f t="shared" si="1"/>
        <v>0</v>
      </c>
      <c r="O56" s="195">
        <f t="shared" si="2"/>
        <v>0</v>
      </c>
      <c r="P56" s="196">
        <f t="shared" si="3"/>
        <v>0</v>
      </c>
      <c r="Q56" s="195">
        <f t="shared" si="4"/>
        <v>0</v>
      </c>
      <c r="R56" s="196">
        <v>25</v>
      </c>
      <c r="S56" s="196">
        <f t="shared" si="5"/>
        <v>0</v>
      </c>
      <c r="T56" s="196">
        <f t="shared" si="6"/>
        <v>0</v>
      </c>
      <c r="U56" s="195">
        <f t="shared" si="7"/>
        <v>0</v>
      </c>
      <c r="V56" s="196">
        <v>20</v>
      </c>
      <c r="W56" s="241"/>
      <c r="X56" s="241"/>
      <c r="Y56" s="236"/>
      <c r="Z56" s="236"/>
      <c r="AA56" s="236"/>
      <c r="AB56" s="236"/>
    </row>
    <row r="57" spans="1:28" ht="31.5" x14ac:dyDescent="0.25">
      <c r="A57" s="212">
        <v>49</v>
      </c>
      <c r="B57" s="213" t="s">
        <v>89</v>
      </c>
      <c r="C57" s="213" t="s">
        <v>661</v>
      </c>
      <c r="D57" s="214"/>
      <c r="E57" s="215"/>
      <c r="F57" s="215">
        <v>39.6</v>
      </c>
      <c r="G57" s="216">
        <v>36</v>
      </c>
      <c r="H57" s="216">
        <v>64</v>
      </c>
      <c r="I57" s="216">
        <v>65</v>
      </c>
      <c r="J57" s="217">
        <v>0.90909090909090906</v>
      </c>
      <c r="K57" s="217">
        <v>1.6161616161616161</v>
      </c>
      <c r="L57" s="217">
        <v>1.6414141414141414</v>
      </c>
      <c r="M57" s="193">
        <f t="shared" si="8"/>
        <v>5</v>
      </c>
      <c r="N57" s="204">
        <f t="shared" si="1"/>
        <v>3</v>
      </c>
      <c r="O57" s="195">
        <f t="shared" si="2"/>
        <v>3.25</v>
      </c>
      <c r="P57" s="196">
        <f t="shared" si="3"/>
        <v>0</v>
      </c>
      <c r="Q57" s="195">
        <f t="shared" si="4"/>
        <v>0.75</v>
      </c>
      <c r="R57" s="196">
        <v>25</v>
      </c>
      <c r="S57" s="196">
        <f t="shared" si="5"/>
        <v>3</v>
      </c>
      <c r="T57" s="196">
        <f t="shared" si="6"/>
        <v>0</v>
      </c>
      <c r="U57" s="195">
        <f t="shared" si="7"/>
        <v>0.6</v>
      </c>
      <c r="V57" s="196">
        <v>20</v>
      </c>
      <c r="W57" s="194">
        <v>5</v>
      </c>
      <c r="X57" s="241">
        <v>1</v>
      </c>
      <c r="Y57" s="236">
        <v>1</v>
      </c>
      <c r="Z57" s="236">
        <v>2</v>
      </c>
      <c r="AA57" s="236">
        <v>1</v>
      </c>
      <c r="AB57" s="236">
        <f>AA57*100/Z57</f>
        <v>50</v>
      </c>
    </row>
    <row r="58" spans="1:28" ht="47.25" x14ac:dyDescent="0.25">
      <c r="A58" s="212">
        <v>50</v>
      </c>
      <c r="B58" s="213" t="s">
        <v>86</v>
      </c>
      <c r="C58" s="213" t="s">
        <v>672</v>
      </c>
      <c r="D58" s="214"/>
      <c r="E58" s="215"/>
      <c r="F58" s="215">
        <v>43.33</v>
      </c>
      <c r="G58" s="216">
        <v>62</v>
      </c>
      <c r="H58" s="216">
        <v>78</v>
      </c>
      <c r="I58" s="216">
        <v>79</v>
      </c>
      <c r="J58" s="217">
        <v>1.4308792984075698</v>
      </c>
      <c r="K58" s="217">
        <v>1.8001384721901685</v>
      </c>
      <c r="L58" s="217">
        <v>1.8232171705515809</v>
      </c>
      <c r="M58" s="193">
        <f t="shared" si="8"/>
        <v>5</v>
      </c>
      <c r="N58" s="204">
        <f t="shared" si="1"/>
        <v>3</v>
      </c>
      <c r="O58" s="195">
        <f t="shared" si="2"/>
        <v>3.95</v>
      </c>
      <c r="P58" s="196">
        <f t="shared" si="3"/>
        <v>0</v>
      </c>
      <c r="Q58" s="195">
        <f t="shared" si="4"/>
        <v>0.75</v>
      </c>
      <c r="R58" s="196">
        <v>25</v>
      </c>
      <c r="S58" s="196">
        <f t="shared" si="5"/>
        <v>3</v>
      </c>
      <c r="T58" s="196">
        <f t="shared" si="6"/>
        <v>0</v>
      </c>
      <c r="U58" s="195">
        <f t="shared" si="7"/>
        <v>0.6</v>
      </c>
      <c r="V58" s="196">
        <v>20</v>
      </c>
      <c r="W58" s="194">
        <v>3</v>
      </c>
      <c r="X58" s="241">
        <v>0</v>
      </c>
      <c r="Y58" s="236">
        <v>0</v>
      </c>
      <c r="Z58" s="236">
        <v>3</v>
      </c>
      <c r="AA58" s="236">
        <v>2</v>
      </c>
      <c r="AB58" s="236">
        <f>AA58*100/Z58</f>
        <v>66.666666666666671</v>
      </c>
    </row>
    <row r="59" spans="1:28" ht="18" hidden="1" customHeight="1" x14ac:dyDescent="0.25">
      <c r="A59" s="212">
        <v>51</v>
      </c>
      <c r="B59" s="213" t="s">
        <v>444</v>
      </c>
      <c r="C59" s="213" t="s">
        <v>672</v>
      </c>
      <c r="D59" s="214"/>
      <c r="E59" s="215"/>
      <c r="F59" s="215">
        <v>340.63</v>
      </c>
      <c r="G59" s="216"/>
      <c r="H59" s="216"/>
      <c r="I59" s="216">
        <v>380</v>
      </c>
      <c r="J59" s="217"/>
      <c r="K59" s="217"/>
      <c r="L59" s="217">
        <v>1.1155799547896545</v>
      </c>
      <c r="M59" s="193">
        <v>0</v>
      </c>
      <c r="N59" s="196">
        <f t="shared" si="1"/>
        <v>0</v>
      </c>
      <c r="O59" s="195">
        <f t="shared" si="2"/>
        <v>0</v>
      </c>
      <c r="P59" s="196">
        <f t="shared" si="3"/>
        <v>0</v>
      </c>
      <c r="Q59" s="195">
        <f t="shared" si="4"/>
        <v>0</v>
      </c>
      <c r="R59" s="196">
        <f>IF(I59&lt;VLOOKUP(L59,$M$505:$Q$513,2),0,VLOOKUP(L59,$M$505:$Q$513,4))</f>
        <v>25</v>
      </c>
      <c r="S59" s="196">
        <f t="shared" si="5"/>
        <v>0</v>
      </c>
      <c r="T59" s="196">
        <f t="shared" si="6"/>
        <v>0</v>
      </c>
      <c r="U59" s="195">
        <f t="shared" si="7"/>
        <v>0</v>
      </c>
      <c r="V59" s="196">
        <f>IF(I59&lt;VLOOKUP(L59,$M$505:$Q$513,2),0,VLOOKUP(L59,$M$505:$Q$513,5))</f>
        <v>20</v>
      </c>
      <c r="W59" s="241"/>
      <c r="X59" s="241"/>
      <c r="Y59" s="213"/>
      <c r="Z59" s="213"/>
      <c r="AA59" s="236"/>
      <c r="AB59" s="236"/>
    </row>
    <row r="60" spans="1:28" ht="31.5" hidden="1" x14ac:dyDescent="0.25">
      <c r="A60" s="212">
        <v>52</v>
      </c>
      <c r="B60" s="213" t="s">
        <v>862</v>
      </c>
      <c r="C60" s="213" t="s">
        <v>863</v>
      </c>
      <c r="D60" s="214"/>
      <c r="E60" s="215"/>
      <c r="F60" s="215">
        <v>15.03</v>
      </c>
      <c r="G60" s="216"/>
      <c r="H60" s="216"/>
      <c r="I60" s="216">
        <v>33</v>
      </c>
      <c r="J60" s="217"/>
      <c r="K60" s="217"/>
      <c r="L60" s="217">
        <v>2.19560878243513</v>
      </c>
      <c r="M60" s="193">
        <v>0</v>
      </c>
      <c r="N60" s="196">
        <f t="shared" si="1"/>
        <v>0</v>
      </c>
      <c r="O60" s="195">
        <f t="shared" si="2"/>
        <v>0</v>
      </c>
      <c r="P60" s="196">
        <f t="shared" si="3"/>
        <v>0</v>
      </c>
      <c r="Q60" s="195">
        <f t="shared" si="4"/>
        <v>0</v>
      </c>
      <c r="R60" s="196">
        <f>IF(I60&lt;VLOOKUP(L60,$M$505:$Q$513,2),0,VLOOKUP(L60,$M$505:$Q$513,4))</f>
        <v>25</v>
      </c>
      <c r="S60" s="196">
        <f t="shared" si="5"/>
        <v>0</v>
      </c>
      <c r="T60" s="196">
        <f t="shared" si="6"/>
        <v>0</v>
      </c>
      <c r="U60" s="195">
        <f t="shared" si="7"/>
        <v>0</v>
      </c>
      <c r="V60" s="196">
        <f>IF(I60&lt;VLOOKUP(L60,$M$505:$Q$513,2),0,VLOOKUP(L60,$M$505:$Q$513,5))</f>
        <v>20</v>
      </c>
      <c r="W60" s="240"/>
      <c r="X60" s="240"/>
      <c r="Y60" s="213"/>
      <c r="Z60" s="213"/>
      <c r="AA60" s="236"/>
      <c r="AB60" s="236"/>
    </row>
    <row r="61" spans="1:28" ht="31.5" hidden="1" x14ac:dyDescent="0.25">
      <c r="A61" s="212">
        <v>53</v>
      </c>
      <c r="B61" s="213" t="s">
        <v>864</v>
      </c>
      <c r="C61" s="213" t="s">
        <v>863</v>
      </c>
      <c r="D61" s="214"/>
      <c r="E61" s="215"/>
      <c r="F61" s="215">
        <v>16.32</v>
      </c>
      <c r="G61" s="216"/>
      <c r="H61" s="216"/>
      <c r="I61" s="216">
        <v>11</v>
      </c>
      <c r="J61" s="217"/>
      <c r="K61" s="217"/>
      <c r="L61" s="217">
        <v>0.67401960784313719</v>
      </c>
      <c r="M61" s="193">
        <f t="shared" si="8"/>
        <v>0</v>
      </c>
      <c r="N61" s="196">
        <f t="shared" si="1"/>
        <v>0</v>
      </c>
      <c r="O61" s="195">
        <f t="shared" si="2"/>
        <v>0</v>
      </c>
      <c r="P61" s="196">
        <f t="shared" si="3"/>
        <v>0</v>
      </c>
      <c r="Q61" s="195">
        <f t="shared" si="4"/>
        <v>0</v>
      </c>
      <c r="R61" s="196">
        <f>IF(I61&lt;VLOOKUP(L61,$M$505:$Q$513,2),0,VLOOKUP(L61,$M$505:$Q$513,4))</f>
        <v>0</v>
      </c>
      <c r="S61" s="196">
        <f t="shared" si="5"/>
        <v>0</v>
      </c>
      <c r="T61" s="196">
        <f t="shared" si="6"/>
        <v>0</v>
      </c>
      <c r="U61" s="195">
        <f t="shared" si="7"/>
        <v>0</v>
      </c>
      <c r="V61" s="196">
        <f>IF(I61&lt;VLOOKUP(L61,$M$505:$Q$513,2),0,VLOOKUP(L61,$M$505:$Q$513,5))</f>
        <v>0</v>
      </c>
      <c r="W61" s="240"/>
      <c r="X61" s="240"/>
      <c r="Y61" s="213"/>
      <c r="Z61" s="213"/>
      <c r="AA61" s="236"/>
      <c r="AB61" s="236"/>
    </row>
    <row r="62" spans="1:28" ht="31.5" x14ac:dyDescent="0.25">
      <c r="A62" s="212">
        <v>54</v>
      </c>
      <c r="B62" s="213" t="s">
        <v>693</v>
      </c>
      <c r="C62" s="213" t="s">
        <v>49</v>
      </c>
      <c r="D62" s="214"/>
      <c r="E62" s="215"/>
      <c r="F62" s="215">
        <v>6.45</v>
      </c>
      <c r="G62" s="216">
        <v>16</v>
      </c>
      <c r="H62" s="216">
        <v>19</v>
      </c>
      <c r="I62" s="216">
        <v>21</v>
      </c>
      <c r="J62" s="217">
        <v>2.4806201550387597</v>
      </c>
      <c r="K62" s="217">
        <v>2.945736434108527</v>
      </c>
      <c r="L62" s="217">
        <v>3.2558139534883721</v>
      </c>
      <c r="M62" s="193">
        <f t="shared" si="8"/>
        <v>7</v>
      </c>
      <c r="N62" s="204">
        <f t="shared" si="1"/>
        <v>1</v>
      </c>
      <c r="O62" s="195">
        <f t="shared" si="2"/>
        <v>1.47</v>
      </c>
      <c r="P62" s="196">
        <f t="shared" si="3"/>
        <v>0</v>
      </c>
      <c r="Q62" s="195">
        <f t="shared" si="4"/>
        <v>0.25</v>
      </c>
      <c r="R62" s="196">
        <v>25</v>
      </c>
      <c r="S62" s="196">
        <f t="shared" si="5"/>
        <v>1</v>
      </c>
      <c r="T62" s="196">
        <f t="shared" si="6"/>
        <v>0</v>
      </c>
      <c r="U62" s="195">
        <f t="shared" si="7"/>
        <v>0.2</v>
      </c>
      <c r="V62" s="196">
        <v>20</v>
      </c>
      <c r="W62" s="194">
        <v>1</v>
      </c>
      <c r="X62" s="241"/>
      <c r="Y62" s="236"/>
      <c r="Z62" s="236">
        <v>1</v>
      </c>
      <c r="AA62" s="236">
        <v>1</v>
      </c>
      <c r="AB62" s="236">
        <f t="shared" ref="AB62:AB72" si="11">AA62*100/Z62</f>
        <v>100</v>
      </c>
    </row>
    <row r="63" spans="1:28" ht="31.5" x14ac:dyDescent="0.25">
      <c r="A63" s="212">
        <v>55</v>
      </c>
      <c r="B63" s="213" t="s">
        <v>694</v>
      </c>
      <c r="C63" s="213" t="s">
        <v>682</v>
      </c>
      <c r="D63" s="214"/>
      <c r="E63" s="215"/>
      <c r="F63" s="215">
        <v>6.49</v>
      </c>
      <c r="G63" s="216">
        <v>18</v>
      </c>
      <c r="H63" s="216">
        <v>18</v>
      </c>
      <c r="I63" s="216">
        <v>18</v>
      </c>
      <c r="J63" s="217">
        <v>2.773497688751926</v>
      </c>
      <c r="K63" s="217">
        <v>2.773497688751926</v>
      </c>
      <c r="L63" s="217">
        <v>2.773497688751926</v>
      </c>
      <c r="M63" s="193">
        <f t="shared" si="8"/>
        <v>7</v>
      </c>
      <c r="N63" s="204">
        <f t="shared" si="1"/>
        <v>1</v>
      </c>
      <c r="O63" s="195">
        <f t="shared" si="2"/>
        <v>1.26</v>
      </c>
      <c r="P63" s="196">
        <f t="shared" si="3"/>
        <v>0</v>
      </c>
      <c r="Q63" s="195">
        <f t="shared" si="4"/>
        <v>0.25</v>
      </c>
      <c r="R63" s="196">
        <v>25</v>
      </c>
      <c r="S63" s="196">
        <f t="shared" si="5"/>
        <v>1</v>
      </c>
      <c r="T63" s="196">
        <f t="shared" si="6"/>
        <v>0</v>
      </c>
      <c r="U63" s="195">
        <f t="shared" si="7"/>
        <v>0.2</v>
      </c>
      <c r="V63" s="196">
        <v>20</v>
      </c>
      <c r="W63" s="194">
        <v>1</v>
      </c>
      <c r="X63" s="241"/>
      <c r="Y63" s="236"/>
      <c r="Z63" s="236">
        <v>1</v>
      </c>
      <c r="AA63" s="236">
        <v>1</v>
      </c>
      <c r="AB63" s="236">
        <f t="shared" si="11"/>
        <v>100</v>
      </c>
    </row>
    <row r="64" spans="1:28" ht="31.5" x14ac:dyDescent="0.25">
      <c r="A64" s="212">
        <v>56</v>
      </c>
      <c r="B64" s="213" t="s">
        <v>50</v>
      </c>
      <c r="C64" s="213" t="s">
        <v>49</v>
      </c>
      <c r="D64" s="214"/>
      <c r="E64" s="215"/>
      <c r="F64" s="215">
        <v>646.79</v>
      </c>
      <c r="G64" s="216">
        <v>689</v>
      </c>
      <c r="H64" s="216">
        <v>823</v>
      </c>
      <c r="I64" s="216">
        <v>872</v>
      </c>
      <c r="J64" s="217">
        <v>1.0652607492385473</v>
      </c>
      <c r="K64" s="217">
        <v>1.2724377309482213</v>
      </c>
      <c r="L64" s="217">
        <v>1.3481964779913109</v>
      </c>
      <c r="M64" s="193">
        <v>4.7</v>
      </c>
      <c r="N64" s="204">
        <f t="shared" si="1"/>
        <v>40</v>
      </c>
      <c r="O64" s="195">
        <f t="shared" si="2"/>
        <v>40.984000000000009</v>
      </c>
      <c r="P64" s="196">
        <f t="shared" si="3"/>
        <v>0</v>
      </c>
      <c r="Q64" s="195">
        <f t="shared" si="4"/>
        <v>0</v>
      </c>
      <c r="R64" s="196">
        <v>0</v>
      </c>
      <c r="S64" s="196">
        <f t="shared" si="5"/>
        <v>32</v>
      </c>
      <c r="T64" s="196">
        <f t="shared" si="6"/>
        <v>8</v>
      </c>
      <c r="U64" s="195">
        <f t="shared" si="7"/>
        <v>8</v>
      </c>
      <c r="V64" s="196">
        <v>20</v>
      </c>
      <c r="W64" s="194">
        <v>40</v>
      </c>
      <c r="X64" s="241">
        <v>0</v>
      </c>
      <c r="Y64" s="236">
        <v>8</v>
      </c>
      <c r="Z64" s="236">
        <v>35</v>
      </c>
      <c r="AA64" s="236">
        <v>28</v>
      </c>
      <c r="AB64" s="236">
        <f t="shared" si="11"/>
        <v>80</v>
      </c>
    </row>
    <row r="65" spans="1:29" ht="31.5" x14ac:dyDescent="0.25">
      <c r="A65" s="212">
        <v>57</v>
      </c>
      <c r="B65" s="213" t="s">
        <v>54</v>
      </c>
      <c r="C65" s="213" t="s">
        <v>53</v>
      </c>
      <c r="D65" s="214"/>
      <c r="E65" s="215"/>
      <c r="F65" s="215">
        <v>193.8</v>
      </c>
      <c r="G65" s="216">
        <v>271</v>
      </c>
      <c r="H65" s="216">
        <v>619</v>
      </c>
      <c r="I65" s="216">
        <v>580</v>
      </c>
      <c r="J65" s="217">
        <v>1.3983488132094943</v>
      </c>
      <c r="K65" s="217">
        <v>3.1940144478844168</v>
      </c>
      <c r="L65" s="217">
        <v>2.9927760577915374</v>
      </c>
      <c r="M65" s="193">
        <v>1.8</v>
      </c>
      <c r="N65" s="204">
        <f t="shared" si="1"/>
        <v>10</v>
      </c>
      <c r="O65" s="195">
        <f t="shared" si="2"/>
        <v>10.44</v>
      </c>
      <c r="P65" s="196">
        <f t="shared" si="3"/>
        <v>1</v>
      </c>
      <c r="Q65" s="195">
        <f t="shared" si="4"/>
        <v>1.3</v>
      </c>
      <c r="R65" s="196">
        <v>13</v>
      </c>
      <c r="S65" s="196">
        <f t="shared" si="5"/>
        <v>7</v>
      </c>
      <c r="T65" s="196">
        <f t="shared" si="6"/>
        <v>2</v>
      </c>
      <c r="U65" s="195">
        <f t="shared" si="7"/>
        <v>2</v>
      </c>
      <c r="V65" s="196">
        <v>20</v>
      </c>
      <c r="W65" s="194">
        <v>10</v>
      </c>
      <c r="X65" s="241">
        <v>1</v>
      </c>
      <c r="Y65" s="236">
        <v>2</v>
      </c>
      <c r="Z65" s="236">
        <v>10</v>
      </c>
      <c r="AA65" s="236">
        <v>4</v>
      </c>
      <c r="AB65" s="236">
        <f t="shared" si="11"/>
        <v>40</v>
      </c>
    </row>
    <row r="66" spans="1:29" x14ac:dyDescent="0.25">
      <c r="A66" s="212">
        <v>58</v>
      </c>
      <c r="B66" s="213" t="s">
        <v>2</v>
      </c>
      <c r="C66" s="213" t="s">
        <v>49</v>
      </c>
      <c r="D66" s="214"/>
      <c r="E66" s="215"/>
      <c r="F66" s="215">
        <v>274.27999999999997</v>
      </c>
      <c r="G66" s="216">
        <v>401</v>
      </c>
      <c r="H66" s="216">
        <v>577</v>
      </c>
      <c r="I66" s="216">
        <v>577</v>
      </c>
      <c r="J66" s="217">
        <v>1.4620096252005252</v>
      </c>
      <c r="K66" s="217">
        <v>2.1036896602012543</v>
      </c>
      <c r="L66" s="217">
        <v>2.1036896602012543</v>
      </c>
      <c r="M66" s="193">
        <f t="shared" si="8"/>
        <v>7</v>
      </c>
      <c r="N66" s="204">
        <f t="shared" si="1"/>
        <v>40</v>
      </c>
      <c r="O66" s="195">
        <f t="shared" si="2"/>
        <v>40.39</v>
      </c>
      <c r="P66" s="196">
        <f t="shared" si="3"/>
        <v>0</v>
      </c>
      <c r="Q66" s="195">
        <f t="shared" si="4"/>
        <v>0</v>
      </c>
      <c r="R66" s="196">
        <v>0</v>
      </c>
      <c r="S66" s="196">
        <f t="shared" si="5"/>
        <v>32</v>
      </c>
      <c r="T66" s="196">
        <f t="shared" si="6"/>
        <v>8</v>
      </c>
      <c r="U66" s="195">
        <f t="shared" si="7"/>
        <v>8</v>
      </c>
      <c r="V66" s="196">
        <v>20</v>
      </c>
      <c r="W66" s="194" t="s">
        <v>844</v>
      </c>
      <c r="X66" s="241"/>
      <c r="Y66" s="236"/>
      <c r="Z66" s="236">
        <v>28</v>
      </c>
      <c r="AA66" s="236">
        <v>23</v>
      </c>
      <c r="AB66" s="236">
        <f t="shared" si="11"/>
        <v>82.142857142857139</v>
      </c>
    </row>
    <row r="67" spans="1:29" x14ac:dyDescent="0.25">
      <c r="A67" s="212">
        <v>59</v>
      </c>
      <c r="B67" s="213" t="s">
        <v>2</v>
      </c>
      <c r="C67" s="213" t="s">
        <v>53</v>
      </c>
      <c r="D67" s="214"/>
      <c r="E67" s="215"/>
      <c r="F67" s="215">
        <v>65.55</v>
      </c>
      <c r="G67" s="216">
        <v>146</v>
      </c>
      <c r="H67" s="216">
        <v>177</v>
      </c>
      <c r="I67" s="216">
        <v>163</v>
      </c>
      <c r="J67" s="217">
        <v>2.2273073989321128</v>
      </c>
      <c r="K67" s="217">
        <v>2.7002288329519453</v>
      </c>
      <c r="L67" s="217">
        <v>2.486651411136537</v>
      </c>
      <c r="M67" s="193">
        <v>6</v>
      </c>
      <c r="N67" s="204">
        <f t="shared" si="1"/>
        <v>9</v>
      </c>
      <c r="O67" s="195">
        <f t="shared" si="2"/>
        <v>9.7799999999999994</v>
      </c>
      <c r="P67" s="196">
        <f t="shared" si="3"/>
        <v>0</v>
      </c>
      <c r="Q67" s="195">
        <f t="shared" si="4"/>
        <v>0</v>
      </c>
      <c r="R67" s="196">
        <v>0</v>
      </c>
      <c r="S67" s="196">
        <f t="shared" si="5"/>
        <v>8</v>
      </c>
      <c r="T67" s="196">
        <f t="shared" si="6"/>
        <v>1</v>
      </c>
      <c r="U67" s="195">
        <f t="shared" si="7"/>
        <v>1.8</v>
      </c>
      <c r="V67" s="196">
        <v>20</v>
      </c>
      <c r="W67" s="194" t="s">
        <v>844</v>
      </c>
      <c r="X67" s="241"/>
      <c r="Y67" s="236"/>
      <c r="Z67" s="236">
        <v>12</v>
      </c>
      <c r="AA67" s="236">
        <v>5</v>
      </c>
      <c r="AB67" s="236">
        <f t="shared" si="11"/>
        <v>41.666666666666664</v>
      </c>
    </row>
    <row r="68" spans="1:29" ht="31.5" x14ac:dyDescent="0.25">
      <c r="A68" s="212">
        <v>60</v>
      </c>
      <c r="B68" s="213" t="s">
        <v>800</v>
      </c>
      <c r="C68" s="213" t="s">
        <v>49</v>
      </c>
      <c r="D68" s="214"/>
      <c r="E68" s="215"/>
      <c r="F68" s="215">
        <v>30.15</v>
      </c>
      <c r="G68" s="216">
        <v>84</v>
      </c>
      <c r="H68" s="216">
        <v>87</v>
      </c>
      <c r="I68" s="216">
        <v>93</v>
      </c>
      <c r="J68" s="217">
        <v>2.7860696517412937</v>
      </c>
      <c r="K68" s="217">
        <v>2.8855721393034828</v>
      </c>
      <c r="L68" s="217">
        <v>3.0845771144278609</v>
      </c>
      <c r="M68" s="193">
        <f t="shared" si="8"/>
        <v>7</v>
      </c>
      <c r="N68" s="204">
        <f t="shared" si="1"/>
        <v>6</v>
      </c>
      <c r="O68" s="195">
        <f t="shared" si="2"/>
        <v>6.51</v>
      </c>
      <c r="P68" s="196">
        <f t="shared" si="3"/>
        <v>1</v>
      </c>
      <c r="Q68" s="195">
        <f t="shared" si="4"/>
        <v>1.5</v>
      </c>
      <c r="R68" s="196">
        <v>25</v>
      </c>
      <c r="S68" s="196">
        <f t="shared" si="5"/>
        <v>4</v>
      </c>
      <c r="T68" s="196">
        <f t="shared" si="6"/>
        <v>1</v>
      </c>
      <c r="U68" s="195">
        <f t="shared" si="7"/>
        <v>1.2</v>
      </c>
      <c r="V68" s="196">
        <v>20</v>
      </c>
      <c r="W68" s="194">
        <v>6</v>
      </c>
      <c r="X68" s="241">
        <v>0</v>
      </c>
      <c r="Y68" s="236">
        <v>1</v>
      </c>
      <c r="Z68" s="236">
        <v>6</v>
      </c>
      <c r="AA68" s="236">
        <v>6</v>
      </c>
      <c r="AB68" s="236">
        <f t="shared" si="11"/>
        <v>100</v>
      </c>
    </row>
    <row r="69" spans="1:29" ht="31.5" x14ac:dyDescent="0.25">
      <c r="A69" s="212">
        <v>61</v>
      </c>
      <c r="B69" s="213" t="s">
        <v>91</v>
      </c>
      <c r="C69" s="213" t="s">
        <v>49</v>
      </c>
      <c r="D69" s="214"/>
      <c r="E69" s="215"/>
      <c r="F69" s="215">
        <v>19.010000000000002</v>
      </c>
      <c r="G69" s="216">
        <v>83</v>
      </c>
      <c r="H69" s="216">
        <v>114</v>
      </c>
      <c r="I69" s="216">
        <v>108</v>
      </c>
      <c r="J69" s="217">
        <v>4.3661230931088895</v>
      </c>
      <c r="K69" s="217">
        <v>5.9968437664387162</v>
      </c>
      <c r="L69" s="217">
        <v>5.6812204103103623</v>
      </c>
      <c r="M69" s="193">
        <v>6</v>
      </c>
      <c r="N69" s="204">
        <f t="shared" si="1"/>
        <v>6</v>
      </c>
      <c r="O69" s="195">
        <f t="shared" si="2"/>
        <v>6.48</v>
      </c>
      <c r="P69" s="196">
        <f t="shared" si="3"/>
        <v>0</v>
      </c>
      <c r="Q69" s="195">
        <f t="shared" si="4"/>
        <v>0</v>
      </c>
      <c r="R69" s="196">
        <v>0</v>
      </c>
      <c r="S69" s="196">
        <f t="shared" si="5"/>
        <v>5</v>
      </c>
      <c r="T69" s="196">
        <f t="shared" si="6"/>
        <v>1</v>
      </c>
      <c r="U69" s="195">
        <f t="shared" si="7"/>
        <v>1.2</v>
      </c>
      <c r="V69" s="196">
        <v>20</v>
      </c>
      <c r="W69" s="194">
        <v>7</v>
      </c>
      <c r="X69" s="241">
        <v>0</v>
      </c>
      <c r="Y69" s="236">
        <v>1</v>
      </c>
      <c r="Z69" s="236">
        <v>7</v>
      </c>
      <c r="AA69" s="236">
        <v>7</v>
      </c>
      <c r="AB69" s="236">
        <f t="shared" si="11"/>
        <v>100</v>
      </c>
      <c r="AC69" s="238" t="s">
        <v>934</v>
      </c>
    </row>
    <row r="70" spans="1:29" ht="31.5" hidden="1" x14ac:dyDescent="0.25">
      <c r="A70" s="212">
        <v>62</v>
      </c>
      <c r="B70" s="254" t="s">
        <v>90</v>
      </c>
      <c r="C70" s="213" t="s">
        <v>49</v>
      </c>
      <c r="D70" s="214"/>
      <c r="E70" s="215"/>
      <c r="F70" s="215">
        <v>44</v>
      </c>
      <c r="G70" s="216"/>
      <c r="H70" s="216"/>
      <c r="I70" s="216">
        <v>87</v>
      </c>
      <c r="J70" s="217">
        <v>0</v>
      </c>
      <c r="K70" s="217">
        <v>0</v>
      </c>
      <c r="L70" s="217">
        <v>1.9772727272727273</v>
      </c>
      <c r="M70" s="193">
        <v>0</v>
      </c>
      <c r="N70" s="204">
        <f t="shared" si="1"/>
        <v>0</v>
      </c>
      <c r="O70" s="195">
        <f t="shared" si="2"/>
        <v>0</v>
      </c>
      <c r="P70" s="196">
        <f t="shared" si="3"/>
        <v>0</v>
      </c>
      <c r="Q70" s="195">
        <f t="shared" si="4"/>
        <v>0</v>
      </c>
      <c r="R70" s="196">
        <v>25</v>
      </c>
      <c r="S70" s="196">
        <f t="shared" si="5"/>
        <v>0</v>
      </c>
      <c r="T70" s="196">
        <f t="shared" si="6"/>
        <v>0</v>
      </c>
      <c r="U70" s="195">
        <f t="shared" si="7"/>
        <v>0</v>
      </c>
      <c r="V70" s="196">
        <v>20</v>
      </c>
      <c r="W70" s="241"/>
      <c r="X70" s="241"/>
      <c r="Y70" s="236"/>
      <c r="Z70" s="236">
        <v>0</v>
      </c>
      <c r="AA70" s="236"/>
      <c r="AB70" s="236"/>
    </row>
    <row r="71" spans="1:29" ht="31.5" x14ac:dyDescent="0.25">
      <c r="A71" s="212">
        <v>63</v>
      </c>
      <c r="B71" s="213" t="s">
        <v>695</v>
      </c>
      <c r="C71" s="213" t="s">
        <v>49</v>
      </c>
      <c r="D71" s="214"/>
      <c r="E71" s="215"/>
      <c r="F71" s="215">
        <v>44.38</v>
      </c>
      <c r="G71" s="216"/>
      <c r="H71" s="216"/>
      <c r="I71" s="216">
        <v>165</v>
      </c>
      <c r="J71" s="217">
        <v>0</v>
      </c>
      <c r="K71" s="217">
        <v>0</v>
      </c>
      <c r="L71" s="217">
        <v>3.7178909418657051</v>
      </c>
      <c r="M71" s="193">
        <v>4.5</v>
      </c>
      <c r="N71" s="204">
        <f t="shared" si="1"/>
        <v>7</v>
      </c>
      <c r="O71" s="195">
        <f t="shared" si="2"/>
        <v>7.4249999999999998</v>
      </c>
      <c r="P71" s="196">
        <f t="shared" si="3"/>
        <v>0</v>
      </c>
      <c r="Q71" s="195">
        <f t="shared" si="4"/>
        <v>0</v>
      </c>
      <c r="R71" s="196">
        <v>0</v>
      </c>
      <c r="S71" s="196">
        <f t="shared" si="5"/>
        <v>6</v>
      </c>
      <c r="T71" s="196">
        <f t="shared" si="6"/>
        <v>1</v>
      </c>
      <c r="U71" s="195">
        <f t="shared" si="7"/>
        <v>1.4</v>
      </c>
      <c r="V71" s="196">
        <v>20</v>
      </c>
      <c r="W71" s="194">
        <v>7</v>
      </c>
      <c r="X71" s="241">
        <v>0</v>
      </c>
      <c r="Y71" s="236">
        <v>1</v>
      </c>
      <c r="Z71" s="236">
        <v>0</v>
      </c>
      <c r="AA71" s="236">
        <v>0</v>
      </c>
      <c r="AB71" s="236"/>
    </row>
    <row r="72" spans="1:29" ht="31.5" x14ac:dyDescent="0.25">
      <c r="A72" s="212">
        <v>64</v>
      </c>
      <c r="B72" s="213" t="s">
        <v>242</v>
      </c>
      <c r="C72" s="213" t="s">
        <v>49</v>
      </c>
      <c r="D72" s="214"/>
      <c r="E72" s="215"/>
      <c r="F72" s="215">
        <v>42.76</v>
      </c>
      <c r="G72" s="216">
        <v>99</v>
      </c>
      <c r="H72" s="216">
        <v>127</v>
      </c>
      <c r="I72" s="216">
        <v>135</v>
      </c>
      <c r="J72" s="217">
        <v>2.3152478952291862</v>
      </c>
      <c r="K72" s="217">
        <v>2.9700654817586529</v>
      </c>
      <c r="L72" s="217">
        <v>3.1571562207670723</v>
      </c>
      <c r="M72" s="193">
        <v>6</v>
      </c>
      <c r="N72" s="204">
        <f t="shared" si="1"/>
        <v>8</v>
      </c>
      <c r="O72" s="195">
        <f t="shared" si="2"/>
        <v>8.1</v>
      </c>
      <c r="P72" s="196">
        <f t="shared" si="3"/>
        <v>2</v>
      </c>
      <c r="Q72" s="195">
        <f t="shared" si="4"/>
        <v>2</v>
      </c>
      <c r="R72" s="196">
        <v>25</v>
      </c>
      <c r="S72" s="196">
        <f t="shared" si="5"/>
        <v>5</v>
      </c>
      <c r="T72" s="196">
        <f t="shared" si="6"/>
        <v>1</v>
      </c>
      <c r="U72" s="195">
        <f t="shared" si="7"/>
        <v>1.6</v>
      </c>
      <c r="V72" s="196">
        <v>20</v>
      </c>
      <c r="W72" s="194">
        <v>8</v>
      </c>
      <c r="X72" s="241">
        <v>2</v>
      </c>
      <c r="Y72" s="236">
        <v>1</v>
      </c>
      <c r="Z72" s="236">
        <v>7</v>
      </c>
      <c r="AA72" s="236">
        <v>5</v>
      </c>
      <c r="AB72" s="236">
        <f t="shared" si="11"/>
        <v>71.428571428571431</v>
      </c>
      <c r="AC72" s="238" t="s">
        <v>934</v>
      </c>
    </row>
    <row r="73" spans="1:29" ht="18" hidden="1" customHeight="1" x14ac:dyDescent="0.25">
      <c r="A73" s="212">
        <v>65</v>
      </c>
      <c r="B73" s="213" t="s">
        <v>444</v>
      </c>
      <c r="C73" s="213" t="s">
        <v>863</v>
      </c>
      <c r="D73" s="214"/>
      <c r="E73" s="215"/>
      <c r="F73" s="215">
        <v>1407.66</v>
      </c>
      <c r="G73" s="216"/>
      <c r="H73" s="216"/>
      <c r="I73" s="216">
        <v>2863</v>
      </c>
      <c r="J73" s="217"/>
      <c r="K73" s="217"/>
      <c r="L73" s="217">
        <v>2.0338718156372986</v>
      </c>
      <c r="M73" s="193">
        <v>0</v>
      </c>
      <c r="N73" s="196">
        <f t="shared" si="1"/>
        <v>0</v>
      </c>
      <c r="O73" s="195">
        <f t="shared" si="2"/>
        <v>0</v>
      </c>
      <c r="P73" s="196">
        <f t="shared" si="3"/>
        <v>0</v>
      </c>
      <c r="Q73" s="195">
        <f t="shared" si="4"/>
        <v>0</v>
      </c>
      <c r="R73" s="196">
        <f>IF(I73&lt;VLOOKUP(L73,$M$505:$Q$513,2),0,VLOOKUP(L73,$M$505:$Q$513,4))</f>
        <v>25</v>
      </c>
      <c r="S73" s="196">
        <f t="shared" si="5"/>
        <v>0</v>
      </c>
      <c r="T73" s="196">
        <f t="shared" si="6"/>
        <v>0</v>
      </c>
      <c r="U73" s="195">
        <f t="shared" si="7"/>
        <v>0</v>
      </c>
      <c r="V73" s="196">
        <f>IF(I73&lt;VLOOKUP(L73,$M$505:$Q$513,2),0,VLOOKUP(L73,$M$505:$Q$513,5))</f>
        <v>20</v>
      </c>
      <c r="W73" s="241"/>
      <c r="X73" s="241"/>
      <c r="Y73" s="213"/>
      <c r="Z73" s="213"/>
      <c r="AA73" s="236"/>
      <c r="AB73" s="236"/>
    </row>
    <row r="74" spans="1:29" hidden="1" x14ac:dyDescent="0.25">
      <c r="A74" s="212">
        <v>66</v>
      </c>
      <c r="B74" s="213" t="s">
        <v>865</v>
      </c>
      <c r="C74" s="213" t="s">
        <v>663</v>
      </c>
      <c r="D74" s="214"/>
      <c r="E74" s="215"/>
      <c r="F74" s="215">
        <v>200.64</v>
      </c>
      <c r="G74" s="216"/>
      <c r="H74" s="216"/>
      <c r="I74" s="216">
        <v>58</v>
      </c>
      <c r="J74" s="217"/>
      <c r="K74" s="217"/>
      <c r="L74" s="217">
        <v>0.28907496012759171</v>
      </c>
      <c r="M74" s="193">
        <v>0</v>
      </c>
      <c r="N74" s="196">
        <f t="shared" si="1"/>
        <v>0</v>
      </c>
      <c r="O74" s="195">
        <f t="shared" si="2"/>
        <v>0</v>
      </c>
      <c r="P74" s="196">
        <f t="shared" si="3"/>
        <v>0</v>
      </c>
      <c r="Q74" s="195">
        <f t="shared" si="4"/>
        <v>0</v>
      </c>
      <c r="R74" s="196">
        <f>IF(I74&lt;VLOOKUP(L74,$M$505:$Q$513,2),0,VLOOKUP(L74,$M$505:$Q$513,4))</f>
        <v>0</v>
      </c>
      <c r="S74" s="196">
        <f t="shared" si="5"/>
        <v>0</v>
      </c>
      <c r="T74" s="196">
        <f t="shared" si="6"/>
        <v>0</v>
      </c>
      <c r="U74" s="195">
        <f t="shared" si="7"/>
        <v>0</v>
      </c>
      <c r="V74" s="196">
        <f>IF(I74&lt;VLOOKUP(L74,$M$505:$Q$513,2),0,VLOOKUP(L74,$M$505:$Q$513,5))</f>
        <v>0</v>
      </c>
      <c r="W74" s="240"/>
      <c r="X74" s="240"/>
      <c r="Y74" s="213"/>
      <c r="Z74" s="213"/>
      <c r="AA74" s="236"/>
      <c r="AB74" s="236"/>
    </row>
    <row r="75" spans="1:29" ht="31.5" x14ac:dyDescent="0.25">
      <c r="A75" s="212">
        <v>67</v>
      </c>
      <c r="B75" s="213" t="s">
        <v>697</v>
      </c>
      <c r="C75" s="213" t="s">
        <v>663</v>
      </c>
      <c r="D75" s="214"/>
      <c r="E75" s="215"/>
      <c r="F75" s="215">
        <v>12.6</v>
      </c>
      <c r="G75" s="216">
        <v>8</v>
      </c>
      <c r="H75" s="216">
        <v>28</v>
      </c>
      <c r="I75" s="216">
        <v>30</v>
      </c>
      <c r="J75" s="217">
        <v>0.63492063492063489</v>
      </c>
      <c r="K75" s="217">
        <v>2.2222222222222223</v>
      </c>
      <c r="L75" s="217">
        <v>2.3809523809523809</v>
      </c>
      <c r="M75" s="193">
        <f t="shared" ref="M75:M138" si="12">IF(I75&lt;VLOOKUP(L75,$M$505:$Q$513,2),0,VLOOKUP(L75,$M$505:$Q$513,3))</f>
        <v>7</v>
      </c>
      <c r="N75" s="204">
        <f t="shared" ref="N75:N138" si="13">ROUNDDOWN(O75,0)</f>
        <v>2</v>
      </c>
      <c r="O75" s="195">
        <f t="shared" ref="O75:O138" si="14">I75*M75/100</f>
        <v>2.1</v>
      </c>
      <c r="P75" s="196">
        <f t="shared" ref="P75:P138" si="15">ROUNDDOWN(Q75,0)</f>
        <v>0</v>
      </c>
      <c r="Q75" s="195">
        <f t="shared" ref="Q75:Q138" si="16">N75*R75/100</f>
        <v>0.5</v>
      </c>
      <c r="R75" s="196">
        <v>25</v>
      </c>
      <c r="S75" s="196">
        <f t="shared" ref="S75:S138" si="17">N75-P75-T75</f>
        <v>2</v>
      </c>
      <c r="T75" s="196">
        <f t="shared" ref="T75:T138" si="18">ROUNDDOWN(U75,0)</f>
        <v>0</v>
      </c>
      <c r="U75" s="195">
        <f t="shared" ref="U75:U138" si="19">N75*V75/100</f>
        <v>0.4</v>
      </c>
      <c r="V75" s="196">
        <v>20</v>
      </c>
      <c r="W75" s="194">
        <v>2</v>
      </c>
      <c r="X75" s="241"/>
      <c r="Y75" s="236"/>
      <c r="Z75" s="236">
        <v>1</v>
      </c>
      <c r="AA75" s="236">
        <v>0</v>
      </c>
      <c r="AB75" s="236">
        <f t="shared" ref="AB75:AB82" si="20">AA75*100/Z75</f>
        <v>0</v>
      </c>
    </row>
    <row r="76" spans="1:29" ht="31.5" x14ac:dyDescent="0.25">
      <c r="A76" s="212">
        <v>68</v>
      </c>
      <c r="B76" s="213" t="s">
        <v>688</v>
      </c>
      <c r="C76" s="213" t="s">
        <v>663</v>
      </c>
      <c r="D76" s="214"/>
      <c r="E76" s="215"/>
      <c r="F76" s="215">
        <v>21.47</v>
      </c>
      <c r="G76" s="216">
        <v>34.137300000000003</v>
      </c>
      <c r="H76" s="216">
        <v>22.114100000000001</v>
      </c>
      <c r="I76" s="216">
        <v>26</v>
      </c>
      <c r="J76" s="217">
        <v>1.59</v>
      </c>
      <c r="K76" s="217">
        <v>1.03</v>
      </c>
      <c r="L76" s="217">
        <v>1.2109920819748488</v>
      </c>
      <c r="M76" s="193">
        <f t="shared" si="12"/>
        <v>5</v>
      </c>
      <c r="N76" s="204">
        <f t="shared" si="13"/>
        <v>1</v>
      </c>
      <c r="O76" s="195">
        <f t="shared" si="14"/>
        <v>1.3</v>
      </c>
      <c r="P76" s="196">
        <f t="shared" si="15"/>
        <v>0</v>
      </c>
      <c r="Q76" s="195">
        <f t="shared" si="16"/>
        <v>0.25</v>
      </c>
      <c r="R76" s="196">
        <v>25</v>
      </c>
      <c r="S76" s="196">
        <f t="shared" si="17"/>
        <v>1</v>
      </c>
      <c r="T76" s="196">
        <f t="shared" si="18"/>
        <v>0</v>
      </c>
      <c r="U76" s="195">
        <f t="shared" si="19"/>
        <v>0.2</v>
      </c>
      <c r="V76" s="196">
        <v>20</v>
      </c>
      <c r="W76" s="194">
        <v>1</v>
      </c>
      <c r="X76" s="241"/>
      <c r="Y76" s="236"/>
      <c r="Z76" s="236">
        <v>1</v>
      </c>
      <c r="AA76" s="236">
        <v>0</v>
      </c>
      <c r="AB76" s="236">
        <f t="shared" si="20"/>
        <v>0</v>
      </c>
    </row>
    <row r="77" spans="1:29" ht="47.25" x14ac:dyDescent="0.25">
      <c r="A77" s="212">
        <v>69</v>
      </c>
      <c r="B77" s="213" t="s">
        <v>170</v>
      </c>
      <c r="C77" s="213" t="s">
        <v>663</v>
      </c>
      <c r="D77" s="214"/>
      <c r="E77" s="215"/>
      <c r="F77" s="215">
        <v>989.3</v>
      </c>
      <c r="G77" s="216">
        <v>1085</v>
      </c>
      <c r="H77" s="216">
        <v>1584</v>
      </c>
      <c r="I77" s="216">
        <v>1396</v>
      </c>
      <c r="J77" s="217">
        <v>1.0967350651976144</v>
      </c>
      <c r="K77" s="217">
        <v>1.601132113615688</v>
      </c>
      <c r="L77" s="217">
        <v>1.4110987566966542</v>
      </c>
      <c r="M77" s="193">
        <v>3.3</v>
      </c>
      <c r="N77" s="204">
        <f t="shared" si="13"/>
        <v>46</v>
      </c>
      <c r="O77" s="195">
        <f t="shared" si="14"/>
        <v>46.068000000000005</v>
      </c>
      <c r="P77" s="196">
        <f t="shared" si="15"/>
        <v>4</v>
      </c>
      <c r="Q77" s="195">
        <f t="shared" si="16"/>
        <v>4.1399999999999997</v>
      </c>
      <c r="R77" s="196">
        <v>9</v>
      </c>
      <c r="S77" s="196">
        <f t="shared" si="17"/>
        <v>38</v>
      </c>
      <c r="T77" s="196">
        <f t="shared" si="18"/>
        <v>4</v>
      </c>
      <c r="U77" s="195">
        <f t="shared" si="19"/>
        <v>4.5999999999999996</v>
      </c>
      <c r="V77" s="196">
        <v>10</v>
      </c>
      <c r="W77" s="194">
        <v>68</v>
      </c>
      <c r="X77" s="241">
        <v>6</v>
      </c>
      <c r="Y77" s="236">
        <v>6</v>
      </c>
      <c r="Z77" s="236">
        <v>45</v>
      </c>
      <c r="AA77" s="236">
        <v>24</v>
      </c>
      <c r="AB77" s="236">
        <f t="shared" si="20"/>
        <v>53.333333333333336</v>
      </c>
    </row>
    <row r="78" spans="1:29" x14ac:dyDescent="0.25">
      <c r="A78" s="212">
        <v>70</v>
      </c>
      <c r="B78" s="213" t="s">
        <v>2</v>
      </c>
      <c r="C78" s="213" t="s">
        <v>663</v>
      </c>
      <c r="D78" s="214"/>
      <c r="E78" s="215"/>
      <c r="F78" s="215">
        <v>1057.96</v>
      </c>
      <c r="G78" s="216">
        <v>229</v>
      </c>
      <c r="H78" s="216">
        <v>767</v>
      </c>
      <c r="I78" s="216">
        <v>794</v>
      </c>
      <c r="J78" s="217">
        <v>0.21645430829142878</v>
      </c>
      <c r="K78" s="217">
        <v>0.72498015047827891</v>
      </c>
      <c r="L78" s="217">
        <v>0.75050096411962641</v>
      </c>
      <c r="M78" s="193">
        <f t="shared" si="12"/>
        <v>3</v>
      </c>
      <c r="N78" s="204">
        <f t="shared" si="13"/>
        <v>23</v>
      </c>
      <c r="O78" s="195">
        <f t="shared" si="14"/>
        <v>23.82</v>
      </c>
      <c r="P78" s="196">
        <f t="shared" si="15"/>
        <v>0</v>
      </c>
      <c r="Q78" s="195">
        <f t="shared" si="16"/>
        <v>0</v>
      </c>
      <c r="R78" s="196">
        <v>0</v>
      </c>
      <c r="S78" s="196">
        <f t="shared" si="17"/>
        <v>19</v>
      </c>
      <c r="T78" s="196">
        <f t="shared" si="18"/>
        <v>4</v>
      </c>
      <c r="U78" s="195">
        <f t="shared" si="19"/>
        <v>4.5999999999999996</v>
      </c>
      <c r="V78" s="196">
        <v>20</v>
      </c>
      <c r="W78" s="194" t="s">
        <v>844</v>
      </c>
      <c r="X78" s="241"/>
      <c r="Y78" s="236"/>
      <c r="Z78" s="236">
        <v>23</v>
      </c>
      <c r="AA78" s="236">
        <v>13</v>
      </c>
      <c r="AB78" s="236">
        <f t="shared" si="20"/>
        <v>56.521739130434781</v>
      </c>
    </row>
    <row r="79" spans="1:29" ht="47.25" x14ac:dyDescent="0.25">
      <c r="A79" s="212">
        <v>71</v>
      </c>
      <c r="B79" s="213" t="s">
        <v>203</v>
      </c>
      <c r="C79" s="213" t="s">
        <v>663</v>
      </c>
      <c r="D79" s="214"/>
      <c r="E79" s="215"/>
      <c r="F79" s="215">
        <v>56.25</v>
      </c>
      <c r="G79" s="216">
        <v>72</v>
      </c>
      <c r="H79" s="216">
        <v>71</v>
      </c>
      <c r="I79" s="216">
        <v>71</v>
      </c>
      <c r="J79" s="217">
        <v>1.28</v>
      </c>
      <c r="K79" s="217">
        <v>1.2622222222222221</v>
      </c>
      <c r="L79" s="217">
        <v>1.2622222222222221</v>
      </c>
      <c r="M79" s="193">
        <f t="shared" si="12"/>
        <v>5</v>
      </c>
      <c r="N79" s="204">
        <f t="shared" si="13"/>
        <v>3</v>
      </c>
      <c r="O79" s="195">
        <f t="shared" si="14"/>
        <v>3.55</v>
      </c>
      <c r="P79" s="196">
        <f t="shared" si="15"/>
        <v>0</v>
      </c>
      <c r="Q79" s="195">
        <f t="shared" si="16"/>
        <v>0.75</v>
      </c>
      <c r="R79" s="196">
        <v>25</v>
      </c>
      <c r="S79" s="196">
        <f t="shared" si="17"/>
        <v>3</v>
      </c>
      <c r="T79" s="196">
        <f t="shared" si="18"/>
        <v>0</v>
      </c>
      <c r="U79" s="195">
        <f t="shared" si="19"/>
        <v>0.6</v>
      </c>
      <c r="V79" s="196">
        <v>20</v>
      </c>
      <c r="W79" s="194">
        <v>3</v>
      </c>
      <c r="X79" s="241">
        <v>0</v>
      </c>
      <c r="Y79" s="236">
        <v>0</v>
      </c>
      <c r="Z79" s="236">
        <v>3</v>
      </c>
      <c r="AA79" s="236">
        <v>2</v>
      </c>
      <c r="AB79" s="236">
        <f t="shared" si="20"/>
        <v>66.666666666666671</v>
      </c>
    </row>
    <row r="80" spans="1:29" ht="33" customHeight="1" x14ac:dyDescent="0.25">
      <c r="A80" s="212">
        <v>72</v>
      </c>
      <c r="B80" s="213" t="s">
        <v>92</v>
      </c>
      <c r="C80" s="213" t="s">
        <v>663</v>
      </c>
      <c r="D80" s="214"/>
      <c r="E80" s="215"/>
      <c r="F80" s="215">
        <v>1569.54</v>
      </c>
      <c r="G80" s="216">
        <v>1620</v>
      </c>
      <c r="H80" s="216">
        <v>1876</v>
      </c>
      <c r="I80" s="216">
        <v>1530</v>
      </c>
      <c r="J80" s="217">
        <v>1.0321495470010322</v>
      </c>
      <c r="K80" s="217">
        <v>1.1952546606011953</v>
      </c>
      <c r="L80" s="217">
        <v>0.97480790550097485</v>
      </c>
      <c r="M80" s="193">
        <f t="shared" si="12"/>
        <v>3</v>
      </c>
      <c r="N80" s="204">
        <f t="shared" si="13"/>
        <v>45</v>
      </c>
      <c r="O80" s="195">
        <f t="shared" si="14"/>
        <v>45.9</v>
      </c>
      <c r="P80" s="196">
        <f t="shared" si="15"/>
        <v>1</v>
      </c>
      <c r="Q80" s="195">
        <f t="shared" si="16"/>
        <v>1.35</v>
      </c>
      <c r="R80" s="196">
        <v>3</v>
      </c>
      <c r="S80" s="196">
        <f t="shared" si="17"/>
        <v>39</v>
      </c>
      <c r="T80" s="196">
        <f t="shared" si="18"/>
        <v>5</v>
      </c>
      <c r="U80" s="195">
        <f t="shared" si="19"/>
        <v>5.4</v>
      </c>
      <c r="V80" s="196">
        <v>12</v>
      </c>
      <c r="W80" s="194">
        <v>45</v>
      </c>
      <c r="X80" s="241">
        <v>1</v>
      </c>
      <c r="Y80" s="236">
        <v>5</v>
      </c>
      <c r="Z80" s="236">
        <v>54</v>
      </c>
      <c r="AA80" s="236">
        <v>44</v>
      </c>
      <c r="AB80" s="236">
        <f t="shared" si="20"/>
        <v>81.481481481481481</v>
      </c>
    </row>
    <row r="81" spans="1:28" ht="31.5" x14ac:dyDescent="0.25">
      <c r="A81" s="212">
        <v>73</v>
      </c>
      <c r="B81" s="213" t="s">
        <v>211</v>
      </c>
      <c r="C81" s="213" t="s">
        <v>663</v>
      </c>
      <c r="D81" s="214"/>
      <c r="E81" s="215"/>
      <c r="F81" s="215">
        <v>1344.4</v>
      </c>
      <c r="G81" s="216">
        <v>1452</v>
      </c>
      <c r="H81" s="216">
        <v>1568</v>
      </c>
      <c r="I81" s="216">
        <v>1329</v>
      </c>
      <c r="J81" s="217">
        <v>1.0800357036596251</v>
      </c>
      <c r="K81" s="217">
        <v>1.1663195477536448</v>
      </c>
      <c r="L81" s="217">
        <v>0.98854507587027662</v>
      </c>
      <c r="M81" s="193">
        <f t="shared" si="12"/>
        <v>3</v>
      </c>
      <c r="N81" s="204">
        <f t="shared" si="13"/>
        <v>39</v>
      </c>
      <c r="O81" s="195">
        <f t="shared" si="14"/>
        <v>39.869999999999997</v>
      </c>
      <c r="P81" s="196">
        <f t="shared" si="15"/>
        <v>9</v>
      </c>
      <c r="Q81" s="195">
        <f t="shared" si="16"/>
        <v>9.75</v>
      </c>
      <c r="R81" s="196">
        <v>25</v>
      </c>
      <c r="S81" s="196">
        <f t="shared" si="17"/>
        <v>23</v>
      </c>
      <c r="T81" s="196">
        <f t="shared" si="18"/>
        <v>7</v>
      </c>
      <c r="U81" s="195">
        <f t="shared" si="19"/>
        <v>7.8</v>
      </c>
      <c r="V81" s="196">
        <v>20</v>
      </c>
      <c r="W81" s="194">
        <v>39</v>
      </c>
      <c r="X81" s="241">
        <v>9</v>
      </c>
      <c r="Y81" s="236">
        <v>7</v>
      </c>
      <c r="Z81" s="236">
        <v>75</v>
      </c>
      <c r="AA81" s="236">
        <v>50</v>
      </c>
      <c r="AB81" s="236">
        <f t="shared" si="20"/>
        <v>66.666666666666671</v>
      </c>
    </row>
    <row r="82" spans="1:28" ht="31.5" x14ac:dyDescent="0.25">
      <c r="A82" s="212">
        <v>74</v>
      </c>
      <c r="B82" s="213" t="s">
        <v>698</v>
      </c>
      <c r="C82" s="213" t="s">
        <v>663</v>
      </c>
      <c r="D82" s="214"/>
      <c r="E82" s="215"/>
      <c r="F82" s="215">
        <v>52.84</v>
      </c>
      <c r="G82" s="216">
        <v>84</v>
      </c>
      <c r="H82" s="216">
        <v>89</v>
      </c>
      <c r="I82" s="216">
        <v>78</v>
      </c>
      <c r="J82" s="217">
        <v>1.5897047691143071</v>
      </c>
      <c r="K82" s="217">
        <v>1.6843300529901588</v>
      </c>
      <c r="L82" s="217">
        <v>1.4761544284632853</v>
      </c>
      <c r="M82" s="193">
        <f t="shared" si="12"/>
        <v>5</v>
      </c>
      <c r="N82" s="204">
        <f t="shared" si="13"/>
        <v>3</v>
      </c>
      <c r="O82" s="195">
        <f t="shared" si="14"/>
        <v>3.9</v>
      </c>
      <c r="P82" s="196">
        <f t="shared" si="15"/>
        <v>0</v>
      </c>
      <c r="Q82" s="195">
        <f t="shared" si="16"/>
        <v>0.75</v>
      </c>
      <c r="R82" s="196">
        <v>25</v>
      </c>
      <c r="S82" s="196">
        <f t="shared" si="17"/>
        <v>3</v>
      </c>
      <c r="T82" s="196">
        <f t="shared" si="18"/>
        <v>0</v>
      </c>
      <c r="U82" s="195">
        <f t="shared" si="19"/>
        <v>0.6</v>
      </c>
      <c r="V82" s="196">
        <v>20</v>
      </c>
      <c r="W82" s="194">
        <v>4</v>
      </c>
      <c r="X82" s="241">
        <v>1</v>
      </c>
      <c r="Y82" s="236">
        <v>0</v>
      </c>
      <c r="Z82" s="236">
        <v>4</v>
      </c>
      <c r="AA82" s="236">
        <v>4</v>
      </c>
      <c r="AB82" s="236">
        <f t="shared" si="20"/>
        <v>100</v>
      </c>
    </row>
    <row r="83" spans="1:28" ht="18" hidden="1" customHeight="1" x14ac:dyDescent="0.25">
      <c r="A83" s="212">
        <v>75</v>
      </c>
      <c r="B83" s="213" t="s">
        <v>444</v>
      </c>
      <c r="C83" s="213" t="s">
        <v>663</v>
      </c>
      <c r="D83" s="214"/>
      <c r="E83" s="215"/>
      <c r="F83" s="215">
        <v>5384.98</v>
      </c>
      <c r="G83" s="216"/>
      <c r="H83" s="216"/>
      <c r="I83" s="216">
        <v>5311</v>
      </c>
      <c r="J83" s="217"/>
      <c r="K83" s="217"/>
      <c r="L83" s="217">
        <v>0.98626178741610937</v>
      </c>
      <c r="M83" s="193">
        <v>0</v>
      </c>
      <c r="N83" s="196">
        <f t="shared" si="13"/>
        <v>0</v>
      </c>
      <c r="O83" s="195">
        <f t="shared" si="14"/>
        <v>0</v>
      </c>
      <c r="P83" s="196">
        <f t="shared" si="15"/>
        <v>0</v>
      </c>
      <c r="Q83" s="195">
        <f t="shared" si="16"/>
        <v>0</v>
      </c>
      <c r="R83" s="196">
        <f>IF(I83&lt;VLOOKUP(L83,$M$505:$Q$513,2),0,VLOOKUP(L83,$M$505:$Q$513,4))</f>
        <v>0</v>
      </c>
      <c r="S83" s="196">
        <f t="shared" si="17"/>
        <v>0</v>
      </c>
      <c r="T83" s="196">
        <f t="shared" si="18"/>
        <v>0</v>
      </c>
      <c r="U83" s="195">
        <f t="shared" si="19"/>
        <v>0</v>
      </c>
      <c r="V83" s="196">
        <f>IF(I83&lt;VLOOKUP(L83,$M$505:$Q$513,2),0,VLOOKUP(L83,$M$505:$Q$513,5))</f>
        <v>0</v>
      </c>
      <c r="W83" s="241"/>
      <c r="X83" s="241"/>
      <c r="Y83" s="213"/>
      <c r="Z83" s="213"/>
      <c r="AA83" s="236"/>
      <c r="AB83" s="236"/>
    </row>
    <row r="84" spans="1:28" ht="31.5" hidden="1" x14ac:dyDescent="0.25">
      <c r="A84" s="212">
        <v>76</v>
      </c>
      <c r="B84" s="213" t="s">
        <v>866</v>
      </c>
      <c r="C84" s="213" t="s">
        <v>867</v>
      </c>
      <c r="D84" s="214"/>
      <c r="E84" s="215"/>
      <c r="F84" s="215">
        <v>38.07</v>
      </c>
      <c r="G84" s="216"/>
      <c r="H84" s="216"/>
      <c r="I84" s="216">
        <v>0</v>
      </c>
      <c r="J84" s="217"/>
      <c r="K84" s="217"/>
      <c r="L84" s="217">
        <v>0</v>
      </c>
      <c r="M84" s="193">
        <f t="shared" si="12"/>
        <v>0</v>
      </c>
      <c r="N84" s="196">
        <f t="shared" si="13"/>
        <v>0</v>
      </c>
      <c r="O84" s="195">
        <f t="shared" si="14"/>
        <v>0</v>
      </c>
      <c r="P84" s="196">
        <f t="shared" si="15"/>
        <v>0</v>
      </c>
      <c r="Q84" s="195">
        <f t="shared" si="16"/>
        <v>0</v>
      </c>
      <c r="R84" s="196">
        <f>IF(I84&lt;VLOOKUP(L84,$M$505:$Q$513,2),0,VLOOKUP(L84,$M$505:$Q$513,4))</f>
        <v>0</v>
      </c>
      <c r="S84" s="196">
        <f t="shared" si="17"/>
        <v>0</v>
      </c>
      <c r="T84" s="196">
        <f t="shared" si="18"/>
        <v>0</v>
      </c>
      <c r="U84" s="195">
        <f t="shared" si="19"/>
        <v>0</v>
      </c>
      <c r="V84" s="196">
        <f>IF(I84&lt;VLOOKUP(L84,$M$505:$Q$513,2),0,VLOOKUP(L84,$M$505:$Q$513,5))</f>
        <v>0</v>
      </c>
      <c r="W84" s="240"/>
      <c r="X84" s="240"/>
      <c r="Y84" s="213"/>
      <c r="Z84" s="213"/>
      <c r="AA84" s="236"/>
      <c r="AB84" s="236"/>
    </row>
    <row r="85" spans="1:28" ht="31.5" hidden="1" x14ac:dyDescent="0.25">
      <c r="A85" s="212">
        <v>77</v>
      </c>
      <c r="B85" s="213" t="s">
        <v>868</v>
      </c>
      <c r="C85" s="213" t="s">
        <v>867</v>
      </c>
      <c r="D85" s="214"/>
      <c r="E85" s="215"/>
      <c r="F85" s="215">
        <v>9.94</v>
      </c>
      <c r="G85" s="216"/>
      <c r="H85" s="216"/>
      <c r="I85" s="216">
        <v>18</v>
      </c>
      <c r="J85" s="217"/>
      <c r="K85" s="217"/>
      <c r="L85" s="217">
        <v>1.8108651911468814</v>
      </c>
      <c r="M85" s="193">
        <f t="shared" si="12"/>
        <v>0</v>
      </c>
      <c r="N85" s="196">
        <f t="shared" si="13"/>
        <v>0</v>
      </c>
      <c r="O85" s="195">
        <f t="shared" si="14"/>
        <v>0</v>
      </c>
      <c r="P85" s="196">
        <f t="shared" si="15"/>
        <v>0</v>
      </c>
      <c r="Q85" s="195">
        <f t="shared" si="16"/>
        <v>0</v>
      </c>
      <c r="R85" s="196">
        <f>IF(I85&lt;VLOOKUP(L85,$M$505:$Q$513,2),0,VLOOKUP(L85,$M$505:$Q$513,4))</f>
        <v>0</v>
      </c>
      <c r="S85" s="196">
        <f t="shared" si="17"/>
        <v>0</v>
      </c>
      <c r="T85" s="196">
        <f t="shared" si="18"/>
        <v>0</v>
      </c>
      <c r="U85" s="195">
        <f t="shared" si="19"/>
        <v>0</v>
      </c>
      <c r="V85" s="196">
        <f>IF(I85&lt;VLOOKUP(L85,$M$505:$Q$513,2),0,VLOOKUP(L85,$M$505:$Q$513,5))</f>
        <v>0</v>
      </c>
      <c r="W85" s="240"/>
      <c r="X85" s="240"/>
      <c r="Y85" s="213"/>
      <c r="Z85" s="213"/>
      <c r="AA85" s="236"/>
      <c r="AB85" s="236"/>
    </row>
    <row r="86" spans="1:28" ht="31.5" hidden="1" x14ac:dyDescent="0.25">
      <c r="A86" s="212">
        <v>78</v>
      </c>
      <c r="B86" s="213" t="s">
        <v>869</v>
      </c>
      <c r="C86" s="213" t="s">
        <v>867</v>
      </c>
      <c r="D86" s="214"/>
      <c r="E86" s="215"/>
      <c r="F86" s="215">
        <v>6.74</v>
      </c>
      <c r="G86" s="216"/>
      <c r="H86" s="216"/>
      <c r="I86" s="216">
        <v>0</v>
      </c>
      <c r="J86" s="217"/>
      <c r="K86" s="217"/>
      <c r="L86" s="217">
        <v>0</v>
      </c>
      <c r="M86" s="193">
        <f t="shared" si="12"/>
        <v>0</v>
      </c>
      <c r="N86" s="196">
        <f t="shared" si="13"/>
        <v>0</v>
      </c>
      <c r="O86" s="195">
        <f t="shared" si="14"/>
        <v>0</v>
      </c>
      <c r="P86" s="196">
        <f t="shared" si="15"/>
        <v>0</v>
      </c>
      <c r="Q86" s="195">
        <f t="shared" si="16"/>
        <v>0</v>
      </c>
      <c r="R86" s="196">
        <f>IF(I86&lt;VLOOKUP(L86,$M$505:$Q$513,2),0,VLOOKUP(L86,$M$505:$Q$513,4))</f>
        <v>0</v>
      </c>
      <c r="S86" s="196">
        <f t="shared" si="17"/>
        <v>0</v>
      </c>
      <c r="T86" s="196">
        <f t="shared" si="18"/>
        <v>0</v>
      </c>
      <c r="U86" s="195">
        <f t="shared" si="19"/>
        <v>0</v>
      </c>
      <c r="V86" s="196">
        <f>IF(I86&lt;VLOOKUP(L86,$M$505:$Q$513,2),0,VLOOKUP(L86,$M$505:$Q$513,5))</f>
        <v>0</v>
      </c>
      <c r="W86" s="240"/>
      <c r="X86" s="240"/>
      <c r="Y86" s="213"/>
      <c r="Z86" s="213"/>
      <c r="AA86" s="236"/>
      <c r="AB86" s="236"/>
    </row>
    <row r="87" spans="1:28" ht="31.5" hidden="1" x14ac:dyDescent="0.25">
      <c r="A87" s="212">
        <v>79</v>
      </c>
      <c r="B87" s="213" t="s">
        <v>870</v>
      </c>
      <c r="C87" s="213" t="s">
        <v>867</v>
      </c>
      <c r="D87" s="214"/>
      <c r="E87" s="215"/>
      <c r="F87" s="215">
        <v>32.270000000000003</v>
      </c>
      <c r="G87" s="216"/>
      <c r="H87" s="216"/>
      <c r="I87" s="216">
        <v>8</v>
      </c>
      <c r="J87" s="217"/>
      <c r="K87" s="217"/>
      <c r="L87" s="217">
        <v>0.24790827393864268</v>
      </c>
      <c r="M87" s="193">
        <f t="shared" si="12"/>
        <v>0</v>
      </c>
      <c r="N87" s="196">
        <f t="shared" si="13"/>
        <v>0</v>
      </c>
      <c r="O87" s="195">
        <f t="shared" si="14"/>
        <v>0</v>
      </c>
      <c r="P87" s="196">
        <f t="shared" si="15"/>
        <v>0</v>
      </c>
      <c r="Q87" s="195">
        <f t="shared" si="16"/>
        <v>0</v>
      </c>
      <c r="R87" s="196">
        <f>IF(I87&lt;VLOOKUP(L87,$M$505:$Q$513,2),0,VLOOKUP(L87,$M$505:$Q$513,4))</f>
        <v>0</v>
      </c>
      <c r="S87" s="196">
        <f t="shared" si="17"/>
        <v>0</v>
      </c>
      <c r="T87" s="196">
        <f t="shared" si="18"/>
        <v>0</v>
      </c>
      <c r="U87" s="195">
        <f t="shared" si="19"/>
        <v>0</v>
      </c>
      <c r="V87" s="196">
        <f>IF(I87&lt;VLOOKUP(L87,$M$505:$Q$513,2),0,VLOOKUP(L87,$M$505:$Q$513,5))</f>
        <v>0</v>
      </c>
      <c r="W87" s="240"/>
      <c r="X87" s="240"/>
      <c r="Y87" s="213"/>
      <c r="Z87" s="213"/>
      <c r="AA87" s="236"/>
      <c r="AB87" s="236"/>
    </row>
    <row r="88" spans="1:28" ht="48" customHeight="1" x14ac:dyDescent="0.25">
      <c r="A88" s="212">
        <v>80</v>
      </c>
      <c r="B88" s="213" t="s">
        <v>871</v>
      </c>
      <c r="C88" s="213" t="s">
        <v>676</v>
      </c>
      <c r="D88" s="214"/>
      <c r="E88" s="215"/>
      <c r="F88" s="215">
        <v>262.06</v>
      </c>
      <c r="G88" s="216">
        <v>309</v>
      </c>
      <c r="H88" s="216">
        <v>314</v>
      </c>
      <c r="I88" s="216">
        <v>270</v>
      </c>
      <c r="J88" s="217">
        <v>1.1791192856597725</v>
      </c>
      <c r="K88" s="217">
        <v>1.1981988857513546</v>
      </c>
      <c r="L88" s="217">
        <v>1.0302984049454322</v>
      </c>
      <c r="M88" s="193">
        <v>2.8</v>
      </c>
      <c r="N88" s="204">
        <f t="shared" si="13"/>
        <v>7</v>
      </c>
      <c r="O88" s="195">
        <f t="shared" si="14"/>
        <v>7.56</v>
      </c>
      <c r="P88" s="196">
        <f t="shared" si="15"/>
        <v>1</v>
      </c>
      <c r="Q88" s="195">
        <f t="shared" si="16"/>
        <v>1.75</v>
      </c>
      <c r="R88" s="196">
        <v>25</v>
      </c>
      <c r="S88" s="196">
        <f t="shared" si="17"/>
        <v>5</v>
      </c>
      <c r="T88" s="196">
        <f t="shared" si="18"/>
        <v>1</v>
      </c>
      <c r="U88" s="195">
        <f t="shared" si="19"/>
        <v>1.4</v>
      </c>
      <c r="V88" s="196">
        <v>20</v>
      </c>
      <c r="W88" s="194">
        <v>7</v>
      </c>
      <c r="X88" s="241">
        <v>1</v>
      </c>
      <c r="Y88" s="236">
        <v>1</v>
      </c>
      <c r="Z88" s="236">
        <v>8</v>
      </c>
      <c r="AA88" s="236">
        <v>6</v>
      </c>
      <c r="AB88" s="236">
        <f t="shared" ref="AB88:AB96" si="21">AA88*100/Z88</f>
        <v>75</v>
      </c>
    </row>
    <row r="89" spans="1:28" ht="47.25" x14ac:dyDescent="0.25">
      <c r="A89" s="212">
        <v>81</v>
      </c>
      <c r="B89" s="213" t="s">
        <v>52</v>
      </c>
      <c r="C89" s="213" t="s">
        <v>51</v>
      </c>
      <c r="D89" s="214"/>
      <c r="E89" s="215"/>
      <c r="F89" s="215">
        <v>99.68</v>
      </c>
      <c r="G89" s="216">
        <v>229</v>
      </c>
      <c r="H89" s="216">
        <v>253</v>
      </c>
      <c r="I89" s="216">
        <v>263</v>
      </c>
      <c r="J89" s="217">
        <v>2.2973515248796148</v>
      </c>
      <c r="K89" s="217">
        <v>2.5381219903691812</v>
      </c>
      <c r="L89" s="217">
        <v>2.6384430176565008</v>
      </c>
      <c r="M89" s="193">
        <v>5.5</v>
      </c>
      <c r="N89" s="204">
        <f t="shared" si="13"/>
        <v>14</v>
      </c>
      <c r="O89" s="195">
        <f t="shared" si="14"/>
        <v>14.465</v>
      </c>
      <c r="P89" s="196">
        <f t="shared" si="15"/>
        <v>0</v>
      </c>
      <c r="Q89" s="195">
        <f t="shared" si="16"/>
        <v>0</v>
      </c>
      <c r="R89" s="196">
        <v>0</v>
      </c>
      <c r="S89" s="196">
        <f t="shared" si="17"/>
        <v>12</v>
      </c>
      <c r="T89" s="196">
        <f t="shared" si="18"/>
        <v>2</v>
      </c>
      <c r="U89" s="195">
        <f t="shared" si="19"/>
        <v>2.8</v>
      </c>
      <c r="V89" s="196">
        <v>20</v>
      </c>
      <c r="W89" s="194">
        <v>14</v>
      </c>
      <c r="X89" s="241">
        <v>0</v>
      </c>
      <c r="Y89" s="236">
        <v>3</v>
      </c>
      <c r="Z89" s="236">
        <v>9</v>
      </c>
      <c r="AA89" s="236">
        <v>2</v>
      </c>
      <c r="AB89" s="236">
        <f t="shared" si="21"/>
        <v>22.222222222222221</v>
      </c>
    </row>
    <row r="90" spans="1:28" ht="17.25" customHeight="1" x14ac:dyDescent="0.25">
      <c r="A90" s="212">
        <v>82</v>
      </c>
      <c r="B90" s="213" t="s">
        <v>2</v>
      </c>
      <c r="C90" s="213" t="s">
        <v>51</v>
      </c>
      <c r="D90" s="214"/>
      <c r="E90" s="215"/>
      <c r="F90" s="215">
        <v>174.74</v>
      </c>
      <c r="G90" s="216">
        <v>319</v>
      </c>
      <c r="H90" s="216">
        <v>496</v>
      </c>
      <c r="I90" s="216">
        <v>315</v>
      </c>
      <c r="J90" s="217">
        <v>1.8255694174201671</v>
      </c>
      <c r="K90" s="217">
        <v>2.8385029186219524</v>
      </c>
      <c r="L90" s="217">
        <v>1.8026782648506352</v>
      </c>
      <c r="M90" s="193">
        <v>4</v>
      </c>
      <c r="N90" s="204">
        <f t="shared" si="13"/>
        <v>12</v>
      </c>
      <c r="O90" s="195">
        <f t="shared" si="14"/>
        <v>12.6</v>
      </c>
      <c r="P90" s="196">
        <f t="shared" si="15"/>
        <v>0</v>
      </c>
      <c r="Q90" s="195">
        <f t="shared" si="16"/>
        <v>0</v>
      </c>
      <c r="R90" s="196">
        <v>0</v>
      </c>
      <c r="S90" s="196">
        <f t="shared" si="17"/>
        <v>10</v>
      </c>
      <c r="T90" s="196">
        <f t="shared" si="18"/>
        <v>2</v>
      </c>
      <c r="U90" s="195">
        <f t="shared" si="19"/>
        <v>2.4</v>
      </c>
      <c r="V90" s="196">
        <v>20</v>
      </c>
      <c r="W90" s="194" t="s">
        <v>844</v>
      </c>
      <c r="X90" s="241"/>
      <c r="Y90" s="236"/>
      <c r="Z90" s="236">
        <v>24</v>
      </c>
      <c r="AA90" s="236">
        <v>16</v>
      </c>
      <c r="AB90" s="236">
        <f t="shared" si="21"/>
        <v>66.666666666666671</v>
      </c>
    </row>
    <row r="91" spans="1:28" x14ac:dyDescent="0.25">
      <c r="A91" s="212">
        <v>83</v>
      </c>
      <c r="B91" s="213" t="s">
        <v>2</v>
      </c>
      <c r="C91" s="213" t="s">
        <v>552</v>
      </c>
      <c r="D91" s="214"/>
      <c r="E91" s="215"/>
      <c r="F91" s="215">
        <v>80.599999999999994</v>
      </c>
      <c r="G91" s="216">
        <v>69</v>
      </c>
      <c r="H91" s="216">
        <v>72</v>
      </c>
      <c r="I91" s="216">
        <v>45</v>
      </c>
      <c r="J91" s="217">
        <v>0.85607940446650133</v>
      </c>
      <c r="K91" s="217">
        <v>0.89330024813895792</v>
      </c>
      <c r="L91" s="217">
        <v>0.55831265508684869</v>
      </c>
      <c r="M91" s="193">
        <f t="shared" si="12"/>
        <v>3</v>
      </c>
      <c r="N91" s="204">
        <f t="shared" si="13"/>
        <v>1</v>
      </c>
      <c r="O91" s="195">
        <f t="shared" si="14"/>
        <v>1.35</v>
      </c>
      <c r="P91" s="196">
        <f t="shared" si="15"/>
        <v>0</v>
      </c>
      <c r="Q91" s="195">
        <f t="shared" si="16"/>
        <v>0</v>
      </c>
      <c r="R91" s="196">
        <v>0</v>
      </c>
      <c r="S91" s="196">
        <f t="shared" si="17"/>
        <v>1</v>
      </c>
      <c r="T91" s="196">
        <f t="shared" si="18"/>
        <v>0</v>
      </c>
      <c r="U91" s="195">
        <f t="shared" si="19"/>
        <v>0.2</v>
      </c>
      <c r="V91" s="196">
        <v>20</v>
      </c>
      <c r="W91" s="194" t="s">
        <v>844</v>
      </c>
      <c r="X91" s="241"/>
      <c r="Y91" s="236"/>
      <c r="Z91" s="236">
        <v>2</v>
      </c>
      <c r="AA91" s="236">
        <v>1</v>
      </c>
      <c r="AB91" s="236">
        <f t="shared" si="21"/>
        <v>50</v>
      </c>
    </row>
    <row r="92" spans="1:28" ht="31.5" x14ac:dyDescent="0.25">
      <c r="A92" s="212">
        <v>84</v>
      </c>
      <c r="B92" s="213" t="s">
        <v>209</v>
      </c>
      <c r="C92" s="213" t="s">
        <v>51</v>
      </c>
      <c r="D92" s="214"/>
      <c r="E92" s="215"/>
      <c r="F92" s="215">
        <v>16.29</v>
      </c>
      <c r="G92" s="216"/>
      <c r="H92" s="216">
        <v>40</v>
      </c>
      <c r="I92" s="216">
        <v>41</v>
      </c>
      <c r="J92" s="217">
        <v>0</v>
      </c>
      <c r="K92" s="217">
        <v>2.4554941682013505</v>
      </c>
      <c r="L92" s="217">
        <v>2.5168815224063845</v>
      </c>
      <c r="M92" s="193">
        <f t="shared" si="12"/>
        <v>7</v>
      </c>
      <c r="N92" s="204">
        <f t="shared" si="13"/>
        <v>2</v>
      </c>
      <c r="O92" s="195">
        <f t="shared" si="14"/>
        <v>2.87</v>
      </c>
      <c r="P92" s="196">
        <f t="shared" si="15"/>
        <v>0</v>
      </c>
      <c r="Q92" s="195">
        <f t="shared" si="16"/>
        <v>0.5</v>
      </c>
      <c r="R92" s="196">
        <v>25</v>
      </c>
      <c r="S92" s="196">
        <f t="shared" si="17"/>
        <v>2</v>
      </c>
      <c r="T92" s="196">
        <f t="shared" si="18"/>
        <v>0</v>
      </c>
      <c r="U92" s="195">
        <f t="shared" si="19"/>
        <v>0.4</v>
      </c>
      <c r="V92" s="196">
        <v>20</v>
      </c>
      <c r="W92" s="194">
        <v>3</v>
      </c>
      <c r="X92" s="241"/>
      <c r="Y92" s="236"/>
      <c r="Z92" s="236">
        <v>2</v>
      </c>
      <c r="AA92" s="236">
        <v>1</v>
      </c>
      <c r="AB92" s="236">
        <f t="shared" si="21"/>
        <v>50</v>
      </c>
    </row>
    <row r="93" spans="1:28" ht="31.5" x14ac:dyDescent="0.25">
      <c r="A93" s="212">
        <v>85</v>
      </c>
      <c r="B93" s="213" t="s">
        <v>93</v>
      </c>
      <c r="C93" s="213" t="s">
        <v>51</v>
      </c>
      <c r="D93" s="214"/>
      <c r="E93" s="215"/>
      <c r="F93" s="215">
        <v>31.84</v>
      </c>
      <c r="G93" s="216">
        <v>88</v>
      </c>
      <c r="H93" s="216">
        <v>137</v>
      </c>
      <c r="I93" s="216">
        <v>111</v>
      </c>
      <c r="J93" s="217">
        <v>2.7638190954773871</v>
      </c>
      <c r="K93" s="217">
        <v>4.3027638190954773</v>
      </c>
      <c r="L93" s="217">
        <v>3.4861809045226129</v>
      </c>
      <c r="M93" s="193">
        <v>6</v>
      </c>
      <c r="N93" s="204">
        <f t="shared" si="13"/>
        <v>6</v>
      </c>
      <c r="O93" s="195">
        <f t="shared" si="14"/>
        <v>6.66</v>
      </c>
      <c r="P93" s="196">
        <f t="shared" si="15"/>
        <v>1</v>
      </c>
      <c r="Q93" s="195">
        <f t="shared" si="16"/>
        <v>1.5</v>
      </c>
      <c r="R93" s="196">
        <v>25</v>
      </c>
      <c r="S93" s="196">
        <f t="shared" si="17"/>
        <v>4</v>
      </c>
      <c r="T93" s="196">
        <f t="shared" si="18"/>
        <v>1</v>
      </c>
      <c r="U93" s="195">
        <f t="shared" si="19"/>
        <v>1.2</v>
      </c>
      <c r="V93" s="196">
        <v>20</v>
      </c>
      <c r="W93" s="194">
        <v>8</v>
      </c>
      <c r="X93" s="241">
        <v>1</v>
      </c>
      <c r="Y93" s="236">
        <v>2</v>
      </c>
      <c r="Z93" s="236">
        <v>6</v>
      </c>
      <c r="AA93" s="236"/>
      <c r="AB93" s="236">
        <f t="shared" si="21"/>
        <v>0</v>
      </c>
    </row>
    <row r="94" spans="1:28" ht="31.5" x14ac:dyDescent="0.25">
      <c r="A94" s="212">
        <v>86</v>
      </c>
      <c r="B94" s="213" t="s">
        <v>699</v>
      </c>
      <c r="C94" s="213" t="s">
        <v>51</v>
      </c>
      <c r="D94" s="214"/>
      <c r="E94" s="215"/>
      <c r="F94" s="215">
        <v>16.100000000000001</v>
      </c>
      <c r="G94" s="216">
        <v>74</v>
      </c>
      <c r="H94" s="216">
        <v>73</v>
      </c>
      <c r="I94" s="216">
        <v>62</v>
      </c>
      <c r="J94" s="217">
        <v>4.5962732919254652</v>
      </c>
      <c r="K94" s="217">
        <v>4.5341614906832293</v>
      </c>
      <c r="L94" s="217">
        <v>3.8509316770186333</v>
      </c>
      <c r="M94" s="193">
        <f t="shared" si="12"/>
        <v>7</v>
      </c>
      <c r="N94" s="204">
        <f t="shared" si="13"/>
        <v>4</v>
      </c>
      <c r="O94" s="195">
        <f t="shared" si="14"/>
        <v>4.34</v>
      </c>
      <c r="P94" s="196">
        <f t="shared" si="15"/>
        <v>1</v>
      </c>
      <c r="Q94" s="195">
        <f t="shared" si="16"/>
        <v>1</v>
      </c>
      <c r="R94" s="196">
        <v>25</v>
      </c>
      <c r="S94" s="196">
        <f t="shared" si="17"/>
        <v>3</v>
      </c>
      <c r="T94" s="196">
        <f t="shared" si="18"/>
        <v>0</v>
      </c>
      <c r="U94" s="195">
        <f t="shared" si="19"/>
        <v>0.8</v>
      </c>
      <c r="V94" s="196">
        <v>20</v>
      </c>
      <c r="W94" s="194">
        <v>5</v>
      </c>
      <c r="X94" s="241">
        <v>1</v>
      </c>
      <c r="Y94" s="236">
        <v>1</v>
      </c>
      <c r="Z94" s="236">
        <v>2</v>
      </c>
      <c r="AA94" s="236">
        <v>2</v>
      </c>
      <c r="AB94" s="236">
        <f t="shared" si="21"/>
        <v>100</v>
      </c>
    </row>
    <row r="95" spans="1:28" ht="47.25" x14ac:dyDescent="0.25">
      <c r="A95" s="212">
        <v>87</v>
      </c>
      <c r="B95" s="213" t="s">
        <v>872</v>
      </c>
      <c r="C95" s="213" t="s">
        <v>51</v>
      </c>
      <c r="D95" s="214"/>
      <c r="E95" s="215"/>
      <c r="F95" s="215">
        <v>166.46</v>
      </c>
      <c r="G95" s="216">
        <v>216</v>
      </c>
      <c r="H95" s="216">
        <v>210</v>
      </c>
      <c r="I95" s="216">
        <v>192</v>
      </c>
      <c r="J95" s="217">
        <v>1.2976090352036525</v>
      </c>
      <c r="K95" s="217">
        <v>1.2615643397813288</v>
      </c>
      <c r="L95" s="217">
        <v>1.1534302535143577</v>
      </c>
      <c r="M95" s="193">
        <f t="shared" si="12"/>
        <v>5</v>
      </c>
      <c r="N95" s="204">
        <f t="shared" si="13"/>
        <v>9</v>
      </c>
      <c r="O95" s="195">
        <f t="shared" si="14"/>
        <v>9.6</v>
      </c>
      <c r="P95" s="196">
        <f t="shared" si="15"/>
        <v>2</v>
      </c>
      <c r="Q95" s="195">
        <f t="shared" si="16"/>
        <v>2.25</v>
      </c>
      <c r="R95" s="196">
        <v>25</v>
      </c>
      <c r="S95" s="196">
        <f t="shared" si="17"/>
        <v>6</v>
      </c>
      <c r="T95" s="196">
        <f t="shared" si="18"/>
        <v>1</v>
      </c>
      <c r="U95" s="195">
        <f t="shared" si="19"/>
        <v>1.8</v>
      </c>
      <c r="V95" s="196">
        <v>20</v>
      </c>
      <c r="W95" s="194">
        <v>10</v>
      </c>
      <c r="X95" s="241">
        <v>2</v>
      </c>
      <c r="Y95" s="236">
        <v>2</v>
      </c>
      <c r="Z95" s="236">
        <v>9</v>
      </c>
      <c r="AA95" s="236">
        <v>5</v>
      </c>
      <c r="AB95" s="236">
        <f t="shared" si="21"/>
        <v>55.555555555555557</v>
      </c>
    </row>
    <row r="96" spans="1:28" ht="47.25" x14ac:dyDescent="0.25">
      <c r="A96" s="212">
        <v>88</v>
      </c>
      <c r="B96" s="213" t="s">
        <v>873</v>
      </c>
      <c r="C96" s="213" t="s">
        <v>552</v>
      </c>
      <c r="D96" s="214"/>
      <c r="E96" s="215"/>
      <c r="F96" s="215">
        <v>101.37</v>
      </c>
      <c r="G96" s="216">
        <v>165</v>
      </c>
      <c r="H96" s="216">
        <v>83</v>
      </c>
      <c r="I96" s="216">
        <v>68</v>
      </c>
      <c r="J96" s="217">
        <v>1.6277005031074281</v>
      </c>
      <c r="K96" s="217">
        <v>0.81878267732070631</v>
      </c>
      <c r="L96" s="217">
        <v>0.67080990431094012</v>
      </c>
      <c r="M96" s="193">
        <f t="shared" si="12"/>
        <v>3</v>
      </c>
      <c r="N96" s="204">
        <f t="shared" si="13"/>
        <v>2</v>
      </c>
      <c r="O96" s="195">
        <f t="shared" si="14"/>
        <v>2.04</v>
      </c>
      <c r="P96" s="196">
        <f t="shared" si="15"/>
        <v>0</v>
      </c>
      <c r="Q96" s="195">
        <f t="shared" si="16"/>
        <v>0.5</v>
      </c>
      <c r="R96" s="196">
        <v>25</v>
      </c>
      <c r="S96" s="196">
        <f t="shared" si="17"/>
        <v>2</v>
      </c>
      <c r="T96" s="196">
        <f t="shared" si="18"/>
        <v>0</v>
      </c>
      <c r="U96" s="195">
        <f t="shared" si="19"/>
        <v>0.4</v>
      </c>
      <c r="V96" s="196">
        <v>20</v>
      </c>
      <c r="W96" s="194">
        <v>2</v>
      </c>
      <c r="X96" s="241"/>
      <c r="Y96" s="236"/>
      <c r="Z96" s="236">
        <v>2</v>
      </c>
      <c r="AA96" s="236">
        <v>1</v>
      </c>
      <c r="AB96" s="236">
        <f t="shared" si="21"/>
        <v>50</v>
      </c>
    </row>
    <row r="97" spans="1:29" ht="18" hidden="1" customHeight="1" x14ac:dyDescent="0.25">
      <c r="A97" s="212">
        <v>89</v>
      </c>
      <c r="B97" s="213" t="s">
        <v>444</v>
      </c>
      <c r="C97" s="213" t="s">
        <v>867</v>
      </c>
      <c r="D97" s="214"/>
      <c r="E97" s="215"/>
      <c r="F97" s="215">
        <v>1228.44</v>
      </c>
      <c r="G97" s="216"/>
      <c r="H97" s="216"/>
      <c r="I97" s="216">
        <v>1283</v>
      </c>
      <c r="J97" s="217"/>
      <c r="K97" s="217"/>
      <c r="L97" s="217">
        <v>1.0444140535964312</v>
      </c>
      <c r="M97" s="193">
        <v>0</v>
      </c>
      <c r="N97" s="196">
        <f t="shared" si="13"/>
        <v>0</v>
      </c>
      <c r="O97" s="195">
        <f t="shared" si="14"/>
        <v>0</v>
      </c>
      <c r="P97" s="196">
        <f t="shared" si="15"/>
        <v>0</v>
      </c>
      <c r="Q97" s="195">
        <f t="shared" si="16"/>
        <v>0</v>
      </c>
      <c r="R97" s="196">
        <f>IF(I97&lt;VLOOKUP(L97,$M$505:$Q$513,2),0,VLOOKUP(L97,$M$505:$Q$513,4))</f>
        <v>25</v>
      </c>
      <c r="S97" s="196">
        <f t="shared" si="17"/>
        <v>0</v>
      </c>
      <c r="T97" s="196">
        <f t="shared" si="18"/>
        <v>0</v>
      </c>
      <c r="U97" s="195">
        <f t="shared" si="19"/>
        <v>0</v>
      </c>
      <c r="V97" s="196">
        <f>IF(I97&lt;VLOOKUP(L97,$M$505:$Q$513,2),0,VLOOKUP(L97,$M$505:$Q$513,5))</f>
        <v>20</v>
      </c>
      <c r="W97" s="241"/>
      <c r="X97" s="241"/>
      <c r="Y97" s="213"/>
      <c r="Z97" s="213"/>
      <c r="AA97" s="236"/>
      <c r="AB97" s="236"/>
    </row>
    <row r="98" spans="1:29" hidden="1" x14ac:dyDescent="0.25">
      <c r="A98" s="212">
        <v>90</v>
      </c>
      <c r="B98" s="213" t="s">
        <v>874</v>
      </c>
      <c r="C98" s="213" t="s">
        <v>9</v>
      </c>
      <c r="D98" s="214"/>
      <c r="E98" s="215"/>
      <c r="F98" s="215">
        <v>24.03</v>
      </c>
      <c r="G98" s="216"/>
      <c r="H98" s="216"/>
      <c r="I98" s="216">
        <v>13</v>
      </c>
      <c r="J98" s="217"/>
      <c r="K98" s="217"/>
      <c r="L98" s="217">
        <v>0.5409904286308781</v>
      </c>
      <c r="M98" s="193">
        <f t="shared" si="12"/>
        <v>0</v>
      </c>
      <c r="N98" s="196">
        <f t="shared" si="13"/>
        <v>0</v>
      </c>
      <c r="O98" s="195">
        <f t="shared" si="14"/>
        <v>0</v>
      </c>
      <c r="P98" s="196">
        <f t="shared" si="15"/>
        <v>0</v>
      </c>
      <c r="Q98" s="195">
        <f t="shared" si="16"/>
        <v>0</v>
      </c>
      <c r="R98" s="196">
        <f>IF(I98&lt;VLOOKUP(L98,$M$505:$Q$513,2),0,VLOOKUP(L98,$M$505:$Q$513,4))</f>
        <v>0</v>
      </c>
      <c r="S98" s="196">
        <f t="shared" si="17"/>
        <v>0</v>
      </c>
      <c r="T98" s="196">
        <f t="shared" si="18"/>
        <v>0</v>
      </c>
      <c r="U98" s="195">
        <f t="shared" si="19"/>
        <v>0</v>
      </c>
      <c r="V98" s="196">
        <f>IF(I98&lt;VLOOKUP(L98,$M$505:$Q$513,2),0,VLOOKUP(L98,$M$505:$Q$513,5))</f>
        <v>0</v>
      </c>
      <c r="W98" s="240"/>
      <c r="X98" s="240"/>
      <c r="Y98" s="213"/>
      <c r="Z98" s="213"/>
      <c r="AA98" s="236"/>
      <c r="AB98" s="236"/>
    </row>
    <row r="99" spans="1:29" ht="51" customHeight="1" x14ac:dyDescent="0.25">
      <c r="A99" s="212">
        <v>91</v>
      </c>
      <c r="B99" s="213" t="s">
        <v>700</v>
      </c>
      <c r="C99" s="213" t="s">
        <v>664</v>
      </c>
      <c r="D99" s="214"/>
      <c r="E99" s="215"/>
      <c r="F99" s="215">
        <v>184</v>
      </c>
      <c r="G99" s="216">
        <v>302</v>
      </c>
      <c r="H99" s="216">
        <v>275</v>
      </c>
      <c r="I99" s="216">
        <v>285</v>
      </c>
      <c r="J99" s="217">
        <v>1.6413043478260869</v>
      </c>
      <c r="K99" s="217">
        <v>1.4945652173913044</v>
      </c>
      <c r="L99" s="217">
        <v>1.548913043478261</v>
      </c>
      <c r="M99" s="193">
        <f t="shared" si="12"/>
        <v>5</v>
      </c>
      <c r="N99" s="204">
        <f t="shared" si="13"/>
        <v>14</v>
      </c>
      <c r="O99" s="195">
        <f t="shared" si="14"/>
        <v>14.25</v>
      </c>
      <c r="P99" s="196">
        <f t="shared" si="15"/>
        <v>3</v>
      </c>
      <c r="Q99" s="195">
        <f t="shared" si="16"/>
        <v>3.5</v>
      </c>
      <c r="R99" s="196">
        <v>25</v>
      </c>
      <c r="S99" s="196">
        <f t="shared" si="17"/>
        <v>9</v>
      </c>
      <c r="T99" s="196">
        <f t="shared" si="18"/>
        <v>2</v>
      </c>
      <c r="U99" s="195">
        <f t="shared" si="19"/>
        <v>2.8</v>
      </c>
      <c r="V99" s="196">
        <v>20</v>
      </c>
      <c r="W99" s="194">
        <v>19</v>
      </c>
      <c r="X99" s="241">
        <v>3</v>
      </c>
      <c r="Y99" s="236">
        <v>3</v>
      </c>
      <c r="Z99" s="236">
        <v>13</v>
      </c>
      <c r="AA99" s="236">
        <v>10</v>
      </c>
      <c r="AB99" s="236">
        <f>AA99*100/Z99</f>
        <v>76.92307692307692</v>
      </c>
    </row>
    <row r="100" spans="1:29" ht="31.5" x14ac:dyDescent="0.25">
      <c r="A100" s="212">
        <v>92</v>
      </c>
      <c r="B100" s="213" t="s">
        <v>10</v>
      </c>
      <c r="C100" s="213" t="s">
        <v>9</v>
      </c>
      <c r="D100" s="214"/>
      <c r="E100" s="215"/>
      <c r="F100" s="215">
        <v>164.4</v>
      </c>
      <c r="G100" s="216">
        <v>157</v>
      </c>
      <c r="H100" s="216">
        <v>87</v>
      </c>
      <c r="I100" s="216">
        <v>303</v>
      </c>
      <c r="J100" s="217">
        <v>0.95498783454987834</v>
      </c>
      <c r="K100" s="217">
        <v>0.52919708029197077</v>
      </c>
      <c r="L100" s="217">
        <v>1.8430656934306568</v>
      </c>
      <c r="M100" s="193">
        <v>1.5</v>
      </c>
      <c r="N100" s="204">
        <f t="shared" si="13"/>
        <v>4</v>
      </c>
      <c r="O100" s="195">
        <f t="shared" si="14"/>
        <v>4.5449999999999999</v>
      </c>
      <c r="P100" s="196">
        <f t="shared" si="15"/>
        <v>0</v>
      </c>
      <c r="Q100" s="195">
        <f t="shared" si="16"/>
        <v>0</v>
      </c>
      <c r="R100" s="196">
        <v>0</v>
      </c>
      <c r="S100" s="196">
        <f t="shared" si="17"/>
        <v>4</v>
      </c>
      <c r="T100" s="196">
        <f t="shared" si="18"/>
        <v>0</v>
      </c>
      <c r="U100" s="195">
        <f t="shared" si="19"/>
        <v>0.8</v>
      </c>
      <c r="V100" s="196">
        <v>20</v>
      </c>
      <c r="W100" s="194">
        <v>12</v>
      </c>
      <c r="X100" s="241">
        <v>0</v>
      </c>
      <c r="Y100" s="236">
        <v>4</v>
      </c>
      <c r="Z100" s="236">
        <v>2</v>
      </c>
      <c r="AA100" s="236">
        <v>1</v>
      </c>
      <c r="AB100" s="236">
        <f>AA100*100/Z100</f>
        <v>50</v>
      </c>
      <c r="AC100" s="238" t="s">
        <v>934</v>
      </c>
    </row>
    <row r="101" spans="1:29" hidden="1" x14ac:dyDescent="0.25">
      <c r="A101" s="212">
        <v>93</v>
      </c>
      <c r="B101" s="213" t="s">
        <v>2</v>
      </c>
      <c r="C101" s="213" t="s">
        <v>9</v>
      </c>
      <c r="D101" s="214"/>
      <c r="E101" s="215"/>
      <c r="F101" s="215">
        <v>69.3</v>
      </c>
      <c r="G101" s="216"/>
      <c r="H101" s="216"/>
      <c r="I101" s="216">
        <v>30</v>
      </c>
      <c r="J101" s="217"/>
      <c r="K101" s="217"/>
      <c r="L101" s="217">
        <v>0.4329004329004329</v>
      </c>
      <c r="M101" s="193">
        <f t="shared" si="12"/>
        <v>0</v>
      </c>
      <c r="N101" s="204">
        <f t="shared" si="13"/>
        <v>0</v>
      </c>
      <c r="O101" s="195">
        <f t="shared" si="14"/>
        <v>0</v>
      </c>
      <c r="P101" s="196">
        <f t="shared" si="15"/>
        <v>0</v>
      </c>
      <c r="Q101" s="195">
        <f t="shared" si="16"/>
        <v>0</v>
      </c>
      <c r="R101" s="196">
        <v>25</v>
      </c>
      <c r="S101" s="196">
        <f t="shared" si="17"/>
        <v>0</v>
      </c>
      <c r="T101" s="196">
        <f t="shared" si="18"/>
        <v>0</v>
      </c>
      <c r="U101" s="195">
        <f t="shared" si="19"/>
        <v>0</v>
      </c>
      <c r="V101" s="196">
        <v>20</v>
      </c>
      <c r="W101" s="241"/>
      <c r="X101" s="241"/>
      <c r="Y101" s="236"/>
      <c r="Z101" s="236"/>
      <c r="AA101" s="236"/>
      <c r="AB101" s="236"/>
    </row>
    <row r="102" spans="1:29" ht="18" hidden="1" customHeight="1" x14ac:dyDescent="0.25">
      <c r="A102" s="212">
        <v>94</v>
      </c>
      <c r="B102" s="213" t="s">
        <v>444</v>
      </c>
      <c r="C102" s="213" t="s">
        <v>9</v>
      </c>
      <c r="D102" s="214"/>
      <c r="E102" s="215"/>
      <c r="F102" s="215">
        <v>352.98</v>
      </c>
      <c r="G102" s="216"/>
      <c r="H102" s="216"/>
      <c r="I102" s="216">
        <v>443</v>
      </c>
      <c r="J102" s="217"/>
      <c r="K102" s="217"/>
      <c r="L102" s="217">
        <v>1.2550286135191795</v>
      </c>
      <c r="M102" s="193">
        <v>0</v>
      </c>
      <c r="N102" s="196">
        <f t="shared" si="13"/>
        <v>0</v>
      </c>
      <c r="O102" s="195">
        <f t="shared" si="14"/>
        <v>0</v>
      </c>
      <c r="P102" s="196">
        <f t="shared" si="15"/>
        <v>0</v>
      </c>
      <c r="Q102" s="195">
        <f t="shared" si="16"/>
        <v>0</v>
      </c>
      <c r="R102" s="196">
        <f t="shared" ref="R102:R107" si="22">IF(I102&lt;VLOOKUP(L102,$M$505:$Q$513,2),0,VLOOKUP(L102,$M$505:$Q$513,4))</f>
        <v>25</v>
      </c>
      <c r="S102" s="196">
        <f t="shared" si="17"/>
        <v>0</v>
      </c>
      <c r="T102" s="196">
        <f t="shared" si="18"/>
        <v>0</v>
      </c>
      <c r="U102" s="195">
        <f t="shared" si="19"/>
        <v>0</v>
      </c>
      <c r="V102" s="196">
        <f t="shared" ref="V102:V107" si="23">IF(I102&lt;VLOOKUP(L102,$M$505:$Q$513,2),0,VLOOKUP(L102,$M$505:$Q$513,5))</f>
        <v>20</v>
      </c>
      <c r="W102" s="241"/>
      <c r="X102" s="241"/>
      <c r="Y102" s="213"/>
      <c r="Z102" s="213"/>
      <c r="AA102" s="236"/>
      <c r="AB102" s="236"/>
    </row>
    <row r="103" spans="1:29" hidden="1" x14ac:dyDescent="0.25">
      <c r="A103" s="212">
        <v>95</v>
      </c>
      <c r="B103" s="213" t="s">
        <v>875</v>
      </c>
      <c r="C103" s="213" t="s">
        <v>55</v>
      </c>
      <c r="D103" s="214"/>
      <c r="E103" s="215"/>
      <c r="F103" s="215">
        <v>28.08</v>
      </c>
      <c r="G103" s="216"/>
      <c r="H103" s="216"/>
      <c r="I103" s="216">
        <v>90</v>
      </c>
      <c r="J103" s="217"/>
      <c r="K103" s="217"/>
      <c r="L103" s="217">
        <v>3.2051282051282053</v>
      </c>
      <c r="M103" s="193">
        <v>0</v>
      </c>
      <c r="N103" s="196">
        <f t="shared" si="13"/>
        <v>0</v>
      </c>
      <c r="O103" s="195">
        <f t="shared" si="14"/>
        <v>0</v>
      </c>
      <c r="P103" s="196">
        <f t="shared" si="15"/>
        <v>0</v>
      </c>
      <c r="Q103" s="195">
        <f t="shared" si="16"/>
        <v>0</v>
      </c>
      <c r="R103" s="196">
        <f t="shared" si="22"/>
        <v>25</v>
      </c>
      <c r="S103" s="196">
        <f t="shared" si="17"/>
        <v>0</v>
      </c>
      <c r="T103" s="196">
        <f t="shared" si="18"/>
        <v>0</v>
      </c>
      <c r="U103" s="195">
        <f t="shared" si="19"/>
        <v>0</v>
      </c>
      <c r="V103" s="196">
        <f t="shared" si="23"/>
        <v>20</v>
      </c>
      <c r="W103" s="240"/>
      <c r="X103" s="240"/>
      <c r="Y103" s="213"/>
      <c r="Z103" s="213"/>
      <c r="AA103" s="236"/>
      <c r="AB103" s="236"/>
    </row>
    <row r="104" spans="1:29" hidden="1" x14ac:dyDescent="0.25">
      <c r="A104" s="212">
        <v>96</v>
      </c>
      <c r="B104" s="213" t="s">
        <v>876</v>
      </c>
      <c r="C104" s="213" t="s">
        <v>55</v>
      </c>
      <c r="D104" s="214"/>
      <c r="E104" s="215"/>
      <c r="F104" s="215">
        <v>117.82</v>
      </c>
      <c r="G104" s="216"/>
      <c r="H104" s="216"/>
      <c r="I104" s="216">
        <v>0</v>
      </c>
      <c r="J104" s="217"/>
      <c r="K104" s="217"/>
      <c r="L104" s="217">
        <v>0</v>
      </c>
      <c r="M104" s="193">
        <f t="shared" si="12"/>
        <v>0</v>
      </c>
      <c r="N104" s="196">
        <f t="shared" si="13"/>
        <v>0</v>
      </c>
      <c r="O104" s="195">
        <f t="shared" si="14"/>
        <v>0</v>
      </c>
      <c r="P104" s="196">
        <f t="shared" si="15"/>
        <v>0</v>
      </c>
      <c r="Q104" s="195">
        <f t="shared" si="16"/>
        <v>0</v>
      </c>
      <c r="R104" s="196">
        <f t="shared" si="22"/>
        <v>0</v>
      </c>
      <c r="S104" s="196">
        <f t="shared" si="17"/>
        <v>0</v>
      </c>
      <c r="T104" s="196">
        <f t="shared" si="18"/>
        <v>0</v>
      </c>
      <c r="U104" s="195">
        <f t="shared" si="19"/>
        <v>0</v>
      </c>
      <c r="V104" s="196">
        <f t="shared" si="23"/>
        <v>0</v>
      </c>
      <c r="W104" s="240"/>
      <c r="X104" s="240"/>
      <c r="Y104" s="213"/>
      <c r="Z104" s="213"/>
      <c r="AA104" s="236"/>
      <c r="AB104" s="236"/>
    </row>
    <row r="105" spans="1:29" hidden="1" x14ac:dyDescent="0.25">
      <c r="A105" s="212">
        <v>97</v>
      </c>
      <c r="B105" s="213" t="s">
        <v>877</v>
      </c>
      <c r="C105" s="213" t="s">
        <v>55</v>
      </c>
      <c r="D105" s="214"/>
      <c r="E105" s="215"/>
      <c r="F105" s="215">
        <v>44.39</v>
      </c>
      <c r="G105" s="216"/>
      <c r="H105" s="216"/>
      <c r="I105" s="216">
        <v>0</v>
      </c>
      <c r="J105" s="217"/>
      <c r="K105" s="217"/>
      <c r="L105" s="217">
        <v>0</v>
      </c>
      <c r="M105" s="193">
        <f t="shared" si="12"/>
        <v>0</v>
      </c>
      <c r="N105" s="196">
        <f t="shared" si="13"/>
        <v>0</v>
      </c>
      <c r="O105" s="195">
        <f t="shared" si="14"/>
        <v>0</v>
      </c>
      <c r="P105" s="196">
        <f t="shared" si="15"/>
        <v>0</v>
      </c>
      <c r="Q105" s="195">
        <f t="shared" si="16"/>
        <v>0</v>
      </c>
      <c r="R105" s="196">
        <f t="shared" si="22"/>
        <v>0</v>
      </c>
      <c r="S105" s="196">
        <f t="shared" si="17"/>
        <v>0</v>
      </c>
      <c r="T105" s="196">
        <f t="shared" si="18"/>
        <v>0</v>
      </c>
      <c r="U105" s="195">
        <f t="shared" si="19"/>
        <v>0</v>
      </c>
      <c r="V105" s="196">
        <f t="shared" si="23"/>
        <v>0</v>
      </c>
      <c r="W105" s="240"/>
      <c r="X105" s="240"/>
      <c r="Y105" s="213"/>
      <c r="Z105" s="213"/>
      <c r="AA105" s="236"/>
      <c r="AB105" s="236"/>
    </row>
    <row r="106" spans="1:29" hidden="1" x14ac:dyDescent="0.25">
      <c r="A106" s="212">
        <v>98</v>
      </c>
      <c r="B106" s="213" t="s">
        <v>878</v>
      </c>
      <c r="C106" s="213" t="s">
        <v>55</v>
      </c>
      <c r="D106" s="214"/>
      <c r="E106" s="215"/>
      <c r="F106" s="215">
        <v>24.82</v>
      </c>
      <c r="G106" s="216"/>
      <c r="H106" s="216"/>
      <c r="I106" s="216">
        <v>0</v>
      </c>
      <c r="J106" s="217"/>
      <c r="K106" s="217"/>
      <c r="L106" s="217">
        <v>0</v>
      </c>
      <c r="M106" s="193">
        <f t="shared" si="12"/>
        <v>0</v>
      </c>
      <c r="N106" s="196">
        <f t="shared" si="13"/>
        <v>0</v>
      </c>
      <c r="O106" s="195">
        <f t="shared" si="14"/>
        <v>0</v>
      </c>
      <c r="P106" s="196">
        <f t="shared" si="15"/>
        <v>0</v>
      </c>
      <c r="Q106" s="195">
        <f t="shared" si="16"/>
        <v>0</v>
      </c>
      <c r="R106" s="196">
        <f t="shared" si="22"/>
        <v>0</v>
      </c>
      <c r="S106" s="196">
        <f t="shared" si="17"/>
        <v>0</v>
      </c>
      <c r="T106" s="196">
        <f t="shared" si="18"/>
        <v>0</v>
      </c>
      <c r="U106" s="195">
        <f t="shared" si="19"/>
        <v>0</v>
      </c>
      <c r="V106" s="196">
        <f t="shared" si="23"/>
        <v>0</v>
      </c>
      <c r="W106" s="240"/>
      <c r="X106" s="240"/>
      <c r="Y106" s="213"/>
      <c r="Z106" s="213"/>
      <c r="AA106" s="236"/>
      <c r="AB106" s="236"/>
    </row>
    <row r="107" spans="1:29" hidden="1" x14ac:dyDescent="0.25">
      <c r="A107" s="212">
        <v>99</v>
      </c>
      <c r="B107" s="213" t="s">
        <v>868</v>
      </c>
      <c r="C107" s="213" t="s">
        <v>55</v>
      </c>
      <c r="D107" s="214"/>
      <c r="E107" s="215"/>
      <c r="F107" s="215">
        <v>26.86</v>
      </c>
      <c r="G107" s="216"/>
      <c r="H107" s="216"/>
      <c r="I107" s="216">
        <v>46</v>
      </c>
      <c r="J107" s="217"/>
      <c r="K107" s="217"/>
      <c r="L107" s="217">
        <v>1.712583767684289</v>
      </c>
      <c r="M107" s="193">
        <v>0</v>
      </c>
      <c r="N107" s="196">
        <f t="shared" si="13"/>
        <v>0</v>
      </c>
      <c r="O107" s="195">
        <f t="shared" si="14"/>
        <v>0</v>
      </c>
      <c r="P107" s="196">
        <f t="shared" si="15"/>
        <v>0</v>
      </c>
      <c r="Q107" s="195">
        <f t="shared" si="16"/>
        <v>0</v>
      </c>
      <c r="R107" s="196">
        <f t="shared" si="22"/>
        <v>25</v>
      </c>
      <c r="S107" s="196">
        <f t="shared" si="17"/>
        <v>0</v>
      </c>
      <c r="T107" s="196">
        <f t="shared" si="18"/>
        <v>0</v>
      </c>
      <c r="U107" s="195">
        <f t="shared" si="19"/>
        <v>0</v>
      </c>
      <c r="V107" s="196">
        <f t="shared" si="23"/>
        <v>20</v>
      </c>
      <c r="W107" s="240"/>
      <c r="X107" s="240"/>
      <c r="Y107" s="213"/>
      <c r="Z107" s="213"/>
      <c r="AA107" s="236"/>
      <c r="AB107" s="236"/>
    </row>
    <row r="108" spans="1:29" ht="63" x14ac:dyDescent="0.25">
      <c r="A108" s="212">
        <v>100</v>
      </c>
      <c r="B108" s="213" t="s">
        <v>701</v>
      </c>
      <c r="C108" s="213" t="s">
        <v>55</v>
      </c>
      <c r="D108" s="214"/>
      <c r="E108" s="215"/>
      <c r="F108" s="215">
        <v>35.4</v>
      </c>
      <c r="G108" s="216">
        <v>64</v>
      </c>
      <c r="H108" s="216">
        <v>72</v>
      </c>
      <c r="I108" s="216">
        <v>101</v>
      </c>
      <c r="J108" s="217">
        <v>1.807909604519774</v>
      </c>
      <c r="K108" s="217">
        <v>2.0338983050847457</v>
      </c>
      <c r="L108" s="217">
        <v>2.8531073446327686</v>
      </c>
      <c r="M108" s="193">
        <v>2</v>
      </c>
      <c r="N108" s="204">
        <f t="shared" si="13"/>
        <v>2</v>
      </c>
      <c r="O108" s="195">
        <f t="shared" si="14"/>
        <v>2.02</v>
      </c>
      <c r="P108" s="196">
        <f t="shared" si="15"/>
        <v>0</v>
      </c>
      <c r="Q108" s="195">
        <f t="shared" si="16"/>
        <v>0.5</v>
      </c>
      <c r="R108" s="196">
        <v>25</v>
      </c>
      <c r="S108" s="196">
        <f t="shared" si="17"/>
        <v>2</v>
      </c>
      <c r="T108" s="196">
        <f t="shared" si="18"/>
        <v>0</v>
      </c>
      <c r="U108" s="195">
        <f t="shared" si="19"/>
        <v>0.4</v>
      </c>
      <c r="V108" s="196">
        <v>20</v>
      </c>
      <c r="W108" s="194">
        <v>2</v>
      </c>
      <c r="X108" s="241"/>
      <c r="Y108" s="236"/>
      <c r="Z108" s="236">
        <v>2</v>
      </c>
      <c r="AA108" s="236">
        <v>2</v>
      </c>
      <c r="AB108" s="236">
        <f>AA108*100/Z108</f>
        <v>100</v>
      </c>
    </row>
    <row r="109" spans="1:29" ht="47.25" x14ac:dyDescent="0.25">
      <c r="A109" s="212">
        <v>101</v>
      </c>
      <c r="B109" s="213" t="s">
        <v>702</v>
      </c>
      <c r="C109" s="213" t="s">
        <v>55</v>
      </c>
      <c r="D109" s="214"/>
      <c r="E109" s="215"/>
      <c r="F109" s="215">
        <v>163.6</v>
      </c>
      <c r="G109" s="216">
        <v>241</v>
      </c>
      <c r="H109" s="216">
        <v>315</v>
      </c>
      <c r="I109" s="216">
        <v>708</v>
      </c>
      <c r="J109" s="217">
        <v>1.4731051344743278</v>
      </c>
      <c r="K109" s="217">
        <v>1.9254278728606358</v>
      </c>
      <c r="L109" s="217">
        <v>4.3276283618581912</v>
      </c>
      <c r="M109" s="193">
        <v>2.5</v>
      </c>
      <c r="N109" s="204">
        <f t="shared" si="13"/>
        <v>17</v>
      </c>
      <c r="O109" s="195">
        <f t="shared" si="14"/>
        <v>17.7</v>
      </c>
      <c r="P109" s="196">
        <f t="shared" si="15"/>
        <v>4</v>
      </c>
      <c r="Q109" s="195">
        <f t="shared" si="16"/>
        <v>4.25</v>
      </c>
      <c r="R109" s="196">
        <v>25</v>
      </c>
      <c r="S109" s="196">
        <f t="shared" si="17"/>
        <v>10</v>
      </c>
      <c r="T109" s="196">
        <f t="shared" si="18"/>
        <v>3</v>
      </c>
      <c r="U109" s="195">
        <f t="shared" si="19"/>
        <v>3.4</v>
      </c>
      <c r="V109" s="196">
        <v>20</v>
      </c>
      <c r="W109" s="194">
        <v>38</v>
      </c>
      <c r="X109" s="241">
        <v>5</v>
      </c>
      <c r="Y109" s="236">
        <v>7</v>
      </c>
      <c r="Z109" s="236">
        <v>15</v>
      </c>
      <c r="AA109" s="236">
        <v>8</v>
      </c>
      <c r="AB109" s="236">
        <f>AA109*100/Z109</f>
        <v>53.333333333333336</v>
      </c>
    </row>
    <row r="110" spans="1:29" hidden="1" x14ac:dyDescent="0.25">
      <c r="A110" s="212">
        <v>102</v>
      </c>
      <c r="B110" s="213" t="s">
        <v>2</v>
      </c>
      <c r="C110" s="213" t="s">
        <v>55</v>
      </c>
      <c r="D110" s="214"/>
      <c r="E110" s="215"/>
      <c r="F110" s="215">
        <v>116.87</v>
      </c>
      <c r="G110" s="216"/>
      <c r="H110" s="216"/>
      <c r="I110" s="216">
        <v>0</v>
      </c>
      <c r="J110" s="217"/>
      <c r="K110" s="217"/>
      <c r="L110" s="217">
        <v>0</v>
      </c>
      <c r="M110" s="193">
        <f t="shared" si="12"/>
        <v>0</v>
      </c>
      <c r="N110" s="204">
        <f t="shared" si="13"/>
        <v>0</v>
      </c>
      <c r="O110" s="195">
        <f t="shared" si="14"/>
        <v>0</v>
      </c>
      <c r="P110" s="196">
        <f t="shared" si="15"/>
        <v>0</v>
      </c>
      <c r="Q110" s="195">
        <f t="shared" si="16"/>
        <v>0</v>
      </c>
      <c r="R110" s="196">
        <v>25</v>
      </c>
      <c r="S110" s="196">
        <f t="shared" si="17"/>
        <v>0</v>
      </c>
      <c r="T110" s="196">
        <f t="shared" si="18"/>
        <v>0</v>
      </c>
      <c r="U110" s="195">
        <f t="shared" si="19"/>
        <v>0</v>
      </c>
      <c r="V110" s="196">
        <v>20</v>
      </c>
      <c r="W110" s="241"/>
      <c r="X110" s="241"/>
      <c r="Y110" s="236"/>
      <c r="Z110" s="236"/>
      <c r="AA110" s="236"/>
      <c r="AB110" s="236"/>
    </row>
    <row r="111" spans="1:29" x14ac:dyDescent="0.25">
      <c r="A111" s="212">
        <v>103</v>
      </c>
      <c r="B111" s="213" t="s">
        <v>57</v>
      </c>
      <c r="C111" s="213" t="s">
        <v>55</v>
      </c>
      <c r="D111" s="214"/>
      <c r="E111" s="215"/>
      <c r="F111" s="215">
        <v>50.96</v>
      </c>
      <c r="G111" s="216">
        <v>161</v>
      </c>
      <c r="H111" s="216">
        <v>172</v>
      </c>
      <c r="I111" s="216">
        <v>250</v>
      </c>
      <c r="J111" s="217">
        <v>3.1593406593406592</v>
      </c>
      <c r="K111" s="217">
        <v>3.3751962323390896</v>
      </c>
      <c r="L111" s="217">
        <v>4.9058084772370485</v>
      </c>
      <c r="M111" s="193">
        <v>6.2</v>
      </c>
      <c r="N111" s="204">
        <f t="shared" si="13"/>
        <v>15</v>
      </c>
      <c r="O111" s="195">
        <f t="shared" si="14"/>
        <v>15.5</v>
      </c>
      <c r="P111" s="196">
        <f t="shared" si="15"/>
        <v>3</v>
      </c>
      <c r="Q111" s="195">
        <f t="shared" si="16"/>
        <v>3.75</v>
      </c>
      <c r="R111" s="196">
        <v>25</v>
      </c>
      <c r="S111" s="196">
        <f t="shared" si="17"/>
        <v>9</v>
      </c>
      <c r="T111" s="196">
        <f t="shared" si="18"/>
        <v>3</v>
      </c>
      <c r="U111" s="195">
        <f t="shared" si="19"/>
        <v>3</v>
      </c>
      <c r="V111" s="196">
        <v>20</v>
      </c>
      <c r="W111" s="194">
        <v>15</v>
      </c>
      <c r="X111" s="241">
        <v>3</v>
      </c>
      <c r="Y111" s="236">
        <v>3</v>
      </c>
      <c r="Z111" s="236">
        <v>12</v>
      </c>
      <c r="AA111" s="236">
        <v>2</v>
      </c>
      <c r="AB111" s="236">
        <f>AA111*100/Z111</f>
        <v>16.666666666666668</v>
      </c>
    </row>
    <row r="112" spans="1:29" ht="47.25" x14ac:dyDescent="0.25">
      <c r="A112" s="212">
        <v>104</v>
      </c>
      <c r="B112" s="213" t="s">
        <v>86</v>
      </c>
      <c r="C112" s="213" t="s">
        <v>55</v>
      </c>
      <c r="D112" s="214"/>
      <c r="E112" s="215"/>
      <c r="F112" s="215">
        <v>39.590000000000003</v>
      </c>
      <c r="G112" s="216">
        <v>50</v>
      </c>
      <c r="H112" s="216">
        <v>36</v>
      </c>
      <c r="I112" s="216">
        <v>51</v>
      </c>
      <c r="J112" s="217">
        <v>1.2629451881788329</v>
      </c>
      <c r="K112" s="217">
        <v>0.90932053548875968</v>
      </c>
      <c r="L112" s="217">
        <v>1.2882040919424096</v>
      </c>
      <c r="M112" s="193">
        <f t="shared" si="12"/>
        <v>5</v>
      </c>
      <c r="N112" s="204">
        <f t="shared" si="13"/>
        <v>2</v>
      </c>
      <c r="O112" s="195">
        <f t="shared" si="14"/>
        <v>2.5499999999999998</v>
      </c>
      <c r="P112" s="196">
        <f t="shared" si="15"/>
        <v>0</v>
      </c>
      <c r="Q112" s="195">
        <f t="shared" si="16"/>
        <v>0.5</v>
      </c>
      <c r="R112" s="196">
        <v>25</v>
      </c>
      <c r="S112" s="196">
        <f t="shared" si="17"/>
        <v>2</v>
      </c>
      <c r="T112" s="196">
        <f t="shared" si="18"/>
        <v>0</v>
      </c>
      <c r="U112" s="195">
        <f t="shared" si="19"/>
        <v>0.4</v>
      </c>
      <c r="V112" s="196">
        <v>20</v>
      </c>
      <c r="W112" s="194">
        <v>2</v>
      </c>
      <c r="X112" s="241"/>
      <c r="Y112" s="236"/>
      <c r="Z112" s="236">
        <v>1</v>
      </c>
      <c r="AA112" s="236">
        <v>1</v>
      </c>
      <c r="AB112" s="236">
        <f>AA112*100/Z112</f>
        <v>100</v>
      </c>
    </row>
    <row r="113" spans="1:29" ht="18" hidden="1" customHeight="1" x14ac:dyDescent="0.25">
      <c r="A113" s="212">
        <v>105</v>
      </c>
      <c r="B113" s="213" t="s">
        <v>444</v>
      </c>
      <c r="C113" s="213" t="s">
        <v>55</v>
      </c>
      <c r="D113" s="214"/>
      <c r="E113" s="215"/>
      <c r="F113" s="215">
        <v>653</v>
      </c>
      <c r="G113" s="216"/>
      <c r="H113" s="216"/>
      <c r="I113" s="216">
        <v>1246</v>
      </c>
      <c r="J113" s="217"/>
      <c r="K113" s="217"/>
      <c r="L113" s="217">
        <v>1.9081163859111792</v>
      </c>
      <c r="M113" s="193">
        <v>0</v>
      </c>
      <c r="N113" s="196">
        <f t="shared" si="13"/>
        <v>0</v>
      </c>
      <c r="O113" s="195">
        <f t="shared" si="14"/>
        <v>0</v>
      </c>
      <c r="P113" s="196">
        <f t="shared" si="15"/>
        <v>0</v>
      </c>
      <c r="Q113" s="195">
        <f t="shared" si="16"/>
        <v>0</v>
      </c>
      <c r="R113" s="196">
        <f>IF(I113&lt;VLOOKUP(L113,$M$505:$Q$513,2),0,VLOOKUP(L113,$M$505:$Q$513,4))</f>
        <v>25</v>
      </c>
      <c r="S113" s="196">
        <f t="shared" si="17"/>
        <v>0</v>
      </c>
      <c r="T113" s="196">
        <f t="shared" si="18"/>
        <v>0</v>
      </c>
      <c r="U113" s="195">
        <f t="shared" si="19"/>
        <v>0</v>
      </c>
      <c r="V113" s="196">
        <f>IF(I113&lt;VLOOKUP(L113,$M$505:$Q$513,2),0,VLOOKUP(L113,$M$505:$Q$513,5))</f>
        <v>20</v>
      </c>
      <c r="W113" s="241"/>
      <c r="X113" s="241"/>
      <c r="Y113" s="213"/>
      <c r="Z113" s="213"/>
      <c r="AA113" s="236"/>
      <c r="AB113" s="236"/>
    </row>
    <row r="114" spans="1:29" hidden="1" x14ac:dyDescent="0.25">
      <c r="A114" s="212">
        <v>106</v>
      </c>
      <c r="B114" s="213" t="s">
        <v>879</v>
      </c>
      <c r="C114" s="213" t="s">
        <v>704</v>
      </c>
      <c r="D114" s="214"/>
      <c r="E114" s="215"/>
      <c r="F114" s="215">
        <v>73.680000000000007</v>
      </c>
      <c r="G114" s="216"/>
      <c r="H114" s="216"/>
      <c r="I114" s="216">
        <v>101</v>
      </c>
      <c r="J114" s="217"/>
      <c r="K114" s="217"/>
      <c r="L114" s="217">
        <v>1.3707926167209554</v>
      </c>
      <c r="M114" s="193">
        <v>0</v>
      </c>
      <c r="N114" s="196">
        <f t="shared" si="13"/>
        <v>0</v>
      </c>
      <c r="O114" s="195">
        <f t="shared" si="14"/>
        <v>0</v>
      </c>
      <c r="P114" s="196">
        <f t="shared" si="15"/>
        <v>0</v>
      </c>
      <c r="Q114" s="195">
        <f t="shared" si="16"/>
        <v>0</v>
      </c>
      <c r="R114" s="196">
        <f>IF(I114&lt;VLOOKUP(L114,$M$505:$Q$513,2),0,VLOOKUP(L114,$M$505:$Q$513,4))</f>
        <v>25</v>
      </c>
      <c r="S114" s="196">
        <f t="shared" si="17"/>
        <v>0</v>
      </c>
      <c r="T114" s="196">
        <f t="shared" si="18"/>
        <v>0</v>
      </c>
      <c r="U114" s="195">
        <f t="shared" si="19"/>
        <v>0</v>
      </c>
      <c r="V114" s="196">
        <f>IF(I114&lt;VLOOKUP(L114,$M$505:$Q$513,2),0,VLOOKUP(L114,$M$505:$Q$513,5))</f>
        <v>20</v>
      </c>
      <c r="W114" s="240"/>
      <c r="X114" s="240"/>
      <c r="Y114" s="213"/>
      <c r="Z114" s="213"/>
      <c r="AA114" s="236"/>
      <c r="AB114" s="236"/>
    </row>
    <row r="115" spans="1:29" hidden="1" x14ac:dyDescent="0.25">
      <c r="A115" s="212">
        <v>107</v>
      </c>
      <c r="B115" s="213" t="s">
        <v>864</v>
      </c>
      <c r="C115" s="213" t="s">
        <v>704</v>
      </c>
      <c r="D115" s="214"/>
      <c r="E115" s="215"/>
      <c r="F115" s="215">
        <v>92.45</v>
      </c>
      <c r="G115" s="216"/>
      <c r="H115" s="216"/>
      <c r="I115" s="216">
        <v>72</v>
      </c>
      <c r="J115" s="217"/>
      <c r="K115" s="217"/>
      <c r="L115" s="217">
        <v>0.77879935100054076</v>
      </c>
      <c r="M115" s="193">
        <v>0</v>
      </c>
      <c r="N115" s="196">
        <f t="shared" si="13"/>
        <v>0</v>
      </c>
      <c r="O115" s="195">
        <f t="shared" si="14"/>
        <v>0</v>
      </c>
      <c r="P115" s="196">
        <f t="shared" si="15"/>
        <v>0</v>
      </c>
      <c r="Q115" s="195">
        <f t="shared" si="16"/>
        <v>0</v>
      </c>
      <c r="R115" s="196">
        <f>IF(I115&lt;VLOOKUP(L115,$M$505:$Q$513,2),0,VLOOKUP(L115,$M$505:$Q$513,4))</f>
        <v>0</v>
      </c>
      <c r="S115" s="196">
        <f t="shared" si="17"/>
        <v>0</v>
      </c>
      <c r="T115" s="196">
        <f t="shared" si="18"/>
        <v>0</v>
      </c>
      <c r="U115" s="195">
        <f t="shared" si="19"/>
        <v>0</v>
      </c>
      <c r="V115" s="196">
        <f>IF(I115&lt;VLOOKUP(L115,$M$505:$Q$513,2),0,VLOOKUP(L115,$M$505:$Q$513,5))</f>
        <v>0</v>
      </c>
      <c r="W115" s="240"/>
      <c r="X115" s="240"/>
      <c r="Y115" s="213"/>
      <c r="Z115" s="213"/>
      <c r="AA115" s="236"/>
      <c r="AB115" s="236"/>
    </row>
    <row r="116" spans="1:29" ht="31.5" x14ac:dyDescent="0.25">
      <c r="A116" s="212">
        <v>108</v>
      </c>
      <c r="B116" s="213" t="s">
        <v>705</v>
      </c>
      <c r="C116" s="213" t="s">
        <v>704</v>
      </c>
      <c r="D116" s="214"/>
      <c r="E116" s="215"/>
      <c r="F116" s="215">
        <v>80.09</v>
      </c>
      <c r="G116" s="216">
        <v>93</v>
      </c>
      <c r="H116" s="216">
        <v>142</v>
      </c>
      <c r="I116" s="216">
        <v>317</v>
      </c>
      <c r="J116" s="217">
        <v>1.1611936571357222</v>
      </c>
      <c r="K116" s="217">
        <v>1.7730053689599201</v>
      </c>
      <c r="L116" s="217">
        <v>3.9580471969034834</v>
      </c>
      <c r="M116" s="193">
        <v>2</v>
      </c>
      <c r="N116" s="204">
        <f t="shared" si="13"/>
        <v>6</v>
      </c>
      <c r="O116" s="195">
        <f t="shared" si="14"/>
        <v>6.34</v>
      </c>
      <c r="P116" s="196">
        <f t="shared" si="15"/>
        <v>0</v>
      </c>
      <c r="Q116" s="195">
        <f t="shared" si="16"/>
        <v>0</v>
      </c>
      <c r="R116" s="196">
        <v>0</v>
      </c>
      <c r="S116" s="196">
        <f t="shared" si="17"/>
        <v>6</v>
      </c>
      <c r="T116" s="196">
        <f t="shared" si="18"/>
        <v>0</v>
      </c>
      <c r="U116" s="195">
        <f t="shared" si="19"/>
        <v>0</v>
      </c>
      <c r="V116" s="196">
        <v>0</v>
      </c>
      <c r="W116" s="194">
        <v>6</v>
      </c>
      <c r="X116" s="241">
        <v>0</v>
      </c>
      <c r="Y116" s="236">
        <v>0</v>
      </c>
      <c r="Z116" s="236">
        <v>3</v>
      </c>
      <c r="AA116" s="236">
        <v>1</v>
      </c>
      <c r="AB116" s="236">
        <f t="shared" ref="AB116:AB126" si="24">AA116*100/Z116</f>
        <v>33.333333333333336</v>
      </c>
    </row>
    <row r="117" spans="1:29" ht="31.5" x14ac:dyDescent="0.25">
      <c r="A117" s="212">
        <v>109</v>
      </c>
      <c r="B117" s="213" t="s">
        <v>60</v>
      </c>
      <c r="C117" s="213" t="s">
        <v>704</v>
      </c>
      <c r="D117" s="214"/>
      <c r="E117" s="215"/>
      <c r="F117" s="215">
        <v>157</v>
      </c>
      <c r="G117" s="216">
        <v>171</v>
      </c>
      <c r="H117" s="216">
        <v>325</v>
      </c>
      <c r="I117" s="216">
        <v>331</v>
      </c>
      <c r="J117" s="217">
        <v>1.089171974522293</v>
      </c>
      <c r="K117" s="217">
        <v>2.0700636942675161</v>
      </c>
      <c r="L117" s="217">
        <v>2.1082802547770703</v>
      </c>
      <c r="M117" s="193">
        <v>3.8</v>
      </c>
      <c r="N117" s="204">
        <f t="shared" si="13"/>
        <v>12</v>
      </c>
      <c r="O117" s="195">
        <f t="shared" si="14"/>
        <v>12.577999999999999</v>
      </c>
      <c r="P117" s="196">
        <f t="shared" si="15"/>
        <v>0</v>
      </c>
      <c r="Q117" s="195">
        <f t="shared" si="16"/>
        <v>0</v>
      </c>
      <c r="R117" s="196">
        <v>0</v>
      </c>
      <c r="S117" s="196">
        <f t="shared" si="17"/>
        <v>10</v>
      </c>
      <c r="T117" s="196">
        <f t="shared" si="18"/>
        <v>2</v>
      </c>
      <c r="U117" s="195">
        <f t="shared" si="19"/>
        <v>2.4</v>
      </c>
      <c r="V117" s="196">
        <v>20</v>
      </c>
      <c r="W117" s="194">
        <v>12</v>
      </c>
      <c r="X117" s="241">
        <v>0</v>
      </c>
      <c r="Y117" s="236">
        <v>3</v>
      </c>
      <c r="Z117" s="236">
        <v>12</v>
      </c>
      <c r="AA117" s="236">
        <v>8</v>
      </c>
      <c r="AB117" s="236">
        <f t="shared" si="24"/>
        <v>66.666666666666671</v>
      </c>
    </row>
    <row r="118" spans="1:29" ht="31.5" x14ac:dyDescent="0.25">
      <c r="A118" s="212">
        <v>110</v>
      </c>
      <c r="B118" s="213" t="s">
        <v>59</v>
      </c>
      <c r="C118" s="213" t="s">
        <v>704</v>
      </c>
      <c r="D118" s="214"/>
      <c r="E118" s="215"/>
      <c r="F118" s="215">
        <v>1245</v>
      </c>
      <c r="G118" s="216">
        <v>1210</v>
      </c>
      <c r="H118" s="216">
        <v>1450</v>
      </c>
      <c r="I118" s="216">
        <v>1482</v>
      </c>
      <c r="J118" s="217">
        <v>0.9718875502008032</v>
      </c>
      <c r="K118" s="217">
        <v>1.1646586345381527</v>
      </c>
      <c r="L118" s="217">
        <v>1.1903614457831326</v>
      </c>
      <c r="M118" s="193">
        <v>4.5999999999999996</v>
      </c>
      <c r="N118" s="204">
        <f t="shared" si="13"/>
        <v>68</v>
      </c>
      <c r="O118" s="195">
        <f t="shared" si="14"/>
        <v>68.171999999999997</v>
      </c>
      <c r="P118" s="196">
        <f t="shared" si="15"/>
        <v>1</v>
      </c>
      <c r="Q118" s="195">
        <f t="shared" si="16"/>
        <v>1.36</v>
      </c>
      <c r="R118" s="196">
        <v>2</v>
      </c>
      <c r="S118" s="196">
        <f t="shared" si="17"/>
        <v>54</v>
      </c>
      <c r="T118" s="196">
        <f t="shared" si="18"/>
        <v>13</v>
      </c>
      <c r="U118" s="195">
        <f t="shared" si="19"/>
        <v>13.6</v>
      </c>
      <c r="V118" s="196">
        <v>20</v>
      </c>
      <c r="W118" s="194">
        <v>68</v>
      </c>
      <c r="X118" s="241">
        <v>1</v>
      </c>
      <c r="Y118" s="236">
        <v>14</v>
      </c>
      <c r="Z118" s="236">
        <v>68</v>
      </c>
      <c r="AA118" s="236">
        <v>56</v>
      </c>
      <c r="AB118" s="236">
        <f t="shared" si="24"/>
        <v>82.352941176470594</v>
      </c>
    </row>
    <row r="119" spans="1:29" ht="31.5" x14ac:dyDescent="0.25">
      <c r="A119" s="212">
        <v>111</v>
      </c>
      <c r="B119" s="213" t="s">
        <v>703</v>
      </c>
      <c r="C119" s="213" t="s">
        <v>704</v>
      </c>
      <c r="D119" s="214"/>
      <c r="E119" s="215"/>
      <c r="F119" s="215">
        <v>44.85</v>
      </c>
      <c r="G119" s="216">
        <v>97</v>
      </c>
      <c r="H119" s="216">
        <v>119</v>
      </c>
      <c r="I119" s="216">
        <v>131</v>
      </c>
      <c r="J119" s="217">
        <v>2.1627647714604237</v>
      </c>
      <c r="K119" s="217">
        <v>2.6532887402452618</v>
      </c>
      <c r="L119" s="217">
        <v>2.9208472686733558</v>
      </c>
      <c r="M119" s="193">
        <v>6.5</v>
      </c>
      <c r="N119" s="204">
        <f t="shared" si="13"/>
        <v>8</v>
      </c>
      <c r="O119" s="195">
        <f t="shared" si="14"/>
        <v>8.5150000000000006</v>
      </c>
      <c r="P119" s="196">
        <f t="shared" si="15"/>
        <v>2</v>
      </c>
      <c r="Q119" s="195">
        <f t="shared" si="16"/>
        <v>2</v>
      </c>
      <c r="R119" s="196">
        <v>25</v>
      </c>
      <c r="S119" s="196">
        <f t="shared" si="17"/>
        <v>5</v>
      </c>
      <c r="T119" s="196">
        <f t="shared" si="18"/>
        <v>1</v>
      </c>
      <c r="U119" s="195">
        <f t="shared" si="19"/>
        <v>1.6</v>
      </c>
      <c r="V119" s="196">
        <v>20</v>
      </c>
      <c r="W119" s="194">
        <v>8</v>
      </c>
      <c r="X119" s="241">
        <v>2</v>
      </c>
      <c r="Y119" s="236">
        <v>1</v>
      </c>
      <c r="Z119" s="236">
        <v>8</v>
      </c>
      <c r="AA119" s="236">
        <v>6</v>
      </c>
      <c r="AB119" s="236">
        <f t="shared" si="24"/>
        <v>75</v>
      </c>
    </row>
    <row r="120" spans="1:29" x14ac:dyDescent="0.25">
      <c r="A120" s="212">
        <v>112</v>
      </c>
      <c r="B120" s="213" t="s">
        <v>2</v>
      </c>
      <c r="C120" s="213" t="s">
        <v>704</v>
      </c>
      <c r="D120" s="214"/>
      <c r="E120" s="215"/>
      <c r="F120" s="215">
        <v>3259.02</v>
      </c>
      <c r="G120" s="216">
        <v>1446</v>
      </c>
      <c r="H120" s="216">
        <v>1628</v>
      </c>
      <c r="I120" s="216">
        <v>1834</v>
      </c>
      <c r="J120" s="217">
        <v>0.44369166191063569</v>
      </c>
      <c r="K120" s="217">
        <v>0.49953667053285955</v>
      </c>
      <c r="L120" s="217">
        <v>0.56274585611625583</v>
      </c>
      <c r="M120" s="193">
        <f t="shared" si="12"/>
        <v>3</v>
      </c>
      <c r="N120" s="204">
        <f t="shared" si="13"/>
        <v>55</v>
      </c>
      <c r="O120" s="195">
        <f t="shared" si="14"/>
        <v>55.02</v>
      </c>
      <c r="P120" s="196">
        <f t="shared" si="15"/>
        <v>0</v>
      </c>
      <c r="Q120" s="195">
        <f t="shared" si="16"/>
        <v>0</v>
      </c>
      <c r="R120" s="196">
        <v>0</v>
      </c>
      <c r="S120" s="196">
        <f t="shared" si="17"/>
        <v>44</v>
      </c>
      <c r="T120" s="196">
        <f t="shared" si="18"/>
        <v>11</v>
      </c>
      <c r="U120" s="195">
        <f t="shared" si="19"/>
        <v>11</v>
      </c>
      <c r="V120" s="196">
        <v>20</v>
      </c>
      <c r="W120" s="194" t="s">
        <v>844</v>
      </c>
      <c r="X120" s="241"/>
      <c r="Y120" s="236"/>
      <c r="Z120" s="236">
        <v>48</v>
      </c>
      <c r="AA120" s="236">
        <v>37</v>
      </c>
      <c r="AB120" s="236">
        <f t="shared" si="24"/>
        <v>77.083333333333329</v>
      </c>
    </row>
    <row r="121" spans="1:29" ht="31.5" x14ac:dyDescent="0.25">
      <c r="A121" s="212">
        <v>113</v>
      </c>
      <c r="B121" s="213" t="s">
        <v>706</v>
      </c>
      <c r="C121" s="213" t="s">
        <v>704</v>
      </c>
      <c r="D121" s="214"/>
      <c r="E121" s="215"/>
      <c r="F121" s="215">
        <v>473.84</v>
      </c>
      <c r="G121" s="216">
        <v>479</v>
      </c>
      <c r="H121" s="216">
        <v>495</v>
      </c>
      <c r="I121" s="216">
        <v>279</v>
      </c>
      <c r="J121" s="217">
        <v>1.0108897518149587</v>
      </c>
      <c r="K121" s="217">
        <v>1.0446564241094041</v>
      </c>
      <c r="L121" s="217">
        <v>0.58880634813439137</v>
      </c>
      <c r="M121" s="193">
        <f t="shared" si="12"/>
        <v>3</v>
      </c>
      <c r="N121" s="204">
        <f t="shared" si="13"/>
        <v>8</v>
      </c>
      <c r="O121" s="195">
        <f t="shared" si="14"/>
        <v>8.3699999999999992</v>
      </c>
      <c r="P121" s="196">
        <f t="shared" si="15"/>
        <v>2</v>
      </c>
      <c r="Q121" s="195">
        <f t="shared" si="16"/>
        <v>2</v>
      </c>
      <c r="R121" s="196">
        <v>25</v>
      </c>
      <c r="S121" s="196">
        <f t="shared" si="17"/>
        <v>5</v>
      </c>
      <c r="T121" s="196">
        <f t="shared" si="18"/>
        <v>1</v>
      </c>
      <c r="U121" s="195">
        <f t="shared" si="19"/>
        <v>1.6</v>
      </c>
      <c r="V121" s="196">
        <v>20</v>
      </c>
      <c r="W121" s="194">
        <v>12</v>
      </c>
      <c r="X121" s="241">
        <v>3</v>
      </c>
      <c r="Y121" s="236">
        <v>2</v>
      </c>
      <c r="Z121" s="236">
        <v>14</v>
      </c>
      <c r="AA121" s="236">
        <v>7</v>
      </c>
      <c r="AB121" s="236">
        <f t="shared" si="24"/>
        <v>50</v>
      </c>
      <c r="AC121" s="238" t="s">
        <v>934</v>
      </c>
    </row>
    <row r="122" spans="1:29" ht="31.5" x14ac:dyDescent="0.25">
      <c r="A122" s="212">
        <v>114</v>
      </c>
      <c r="B122" s="213" t="s">
        <v>707</v>
      </c>
      <c r="C122" s="213" t="s">
        <v>704</v>
      </c>
      <c r="D122" s="214"/>
      <c r="E122" s="215"/>
      <c r="F122" s="215">
        <v>73.459999999999994</v>
      </c>
      <c r="G122" s="216">
        <v>82</v>
      </c>
      <c r="H122" s="216">
        <v>125</v>
      </c>
      <c r="I122" s="216">
        <v>144</v>
      </c>
      <c r="J122" s="217">
        <v>1.1162537435338962</v>
      </c>
      <c r="K122" s="217">
        <v>1.7016063163626465</v>
      </c>
      <c r="L122" s="217">
        <v>1.9602504764497688</v>
      </c>
      <c r="M122" s="193">
        <v>4.5</v>
      </c>
      <c r="N122" s="204">
        <f t="shared" si="13"/>
        <v>6</v>
      </c>
      <c r="O122" s="195">
        <f t="shared" si="14"/>
        <v>6.48</v>
      </c>
      <c r="P122" s="196">
        <f t="shared" si="15"/>
        <v>1</v>
      </c>
      <c r="Q122" s="195">
        <f t="shared" si="16"/>
        <v>1.5</v>
      </c>
      <c r="R122" s="196">
        <v>25</v>
      </c>
      <c r="S122" s="196">
        <f t="shared" si="17"/>
        <v>4</v>
      </c>
      <c r="T122" s="196">
        <f t="shared" si="18"/>
        <v>1</v>
      </c>
      <c r="U122" s="195">
        <f t="shared" si="19"/>
        <v>1.2</v>
      </c>
      <c r="V122" s="196">
        <v>20</v>
      </c>
      <c r="W122" s="194">
        <v>6</v>
      </c>
      <c r="X122" s="241">
        <v>1</v>
      </c>
      <c r="Y122" s="236">
        <v>1</v>
      </c>
      <c r="Z122" s="236">
        <v>5</v>
      </c>
      <c r="AA122" s="236">
        <v>1</v>
      </c>
      <c r="AB122" s="236">
        <f t="shared" si="24"/>
        <v>20</v>
      </c>
      <c r="AC122" s="238" t="s">
        <v>934</v>
      </c>
    </row>
    <row r="123" spans="1:29" ht="31.5" x14ac:dyDescent="0.25">
      <c r="A123" s="212">
        <v>115</v>
      </c>
      <c r="B123" s="213" t="s">
        <v>708</v>
      </c>
      <c r="C123" s="213" t="s">
        <v>704</v>
      </c>
      <c r="D123" s="214"/>
      <c r="E123" s="215"/>
      <c r="F123" s="215">
        <v>491.79</v>
      </c>
      <c r="G123" s="216">
        <v>497</v>
      </c>
      <c r="H123" s="216">
        <v>514</v>
      </c>
      <c r="I123" s="216">
        <v>387</v>
      </c>
      <c r="J123" s="217">
        <v>1.0105939527033896</v>
      </c>
      <c r="K123" s="217">
        <v>1.045161552695256</v>
      </c>
      <c r="L123" s="217">
        <v>0.7869212468736656</v>
      </c>
      <c r="M123" s="193">
        <f t="shared" si="12"/>
        <v>3</v>
      </c>
      <c r="N123" s="204">
        <f t="shared" si="13"/>
        <v>11</v>
      </c>
      <c r="O123" s="195">
        <f t="shared" si="14"/>
        <v>11.61</v>
      </c>
      <c r="P123" s="196">
        <f t="shared" si="15"/>
        <v>2</v>
      </c>
      <c r="Q123" s="195">
        <f t="shared" si="16"/>
        <v>2.75</v>
      </c>
      <c r="R123" s="196">
        <v>25</v>
      </c>
      <c r="S123" s="196">
        <f t="shared" si="17"/>
        <v>7</v>
      </c>
      <c r="T123" s="196">
        <f t="shared" si="18"/>
        <v>2</v>
      </c>
      <c r="U123" s="195">
        <f t="shared" si="19"/>
        <v>2.2000000000000002</v>
      </c>
      <c r="V123" s="196">
        <v>20</v>
      </c>
      <c r="W123" s="194">
        <v>26</v>
      </c>
      <c r="X123" s="241">
        <v>6</v>
      </c>
      <c r="Y123" s="236">
        <v>5</v>
      </c>
      <c r="Z123" s="236">
        <v>15</v>
      </c>
      <c r="AA123" s="236">
        <v>7</v>
      </c>
      <c r="AB123" s="236">
        <f t="shared" si="24"/>
        <v>46.666666666666664</v>
      </c>
      <c r="AC123" s="238" t="s">
        <v>934</v>
      </c>
    </row>
    <row r="124" spans="1:29" ht="31.5" customHeight="1" x14ac:dyDescent="0.25">
      <c r="A124" s="212">
        <v>116</v>
      </c>
      <c r="B124" s="213" t="s">
        <v>709</v>
      </c>
      <c r="C124" s="213" t="s">
        <v>704</v>
      </c>
      <c r="D124" s="214"/>
      <c r="E124" s="215"/>
      <c r="F124" s="215">
        <v>495.87</v>
      </c>
      <c r="G124" s="216">
        <v>423</v>
      </c>
      <c r="H124" s="216">
        <v>475</v>
      </c>
      <c r="I124" s="216">
        <v>536</v>
      </c>
      <c r="J124" s="217">
        <v>0.85304616129227417</v>
      </c>
      <c r="K124" s="217">
        <v>0.9579123560610644</v>
      </c>
      <c r="L124" s="217">
        <v>1.0809284691552221</v>
      </c>
      <c r="M124" s="193">
        <v>2.7</v>
      </c>
      <c r="N124" s="204">
        <f t="shared" si="13"/>
        <v>14</v>
      </c>
      <c r="O124" s="195">
        <f t="shared" si="14"/>
        <v>14.472000000000001</v>
      </c>
      <c r="P124" s="196">
        <f t="shared" si="15"/>
        <v>3</v>
      </c>
      <c r="Q124" s="195">
        <f t="shared" si="16"/>
        <v>3.5</v>
      </c>
      <c r="R124" s="196">
        <v>25</v>
      </c>
      <c r="S124" s="196">
        <f t="shared" si="17"/>
        <v>9</v>
      </c>
      <c r="T124" s="196">
        <f t="shared" si="18"/>
        <v>2</v>
      </c>
      <c r="U124" s="195">
        <f t="shared" si="19"/>
        <v>2.8</v>
      </c>
      <c r="V124" s="196">
        <v>20</v>
      </c>
      <c r="W124" s="194">
        <v>14</v>
      </c>
      <c r="X124" s="241">
        <v>3</v>
      </c>
      <c r="Y124" s="236">
        <v>2</v>
      </c>
      <c r="Z124" s="236">
        <v>13</v>
      </c>
      <c r="AA124" s="236">
        <v>11</v>
      </c>
      <c r="AB124" s="236">
        <f t="shared" si="24"/>
        <v>84.615384615384613</v>
      </c>
      <c r="AC124" s="238" t="s">
        <v>934</v>
      </c>
    </row>
    <row r="125" spans="1:29" ht="32.25" customHeight="1" x14ac:dyDescent="0.25">
      <c r="A125" s="212">
        <v>117</v>
      </c>
      <c r="B125" s="213" t="s">
        <v>92</v>
      </c>
      <c r="C125" s="213" t="s">
        <v>704</v>
      </c>
      <c r="D125" s="214"/>
      <c r="E125" s="215"/>
      <c r="F125" s="215">
        <v>2033.81</v>
      </c>
      <c r="G125" s="216">
        <v>1828</v>
      </c>
      <c r="H125" s="216">
        <v>1669</v>
      </c>
      <c r="I125" s="216">
        <v>1509</v>
      </c>
      <c r="J125" s="217">
        <v>0.89880568981369946</v>
      </c>
      <c r="K125" s="217">
        <v>0.82062729556841596</v>
      </c>
      <c r="L125" s="217">
        <v>0.74195721330901121</v>
      </c>
      <c r="M125" s="193">
        <v>2.7</v>
      </c>
      <c r="N125" s="204">
        <f t="shared" si="13"/>
        <v>40</v>
      </c>
      <c r="O125" s="195">
        <f t="shared" si="14"/>
        <v>40.743000000000002</v>
      </c>
      <c r="P125" s="196">
        <f t="shared" si="15"/>
        <v>0</v>
      </c>
      <c r="Q125" s="195">
        <f t="shared" si="16"/>
        <v>0</v>
      </c>
      <c r="R125" s="196">
        <v>0</v>
      </c>
      <c r="S125" s="196">
        <f t="shared" si="17"/>
        <v>32</v>
      </c>
      <c r="T125" s="196">
        <f t="shared" si="18"/>
        <v>8</v>
      </c>
      <c r="U125" s="195">
        <f t="shared" si="19"/>
        <v>8</v>
      </c>
      <c r="V125" s="196">
        <v>20</v>
      </c>
      <c r="W125" s="194">
        <v>40</v>
      </c>
      <c r="X125" s="241">
        <v>0</v>
      </c>
      <c r="Y125" s="236">
        <v>10</v>
      </c>
      <c r="Z125" s="236">
        <v>35</v>
      </c>
      <c r="AA125" s="236">
        <v>26</v>
      </c>
      <c r="AB125" s="236">
        <f t="shared" si="24"/>
        <v>74.285714285714292</v>
      </c>
      <c r="AC125" s="238" t="s">
        <v>934</v>
      </c>
    </row>
    <row r="126" spans="1:29" ht="31.5" x14ac:dyDescent="0.25">
      <c r="A126" s="212">
        <v>118</v>
      </c>
      <c r="B126" s="213" t="s">
        <v>94</v>
      </c>
      <c r="C126" s="213" t="s">
        <v>704</v>
      </c>
      <c r="D126" s="214"/>
      <c r="E126" s="215"/>
      <c r="F126" s="215">
        <v>498.9</v>
      </c>
      <c r="G126" s="216">
        <v>371</v>
      </c>
      <c r="H126" s="216">
        <v>372</v>
      </c>
      <c r="I126" s="216">
        <v>415</v>
      </c>
      <c r="J126" s="217">
        <v>0.7436359991982362</v>
      </c>
      <c r="K126" s="217">
        <v>0.74564040889957905</v>
      </c>
      <c r="L126" s="217">
        <v>0.83183002605732614</v>
      </c>
      <c r="M126" s="193">
        <f t="shared" si="12"/>
        <v>3</v>
      </c>
      <c r="N126" s="204">
        <f t="shared" si="13"/>
        <v>12</v>
      </c>
      <c r="O126" s="195">
        <f t="shared" si="14"/>
        <v>12.45</v>
      </c>
      <c r="P126" s="196">
        <f t="shared" si="15"/>
        <v>3</v>
      </c>
      <c r="Q126" s="195">
        <f t="shared" si="16"/>
        <v>3</v>
      </c>
      <c r="R126" s="196">
        <v>25</v>
      </c>
      <c r="S126" s="196">
        <f t="shared" si="17"/>
        <v>7</v>
      </c>
      <c r="T126" s="196">
        <f t="shared" si="18"/>
        <v>2</v>
      </c>
      <c r="U126" s="195">
        <f t="shared" si="19"/>
        <v>2.4</v>
      </c>
      <c r="V126" s="196">
        <v>20</v>
      </c>
      <c r="W126" s="194">
        <v>19</v>
      </c>
      <c r="X126" s="241">
        <v>4</v>
      </c>
      <c r="Y126" s="236">
        <v>3</v>
      </c>
      <c r="Z126" s="236">
        <v>10</v>
      </c>
      <c r="AA126" s="236">
        <v>7</v>
      </c>
      <c r="AB126" s="236">
        <f t="shared" si="24"/>
        <v>70</v>
      </c>
    </row>
    <row r="127" spans="1:29" ht="31.5" hidden="1" x14ac:dyDescent="0.25">
      <c r="A127" s="212">
        <v>119</v>
      </c>
      <c r="B127" s="213" t="s">
        <v>880</v>
      </c>
      <c r="C127" s="213" t="s">
        <v>704</v>
      </c>
      <c r="D127" s="214"/>
      <c r="E127" s="215"/>
      <c r="F127" s="215">
        <v>0</v>
      </c>
      <c r="G127" s="216"/>
      <c r="H127" s="216"/>
      <c r="I127" s="216">
        <v>0</v>
      </c>
      <c r="J127" s="217"/>
      <c r="K127" s="217"/>
      <c r="L127" s="217">
        <v>0</v>
      </c>
      <c r="M127" s="193">
        <f t="shared" si="12"/>
        <v>0</v>
      </c>
      <c r="N127" s="204">
        <f t="shared" si="13"/>
        <v>0</v>
      </c>
      <c r="O127" s="195">
        <f t="shared" si="14"/>
        <v>0</v>
      </c>
      <c r="P127" s="196">
        <f t="shared" si="15"/>
        <v>0</v>
      </c>
      <c r="Q127" s="195">
        <f t="shared" si="16"/>
        <v>0</v>
      </c>
      <c r="R127" s="196">
        <v>25</v>
      </c>
      <c r="S127" s="196">
        <f t="shared" si="17"/>
        <v>0</v>
      </c>
      <c r="T127" s="196">
        <f t="shared" si="18"/>
        <v>0</v>
      </c>
      <c r="U127" s="195">
        <f t="shared" si="19"/>
        <v>0</v>
      </c>
      <c r="V127" s="196">
        <v>20</v>
      </c>
      <c r="W127" s="241"/>
      <c r="X127" s="241"/>
      <c r="Y127" s="236"/>
      <c r="Z127" s="236"/>
      <c r="AA127" s="236"/>
      <c r="AB127" s="236"/>
    </row>
    <row r="128" spans="1:29" ht="31.5" x14ac:dyDescent="0.25">
      <c r="A128" s="212">
        <v>120</v>
      </c>
      <c r="B128" s="213" t="s">
        <v>710</v>
      </c>
      <c r="C128" s="213" t="s">
        <v>704</v>
      </c>
      <c r="D128" s="214"/>
      <c r="E128" s="215"/>
      <c r="F128" s="215">
        <v>481.76</v>
      </c>
      <c r="G128" s="216">
        <v>443</v>
      </c>
      <c r="H128" s="216">
        <v>503</v>
      </c>
      <c r="I128" s="216">
        <v>517</v>
      </c>
      <c r="J128" s="217">
        <v>0.91954500166057784</v>
      </c>
      <c r="K128" s="217">
        <v>1.0440883427432748</v>
      </c>
      <c r="L128" s="217">
        <v>1.0731484556625706</v>
      </c>
      <c r="M128" s="193">
        <v>2.8</v>
      </c>
      <c r="N128" s="204">
        <f t="shared" si="13"/>
        <v>14</v>
      </c>
      <c r="O128" s="195">
        <f t="shared" si="14"/>
        <v>14.475999999999999</v>
      </c>
      <c r="P128" s="196">
        <f t="shared" si="15"/>
        <v>3</v>
      </c>
      <c r="Q128" s="195">
        <f t="shared" si="16"/>
        <v>3.5</v>
      </c>
      <c r="R128" s="196">
        <v>25</v>
      </c>
      <c r="S128" s="196">
        <f t="shared" si="17"/>
        <v>9</v>
      </c>
      <c r="T128" s="196">
        <f t="shared" si="18"/>
        <v>2</v>
      </c>
      <c r="U128" s="195">
        <f t="shared" si="19"/>
        <v>2.8</v>
      </c>
      <c r="V128" s="196">
        <v>20</v>
      </c>
      <c r="W128" s="194">
        <v>14</v>
      </c>
      <c r="X128" s="241">
        <v>3</v>
      </c>
      <c r="Y128" s="236">
        <v>2</v>
      </c>
      <c r="Z128" s="236">
        <v>14</v>
      </c>
      <c r="AA128" s="236">
        <v>7</v>
      </c>
      <c r="AB128" s="236">
        <f>AA128*100/Z128</f>
        <v>50</v>
      </c>
      <c r="AC128" s="238" t="s">
        <v>934</v>
      </c>
    </row>
    <row r="129" spans="1:29" ht="31.5" x14ac:dyDescent="0.25">
      <c r="A129" s="212">
        <v>121</v>
      </c>
      <c r="B129" s="213" t="s">
        <v>711</v>
      </c>
      <c r="C129" s="213" t="s">
        <v>704</v>
      </c>
      <c r="D129" s="214"/>
      <c r="E129" s="215"/>
      <c r="F129" s="215">
        <v>499.17</v>
      </c>
      <c r="G129" s="216">
        <v>504</v>
      </c>
      <c r="H129" s="216">
        <v>521</v>
      </c>
      <c r="I129" s="216">
        <v>584</v>
      </c>
      <c r="J129" s="217">
        <v>1.0096760622633572</v>
      </c>
      <c r="K129" s="217">
        <v>1.0437325961095418</v>
      </c>
      <c r="L129" s="217">
        <v>1.1699421038924613</v>
      </c>
      <c r="M129" s="193">
        <v>4.5999999999999996</v>
      </c>
      <c r="N129" s="204">
        <f t="shared" si="13"/>
        <v>26</v>
      </c>
      <c r="O129" s="195">
        <f t="shared" si="14"/>
        <v>26.863999999999997</v>
      </c>
      <c r="P129" s="196">
        <f t="shared" si="15"/>
        <v>6</v>
      </c>
      <c r="Q129" s="195">
        <f t="shared" si="16"/>
        <v>6.5</v>
      </c>
      <c r="R129" s="196">
        <v>25</v>
      </c>
      <c r="S129" s="196">
        <f t="shared" si="17"/>
        <v>15</v>
      </c>
      <c r="T129" s="196">
        <f t="shared" si="18"/>
        <v>5</v>
      </c>
      <c r="U129" s="195">
        <f t="shared" si="19"/>
        <v>5.2</v>
      </c>
      <c r="V129" s="196">
        <v>20</v>
      </c>
      <c r="W129" s="194">
        <v>26</v>
      </c>
      <c r="X129" s="241">
        <v>6</v>
      </c>
      <c r="Y129" s="236">
        <v>5</v>
      </c>
      <c r="Z129" s="236">
        <v>15</v>
      </c>
      <c r="AA129" s="236">
        <v>8</v>
      </c>
      <c r="AB129" s="236">
        <f>AA129*100/Z129</f>
        <v>53.333333333333336</v>
      </c>
      <c r="AC129" s="238" t="s">
        <v>934</v>
      </c>
    </row>
    <row r="130" spans="1:29" ht="31.5" hidden="1" x14ac:dyDescent="0.25">
      <c r="A130" s="212">
        <v>122</v>
      </c>
      <c r="B130" s="213" t="s">
        <v>215</v>
      </c>
      <c r="C130" s="213" t="s">
        <v>704</v>
      </c>
      <c r="D130" s="214"/>
      <c r="E130" s="215"/>
      <c r="F130" s="215">
        <v>0</v>
      </c>
      <c r="G130" s="216"/>
      <c r="H130" s="216"/>
      <c r="I130" s="216">
        <v>0</v>
      </c>
      <c r="J130" s="217"/>
      <c r="K130" s="217"/>
      <c r="L130" s="217">
        <v>0</v>
      </c>
      <c r="M130" s="193">
        <f t="shared" si="12"/>
        <v>0</v>
      </c>
      <c r="N130" s="204">
        <f t="shared" si="13"/>
        <v>0</v>
      </c>
      <c r="O130" s="195">
        <f t="shared" si="14"/>
        <v>0</v>
      </c>
      <c r="P130" s="196">
        <f t="shared" si="15"/>
        <v>0</v>
      </c>
      <c r="Q130" s="195">
        <f t="shared" si="16"/>
        <v>0</v>
      </c>
      <c r="R130" s="196">
        <v>25</v>
      </c>
      <c r="S130" s="196">
        <f t="shared" si="17"/>
        <v>0</v>
      </c>
      <c r="T130" s="196">
        <f t="shared" si="18"/>
        <v>0</v>
      </c>
      <c r="U130" s="195">
        <f t="shared" si="19"/>
        <v>0</v>
      </c>
      <c r="V130" s="196">
        <v>20</v>
      </c>
      <c r="W130" s="265">
        <v>0</v>
      </c>
      <c r="X130" s="241"/>
      <c r="Y130" s="236"/>
      <c r="Z130" s="236"/>
      <c r="AA130" s="236"/>
      <c r="AB130" s="236"/>
    </row>
    <row r="131" spans="1:29" ht="18" hidden="1" customHeight="1" x14ac:dyDescent="0.25">
      <c r="A131" s="212">
        <v>123</v>
      </c>
      <c r="B131" s="213" t="s">
        <v>444</v>
      </c>
      <c r="C131" s="213" t="s">
        <v>704</v>
      </c>
      <c r="D131" s="214"/>
      <c r="E131" s="215"/>
      <c r="F131" s="215">
        <v>9987.41</v>
      </c>
      <c r="G131" s="216"/>
      <c r="H131" s="216"/>
      <c r="I131" s="216">
        <v>8638</v>
      </c>
      <c r="J131" s="217"/>
      <c r="K131" s="217"/>
      <c r="L131" s="217">
        <v>0.86488889511895473</v>
      </c>
      <c r="M131" s="193">
        <v>0</v>
      </c>
      <c r="N131" s="196">
        <f t="shared" si="13"/>
        <v>0</v>
      </c>
      <c r="O131" s="195">
        <f t="shared" si="14"/>
        <v>0</v>
      </c>
      <c r="P131" s="196">
        <f t="shared" si="15"/>
        <v>0</v>
      </c>
      <c r="Q131" s="195">
        <f t="shared" si="16"/>
        <v>0</v>
      </c>
      <c r="R131" s="196">
        <f>IF(I131&lt;VLOOKUP(L131,$M$505:$Q$513,2),0,VLOOKUP(L131,$M$505:$Q$513,4))</f>
        <v>0</v>
      </c>
      <c r="S131" s="196">
        <f t="shared" si="17"/>
        <v>0</v>
      </c>
      <c r="T131" s="196">
        <f t="shared" si="18"/>
        <v>0</v>
      </c>
      <c r="U131" s="195">
        <f t="shared" si="19"/>
        <v>0</v>
      </c>
      <c r="V131" s="196">
        <f>IF(I131&lt;VLOOKUP(L131,$M$505:$Q$513,2),0,VLOOKUP(L131,$M$505:$Q$513,5))</f>
        <v>0</v>
      </c>
      <c r="W131" s="241"/>
      <c r="X131" s="241"/>
      <c r="Y131" s="213"/>
      <c r="Z131" s="213"/>
      <c r="AA131" s="236"/>
      <c r="AB131" s="236"/>
    </row>
    <row r="132" spans="1:29" hidden="1" x14ac:dyDescent="0.25">
      <c r="A132" s="212">
        <v>124</v>
      </c>
      <c r="B132" s="213" t="s">
        <v>881</v>
      </c>
      <c r="C132" s="213" t="s">
        <v>713</v>
      </c>
      <c r="D132" s="214"/>
      <c r="E132" s="215"/>
      <c r="F132" s="215">
        <v>24.6</v>
      </c>
      <c r="G132" s="216"/>
      <c r="H132" s="216"/>
      <c r="I132" s="216">
        <v>6</v>
      </c>
      <c r="J132" s="217"/>
      <c r="K132" s="217"/>
      <c r="L132" s="217">
        <v>0.24390243902439024</v>
      </c>
      <c r="M132" s="193">
        <f t="shared" si="12"/>
        <v>0</v>
      </c>
      <c r="N132" s="196">
        <f t="shared" si="13"/>
        <v>0</v>
      </c>
      <c r="O132" s="195">
        <f t="shared" si="14"/>
        <v>0</v>
      </c>
      <c r="P132" s="196">
        <f t="shared" si="15"/>
        <v>0</v>
      </c>
      <c r="Q132" s="195">
        <f t="shared" si="16"/>
        <v>0</v>
      </c>
      <c r="R132" s="196">
        <f>IF(I132&lt;VLOOKUP(L132,$M$505:$Q$513,2),0,VLOOKUP(L132,$M$505:$Q$513,4))</f>
        <v>0</v>
      </c>
      <c r="S132" s="196">
        <f t="shared" si="17"/>
        <v>0</v>
      </c>
      <c r="T132" s="196">
        <f t="shared" si="18"/>
        <v>0</v>
      </c>
      <c r="U132" s="195">
        <f t="shared" si="19"/>
        <v>0</v>
      </c>
      <c r="V132" s="196">
        <f>IF(I132&lt;VLOOKUP(L132,$M$505:$Q$513,2),0,VLOOKUP(L132,$M$505:$Q$513,5))</f>
        <v>0</v>
      </c>
      <c r="W132" s="240"/>
      <c r="X132" s="240"/>
      <c r="Y132" s="213"/>
      <c r="Z132" s="213"/>
      <c r="AA132" s="236"/>
      <c r="AB132" s="236"/>
    </row>
    <row r="133" spans="1:29" hidden="1" x14ac:dyDescent="0.25">
      <c r="A133" s="212">
        <v>125</v>
      </c>
      <c r="B133" s="213" t="s">
        <v>882</v>
      </c>
      <c r="C133" s="213" t="s">
        <v>713</v>
      </c>
      <c r="D133" s="214"/>
      <c r="E133" s="215"/>
      <c r="F133" s="215">
        <v>21.26</v>
      </c>
      <c r="G133" s="216"/>
      <c r="H133" s="216"/>
      <c r="I133" s="216">
        <v>0</v>
      </c>
      <c r="J133" s="217"/>
      <c r="K133" s="217"/>
      <c r="L133" s="217">
        <v>0</v>
      </c>
      <c r="M133" s="193">
        <f t="shared" si="12"/>
        <v>0</v>
      </c>
      <c r="N133" s="196">
        <f t="shared" si="13"/>
        <v>0</v>
      </c>
      <c r="O133" s="195">
        <f t="shared" si="14"/>
        <v>0</v>
      </c>
      <c r="P133" s="196">
        <f t="shared" si="15"/>
        <v>0</v>
      </c>
      <c r="Q133" s="195">
        <f t="shared" si="16"/>
        <v>0</v>
      </c>
      <c r="R133" s="196">
        <f>IF(I133&lt;VLOOKUP(L133,$M$505:$Q$513,2),0,VLOOKUP(L133,$M$505:$Q$513,4))</f>
        <v>0</v>
      </c>
      <c r="S133" s="196">
        <f t="shared" si="17"/>
        <v>0</v>
      </c>
      <c r="T133" s="196">
        <f t="shared" si="18"/>
        <v>0</v>
      </c>
      <c r="U133" s="195">
        <f t="shared" si="19"/>
        <v>0</v>
      </c>
      <c r="V133" s="196">
        <f>IF(I133&lt;VLOOKUP(L133,$M$505:$Q$513,2),0,VLOOKUP(L133,$M$505:$Q$513,5))</f>
        <v>0</v>
      </c>
      <c r="W133" s="240"/>
      <c r="X133" s="240"/>
      <c r="Y133" s="213"/>
      <c r="Z133" s="213"/>
      <c r="AA133" s="236"/>
      <c r="AB133" s="236"/>
    </row>
    <row r="134" spans="1:29" hidden="1" x14ac:dyDescent="0.25">
      <c r="A134" s="212">
        <v>126</v>
      </c>
      <c r="B134" s="213" t="s">
        <v>883</v>
      </c>
      <c r="C134" s="213" t="s">
        <v>713</v>
      </c>
      <c r="D134" s="214"/>
      <c r="E134" s="215"/>
      <c r="F134" s="215">
        <v>14.37</v>
      </c>
      <c r="G134" s="216"/>
      <c r="H134" s="216"/>
      <c r="I134" s="216">
        <v>32</v>
      </c>
      <c r="J134" s="217"/>
      <c r="K134" s="217"/>
      <c r="L134" s="217">
        <v>2.2268615170494086</v>
      </c>
      <c r="M134" s="193">
        <v>0</v>
      </c>
      <c r="N134" s="196">
        <f t="shared" si="13"/>
        <v>0</v>
      </c>
      <c r="O134" s="195">
        <f t="shared" si="14"/>
        <v>0</v>
      </c>
      <c r="P134" s="196">
        <f t="shared" si="15"/>
        <v>0</v>
      </c>
      <c r="Q134" s="195">
        <f t="shared" si="16"/>
        <v>0</v>
      </c>
      <c r="R134" s="196">
        <f>IF(I134&lt;VLOOKUP(L134,$M$505:$Q$513,2),0,VLOOKUP(L134,$M$505:$Q$513,4))</f>
        <v>25</v>
      </c>
      <c r="S134" s="196">
        <f t="shared" si="17"/>
        <v>0</v>
      </c>
      <c r="T134" s="196">
        <f t="shared" si="18"/>
        <v>0</v>
      </c>
      <c r="U134" s="195">
        <f t="shared" si="19"/>
        <v>0</v>
      </c>
      <c r="V134" s="196">
        <f>IF(I134&lt;VLOOKUP(L134,$M$505:$Q$513,2),0,VLOOKUP(L134,$M$505:$Q$513,5))</f>
        <v>20</v>
      </c>
      <c r="W134" s="240"/>
      <c r="X134" s="240"/>
      <c r="Y134" s="213"/>
      <c r="Z134" s="213"/>
      <c r="AA134" s="236"/>
      <c r="AB134" s="236"/>
    </row>
    <row r="135" spans="1:29" ht="31.5" hidden="1" x14ac:dyDescent="0.25">
      <c r="A135" s="212">
        <v>127</v>
      </c>
      <c r="B135" s="213" t="s">
        <v>803</v>
      </c>
      <c r="C135" s="213" t="s">
        <v>713</v>
      </c>
      <c r="D135" s="214"/>
      <c r="E135" s="215"/>
      <c r="F135" s="215">
        <v>18.93</v>
      </c>
      <c r="G135" s="216"/>
      <c r="H135" s="216"/>
      <c r="I135" s="216">
        <v>22</v>
      </c>
      <c r="J135" s="217"/>
      <c r="K135" s="217"/>
      <c r="L135" s="217">
        <v>1.1621764395139991</v>
      </c>
      <c r="M135" s="193">
        <v>0</v>
      </c>
      <c r="N135" s="204">
        <f t="shared" si="13"/>
        <v>0</v>
      </c>
      <c r="O135" s="195">
        <f t="shared" si="14"/>
        <v>0</v>
      </c>
      <c r="P135" s="196">
        <f t="shared" si="15"/>
        <v>0</v>
      </c>
      <c r="Q135" s="195">
        <f t="shared" si="16"/>
        <v>0</v>
      </c>
      <c r="R135" s="196">
        <v>25</v>
      </c>
      <c r="S135" s="196">
        <f t="shared" si="17"/>
        <v>0</v>
      </c>
      <c r="T135" s="196">
        <f t="shared" si="18"/>
        <v>0</v>
      </c>
      <c r="U135" s="195">
        <f t="shared" si="19"/>
        <v>0</v>
      </c>
      <c r="V135" s="196">
        <v>20</v>
      </c>
      <c r="W135" s="265">
        <v>0</v>
      </c>
      <c r="X135" s="241"/>
      <c r="Y135" s="236"/>
      <c r="Z135" s="236"/>
      <c r="AA135" s="236"/>
      <c r="AB135" s="236"/>
    </row>
    <row r="136" spans="1:29" ht="31.5" hidden="1" x14ac:dyDescent="0.25">
      <c r="A136" s="212">
        <v>128</v>
      </c>
      <c r="B136" s="213" t="s">
        <v>712</v>
      </c>
      <c r="C136" s="213" t="s">
        <v>713</v>
      </c>
      <c r="D136" s="214"/>
      <c r="E136" s="215"/>
      <c r="F136" s="215">
        <v>325.5</v>
      </c>
      <c r="G136" s="216"/>
      <c r="H136" s="216"/>
      <c r="I136" s="216">
        <v>53</v>
      </c>
      <c r="J136" s="217"/>
      <c r="K136" s="217"/>
      <c r="L136" s="217">
        <v>0.16282642089093702</v>
      </c>
      <c r="M136" s="193">
        <v>0</v>
      </c>
      <c r="N136" s="204">
        <f t="shared" si="13"/>
        <v>0</v>
      </c>
      <c r="O136" s="195">
        <f t="shared" si="14"/>
        <v>0</v>
      </c>
      <c r="P136" s="196">
        <f t="shared" si="15"/>
        <v>0</v>
      </c>
      <c r="Q136" s="195">
        <f t="shared" si="16"/>
        <v>0</v>
      </c>
      <c r="R136" s="196">
        <v>25</v>
      </c>
      <c r="S136" s="196">
        <f t="shared" si="17"/>
        <v>0</v>
      </c>
      <c r="T136" s="196">
        <f t="shared" si="18"/>
        <v>0</v>
      </c>
      <c r="U136" s="195">
        <f t="shared" si="19"/>
        <v>0</v>
      </c>
      <c r="V136" s="196">
        <v>20</v>
      </c>
      <c r="W136" s="265">
        <v>0</v>
      </c>
      <c r="X136" s="241"/>
      <c r="Y136" s="236"/>
      <c r="Z136" s="236"/>
      <c r="AA136" s="236"/>
      <c r="AB136" s="236"/>
    </row>
    <row r="137" spans="1:29" x14ac:dyDescent="0.25">
      <c r="A137" s="212">
        <v>129</v>
      </c>
      <c r="B137" s="213" t="s">
        <v>2</v>
      </c>
      <c r="C137" s="213" t="s">
        <v>713</v>
      </c>
      <c r="D137" s="214"/>
      <c r="E137" s="215"/>
      <c r="F137" s="215">
        <v>316.76</v>
      </c>
      <c r="G137" s="216">
        <v>383</v>
      </c>
      <c r="H137" s="216">
        <v>247</v>
      </c>
      <c r="I137" s="216">
        <v>191</v>
      </c>
      <c r="J137" s="217">
        <v>1.2091173127920192</v>
      </c>
      <c r="K137" s="217">
        <v>0.77977017300164164</v>
      </c>
      <c r="L137" s="217">
        <v>0.60298017426442729</v>
      </c>
      <c r="M137" s="193">
        <f t="shared" si="12"/>
        <v>3</v>
      </c>
      <c r="N137" s="204">
        <f t="shared" si="13"/>
        <v>5</v>
      </c>
      <c r="O137" s="195">
        <f t="shared" si="14"/>
        <v>5.73</v>
      </c>
      <c r="P137" s="196">
        <f t="shared" si="15"/>
        <v>0</v>
      </c>
      <c r="Q137" s="195">
        <f t="shared" si="16"/>
        <v>0</v>
      </c>
      <c r="R137" s="196">
        <v>0</v>
      </c>
      <c r="S137" s="196">
        <f t="shared" si="17"/>
        <v>4</v>
      </c>
      <c r="T137" s="196">
        <f t="shared" si="18"/>
        <v>1</v>
      </c>
      <c r="U137" s="195">
        <f t="shared" si="19"/>
        <v>1</v>
      </c>
      <c r="V137" s="196">
        <v>20</v>
      </c>
      <c r="W137" s="194" t="s">
        <v>844</v>
      </c>
      <c r="X137" s="241"/>
      <c r="Y137" s="236"/>
      <c r="Z137" s="236">
        <v>7</v>
      </c>
      <c r="AA137" s="236">
        <v>4</v>
      </c>
      <c r="AB137" s="236">
        <f>AA137*100/Z137</f>
        <v>57.142857142857146</v>
      </c>
    </row>
    <row r="138" spans="1:29" ht="31.5" hidden="1" x14ac:dyDescent="0.25">
      <c r="A138" s="212">
        <v>130</v>
      </c>
      <c r="B138" s="213" t="s">
        <v>119</v>
      </c>
      <c r="C138" s="213" t="s">
        <v>713</v>
      </c>
      <c r="D138" s="214"/>
      <c r="E138" s="215"/>
      <c r="F138" s="215">
        <v>74.75</v>
      </c>
      <c r="G138" s="216"/>
      <c r="H138" s="216"/>
      <c r="I138" s="216">
        <v>0</v>
      </c>
      <c r="J138" s="217"/>
      <c r="K138" s="217"/>
      <c r="L138" s="217">
        <v>0</v>
      </c>
      <c r="M138" s="193">
        <f t="shared" si="12"/>
        <v>0</v>
      </c>
      <c r="N138" s="204">
        <f t="shared" si="13"/>
        <v>0</v>
      </c>
      <c r="O138" s="195">
        <f t="shared" si="14"/>
        <v>0</v>
      </c>
      <c r="P138" s="196">
        <f t="shared" si="15"/>
        <v>0</v>
      </c>
      <c r="Q138" s="195">
        <f t="shared" si="16"/>
        <v>0</v>
      </c>
      <c r="R138" s="196">
        <v>25</v>
      </c>
      <c r="S138" s="196">
        <f t="shared" si="17"/>
        <v>0</v>
      </c>
      <c r="T138" s="196">
        <f t="shared" si="18"/>
        <v>0</v>
      </c>
      <c r="U138" s="195">
        <f t="shared" si="19"/>
        <v>0</v>
      </c>
      <c r="V138" s="196">
        <v>20</v>
      </c>
      <c r="W138" s="265">
        <v>0</v>
      </c>
      <c r="X138" s="241"/>
      <c r="Y138" s="236"/>
      <c r="Z138" s="236"/>
      <c r="AA138" s="236"/>
      <c r="AB138" s="236"/>
    </row>
    <row r="139" spans="1:29" ht="31.5" hidden="1" x14ac:dyDescent="0.25">
      <c r="A139" s="212">
        <v>131</v>
      </c>
      <c r="B139" s="213" t="s">
        <v>121</v>
      </c>
      <c r="C139" s="213" t="s">
        <v>713</v>
      </c>
      <c r="D139" s="214"/>
      <c r="E139" s="215"/>
      <c r="F139" s="215">
        <v>150.49</v>
      </c>
      <c r="G139" s="216"/>
      <c r="H139" s="216"/>
      <c r="I139" s="216">
        <v>0</v>
      </c>
      <c r="J139" s="217"/>
      <c r="K139" s="217"/>
      <c r="L139" s="217">
        <v>0</v>
      </c>
      <c r="M139" s="193">
        <f t="shared" ref="M139:M200" si="25">IF(I139&lt;VLOOKUP(L139,$M$505:$Q$513,2),0,VLOOKUP(L139,$M$505:$Q$513,3))</f>
        <v>0</v>
      </c>
      <c r="N139" s="204">
        <f t="shared" ref="N139:N202" si="26">ROUNDDOWN(O139,0)</f>
        <v>0</v>
      </c>
      <c r="O139" s="195">
        <f t="shared" ref="O139:O202" si="27">I139*M139/100</f>
        <v>0</v>
      </c>
      <c r="P139" s="196">
        <f t="shared" ref="P139:P202" si="28">ROUNDDOWN(Q139,0)</f>
        <v>0</v>
      </c>
      <c r="Q139" s="195">
        <f t="shared" ref="Q139:Q202" si="29">N139*R139/100</f>
        <v>0</v>
      </c>
      <c r="R139" s="196">
        <v>25</v>
      </c>
      <c r="S139" s="196">
        <f t="shared" ref="S139:S202" si="30">N139-P139-T139</f>
        <v>0</v>
      </c>
      <c r="T139" s="196">
        <f t="shared" ref="T139:T202" si="31">ROUNDDOWN(U139,0)</f>
        <v>0</v>
      </c>
      <c r="U139" s="195">
        <f t="shared" ref="U139:U202" si="32">N139*V139/100</f>
        <v>0</v>
      </c>
      <c r="V139" s="196">
        <v>20</v>
      </c>
      <c r="W139" s="265">
        <v>0</v>
      </c>
      <c r="X139" s="241"/>
      <c r="Y139" s="236"/>
      <c r="Z139" s="236"/>
      <c r="AA139" s="236"/>
      <c r="AB139" s="236"/>
    </row>
    <row r="140" spans="1:29" ht="32.25" customHeight="1" x14ac:dyDescent="0.25">
      <c r="A140" s="212">
        <v>132</v>
      </c>
      <c r="B140" s="213" t="s">
        <v>95</v>
      </c>
      <c r="C140" s="213" t="s">
        <v>713</v>
      </c>
      <c r="D140" s="214"/>
      <c r="E140" s="215"/>
      <c r="F140" s="215">
        <v>224.21</v>
      </c>
      <c r="G140" s="216">
        <v>155</v>
      </c>
      <c r="H140" s="216">
        <v>165</v>
      </c>
      <c r="I140" s="216">
        <v>196</v>
      </c>
      <c r="J140" s="217">
        <v>0.69131617679853707</v>
      </c>
      <c r="K140" s="217">
        <v>0.73591722046295882</v>
      </c>
      <c r="L140" s="217">
        <v>0.87418045582266624</v>
      </c>
      <c r="M140" s="193">
        <f t="shared" si="25"/>
        <v>3</v>
      </c>
      <c r="N140" s="204">
        <f t="shared" si="26"/>
        <v>5</v>
      </c>
      <c r="O140" s="195">
        <f t="shared" si="27"/>
        <v>5.88</v>
      </c>
      <c r="P140" s="196">
        <f t="shared" si="28"/>
        <v>1</v>
      </c>
      <c r="Q140" s="195">
        <f t="shared" si="29"/>
        <v>1.25</v>
      </c>
      <c r="R140" s="196">
        <v>25</v>
      </c>
      <c r="S140" s="196">
        <f t="shared" si="30"/>
        <v>3</v>
      </c>
      <c r="T140" s="196">
        <f t="shared" si="31"/>
        <v>1</v>
      </c>
      <c r="U140" s="195">
        <f t="shared" si="32"/>
        <v>1</v>
      </c>
      <c r="V140" s="196">
        <v>20</v>
      </c>
      <c r="W140" s="194">
        <v>5</v>
      </c>
      <c r="X140" s="241">
        <v>1</v>
      </c>
      <c r="Y140" s="236">
        <v>1</v>
      </c>
      <c r="Z140" s="236">
        <v>3</v>
      </c>
      <c r="AA140" s="236">
        <v>3</v>
      </c>
      <c r="AB140" s="236">
        <f>AA140*100/Z140</f>
        <v>100</v>
      </c>
    </row>
    <row r="141" spans="1:29" ht="31.5" hidden="1" x14ac:dyDescent="0.25">
      <c r="A141" s="212">
        <v>133</v>
      </c>
      <c r="B141" s="213" t="s">
        <v>714</v>
      </c>
      <c r="C141" s="213" t="s">
        <v>713</v>
      </c>
      <c r="D141" s="214"/>
      <c r="E141" s="215"/>
      <c r="F141" s="215">
        <v>37.43</v>
      </c>
      <c r="G141" s="216"/>
      <c r="H141" s="216"/>
      <c r="I141" s="216">
        <v>0</v>
      </c>
      <c r="J141" s="217"/>
      <c r="K141" s="217"/>
      <c r="L141" s="217">
        <v>0</v>
      </c>
      <c r="M141" s="193">
        <f t="shared" si="25"/>
        <v>0</v>
      </c>
      <c r="N141" s="204">
        <f t="shared" si="26"/>
        <v>0</v>
      </c>
      <c r="O141" s="195">
        <f t="shared" si="27"/>
        <v>0</v>
      </c>
      <c r="P141" s="196">
        <f t="shared" si="28"/>
        <v>0</v>
      </c>
      <c r="Q141" s="195">
        <f t="shared" si="29"/>
        <v>0</v>
      </c>
      <c r="R141" s="196">
        <v>25</v>
      </c>
      <c r="S141" s="196">
        <f t="shared" si="30"/>
        <v>0</v>
      </c>
      <c r="T141" s="196">
        <f t="shared" si="31"/>
        <v>0</v>
      </c>
      <c r="U141" s="195">
        <f t="shared" si="32"/>
        <v>0</v>
      </c>
      <c r="V141" s="196">
        <v>20</v>
      </c>
      <c r="W141" s="265">
        <v>0</v>
      </c>
      <c r="X141" s="241"/>
      <c r="Y141" s="236"/>
      <c r="Z141" s="236"/>
      <c r="AA141" s="236"/>
      <c r="AB141" s="236"/>
    </row>
    <row r="142" spans="1:29" ht="31.5" hidden="1" x14ac:dyDescent="0.25">
      <c r="A142" s="212">
        <v>134</v>
      </c>
      <c r="B142" s="213" t="s">
        <v>884</v>
      </c>
      <c r="C142" s="213" t="s">
        <v>713</v>
      </c>
      <c r="D142" s="214"/>
      <c r="E142" s="215"/>
      <c r="F142" s="215">
        <v>197.6</v>
      </c>
      <c r="G142" s="216"/>
      <c r="H142" s="216"/>
      <c r="I142" s="216">
        <v>78</v>
      </c>
      <c r="J142" s="217">
        <v>0</v>
      </c>
      <c r="K142" s="217">
        <v>0</v>
      </c>
      <c r="L142" s="217">
        <v>0.39473684210526316</v>
      </c>
      <c r="M142" s="193">
        <v>0</v>
      </c>
      <c r="N142" s="204">
        <f t="shared" si="26"/>
        <v>0</v>
      </c>
      <c r="O142" s="195">
        <f t="shared" si="27"/>
        <v>0</v>
      </c>
      <c r="P142" s="196">
        <f t="shared" si="28"/>
        <v>0</v>
      </c>
      <c r="Q142" s="195">
        <f t="shared" si="29"/>
        <v>0</v>
      </c>
      <c r="R142" s="196">
        <v>25</v>
      </c>
      <c r="S142" s="196">
        <f t="shared" si="30"/>
        <v>0</v>
      </c>
      <c r="T142" s="196">
        <f t="shared" si="31"/>
        <v>0</v>
      </c>
      <c r="U142" s="195">
        <f t="shared" si="32"/>
        <v>0</v>
      </c>
      <c r="V142" s="196">
        <v>20</v>
      </c>
      <c r="W142" s="265">
        <v>0</v>
      </c>
      <c r="X142" s="241"/>
      <c r="Y142" s="236"/>
      <c r="Z142" s="236">
        <v>0</v>
      </c>
      <c r="AA142" s="236"/>
      <c r="AB142" s="236"/>
    </row>
    <row r="143" spans="1:29" ht="31.5" hidden="1" x14ac:dyDescent="0.25">
      <c r="A143" s="212">
        <v>135</v>
      </c>
      <c r="B143" s="213" t="s">
        <v>127</v>
      </c>
      <c r="C143" s="213" t="s">
        <v>713</v>
      </c>
      <c r="D143" s="214"/>
      <c r="E143" s="215"/>
      <c r="F143" s="215">
        <v>13.2</v>
      </c>
      <c r="G143" s="216"/>
      <c r="H143" s="216"/>
      <c r="I143" s="216">
        <v>0</v>
      </c>
      <c r="J143" s="217"/>
      <c r="K143" s="217"/>
      <c r="L143" s="217">
        <v>0</v>
      </c>
      <c r="M143" s="193">
        <f t="shared" si="25"/>
        <v>0</v>
      </c>
      <c r="N143" s="204">
        <f t="shared" si="26"/>
        <v>0</v>
      </c>
      <c r="O143" s="195">
        <f t="shared" si="27"/>
        <v>0</v>
      </c>
      <c r="P143" s="196">
        <f t="shared" si="28"/>
        <v>0</v>
      </c>
      <c r="Q143" s="195">
        <f t="shared" si="29"/>
        <v>0</v>
      </c>
      <c r="R143" s="196">
        <v>25</v>
      </c>
      <c r="S143" s="196">
        <f t="shared" si="30"/>
        <v>0</v>
      </c>
      <c r="T143" s="196">
        <f t="shared" si="31"/>
        <v>0</v>
      </c>
      <c r="U143" s="195">
        <f t="shared" si="32"/>
        <v>0</v>
      </c>
      <c r="V143" s="196">
        <v>20</v>
      </c>
      <c r="W143" s="241"/>
      <c r="X143" s="241"/>
      <c r="Y143" s="236"/>
      <c r="Z143" s="236"/>
      <c r="AA143" s="236"/>
      <c r="AB143" s="236"/>
    </row>
    <row r="144" spans="1:29" ht="31.5" hidden="1" x14ac:dyDescent="0.25">
      <c r="A144" s="212">
        <v>136</v>
      </c>
      <c r="B144" s="213" t="s">
        <v>223</v>
      </c>
      <c r="C144" s="213" t="s">
        <v>713</v>
      </c>
      <c r="D144" s="214"/>
      <c r="E144" s="215"/>
      <c r="F144" s="215">
        <v>9.48</v>
      </c>
      <c r="G144" s="216"/>
      <c r="H144" s="216"/>
      <c r="I144" s="216">
        <v>0</v>
      </c>
      <c r="J144" s="217"/>
      <c r="K144" s="217"/>
      <c r="L144" s="217">
        <v>0</v>
      </c>
      <c r="M144" s="193">
        <f t="shared" si="25"/>
        <v>0</v>
      </c>
      <c r="N144" s="204">
        <f t="shared" si="26"/>
        <v>0</v>
      </c>
      <c r="O144" s="195">
        <f t="shared" si="27"/>
        <v>0</v>
      </c>
      <c r="P144" s="196">
        <f t="shared" si="28"/>
        <v>0</v>
      </c>
      <c r="Q144" s="195">
        <f t="shared" si="29"/>
        <v>0</v>
      </c>
      <c r="R144" s="196">
        <v>25</v>
      </c>
      <c r="S144" s="196">
        <f t="shared" si="30"/>
        <v>0</v>
      </c>
      <c r="T144" s="196">
        <f t="shared" si="31"/>
        <v>0</v>
      </c>
      <c r="U144" s="195">
        <f t="shared" si="32"/>
        <v>0</v>
      </c>
      <c r="V144" s="196">
        <v>20</v>
      </c>
      <c r="W144" s="241"/>
      <c r="X144" s="241"/>
      <c r="Y144" s="236"/>
      <c r="Z144" s="236"/>
      <c r="AA144" s="236"/>
      <c r="AB144" s="236"/>
    </row>
    <row r="145" spans="1:29" ht="18" hidden="1" customHeight="1" x14ac:dyDescent="0.25">
      <c r="A145" s="212">
        <v>137</v>
      </c>
      <c r="B145" s="213" t="s">
        <v>444</v>
      </c>
      <c r="C145" s="213" t="s">
        <v>713</v>
      </c>
      <c r="D145" s="214"/>
      <c r="E145" s="215"/>
      <c r="F145" s="215">
        <v>1432.58</v>
      </c>
      <c r="G145" s="216"/>
      <c r="H145" s="216"/>
      <c r="I145" s="216">
        <v>577</v>
      </c>
      <c r="J145" s="217"/>
      <c r="K145" s="217"/>
      <c r="L145" s="217">
        <v>0.40276982786301641</v>
      </c>
      <c r="M145" s="193">
        <v>0</v>
      </c>
      <c r="N145" s="196">
        <f t="shared" si="26"/>
        <v>0</v>
      </c>
      <c r="O145" s="195">
        <f t="shared" si="27"/>
        <v>0</v>
      </c>
      <c r="P145" s="196">
        <f t="shared" si="28"/>
        <v>0</v>
      </c>
      <c r="Q145" s="195">
        <f t="shared" si="29"/>
        <v>0</v>
      </c>
      <c r="R145" s="196">
        <f>IF(I145&lt;VLOOKUP(L145,$M$505:$Q$513,2),0,VLOOKUP(L145,$M$505:$Q$513,4))</f>
        <v>0</v>
      </c>
      <c r="S145" s="196">
        <f t="shared" si="30"/>
        <v>0</v>
      </c>
      <c r="T145" s="196">
        <f t="shared" si="31"/>
        <v>0</v>
      </c>
      <c r="U145" s="195">
        <f t="shared" si="32"/>
        <v>0</v>
      </c>
      <c r="V145" s="196">
        <f>IF(I145&lt;VLOOKUP(L145,$M$505:$Q$513,2),0,VLOOKUP(L145,$M$505:$Q$513,5))</f>
        <v>0</v>
      </c>
      <c r="W145" s="241"/>
      <c r="X145" s="241"/>
      <c r="Y145" s="213"/>
      <c r="Z145" s="213"/>
      <c r="AA145" s="236"/>
      <c r="AB145" s="236"/>
    </row>
    <row r="146" spans="1:29" hidden="1" x14ac:dyDescent="0.25">
      <c r="A146" s="212">
        <v>138</v>
      </c>
      <c r="B146" s="213" t="s">
        <v>885</v>
      </c>
      <c r="C146" s="213" t="s">
        <v>715</v>
      </c>
      <c r="D146" s="214"/>
      <c r="E146" s="215"/>
      <c r="F146" s="215">
        <v>15.03</v>
      </c>
      <c r="G146" s="216"/>
      <c r="H146" s="216"/>
      <c r="I146" s="216">
        <v>31</v>
      </c>
      <c r="J146" s="217"/>
      <c r="K146" s="217"/>
      <c r="L146" s="217">
        <v>2.0625415834996672</v>
      </c>
      <c r="M146" s="193">
        <v>0</v>
      </c>
      <c r="N146" s="196">
        <f t="shared" si="26"/>
        <v>0</v>
      </c>
      <c r="O146" s="195">
        <f t="shared" si="27"/>
        <v>0</v>
      </c>
      <c r="P146" s="196">
        <f t="shared" si="28"/>
        <v>0</v>
      </c>
      <c r="Q146" s="195">
        <f t="shared" si="29"/>
        <v>0</v>
      </c>
      <c r="R146" s="196">
        <f>IF(I146&lt;VLOOKUP(L146,$M$505:$Q$513,2),0,VLOOKUP(L146,$M$505:$Q$513,4))</f>
        <v>25</v>
      </c>
      <c r="S146" s="196">
        <f t="shared" si="30"/>
        <v>0</v>
      </c>
      <c r="T146" s="196">
        <f t="shared" si="31"/>
        <v>0</v>
      </c>
      <c r="U146" s="195">
        <f t="shared" si="32"/>
        <v>0</v>
      </c>
      <c r="V146" s="196">
        <f>IF(I146&lt;VLOOKUP(L146,$M$505:$Q$513,2),0,VLOOKUP(L146,$M$505:$Q$513,5))</f>
        <v>20</v>
      </c>
      <c r="W146" s="240"/>
      <c r="X146" s="240"/>
      <c r="Y146" s="213"/>
      <c r="Z146" s="213"/>
      <c r="AA146" s="236"/>
      <c r="AB146" s="236"/>
    </row>
    <row r="147" spans="1:29" hidden="1" x14ac:dyDescent="0.25">
      <c r="A147" s="212">
        <v>139</v>
      </c>
      <c r="B147" s="213" t="s">
        <v>886</v>
      </c>
      <c r="C147" s="213" t="s">
        <v>715</v>
      </c>
      <c r="D147" s="214"/>
      <c r="E147" s="215"/>
      <c r="F147" s="215">
        <v>8.6999999999999993</v>
      </c>
      <c r="G147" s="216"/>
      <c r="H147" s="216"/>
      <c r="I147" s="216">
        <v>0</v>
      </c>
      <c r="J147" s="217"/>
      <c r="K147" s="217"/>
      <c r="L147" s="217">
        <v>0</v>
      </c>
      <c r="M147" s="193">
        <f t="shared" si="25"/>
        <v>0</v>
      </c>
      <c r="N147" s="196">
        <f t="shared" si="26"/>
        <v>0</v>
      </c>
      <c r="O147" s="195">
        <f t="shared" si="27"/>
        <v>0</v>
      </c>
      <c r="P147" s="196">
        <f t="shared" si="28"/>
        <v>0</v>
      </c>
      <c r="Q147" s="195">
        <f t="shared" si="29"/>
        <v>0</v>
      </c>
      <c r="R147" s="196">
        <f>IF(I147&lt;VLOOKUP(L147,$M$505:$Q$513,2),0,VLOOKUP(L147,$M$505:$Q$513,4))</f>
        <v>0</v>
      </c>
      <c r="S147" s="196">
        <f t="shared" si="30"/>
        <v>0</v>
      </c>
      <c r="T147" s="196">
        <f t="shared" si="31"/>
        <v>0</v>
      </c>
      <c r="U147" s="195">
        <f t="shared" si="32"/>
        <v>0</v>
      </c>
      <c r="V147" s="196">
        <f>IF(I147&lt;VLOOKUP(L147,$M$505:$Q$513,2),0,VLOOKUP(L147,$M$505:$Q$513,5))</f>
        <v>0</v>
      </c>
      <c r="W147" s="240"/>
      <c r="X147" s="240"/>
      <c r="Y147" s="213"/>
      <c r="Z147" s="213"/>
      <c r="AA147" s="236"/>
      <c r="AB147" s="236"/>
    </row>
    <row r="148" spans="1:29" ht="31.5" x14ac:dyDescent="0.25">
      <c r="A148" s="212">
        <v>140</v>
      </c>
      <c r="B148" s="213" t="s">
        <v>716</v>
      </c>
      <c r="C148" s="213" t="s">
        <v>715</v>
      </c>
      <c r="D148" s="214"/>
      <c r="E148" s="215"/>
      <c r="F148" s="215">
        <v>349.38</v>
      </c>
      <c r="G148" s="216">
        <v>231</v>
      </c>
      <c r="H148" s="216">
        <v>289</v>
      </c>
      <c r="I148" s="216">
        <v>239</v>
      </c>
      <c r="J148" s="217">
        <v>0.66117121758543707</v>
      </c>
      <c r="K148" s="217">
        <v>0.82717957524758146</v>
      </c>
      <c r="L148" s="217">
        <v>0.68406892209056047</v>
      </c>
      <c r="M148" s="193">
        <v>2.8</v>
      </c>
      <c r="N148" s="204">
        <f t="shared" si="26"/>
        <v>6</v>
      </c>
      <c r="O148" s="195">
        <f t="shared" si="27"/>
        <v>6.6919999999999993</v>
      </c>
      <c r="P148" s="196">
        <f t="shared" si="28"/>
        <v>0</v>
      </c>
      <c r="Q148" s="195">
        <f t="shared" si="29"/>
        <v>0</v>
      </c>
      <c r="R148" s="196">
        <v>0</v>
      </c>
      <c r="S148" s="196">
        <f t="shared" si="30"/>
        <v>5</v>
      </c>
      <c r="T148" s="196">
        <f t="shared" si="31"/>
        <v>1</v>
      </c>
      <c r="U148" s="195">
        <f t="shared" si="32"/>
        <v>1.2</v>
      </c>
      <c r="V148" s="196">
        <v>20</v>
      </c>
      <c r="W148" s="194">
        <v>6</v>
      </c>
      <c r="X148" s="241">
        <v>0</v>
      </c>
      <c r="Y148" s="236">
        <v>1</v>
      </c>
      <c r="Z148" s="236">
        <v>7</v>
      </c>
      <c r="AA148" s="236">
        <v>4</v>
      </c>
      <c r="AB148" s="236">
        <f>AA148*100/Z148</f>
        <v>57.142857142857146</v>
      </c>
    </row>
    <row r="149" spans="1:29" hidden="1" x14ac:dyDescent="0.25">
      <c r="A149" s="212">
        <v>141</v>
      </c>
      <c r="B149" s="213" t="s">
        <v>2</v>
      </c>
      <c r="C149" s="213" t="s">
        <v>715</v>
      </c>
      <c r="D149" s="214"/>
      <c r="E149" s="215"/>
      <c r="F149" s="215">
        <v>0</v>
      </c>
      <c r="G149" s="216"/>
      <c r="H149" s="216"/>
      <c r="I149" s="216">
        <v>0</v>
      </c>
      <c r="J149" s="217"/>
      <c r="K149" s="217"/>
      <c r="L149" s="217">
        <v>0</v>
      </c>
      <c r="M149" s="193">
        <f t="shared" si="25"/>
        <v>0</v>
      </c>
      <c r="N149" s="204">
        <f t="shared" si="26"/>
        <v>0</v>
      </c>
      <c r="O149" s="195">
        <f t="shared" si="27"/>
        <v>0</v>
      </c>
      <c r="P149" s="196">
        <f t="shared" si="28"/>
        <v>0</v>
      </c>
      <c r="Q149" s="195">
        <f t="shared" si="29"/>
        <v>0</v>
      </c>
      <c r="R149" s="196">
        <v>25</v>
      </c>
      <c r="S149" s="196">
        <f t="shared" si="30"/>
        <v>0</v>
      </c>
      <c r="T149" s="196">
        <f t="shared" si="31"/>
        <v>0</v>
      </c>
      <c r="U149" s="195">
        <f t="shared" si="32"/>
        <v>0</v>
      </c>
      <c r="V149" s="196">
        <v>20</v>
      </c>
      <c r="W149" s="241"/>
      <c r="X149" s="241"/>
      <c r="Y149" s="236"/>
      <c r="Z149" s="236"/>
      <c r="AA149" s="236"/>
      <c r="AB149" s="236"/>
    </row>
    <row r="150" spans="1:29" ht="31.5" x14ac:dyDescent="0.25">
      <c r="A150" s="212">
        <v>142</v>
      </c>
      <c r="B150" s="213" t="s">
        <v>96</v>
      </c>
      <c r="C150" s="213" t="s">
        <v>715</v>
      </c>
      <c r="D150" s="214"/>
      <c r="E150" s="215"/>
      <c r="F150" s="215">
        <v>22.38</v>
      </c>
      <c r="G150" s="216">
        <v>68</v>
      </c>
      <c r="H150" s="216">
        <v>72</v>
      </c>
      <c r="I150" s="216">
        <v>59</v>
      </c>
      <c r="J150" s="217">
        <v>3.0384271671134941</v>
      </c>
      <c r="K150" s="217">
        <v>3.2171581769436997</v>
      </c>
      <c r="L150" s="217">
        <v>2.6362823949955319</v>
      </c>
      <c r="M150" s="193">
        <v>6</v>
      </c>
      <c r="N150" s="204">
        <f t="shared" si="26"/>
        <v>3</v>
      </c>
      <c r="O150" s="195">
        <f t="shared" si="27"/>
        <v>3.54</v>
      </c>
      <c r="P150" s="196">
        <f t="shared" si="28"/>
        <v>0</v>
      </c>
      <c r="Q150" s="195">
        <f t="shared" si="29"/>
        <v>0.75</v>
      </c>
      <c r="R150" s="196">
        <v>25</v>
      </c>
      <c r="S150" s="196">
        <f t="shared" si="30"/>
        <v>3</v>
      </c>
      <c r="T150" s="196">
        <f t="shared" si="31"/>
        <v>0</v>
      </c>
      <c r="U150" s="195">
        <f t="shared" si="32"/>
        <v>0.6</v>
      </c>
      <c r="V150" s="196">
        <v>20</v>
      </c>
      <c r="W150" s="194">
        <v>4</v>
      </c>
      <c r="X150" s="241">
        <v>1</v>
      </c>
      <c r="Y150" s="236">
        <v>0</v>
      </c>
      <c r="Z150" s="236">
        <v>5</v>
      </c>
      <c r="AA150" s="236">
        <v>0</v>
      </c>
      <c r="AB150" s="236">
        <f>AA150*100/Z150</f>
        <v>0</v>
      </c>
      <c r="AC150" s="238" t="s">
        <v>934</v>
      </c>
    </row>
    <row r="151" spans="1:29" ht="31.5" hidden="1" x14ac:dyDescent="0.25">
      <c r="A151" s="212">
        <v>143</v>
      </c>
      <c r="B151" s="213" t="s">
        <v>692</v>
      </c>
      <c r="C151" s="213" t="s">
        <v>715</v>
      </c>
      <c r="D151" s="214"/>
      <c r="E151" s="215"/>
      <c r="F151" s="215">
        <v>16.11</v>
      </c>
      <c r="G151" s="216"/>
      <c r="H151" s="216"/>
      <c r="I151" s="216">
        <v>32</v>
      </c>
      <c r="J151" s="217"/>
      <c r="K151" s="217"/>
      <c r="L151" s="217">
        <v>1.9863438857852267</v>
      </c>
      <c r="M151" s="193">
        <v>0</v>
      </c>
      <c r="N151" s="204">
        <f t="shared" si="26"/>
        <v>0</v>
      </c>
      <c r="O151" s="195">
        <f t="shared" si="27"/>
        <v>0</v>
      </c>
      <c r="P151" s="196">
        <f t="shared" si="28"/>
        <v>0</v>
      </c>
      <c r="Q151" s="195">
        <f t="shared" si="29"/>
        <v>0</v>
      </c>
      <c r="R151" s="196">
        <v>25</v>
      </c>
      <c r="S151" s="196">
        <f t="shared" si="30"/>
        <v>0</v>
      </c>
      <c r="T151" s="196">
        <f t="shared" si="31"/>
        <v>0</v>
      </c>
      <c r="U151" s="195">
        <f t="shared" si="32"/>
        <v>0</v>
      </c>
      <c r="V151" s="196">
        <v>20</v>
      </c>
      <c r="W151" s="265">
        <v>0</v>
      </c>
      <c r="X151" s="241"/>
      <c r="Y151" s="236"/>
      <c r="Z151" s="236"/>
      <c r="AA151" s="236"/>
      <c r="AB151" s="236"/>
    </row>
    <row r="152" spans="1:29" ht="18" hidden="1" customHeight="1" x14ac:dyDescent="0.25">
      <c r="A152" s="212">
        <v>144</v>
      </c>
      <c r="B152" s="213" t="s">
        <v>444</v>
      </c>
      <c r="C152" s="213" t="s">
        <v>715</v>
      </c>
      <c r="D152" s="214"/>
      <c r="E152" s="215"/>
      <c r="F152" s="215">
        <v>558.61</v>
      </c>
      <c r="G152" s="216"/>
      <c r="H152" s="216"/>
      <c r="I152" s="216">
        <v>360</v>
      </c>
      <c r="J152" s="217"/>
      <c r="K152" s="217"/>
      <c r="L152" s="217">
        <v>0.64445677664202217</v>
      </c>
      <c r="M152" s="193">
        <v>0</v>
      </c>
      <c r="N152" s="196">
        <f t="shared" si="26"/>
        <v>0</v>
      </c>
      <c r="O152" s="195">
        <f t="shared" si="27"/>
        <v>0</v>
      </c>
      <c r="P152" s="196">
        <f t="shared" si="28"/>
        <v>0</v>
      </c>
      <c r="Q152" s="195">
        <f t="shared" si="29"/>
        <v>0</v>
      </c>
      <c r="R152" s="196">
        <f>IF(I152&lt;VLOOKUP(L152,$M$505:$Q$513,2),0,VLOOKUP(L152,$M$505:$Q$513,4))</f>
        <v>0</v>
      </c>
      <c r="S152" s="196">
        <f t="shared" si="30"/>
        <v>0</v>
      </c>
      <c r="T152" s="196">
        <f t="shared" si="31"/>
        <v>0</v>
      </c>
      <c r="U152" s="195">
        <f t="shared" si="32"/>
        <v>0</v>
      </c>
      <c r="V152" s="196">
        <f>IF(I152&lt;VLOOKUP(L152,$M$505:$Q$513,2),0,VLOOKUP(L152,$M$505:$Q$513,5))</f>
        <v>0</v>
      </c>
      <c r="W152" s="241"/>
      <c r="X152" s="241"/>
      <c r="Y152" s="213"/>
      <c r="Z152" s="213"/>
      <c r="AA152" s="236"/>
      <c r="AB152" s="236"/>
    </row>
    <row r="153" spans="1:29" ht="31.5" x14ac:dyDescent="0.25">
      <c r="A153" s="212">
        <v>145</v>
      </c>
      <c r="B153" s="213" t="s">
        <v>221</v>
      </c>
      <c r="C153" s="213" t="s">
        <v>61</v>
      </c>
      <c r="D153" s="214"/>
      <c r="E153" s="215"/>
      <c r="F153" s="215">
        <v>165.23</v>
      </c>
      <c r="G153" s="216">
        <v>215</v>
      </c>
      <c r="H153" s="216">
        <v>215</v>
      </c>
      <c r="I153" s="216">
        <v>239</v>
      </c>
      <c r="J153" s="217">
        <v>1.3012164861102706</v>
      </c>
      <c r="K153" s="217">
        <v>1.3012164861102706</v>
      </c>
      <c r="L153" s="217">
        <v>1.4464685589783939</v>
      </c>
      <c r="M153" s="193">
        <f t="shared" si="25"/>
        <v>5</v>
      </c>
      <c r="N153" s="204">
        <f t="shared" si="26"/>
        <v>11</v>
      </c>
      <c r="O153" s="195">
        <f t="shared" si="27"/>
        <v>11.95</v>
      </c>
      <c r="P153" s="196">
        <f t="shared" si="28"/>
        <v>0</v>
      </c>
      <c r="Q153" s="195">
        <f t="shared" si="29"/>
        <v>0</v>
      </c>
      <c r="R153" s="196">
        <v>0</v>
      </c>
      <c r="S153" s="196">
        <f t="shared" si="30"/>
        <v>10</v>
      </c>
      <c r="T153" s="196">
        <f t="shared" si="31"/>
        <v>1</v>
      </c>
      <c r="U153" s="195">
        <f t="shared" si="32"/>
        <v>1.1000000000000001</v>
      </c>
      <c r="V153" s="196">
        <v>10</v>
      </c>
      <c r="W153" s="194">
        <v>13</v>
      </c>
      <c r="X153" s="241">
        <v>0</v>
      </c>
      <c r="Y153" s="236">
        <v>1</v>
      </c>
      <c r="Z153" s="236">
        <v>10</v>
      </c>
      <c r="AA153" s="236">
        <v>5</v>
      </c>
      <c r="AB153" s="236">
        <f>AA153*100/Z153</f>
        <v>50</v>
      </c>
    </row>
    <row r="154" spans="1:29" hidden="1" x14ac:dyDescent="0.25">
      <c r="A154" s="212">
        <v>146</v>
      </c>
      <c r="B154" s="213" t="s">
        <v>2</v>
      </c>
      <c r="C154" s="213" t="s">
        <v>61</v>
      </c>
      <c r="D154" s="214"/>
      <c r="E154" s="215"/>
      <c r="F154" s="215">
        <v>196.8</v>
      </c>
      <c r="G154" s="216"/>
      <c r="H154" s="216"/>
      <c r="I154" s="216">
        <v>0</v>
      </c>
      <c r="J154" s="217"/>
      <c r="K154" s="217"/>
      <c r="L154" s="217">
        <v>0</v>
      </c>
      <c r="M154" s="193">
        <f t="shared" si="25"/>
        <v>0</v>
      </c>
      <c r="N154" s="204">
        <f t="shared" si="26"/>
        <v>0</v>
      </c>
      <c r="O154" s="195">
        <f t="shared" si="27"/>
        <v>0</v>
      </c>
      <c r="P154" s="196">
        <f t="shared" si="28"/>
        <v>0</v>
      </c>
      <c r="Q154" s="195">
        <f t="shared" si="29"/>
        <v>0</v>
      </c>
      <c r="R154" s="196">
        <v>25</v>
      </c>
      <c r="S154" s="196">
        <f t="shared" si="30"/>
        <v>0</v>
      </c>
      <c r="T154" s="196">
        <f t="shared" si="31"/>
        <v>0</v>
      </c>
      <c r="U154" s="195">
        <f t="shared" si="32"/>
        <v>0</v>
      </c>
      <c r="V154" s="196">
        <v>20</v>
      </c>
      <c r="W154" s="241"/>
      <c r="X154" s="241"/>
      <c r="Y154" s="236"/>
      <c r="Z154" s="236"/>
      <c r="AA154" s="236"/>
      <c r="AB154" s="236"/>
    </row>
    <row r="155" spans="1:29" ht="18" hidden="1" customHeight="1" x14ac:dyDescent="0.25">
      <c r="A155" s="212">
        <v>147</v>
      </c>
      <c r="B155" s="213" t="s">
        <v>444</v>
      </c>
      <c r="C155" s="213" t="s">
        <v>61</v>
      </c>
      <c r="D155" s="214"/>
      <c r="E155" s="215"/>
      <c r="F155" s="215">
        <v>362.03</v>
      </c>
      <c r="G155" s="216"/>
      <c r="H155" s="216"/>
      <c r="I155" s="216">
        <v>239</v>
      </c>
      <c r="J155" s="217"/>
      <c r="K155" s="217"/>
      <c r="L155" s="217">
        <v>0.66016628456205295</v>
      </c>
      <c r="M155" s="193">
        <v>0</v>
      </c>
      <c r="N155" s="196">
        <f t="shared" si="26"/>
        <v>0</v>
      </c>
      <c r="O155" s="195">
        <f t="shared" si="27"/>
        <v>0</v>
      </c>
      <c r="P155" s="196">
        <f t="shared" si="28"/>
        <v>0</v>
      </c>
      <c r="Q155" s="195">
        <f t="shared" si="29"/>
        <v>0</v>
      </c>
      <c r="R155" s="196">
        <f>IF(I155&lt;VLOOKUP(L155,$M$505:$Q$513,2),0,VLOOKUP(L155,$M$505:$Q$513,4))</f>
        <v>0</v>
      </c>
      <c r="S155" s="196">
        <f t="shared" si="30"/>
        <v>0</v>
      </c>
      <c r="T155" s="196">
        <f t="shared" si="31"/>
        <v>0</v>
      </c>
      <c r="U155" s="195">
        <f t="shared" si="32"/>
        <v>0</v>
      </c>
      <c r="V155" s="196">
        <f>IF(I155&lt;VLOOKUP(L155,$M$505:$Q$513,2),0,VLOOKUP(L155,$M$505:$Q$513,5))</f>
        <v>0</v>
      </c>
      <c r="W155" s="241"/>
      <c r="X155" s="241"/>
      <c r="Y155" s="213"/>
      <c r="Z155" s="213"/>
      <c r="AA155" s="236"/>
      <c r="AB155" s="236"/>
    </row>
    <row r="156" spans="1:29" hidden="1" x14ac:dyDescent="0.25">
      <c r="A156" s="212">
        <v>148</v>
      </c>
      <c r="B156" s="213" t="s">
        <v>887</v>
      </c>
      <c r="C156" s="213" t="s">
        <v>16</v>
      </c>
      <c r="D156" s="214"/>
      <c r="E156" s="215"/>
      <c r="F156" s="215">
        <v>61.4</v>
      </c>
      <c r="G156" s="216"/>
      <c r="H156" s="216"/>
      <c r="I156" s="216">
        <v>27</v>
      </c>
      <c r="J156" s="217"/>
      <c r="K156" s="217"/>
      <c r="L156" s="217">
        <v>0.43973941368078179</v>
      </c>
      <c r="M156" s="193">
        <f t="shared" si="25"/>
        <v>0</v>
      </c>
      <c r="N156" s="196">
        <f t="shared" si="26"/>
        <v>0</v>
      </c>
      <c r="O156" s="195">
        <f t="shared" si="27"/>
        <v>0</v>
      </c>
      <c r="P156" s="196">
        <f t="shared" si="28"/>
        <v>0</v>
      </c>
      <c r="Q156" s="195">
        <f t="shared" si="29"/>
        <v>0</v>
      </c>
      <c r="R156" s="196">
        <f>IF(I156&lt;VLOOKUP(L156,$M$505:$Q$513,2),0,VLOOKUP(L156,$M$505:$Q$513,4))</f>
        <v>0</v>
      </c>
      <c r="S156" s="196">
        <f t="shared" si="30"/>
        <v>0</v>
      </c>
      <c r="T156" s="196">
        <f t="shared" si="31"/>
        <v>0</v>
      </c>
      <c r="U156" s="195">
        <f t="shared" si="32"/>
        <v>0</v>
      </c>
      <c r="V156" s="196">
        <f>IF(I156&lt;VLOOKUP(L156,$M$505:$Q$513,2),0,VLOOKUP(L156,$M$505:$Q$513,5))</f>
        <v>0</v>
      </c>
      <c r="W156" s="240"/>
      <c r="X156" s="240"/>
      <c r="Y156" s="213"/>
      <c r="Z156" s="213"/>
      <c r="AA156" s="236"/>
      <c r="AB156" s="236"/>
    </row>
    <row r="157" spans="1:29" ht="31.5" x14ac:dyDescent="0.25">
      <c r="A157" s="212">
        <v>149</v>
      </c>
      <c r="B157" s="213" t="s">
        <v>87</v>
      </c>
      <c r="C157" s="213" t="s">
        <v>16</v>
      </c>
      <c r="D157" s="214"/>
      <c r="E157" s="215"/>
      <c r="F157" s="215">
        <v>241.09</v>
      </c>
      <c r="G157" s="236" t="s">
        <v>670</v>
      </c>
      <c r="H157" s="236">
        <v>205</v>
      </c>
      <c r="I157" s="236">
        <v>189</v>
      </c>
      <c r="J157" s="274" t="s">
        <v>670</v>
      </c>
      <c r="K157" s="217">
        <v>0.85030486540296157</v>
      </c>
      <c r="L157" s="217">
        <v>0.78393960761541337</v>
      </c>
      <c r="M157" s="193">
        <f t="shared" si="25"/>
        <v>3</v>
      </c>
      <c r="N157" s="204">
        <f t="shared" si="26"/>
        <v>5</v>
      </c>
      <c r="O157" s="195">
        <f t="shared" si="27"/>
        <v>5.67</v>
      </c>
      <c r="P157" s="196">
        <f t="shared" si="28"/>
        <v>1</v>
      </c>
      <c r="Q157" s="195">
        <f t="shared" si="29"/>
        <v>1.25</v>
      </c>
      <c r="R157" s="196">
        <v>25</v>
      </c>
      <c r="S157" s="196">
        <f t="shared" si="30"/>
        <v>3</v>
      </c>
      <c r="T157" s="196">
        <f t="shared" si="31"/>
        <v>1</v>
      </c>
      <c r="U157" s="195">
        <f t="shared" si="32"/>
        <v>1</v>
      </c>
      <c r="V157" s="196">
        <v>20</v>
      </c>
      <c r="W157" s="194">
        <v>5</v>
      </c>
      <c r="X157" s="241">
        <v>1</v>
      </c>
      <c r="Y157" s="236">
        <v>1</v>
      </c>
      <c r="Z157" s="236">
        <v>6</v>
      </c>
      <c r="AA157" s="236" t="s">
        <v>670</v>
      </c>
      <c r="AB157" s="236"/>
    </row>
    <row r="158" spans="1:29" x14ac:dyDescent="0.25">
      <c r="A158" s="212">
        <v>150</v>
      </c>
      <c r="B158" s="213" t="s">
        <v>2</v>
      </c>
      <c r="C158" s="213" t="s">
        <v>16</v>
      </c>
      <c r="D158" s="214"/>
      <c r="E158" s="215"/>
      <c r="F158" s="215">
        <v>620.29</v>
      </c>
      <c r="G158" s="216">
        <v>167</v>
      </c>
      <c r="H158" s="216">
        <v>345</v>
      </c>
      <c r="I158" s="216">
        <v>226</v>
      </c>
      <c r="J158" s="217">
        <v>0.26922890905866614</v>
      </c>
      <c r="K158" s="217">
        <v>0.5561914588337713</v>
      </c>
      <c r="L158" s="217">
        <v>0.36434570926502124</v>
      </c>
      <c r="M158" s="193">
        <f t="shared" si="25"/>
        <v>3</v>
      </c>
      <c r="N158" s="204">
        <f t="shared" si="26"/>
        <v>6</v>
      </c>
      <c r="O158" s="195">
        <f t="shared" si="27"/>
        <v>6.78</v>
      </c>
      <c r="P158" s="196">
        <f t="shared" si="28"/>
        <v>0</v>
      </c>
      <c r="Q158" s="195">
        <f t="shared" si="29"/>
        <v>0</v>
      </c>
      <c r="R158" s="196">
        <v>0</v>
      </c>
      <c r="S158" s="196">
        <f t="shared" si="30"/>
        <v>5</v>
      </c>
      <c r="T158" s="196">
        <f t="shared" si="31"/>
        <v>1</v>
      </c>
      <c r="U158" s="195">
        <f t="shared" si="32"/>
        <v>1.2</v>
      </c>
      <c r="V158" s="196">
        <v>20</v>
      </c>
      <c r="W158" s="194" t="s">
        <v>844</v>
      </c>
      <c r="X158" s="241"/>
      <c r="Y158" s="236"/>
      <c r="Z158" s="236">
        <v>10</v>
      </c>
      <c r="AA158" s="236">
        <v>4</v>
      </c>
      <c r="AB158" s="236">
        <f>AA158*100/Z158</f>
        <v>40</v>
      </c>
    </row>
    <row r="159" spans="1:29" ht="31.5" x14ac:dyDescent="0.25">
      <c r="A159" s="212">
        <v>151</v>
      </c>
      <c r="B159" s="213" t="s">
        <v>129</v>
      </c>
      <c r="C159" s="213" t="s">
        <v>16</v>
      </c>
      <c r="D159" s="214"/>
      <c r="E159" s="215"/>
      <c r="F159" s="215">
        <v>27.24</v>
      </c>
      <c r="G159" s="216">
        <v>41</v>
      </c>
      <c r="H159" s="216">
        <v>41</v>
      </c>
      <c r="I159" s="216">
        <v>46</v>
      </c>
      <c r="J159" s="217">
        <v>1.5051395007342145</v>
      </c>
      <c r="K159" s="217">
        <v>1.5051395007342145</v>
      </c>
      <c r="L159" s="217">
        <v>1.6886930983847284</v>
      </c>
      <c r="M159" s="193">
        <f t="shared" si="25"/>
        <v>5</v>
      </c>
      <c r="N159" s="204">
        <f t="shared" si="26"/>
        <v>2</v>
      </c>
      <c r="O159" s="195">
        <f t="shared" si="27"/>
        <v>2.2999999999999998</v>
      </c>
      <c r="P159" s="196">
        <f t="shared" si="28"/>
        <v>0</v>
      </c>
      <c r="Q159" s="195">
        <f t="shared" si="29"/>
        <v>0.5</v>
      </c>
      <c r="R159" s="196">
        <v>25</v>
      </c>
      <c r="S159" s="196">
        <f t="shared" si="30"/>
        <v>2</v>
      </c>
      <c r="T159" s="196">
        <f t="shared" si="31"/>
        <v>0</v>
      </c>
      <c r="U159" s="195">
        <f t="shared" si="32"/>
        <v>0.4</v>
      </c>
      <c r="V159" s="196">
        <v>20</v>
      </c>
      <c r="W159" s="194">
        <v>2</v>
      </c>
      <c r="X159" s="241"/>
      <c r="Y159" s="236"/>
      <c r="Z159" s="236">
        <v>2</v>
      </c>
      <c r="AA159" s="236">
        <v>2</v>
      </c>
      <c r="AB159" s="236">
        <f>AA159*100/Z159</f>
        <v>100</v>
      </c>
    </row>
    <row r="160" spans="1:29" ht="31.5" x14ac:dyDescent="0.25">
      <c r="A160" s="212">
        <v>152</v>
      </c>
      <c r="B160" s="213" t="s">
        <v>717</v>
      </c>
      <c r="C160" s="213" t="s">
        <v>16</v>
      </c>
      <c r="D160" s="214"/>
      <c r="E160" s="215"/>
      <c r="F160" s="215">
        <v>69.28</v>
      </c>
      <c r="G160" s="216">
        <v>82</v>
      </c>
      <c r="H160" s="216">
        <v>90</v>
      </c>
      <c r="I160" s="216">
        <v>105</v>
      </c>
      <c r="J160" s="217">
        <v>1.1836027713625865</v>
      </c>
      <c r="K160" s="217">
        <v>1.2990762124711317</v>
      </c>
      <c r="L160" s="217">
        <v>1.5155889145496535</v>
      </c>
      <c r="M160" s="193">
        <f t="shared" si="25"/>
        <v>5</v>
      </c>
      <c r="N160" s="204">
        <f t="shared" si="26"/>
        <v>5</v>
      </c>
      <c r="O160" s="195">
        <f t="shared" si="27"/>
        <v>5.25</v>
      </c>
      <c r="P160" s="196">
        <f t="shared" si="28"/>
        <v>1</v>
      </c>
      <c r="Q160" s="195">
        <f t="shared" si="29"/>
        <v>1.25</v>
      </c>
      <c r="R160" s="196">
        <v>25</v>
      </c>
      <c r="S160" s="196">
        <f t="shared" si="30"/>
        <v>3</v>
      </c>
      <c r="T160" s="196">
        <f t="shared" si="31"/>
        <v>1</v>
      </c>
      <c r="U160" s="195">
        <f t="shared" si="32"/>
        <v>1</v>
      </c>
      <c r="V160" s="196">
        <v>20</v>
      </c>
      <c r="W160" s="194">
        <v>5</v>
      </c>
      <c r="X160" s="241">
        <v>1</v>
      </c>
      <c r="Y160" s="236">
        <v>1</v>
      </c>
      <c r="Z160" s="236">
        <v>4</v>
      </c>
      <c r="AA160" s="236">
        <v>0</v>
      </c>
      <c r="AB160" s="236">
        <f>AA160*100/Z160</f>
        <v>0</v>
      </c>
    </row>
    <row r="161" spans="1:29" ht="31.5" x14ac:dyDescent="0.25">
      <c r="A161" s="212">
        <v>153</v>
      </c>
      <c r="B161" s="213" t="s">
        <v>718</v>
      </c>
      <c r="C161" s="213" t="s">
        <v>16</v>
      </c>
      <c r="D161" s="214"/>
      <c r="E161" s="215"/>
      <c r="F161" s="215">
        <v>66.61</v>
      </c>
      <c r="G161" s="216">
        <v>76</v>
      </c>
      <c r="H161" s="216">
        <v>58</v>
      </c>
      <c r="I161" s="216">
        <v>72</v>
      </c>
      <c r="J161" s="217">
        <v>1.140969824350698</v>
      </c>
      <c r="K161" s="217">
        <v>0.8707401291097433</v>
      </c>
      <c r="L161" s="217">
        <v>1.0809187809638192</v>
      </c>
      <c r="M161" s="193">
        <f t="shared" si="25"/>
        <v>5</v>
      </c>
      <c r="N161" s="204">
        <f t="shared" si="26"/>
        <v>3</v>
      </c>
      <c r="O161" s="195">
        <f t="shared" si="27"/>
        <v>3.6</v>
      </c>
      <c r="P161" s="196">
        <f t="shared" si="28"/>
        <v>0</v>
      </c>
      <c r="Q161" s="195">
        <f t="shared" si="29"/>
        <v>0.75</v>
      </c>
      <c r="R161" s="196">
        <v>25</v>
      </c>
      <c r="S161" s="196">
        <f t="shared" si="30"/>
        <v>3</v>
      </c>
      <c r="T161" s="196">
        <f t="shared" si="31"/>
        <v>0</v>
      </c>
      <c r="U161" s="195">
        <f t="shared" si="32"/>
        <v>0.6</v>
      </c>
      <c r="V161" s="196">
        <v>20</v>
      </c>
      <c r="W161" s="194">
        <v>3</v>
      </c>
      <c r="X161" s="241"/>
      <c r="Y161" s="236"/>
      <c r="Z161" s="236">
        <v>1</v>
      </c>
      <c r="AA161" s="236">
        <v>0</v>
      </c>
      <c r="AB161" s="236">
        <f>AA161*100/Z161</f>
        <v>0</v>
      </c>
    </row>
    <row r="162" spans="1:29" ht="18" hidden="1" customHeight="1" x14ac:dyDescent="0.25">
      <c r="A162" s="212">
        <v>154</v>
      </c>
      <c r="B162" s="213" t="s">
        <v>444</v>
      </c>
      <c r="C162" s="213" t="s">
        <v>16</v>
      </c>
      <c r="D162" s="214"/>
      <c r="E162" s="215"/>
      <c r="F162" s="215">
        <v>1085.9100000000001</v>
      </c>
      <c r="G162" s="216"/>
      <c r="H162" s="216"/>
      <c r="I162" s="216">
        <v>665</v>
      </c>
      <c r="J162" s="217"/>
      <c r="K162" s="217"/>
      <c r="L162" s="217">
        <v>0.61238960871527104</v>
      </c>
      <c r="M162" s="193">
        <v>0</v>
      </c>
      <c r="N162" s="196">
        <f t="shared" si="26"/>
        <v>0</v>
      </c>
      <c r="O162" s="195">
        <f t="shared" si="27"/>
        <v>0</v>
      </c>
      <c r="P162" s="196">
        <f t="shared" si="28"/>
        <v>0</v>
      </c>
      <c r="Q162" s="195">
        <f t="shared" si="29"/>
        <v>0</v>
      </c>
      <c r="R162" s="196">
        <f>IF(I162&lt;VLOOKUP(L162,$M$505:$Q$513,2),0,VLOOKUP(L162,$M$505:$Q$513,4))</f>
        <v>0</v>
      </c>
      <c r="S162" s="196">
        <f t="shared" si="30"/>
        <v>0</v>
      </c>
      <c r="T162" s="196">
        <f t="shared" si="31"/>
        <v>0</v>
      </c>
      <c r="U162" s="195">
        <f t="shared" si="32"/>
        <v>0</v>
      </c>
      <c r="V162" s="196">
        <f>IF(I162&lt;VLOOKUP(L162,$M$505:$Q$513,2),0,VLOOKUP(L162,$M$505:$Q$513,5))</f>
        <v>0</v>
      </c>
      <c r="W162" s="241"/>
      <c r="X162" s="241"/>
      <c r="Y162" s="213"/>
      <c r="Z162" s="213"/>
      <c r="AA162" s="236"/>
      <c r="AB162" s="236"/>
    </row>
    <row r="163" spans="1:29" hidden="1" x14ac:dyDescent="0.25">
      <c r="A163" s="212">
        <v>155</v>
      </c>
      <c r="B163" s="213" t="s">
        <v>888</v>
      </c>
      <c r="C163" s="213" t="s">
        <v>17</v>
      </c>
      <c r="D163" s="214"/>
      <c r="E163" s="215"/>
      <c r="F163" s="215">
        <v>16.03</v>
      </c>
      <c r="G163" s="216"/>
      <c r="H163" s="216"/>
      <c r="I163" s="216">
        <v>13</v>
      </c>
      <c r="J163" s="217"/>
      <c r="K163" s="217"/>
      <c r="L163" s="217">
        <v>0.81097941359950088</v>
      </c>
      <c r="M163" s="193">
        <f t="shared" si="25"/>
        <v>0</v>
      </c>
      <c r="N163" s="196">
        <f t="shared" si="26"/>
        <v>0</v>
      </c>
      <c r="O163" s="195">
        <f t="shared" si="27"/>
        <v>0</v>
      </c>
      <c r="P163" s="196">
        <f t="shared" si="28"/>
        <v>0</v>
      </c>
      <c r="Q163" s="195">
        <f t="shared" si="29"/>
        <v>0</v>
      </c>
      <c r="R163" s="196">
        <f>IF(I163&lt;VLOOKUP(L163,$M$505:$Q$513,2),0,VLOOKUP(L163,$M$505:$Q$513,4))</f>
        <v>0</v>
      </c>
      <c r="S163" s="196">
        <f t="shared" si="30"/>
        <v>0</v>
      </c>
      <c r="T163" s="196">
        <f t="shared" si="31"/>
        <v>0</v>
      </c>
      <c r="U163" s="195">
        <f t="shared" si="32"/>
        <v>0</v>
      </c>
      <c r="V163" s="196">
        <f>IF(I163&lt;VLOOKUP(L163,$M$505:$Q$513,2),0,VLOOKUP(L163,$M$505:$Q$513,5))</f>
        <v>0</v>
      </c>
      <c r="W163" s="240"/>
      <c r="X163" s="240"/>
      <c r="Y163" s="213"/>
      <c r="Z163" s="213"/>
      <c r="AA163" s="236"/>
      <c r="AB163" s="236"/>
    </row>
    <row r="164" spans="1:29" ht="31.5" x14ac:dyDescent="0.25">
      <c r="A164" s="212">
        <v>156</v>
      </c>
      <c r="B164" s="213" t="s">
        <v>889</v>
      </c>
      <c r="C164" s="213" t="s">
        <v>17</v>
      </c>
      <c r="D164" s="214"/>
      <c r="E164" s="215"/>
      <c r="F164" s="215">
        <v>70.53</v>
      </c>
      <c r="G164" s="216">
        <v>69</v>
      </c>
      <c r="H164" s="216">
        <v>71</v>
      </c>
      <c r="I164" s="216">
        <v>142</v>
      </c>
      <c r="J164" s="217">
        <v>0.97830710336027216</v>
      </c>
      <c r="K164" s="217">
        <v>1.0066638309939033</v>
      </c>
      <c r="L164" s="217">
        <v>2.0133276619878067</v>
      </c>
      <c r="M164" s="193">
        <v>5</v>
      </c>
      <c r="N164" s="204">
        <f t="shared" si="26"/>
        <v>7</v>
      </c>
      <c r="O164" s="195">
        <f t="shared" si="27"/>
        <v>7.1</v>
      </c>
      <c r="P164" s="196">
        <f t="shared" si="28"/>
        <v>1</v>
      </c>
      <c r="Q164" s="195">
        <f t="shared" si="29"/>
        <v>1.75</v>
      </c>
      <c r="R164" s="196">
        <v>25</v>
      </c>
      <c r="S164" s="196">
        <f t="shared" si="30"/>
        <v>5</v>
      </c>
      <c r="T164" s="196">
        <f t="shared" si="31"/>
        <v>1</v>
      </c>
      <c r="U164" s="195">
        <f t="shared" si="32"/>
        <v>1.4</v>
      </c>
      <c r="V164" s="196">
        <v>20</v>
      </c>
      <c r="W164" s="194">
        <v>7</v>
      </c>
      <c r="X164" s="241">
        <v>1</v>
      </c>
      <c r="Y164" s="236">
        <v>1</v>
      </c>
      <c r="Z164" s="236">
        <v>3</v>
      </c>
      <c r="AA164" s="236">
        <v>3</v>
      </c>
      <c r="AB164" s="236">
        <f>AA164*100/Z164</f>
        <v>100</v>
      </c>
      <c r="AC164" s="238" t="s">
        <v>934</v>
      </c>
    </row>
    <row r="165" spans="1:29" ht="47.25" x14ac:dyDescent="0.25">
      <c r="A165" s="212">
        <v>157</v>
      </c>
      <c r="B165" s="213" t="s">
        <v>62</v>
      </c>
      <c r="C165" s="213" t="s">
        <v>17</v>
      </c>
      <c r="D165" s="214"/>
      <c r="E165" s="215"/>
      <c r="F165" s="215">
        <v>33.369999999999997</v>
      </c>
      <c r="G165" s="216">
        <v>53</v>
      </c>
      <c r="H165" s="216">
        <v>50</v>
      </c>
      <c r="I165" s="216">
        <v>51</v>
      </c>
      <c r="J165" s="217">
        <v>1.5882529217860355</v>
      </c>
      <c r="K165" s="217">
        <v>1.4983518130056939</v>
      </c>
      <c r="L165" s="217">
        <v>1.5283188492658077</v>
      </c>
      <c r="M165" s="193">
        <f t="shared" si="25"/>
        <v>5</v>
      </c>
      <c r="N165" s="204">
        <f t="shared" si="26"/>
        <v>2</v>
      </c>
      <c r="O165" s="195">
        <f t="shared" si="27"/>
        <v>2.5499999999999998</v>
      </c>
      <c r="P165" s="196">
        <f t="shared" si="28"/>
        <v>0</v>
      </c>
      <c r="Q165" s="195">
        <f t="shared" si="29"/>
        <v>0.5</v>
      </c>
      <c r="R165" s="196">
        <v>25</v>
      </c>
      <c r="S165" s="196">
        <f t="shared" si="30"/>
        <v>2</v>
      </c>
      <c r="T165" s="196">
        <f t="shared" si="31"/>
        <v>0</v>
      </c>
      <c r="U165" s="195">
        <f t="shared" si="32"/>
        <v>0.4</v>
      </c>
      <c r="V165" s="196">
        <v>20</v>
      </c>
      <c r="W165" s="194">
        <v>2</v>
      </c>
      <c r="X165" s="241"/>
      <c r="Y165" s="236"/>
      <c r="Z165" s="236">
        <v>2</v>
      </c>
      <c r="AA165" s="236">
        <v>0</v>
      </c>
      <c r="AB165" s="236">
        <f>AA165*100/Z165</f>
        <v>0</v>
      </c>
    </row>
    <row r="166" spans="1:29" x14ac:dyDescent="0.25">
      <c r="A166" s="212">
        <v>158</v>
      </c>
      <c r="B166" s="213" t="s">
        <v>2</v>
      </c>
      <c r="C166" s="213" t="s">
        <v>17</v>
      </c>
      <c r="D166" s="214"/>
      <c r="E166" s="215"/>
      <c r="F166" s="215">
        <v>118.56</v>
      </c>
      <c r="G166" s="216">
        <v>112</v>
      </c>
      <c r="H166" s="216">
        <v>92</v>
      </c>
      <c r="I166" s="216">
        <v>70</v>
      </c>
      <c r="J166" s="217">
        <v>0.94466936572199733</v>
      </c>
      <c r="K166" s="217">
        <v>0.77597840755735492</v>
      </c>
      <c r="L166" s="217">
        <v>0.59041835357624828</v>
      </c>
      <c r="M166" s="193">
        <f t="shared" si="25"/>
        <v>3</v>
      </c>
      <c r="N166" s="204">
        <f t="shared" si="26"/>
        <v>2</v>
      </c>
      <c r="O166" s="195">
        <f t="shared" si="27"/>
        <v>2.1</v>
      </c>
      <c r="P166" s="196">
        <f t="shared" si="28"/>
        <v>0</v>
      </c>
      <c r="Q166" s="195">
        <f t="shared" si="29"/>
        <v>0</v>
      </c>
      <c r="R166" s="196">
        <v>0</v>
      </c>
      <c r="S166" s="196">
        <f t="shared" si="30"/>
        <v>2</v>
      </c>
      <c r="T166" s="196">
        <f t="shared" si="31"/>
        <v>0</v>
      </c>
      <c r="U166" s="195">
        <f t="shared" si="32"/>
        <v>0.4</v>
      </c>
      <c r="V166" s="196">
        <v>20</v>
      </c>
      <c r="W166" s="194" t="s">
        <v>844</v>
      </c>
      <c r="X166" s="241"/>
      <c r="Y166" s="236"/>
      <c r="Z166" s="236">
        <v>2</v>
      </c>
      <c r="AA166" s="236">
        <v>2</v>
      </c>
      <c r="AB166" s="236">
        <f>AA166*100/Z166</f>
        <v>100</v>
      </c>
    </row>
    <row r="167" spans="1:29" ht="47.25" x14ac:dyDescent="0.25">
      <c r="A167" s="212">
        <v>159</v>
      </c>
      <c r="B167" s="213" t="s">
        <v>86</v>
      </c>
      <c r="C167" s="213" t="s">
        <v>17</v>
      </c>
      <c r="D167" s="214"/>
      <c r="E167" s="215"/>
      <c r="F167" s="215">
        <v>251.71</v>
      </c>
      <c r="G167" s="216">
        <v>183</v>
      </c>
      <c r="H167" s="216">
        <v>170</v>
      </c>
      <c r="I167" s="216">
        <v>191</v>
      </c>
      <c r="J167" s="217">
        <v>0.72702713440069922</v>
      </c>
      <c r="K167" s="217">
        <v>0.67538039807715222</v>
      </c>
      <c r="L167" s="217">
        <v>0.75880974136903578</v>
      </c>
      <c r="M167" s="193">
        <f t="shared" si="25"/>
        <v>3</v>
      </c>
      <c r="N167" s="204">
        <f t="shared" si="26"/>
        <v>5</v>
      </c>
      <c r="O167" s="195">
        <f t="shared" si="27"/>
        <v>5.73</v>
      </c>
      <c r="P167" s="196">
        <f t="shared" si="28"/>
        <v>1</v>
      </c>
      <c r="Q167" s="195">
        <f t="shared" si="29"/>
        <v>1.25</v>
      </c>
      <c r="R167" s="196">
        <v>25</v>
      </c>
      <c r="S167" s="196">
        <f t="shared" si="30"/>
        <v>3</v>
      </c>
      <c r="T167" s="196">
        <f t="shared" si="31"/>
        <v>1</v>
      </c>
      <c r="U167" s="195">
        <f t="shared" si="32"/>
        <v>1</v>
      </c>
      <c r="V167" s="196">
        <v>20</v>
      </c>
      <c r="W167" s="194">
        <v>5</v>
      </c>
      <c r="X167" s="241">
        <v>1</v>
      </c>
      <c r="Y167" s="236">
        <v>1</v>
      </c>
      <c r="Z167" s="236">
        <v>5</v>
      </c>
      <c r="AA167" s="236">
        <v>5</v>
      </c>
      <c r="AB167" s="236">
        <f>AA167*100/Z167</f>
        <v>100</v>
      </c>
      <c r="AC167" s="238" t="s">
        <v>934</v>
      </c>
    </row>
    <row r="168" spans="1:29" ht="18" hidden="1" customHeight="1" x14ac:dyDescent="0.25">
      <c r="A168" s="212">
        <v>160</v>
      </c>
      <c r="B168" s="213" t="s">
        <v>444</v>
      </c>
      <c r="C168" s="213" t="s">
        <v>17</v>
      </c>
      <c r="D168" s="214"/>
      <c r="E168" s="215"/>
      <c r="F168" s="215">
        <v>512.1</v>
      </c>
      <c r="G168" s="216"/>
      <c r="H168" s="216"/>
      <c r="I168" s="216">
        <v>467</v>
      </c>
      <c r="J168" s="217"/>
      <c r="K168" s="217"/>
      <c r="L168" s="217">
        <v>0.91193126342511222</v>
      </c>
      <c r="M168" s="193">
        <v>0</v>
      </c>
      <c r="N168" s="196">
        <f t="shared" si="26"/>
        <v>0</v>
      </c>
      <c r="O168" s="195">
        <f t="shared" si="27"/>
        <v>0</v>
      </c>
      <c r="P168" s="196">
        <f t="shared" si="28"/>
        <v>0</v>
      </c>
      <c r="Q168" s="195">
        <f t="shared" si="29"/>
        <v>0</v>
      </c>
      <c r="R168" s="196">
        <f>IF(I168&lt;VLOOKUP(L168,$M$505:$Q$513,2),0,VLOOKUP(L168,$M$505:$Q$513,4))</f>
        <v>0</v>
      </c>
      <c r="S168" s="196">
        <f t="shared" si="30"/>
        <v>0</v>
      </c>
      <c r="T168" s="196">
        <f t="shared" si="31"/>
        <v>0</v>
      </c>
      <c r="U168" s="195">
        <f t="shared" si="32"/>
        <v>0</v>
      </c>
      <c r="V168" s="196">
        <f>IF(I168&lt;VLOOKUP(L168,$M$505:$Q$513,2),0,VLOOKUP(L168,$M$505:$Q$513,5))</f>
        <v>0</v>
      </c>
      <c r="W168" s="241"/>
      <c r="X168" s="241"/>
      <c r="Y168" s="213"/>
      <c r="Z168" s="213"/>
      <c r="AA168" s="236"/>
      <c r="AB168" s="236"/>
    </row>
    <row r="169" spans="1:29" ht="31.5" x14ac:dyDescent="0.25">
      <c r="A169" s="212">
        <v>161</v>
      </c>
      <c r="B169" s="213" t="s">
        <v>19</v>
      </c>
      <c r="C169" s="213" t="s">
        <v>18</v>
      </c>
      <c r="D169" s="214"/>
      <c r="E169" s="215"/>
      <c r="F169" s="215">
        <v>161.28</v>
      </c>
      <c r="G169" s="216">
        <v>197</v>
      </c>
      <c r="H169" s="216">
        <v>202</v>
      </c>
      <c r="I169" s="216">
        <v>167</v>
      </c>
      <c r="J169" s="217">
        <v>1.2214781746031746</v>
      </c>
      <c r="K169" s="217">
        <v>1.2524801587301586</v>
      </c>
      <c r="L169" s="217">
        <v>1.0354662698412698</v>
      </c>
      <c r="M169" s="193">
        <v>4.5</v>
      </c>
      <c r="N169" s="204">
        <f t="shared" si="26"/>
        <v>7</v>
      </c>
      <c r="O169" s="195">
        <f t="shared" si="27"/>
        <v>7.5149999999999997</v>
      </c>
      <c r="P169" s="196">
        <f t="shared" si="28"/>
        <v>0</v>
      </c>
      <c r="Q169" s="195">
        <f t="shared" si="29"/>
        <v>0</v>
      </c>
      <c r="R169" s="196">
        <v>0</v>
      </c>
      <c r="S169" s="196">
        <f t="shared" si="30"/>
        <v>7</v>
      </c>
      <c r="T169" s="196">
        <f t="shared" si="31"/>
        <v>0</v>
      </c>
      <c r="U169" s="195">
        <f t="shared" si="32"/>
        <v>0</v>
      </c>
      <c r="V169" s="196">
        <v>0</v>
      </c>
      <c r="W169" s="194">
        <v>7</v>
      </c>
      <c r="X169" s="241">
        <v>0</v>
      </c>
      <c r="Y169" s="236">
        <v>0</v>
      </c>
      <c r="Z169" s="236">
        <v>10</v>
      </c>
      <c r="AA169" s="236">
        <v>4</v>
      </c>
      <c r="AB169" s="236">
        <f>AA169*100/Z169</f>
        <v>40</v>
      </c>
    </row>
    <row r="170" spans="1:29" hidden="1" x14ac:dyDescent="0.25">
      <c r="A170" s="212">
        <v>162</v>
      </c>
      <c r="B170" s="213" t="s">
        <v>2</v>
      </c>
      <c r="C170" s="213" t="s">
        <v>18</v>
      </c>
      <c r="D170" s="214"/>
      <c r="E170" s="215"/>
      <c r="F170" s="215">
        <v>0</v>
      </c>
      <c r="G170" s="216"/>
      <c r="H170" s="216"/>
      <c r="I170" s="216">
        <v>0</v>
      </c>
      <c r="J170" s="217"/>
      <c r="K170" s="217"/>
      <c r="L170" s="217">
        <v>0</v>
      </c>
      <c r="M170" s="193">
        <f t="shared" si="25"/>
        <v>0</v>
      </c>
      <c r="N170" s="204">
        <f t="shared" si="26"/>
        <v>0</v>
      </c>
      <c r="O170" s="195">
        <f t="shared" si="27"/>
        <v>0</v>
      </c>
      <c r="P170" s="196">
        <f t="shared" si="28"/>
        <v>0</v>
      </c>
      <c r="Q170" s="195">
        <f t="shared" si="29"/>
        <v>0</v>
      </c>
      <c r="R170" s="196">
        <v>25</v>
      </c>
      <c r="S170" s="196">
        <f t="shared" si="30"/>
        <v>0</v>
      </c>
      <c r="T170" s="196">
        <f t="shared" si="31"/>
        <v>0</v>
      </c>
      <c r="U170" s="195">
        <f t="shared" si="32"/>
        <v>0</v>
      </c>
      <c r="V170" s="196">
        <v>20</v>
      </c>
      <c r="W170" s="241"/>
      <c r="X170" s="241"/>
      <c r="Y170" s="236"/>
      <c r="Z170" s="236"/>
      <c r="AA170" s="236"/>
      <c r="AB170" s="236"/>
    </row>
    <row r="171" spans="1:29" ht="31.5" x14ac:dyDescent="0.25">
      <c r="A171" s="212">
        <v>163</v>
      </c>
      <c r="B171" s="213" t="s">
        <v>142</v>
      </c>
      <c r="C171" s="213" t="s">
        <v>18</v>
      </c>
      <c r="D171" s="214"/>
      <c r="E171" s="215"/>
      <c r="F171" s="215">
        <v>165.08</v>
      </c>
      <c r="G171" s="216">
        <v>68</v>
      </c>
      <c r="H171" s="216">
        <v>78</v>
      </c>
      <c r="I171" s="216">
        <v>178</v>
      </c>
      <c r="J171" s="217">
        <v>0.41192149260964378</v>
      </c>
      <c r="K171" s="217">
        <v>0.47249818269929728</v>
      </c>
      <c r="L171" s="217">
        <v>1.0782650835958323</v>
      </c>
      <c r="M171" s="193">
        <v>2.5</v>
      </c>
      <c r="N171" s="204">
        <f t="shared" si="26"/>
        <v>4</v>
      </c>
      <c r="O171" s="195">
        <f t="shared" si="27"/>
        <v>4.45</v>
      </c>
      <c r="P171" s="196">
        <f t="shared" si="28"/>
        <v>0</v>
      </c>
      <c r="Q171" s="195">
        <f t="shared" si="29"/>
        <v>0</v>
      </c>
      <c r="R171" s="196">
        <v>0</v>
      </c>
      <c r="S171" s="196">
        <f t="shared" si="30"/>
        <v>4</v>
      </c>
      <c r="T171" s="196">
        <f t="shared" si="31"/>
        <v>0</v>
      </c>
      <c r="U171" s="195">
        <f t="shared" si="32"/>
        <v>0</v>
      </c>
      <c r="V171" s="196">
        <v>0</v>
      </c>
      <c r="W171" s="194">
        <v>5</v>
      </c>
      <c r="X171" s="241">
        <v>0</v>
      </c>
      <c r="Y171" s="236">
        <v>0</v>
      </c>
      <c r="Z171" s="236">
        <v>2</v>
      </c>
      <c r="AA171" s="236">
        <v>2</v>
      </c>
      <c r="AB171" s="236">
        <f>AA171*100/Z171</f>
        <v>100</v>
      </c>
    </row>
    <row r="172" spans="1:29" ht="18" hidden="1" customHeight="1" x14ac:dyDescent="0.25">
      <c r="A172" s="212">
        <v>164</v>
      </c>
      <c r="B172" s="213" t="s">
        <v>444</v>
      </c>
      <c r="C172" s="213" t="s">
        <v>18</v>
      </c>
      <c r="D172" s="214"/>
      <c r="E172" s="215"/>
      <c r="F172" s="215">
        <v>418.67</v>
      </c>
      <c r="G172" s="216"/>
      <c r="H172" s="216"/>
      <c r="I172" s="216">
        <v>345</v>
      </c>
      <c r="J172" s="217"/>
      <c r="K172" s="217"/>
      <c r="L172" s="217">
        <v>0.82403802517495872</v>
      </c>
      <c r="M172" s="193">
        <v>0</v>
      </c>
      <c r="N172" s="196">
        <f t="shared" si="26"/>
        <v>0</v>
      </c>
      <c r="O172" s="195">
        <f t="shared" si="27"/>
        <v>0</v>
      </c>
      <c r="P172" s="196">
        <f t="shared" si="28"/>
        <v>0</v>
      </c>
      <c r="Q172" s="195">
        <f t="shared" si="29"/>
        <v>0</v>
      </c>
      <c r="R172" s="196">
        <f>IF(I172&lt;VLOOKUP(L172,$M$505:$Q$513,2),0,VLOOKUP(L172,$M$505:$Q$513,4))</f>
        <v>0</v>
      </c>
      <c r="S172" s="196">
        <f t="shared" si="30"/>
        <v>0</v>
      </c>
      <c r="T172" s="196">
        <f t="shared" si="31"/>
        <v>0</v>
      </c>
      <c r="U172" s="195">
        <f t="shared" si="32"/>
        <v>0</v>
      </c>
      <c r="V172" s="196">
        <f>IF(I172&lt;VLOOKUP(L172,$M$505:$Q$513,2),0,VLOOKUP(L172,$M$505:$Q$513,5))</f>
        <v>0</v>
      </c>
      <c r="W172" s="241"/>
      <c r="X172" s="241"/>
      <c r="Y172" s="213"/>
      <c r="Z172" s="213"/>
      <c r="AA172" s="236"/>
      <c r="AB172" s="236"/>
    </row>
    <row r="173" spans="1:29" hidden="1" x14ac:dyDescent="0.25">
      <c r="A173" s="212">
        <v>165</v>
      </c>
      <c r="B173" s="213" t="s">
        <v>890</v>
      </c>
      <c r="C173" s="213" t="s">
        <v>20</v>
      </c>
      <c r="D173" s="214"/>
      <c r="E173" s="215"/>
      <c r="F173" s="215">
        <v>24.79</v>
      </c>
      <c r="G173" s="216"/>
      <c r="H173" s="216"/>
      <c r="I173" s="216">
        <v>29</v>
      </c>
      <c r="J173" s="217"/>
      <c r="K173" s="217"/>
      <c r="L173" s="217">
        <v>1.1698265429608714</v>
      </c>
      <c r="M173" s="193">
        <v>0</v>
      </c>
      <c r="N173" s="196">
        <f t="shared" si="26"/>
        <v>0</v>
      </c>
      <c r="O173" s="195">
        <f t="shared" si="27"/>
        <v>0</v>
      </c>
      <c r="P173" s="196">
        <f t="shared" si="28"/>
        <v>0</v>
      </c>
      <c r="Q173" s="195">
        <f t="shared" si="29"/>
        <v>0</v>
      </c>
      <c r="R173" s="196">
        <f>IF(I173&lt;VLOOKUP(L173,$M$505:$Q$513,2),0,VLOOKUP(L173,$M$505:$Q$513,4))</f>
        <v>25</v>
      </c>
      <c r="S173" s="196">
        <f t="shared" si="30"/>
        <v>0</v>
      </c>
      <c r="T173" s="196">
        <f t="shared" si="31"/>
        <v>0</v>
      </c>
      <c r="U173" s="195">
        <f t="shared" si="32"/>
        <v>0</v>
      </c>
      <c r="V173" s="196">
        <f>IF(I173&lt;VLOOKUP(L173,$M$505:$Q$513,2),0,VLOOKUP(L173,$M$505:$Q$513,5))</f>
        <v>20</v>
      </c>
      <c r="W173" s="240"/>
      <c r="X173" s="240"/>
      <c r="Y173" s="213"/>
      <c r="Z173" s="213"/>
      <c r="AA173" s="236"/>
      <c r="AB173" s="236"/>
    </row>
    <row r="174" spans="1:29" ht="31.5" x14ac:dyDescent="0.25">
      <c r="A174" s="212">
        <v>166</v>
      </c>
      <c r="B174" s="213" t="s">
        <v>186</v>
      </c>
      <c r="C174" s="213" t="s">
        <v>20</v>
      </c>
      <c r="D174" s="214"/>
      <c r="E174" s="215">
        <v>394.51</v>
      </c>
      <c r="F174" s="215">
        <v>394.51</v>
      </c>
      <c r="G174" s="216">
        <v>268.26679999999999</v>
      </c>
      <c r="H174" s="216">
        <v>401</v>
      </c>
      <c r="I174" s="216">
        <v>425</v>
      </c>
      <c r="J174" s="217">
        <v>0.68</v>
      </c>
      <c r="K174" s="217">
        <v>1.0164507870522927</v>
      </c>
      <c r="L174" s="217">
        <v>1.0772857468758714</v>
      </c>
      <c r="M174" s="193">
        <v>4.8</v>
      </c>
      <c r="N174" s="204">
        <f t="shared" si="26"/>
        <v>20</v>
      </c>
      <c r="O174" s="195">
        <f t="shared" si="27"/>
        <v>20.399999999999999</v>
      </c>
      <c r="P174" s="196">
        <f t="shared" si="28"/>
        <v>1</v>
      </c>
      <c r="Q174" s="195">
        <f t="shared" si="29"/>
        <v>1</v>
      </c>
      <c r="R174" s="196">
        <v>5</v>
      </c>
      <c r="S174" s="196">
        <f t="shared" si="30"/>
        <v>16</v>
      </c>
      <c r="T174" s="196">
        <f t="shared" si="31"/>
        <v>3</v>
      </c>
      <c r="U174" s="195">
        <f t="shared" si="32"/>
        <v>3</v>
      </c>
      <c r="V174" s="196">
        <v>15</v>
      </c>
      <c r="W174" s="194">
        <v>20</v>
      </c>
      <c r="X174" s="241">
        <v>1</v>
      </c>
      <c r="Y174" s="236">
        <v>3</v>
      </c>
      <c r="Z174" s="236">
        <v>19</v>
      </c>
      <c r="AA174" s="236">
        <v>8</v>
      </c>
      <c r="AB174" s="236">
        <f>AA174*100/Z174</f>
        <v>42.10526315789474</v>
      </c>
    </row>
    <row r="175" spans="1:29" ht="31.5" x14ac:dyDescent="0.25">
      <c r="A175" s="212">
        <v>167</v>
      </c>
      <c r="B175" s="213" t="s">
        <v>21</v>
      </c>
      <c r="C175" s="213" t="s">
        <v>20</v>
      </c>
      <c r="D175" s="214"/>
      <c r="E175" s="215">
        <v>155.31</v>
      </c>
      <c r="F175" s="215">
        <v>155.31</v>
      </c>
      <c r="G175" s="216">
        <v>249</v>
      </c>
      <c r="H175" s="216">
        <v>266</v>
      </c>
      <c r="I175" s="216">
        <v>284</v>
      </c>
      <c r="J175" s="217">
        <v>1.6032451226579099</v>
      </c>
      <c r="K175" s="217">
        <v>1.7127036250080483</v>
      </c>
      <c r="L175" s="217">
        <v>1.8286008627905479</v>
      </c>
      <c r="M175" s="193">
        <v>4.8</v>
      </c>
      <c r="N175" s="204">
        <f t="shared" si="26"/>
        <v>13</v>
      </c>
      <c r="O175" s="195">
        <f t="shared" si="27"/>
        <v>13.632</v>
      </c>
      <c r="P175" s="196">
        <f t="shared" si="28"/>
        <v>1</v>
      </c>
      <c r="Q175" s="195">
        <f t="shared" si="29"/>
        <v>1.3</v>
      </c>
      <c r="R175" s="196">
        <v>10</v>
      </c>
      <c r="S175" s="196">
        <f t="shared" si="30"/>
        <v>10</v>
      </c>
      <c r="T175" s="196">
        <f t="shared" si="31"/>
        <v>2</v>
      </c>
      <c r="U175" s="195">
        <f t="shared" si="32"/>
        <v>2.6</v>
      </c>
      <c r="V175" s="196">
        <v>20</v>
      </c>
      <c r="W175" s="194">
        <v>13</v>
      </c>
      <c r="X175" s="241">
        <v>1</v>
      </c>
      <c r="Y175" s="236">
        <v>2</v>
      </c>
      <c r="Z175" s="236">
        <v>12</v>
      </c>
      <c r="AA175" s="236">
        <v>8</v>
      </c>
      <c r="AB175" s="236">
        <f>AA175*100/Z175</f>
        <v>66.666666666666671</v>
      </c>
    </row>
    <row r="176" spans="1:29" x14ac:dyDescent="0.25">
      <c r="A176" s="212">
        <v>168</v>
      </c>
      <c r="B176" s="213" t="s">
        <v>2</v>
      </c>
      <c r="C176" s="213" t="s">
        <v>20</v>
      </c>
      <c r="D176" s="214"/>
      <c r="E176" s="215"/>
      <c r="F176" s="215">
        <v>257.27999999999997</v>
      </c>
      <c r="G176" s="216">
        <v>446</v>
      </c>
      <c r="H176" s="216">
        <v>163</v>
      </c>
      <c r="I176" s="216">
        <v>179</v>
      </c>
      <c r="J176" s="217">
        <v>1.7335199004975126</v>
      </c>
      <c r="K176" s="217">
        <v>0.63355099502487566</v>
      </c>
      <c r="L176" s="217">
        <v>0.69574004975124382</v>
      </c>
      <c r="M176" s="193">
        <f t="shared" si="25"/>
        <v>3</v>
      </c>
      <c r="N176" s="204">
        <f t="shared" si="26"/>
        <v>5</v>
      </c>
      <c r="O176" s="195">
        <f t="shared" si="27"/>
        <v>5.37</v>
      </c>
      <c r="P176" s="196">
        <f t="shared" si="28"/>
        <v>0</v>
      </c>
      <c r="Q176" s="195">
        <f t="shared" si="29"/>
        <v>0</v>
      </c>
      <c r="R176" s="196">
        <v>0</v>
      </c>
      <c r="S176" s="196">
        <f t="shared" si="30"/>
        <v>4</v>
      </c>
      <c r="T176" s="196">
        <f t="shared" si="31"/>
        <v>1</v>
      </c>
      <c r="U176" s="195">
        <f t="shared" si="32"/>
        <v>1</v>
      </c>
      <c r="V176" s="196">
        <v>20</v>
      </c>
      <c r="W176" s="194" t="s">
        <v>844</v>
      </c>
      <c r="X176" s="241"/>
      <c r="Y176" s="236"/>
      <c r="Z176" s="236">
        <v>4</v>
      </c>
      <c r="AA176" s="236">
        <v>0</v>
      </c>
      <c r="AB176" s="236">
        <f>AA176*100/Z176</f>
        <v>0</v>
      </c>
    </row>
    <row r="177" spans="1:28" ht="18" hidden="1" customHeight="1" x14ac:dyDescent="0.25">
      <c r="A177" s="212">
        <v>169</v>
      </c>
      <c r="B177" s="213" t="s">
        <v>444</v>
      </c>
      <c r="C177" s="213" t="s">
        <v>20</v>
      </c>
      <c r="D177" s="214"/>
      <c r="E177" s="215"/>
      <c r="F177" s="215">
        <v>994.73</v>
      </c>
      <c r="G177" s="216"/>
      <c r="H177" s="216"/>
      <c r="I177" s="216">
        <v>917</v>
      </c>
      <c r="J177" s="217"/>
      <c r="K177" s="217"/>
      <c r="L177" s="217">
        <v>0.92185819267539937</v>
      </c>
      <c r="M177" s="193">
        <v>0</v>
      </c>
      <c r="N177" s="196">
        <f t="shared" si="26"/>
        <v>0</v>
      </c>
      <c r="O177" s="195">
        <f t="shared" si="27"/>
        <v>0</v>
      </c>
      <c r="P177" s="196">
        <f t="shared" si="28"/>
        <v>0</v>
      </c>
      <c r="Q177" s="195">
        <f t="shared" si="29"/>
        <v>0</v>
      </c>
      <c r="R177" s="196">
        <f>IF(I177&lt;VLOOKUP(L177,$M$505:$Q$513,2),0,VLOOKUP(L177,$M$505:$Q$513,4))</f>
        <v>0</v>
      </c>
      <c r="S177" s="196">
        <f t="shared" si="30"/>
        <v>0</v>
      </c>
      <c r="T177" s="196">
        <f t="shared" si="31"/>
        <v>0</v>
      </c>
      <c r="U177" s="195">
        <f t="shared" si="32"/>
        <v>0</v>
      </c>
      <c r="V177" s="196">
        <f>IF(I177&lt;VLOOKUP(L177,$M$505:$Q$513,2),0,VLOOKUP(L177,$M$505:$Q$513,5))</f>
        <v>0</v>
      </c>
      <c r="W177" s="241"/>
      <c r="X177" s="241"/>
      <c r="Y177" s="213"/>
      <c r="Z177" s="213"/>
      <c r="AA177" s="236"/>
      <c r="AB177" s="236"/>
    </row>
    <row r="178" spans="1:28" x14ac:dyDescent="0.25">
      <c r="A178" s="212">
        <v>170</v>
      </c>
      <c r="B178" s="213" t="s">
        <v>2</v>
      </c>
      <c r="C178" s="213" t="s">
        <v>719</v>
      </c>
      <c r="D178" s="214"/>
      <c r="E178" s="215"/>
      <c r="F178" s="215">
        <v>891.37</v>
      </c>
      <c r="G178" s="216">
        <v>238</v>
      </c>
      <c r="H178" s="216">
        <v>555</v>
      </c>
      <c r="I178" s="216">
        <v>618</v>
      </c>
      <c r="J178" s="217">
        <v>0.26700472306673995</v>
      </c>
      <c r="K178" s="217">
        <v>0.62263706429428856</v>
      </c>
      <c r="L178" s="217">
        <v>0.6933147851060727</v>
      </c>
      <c r="M178" s="193">
        <f t="shared" si="25"/>
        <v>3</v>
      </c>
      <c r="N178" s="204">
        <f t="shared" si="26"/>
        <v>18</v>
      </c>
      <c r="O178" s="195">
        <f t="shared" si="27"/>
        <v>18.54</v>
      </c>
      <c r="P178" s="196">
        <f t="shared" si="28"/>
        <v>0</v>
      </c>
      <c r="Q178" s="195">
        <f t="shared" si="29"/>
        <v>0</v>
      </c>
      <c r="R178" s="196">
        <v>0</v>
      </c>
      <c r="S178" s="196">
        <f t="shared" si="30"/>
        <v>15</v>
      </c>
      <c r="T178" s="196">
        <f t="shared" si="31"/>
        <v>3</v>
      </c>
      <c r="U178" s="195">
        <f t="shared" si="32"/>
        <v>3.6</v>
      </c>
      <c r="V178" s="196">
        <v>20</v>
      </c>
      <c r="W178" s="194" t="s">
        <v>844</v>
      </c>
      <c r="X178" s="241"/>
      <c r="Y178" s="236"/>
      <c r="Z178" s="236">
        <v>16</v>
      </c>
      <c r="AA178" s="236">
        <v>12</v>
      </c>
      <c r="AB178" s="236">
        <f>AA178*100/Z178</f>
        <v>75</v>
      </c>
    </row>
    <row r="179" spans="1:28" ht="31.5" x14ac:dyDescent="0.25">
      <c r="A179" s="212">
        <v>171</v>
      </c>
      <c r="B179" s="213" t="s">
        <v>720</v>
      </c>
      <c r="C179" s="213" t="s">
        <v>719</v>
      </c>
      <c r="D179" s="214"/>
      <c r="E179" s="215"/>
      <c r="F179" s="215">
        <v>837.74</v>
      </c>
      <c r="G179" s="216">
        <v>500</v>
      </c>
      <c r="H179" s="216">
        <v>761</v>
      </c>
      <c r="I179" s="216">
        <v>797</v>
      </c>
      <c r="J179" s="217">
        <v>0.5968438895122592</v>
      </c>
      <c r="K179" s="217">
        <v>0.90839639983765841</v>
      </c>
      <c r="L179" s="217">
        <v>0.95136915988254112</v>
      </c>
      <c r="M179" s="193">
        <f t="shared" si="25"/>
        <v>3</v>
      </c>
      <c r="N179" s="204">
        <f t="shared" si="26"/>
        <v>23</v>
      </c>
      <c r="O179" s="195">
        <f t="shared" si="27"/>
        <v>23.91</v>
      </c>
      <c r="P179" s="196">
        <f t="shared" si="28"/>
        <v>5</v>
      </c>
      <c r="Q179" s="195">
        <f t="shared" si="29"/>
        <v>5.75</v>
      </c>
      <c r="R179" s="196">
        <v>25</v>
      </c>
      <c r="S179" s="196">
        <f t="shared" si="30"/>
        <v>18</v>
      </c>
      <c r="T179" s="196">
        <f t="shared" si="31"/>
        <v>0</v>
      </c>
      <c r="U179" s="195">
        <f t="shared" si="32"/>
        <v>0</v>
      </c>
      <c r="V179" s="196">
        <v>0</v>
      </c>
      <c r="W179" s="194">
        <v>24</v>
      </c>
      <c r="X179" s="241">
        <v>6</v>
      </c>
      <c r="Y179" s="236">
        <v>0</v>
      </c>
      <c r="Z179" s="236">
        <v>22</v>
      </c>
      <c r="AA179" s="236">
        <v>16</v>
      </c>
      <c r="AB179" s="236">
        <f>AA179*100/Z179</f>
        <v>72.727272727272734</v>
      </c>
    </row>
    <row r="180" spans="1:28" ht="32.25" customHeight="1" x14ac:dyDescent="0.25">
      <c r="A180" s="212">
        <v>172</v>
      </c>
      <c r="B180" s="213" t="s">
        <v>165</v>
      </c>
      <c r="C180" s="213" t="s">
        <v>719</v>
      </c>
      <c r="D180" s="214"/>
      <c r="E180" s="215"/>
      <c r="F180" s="215">
        <v>1700.17</v>
      </c>
      <c r="G180" s="216">
        <v>1305</v>
      </c>
      <c r="H180" s="216">
        <v>1292</v>
      </c>
      <c r="I180" s="216">
        <v>1328</v>
      </c>
      <c r="J180" s="217">
        <v>0.76757030179335006</v>
      </c>
      <c r="K180" s="217">
        <v>0.75992400759924006</v>
      </c>
      <c r="L180" s="217">
        <v>0.78109836075215999</v>
      </c>
      <c r="M180" s="193">
        <f t="shared" si="25"/>
        <v>3</v>
      </c>
      <c r="N180" s="204">
        <f t="shared" si="26"/>
        <v>39</v>
      </c>
      <c r="O180" s="195">
        <f t="shared" si="27"/>
        <v>39.840000000000003</v>
      </c>
      <c r="P180" s="196">
        <f t="shared" si="28"/>
        <v>6</v>
      </c>
      <c r="Q180" s="195">
        <f t="shared" si="29"/>
        <v>6.63</v>
      </c>
      <c r="R180" s="196">
        <v>17</v>
      </c>
      <c r="S180" s="196">
        <f t="shared" si="30"/>
        <v>27</v>
      </c>
      <c r="T180" s="196">
        <f t="shared" si="31"/>
        <v>6</v>
      </c>
      <c r="U180" s="195">
        <f t="shared" si="32"/>
        <v>6.63</v>
      </c>
      <c r="V180" s="196">
        <v>17</v>
      </c>
      <c r="W180" s="194">
        <v>39</v>
      </c>
      <c r="X180" s="241">
        <v>6</v>
      </c>
      <c r="Y180" s="236">
        <v>6</v>
      </c>
      <c r="Z180" s="236">
        <v>38</v>
      </c>
      <c r="AA180" s="236">
        <v>31</v>
      </c>
      <c r="AB180" s="236">
        <f>AA180*100/Z180</f>
        <v>81.578947368421055</v>
      </c>
    </row>
    <row r="181" spans="1:28" ht="18" hidden="1" customHeight="1" x14ac:dyDescent="0.25">
      <c r="A181" s="212">
        <v>173</v>
      </c>
      <c r="B181" s="213" t="s">
        <v>444</v>
      </c>
      <c r="C181" s="213" t="s">
        <v>719</v>
      </c>
      <c r="D181" s="214"/>
      <c r="E181" s="215"/>
      <c r="F181" s="215">
        <v>3429.28</v>
      </c>
      <c r="G181" s="216"/>
      <c r="H181" s="216"/>
      <c r="I181" s="216">
        <v>2743</v>
      </c>
      <c r="J181" s="217"/>
      <c r="K181" s="217"/>
      <c r="L181" s="217">
        <v>0.7998763588858302</v>
      </c>
      <c r="M181" s="193">
        <v>0</v>
      </c>
      <c r="N181" s="196">
        <f t="shared" si="26"/>
        <v>0</v>
      </c>
      <c r="O181" s="195">
        <f t="shared" si="27"/>
        <v>0</v>
      </c>
      <c r="P181" s="196">
        <f t="shared" si="28"/>
        <v>0</v>
      </c>
      <c r="Q181" s="195">
        <f t="shared" si="29"/>
        <v>0</v>
      </c>
      <c r="R181" s="196">
        <f>IF(I181&lt;VLOOKUP(L181,$M$505:$Q$513,2),0,VLOOKUP(L181,$M$505:$Q$513,4))</f>
        <v>0</v>
      </c>
      <c r="S181" s="196">
        <f t="shared" si="30"/>
        <v>0</v>
      </c>
      <c r="T181" s="196">
        <f t="shared" si="31"/>
        <v>0</v>
      </c>
      <c r="U181" s="195">
        <f t="shared" si="32"/>
        <v>0</v>
      </c>
      <c r="V181" s="196">
        <f>IF(I181&lt;VLOOKUP(L181,$M$505:$Q$513,2),0,VLOOKUP(L181,$M$505:$Q$513,5))</f>
        <v>0</v>
      </c>
      <c r="W181" s="241"/>
      <c r="X181" s="241"/>
      <c r="Y181" s="213"/>
      <c r="Z181" s="213"/>
      <c r="AA181" s="236"/>
      <c r="AB181" s="236"/>
    </row>
    <row r="182" spans="1:28" hidden="1" x14ac:dyDescent="0.25">
      <c r="A182" s="212">
        <v>174</v>
      </c>
      <c r="B182" s="213" t="s">
        <v>875</v>
      </c>
      <c r="C182" s="213" t="s">
        <v>23</v>
      </c>
      <c r="D182" s="214"/>
      <c r="E182" s="215"/>
      <c r="F182" s="215">
        <v>42.38</v>
      </c>
      <c r="G182" s="216"/>
      <c r="H182" s="216"/>
      <c r="I182" s="216">
        <v>123</v>
      </c>
      <c r="J182" s="217"/>
      <c r="K182" s="217"/>
      <c r="L182" s="217">
        <v>2.9023124115148655</v>
      </c>
      <c r="M182" s="193">
        <v>0</v>
      </c>
      <c r="N182" s="196">
        <f t="shared" si="26"/>
        <v>0</v>
      </c>
      <c r="O182" s="195">
        <f t="shared" si="27"/>
        <v>0</v>
      </c>
      <c r="P182" s="196">
        <f t="shared" si="28"/>
        <v>0</v>
      </c>
      <c r="Q182" s="195">
        <f t="shared" si="29"/>
        <v>0</v>
      </c>
      <c r="R182" s="196">
        <f>IF(I182&lt;VLOOKUP(L182,$M$505:$Q$513,2),0,VLOOKUP(L182,$M$505:$Q$513,4))</f>
        <v>25</v>
      </c>
      <c r="S182" s="196">
        <f t="shared" si="30"/>
        <v>0</v>
      </c>
      <c r="T182" s="196">
        <f t="shared" si="31"/>
        <v>0</v>
      </c>
      <c r="U182" s="195">
        <f t="shared" si="32"/>
        <v>0</v>
      </c>
      <c r="V182" s="196">
        <f>IF(I182&lt;VLOOKUP(L182,$M$505:$Q$513,2),0,VLOOKUP(L182,$M$505:$Q$513,5))</f>
        <v>20</v>
      </c>
      <c r="W182" s="240"/>
      <c r="X182" s="240"/>
      <c r="Y182" s="213"/>
      <c r="Z182" s="213"/>
      <c r="AA182" s="236"/>
      <c r="AB182" s="236"/>
    </row>
    <row r="183" spans="1:28" ht="31.5" x14ac:dyDescent="0.25">
      <c r="A183" s="212">
        <v>175</v>
      </c>
      <c r="B183" s="213" t="s">
        <v>24</v>
      </c>
      <c r="C183" s="213" t="s">
        <v>23</v>
      </c>
      <c r="D183" s="214"/>
      <c r="E183" s="215"/>
      <c r="F183" s="215">
        <v>297.57</v>
      </c>
      <c r="G183" s="216">
        <v>433</v>
      </c>
      <c r="H183" s="216">
        <v>403</v>
      </c>
      <c r="I183" s="216">
        <v>359</v>
      </c>
      <c r="J183" s="217">
        <v>1.455119803743657</v>
      </c>
      <c r="K183" s="217">
        <v>1.3543031891655746</v>
      </c>
      <c r="L183" s="217">
        <v>1.2064388211177202</v>
      </c>
      <c r="M183" s="193">
        <f t="shared" si="25"/>
        <v>5</v>
      </c>
      <c r="N183" s="204">
        <f t="shared" si="26"/>
        <v>17</v>
      </c>
      <c r="O183" s="195">
        <f t="shared" si="27"/>
        <v>17.95</v>
      </c>
      <c r="P183" s="196">
        <f t="shared" si="28"/>
        <v>0</v>
      </c>
      <c r="Q183" s="195">
        <f t="shared" si="29"/>
        <v>0</v>
      </c>
      <c r="R183" s="196">
        <v>0</v>
      </c>
      <c r="S183" s="196">
        <f t="shared" si="30"/>
        <v>14</v>
      </c>
      <c r="T183" s="196">
        <f t="shared" si="31"/>
        <v>3</v>
      </c>
      <c r="U183" s="195">
        <f t="shared" si="32"/>
        <v>3.4</v>
      </c>
      <c r="V183" s="196">
        <v>20</v>
      </c>
      <c r="W183" s="194">
        <v>31</v>
      </c>
      <c r="X183" s="241">
        <v>0</v>
      </c>
      <c r="Y183" s="236">
        <v>6</v>
      </c>
      <c r="Z183" s="236">
        <v>20</v>
      </c>
      <c r="AA183" s="236" t="s">
        <v>670</v>
      </c>
      <c r="AB183" s="236"/>
    </row>
    <row r="184" spans="1:28" hidden="1" x14ac:dyDescent="0.25">
      <c r="A184" s="212">
        <v>176</v>
      </c>
      <c r="B184" s="213" t="s">
        <v>2</v>
      </c>
      <c r="C184" s="213" t="s">
        <v>23</v>
      </c>
      <c r="D184" s="214"/>
      <c r="E184" s="215"/>
      <c r="F184" s="215">
        <v>100.68</v>
      </c>
      <c r="G184" s="216"/>
      <c r="H184" s="216"/>
      <c r="I184" s="216">
        <v>23</v>
      </c>
      <c r="J184" s="217"/>
      <c r="K184" s="217"/>
      <c r="L184" s="217">
        <v>0.22844656336909017</v>
      </c>
      <c r="M184" s="193">
        <f t="shared" si="25"/>
        <v>0</v>
      </c>
      <c r="N184" s="204">
        <f t="shared" si="26"/>
        <v>0</v>
      </c>
      <c r="O184" s="195">
        <f t="shared" si="27"/>
        <v>0</v>
      </c>
      <c r="P184" s="196">
        <f t="shared" si="28"/>
        <v>0</v>
      </c>
      <c r="Q184" s="195">
        <f t="shared" si="29"/>
        <v>0</v>
      </c>
      <c r="R184" s="196">
        <v>25</v>
      </c>
      <c r="S184" s="196">
        <f t="shared" si="30"/>
        <v>0</v>
      </c>
      <c r="T184" s="196">
        <f t="shared" si="31"/>
        <v>0</v>
      </c>
      <c r="U184" s="195">
        <f t="shared" si="32"/>
        <v>0</v>
      </c>
      <c r="V184" s="196">
        <v>20</v>
      </c>
      <c r="W184" s="241"/>
      <c r="X184" s="241"/>
      <c r="Y184" s="236"/>
      <c r="Z184" s="236"/>
      <c r="AA184" s="236"/>
      <c r="AB184" s="236"/>
    </row>
    <row r="185" spans="1:28" ht="30.75" customHeight="1" x14ac:dyDescent="0.25">
      <c r="A185" s="212">
        <v>177</v>
      </c>
      <c r="B185" s="213" t="s">
        <v>98</v>
      </c>
      <c r="C185" s="213" t="s">
        <v>23</v>
      </c>
      <c r="D185" s="214"/>
      <c r="E185" s="215"/>
      <c r="F185" s="215">
        <v>60.77</v>
      </c>
      <c r="G185" s="216">
        <v>146</v>
      </c>
      <c r="H185" s="216">
        <v>255</v>
      </c>
      <c r="I185" s="216">
        <v>268</v>
      </c>
      <c r="J185" s="217">
        <v>2.4025012341615928</v>
      </c>
      <c r="K185" s="217">
        <v>4.1961494158301793</v>
      </c>
      <c r="L185" s="217">
        <v>4.4100707585979926</v>
      </c>
      <c r="M185" s="193">
        <v>4</v>
      </c>
      <c r="N185" s="204">
        <f t="shared" si="26"/>
        <v>10</v>
      </c>
      <c r="O185" s="195">
        <f t="shared" si="27"/>
        <v>10.72</v>
      </c>
      <c r="P185" s="196">
        <f t="shared" si="28"/>
        <v>1</v>
      </c>
      <c r="Q185" s="195">
        <f t="shared" si="29"/>
        <v>1.5</v>
      </c>
      <c r="R185" s="196">
        <v>15</v>
      </c>
      <c r="S185" s="196">
        <f t="shared" si="30"/>
        <v>7</v>
      </c>
      <c r="T185" s="196">
        <f t="shared" si="31"/>
        <v>2</v>
      </c>
      <c r="U185" s="195">
        <f t="shared" si="32"/>
        <v>2</v>
      </c>
      <c r="V185" s="196">
        <v>20</v>
      </c>
      <c r="W185" s="194">
        <v>10</v>
      </c>
      <c r="X185" s="241">
        <v>1</v>
      </c>
      <c r="Y185" s="236">
        <v>2</v>
      </c>
      <c r="Z185" s="236">
        <v>10</v>
      </c>
      <c r="AA185" s="236">
        <v>9</v>
      </c>
      <c r="AB185" s="236">
        <f>AA185*100/Z185</f>
        <v>90</v>
      </c>
    </row>
    <row r="186" spans="1:28" ht="31.5" x14ac:dyDescent="0.25">
      <c r="A186" s="212">
        <v>178</v>
      </c>
      <c r="B186" s="213" t="s">
        <v>97</v>
      </c>
      <c r="C186" s="213" t="s">
        <v>23</v>
      </c>
      <c r="D186" s="214"/>
      <c r="E186" s="215"/>
      <c r="F186" s="215">
        <v>16.420000000000002</v>
      </c>
      <c r="G186" s="216">
        <v>44</v>
      </c>
      <c r="H186" s="216">
        <v>35</v>
      </c>
      <c r="I186" s="216">
        <v>43</v>
      </c>
      <c r="J186" s="217">
        <v>2.6796589524969545</v>
      </c>
      <c r="K186" s="217">
        <v>2.1315468940316684</v>
      </c>
      <c r="L186" s="217">
        <v>2.6187576126674785</v>
      </c>
      <c r="M186" s="193">
        <f t="shared" si="25"/>
        <v>7</v>
      </c>
      <c r="N186" s="204">
        <f t="shared" si="26"/>
        <v>3</v>
      </c>
      <c r="O186" s="195">
        <f t="shared" si="27"/>
        <v>3.01</v>
      </c>
      <c r="P186" s="196">
        <f t="shared" si="28"/>
        <v>0</v>
      </c>
      <c r="Q186" s="195">
        <f t="shared" si="29"/>
        <v>0.75</v>
      </c>
      <c r="R186" s="196">
        <v>25</v>
      </c>
      <c r="S186" s="196">
        <f t="shared" si="30"/>
        <v>3</v>
      </c>
      <c r="T186" s="196">
        <f t="shared" si="31"/>
        <v>0</v>
      </c>
      <c r="U186" s="195">
        <f t="shared" si="32"/>
        <v>0.6</v>
      </c>
      <c r="V186" s="196">
        <v>20</v>
      </c>
      <c r="W186" s="194">
        <v>3</v>
      </c>
      <c r="X186" s="241">
        <v>1</v>
      </c>
      <c r="Y186" s="236">
        <v>0</v>
      </c>
      <c r="Z186" s="236">
        <v>2</v>
      </c>
      <c r="AA186" s="236">
        <v>0</v>
      </c>
      <c r="AB186" s="236">
        <f>AA186*100/Z186</f>
        <v>0</v>
      </c>
    </row>
    <row r="187" spans="1:28" ht="18" hidden="1" customHeight="1" x14ac:dyDescent="0.25">
      <c r="A187" s="212">
        <v>179</v>
      </c>
      <c r="B187" s="213" t="s">
        <v>444</v>
      </c>
      <c r="C187" s="213" t="s">
        <v>23</v>
      </c>
      <c r="D187" s="214"/>
      <c r="E187" s="215"/>
      <c r="F187" s="215">
        <v>519.27</v>
      </c>
      <c r="G187" s="216"/>
      <c r="H187" s="216"/>
      <c r="I187" s="216">
        <v>817</v>
      </c>
      <c r="J187" s="217"/>
      <c r="K187" s="217"/>
      <c r="L187" s="217">
        <v>1.5733626051957557</v>
      </c>
      <c r="M187" s="193">
        <v>0</v>
      </c>
      <c r="N187" s="196">
        <f t="shared" si="26"/>
        <v>0</v>
      </c>
      <c r="O187" s="195">
        <f t="shared" si="27"/>
        <v>0</v>
      </c>
      <c r="P187" s="196">
        <f t="shared" si="28"/>
        <v>0</v>
      </c>
      <c r="Q187" s="195">
        <f t="shared" si="29"/>
        <v>0</v>
      </c>
      <c r="R187" s="196">
        <f>IF(I187&lt;VLOOKUP(L187,$M$505:$Q$513,2),0,VLOOKUP(L187,$M$505:$Q$513,4))</f>
        <v>25</v>
      </c>
      <c r="S187" s="196">
        <f t="shared" si="30"/>
        <v>0</v>
      </c>
      <c r="T187" s="196">
        <f t="shared" si="31"/>
        <v>0</v>
      </c>
      <c r="U187" s="195">
        <f t="shared" si="32"/>
        <v>0</v>
      </c>
      <c r="V187" s="196">
        <f>IF(I187&lt;VLOOKUP(L187,$M$505:$Q$513,2),0,VLOOKUP(L187,$M$505:$Q$513,5))</f>
        <v>20</v>
      </c>
      <c r="W187" s="241"/>
      <c r="X187" s="241"/>
      <c r="Y187" s="213"/>
      <c r="Z187" s="213"/>
      <c r="AA187" s="236"/>
      <c r="AB187" s="236"/>
    </row>
    <row r="188" spans="1:28" hidden="1" x14ac:dyDescent="0.25">
      <c r="A188" s="212">
        <v>180</v>
      </c>
      <c r="B188" s="213" t="s">
        <v>891</v>
      </c>
      <c r="C188" s="213" t="s">
        <v>683</v>
      </c>
      <c r="D188" s="214"/>
      <c r="E188" s="215"/>
      <c r="F188" s="215">
        <v>0</v>
      </c>
      <c r="G188" s="216"/>
      <c r="H188" s="216"/>
      <c r="I188" s="216">
        <v>0</v>
      </c>
      <c r="J188" s="217"/>
      <c r="K188" s="217"/>
      <c r="L188" s="217">
        <v>0</v>
      </c>
      <c r="M188" s="193">
        <f t="shared" si="25"/>
        <v>0</v>
      </c>
      <c r="N188" s="196">
        <f t="shared" si="26"/>
        <v>0</v>
      </c>
      <c r="O188" s="195">
        <f t="shared" si="27"/>
        <v>0</v>
      </c>
      <c r="P188" s="196">
        <f t="shared" si="28"/>
        <v>0</v>
      </c>
      <c r="Q188" s="195">
        <f t="shared" si="29"/>
        <v>0</v>
      </c>
      <c r="R188" s="196">
        <f>IF(I188&lt;VLOOKUP(L188,$M$505:$Q$513,2),0,VLOOKUP(L188,$M$505:$Q$513,4))</f>
        <v>0</v>
      </c>
      <c r="S188" s="196">
        <f t="shared" si="30"/>
        <v>0</v>
      </c>
      <c r="T188" s="196">
        <f t="shared" si="31"/>
        <v>0</v>
      </c>
      <c r="U188" s="195">
        <f t="shared" si="32"/>
        <v>0</v>
      </c>
      <c r="V188" s="196">
        <f>IF(I188&lt;VLOOKUP(L188,$M$505:$Q$513,2),0,VLOOKUP(L188,$M$505:$Q$513,5))</f>
        <v>0</v>
      </c>
      <c r="W188" s="240"/>
      <c r="X188" s="240"/>
      <c r="Y188" s="213"/>
      <c r="Z188" s="213"/>
      <c r="AA188" s="236"/>
      <c r="AB188" s="236"/>
    </row>
    <row r="189" spans="1:28" ht="31.5" hidden="1" x14ac:dyDescent="0.25">
      <c r="A189" s="212">
        <v>181</v>
      </c>
      <c r="B189" s="213" t="s">
        <v>115</v>
      </c>
      <c r="C189" s="213" t="s">
        <v>683</v>
      </c>
      <c r="D189" s="214"/>
      <c r="E189" s="215"/>
      <c r="F189" s="215">
        <v>0</v>
      </c>
      <c r="G189" s="216"/>
      <c r="H189" s="216"/>
      <c r="I189" s="216">
        <v>0</v>
      </c>
      <c r="J189" s="217"/>
      <c r="K189" s="217"/>
      <c r="L189" s="217">
        <v>0</v>
      </c>
      <c r="M189" s="193">
        <f t="shared" si="25"/>
        <v>0</v>
      </c>
      <c r="N189" s="204">
        <f t="shared" si="26"/>
        <v>0</v>
      </c>
      <c r="O189" s="195">
        <f t="shared" si="27"/>
        <v>0</v>
      </c>
      <c r="P189" s="196">
        <f t="shared" si="28"/>
        <v>0</v>
      </c>
      <c r="Q189" s="195">
        <f t="shared" si="29"/>
        <v>0</v>
      </c>
      <c r="R189" s="196">
        <v>25</v>
      </c>
      <c r="S189" s="196">
        <f t="shared" si="30"/>
        <v>0</v>
      </c>
      <c r="T189" s="196">
        <f t="shared" si="31"/>
        <v>0</v>
      </c>
      <c r="U189" s="195">
        <f t="shared" si="32"/>
        <v>0</v>
      </c>
      <c r="V189" s="196">
        <v>20</v>
      </c>
      <c r="W189" s="241"/>
      <c r="X189" s="241"/>
      <c r="Y189" s="236"/>
      <c r="Z189" s="236"/>
      <c r="AA189" s="236"/>
      <c r="AB189" s="236"/>
    </row>
    <row r="190" spans="1:28" ht="31.5" hidden="1" x14ac:dyDescent="0.25">
      <c r="A190" s="212">
        <v>182</v>
      </c>
      <c r="B190" s="213" t="s">
        <v>235</v>
      </c>
      <c r="C190" s="213" t="s">
        <v>683</v>
      </c>
      <c r="D190" s="214"/>
      <c r="E190" s="215"/>
      <c r="F190" s="215">
        <v>0</v>
      </c>
      <c r="G190" s="216"/>
      <c r="H190" s="216"/>
      <c r="I190" s="216">
        <v>0</v>
      </c>
      <c r="J190" s="217"/>
      <c r="K190" s="217"/>
      <c r="L190" s="217">
        <v>0</v>
      </c>
      <c r="M190" s="193">
        <f t="shared" si="25"/>
        <v>0</v>
      </c>
      <c r="N190" s="204">
        <f t="shared" si="26"/>
        <v>0</v>
      </c>
      <c r="O190" s="195">
        <f t="shared" si="27"/>
        <v>0</v>
      </c>
      <c r="P190" s="196">
        <f t="shared" si="28"/>
        <v>0</v>
      </c>
      <c r="Q190" s="195">
        <f t="shared" si="29"/>
        <v>0</v>
      </c>
      <c r="R190" s="196">
        <v>25</v>
      </c>
      <c r="S190" s="196">
        <f t="shared" si="30"/>
        <v>0</v>
      </c>
      <c r="T190" s="196">
        <f t="shared" si="31"/>
        <v>0</v>
      </c>
      <c r="U190" s="195">
        <f t="shared" si="32"/>
        <v>0</v>
      </c>
      <c r="V190" s="196">
        <v>20</v>
      </c>
      <c r="W190" s="265">
        <v>0</v>
      </c>
      <c r="X190" s="241"/>
      <c r="Y190" s="236"/>
      <c r="Z190" s="236"/>
      <c r="AA190" s="236"/>
      <c r="AB190" s="236"/>
    </row>
    <row r="191" spans="1:28" hidden="1" x14ac:dyDescent="0.25">
      <c r="A191" s="212">
        <v>183</v>
      </c>
      <c r="B191" s="213" t="s">
        <v>892</v>
      </c>
      <c r="C191" s="213" t="s">
        <v>683</v>
      </c>
      <c r="D191" s="214"/>
      <c r="E191" s="215"/>
      <c r="F191" s="215">
        <v>0</v>
      </c>
      <c r="G191" s="216"/>
      <c r="H191" s="216"/>
      <c r="I191" s="216">
        <v>0</v>
      </c>
      <c r="J191" s="217"/>
      <c r="K191" s="217"/>
      <c r="L191" s="217">
        <v>0</v>
      </c>
      <c r="M191" s="193">
        <f t="shared" si="25"/>
        <v>0</v>
      </c>
      <c r="N191" s="204">
        <f t="shared" si="26"/>
        <v>0</v>
      </c>
      <c r="O191" s="195">
        <f t="shared" si="27"/>
        <v>0</v>
      </c>
      <c r="P191" s="196">
        <f t="shared" si="28"/>
        <v>0</v>
      </c>
      <c r="Q191" s="195">
        <f t="shared" si="29"/>
        <v>0</v>
      </c>
      <c r="R191" s="196">
        <v>25</v>
      </c>
      <c r="S191" s="196">
        <f t="shared" si="30"/>
        <v>0</v>
      </c>
      <c r="T191" s="196">
        <f t="shared" si="31"/>
        <v>0</v>
      </c>
      <c r="U191" s="195">
        <f t="shared" si="32"/>
        <v>0</v>
      </c>
      <c r="V191" s="196">
        <v>20</v>
      </c>
      <c r="W191" s="241"/>
      <c r="X191" s="241"/>
      <c r="Y191" s="236"/>
      <c r="Z191" s="236"/>
      <c r="AA191" s="236"/>
      <c r="AB191" s="236"/>
    </row>
    <row r="192" spans="1:28" ht="18" hidden="1" customHeight="1" x14ac:dyDescent="0.25">
      <c r="A192" s="212">
        <v>184</v>
      </c>
      <c r="B192" s="213" t="s">
        <v>444</v>
      </c>
      <c r="C192" s="213" t="s">
        <v>683</v>
      </c>
      <c r="D192" s="214"/>
      <c r="E192" s="215"/>
      <c r="F192" s="215">
        <v>0</v>
      </c>
      <c r="G192" s="216"/>
      <c r="H192" s="216"/>
      <c r="I192" s="216">
        <v>0</v>
      </c>
      <c r="J192" s="217"/>
      <c r="K192" s="217"/>
      <c r="L192" s="217">
        <v>0</v>
      </c>
      <c r="M192" s="193">
        <f t="shared" si="25"/>
        <v>0</v>
      </c>
      <c r="N192" s="196">
        <f t="shared" si="26"/>
        <v>0</v>
      </c>
      <c r="O192" s="195">
        <f t="shared" si="27"/>
        <v>0</v>
      </c>
      <c r="P192" s="196">
        <f t="shared" si="28"/>
        <v>0</v>
      </c>
      <c r="Q192" s="195">
        <f t="shared" si="29"/>
        <v>0</v>
      </c>
      <c r="R192" s="196">
        <f>IF(I192&lt;VLOOKUP(L192,$M$505:$Q$513,2),0,VLOOKUP(L192,$M$505:$Q$513,4))</f>
        <v>0</v>
      </c>
      <c r="S192" s="196">
        <f t="shared" si="30"/>
        <v>0</v>
      </c>
      <c r="T192" s="196">
        <f t="shared" si="31"/>
        <v>0</v>
      </c>
      <c r="U192" s="195">
        <f t="shared" si="32"/>
        <v>0</v>
      </c>
      <c r="V192" s="196">
        <f>IF(I192&lt;VLOOKUP(L192,$M$505:$Q$513,2),0,VLOOKUP(L192,$M$505:$Q$513,5))</f>
        <v>0</v>
      </c>
      <c r="W192" s="241"/>
      <c r="X192" s="241"/>
      <c r="Y192" s="213"/>
      <c r="Z192" s="213"/>
      <c r="AA192" s="236"/>
      <c r="AB192" s="236"/>
    </row>
    <row r="193" spans="1:29" hidden="1" x14ac:dyDescent="0.25">
      <c r="A193" s="212">
        <v>185</v>
      </c>
      <c r="B193" s="213" t="s">
        <v>885</v>
      </c>
      <c r="C193" s="213" t="s">
        <v>26</v>
      </c>
      <c r="D193" s="214"/>
      <c r="E193" s="215"/>
      <c r="F193" s="215">
        <v>18.71</v>
      </c>
      <c r="G193" s="216"/>
      <c r="H193" s="216"/>
      <c r="I193" s="216">
        <v>26</v>
      </c>
      <c r="J193" s="217"/>
      <c r="K193" s="217"/>
      <c r="L193" s="217">
        <v>1.3896312132549438</v>
      </c>
      <c r="M193" s="193">
        <v>0</v>
      </c>
      <c r="N193" s="196">
        <f t="shared" si="26"/>
        <v>0</v>
      </c>
      <c r="O193" s="195">
        <f t="shared" si="27"/>
        <v>0</v>
      </c>
      <c r="P193" s="196">
        <f t="shared" si="28"/>
        <v>0</v>
      </c>
      <c r="Q193" s="195">
        <f t="shared" si="29"/>
        <v>0</v>
      </c>
      <c r="R193" s="196">
        <f>IF(I193&lt;VLOOKUP(L193,$M$505:$Q$513,2),0,VLOOKUP(L193,$M$505:$Q$513,4))</f>
        <v>25</v>
      </c>
      <c r="S193" s="196">
        <f t="shared" si="30"/>
        <v>0</v>
      </c>
      <c r="T193" s="196">
        <f t="shared" si="31"/>
        <v>0</v>
      </c>
      <c r="U193" s="195">
        <f t="shared" si="32"/>
        <v>0</v>
      </c>
      <c r="V193" s="196">
        <f>IF(I193&lt;VLOOKUP(L193,$M$505:$Q$513,2),0,VLOOKUP(L193,$M$505:$Q$513,5))</f>
        <v>20</v>
      </c>
      <c r="W193" s="240"/>
      <c r="X193" s="240"/>
      <c r="Y193" s="213"/>
      <c r="Z193" s="213"/>
      <c r="AA193" s="236"/>
      <c r="AB193" s="236"/>
    </row>
    <row r="194" spans="1:29" ht="31.5" hidden="1" x14ac:dyDescent="0.25">
      <c r="A194" s="212">
        <v>186</v>
      </c>
      <c r="B194" s="213" t="s">
        <v>804</v>
      </c>
      <c r="C194" s="213" t="s">
        <v>26</v>
      </c>
      <c r="D194" s="214"/>
      <c r="E194" s="215"/>
      <c r="F194" s="215">
        <v>14.85</v>
      </c>
      <c r="G194" s="216"/>
      <c r="H194" s="216"/>
      <c r="I194" s="216">
        <v>0</v>
      </c>
      <c r="J194" s="217"/>
      <c r="K194" s="217"/>
      <c r="L194" s="217">
        <v>0</v>
      </c>
      <c r="M194" s="193">
        <f t="shared" si="25"/>
        <v>0</v>
      </c>
      <c r="N194" s="204">
        <f t="shared" si="26"/>
        <v>0</v>
      </c>
      <c r="O194" s="195">
        <f t="shared" si="27"/>
        <v>0</v>
      </c>
      <c r="P194" s="196">
        <f t="shared" si="28"/>
        <v>0</v>
      </c>
      <c r="Q194" s="195">
        <f t="shared" si="29"/>
        <v>0</v>
      </c>
      <c r="R194" s="196">
        <v>25</v>
      </c>
      <c r="S194" s="196">
        <f t="shared" si="30"/>
        <v>0</v>
      </c>
      <c r="T194" s="196">
        <f t="shared" si="31"/>
        <v>0</v>
      </c>
      <c r="U194" s="195">
        <f t="shared" si="32"/>
        <v>0</v>
      </c>
      <c r="V194" s="196">
        <v>20</v>
      </c>
      <c r="W194" s="265">
        <v>0</v>
      </c>
      <c r="X194" s="241"/>
      <c r="Y194" s="236"/>
      <c r="Z194" s="236"/>
      <c r="AA194" s="236"/>
      <c r="AB194" s="236"/>
    </row>
    <row r="195" spans="1:29" ht="31.5" hidden="1" x14ac:dyDescent="0.25">
      <c r="A195" s="212">
        <v>187</v>
      </c>
      <c r="B195" s="213" t="s">
        <v>252</v>
      </c>
      <c r="C195" s="213" t="s">
        <v>26</v>
      </c>
      <c r="D195" s="214"/>
      <c r="E195" s="215"/>
      <c r="F195" s="215">
        <v>6.66</v>
      </c>
      <c r="G195" s="216"/>
      <c r="H195" s="216"/>
      <c r="I195" s="216">
        <v>0</v>
      </c>
      <c r="J195" s="217"/>
      <c r="K195" s="217"/>
      <c r="L195" s="217">
        <v>0</v>
      </c>
      <c r="M195" s="193">
        <f t="shared" si="25"/>
        <v>0</v>
      </c>
      <c r="N195" s="204">
        <f t="shared" si="26"/>
        <v>0</v>
      </c>
      <c r="O195" s="195">
        <f t="shared" si="27"/>
        <v>0</v>
      </c>
      <c r="P195" s="196">
        <f t="shared" si="28"/>
        <v>0</v>
      </c>
      <c r="Q195" s="195">
        <f t="shared" si="29"/>
        <v>0</v>
      </c>
      <c r="R195" s="196">
        <v>25</v>
      </c>
      <c r="S195" s="196">
        <f t="shared" si="30"/>
        <v>0</v>
      </c>
      <c r="T195" s="196">
        <f t="shared" si="31"/>
        <v>0</v>
      </c>
      <c r="U195" s="195">
        <f t="shared" si="32"/>
        <v>0</v>
      </c>
      <c r="V195" s="196">
        <v>20</v>
      </c>
      <c r="W195" s="265">
        <v>0</v>
      </c>
      <c r="X195" s="241"/>
      <c r="Y195" s="236"/>
      <c r="Z195" s="236"/>
      <c r="AA195" s="236"/>
      <c r="AB195" s="236"/>
    </row>
    <row r="196" spans="1:29" ht="31.5" x14ac:dyDescent="0.25">
      <c r="A196" s="212">
        <v>188</v>
      </c>
      <c r="B196" s="213" t="s">
        <v>893</v>
      </c>
      <c r="C196" s="213" t="s">
        <v>26</v>
      </c>
      <c r="D196" s="214"/>
      <c r="E196" s="215"/>
      <c r="F196" s="215">
        <v>424.38</v>
      </c>
      <c r="G196" s="216">
        <v>98</v>
      </c>
      <c r="H196" s="216">
        <v>81</v>
      </c>
      <c r="I196" s="216">
        <v>112</v>
      </c>
      <c r="J196" s="217">
        <v>0.23092511428436779</v>
      </c>
      <c r="K196" s="217">
        <v>0.19086667609218153</v>
      </c>
      <c r="L196" s="217">
        <v>0.26391441632499174</v>
      </c>
      <c r="M196" s="193">
        <f t="shared" si="25"/>
        <v>3</v>
      </c>
      <c r="N196" s="204">
        <f t="shared" si="26"/>
        <v>3</v>
      </c>
      <c r="O196" s="195">
        <f t="shared" si="27"/>
        <v>3.36</v>
      </c>
      <c r="P196" s="196">
        <f t="shared" si="28"/>
        <v>0</v>
      </c>
      <c r="Q196" s="195">
        <f t="shared" si="29"/>
        <v>0.75</v>
      </c>
      <c r="R196" s="196">
        <v>25</v>
      </c>
      <c r="S196" s="196">
        <f t="shared" si="30"/>
        <v>3</v>
      </c>
      <c r="T196" s="196">
        <f t="shared" si="31"/>
        <v>0</v>
      </c>
      <c r="U196" s="195">
        <f t="shared" si="32"/>
        <v>0.6</v>
      </c>
      <c r="V196" s="196">
        <v>20</v>
      </c>
      <c r="W196" s="194">
        <v>3</v>
      </c>
      <c r="X196" s="241"/>
      <c r="Y196" s="236"/>
      <c r="Z196" s="236">
        <v>2</v>
      </c>
      <c r="AA196" s="236">
        <v>2</v>
      </c>
      <c r="AB196" s="236">
        <f>AA196*100/Z196</f>
        <v>100</v>
      </c>
    </row>
    <row r="197" spans="1:29" x14ac:dyDescent="0.25">
      <c r="A197" s="212">
        <v>189</v>
      </c>
      <c r="B197" s="213" t="s">
        <v>2</v>
      </c>
      <c r="C197" s="213" t="s">
        <v>26</v>
      </c>
      <c r="D197" s="214"/>
      <c r="E197" s="215"/>
      <c r="F197" s="215">
        <v>183.57</v>
      </c>
      <c r="G197" s="216">
        <v>84.4422</v>
      </c>
      <c r="H197" s="216">
        <v>94</v>
      </c>
      <c r="I197" s="216">
        <v>111</v>
      </c>
      <c r="J197" s="217">
        <v>0.46</v>
      </c>
      <c r="K197" s="217">
        <v>0.51206624176063631</v>
      </c>
      <c r="L197" s="217">
        <v>0.60467396633436843</v>
      </c>
      <c r="M197" s="193">
        <f t="shared" si="25"/>
        <v>3</v>
      </c>
      <c r="N197" s="204">
        <f t="shared" si="26"/>
        <v>3</v>
      </c>
      <c r="O197" s="195">
        <f t="shared" si="27"/>
        <v>3.33</v>
      </c>
      <c r="P197" s="196">
        <f t="shared" si="28"/>
        <v>0</v>
      </c>
      <c r="Q197" s="195">
        <f t="shared" si="29"/>
        <v>0</v>
      </c>
      <c r="R197" s="196">
        <v>0</v>
      </c>
      <c r="S197" s="196">
        <f t="shared" si="30"/>
        <v>3</v>
      </c>
      <c r="T197" s="196">
        <f t="shared" si="31"/>
        <v>0</v>
      </c>
      <c r="U197" s="195">
        <f t="shared" si="32"/>
        <v>0.6</v>
      </c>
      <c r="V197" s="196">
        <v>20</v>
      </c>
      <c r="W197" s="194" t="s">
        <v>844</v>
      </c>
      <c r="X197" s="241"/>
      <c r="Y197" s="236"/>
      <c r="Z197" s="236">
        <v>2</v>
      </c>
      <c r="AA197" s="236">
        <v>2</v>
      </c>
      <c r="AB197" s="236">
        <f>AA197*100/Z197</f>
        <v>100</v>
      </c>
    </row>
    <row r="198" spans="1:29" ht="47.25" x14ac:dyDescent="0.25">
      <c r="A198" s="212">
        <v>190</v>
      </c>
      <c r="B198" s="213" t="s">
        <v>99</v>
      </c>
      <c r="C198" s="213" t="s">
        <v>26</v>
      </c>
      <c r="D198" s="214"/>
      <c r="E198" s="215"/>
      <c r="F198" s="215">
        <v>1715.11</v>
      </c>
      <c r="G198" s="216">
        <v>712</v>
      </c>
      <c r="H198" s="216">
        <v>910</v>
      </c>
      <c r="I198" s="216">
        <v>1044</v>
      </c>
      <c r="J198" s="217">
        <v>0.41513372320142733</v>
      </c>
      <c r="K198" s="217">
        <v>0.53057821364227375</v>
      </c>
      <c r="L198" s="217">
        <v>0.60870731323355354</v>
      </c>
      <c r="M198" s="193">
        <v>2.4</v>
      </c>
      <c r="N198" s="204">
        <f t="shared" si="26"/>
        <v>25</v>
      </c>
      <c r="O198" s="195">
        <f t="shared" si="27"/>
        <v>25.055999999999997</v>
      </c>
      <c r="P198" s="196">
        <f t="shared" si="28"/>
        <v>0</v>
      </c>
      <c r="Q198" s="195">
        <f t="shared" si="29"/>
        <v>0</v>
      </c>
      <c r="R198" s="196">
        <v>0</v>
      </c>
      <c r="S198" s="196">
        <f t="shared" si="30"/>
        <v>20</v>
      </c>
      <c r="T198" s="196">
        <f t="shared" si="31"/>
        <v>5</v>
      </c>
      <c r="U198" s="195">
        <f t="shared" si="32"/>
        <v>5</v>
      </c>
      <c r="V198" s="196">
        <v>20</v>
      </c>
      <c r="W198" s="194">
        <v>25</v>
      </c>
      <c r="X198" s="241">
        <v>0</v>
      </c>
      <c r="Y198" s="236">
        <v>8</v>
      </c>
      <c r="Z198" s="236">
        <v>20</v>
      </c>
      <c r="AA198" s="236">
        <v>9</v>
      </c>
      <c r="AB198" s="236">
        <f>AA198*100/Z198</f>
        <v>45</v>
      </c>
    </row>
    <row r="199" spans="1:29" ht="18" hidden="1" customHeight="1" x14ac:dyDescent="0.25">
      <c r="A199" s="212">
        <v>191</v>
      </c>
      <c r="B199" s="213" t="s">
        <v>444</v>
      </c>
      <c r="C199" s="213" t="s">
        <v>26</v>
      </c>
      <c r="D199" s="214"/>
      <c r="E199" s="215"/>
      <c r="F199" s="215">
        <v>2363.2800000000002</v>
      </c>
      <c r="G199" s="216"/>
      <c r="H199" s="216"/>
      <c r="I199" s="216">
        <v>1293</v>
      </c>
      <c r="J199" s="217"/>
      <c r="K199" s="217"/>
      <c r="L199" s="217">
        <v>0.54712095054331267</v>
      </c>
      <c r="M199" s="193">
        <v>0</v>
      </c>
      <c r="N199" s="196">
        <f t="shared" si="26"/>
        <v>0</v>
      </c>
      <c r="O199" s="195">
        <f t="shared" si="27"/>
        <v>0</v>
      </c>
      <c r="P199" s="196">
        <f t="shared" si="28"/>
        <v>0</v>
      </c>
      <c r="Q199" s="195">
        <f t="shared" si="29"/>
        <v>0</v>
      </c>
      <c r="R199" s="196">
        <f>IF(I199&lt;VLOOKUP(L199,$M$505:$Q$513,2),0,VLOOKUP(L199,$M$505:$Q$513,4))</f>
        <v>0</v>
      </c>
      <c r="S199" s="196">
        <f t="shared" si="30"/>
        <v>0</v>
      </c>
      <c r="T199" s="196">
        <f t="shared" si="31"/>
        <v>0</v>
      </c>
      <c r="U199" s="195">
        <f t="shared" si="32"/>
        <v>0</v>
      </c>
      <c r="V199" s="196">
        <f>IF(I199&lt;VLOOKUP(L199,$M$505:$Q$513,2),0,VLOOKUP(L199,$M$505:$Q$513,5))</f>
        <v>0</v>
      </c>
      <c r="W199" s="241"/>
      <c r="X199" s="241"/>
      <c r="Y199" s="213"/>
      <c r="Z199" s="213"/>
      <c r="AA199" s="236"/>
      <c r="AB199" s="236"/>
    </row>
    <row r="200" spans="1:29" hidden="1" x14ac:dyDescent="0.25">
      <c r="A200" s="212">
        <v>192</v>
      </c>
      <c r="B200" s="213" t="s">
        <v>894</v>
      </c>
      <c r="C200" s="213" t="s">
        <v>27</v>
      </c>
      <c r="D200" s="214"/>
      <c r="E200" s="215"/>
      <c r="F200" s="215">
        <v>4.47</v>
      </c>
      <c r="G200" s="216"/>
      <c r="H200" s="216"/>
      <c r="I200" s="216">
        <v>0</v>
      </c>
      <c r="J200" s="217"/>
      <c r="K200" s="217"/>
      <c r="L200" s="217">
        <v>0</v>
      </c>
      <c r="M200" s="193">
        <f t="shared" si="25"/>
        <v>0</v>
      </c>
      <c r="N200" s="196">
        <f t="shared" si="26"/>
        <v>0</v>
      </c>
      <c r="O200" s="195">
        <f t="shared" si="27"/>
        <v>0</v>
      </c>
      <c r="P200" s="196">
        <f t="shared" si="28"/>
        <v>0</v>
      </c>
      <c r="Q200" s="195">
        <f t="shared" si="29"/>
        <v>0</v>
      </c>
      <c r="R200" s="196">
        <f>IF(I200&lt;VLOOKUP(L200,$M$505:$Q$513,2),0,VLOOKUP(L200,$M$505:$Q$513,4))</f>
        <v>0</v>
      </c>
      <c r="S200" s="196">
        <f t="shared" si="30"/>
        <v>0</v>
      </c>
      <c r="T200" s="196">
        <f t="shared" si="31"/>
        <v>0</v>
      </c>
      <c r="U200" s="195">
        <f t="shared" si="32"/>
        <v>0</v>
      </c>
      <c r="V200" s="196">
        <f>IF(I200&lt;VLOOKUP(L200,$M$505:$Q$513,2),0,VLOOKUP(L200,$M$505:$Q$513,5))</f>
        <v>0</v>
      </c>
      <c r="W200" s="240"/>
      <c r="X200" s="240"/>
      <c r="Y200" s="213"/>
      <c r="Z200" s="213"/>
      <c r="AA200" s="236"/>
      <c r="AB200" s="236"/>
    </row>
    <row r="201" spans="1:29" ht="31.5" hidden="1" x14ac:dyDescent="0.25">
      <c r="A201" s="212">
        <v>193</v>
      </c>
      <c r="B201" s="213" t="s">
        <v>48</v>
      </c>
      <c r="C201" s="213" t="s">
        <v>27</v>
      </c>
      <c r="D201" s="214"/>
      <c r="E201" s="215"/>
      <c r="F201" s="215">
        <v>7.89</v>
      </c>
      <c r="G201" s="216"/>
      <c r="H201" s="216"/>
      <c r="I201" s="216">
        <v>64</v>
      </c>
      <c r="J201" s="217"/>
      <c r="K201" s="217"/>
      <c r="L201" s="217">
        <v>8.1115335868187586</v>
      </c>
      <c r="M201" s="193">
        <v>0</v>
      </c>
      <c r="N201" s="204">
        <f t="shared" si="26"/>
        <v>0</v>
      </c>
      <c r="O201" s="195">
        <f t="shared" si="27"/>
        <v>0</v>
      </c>
      <c r="P201" s="196">
        <f t="shared" si="28"/>
        <v>0</v>
      </c>
      <c r="Q201" s="195">
        <f t="shared" si="29"/>
        <v>0</v>
      </c>
      <c r="R201" s="196">
        <v>25</v>
      </c>
      <c r="S201" s="196">
        <f t="shared" si="30"/>
        <v>0</v>
      </c>
      <c r="T201" s="196">
        <f t="shared" si="31"/>
        <v>0</v>
      </c>
      <c r="U201" s="195">
        <f t="shared" si="32"/>
        <v>0</v>
      </c>
      <c r="V201" s="196">
        <v>20</v>
      </c>
      <c r="W201" s="241" t="s">
        <v>654</v>
      </c>
      <c r="X201" s="241"/>
      <c r="Y201" s="236"/>
      <c r="Z201" s="236"/>
      <c r="AA201" s="236"/>
      <c r="AB201" s="236"/>
    </row>
    <row r="202" spans="1:29" ht="31.5" hidden="1" x14ac:dyDescent="0.25">
      <c r="A202" s="212">
        <v>194</v>
      </c>
      <c r="B202" s="213" t="s">
        <v>29</v>
      </c>
      <c r="C202" s="213" t="s">
        <v>27</v>
      </c>
      <c r="D202" s="214"/>
      <c r="E202" s="215"/>
      <c r="F202" s="215">
        <v>19.32</v>
      </c>
      <c r="G202" s="216"/>
      <c r="H202" s="216"/>
      <c r="I202" s="216">
        <v>20</v>
      </c>
      <c r="J202" s="217"/>
      <c r="K202" s="217"/>
      <c r="L202" s="217">
        <v>1.0351966873706004</v>
      </c>
      <c r="M202" s="193">
        <v>0</v>
      </c>
      <c r="N202" s="204">
        <f t="shared" si="26"/>
        <v>0</v>
      </c>
      <c r="O202" s="195">
        <f t="shared" si="27"/>
        <v>0</v>
      </c>
      <c r="P202" s="196">
        <f t="shared" si="28"/>
        <v>0</v>
      </c>
      <c r="Q202" s="195">
        <f t="shared" si="29"/>
        <v>0</v>
      </c>
      <c r="R202" s="196">
        <v>25</v>
      </c>
      <c r="S202" s="196">
        <f t="shared" si="30"/>
        <v>0</v>
      </c>
      <c r="T202" s="196">
        <f t="shared" si="31"/>
        <v>0</v>
      </c>
      <c r="U202" s="195">
        <f t="shared" si="32"/>
        <v>0</v>
      </c>
      <c r="V202" s="196">
        <v>20</v>
      </c>
      <c r="W202" s="265">
        <v>0</v>
      </c>
      <c r="X202" s="241"/>
      <c r="Y202" s="236"/>
      <c r="Z202" s="236"/>
      <c r="AA202" s="236"/>
      <c r="AB202" s="236"/>
    </row>
    <row r="203" spans="1:29" ht="31.5" x14ac:dyDescent="0.25">
      <c r="A203" s="212">
        <v>195</v>
      </c>
      <c r="B203" s="213" t="s">
        <v>28</v>
      </c>
      <c r="C203" s="213" t="s">
        <v>27</v>
      </c>
      <c r="D203" s="214"/>
      <c r="E203" s="215"/>
      <c r="F203" s="215">
        <v>245.29</v>
      </c>
      <c r="G203" s="216">
        <v>210</v>
      </c>
      <c r="H203" s="216">
        <v>256</v>
      </c>
      <c r="I203" s="216">
        <v>120</v>
      </c>
      <c r="J203" s="217">
        <v>0.85612947939174044</v>
      </c>
      <c r="K203" s="217">
        <v>1.0436626034489789</v>
      </c>
      <c r="L203" s="217">
        <v>0.48921684536670879</v>
      </c>
      <c r="M203" s="193">
        <f t="shared" ref="M203:M265" si="33">IF(I203&lt;VLOOKUP(L203,$M$505:$Q$513,2),0,VLOOKUP(L203,$M$505:$Q$513,3))</f>
        <v>3</v>
      </c>
      <c r="N203" s="204">
        <f t="shared" ref="N203:N266" si="34">ROUNDDOWN(O203,0)</f>
        <v>3</v>
      </c>
      <c r="O203" s="195">
        <f t="shared" ref="O203:O266" si="35">I203*M203/100</f>
        <v>3.6</v>
      </c>
      <c r="P203" s="196">
        <f t="shared" ref="P203:P266" si="36">ROUNDDOWN(Q203,0)</f>
        <v>0</v>
      </c>
      <c r="Q203" s="195">
        <f t="shared" ref="Q203:Q266" si="37">N203*R203/100</f>
        <v>0.75</v>
      </c>
      <c r="R203" s="196">
        <v>25</v>
      </c>
      <c r="S203" s="196">
        <f t="shared" ref="S203:S266" si="38">N203-P203-T203</f>
        <v>3</v>
      </c>
      <c r="T203" s="196">
        <f t="shared" ref="T203:T266" si="39">ROUNDDOWN(U203,0)</f>
        <v>0</v>
      </c>
      <c r="U203" s="195">
        <f t="shared" ref="U203:U266" si="40">N203*V203/100</f>
        <v>0.6</v>
      </c>
      <c r="V203" s="196">
        <v>20</v>
      </c>
      <c r="W203" s="194">
        <v>3</v>
      </c>
      <c r="X203" s="241"/>
      <c r="Y203" s="236"/>
      <c r="Z203" s="236">
        <v>7</v>
      </c>
      <c r="AA203" s="236">
        <v>4</v>
      </c>
      <c r="AB203" s="236">
        <f>AA203*100/Z203</f>
        <v>57.142857142857146</v>
      </c>
    </row>
    <row r="204" spans="1:29" ht="31.5" x14ac:dyDescent="0.25">
      <c r="A204" s="212">
        <v>196</v>
      </c>
      <c r="B204" s="213" t="s">
        <v>721</v>
      </c>
      <c r="C204" s="213" t="s">
        <v>27</v>
      </c>
      <c r="D204" s="214"/>
      <c r="E204" s="215"/>
      <c r="F204" s="215">
        <v>139.09</v>
      </c>
      <c r="G204" s="216">
        <v>106</v>
      </c>
      <c r="H204" s="216">
        <v>106</v>
      </c>
      <c r="I204" s="216">
        <v>115</v>
      </c>
      <c r="J204" s="217">
        <v>0.76209648429074694</v>
      </c>
      <c r="K204" s="217">
        <v>0.76209648429074694</v>
      </c>
      <c r="L204" s="217">
        <v>0.82680278956071607</v>
      </c>
      <c r="M204" s="193">
        <f t="shared" si="33"/>
        <v>3</v>
      </c>
      <c r="N204" s="204">
        <f t="shared" si="34"/>
        <v>3</v>
      </c>
      <c r="O204" s="195">
        <f t="shared" si="35"/>
        <v>3.45</v>
      </c>
      <c r="P204" s="196">
        <f t="shared" si="36"/>
        <v>0</v>
      </c>
      <c r="Q204" s="195">
        <f t="shared" si="37"/>
        <v>0.75</v>
      </c>
      <c r="R204" s="196">
        <v>25</v>
      </c>
      <c r="S204" s="196">
        <f t="shared" si="38"/>
        <v>3</v>
      </c>
      <c r="T204" s="196">
        <f t="shared" si="39"/>
        <v>0</v>
      </c>
      <c r="U204" s="195">
        <f t="shared" si="40"/>
        <v>0.6</v>
      </c>
      <c r="V204" s="196">
        <v>20</v>
      </c>
      <c r="W204" s="194">
        <v>5</v>
      </c>
      <c r="X204" s="241">
        <v>1</v>
      </c>
      <c r="Y204" s="236">
        <v>1</v>
      </c>
      <c r="Z204" s="236">
        <v>3</v>
      </c>
      <c r="AA204" s="236">
        <v>0</v>
      </c>
      <c r="AB204" s="236">
        <f>AA204*100/Z204</f>
        <v>0</v>
      </c>
      <c r="AC204" s="238" t="s">
        <v>934</v>
      </c>
    </row>
    <row r="205" spans="1:29" x14ac:dyDescent="0.25">
      <c r="A205" s="212">
        <v>197</v>
      </c>
      <c r="B205" s="213" t="s">
        <v>2</v>
      </c>
      <c r="C205" s="213" t="s">
        <v>27</v>
      </c>
      <c r="D205" s="214"/>
      <c r="E205" s="215"/>
      <c r="F205" s="215">
        <v>134.47999999999999</v>
      </c>
      <c r="G205" s="216"/>
      <c r="H205" s="216"/>
      <c r="I205" s="216">
        <v>36</v>
      </c>
      <c r="J205" s="217">
        <v>0</v>
      </c>
      <c r="K205" s="217">
        <v>0</v>
      </c>
      <c r="L205" s="217">
        <v>0.26769779892920881</v>
      </c>
      <c r="M205" s="193">
        <f t="shared" si="33"/>
        <v>3</v>
      </c>
      <c r="N205" s="204">
        <f t="shared" si="34"/>
        <v>1</v>
      </c>
      <c r="O205" s="195">
        <f t="shared" si="35"/>
        <v>1.08</v>
      </c>
      <c r="P205" s="196">
        <f t="shared" si="36"/>
        <v>0</v>
      </c>
      <c r="Q205" s="195">
        <f t="shared" si="37"/>
        <v>0</v>
      </c>
      <c r="R205" s="196">
        <v>0</v>
      </c>
      <c r="S205" s="196">
        <f t="shared" si="38"/>
        <v>1</v>
      </c>
      <c r="T205" s="196">
        <f t="shared" si="39"/>
        <v>0</v>
      </c>
      <c r="U205" s="195">
        <f t="shared" si="40"/>
        <v>0.2</v>
      </c>
      <c r="V205" s="196">
        <v>20</v>
      </c>
      <c r="W205" s="194" t="s">
        <v>844</v>
      </c>
      <c r="X205" s="241"/>
      <c r="Y205" s="236"/>
      <c r="Z205" s="236">
        <v>0</v>
      </c>
      <c r="AA205" s="236">
        <v>0</v>
      </c>
      <c r="AB205" s="236"/>
    </row>
    <row r="206" spans="1:29" ht="31.5" hidden="1" x14ac:dyDescent="0.25">
      <c r="A206" s="212">
        <v>198</v>
      </c>
      <c r="B206" s="213" t="s">
        <v>89</v>
      </c>
      <c r="C206" s="213" t="s">
        <v>27</v>
      </c>
      <c r="D206" s="214"/>
      <c r="E206" s="215"/>
      <c r="F206" s="215">
        <v>20.93</v>
      </c>
      <c r="G206" s="216"/>
      <c r="H206" s="216"/>
      <c r="I206" s="216">
        <v>37</v>
      </c>
      <c r="J206" s="217"/>
      <c r="K206" s="217"/>
      <c r="L206" s="217">
        <v>1.7677974199713331</v>
      </c>
      <c r="M206" s="193">
        <v>0</v>
      </c>
      <c r="N206" s="204">
        <f t="shared" si="34"/>
        <v>0</v>
      </c>
      <c r="O206" s="195">
        <f t="shared" si="35"/>
        <v>0</v>
      </c>
      <c r="P206" s="196">
        <f t="shared" si="36"/>
        <v>0</v>
      </c>
      <c r="Q206" s="195">
        <f t="shared" si="37"/>
        <v>0</v>
      </c>
      <c r="R206" s="196">
        <v>25</v>
      </c>
      <c r="S206" s="196">
        <f t="shared" si="38"/>
        <v>0</v>
      </c>
      <c r="T206" s="196">
        <f t="shared" si="39"/>
        <v>0</v>
      </c>
      <c r="U206" s="195">
        <f t="shared" si="40"/>
        <v>0</v>
      </c>
      <c r="V206" s="196">
        <v>20</v>
      </c>
      <c r="W206" s="241" t="s">
        <v>654</v>
      </c>
      <c r="X206" s="241"/>
      <c r="Y206" s="236"/>
      <c r="Z206" s="236"/>
      <c r="AA206" s="236"/>
      <c r="AB206" s="236"/>
    </row>
    <row r="207" spans="1:29" ht="31.5" hidden="1" x14ac:dyDescent="0.25">
      <c r="A207" s="212">
        <v>199</v>
      </c>
      <c r="B207" s="213" t="s">
        <v>895</v>
      </c>
      <c r="C207" s="213" t="s">
        <v>27</v>
      </c>
      <c r="D207" s="214"/>
      <c r="E207" s="215"/>
      <c r="F207" s="215">
        <v>1.06</v>
      </c>
      <c r="G207" s="216"/>
      <c r="H207" s="216"/>
      <c r="I207" s="216">
        <v>0</v>
      </c>
      <c r="J207" s="217"/>
      <c r="K207" s="217"/>
      <c r="L207" s="217">
        <v>0</v>
      </c>
      <c r="M207" s="193">
        <f t="shared" si="33"/>
        <v>0</v>
      </c>
      <c r="N207" s="204">
        <f t="shared" si="34"/>
        <v>0</v>
      </c>
      <c r="O207" s="195">
        <f t="shared" si="35"/>
        <v>0</v>
      </c>
      <c r="P207" s="196">
        <f t="shared" si="36"/>
        <v>0</v>
      </c>
      <c r="Q207" s="195">
        <f t="shared" si="37"/>
        <v>0</v>
      </c>
      <c r="R207" s="196">
        <v>25</v>
      </c>
      <c r="S207" s="196">
        <f t="shared" si="38"/>
        <v>0</v>
      </c>
      <c r="T207" s="196">
        <f t="shared" si="39"/>
        <v>0</v>
      </c>
      <c r="U207" s="195">
        <f t="shared" si="40"/>
        <v>0</v>
      </c>
      <c r="V207" s="196">
        <v>20</v>
      </c>
      <c r="W207" s="241"/>
      <c r="X207" s="241"/>
      <c r="Y207" s="236"/>
      <c r="Z207" s="236"/>
      <c r="AA207" s="236"/>
      <c r="AB207" s="236"/>
    </row>
    <row r="208" spans="1:29" ht="18" hidden="1" customHeight="1" x14ac:dyDescent="0.25">
      <c r="A208" s="212">
        <v>200</v>
      </c>
      <c r="B208" s="213" t="s">
        <v>444</v>
      </c>
      <c r="C208" s="213" t="s">
        <v>27</v>
      </c>
      <c r="D208" s="214"/>
      <c r="E208" s="215"/>
      <c r="F208" s="215">
        <v>572.53</v>
      </c>
      <c r="G208" s="216"/>
      <c r="H208" s="216"/>
      <c r="I208" s="216">
        <v>391</v>
      </c>
      <c r="J208" s="217"/>
      <c r="K208" s="217"/>
      <c r="L208" s="217">
        <v>0.68293364539849444</v>
      </c>
      <c r="M208" s="193">
        <v>0</v>
      </c>
      <c r="N208" s="196">
        <f t="shared" si="34"/>
        <v>0</v>
      </c>
      <c r="O208" s="195">
        <f t="shared" si="35"/>
        <v>0</v>
      </c>
      <c r="P208" s="196">
        <f t="shared" si="36"/>
        <v>0</v>
      </c>
      <c r="Q208" s="195">
        <f t="shared" si="37"/>
        <v>0</v>
      </c>
      <c r="R208" s="196">
        <f>IF(I208&lt;VLOOKUP(L208,$M$505:$Q$513,2),0,VLOOKUP(L208,$M$505:$Q$513,4))</f>
        <v>0</v>
      </c>
      <c r="S208" s="196">
        <f t="shared" si="38"/>
        <v>0</v>
      </c>
      <c r="T208" s="196">
        <f t="shared" si="39"/>
        <v>0</v>
      </c>
      <c r="U208" s="195">
        <f t="shared" si="40"/>
        <v>0</v>
      </c>
      <c r="V208" s="196">
        <f>IF(I208&lt;VLOOKUP(L208,$M$505:$Q$513,2),0,VLOOKUP(L208,$M$505:$Q$513,5))</f>
        <v>0</v>
      </c>
      <c r="W208" s="241"/>
      <c r="X208" s="241"/>
      <c r="Y208" s="213"/>
      <c r="Z208" s="213"/>
      <c r="AA208" s="236"/>
      <c r="AB208" s="236"/>
    </row>
    <row r="209" spans="1:28" ht="31.5" hidden="1" x14ac:dyDescent="0.25">
      <c r="A209" s="212">
        <v>201</v>
      </c>
      <c r="B209" s="213" t="s">
        <v>716</v>
      </c>
      <c r="C209" s="213" t="s">
        <v>30</v>
      </c>
      <c r="D209" s="214"/>
      <c r="E209" s="215"/>
      <c r="F209" s="215">
        <v>0</v>
      </c>
      <c r="G209" s="216"/>
      <c r="H209" s="216"/>
      <c r="I209" s="216">
        <v>0</v>
      </c>
      <c r="J209" s="217"/>
      <c r="K209" s="217"/>
      <c r="L209" s="217">
        <v>0</v>
      </c>
      <c r="M209" s="193">
        <f t="shared" si="33"/>
        <v>0</v>
      </c>
      <c r="N209" s="204">
        <f t="shared" si="34"/>
        <v>0</v>
      </c>
      <c r="O209" s="195">
        <f t="shared" si="35"/>
        <v>0</v>
      </c>
      <c r="P209" s="196">
        <f t="shared" si="36"/>
        <v>0</v>
      </c>
      <c r="Q209" s="195">
        <f t="shared" si="37"/>
        <v>0</v>
      </c>
      <c r="R209" s="196">
        <v>25</v>
      </c>
      <c r="S209" s="196">
        <f t="shared" si="38"/>
        <v>0</v>
      </c>
      <c r="T209" s="196">
        <f t="shared" si="39"/>
        <v>0</v>
      </c>
      <c r="U209" s="195">
        <f t="shared" si="40"/>
        <v>0</v>
      </c>
      <c r="V209" s="196">
        <v>20</v>
      </c>
      <c r="W209" s="241"/>
      <c r="X209" s="241"/>
      <c r="Y209" s="236"/>
      <c r="Z209" s="236"/>
      <c r="AA209" s="236"/>
      <c r="AB209" s="236"/>
    </row>
    <row r="210" spans="1:28" ht="31.5" hidden="1" x14ac:dyDescent="0.25">
      <c r="A210" s="212">
        <v>202</v>
      </c>
      <c r="B210" s="213" t="s">
        <v>896</v>
      </c>
      <c r="C210" s="213" t="s">
        <v>30</v>
      </c>
      <c r="D210" s="214"/>
      <c r="E210" s="215"/>
      <c r="F210" s="215">
        <v>0</v>
      </c>
      <c r="G210" s="216"/>
      <c r="H210" s="216"/>
      <c r="I210" s="216">
        <v>0</v>
      </c>
      <c r="J210" s="217"/>
      <c r="K210" s="217"/>
      <c r="L210" s="217">
        <v>0</v>
      </c>
      <c r="M210" s="193">
        <f t="shared" si="33"/>
        <v>0</v>
      </c>
      <c r="N210" s="204">
        <f t="shared" si="34"/>
        <v>0</v>
      </c>
      <c r="O210" s="195">
        <f t="shared" si="35"/>
        <v>0</v>
      </c>
      <c r="P210" s="196">
        <f t="shared" si="36"/>
        <v>0</v>
      </c>
      <c r="Q210" s="195">
        <f t="shared" si="37"/>
        <v>0</v>
      </c>
      <c r="R210" s="196">
        <v>25</v>
      </c>
      <c r="S210" s="196">
        <f t="shared" si="38"/>
        <v>0</v>
      </c>
      <c r="T210" s="196">
        <f t="shared" si="39"/>
        <v>0</v>
      </c>
      <c r="U210" s="195">
        <f t="shared" si="40"/>
        <v>0</v>
      </c>
      <c r="V210" s="196">
        <v>20</v>
      </c>
      <c r="W210" s="241"/>
      <c r="X210" s="241"/>
      <c r="Y210" s="236"/>
      <c r="Z210" s="236"/>
      <c r="AA210" s="236"/>
      <c r="AB210" s="236"/>
    </row>
    <row r="211" spans="1:28" ht="31.5" hidden="1" x14ac:dyDescent="0.25">
      <c r="A211" s="212">
        <v>203</v>
      </c>
      <c r="B211" s="213" t="s">
        <v>806</v>
      </c>
      <c r="C211" s="213" t="s">
        <v>30</v>
      </c>
      <c r="D211" s="214"/>
      <c r="E211" s="215"/>
      <c r="F211" s="215">
        <v>0</v>
      </c>
      <c r="G211" s="216"/>
      <c r="H211" s="216"/>
      <c r="I211" s="216">
        <v>0</v>
      </c>
      <c r="J211" s="217"/>
      <c r="K211" s="217"/>
      <c r="L211" s="217">
        <v>0</v>
      </c>
      <c r="M211" s="193">
        <f t="shared" si="33"/>
        <v>0</v>
      </c>
      <c r="N211" s="204">
        <f t="shared" si="34"/>
        <v>0</v>
      </c>
      <c r="O211" s="195">
        <f t="shared" si="35"/>
        <v>0</v>
      </c>
      <c r="P211" s="196">
        <f t="shared" si="36"/>
        <v>0</v>
      </c>
      <c r="Q211" s="195">
        <f t="shared" si="37"/>
        <v>0</v>
      </c>
      <c r="R211" s="196">
        <v>25</v>
      </c>
      <c r="S211" s="196">
        <f t="shared" si="38"/>
        <v>0</v>
      </c>
      <c r="T211" s="196">
        <f t="shared" si="39"/>
        <v>0</v>
      </c>
      <c r="U211" s="195">
        <f t="shared" si="40"/>
        <v>0</v>
      </c>
      <c r="V211" s="196">
        <v>20</v>
      </c>
      <c r="W211" s="241"/>
      <c r="X211" s="241"/>
      <c r="Y211" s="236"/>
      <c r="Z211" s="236"/>
      <c r="AA211" s="236"/>
      <c r="AB211" s="236"/>
    </row>
    <row r="212" spans="1:28" ht="18" hidden="1" customHeight="1" x14ac:dyDescent="0.25">
      <c r="A212" s="212">
        <v>204</v>
      </c>
      <c r="B212" s="213" t="s">
        <v>444</v>
      </c>
      <c r="C212" s="213" t="s">
        <v>30</v>
      </c>
      <c r="D212" s="214"/>
      <c r="E212" s="215"/>
      <c r="F212" s="215">
        <v>0</v>
      </c>
      <c r="G212" s="216"/>
      <c r="H212" s="216"/>
      <c r="I212" s="216">
        <v>0</v>
      </c>
      <c r="J212" s="217"/>
      <c r="K212" s="217"/>
      <c r="L212" s="217">
        <v>0</v>
      </c>
      <c r="M212" s="193">
        <f t="shared" si="33"/>
        <v>0</v>
      </c>
      <c r="N212" s="196">
        <f t="shared" si="34"/>
        <v>0</v>
      </c>
      <c r="O212" s="195">
        <f t="shared" si="35"/>
        <v>0</v>
      </c>
      <c r="P212" s="196">
        <f t="shared" si="36"/>
        <v>0</v>
      </c>
      <c r="Q212" s="195">
        <f t="shared" si="37"/>
        <v>0</v>
      </c>
      <c r="R212" s="196">
        <f>IF(I212&lt;VLOOKUP(L212,$M$505:$Q$513,2),0,VLOOKUP(L212,$M$505:$Q$513,4))</f>
        <v>0</v>
      </c>
      <c r="S212" s="196">
        <f t="shared" si="38"/>
        <v>0</v>
      </c>
      <c r="T212" s="196">
        <f t="shared" si="39"/>
        <v>0</v>
      </c>
      <c r="U212" s="195">
        <f t="shared" si="40"/>
        <v>0</v>
      </c>
      <c r="V212" s="196">
        <f>IF(I212&lt;VLOOKUP(L212,$M$505:$Q$513,2),0,VLOOKUP(L212,$M$505:$Q$513,5))</f>
        <v>0</v>
      </c>
      <c r="W212" s="241"/>
      <c r="X212" s="241"/>
      <c r="Y212" s="213"/>
      <c r="Z212" s="213"/>
      <c r="AA212" s="236"/>
      <c r="AB212" s="236"/>
    </row>
    <row r="213" spans="1:28" hidden="1" x14ac:dyDescent="0.25">
      <c r="A213" s="212">
        <v>205</v>
      </c>
      <c r="B213" s="213" t="s">
        <v>897</v>
      </c>
      <c r="C213" s="213" t="s">
        <v>63</v>
      </c>
      <c r="D213" s="214"/>
      <c r="E213" s="215"/>
      <c r="F213" s="215">
        <v>53.63</v>
      </c>
      <c r="G213" s="216"/>
      <c r="H213" s="216"/>
      <c r="I213" s="216">
        <v>29</v>
      </c>
      <c r="J213" s="217"/>
      <c r="K213" s="217"/>
      <c r="L213" s="217">
        <v>0.54074212194667159</v>
      </c>
      <c r="M213" s="193">
        <f t="shared" si="33"/>
        <v>0</v>
      </c>
      <c r="N213" s="196">
        <f t="shared" si="34"/>
        <v>0</v>
      </c>
      <c r="O213" s="195">
        <f t="shared" si="35"/>
        <v>0</v>
      </c>
      <c r="P213" s="196">
        <f t="shared" si="36"/>
        <v>0</v>
      </c>
      <c r="Q213" s="195">
        <f t="shared" si="37"/>
        <v>0</v>
      </c>
      <c r="R213" s="196">
        <f>IF(I213&lt;VLOOKUP(L213,$M$505:$Q$513,2),0,VLOOKUP(L213,$M$505:$Q$513,4))</f>
        <v>0</v>
      </c>
      <c r="S213" s="196">
        <f t="shared" si="38"/>
        <v>0</v>
      </c>
      <c r="T213" s="196">
        <f t="shared" si="39"/>
        <v>0</v>
      </c>
      <c r="U213" s="195">
        <f t="shared" si="40"/>
        <v>0</v>
      </c>
      <c r="V213" s="196">
        <f>IF(I213&lt;VLOOKUP(L213,$M$505:$Q$513,2),0,VLOOKUP(L213,$M$505:$Q$513,5))</f>
        <v>0</v>
      </c>
      <c r="W213" s="240"/>
      <c r="X213" s="240"/>
      <c r="Y213" s="213"/>
      <c r="Z213" s="213"/>
      <c r="AA213" s="236"/>
      <c r="AB213" s="236"/>
    </row>
    <row r="214" spans="1:28" hidden="1" x14ac:dyDescent="0.25">
      <c r="A214" s="212">
        <v>206</v>
      </c>
      <c r="B214" s="213" t="s">
        <v>898</v>
      </c>
      <c r="C214" s="213" t="s">
        <v>63</v>
      </c>
      <c r="D214" s="214"/>
      <c r="E214" s="215"/>
      <c r="F214" s="215">
        <v>10.35</v>
      </c>
      <c r="G214" s="216"/>
      <c r="H214" s="216"/>
      <c r="I214" s="216">
        <v>0</v>
      </c>
      <c r="J214" s="217"/>
      <c r="K214" s="217"/>
      <c r="L214" s="217">
        <v>0</v>
      </c>
      <c r="M214" s="193">
        <f t="shared" si="33"/>
        <v>0</v>
      </c>
      <c r="N214" s="196">
        <f t="shared" si="34"/>
        <v>0</v>
      </c>
      <c r="O214" s="195">
        <f t="shared" si="35"/>
        <v>0</v>
      </c>
      <c r="P214" s="196">
        <f t="shared" si="36"/>
        <v>0</v>
      </c>
      <c r="Q214" s="195">
        <f t="shared" si="37"/>
        <v>0</v>
      </c>
      <c r="R214" s="196">
        <f>IF(I214&lt;VLOOKUP(L214,$M$505:$Q$513,2),0,VLOOKUP(L214,$M$505:$Q$513,4))</f>
        <v>0</v>
      </c>
      <c r="S214" s="196">
        <f t="shared" si="38"/>
        <v>0</v>
      </c>
      <c r="T214" s="196">
        <f t="shared" si="39"/>
        <v>0</v>
      </c>
      <c r="U214" s="195">
        <f t="shared" si="40"/>
        <v>0</v>
      </c>
      <c r="V214" s="196">
        <f>IF(I214&lt;VLOOKUP(L214,$M$505:$Q$513,2),0,VLOOKUP(L214,$M$505:$Q$513,5))</f>
        <v>0</v>
      </c>
      <c r="W214" s="240"/>
      <c r="X214" s="240"/>
      <c r="Y214" s="213"/>
      <c r="Z214" s="213"/>
      <c r="AA214" s="236"/>
      <c r="AB214" s="236"/>
    </row>
    <row r="215" spans="1:28" hidden="1" x14ac:dyDescent="0.25">
      <c r="A215" s="212">
        <v>207</v>
      </c>
      <c r="B215" s="213" t="s">
        <v>899</v>
      </c>
      <c r="C215" s="213" t="s">
        <v>63</v>
      </c>
      <c r="D215" s="214"/>
      <c r="E215" s="215"/>
      <c r="F215" s="215">
        <v>108.57</v>
      </c>
      <c r="G215" s="216"/>
      <c r="H215" s="216"/>
      <c r="I215" s="216">
        <v>15</v>
      </c>
      <c r="J215" s="217"/>
      <c r="K215" s="217"/>
      <c r="L215" s="217">
        <v>0.13815971262779775</v>
      </c>
      <c r="M215" s="193">
        <f t="shared" si="33"/>
        <v>0</v>
      </c>
      <c r="N215" s="196">
        <f t="shared" si="34"/>
        <v>0</v>
      </c>
      <c r="O215" s="195">
        <f t="shared" si="35"/>
        <v>0</v>
      </c>
      <c r="P215" s="196">
        <f t="shared" si="36"/>
        <v>0</v>
      </c>
      <c r="Q215" s="195">
        <f t="shared" si="37"/>
        <v>0</v>
      </c>
      <c r="R215" s="196">
        <f>IF(I215&lt;VLOOKUP(L215,$M$505:$Q$513,2),0,VLOOKUP(L215,$M$505:$Q$513,4))</f>
        <v>0</v>
      </c>
      <c r="S215" s="196">
        <f t="shared" si="38"/>
        <v>0</v>
      </c>
      <c r="T215" s="196">
        <f t="shared" si="39"/>
        <v>0</v>
      </c>
      <c r="U215" s="195">
        <f t="shared" si="40"/>
        <v>0</v>
      </c>
      <c r="V215" s="196">
        <f>IF(I215&lt;VLOOKUP(L215,$M$505:$Q$513,2),0,VLOOKUP(L215,$M$505:$Q$513,5))</f>
        <v>0</v>
      </c>
      <c r="W215" s="240"/>
      <c r="X215" s="240"/>
      <c r="Y215" s="213"/>
      <c r="Z215" s="213"/>
      <c r="AA215" s="236"/>
      <c r="AB215" s="236"/>
    </row>
    <row r="216" spans="1:28" hidden="1" x14ac:dyDescent="0.25">
      <c r="A216" s="212">
        <v>208</v>
      </c>
      <c r="B216" s="213" t="s">
        <v>900</v>
      </c>
      <c r="C216" s="213" t="s">
        <v>63</v>
      </c>
      <c r="D216" s="214"/>
      <c r="E216" s="215"/>
      <c r="F216" s="215">
        <v>70.94</v>
      </c>
      <c r="G216" s="216"/>
      <c r="H216" s="216"/>
      <c r="I216" s="216">
        <v>0</v>
      </c>
      <c r="J216" s="217"/>
      <c r="K216" s="217"/>
      <c r="L216" s="217">
        <v>0</v>
      </c>
      <c r="M216" s="193">
        <f t="shared" si="33"/>
        <v>0</v>
      </c>
      <c r="N216" s="196">
        <f t="shared" si="34"/>
        <v>0</v>
      </c>
      <c r="O216" s="195">
        <f t="shared" si="35"/>
        <v>0</v>
      </c>
      <c r="P216" s="196">
        <f t="shared" si="36"/>
        <v>0</v>
      </c>
      <c r="Q216" s="195">
        <f t="shared" si="37"/>
        <v>0</v>
      </c>
      <c r="R216" s="196">
        <f>IF(I216&lt;VLOOKUP(L216,$M$505:$Q$513,2),0,VLOOKUP(L216,$M$505:$Q$513,4))</f>
        <v>0</v>
      </c>
      <c r="S216" s="196">
        <f t="shared" si="38"/>
        <v>0</v>
      </c>
      <c r="T216" s="196">
        <f t="shared" si="39"/>
        <v>0</v>
      </c>
      <c r="U216" s="195">
        <f t="shared" si="40"/>
        <v>0</v>
      </c>
      <c r="V216" s="196">
        <f>IF(I216&lt;VLOOKUP(L216,$M$505:$Q$513,2),0,VLOOKUP(L216,$M$505:$Q$513,5))</f>
        <v>0</v>
      </c>
      <c r="W216" s="240"/>
      <c r="X216" s="240"/>
      <c r="Y216" s="213"/>
      <c r="Z216" s="213"/>
      <c r="AA216" s="236"/>
      <c r="AB216" s="236"/>
    </row>
    <row r="217" spans="1:28" ht="31.5" hidden="1" x14ac:dyDescent="0.25">
      <c r="A217" s="212">
        <v>209</v>
      </c>
      <c r="B217" s="213" t="s">
        <v>688</v>
      </c>
      <c r="C217" s="213" t="s">
        <v>63</v>
      </c>
      <c r="D217" s="214"/>
      <c r="E217" s="215"/>
      <c r="F217" s="215">
        <v>10.73</v>
      </c>
      <c r="G217" s="216"/>
      <c r="H217" s="216"/>
      <c r="I217" s="216">
        <v>5</v>
      </c>
      <c r="J217" s="217"/>
      <c r="K217" s="217"/>
      <c r="L217" s="217">
        <v>0.46598322460391423</v>
      </c>
      <c r="M217" s="193">
        <f t="shared" si="33"/>
        <v>0</v>
      </c>
      <c r="N217" s="204">
        <f t="shared" si="34"/>
        <v>0</v>
      </c>
      <c r="O217" s="195">
        <f t="shared" si="35"/>
        <v>0</v>
      </c>
      <c r="P217" s="196">
        <f t="shared" si="36"/>
        <v>0</v>
      </c>
      <c r="Q217" s="195">
        <f t="shared" si="37"/>
        <v>0</v>
      </c>
      <c r="R217" s="196">
        <v>25</v>
      </c>
      <c r="S217" s="196">
        <f t="shared" si="38"/>
        <v>0</v>
      </c>
      <c r="T217" s="196">
        <f t="shared" si="39"/>
        <v>0</v>
      </c>
      <c r="U217" s="195">
        <f t="shared" si="40"/>
        <v>0</v>
      </c>
      <c r="V217" s="196">
        <v>20</v>
      </c>
      <c r="W217" s="241"/>
      <c r="X217" s="241"/>
      <c r="Y217" s="236"/>
      <c r="Z217" s="236"/>
      <c r="AA217" s="236"/>
      <c r="AB217" s="236"/>
    </row>
    <row r="218" spans="1:28" ht="31.5" x14ac:dyDescent="0.25">
      <c r="A218" s="212">
        <v>210</v>
      </c>
      <c r="B218" s="213" t="s">
        <v>700</v>
      </c>
      <c r="C218" s="213" t="s">
        <v>63</v>
      </c>
      <c r="D218" s="214"/>
      <c r="E218" s="215"/>
      <c r="F218" s="215">
        <v>269.17</v>
      </c>
      <c r="G218" s="216">
        <v>160</v>
      </c>
      <c r="H218" s="216">
        <v>180</v>
      </c>
      <c r="I218" s="216">
        <v>189</v>
      </c>
      <c r="J218" s="217">
        <v>0.59441988334509788</v>
      </c>
      <c r="K218" s="217">
        <v>0.6687223687632351</v>
      </c>
      <c r="L218" s="217">
        <v>0.70215848720139684</v>
      </c>
      <c r="M218" s="193">
        <f t="shared" si="33"/>
        <v>3</v>
      </c>
      <c r="N218" s="204">
        <f t="shared" si="34"/>
        <v>5</v>
      </c>
      <c r="O218" s="195">
        <f t="shared" si="35"/>
        <v>5.67</v>
      </c>
      <c r="P218" s="196">
        <f t="shared" si="36"/>
        <v>1</v>
      </c>
      <c r="Q218" s="195">
        <f t="shared" si="37"/>
        <v>1.25</v>
      </c>
      <c r="R218" s="196">
        <v>25</v>
      </c>
      <c r="S218" s="196">
        <f t="shared" si="38"/>
        <v>3</v>
      </c>
      <c r="T218" s="196">
        <f t="shared" si="39"/>
        <v>1</v>
      </c>
      <c r="U218" s="195">
        <f t="shared" si="40"/>
        <v>1</v>
      </c>
      <c r="V218" s="196">
        <v>20</v>
      </c>
      <c r="W218" s="194">
        <v>6</v>
      </c>
      <c r="X218" s="241">
        <v>1</v>
      </c>
      <c r="Y218" s="236">
        <v>1</v>
      </c>
      <c r="Z218" s="236">
        <v>5</v>
      </c>
      <c r="AA218" s="236">
        <v>4</v>
      </c>
      <c r="AB218" s="236">
        <f>AA218*100/Z218</f>
        <v>80</v>
      </c>
    </row>
    <row r="219" spans="1:28" x14ac:dyDescent="0.25">
      <c r="A219" s="212">
        <v>211</v>
      </c>
      <c r="B219" s="213" t="s">
        <v>2</v>
      </c>
      <c r="C219" s="213" t="s">
        <v>63</v>
      </c>
      <c r="D219" s="214"/>
      <c r="E219" s="215"/>
      <c r="F219" s="215">
        <v>508.54</v>
      </c>
      <c r="G219" s="216">
        <v>292</v>
      </c>
      <c r="H219" s="216">
        <v>337</v>
      </c>
      <c r="I219" s="216">
        <v>276</v>
      </c>
      <c r="J219" s="217">
        <v>0.57419278719471423</v>
      </c>
      <c r="K219" s="217">
        <v>0.66268140165965306</v>
      </c>
      <c r="L219" s="217">
        <v>0.54273016871829161</v>
      </c>
      <c r="M219" s="193">
        <f t="shared" si="33"/>
        <v>3</v>
      </c>
      <c r="N219" s="204">
        <f t="shared" si="34"/>
        <v>8</v>
      </c>
      <c r="O219" s="195">
        <f t="shared" si="35"/>
        <v>8.2799999999999994</v>
      </c>
      <c r="P219" s="196">
        <f t="shared" si="36"/>
        <v>0</v>
      </c>
      <c r="Q219" s="195">
        <f t="shared" si="37"/>
        <v>0</v>
      </c>
      <c r="R219" s="196">
        <v>0</v>
      </c>
      <c r="S219" s="196">
        <f t="shared" si="38"/>
        <v>7</v>
      </c>
      <c r="T219" s="196">
        <f t="shared" si="39"/>
        <v>1</v>
      </c>
      <c r="U219" s="195">
        <f t="shared" si="40"/>
        <v>1.6</v>
      </c>
      <c r="V219" s="196">
        <v>20</v>
      </c>
      <c r="W219" s="194" t="s">
        <v>844</v>
      </c>
      <c r="X219" s="241"/>
      <c r="Y219" s="236"/>
      <c r="Z219" s="236">
        <v>10</v>
      </c>
      <c r="AA219" s="236">
        <v>10</v>
      </c>
      <c r="AB219" s="236">
        <f>AA219*100/Z219</f>
        <v>100</v>
      </c>
    </row>
    <row r="220" spans="1:28" ht="31.5" x14ac:dyDescent="0.25">
      <c r="A220" s="212">
        <v>212</v>
      </c>
      <c r="B220" s="213" t="s">
        <v>722</v>
      </c>
      <c r="C220" s="213" t="s">
        <v>63</v>
      </c>
      <c r="D220" s="214"/>
      <c r="E220" s="215"/>
      <c r="F220" s="215">
        <v>458.26</v>
      </c>
      <c r="G220" s="216">
        <v>291</v>
      </c>
      <c r="H220" s="216">
        <v>315</v>
      </c>
      <c r="I220" s="216">
        <v>287</v>
      </c>
      <c r="J220" s="217">
        <v>0.63501069261991006</v>
      </c>
      <c r="K220" s="217">
        <v>0.68738270850608829</v>
      </c>
      <c r="L220" s="217">
        <v>0.62628202330554705</v>
      </c>
      <c r="M220" s="193">
        <f t="shared" si="33"/>
        <v>3</v>
      </c>
      <c r="N220" s="204">
        <f t="shared" si="34"/>
        <v>8</v>
      </c>
      <c r="O220" s="195">
        <f t="shared" si="35"/>
        <v>8.61</v>
      </c>
      <c r="P220" s="196">
        <f t="shared" si="36"/>
        <v>2</v>
      </c>
      <c r="Q220" s="195">
        <f t="shared" si="37"/>
        <v>2</v>
      </c>
      <c r="R220" s="196">
        <v>25</v>
      </c>
      <c r="S220" s="196">
        <f t="shared" si="38"/>
        <v>5</v>
      </c>
      <c r="T220" s="196">
        <f t="shared" si="39"/>
        <v>1</v>
      </c>
      <c r="U220" s="195">
        <f t="shared" si="40"/>
        <v>1.6</v>
      </c>
      <c r="V220" s="196">
        <v>20</v>
      </c>
      <c r="W220" s="194">
        <v>9</v>
      </c>
      <c r="X220" s="241">
        <v>2</v>
      </c>
      <c r="Y220" s="236">
        <v>1</v>
      </c>
      <c r="Z220" s="236">
        <v>9</v>
      </c>
      <c r="AA220" s="236">
        <v>4</v>
      </c>
      <c r="AB220" s="236">
        <f>AA220*100/Z220</f>
        <v>44.444444444444443</v>
      </c>
    </row>
    <row r="221" spans="1:28" ht="32.25" customHeight="1" x14ac:dyDescent="0.25">
      <c r="A221" s="212">
        <v>213</v>
      </c>
      <c r="B221" s="213" t="s">
        <v>723</v>
      </c>
      <c r="C221" s="213" t="s">
        <v>63</v>
      </c>
      <c r="D221" s="214"/>
      <c r="E221" s="215"/>
      <c r="F221" s="215">
        <v>280.58</v>
      </c>
      <c r="G221" s="216">
        <v>196</v>
      </c>
      <c r="H221" s="216">
        <v>222</v>
      </c>
      <c r="I221" s="216">
        <v>222</v>
      </c>
      <c r="J221" s="217">
        <v>0.69855299736260612</v>
      </c>
      <c r="K221" s="217">
        <v>0.79121819089029877</v>
      </c>
      <c r="L221" s="217">
        <v>0.79121819089029877</v>
      </c>
      <c r="M221" s="193">
        <f t="shared" si="33"/>
        <v>3</v>
      </c>
      <c r="N221" s="204">
        <f t="shared" si="34"/>
        <v>6</v>
      </c>
      <c r="O221" s="195">
        <f t="shared" si="35"/>
        <v>6.66</v>
      </c>
      <c r="P221" s="196">
        <f t="shared" si="36"/>
        <v>0</v>
      </c>
      <c r="Q221" s="195">
        <f t="shared" si="37"/>
        <v>0</v>
      </c>
      <c r="R221" s="196">
        <v>0</v>
      </c>
      <c r="S221" s="196">
        <f t="shared" si="38"/>
        <v>5</v>
      </c>
      <c r="T221" s="196">
        <f t="shared" si="39"/>
        <v>1</v>
      </c>
      <c r="U221" s="195">
        <f t="shared" si="40"/>
        <v>1.2</v>
      </c>
      <c r="V221" s="196">
        <v>20</v>
      </c>
      <c r="W221" s="194">
        <v>7</v>
      </c>
      <c r="X221" s="241">
        <v>0</v>
      </c>
      <c r="Y221" s="236">
        <v>2</v>
      </c>
      <c r="Z221" s="236">
        <v>6</v>
      </c>
      <c r="AA221" s="236">
        <v>5</v>
      </c>
      <c r="AB221" s="236">
        <f>AA221*100/Z221</f>
        <v>83.333333333333329</v>
      </c>
    </row>
    <row r="222" spans="1:28" ht="31.5" customHeight="1" x14ac:dyDescent="0.25">
      <c r="A222" s="212">
        <v>214</v>
      </c>
      <c r="B222" s="213" t="s">
        <v>808</v>
      </c>
      <c r="C222" s="213" t="s">
        <v>63</v>
      </c>
      <c r="D222" s="214"/>
      <c r="E222" s="215"/>
      <c r="F222" s="215">
        <v>50.83</v>
      </c>
      <c r="G222" s="216"/>
      <c r="H222" s="216"/>
      <c r="I222" s="216">
        <v>42</v>
      </c>
      <c r="J222" s="217">
        <v>0</v>
      </c>
      <c r="K222" s="217">
        <v>0</v>
      </c>
      <c r="L222" s="217">
        <v>0.82628369073381869</v>
      </c>
      <c r="M222" s="193">
        <f t="shared" si="33"/>
        <v>3</v>
      </c>
      <c r="N222" s="204">
        <f t="shared" si="34"/>
        <v>1</v>
      </c>
      <c r="O222" s="195">
        <f t="shared" si="35"/>
        <v>1.26</v>
      </c>
      <c r="P222" s="196">
        <f t="shared" si="36"/>
        <v>0</v>
      </c>
      <c r="Q222" s="195">
        <f t="shared" si="37"/>
        <v>0.25</v>
      </c>
      <c r="R222" s="196">
        <v>25</v>
      </c>
      <c r="S222" s="196">
        <f t="shared" si="38"/>
        <v>1</v>
      </c>
      <c r="T222" s="196">
        <f t="shared" si="39"/>
        <v>0</v>
      </c>
      <c r="U222" s="195">
        <f t="shared" si="40"/>
        <v>0.2</v>
      </c>
      <c r="V222" s="196">
        <v>20</v>
      </c>
      <c r="W222" s="194">
        <v>2</v>
      </c>
      <c r="X222" s="241"/>
      <c r="Y222" s="236"/>
      <c r="Z222" s="236">
        <v>0</v>
      </c>
      <c r="AA222" s="236">
        <v>0</v>
      </c>
      <c r="AB222" s="236"/>
    </row>
    <row r="223" spans="1:28" ht="18" hidden="1" customHeight="1" x14ac:dyDescent="0.25">
      <c r="A223" s="212">
        <v>215</v>
      </c>
      <c r="B223" s="213" t="s">
        <v>444</v>
      </c>
      <c r="C223" s="213" t="s">
        <v>63</v>
      </c>
      <c r="D223" s="214"/>
      <c r="E223" s="215"/>
      <c r="F223" s="215">
        <v>1821.6</v>
      </c>
      <c r="G223" s="216"/>
      <c r="H223" s="216"/>
      <c r="I223" s="216">
        <v>1065</v>
      </c>
      <c r="J223" s="217"/>
      <c r="K223" s="217"/>
      <c r="L223" s="217">
        <v>0.58465085638998682</v>
      </c>
      <c r="M223" s="193">
        <v>0</v>
      </c>
      <c r="N223" s="196">
        <f t="shared" si="34"/>
        <v>0</v>
      </c>
      <c r="O223" s="195">
        <f t="shared" si="35"/>
        <v>0</v>
      </c>
      <c r="P223" s="196">
        <f t="shared" si="36"/>
        <v>0</v>
      </c>
      <c r="Q223" s="195">
        <f t="shared" si="37"/>
        <v>0</v>
      </c>
      <c r="R223" s="196">
        <f>IF(I223&lt;VLOOKUP(L223,$M$505:$Q$513,2),0,VLOOKUP(L223,$M$505:$Q$513,4))</f>
        <v>0</v>
      </c>
      <c r="S223" s="196">
        <f t="shared" si="38"/>
        <v>0</v>
      </c>
      <c r="T223" s="196">
        <f t="shared" si="39"/>
        <v>0</v>
      </c>
      <c r="U223" s="195">
        <f t="shared" si="40"/>
        <v>0</v>
      </c>
      <c r="V223" s="196">
        <f>IF(I223&lt;VLOOKUP(L223,$M$505:$Q$513,2),0,VLOOKUP(L223,$M$505:$Q$513,5))</f>
        <v>0</v>
      </c>
      <c r="W223" s="241"/>
      <c r="X223" s="241"/>
      <c r="Y223" s="213"/>
      <c r="Z223" s="213"/>
      <c r="AA223" s="236"/>
      <c r="AB223" s="236"/>
    </row>
    <row r="224" spans="1:28" hidden="1" x14ac:dyDescent="0.25">
      <c r="A224" s="212">
        <v>216</v>
      </c>
      <c r="B224" s="213" t="s">
        <v>901</v>
      </c>
      <c r="C224" s="213" t="s">
        <v>283</v>
      </c>
      <c r="D224" s="214"/>
      <c r="E224" s="215"/>
      <c r="F224" s="215">
        <v>5.25</v>
      </c>
      <c r="G224" s="216"/>
      <c r="H224" s="216"/>
      <c r="I224" s="216">
        <v>5</v>
      </c>
      <c r="J224" s="217"/>
      <c r="K224" s="217"/>
      <c r="L224" s="217">
        <v>0.95238095238095233</v>
      </c>
      <c r="M224" s="193">
        <f t="shared" si="33"/>
        <v>0</v>
      </c>
      <c r="N224" s="196">
        <f t="shared" si="34"/>
        <v>0</v>
      </c>
      <c r="O224" s="195">
        <f t="shared" si="35"/>
        <v>0</v>
      </c>
      <c r="P224" s="196">
        <f t="shared" si="36"/>
        <v>0</v>
      </c>
      <c r="Q224" s="195">
        <f t="shared" si="37"/>
        <v>0</v>
      </c>
      <c r="R224" s="196">
        <f>IF(I224&lt;VLOOKUP(L224,$M$505:$Q$513,2),0,VLOOKUP(L224,$M$505:$Q$513,4))</f>
        <v>0</v>
      </c>
      <c r="S224" s="196">
        <f t="shared" si="38"/>
        <v>0</v>
      </c>
      <c r="T224" s="196">
        <f t="shared" si="39"/>
        <v>0</v>
      </c>
      <c r="U224" s="195">
        <f t="shared" si="40"/>
        <v>0</v>
      </c>
      <c r="V224" s="196">
        <f>IF(I224&lt;VLOOKUP(L224,$M$505:$Q$513,2),0,VLOOKUP(L224,$M$505:$Q$513,5))</f>
        <v>0</v>
      </c>
      <c r="W224" s="240"/>
      <c r="X224" s="240"/>
      <c r="Y224" s="213"/>
      <c r="Z224" s="213"/>
      <c r="AA224" s="236"/>
      <c r="AB224" s="236"/>
    </row>
    <row r="225" spans="1:29" hidden="1" x14ac:dyDescent="0.25">
      <c r="A225" s="212">
        <v>217</v>
      </c>
      <c r="B225" s="213" t="s">
        <v>859</v>
      </c>
      <c r="C225" s="213" t="s">
        <v>283</v>
      </c>
      <c r="D225" s="214"/>
      <c r="E225" s="215"/>
      <c r="F225" s="215">
        <v>48.41</v>
      </c>
      <c r="G225" s="216"/>
      <c r="H225" s="216"/>
      <c r="I225" s="216">
        <v>46</v>
      </c>
      <c r="J225" s="217"/>
      <c r="K225" s="217"/>
      <c r="L225" s="217">
        <v>0.95021689733526138</v>
      </c>
      <c r="M225" s="193">
        <v>0</v>
      </c>
      <c r="N225" s="196">
        <f t="shared" si="34"/>
        <v>0</v>
      </c>
      <c r="O225" s="195">
        <f t="shared" si="35"/>
        <v>0</v>
      </c>
      <c r="P225" s="196">
        <f t="shared" si="36"/>
        <v>0</v>
      </c>
      <c r="Q225" s="195">
        <f t="shared" si="37"/>
        <v>0</v>
      </c>
      <c r="R225" s="196">
        <f>IF(I225&lt;VLOOKUP(L225,$M$505:$Q$513,2),0,VLOOKUP(L225,$M$505:$Q$513,4))</f>
        <v>0</v>
      </c>
      <c r="S225" s="196">
        <f t="shared" si="38"/>
        <v>0</v>
      </c>
      <c r="T225" s="196">
        <f t="shared" si="39"/>
        <v>0</v>
      </c>
      <c r="U225" s="195">
        <f t="shared" si="40"/>
        <v>0</v>
      </c>
      <c r="V225" s="196">
        <f>IF(I225&lt;VLOOKUP(L225,$M$505:$Q$513,2),0,VLOOKUP(L225,$M$505:$Q$513,5))</f>
        <v>0</v>
      </c>
      <c r="W225" s="240"/>
      <c r="X225" s="240"/>
      <c r="Y225" s="213"/>
      <c r="Z225" s="213"/>
      <c r="AA225" s="236"/>
      <c r="AB225" s="236"/>
    </row>
    <row r="226" spans="1:29" ht="47.25" hidden="1" x14ac:dyDescent="0.25">
      <c r="A226" s="212">
        <v>218</v>
      </c>
      <c r="B226" s="213" t="s">
        <v>284</v>
      </c>
      <c r="C226" s="213" t="s">
        <v>283</v>
      </c>
      <c r="D226" s="214"/>
      <c r="E226" s="215"/>
      <c r="F226" s="215">
        <v>182.5</v>
      </c>
      <c r="G226" s="216"/>
      <c r="H226" s="216"/>
      <c r="I226" s="216">
        <v>0</v>
      </c>
      <c r="J226" s="217"/>
      <c r="K226" s="217"/>
      <c r="L226" s="217">
        <v>0</v>
      </c>
      <c r="M226" s="193">
        <f t="shared" si="33"/>
        <v>0</v>
      </c>
      <c r="N226" s="204">
        <f t="shared" si="34"/>
        <v>0</v>
      </c>
      <c r="O226" s="195">
        <f t="shared" si="35"/>
        <v>0</v>
      </c>
      <c r="P226" s="196">
        <f t="shared" si="36"/>
        <v>0</v>
      </c>
      <c r="Q226" s="195">
        <f t="shared" si="37"/>
        <v>0</v>
      </c>
      <c r="R226" s="196">
        <v>25</v>
      </c>
      <c r="S226" s="196">
        <f t="shared" si="38"/>
        <v>0</v>
      </c>
      <c r="T226" s="196">
        <f t="shared" si="39"/>
        <v>0</v>
      </c>
      <c r="U226" s="195">
        <f t="shared" si="40"/>
        <v>0</v>
      </c>
      <c r="V226" s="196">
        <v>20</v>
      </c>
      <c r="W226" s="241"/>
      <c r="X226" s="241"/>
      <c r="Y226" s="236"/>
      <c r="Z226" s="236"/>
      <c r="AA226" s="236"/>
      <c r="AB226" s="236"/>
    </row>
    <row r="227" spans="1:29" hidden="1" x14ac:dyDescent="0.25">
      <c r="A227" s="212">
        <v>219</v>
      </c>
      <c r="B227" s="213" t="s">
        <v>2</v>
      </c>
      <c r="C227" s="213" t="s">
        <v>283</v>
      </c>
      <c r="D227" s="214"/>
      <c r="E227" s="215"/>
      <c r="F227" s="215">
        <v>0</v>
      </c>
      <c r="G227" s="216"/>
      <c r="H227" s="216"/>
      <c r="I227" s="216">
        <v>0</v>
      </c>
      <c r="J227" s="217"/>
      <c r="K227" s="217"/>
      <c r="L227" s="217">
        <v>0</v>
      </c>
      <c r="M227" s="193">
        <f t="shared" si="33"/>
        <v>0</v>
      </c>
      <c r="N227" s="204">
        <f t="shared" si="34"/>
        <v>0</v>
      </c>
      <c r="O227" s="195">
        <f t="shared" si="35"/>
        <v>0</v>
      </c>
      <c r="P227" s="196">
        <f t="shared" si="36"/>
        <v>0</v>
      </c>
      <c r="Q227" s="195">
        <f t="shared" si="37"/>
        <v>0</v>
      </c>
      <c r="R227" s="196">
        <v>25</v>
      </c>
      <c r="S227" s="196">
        <f t="shared" si="38"/>
        <v>0</v>
      </c>
      <c r="T227" s="196">
        <f t="shared" si="39"/>
        <v>0</v>
      </c>
      <c r="U227" s="195">
        <f t="shared" si="40"/>
        <v>0</v>
      </c>
      <c r="V227" s="196">
        <v>20</v>
      </c>
      <c r="W227" s="241"/>
      <c r="X227" s="241"/>
      <c r="Y227" s="236"/>
      <c r="Z227" s="236"/>
      <c r="AA227" s="236"/>
      <c r="AB227" s="236"/>
    </row>
    <row r="228" spans="1:29" ht="18" hidden="1" customHeight="1" x14ac:dyDescent="0.25">
      <c r="A228" s="212">
        <v>220</v>
      </c>
      <c r="B228" s="213" t="s">
        <v>444</v>
      </c>
      <c r="C228" s="213" t="s">
        <v>283</v>
      </c>
      <c r="D228" s="214"/>
      <c r="E228" s="215"/>
      <c r="F228" s="215">
        <v>410.25</v>
      </c>
      <c r="G228" s="216"/>
      <c r="H228" s="216"/>
      <c r="I228" s="216">
        <v>51</v>
      </c>
      <c r="J228" s="217"/>
      <c r="K228" s="217"/>
      <c r="L228" s="217">
        <v>0.12431444241316271</v>
      </c>
      <c r="M228" s="193">
        <v>0</v>
      </c>
      <c r="N228" s="196">
        <f t="shared" si="34"/>
        <v>0</v>
      </c>
      <c r="O228" s="195">
        <f t="shared" si="35"/>
        <v>0</v>
      </c>
      <c r="P228" s="196">
        <f t="shared" si="36"/>
        <v>0</v>
      </c>
      <c r="Q228" s="195">
        <f t="shared" si="37"/>
        <v>0</v>
      </c>
      <c r="R228" s="196">
        <f>IF(I228&lt;VLOOKUP(L228,$M$505:$Q$513,2),0,VLOOKUP(L228,$M$505:$Q$513,4))</f>
        <v>0</v>
      </c>
      <c r="S228" s="196">
        <f t="shared" si="38"/>
        <v>0</v>
      </c>
      <c r="T228" s="196">
        <f t="shared" si="39"/>
        <v>0</v>
      </c>
      <c r="U228" s="195">
        <f t="shared" si="40"/>
        <v>0</v>
      </c>
      <c r="V228" s="196">
        <f>IF(I228&lt;VLOOKUP(L228,$M$505:$Q$513,2),0,VLOOKUP(L228,$M$505:$Q$513,5))</f>
        <v>0</v>
      </c>
      <c r="W228" s="241"/>
      <c r="X228" s="241"/>
      <c r="Y228" s="213"/>
      <c r="Z228" s="213"/>
      <c r="AA228" s="236"/>
      <c r="AB228" s="236"/>
    </row>
    <row r="229" spans="1:29" ht="21.75" customHeight="1" x14ac:dyDescent="0.25">
      <c r="A229" s="212">
        <v>221</v>
      </c>
      <c r="B229" s="213" t="s">
        <v>724</v>
      </c>
      <c r="C229" s="213" t="s">
        <v>31</v>
      </c>
      <c r="D229" s="214"/>
      <c r="E229" s="215"/>
      <c r="F229" s="215">
        <v>99.13</v>
      </c>
      <c r="G229" s="216">
        <v>108</v>
      </c>
      <c r="H229" s="216">
        <v>218</v>
      </c>
      <c r="I229" s="216">
        <v>226</v>
      </c>
      <c r="J229" s="217">
        <v>1.0894784626248362</v>
      </c>
      <c r="K229" s="217">
        <v>2.1991324523353173</v>
      </c>
      <c r="L229" s="217">
        <v>2.279834560677898</v>
      </c>
      <c r="M229" s="193">
        <f t="shared" si="33"/>
        <v>7</v>
      </c>
      <c r="N229" s="204">
        <f t="shared" si="34"/>
        <v>15</v>
      </c>
      <c r="O229" s="195">
        <f t="shared" si="35"/>
        <v>15.82</v>
      </c>
      <c r="P229" s="196">
        <f t="shared" si="36"/>
        <v>3</v>
      </c>
      <c r="Q229" s="195">
        <f t="shared" si="37"/>
        <v>3.75</v>
      </c>
      <c r="R229" s="196">
        <v>25</v>
      </c>
      <c r="S229" s="196">
        <f t="shared" si="38"/>
        <v>9</v>
      </c>
      <c r="T229" s="196">
        <f t="shared" si="39"/>
        <v>3</v>
      </c>
      <c r="U229" s="195">
        <f t="shared" si="40"/>
        <v>3</v>
      </c>
      <c r="V229" s="196">
        <v>20</v>
      </c>
      <c r="W229" s="194">
        <v>16</v>
      </c>
      <c r="X229" s="241">
        <v>4</v>
      </c>
      <c r="Y229" s="236">
        <v>3</v>
      </c>
      <c r="Z229" s="236">
        <v>15</v>
      </c>
      <c r="AA229" s="236">
        <v>10</v>
      </c>
      <c r="AB229" s="236">
        <f>AA229*100/Z229</f>
        <v>66.666666666666671</v>
      </c>
      <c r="AC229" s="238" t="s">
        <v>934</v>
      </c>
    </row>
    <row r="230" spans="1:29" hidden="1" x14ac:dyDescent="0.25">
      <c r="A230" s="212">
        <v>222</v>
      </c>
      <c r="B230" s="213" t="s">
        <v>849</v>
      </c>
      <c r="C230" s="213" t="s">
        <v>31</v>
      </c>
      <c r="D230" s="214"/>
      <c r="E230" s="215"/>
      <c r="F230" s="215">
        <v>19.7</v>
      </c>
      <c r="G230" s="216"/>
      <c r="H230" s="216"/>
      <c r="I230" s="216">
        <v>60</v>
      </c>
      <c r="J230" s="217"/>
      <c r="K230" s="217"/>
      <c r="L230" s="217">
        <v>3.0456852791878175</v>
      </c>
      <c r="M230" s="193">
        <v>0</v>
      </c>
      <c r="N230" s="196">
        <f t="shared" si="34"/>
        <v>0</v>
      </c>
      <c r="O230" s="195">
        <f t="shared" si="35"/>
        <v>0</v>
      </c>
      <c r="P230" s="196">
        <f t="shared" si="36"/>
        <v>0</v>
      </c>
      <c r="Q230" s="195">
        <f t="shared" si="37"/>
        <v>0</v>
      </c>
      <c r="R230" s="196">
        <f>IF(I230&lt;VLOOKUP(L230,$M$505:$Q$513,2),0,VLOOKUP(L230,$M$505:$Q$513,4))</f>
        <v>25</v>
      </c>
      <c r="S230" s="196">
        <f t="shared" si="38"/>
        <v>0</v>
      </c>
      <c r="T230" s="196">
        <f t="shared" si="39"/>
        <v>0</v>
      </c>
      <c r="U230" s="195">
        <f t="shared" si="40"/>
        <v>0</v>
      </c>
      <c r="V230" s="196">
        <f>IF(I230&lt;VLOOKUP(L230,$M$505:$Q$513,2),0,VLOOKUP(L230,$M$505:$Q$513,5))</f>
        <v>20</v>
      </c>
      <c r="W230" s="240"/>
      <c r="X230" s="240"/>
      <c r="Y230" s="213"/>
      <c r="Z230" s="213"/>
      <c r="AA230" s="236"/>
      <c r="AB230" s="236"/>
    </row>
    <row r="231" spans="1:29" ht="31.5" x14ac:dyDescent="0.25">
      <c r="A231" s="212">
        <v>223</v>
      </c>
      <c r="B231" s="213" t="s">
        <v>725</v>
      </c>
      <c r="C231" s="213" t="s">
        <v>31</v>
      </c>
      <c r="D231" s="214"/>
      <c r="E231" s="215"/>
      <c r="F231" s="215">
        <v>24.9</v>
      </c>
      <c r="G231" s="216">
        <v>43</v>
      </c>
      <c r="H231" s="216">
        <v>45</v>
      </c>
      <c r="I231" s="216">
        <v>49</v>
      </c>
      <c r="J231" s="217">
        <v>1.7269076305220885</v>
      </c>
      <c r="K231" s="217">
        <v>1.8072289156626506</v>
      </c>
      <c r="L231" s="217">
        <v>1.9678714859437751</v>
      </c>
      <c r="M231" s="193">
        <f t="shared" si="33"/>
        <v>5</v>
      </c>
      <c r="N231" s="204">
        <f t="shared" si="34"/>
        <v>2</v>
      </c>
      <c r="O231" s="195">
        <f t="shared" si="35"/>
        <v>2.4500000000000002</v>
      </c>
      <c r="P231" s="196">
        <f t="shared" si="36"/>
        <v>0</v>
      </c>
      <c r="Q231" s="195">
        <f t="shared" si="37"/>
        <v>0.5</v>
      </c>
      <c r="R231" s="196">
        <v>25</v>
      </c>
      <c r="S231" s="196">
        <f t="shared" si="38"/>
        <v>2</v>
      </c>
      <c r="T231" s="196">
        <f t="shared" si="39"/>
        <v>0</v>
      </c>
      <c r="U231" s="195">
        <f t="shared" si="40"/>
        <v>0.4</v>
      </c>
      <c r="V231" s="196">
        <v>20</v>
      </c>
      <c r="W231" s="194">
        <v>3</v>
      </c>
      <c r="X231" s="241"/>
      <c r="Y231" s="236"/>
      <c r="Z231" s="236">
        <v>2</v>
      </c>
      <c r="AA231" s="236">
        <v>0</v>
      </c>
      <c r="AB231" s="236">
        <f>AA231*100/Z231</f>
        <v>0</v>
      </c>
    </row>
    <row r="232" spans="1:29" ht="47.25" x14ac:dyDescent="0.25">
      <c r="A232" s="212">
        <v>224</v>
      </c>
      <c r="B232" s="213" t="s">
        <v>726</v>
      </c>
      <c r="C232" s="213" t="s">
        <v>31</v>
      </c>
      <c r="D232" s="214"/>
      <c r="E232" s="256">
        <v>196.2</v>
      </c>
      <c r="F232" s="215">
        <v>145.06700000000001</v>
      </c>
      <c r="G232" s="216">
        <v>268</v>
      </c>
      <c r="H232" s="216">
        <v>268</v>
      </c>
      <c r="I232" s="216">
        <v>285</v>
      </c>
      <c r="J232" s="217">
        <v>1.2321839080459771</v>
      </c>
      <c r="K232" s="217">
        <f>H232/F232</f>
        <v>1.8474222255923125</v>
      </c>
      <c r="L232" s="217">
        <f>I232/F232</f>
        <v>1.964609456320183</v>
      </c>
      <c r="M232" s="193">
        <f t="shared" si="33"/>
        <v>5</v>
      </c>
      <c r="N232" s="204">
        <f t="shared" si="34"/>
        <v>14</v>
      </c>
      <c r="O232" s="195">
        <f t="shared" si="35"/>
        <v>14.25</v>
      </c>
      <c r="P232" s="196">
        <f t="shared" si="36"/>
        <v>1</v>
      </c>
      <c r="Q232" s="195">
        <f t="shared" si="37"/>
        <v>1.1200000000000001</v>
      </c>
      <c r="R232" s="196">
        <v>8</v>
      </c>
      <c r="S232" s="196">
        <f t="shared" si="38"/>
        <v>12</v>
      </c>
      <c r="T232" s="196">
        <f t="shared" si="39"/>
        <v>1</v>
      </c>
      <c r="U232" s="195">
        <f t="shared" si="40"/>
        <v>1.4</v>
      </c>
      <c r="V232" s="196">
        <v>10</v>
      </c>
      <c r="W232" s="194">
        <v>20</v>
      </c>
      <c r="X232" s="241">
        <v>1</v>
      </c>
      <c r="Y232" s="236">
        <v>1</v>
      </c>
      <c r="Z232" s="236">
        <v>13</v>
      </c>
      <c r="AA232" s="236">
        <v>12</v>
      </c>
      <c r="AB232" s="236">
        <f>AA232*100/Z232</f>
        <v>92.307692307692307</v>
      </c>
    </row>
    <row r="233" spans="1:29" x14ac:dyDescent="0.25">
      <c r="A233" s="212">
        <v>225</v>
      </c>
      <c r="B233" s="213" t="s">
        <v>2</v>
      </c>
      <c r="C233" s="213" t="s">
        <v>31</v>
      </c>
      <c r="D233" s="214"/>
      <c r="E233" s="215"/>
      <c r="F233" s="215">
        <v>130.16999999999999</v>
      </c>
      <c r="G233" s="216">
        <v>123.66149999999998</v>
      </c>
      <c r="H233" s="216">
        <v>144.48869999999999</v>
      </c>
      <c r="I233" s="216">
        <v>98</v>
      </c>
      <c r="J233" s="217">
        <v>0.95</v>
      </c>
      <c r="K233" s="217">
        <v>1.1100000000000001</v>
      </c>
      <c r="L233" s="217">
        <v>0.7528616424675425</v>
      </c>
      <c r="M233" s="193">
        <f t="shared" si="33"/>
        <v>3</v>
      </c>
      <c r="N233" s="204">
        <f t="shared" si="34"/>
        <v>2</v>
      </c>
      <c r="O233" s="195">
        <f t="shared" si="35"/>
        <v>2.94</v>
      </c>
      <c r="P233" s="196">
        <f t="shared" si="36"/>
        <v>0</v>
      </c>
      <c r="Q233" s="195">
        <f t="shared" si="37"/>
        <v>0</v>
      </c>
      <c r="R233" s="196">
        <v>0</v>
      </c>
      <c r="S233" s="196">
        <f t="shared" si="38"/>
        <v>2</v>
      </c>
      <c r="T233" s="196">
        <f t="shared" si="39"/>
        <v>0</v>
      </c>
      <c r="U233" s="195">
        <f t="shared" si="40"/>
        <v>0.4</v>
      </c>
      <c r="V233" s="196">
        <v>20</v>
      </c>
      <c r="W233" s="194" t="s">
        <v>844</v>
      </c>
      <c r="X233" s="241"/>
      <c r="Y233" s="236"/>
      <c r="Z233" s="236">
        <v>10</v>
      </c>
      <c r="AA233" s="236">
        <v>6</v>
      </c>
      <c r="AB233" s="236">
        <f>AA233*100/Z233</f>
        <v>60</v>
      </c>
    </row>
    <row r="234" spans="1:29" ht="31.5" x14ac:dyDescent="0.25">
      <c r="A234" s="212">
        <v>226</v>
      </c>
      <c r="B234" s="213" t="s">
        <v>809</v>
      </c>
      <c r="C234" s="213" t="s">
        <v>31</v>
      </c>
      <c r="D234" s="214"/>
      <c r="E234" s="215"/>
      <c r="F234" s="215">
        <v>29.84</v>
      </c>
      <c r="G234" s="216"/>
      <c r="H234" s="216"/>
      <c r="I234" s="216">
        <v>41</v>
      </c>
      <c r="J234" s="217">
        <v>0</v>
      </c>
      <c r="K234" s="217">
        <v>0</v>
      </c>
      <c r="L234" s="217">
        <v>1.373994638069705</v>
      </c>
      <c r="M234" s="193">
        <f t="shared" si="33"/>
        <v>5</v>
      </c>
      <c r="N234" s="204">
        <f t="shared" si="34"/>
        <v>2</v>
      </c>
      <c r="O234" s="195">
        <f t="shared" si="35"/>
        <v>2.0499999999999998</v>
      </c>
      <c r="P234" s="196">
        <f t="shared" si="36"/>
        <v>0</v>
      </c>
      <c r="Q234" s="195">
        <f t="shared" si="37"/>
        <v>0.5</v>
      </c>
      <c r="R234" s="196">
        <v>25</v>
      </c>
      <c r="S234" s="196">
        <f t="shared" si="38"/>
        <v>2</v>
      </c>
      <c r="T234" s="196">
        <f t="shared" si="39"/>
        <v>0</v>
      </c>
      <c r="U234" s="195">
        <f t="shared" si="40"/>
        <v>0.4</v>
      </c>
      <c r="V234" s="196">
        <v>20</v>
      </c>
      <c r="W234" s="194">
        <v>2</v>
      </c>
      <c r="X234" s="241"/>
      <c r="Y234" s="236"/>
      <c r="Z234" s="236" t="s">
        <v>665</v>
      </c>
      <c r="AA234" s="236" t="s">
        <v>922</v>
      </c>
      <c r="AB234" s="236" t="s">
        <v>665</v>
      </c>
    </row>
    <row r="235" spans="1:29" ht="31.5" x14ac:dyDescent="0.25">
      <c r="A235" s="212">
        <v>227</v>
      </c>
      <c r="B235" s="213" t="s">
        <v>100</v>
      </c>
      <c r="C235" s="213" t="s">
        <v>31</v>
      </c>
      <c r="D235" s="214"/>
      <c r="E235" s="215"/>
      <c r="F235" s="215">
        <v>62.2</v>
      </c>
      <c r="G235" s="216">
        <v>187</v>
      </c>
      <c r="H235" s="216">
        <v>172</v>
      </c>
      <c r="I235" s="216">
        <v>183</v>
      </c>
      <c r="J235" s="217">
        <v>3.0064308681672025</v>
      </c>
      <c r="K235" s="217">
        <v>2.765273311897106</v>
      </c>
      <c r="L235" s="217">
        <v>2.9421221864951765</v>
      </c>
      <c r="M235" s="193">
        <f t="shared" si="33"/>
        <v>7</v>
      </c>
      <c r="N235" s="204">
        <f t="shared" si="34"/>
        <v>12</v>
      </c>
      <c r="O235" s="195">
        <f t="shared" si="35"/>
        <v>12.81</v>
      </c>
      <c r="P235" s="196">
        <f t="shared" si="36"/>
        <v>3</v>
      </c>
      <c r="Q235" s="195">
        <f t="shared" si="37"/>
        <v>3</v>
      </c>
      <c r="R235" s="196">
        <v>25</v>
      </c>
      <c r="S235" s="196">
        <f t="shared" si="38"/>
        <v>7</v>
      </c>
      <c r="T235" s="196">
        <f t="shared" si="39"/>
        <v>2</v>
      </c>
      <c r="U235" s="195">
        <f t="shared" si="40"/>
        <v>2.4</v>
      </c>
      <c r="V235" s="196">
        <v>20</v>
      </c>
      <c r="W235" s="194">
        <v>13</v>
      </c>
      <c r="X235" s="241">
        <v>3</v>
      </c>
      <c r="Y235" s="236">
        <v>2</v>
      </c>
      <c r="Z235" s="236">
        <v>12</v>
      </c>
      <c r="AA235" s="236">
        <v>12</v>
      </c>
      <c r="AB235" s="236">
        <f>AA235*100/Z235</f>
        <v>100</v>
      </c>
    </row>
    <row r="236" spans="1:29" ht="18" hidden="1" customHeight="1" x14ac:dyDescent="0.25">
      <c r="A236" s="212">
        <v>228</v>
      </c>
      <c r="B236" s="213" t="s">
        <v>444</v>
      </c>
      <c r="C236" s="213" t="s">
        <v>31</v>
      </c>
      <c r="D236" s="214"/>
      <c r="E236" s="215"/>
      <c r="F236" s="215">
        <v>592.72</v>
      </c>
      <c r="G236" s="216"/>
      <c r="H236" s="216"/>
      <c r="I236" s="216">
        <v>942</v>
      </c>
      <c r="J236" s="217"/>
      <c r="K236" s="217"/>
      <c r="L236" s="217">
        <v>1.5892833040896206</v>
      </c>
      <c r="M236" s="193">
        <v>0</v>
      </c>
      <c r="N236" s="196">
        <f t="shared" si="34"/>
        <v>0</v>
      </c>
      <c r="O236" s="195">
        <f t="shared" si="35"/>
        <v>0</v>
      </c>
      <c r="P236" s="196">
        <f t="shared" si="36"/>
        <v>0</v>
      </c>
      <c r="Q236" s="195">
        <f t="shared" si="37"/>
        <v>0</v>
      </c>
      <c r="R236" s="196">
        <f>IF(I236&lt;VLOOKUP(L236,$M$505:$Q$513,2),0,VLOOKUP(L236,$M$505:$Q$513,4))</f>
        <v>25</v>
      </c>
      <c r="S236" s="196">
        <f t="shared" si="38"/>
        <v>0</v>
      </c>
      <c r="T236" s="196">
        <f t="shared" si="39"/>
        <v>0</v>
      </c>
      <c r="U236" s="195">
        <f t="shared" si="40"/>
        <v>0</v>
      </c>
      <c r="V236" s="196">
        <f>IF(I236&lt;VLOOKUP(L236,$M$505:$Q$513,2),0,VLOOKUP(L236,$M$505:$Q$513,5))</f>
        <v>20</v>
      </c>
      <c r="W236" s="241"/>
      <c r="X236" s="241"/>
      <c r="Y236" s="213"/>
      <c r="Z236" s="213"/>
      <c r="AA236" s="236"/>
      <c r="AB236" s="236"/>
    </row>
    <row r="237" spans="1:29" hidden="1" x14ac:dyDescent="0.25">
      <c r="A237" s="212">
        <v>229</v>
      </c>
      <c r="B237" s="213" t="s">
        <v>902</v>
      </c>
      <c r="C237" s="213" t="s">
        <v>903</v>
      </c>
      <c r="D237" s="214"/>
      <c r="E237" s="215"/>
      <c r="F237" s="215">
        <v>14.84</v>
      </c>
      <c r="G237" s="216"/>
      <c r="H237" s="216"/>
      <c r="I237" s="216">
        <v>5</v>
      </c>
      <c r="J237" s="217"/>
      <c r="K237" s="217"/>
      <c r="L237" s="217">
        <v>0.33692722371967654</v>
      </c>
      <c r="M237" s="193">
        <f t="shared" si="33"/>
        <v>0</v>
      </c>
      <c r="N237" s="196">
        <f t="shared" si="34"/>
        <v>0</v>
      </c>
      <c r="O237" s="195">
        <f t="shared" si="35"/>
        <v>0</v>
      </c>
      <c r="P237" s="196">
        <f t="shared" si="36"/>
        <v>0</v>
      </c>
      <c r="Q237" s="195">
        <f t="shared" si="37"/>
        <v>0</v>
      </c>
      <c r="R237" s="196">
        <f>IF(I237&lt;VLOOKUP(L237,$M$505:$Q$513,2),0,VLOOKUP(L237,$M$505:$Q$513,4))</f>
        <v>0</v>
      </c>
      <c r="S237" s="196">
        <f t="shared" si="38"/>
        <v>0</v>
      </c>
      <c r="T237" s="196">
        <f t="shared" si="39"/>
        <v>0</v>
      </c>
      <c r="U237" s="195">
        <f t="shared" si="40"/>
        <v>0</v>
      </c>
      <c r="V237" s="196">
        <f>IF(I237&lt;VLOOKUP(L237,$M$505:$Q$513,2),0,VLOOKUP(L237,$M$505:$Q$513,5))</f>
        <v>0</v>
      </c>
      <c r="W237" s="240"/>
      <c r="X237" s="240"/>
      <c r="Y237" s="213"/>
      <c r="Z237" s="213"/>
      <c r="AA237" s="236"/>
      <c r="AB237" s="236"/>
    </row>
    <row r="238" spans="1:29" ht="31.5" hidden="1" x14ac:dyDescent="0.25">
      <c r="A238" s="212">
        <v>230</v>
      </c>
      <c r="B238" s="213" t="s">
        <v>688</v>
      </c>
      <c r="C238" s="213" t="s">
        <v>903</v>
      </c>
      <c r="D238" s="214"/>
      <c r="E238" s="215"/>
      <c r="F238" s="215">
        <v>13.03</v>
      </c>
      <c r="G238" s="216"/>
      <c r="H238" s="216"/>
      <c r="I238" s="216">
        <v>13</v>
      </c>
      <c r="J238" s="217"/>
      <c r="K238" s="217"/>
      <c r="L238" s="217">
        <v>0.9976976208749041</v>
      </c>
      <c r="M238" s="193">
        <f t="shared" si="33"/>
        <v>0</v>
      </c>
      <c r="N238" s="204">
        <f t="shared" si="34"/>
        <v>0</v>
      </c>
      <c r="O238" s="195">
        <f t="shared" si="35"/>
        <v>0</v>
      </c>
      <c r="P238" s="196">
        <f t="shared" si="36"/>
        <v>0</v>
      </c>
      <c r="Q238" s="195">
        <f t="shared" si="37"/>
        <v>0</v>
      </c>
      <c r="R238" s="196">
        <v>25</v>
      </c>
      <c r="S238" s="196">
        <f t="shared" si="38"/>
        <v>0</v>
      </c>
      <c r="T238" s="196">
        <f t="shared" si="39"/>
        <v>0</v>
      </c>
      <c r="U238" s="195">
        <f t="shared" si="40"/>
        <v>0</v>
      </c>
      <c r="V238" s="196">
        <v>20</v>
      </c>
      <c r="W238" s="241"/>
      <c r="X238" s="241"/>
      <c r="Y238" s="236"/>
      <c r="Z238" s="236"/>
      <c r="AA238" s="236"/>
      <c r="AB238" s="236"/>
    </row>
    <row r="239" spans="1:29" hidden="1" x14ac:dyDescent="0.25">
      <c r="A239" s="212">
        <v>231</v>
      </c>
      <c r="B239" s="213" t="s">
        <v>2</v>
      </c>
      <c r="C239" s="213" t="s">
        <v>903</v>
      </c>
      <c r="D239" s="214"/>
      <c r="E239" s="215"/>
      <c r="F239" s="215">
        <v>0</v>
      </c>
      <c r="G239" s="216"/>
      <c r="H239" s="216"/>
      <c r="I239" s="216">
        <v>0</v>
      </c>
      <c r="J239" s="217"/>
      <c r="K239" s="217"/>
      <c r="L239" s="217">
        <v>0</v>
      </c>
      <c r="M239" s="193">
        <f t="shared" si="33"/>
        <v>0</v>
      </c>
      <c r="N239" s="204">
        <f t="shared" si="34"/>
        <v>0</v>
      </c>
      <c r="O239" s="195">
        <f t="shared" si="35"/>
        <v>0</v>
      </c>
      <c r="P239" s="196">
        <f t="shared" si="36"/>
        <v>0</v>
      </c>
      <c r="Q239" s="195">
        <f t="shared" si="37"/>
        <v>0</v>
      </c>
      <c r="R239" s="196">
        <v>25</v>
      </c>
      <c r="S239" s="196">
        <f t="shared" si="38"/>
        <v>0</v>
      </c>
      <c r="T239" s="196">
        <f t="shared" si="39"/>
        <v>0</v>
      </c>
      <c r="U239" s="195">
        <f t="shared" si="40"/>
        <v>0</v>
      </c>
      <c r="V239" s="196">
        <v>20</v>
      </c>
      <c r="W239" s="241"/>
      <c r="X239" s="241"/>
      <c r="Y239" s="236"/>
      <c r="Z239" s="236"/>
      <c r="AA239" s="236"/>
      <c r="AB239" s="236"/>
    </row>
    <row r="240" spans="1:29" ht="31.5" x14ac:dyDescent="0.25">
      <c r="A240" s="212">
        <v>232</v>
      </c>
      <c r="B240" s="213" t="s">
        <v>240</v>
      </c>
      <c r="C240" s="213" t="s">
        <v>903</v>
      </c>
      <c r="D240" s="214"/>
      <c r="E240" s="215"/>
      <c r="F240" s="215">
        <v>15.54</v>
      </c>
      <c r="G240" s="216">
        <v>39</v>
      </c>
      <c r="H240" s="216">
        <v>43</v>
      </c>
      <c r="I240" s="216">
        <v>62</v>
      </c>
      <c r="J240" s="217">
        <v>2.50965250965251</v>
      </c>
      <c r="K240" s="217">
        <v>2.7670527670527671</v>
      </c>
      <c r="L240" s="217">
        <v>3.9897039897039899</v>
      </c>
      <c r="M240" s="193">
        <v>5</v>
      </c>
      <c r="N240" s="204">
        <f t="shared" si="34"/>
        <v>3</v>
      </c>
      <c r="O240" s="195">
        <f t="shared" si="35"/>
        <v>3.1</v>
      </c>
      <c r="P240" s="196">
        <f t="shared" si="36"/>
        <v>0</v>
      </c>
      <c r="Q240" s="195">
        <f t="shared" si="37"/>
        <v>0.75</v>
      </c>
      <c r="R240" s="196">
        <v>25</v>
      </c>
      <c r="S240" s="196">
        <f t="shared" si="38"/>
        <v>3</v>
      </c>
      <c r="T240" s="196">
        <f t="shared" si="39"/>
        <v>0</v>
      </c>
      <c r="U240" s="195">
        <f t="shared" si="40"/>
        <v>0.6</v>
      </c>
      <c r="V240" s="196">
        <v>20</v>
      </c>
      <c r="W240" s="194">
        <v>3</v>
      </c>
      <c r="X240" s="241"/>
      <c r="Y240" s="236"/>
      <c r="Z240" s="236">
        <v>3</v>
      </c>
      <c r="AA240" s="236">
        <v>2</v>
      </c>
      <c r="AB240" s="236">
        <f>AA240*100/Z240</f>
        <v>66.666666666666671</v>
      </c>
    </row>
    <row r="241" spans="1:28" ht="31.5" hidden="1" x14ac:dyDescent="0.25">
      <c r="A241" s="212">
        <v>233</v>
      </c>
      <c r="B241" s="213" t="s">
        <v>128</v>
      </c>
      <c r="C241" s="213" t="s">
        <v>903</v>
      </c>
      <c r="D241" s="214"/>
      <c r="E241" s="215"/>
      <c r="F241" s="215">
        <v>30.98</v>
      </c>
      <c r="G241" s="216"/>
      <c r="H241" s="216"/>
      <c r="I241" s="216">
        <v>18</v>
      </c>
      <c r="J241" s="217"/>
      <c r="K241" s="217"/>
      <c r="L241" s="217">
        <v>0.58102001291155581</v>
      </c>
      <c r="M241" s="193">
        <f t="shared" si="33"/>
        <v>0</v>
      </c>
      <c r="N241" s="204">
        <f t="shared" si="34"/>
        <v>0</v>
      </c>
      <c r="O241" s="195">
        <f t="shared" si="35"/>
        <v>0</v>
      </c>
      <c r="P241" s="196">
        <f t="shared" si="36"/>
        <v>0</v>
      </c>
      <c r="Q241" s="195">
        <f t="shared" si="37"/>
        <v>0</v>
      </c>
      <c r="R241" s="196">
        <v>25</v>
      </c>
      <c r="S241" s="196">
        <f t="shared" si="38"/>
        <v>0</v>
      </c>
      <c r="T241" s="196">
        <f t="shared" si="39"/>
        <v>0</v>
      </c>
      <c r="U241" s="195">
        <f t="shared" si="40"/>
        <v>0</v>
      </c>
      <c r="V241" s="196">
        <v>20</v>
      </c>
      <c r="W241" s="241"/>
      <c r="X241" s="241"/>
      <c r="Y241" s="236"/>
      <c r="Z241" s="236"/>
      <c r="AA241" s="236"/>
      <c r="AB241" s="236"/>
    </row>
    <row r="242" spans="1:28" ht="33.75" hidden="1" customHeight="1" x14ac:dyDescent="0.25">
      <c r="A242" s="212">
        <v>234</v>
      </c>
      <c r="B242" s="213" t="s">
        <v>244</v>
      </c>
      <c r="C242" s="213" t="s">
        <v>903</v>
      </c>
      <c r="D242" s="214"/>
      <c r="E242" s="215"/>
      <c r="F242" s="215">
        <v>0</v>
      </c>
      <c r="G242" s="216"/>
      <c r="H242" s="216"/>
      <c r="I242" s="216">
        <v>0</v>
      </c>
      <c r="J242" s="217"/>
      <c r="K242" s="217"/>
      <c r="L242" s="217">
        <v>0</v>
      </c>
      <c r="M242" s="193">
        <f t="shared" si="33"/>
        <v>0</v>
      </c>
      <c r="N242" s="204">
        <f t="shared" si="34"/>
        <v>0</v>
      </c>
      <c r="O242" s="195">
        <f t="shared" si="35"/>
        <v>0</v>
      </c>
      <c r="P242" s="196">
        <f t="shared" si="36"/>
        <v>0</v>
      </c>
      <c r="Q242" s="195">
        <f t="shared" si="37"/>
        <v>0</v>
      </c>
      <c r="R242" s="196">
        <v>25</v>
      </c>
      <c r="S242" s="196">
        <f t="shared" si="38"/>
        <v>0</v>
      </c>
      <c r="T242" s="196">
        <f t="shared" si="39"/>
        <v>0</v>
      </c>
      <c r="U242" s="195">
        <f t="shared" si="40"/>
        <v>0</v>
      </c>
      <c r="V242" s="196">
        <v>20</v>
      </c>
      <c r="W242" s="241"/>
      <c r="X242" s="241"/>
      <c r="Y242" s="236"/>
      <c r="Z242" s="236"/>
      <c r="AA242" s="236"/>
      <c r="AB242" s="236"/>
    </row>
    <row r="243" spans="1:28" ht="31.5" x14ac:dyDescent="0.25">
      <c r="A243" s="212">
        <v>235</v>
      </c>
      <c r="B243" s="213" t="s">
        <v>101</v>
      </c>
      <c r="C243" s="213" t="s">
        <v>903</v>
      </c>
      <c r="D243" s="214"/>
      <c r="E243" s="215"/>
      <c r="F243" s="215">
        <v>6.27</v>
      </c>
      <c r="G243" s="216">
        <v>16</v>
      </c>
      <c r="H243" s="216">
        <v>23</v>
      </c>
      <c r="I243" s="216">
        <v>30</v>
      </c>
      <c r="J243" s="217">
        <v>2.5518341307814993</v>
      </c>
      <c r="K243" s="217">
        <v>3.6682615629984054</v>
      </c>
      <c r="L243" s="217">
        <v>4.7846889952153111</v>
      </c>
      <c r="M243" s="193">
        <v>4</v>
      </c>
      <c r="N243" s="204">
        <f t="shared" si="34"/>
        <v>1</v>
      </c>
      <c r="O243" s="195">
        <f t="shared" si="35"/>
        <v>1.2</v>
      </c>
      <c r="P243" s="196">
        <f t="shared" si="36"/>
        <v>0</v>
      </c>
      <c r="Q243" s="195">
        <f t="shared" si="37"/>
        <v>0.25</v>
      </c>
      <c r="R243" s="196">
        <v>25</v>
      </c>
      <c r="S243" s="196">
        <f t="shared" si="38"/>
        <v>1</v>
      </c>
      <c r="T243" s="196">
        <f t="shared" si="39"/>
        <v>0</v>
      </c>
      <c r="U243" s="195">
        <f t="shared" si="40"/>
        <v>0.2</v>
      </c>
      <c r="V243" s="196">
        <v>20</v>
      </c>
      <c r="W243" s="194">
        <v>1</v>
      </c>
      <c r="X243" s="241"/>
      <c r="Y243" s="236"/>
      <c r="Z243" s="236">
        <v>1</v>
      </c>
      <c r="AA243" s="236">
        <v>1</v>
      </c>
      <c r="AB243" s="236">
        <f>AA243*100/Z243</f>
        <v>100</v>
      </c>
    </row>
    <row r="244" spans="1:28" ht="31.5" hidden="1" x14ac:dyDescent="0.25">
      <c r="A244" s="212">
        <v>236</v>
      </c>
      <c r="B244" s="213" t="s">
        <v>143</v>
      </c>
      <c r="C244" s="213" t="s">
        <v>903</v>
      </c>
      <c r="D244" s="214"/>
      <c r="E244" s="215"/>
      <c r="F244" s="215">
        <v>72.73</v>
      </c>
      <c r="G244" s="216"/>
      <c r="H244" s="216"/>
      <c r="I244" s="216">
        <v>37</v>
      </c>
      <c r="J244" s="217"/>
      <c r="K244" s="217"/>
      <c r="L244" s="217">
        <v>0.50873092259040287</v>
      </c>
      <c r="M244" s="193">
        <v>0</v>
      </c>
      <c r="N244" s="204">
        <f t="shared" si="34"/>
        <v>0</v>
      </c>
      <c r="O244" s="195">
        <f t="shared" si="35"/>
        <v>0</v>
      </c>
      <c r="P244" s="196">
        <f t="shared" si="36"/>
        <v>0</v>
      </c>
      <c r="Q244" s="195">
        <f t="shared" si="37"/>
        <v>0</v>
      </c>
      <c r="R244" s="196">
        <v>25</v>
      </c>
      <c r="S244" s="196">
        <f t="shared" si="38"/>
        <v>0</v>
      </c>
      <c r="T244" s="196">
        <f t="shared" si="39"/>
        <v>0</v>
      </c>
      <c r="U244" s="195">
        <f t="shared" si="40"/>
        <v>0</v>
      </c>
      <c r="V244" s="196">
        <v>20</v>
      </c>
      <c r="W244" s="265">
        <v>0</v>
      </c>
      <c r="X244" s="241"/>
      <c r="Y244" s="236"/>
      <c r="Z244" s="236"/>
      <c r="AA244" s="236"/>
      <c r="AB244" s="236"/>
    </row>
    <row r="245" spans="1:28" ht="31.5" hidden="1" x14ac:dyDescent="0.25">
      <c r="A245" s="212">
        <v>237</v>
      </c>
      <c r="B245" s="213" t="s">
        <v>122</v>
      </c>
      <c r="C245" s="213" t="s">
        <v>903</v>
      </c>
      <c r="D245" s="214"/>
      <c r="E245" s="215"/>
      <c r="F245" s="215">
        <v>0</v>
      </c>
      <c r="G245" s="216"/>
      <c r="H245" s="216"/>
      <c r="I245" s="216">
        <v>0</v>
      </c>
      <c r="J245" s="217"/>
      <c r="K245" s="217"/>
      <c r="L245" s="217">
        <v>0</v>
      </c>
      <c r="M245" s="193">
        <f t="shared" si="33"/>
        <v>0</v>
      </c>
      <c r="N245" s="204">
        <f t="shared" si="34"/>
        <v>0</v>
      </c>
      <c r="O245" s="195">
        <f t="shared" si="35"/>
        <v>0</v>
      </c>
      <c r="P245" s="196">
        <f t="shared" si="36"/>
        <v>0</v>
      </c>
      <c r="Q245" s="195">
        <f t="shared" si="37"/>
        <v>0</v>
      </c>
      <c r="R245" s="196">
        <v>25</v>
      </c>
      <c r="S245" s="196">
        <f t="shared" si="38"/>
        <v>0</v>
      </c>
      <c r="T245" s="196">
        <f t="shared" si="39"/>
        <v>0</v>
      </c>
      <c r="U245" s="195">
        <f t="shared" si="40"/>
        <v>0</v>
      </c>
      <c r="V245" s="196">
        <v>20</v>
      </c>
      <c r="W245" s="241"/>
      <c r="X245" s="241"/>
      <c r="Y245" s="236"/>
      <c r="Z245" s="236"/>
      <c r="AA245" s="236"/>
      <c r="AB245" s="236"/>
    </row>
    <row r="246" spans="1:28" hidden="1" x14ac:dyDescent="0.25">
      <c r="A246" s="212">
        <v>238</v>
      </c>
      <c r="B246" s="213" t="s">
        <v>904</v>
      </c>
      <c r="C246" s="213" t="s">
        <v>903</v>
      </c>
      <c r="D246" s="214"/>
      <c r="E246" s="215"/>
      <c r="F246" s="215">
        <v>5.85</v>
      </c>
      <c r="G246" s="216"/>
      <c r="H246" s="216"/>
      <c r="I246" s="216">
        <v>0</v>
      </c>
      <c r="J246" s="217"/>
      <c r="K246" s="217"/>
      <c r="L246" s="217">
        <v>0</v>
      </c>
      <c r="M246" s="193">
        <f t="shared" si="33"/>
        <v>0</v>
      </c>
      <c r="N246" s="204">
        <f t="shared" si="34"/>
        <v>0</v>
      </c>
      <c r="O246" s="195">
        <f t="shared" si="35"/>
        <v>0</v>
      </c>
      <c r="P246" s="196">
        <f t="shared" si="36"/>
        <v>0</v>
      </c>
      <c r="Q246" s="195">
        <f t="shared" si="37"/>
        <v>0</v>
      </c>
      <c r="R246" s="196">
        <v>25</v>
      </c>
      <c r="S246" s="196">
        <f t="shared" si="38"/>
        <v>0</v>
      </c>
      <c r="T246" s="196">
        <f t="shared" si="39"/>
        <v>0</v>
      </c>
      <c r="U246" s="195">
        <f t="shared" si="40"/>
        <v>0</v>
      </c>
      <c r="V246" s="196">
        <v>20</v>
      </c>
      <c r="W246" s="241"/>
      <c r="X246" s="241"/>
      <c r="Y246" s="236"/>
      <c r="Z246" s="236"/>
      <c r="AA246" s="236"/>
      <c r="AB246" s="236"/>
    </row>
    <row r="247" spans="1:28" ht="18" hidden="1" customHeight="1" x14ac:dyDescent="0.25">
      <c r="A247" s="212">
        <v>239</v>
      </c>
      <c r="B247" s="213" t="s">
        <v>444</v>
      </c>
      <c r="C247" s="213" t="s">
        <v>903</v>
      </c>
      <c r="D247" s="214"/>
      <c r="E247" s="215"/>
      <c r="F247" s="215">
        <v>385.19</v>
      </c>
      <c r="G247" s="216"/>
      <c r="H247" s="216"/>
      <c r="I247" s="216">
        <v>165</v>
      </c>
      <c r="J247" s="217"/>
      <c r="K247" s="217"/>
      <c r="L247" s="217">
        <v>0.42836003011500817</v>
      </c>
      <c r="M247" s="193">
        <v>0</v>
      </c>
      <c r="N247" s="196">
        <f t="shared" si="34"/>
        <v>0</v>
      </c>
      <c r="O247" s="195">
        <f t="shared" si="35"/>
        <v>0</v>
      </c>
      <c r="P247" s="196">
        <f t="shared" si="36"/>
        <v>0</v>
      </c>
      <c r="Q247" s="195">
        <f t="shared" si="37"/>
        <v>0</v>
      </c>
      <c r="R247" s="196">
        <f>IF(I247&lt;VLOOKUP(L247,$M$505:$Q$513,2),0,VLOOKUP(L247,$M$505:$Q$513,4))</f>
        <v>0</v>
      </c>
      <c r="S247" s="196">
        <f t="shared" si="38"/>
        <v>0</v>
      </c>
      <c r="T247" s="196">
        <f t="shared" si="39"/>
        <v>0</v>
      </c>
      <c r="U247" s="195">
        <f t="shared" si="40"/>
        <v>0</v>
      </c>
      <c r="V247" s="196">
        <f>IF(I247&lt;VLOOKUP(L247,$M$505:$Q$513,2),0,VLOOKUP(L247,$M$505:$Q$513,5))</f>
        <v>0</v>
      </c>
      <c r="W247" s="241"/>
      <c r="X247" s="241"/>
      <c r="Y247" s="213"/>
      <c r="Z247" s="213"/>
      <c r="AA247" s="236"/>
      <c r="AB247" s="236"/>
    </row>
    <row r="248" spans="1:28" ht="31.5" hidden="1" x14ac:dyDescent="0.25">
      <c r="A248" s="212">
        <v>240</v>
      </c>
      <c r="B248" s="213" t="s">
        <v>810</v>
      </c>
      <c r="C248" s="213" t="s">
        <v>33</v>
      </c>
      <c r="D248" s="214"/>
      <c r="E248" s="215"/>
      <c r="F248" s="215">
        <v>12.32</v>
      </c>
      <c r="G248" s="216"/>
      <c r="H248" s="216"/>
      <c r="I248" s="216">
        <v>6</v>
      </c>
      <c r="J248" s="217"/>
      <c r="K248" s="217"/>
      <c r="L248" s="217">
        <v>0.48701298701298701</v>
      </c>
      <c r="M248" s="193">
        <f t="shared" si="33"/>
        <v>0</v>
      </c>
      <c r="N248" s="204">
        <f t="shared" si="34"/>
        <v>0</v>
      </c>
      <c r="O248" s="195">
        <f t="shared" si="35"/>
        <v>0</v>
      </c>
      <c r="P248" s="196">
        <f t="shared" si="36"/>
        <v>0</v>
      </c>
      <c r="Q248" s="195">
        <f t="shared" si="37"/>
        <v>0</v>
      </c>
      <c r="R248" s="196">
        <v>25</v>
      </c>
      <c r="S248" s="196">
        <f t="shared" si="38"/>
        <v>0</v>
      </c>
      <c r="T248" s="196">
        <f t="shared" si="39"/>
        <v>0</v>
      </c>
      <c r="U248" s="195">
        <f t="shared" si="40"/>
        <v>0</v>
      </c>
      <c r="V248" s="196">
        <v>20</v>
      </c>
      <c r="W248" s="241"/>
      <c r="X248" s="241"/>
      <c r="Y248" s="236"/>
      <c r="Z248" s="236"/>
      <c r="AA248" s="236"/>
      <c r="AB248" s="236"/>
    </row>
    <row r="249" spans="1:28" ht="47.25" x14ac:dyDescent="0.25">
      <c r="A249" s="212">
        <v>241</v>
      </c>
      <c r="B249" s="213" t="s">
        <v>34</v>
      </c>
      <c r="C249" s="213" t="s">
        <v>33</v>
      </c>
      <c r="D249" s="214"/>
      <c r="E249" s="215"/>
      <c r="F249" s="215">
        <v>54.46</v>
      </c>
      <c r="G249" s="216">
        <v>90</v>
      </c>
      <c r="H249" s="216">
        <v>96</v>
      </c>
      <c r="I249" s="216">
        <v>69</v>
      </c>
      <c r="J249" s="217">
        <v>1.6525890561880279</v>
      </c>
      <c r="K249" s="217">
        <v>1.7627616599338964</v>
      </c>
      <c r="L249" s="217">
        <v>1.266984943077488</v>
      </c>
      <c r="M249" s="193">
        <f t="shared" si="33"/>
        <v>5</v>
      </c>
      <c r="N249" s="204">
        <f t="shared" si="34"/>
        <v>3</v>
      </c>
      <c r="O249" s="195">
        <f t="shared" si="35"/>
        <v>3.45</v>
      </c>
      <c r="P249" s="196">
        <f t="shared" si="36"/>
        <v>0</v>
      </c>
      <c r="Q249" s="195">
        <f t="shared" si="37"/>
        <v>0.75</v>
      </c>
      <c r="R249" s="196">
        <v>25</v>
      </c>
      <c r="S249" s="196">
        <f t="shared" si="38"/>
        <v>3</v>
      </c>
      <c r="T249" s="196">
        <f t="shared" si="39"/>
        <v>0</v>
      </c>
      <c r="U249" s="195">
        <f t="shared" si="40"/>
        <v>0.6</v>
      </c>
      <c r="V249" s="196">
        <v>20</v>
      </c>
      <c r="W249" s="194">
        <v>3</v>
      </c>
      <c r="X249" s="241"/>
      <c r="Y249" s="236"/>
      <c r="Z249" s="236">
        <v>3</v>
      </c>
      <c r="AA249" s="236">
        <v>0</v>
      </c>
      <c r="AB249" s="236">
        <f>AA249*100/Z249</f>
        <v>0</v>
      </c>
    </row>
    <row r="250" spans="1:28" ht="31.5" x14ac:dyDescent="0.25">
      <c r="A250" s="212">
        <v>242</v>
      </c>
      <c r="B250" s="213" t="s">
        <v>48</v>
      </c>
      <c r="C250" s="213" t="s">
        <v>33</v>
      </c>
      <c r="D250" s="214"/>
      <c r="E250" s="215"/>
      <c r="F250" s="215">
        <v>13.48</v>
      </c>
      <c r="G250" s="216">
        <v>36</v>
      </c>
      <c r="H250" s="216">
        <v>32</v>
      </c>
      <c r="I250" s="216">
        <v>34</v>
      </c>
      <c r="J250" s="217">
        <v>2.6706231454005933</v>
      </c>
      <c r="K250" s="217">
        <v>2.3738872403560829</v>
      </c>
      <c r="L250" s="217">
        <v>2.5222551928783381</v>
      </c>
      <c r="M250" s="193">
        <v>5</v>
      </c>
      <c r="N250" s="204">
        <f t="shared" si="34"/>
        <v>1</v>
      </c>
      <c r="O250" s="195">
        <f t="shared" si="35"/>
        <v>1.7</v>
      </c>
      <c r="P250" s="196">
        <f t="shared" si="36"/>
        <v>0</v>
      </c>
      <c r="Q250" s="195">
        <f t="shared" si="37"/>
        <v>0.25</v>
      </c>
      <c r="R250" s="196">
        <v>25</v>
      </c>
      <c r="S250" s="196">
        <f t="shared" si="38"/>
        <v>1</v>
      </c>
      <c r="T250" s="196">
        <f t="shared" si="39"/>
        <v>0</v>
      </c>
      <c r="U250" s="195">
        <f t="shared" si="40"/>
        <v>0.2</v>
      </c>
      <c r="V250" s="196">
        <v>20</v>
      </c>
      <c r="W250" s="194">
        <v>1</v>
      </c>
      <c r="X250" s="241"/>
      <c r="Y250" s="236"/>
      <c r="Z250" s="236">
        <v>1</v>
      </c>
      <c r="AA250" s="236">
        <v>0</v>
      </c>
      <c r="AB250" s="236">
        <f>AA250*100/Z250</f>
        <v>0</v>
      </c>
    </row>
    <row r="251" spans="1:28" ht="31.5" hidden="1" x14ac:dyDescent="0.25">
      <c r="A251" s="212">
        <v>243</v>
      </c>
      <c r="B251" s="213" t="s">
        <v>29</v>
      </c>
      <c r="C251" s="213" t="s">
        <v>33</v>
      </c>
      <c r="D251" s="214"/>
      <c r="E251" s="215"/>
      <c r="F251" s="215">
        <v>8.51</v>
      </c>
      <c r="G251" s="216"/>
      <c r="H251" s="216"/>
      <c r="I251" s="216">
        <v>7</v>
      </c>
      <c r="J251" s="217"/>
      <c r="K251" s="217"/>
      <c r="L251" s="217">
        <v>0.82256169212690955</v>
      </c>
      <c r="M251" s="193">
        <f t="shared" si="33"/>
        <v>0</v>
      </c>
      <c r="N251" s="204">
        <f t="shared" si="34"/>
        <v>0</v>
      </c>
      <c r="O251" s="195">
        <f t="shared" si="35"/>
        <v>0</v>
      </c>
      <c r="P251" s="196">
        <f t="shared" si="36"/>
        <v>0</v>
      </c>
      <c r="Q251" s="195">
        <f t="shared" si="37"/>
        <v>0</v>
      </c>
      <c r="R251" s="196">
        <v>25</v>
      </c>
      <c r="S251" s="196">
        <f t="shared" si="38"/>
        <v>0</v>
      </c>
      <c r="T251" s="196">
        <f t="shared" si="39"/>
        <v>0</v>
      </c>
      <c r="U251" s="195">
        <f t="shared" si="40"/>
        <v>0</v>
      </c>
      <c r="V251" s="196">
        <v>20</v>
      </c>
      <c r="W251" s="241"/>
      <c r="X251" s="241"/>
      <c r="Y251" s="236"/>
      <c r="Z251" s="236"/>
      <c r="AA251" s="236"/>
      <c r="AB251" s="236"/>
    </row>
    <row r="252" spans="1:28" hidden="1" x14ac:dyDescent="0.25">
      <c r="A252" s="212">
        <v>244</v>
      </c>
      <c r="B252" s="213" t="s">
        <v>2</v>
      </c>
      <c r="C252" s="213" t="s">
        <v>33</v>
      </c>
      <c r="D252" s="214"/>
      <c r="E252" s="215"/>
      <c r="F252" s="215">
        <v>100.33</v>
      </c>
      <c r="G252" s="216"/>
      <c r="H252" s="216"/>
      <c r="I252" s="216">
        <v>0</v>
      </c>
      <c r="J252" s="217"/>
      <c r="K252" s="217"/>
      <c r="L252" s="217">
        <v>0</v>
      </c>
      <c r="M252" s="193">
        <f t="shared" si="33"/>
        <v>0</v>
      </c>
      <c r="N252" s="204">
        <f t="shared" si="34"/>
        <v>0</v>
      </c>
      <c r="O252" s="195">
        <f t="shared" si="35"/>
        <v>0</v>
      </c>
      <c r="P252" s="196">
        <f t="shared" si="36"/>
        <v>0</v>
      </c>
      <c r="Q252" s="195">
        <f t="shared" si="37"/>
        <v>0</v>
      </c>
      <c r="R252" s="196">
        <v>25</v>
      </c>
      <c r="S252" s="196">
        <f t="shared" si="38"/>
        <v>0</v>
      </c>
      <c r="T252" s="196">
        <f t="shared" si="39"/>
        <v>0</v>
      </c>
      <c r="U252" s="195">
        <f t="shared" si="40"/>
        <v>0</v>
      </c>
      <c r="V252" s="196">
        <v>20</v>
      </c>
      <c r="W252" s="241"/>
      <c r="X252" s="241"/>
      <c r="Y252" s="236"/>
      <c r="Z252" s="236"/>
      <c r="AA252" s="236"/>
      <c r="AB252" s="236"/>
    </row>
    <row r="253" spans="1:28" ht="31.5" x14ac:dyDescent="0.25">
      <c r="A253" s="212">
        <v>245</v>
      </c>
      <c r="B253" s="213" t="s">
        <v>103</v>
      </c>
      <c r="C253" s="213" t="s">
        <v>33</v>
      </c>
      <c r="D253" s="214"/>
      <c r="E253" s="215"/>
      <c r="F253" s="215">
        <v>35.26</v>
      </c>
      <c r="G253" s="216">
        <v>38</v>
      </c>
      <c r="H253" s="216">
        <v>54</v>
      </c>
      <c r="I253" s="216">
        <v>56</v>
      </c>
      <c r="J253" s="217">
        <v>1.0777084515031197</v>
      </c>
      <c r="K253" s="217">
        <v>1.5314804310833807</v>
      </c>
      <c r="L253" s="217">
        <v>1.5882019285309132</v>
      </c>
      <c r="M253" s="193">
        <f t="shared" si="33"/>
        <v>5</v>
      </c>
      <c r="N253" s="204">
        <f t="shared" si="34"/>
        <v>2</v>
      </c>
      <c r="O253" s="195">
        <f t="shared" si="35"/>
        <v>2.8</v>
      </c>
      <c r="P253" s="196">
        <f t="shared" si="36"/>
        <v>0</v>
      </c>
      <c r="Q253" s="195">
        <f t="shared" si="37"/>
        <v>0.5</v>
      </c>
      <c r="R253" s="196">
        <v>25</v>
      </c>
      <c r="S253" s="196">
        <f t="shared" si="38"/>
        <v>2</v>
      </c>
      <c r="T253" s="196">
        <f t="shared" si="39"/>
        <v>0</v>
      </c>
      <c r="U253" s="195">
        <f t="shared" si="40"/>
        <v>0.4</v>
      </c>
      <c r="V253" s="196">
        <v>20</v>
      </c>
      <c r="W253" s="194">
        <v>2</v>
      </c>
      <c r="X253" s="241"/>
      <c r="Y253" s="236"/>
      <c r="Z253" s="236">
        <v>2</v>
      </c>
      <c r="AA253" s="236">
        <v>1</v>
      </c>
      <c r="AB253" s="236">
        <f>AA253*100/Z253</f>
        <v>50</v>
      </c>
    </row>
    <row r="254" spans="1:28" ht="31.5" hidden="1" x14ac:dyDescent="0.25">
      <c r="A254" s="212">
        <v>246</v>
      </c>
      <c r="B254" s="213" t="s">
        <v>727</v>
      </c>
      <c r="C254" s="213" t="s">
        <v>33</v>
      </c>
      <c r="D254" s="214"/>
      <c r="E254" s="215"/>
      <c r="F254" s="215">
        <v>12.31</v>
      </c>
      <c r="G254" s="216"/>
      <c r="H254" s="216"/>
      <c r="I254" s="216">
        <v>14</v>
      </c>
      <c r="J254" s="217"/>
      <c r="K254" s="217"/>
      <c r="L254" s="217">
        <v>1.1372867587327375</v>
      </c>
      <c r="M254" s="193">
        <f t="shared" si="33"/>
        <v>0</v>
      </c>
      <c r="N254" s="204">
        <f t="shared" si="34"/>
        <v>0</v>
      </c>
      <c r="O254" s="195">
        <f t="shared" si="35"/>
        <v>0</v>
      </c>
      <c r="P254" s="196">
        <f t="shared" si="36"/>
        <v>0</v>
      </c>
      <c r="Q254" s="195">
        <f t="shared" si="37"/>
        <v>0</v>
      </c>
      <c r="R254" s="196">
        <v>25</v>
      </c>
      <c r="S254" s="196">
        <f t="shared" si="38"/>
        <v>0</v>
      </c>
      <c r="T254" s="196">
        <f t="shared" si="39"/>
        <v>0</v>
      </c>
      <c r="U254" s="195">
        <f t="shared" si="40"/>
        <v>0</v>
      </c>
      <c r="V254" s="196">
        <v>20</v>
      </c>
      <c r="W254" s="241"/>
      <c r="X254" s="241"/>
      <c r="Y254" s="236"/>
      <c r="Z254" s="236"/>
      <c r="AA254" s="236"/>
      <c r="AB254" s="236"/>
    </row>
    <row r="255" spans="1:28" ht="31.5" x14ac:dyDescent="0.25">
      <c r="A255" s="212">
        <v>247</v>
      </c>
      <c r="B255" s="213" t="s">
        <v>728</v>
      </c>
      <c r="C255" s="213" t="s">
        <v>33</v>
      </c>
      <c r="D255" s="214"/>
      <c r="E255" s="215"/>
      <c r="F255" s="215">
        <v>53.49</v>
      </c>
      <c r="G255" s="216">
        <v>49</v>
      </c>
      <c r="H255" s="216">
        <v>53</v>
      </c>
      <c r="I255" s="216">
        <v>67</v>
      </c>
      <c r="J255" s="217">
        <v>0.9160590764628902</v>
      </c>
      <c r="K255" s="217">
        <v>0.99083940923537106</v>
      </c>
      <c r="L255" s="217">
        <v>1.252570573939054</v>
      </c>
      <c r="M255" s="193">
        <f t="shared" si="33"/>
        <v>5</v>
      </c>
      <c r="N255" s="204">
        <f t="shared" si="34"/>
        <v>3</v>
      </c>
      <c r="O255" s="195">
        <f t="shared" si="35"/>
        <v>3.35</v>
      </c>
      <c r="P255" s="196">
        <f t="shared" si="36"/>
        <v>0</v>
      </c>
      <c r="Q255" s="195">
        <f t="shared" si="37"/>
        <v>0.75</v>
      </c>
      <c r="R255" s="196">
        <v>25</v>
      </c>
      <c r="S255" s="196">
        <f t="shared" si="38"/>
        <v>3</v>
      </c>
      <c r="T255" s="196">
        <f t="shared" si="39"/>
        <v>0</v>
      </c>
      <c r="U255" s="195">
        <f t="shared" si="40"/>
        <v>0.6</v>
      </c>
      <c r="V255" s="196">
        <v>20</v>
      </c>
      <c r="W255" s="194">
        <v>3</v>
      </c>
      <c r="X255" s="241"/>
      <c r="Y255" s="236"/>
      <c r="Z255" s="236">
        <v>1</v>
      </c>
      <c r="AA255" s="236">
        <v>1</v>
      </c>
      <c r="AB255" s="236">
        <f>AA255*100/Z255</f>
        <v>100</v>
      </c>
    </row>
    <row r="256" spans="1:28" ht="31.5" hidden="1" x14ac:dyDescent="0.25">
      <c r="A256" s="212">
        <v>248</v>
      </c>
      <c r="B256" s="213" t="s">
        <v>729</v>
      </c>
      <c r="C256" s="213" t="s">
        <v>33</v>
      </c>
      <c r="D256" s="214"/>
      <c r="E256" s="215"/>
      <c r="F256" s="215">
        <v>0</v>
      </c>
      <c r="G256" s="216"/>
      <c r="H256" s="216"/>
      <c r="I256" s="216">
        <v>0</v>
      </c>
      <c r="J256" s="217"/>
      <c r="K256" s="217"/>
      <c r="L256" s="217">
        <v>0</v>
      </c>
      <c r="M256" s="193">
        <f t="shared" si="33"/>
        <v>0</v>
      </c>
      <c r="N256" s="204">
        <f t="shared" si="34"/>
        <v>0</v>
      </c>
      <c r="O256" s="195">
        <f t="shared" si="35"/>
        <v>0</v>
      </c>
      <c r="P256" s="196">
        <f t="shared" si="36"/>
        <v>0</v>
      </c>
      <c r="Q256" s="195">
        <f t="shared" si="37"/>
        <v>0</v>
      </c>
      <c r="R256" s="196">
        <v>25</v>
      </c>
      <c r="S256" s="196">
        <f t="shared" si="38"/>
        <v>0</v>
      </c>
      <c r="T256" s="196">
        <f t="shared" si="39"/>
        <v>0</v>
      </c>
      <c r="U256" s="195">
        <f t="shared" si="40"/>
        <v>0</v>
      </c>
      <c r="V256" s="196">
        <v>20</v>
      </c>
      <c r="W256" s="241"/>
      <c r="X256" s="241"/>
      <c r="Y256" s="236"/>
      <c r="Z256" s="236"/>
      <c r="AA256" s="236"/>
      <c r="AB256" s="236"/>
    </row>
    <row r="257" spans="1:28" ht="47.25" hidden="1" x14ac:dyDescent="0.25">
      <c r="A257" s="212">
        <v>249</v>
      </c>
      <c r="B257" s="213" t="s">
        <v>178</v>
      </c>
      <c r="C257" s="213" t="s">
        <v>33</v>
      </c>
      <c r="D257" s="214"/>
      <c r="E257" s="215"/>
      <c r="F257" s="215">
        <v>0</v>
      </c>
      <c r="G257" s="216"/>
      <c r="H257" s="216"/>
      <c r="I257" s="216">
        <v>0</v>
      </c>
      <c r="J257" s="217"/>
      <c r="K257" s="217"/>
      <c r="L257" s="217">
        <v>0</v>
      </c>
      <c r="M257" s="193">
        <f t="shared" si="33"/>
        <v>0</v>
      </c>
      <c r="N257" s="204">
        <f t="shared" si="34"/>
        <v>0</v>
      </c>
      <c r="O257" s="195">
        <f t="shared" si="35"/>
        <v>0</v>
      </c>
      <c r="P257" s="196">
        <f t="shared" si="36"/>
        <v>0</v>
      </c>
      <c r="Q257" s="195">
        <f t="shared" si="37"/>
        <v>0</v>
      </c>
      <c r="R257" s="196">
        <v>25</v>
      </c>
      <c r="S257" s="196">
        <f t="shared" si="38"/>
        <v>0</v>
      </c>
      <c r="T257" s="196">
        <f t="shared" si="39"/>
        <v>0</v>
      </c>
      <c r="U257" s="195">
        <f t="shared" si="40"/>
        <v>0</v>
      </c>
      <c r="V257" s="196">
        <v>20</v>
      </c>
      <c r="W257" s="241"/>
      <c r="X257" s="241"/>
      <c r="Y257" s="236"/>
      <c r="Z257" s="236"/>
      <c r="AA257" s="236"/>
      <c r="AB257" s="236"/>
    </row>
    <row r="258" spans="1:28" ht="31.5" x14ac:dyDescent="0.25">
      <c r="A258" s="212">
        <v>250</v>
      </c>
      <c r="B258" s="213" t="s">
        <v>102</v>
      </c>
      <c r="C258" s="213" t="s">
        <v>473</v>
      </c>
      <c r="D258" s="214"/>
      <c r="E258" s="215"/>
      <c r="F258" s="215">
        <v>54.74</v>
      </c>
      <c r="G258" s="216">
        <v>68</v>
      </c>
      <c r="H258" s="216">
        <v>94</v>
      </c>
      <c r="I258" s="216">
        <v>74</v>
      </c>
      <c r="J258" s="217">
        <v>1.2422360248447204</v>
      </c>
      <c r="K258" s="217">
        <v>1.7172086225794665</v>
      </c>
      <c r="L258" s="217">
        <v>1.3518450858604312</v>
      </c>
      <c r="M258" s="193">
        <f t="shared" si="33"/>
        <v>5</v>
      </c>
      <c r="N258" s="204">
        <f t="shared" si="34"/>
        <v>3</v>
      </c>
      <c r="O258" s="195">
        <f t="shared" si="35"/>
        <v>3.7</v>
      </c>
      <c r="P258" s="196">
        <f t="shared" si="36"/>
        <v>0</v>
      </c>
      <c r="Q258" s="195">
        <f t="shared" si="37"/>
        <v>0.75</v>
      </c>
      <c r="R258" s="196">
        <v>25</v>
      </c>
      <c r="S258" s="196">
        <f t="shared" si="38"/>
        <v>3</v>
      </c>
      <c r="T258" s="196">
        <f t="shared" si="39"/>
        <v>0</v>
      </c>
      <c r="U258" s="195">
        <f t="shared" si="40"/>
        <v>0.6</v>
      </c>
      <c r="V258" s="196">
        <v>20</v>
      </c>
      <c r="W258" s="194">
        <v>3</v>
      </c>
      <c r="X258" s="241"/>
      <c r="Y258" s="236"/>
      <c r="Z258" s="236">
        <v>4</v>
      </c>
      <c r="AA258" s="236">
        <v>0</v>
      </c>
      <c r="AB258" s="236">
        <f>AA258*100/Z258</f>
        <v>0</v>
      </c>
    </row>
    <row r="259" spans="1:28" hidden="1" x14ac:dyDescent="0.25">
      <c r="A259" s="212">
        <v>251</v>
      </c>
      <c r="B259" s="213" t="s">
        <v>259</v>
      </c>
      <c r="C259" s="213" t="s">
        <v>33</v>
      </c>
      <c r="D259" s="214"/>
      <c r="E259" s="215"/>
      <c r="F259" s="215">
        <v>37.1</v>
      </c>
      <c r="G259" s="216"/>
      <c r="H259" s="216"/>
      <c r="I259" s="216">
        <v>17</v>
      </c>
      <c r="J259" s="217"/>
      <c r="K259" s="217"/>
      <c r="L259" s="217">
        <v>0.4582210242587601</v>
      </c>
      <c r="M259" s="193">
        <f t="shared" si="33"/>
        <v>0</v>
      </c>
      <c r="N259" s="204">
        <f t="shared" si="34"/>
        <v>0</v>
      </c>
      <c r="O259" s="195">
        <f t="shared" si="35"/>
        <v>0</v>
      </c>
      <c r="P259" s="196">
        <f t="shared" si="36"/>
        <v>0</v>
      </c>
      <c r="Q259" s="195">
        <f t="shared" si="37"/>
        <v>0</v>
      </c>
      <c r="R259" s="196">
        <v>25</v>
      </c>
      <c r="S259" s="196">
        <f t="shared" si="38"/>
        <v>0</v>
      </c>
      <c r="T259" s="196">
        <f t="shared" si="39"/>
        <v>0</v>
      </c>
      <c r="U259" s="195">
        <f t="shared" si="40"/>
        <v>0</v>
      </c>
      <c r="V259" s="196">
        <v>20</v>
      </c>
      <c r="W259" s="241"/>
      <c r="X259" s="241"/>
      <c r="Y259" s="236"/>
      <c r="Z259" s="236"/>
      <c r="AA259" s="236"/>
      <c r="AB259" s="236"/>
    </row>
    <row r="260" spans="1:28" ht="18" hidden="1" customHeight="1" x14ac:dyDescent="0.25">
      <c r="A260" s="212">
        <v>252</v>
      </c>
      <c r="B260" s="213" t="s">
        <v>444</v>
      </c>
      <c r="C260" s="213" t="s">
        <v>33</v>
      </c>
      <c r="D260" s="214"/>
      <c r="E260" s="215"/>
      <c r="F260" s="215">
        <v>494.93</v>
      </c>
      <c r="G260" s="216"/>
      <c r="H260" s="216"/>
      <c r="I260" s="216">
        <v>343</v>
      </c>
      <c r="J260" s="217"/>
      <c r="K260" s="217"/>
      <c r="L260" s="217">
        <v>0.69302729678944497</v>
      </c>
      <c r="M260" s="193">
        <v>0</v>
      </c>
      <c r="N260" s="196">
        <f t="shared" si="34"/>
        <v>0</v>
      </c>
      <c r="O260" s="195">
        <f t="shared" si="35"/>
        <v>0</v>
      </c>
      <c r="P260" s="196">
        <f t="shared" si="36"/>
        <v>0</v>
      </c>
      <c r="Q260" s="195">
        <f t="shared" si="37"/>
        <v>0</v>
      </c>
      <c r="R260" s="196">
        <f>IF(I260&lt;VLOOKUP(L260,$M$505:$Q$513,2),0,VLOOKUP(L260,$M$505:$Q$513,4))</f>
        <v>0</v>
      </c>
      <c r="S260" s="196">
        <f t="shared" si="38"/>
        <v>0</v>
      </c>
      <c r="T260" s="196">
        <f t="shared" si="39"/>
        <v>0</v>
      </c>
      <c r="U260" s="195">
        <f t="shared" si="40"/>
        <v>0</v>
      </c>
      <c r="V260" s="196">
        <f>IF(I260&lt;VLOOKUP(L260,$M$505:$Q$513,2),0,VLOOKUP(L260,$M$505:$Q$513,5))</f>
        <v>0</v>
      </c>
      <c r="W260" s="241"/>
      <c r="X260" s="241"/>
      <c r="Y260" s="213"/>
      <c r="Z260" s="213"/>
      <c r="AA260" s="236"/>
      <c r="AB260" s="236"/>
    </row>
    <row r="261" spans="1:28" ht="31.5" x14ac:dyDescent="0.25">
      <c r="A261" s="212">
        <v>253</v>
      </c>
      <c r="B261" s="213" t="s">
        <v>730</v>
      </c>
      <c r="C261" s="213" t="s">
        <v>35</v>
      </c>
      <c r="D261" s="214"/>
      <c r="E261" s="215"/>
      <c r="F261" s="215">
        <v>70.569999999999993</v>
      </c>
      <c r="G261" s="216">
        <v>139</v>
      </c>
      <c r="H261" s="216">
        <v>148</v>
      </c>
      <c r="I261" s="216">
        <v>144</v>
      </c>
      <c r="J261" s="217">
        <v>1.9696754995040386</v>
      </c>
      <c r="K261" s="217">
        <v>2.0972084455150917</v>
      </c>
      <c r="L261" s="217">
        <v>2.0405271361768458</v>
      </c>
      <c r="M261" s="193">
        <v>6.5</v>
      </c>
      <c r="N261" s="204">
        <f t="shared" si="34"/>
        <v>9</v>
      </c>
      <c r="O261" s="195">
        <f t="shared" si="35"/>
        <v>9.36</v>
      </c>
      <c r="P261" s="196">
        <f t="shared" si="36"/>
        <v>2</v>
      </c>
      <c r="Q261" s="195">
        <f t="shared" si="37"/>
        <v>2.25</v>
      </c>
      <c r="R261" s="196">
        <v>25</v>
      </c>
      <c r="S261" s="196">
        <f t="shared" si="38"/>
        <v>7</v>
      </c>
      <c r="T261" s="196">
        <f t="shared" si="39"/>
        <v>0</v>
      </c>
      <c r="U261" s="195">
        <f t="shared" si="40"/>
        <v>0.9</v>
      </c>
      <c r="V261" s="196">
        <v>10</v>
      </c>
      <c r="W261" s="194">
        <v>9</v>
      </c>
      <c r="X261" s="241">
        <v>2</v>
      </c>
      <c r="Y261" s="236">
        <v>1</v>
      </c>
      <c r="Z261" s="236">
        <v>10</v>
      </c>
      <c r="AA261" s="236">
        <v>9</v>
      </c>
      <c r="AB261" s="236">
        <f>AA261*100/Z261</f>
        <v>90</v>
      </c>
    </row>
    <row r="262" spans="1:28" ht="31.5" x14ac:dyDescent="0.25">
      <c r="A262" s="212">
        <v>254</v>
      </c>
      <c r="B262" s="213" t="s">
        <v>703</v>
      </c>
      <c r="C262" s="213" t="s">
        <v>35</v>
      </c>
      <c r="D262" s="214"/>
      <c r="E262" s="215"/>
      <c r="F262" s="215">
        <v>30.76</v>
      </c>
      <c r="G262" s="216">
        <v>66</v>
      </c>
      <c r="H262" s="216">
        <v>73</v>
      </c>
      <c r="I262" s="216">
        <v>67</v>
      </c>
      <c r="J262" s="217">
        <v>2.1456436931079321</v>
      </c>
      <c r="K262" s="217">
        <v>2.3732119635890765</v>
      </c>
      <c r="L262" s="217">
        <v>2.1781534460338099</v>
      </c>
      <c r="M262" s="193">
        <v>5</v>
      </c>
      <c r="N262" s="204">
        <f t="shared" si="34"/>
        <v>3</v>
      </c>
      <c r="O262" s="195">
        <f t="shared" si="35"/>
        <v>3.35</v>
      </c>
      <c r="P262" s="196">
        <f t="shared" si="36"/>
        <v>0</v>
      </c>
      <c r="Q262" s="195">
        <f t="shared" si="37"/>
        <v>0.75</v>
      </c>
      <c r="R262" s="196">
        <v>25</v>
      </c>
      <c r="S262" s="196">
        <f t="shared" si="38"/>
        <v>3</v>
      </c>
      <c r="T262" s="196">
        <f t="shared" si="39"/>
        <v>0</v>
      </c>
      <c r="U262" s="195">
        <f t="shared" si="40"/>
        <v>0.6</v>
      </c>
      <c r="V262" s="196">
        <v>20</v>
      </c>
      <c r="W262" s="194">
        <v>3</v>
      </c>
      <c r="X262" s="241"/>
      <c r="Y262" s="236"/>
      <c r="Z262" s="236">
        <v>5</v>
      </c>
      <c r="AA262" s="236">
        <v>2</v>
      </c>
      <c r="AB262" s="236">
        <f>AA262*100/Z262</f>
        <v>40</v>
      </c>
    </row>
    <row r="263" spans="1:28" x14ac:dyDescent="0.25">
      <c r="A263" s="212">
        <v>255</v>
      </c>
      <c r="B263" s="213" t="s">
        <v>2</v>
      </c>
      <c r="C263" s="213" t="s">
        <v>35</v>
      </c>
      <c r="D263" s="214"/>
      <c r="E263" s="215"/>
      <c r="F263" s="215">
        <v>138.1</v>
      </c>
      <c r="G263" s="216">
        <v>115</v>
      </c>
      <c r="H263" s="216">
        <v>40</v>
      </c>
      <c r="I263" s="216">
        <v>56</v>
      </c>
      <c r="J263" s="217">
        <v>0.83272990586531503</v>
      </c>
      <c r="K263" s="217">
        <v>0.28964518464880523</v>
      </c>
      <c r="L263" s="217">
        <v>0.4055032585083273</v>
      </c>
      <c r="M263" s="193">
        <f t="shared" si="33"/>
        <v>3</v>
      </c>
      <c r="N263" s="204">
        <f t="shared" si="34"/>
        <v>1</v>
      </c>
      <c r="O263" s="195">
        <f t="shared" si="35"/>
        <v>1.68</v>
      </c>
      <c r="P263" s="196">
        <f t="shared" si="36"/>
        <v>0</v>
      </c>
      <c r="Q263" s="195">
        <f t="shared" si="37"/>
        <v>0</v>
      </c>
      <c r="R263" s="196">
        <v>0</v>
      </c>
      <c r="S263" s="196">
        <f t="shared" si="38"/>
        <v>1</v>
      </c>
      <c r="T263" s="196">
        <f t="shared" si="39"/>
        <v>0</v>
      </c>
      <c r="U263" s="195">
        <f t="shared" si="40"/>
        <v>0.2</v>
      </c>
      <c r="V263" s="196">
        <v>20</v>
      </c>
      <c r="W263" s="194" t="s">
        <v>844</v>
      </c>
      <c r="X263" s="241"/>
      <c r="Y263" s="236"/>
      <c r="Z263" s="236">
        <v>1</v>
      </c>
      <c r="AA263" s="236">
        <v>1</v>
      </c>
      <c r="AB263" s="236">
        <f>AA263*100/Z263</f>
        <v>100</v>
      </c>
    </row>
    <row r="264" spans="1:28" ht="31.5" x14ac:dyDescent="0.25">
      <c r="A264" s="212">
        <v>256</v>
      </c>
      <c r="B264" s="213" t="s">
        <v>209</v>
      </c>
      <c r="C264" s="213" t="s">
        <v>35</v>
      </c>
      <c r="D264" s="214"/>
      <c r="E264" s="215"/>
      <c r="F264" s="215">
        <v>106.58</v>
      </c>
      <c r="G264" s="216">
        <v>252</v>
      </c>
      <c r="H264" s="216">
        <v>235</v>
      </c>
      <c r="I264" s="216">
        <v>229</v>
      </c>
      <c r="J264" s="217">
        <v>2.3644210921373618</v>
      </c>
      <c r="K264" s="217">
        <v>2.2049164946519046</v>
      </c>
      <c r="L264" s="217">
        <v>2.1486207543629199</v>
      </c>
      <c r="M264" s="193">
        <f t="shared" si="33"/>
        <v>7</v>
      </c>
      <c r="N264" s="204">
        <f t="shared" si="34"/>
        <v>16</v>
      </c>
      <c r="O264" s="195">
        <f t="shared" si="35"/>
        <v>16.03</v>
      </c>
      <c r="P264" s="196">
        <f t="shared" si="36"/>
        <v>4</v>
      </c>
      <c r="Q264" s="195">
        <f t="shared" si="37"/>
        <v>4</v>
      </c>
      <c r="R264" s="196">
        <v>25</v>
      </c>
      <c r="S264" s="196">
        <f t="shared" si="38"/>
        <v>9</v>
      </c>
      <c r="T264" s="196">
        <f t="shared" si="39"/>
        <v>3</v>
      </c>
      <c r="U264" s="195">
        <f t="shared" si="40"/>
        <v>3.2</v>
      </c>
      <c r="V264" s="196">
        <v>20</v>
      </c>
      <c r="W264" s="194">
        <v>16</v>
      </c>
      <c r="X264" s="241">
        <v>4</v>
      </c>
      <c r="Y264" s="236">
        <v>3</v>
      </c>
      <c r="Z264" s="236">
        <v>16</v>
      </c>
      <c r="AA264" s="236">
        <v>13</v>
      </c>
      <c r="AB264" s="236">
        <f>AA264*100/Z264</f>
        <v>81.25</v>
      </c>
    </row>
    <row r="265" spans="1:28" ht="31.5" x14ac:dyDescent="0.25">
      <c r="A265" s="212">
        <v>257</v>
      </c>
      <c r="B265" s="213" t="s">
        <v>104</v>
      </c>
      <c r="C265" s="213" t="s">
        <v>35</v>
      </c>
      <c r="D265" s="214"/>
      <c r="E265" s="215"/>
      <c r="F265" s="215">
        <v>267.8</v>
      </c>
      <c r="G265" s="216">
        <v>401</v>
      </c>
      <c r="H265" s="216">
        <v>426</v>
      </c>
      <c r="I265" s="216">
        <v>275</v>
      </c>
      <c r="J265" s="217">
        <v>1.4973861090365943</v>
      </c>
      <c r="K265" s="217">
        <v>1.5907393577296489</v>
      </c>
      <c r="L265" s="217">
        <v>1.0268857356235996</v>
      </c>
      <c r="M265" s="193">
        <f t="shared" si="33"/>
        <v>5</v>
      </c>
      <c r="N265" s="204">
        <f t="shared" si="34"/>
        <v>13</v>
      </c>
      <c r="O265" s="195">
        <f t="shared" si="35"/>
        <v>13.75</v>
      </c>
      <c r="P265" s="196">
        <f t="shared" si="36"/>
        <v>3</v>
      </c>
      <c r="Q265" s="195">
        <f t="shared" si="37"/>
        <v>3.25</v>
      </c>
      <c r="R265" s="196">
        <v>25</v>
      </c>
      <c r="S265" s="196">
        <f t="shared" si="38"/>
        <v>8</v>
      </c>
      <c r="T265" s="196">
        <f t="shared" si="39"/>
        <v>2</v>
      </c>
      <c r="U265" s="195">
        <f t="shared" si="40"/>
        <v>2.6</v>
      </c>
      <c r="V265" s="196">
        <v>20</v>
      </c>
      <c r="W265" s="194">
        <v>13</v>
      </c>
      <c r="X265" s="241">
        <v>3</v>
      </c>
      <c r="Y265" s="236">
        <v>2</v>
      </c>
      <c r="Z265" s="236">
        <v>21</v>
      </c>
      <c r="AA265" s="236">
        <v>11</v>
      </c>
      <c r="AB265" s="236">
        <f>AA265*100/Z265</f>
        <v>52.38095238095238</v>
      </c>
    </row>
    <row r="266" spans="1:28" ht="18" hidden="1" customHeight="1" x14ac:dyDescent="0.25">
      <c r="A266" s="212">
        <v>258</v>
      </c>
      <c r="B266" s="213" t="s">
        <v>444</v>
      </c>
      <c r="C266" s="213" t="s">
        <v>35</v>
      </c>
      <c r="D266" s="214"/>
      <c r="E266" s="215"/>
      <c r="F266" s="215">
        <v>614.1</v>
      </c>
      <c r="G266" s="216"/>
      <c r="H266" s="216"/>
      <c r="I266" s="216">
        <v>764</v>
      </c>
      <c r="J266" s="217"/>
      <c r="K266" s="217"/>
      <c r="L266" s="217">
        <v>1.2440970525972967</v>
      </c>
      <c r="M266" s="193">
        <v>0</v>
      </c>
      <c r="N266" s="196">
        <f t="shared" si="34"/>
        <v>0</v>
      </c>
      <c r="O266" s="195">
        <f t="shared" si="35"/>
        <v>0</v>
      </c>
      <c r="P266" s="196">
        <f t="shared" si="36"/>
        <v>0</v>
      </c>
      <c r="Q266" s="195">
        <f t="shared" si="37"/>
        <v>0</v>
      </c>
      <c r="R266" s="196">
        <f>IF(I266&lt;VLOOKUP(L266,$M$505:$Q$513,2),0,VLOOKUP(L266,$M$505:$Q$513,4))</f>
        <v>25</v>
      </c>
      <c r="S266" s="196">
        <f t="shared" si="38"/>
        <v>0</v>
      </c>
      <c r="T266" s="196">
        <f t="shared" si="39"/>
        <v>0</v>
      </c>
      <c r="U266" s="195">
        <f t="shared" si="40"/>
        <v>0</v>
      </c>
      <c r="V266" s="196">
        <f>IF(I266&lt;VLOOKUP(L266,$M$505:$Q$513,2),0,VLOOKUP(L266,$M$505:$Q$513,5))</f>
        <v>20</v>
      </c>
      <c r="W266" s="241"/>
      <c r="X266" s="241"/>
      <c r="Y266" s="213"/>
      <c r="Z266" s="213"/>
      <c r="AA266" s="236"/>
      <c r="AB266" s="236"/>
    </row>
    <row r="267" spans="1:28" hidden="1" x14ac:dyDescent="0.25">
      <c r="A267" s="212">
        <v>259</v>
      </c>
      <c r="B267" s="213" t="s">
        <v>2</v>
      </c>
      <c r="C267" s="213" t="s">
        <v>36</v>
      </c>
      <c r="D267" s="214"/>
      <c r="E267" s="215"/>
      <c r="F267" s="215">
        <v>0</v>
      </c>
      <c r="G267" s="216"/>
      <c r="H267" s="216"/>
      <c r="I267" s="216">
        <v>0</v>
      </c>
      <c r="J267" s="217"/>
      <c r="K267" s="217"/>
      <c r="L267" s="217">
        <v>0</v>
      </c>
      <c r="M267" s="193">
        <f t="shared" ref="M267:M330" si="41">IF(I267&lt;VLOOKUP(L267,$M$505:$Q$513,2),0,VLOOKUP(L267,$M$505:$Q$513,3))</f>
        <v>0</v>
      </c>
      <c r="N267" s="204">
        <f t="shared" ref="N267:N329" si="42">ROUNDDOWN(O267,0)</f>
        <v>0</v>
      </c>
      <c r="O267" s="195">
        <f t="shared" ref="O267:O330" si="43">I267*M267/100</f>
        <v>0</v>
      </c>
      <c r="P267" s="196">
        <f t="shared" ref="P267:P330" si="44">ROUNDDOWN(Q267,0)</f>
        <v>0</v>
      </c>
      <c r="Q267" s="195">
        <f t="shared" ref="Q267:Q330" si="45">N267*R267/100</f>
        <v>0</v>
      </c>
      <c r="R267" s="196">
        <v>25</v>
      </c>
      <c r="S267" s="196">
        <f t="shared" ref="S267:S330" si="46">N267-P267-T267</f>
        <v>0</v>
      </c>
      <c r="T267" s="196">
        <f t="shared" ref="T267:T330" si="47">ROUNDDOWN(U267,0)</f>
        <v>0</v>
      </c>
      <c r="U267" s="195">
        <f t="shared" ref="U267:U330" si="48">N267*V267/100</f>
        <v>0</v>
      </c>
      <c r="V267" s="196">
        <v>20</v>
      </c>
      <c r="W267" s="241"/>
      <c r="X267" s="241"/>
      <c r="Y267" s="236"/>
      <c r="Z267" s="236"/>
      <c r="AA267" s="236"/>
      <c r="AB267" s="236"/>
    </row>
    <row r="268" spans="1:28" ht="47.25" x14ac:dyDescent="0.25">
      <c r="A268" s="212">
        <v>260</v>
      </c>
      <c r="B268" s="213" t="s">
        <v>905</v>
      </c>
      <c r="C268" s="213" t="s">
        <v>36</v>
      </c>
      <c r="D268" s="214"/>
      <c r="E268" s="215"/>
      <c r="F268" s="215">
        <v>82.98</v>
      </c>
      <c r="G268" s="216">
        <v>100</v>
      </c>
      <c r="H268" s="216">
        <v>163</v>
      </c>
      <c r="I268" s="216">
        <v>159</v>
      </c>
      <c r="J268" s="217">
        <v>1.205109664979513</v>
      </c>
      <c r="K268" s="217">
        <v>1.9643287539166063</v>
      </c>
      <c r="L268" s="217">
        <v>1.9161243673174257</v>
      </c>
      <c r="M268" s="193">
        <v>4</v>
      </c>
      <c r="N268" s="204">
        <f t="shared" si="42"/>
        <v>6</v>
      </c>
      <c r="O268" s="195">
        <f t="shared" si="43"/>
        <v>6.36</v>
      </c>
      <c r="P268" s="196">
        <f t="shared" si="44"/>
        <v>1</v>
      </c>
      <c r="Q268" s="195">
        <f t="shared" si="45"/>
        <v>1.5</v>
      </c>
      <c r="R268" s="196">
        <v>25</v>
      </c>
      <c r="S268" s="196">
        <f t="shared" si="46"/>
        <v>4</v>
      </c>
      <c r="T268" s="196">
        <f t="shared" si="47"/>
        <v>1</v>
      </c>
      <c r="U268" s="195">
        <f t="shared" si="48"/>
        <v>1.2</v>
      </c>
      <c r="V268" s="196">
        <v>20</v>
      </c>
      <c r="W268" s="194">
        <v>8</v>
      </c>
      <c r="X268" s="241">
        <v>1</v>
      </c>
      <c r="Y268" s="236">
        <v>1</v>
      </c>
      <c r="Z268" s="236">
        <v>7</v>
      </c>
      <c r="AA268" s="236" t="s">
        <v>670</v>
      </c>
      <c r="AB268" s="236"/>
    </row>
    <row r="269" spans="1:28" ht="18" hidden="1" customHeight="1" x14ac:dyDescent="0.25">
      <c r="A269" s="212">
        <v>261</v>
      </c>
      <c r="B269" s="213" t="s">
        <v>444</v>
      </c>
      <c r="C269" s="213" t="s">
        <v>36</v>
      </c>
      <c r="D269" s="214"/>
      <c r="E269" s="215"/>
      <c r="F269" s="215">
        <v>328.89</v>
      </c>
      <c r="G269" s="216"/>
      <c r="H269" s="216"/>
      <c r="I269" s="216">
        <v>159</v>
      </c>
      <c r="J269" s="217"/>
      <c r="K269" s="217"/>
      <c r="L269" s="217">
        <v>0.48344431268813282</v>
      </c>
      <c r="M269" s="193">
        <v>0</v>
      </c>
      <c r="N269" s="196">
        <f t="shared" si="42"/>
        <v>0</v>
      </c>
      <c r="O269" s="195">
        <f t="shared" si="43"/>
        <v>0</v>
      </c>
      <c r="P269" s="196">
        <f t="shared" si="44"/>
        <v>0</v>
      </c>
      <c r="Q269" s="195">
        <f t="shared" si="45"/>
        <v>0</v>
      </c>
      <c r="R269" s="196">
        <f>IF(I269&lt;VLOOKUP(L269,$M$505:$Q$513,2),0,VLOOKUP(L269,$M$505:$Q$513,4))</f>
        <v>0</v>
      </c>
      <c r="S269" s="196">
        <f t="shared" si="46"/>
        <v>0</v>
      </c>
      <c r="T269" s="196">
        <f t="shared" si="47"/>
        <v>0</v>
      </c>
      <c r="U269" s="195">
        <f t="shared" si="48"/>
        <v>0</v>
      </c>
      <c r="V269" s="196">
        <f>IF(I269&lt;VLOOKUP(L269,$M$505:$Q$513,2),0,VLOOKUP(L269,$M$505:$Q$513,5))</f>
        <v>0</v>
      </c>
      <c r="W269" s="241"/>
      <c r="X269" s="241"/>
      <c r="Y269" s="213"/>
      <c r="Z269" s="213"/>
      <c r="AA269" s="236"/>
      <c r="AB269" s="236"/>
    </row>
    <row r="270" spans="1:28" ht="47.25" x14ac:dyDescent="0.25">
      <c r="A270" s="212">
        <v>262</v>
      </c>
      <c r="B270" s="213" t="s">
        <v>687</v>
      </c>
      <c r="C270" s="213" t="s">
        <v>732</v>
      </c>
      <c r="D270" s="214"/>
      <c r="E270" s="215"/>
      <c r="F270" s="215">
        <v>183.6</v>
      </c>
      <c r="G270" s="216">
        <v>82</v>
      </c>
      <c r="H270" s="216">
        <v>86</v>
      </c>
      <c r="I270" s="216">
        <v>71</v>
      </c>
      <c r="J270" s="217">
        <v>0.44662309368191722</v>
      </c>
      <c r="K270" s="217">
        <v>0.4684095860566449</v>
      </c>
      <c r="L270" s="217">
        <v>0.38671023965141615</v>
      </c>
      <c r="M270" s="193">
        <v>2</v>
      </c>
      <c r="N270" s="204">
        <f t="shared" si="42"/>
        <v>1</v>
      </c>
      <c r="O270" s="195">
        <f t="shared" si="43"/>
        <v>1.42</v>
      </c>
      <c r="P270" s="196">
        <f t="shared" si="44"/>
        <v>0</v>
      </c>
      <c r="Q270" s="195">
        <f t="shared" si="45"/>
        <v>0.25</v>
      </c>
      <c r="R270" s="196">
        <v>25</v>
      </c>
      <c r="S270" s="196">
        <f t="shared" si="46"/>
        <v>1</v>
      </c>
      <c r="T270" s="196">
        <f t="shared" si="47"/>
        <v>0</v>
      </c>
      <c r="U270" s="195">
        <f t="shared" si="48"/>
        <v>0.2</v>
      </c>
      <c r="V270" s="196">
        <v>20</v>
      </c>
      <c r="W270" s="194">
        <v>1</v>
      </c>
      <c r="X270" s="241"/>
      <c r="Y270" s="236"/>
      <c r="Z270" s="236">
        <v>2</v>
      </c>
      <c r="AA270" s="236">
        <v>0</v>
      </c>
      <c r="AB270" s="236">
        <f>AA270*100/Z270</f>
        <v>0</v>
      </c>
    </row>
    <row r="271" spans="1:28" ht="31.5" hidden="1" x14ac:dyDescent="0.25">
      <c r="A271" s="212">
        <v>263</v>
      </c>
      <c r="B271" s="213" t="s">
        <v>700</v>
      </c>
      <c r="C271" s="213" t="s">
        <v>732</v>
      </c>
      <c r="D271" s="214"/>
      <c r="E271" s="215"/>
      <c r="F271" s="215">
        <v>0</v>
      </c>
      <c r="G271" s="216"/>
      <c r="H271" s="216"/>
      <c r="I271" s="216">
        <v>0</v>
      </c>
      <c r="J271" s="217"/>
      <c r="K271" s="217"/>
      <c r="L271" s="217">
        <v>0</v>
      </c>
      <c r="M271" s="193">
        <f t="shared" si="41"/>
        <v>0</v>
      </c>
      <c r="N271" s="204">
        <f t="shared" si="42"/>
        <v>0</v>
      </c>
      <c r="O271" s="195">
        <f t="shared" si="43"/>
        <v>0</v>
      </c>
      <c r="P271" s="196">
        <f t="shared" si="44"/>
        <v>0</v>
      </c>
      <c r="Q271" s="195">
        <f t="shared" si="45"/>
        <v>0</v>
      </c>
      <c r="R271" s="196">
        <v>25</v>
      </c>
      <c r="S271" s="196">
        <f t="shared" si="46"/>
        <v>0</v>
      </c>
      <c r="T271" s="196">
        <f t="shared" si="47"/>
        <v>0</v>
      </c>
      <c r="U271" s="195">
        <f t="shared" si="48"/>
        <v>0</v>
      </c>
      <c r="V271" s="196">
        <v>20</v>
      </c>
      <c r="W271" s="241"/>
      <c r="X271" s="241"/>
      <c r="Y271" s="236"/>
      <c r="Z271" s="236"/>
      <c r="AA271" s="236"/>
      <c r="AB271" s="236"/>
    </row>
    <row r="272" spans="1:28" hidden="1" x14ac:dyDescent="0.25">
      <c r="A272" s="212">
        <v>264</v>
      </c>
      <c r="B272" s="213" t="s">
        <v>2</v>
      </c>
      <c r="C272" s="213" t="s">
        <v>732</v>
      </c>
      <c r="D272" s="214"/>
      <c r="E272" s="215"/>
      <c r="F272" s="215">
        <v>0</v>
      </c>
      <c r="G272" s="216"/>
      <c r="H272" s="216"/>
      <c r="I272" s="216">
        <v>0</v>
      </c>
      <c r="J272" s="217"/>
      <c r="K272" s="217"/>
      <c r="L272" s="217">
        <v>0</v>
      </c>
      <c r="M272" s="193">
        <f t="shared" si="41"/>
        <v>0</v>
      </c>
      <c r="N272" s="204">
        <f t="shared" si="42"/>
        <v>0</v>
      </c>
      <c r="O272" s="195">
        <f t="shared" si="43"/>
        <v>0</v>
      </c>
      <c r="P272" s="196">
        <f t="shared" si="44"/>
        <v>0</v>
      </c>
      <c r="Q272" s="195">
        <f t="shared" si="45"/>
        <v>0</v>
      </c>
      <c r="R272" s="196">
        <v>25</v>
      </c>
      <c r="S272" s="196">
        <f t="shared" si="46"/>
        <v>0</v>
      </c>
      <c r="T272" s="196">
        <f t="shared" si="47"/>
        <v>0</v>
      </c>
      <c r="U272" s="195">
        <f t="shared" si="48"/>
        <v>0</v>
      </c>
      <c r="V272" s="196">
        <v>20</v>
      </c>
      <c r="W272" s="241"/>
      <c r="X272" s="241"/>
      <c r="Y272" s="236"/>
      <c r="Z272" s="236"/>
      <c r="AA272" s="236"/>
      <c r="AB272" s="236"/>
    </row>
    <row r="273" spans="1:29" ht="31.5" hidden="1" x14ac:dyDescent="0.25">
      <c r="A273" s="212">
        <v>265</v>
      </c>
      <c r="B273" s="213" t="s">
        <v>123</v>
      </c>
      <c r="C273" s="213" t="s">
        <v>732</v>
      </c>
      <c r="D273" s="214"/>
      <c r="E273" s="215"/>
      <c r="F273" s="215">
        <v>0</v>
      </c>
      <c r="G273" s="216"/>
      <c r="H273" s="216"/>
      <c r="I273" s="216">
        <v>0</v>
      </c>
      <c r="J273" s="217"/>
      <c r="K273" s="217"/>
      <c r="L273" s="217">
        <v>0</v>
      </c>
      <c r="M273" s="193">
        <f t="shared" si="41"/>
        <v>0</v>
      </c>
      <c r="N273" s="204">
        <f t="shared" si="42"/>
        <v>0</v>
      </c>
      <c r="O273" s="195">
        <f t="shared" si="43"/>
        <v>0</v>
      </c>
      <c r="P273" s="196">
        <f t="shared" si="44"/>
        <v>0</v>
      </c>
      <c r="Q273" s="195">
        <f t="shared" si="45"/>
        <v>0</v>
      </c>
      <c r="R273" s="196">
        <v>25</v>
      </c>
      <c r="S273" s="196">
        <f t="shared" si="46"/>
        <v>0</v>
      </c>
      <c r="T273" s="196">
        <f t="shared" si="47"/>
        <v>0</v>
      </c>
      <c r="U273" s="195">
        <f t="shared" si="48"/>
        <v>0</v>
      </c>
      <c r="V273" s="196">
        <v>20</v>
      </c>
      <c r="W273" s="241"/>
      <c r="X273" s="241"/>
      <c r="Y273" s="236"/>
      <c r="Z273" s="236"/>
      <c r="AA273" s="236"/>
      <c r="AB273" s="236"/>
    </row>
    <row r="274" spans="1:29" ht="31.5" x14ac:dyDescent="0.25">
      <c r="A274" s="212">
        <v>266</v>
      </c>
      <c r="B274" s="213" t="s">
        <v>733</v>
      </c>
      <c r="C274" s="213" t="s">
        <v>732</v>
      </c>
      <c r="D274" s="214"/>
      <c r="E274" s="215"/>
      <c r="F274" s="215">
        <v>108.07</v>
      </c>
      <c r="G274" s="216">
        <v>103</v>
      </c>
      <c r="H274" s="216">
        <v>99</v>
      </c>
      <c r="I274" s="216">
        <v>182</v>
      </c>
      <c r="J274" s="217">
        <v>0.95308596280188773</v>
      </c>
      <c r="K274" s="217">
        <v>0.91607291570278526</v>
      </c>
      <c r="L274" s="217">
        <v>1.6840936430091609</v>
      </c>
      <c r="M274" s="193">
        <v>2.5</v>
      </c>
      <c r="N274" s="204">
        <f t="shared" si="42"/>
        <v>4</v>
      </c>
      <c r="O274" s="195">
        <f t="shared" si="43"/>
        <v>4.55</v>
      </c>
      <c r="P274" s="196">
        <f t="shared" si="44"/>
        <v>1</v>
      </c>
      <c r="Q274" s="195">
        <f t="shared" si="45"/>
        <v>1</v>
      </c>
      <c r="R274" s="196">
        <v>25</v>
      </c>
      <c r="S274" s="196">
        <f t="shared" si="46"/>
        <v>3</v>
      </c>
      <c r="T274" s="196">
        <f t="shared" si="47"/>
        <v>0</v>
      </c>
      <c r="U274" s="195">
        <f t="shared" si="48"/>
        <v>0.8</v>
      </c>
      <c r="V274" s="196">
        <v>20</v>
      </c>
      <c r="W274" s="194">
        <v>5</v>
      </c>
      <c r="X274" s="241">
        <v>2</v>
      </c>
      <c r="Y274" s="236">
        <v>1</v>
      </c>
      <c r="Z274" s="236">
        <v>2</v>
      </c>
      <c r="AA274" s="236">
        <v>1</v>
      </c>
      <c r="AB274" s="236">
        <f>AA274*100/Z274</f>
        <v>50</v>
      </c>
      <c r="AC274" s="238" t="s">
        <v>934</v>
      </c>
    </row>
    <row r="275" spans="1:29" ht="18" hidden="1" customHeight="1" x14ac:dyDescent="0.25">
      <c r="A275" s="212">
        <v>267</v>
      </c>
      <c r="B275" s="213" t="s">
        <v>444</v>
      </c>
      <c r="C275" s="213" t="s">
        <v>732</v>
      </c>
      <c r="D275" s="214"/>
      <c r="E275" s="215"/>
      <c r="F275" s="215">
        <v>789.26</v>
      </c>
      <c r="G275" s="216"/>
      <c r="H275" s="216"/>
      <c r="I275" s="216">
        <v>253</v>
      </c>
      <c r="J275" s="217"/>
      <c r="K275" s="217"/>
      <c r="L275" s="217">
        <v>0.32055342979499785</v>
      </c>
      <c r="M275" s="193">
        <v>0</v>
      </c>
      <c r="N275" s="196">
        <f t="shared" si="42"/>
        <v>0</v>
      </c>
      <c r="O275" s="195">
        <f t="shared" si="43"/>
        <v>0</v>
      </c>
      <c r="P275" s="196">
        <f t="shared" si="44"/>
        <v>0</v>
      </c>
      <c r="Q275" s="195">
        <f t="shared" si="45"/>
        <v>0</v>
      </c>
      <c r="R275" s="196">
        <f>IF(I275&lt;VLOOKUP(L275,$M$505:$Q$513,2),0,VLOOKUP(L275,$M$505:$Q$513,4))</f>
        <v>0</v>
      </c>
      <c r="S275" s="196">
        <f t="shared" si="46"/>
        <v>0</v>
      </c>
      <c r="T275" s="196">
        <f t="shared" si="47"/>
        <v>0</v>
      </c>
      <c r="U275" s="195">
        <f t="shared" si="48"/>
        <v>0</v>
      </c>
      <c r="V275" s="196">
        <f>IF(I275&lt;VLOOKUP(L275,$M$505:$Q$513,2),0,VLOOKUP(L275,$M$505:$Q$513,5))</f>
        <v>0</v>
      </c>
      <c r="W275" s="241"/>
      <c r="X275" s="241"/>
      <c r="Y275" s="213"/>
      <c r="Z275" s="213"/>
      <c r="AA275" s="236"/>
      <c r="AB275" s="236"/>
    </row>
    <row r="276" spans="1:29" ht="31.5" x14ac:dyDescent="0.25">
      <c r="A276" s="212">
        <v>268</v>
      </c>
      <c r="B276" s="213" t="s">
        <v>734</v>
      </c>
      <c r="C276" s="213" t="s">
        <v>65</v>
      </c>
      <c r="D276" s="214"/>
      <c r="E276" s="215"/>
      <c r="F276" s="215">
        <v>57.22</v>
      </c>
      <c r="G276" s="216">
        <v>202</v>
      </c>
      <c r="H276" s="216">
        <v>236</v>
      </c>
      <c r="I276" s="216">
        <v>298</v>
      </c>
      <c r="J276" s="217">
        <v>3.5302341838518001</v>
      </c>
      <c r="K276" s="217">
        <v>4.1244320167773507</v>
      </c>
      <c r="L276" s="217">
        <v>5.2079692415239425</v>
      </c>
      <c r="M276" s="193">
        <v>5</v>
      </c>
      <c r="N276" s="204">
        <f t="shared" si="42"/>
        <v>14</v>
      </c>
      <c r="O276" s="195">
        <f t="shared" si="43"/>
        <v>14.9</v>
      </c>
      <c r="P276" s="196">
        <f t="shared" si="44"/>
        <v>3</v>
      </c>
      <c r="Q276" s="195">
        <f t="shared" si="45"/>
        <v>3.5</v>
      </c>
      <c r="R276" s="196">
        <v>25</v>
      </c>
      <c r="S276" s="196">
        <f t="shared" si="46"/>
        <v>9</v>
      </c>
      <c r="T276" s="196">
        <f t="shared" si="47"/>
        <v>2</v>
      </c>
      <c r="U276" s="195">
        <f t="shared" si="48"/>
        <v>2.8</v>
      </c>
      <c r="V276" s="196">
        <v>20</v>
      </c>
      <c r="W276" s="194">
        <v>14</v>
      </c>
      <c r="X276" s="241">
        <v>3</v>
      </c>
      <c r="Y276" s="236">
        <v>2</v>
      </c>
      <c r="Z276" s="236">
        <v>15</v>
      </c>
      <c r="AA276" s="236">
        <v>15</v>
      </c>
      <c r="AB276" s="236">
        <f>AA276*100/Z276</f>
        <v>100</v>
      </c>
    </row>
    <row r="277" spans="1:29" ht="31.5" x14ac:dyDescent="0.25">
      <c r="A277" s="212">
        <v>269</v>
      </c>
      <c r="B277" s="213" t="s">
        <v>735</v>
      </c>
      <c r="C277" s="213" t="s">
        <v>65</v>
      </c>
      <c r="D277" s="214"/>
      <c r="E277" s="215"/>
      <c r="F277" s="215">
        <v>33.4</v>
      </c>
      <c r="G277" s="216">
        <v>64</v>
      </c>
      <c r="H277" s="216">
        <v>62</v>
      </c>
      <c r="I277" s="216">
        <v>98</v>
      </c>
      <c r="J277" s="217">
        <v>1.9161676646706587</v>
      </c>
      <c r="K277" s="217">
        <v>1.8562874251497006</v>
      </c>
      <c r="L277" s="217">
        <v>2.9341317365269464</v>
      </c>
      <c r="M277" s="193">
        <v>3</v>
      </c>
      <c r="N277" s="204">
        <f t="shared" si="42"/>
        <v>2</v>
      </c>
      <c r="O277" s="195">
        <f t="shared" si="43"/>
        <v>2.94</v>
      </c>
      <c r="P277" s="196">
        <f t="shared" si="44"/>
        <v>0</v>
      </c>
      <c r="Q277" s="195">
        <f t="shared" si="45"/>
        <v>0.5</v>
      </c>
      <c r="R277" s="196">
        <v>25</v>
      </c>
      <c r="S277" s="196">
        <f t="shared" si="46"/>
        <v>2</v>
      </c>
      <c r="T277" s="196">
        <f t="shared" si="47"/>
        <v>0</v>
      </c>
      <c r="U277" s="195">
        <f t="shared" si="48"/>
        <v>0.4</v>
      </c>
      <c r="V277" s="196">
        <v>20</v>
      </c>
      <c r="W277" s="194">
        <v>2</v>
      </c>
      <c r="X277" s="241"/>
      <c r="Y277" s="236"/>
      <c r="Z277" s="236">
        <v>2</v>
      </c>
      <c r="AA277" s="236">
        <v>2</v>
      </c>
      <c r="AB277" s="236">
        <f>AA277*100/Z277</f>
        <v>100</v>
      </c>
    </row>
    <row r="278" spans="1:29" ht="31.5" x14ac:dyDescent="0.25">
      <c r="A278" s="212">
        <v>270</v>
      </c>
      <c r="B278" s="213" t="s">
        <v>736</v>
      </c>
      <c r="C278" s="213" t="s">
        <v>65</v>
      </c>
      <c r="D278" s="214"/>
      <c r="E278" s="215"/>
      <c r="F278" s="215">
        <v>27.5</v>
      </c>
      <c r="G278" s="216">
        <v>67</v>
      </c>
      <c r="H278" s="216">
        <v>75</v>
      </c>
      <c r="I278" s="216">
        <v>56</v>
      </c>
      <c r="J278" s="217">
        <v>2.4363636363636365</v>
      </c>
      <c r="K278" s="217">
        <v>2.7272727272727271</v>
      </c>
      <c r="L278" s="217">
        <v>2.0363636363636362</v>
      </c>
      <c r="M278" s="193">
        <v>5</v>
      </c>
      <c r="N278" s="204">
        <f t="shared" si="42"/>
        <v>2</v>
      </c>
      <c r="O278" s="195">
        <f t="shared" si="43"/>
        <v>2.8</v>
      </c>
      <c r="P278" s="196">
        <f t="shared" si="44"/>
        <v>0</v>
      </c>
      <c r="Q278" s="195">
        <f t="shared" si="45"/>
        <v>0.5</v>
      </c>
      <c r="R278" s="196">
        <v>25</v>
      </c>
      <c r="S278" s="196">
        <f t="shared" si="46"/>
        <v>2</v>
      </c>
      <c r="T278" s="196">
        <f t="shared" si="47"/>
        <v>0</v>
      </c>
      <c r="U278" s="195">
        <f t="shared" si="48"/>
        <v>0.4</v>
      </c>
      <c r="V278" s="196">
        <v>20</v>
      </c>
      <c r="W278" s="194">
        <v>2</v>
      </c>
      <c r="X278" s="241"/>
      <c r="Y278" s="236"/>
      <c r="Z278" s="236">
        <v>4</v>
      </c>
      <c r="AA278" s="236">
        <v>4</v>
      </c>
      <c r="AB278" s="236">
        <f>AA278*100/Z278</f>
        <v>100</v>
      </c>
    </row>
    <row r="279" spans="1:29" ht="33" customHeight="1" x14ac:dyDescent="0.25">
      <c r="A279" s="212">
        <v>271</v>
      </c>
      <c r="B279" s="213" t="s">
        <v>1014</v>
      </c>
      <c r="C279" s="213" t="s">
        <v>65</v>
      </c>
      <c r="D279" s="214"/>
      <c r="E279" s="215"/>
      <c r="F279" s="215">
        <v>3313.3</v>
      </c>
      <c r="G279" s="216">
        <v>2132</v>
      </c>
      <c r="H279" s="216">
        <v>1498</v>
      </c>
      <c r="I279" s="216">
        <v>1861</v>
      </c>
      <c r="J279" s="217">
        <v>0.64346723810098694</v>
      </c>
      <c r="K279" s="217">
        <v>0.45211722451936132</v>
      </c>
      <c r="L279" s="217">
        <v>0.56167567078139613</v>
      </c>
      <c r="M279" s="193">
        <f t="shared" si="41"/>
        <v>3</v>
      </c>
      <c r="N279" s="204">
        <f t="shared" si="42"/>
        <v>55</v>
      </c>
      <c r="O279" s="195">
        <f t="shared" si="43"/>
        <v>55.83</v>
      </c>
      <c r="P279" s="196">
        <f t="shared" si="44"/>
        <v>0</v>
      </c>
      <c r="Q279" s="195">
        <f t="shared" si="45"/>
        <v>0</v>
      </c>
      <c r="R279" s="196">
        <v>0</v>
      </c>
      <c r="S279" s="196">
        <f t="shared" si="46"/>
        <v>45</v>
      </c>
      <c r="T279" s="196">
        <f t="shared" si="47"/>
        <v>10</v>
      </c>
      <c r="U279" s="195">
        <f t="shared" si="48"/>
        <v>10.45</v>
      </c>
      <c r="V279" s="196">
        <v>19</v>
      </c>
      <c r="W279" s="194">
        <v>70</v>
      </c>
      <c r="X279" s="241">
        <v>0</v>
      </c>
      <c r="Y279" s="236">
        <v>10</v>
      </c>
      <c r="Z279" s="236">
        <v>44</v>
      </c>
      <c r="AA279" s="236">
        <v>27</v>
      </c>
      <c r="AB279" s="236">
        <f>AA279*100/Z279</f>
        <v>61.363636363636367</v>
      </c>
    </row>
    <row r="280" spans="1:29" ht="31.5" x14ac:dyDescent="0.25">
      <c r="A280" s="212">
        <v>272</v>
      </c>
      <c r="B280" s="213" t="s">
        <v>2</v>
      </c>
      <c r="C280" s="213" t="s">
        <v>65</v>
      </c>
      <c r="D280" s="214"/>
      <c r="E280" s="215"/>
      <c r="F280" s="215">
        <v>1221.8800000000001</v>
      </c>
      <c r="G280" s="216">
        <v>506</v>
      </c>
      <c r="H280" s="216">
        <v>464</v>
      </c>
      <c r="I280" s="216">
        <v>587</v>
      </c>
      <c r="J280" s="217">
        <v>0.41411595246669064</v>
      </c>
      <c r="K280" s="217">
        <v>0.37974269159000879</v>
      </c>
      <c r="L280" s="217">
        <v>0.48040724130029133</v>
      </c>
      <c r="M280" s="193">
        <f t="shared" si="41"/>
        <v>3</v>
      </c>
      <c r="N280" s="204">
        <f t="shared" si="42"/>
        <v>17</v>
      </c>
      <c r="O280" s="195">
        <f t="shared" si="43"/>
        <v>17.61</v>
      </c>
      <c r="P280" s="196">
        <f t="shared" si="44"/>
        <v>0</v>
      </c>
      <c r="Q280" s="195">
        <f t="shared" si="45"/>
        <v>0</v>
      </c>
      <c r="R280" s="196">
        <v>0</v>
      </c>
      <c r="S280" s="196">
        <f t="shared" si="46"/>
        <v>14</v>
      </c>
      <c r="T280" s="196">
        <f t="shared" si="47"/>
        <v>3</v>
      </c>
      <c r="U280" s="195">
        <f t="shared" si="48"/>
        <v>3.4</v>
      </c>
      <c r="V280" s="196">
        <v>20</v>
      </c>
      <c r="W280" s="194" t="s">
        <v>844</v>
      </c>
      <c r="X280" s="241"/>
      <c r="Y280" s="236"/>
      <c r="Z280" s="236">
        <v>13</v>
      </c>
      <c r="AA280" s="236">
        <v>12</v>
      </c>
      <c r="AB280" s="236">
        <f>AA280*100/Z280</f>
        <v>92.307692307692307</v>
      </c>
    </row>
    <row r="281" spans="1:29" ht="31.5" x14ac:dyDescent="0.25">
      <c r="A281" s="212">
        <v>273</v>
      </c>
      <c r="B281" s="213" t="s">
        <v>812</v>
      </c>
      <c r="C281" s="213" t="s">
        <v>65</v>
      </c>
      <c r="D281" s="214"/>
      <c r="E281" s="215"/>
      <c r="F281" s="215">
        <v>24.83</v>
      </c>
      <c r="G281" s="216"/>
      <c r="H281" s="216"/>
      <c r="I281" s="216">
        <v>20</v>
      </c>
      <c r="J281" s="217"/>
      <c r="K281" s="217"/>
      <c r="L281" s="217">
        <v>0.80547724526782127</v>
      </c>
      <c r="M281" s="193">
        <f t="shared" si="41"/>
        <v>0</v>
      </c>
      <c r="N281" s="204">
        <f t="shared" si="42"/>
        <v>0</v>
      </c>
      <c r="O281" s="195">
        <f t="shared" si="43"/>
        <v>0</v>
      </c>
      <c r="P281" s="196">
        <f t="shared" si="44"/>
        <v>0</v>
      </c>
      <c r="Q281" s="195">
        <f t="shared" si="45"/>
        <v>0</v>
      </c>
      <c r="R281" s="196">
        <v>25</v>
      </c>
      <c r="S281" s="196">
        <f t="shared" si="46"/>
        <v>0</v>
      </c>
      <c r="T281" s="196">
        <f t="shared" si="47"/>
        <v>0</v>
      </c>
      <c r="U281" s="195">
        <f t="shared" si="48"/>
        <v>0</v>
      </c>
      <c r="V281" s="196">
        <v>20</v>
      </c>
      <c r="W281" s="194">
        <v>2</v>
      </c>
      <c r="X281" s="241"/>
      <c r="Y281" s="236"/>
      <c r="Z281" s="236"/>
      <c r="AA281" s="236"/>
      <c r="AB281" s="236"/>
    </row>
    <row r="282" spans="1:29" ht="18" hidden="1" customHeight="1" x14ac:dyDescent="0.25">
      <c r="A282" s="212">
        <v>274</v>
      </c>
      <c r="B282" s="213" t="s">
        <v>444</v>
      </c>
      <c r="C282" s="213" t="s">
        <v>65</v>
      </c>
      <c r="D282" s="214"/>
      <c r="E282" s="215"/>
      <c r="F282" s="215">
        <v>4681.08</v>
      </c>
      <c r="G282" s="216"/>
      <c r="H282" s="216"/>
      <c r="I282" s="216">
        <v>2919</v>
      </c>
      <c r="J282" s="217"/>
      <c r="K282" s="217"/>
      <c r="L282" s="217">
        <v>0.62357404701479147</v>
      </c>
      <c r="M282" s="193">
        <v>0</v>
      </c>
      <c r="N282" s="196">
        <f t="shared" si="42"/>
        <v>0</v>
      </c>
      <c r="O282" s="195">
        <f t="shared" si="43"/>
        <v>0</v>
      </c>
      <c r="P282" s="196">
        <f t="shared" si="44"/>
        <v>0</v>
      </c>
      <c r="Q282" s="195">
        <f t="shared" si="45"/>
        <v>0</v>
      </c>
      <c r="R282" s="196">
        <f>IF(I282&lt;VLOOKUP(L282,$M$505:$Q$513,2),0,VLOOKUP(L282,$M$505:$Q$513,4))</f>
        <v>0</v>
      </c>
      <c r="S282" s="196">
        <f t="shared" si="46"/>
        <v>0</v>
      </c>
      <c r="T282" s="196">
        <f t="shared" si="47"/>
        <v>0</v>
      </c>
      <c r="U282" s="195">
        <f t="shared" si="48"/>
        <v>0</v>
      </c>
      <c r="V282" s="196">
        <f>IF(I282&lt;VLOOKUP(L282,$M$505:$Q$513,2),0,VLOOKUP(L282,$M$505:$Q$513,5))</f>
        <v>0</v>
      </c>
      <c r="W282" s="241"/>
      <c r="X282" s="241"/>
      <c r="Y282" s="213"/>
      <c r="Z282" s="213"/>
      <c r="AA282" s="236"/>
      <c r="AB282" s="236"/>
    </row>
    <row r="283" spans="1:29" hidden="1" x14ac:dyDescent="0.25">
      <c r="A283" s="212">
        <v>275</v>
      </c>
      <c r="B283" s="213" t="s">
        <v>874</v>
      </c>
      <c r="C283" s="213" t="s">
        <v>40</v>
      </c>
      <c r="D283" s="214"/>
      <c r="E283" s="215"/>
      <c r="F283" s="215">
        <v>16.95</v>
      </c>
      <c r="G283" s="216"/>
      <c r="H283" s="216"/>
      <c r="I283" s="216">
        <v>13</v>
      </c>
      <c r="J283" s="217"/>
      <c r="K283" s="217"/>
      <c r="L283" s="217">
        <v>0.76696165191740417</v>
      </c>
      <c r="M283" s="193">
        <f t="shared" si="41"/>
        <v>0</v>
      </c>
      <c r="N283" s="196">
        <f t="shared" si="42"/>
        <v>0</v>
      </c>
      <c r="O283" s="195">
        <f t="shared" si="43"/>
        <v>0</v>
      </c>
      <c r="P283" s="196">
        <f t="shared" si="44"/>
        <v>0</v>
      </c>
      <c r="Q283" s="195">
        <f t="shared" si="45"/>
        <v>0</v>
      </c>
      <c r="R283" s="196">
        <f>IF(I283&lt;VLOOKUP(L283,$M$505:$Q$513,2),0,VLOOKUP(L283,$M$505:$Q$513,4))</f>
        <v>0</v>
      </c>
      <c r="S283" s="196">
        <f t="shared" si="46"/>
        <v>0</v>
      </c>
      <c r="T283" s="196">
        <f t="shared" si="47"/>
        <v>0</v>
      </c>
      <c r="U283" s="195">
        <f t="shared" si="48"/>
        <v>0</v>
      </c>
      <c r="V283" s="196">
        <f>IF(I283&lt;VLOOKUP(L283,$M$505:$Q$513,2),0,VLOOKUP(L283,$M$505:$Q$513,5))</f>
        <v>0</v>
      </c>
      <c r="W283" s="240"/>
      <c r="X283" s="240"/>
      <c r="Y283" s="213"/>
      <c r="Z283" s="213"/>
      <c r="AA283" s="236"/>
      <c r="AB283" s="236"/>
    </row>
    <row r="284" spans="1:29" ht="31.5" hidden="1" x14ac:dyDescent="0.25">
      <c r="A284" s="212">
        <v>276</v>
      </c>
      <c r="B284" s="213" t="s">
        <v>700</v>
      </c>
      <c r="C284" s="213" t="s">
        <v>40</v>
      </c>
      <c r="D284" s="214"/>
      <c r="E284" s="215"/>
      <c r="F284" s="215">
        <v>0</v>
      </c>
      <c r="G284" s="216"/>
      <c r="H284" s="216"/>
      <c r="I284" s="216">
        <v>0</v>
      </c>
      <c r="J284" s="217"/>
      <c r="K284" s="217"/>
      <c r="L284" s="217">
        <v>0</v>
      </c>
      <c r="M284" s="193">
        <f t="shared" si="41"/>
        <v>0</v>
      </c>
      <c r="N284" s="204">
        <f t="shared" si="42"/>
        <v>0</v>
      </c>
      <c r="O284" s="195">
        <f t="shared" si="43"/>
        <v>0</v>
      </c>
      <c r="P284" s="196">
        <f t="shared" si="44"/>
        <v>0</v>
      </c>
      <c r="Q284" s="195">
        <f t="shared" si="45"/>
        <v>0</v>
      </c>
      <c r="R284" s="196">
        <v>25</v>
      </c>
      <c r="S284" s="196">
        <f t="shared" si="46"/>
        <v>0</v>
      </c>
      <c r="T284" s="196">
        <f t="shared" si="47"/>
        <v>0</v>
      </c>
      <c r="U284" s="195">
        <f t="shared" si="48"/>
        <v>0</v>
      </c>
      <c r="V284" s="196">
        <v>20</v>
      </c>
      <c r="W284" s="241"/>
      <c r="X284" s="241"/>
      <c r="Y284" s="236"/>
      <c r="Z284" s="236"/>
      <c r="AA284" s="236"/>
      <c r="AB284" s="236"/>
    </row>
    <row r="285" spans="1:29" x14ac:dyDescent="0.25">
      <c r="A285" s="212">
        <v>277</v>
      </c>
      <c r="B285" s="213" t="s">
        <v>2</v>
      </c>
      <c r="C285" s="213" t="s">
        <v>40</v>
      </c>
      <c r="D285" s="214"/>
      <c r="E285" s="215"/>
      <c r="F285" s="215">
        <v>558.75</v>
      </c>
      <c r="G285" s="216">
        <v>541</v>
      </c>
      <c r="H285" s="216">
        <v>784</v>
      </c>
      <c r="I285" s="216">
        <v>824</v>
      </c>
      <c r="J285" s="217">
        <v>0.96823266219239379</v>
      </c>
      <c r="K285" s="217">
        <v>1.4031319910514541</v>
      </c>
      <c r="L285" s="217">
        <v>1.4747203579418344</v>
      </c>
      <c r="M285" s="193">
        <f t="shared" si="41"/>
        <v>5</v>
      </c>
      <c r="N285" s="204">
        <f t="shared" si="42"/>
        <v>41</v>
      </c>
      <c r="O285" s="195">
        <f t="shared" si="43"/>
        <v>41.2</v>
      </c>
      <c r="P285" s="196">
        <f t="shared" si="44"/>
        <v>0</v>
      </c>
      <c r="Q285" s="195">
        <f t="shared" si="45"/>
        <v>0</v>
      </c>
      <c r="R285" s="196">
        <v>0</v>
      </c>
      <c r="S285" s="196">
        <f t="shared" si="46"/>
        <v>33</v>
      </c>
      <c r="T285" s="196">
        <f t="shared" si="47"/>
        <v>8</v>
      </c>
      <c r="U285" s="195">
        <f t="shared" si="48"/>
        <v>8.1999999999999993</v>
      </c>
      <c r="V285" s="196">
        <v>20</v>
      </c>
      <c r="W285" s="194" t="s">
        <v>844</v>
      </c>
      <c r="X285" s="241"/>
      <c r="Y285" s="236"/>
      <c r="Z285" s="236">
        <v>23</v>
      </c>
      <c r="AA285" s="236">
        <v>16</v>
      </c>
      <c r="AB285" s="236">
        <f>AA285*100/Z285</f>
        <v>69.565217391304344</v>
      </c>
    </row>
    <row r="286" spans="1:29" ht="31.5" x14ac:dyDescent="0.25">
      <c r="A286" s="212">
        <v>278</v>
      </c>
      <c r="B286" s="213" t="s">
        <v>105</v>
      </c>
      <c r="C286" s="213" t="s">
        <v>40</v>
      </c>
      <c r="D286" s="214"/>
      <c r="E286" s="215"/>
      <c r="F286" s="215">
        <v>170.05</v>
      </c>
      <c r="G286" s="216">
        <v>195</v>
      </c>
      <c r="H286" s="216">
        <v>231</v>
      </c>
      <c r="I286" s="216">
        <v>239</v>
      </c>
      <c r="J286" s="217">
        <v>1.1467215524845633</v>
      </c>
      <c r="K286" s="217">
        <v>1.358423992943252</v>
      </c>
      <c r="L286" s="217">
        <v>1.4054689797118494</v>
      </c>
      <c r="M286" s="193">
        <f t="shared" si="41"/>
        <v>5</v>
      </c>
      <c r="N286" s="204">
        <f t="shared" si="42"/>
        <v>11</v>
      </c>
      <c r="O286" s="195">
        <f t="shared" si="43"/>
        <v>11.95</v>
      </c>
      <c r="P286" s="196">
        <f t="shared" si="44"/>
        <v>2</v>
      </c>
      <c r="Q286" s="195">
        <f t="shared" si="45"/>
        <v>2.75</v>
      </c>
      <c r="R286" s="196">
        <v>25</v>
      </c>
      <c r="S286" s="196">
        <f t="shared" si="46"/>
        <v>7</v>
      </c>
      <c r="T286" s="196">
        <f t="shared" si="47"/>
        <v>2</v>
      </c>
      <c r="U286" s="195">
        <f t="shared" si="48"/>
        <v>2.2000000000000002</v>
      </c>
      <c r="V286" s="196">
        <v>20</v>
      </c>
      <c r="W286" s="194">
        <v>12</v>
      </c>
      <c r="X286" s="241">
        <v>2</v>
      </c>
      <c r="Y286" s="236">
        <v>2</v>
      </c>
      <c r="Z286" s="236">
        <v>11</v>
      </c>
      <c r="AA286" s="236">
        <v>10</v>
      </c>
      <c r="AB286" s="236">
        <f>AA286*100/Z286</f>
        <v>90.909090909090907</v>
      </c>
    </row>
    <row r="287" spans="1:29" ht="31.5" x14ac:dyDescent="0.25">
      <c r="A287" s="212">
        <v>279</v>
      </c>
      <c r="B287" s="213" t="s">
        <v>243</v>
      </c>
      <c r="C287" s="213" t="s">
        <v>40</v>
      </c>
      <c r="D287" s="214"/>
      <c r="E287" s="215"/>
      <c r="F287" s="215">
        <v>75.02</v>
      </c>
      <c r="G287" s="216">
        <v>155</v>
      </c>
      <c r="H287" s="216">
        <v>142</v>
      </c>
      <c r="I287" s="216">
        <v>187</v>
      </c>
      <c r="J287" s="217">
        <v>2.0661157024793391</v>
      </c>
      <c r="K287" s="217">
        <v>1.8928285790455879</v>
      </c>
      <c r="L287" s="217">
        <v>2.4926686217008798</v>
      </c>
      <c r="M287" s="193">
        <f t="shared" si="41"/>
        <v>7</v>
      </c>
      <c r="N287" s="204">
        <f t="shared" si="42"/>
        <v>13</v>
      </c>
      <c r="O287" s="195">
        <f t="shared" si="43"/>
        <v>13.09</v>
      </c>
      <c r="P287" s="196">
        <f t="shared" si="44"/>
        <v>2</v>
      </c>
      <c r="Q287" s="195">
        <f t="shared" si="45"/>
        <v>2.6</v>
      </c>
      <c r="R287" s="196">
        <v>20</v>
      </c>
      <c r="S287" s="196">
        <f t="shared" si="46"/>
        <v>9</v>
      </c>
      <c r="T287" s="196">
        <f t="shared" si="47"/>
        <v>2</v>
      </c>
      <c r="U287" s="195">
        <f t="shared" si="48"/>
        <v>2.6</v>
      </c>
      <c r="V287" s="196">
        <v>20</v>
      </c>
      <c r="W287" s="194">
        <v>13</v>
      </c>
      <c r="X287" s="241">
        <v>2</v>
      </c>
      <c r="Y287" s="236">
        <v>2</v>
      </c>
      <c r="Z287" s="236">
        <v>7</v>
      </c>
      <c r="AA287" s="236">
        <v>4</v>
      </c>
      <c r="AB287" s="236">
        <f>AA287*100/Z287</f>
        <v>57.142857142857146</v>
      </c>
    </row>
    <row r="288" spans="1:29" ht="18" hidden="1" customHeight="1" x14ac:dyDescent="0.25">
      <c r="A288" s="212">
        <v>280</v>
      </c>
      <c r="B288" s="213" t="s">
        <v>444</v>
      </c>
      <c r="C288" s="213" t="s">
        <v>40</v>
      </c>
      <c r="D288" s="214"/>
      <c r="E288" s="215"/>
      <c r="F288" s="215">
        <v>974.58</v>
      </c>
      <c r="G288" s="216"/>
      <c r="H288" s="216"/>
      <c r="I288" s="216">
        <v>1408</v>
      </c>
      <c r="J288" s="217"/>
      <c r="K288" s="217"/>
      <c r="L288" s="217">
        <v>1.4447249071394856</v>
      </c>
      <c r="M288" s="193">
        <v>0</v>
      </c>
      <c r="N288" s="196">
        <f t="shared" si="42"/>
        <v>0</v>
      </c>
      <c r="O288" s="195">
        <f t="shared" si="43"/>
        <v>0</v>
      </c>
      <c r="P288" s="196">
        <f t="shared" si="44"/>
        <v>0</v>
      </c>
      <c r="Q288" s="195">
        <f t="shared" si="45"/>
        <v>0</v>
      </c>
      <c r="R288" s="196">
        <f>IF(I288&lt;VLOOKUP(L288,$M$505:$Q$513,2),0,VLOOKUP(L288,$M$505:$Q$513,4))</f>
        <v>25</v>
      </c>
      <c r="S288" s="196">
        <f t="shared" si="46"/>
        <v>0</v>
      </c>
      <c r="T288" s="196">
        <f t="shared" si="47"/>
        <v>0</v>
      </c>
      <c r="U288" s="195">
        <f t="shared" si="48"/>
        <v>0</v>
      </c>
      <c r="V288" s="196">
        <f>IF(I288&lt;VLOOKUP(L288,$M$505:$Q$513,2),0,VLOOKUP(L288,$M$505:$Q$513,5))</f>
        <v>20</v>
      </c>
      <c r="W288" s="241"/>
      <c r="X288" s="241"/>
      <c r="Y288" s="213"/>
      <c r="Z288" s="213"/>
      <c r="AA288" s="236"/>
      <c r="AB288" s="236"/>
    </row>
    <row r="289" spans="1:28" hidden="1" x14ac:dyDescent="0.25">
      <c r="A289" s="212">
        <v>281</v>
      </c>
      <c r="B289" s="213" t="s">
        <v>906</v>
      </c>
      <c r="C289" s="213" t="s">
        <v>67</v>
      </c>
      <c r="D289" s="214"/>
      <c r="E289" s="215"/>
      <c r="F289" s="215">
        <v>126.39</v>
      </c>
      <c r="G289" s="216"/>
      <c r="H289" s="216"/>
      <c r="I289" s="216">
        <v>211</v>
      </c>
      <c r="J289" s="217"/>
      <c r="K289" s="217"/>
      <c r="L289" s="217">
        <v>1.6694358730912255</v>
      </c>
      <c r="M289" s="193">
        <v>0</v>
      </c>
      <c r="N289" s="196">
        <f t="shared" si="42"/>
        <v>0</v>
      </c>
      <c r="O289" s="195">
        <f t="shared" si="43"/>
        <v>0</v>
      </c>
      <c r="P289" s="196">
        <f t="shared" si="44"/>
        <v>0</v>
      </c>
      <c r="Q289" s="195">
        <f t="shared" si="45"/>
        <v>0</v>
      </c>
      <c r="R289" s="196">
        <f>IF(I289&lt;VLOOKUP(L289,$M$505:$Q$513,2),0,VLOOKUP(L289,$M$505:$Q$513,4))</f>
        <v>25</v>
      </c>
      <c r="S289" s="196">
        <f t="shared" si="46"/>
        <v>0</v>
      </c>
      <c r="T289" s="196">
        <f t="shared" si="47"/>
        <v>0</v>
      </c>
      <c r="U289" s="195">
        <f t="shared" si="48"/>
        <v>0</v>
      </c>
      <c r="V289" s="196">
        <f>IF(I289&lt;VLOOKUP(L289,$M$505:$Q$513,2),0,VLOOKUP(L289,$M$505:$Q$513,5))</f>
        <v>20</v>
      </c>
      <c r="W289" s="240"/>
      <c r="X289" s="240"/>
      <c r="Y289" s="213"/>
      <c r="Z289" s="213"/>
      <c r="AA289" s="236"/>
      <c r="AB289" s="236"/>
    </row>
    <row r="290" spans="1:28" ht="31.5" x14ac:dyDescent="0.25">
      <c r="A290" s="212">
        <v>282</v>
      </c>
      <c r="B290" s="213" t="s">
        <v>907</v>
      </c>
      <c r="C290" s="213" t="s">
        <v>67</v>
      </c>
      <c r="D290" s="214"/>
      <c r="E290" s="215"/>
      <c r="F290" s="215">
        <v>14952.17</v>
      </c>
      <c r="G290" s="216">
        <v>9890</v>
      </c>
      <c r="H290" s="216">
        <v>9071</v>
      </c>
      <c r="I290" s="216">
        <v>13161</v>
      </c>
      <c r="J290" s="217">
        <v>0.66144245283460523</v>
      </c>
      <c r="K290" s="217">
        <v>0.60666779470805909</v>
      </c>
      <c r="L290" s="217">
        <v>0.88020668571852778</v>
      </c>
      <c r="M290" s="193">
        <f t="shared" si="41"/>
        <v>3</v>
      </c>
      <c r="N290" s="204">
        <f t="shared" si="42"/>
        <v>394</v>
      </c>
      <c r="O290" s="195">
        <f t="shared" si="43"/>
        <v>394.83</v>
      </c>
      <c r="P290" s="196">
        <f t="shared" si="44"/>
        <v>10</v>
      </c>
      <c r="Q290" s="195">
        <f t="shared" si="45"/>
        <v>10.244000000000002</v>
      </c>
      <c r="R290" s="196">
        <v>2.6</v>
      </c>
      <c r="S290" s="196">
        <f t="shared" si="46"/>
        <v>306</v>
      </c>
      <c r="T290" s="196">
        <f t="shared" si="47"/>
        <v>78</v>
      </c>
      <c r="U290" s="195">
        <f t="shared" si="48"/>
        <v>78.8</v>
      </c>
      <c r="V290" s="196">
        <v>20</v>
      </c>
      <c r="W290" s="194">
        <v>400</v>
      </c>
      <c r="X290" s="241">
        <v>10</v>
      </c>
      <c r="Y290" s="236">
        <v>80</v>
      </c>
      <c r="Z290" s="236">
        <v>220</v>
      </c>
      <c r="AA290" s="236">
        <v>171</v>
      </c>
      <c r="AB290" s="236">
        <f t="shared" ref="AB290:AB295" si="49">AA290*100/Z290</f>
        <v>77.727272727272734</v>
      </c>
    </row>
    <row r="291" spans="1:28" x14ac:dyDescent="0.25">
      <c r="A291" s="212">
        <v>283</v>
      </c>
      <c r="B291" s="213" t="s">
        <v>2</v>
      </c>
      <c r="C291" s="213" t="s">
        <v>67</v>
      </c>
      <c r="D291" s="214"/>
      <c r="E291" s="215"/>
      <c r="F291" s="215">
        <v>3970.55</v>
      </c>
      <c r="G291" s="216"/>
      <c r="H291" s="216"/>
      <c r="I291" s="216">
        <v>1955</v>
      </c>
      <c r="J291" s="217">
        <v>0</v>
      </c>
      <c r="K291" s="217">
        <v>0</v>
      </c>
      <c r="L291" s="217">
        <v>0.49237511176033544</v>
      </c>
      <c r="M291" s="193">
        <f t="shared" si="41"/>
        <v>3</v>
      </c>
      <c r="N291" s="204">
        <f t="shared" si="42"/>
        <v>58</v>
      </c>
      <c r="O291" s="195">
        <f t="shared" si="43"/>
        <v>58.65</v>
      </c>
      <c r="P291" s="196">
        <f t="shared" si="44"/>
        <v>0</v>
      </c>
      <c r="Q291" s="195">
        <f t="shared" si="45"/>
        <v>0</v>
      </c>
      <c r="R291" s="196">
        <v>0</v>
      </c>
      <c r="S291" s="196">
        <f t="shared" si="46"/>
        <v>47</v>
      </c>
      <c r="T291" s="196">
        <f t="shared" si="47"/>
        <v>11</v>
      </c>
      <c r="U291" s="195">
        <f t="shared" si="48"/>
        <v>11.6</v>
      </c>
      <c r="V291" s="196">
        <v>20</v>
      </c>
      <c r="W291" s="194" t="s">
        <v>844</v>
      </c>
      <c r="X291" s="241"/>
      <c r="Y291" s="236"/>
      <c r="Z291" s="236">
        <v>0</v>
      </c>
      <c r="AA291" s="236"/>
      <c r="AB291" s="236"/>
    </row>
    <row r="292" spans="1:28" ht="31.5" x14ac:dyDescent="0.25">
      <c r="A292" s="212">
        <v>284</v>
      </c>
      <c r="B292" s="213" t="s">
        <v>738</v>
      </c>
      <c r="C292" s="213" t="s">
        <v>67</v>
      </c>
      <c r="D292" s="214"/>
      <c r="E292" s="215"/>
      <c r="F292" s="215">
        <v>416.08</v>
      </c>
      <c r="G292" s="216"/>
      <c r="H292" s="216">
        <v>261</v>
      </c>
      <c r="I292" s="216">
        <v>534</v>
      </c>
      <c r="J292" s="217">
        <v>0</v>
      </c>
      <c r="K292" s="217">
        <v>0.62728321476639115</v>
      </c>
      <c r="L292" s="217">
        <v>1.2834070371082484</v>
      </c>
      <c r="M292" s="193">
        <v>4.8</v>
      </c>
      <c r="N292" s="204">
        <f t="shared" si="42"/>
        <v>25</v>
      </c>
      <c r="O292" s="195">
        <f t="shared" si="43"/>
        <v>25.631999999999998</v>
      </c>
      <c r="P292" s="196">
        <f t="shared" si="44"/>
        <v>6</v>
      </c>
      <c r="Q292" s="195">
        <f t="shared" si="45"/>
        <v>6.25</v>
      </c>
      <c r="R292" s="196">
        <v>25</v>
      </c>
      <c r="S292" s="196">
        <f t="shared" si="46"/>
        <v>14</v>
      </c>
      <c r="T292" s="196">
        <f t="shared" si="47"/>
        <v>5</v>
      </c>
      <c r="U292" s="195">
        <f t="shared" si="48"/>
        <v>5</v>
      </c>
      <c r="V292" s="196">
        <v>20</v>
      </c>
      <c r="W292" s="194">
        <v>25</v>
      </c>
      <c r="X292" s="241">
        <v>6</v>
      </c>
      <c r="Y292" s="236">
        <v>5</v>
      </c>
      <c r="Z292" s="236">
        <v>7</v>
      </c>
      <c r="AA292" s="236">
        <v>0</v>
      </c>
      <c r="AB292" s="236">
        <f t="shared" si="49"/>
        <v>0</v>
      </c>
    </row>
    <row r="293" spans="1:28" ht="31.5" x14ac:dyDescent="0.25">
      <c r="A293" s="212">
        <v>285</v>
      </c>
      <c r="B293" s="213" t="s">
        <v>818</v>
      </c>
      <c r="C293" s="213" t="s">
        <v>67</v>
      </c>
      <c r="D293" s="214"/>
      <c r="E293" s="215"/>
      <c r="F293" s="215">
        <v>32.86</v>
      </c>
      <c r="G293" s="216"/>
      <c r="H293" s="216"/>
      <c r="I293" s="216">
        <v>70</v>
      </c>
      <c r="J293" s="217">
        <v>0</v>
      </c>
      <c r="K293" s="217">
        <v>0</v>
      </c>
      <c r="L293" s="217">
        <v>2.1302495435179551</v>
      </c>
      <c r="M293" s="193">
        <f t="shared" si="41"/>
        <v>7</v>
      </c>
      <c r="N293" s="204">
        <f t="shared" si="42"/>
        <v>4</v>
      </c>
      <c r="O293" s="195">
        <f t="shared" si="43"/>
        <v>4.9000000000000004</v>
      </c>
      <c r="P293" s="196">
        <f t="shared" si="44"/>
        <v>1</v>
      </c>
      <c r="Q293" s="195">
        <f t="shared" si="45"/>
        <v>1</v>
      </c>
      <c r="R293" s="196">
        <v>25</v>
      </c>
      <c r="S293" s="196">
        <f t="shared" si="46"/>
        <v>3</v>
      </c>
      <c r="T293" s="196">
        <f t="shared" si="47"/>
        <v>0</v>
      </c>
      <c r="U293" s="195">
        <f t="shared" si="48"/>
        <v>0.8</v>
      </c>
      <c r="V293" s="196">
        <v>20</v>
      </c>
      <c r="W293" s="194">
        <v>4</v>
      </c>
      <c r="X293" s="241">
        <v>1</v>
      </c>
      <c r="Y293" s="236">
        <v>0</v>
      </c>
      <c r="Z293" s="236">
        <v>0</v>
      </c>
      <c r="AA293" s="236">
        <v>0</v>
      </c>
      <c r="AB293" s="236"/>
    </row>
    <row r="294" spans="1:28" ht="31.5" x14ac:dyDescent="0.25">
      <c r="A294" s="212">
        <v>286</v>
      </c>
      <c r="B294" s="213" t="s">
        <v>106</v>
      </c>
      <c r="C294" s="213" t="s">
        <v>67</v>
      </c>
      <c r="D294" s="214"/>
      <c r="E294" s="215"/>
      <c r="F294" s="215">
        <v>293.77999999999997</v>
      </c>
      <c r="G294" s="216">
        <v>361</v>
      </c>
      <c r="H294" s="216">
        <v>332</v>
      </c>
      <c r="I294" s="216">
        <v>278</v>
      </c>
      <c r="J294" s="217">
        <v>1.2288106746545036</v>
      </c>
      <c r="K294" s="217">
        <v>1.1300973517598203</v>
      </c>
      <c r="L294" s="217">
        <v>0.94628633671454843</v>
      </c>
      <c r="M294" s="193">
        <v>2.8</v>
      </c>
      <c r="N294" s="204">
        <f t="shared" si="42"/>
        <v>7</v>
      </c>
      <c r="O294" s="195">
        <f t="shared" si="43"/>
        <v>7.7839999999999998</v>
      </c>
      <c r="P294" s="196">
        <f t="shared" si="44"/>
        <v>1</v>
      </c>
      <c r="Q294" s="195">
        <f t="shared" si="45"/>
        <v>1.75</v>
      </c>
      <c r="R294" s="196">
        <v>25</v>
      </c>
      <c r="S294" s="196">
        <f t="shared" si="46"/>
        <v>5</v>
      </c>
      <c r="T294" s="196">
        <f t="shared" si="47"/>
        <v>1</v>
      </c>
      <c r="U294" s="195">
        <f t="shared" si="48"/>
        <v>1.4</v>
      </c>
      <c r="V294" s="196">
        <v>20</v>
      </c>
      <c r="W294" s="194">
        <v>7</v>
      </c>
      <c r="X294" s="241">
        <v>1</v>
      </c>
      <c r="Y294" s="236">
        <v>1</v>
      </c>
      <c r="Z294" s="236">
        <v>5</v>
      </c>
      <c r="AA294" s="236">
        <v>3</v>
      </c>
      <c r="AB294" s="236">
        <f t="shared" si="49"/>
        <v>60</v>
      </c>
    </row>
    <row r="295" spans="1:28" ht="33" customHeight="1" x14ac:dyDescent="0.25">
      <c r="A295" s="212">
        <v>287</v>
      </c>
      <c r="B295" s="213" t="s">
        <v>739</v>
      </c>
      <c r="C295" s="213" t="s">
        <v>67</v>
      </c>
      <c r="D295" s="214"/>
      <c r="E295" s="215"/>
      <c r="F295" s="215">
        <v>138.86000000000001</v>
      </c>
      <c r="G295" s="216"/>
      <c r="H295" s="216">
        <v>116</v>
      </c>
      <c r="I295" s="216">
        <v>183</v>
      </c>
      <c r="J295" s="217">
        <v>0</v>
      </c>
      <c r="K295" s="217">
        <v>0.83537375774161016</v>
      </c>
      <c r="L295" s="217">
        <v>1.3178741178165057</v>
      </c>
      <c r="M295" s="193">
        <v>4.5999999999999996</v>
      </c>
      <c r="N295" s="204">
        <f t="shared" si="42"/>
        <v>8</v>
      </c>
      <c r="O295" s="195">
        <f t="shared" si="43"/>
        <v>8.4179999999999993</v>
      </c>
      <c r="P295" s="196">
        <f t="shared" si="44"/>
        <v>2</v>
      </c>
      <c r="Q295" s="195">
        <f t="shared" si="45"/>
        <v>2</v>
      </c>
      <c r="R295" s="196">
        <v>25</v>
      </c>
      <c r="S295" s="196">
        <f t="shared" si="46"/>
        <v>5</v>
      </c>
      <c r="T295" s="196">
        <f t="shared" si="47"/>
        <v>1</v>
      </c>
      <c r="U295" s="195">
        <f t="shared" si="48"/>
        <v>1.6</v>
      </c>
      <c r="V295" s="196">
        <v>20</v>
      </c>
      <c r="W295" s="194">
        <v>8</v>
      </c>
      <c r="X295" s="241">
        <v>2</v>
      </c>
      <c r="Y295" s="236">
        <v>1</v>
      </c>
      <c r="Z295" s="236">
        <v>3</v>
      </c>
      <c r="AA295" s="236">
        <v>3</v>
      </c>
      <c r="AB295" s="236">
        <f t="shared" si="49"/>
        <v>100</v>
      </c>
    </row>
    <row r="296" spans="1:28" ht="18" hidden="1" customHeight="1" x14ac:dyDescent="0.25">
      <c r="A296" s="212">
        <v>288</v>
      </c>
      <c r="B296" s="213" t="s">
        <v>444</v>
      </c>
      <c r="C296" s="213" t="s">
        <v>67</v>
      </c>
      <c r="D296" s="214"/>
      <c r="E296" s="215"/>
      <c r="F296" s="215">
        <v>19930.689999999999</v>
      </c>
      <c r="G296" s="216"/>
      <c r="H296" s="216"/>
      <c r="I296" s="216">
        <v>16392</v>
      </c>
      <c r="J296" s="217"/>
      <c r="K296" s="217"/>
      <c r="L296" s="217">
        <v>0.82245020117216217</v>
      </c>
      <c r="M296" s="193">
        <v>0</v>
      </c>
      <c r="N296" s="196">
        <f t="shared" si="42"/>
        <v>0</v>
      </c>
      <c r="O296" s="195">
        <f t="shared" si="43"/>
        <v>0</v>
      </c>
      <c r="P296" s="196">
        <f t="shared" si="44"/>
        <v>0</v>
      </c>
      <c r="Q296" s="195">
        <f t="shared" si="45"/>
        <v>0</v>
      </c>
      <c r="R296" s="196">
        <f>IF(I296&lt;VLOOKUP(L296,$M$505:$Q$513,2),0,VLOOKUP(L296,$M$505:$Q$513,4))</f>
        <v>0</v>
      </c>
      <c r="S296" s="196">
        <f t="shared" si="46"/>
        <v>0</v>
      </c>
      <c r="T296" s="196">
        <f t="shared" si="47"/>
        <v>0</v>
      </c>
      <c r="U296" s="195">
        <f t="shared" si="48"/>
        <v>0</v>
      </c>
      <c r="V296" s="196">
        <f>IF(I296&lt;VLOOKUP(L296,$M$505:$Q$513,2),0,VLOOKUP(L296,$M$505:$Q$513,5))</f>
        <v>0</v>
      </c>
      <c r="W296" s="241"/>
      <c r="X296" s="241"/>
      <c r="Y296" s="213"/>
      <c r="Z296" s="213"/>
      <c r="AA296" s="236"/>
      <c r="AB296" s="236"/>
    </row>
    <row r="297" spans="1:28" hidden="1" x14ac:dyDescent="0.25">
      <c r="A297" s="212">
        <v>289</v>
      </c>
      <c r="B297" s="213" t="s">
        <v>862</v>
      </c>
      <c r="C297" s="213" t="s">
        <v>69</v>
      </c>
      <c r="D297" s="214"/>
      <c r="E297" s="215"/>
      <c r="F297" s="215">
        <v>33.81</v>
      </c>
      <c r="G297" s="216"/>
      <c r="H297" s="216"/>
      <c r="I297" s="216">
        <v>72</v>
      </c>
      <c r="J297" s="217"/>
      <c r="K297" s="217"/>
      <c r="L297" s="217">
        <v>2.1295474711623776</v>
      </c>
      <c r="M297" s="193">
        <v>0</v>
      </c>
      <c r="N297" s="196">
        <f t="shared" si="42"/>
        <v>0</v>
      </c>
      <c r="O297" s="195">
        <f t="shared" si="43"/>
        <v>0</v>
      </c>
      <c r="P297" s="196">
        <f t="shared" si="44"/>
        <v>0</v>
      </c>
      <c r="Q297" s="195">
        <f t="shared" si="45"/>
        <v>0</v>
      </c>
      <c r="R297" s="196">
        <f>IF(I297&lt;VLOOKUP(L297,$M$505:$Q$513,2),0,VLOOKUP(L297,$M$505:$Q$513,4))</f>
        <v>25</v>
      </c>
      <c r="S297" s="196">
        <f t="shared" si="46"/>
        <v>0</v>
      </c>
      <c r="T297" s="196">
        <f t="shared" si="47"/>
        <v>0</v>
      </c>
      <c r="U297" s="195">
        <f t="shared" si="48"/>
        <v>0</v>
      </c>
      <c r="V297" s="196">
        <f>IF(I297&lt;VLOOKUP(L297,$M$505:$Q$513,2),0,VLOOKUP(L297,$M$505:$Q$513,5))</f>
        <v>20</v>
      </c>
      <c r="W297" s="240"/>
      <c r="X297" s="240"/>
      <c r="Y297" s="213"/>
      <c r="Z297" s="213"/>
      <c r="AA297" s="236"/>
      <c r="AB297" s="236"/>
    </row>
    <row r="298" spans="1:28" hidden="1" x14ac:dyDescent="0.25">
      <c r="A298" s="212">
        <v>290</v>
      </c>
      <c r="B298" s="213" t="s">
        <v>908</v>
      </c>
      <c r="C298" s="213" t="s">
        <v>69</v>
      </c>
      <c r="D298" s="214"/>
      <c r="E298" s="215"/>
      <c r="F298" s="215">
        <v>14.8</v>
      </c>
      <c r="G298" s="216"/>
      <c r="H298" s="216"/>
      <c r="I298" s="216">
        <v>0</v>
      </c>
      <c r="J298" s="217"/>
      <c r="K298" s="217"/>
      <c r="L298" s="217">
        <v>0</v>
      </c>
      <c r="M298" s="193">
        <f t="shared" si="41"/>
        <v>0</v>
      </c>
      <c r="N298" s="196">
        <f t="shared" si="42"/>
        <v>0</v>
      </c>
      <c r="O298" s="195">
        <f t="shared" si="43"/>
        <v>0</v>
      </c>
      <c r="P298" s="196">
        <f t="shared" si="44"/>
        <v>0</v>
      </c>
      <c r="Q298" s="195">
        <f t="shared" si="45"/>
        <v>0</v>
      </c>
      <c r="R298" s="196">
        <f>IF(I298&lt;VLOOKUP(L298,$M$505:$Q$513,2),0,VLOOKUP(L298,$M$505:$Q$513,4))</f>
        <v>0</v>
      </c>
      <c r="S298" s="196">
        <f t="shared" si="46"/>
        <v>0</v>
      </c>
      <c r="T298" s="196">
        <f t="shared" si="47"/>
        <v>0</v>
      </c>
      <c r="U298" s="195">
        <f t="shared" si="48"/>
        <v>0</v>
      </c>
      <c r="V298" s="196">
        <f>IF(I298&lt;VLOOKUP(L298,$M$505:$Q$513,2),0,VLOOKUP(L298,$M$505:$Q$513,5))</f>
        <v>0</v>
      </c>
      <c r="W298" s="240"/>
      <c r="X298" s="240"/>
      <c r="Y298" s="213"/>
      <c r="Z298" s="213"/>
      <c r="AA298" s="236"/>
      <c r="AB298" s="236"/>
    </row>
    <row r="299" spans="1:28" ht="31.5" x14ac:dyDescent="0.25">
      <c r="A299" s="212">
        <v>291</v>
      </c>
      <c r="B299" s="213" t="s">
        <v>740</v>
      </c>
      <c r="C299" s="213" t="s">
        <v>69</v>
      </c>
      <c r="D299" s="214"/>
      <c r="E299" s="215"/>
      <c r="F299" s="215">
        <v>29.53</v>
      </c>
      <c r="G299" s="216">
        <v>78</v>
      </c>
      <c r="H299" s="216">
        <v>96</v>
      </c>
      <c r="I299" s="216">
        <v>108</v>
      </c>
      <c r="J299" s="217">
        <v>2.6413816457839485</v>
      </c>
      <c r="K299" s="217">
        <v>3.250931256349475</v>
      </c>
      <c r="L299" s="217">
        <v>3.6572976633931593</v>
      </c>
      <c r="M299" s="193">
        <f t="shared" si="41"/>
        <v>7</v>
      </c>
      <c r="N299" s="204">
        <f t="shared" si="42"/>
        <v>7</v>
      </c>
      <c r="O299" s="195">
        <f t="shared" si="43"/>
        <v>7.56</v>
      </c>
      <c r="P299" s="196">
        <f t="shared" si="44"/>
        <v>1</v>
      </c>
      <c r="Q299" s="195">
        <f t="shared" si="45"/>
        <v>1.75</v>
      </c>
      <c r="R299" s="196">
        <v>25</v>
      </c>
      <c r="S299" s="196">
        <f t="shared" si="46"/>
        <v>5</v>
      </c>
      <c r="T299" s="196">
        <f t="shared" si="47"/>
        <v>1</v>
      </c>
      <c r="U299" s="195">
        <f t="shared" si="48"/>
        <v>1.4</v>
      </c>
      <c r="V299" s="196">
        <v>20</v>
      </c>
      <c r="W299" s="194">
        <v>7</v>
      </c>
      <c r="X299" s="241">
        <v>1</v>
      </c>
      <c r="Y299" s="236">
        <v>1</v>
      </c>
      <c r="Z299" s="236">
        <v>6</v>
      </c>
      <c r="AA299" s="236">
        <v>5</v>
      </c>
      <c r="AB299" s="236">
        <f t="shared" ref="AB299:AB306" si="50">AA299*100/Z299</f>
        <v>83.333333333333329</v>
      </c>
    </row>
    <row r="300" spans="1:28" x14ac:dyDescent="0.25">
      <c r="A300" s="212">
        <v>292</v>
      </c>
      <c r="B300" s="213" t="s">
        <v>2</v>
      </c>
      <c r="C300" s="213" t="s">
        <v>69</v>
      </c>
      <c r="D300" s="214"/>
      <c r="E300" s="215"/>
      <c r="F300" s="215">
        <v>489.02</v>
      </c>
      <c r="G300" s="216">
        <v>477</v>
      </c>
      <c r="H300" s="216">
        <v>564</v>
      </c>
      <c r="I300" s="216">
        <v>495</v>
      </c>
      <c r="J300" s="217">
        <v>0.97542022821152508</v>
      </c>
      <c r="K300" s="217">
        <v>1.1533270622878411</v>
      </c>
      <c r="L300" s="217">
        <v>1.0122285387100733</v>
      </c>
      <c r="M300" s="193">
        <f t="shared" si="41"/>
        <v>5</v>
      </c>
      <c r="N300" s="204">
        <f t="shared" si="42"/>
        <v>24</v>
      </c>
      <c r="O300" s="195">
        <f t="shared" si="43"/>
        <v>24.75</v>
      </c>
      <c r="P300" s="196">
        <f t="shared" si="44"/>
        <v>0</v>
      </c>
      <c r="Q300" s="195">
        <f t="shared" si="45"/>
        <v>0</v>
      </c>
      <c r="R300" s="196">
        <v>0</v>
      </c>
      <c r="S300" s="196">
        <f t="shared" si="46"/>
        <v>20</v>
      </c>
      <c r="T300" s="196">
        <f t="shared" si="47"/>
        <v>4</v>
      </c>
      <c r="U300" s="195">
        <f t="shared" si="48"/>
        <v>4.8</v>
      </c>
      <c r="V300" s="196">
        <v>20</v>
      </c>
      <c r="W300" s="194" t="s">
        <v>844</v>
      </c>
      <c r="X300" s="241"/>
      <c r="Y300" s="236"/>
      <c r="Z300" s="236">
        <v>28</v>
      </c>
      <c r="AA300" s="236">
        <v>18</v>
      </c>
      <c r="AB300" s="236">
        <f t="shared" si="50"/>
        <v>64.285714285714292</v>
      </c>
    </row>
    <row r="301" spans="1:28" ht="31.5" x14ac:dyDescent="0.25">
      <c r="A301" s="212">
        <v>293</v>
      </c>
      <c r="B301" s="213" t="s">
        <v>819</v>
      </c>
      <c r="C301" s="213" t="s">
        <v>69</v>
      </c>
      <c r="D301" s="214"/>
      <c r="E301" s="215"/>
      <c r="F301" s="215">
        <v>41.94</v>
      </c>
      <c r="G301" s="216"/>
      <c r="H301" s="216"/>
      <c r="I301" s="216">
        <v>68</v>
      </c>
      <c r="J301" s="217">
        <v>0</v>
      </c>
      <c r="K301" s="217">
        <v>0</v>
      </c>
      <c r="L301" s="217">
        <v>1.6213638531235099</v>
      </c>
      <c r="M301" s="193">
        <f t="shared" si="41"/>
        <v>5</v>
      </c>
      <c r="N301" s="204">
        <f t="shared" si="42"/>
        <v>3</v>
      </c>
      <c r="O301" s="195">
        <f t="shared" si="43"/>
        <v>3.4</v>
      </c>
      <c r="P301" s="196">
        <f t="shared" si="44"/>
        <v>0</v>
      </c>
      <c r="Q301" s="195">
        <f t="shared" si="45"/>
        <v>0.75</v>
      </c>
      <c r="R301" s="196">
        <v>25</v>
      </c>
      <c r="S301" s="196">
        <f t="shared" si="46"/>
        <v>3</v>
      </c>
      <c r="T301" s="196">
        <f t="shared" si="47"/>
        <v>0</v>
      </c>
      <c r="U301" s="195">
        <f t="shared" si="48"/>
        <v>0.6</v>
      </c>
      <c r="V301" s="196">
        <v>20</v>
      </c>
      <c r="W301" s="194">
        <v>3</v>
      </c>
      <c r="X301" s="241"/>
      <c r="Y301" s="236"/>
      <c r="Z301" s="236" t="s">
        <v>665</v>
      </c>
      <c r="AA301" s="236" t="s">
        <v>665</v>
      </c>
      <c r="AB301" s="236" t="s">
        <v>665</v>
      </c>
    </row>
    <row r="302" spans="1:28" ht="31.5" x14ac:dyDescent="0.25">
      <c r="A302" s="212">
        <v>294</v>
      </c>
      <c r="B302" s="213" t="s">
        <v>108</v>
      </c>
      <c r="C302" s="213" t="s">
        <v>69</v>
      </c>
      <c r="D302" s="214"/>
      <c r="E302" s="215"/>
      <c r="F302" s="215">
        <v>24.92</v>
      </c>
      <c r="G302" s="216">
        <v>50</v>
      </c>
      <c r="H302" s="216">
        <v>54</v>
      </c>
      <c r="I302" s="216">
        <v>56</v>
      </c>
      <c r="J302" s="217">
        <v>2.0064205457463884</v>
      </c>
      <c r="K302" s="217">
        <v>2.1669341894060992</v>
      </c>
      <c r="L302" s="217">
        <v>2.2471910112359548</v>
      </c>
      <c r="M302" s="193">
        <f t="shared" si="41"/>
        <v>7</v>
      </c>
      <c r="N302" s="204">
        <f t="shared" si="42"/>
        <v>3</v>
      </c>
      <c r="O302" s="195">
        <f t="shared" si="43"/>
        <v>3.92</v>
      </c>
      <c r="P302" s="196">
        <f t="shared" si="44"/>
        <v>0</v>
      </c>
      <c r="Q302" s="195">
        <f t="shared" si="45"/>
        <v>0.75</v>
      </c>
      <c r="R302" s="196">
        <v>25</v>
      </c>
      <c r="S302" s="196">
        <f t="shared" si="46"/>
        <v>3</v>
      </c>
      <c r="T302" s="196">
        <f t="shared" si="47"/>
        <v>0</v>
      </c>
      <c r="U302" s="195">
        <f t="shared" si="48"/>
        <v>0.6</v>
      </c>
      <c r="V302" s="196">
        <v>20</v>
      </c>
      <c r="W302" s="194">
        <v>3</v>
      </c>
      <c r="X302" s="241"/>
      <c r="Y302" s="236"/>
      <c r="Z302" s="236">
        <v>3</v>
      </c>
      <c r="AA302" s="236">
        <v>0</v>
      </c>
      <c r="AB302" s="236">
        <f t="shared" si="50"/>
        <v>0</v>
      </c>
    </row>
    <row r="303" spans="1:28" ht="31.5" x14ac:dyDescent="0.25">
      <c r="A303" s="212">
        <v>295</v>
      </c>
      <c r="B303" s="213" t="s">
        <v>280</v>
      </c>
      <c r="C303" s="213" t="s">
        <v>69</v>
      </c>
      <c r="D303" s="214"/>
      <c r="E303" s="215"/>
      <c r="F303" s="215">
        <v>108.69</v>
      </c>
      <c r="G303" s="216">
        <v>133</v>
      </c>
      <c r="H303" s="216">
        <v>146</v>
      </c>
      <c r="I303" s="216">
        <v>214</v>
      </c>
      <c r="J303" s="217">
        <v>1.2236636305087865</v>
      </c>
      <c r="K303" s="217">
        <v>1.3432698500322018</v>
      </c>
      <c r="L303" s="217">
        <v>1.9689023829239121</v>
      </c>
      <c r="M303" s="193">
        <f t="shared" si="41"/>
        <v>5</v>
      </c>
      <c r="N303" s="204">
        <f t="shared" si="42"/>
        <v>10</v>
      </c>
      <c r="O303" s="195">
        <f t="shared" si="43"/>
        <v>10.7</v>
      </c>
      <c r="P303" s="196">
        <f t="shared" si="44"/>
        <v>2</v>
      </c>
      <c r="Q303" s="195">
        <f t="shared" si="45"/>
        <v>2.5</v>
      </c>
      <c r="R303" s="196">
        <v>25</v>
      </c>
      <c r="S303" s="196">
        <f t="shared" si="46"/>
        <v>6</v>
      </c>
      <c r="T303" s="196">
        <f t="shared" si="47"/>
        <v>2</v>
      </c>
      <c r="U303" s="195">
        <f t="shared" si="48"/>
        <v>2</v>
      </c>
      <c r="V303" s="196">
        <v>20</v>
      </c>
      <c r="W303" s="194">
        <v>10</v>
      </c>
      <c r="X303" s="241">
        <v>2</v>
      </c>
      <c r="Y303" s="236">
        <v>2</v>
      </c>
      <c r="Z303" s="236">
        <v>7</v>
      </c>
      <c r="AA303" s="236">
        <v>6</v>
      </c>
      <c r="AB303" s="236">
        <f t="shared" si="50"/>
        <v>85.714285714285708</v>
      </c>
    </row>
    <row r="304" spans="1:28" ht="31.5" hidden="1" x14ac:dyDescent="0.25">
      <c r="A304" s="212">
        <v>296</v>
      </c>
      <c r="B304" s="254" t="s">
        <v>107</v>
      </c>
      <c r="C304" s="213" t="s">
        <v>69</v>
      </c>
      <c r="D304" s="214"/>
      <c r="E304" s="215"/>
      <c r="F304" s="215">
        <v>59.9</v>
      </c>
      <c r="G304" s="216"/>
      <c r="H304" s="216"/>
      <c r="I304" s="216">
        <v>129</v>
      </c>
      <c r="J304" s="217">
        <v>0</v>
      </c>
      <c r="K304" s="217">
        <v>0</v>
      </c>
      <c r="L304" s="217">
        <v>2.1535893155258763</v>
      </c>
      <c r="M304" s="193">
        <v>0</v>
      </c>
      <c r="N304" s="204">
        <f t="shared" si="42"/>
        <v>0</v>
      </c>
      <c r="O304" s="195">
        <f t="shared" si="43"/>
        <v>0</v>
      </c>
      <c r="P304" s="196">
        <f t="shared" si="44"/>
        <v>0</v>
      </c>
      <c r="Q304" s="195">
        <f t="shared" si="45"/>
        <v>0</v>
      </c>
      <c r="R304" s="196">
        <v>25</v>
      </c>
      <c r="S304" s="196">
        <f t="shared" si="46"/>
        <v>0</v>
      </c>
      <c r="T304" s="196">
        <f t="shared" si="47"/>
        <v>0</v>
      </c>
      <c r="U304" s="195">
        <f t="shared" si="48"/>
        <v>0</v>
      </c>
      <c r="V304" s="196">
        <v>20</v>
      </c>
      <c r="W304" s="241"/>
      <c r="X304" s="241"/>
      <c r="Y304" s="236"/>
      <c r="Z304" s="236">
        <v>0</v>
      </c>
      <c r="AA304" s="236"/>
      <c r="AB304" s="236"/>
    </row>
    <row r="305" spans="1:28" ht="31.5" x14ac:dyDescent="0.25">
      <c r="A305" s="212">
        <v>297</v>
      </c>
      <c r="B305" s="213" t="s">
        <v>741</v>
      </c>
      <c r="C305" s="213" t="s">
        <v>69</v>
      </c>
      <c r="D305" s="214"/>
      <c r="E305" s="215"/>
      <c r="F305" s="215">
        <v>52.71</v>
      </c>
      <c r="G305" s="216"/>
      <c r="H305" s="216">
        <v>95</v>
      </c>
      <c r="I305" s="216">
        <v>102</v>
      </c>
      <c r="J305" s="217">
        <v>0</v>
      </c>
      <c r="K305" s="217">
        <v>1.8023145513185355</v>
      </c>
      <c r="L305" s="217">
        <v>1.9351166761525327</v>
      </c>
      <c r="M305" s="193">
        <f t="shared" si="41"/>
        <v>5</v>
      </c>
      <c r="N305" s="204">
        <f t="shared" si="42"/>
        <v>5</v>
      </c>
      <c r="O305" s="195">
        <f t="shared" si="43"/>
        <v>5.0999999999999996</v>
      </c>
      <c r="P305" s="196">
        <f t="shared" si="44"/>
        <v>1</v>
      </c>
      <c r="Q305" s="195">
        <f t="shared" si="45"/>
        <v>1.25</v>
      </c>
      <c r="R305" s="196">
        <v>25</v>
      </c>
      <c r="S305" s="196">
        <f t="shared" si="46"/>
        <v>3</v>
      </c>
      <c r="T305" s="196">
        <f t="shared" si="47"/>
        <v>1</v>
      </c>
      <c r="U305" s="195">
        <f t="shared" si="48"/>
        <v>1</v>
      </c>
      <c r="V305" s="196">
        <v>20</v>
      </c>
      <c r="W305" s="194">
        <v>5</v>
      </c>
      <c r="X305" s="241">
        <v>1</v>
      </c>
      <c r="Y305" s="236">
        <v>1</v>
      </c>
      <c r="Z305" s="236">
        <v>4</v>
      </c>
      <c r="AA305" s="236">
        <v>4</v>
      </c>
      <c r="AB305" s="236">
        <f t="shared" si="50"/>
        <v>100</v>
      </c>
    </row>
    <row r="306" spans="1:28" ht="31.5" x14ac:dyDescent="0.25">
      <c r="A306" s="212">
        <v>298</v>
      </c>
      <c r="B306" s="213" t="s">
        <v>109</v>
      </c>
      <c r="C306" s="213" t="s">
        <v>69</v>
      </c>
      <c r="D306" s="214"/>
      <c r="E306" s="215"/>
      <c r="F306" s="215">
        <v>75.680000000000007</v>
      </c>
      <c r="G306" s="216">
        <v>147</v>
      </c>
      <c r="H306" s="216">
        <v>202</v>
      </c>
      <c r="I306" s="216">
        <v>229</v>
      </c>
      <c r="J306" s="217">
        <v>1.9423890063424945</v>
      </c>
      <c r="K306" s="217">
        <v>2.669133192389006</v>
      </c>
      <c r="L306" s="217">
        <v>3.0258985200845663</v>
      </c>
      <c r="M306" s="193">
        <v>6.7</v>
      </c>
      <c r="N306" s="204">
        <f t="shared" si="42"/>
        <v>15</v>
      </c>
      <c r="O306" s="195">
        <f t="shared" si="43"/>
        <v>15.343</v>
      </c>
      <c r="P306" s="196">
        <f t="shared" si="44"/>
        <v>3</v>
      </c>
      <c r="Q306" s="195">
        <f t="shared" si="45"/>
        <v>3.75</v>
      </c>
      <c r="R306" s="196">
        <v>25</v>
      </c>
      <c r="S306" s="196">
        <f t="shared" si="46"/>
        <v>9</v>
      </c>
      <c r="T306" s="196">
        <f t="shared" si="47"/>
        <v>3</v>
      </c>
      <c r="U306" s="195">
        <f t="shared" si="48"/>
        <v>3</v>
      </c>
      <c r="V306" s="196">
        <v>20</v>
      </c>
      <c r="W306" s="194">
        <v>15</v>
      </c>
      <c r="X306" s="241">
        <v>3</v>
      </c>
      <c r="Y306" s="236">
        <v>3</v>
      </c>
      <c r="Z306" s="236">
        <v>14</v>
      </c>
      <c r="AA306" s="236">
        <v>10</v>
      </c>
      <c r="AB306" s="236">
        <f t="shared" si="50"/>
        <v>71.428571428571431</v>
      </c>
    </row>
    <row r="307" spans="1:28" ht="18" hidden="1" customHeight="1" x14ac:dyDescent="0.25">
      <c r="A307" s="212">
        <v>299</v>
      </c>
      <c r="B307" s="213" t="s">
        <v>444</v>
      </c>
      <c r="C307" s="213" t="s">
        <v>69</v>
      </c>
      <c r="D307" s="214"/>
      <c r="E307" s="215"/>
      <c r="F307" s="215">
        <v>931</v>
      </c>
      <c r="G307" s="216"/>
      <c r="H307" s="216"/>
      <c r="I307" s="216">
        <v>1473</v>
      </c>
      <c r="J307" s="217"/>
      <c r="K307" s="217"/>
      <c r="L307" s="217">
        <v>1.5821697099892589</v>
      </c>
      <c r="M307" s="193">
        <v>0</v>
      </c>
      <c r="N307" s="196">
        <f t="shared" si="42"/>
        <v>0</v>
      </c>
      <c r="O307" s="195">
        <f t="shared" si="43"/>
        <v>0</v>
      </c>
      <c r="P307" s="196">
        <f t="shared" si="44"/>
        <v>0</v>
      </c>
      <c r="Q307" s="195">
        <f t="shared" si="45"/>
        <v>0</v>
      </c>
      <c r="R307" s="196">
        <f>IF(I307&lt;VLOOKUP(L307,$M$505:$Q$513,2),0,VLOOKUP(L307,$M$505:$Q$513,4))</f>
        <v>25</v>
      </c>
      <c r="S307" s="196">
        <f t="shared" si="46"/>
        <v>0</v>
      </c>
      <c r="T307" s="196">
        <f t="shared" si="47"/>
        <v>0</v>
      </c>
      <c r="U307" s="195">
        <f t="shared" si="48"/>
        <v>0</v>
      </c>
      <c r="V307" s="196">
        <f>IF(I307&lt;VLOOKUP(L307,$M$505:$Q$513,2),0,VLOOKUP(L307,$M$505:$Q$513,5))</f>
        <v>20</v>
      </c>
      <c r="W307" s="241"/>
      <c r="X307" s="241"/>
      <c r="Y307" s="213"/>
      <c r="Z307" s="213"/>
      <c r="AA307" s="236"/>
      <c r="AB307" s="236"/>
    </row>
    <row r="308" spans="1:28" hidden="1" x14ac:dyDescent="0.25">
      <c r="A308" s="212">
        <v>300</v>
      </c>
      <c r="B308" s="213" t="s">
        <v>859</v>
      </c>
      <c r="C308" s="213" t="s">
        <v>270</v>
      </c>
      <c r="D308" s="214"/>
      <c r="E308" s="215"/>
      <c r="F308" s="215">
        <v>40.85</v>
      </c>
      <c r="G308" s="216"/>
      <c r="H308" s="216"/>
      <c r="I308" s="216">
        <v>6</v>
      </c>
      <c r="J308" s="217"/>
      <c r="K308" s="217"/>
      <c r="L308" s="217">
        <v>0.14687882496940025</v>
      </c>
      <c r="M308" s="193">
        <f t="shared" si="41"/>
        <v>0</v>
      </c>
      <c r="N308" s="196">
        <f t="shared" si="42"/>
        <v>0</v>
      </c>
      <c r="O308" s="195">
        <f t="shared" si="43"/>
        <v>0</v>
      </c>
      <c r="P308" s="196">
        <f t="shared" si="44"/>
        <v>0</v>
      </c>
      <c r="Q308" s="195">
        <f t="shared" si="45"/>
        <v>0</v>
      </c>
      <c r="R308" s="196">
        <f>IF(I308&lt;VLOOKUP(L308,$M$505:$Q$513,2),0,VLOOKUP(L308,$M$505:$Q$513,4))</f>
        <v>0</v>
      </c>
      <c r="S308" s="196">
        <f t="shared" si="46"/>
        <v>0</v>
      </c>
      <c r="T308" s="196">
        <f t="shared" si="47"/>
        <v>0</v>
      </c>
      <c r="U308" s="195">
        <f t="shared" si="48"/>
        <v>0</v>
      </c>
      <c r="V308" s="196">
        <f>IF(I308&lt;VLOOKUP(L308,$M$505:$Q$513,2),0,VLOOKUP(L308,$M$505:$Q$513,5))</f>
        <v>0</v>
      </c>
      <c r="W308" s="240"/>
      <c r="X308" s="240"/>
      <c r="Y308" s="213"/>
      <c r="Z308" s="213"/>
      <c r="AA308" s="236"/>
      <c r="AB308" s="236"/>
    </row>
    <row r="309" spans="1:28" ht="47.25" hidden="1" x14ac:dyDescent="0.25">
      <c r="A309" s="212">
        <v>301</v>
      </c>
      <c r="B309" s="213" t="s">
        <v>124</v>
      </c>
      <c r="C309" s="213" t="s">
        <v>270</v>
      </c>
      <c r="D309" s="214"/>
      <c r="E309" s="215"/>
      <c r="F309" s="215">
        <v>0</v>
      </c>
      <c r="G309" s="216"/>
      <c r="H309" s="216"/>
      <c r="I309" s="216">
        <v>0</v>
      </c>
      <c r="J309" s="217"/>
      <c r="K309" s="217"/>
      <c r="L309" s="217">
        <v>0</v>
      </c>
      <c r="M309" s="193">
        <f t="shared" si="41"/>
        <v>0</v>
      </c>
      <c r="N309" s="204">
        <f t="shared" si="42"/>
        <v>0</v>
      </c>
      <c r="O309" s="195">
        <f t="shared" si="43"/>
        <v>0</v>
      </c>
      <c r="P309" s="196">
        <f t="shared" si="44"/>
        <v>0</v>
      </c>
      <c r="Q309" s="195">
        <f t="shared" si="45"/>
        <v>0</v>
      </c>
      <c r="R309" s="196">
        <v>25</v>
      </c>
      <c r="S309" s="196">
        <f t="shared" si="46"/>
        <v>0</v>
      </c>
      <c r="T309" s="196">
        <f t="shared" si="47"/>
        <v>0</v>
      </c>
      <c r="U309" s="195">
        <f t="shared" si="48"/>
        <v>0</v>
      </c>
      <c r="V309" s="196">
        <v>20</v>
      </c>
      <c r="W309" s="241"/>
      <c r="X309" s="241"/>
      <c r="Y309" s="236"/>
      <c r="Z309" s="236"/>
      <c r="AA309" s="236"/>
      <c r="AB309" s="236"/>
    </row>
    <row r="310" spans="1:28" hidden="1" x14ac:dyDescent="0.25">
      <c r="A310" s="212">
        <v>302</v>
      </c>
      <c r="B310" s="213" t="s">
        <v>2</v>
      </c>
      <c r="C310" s="213" t="s">
        <v>270</v>
      </c>
      <c r="D310" s="214"/>
      <c r="E310" s="215"/>
      <c r="F310" s="215">
        <v>0</v>
      </c>
      <c r="G310" s="216"/>
      <c r="H310" s="216"/>
      <c r="I310" s="216">
        <v>0</v>
      </c>
      <c r="J310" s="217"/>
      <c r="K310" s="217"/>
      <c r="L310" s="217">
        <v>0</v>
      </c>
      <c r="M310" s="193">
        <f t="shared" si="41"/>
        <v>0</v>
      </c>
      <c r="N310" s="204">
        <f t="shared" si="42"/>
        <v>0</v>
      </c>
      <c r="O310" s="195">
        <f t="shared" si="43"/>
        <v>0</v>
      </c>
      <c r="P310" s="196">
        <f t="shared" si="44"/>
        <v>0</v>
      </c>
      <c r="Q310" s="195">
        <f t="shared" si="45"/>
        <v>0</v>
      </c>
      <c r="R310" s="196">
        <v>25</v>
      </c>
      <c r="S310" s="196">
        <f t="shared" si="46"/>
        <v>0</v>
      </c>
      <c r="T310" s="196">
        <f t="shared" si="47"/>
        <v>0</v>
      </c>
      <c r="U310" s="195">
        <f t="shared" si="48"/>
        <v>0</v>
      </c>
      <c r="V310" s="196">
        <v>20</v>
      </c>
      <c r="W310" s="241"/>
      <c r="X310" s="241"/>
      <c r="Y310" s="236"/>
      <c r="Z310" s="236"/>
      <c r="AA310" s="236"/>
      <c r="AB310" s="236"/>
    </row>
    <row r="311" spans="1:28" ht="47.25" hidden="1" x14ac:dyDescent="0.25">
      <c r="A311" s="212">
        <v>303</v>
      </c>
      <c r="B311" s="213" t="s">
        <v>86</v>
      </c>
      <c r="C311" s="213" t="s">
        <v>270</v>
      </c>
      <c r="D311" s="214"/>
      <c r="E311" s="215"/>
      <c r="F311" s="215">
        <v>0</v>
      </c>
      <c r="G311" s="216"/>
      <c r="H311" s="216"/>
      <c r="I311" s="216">
        <v>0</v>
      </c>
      <c r="J311" s="217"/>
      <c r="K311" s="217"/>
      <c r="L311" s="217">
        <v>0</v>
      </c>
      <c r="M311" s="193">
        <f t="shared" si="41"/>
        <v>0</v>
      </c>
      <c r="N311" s="204">
        <f t="shared" si="42"/>
        <v>0</v>
      </c>
      <c r="O311" s="195">
        <f t="shared" si="43"/>
        <v>0</v>
      </c>
      <c r="P311" s="196">
        <f t="shared" si="44"/>
        <v>0</v>
      </c>
      <c r="Q311" s="195">
        <f t="shared" si="45"/>
        <v>0</v>
      </c>
      <c r="R311" s="196">
        <v>25</v>
      </c>
      <c r="S311" s="196">
        <f t="shared" si="46"/>
        <v>0</v>
      </c>
      <c r="T311" s="196">
        <f t="shared" si="47"/>
        <v>0</v>
      </c>
      <c r="U311" s="195">
        <f t="shared" si="48"/>
        <v>0</v>
      </c>
      <c r="V311" s="196">
        <v>20</v>
      </c>
      <c r="W311" s="241"/>
      <c r="X311" s="241"/>
      <c r="Y311" s="236"/>
      <c r="Z311" s="236"/>
      <c r="AA311" s="236"/>
      <c r="AB311" s="236"/>
    </row>
    <row r="312" spans="1:28" ht="18" hidden="1" customHeight="1" x14ac:dyDescent="0.25">
      <c r="A312" s="212">
        <v>304</v>
      </c>
      <c r="B312" s="213" t="s">
        <v>444</v>
      </c>
      <c r="C312" s="213" t="s">
        <v>270</v>
      </c>
      <c r="D312" s="214"/>
      <c r="E312" s="215"/>
      <c r="F312" s="215">
        <v>404.02</v>
      </c>
      <c r="G312" s="216"/>
      <c r="H312" s="216"/>
      <c r="I312" s="216">
        <v>6</v>
      </c>
      <c r="J312" s="217"/>
      <c r="K312" s="217"/>
      <c r="L312" s="217">
        <v>1.4850749962873127E-2</v>
      </c>
      <c r="M312" s="193">
        <f t="shared" si="41"/>
        <v>0</v>
      </c>
      <c r="N312" s="196">
        <f t="shared" si="42"/>
        <v>0</v>
      </c>
      <c r="O312" s="195">
        <f t="shared" si="43"/>
        <v>0</v>
      </c>
      <c r="P312" s="196">
        <f t="shared" si="44"/>
        <v>0</v>
      </c>
      <c r="Q312" s="195">
        <f t="shared" si="45"/>
        <v>0</v>
      </c>
      <c r="R312" s="196">
        <f>IF(I312&lt;VLOOKUP(L312,$M$505:$Q$513,2),0,VLOOKUP(L312,$M$505:$Q$513,4))</f>
        <v>0</v>
      </c>
      <c r="S312" s="196">
        <f t="shared" si="46"/>
        <v>0</v>
      </c>
      <c r="T312" s="196">
        <f t="shared" si="47"/>
        <v>0</v>
      </c>
      <c r="U312" s="195">
        <f t="shared" si="48"/>
        <v>0</v>
      </c>
      <c r="V312" s="196">
        <f>IF(I312&lt;VLOOKUP(L312,$M$505:$Q$513,2),0,VLOOKUP(L312,$M$505:$Q$513,5))</f>
        <v>0</v>
      </c>
      <c r="W312" s="241"/>
      <c r="X312" s="241"/>
      <c r="Y312" s="213"/>
      <c r="Z312" s="213"/>
      <c r="AA312" s="236"/>
      <c r="AB312" s="236"/>
    </row>
    <row r="313" spans="1:28" hidden="1" x14ac:dyDescent="0.25">
      <c r="A313" s="212">
        <v>305</v>
      </c>
      <c r="B313" s="213" t="s">
        <v>2</v>
      </c>
      <c r="C313" s="213" t="s">
        <v>41</v>
      </c>
      <c r="D313" s="214"/>
      <c r="E313" s="215"/>
      <c r="F313" s="215">
        <v>8.6</v>
      </c>
      <c r="G313" s="216"/>
      <c r="H313" s="216"/>
      <c r="I313" s="216">
        <v>0</v>
      </c>
      <c r="J313" s="217"/>
      <c r="K313" s="217"/>
      <c r="L313" s="217">
        <v>0</v>
      </c>
      <c r="M313" s="193">
        <f t="shared" si="41"/>
        <v>0</v>
      </c>
      <c r="N313" s="204">
        <f t="shared" si="42"/>
        <v>0</v>
      </c>
      <c r="O313" s="195">
        <f t="shared" si="43"/>
        <v>0</v>
      </c>
      <c r="P313" s="196">
        <f t="shared" si="44"/>
        <v>0</v>
      </c>
      <c r="Q313" s="195">
        <f t="shared" si="45"/>
        <v>0</v>
      </c>
      <c r="R313" s="196">
        <v>25</v>
      </c>
      <c r="S313" s="196">
        <f t="shared" si="46"/>
        <v>0</v>
      </c>
      <c r="T313" s="196">
        <f t="shared" si="47"/>
        <v>0</v>
      </c>
      <c r="U313" s="195">
        <f t="shared" si="48"/>
        <v>0</v>
      </c>
      <c r="V313" s="196">
        <v>20</v>
      </c>
      <c r="W313" s="241"/>
      <c r="X313" s="241"/>
      <c r="Y313" s="236"/>
      <c r="Z313" s="236"/>
      <c r="AA313" s="236"/>
      <c r="AB313" s="236"/>
    </row>
    <row r="314" spans="1:28" ht="47.25" x14ac:dyDescent="0.25">
      <c r="A314" s="212">
        <v>306</v>
      </c>
      <c r="B314" s="213" t="s">
        <v>86</v>
      </c>
      <c r="C314" s="213" t="s">
        <v>41</v>
      </c>
      <c r="D314" s="214"/>
      <c r="E314" s="215"/>
      <c r="F314" s="215">
        <v>91.36</v>
      </c>
      <c r="G314" s="216">
        <v>93</v>
      </c>
      <c r="H314" s="216">
        <v>139</v>
      </c>
      <c r="I314" s="216">
        <v>149</v>
      </c>
      <c r="J314" s="217">
        <v>1.0179509632224168</v>
      </c>
      <c r="K314" s="217">
        <v>1.5214535901926445</v>
      </c>
      <c r="L314" s="217">
        <v>1.6309106830122593</v>
      </c>
      <c r="M314" s="193">
        <f t="shared" si="41"/>
        <v>5</v>
      </c>
      <c r="N314" s="204">
        <f t="shared" si="42"/>
        <v>7</v>
      </c>
      <c r="O314" s="195">
        <f t="shared" si="43"/>
        <v>7.45</v>
      </c>
      <c r="P314" s="196">
        <f t="shared" si="44"/>
        <v>1</v>
      </c>
      <c r="Q314" s="195">
        <f t="shared" si="45"/>
        <v>1.75</v>
      </c>
      <c r="R314" s="196">
        <v>25</v>
      </c>
      <c r="S314" s="196">
        <f t="shared" si="46"/>
        <v>5</v>
      </c>
      <c r="T314" s="196">
        <f t="shared" si="47"/>
        <v>1</v>
      </c>
      <c r="U314" s="195">
        <f t="shared" si="48"/>
        <v>1.4</v>
      </c>
      <c r="V314" s="196">
        <v>20</v>
      </c>
      <c r="W314" s="194">
        <v>7</v>
      </c>
      <c r="X314" s="241">
        <v>1</v>
      </c>
      <c r="Y314" s="236">
        <v>1</v>
      </c>
      <c r="Z314" s="236">
        <v>6</v>
      </c>
      <c r="AA314" s="236">
        <v>1</v>
      </c>
      <c r="AB314" s="236">
        <f>AA314*100/Z314</f>
        <v>16.666666666666668</v>
      </c>
    </row>
    <row r="315" spans="1:28" ht="18" hidden="1" customHeight="1" x14ac:dyDescent="0.25">
      <c r="A315" s="212">
        <v>307</v>
      </c>
      <c r="B315" s="213" t="s">
        <v>444</v>
      </c>
      <c r="C315" s="213" t="s">
        <v>41</v>
      </c>
      <c r="D315" s="214"/>
      <c r="E315" s="215"/>
      <c r="F315" s="215">
        <v>207.08</v>
      </c>
      <c r="G315" s="216"/>
      <c r="H315" s="216"/>
      <c r="I315" s="216">
        <v>149</v>
      </c>
      <c r="J315" s="217"/>
      <c r="K315" s="217"/>
      <c r="L315" s="217">
        <v>0.71952868456635111</v>
      </c>
      <c r="M315" s="193">
        <v>0</v>
      </c>
      <c r="N315" s="196">
        <f t="shared" si="42"/>
        <v>0</v>
      </c>
      <c r="O315" s="195">
        <f t="shared" si="43"/>
        <v>0</v>
      </c>
      <c r="P315" s="196">
        <f t="shared" si="44"/>
        <v>0</v>
      </c>
      <c r="Q315" s="195">
        <f t="shared" si="45"/>
        <v>0</v>
      </c>
      <c r="R315" s="196">
        <f>IF(I315&lt;VLOOKUP(L315,$M$505:$Q$513,2),0,VLOOKUP(L315,$M$505:$Q$513,4))</f>
        <v>0</v>
      </c>
      <c r="S315" s="196">
        <f t="shared" si="46"/>
        <v>0</v>
      </c>
      <c r="T315" s="196">
        <f t="shared" si="47"/>
        <v>0</v>
      </c>
      <c r="U315" s="195">
        <f t="shared" si="48"/>
        <v>0</v>
      </c>
      <c r="V315" s="196">
        <f>IF(I315&lt;VLOOKUP(L315,$M$505:$Q$513,2),0,VLOOKUP(L315,$M$505:$Q$513,5))</f>
        <v>0</v>
      </c>
      <c r="W315" s="241"/>
      <c r="X315" s="241"/>
      <c r="Y315" s="213"/>
      <c r="Z315" s="213"/>
      <c r="AA315" s="236"/>
      <c r="AB315" s="236"/>
    </row>
    <row r="316" spans="1:28" hidden="1" x14ac:dyDescent="0.25">
      <c r="A316" s="212">
        <v>308</v>
      </c>
      <c r="B316" s="213" t="s">
        <v>901</v>
      </c>
      <c r="C316" s="213" t="s">
        <v>909</v>
      </c>
      <c r="D316" s="214"/>
      <c r="E316" s="215"/>
      <c r="F316" s="215">
        <v>6.81</v>
      </c>
      <c r="G316" s="216"/>
      <c r="H316" s="216"/>
      <c r="I316" s="216">
        <v>0</v>
      </c>
      <c r="J316" s="217"/>
      <c r="K316" s="217"/>
      <c r="L316" s="217">
        <v>0</v>
      </c>
      <c r="M316" s="193">
        <f t="shared" si="41"/>
        <v>0</v>
      </c>
      <c r="N316" s="196">
        <f t="shared" si="42"/>
        <v>0</v>
      </c>
      <c r="O316" s="195">
        <f t="shared" si="43"/>
        <v>0</v>
      </c>
      <c r="P316" s="196">
        <f t="shared" si="44"/>
        <v>0</v>
      </c>
      <c r="Q316" s="195">
        <f t="shared" si="45"/>
        <v>0</v>
      </c>
      <c r="R316" s="196">
        <f>IF(I316&lt;VLOOKUP(L316,$M$505:$Q$513,2),0,VLOOKUP(L316,$M$505:$Q$513,4))</f>
        <v>0</v>
      </c>
      <c r="S316" s="196">
        <f t="shared" si="46"/>
        <v>0</v>
      </c>
      <c r="T316" s="196">
        <f t="shared" si="47"/>
        <v>0</v>
      </c>
      <c r="U316" s="195">
        <f t="shared" si="48"/>
        <v>0</v>
      </c>
      <c r="V316" s="196">
        <f>IF(I316&lt;VLOOKUP(L316,$M$505:$Q$513,2),0,VLOOKUP(L316,$M$505:$Q$513,5))</f>
        <v>0</v>
      </c>
      <c r="W316" s="240"/>
      <c r="X316" s="240"/>
      <c r="Y316" s="213"/>
      <c r="Z316" s="213"/>
      <c r="AA316" s="236"/>
      <c r="AB316" s="236"/>
    </row>
    <row r="317" spans="1:28" hidden="1" x14ac:dyDescent="0.25">
      <c r="A317" s="212">
        <v>309</v>
      </c>
      <c r="B317" s="213" t="s">
        <v>910</v>
      </c>
      <c r="C317" s="213" t="s">
        <v>909</v>
      </c>
      <c r="D317" s="214"/>
      <c r="E317" s="215"/>
      <c r="F317" s="215">
        <v>27.28</v>
      </c>
      <c r="G317" s="216"/>
      <c r="H317" s="216"/>
      <c r="I317" s="216">
        <v>135</v>
      </c>
      <c r="J317" s="217"/>
      <c r="K317" s="217"/>
      <c r="L317" s="217">
        <v>4.948680351906158</v>
      </c>
      <c r="M317" s="193">
        <v>0</v>
      </c>
      <c r="N317" s="196">
        <f t="shared" si="42"/>
        <v>0</v>
      </c>
      <c r="O317" s="195">
        <f t="shared" si="43"/>
        <v>0</v>
      </c>
      <c r="P317" s="196">
        <f t="shared" si="44"/>
        <v>0</v>
      </c>
      <c r="Q317" s="195">
        <f t="shared" si="45"/>
        <v>0</v>
      </c>
      <c r="R317" s="196">
        <f>IF(I317&lt;VLOOKUP(L317,$M$505:$Q$513,2),0,VLOOKUP(L317,$M$505:$Q$513,4))</f>
        <v>25</v>
      </c>
      <c r="S317" s="196">
        <f t="shared" si="46"/>
        <v>0</v>
      </c>
      <c r="T317" s="196">
        <f t="shared" si="47"/>
        <v>0</v>
      </c>
      <c r="U317" s="195">
        <f t="shared" si="48"/>
        <v>0</v>
      </c>
      <c r="V317" s="196">
        <f>IF(I317&lt;VLOOKUP(L317,$M$505:$Q$513,2),0,VLOOKUP(L317,$M$505:$Q$513,5))</f>
        <v>20</v>
      </c>
      <c r="W317" s="240"/>
      <c r="X317" s="240"/>
      <c r="Y317" s="213"/>
      <c r="Z317" s="213"/>
      <c r="AA317" s="236"/>
      <c r="AB317" s="236"/>
    </row>
    <row r="318" spans="1:28" hidden="1" x14ac:dyDescent="0.25">
      <c r="A318" s="212">
        <v>310</v>
      </c>
      <c r="B318" s="213" t="s">
        <v>911</v>
      </c>
      <c r="C318" s="213" t="s">
        <v>909</v>
      </c>
      <c r="D318" s="214"/>
      <c r="E318" s="215"/>
      <c r="F318" s="215">
        <v>11.26</v>
      </c>
      <c r="G318" s="216"/>
      <c r="H318" s="216"/>
      <c r="I318" s="216">
        <v>0</v>
      </c>
      <c r="J318" s="217"/>
      <c r="K318" s="217"/>
      <c r="L318" s="217">
        <v>0</v>
      </c>
      <c r="M318" s="193">
        <f t="shared" si="41"/>
        <v>0</v>
      </c>
      <c r="N318" s="196">
        <f t="shared" si="42"/>
        <v>0</v>
      </c>
      <c r="O318" s="195">
        <f t="shared" si="43"/>
        <v>0</v>
      </c>
      <c r="P318" s="196">
        <f t="shared" si="44"/>
        <v>0</v>
      </c>
      <c r="Q318" s="195">
        <f t="shared" si="45"/>
        <v>0</v>
      </c>
      <c r="R318" s="196">
        <f>IF(I318&lt;VLOOKUP(L318,$M$505:$Q$513,2),0,VLOOKUP(L318,$M$505:$Q$513,4))</f>
        <v>0</v>
      </c>
      <c r="S318" s="196">
        <f t="shared" si="46"/>
        <v>0</v>
      </c>
      <c r="T318" s="196">
        <f t="shared" si="47"/>
        <v>0</v>
      </c>
      <c r="U318" s="195">
        <f t="shared" si="48"/>
        <v>0</v>
      </c>
      <c r="V318" s="196">
        <f>IF(I318&lt;VLOOKUP(L318,$M$505:$Q$513,2),0,VLOOKUP(L318,$M$505:$Q$513,5))</f>
        <v>0</v>
      </c>
      <c r="W318" s="240"/>
      <c r="X318" s="240"/>
      <c r="Y318" s="213"/>
      <c r="Z318" s="213"/>
      <c r="AA318" s="236"/>
      <c r="AB318" s="236"/>
    </row>
    <row r="319" spans="1:28" hidden="1" x14ac:dyDescent="0.25">
      <c r="A319" s="212">
        <v>311</v>
      </c>
      <c r="B319" s="213" t="s">
        <v>2</v>
      </c>
      <c r="C319" s="213" t="s">
        <v>909</v>
      </c>
      <c r="D319" s="214"/>
      <c r="E319" s="215"/>
      <c r="F319" s="215">
        <v>0</v>
      </c>
      <c r="G319" s="216"/>
      <c r="H319" s="216"/>
      <c r="I319" s="216">
        <v>0</v>
      </c>
      <c r="J319" s="217"/>
      <c r="K319" s="217"/>
      <c r="L319" s="217">
        <v>0</v>
      </c>
      <c r="M319" s="193">
        <f t="shared" si="41"/>
        <v>0</v>
      </c>
      <c r="N319" s="204">
        <f t="shared" si="42"/>
        <v>0</v>
      </c>
      <c r="O319" s="195">
        <f t="shared" si="43"/>
        <v>0</v>
      </c>
      <c r="P319" s="196">
        <f t="shared" si="44"/>
        <v>0</v>
      </c>
      <c r="Q319" s="195">
        <f t="shared" si="45"/>
        <v>0</v>
      </c>
      <c r="R319" s="196">
        <v>25</v>
      </c>
      <c r="S319" s="196">
        <f t="shared" si="46"/>
        <v>0</v>
      </c>
      <c r="T319" s="196">
        <f t="shared" si="47"/>
        <v>0</v>
      </c>
      <c r="U319" s="195">
        <f t="shared" si="48"/>
        <v>0</v>
      </c>
      <c r="V319" s="196">
        <v>20</v>
      </c>
      <c r="W319" s="241"/>
      <c r="X319" s="241"/>
      <c r="Y319" s="236"/>
      <c r="Z319" s="236"/>
      <c r="AA319" s="236"/>
      <c r="AB319" s="236"/>
    </row>
    <row r="320" spans="1:28" ht="31.5" hidden="1" x14ac:dyDescent="0.25">
      <c r="A320" s="212">
        <v>312</v>
      </c>
      <c r="B320" s="213" t="s">
        <v>125</v>
      </c>
      <c r="C320" s="213" t="s">
        <v>909</v>
      </c>
      <c r="D320" s="214"/>
      <c r="E320" s="215"/>
      <c r="F320" s="215">
        <v>0</v>
      </c>
      <c r="G320" s="216"/>
      <c r="H320" s="216"/>
      <c r="I320" s="216">
        <v>0</v>
      </c>
      <c r="J320" s="217"/>
      <c r="K320" s="217"/>
      <c r="L320" s="217">
        <v>0</v>
      </c>
      <c r="M320" s="193">
        <f t="shared" si="41"/>
        <v>0</v>
      </c>
      <c r="N320" s="204">
        <f t="shared" si="42"/>
        <v>0</v>
      </c>
      <c r="O320" s="195">
        <f t="shared" si="43"/>
        <v>0</v>
      </c>
      <c r="P320" s="196">
        <f t="shared" si="44"/>
        <v>0</v>
      </c>
      <c r="Q320" s="195">
        <f t="shared" si="45"/>
        <v>0</v>
      </c>
      <c r="R320" s="196">
        <v>25</v>
      </c>
      <c r="S320" s="196">
        <f t="shared" si="46"/>
        <v>0</v>
      </c>
      <c r="T320" s="196">
        <f t="shared" si="47"/>
        <v>0</v>
      </c>
      <c r="U320" s="195">
        <f t="shared" si="48"/>
        <v>0</v>
      </c>
      <c r="V320" s="196">
        <v>20</v>
      </c>
      <c r="W320" s="241"/>
      <c r="X320" s="241"/>
      <c r="Y320" s="236"/>
      <c r="Z320" s="236"/>
      <c r="AA320" s="236"/>
      <c r="AB320" s="236"/>
    </row>
    <row r="321" spans="1:28" ht="31.5" hidden="1" x14ac:dyDescent="0.25">
      <c r="A321" s="212">
        <v>313</v>
      </c>
      <c r="B321" s="213" t="s">
        <v>276</v>
      </c>
      <c r="C321" s="213" t="s">
        <v>909</v>
      </c>
      <c r="D321" s="214"/>
      <c r="E321" s="215"/>
      <c r="F321" s="215">
        <v>0</v>
      </c>
      <c r="G321" s="216"/>
      <c r="H321" s="216"/>
      <c r="I321" s="216">
        <v>0</v>
      </c>
      <c r="J321" s="217"/>
      <c r="K321" s="217"/>
      <c r="L321" s="217">
        <v>0</v>
      </c>
      <c r="M321" s="193">
        <f t="shared" si="41"/>
        <v>0</v>
      </c>
      <c r="N321" s="204">
        <f t="shared" si="42"/>
        <v>0</v>
      </c>
      <c r="O321" s="195">
        <f t="shared" si="43"/>
        <v>0</v>
      </c>
      <c r="P321" s="196">
        <f t="shared" si="44"/>
        <v>0</v>
      </c>
      <c r="Q321" s="195">
        <f t="shared" si="45"/>
        <v>0</v>
      </c>
      <c r="R321" s="196">
        <v>25</v>
      </c>
      <c r="S321" s="196">
        <f t="shared" si="46"/>
        <v>0</v>
      </c>
      <c r="T321" s="196">
        <f t="shared" si="47"/>
        <v>0</v>
      </c>
      <c r="U321" s="195">
        <f t="shared" si="48"/>
        <v>0</v>
      </c>
      <c r="V321" s="196">
        <v>20</v>
      </c>
      <c r="W321" s="241"/>
      <c r="X321" s="241"/>
      <c r="Y321" s="236"/>
      <c r="Z321" s="236"/>
      <c r="AA321" s="236"/>
      <c r="AB321" s="236"/>
    </row>
    <row r="322" spans="1:28" ht="63" hidden="1" x14ac:dyDescent="0.25">
      <c r="A322" s="212">
        <v>314</v>
      </c>
      <c r="B322" s="213" t="s">
        <v>43</v>
      </c>
      <c r="C322" s="213" t="s">
        <v>909</v>
      </c>
      <c r="D322" s="214"/>
      <c r="E322" s="215"/>
      <c r="F322" s="215">
        <v>0</v>
      </c>
      <c r="G322" s="216"/>
      <c r="H322" s="216"/>
      <c r="I322" s="216">
        <v>0</v>
      </c>
      <c r="J322" s="217"/>
      <c r="K322" s="217"/>
      <c r="L322" s="217">
        <v>0</v>
      </c>
      <c r="M322" s="193">
        <f t="shared" si="41"/>
        <v>0</v>
      </c>
      <c r="N322" s="204">
        <f t="shared" si="42"/>
        <v>0</v>
      </c>
      <c r="O322" s="195">
        <f t="shared" si="43"/>
        <v>0</v>
      </c>
      <c r="P322" s="196">
        <f t="shared" si="44"/>
        <v>0</v>
      </c>
      <c r="Q322" s="195">
        <f t="shared" si="45"/>
        <v>0</v>
      </c>
      <c r="R322" s="196">
        <v>25</v>
      </c>
      <c r="S322" s="196">
        <f t="shared" si="46"/>
        <v>0</v>
      </c>
      <c r="T322" s="196">
        <f t="shared" si="47"/>
        <v>0</v>
      </c>
      <c r="U322" s="195">
        <f t="shared" si="48"/>
        <v>0</v>
      </c>
      <c r="V322" s="196">
        <v>20</v>
      </c>
      <c r="W322" s="241"/>
      <c r="X322" s="241"/>
      <c r="Y322" s="236"/>
      <c r="Z322" s="236"/>
      <c r="AA322" s="236"/>
      <c r="AB322" s="236"/>
    </row>
    <row r="323" spans="1:28" ht="18" hidden="1" customHeight="1" x14ac:dyDescent="0.25">
      <c r="A323" s="212">
        <v>315</v>
      </c>
      <c r="B323" s="213" t="s">
        <v>444</v>
      </c>
      <c r="C323" s="213" t="s">
        <v>909</v>
      </c>
      <c r="D323" s="214"/>
      <c r="E323" s="215"/>
      <c r="F323" s="215">
        <v>351.45</v>
      </c>
      <c r="G323" s="216"/>
      <c r="H323" s="216"/>
      <c r="I323" s="216">
        <v>135</v>
      </c>
      <c r="J323" s="217"/>
      <c r="K323" s="217"/>
      <c r="L323" s="217">
        <v>0.38412291933418696</v>
      </c>
      <c r="M323" s="193">
        <v>0</v>
      </c>
      <c r="N323" s="196">
        <f t="shared" si="42"/>
        <v>0</v>
      </c>
      <c r="O323" s="195">
        <f t="shared" si="43"/>
        <v>0</v>
      </c>
      <c r="P323" s="196">
        <f t="shared" si="44"/>
        <v>0</v>
      </c>
      <c r="Q323" s="195">
        <f t="shared" si="45"/>
        <v>0</v>
      </c>
      <c r="R323" s="196">
        <f>IF(I323&lt;VLOOKUP(L323,$M$505:$Q$513,2),0,VLOOKUP(L323,$M$505:$Q$513,4))</f>
        <v>0</v>
      </c>
      <c r="S323" s="196">
        <f t="shared" si="46"/>
        <v>0</v>
      </c>
      <c r="T323" s="196">
        <f t="shared" si="47"/>
        <v>0</v>
      </c>
      <c r="U323" s="195">
        <f t="shared" si="48"/>
        <v>0</v>
      </c>
      <c r="V323" s="196">
        <f>IF(I323&lt;VLOOKUP(L323,$M$505:$Q$513,2),0,VLOOKUP(L323,$M$505:$Q$513,5))</f>
        <v>0</v>
      </c>
      <c r="W323" s="241"/>
      <c r="X323" s="241"/>
      <c r="Y323" s="213"/>
      <c r="Z323" s="213"/>
      <c r="AA323" s="236"/>
      <c r="AB323" s="236"/>
    </row>
    <row r="324" spans="1:28" ht="31.5" x14ac:dyDescent="0.25">
      <c r="A324" s="212">
        <v>316</v>
      </c>
      <c r="B324" s="213" t="s">
        <v>45</v>
      </c>
      <c r="C324" s="213" t="s">
        <v>44</v>
      </c>
      <c r="D324" s="214"/>
      <c r="E324" s="215"/>
      <c r="F324" s="215">
        <v>178.16</v>
      </c>
      <c r="G324" s="216"/>
      <c r="H324" s="216"/>
      <c r="I324" s="216">
        <v>37</v>
      </c>
      <c r="J324" s="217">
        <v>0</v>
      </c>
      <c r="K324" s="217">
        <v>0</v>
      </c>
      <c r="L324" s="217">
        <v>0.20767849124382579</v>
      </c>
      <c r="M324" s="193">
        <f t="shared" si="41"/>
        <v>3</v>
      </c>
      <c r="N324" s="204">
        <f t="shared" si="42"/>
        <v>1</v>
      </c>
      <c r="O324" s="195">
        <f t="shared" si="43"/>
        <v>1.1100000000000001</v>
      </c>
      <c r="P324" s="196">
        <f t="shared" si="44"/>
        <v>0</v>
      </c>
      <c r="Q324" s="195">
        <f t="shared" si="45"/>
        <v>0.25</v>
      </c>
      <c r="R324" s="196">
        <v>25</v>
      </c>
      <c r="S324" s="196">
        <f t="shared" si="46"/>
        <v>1</v>
      </c>
      <c r="T324" s="196">
        <f t="shared" si="47"/>
        <v>0</v>
      </c>
      <c r="U324" s="195">
        <f t="shared" si="48"/>
        <v>0.2</v>
      </c>
      <c r="V324" s="196">
        <v>20</v>
      </c>
      <c r="W324" s="194">
        <v>1</v>
      </c>
      <c r="X324" s="241"/>
      <c r="Y324" s="236"/>
      <c r="Z324" s="236">
        <v>3</v>
      </c>
      <c r="AA324" s="236">
        <v>3</v>
      </c>
      <c r="AB324" s="236">
        <f>AA324*100/Z324</f>
        <v>100</v>
      </c>
    </row>
    <row r="325" spans="1:28" hidden="1" x14ac:dyDescent="0.25">
      <c r="A325" s="212">
        <v>317</v>
      </c>
      <c r="B325" s="213" t="s">
        <v>2</v>
      </c>
      <c r="C325" s="213" t="s">
        <v>44</v>
      </c>
      <c r="D325" s="214"/>
      <c r="E325" s="215"/>
      <c r="F325" s="215">
        <v>6.03</v>
      </c>
      <c r="G325" s="216"/>
      <c r="H325" s="216"/>
      <c r="I325" s="216">
        <v>0</v>
      </c>
      <c r="J325" s="217"/>
      <c r="K325" s="217"/>
      <c r="L325" s="217">
        <v>0</v>
      </c>
      <c r="M325" s="193">
        <f t="shared" si="41"/>
        <v>0</v>
      </c>
      <c r="N325" s="204">
        <f t="shared" si="42"/>
        <v>0</v>
      </c>
      <c r="O325" s="195">
        <f t="shared" si="43"/>
        <v>0</v>
      </c>
      <c r="P325" s="196">
        <f t="shared" si="44"/>
        <v>0</v>
      </c>
      <c r="Q325" s="195">
        <f t="shared" si="45"/>
        <v>0</v>
      </c>
      <c r="R325" s="196">
        <v>25</v>
      </c>
      <c r="S325" s="196">
        <f t="shared" si="46"/>
        <v>0</v>
      </c>
      <c r="T325" s="196">
        <f t="shared" si="47"/>
        <v>0</v>
      </c>
      <c r="U325" s="195">
        <f t="shared" si="48"/>
        <v>0</v>
      </c>
      <c r="V325" s="196">
        <v>20</v>
      </c>
      <c r="W325" s="241"/>
      <c r="X325" s="241"/>
      <c r="Y325" s="236"/>
      <c r="Z325" s="236"/>
      <c r="AA325" s="236"/>
      <c r="AB325" s="236"/>
    </row>
    <row r="326" spans="1:28" ht="31.5" x14ac:dyDescent="0.25">
      <c r="A326" s="212">
        <v>318</v>
      </c>
      <c r="B326" s="213" t="s">
        <v>272</v>
      </c>
      <c r="C326" s="213" t="s">
        <v>44</v>
      </c>
      <c r="D326" s="214"/>
      <c r="E326" s="215"/>
      <c r="F326" s="215">
        <v>604.91</v>
      </c>
      <c r="G326" s="216">
        <v>49</v>
      </c>
      <c r="H326" s="216">
        <v>101</v>
      </c>
      <c r="I326" s="216">
        <v>37</v>
      </c>
      <c r="J326" s="217">
        <v>8.1003785687127017E-2</v>
      </c>
      <c r="K326" s="217">
        <v>0.1669669868244863</v>
      </c>
      <c r="L326" s="217">
        <v>6.1166123886197951E-2</v>
      </c>
      <c r="M326" s="193">
        <f t="shared" si="41"/>
        <v>3</v>
      </c>
      <c r="N326" s="204">
        <f t="shared" si="42"/>
        <v>1</v>
      </c>
      <c r="O326" s="195">
        <f t="shared" si="43"/>
        <v>1.1100000000000001</v>
      </c>
      <c r="P326" s="196">
        <f t="shared" si="44"/>
        <v>0</v>
      </c>
      <c r="Q326" s="195">
        <f t="shared" si="45"/>
        <v>0.25</v>
      </c>
      <c r="R326" s="196">
        <v>25</v>
      </c>
      <c r="S326" s="196">
        <f t="shared" si="46"/>
        <v>1</v>
      </c>
      <c r="T326" s="196">
        <f t="shared" si="47"/>
        <v>0</v>
      </c>
      <c r="U326" s="195">
        <f t="shared" si="48"/>
        <v>0.2</v>
      </c>
      <c r="V326" s="196">
        <v>20</v>
      </c>
      <c r="W326" s="194">
        <v>1</v>
      </c>
      <c r="X326" s="241"/>
      <c r="Y326" s="236"/>
      <c r="Z326" s="236">
        <v>3</v>
      </c>
      <c r="AA326" s="236">
        <v>1</v>
      </c>
      <c r="AB326" s="236">
        <f>AA326*100/Z326</f>
        <v>33.333333333333336</v>
      </c>
    </row>
    <row r="327" spans="1:28" ht="18" hidden="1" customHeight="1" x14ac:dyDescent="0.25">
      <c r="A327" s="212">
        <v>319</v>
      </c>
      <c r="B327" s="213" t="s">
        <v>444</v>
      </c>
      <c r="C327" s="213" t="s">
        <v>44</v>
      </c>
      <c r="D327" s="214"/>
      <c r="E327" s="215"/>
      <c r="F327" s="215">
        <v>788.65</v>
      </c>
      <c r="G327" s="216"/>
      <c r="H327" s="216"/>
      <c r="I327" s="216">
        <v>74</v>
      </c>
      <c r="J327" s="217"/>
      <c r="K327" s="217"/>
      <c r="L327" s="217">
        <v>9.3831230583909214E-2</v>
      </c>
      <c r="M327" s="193">
        <v>0</v>
      </c>
      <c r="N327" s="196">
        <f t="shared" si="42"/>
        <v>0</v>
      </c>
      <c r="O327" s="195">
        <f t="shared" si="43"/>
        <v>0</v>
      </c>
      <c r="P327" s="196">
        <f t="shared" si="44"/>
        <v>0</v>
      </c>
      <c r="Q327" s="195">
        <f t="shared" si="45"/>
        <v>0</v>
      </c>
      <c r="R327" s="196">
        <f>IF(I327&lt;VLOOKUP(L327,$M$505:$Q$513,2),0,VLOOKUP(L327,$M$505:$Q$513,4))</f>
        <v>0</v>
      </c>
      <c r="S327" s="196">
        <f t="shared" si="46"/>
        <v>0</v>
      </c>
      <c r="T327" s="196">
        <f t="shared" si="47"/>
        <v>0</v>
      </c>
      <c r="U327" s="195">
        <f t="shared" si="48"/>
        <v>0</v>
      </c>
      <c r="V327" s="196">
        <f>IF(I327&lt;VLOOKUP(L327,$M$505:$Q$513,2),0,VLOOKUP(L327,$M$505:$Q$513,5))</f>
        <v>0</v>
      </c>
      <c r="W327" s="241"/>
      <c r="X327" s="241"/>
      <c r="Y327" s="213"/>
      <c r="Z327" s="213"/>
      <c r="AA327" s="236"/>
      <c r="AB327" s="236"/>
    </row>
    <row r="328" spans="1:28" ht="31.5" x14ac:dyDescent="0.25">
      <c r="A328" s="212">
        <v>320</v>
      </c>
      <c r="B328" s="213" t="s">
        <v>820</v>
      </c>
      <c r="C328" s="213" t="s">
        <v>70</v>
      </c>
      <c r="D328" s="214"/>
      <c r="E328" s="215"/>
      <c r="F328" s="215">
        <v>145.46</v>
      </c>
      <c r="G328" s="216">
        <v>84</v>
      </c>
      <c r="H328" s="216">
        <v>56</v>
      </c>
      <c r="I328" s="216">
        <v>42</v>
      </c>
      <c r="J328" s="217">
        <v>0.57747834456207892</v>
      </c>
      <c r="K328" s="217">
        <v>0.38498556304138593</v>
      </c>
      <c r="L328" s="217">
        <v>0.28873917228103946</v>
      </c>
      <c r="M328" s="193">
        <f t="shared" si="41"/>
        <v>3</v>
      </c>
      <c r="N328" s="204">
        <f t="shared" si="42"/>
        <v>1</v>
      </c>
      <c r="O328" s="195">
        <f t="shared" si="43"/>
        <v>1.26</v>
      </c>
      <c r="P328" s="196">
        <f t="shared" si="44"/>
        <v>0</v>
      </c>
      <c r="Q328" s="195">
        <f t="shared" si="45"/>
        <v>0.25</v>
      </c>
      <c r="R328" s="196">
        <v>25</v>
      </c>
      <c r="S328" s="196">
        <f t="shared" si="46"/>
        <v>1</v>
      </c>
      <c r="T328" s="196">
        <f t="shared" si="47"/>
        <v>0</v>
      </c>
      <c r="U328" s="195">
        <f t="shared" si="48"/>
        <v>0.2</v>
      </c>
      <c r="V328" s="196">
        <v>20</v>
      </c>
      <c r="W328" s="194">
        <v>6</v>
      </c>
      <c r="X328" s="241">
        <v>2</v>
      </c>
      <c r="Y328" s="236">
        <v>2</v>
      </c>
      <c r="Z328" s="236">
        <v>1</v>
      </c>
      <c r="AA328" s="236">
        <v>1</v>
      </c>
      <c r="AB328" s="236">
        <f>AA328*100/Z328</f>
        <v>100</v>
      </c>
    </row>
    <row r="329" spans="1:28" ht="31.5" x14ac:dyDescent="0.25">
      <c r="A329" s="212">
        <v>321</v>
      </c>
      <c r="B329" s="213" t="s">
        <v>821</v>
      </c>
      <c r="C329" s="213" t="s">
        <v>70</v>
      </c>
      <c r="D329" s="214"/>
      <c r="E329" s="215"/>
      <c r="F329" s="215">
        <v>168.9</v>
      </c>
      <c r="G329" s="216">
        <v>135</v>
      </c>
      <c r="H329" s="216">
        <v>180</v>
      </c>
      <c r="I329" s="216">
        <v>178</v>
      </c>
      <c r="J329" s="217">
        <v>0.79928952042628776</v>
      </c>
      <c r="K329" s="217">
        <v>1.0657193605683837</v>
      </c>
      <c r="L329" s="217">
        <v>1.0538780343398459</v>
      </c>
      <c r="M329" s="193">
        <f t="shared" si="41"/>
        <v>5</v>
      </c>
      <c r="N329" s="204">
        <f t="shared" si="42"/>
        <v>8</v>
      </c>
      <c r="O329" s="195">
        <f t="shared" si="43"/>
        <v>8.9</v>
      </c>
      <c r="P329" s="196">
        <f t="shared" si="44"/>
        <v>1</v>
      </c>
      <c r="Q329" s="195">
        <f t="shared" si="45"/>
        <v>1.2</v>
      </c>
      <c r="R329" s="196">
        <v>15</v>
      </c>
      <c r="S329" s="196">
        <f t="shared" si="46"/>
        <v>6</v>
      </c>
      <c r="T329" s="196">
        <f t="shared" si="47"/>
        <v>1</v>
      </c>
      <c r="U329" s="195">
        <f t="shared" si="48"/>
        <v>1.6</v>
      </c>
      <c r="V329" s="196">
        <v>20</v>
      </c>
      <c r="W329" s="194">
        <v>10</v>
      </c>
      <c r="X329" s="241">
        <v>1</v>
      </c>
      <c r="Y329" s="236">
        <v>2</v>
      </c>
      <c r="Z329" s="236">
        <v>9</v>
      </c>
      <c r="AA329" s="236">
        <v>7</v>
      </c>
      <c r="AB329" s="236">
        <f>AA329*100/Z329</f>
        <v>77.777777777777771</v>
      </c>
    </row>
    <row r="330" spans="1:28" ht="31.5" x14ac:dyDescent="0.25">
      <c r="A330" s="212">
        <v>322</v>
      </c>
      <c r="B330" s="213" t="s">
        <v>822</v>
      </c>
      <c r="C330" s="213" t="s">
        <v>70</v>
      </c>
      <c r="D330" s="214"/>
      <c r="E330" s="215"/>
      <c r="F330" s="215">
        <v>68.5</v>
      </c>
      <c r="G330" s="216"/>
      <c r="H330" s="216">
        <v>29</v>
      </c>
      <c r="I330" s="216">
        <v>33</v>
      </c>
      <c r="J330" s="217">
        <v>0</v>
      </c>
      <c r="K330" s="217">
        <v>0.42335766423357662</v>
      </c>
      <c r="L330" s="217">
        <v>0.48175182481751827</v>
      </c>
      <c r="M330" s="193">
        <f t="shared" si="41"/>
        <v>3</v>
      </c>
      <c r="N330" s="204">
        <v>1</v>
      </c>
      <c r="O330" s="195">
        <f t="shared" si="43"/>
        <v>0.99</v>
      </c>
      <c r="P330" s="196">
        <f t="shared" si="44"/>
        <v>0</v>
      </c>
      <c r="Q330" s="195">
        <f t="shared" si="45"/>
        <v>0.25</v>
      </c>
      <c r="R330" s="196">
        <v>25</v>
      </c>
      <c r="S330" s="196">
        <f t="shared" si="46"/>
        <v>1</v>
      </c>
      <c r="T330" s="196">
        <f t="shared" si="47"/>
        <v>0</v>
      </c>
      <c r="U330" s="195">
        <f t="shared" si="48"/>
        <v>0.2</v>
      </c>
      <c r="V330" s="196">
        <v>20</v>
      </c>
      <c r="W330" s="194">
        <v>1</v>
      </c>
      <c r="X330" s="241"/>
      <c r="Y330" s="236"/>
      <c r="Z330" s="236">
        <v>0</v>
      </c>
      <c r="AA330" s="236">
        <v>0</v>
      </c>
      <c r="AB330" s="236"/>
    </row>
    <row r="331" spans="1:28" ht="31.5" x14ac:dyDescent="0.25">
      <c r="A331" s="212">
        <v>323</v>
      </c>
      <c r="B331" s="213" t="s">
        <v>823</v>
      </c>
      <c r="C331" s="213" t="s">
        <v>70</v>
      </c>
      <c r="D331" s="214"/>
      <c r="E331" s="215"/>
      <c r="F331" s="215">
        <v>706.24</v>
      </c>
      <c r="G331" s="216">
        <v>217</v>
      </c>
      <c r="H331" s="216">
        <v>266</v>
      </c>
      <c r="I331" s="216">
        <v>377</v>
      </c>
      <c r="J331" s="217">
        <v>0.30726098776619848</v>
      </c>
      <c r="K331" s="217">
        <v>0.37664250113275938</v>
      </c>
      <c r="L331" s="217">
        <v>0.53381286814680562</v>
      </c>
      <c r="M331" s="193">
        <v>2.8</v>
      </c>
      <c r="N331" s="204">
        <f t="shared" ref="N331:N394" si="51">ROUNDDOWN(O331,0)</f>
        <v>10</v>
      </c>
      <c r="O331" s="195">
        <f t="shared" ref="O331:O394" si="52">I331*M331/100</f>
        <v>10.555999999999999</v>
      </c>
      <c r="P331" s="196">
        <f t="shared" ref="P331:P394" si="53">ROUNDDOWN(Q331,0)</f>
        <v>1</v>
      </c>
      <c r="Q331" s="195">
        <f t="shared" ref="Q331:Q394" si="54">N331*R331/100</f>
        <v>1.5</v>
      </c>
      <c r="R331" s="196">
        <v>15</v>
      </c>
      <c r="S331" s="196">
        <f t="shared" ref="S331:S394" si="55">N331-P331-T331</f>
        <v>9</v>
      </c>
      <c r="T331" s="196">
        <f t="shared" ref="T331:T394" si="56">ROUNDDOWN(U331,0)</f>
        <v>0</v>
      </c>
      <c r="U331" s="195">
        <f t="shared" ref="U331:U394" si="57">N331*V331/100</f>
        <v>0</v>
      </c>
      <c r="V331" s="196">
        <v>0</v>
      </c>
      <c r="W331" s="194">
        <v>10</v>
      </c>
      <c r="X331" s="241">
        <v>1</v>
      </c>
      <c r="Y331" s="236">
        <v>0</v>
      </c>
      <c r="Z331" s="236">
        <v>7</v>
      </c>
      <c r="AA331" s="236">
        <v>7</v>
      </c>
      <c r="AB331" s="236">
        <f>AA331*100/Z331</f>
        <v>100</v>
      </c>
    </row>
    <row r="332" spans="1:28" ht="31.5" hidden="1" x14ac:dyDescent="0.25">
      <c r="A332" s="212">
        <v>324</v>
      </c>
      <c r="B332" s="213" t="s">
        <v>824</v>
      </c>
      <c r="C332" s="213" t="s">
        <v>70</v>
      </c>
      <c r="D332" s="214"/>
      <c r="E332" s="215"/>
      <c r="F332" s="215">
        <v>54.15</v>
      </c>
      <c r="G332" s="216"/>
      <c r="H332" s="216"/>
      <c r="I332" s="216">
        <v>23</v>
      </c>
      <c r="J332" s="217"/>
      <c r="K332" s="217"/>
      <c r="L332" s="217">
        <v>0.4247460757156048</v>
      </c>
      <c r="M332" s="193">
        <f t="shared" ref="M332:M394" si="58">IF(I332&lt;VLOOKUP(L332,$M$505:$Q$513,2),0,VLOOKUP(L332,$M$505:$Q$513,3))</f>
        <v>0</v>
      </c>
      <c r="N332" s="204">
        <f t="shared" si="51"/>
        <v>0</v>
      </c>
      <c r="O332" s="195">
        <f t="shared" si="52"/>
        <v>0</v>
      </c>
      <c r="P332" s="196">
        <f t="shared" si="53"/>
        <v>0</v>
      </c>
      <c r="Q332" s="195">
        <f t="shared" si="54"/>
        <v>0</v>
      </c>
      <c r="R332" s="196">
        <v>25</v>
      </c>
      <c r="S332" s="196">
        <f t="shared" si="55"/>
        <v>0</v>
      </c>
      <c r="T332" s="196">
        <f t="shared" si="56"/>
        <v>0</v>
      </c>
      <c r="U332" s="195">
        <f t="shared" si="57"/>
        <v>0</v>
      </c>
      <c r="V332" s="196">
        <v>20</v>
      </c>
      <c r="W332" s="241"/>
      <c r="X332" s="241"/>
      <c r="Y332" s="236"/>
      <c r="Z332" s="236"/>
      <c r="AA332" s="236"/>
      <c r="AB332" s="236"/>
    </row>
    <row r="333" spans="1:28" ht="63" x14ac:dyDescent="0.25">
      <c r="A333" s="212">
        <v>325</v>
      </c>
      <c r="B333" s="213" t="s">
        <v>825</v>
      </c>
      <c r="C333" s="213" t="s">
        <v>70</v>
      </c>
      <c r="D333" s="214"/>
      <c r="E333" s="215"/>
      <c r="F333" s="215">
        <v>85.79</v>
      </c>
      <c r="G333" s="216"/>
      <c r="H333" s="216">
        <v>110</v>
      </c>
      <c r="I333" s="216">
        <v>40</v>
      </c>
      <c r="J333" s="217">
        <v>0</v>
      </c>
      <c r="K333" s="217">
        <v>1.2822007226949528</v>
      </c>
      <c r="L333" s="217">
        <v>0.4662548082527101</v>
      </c>
      <c r="M333" s="193">
        <f t="shared" si="58"/>
        <v>3</v>
      </c>
      <c r="N333" s="204">
        <f t="shared" si="51"/>
        <v>1</v>
      </c>
      <c r="O333" s="195">
        <f t="shared" si="52"/>
        <v>1.2</v>
      </c>
      <c r="P333" s="196">
        <f t="shared" si="53"/>
        <v>0</v>
      </c>
      <c r="Q333" s="195">
        <f t="shared" si="54"/>
        <v>0.25</v>
      </c>
      <c r="R333" s="196">
        <v>25</v>
      </c>
      <c r="S333" s="196">
        <f t="shared" si="55"/>
        <v>1</v>
      </c>
      <c r="T333" s="196">
        <f t="shared" si="56"/>
        <v>0</v>
      </c>
      <c r="U333" s="195">
        <f t="shared" si="57"/>
        <v>0.2</v>
      </c>
      <c r="V333" s="196">
        <v>20</v>
      </c>
      <c r="W333" s="194">
        <v>2</v>
      </c>
      <c r="X333" s="241"/>
      <c r="Y333" s="236"/>
      <c r="Z333" s="236">
        <v>0</v>
      </c>
      <c r="AA333" s="236">
        <v>0</v>
      </c>
      <c r="AB333" s="236"/>
    </row>
    <row r="334" spans="1:28" ht="47.25" x14ac:dyDescent="0.25">
      <c r="A334" s="212">
        <v>326</v>
      </c>
      <c r="B334" s="213" t="s">
        <v>150</v>
      </c>
      <c r="C334" s="213" t="s">
        <v>70</v>
      </c>
      <c r="D334" s="214"/>
      <c r="E334" s="215"/>
      <c r="F334" s="215">
        <v>1360.97</v>
      </c>
      <c r="G334" s="216"/>
      <c r="H334" s="216">
        <v>1330</v>
      </c>
      <c r="I334" s="216">
        <v>995</v>
      </c>
      <c r="J334" s="217">
        <v>0</v>
      </c>
      <c r="K334" s="217">
        <v>0.97724417143654896</v>
      </c>
      <c r="L334" s="217">
        <v>0.73109620344313242</v>
      </c>
      <c r="M334" s="193">
        <v>0.2</v>
      </c>
      <c r="N334" s="204">
        <f t="shared" si="51"/>
        <v>1</v>
      </c>
      <c r="O334" s="195">
        <f t="shared" si="52"/>
        <v>1.99</v>
      </c>
      <c r="P334" s="196">
        <f t="shared" si="53"/>
        <v>0</v>
      </c>
      <c r="Q334" s="195">
        <f t="shared" si="54"/>
        <v>0.25</v>
      </c>
      <c r="R334" s="196">
        <v>25</v>
      </c>
      <c r="S334" s="196">
        <f t="shared" si="55"/>
        <v>1</v>
      </c>
      <c r="T334" s="196">
        <f t="shared" si="56"/>
        <v>0</v>
      </c>
      <c r="U334" s="195">
        <f t="shared" si="57"/>
        <v>0.2</v>
      </c>
      <c r="V334" s="196">
        <v>20</v>
      </c>
      <c r="W334" s="194">
        <v>1</v>
      </c>
      <c r="X334" s="241"/>
      <c r="Y334" s="236"/>
      <c r="Z334" s="236">
        <v>0</v>
      </c>
      <c r="AA334" s="236">
        <v>0</v>
      </c>
      <c r="AB334" s="236"/>
    </row>
    <row r="335" spans="1:28" ht="47.25" x14ac:dyDescent="0.25">
      <c r="A335" s="212">
        <v>327</v>
      </c>
      <c r="B335" s="213" t="s">
        <v>846</v>
      </c>
      <c r="C335" s="213" t="s">
        <v>70</v>
      </c>
      <c r="D335" s="214"/>
      <c r="E335" s="215"/>
      <c r="F335" s="215">
        <v>1854.7</v>
      </c>
      <c r="G335" s="216">
        <v>2426</v>
      </c>
      <c r="H335" s="216">
        <v>3613</v>
      </c>
      <c r="I335" s="216">
        <v>2149</v>
      </c>
      <c r="J335" s="217">
        <v>1.3080282525475817</v>
      </c>
      <c r="K335" s="217">
        <v>1.9480239391815388</v>
      </c>
      <c r="L335" s="217">
        <v>1.1586779533078126</v>
      </c>
      <c r="M335" s="193">
        <v>0.5</v>
      </c>
      <c r="N335" s="204">
        <f t="shared" si="51"/>
        <v>10</v>
      </c>
      <c r="O335" s="195">
        <f t="shared" si="52"/>
        <v>10.744999999999999</v>
      </c>
      <c r="P335" s="196">
        <f t="shared" si="53"/>
        <v>0</v>
      </c>
      <c r="Q335" s="195">
        <f t="shared" si="54"/>
        <v>0</v>
      </c>
      <c r="R335" s="196">
        <v>0</v>
      </c>
      <c r="S335" s="196">
        <f t="shared" si="55"/>
        <v>8</v>
      </c>
      <c r="T335" s="196">
        <f t="shared" si="56"/>
        <v>2</v>
      </c>
      <c r="U335" s="195">
        <f t="shared" si="57"/>
        <v>2</v>
      </c>
      <c r="V335" s="196">
        <v>20</v>
      </c>
      <c r="W335" s="194">
        <v>10</v>
      </c>
      <c r="X335" s="241">
        <v>0</v>
      </c>
      <c r="Y335" s="236">
        <v>3</v>
      </c>
      <c r="Z335" s="236">
        <v>10</v>
      </c>
      <c r="AA335" s="236">
        <v>5</v>
      </c>
      <c r="AB335" s="236">
        <f>AA335*100/Z335</f>
        <v>50</v>
      </c>
    </row>
    <row r="336" spans="1:28" x14ac:dyDescent="0.25">
      <c r="A336" s="212">
        <v>328</v>
      </c>
      <c r="B336" s="213" t="s">
        <v>2</v>
      </c>
      <c r="C336" s="213" t="s">
        <v>70</v>
      </c>
      <c r="D336" s="214"/>
      <c r="E336" s="215"/>
      <c r="F336" s="215">
        <v>17900</v>
      </c>
      <c r="G336" s="216">
        <v>11456</v>
      </c>
      <c r="H336" s="216">
        <v>10203</v>
      </c>
      <c r="I336" s="216">
        <v>5289.5251396648046</v>
      </c>
      <c r="J336" s="217">
        <v>0.64</v>
      </c>
      <c r="K336" s="217">
        <v>0.56999999999999995</v>
      </c>
      <c r="L336" s="217">
        <v>0.19234636871508379</v>
      </c>
      <c r="M336" s="193">
        <f t="shared" si="58"/>
        <v>3</v>
      </c>
      <c r="N336" s="204">
        <f t="shared" si="51"/>
        <v>158</v>
      </c>
      <c r="O336" s="195">
        <f t="shared" si="52"/>
        <v>158.68575418994413</v>
      </c>
      <c r="P336" s="196">
        <f t="shared" si="53"/>
        <v>18</v>
      </c>
      <c r="Q336" s="195">
        <f t="shared" si="54"/>
        <v>18.96</v>
      </c>
      <c r="R336" s="196">
        <v>12</v>
      </c>
      <c r="S336" s="196">
        <f t="shared" si="55"/>
        <v>109</v>
      </c>
      <c r="T336" s="196">
        <f t="shared" si="56"/>
        <v>31</v>
      </c>
      <c r="U336" s="195">
        <f t="shared" si="57"/>
        <v>31.6</v>
      </c>
      <c r="V336" s="196">
        <v>20</v>
      </c>
      <c r="W336" s="194" t="s">
        <v>844</v>
      </c>
      <c r="X336" s="241">
        <v>15</v>
      </c>
      <c r="Y336" s="236"/>
      <c r="Z336" s="236">
        <v>150</v>
      </c>
      <c r="AA336" s="236">
        <v>139</v>
      </c>
      <c r="AB336" s="236">
        <f>AA336*100/Z336</f>
        <v>92.666666666666671</v>
      </c>
    </row>
    <row r="337" spans="1:28" ht="31.5" x14ac:dyDescent="0.25">
      <c r="A337" s="212">
        <v>329</v>
      </c>
      <c r="B337" s="213" t="s">
        <v>130</v>
      </c>
      <c r="C337" s="213" t="s">
        <v>70</v>
      </c>
      <c r="D337" s="214"/>
      <c r="E337" s="215"/>
      <c r="F337" s="215">
        <v>532.79999999999995</v>
      </c>
      <c r="G337" s="216">
        <v>385</v>
      </c>
      <c r="H337" s="216">
        <v>340</v>
      </c>
      <c r="I337" s="216">
        <v>292</v>
      </c>
      <c r="J337" s="217">
        <v>0.72259759759759767</v>
      </c>
      <c r="K337" s="217">
        <v>0.63813813813813824</v>
      </c>
      <c r="L337" s="217">
        <v>0.54804804804804808</v>
      </c>
      <c r="M337" s="193">
        <f t="shared" si="58"/>
        <v>3</v>
      </c>
      <c r="N337" s="204">
        <f t="shared" si="51"/>
        <v>8</v>
      </c>
      <c r="O337" s="195">
        <f t="shared" si="52"/>
        <v>8.76</v>
      </c>
      <c r="P337" s="196">
        <f t="shared" si="53"/>
        <v>0</v>
      </c>
      <c r="Q337" s="195">
        <f t="shared" si="54"/>
        <v>0</v>
      </c>
      <c r="R337" s="196">
        <v>0</v>
      </c>
      <c r="S337" s="196">
        <f t="shared" si="55"/>
        <v>7</v>
      </c>
      <c r="T337" s="196">
        <f t="shared" si="56"/>
        <v>1</v>
      </c>
      <c r="U337" s="195">
        <f t="shared" si="57"/>
        <v>1.6</v>
      </c>
      <c r="V337" s="196">
        <v>20</v>
      </c>
      <c r="W337" s="194">
        <v>10</v>
      </c>
      <c r="X337" s="241">
        <v>0</v>
      </c>
      <c r="Y337" s="236">
        <v>2</v>
      </c>
      <c r="Z337" s="236">
        <v>10</v>
      </c>
      <c r="AA337" s="236">
        <v>10</v>
      </c>
      <c r="AB337" s="236">
        <f>AA337*100/Z337</f>
        <v>100</v>
      </c>
    </row>
    <row r="338" spans="1:28" ht="31.5" x14ac:dyDescent="0.25">
      <c r="A338" s="212">
        <v>330</v>
      </c>
      <c r="B338" s="213" t="s">
        <v>826</v>
      </c>
      <c r="C338" s="213" t="s">
        <v>70</v>
      </c>
      <c r="D338" s="214"/>
      <c r="E338" s="215"/>
      <c r="F338" s="215">
        <v>64.040000000000006</v>
      </c>
      <c r="G338" s="216"/>
      <c r="H338" s="216"/>
      <c r="I338" s="216">
        <v>31</v>
      </c>
      <c r="J338" s="217"/>
      <c r="K338" s="217"/>
      <c r="L338" s="217">
        <v>0.48407245471580257</v>
      </c>
      <c r="M338" s="193">
        <f t="shared" si="58"/>
        <v>0</v>
      </c>
      <c r="N338" s="204">
        <f t="shared" si="51"/>
        <v>0</v>
      </c>
      <c r="O338" s="195">
        <f t="shared" si="52"/>
        <v>0</v>
      </c>
      <c r="P338" s="196">
        <f t="shared" si="53"/>
        <v>0</v>
      </c>
      <c r="Q338" s="195">
        <f t="shared" si="54"/>
        <v>0</v>
      </c>
      <c r="R338" s="196">
        <v>25</v>
      </c>
      <c r="S338" s="196">
        <f t="shared" si="55"/>
        <v>0</v>
      </c>
      <c r="T338" s="196">
        <f t="shared" si="56"/>
        <v>0</v>
      </c>
      <c r="U338" s="195">
        <f t="shared" si="57"/>
        <v>0</v>
      </c>
      <c r="V338" s="196">
        <v>20</v>
      </c>
      <c r="W338" s="194">
        <v>1</v>
      </c>
      <c r="X338" s="241"/>
      <c r="Y338" s="236"/>
      <c r="Z338" s="236">
        <v>0</v>
      </c>
      <c r="AA338" s="236">
        <v>0</v>
      </c>
      <c r="AB338" s="236"/>
    </row>
    <row r="339" spans="1:28" ht="31.5" x14ac:dyDescent="0.25">
      <c r="A339" s="212">
        <v>331</v>
      </c>
      <c r="B339" s="213" t="s">
        <v>110</v>
      </c>
      <c r="C339" s="213" t="s">
        <v>70</v>
      </c>
      <c r="D339" s="214"/>
      <c r="E339" s="215"/>
      <c r="F339" s="215">
        <v>417.94</v>
      </c>
      <c r="G339" s="216">
        <v>482</v>
      </c>
      <c r="H339" s="216">
        <v>456</v>
      </c>
      <c r="I339" s="216">
        <v>362</v>
      </c>
      <c r="J339" s="217">
        <v>1.1532755897975786</v>
      </c>
      <c r="K339" s="217">
        <v>1.0910657032109872</v>
      </c>
      <c r="L339" s="217">
        <v>0.86615303632100304</v>
      </c>
      <c r="M339" s="193">
        <v>1.8</v>
      </c>
      <c r="N339" s="204">
        <f t="shared" si="51"/>
        <v>6</v>
      </c>
      <c r="O339" s="195">
        <f t="shared" si="52"/>
        <v>6.516</v>
      </c>
      <c r="P339" s="196">
        <f t="shared" si="53"/>
        <v>1</v>
      </c>
      <c r="Q339" s="195">
        <f t="shared" si="54"/>
        <v>1.5</v>
      </c>
      <c r="R339" s="196">
        <v>25</v>
      </c>
      <c r="S339" s="196">
        <f t="shared" si="55"/>
        <v>4</v>
      </c>
      <c r="T339" s="196">
        <f t="shared" si="56"/>
        <v>1</v>
      </c>
      <c r="U339" s="195">
        <f t="shared" si="57"/>
        <v>1.2</v>
      </c>
      <c r="V339" s="196">
        <v>20</v>
      </c>
      <c r="W339" s="194">
        <v>6</v>
      </c>
      <c r="X339" s="241">
        <v>2</v>
      </c>
      <c r="Y339" s="236">
        <v>1</v>
      </c>
      <c r="Z339" s="236">
        <v>6</v>
      </c>
      <c r="AA339" s="236">
        <v>6</v>
      </c>
      <c r="AB339" s="236">
        <f>AA339*100/Z339</f>
        <v>100</v>
      </c>
    </row>
    <row r="340" spans="1:28" ht="33.75" customHeight="1" x14ac:dyDescent="0.25">
      <c r="A340" s="212">
        <v>332</v>
      </c>
      <c r="B340" s="213" t="s">
        <v>847</v>
      </c>
      <c r="C340" s="213" t="s">
        <v>70</v>
      </c>
      <c r="D340" s="214"/>
      <c r="E340" s="215"/>
      <c r="F340" s="215">
        <v>384</v>
      </c>
      <c r="G340" s="216">
        <v>850</v>
      </c>
      <c r="H340" s="216">
        <v>554</v>
      </c>
      <c r="I340" s="216">
        <v>439</v>
      </c>
      <c r="J340" s="217">
        <v>2.2135416666666665</v>
      </c>
      <c r="K340" s="217">
        <v>1.4427083333333333</v>
      </c>
      <c r="L340" s="217">
        <v>1.1432291666666667</v>
      </c>
      <c r="M340" s="193">
        <v>2.5</v>
      </c>
      <c r="N340" s="204">
        <f t="shared" si="51"/>
        <v>10</v>
      </c>
      <c r="O340" s="195">
        <f t="shared" si="52"/>
        <v>10.975</v>
      </c>
      <c r="P340" s="196">
        <f t="shared" si="53"/>
        <v>0</v>
      </c>
      <c r="Q340" s="195">
        <f t="shared" si="54"/>
        <v>0</v>
      </c>
      <c r="R340" s="196">
        <v>0</v>
      </c>
      <c r="S340" s="196">
        <f t="shared" si="55"/>
        <v>8</v>
      </c>
      <c r="T340" s="196">
        <f t="shared" si="56"/>
        <v>2</v>
      </c>
      <c r="U340" s="195">
        <f t="shared" si="57"/>
        <v>2</v>
      </c>
      <c r="V340" s="196">
        <v>20</v>
      </c>
      <c r="W340" s="194">
        <v>10</v>
      </c>
      <c r="X340" s="241">
        <v>0</v>
      </c>
      <c r="Y340" s="236">
        <v>2</v>
      </c>
      <c r="Z340" s="236">
        <v>10</v>
      </c>
      <c r="AA340" s="236">
        <v>0</v>
      </c>
      <c r="AB340" s="236">
        <f>AA340*100/Z340</f>
        <v>0</v>
      </c>
    </row>
    <row r="341" spans="1:28" ht="31.5" customHeight="1" x14ac:dyDescent="0.25">
      <c r="A341" s="212">
        <v>333</v>
      </c>
      <c r="B341" s="213" t="s">
        <v>848</v>
      </c>
      <c r="C341" s="213" t="s">
        <v>70</v>
      </c>
      <c r="D341" s="214"/>
      <c r="E341" s="215"/>
      <c r="F341" s="215">
        <v>305.60000000000002</v>
      </c>
      <c r="G341" s="216">
        <v>449</v>
      </c>
      <c r="H341" s="216">
        <v>509</v>
      </c>
      <c r="I341" s="216">
        <v>378</v>
      </c>
      <c r="J341" s="217">
        <v>1.4692408376963351</v>
      </c>
      <c r="K341" s="217">
        <v>1.6655759162303663</v>
      </c>
      <c r="L341" s="217">
        <v>1.2369109947643979</v>
      </c>
      <c r="M341" s="193">
        <v>4</v>
      </c>
      <c r="N341" s="204">
        <f t="shared" si="51"/>
        <v>15</v>
      </c>
      <c r="O341" s="195">
        <f t="shared" si="52"/>
        <v>15.12</v>
      </c>
      <c r="P341" s="196">
        <f t="shared" si="53"/>
        <v>0</v>
      </c>
      <c r="Q341" s="195">
        <f t="shared" si="54"/>
        <v>0</v>
      </c>
      <c r="R341" s="196">
        <v>0</v>
      </c>
      <c r="S341" s="196">
        <f t="shared" si="55"/>
        <v>12</v>
      </c>
      <c r="T341" s="196">
        <f t="shared" si="56"/>
        <v>3</v>
      </c>
      <c r="U341" s="195">
        <f t="shared" si="57"/>
        <v>3</v>
      </c>
      <c r="V341" s="196">
        <v>20</v>
      </c>
      <c r="W341" s="194">
        <v>15</v>
      </c>
      <c r="X341" s="241">
        <v>0</v>
      </c>
      <c r="Y341" s="236">
        <v>3</v>
      </c>
      <c r="Z341" s="236">
        <v>15</v>
      </c>
      <c r="AA341" s="236">
        <v>1</v>
      </c>
      <c r="AB341" s="236">
        <f>AA341*100/Z341</f>
        <v>6.666666666666667</v>
      </c>
    </row>
    <row r="342" spans="1:28" ht="31.5" x14ac:dyDescent="0.25">
      <c r="A342" s="212">
        <v>334</v>
      </c>
      <c r="B342" s="213" t="s">
        <v>112</v>
      </c>
      <c r="C342" s="213" t="s">
        <v>70</v>
      </c>
      <c r="D342" s="214"/>
      <c r="E342" s="215"/>
      <c r="F342" s="215">
        <v>1170</v>
      </c>
      <c r="G342" s="216">
        <v>285</v>
      </c>
      <c r="H342" s="216">
        <v>396</v>
      </c>
      <c r="I342" s="216">
        <v>304</v>
      </c>
      <c r="J342" s="217">
        <v>0.24358974358974358</v>
      </c>
      <c r="K342" s="217">
        <v>0.33846153846153848</v>
      </c>
      <c r="L342" s="217">
        <v>0.25982905982905985</v>
      </c>
      <c r="M342" s="193">
        <v>1.7</v>
      </c>
      <c r="N342" s="204">
        <f t="shared" si="51"/>
        <v>5</v>
      </c>
      <c r="O342" s="195">
        <f t="shared" si="52"/>
        <v>5.1679999999999993</v>
      </c>
      <c r="P342" s="196">
        <f t="shared" si="53"/>
        <v>0</v>
      </c>
      <c r="Q342" s="195">
        <f t="shared" si="54"/>
        <v>0</v>
      </c>
      <c r="R342" s="196">
        <v>0</v>
      </c>
      <c r="S342" s="196">
        <f t="shared" si="55"/>
        <v>5</v>
      </c>
      <c r="T342" s="196">
        <f t="shared" si="56"/>
        <v>0</v>
      </c>
      <c r="U342" s="195">
        <f t="shared" si="57"/>
        <v>0</v>
      </c>
      <c r="V342" s="196">
        <v>0</v>
      </c>
      <c r="W342" s="194">
        <v>5</v>
      </c>
      <c r="X342" s="241">
        <v>0</v>
      </c>
      <c r="Y342" s="236">
        <v>0</v>
      </c>
      <c r="Z342" s="236">
        <v>5</v>
      </c>
      <c r="AA342" s="236">
        <v>5</v>
      </c>
      <c r="AB342" s="236">
        <f>AA342*100/Z342</f>
        <v>100</v>
      </c>
    </row>
    <row r="343" spans="1:28" ht="32.25" hidden="1" customHeight="1" x14ac:dyDescent="0.25">
      <c r="A343" s="212">
        <v>335</v>
      </c>
      <c r="B343" s="254" t="s">
        <v>92</v>
      </c>
      <c r="C343" s="213" t="s">
        <v>70</v>
      </c>
      <c r="D343" s="214"/>
      <c r="E343" s="215"/>
      <c r="F343" s="215">
        <v>222</v>
      </c>
      <c r="G343" s="216"/>
      <c r="H343" s="216"/>
      <c r="I343" s="216">
        <v>187</v>
      </c>
      <c r="J343" s="217"/>
      <c r="K343" s="217"/>
      <c r="L343" s="217">
        <v>0.84234234234234229</v>
      </c>
      <c r="M343" s="193">
        <v>0</v>
      </c>
      <c r="N343" s="204">
        <f t="shared" si="51"/>
        <v>0</v>
      </c>
      <c r="O343" s="195">
        <f t="shared" si="52"/>
        <v>0</v>
      </c>
      <c r="P343" s="196">
        <f t="shared" si="53"/>
        <v>0</v>
      </c>
      <c r="Q343" s="195">
        <f t="shared" si="54"/>
        <v>0</v>
      </c>
      <c r="R343" s="196">
        <v>25</v>
      </c>
      <c r="S343" s="196">
        <f t="shared" si="55"/>
        <v>0</v>
      </c>
      <c r="T343" s="196">
        <f t="shared" si="56"/>
        <v>0</v>
      </c>
      <c r="U343" s="195">
        <f t="shared" si="57"/>
        <v>0</v>
      </c>
      <c r="V343" s="196">
        <v>20</v>
      </c>
      <c r="W343" s="241">
        <v>0</v>
      </c>
      <c r="X343" s="241"/>
      <c r="Y343" s="236"/>
      <c r="Z343" s="236"/>
      <c r="AA343" s="236"/>
      <c r="AB343" s="236"/>
    </row>
    <row r="344" spans="1:28" ht="31.5" x14ac:dyDescent="0.25">
      <c r="A344" s="212">
        <v>336</v>
      </c>
      <c r="B344" s="213" t="s">
        <v>114</v>
      </c>
      <c r="C344" s="213" t="s">
        <v>70</v>
      </c>
      <c r="D344" s="214"/>
      <c r="E344" s="215"/>
      <c r="F344" s="215">
        <v>757.58</v>
      </c>
      <c r="G344" s="216">
        <v>58</v>
      </c>
      <c r="H344" s="216">
        <v>416</v>
      </c>
      <c r="I344" s="216">
        <v>262</v>
      </c>
      <c r="J344" s="217">
        <v>7.6559571266400908E-2</v>
      </c>
      <c r="K344" s="217">
        <v>0.54911692494522024</v>
      </c>
      <c r="L344" s="217">
        <v>0.34583806330684547</v>
      </c>
      <c r="M344" s="193">
        <f t="shared" si="58"/>
        <v>3</v>
      </c>
      <c r="N344" s="204">
        <f t="shared" si="51"/>
        <v>7</v>
      </c>
      <c r="O344" s="195">
        <f t="shared" si="52"/>
        <v>7.86</v>
      </c>
      <c r="P344" s="196">
        <f t="shared" si="53"/>
        <v>0</v>
      </c>
      <c r="Q344" s="195">
        <f t="shared" si="54"/>
        <v>0</v>
      </c>
      <c r="R344" s="196">
        <v>0</v>
      </c>
      <c r="S344" s="196">
        <f t="shared" si="55"/>
        <v>7</v>
      </c>
      <c r="T344" s="196">
        <f t="shared" si="56"/>
        <v>0</v>
      </c>
      <c r="U344" s="195">
        <f t="shared" si="57"/>
        <v>0</v>
      </c>
      <c r="V344" s="196">
        <v>0</v>
      </c>
      <c r="W344" s="194">
        <v>10</v>
      </c>
      <c r="X344" s="241">
        <v>0</v>
      </c>
      <c r="Y344" s="236">
        <v>0</v>
      </c>
      <c r="Z344" s="236">
        <v>2</v>
      </c>
      <c r="AA344" s="236">
        <v>2</v>
      </c>
      <c r="AB344" s="236">
        <f>AA344*100/Z344</f>
        <v>100</v>
      </c>
    </row>
    <row r="345" spans="1:28" ht="31.5" hidden="1" x14ac:dyDescent="0.25">
      <c r="A345" s="212">
        <v>337</v>
      </c>
      <c r="B345" s="213" t="s">
        <v>161</v>
      </c>
      <c r="C345" s="213" t="s">
        <v>70</v>
      </c>
      <c r="D345" s="214"/>
      <c r="E345" s="215"/>
      <c r="F345" s="215">
        <v>0</v>
      </c>
      <c r="G345" s="216"/>
      <c r="H345" s="216"/>
      <c r="I345" s="216">
        <v>0</v>
      </c>
      <c r="J345" s="217"/>
      <c r="K345" s="217"/>
      <c r="L345" s="217">
        <v>0</v>
      </c>
      <c r="M345" s="193">
        <f t="shared" si="58"/>
        <v>0</v>
      </c>
      <c r="N345" s="204">
        <f t="shared" si="51"/>
        <v>0</v>
      </c>
      <c r="O345" s="195">
        <f t="shared" si="52"/>
        <v>0</v>
      </c>
      <c r="P345" s="196">
        <f t="shared" si="53"/>
        <v>0</v>
      </c>
      <c r="Q345" s="195">
        <f t="shared" si="54"/>
        <v>0</v>
      </c>
      <c r="R345" s="196">
        <v>25</v>
      </c>
      <c r="S345" s="196">
        <f t="shared" si="55"/>
        <v>0</v>
      </c>
      <c r="T345" s="196">
        <f t="shared" si="56"/>
        <v>0</v>
      </c>
      <c r="U345" s="195">
        <f t="shared" si="57"/>
        <v>0</v>
      </c>
      <c r="V345" s="196">
        <v>20</v>
      </c>
      <c r="W345" s="241"/>
      <c r="X345" s="241"/>
      <c r="Y345" s="236"/>
      <c r="Z345" s="236"/>
      <c r="AA345" s="236"/>
      <c r="AB345" s="236"/>
    </row>
    <row r="346" spans="1:28" ht="31.5" x14ac:dyDescent="0.25">
      <c r="A346" s="212">
        <v>338</v>
      </c>
      <c r="B346" s="213" t="s">
        <v>71</v>
      </c>
      <c r="C346" s="213" t="s">
        <v>70</v>
      </c>
      <c r="D346" s="214"/>
      <c r="E346" s="215"/>
      <c r="F346" s="215">
        <v>319.99</v>
      </c>
      <c r="G346" s="216">
        <v>718</v>
      </c>
      <c r="H346" s="216">
        <v>852</v>
      </c>
      <c r="I346" s="216">
        <v>385</v>
      </c>
      <c r="J346" s="217">
        <v>2.2438201193787304</v>
      </c>
      <c r="K346" s="217">
        <v>2.6625832057251788</v>
      </c>
      <c r="L346" s="217">
        <v>1.2031625988312133</v>
      </c>
      <c r="M346" s="193">
        <f t="shared" si="58"/>
        <v>5</v>
      </c>
      <c r="N346" s="204">
        <f t="shared" si="51"/>
        <v>19</v>
      </c>
      <c r="O346" s="195">
        <f t="shared" si="52"/>
        <v>19.25</v>
      </c>
      <c r="P346" s="196">
        <f t="shared" si="53"/>
        <v>4</v>
      </c>
      <c r="Q346" s="195">
        <f t="shared" si="54"/>
        <v>4.75</v>
      </c>
      <c r="R346" s="196">
        <v>25</v>
      </c>
      <c r="S346" s="196">
        <f t="shared" si="55"/>
        <v>12</v>
      </c>
      <c r="T346" s="196">
        <f t="shared" si="56"/>
        <v>3</v>
      </c>
      <c r="U346" s="195">
        <f t="shared" si="57"/>
        <v>3.8</v>
      </c>
      <c r="V346" s="196">
        <v>20</v>
      </c>
      <c r="W346" s="194">
        <v>21</v>
      </c>
      <c r="X346" s="241">
        <v>5</v>
      </c>
      <c r="Y346" s="236">
        <v>5</v>
      </c>
      <c r="Z346" s="236">
        <v>17</v>
      </c>
      <c r="AA346" s="236">
        <v>17</v>
      </c>
      <c r="AB346" s="236">
        <f>AA346*100/Z346</f>
        <v>100</v>
      </c>
    </row>
    <row r="347" spans="1:28" ht="31.5" hidden="1" x14ac:dyDescent="0.25">
      <c r="A347" s="212">
        <v>339</v>
      </c>
      <c r="B347" s="213" t="s">
        <v>152</v>
      </c>
      <c r="C347" s="213" t="s">
        <v>70</v>
      </c>
      <c r="D347" s="214"/>
      <c r="E347" s="215"/>
      <c r="F347" s="215">
        <v>46.58</v>
      </c>
      <c r="G347" s="216"/>
      <c r="H347" s="216"/>
      <c r="I347" s="216">
        <v>22</v>
      </c>
      <c r="J347" s="217"/>
      <c r="K347" s="217"/>
      <c r="L347" s="217">
        <v>0.47230571060541005</v>
      </c>
      <c r="M347" s="193">
        <f t="shared" si="58"/>
        <v>0</v>
      </c>
      <c r="N347" s="204">
        <f t="shared" si="51"/>
        <v>0</v>
      </c>
      <c r="O347" s="195">
        <f t="shared" si="52"/>
        <v>0</v>
      </c>
      <c r="P347" s="196">
        <f t="shared" si="53"/>
        <v>0</v>
      </c>
      <c r="Q347" s="195">
        <f t="shared" si="54"/>
        <v>0</v>
      </c>
      <c r="R347" s="196">
        <v>25</v>
      </c>
      <c r="S347" s="196">
        <f t="shared" si="55"/>
        <v>0</v>
      </c>
      <c r="T347" s="196">
        <f t="shared" si="56"/>
        <v>0</v>
      </c>
      <c r="U347" s="195">
        <f t="shared" si="57"/>
        <v>0</v>
      </c>
      <c r="V347" s="196">
        <v>20</v>
      </c>
      <c r="W347" s="241"/>
      <c r="X347" s="241"/>
      <c r="Y347" s="236"/>
      <c r="Z347" s="236"/>
      <c r="AA347" s="236"/>
      <c r="AB347" s="236"/>
    </row>
    <row r="348" spans="1:28" ht="31.5" x14ac:dyDescent="0.25">
      <c r="A348" s="212">
        <v>340</v>
      </c>
      <c r="B348" s="213" t="s">
        <v>137</v>
      </c>
      <c r="C348" s="213" t="s">
        <v>70</v>
      </c>
      <c r="D348" s="214"/>
      <c r="E348" s="215"/>
      <c r="F348" s="215">
        <v>213.12</v>
      </c>
      <c r="G348" s="216"/>
      <c r="H348" s="216"/>
      <c r="I348" s="216">
        <v>28</v>
      </c>
      <c r="J348" s="217"/>
      <c r="K348" s="217"/>
      <c r="L348" s="217">
        <v>0.13138138138138139</v>
      </c>
      <c r="M348" s="193">
        <f t="shared" si="58"/>
        <v>0</v>
      </c>
      <c r="N348" s="204">
        <f t="shared" si="51"/>
        <v>0</v>
      </c>
      <c r="O348" s="195">
        <f t="shared" si="52"/>
        <v>0</v>
      </c>
      <c r="P348" s="196">
        <f t="shared" si="53"/>
        <v>0</v>
      </c>
      <c r="Q348" s="195">
        <f t="shared" si="54"/>
        <v>0</v>
      </c>
      <c r="R348" s="196">
        <v>25</v>
      </c>
      <c r="S348" s="196">
        <f t="shared" si="55"/>
        <v>0</v>
      </c>
      <c r="T348" s="196">
        <f t="shared" si="56"/>
        <v>0</v>
      </c>
      <c r="U348" s="195">
        <f t="shared" si="57"/>
        <v>0</v>
      </c>
      <c r="V348" s="196">
        <v>20</v>
      </c>
      <c r="W348" s="194">
        <v>2</v>
      </c>
      <c r="X348" s="241">
        <v>0</v>
      </c>
      <c r="Y348" s="236">
        <v>0</v>
      </c>
      <c r="Z348" s="236">
        <v>0</v>
      </c>
      <c r="AA348" s="236">
        <v>0</v>
      </c>
      <c r="AB348" s="236"/>
    </row>
    <row r="349" spans="1:28" ht="47.25" hidden="1" x14ac:dyDescent="0.25">
      <c r="A349" s="212">
        <v>341</v>
      </c>
      <c r="B349" s="213" t="s">
        <v>828</v>
      </c>
      <c r="C349" s="213" t="s">
        <v>70</v>
      </c>
      <c r="D349" s="214"/>
      <c r="E349" s="215"/>
      <c r="F349" s="215">
        <v>6.42</v>
      </c>
      <c r="G349" s="216"/>
      <c r="H349" s="216"/>
      <c r="I349" s="216">
        <v>1</v>
      </c>
      <c r="J349" s="217"/>
      <c r="K349" s="217"/>
      <c r="L349" s="217">
        <v>0.1557632398753894</v>
      </c>
      <c r="M349" s="193">
        <f t="shared" si="58"/>
        <v>0</v>
      </c>
      <c r="N349" s="204">
        <f t="shared" si="51"/>
        <v>0</v>
      </c>
      <c r="O349" s="195">
        <f t="shared" si="52"/>
        <v>0</v>
      </c>
      <c r="P349" s="196">
        <f t="shared" si="53"/>
        <v>0</v>
      </c>
      <c r="Q349" s="195">
        <f t="shared" si="54"/>
        <v>0</v>
      </c>
      <c r="R349" s="196">
        <v>25</v>
      </c>
      <c r="S349" s="196">
        <f t="shared" si="55"/>
        <v>0</v>
      </c>
      <c r="T349" s="196">
        <f t="shared" si="56"/>
        <v>0</v>
      </c>
      <c r="U349" s="195">
        <f t="shared" si="57"/>
        <v>0</v>
      </c>
      <c r="V349" s="196">
        <v>20</v>
      </c>
      <c r="W349" s="241"/>
      <c r="X349" s="241"/>
      <c r="Y349" s="236"/>
      <c r="Z349" s="236"/>
      <c r="AA349" s="236"/>
      <c r="AB349" s="236"/>
    </row>
    <row r="350" spans="1:28" ht="47.25" x14ac:dyDescent="0.25">
      <c r="A350" s="212">
        <v>342</v>
      </c>
      <c r="B350" s="213" t="s">
        <v>829</v>
      </c>
      <c r="C350" s="213" t="s">
        <v>70</v>
      </c>
      <c r="D350" s="214"/>
      <c r="E350" s="215"/>
      <c r="F350" s="215">
        <v>432.68</v>
      </c>
      <c r="G350" s="216">
        <v>272</v>
      </c>
      <c r="H350" s="216">
        <v>268</v>
      </c>
      <c r="I350" s="216">
        <v>243</v>
      </c>
      <c r="J350" s="217">
        <v>0.62864010354072297</v>
      </c>
      <c r="K350" s="217">
        <v>0.61939539613571226</v>
      </c>
      <c r="L350" s="217">
        <v>0.56161597485439585</v>
      </c>
      <c r="M350" s="193">
        <v>1.5</v>
      </c>
      <c r="N350" s="204">
        <f t="shared" si="51"/>
        <v>3</v>
      </c>
      <c r="O350" s="195">
        <f t="shared" si="52"/>
        <v>3.645</v>
      </c>
      <c r="P350" s="196">
        <f t="shared" si="53"/>
        <v>0</v>
      </c>
      <c r="Q350" s="195">
        <f t="shared" si="54"/>
        <v>0.75</v>
      </c>
      <c r="R350" s="196">
        <v>25</v>
      </c>
      <c r="S350" s="196">
        <f t="shared" si="55"/>
        <v>3</v>
      </c>
      <c r="T350" s="196">
        <f t="shared" si="56"/>
        <v>0</v>
      </c>
      <c r="U350" s="195">
        <f t="shared" si="57"/>
        <v>0.6</v>
      </c>
      <c r="V350" s="196">
        <v>20</v>
      </c>
      <c r="W350" s="194">
        <v>3</v>
      </c>
      <c r="X350" s="241">
        <v>0</v>
      </c>
      <c r="Y350" s="236">
        <v>1</v>
      </c>
      <c r="Z350" s="236">
        <v>3</v>
      </c>
      <c r="AA350" s="236" t="s">
        <v>670</v>
      </c>
      <c r="AB350" s="236"/>
    </row>
    <row r="351" spans="1:28" ht="47.25" x14ac:dyDescent="0.25">
      <c r="A351" s="212">
        <v>343</v>
      </c>
      <c r="B351" s="213" t="s">
        <v>830</v>
      </c>
      <c r="C351" s="213" t="s">
        <v>70</v>
      </c>
      <c r="D351" s="214"/>
      <c r="E351" s="215"/>
      <c r="F351" s="215">
        <v>2084.38</v>
      </c>
      <c r="G351" s="216">
        <v>1042</v>
      </c>
      <c r="H351" s="216">
        <v>706</v>
      </c>
      <c r="I351" s="216">
        <v>902</v>
      </c>
      <c r="J351" s="217">
        <v>0.49990884579587214</v>
      </c>
      <c r="K351" s="217">
        <v>0.33870983218031259</v>
      </c>
      <c r="L351" s="217">
        <v>0.43274259012272231</v>
      </c>
      <c r="M351" s="193">
        <v>1.7</v>
      </c>
      <c r="N351" s="204">
        <f t="shared" si="51"/>
        <v>15</v>
      </c>
      <c r="O351" s="195">
        <f t="shared" si="52"/>
        <v>15.333999999999998</v>
      </c>
      <c r="P351" s="196">
        <f t="shared" si="53"/>
        <v>0</v>
      </c>
      <c r="Q351" s="195">
        <f t="shared" si="54"/>
        <v>0</v>
      </c>
      <c r="R351" s="196">
        <v>0</v>
      </c>
      <c r="S351" s="196">
        <f t="shared" si="55"/>
        <v>15</v>
      </c>
      <c r="T351" s="196">
        <f t="shared" si="56"/>
        <v>0</v>
      </c>
      <c r="U351" s="195">
        <f t="shared" si="57"/>
        <v>0</v>
      </c>
      <c r="V351" s="196">
        <v>0</v>
      </c>
      <c r="W351" s="194">
        <v>15</v>
      </c>
      <c r="X351" s="241">
        <v>0</v>
      </c>
      <c r="Y351" s="236">
        <v>0</v>
      </c>
      <c r="Z351" s="236">
        <v>12</v>
      </c>
      <c r="AA351" s="236">
        <v>0</v>
      </c>
      <c r="AB351" s="236">
        <f>AA351*100/Z351</f>
        <v>0</v>
      </c>
    </row>
    <row r="352" spans="1:28" ht="47.25" hidden="1" x14ac:dyDescent="0.25">
      <c r="A352" s="212">
        <v>344</v>
      </c>
      <c r="B352" s="213" t="s">
        <v>831</v>
      </c>
      <c r="C352" s="213" t="s">
        <v>70</v>
      </c>
      <c r="D352" s="214"/>
      <c r="E352" s="215"/>
      <c r="F352" s="215">
        <v>1096.3499999999999</v>
      </c>
      <c r="G352" s="216"/>
      <c r="H352" s="216"/>
      <c r="I352" s="216">
        <v>517</v>
      </c>
      <c r="J352" s="217"/>
      <c r="K352" s="217"/>
      <c r="L352" s="217">
        <v>0.47156473753819494</v>
      </c>
      <c r="M352" s="193">
        <v>0</v>
      </c>
      <c r="N352" s="204">
        <f t="shared" si="51"/>
        <v>0</v>
      </c>
      <c r="O352" s="195">
        <f t="shared" si="52"/>
        <v>0</v>
      </c>
      <c r="P352" s="196">
        <f t="shared" si="53"/>
        <v>0</v>
      </c>
      <c r="Q352" s="195">
        <f t="shared" si="54"/>
        <v>0</v>
      </c>
      <c r="R352" s="196">
        <v>25</v>
      </c>
      <c r="S352" s="196">
        <f t="shared" si="55"/>
        <v>0</v>
      </c>
      <c r="T352" s="196">
        <f t="shared" si="56"/>
        <v>0</v>
      </c>
      <c r="U352" s="195">
        <f t="shared" si="57"/>
        <v>0</v>
      </c>
      <c r="V352" s="196">
        <v>20</v>
      </c>
      <c r="W352" s="265">
        <v>0</v>
      </c>
      <c r="X352" s="241"/>
      <c r="Y352" s="236"/>
      <c r="Z352" s="236"/>
      <c r="AA352" s="236"/>
      <c r="AB352" s="236"/>
    </row>
    <row r="353" spans="1:28" ht="47.25" x14ac:dyDescent="0.25">
      <c r="A353" s="212">
        <v>345</v>
      </c>
      <c r="B353" s="213" t="s">
        <v>832</v>
      </c>
      <c r="C353" s="213" t="s">
        <v>70</v>
      </c>
      <c r="D353" s="214"/>
      <c r="E353" s="215"/>
      <c r="F353" s="215">
        <v>618.70000000000005</v>
      </c>
      <c r="G353" s="216"/>
      <c r="H353" s="216"/>
      <c r="I353" s="216">
        <v>297</v>
      </c>
      <c r="J353" s="217">
        <v>0</v>
      </c>
      <c r="K353" s="217">
        <v>0</v>
      </c>
      <c r="L353" s="217">
        <v>0.48003879101341518</v>
      </c>
      <c r="M353" s="193">
        <v>0.5</v>
      </c>
      <c r="N353" s="204">
        <f t="shared" si="51"/>
        <v>1</v>
      </c>
      <c r="O353" s="195">
        <f t="shared" si="52"/>
        <v>1.4850000000000001</v>
      </c>
      <c r="P353" s="196">
        <f t="shared" si="53"/>
        <v>0</v>
      </c>
      <c r="Q353" s="195">
        <f t="shared" si="54"/>
        <v>0.25</v>
      </c>
      <c r="R353" s="196">
        <v>25</v>
      </c>
      <c r="S353" s="196">
        <f t="shared" si="55"/>
        <v>1</v>
      </c>
      <c r="T353" s="196">
        <f t="shared" si="56"/>
        <v>0</v>
      </c>
      <c r="U353" s="195">
        <f t="shared" si="57"/>
        <v>0.2</v>
      </c>
      <c r="V353" s="196">
        <v>20</v>
      </c>
      <c r="W353" s="194">
        <v>1</v>
      </c>
      <c r="X353" s="241"/>
      <c r="Y353" s="236"/>
      <c r="Z353" s="236">
        <v>0</v>
      </c>
      <c r="AA353" s="236">
        <v>0</v>
      </c>
      <c r="AB353" s="236"/>
    </row>
    <row r="354" spans="1:28" ht="47.25" hidden="1" x14ac:dyDescent="0.25">
      <c r="A354" s="212">
        <v>346</v>
      </c>
      <c r="B354" s="213" t="s">
        <v>833</v>
      </c>
      <c r="C354" s="213" t="s">
        <v>70</v>
      </c>
      <c r="D354" s="214"/>
      <c r="E354" s="215"/>
      <c r="F354" s="215">
        <v>1857.74</v>
      </c>
      <c r="G354" s="216"/>
      <c r="H354" s="216"/>
      <c r="I354" s="216">
        <v>456</v>
      </c>
      <c r="J354" s="217"/>
      <c r="K354" s="217"/>
      <c r="L354" s="217">
        <v>0.24545953685661073</v>
      </c>
      <c r="M354" s="193">
        <v>0</v>
      </c>
      <c r="N354" s="204">
        <f t="shared" si="51"/>
        <v>0</v>
      </c>
      <c r="O354" s="195">
        <f t="shared" si="52"/>
        <v>0</v>
      </c>
      <c r="P354" s="196">
        <f t="shared" si="53"/>
        <v>0</v>
      </c>
      <c r="Q354" s="195">
        <f t="shared" si="54"/>
        <v>0</v>
      </c>
      <c r="R354" s="196">
        <v>25</v>
      </c>
      <c r="S354" s="196">
        <f t="shared" si="55"/>
        <v>0</v>
      </c>
      <c r="T354" s="196">
        <f t="shared" si="56"/>
        <v>0</v>
      </c>
      <c r="U354" s="195">
        <f t="shared" si="57"/>
        <v>0</v>
      </c>
      <c r="V354" s="196">
        <v>20</v>
      </c>
      <c r="W354" s="265">
        <v>0</v>
      </c>
      <c r="X354" s="241"/>
      <c r="Y354" s="236"/>
      <c r="Z354" s="236"/>
      <c r="AA354" s="236"/>
      <c r="AB354" s="236"/>
    </row>
    <row r="355" spans="1:28" ht="47.25" x14ac:dyDescent="0.25">
      <c r="A355" s="212">
        <v>347</v>
      </c>
      <c r="B355" s="213" t="s">
        <v>834</v>
      </c>
      <c r="C355" s="213" t="s">
        <v>70</v>
      </c>
      <c r="D355" s="214"/>
      <c r="E355" s="215"/>
      <c r="F355" s="215">
        <v>481.22</v>
      </c>
      <c r="G355" s="216">
        <v>238</v>
      </c>
      <c r="H355" s="216">
        <v>292</v>
      </c>
      <c r="I355" s="216">
        <v>218</v>
      </c>
      <c r="J355" s="217">
        <v>0.4945762852749262</v>
      </c>
      <c r="K355" s="217">
        <v>0.60679107269024557</v>
      </c>
      <c r="L355" s="217">
        <v>0.453015252898882</v>
      </c>
      <c r="M355" s="193">
        <v>1.5</v>
      </c>
      <c r="N355" s="204">
        <f t="shared" si="51"/>
        <v>3</v>
      </c>
      <c r="O355" s="195">
        <f t="shared" si="52"/>
        <v>3.27</v>
      </c>
      <c r="P355" s="196">
        <f t="shared" si="53"/>
        <v>0</v>
      </c>
      <c r="Q355" s="195">
        <f t="shared" si="54"/>
        <v>0.75</v>
      </c>
      <c r="R355" s="196">
        <v>25</v>
      </c>
      <c r="S355" s="196">
        <f t="shared" si="55"/>
        <v>3</v>
      </c>
      <c r="T355" s="196">
        <f t="shared" si="56"/>
        <v>0</v>
      </c>
      <c r="U355" s="195">
        <f t="shared" si="57"/>
        <v>0.6</v>
      </c>
      <c r="V355" s="196">
        <v>20</v>
      </c>
      <c r="W355" s="194">
        <v>3</v>
      </c>
      <c r="X355" s="241">
        <v>0</v>
      </c>
      <c r="Y355" s="236">
        <v>1</v>
      </c>
      <c r="Z355" s="236">
        <v>3</v>
      </c>
      <c r="AA355" s="236" t="s">
        <v>670</v>
      </c>
      <c r="AB355" s="236"/>
    </row>
    <row r="356" spans="1:28" ht="31.5" x14ac:dyDescent="0.25">
      <c r="A356" s="212">
        <v>348</v>
      </c>
      <c r="B356" s="213" t="s">
        <v>835</v>
      </c>
      <c r="C356" s="213" t="s">
        <v>70</v>
      </c>
      <c r="D356" s="214"/>
      <c r="E356" s="215"/>
      <c r="F356" s="215">
        <v>290.11</v>
      </c>
      <c r="G356" s="216">
        <v>171</v>
      </c>
      <c r="H356" s="216">
        <v>124</v>
      </c>
      <c r="I356" s="216">
        <v>172</v>
      </c>
      <c r="J356" s="217">
        <v>0.58943159491227459</v>
      </c>
      <c r="K356" s="217">
        <v>0.42742408052118158</v>
      </c>
      <c r="L356" s="217">
        <v>0.59287856330357447</v>
      </c>
      <c r="M356" s="193">
        <f t="shared" si="58"/>
        <v>3</v>
      </c>
      <c r="N356" s="204">
        <f t="shared" si="51"/>
        <v>5</v>
      </c>
      <c r="O356" s="195">
        <f t="shared" si="52"/>
        <v>5.16</v>
      </c>
      <c r="P356" s="196">
        <f t="shared" si="53"/>
        <v>1</v>
      </c>
      <c r="Q356" s="195">
        <f t="shared" si="54"/>
        <v>1.25</v>
      </c>
      <c r="R356" s="196">
        <v>25</v>
      </c>
      <c r="S356" s="196">
        <f t="shared" si="55"/>
        <v>4</v>
      </c>
      <c r="T356" s="196">
        <f t="shared" si="56"/>
        <v>0</v>
      </c>
      <c r="U356" s="195">
        <f t="shared" si="57"/>
        <v>0</v>
      </c>
      <c r="V356" s="196">
        <v>0</v>
      </c>
      <c r="W356" s="194">
        <v>6</v>
      </c>
      <c r="X356" s="241">
        <v>2</v>
      </c>
      <c r="Y356" s="236">
        <v>0</v>
      </c>
      <c r="Z356" s="236">
        <v>3</v>
      </c>
      <c r="AA356" s="236">
        <v>3</v>
      </c>
      <c r="AB356" s="236">
        <f>AA356*100/Z356</f>
        <v>100</v>
      </c>
    </row>
    <row r="357" spans="1:28" hidden="1" x14ac:dyDescent="0.25">
      <c r="A357" s="212">
        <v>349</v>
      </c>
      <c r="B357" s="213" t="s">
        <v>836</v>
      </c>
      <c r="C357" s="213" t="s">
        <v>70</v>
      </c>
      <c r="D357" s="214"/>
      <c r="E357" s="215"/>
      <c r="F357" s="215">
        <v>1259.46</v>
      </c>
      <c r="G357" s="216"/>
      <c r="H357" s="216"/>
      <c r="I357" s="216">
        <v>654</v>
      </c>
      <c r="J357" s="217"/>
      <c r="K357" s="217"/>
      <c r="L357" s="217">
        <v>0.51927016340336329</v>
      </c>
      <c r="M357" s="193">
        <v>0</v>
      </c>
      <c r="N357" s="204">
        <f t="shared" si="51"/>
        <v>0</v>
      </c>
      <c r="O357" s="195">
        <f t="shared" si="52"/>
        <v>0</v>
      </c>
      <c r="P357" s="196">
        <f t="shared" si="53"/>
        <v>0</v>
      </c>
      <c r="Q357" s="195">
        <f t="shared" si="54"/>
        <v>0</v>
      </c>
      <c r="R357" s="196">
        <v>25</v>
      </c>
      <c r="S357" s="196">
        <f t="shared" si="55"/>
        <v>0</v>
      </c>
      <c r="T357" s="196">
        <f t="shared" si="56"/>
        <v>0</v>
      </c>
      <c r="U357" s="195">
        <f t="shared" si="57"/>
        <v>0</v>
      </c>
      <c r="V357" s="196">
        <v>20</v>
      </c>
      <c r="W357" s="241">
        <v>0</v>
      </c>
      <c r="X357" s="241"/>
      <c r="Y357" s="236"/>
      <c r="Z357" s="236"/>
      <c r="AA357" s="236"/>
      <c r="AB357" s="236"/>
    </row>
    <row r="358" spans="1:28" ht="31.5" x14ac:dyDescent="0.25">
      <c r="A358" s="212">
        <v>350</v>
      </c>
      <c r="B358" s="213" t="s">
        <v>837</v>
      </c>
      <c r="C358" s="213" t="s">
        <v>70</v>
      </c>
      <c r="D358" s="214"/>
      <c r="E358" s="215"/>
      <c r="F358" s="215">
        <v>116.62</v>
      </c>
      <c r="G358" s="216"/>
      <c r="H358" s="216"/>
      <c r="I358" s="216">
        <v>56</v>
      </c>
      <c r="J358" s="217"/>
      <c r="K358" s="217"/>
      <c r="L358" s="217">
        <v>0.48019207683073228</v>
      </c>
      <c r="M358" s="193">
        <v>3</v>
      </c>
      <c r="N358" s="204">
        <f t="shared" si="51"/>
        <v>1</v>
      </c>
      <c r="O358" s="195">
        <f t="shared" si="52"/>
        <v>1.68</v>
      </c>
      <c r="P358" s="196">
        <f t="shared" si="53"/>
        <v>0</v>
      </c>
      <c r="Q358" s="195">
        <f t="shared" si="54"/>
        <v>0.25</v>
      </c>
      <c r="R358" s="196">
        <v>25</v>
      </c>
      <c r="S358" s="196">
        <f t="shared" si="55"/>
        <v>1</v>
      </c>
      <c r="T358" s="196">
        <f t="shared" si="56"/>
        <v>0</v>
      </c>
      <c r="U358" s="195">
        <f t="shared" si="57"/>
        <v>0.2</v>
      </c>
      <c r="V358" s="196">
        <v>20</v>
      </c>
      <c r="W358" s="241">
        <v>2</v>
      </c>
      <c r="X358" s="241"/>
      <c r="Y358" s="236"/>
      <c r="Z358" s="236"/>
      <c r="AA358" s="236"/>
      <c r="AB358" s="236"/>
    </row>
    <row r="359" spans="1:28" ht="47.25" x14ac:dyDescent="0.25">
      <c r="A359" s="212">
        <v>351</v>
      </c>
      <c r="B359" s="213" t="s">
        <v>838</v>
      </c>
      <c r="C359" s="213" t="s">
        <v>70</v>
      </c>
      <c r="D359" s="214"/>
      <c r="E359" s="215"/>
      <c r="F359" s="215">
        <v>256.74</v>
      </c>
      <c r="G359" s="216">
        <v>291</v>
      </c>
      <c r="H359" s="216">
        <v>84</v>
      </c>
      <c r="I359" s="216">
        <v>94</v>
      </c>
      <c r="J359" s="217">
        <v>1.1334423930824959</v>
      </c>
      <c r="K359" s="217">
        <v>0.32717924748773075</v>
      </c>
      <c r="L359" s="217">
        <v>0.36612915790293682</v>
      </c>
      <c r="M359" s="193">
        <v>1.5</v>
      </c>
      <c r="N359" s="204">
        <f t="shared" si="51"/>
        <v>1</v>
      </c>
      <c r="O359" s="195">
        <f t="shared" si="52"/>
        <v>1.41</v>
      </c>
      <c r="P359" s="196">
        <f t="shared" si="53"/>
        <v>0</v>
      </c>
      <c r="Q359" s="195">
        <f t="shared" si="54"/>
        <v>0.25</v>
      </c>
      <c r="R359" s="196">
        <v>25</v>
      </c>
      <c r="S359" s="196">
        <f t="shared" si="55"/>
        <v>1</v>
      </c>
      <c r="T359" s="196">
        <f t="shared" si="56"/>
        <v>0</v>
      </c>
      <c r="U359" s="195">
        <f t="shared" si="57"/>
        <v>0.2</v>
      </c>
      <c r="V359" s="196">
        <v>20</v>
      </c>
      <c r="W359" s="194">
        <v>1</v>
      </c>
      <c r="X359" s="241"/>
      <c r="Y359" s="236"/>
      <c r="Z359" s="236">
        <v>1</v>
      </c>
      <c r="AA359" s="236">
        <v>0</v>
      </c>
      <c r="AB359" s="236">
        <f>AA359*100/Z359</f>
        <v>0</v>
      </c>
    </row>
    <row r="360" spans="1:28" ht="31.5" hidden="1" x14ac:dyDescent="0.25">
      <c r="A360" s="212">
        <v>352</v>
      </c>
      <c r="B360" s="213" t="s">
        <v>839</v>
      </c>
      <c r="C360" s="213" t="s">
        <v>70</v>
      </c>
      <c r="D360" s="214"/>
      <c r="E360" s="215"/>
      <c r="F360" s="215">
        <v>33.39</v>
      </c>
      <c r="G360" s="216"/>
      <c r="H360" s="216"/>
      <c r="I360" s="216">
        <v>5</v>
      </c>
      <c r="J360" s="217"/>
      <c r="K360" s="217"/>
      <c r="L360" s="217">
        <v>0.14974543276430069</v>
      </c>
      <c r="M360" s="193">
        <f t="shared" si="58"/>
        <v>0</v>
      </c>
      <c r="N360" s="204">
        <f t="shared" si="51"/>
        <v>0</v>
      </c>
      <c r="O360" s="195">
        <f t="shared" si="52"/>
        <v>0</v>
      </c>
      <c r="P360" s="196">
        <f t="shared" si="53"/>
        <v>0</v>
      </c>
      <c r="Q360" s="195">
        <f t="shared" si="54"/>
        <v>0</v>
      </c>
      <c r="R360" s="196">
        <v>25</v>
      </c>
      <c r="S360" s="196">
        <f t="shared" si="55"/>
        <v>0</v>
      </c>
      <c r="T360" s="196">
        <f t="shared" si="56"/>
        <v>0</v>
      </c>
      <c r="U360" s="195">
        <f t="shared" si="57"/>
        <v>0</v>
      </c>
      <c r="V360" s="196">
        <v>20</v>
      </c>
      <c r="W360" s="241"/>
      <c r="X360" s="241"/>
      <c r="Y360" s="236"/>
      <c r="Z360" s="236"/>
      <c r="AA360" s="236"/>
      <c r="AB360" s="236"/>
    </row>
    <row r="361" spans="1:28" ht="24.75" hidden="1" customHeight="1" x14ac:dyDescent="0.25">
      <c r="A361" s="212">
        <v>353</v>
      </c>
      <c r="B361" s="213" t="s">
        <v>444</v>
      </c>
      <c r="C361" s="213" t="s">
        <v>70</v>
      </c>
      <c r="D361" s="214"/>
      <c r="E361" s="215"/>
      <c r="F361" s="215">
        <v>35370.43</v>
      </c>
      <c r="G361" s="216"/>
      <c r="H361" s="216"/>
      <c r="I361" s="216">
        <v>13582</v>
      </c>
      <c r="J361" s="217"/>
      <c r="K361" s="217"/>
      <c r="L361" s="217">
        <v>0.38399306991744231</v>
      </c>
      <c r="M361" s="193">
        <v>0</v>
      </c>
      <c r="N361" s="196">
        <f t="shared" si="51"/>
        <v>0</v>
      </c>
      <c r="O361" s="195">
        <f t="shared" si="52"/>
        <v>0</v>
      </c>
      <c r="P361" s="196">
        <f t="shared" si="53"/>
        <v>0</v>
      </c>
      <c r="Q361" s="195">
        <f t="shared" si="54"/>
        <v>0</v>
      </c>
      <c r="R361" s="196">
        <f t="shared" ref="R361:R394" si="59">IF(I361&lt;VLOOKUP(L361,$M$505:$Q$513,2),0,VLOOKUP(L361,$M$505:$Q$513,4))</f>
        <v>0</v>
      </c>
      <c r="S361" s="196">
        <f t="shared" si="55"/>
        <v>0</v>
      </c>
      <c r="T361" s="196">
        <f t="shared" si="56"/>
        <v>0</v>
      </c>
      <c r="U361" s="195">
        <f t="shared" si="57"/>
        <v>0</v>
      </c>
      <c r="V361" s="196">
        <f t="shared" ref="V361:V394" si="60">IF(I361&lt;VLOOKUP(L361,$M$505:$Q$513,2),0,VLOOKUP(L361,$M$505:$Q$513,5))</f>
        <v>0</v>
      </c>
      <c r="W361" s="241"/>
      <c r="X361" s="241"/>
      <c r="Y361" s="213"/>
      <c r="Z361" s="213"/>
      <c r="AA361" s="236"/>
      <c r="AB361" s="236"/>
    </row>
    <row r="362" spans="1:28" ht="32.25" customHeight="1" x14ac:dyDescent="0.25">
      <c r="A362" s="212">
        <v>354</v>
      </c>
      <c r="B362" s="213" t="s">
        <v>2</v>
      </c>
      <c r="C362" s="213" t="s">
        <v>675</v>
      </c>
      <c r="D362" s="214"/>
      <c r="E362" s="215"/>
      <c r="F362" s="215">
        <v>10000</v>
      </c>
      <c r="G362" s="216">
        <v>800</v>
      </c>
      <c r="H362" s="216">
        <v>800</v>
      </c>
      <c r="I362" s="216">
        <v>800</v>
      </c>
      <c r="J362" s="217">
        <v>0.08</v>
      </c>
      <c r="K362" s="217">
        <v>0.08</v>
      </c>
      <c r="L362" s="217">
        <f>I362/F362</f>
        <v>0.08</v>
      </c>
      <c r="M362" s="193">
        <v>0.9</v>
      </c>
      <c r="N362" s="204">
        <f t="shared" si="51"/>
        <v>7</v>
      </c>
      <c r="O362" s="195">
        <f t="shared" si="52"/>
        <v>7.2</v>
      </c>
      <c r="P362" s="196">
        <f t="shared" si="53"/>
        <v>0</v>
      </c>
      <c r="Q362" s="195">
        <f t="shared" si="54"/>
        <v>0</v>
      </c>
      <c r="R362" s="196">
        <f t="shared" si="59"/>
        <v>0</v>
      </c>
      <c r="S362" s="196">
        <f t="shared" si="55"/>
        <v>7</v>
      </c>
      <c r="T362" s="196">
        <f t="shared" si="56"/>
        <v>0</v>
      </c>
      <c r="U362" s="195">
        <f t="shared" si="57"/>
        <v>0</v>
      </c>
      <c r="V362" s="196">
        <f t="shared" si="60"/>
        <v>0</v>
      </c>
      <c r="W362" s="194" t="s">
        <v>844</v>
      </c>
      <c r="X362" s="241"/>
      <c r="Y362" s="236"/>
      <c r="Z362" s="236">
        <v>7</v>
      </c>
      <c r="AA362" s="236">
        <v>4</v>
      </c>
      <c r="AB362" s="236">
        <f>AA362*100/Z362</f>
        <v>57.142857142857146</v>
      </c>
    </row>
    <row r="363" spans="1:28" hidden="1" x14ac:dyDescent="0.25">
      <c r="A363" s="212">
        <v>355</v>
      </c>
      <c r="B363" s="213" t="e">
        <f t="shared" ref="B363:B393" ca="1" si="61">INDIRECT(CONCATENATE($C$507,$D$507,"!$B",$A363 + 8))</f>
        <v>#REF!</v>
      </c>
      <c r="C363" s="213" t="e">
        <f t="shared" ref="C363:C393" ca="1" si="62">INDIRECT(CONCATENATE($C$507,$D$507,"!$C",$A363 + 8))</f>
        <v>#REF!</v>
      </c>
      <c r="D363" s="214"/>
      <c r="E363" s="215"/>
      <c r="F363" s="215" t="e">
        <f t="shared" ref="F363:F393" ca="1" si="63">INDIRECT(CONCATENATE($C$507,$D$507,"!$Z",$A363 + 8))</f>
        <v>#REF!</v>
      </c>
      <c r="G363" s="216"/>
      <c r="H363" s="216"/>
      <c r="I363" s="216" t="e">
        <f t="shared" ref="I363:I394" ca="1" si="64">INDIRECT(CONCATENATE($C$507,$D$507,"!$AD",$A363 + 8))</f>
        <v>#REF!</v>
      </c>
      <c r="J363" s="217"/>
      <c r="K363" s="217"/>
      <c r="L363" s="217" t="e">
        <f t="shared" ref="L363:L393" ca="1" si="65">INDIRECT(CONCATENATE($C$507,$D$507,"!$V",$A363 + 8))</f>
        <v>#REF!</v>
      </c>
      <c r="M363" s="193" t="e">
        <f t="shared" ca="1" si="58"/>
        <v>#REF!</v>
      </c>
      <c r="N363" s="196" t="e">
        <f t="shared" ca="1" si="51"/>
        <v>#REF!</v>
      </c>
      <c r="O363" s="195" t="e">
        <f t="shared" ca="1" si="52"/>
        <v>#REF!</v>
      </c>
      <c r="P363" s="196" t="e">
        <f t="shared" ca="1" si="53"/>
        <v>#REF!</v>
      </c>
      <c r="Q363" s="195" t="e">
        <f t="shared" ca="1" si="54"/>
        <v>#REF!</v>
      </c>
      <c r="R363" s="196" t="e">
        <f t="shared" ca="1" si="59"/>
        <v>#REF!</v>
      </c>
      <c r="S363" s="196" t="e">
        <f t="shared" ca="1" si="55"/>
        <v>#REF!</v>
      </c>
      <c r="T363" s="196" t="e">
        <f t="shared" ca="1" si="56"/>
        <v>#REF!</v>
      </c>
      <c r="U363" s="195" t="e">
        <f t="shared" ca="1" si="57"/>
        <v>#REF!</v>
      </c>
      <c r="V363" s="196" t="e">
        <f t="shared" ca="1" si="60"/>
        <v>#REF!</v>
      </c>
      <c r="W363" s="241"/>
      <c r="X363" s="241"/>
      <c r="Y363" s="236"/>
      <c r="Z363" s="236"/>
      <c r="AA363" s="236"/>
      <c r="AB363" s="236"/>
    </row>
    <row r="364" spans="1:28" hidden="1" x14ac:dyDescent="0.25">
      <c r="A364" s="212">
        <v>356</v>
      </c>
      <c r="B364" s="213" t="e">
        <f t="shared" ca="1" si="61"/>
        <v>#REF!</v>
      </c>
      <c r="C364" s="213" t="e">
        <f t="shared" ca="1" si="62"/>
        <v>#REF!</v>
      </c>
      <c r="D364" s="214"/>
      <c r="E364" s="215"/>
      <c r="F364" s="215" t="e">
        <f t="shared" ca="1" si="63"/>
        <v>#REF!</v>
      </c>
      <c r="G364" s="216"/>
      <c r="H364" s="216"/>
      <c r="I364" s="216" t="e">
        <f t="shared" ca="1" si="64"/>
        <v>#REF!</v>
      </c>
      <c r="J364" s="217"/>
      <c r="K364" s="217"/>
      <c r="L364" s="217" t="e">
        <f t="shared" ca="1" si="65"/>
        <v>#REF!</v>
      </c>
      <c r="M364" s="193" t="e">
        <f t="shared" ca="1" si="58"/>
        <v>#REF!</v>
      </c>
      <c r="N364" s="196" t="e">
        <f t="shared" ca="1" si="51"/>
        <v>#REF!</v>
      </c>
      <c r="O364" s="195" t="e">
        <f t="shared" ca="1" si="52"/>
        <v>#REF!</v>
      </c>
      <c r="P364" s="196" t="e">
        <f t="shared" ca="1" si="53"/>
        <v>#REF!</v>
      </c>
      <c r="Q364" s="195" t="e">
        <f t="shared" ca="1" si="54"/>
        <v>#REF!</v>
      </c>
      <c r="R364" s="196" t="e">
        <f t="shared" ca="1" si="59"/>
        <v>#REF!</v>
      </c>
      <c r="S364" s="196" t="e">
        <f t="shared" ca="1" si="55"/>
        <v>#REF!</v>
      </c>
      <c r="T364" s="196" t="e">
        <f t="shared" ca="1" si="56"/>
        <v>#REF!</v>
      </c>
      <c r="U364" s="195" t="e">
        <f t="shared" ca="1" si="57"/>
        <v>#REF!</v>
      </c>
      <c r="V364" s="196" t="e">
        <f t="shared" ca="1" si="60"/>
        <v>#REF!</v>
      </c>
      <c r="W364" s="241"/>
      <c r="X364" s="241"/>
      <c r="Y364" s="236"/>
      <c r="Z364" s="236"/>
      <c r="AA364" s="236"/>
      <c r="AB364" s="236"/>
    </row>
    <row r="365" spans="1:28" hidden="1" x14ac:dyDescent="0.25">
      <c r="A365" s="212">
        <v>357</v>
      </c>
      <c r="B365" s="213" t="e">
        <f t="shared" ca="1" si="61"/>
        <v>#REF!</v>
      </c>
      <c r="C365" s="213" t="e">
        <f t="shared" ca="1" si="62"/>
        <v>#REF!</v>
      </c>
      <c r="D365" s="214"/>
      <c r="E365" s="215"/>
      <c r="F365" s="215" t="e">
        <f t="shared" ca="1" si="63"/>
        <v>#REF!</v>
      </c>
      <c r="G365" s="216"/>
      <c r="H365" s="216"/>
      <c r="I365" s="216" t="e">
        <f t="shared" ca="1" si="64"/>
        <v>#REF!</v>
      </c>
      <c r="J365" s="217"/>
      <c r="K365" s="217"/>
      <c r="L365" s="217" t="e">
        <f t="shared" ca="1" si="65"/>
        <v>#REF!</v>
      </c>
      <c r="M365" s="193" t="e">
        <f t="shared" ca="1" si="58"/>
        <v>#REF!</v>
      </c>
      <c r="N365" s="196" t="e">
        <f t="shared" ca="1" si="51"/>
        <v>#REF!</v>
      </c>
      <c r="O365" s="195" t="e">
        <f t="shared" ca="1" si="52"/>
        <v>#REF!</v>
      </c>
      <c r="P365" s="196" t="e">
        <f t="shared" ca="1" si="53"/>
        <v>#REF!</v>
      </c>
      <c r="Q365" s="195" t="e">
        <f t="shared" ca="1" si="54"/>
        <v>#REF!</v>
      </c>
      <c r="R365" s="196" t="e">
        <f t="shared" ca="1" si="59"/>
        <v>#REF!</v>
      </c>
      <c r="S365" s="196" t="e">
        <f t="shared" ca="1" si="55"/>
        <v>#REF!</v>
      </c>
      <c r="T365" s="196" t="e">
        <f t="shared" ca="1" si="56"/>
        <v>#REF!</v>
      </c>
      <c r="U365" s="195" t="e">
        <f t="shared" ca="1" si="57"/>
        <v>#REF!</v>
      </c>
      <c r="V365" s="196" t="e">
        <f t="shared" ca="1" si="60"/>
        <v>#REF!</v>
      </c>
      <c r="W365" s="241"/>
      <c r="X365" s="241"/>
      <c r="Y365" s="236"/>
      <c r="Z365" s="236"/>
      <c r="AA365" s="236"/>
      <c r="AB365" s="236"/>
    </row>
    <row r="366" spans="1:28" hidden="1" x14ac:dyDescent="0.25">
      <c r="A366" s="212">
        <v>358</v>
      </c>
      <c r="B366" s="213" t="e">
        <f t="shared" ca="1" si="61"/>
        <v>#REF!</v>
      </c>
      <c r="C366" s="213" t="e">
        <f t="shared" ca="1" si="62"/>
        <v>#REF!</v>
      </c>
      <c r="D366" s="214"/>
      <c r="E366" s="215"/>
      <c r="F366" s="215" t="e">
        <f t="shared" ca="1" si="63"/>
        <v>#REF!</v>
      </c>
      <c r="G366" s="216"/>
      <c r="H366" s="216"/>
      <c r="I366" s="216" t="e">
        <f t="shared" ca="1" si="64"/>
        <v>#REF!</v>
      </c>
      <c r="J366" s="217"/>
      <c r="K366" s="217"/>
      <c r="L366" s="217" t="e">
        <f t="shared" ca="1" si="65"/>
        <v>#REF!</v>
      </c>
      <c r="M366" s="193" t="e">
        <f t="shared" ca="1" si="58"/>
        <v>#REF!</v>
      </c>
      <c r="N366" s="196" t="e">
        <f t="shared" ca="1" si="51"/>
        <v>#REF!</v>
      </c>
      <c r="O366" s="195" t="e">
        <f t="shared" ca="1" si="52"/>
        <v>#REF!</v>
      </c>
      <c r="P366" s="196" t="e">
        <f t="shared" ca="1" si="53"/>
        <v>#REF!</v>
      </c>
      <c r="Q366" s="195" t="e">
        <f t="shared" ca="1" si="54"/>
        <v>#REF!</v>
      </c>
      <c r="R366" s="196" t="e">
        <f t="shared" ca="1" si="59"/>
        <v>#REF!</v>
      </c>
      <c r="S366" s="196" t="e">
        <f t="shared" ca="1" si="55"/>
        <v>#REF!</v>
      </c>
      <c r="T366" s="196" t="e">
        <f t="shared" ca="1" si="56"/>
        <v>#REF!</v>
      </c>
      <c r="U366" s="195" t="e">
        <f t="shared" ca="1" si="57"/>
        <v>#REF!</v>
      </c>
      <c r="V366" s="196" t="e">
        <f t="shared" ca="1" si="60"/>
        <v>#REF!</v>
      </c>
      <c r="W366" s="241"/>
      <c r="X366" s="241"/>
      <c r="Y366" s="236"/>
      <c r="Z366" s="236"/>
      <c r="AA366" s="236"/>
      <c r="AB366" s="236"/>
    </row>
    <row r="367" spans="1:28" hidden="1" x14ac:dyDescent="0.25">
      <c r="A367" s="212">
        <v>359</v>
      </c>
      <c r="B367" s="213" t="e">
        <f t="shared" ca="1" si="61"/>
        <v>#REF!</v>
      </c>
      <c r="C367" s="213" t="e">
        <f t="shared" ca="1" si="62"/>
        <v>#REF!</v>
      </c>
      <c r="D367" s="214"/>
      <c r="E367" s="215"/>
      <c r="F367" s="215" t="e">
        <f t="shared" ca="1" si="63"/>
        <v>#REF!</v>
      </c>
      <c r="G367" s="216"/>
      <c r="H367" s="216"/>
      <c r="I367" s="216" t="e">
        <f t="shared" ca="1" si="64"/>
        <v>#REF!</v>
      </c>
      <c r="J367" s="217"/>
      <c r="K367" s="217"/>
      <c r="L367" s="217" t="e">
        <f t="shared" ca="1" si="65"/>
        <v>#REF!</v>
      </c>
      <c r="M367" s="193" t="e">
        <f t="shared" ca="1" si="58"/>
        <v>#REF!</v>
      </c>
      <c r="N367" s="196" t="e">
        <f t="shared" ca="1" si="51"/>
        <v>#REF!</v>
      </c>
      <c r="O367" s="195" t="e">
        <f t="shared" ca="1" si="52"/>
        <v>#REF!</v>
      </c>
      <c r="P367" s="196" t="e">
        <f t="shared" ca="1" si="53"/>
        <v>#REF!</v>
      </c>
      <c r="Q367" s="195" t="e">
        <f t="shared" ca="1" si="54"/>
        <v>#REF!</v>
      </c>
      <c r="R367" s="196" t="e">
        <f t="shared" ca="1" si="59"/>
        <v>#REF!</v>
      </c>
      <c r="S367" s="196" t="e">
        <f t="shared" ca="1" si="55"/>
        <v>#REF!</v>
      </c>
      <c r="T367" s="196" t="e">
        <f t="shared" ca="1" si="56"/>
        <v>#REF!</v>
      </c>
      <c r="U367" s="195" t="e">
        <f t="shared" ca="1" si="57"/>
        <v>#REF!</v>
      </c>
      <c r="V367" s="196" t="e">
        <f t="shared" ca="1" si="60"/>
        <v>#REF!</v>
      </c>
      <c r="W367" s="241"/>
      <c r="X367" s="241"/>
      <c r="Y367" s="236"/>
      <c r="Z367" s="236"/>
      <c r="AA367" s="236"/>
      <c r="AB367" s="236"/>
    </row>
    <row r="368" spans="1:28" hidden="1" x14ac:dyDescent="0.25">
      <c r="A368" s="212">
        <v>360</v>
      </c>
      <c r="B368" s="213" t="e">
        <f t="shared" ca="1" si="61"/>
        <v>#REF!</v>
      </c>
      <c r="C368" s="213" t="e">
        <f t="shared" ca="1" si="62"/>
        <v>#REF!</v>
      </c>
      <c r="D368" s="214"/>
      <c r="E368" s="215"/>
      <c r="F368" s="215" t="e">
        <f t="shared" ca="1" si="63"/>
        <v>#REF!</v>
      </c>
      <c r="G368" s="216"/>
      <c r="H368" s="216"/>
      <c r="I368" s="216" t="e">
        <f t="shared" ca="1" si="64"/>
        <v>#REF!</v>
      </c>
      <c r="J368" s="217"/>
      <c r="K368" s="217"/>
      <c r="L368" s="217" t="e">
        <f t="shared" ca="1" si="65"/>
        <v>#REF!</v>
      </c>
      <c r="M368" s="193" t="e">
        <f t="shared" ca="1" si="58"/>
        <v>#REF!</v>
      </c>
      <c r="N368" s="196" t="e">
        <f t="shared" ca="1" si="51"/>
        <v>#REF!</v>
      </c>
      <c r="O368" s="195" t="e">
        <f t="shared" ca="1" si="52"/>
        <v>#REF!</v>
      </c>
      <c r="P368" s="196" t="e">
        <f t="shared" ca="1" si="53"/>
        <v>#REF!</v>
      </c>
      <c r="Q368" s="195" t="e">
        <f t="shared" ca="1" si="54"/>
        <v>#REF!</v>
      </c>
      <c r="R368" s="196" t="e">
        <f t="shared" ca="1" si="59"/>
        <v>#REF!</v>
      </c>
      <c r="S368" s="196" t="e">
        <f t="shared" ca="1" si="55"/>
        <v>#REF!</v>
      </c>
      <c r="T368" s="196" t="e">
        <f t="shared" ca="1" si="56"/>
        <v>#REF!</v>
      </c>
      <c r="U368" s="195" t="e">
        <f t="shared" ca="1" si="57"/>
        <v>#REF!</v>
      </c>
      <c r="V368" s="196" t="e">
        <f t="shared" ca="1" si="60"/>
        <v>#REF!</v>
      </c>
      <c r="W368" s="241"/>
      <c r="X368" s="241"/>
      <c r="Y368" s="236"/>
      <c r="Z368" s="236"/>
      <c r="AA368" s="236"/>
      <c r="AB368" s="236"/>
    </row>
    <row r="369" spans="1:28" hidden="1" x14ac:dyDescent="0.25">
      <c r="A369" s="212">
        <v>361</v>
      </c>
      <c r="B369" s="213" t="e">
        <f t="shared" ca="1" si="61"/>
        <v>#REF!</v>
      </c>
      <c r="C369" s="213" t="e">
        <f t="shared" ca="1" si="62"/>
        <v>#REF!</v>
      </c>
      <c r="D369" s="214"/>
      <c r="E369" s="215"/>
      <c r="F369" s="215" t="e">
        <f t="shared" ca="1" si="63"/>
        <v>#REF!</v>
      </c>
      <c r="G369" s="216"/>
      <c r="H369" s="216"/>
      <c r="I369" s="216" t="e">
        <f t="shared" ca="1" si="64"/>
        <v>#REF!</v>
      </c>
      <c r="J369" s="217"/>
      <c r="K369" s="217"/>
      <c r="L369" s="217" t="e">
        <f t="shared" ca="1" si="65"/>
        <v>#REF!</v>
      </c>
      <c r="M369" s="193" t="e">
        <f t="shared" ca="1" si="58"/>
        <v>#REF!</v>
      </c>
      <c r="N369" s="196" t="e">
        <f t="shared" ca="1" si="51"/>
        <v>#REF!</v>
      </c>
      <c r="O369" s="195" t="e">
        <f t="shared" ca="1" si="52"/>
        <v>#REF!</v>
      </c>
      <c r="P369" s="196" t="e">
        <f t="shared" ca="1" si="53"/>
        <v>#REF!</v>
      </c>
      <c r="Q369" s="195" t="e">
        <f t="shared" ca="1" si="54"/>
        <v>#REF!</v>
      </c>
      <c r="R369" s="196" t="e">
        <f t="shared" ca="1" si="59"/>
        <v>#REF!</v>
      </c>
      <c r="S369" s="196" t="e">
        <f t="shared" ca="1" si="55"/>
        <v>#REF!</v>
      </c>
      <c r="T369" s="196" t="e">
        <f t="shared" ca="1" si="56"/>
        <v>#REF!</v>
      </c>
      <c r="U369" s="195" t="e">
        <f t="shared" ca="1" si="57"/>
        <v>#REF!</v>
      </c>
      <c r="V369" s="196" t="e">
        <f t="shared" ca="1" si="60"/>
        <v>#REF!</v>
      </c>
      <c r="W369" s="241"/>
      <c r="X369" s="241"/>
      <c r="Y369" s="236"/>
      <c r="Z369" s="236"/>
      <c r="AA369" s="236"/>
      <c r="AB369" s="236"/>
    </row>
    <row r="370" spans="1:28" hidden="1" x14ac:dyDescent="0.25">
      <c r="A370" s="212">
        <v>362</v>
      </c>
      <c r="B370" s="213" t="e">
        <f t="shared" ca="1" si="61"/>
        <v>#REF!</v>
      </c>
      <c r="C370" s="213" t="e">
        <f t="shared" ca="1" si="62"/>
        <v>#REF!</v>
      </c>
      <c r="D370" s="214"/>
      <c r="E370" s="215"/>
      <c r="F370" s="215" t="e">
        <f t="shared" ca="1" si="63"/>
        <v>#REF!</v>
      </c>
      <c r="G370" s="216"/>
      <c r="H370" s="216"/>
      <c r="I370" s="216" t="e">
        <f t="shared" ca="1" si="64"/>
        <v>#REF!</v>
      </c>
      <c r="J370" s="217"/>
      <c r="K370" s="217"/>
      <c r="L370" s="217" t="e">
        <f t="shared" ca="1" si="65"/>
        <v>#REF!</v>
      </c>
      <c r="M370" s="193" t="e">
        <f t="shared" ca="1" si="58"/>
        <v>#REF!</v>
      </c>
      <c r="N370" s="196" t="e">
        <f t="shared" ca="1" si="51"/>
        <v>#REF!</v>
      </c>
      <c r="O370" s="195" t="e">
        <f t="shared" ca="1" si="52"/>
        <v>#REF!</v>
      </c>
      <c r="P370" s="196" t="e">
        <f t="shared" ca="1" si="53"/>
        <v>#REF!</v>
      </c>
      <c r="Q370" s="195" t="e">
        <f t="shared" ca="1" si="54"/>
        <v>#REF!</v>
      </c>
      <c r="R370" s="196" t="e">
        <f t="shared" ca="1" si="59"/>
        <v>#REF!</v>
      </c>
      <c r="S370" s="196" t="e">
        <f t="shared" ca="1" si="55"/>
        <v>#REF!</v>
      </c>
      <c r="T370" s="196" t="e">
        <f t="shared" ca="1" si="56"/>
        <v>#REF!</v>
      </c>
      <c r="U370" s="195" t="e">
        <f t="shared" ca="1" si="57"/>
        <v>#REF!</v>
      </c>
      <c r="V370" s="196" t="e">
        <f t="shared" ca="1" si="60"/>
        <v>#REF!</v>
      </c>
      <c r="W370" s="241"/>
      <c r="X370" s="241"/>
      <c r="Y370" s="236"/>
      <c r="Z370" s="236"/>
      <c r="AA370" s="236"/>
      <c r="AB370" s="236"/>
    </row>
    <row r="371" spans="1:28" hidden="1" x14ac:dyDescent="0.25">
      <c r="A371" s="212">
        <v>363</v>
      </c>
      <c r="B371" s="213" t="e">
        <f t="shared" ca="1" si="61"/>
        <v>#REF!</v>
      </c>
      <c r="C371" s="213" t="e">
        <f t="shared" ca="1" si="62"/>
        <v>#REF!</v>
      </c>
      <c r="D371" s="214"/>
      <c r="E371" s="215"/>
      <c r="F371" s="215" t="e">
        <f t="shared" ca="1" si="63"/>
        <v>#REF!</v>
      </c>
      <c r="G371" s="216"/>
      <c r="H371" s="216"/>
      <c r="I371" s="216" t="e">
        <f t="shared" ca="1" si="64"/>
        <v>#REF!</v>
      </c>
      <c r="J371" s="217"/>
      <c r="K371" s="217"/>
      <c r="L371" s="217" t="e">
        <f t="shared" ca="1" si="65"/>
        <v>#REF!</v>
      </c>
      <c r="M371" s="193" t="e">
        <f t="shared" ca="1" si="58"/>
        <v>#REF!</v>
      </c>
      <c r="N371" s="196" t="e">
        <f t="shared" ca="1" si="51"/>
        <v>#REF!</v>
      </c>
      <c r="O371" s="195" t="e">
        <f t="shared" ca="1" si="52"/>
        <v>#REF!</v>
      </c>
      <c r="P371" s="196" t="e">
        <f t="shared" ca="1" si="53"/>
        <v>#REF!</v>
      </c>
      <c r="Q371" s="195" t="e">
        <f t="shared" ca="1" si="54"/>
        <v>#REF!</v>
      </c>
      <c r="R371" s="196" t="e">
        <f t="shared" ca="1" si="59"/>
        <v>#REF!</v>
      </c>
      <c r="S371" s="196" t="e">
        <f t="shared" ca="1" si="55"/>
        <v>#REF!</v>
      </c>
      <c r="T371" s="196" t="e">
        <f t="shared" ca="1" si="56"/>
        <v>#REF!</v>
      </c>
      <c r="U371" s="195" t="e">
        <f t="shared" ca="1" si="57"/>
        <v>#REF!</v>
      </c>
      <c r="V371" s="196" t="e">
        <f t="shared" ca="1" si="60"/>
        <v>#REF!</v>
      </c>
      <c r="W371" s="241"/>
      <c r="X371" s="241"/>
      <c r="Y371" s="236"/>
      <c r="Z371" s="236"/>
    </row>
    <row r="372" spans="1:28" hidden="1" x14ac:dyDescent="0.25">
      <c r="A372" s="212">
        <v>364</v>
      </c>
      <c r="B372" s="213" t="e">
        <f t="shared" ca="1" si="61"/>
        <v>#REF!</v>
      </c>
      <c r="C372" s="213" t="e">
        <f t="shared" ca="1" si="62"/>
        <v>#REF!</v>
      </c>
      <c r="D372" s="214"/>
      <c r="E372" s="215"/>
      <c r="F372" s="215" t="e">
        <f t="shared" ca="1" si="63"/>
        <v>#REF!</v>
      </c>
      <c r="G372" s="216"/>
      <c r="H372" s="216"/>
      <c r="I372" s="216" t="e">
        <f t="shared" ca="1" si="64"/>
        <v>#REF!</v>
      </c>
      <c r="J372" s="217"/>
      <c r="K372" s="217"/>
      <c r="L372" s="217" t="e">
        <f t="shared" ca="1" si="65"/>
        <v>#REF!</v>
      </c>
      <c r="M372" s="193" t="e">
        <f t="shared" ca="1" si="58"/>
        <v>#REF!</v>
      </c>
      <c r="N372" s="196" t="e">
        <f t="shared" ca="1" si="51"/>
        <v>#REF!</v>
      </c>
      <c r="O372" s="195" t="e">
        <f t="shared" ca="1" si="52"/>
        <v>#REF!</v>
      </c>
      <c r="P372" s="196" t="e">
        <f t="shared" ca="1" si="53"/>
        <v>#REF!</v>
      </c>
      <c r="Q372" s="195" t="e">
        <f t="shared" ca="1" si="54"/>
        <v>#REF!</v>
      </c>
      <c r="R372" s="196" t="e">
        <f t="shared" ca="1" si="59"/>
        <v>#REF!</v>
      </c>
      <c r="S372" s="196" t="e">
        <f t="shared" ca="1" si="55"/>
        <v>#REF!</v>
      </c>
      <c r="T372" s="196" t="e">
        <f t="shared" ca="1" si="56"/>
        <v>#REF!</v>
      </c>
      <c r="U372" s="195" t="e">
        <f t="shared" ca="1" si="57"/>
        <v>#REF!</v>
      </c>
      <c r="V372" s="196" t="e">
        <f t="shared" ca="1" si="60"/>
        <v>#REF!</v>
      </c>
      <c r="W372" s="241"/>
      <c r="X372" s="241"/>
      <c r="Y372" s="236"/>
      <c r="Z372" s="236"/>
    </row>
    <row r="373" spans="1:28" hidden="1" x14ac:dyDescent="0.25">
      <c r="A373" s="212">
        <v>365</v>
      </c>
      <c r="B373" s="213" t="e">
        <f t="shared" ca="1" si="61"/>
        <v>#REF!</v>
      </c>
      <c r="C373" s="213" t="e">
        <f t="shared" ca="1" si="62"/>
        <v>#REF!</v>
      </c>
      <c r="D373" s="214"/>
      <c r="E373" s="215"/>
      <c r="F373" s="215" t="e">
        <f t="shared" ca="1" si="63"/>
        <v>#REF!</v>
      </c>
      <c r="G373" s="216"/>
      <c r="H373" s="216"/>
      <c r="I373" s="216" t="e">
        <f t="shared" ca="1" si="64"/>
        <v>#REF!</v>
      </c>
      <c r="J373" s="217"/>
      <c r="K373" s="217"/>
      <c r="L373" s="217" t="e">
        <f t="shared" ca="1" si="65"/>
        <v>#REF!</v>
      </c>
      <c r="M373" s="193" t="e">
        <f t="shared" ca="1" si="58"/>
        <v>#REF!</v>
      </c>
      <c r="N373" s="196" t="e">
        <f t="shared" ca="1" si="51"/>
        <v>#REF!</v>
      </c>
      <c r="O373" s="195" t="e">
        <f t="shared" ca="1" si="52"/>
        <v>#REF!</v>
      </c>
      <c r="P373" s="196" t="e">
        <f t="shared" ca="1" si="53"/>
        <v>#REF!</v>
      </c>
      <c r="Q373" s="195" t="e">
        <f t="shared" ca="1" si="54"/>
        <v>#REF!</v>
      </c>
      <c r="R373" s="196" t="e">
        <f t="shared" ca="1" si="59"/>
        <v>#REF!</v>
      </c>
      <c r="S373" s="196" t="e">
        <f t="shared" ca="1" si="55"/>
        <v>#REF!</v>
      </c>
      <c r="T373" s="196" t="e">
        <f t="shared" ca="1" si="56"/>
        <v>#REF!</v>
      </c>
      <c r="U373" s="195" t="e">
        <f t="shared" ca="1" si="57"/>
        <v>#REF!</v>
      </c>
      <c r="V373" s="196" t="e">
        <f t="shared" ca="1" si="60"/>
        <v>#REF!</v>
      </c>
      <c r="W373" s="241"/>
      <c r="X373" s="241"/>
      <c r="Y373" s="236"/>
      <c r="Z373" s="236"/>
    </row>
    <row r="374" spans="1:28" hidden="1" x14ac:dyDescent="0.25">
      <c r="A374" s="212">
        <v>366</v>
      </c>
      <c r="B374" s="213" t="e">
        <f t="shared" ca="1" si="61"/>
        <v>#REF!</v>
      </c>
      <c r="C374" s="213" t="e">
        <f t="shared" ca="1" si="62"/>
        <v>#REF!</v>
      </c>
      <c r="D374" s="214"/>
      <c r="E374" s="215"/>
      <c r="F374" s="215" t="e">
        <f t="shared" ca="1" si="63"/>
        <v>#REF!</v>
      </c>
      <c r="G374" s="216"/>
      <c r="H374" s="216"/>
      <c r="I374" s="216" t="e">
        <f t="shared" ca="1" si="64"/>
        <v>#REF!</v>
      </c>
      <c r="J374" s="217"/>
      <c r="K374" s="217"/>
      <c r="L374" s="217" t="e">
        <f t="shared" ca="1" si="65"/>
        <v>#REF!</v>
      </c>
      <c r="M374" s="193" t="e">
        <f t="shared" ca="1" si="58"/>
        <v>#REF!</v>
      </c>
      <c r="N374" s="196" t="e">
        <f t="shared" ca="1" si="51"/>
        <v>#REF!</v>
      </c>
      <c r="O374" s="195" t="e">
        <f t="shared" ca="1" si="52"/>
        <v>#REF!</v>
      </c>
      <c r="P374" s="196" t="e">
        <f t="shared" ca="1" si="53"/>
        <v>#REF!</v>
      </c>
      <c r="Q374" s="195" t="e">
        <f t="shared" ca="1" si="54"/>
        <v>#REF!</v>
      </c>
      <c r="R374" s="196" t="e">
        <f t="shared" ca="1" si="59"/>
        <v>#REF!</v>
      </c>
      <c r="S374" s="196" t="e">
        <f t="shared" ca="1" si="55"/>
        <v>#REF!</v>
      </c>
      <c r="T374" s="196" t="e">
        <f t="shared" ca="1" si="56"/>
        <v>#REF!</v>
      </c>
      <c r="U374" s="195" t="e">
        <f t="shared" ca="1" si="57"/>
        <v>#REF!</v>
      </c>
      <c r="V374" s="196" t="e">
        <f t="shared" ca="1" si="60"/>
        <v>#REF!</v>
      </c>
      <c r="W374" s="241"/>
      <c r="X374" s="241"/>
      <c r="Y374" s="236"/>
      <c r="Z374" s="236"/>
    </row>
    <row r="375" spans="1:28" hidden="1" x14ac:dyDescent="0.25">
      <c r="A375" s="212">
        <v>367</v>
      </c>
      <c r="B375" s="213" t="e">
        <f t="shared" ca="1" si="61"/>
        <v>#REF!</v>
      </c>
      <c r="C375" s="213" t="e">
        <f t="shared" ca="1" si="62"/>
        <v>#REF!</v>
      </c>
      <c r="D375" s="214"/>
      <c r="E375" s="215"/>
      <c r="F375" s="215" t="e">
        <f t="shared" ca="1" si="63"/>
        <v>#REF!</v>
      </c>
      <c r="G375" s="216"/>
      <c r="H375" s="216"/>
      <c r="I375" s="216" t="e">
        <f t="shared" ca="1" si="64"/>
        <v>#REF!</v>
      </c>
      <c r="J375" s="217"/>
      <c r="K375" s="217"/>
      <c r="L375" s="217" t="e">
        <f t="shared" ca="1" si="65"/>
        <v>#REF!</v>
      </c>
      <c r="M375" s="193" t="e">
        <f t="shared" ca="1" si="58"/>
        <v>#REF!</v>
      </c>
      <c r="N375" s="196" t="e">
        <f t="shared" ca="1" si="51"/>
        <v>#REF!</v>
      </c>
      <c r="O375" s="195" t="e">
        <f t="shared" ca="1" si="52"/>
        <v>#REF!</v>
      </c>
      <c r="P375" s="196" t="e">
        <f t="shared" ca="1" si="53"/>
        <v>#REF!</v>
      </c>
      <c r="Q375" s="195" t="e">
        <f t="shared" ca="1" si="54"/>
        <v>#REF!</v>
      </c>
      <c r="R375" s="196" t="e">
        <f t="shared" ca="1" si="59"/>
        <v>#REF!</v>
      </c>
      <c r="S375" s="196" t="e">
        <f t="shared" ca="1" si="55"/>
        <v>#REF!</v>
      </c>
      <c r="T375" s="196" t="e">
        <f t="shared" ca="1" si="56"/>
        <v>#REF!</v>
      </c>
      <c r="U375" s="195" t="e">
        <f t="shared" ca="1" si="57"/>
        <v>#REF!</v>
      </c>
      <c r="V375" s="196" t="e">
        <f t="shared" ca="1" si="60"/>
        <v>#REF!</v>
      </c>
      <c r="W375" s="241"/>
      <c r="X375" s="241"/>
      <c r="Y375" s="236"/>
      <c r="Z375" s="236"/>
    </row>
    <row r="376" spans="1:28" hidden="1" x14ac:dyDescent="0.25">
      <c r="A376" s="212">
        <v>368</v>
      </c>
      <c r="B376" s="213" t="e">
        <f t="shared" ca="1" si="61"/>
        <v>#REF!</v>
      </c>
      <c r="C376" s="213" t="e">
        <f t="shared" ca="1" si="62"/>
        <v>#REF!</v>
      </c>
      <c r="D376" s="214"/>
      <c r="E376" s="215"/>
      <c r="F376" s="215" t="e">
        <f t="shared" ca="1" si="63"/>
        <v>#REF!</v>
      </c>
      <c r="G376" s="216"/>
      <c r="H376" s="216"/>
      <c r="I376" s="216" t="e">
        <f t="shared" ca="1" si="64"/>
        <v>#REF!</v>
      </c>
      <c r="J376" s="217"/>
      <c r="K376" s="217"/>
      <c r="L376" s="217" t="e">
        <f t="shared" ca="1" si="65"/>
        <v>#REF!</v>
      </c>
      <c r="M376" s="193" t="e">
        <f t="shared" ca="1" si="58"/>
        <v>#REF!</v>
      </c>
      <c r="N376" s="196" t="e">
        <f t="shared" ca="1" si="51"/>
        <v>#REF!</v>
      </c>
      <c r="O376" s="195" t="e">
        <f t="shared" ca="1" si="52"/>
        <v>#REF!</v>
      </c>
      <c r="P376" s="196" t="e">
        <f t="shared" ca="1" si="53"/>
        <v>#REF!</v>
      </c>
      <c r="Q376" s="195" t="e">
        <f t="shared" ca="1" si="54"/>
        <v>#REF!</v>
      </c>
      <c r="R376" s="196" t="e">
        <f t="shared" ca="1" si="59"/>
        <v>#REF!</v>
      </c>
      <c r="S376" s="196" t="e">
        <f t="shared" ca="1" si="55"/>
        <v>#REF!</v>
      </c>
      <c r="T376" s="196" t="e">
        <f t="shared" ca="1" si="56"/>
        <v>#REF!</v>
      </c>
      <c r="U376" s="195" t="e">
        <f t="shared" ca="1" si="57"/>
        <v>#REF!</v>
      </c>
      <c r="V376" s="196" t="e">
        <f t="shared" ca="1" si="60"/>
        <v>#REF!</v>
      </c>
      <c r="W376" s="241"/>
      <c r="X376" s="241"/>
      <c r="Y376" s="236"/>
      <c r="Z376" s="236"/>
    </row>
    <row r="377" spans="1:28" hidden="1" x14ac:dyDescent="0.25">
      <c r="A377" s="212">
        <v>369</v>
      </c>
      <c r="B377" s="213" t="e">
        <f t="shared" ca="1" si="61"/>
        <v>#REF!</v>
      </c>
      <c r="C377" s="213" t="e">
        <f t="shared" ca="1" si="62"/>
        <v>#REF!</v>
      </c>
      <c r="D377" s="214"/>
      <c r="E377" s="215"/>
      <c r="F377" s="215" t="e">
        <f t="shared" ca="1" si="63"/>
        <v>#REF!</v>
      </c>
      <c r="G377" s="216"/>
      <c r="H377" s="216"/>
      <c r="I377" s="216" t="e">
        <f t="shared" ca="1" si="64"/>
        <v>#REF!</v>
      </c>
      <c r="J377" s="217"/>
      <c r="K377" s="217"/>
      <c r="L377" s="217" t="e">
        <f t="shared" ca="1" si="65"/>
        <v>#REF!</v>
      </c>
      <c r="M377" s="193" t="e">
        <f t="shared" ca="1" si="58"/>
        <v>#REF!</v>
      </c>
      <c r="N377" s="196" t="e">
        <f t="shared" ca="1" si="51"/>
        <v>#REF!</v>
      </c>
      <c r="O377" s="195" t="e">
        <f t="shared" ca="1" si="52"/>
        <v>#REF!</v>
      </c>
      <c r="P377" s="196" t="e">
        <f t="shared" ca="1" si="53"/>
        <v>#REF!</v>
      </c>
      <c r="Q377" s="195" t="e">
        <f t="shared" ca="1" si="54"/>
        <v>#REF!</v>
      </c>
      <c r="R377" s="196" t="e">
        <f t="shared" ca="1" si="59"/>
        <v>#REF!</v>
      </c>
      <c r="S377" s="196" t="e">
        <f t="shared" ca="1" si="55"/>
        <v>#REF!</v>
      </c>
      <c r="T377" s="196" t="e">
        <f t="shared" ca="1" si="56"/>
        <v>#REF!</v>
      </c>
      <c r="U377" s="195" t="e">
        <f t="shared" ca="1" si="57"/>
        <v>#REF!</v>
      </c>
      <c r="V377" s="196" t="e">
        <f t="shared" ca="1" si="60"/>
        <v>#REF!</v>
      </c>
      <c r="W377" s="241"/>
      <c r="X377" s="241"/>
      <c r="Y377" s="236"/>
      <c r="Z377" s="236"/>
    </row>
    <row r="378" spans="1:28" hidden="1" x14ac:dyDescent="0.25">
      <c r="A378" s="212">
        <v>370</v>
      </c>
      <c r="B378" s="213" t="e">
        <f t="shared" ca="1" si="61"/>
        <v>#REF!</v>
      </c>
      <c r="C378" s="213" t="e">
        <f t="shared" ca="1" si="62"/>
        <v>#REF!</v>
      </c>
      <c r="D378" s="214"/>
      <c r="E378" s="215"/>
      <c r="F378" s="215" t="e">
        <f t="shared" ca="1" si="63"/>
        <v>#REF!</v>
      </c>
      <c r="G378" s="216"/>
      <c r="H378" s="216"/>
      <c r="I378" s="216" t="e">
        <f t="shared" ca="1" si="64"/>
        <v>#REF!</v>
      </c>
      <c r="J378" s="217"/>
      <c r="K378" s="217"/>
      <c r="L378" s="217" t="e">
        <f t="shared" ca="1" si="65"/>
        <v>#REF!</v>
      </c>
      <c r="M378" s="193" t="e">
        <f t="shared" ca="1" si="58"/>
        <v>#REF!</v>
      </c>
      <c r="N378" s="196" t="e">
        <f t="shared" ca="1" si="51"/>
        <v>#REF!</v>
      </c>
      <c r="O378" s="195" t="e">
        <f t="shared" ca="1" si="52"/>
        <v>#REF!</v>
      </c>
      <c r="P378" s="196" t="e">
        <f t="shared" ca="1" si="53"/>
        <v>#REF!</v>
      </c>
      <c r="Q378" s="195" t="e">
        <f t="shared" ca="1" si="54"/>
        <v>#REF!</v>
      </c>
      <c r="R378" s="196" t="e">
        <f t="shared" ca="1" si="59"/>
        <v>#REF!</v>
      </c>
      <c r="S378" s="196" t="e">
        <f t="shared" ca="1" si="55"/>
        <v>#REF!</v>
      </c>
      <c r="T378" s="196" t="e">
        <f t="shared" ca="1" si="56"/>
        <v>#REF!</v>
      </c>
      <c r="U378" s="195" t="e">
        <f t="shared" ca="1" si="57"/>
        <v>#REF!</v>
      </c>
      <c r="V378" s="196" t="e">
        <f t="shared" ca="1" si="60"/>
        <v>#REF!</v>
      </c>
      <c r="W378" s="241"/>
      <c r="X378" s="241"/>
      <c r="Y378" s="236"/>
      <c r="Z378" s="236"/>
    </row>
    <row r="379" spans="1:28" hidden="1" x14ac:dyDescent="0.25">
      <c r="A379" s="212">
        <v>371</v>
      </c>
      <c r="B379" s="213" t="e">
        <f t="shared" ca="1" si="61"/>
        <v>#REF!</v>
      </c>
      <c r="C379" s="213" t="e">
        <f t="shared" ca="1" si="62"/>
        <v>#REF!</v>
      </c>
      <c r="D379" s="214"/>
      <c r="E379" s="215"/>
      <c r="F379" s="215" t="e">
        <f t="shared" ca="1" si="63"/>
        <v>#REF!</v>
      </c>
      <c r="G379" s="216"/>
      <c r="H379" s="216"/>
      <c r="I379" s="216" t="e">
        <f t="shared" ca="1" si="64"/>
        <v>#REF!</v>
      </c>
      <c r="J379" s="217"/>
      <c r="K379" s="217"/>
      <c r="L379" s="217" t="e">
        <f t="shared" ca="1" si="65"/>
        <v>#REF!</v>
      </c>
      <c r="M379" s="193" t="e">
        <f t="shared" ca="1" si="58"/>
        <v>#REF!</v>
      </c>
      <c r="N379" s="196" t="e">
        <f t="shared" ca="1" si="51"/>
        <v>#REF!</v>
      </c>
      <c r="O379" s="195" t="e">
        <f t="shared" ca="1" si="52"/>
        <v>#REF!</v>
      </c>
      <c r="P379" s="196" t="e">
        <f t="shared" ca="1" si="53"/>
        <v>#REF!</v>
      </c>
      <c r="Q379" s="195" t="e">
        <f t="shared" ca="1" si="54"/>
        <v>#REF!</v>
      </c>
      <c r="R379" s="196" t="e">
        <f t="shared" ca="1" si="59"/>
        <v>#REF!</v>
      </c>
      <c r="S379" s="196" t="e">
        <f t="shared" ca="1" si="55"/>
        <v>#REF!</v>
      </c>
      <c r="T379" s="196" t="e">
        <f t="shared" ca="1" si="56"/>
        <v>#REF!</v>
      </c>
      <c r="U379" s="195" t="e">
        <f t="shared" ca="1" si="57"/>
        <v>#REF!</v>
      </c>
      <c r="V379" s="196" t="e">
        <f t="shared" ca="1" si="60"/>
        <v>#REF!</v>
      </c>
      <c r="W379" s="241"/>
      <c r="X379" s="241"/>
      <c r="Y379" s="236"/>
      <c r="Z379" s="236"/>
    </row>
    <row r="380" spans="1:28" hidden="1" x14ac:dyDescent="0.25">
      <c r="A380" s="212">
        <v>372</v>
      </c>
      <c r="B380" s="213" t="e">
        <f t="shared" ca="1" si="61"/>
        <v>#REF!</v>
      </c>
      <c r="C380" s="213" t="e">
        <f t="shared" ca="1" si="62"/>
        <v>#REF!</v>
      </c>
      <c r="D380" s="214"/>
      <c r="E380" s="215"/>
      <c r="F380" s="215" t="e">
        <f t="shared" ca="1" si="63"/>
        <v>#REF!</v>
      </c>
      <c r="G380" s="216"/>
      <c r="H380" s="216"/>
      <c r="I380" s="216" t="e">
        <f t="shared" ca="1" si="64"/>
        <v>#REF!</v>
      </c>
      <c r="J380" s="217"/>
      <c r="K380" s="217"/>
      <c r="L380" s="217" t="e">
        <f t="shared" ca="1" si="65"/>
        <v>#REF!</v>
      </c>
      <c r="M380" s="193" t="e">
        <f t="shared" ca="1" si="58"/>
        <v>#REF!</v>
      </c>
      <c r="N380" s="196" t="e">
        <f t="shared" ca="1" si="51"/>
        <v>#REF!</v>
      </c>
      <c r="O380" s="195" t="e">
        <f t="shared" ca="1" si="52"/>
        <v>#REF!</v>
      </c>
      <c r="P380" s="196" t="e">
        <f t="shared" ca="1" si="53"/>
        <v>#REF!</v>
      </c>
      <c r="Q380" s="195" t="e">
        <f t="shared" ca="1" si="54"/>
        <v>#REF!</v>
      </c>
      <c r="R380" s="196" t="e">
        <f t="shared" ca="1" si="59"/>
        <v>#REF!</v>
      </c>
      <c r="S380" s="196" t="e">
        <f t="shared" ca="1" si="55"/>
        <v>#REF!</v>
      </c>
      <c r="T380" s="196" t="e">
        <f t="shared" ca="1" si="56"/>
        <v>#REF!</v>
      </c>
      <c r="U380" s="195" t="e">
        <f t="shared" ca="1" si="57"/>
        <v>#REF!</v>
      </c>
      <c r="V380" s="196" t="e">
        <f t="shared" ca="1" si="60"/>
        <v>#REF!</v>
      </c>
      <c r="W380" s="241"/>
      <c r="X380" s="241"/>
      <c r="Y380" s="236"/>
      <c r="Z380" s="236"/>
    </row>
    <row r="381" spans="1:28" hidden="1" x14ac:dyDescent="0.25">
      <c r="A381" s="212">
        <v>373</v>
      </c>
      <c r="B381" s="213" t="e">
        <f t="shared" ca="1" si="61"/>
        <v>#REF!</v>
      </c>
      <c r="C381" s="213" t="e">
        <f t="shared" ca="1" si="62"/>
        <v>#REF!</v>
      </c>
      <c r="D381" s="214"/>
      <c r="E381" s="215"/>
      <c r="F381" s="215" t="e">
        <f t="shared" ca="1" si="63"/>
        <v>#REF!</v>
      </c>
      <c r="G381" s="216"/>
      <c r="H381" s="216"/>
      <c r="I381" s="216" t="e">
        <f t="shared" ca="1" si="64"/>
        <v>#REF!</v>
      </c>
      <c r="J381" s="217"/>
      <c r="K381" s="217"/>
      <c r="L381" s="217" t="e">
        <f t="shared" ca="1" si="65"/>
        <v>#REF!</v>
      </c>
      <c r="M381" s="193" t="e">
        <f t="shared" ca="1" si="58"/>
        <v>#REF!</v>
      </c>
      <c r="N381" s="196" t="e">
        <f t="shared" ca="1" si="51"/>
        <v>#REF!</v>
      </c>
      <c r="O381" s="195" t="e">
        <f t="shared" ca="1" si="52"/>
        <v>#REF!</v>
      </c>
      <c r="P381" s="196" t="e">
        <f t="shared" ca="1" si="53"/>
        <v>#REF!</v>
      </c>
      <c r="Q381" s="195" t="e">
        <f t="shared" ca="1" si="54"/>
        <v>#REF!</v>
      </c>
      <c r="R381" s="196" t="e">
        <f t="shared" ca="1" si="59"/>
        <v>#REF!</v>
      </c>
      <c r="S381" s="196" t="e">
        <f t="shared" ca="1" si="55"/>
        <v>#REF!</v>
      </c>
      <c r="T381" s="196" t="e">
        <f t="shared" ca="1" si="56"/>
        <v>#REF!</v>
      </c>
      <c r="U381" s="195" t="e">
        <f t="shared" ca="1" si="57"/>
        <v>#REF!</v>
      </c>
      <c r="V381" s="196" t="e">
        <f t="shared" ca="1" si="60"/>
        <v>#REF!</v>
      </c>
      <c r="W381" s="241"/>
      <c r="X381" s="241"/>
      <c r="Y381" s="236"/>
      <c r="Z381" s="236"/>
    </row>
    <row r="382" spans="1:28" hidden="1" x14ac:dyDescent="0.25">
      <c r="A382" s="212">
        <v>374</v>
      </c>
      <c r="B382" s="213" t="e">
        <f t="shared" ca="1" si="61"/>
        <v>#REF!</v>
      </c>
      <c r="C382" s="213" t="e">
        <f t="shared" ca="1" si="62"/>
        <v>#REF!</v>
      </c>
      <c r="D382" s="214"/>
      <c r="E382" s="215"/>
      <c r="F382" s="215" t="e">
        <f t="shared" ca="1" si="63"/>
        <v>#REF!</v>
      </c>
      <c r="G382" s="216"/>
      <c r="H382" s="216"/>
      <c r="I382" s="216" t="e">
        <f t="shared" ca="1" si="64"/>
        <v>#REF!</v>
      </c>
      <c r="J382" s="217"/>
      <c r="K382" s="217"/>
      <c r="L382" s="217" t="e">
        <f t="shared" ca="1" si="65"/>
        <v>#REF!</v>
      </c>
      <c r="M382" s="193" t="e">
        <f t="shared" ca="1" si="58"/>
        <v>#REF!</v>
      </c>
      <c r="N382" s="196" t="e">
        <f t="shared" ca="1" si="51"/>
        <v>#REF!</v>
      </c>
      <c r="O382" s="195" t="e">
        <f t="shared" ca="1" si="52"/>
        <v>#REF!</v>
      </c>
      <c r="P382" s="196" t="e">
        <f t="shared" ca="1" si="53"/>
        <v>#REF!</v>
      </c>
      <c r="Q382" s="195" t="e">
        <f t="shared" ca="1" si="54"/>
        <v>#REF!</v>
      </c>
      <c r="R382" s="196" t="e">
        <f t="shared" ca="1" si="59"/>
        <v>#REF!</v>
      </c>
      <c r="S382" s="196" t="e">
        <f t="shared" ca="1" si="55"/>
        <v>#REF!</v>
      </c>
      <c r="T382" s="196" t="e">
        <f t="shared" ca="1" si="56"/>
        <v>#REF!</v>
      </c>
      <c r="U382" s="195" t="e">
        <f t="shared" ca="1" si="57"/>
        <v>#REF!</v>
      </c>
      <c r="V382" s="196" t="e">
        <f t="shared" ca="1" si="60"/>
        <v>#REF!</v>
      </c>
      <c r="W382" s="241"/>
      <c r="X382" s="241"/>
      <c r="Y382" s="236"/>
      <c r="Z382" s="236"/>
    </row>
    <row r="383" spans="1:28" hidden="1" x14ac:dyDescent="0.25">
      <c r="A383" s="212">
        <v>375</v>
      </c>
      <c r="B383" s="213" t="e">
        <f t="shared" ca="1" si="61"/>
        <v>#REF!</v>
      </c>
      <c r="C383" s="213" t="e">
        <f t="shared" ca="1" si="62"/>
        <v>#REF!</v>
      </c>
      <c r="D383" s="214"/>
      <c r="E383" s="215"/>
      <c r="F383" s="215" t="e">
        <f t="shared" ca="1" si="63"/>
        <v>#REF!</v>
      </c>
      <c r="G383" s="216"/>
      <c r="H383" s="216"/>
      <c r="I383" s="216" t="e">
        <f t="shared" ca="1" si="64"/>
        <v>#REF!</v>
      </c>
      <c r="J383" s="217"/>
      <c r="K383" s="217"/>
      <c r="L383" s="217" t="e">
        <f t="shared" ca="1" si="65"/>
        <v>#REF!</v>
      </c>
      <c r="M383" s="193" t="e">
        <f t="shared" ca="1" si="58"/>
        <v>#REF!</v>
      </c>
      <c r="N383" s="196" t="e">
        <f t="shared" ca="1" si="51"/>
        <v>#REF!</v>
      </c>
      <c r="O383" s="195" t="e">
        <f t="shared" ca="1" si="52"/>
        <v>#REF!</v>
      </c>
      <c r="P383" s="196" t="e">
        <f t="shared" ca="1" si="53"/>
        <v>#REF!</v>
      </c>
      <c r="Q383" s="195" t="e">
        <f t="shared" ca="1" si="54"/>
        <v>#REF!</v>
      </c>
      <c r="R383" s="196" t="e">
        <f t="shared" ca="1" si="59"/>
        <v>#REF!</v>
      </c>
      <c r="S383" s="196" t="e">
        <f t="shared" ca="1" si="55"/>
        <v>#REF!</v>
      </c>
      <c r="T383" s="196" t="e">
        <f t="shared" ca="1" si="56"/>
        <v>#REF!</v>
      </c>
      <c r="U383" s="195" t="e">
        <f t="shared" ca="1" si="57"/>
        <v>#REF!</v>
      </c>
      <c r="V383" s="196" t="e">
        <f t="shared" ca="1" si="60"/>
        <v>#REF!</v>
      </c>
      <c r="W383" s="241"/>
      <c r="X383" s="241"/>
      <c r="Y383" s="236"/>
      <c r="Z383" s="236"/>
    </row>
    <row r="384" spans="1:28" hidden="1" x14ac:dyDescent="0.25">
      <c r="A384" s="212">
        <v>376</v>
      </c>
      <c r="B384" s="213" t="e">
        <f t="shared" ca="1" si="61"/>
        <v>#REF!</v>
      </c>
      <c r="C384" s="213" t="e">
        <f t="shared" ca="1" si="62"/>
        <v>#REF!</v>
      </c>
      <c r="D384" s="214"/>
      <c r="E384" s="215"/>
      <c r="F384" s="215" t="e">
        <f t="shared" ca="1" si="63"/>
        <v>#REF!</v>
      </c>
      <c r="G384" s="216"/>
      <c r="H384" s="216"/>
      <c r="I384" s="216" t="e">
        <f t="shared" ca="1" si="64"/>
        <v>#REF!</v>
      </c>
      <c r="J384" s="217"/>
      <c r="K384" s="217"/>
      <c r="L384" s="217" t="e">
        <f t="shared" ca="1" si="65"/>
        <v>#REF!</v>
      </c>
      <c r="M384" s="193" t="e">
        <f t="shared" ca="1" si="58"/>
        <v>#REF!</v>
      </c>
      <c r="N384" s="196" t="e">
        <f t="shared" ca="1" si="51"/>
        <v>#REF!</v>
      </c>
      <c r="O384" s="195" t="e">
        <f t="shared" ca="1" si="52"/>
        <v>#REF!</v>
      </c>
      <c r="P384" s="196" t="e">
        <f t="shared" ca="1" si="53"/>
        <v>#REF!</v>
      </c>
      <c r="Q384" s="195" t="e">
        <f t="shared" ca="1" si="54"/>
        <v>#REF!</v>
      </c>
      <c r="R384" s="196" t="e">
        <f t="shared" ca="1" si="59"/>
        <v>#REF!</v>
      </c>
      <c r="S384" s="196" t="e">
        <f t="shared" ca="1" si="55"/>
        <v>#REF!</v>
      </c>
      <c r="T384" s="196" t="e">
        <f t="shared" ca="1" si="56"/>
        <v>#REF!</v>
      </c>
      <c r="U384" s="195" t="e">
        <f t="shared" ca="1" si="57"/>
        <v>#REF!</v>
      </c>
      <c r="V384" s="196" t="e">
        <f t="shared" ca="1" si="60"/>
        <v>#REF!</v>
      </c>
      <c r="W384" s="241"/>
      <c r="X384" s="241"/>
      <c r="Y384" s="236"/>
      <c r="Z384" s="236"/>
    </row>
    <row r="385" spans="1:26" hidden="1" x14ac:dyDescent="0.25">
      <c r="A385" s="212">
        <v>377</v>
      </c>
      <c r="B385" s="213" t="e">
        <f t="shared" ca="1" si="61"/>
        <v>#REF!</v>
      </c>
      <c r="C385" s="213" t="e">
        <f t="shared" ca="1" si="62"/>
        <v>#REF!</v>
      </c>
      <c r="D385" s="214"/>
      <c r="E385" s="215"/>
      <c r="F385" s="215" t="e">
        <f t="shared" ca="1" si="63"/>
        <v>#REF!</v>
      </c>
      <c r="G385" s="216"/>
      <c r="H385" s="216"/>
      <c r="I385" s="216" t="e">
        <f t="shared" ca="1" si="64"/>
        <v>#REF!</v>
      </c>
      <c r="J385" s="217"/>
      <c r="K385" s="217"/>
      <c r="L385" s="217" t="e">
        <f t="shared" ca="1" si="65"/>
        <v>#REF!</v>
      </c>
      <c r="M385" s="193" t="e">
        <f t="shared" ca="1" si="58"/>
        <v>#REF!</v>
      </c>
      <c r="N385" s="196" t="e">
        <f t="shared" ca="1" si="51"/>
        <v>#REF!</v>
      </c>
      <c r="O385" s="195" t="e">
        <f t="shared" ca="1" si="52"/>
        <v>#REF!</v>
      </c>
      <c r="P385" s="196" t="e">
        <f t="shared" ca="1" si="53"/>
        <v>#REF!</v>
      </c>
      <c r="Q385" s="195" t="e">
        <f t="shared" ca="1" si="54"/>
        <v>#REF!</v>
      </c>
      <c r="R385" s="196" t="e">
        <f t="shared" ca="1" si="59"/>
        <v>#REF!</v>
      </c>
      <c r="S385" s="196" t="e">
        <f t="shared" ca="1" si="55"/>
        <v>#REF!</v>
      </c>
      <c r="T385" s="196" t="e">
        <f t="shared" ca="1" si="56"/>
        <v>#REF!</v>
      </c>
      <c r="U385" s="195" t="e">
        <f t="shared" ca="1" si="57"/>
        <v>#REF!</v>
      </c>
      <c r="V385" s="196" t="e">
        <f t="shared" ca="1" si="60"/>
        <v>#REF!</v>
      </c>
      <c r="W385" s="241"/>
      <c r="X385" s="241"/>
      <c r="Y385" s="236"/>
      <c r="Z385" s="236"/>
    </row>
    <row r="386" spans="1:26" hidden="1" x14ac:dyDescent="0.25">
      <c r="A386" s="212">
        <v>378</v>
      </c>
      <c r="B386" s="213" t="e">
        <f t="shared" ca="1" si="61"/>
        <v>#REF!</v>
      </c>
      <c r="C386" s="213" t="e">
        <f t="shared" ca="1" si="62"/>
        <v>#REF!</v>
      </c>
      <c r="D386" s="214"/>
      <c r="E386" s="215"/>
      <c r="F386" s="215" t="e">
        <f t="shared" ca="1" si="63"/>
        <v>#REF!</v>
      </c>
      <c r="G386" s="216"/>
      <c r="H386" s="216"/>
      <c r="I386" s="216" t="e">
        <f t="shared" ca="1" si="64"/>
        <v>#REF!</v>
      </c>
      <c r="J386" s="217"/>
      <c r="K386" s="217"/>
      <c r="L386" s="217" t="e">
        <f t="shared" ca="1" si="65"/>
        <v>#REF!</v>
      </c>
      <c r="M386" s="193" t="e">
        <f t="shared" ca="1" si="58"/>
        <v>#REF!</v>
      </c>
      <c r="N386" s="196" t="e">
        <f t="shared" ca="1" si="51"/>
        <v>#REF!</v>
      </c>
      <c r="O386" s="195" t="e">
        <f t="shared" ca="1" si="52"/>
        <v>#REF!</v>
      </c>
      <c r="P386" s="196" t="e">
        <f t="shared" ca="1" si="53"/>
        <v>#REF!</v>
      </c>
      <c r="Q386" s="195" t="e">
        <f t="shared" ca="1" si="54"/>
        <v>#REF!</v>
      </c>
      <c r="R386" s="196" t="e">
        <f t="shared" ca="1" si="59"/>
        <v>#REF!</v>
      </c>
      <c r="S386" s="196" t="e">
        <f t="shared" ca="1" si="55"/>
        <v>#REF!</v>
      </c>
      <c r="T386" s="196" t="e">
        <f t="shared" ca="1" si="56"/>
        <v>#REF!</v>
      </c>
      <c r="U386" s="195" t="e">
        <f t="shared" ca="1" si="57"/>
        <v>#REF!</v>
      </c>
      <c r="V386" s="196" t="e">
        <f t="shared" ca="1" si="60"/>
        <v>#REF!</v>
      </c>
      <c r="W386" s="241"/>
      <c r="X386" s="241"/>
      <c r="Y386" s="236"/>
      <c r="Z386" s="236"/>
    </row>
    <row r="387" spans="1:26" hidden="1" x14ac:dyDescent="0.25">
      <c r="A387" s="212">
        <v>379</v>
      </c>
      <c r="B387" s="213" t="e">
        <f t="shared" ca="1" si="61"/>
        <v>#REF!</v>
      </c>
      <c r="C387" s="213" t="e">
        <f t="shared" ca="1" si="62"/>
        <v>#REF!</v>
      </c>
      <c r="D387" s="214"/>
      <c r="E387" s="215"/>
      <c r="F387" s="215" t="e">
        <f t="shared" ca="1" si="63"/>
        <v>#REF!</v>
      </c>
      <c r="G387" s="216"/>
      <c r="H387" s="216"/>
      <c r="I387" s="216" t="e">
        <f t="shared" ca="1" si="64"/>
        <v>#REF!</v>
      </c>
      <c r="J387" s="217"/>
      <c r="K387" s="217"/>
      <c r="L387" s="217" t="e">
        <f t="shared" ca="1" si="65"/>
        <v>#REF!</v>
      </c>
      <c r="M387" s="193" t="e">
        <f t="shared" ca="1" si="58"/>
        <v>#REF!</v>
      </c>
      <c r="N387" s="196" t="e">
        <f t="shared" ca="1" si="51"/>
        <v>#REF!</v>
      </c>
      <c r="O387" s="195" t="e">
        <f t="shared" ca="1" si="52"/>
        <v>#REF!</v>
      </c>
      <c r="P387" s="196" t="e">
        <f t="shared" ca="1" si="53"/>
        <v>#REF!</v>
      </c>
      <c r="Q387" s="195" t="e">
        <f t="shared" ca="1" si="54"/>
        <v>#REF!</v>
      </c>
      <c r="R387" s="196" t="e">
        <f t="shared" ca="1" si="59"/>
        <v>#REF!</v>
      </c>
      <c r="S387" s="196" t="e">
        <f t="shared" ca="1" si="55"/>
        <v>#REF!</v>
      </c>
      <c r="T387" s="196" t="e">
        <f t="shared" ca="1" si="56"/>
        <v>#REF!</v>
      </c>
      <c r="U387" s="195" t="e">
        <f t="shared" ca="1" si="57"/>
        <v>#REF!</v>
      </c>
      <c r="V387" s="196" t="e">
        <f t="shared" ca="1" si="60"/>
        <v>#REF!</v>
      </c>
      <c r="W387" s="241"/>
      <c r="X387" s="241"/>
      <c r="Y387" s="236"/>
      <c r="Z387" s="236"/>
    </row>
    <row r="388" spans="1:26" hidden="1" x14ac:dyDescent="0.25">
      <c r="A388" s="212">
        <v>380</v>
      </c>
      <c r="B388" s="213" t="e">
        <f t="shared" ca="1" si="61"/>
        <v>#REF!</v>
      </c>
      <c r="C388" s="213" t="e">
        <f t="shared" ca="1" si="62"/>
        <v>#REF!</v>
      </c>
      <c r="D388" s="214"/>
      <c r="E388" s="215"/>
      <c r="F388" s="215" t="e">
        <f t="shared" ca="1" si="63"/>
        <v>#REF!</v>
      </c>
      <c r="G388" s="216"/>
      <c r="H388" s="216"/>
      <c r="I388" s="216" t="e">
        <f t="shared" ca="1" si="64"/>
        <v>#REF!</v>
      </c>
      <c r="J388" s="217"/>
      <c r="K388" s="217"/>
      <c r="L388" s="217" t="e">
        <f t="shared" ca="1" si="65"/>
        <v>#REF!</v>
      </c>
      <c r="M388" s="193" t="e">
        <f t="shared" ca="1" si="58"/>
        <v>#REF!</v>
      </c>
      <c r="N388" s="196" t="e">
        <f t="shared" ca="1" si="51"/>
        <v>#REF!</v>
      </c>
      <c r="O388" s="195" t="e">
        <f t="shared" ca="1" si="52"/>
        <v>#REF!</v>
      </c>
      <c r="P388" s="196" t="e">
        <f t="shared" ca="1" si="53"/>
        <v>#REF!</v>
      </c>
      <c r="Q388" s="195" t="e">
        <f t="shared" ca="1" si="54"/>
        <v>#REF!</v>
      </c>
      <c r="R388" s="196" t="e">
        <f t="shared" ca="1" si="59"/>
        <v>#REF!</v>
      </c>
      <c r="S388" s="196" t="e">
        <f t="shared" ca="1" si="55"/>
        <v>#REF!</v>
      </c>
      <c r="T388" s="196" t="e">
        <f t="shared" ca="1" si="56"/>
        <v>#REF!</v>
      </c>
      <c r="U388" s="195" t="e">
        <f t="shared" ca="1" si="57"/>
        <v>#REF!</v>
      </c>
      <c r="V388" s="196" t="e">
        <f t="shared" ca="1" si="60"/>
        <v>#REF!</v>
      </c>
      <c r="W388" s="241"/>
      <c r="X388" s="241"/>
      <c r="Y388" s="236"/>
      <c r="Z388" s="236"/>
    </row>
    <row r="389" spans="1:26" hidden="1" x14ac:dyDescent="0.25">
      <c r="A389" s="212">
        <v>381</v>
      </c>
      <c r="B389" s="213" t="e">
        <f t="shared" ca="1" si="61"/>
        <v>#REF!</v>
      </c>
      <c r="C389" s="213" t="e">
        <f t="shared" ca="1" si="62"/>
        <v>#REF!</v>
      </c>
      <c r="D389" s="214"/>
      <c r="E389" s="215"/>
      <c r="F389" s="215" t="e">
        <f t="shared" ca="1" si="63"/>
        <v>#REF!</v>
      </c>
      <c r="G389" s="216"/>
      <c r="H389" s="216"/>
      <c r="I389" s="216" t="e">
        <f t="shared" ca="1" si="64"/>
        <v>#REF!</v>
      </c>
      <c r="J389" s="217"/>
      <c r="K389" s="217"/>
      <c r="L389" s="217" t="e">
        <f t="shared" ca="1" si="65"/>
        <v>#REF!</v>
      </c>
      <c r="M389" s="193" t="e">
        <f t="shared" ca="1" si="58"/>
        <v>#REF!</v>
      </c>
      <c r="N389" s="196" t="e">
        <f t="shared" ca="1" si="51"/>
        <v>#REF!</v>
      </c>
      <c r="O389" s="195" t="e">
        <f t="shared" ca="1" si="52"/>
        <v>#REF!</v>
      </c>
      <c r="P389" s="196" t="e">
        <f t="shared" ca="1" si="53"/>
        <v>#REF!</v>
      </c>
      <c r="Q389" s="195" t="e">
        <f t="shared" ca="1" si="54"/>
        <v>#REF!</v>
      </c>
      <c r="R389" s="196" t="e">
        <f t="shared" ca="1" si="59"/>
        <v>#REF!</v>
      </c>
      <c r="S389" s="196" t="e">
        <f t="shared" ca="1" si="55"/>
        <v>#REF!</v>
      </c>
      <c r="T389" s="196" t="e">
        <f t="shared" ca="1" si="56"/>
        <v>#REF!</v>
      </c>
      <c r="U389" s="195" t="e">
        <f t="shared" ca="1" si="57"/>
        <v>#REF!</v>
      </c>
      <c r="V389" s="196" t="e">
        <f t="shared" ca="1" si="60"/>
        <v>#REF!</v>
      </c>
      <c r="W389" s="241"/>
      <c r="X389" s="241"/>
      <c r="Y389" s="236"/>
      <c r="Z389" s="236"/>
    </row>
    <row r="390" spans="1:26" hidden="1" x14ac:dyDescent="0.25">
      <c r="A390" s="212">
        <v>382</v>
      </c>
      <c r="B390" s="213" t="e">
        <f t="shared" ca="1" si="61"/>
        <v>#REF!</v>
      </c>
      <c r="C390" s="213" t="e">
        <f t="shared" ca="1" si="62"/>
        <v>#REF!</v>
      </c>
      <c r="D390" s="214"/>
      <c r="E390" s="215"/>
      <c r="F390" s="215" t="e">
        <f t="shared" ca="1" si="63"/>
        <v>#REF!</v>
      </c>
      <c r="G390" s="216"/>
      <c r="H390" s="216"/>
      <c r="I390" s="216" t="e">
        <f t="shared" ca="1" si="64"/>
        <v>#REF!</v>
      </c>
      <c r="J390" s="217"/>
      <c r="K390" s="217"/>
      <c r="L390" s="217" t="e">
        <f t="shared" ca="1" si="65"/>
        <v>#REF!</v>
      </c>
      <c r="M390" s="193" t="e">
        <f t="shared" ca="1" si="58"/>
        <v>#REF!</v>
      </c>
      <c r="N390" s="196" t="e">
        <f t="shared" ca="1" si="51"/>
        <v>#REF!</v>
      </c>
      <c r="O390" s="195" t="e">
        <f t="shared" ca="1" si="52"/>
        <v>#REF!</v>
      </c>
      <c r="P390" s="196" t="e">
        <f t="shared" ca="1" si="53"/>
        <v>#REF!</v>
      </c>
      <c r="Q390" s="195" t="e">
        <f t="shared" ca="1" si="54"/>
        <v>#REF!</v>
      </c>
      <c r="R390" s="196" t="e">
        <f t="shared" ca="1" si="59"/>
        <v>#REF!</v>
      </c>
      <c r="S390" s="196" t="e">
        <f t="shared" ca="1" si="55"/>
        <v>#REF!</v>
      </c>
      <c r="T390" s="196" t="e">
        <f t="shared" ca="1" si="56"/>
        <v>#REF!</v>
      </c>
      <c r="U390" s="195" t="e">
        <f t="shared" ca="1" si="57"/>
        <v>#REF!</v>
      </c>
      <c r="V390" s="196" t="e">
        <f t="shared" ca="1" si="60"/>
        <v>#REF!</v>
      </c>
      <c r="W390" s="241"/>
      <c r="X390" s="241"/>
      <c r="Y390" s="236"/>
      <c r="Z390" s="236"/>
    </row>
    <row r="391" spans="1:26" hidden="1" x14ac:dyDescent="0.25">
      <c r="A391" s="212">
        <v>383</v>
      </c>
      <c r="B391" s="213" t="e">
        <f t="shared" ca="1" si="61"/>
        <v>#REF!</v>
      </c>
      <c r="C391" s="213" t="e">
        <f t="shared" ca="1" si="62"/>
        <v>#REF!</v>
      </c>
      <c r="D391" s="214"/>
      <c r="E391" s="215"/>
      <c r="F391" s="215" t="e">
        <f t="shared" ca="1" si="63"/>
        <v>#REF!</v>
      </c>
      <c r="G391" s="216"/>
      <c r="H391" s="216"/>
      <c r="I391" s="216" t="e">
        <f t="shared" ca="1" si="64"/>
        <v>#REF!</v>
      </c>
      <c r="J391" s="217"/>
      <c r="K391" s="217"/>
      <c r="L391" s="217" t="e">
        <f t="shared" ca="1" si="65"/>
        <v>#REF!</v>
      </c>
      <c r="M391" s="193" t="e">
        <f t="shared" ca="1" si="58"/>
        <v>#REF!</v>
      </c>
      <c r="N391" s="196" t="e">
        <f t="shared" ca="1" si="51"/>
        <v>#REF!</v>
      </c>
      <c r="O391" s="195" t="e">
        <f t="shared" ca="1" si="52"/>
        <v>#REF!</v>
      </c>
      <c r="P391" s="196" t="e">
        <f t="shared" ca="1" si="53"/>
        <v>#REF!</v>
      </c>
      <c r="Q391" s="195" t="e">
        <f t="shared" ca="1" si="54"/>
        <v>#REF!</v>
      </c>
      <c r="R391" s="196" t="e">
        <f t="shared" ca="1" si="59"/>
        <v>#REF!</v>
      </c>
      <c r="S391" s="196" t="e">
        <f t="shared" ca="1" si="55"/>
        <v>#REF!</v>
      </c>
      <c r="T391" s="196" t="e">
        <f t="shared" ca="1" si="56"/>
        <v>#REF!</v>
      </c>
      <c r="U391" s="195" t="e">
        <f t="shared" ca="1" si="57"/>
        <v>#REF!</v>
      </c>
      <c r="V391" s="196" t="e">
        <f t="shared" ca="1" si="60"/>
        <v>#REF!</v>
      </c>
      <c r="W391" s="241"/>
      <c r="X391" s="241"/>
      <c r="Y391" s="236"/>
      <c r="Z391" s="236"/>
    </row>
    <row r="392" spans="1:26" hidden="1" x14ac:dyDescent="0.25">
      <c r="A392" s="212">
        <v>384</v>
      </c>
      <c r="B392" s="213" t="e">
        <f t="shared" ca="1" si="61"/>
        <v>#REF!</v>
      </c>
      <c r="C392" s="213" t="e">
        <f t="shared" ca="1" si="62"/>
        <v>#REF!</v>
      </c>
      <c r="D392" s="214"/>
      <c r="E392" s="215"/>
      <c r="F392" s="215" t="e">
        <f t="shared" ca="1" si="63"/>
        <v>#REF!</v>
      </c>
      <c r="G392" s="216"/>
      <c r="H392" s="216"/>
      <c r="I392" s="216" t="e">
        <f t="shared" ca="1" si="64"/>
        <v>#REF!</v>
      </c>
      <c r="J392" s="217"/>
      <c r="K392" s="217"/>
      <c r="L392" s="217" t="e">
        <f t="shared" ca="1" si="65"/>
        <v>#REF!</v>
      </c>
      <c r="M392" s="193" t="e">
        <f t="shared" ca="1" si="58"/>
        <v>#REF!</v>
      </c>
      <c r="N392" s="196" t="e">
        <f t="shared" ca="1" si="51"/>
        <v>#REF!</v>
      </c>
      <c r="O392" s="195" t="e">
        <f t="shared" ca="1" si="52"/>
        <v>#REF!</v>
      </c>
      <c r="P392" s="196" t="e">
        <f t="shared" ca="1" si="53"/>
        <v>#REF!</v>
      </c>
      <c r="Q392" s="195" t="e">
        <f t="shared" ca="1" si="54"/>
        <v>#REF!</v>
      </c>
      <c r="R392" s="196" t="e">
        <f t="shared" ca="1" si="59"/>
        <v>#REF!</v>
      </c>
      <c r="S392" s="196" t="e">
        <f t="shared" ca="1" si="55"/>
        <v>#REF!</v>
      </c>
      <c r="T392" s="196" t="e">
        <f t="shared" ca="1" si="56"/>
        <v>#REF!</v>
      </c>
      <c r="U392" s="195" t="e">
        <f t="shared" ca="1" si="57"/>
        <v>#REF!</v>
      </c>
      <c r="V392" s="196" t="e">
        <f t="shared" ca="1" si="60"/>
        <v>#REF!</v>
      </c>
      <c r="W392" s="241"/>
      <c r="X392" s="241"/>
      <c r="Y392" s="236"/>
      <c r="Z392" s="236"/>
    </row>
    <row r="393" spans="1:26" hidden="1" x14ac:dyDescent="0.25">
      <c r="A393" s="212">
        <v>385</v>
      </c>
      <c r="B393" s="213" t="e">
        <f t="shared" ca="1" si="61"/>
        <v>#REF!</v>
      </c>
      <c r="C393" s="213" t="e">
        <f t="shared" ca="1" si="62"/>
        <v>#REF!</v>
      </c>
      <c r="D393" s="214"/>
      <c r="E393" s="215"/>
      <c r="F393" s="215" t="e">
        <f t="shared" ca="1" si="63"/>
        <v>#REF!</v>
      </c>
      <c r="G393" s="216"/>
      <c r="H393" s="216"/>
      <c r="I393" s="216" t="e">
        <f t="shared" ca="1" si="64"/>
        <v>#REF!</v>
      </c>
      <c r="J393" s="217"/>
      <c r="K393" s="217"/>
      <c r="L393" s="217" t="e">
        <f t="shared" ca="1" si="65"/>
        <v>#REF!</v>
      </c>
      <c r="M393" s="193" t="e">
        <f t="shared" ca="1" si="58"/>
        <v>#REF!</v>
      </c>
      <c r="N393" s="196" t="e">
        <f t="shared" ca="1" si="51"/>
        <v>#REF!</v>
      </c>
      <c r="O393" s="195" t="e">
        <f t="shared" ca="1" si="52"/>
        <v>#REF!</v>
      </c>
      <c r="P393" s="196" t="e">
        <f t="shared" ca="1" si="53"/>
        <v>#REF!</v>
      </c>
      <c r="Q393" s="195" t="e">
        <f t="shared" ca="1" si="54"/>
        <v>#REF!</v>
      </c>
      <c r="R393" s="196" t="e">
        <f t="shared" ca="1" si="59"/>
        <v>#REF!</v>
      </c>
      <c r="S393" s="196" t="e">
        <f t="shared" ca="1" si="55"/>
        <v>#REF!</v>
      </c>
      <c r="T393" s="196" t="e">
        <f t="shared" ca="1" si="56"/>
        <v>#REF!</v>
      </c>
      <c r="U393" s="195" t="e">
        <f t="shared" ca="1" si="57"/>
        <v>#REF!</v>
      </c>
      <c r="V393" s="196" t="e">
        <f t="shared" ca="1" si="60"/>
        <v>#REF!</v>
      </c>
      <c r="W393" s="241"/>
      <c r="X393" s="241"/>
      <c r="Y393" s="236"/>
      <c r="Z393" s="236"/>
    </row>
    <row r="394" spans="1:26" hidden="1" x14ac:dyDescent="0.25">
      <c r="A394" s="212">
        <v>386</v>
      </c>
      <c r="B394" s="213" t="e">
        <f t="shared" ref="B394:B457" ca="1" si="66">INDIRECT(CONCATENATE($C$507,$D$507,"!$B",$A394 + 8))</f>
        <v>#REF!</v>
      </c>
      <c r="C394" s="213" t="e">
        <f t="shared" ref="C394:C457" ca="1" si="67">INDIRECT(CONCATENATE($C$507,$D$507,"!$C",$A394 + 8))</f>
        <v>#REF!</v>
      </c>
      <c r="D394" s="214"/>
      <c r="E394" s="215"/>
      <c r="F394" s="215" t="e">
        <f t="shared" ref="F394:F457" ca="1" si="68">INDIRECT(CONCATENATE($C$507,$D$507,"!$Z",$A394 + 8))</f>
        <v>#REF!</v>
      </c>
      <c r="G394" s="216"/>
      <c r="H394" s="216"/>
      <c r="I394" s="216" t="e">
        <f t="shared" ca="1" si="64"/>
        <v>#REF!</v>
      </c>
      <c r="J394" s="217"/>
      <c r="K394" s="217"/>
      <c r="L394" s="217" t="e">
        <f t="shared" ref="L394:L457" ca="1" si="69">INDIRECT(CONCATENATE($C$507,$D$507,"!$V",$A394 + 8))</f>
        <v>#REF!</v>
      </c>
      <c r="M394" s="193" t="e">
        <f t="shared" ca="1" si="58"/>
        <v>#REF!</v>
      </c>
      <c r="N394" s="196" t="e">
        <f t="shared" ca="1" si="51"/>
        <v>#REF!</v>
      </c>
      <c r="O394" s="195" t="e">
        <f t="shared" ca="1" si="52"/>
        <v>#REF!</v>
      </c>
      <c r="P394" s="196" t="e">
        <f t="shared" ca="1" si="53"/>
        <v>#REF!</v>
      </c>
      <c r="Q394" s="195" t="e">
        <f t="shared" ca="1" si="54"/>
        <v>#REF!</v>
      </c>
      <c r="R394" s="196" t="e">
        <f t="shared" ca="1" si="59"/>
        <v>#REF!</v>
      </c>
      <c r="S394" s="196" t="e">
        <f t="shared" ca="1" si="55"/>
        <v>#REF!</v>
      </c>
      <c r="T394" s="196" t="e">
        <f t="shared" ca="1" si="56"/>
        <v>#REF!</v>
      </c>
      <c r="U394" s="195" t="e">
        <f t="shared" ca="1" si="57"/>
        <v>#REF!</v>
      </c>
      <c r="V394" s="196" t="e">
        <f t="shared" ca="1" si="60"/>
        <v>#REF!</v>
      </c>
      <c r="W394" s="241"/>
      <c r="X394" s="241"/>
      <c r="Y394" s="236"/>
      <c r="Z394" s="236"/>
    </row>
    <row r="395" spans="1:26" hidden="1" x14ac:dyDescent="0.25">
      <c r="A395" s="212">
        <v>387</v>
      </c>
      <c r="B395" s="213" t="e">
        <f t="shared" ca="1" si="66"/>
        <v>#REF!</v>
      </c>
      <c r="C395" s="213" t="e">
        <f t="shared" ca="1" si="67"/>
        <v>#REF!</v>
      </c>
      <c r="D395" s="214"/>
      <c r="E395" s="215"/>
      <c r="F395" s="215" t="e">
        <f t="shared" ca="1" si="68"/>
        <v>#REF!</v>
      </c>
      <c r="G395" s="216"/>
      <c r="H395" s="216"/>
      <c r="I395" s="216" t="e">
        <f t="shared" ref="I395:I458" ca="1" si="70">INDIRECT(CONCATENATE($C$507,$D$507,"!$AD",$A395 + 8))</f>
        <v>#REF!</v>
      </c>
      <c r="J395" s="217"/>
      <c r="K395" s="217"/>
      <c r="L395" s="217" t="e">
        <f t="shared" ca="1" si="69"/>
        <v>#REF!</v>
      </c>
      <c r="M395" s="193" t="e">
        <f t="shared" ref="M395:M458" ca="1" si="71">IF(I395&lt;VLOOKUP(L395,$M$505:$Q$513,2),0,VLOOKUP(L395,$M$505:$Q$513,3))</f>
        <v>#REF!</v>
      </c>
      <c r="N395" s="196" t="e">
        <f t="shared" ref="N395:N458" ca="1" si="72">ROUNDDOWN(O395,0)</f>
        <v>#REF!</v>
      </c>
      <c r="O395" s="195" t="e">
        <f t="shared" ref="O395:O458" ca="1" si="73">I395*M395/100</f>
        <v>#REF!</v>
      </c>
      <c r="P395" s="196" t="e">
        <f t="shared" ref="P395:P458" ca="1" si="74">ROUNDDOWN(Q395,0)</f>
        <v>#REF!</v>
      </c>
      <c r="Q395" s="195" t="e">
        <f t="shared" ref="Q395:Q458" ca="1" si="75">N395*R395/100</f>
        <v>#REF!</v>
      </c>
      <c r="R395" s="196" t="e">
        <f t="shared" ref="R395:R458" ca="1" si="76">IF(I395&lt;VLOOKUP(L395,$M$505:$Q$513,2),0,VLOOKUP(L395,$M$505:$Q$513,4))</f>
        <v>#REF!</v>
      </c>
      <c r="S395" s="196" t="e">
        <f t="shared" ref="S395:S458" ca="1" si="77">N395-P395-T395</f>
        <v>#REF!</v>
      </c>
      <c r="T395" s="196" t="e">
        <f t="shared" ref="T395:T458" ca="1" si="78">ROUNDDOWN(U395,0)</f>
        <v>#REF!</v>
      </c>
      <c r="U395" s="195" t="e">
        <f t="shared" ref="U395:U458" ca="1" si="79">N395*V395/100</f>
        <v>#REF!</v>
      </c>
      <c r="V395" s="196" t="e">
        <f t="shared" ref="V395:V458" ca="1" si="80">IF(I395&lt;VLOOKUP(L395,$M$505:$Q$513,2),0,VLOOKUP(L395,$M$505:$Q$513,5))</f>
        <v>#REF!</v>
      </c>
      <c r="W395" s="241"/>
      <c r="X395" s="241"/>
      <c r="Y395" s="236"/>
      <c r="Z395" s="236"/>
    </row>
    <row r="396" spans="1:26" hidden="1" x14ac:dyDescent="0.25">
      <c r="A396" s="212">
        <v>388</v>
      </c>
      <c r="B396" s="213" t="e">
        <f t="shared" ca="1" si="66"/>
        <v>#REF!</v>
      </c>
      <c r="C396" s="213" t="e">
        <f t="shared" ca="1" si="67"/>
        <v>#REF!</v>
      </c>
      <c r="D396" s="214"/>
      <c r="E396" s="215"/>
      <c r="F396" s="215" t="e">
        <f t="shared" ca="1" si="68"/>
        <v>#REF!</v>
      </c>
      <c r="G396" s="216"/>
      <c r="H396" s="216"/>
      <c r="I396" s="216" t="e">
        <f t="shared" ca="1" si="70"/>
        <v>#REF!</v>
      </c>
      <c r="J396" s="217"/>
      <c r="K396" s="217"/>
      <c r="L396" s="217" t="e">
        <f t="shared" ca="1" si="69"/>
        <v>#REF!</v>
      </c>
      <c r="M396" s="193" t="e">
        <f t="shared" ca="1" si="71"/>
        <v>#REF!</v>
      </c>
      <c r="N396" s="196" t="e">
        <f t="shared" ca="1" si="72"/>
        <v>#REF!</v>
      </c>
      <c r="O396" s="195" t="e">
        <f t="shared" ca="1" si="73"/>
        <v>#REF!</v>
      </c>
      <c r="P396" s="196" t="e">
        <f t="shared" ca="1" si="74"/>
        <v>#REF!</v>
      </c>
      <c r="Q396" s="195" t="e">
        <f t="shared" ca="1" si="75"/>
        <v>#REF!</v>
      </c>
      <c r="R396" s="196" t="e">
        <f t="shared" ca="1" si="76"/>
        <v>#REF!</v>
      </c>
      <c r="S396" s="196" t="e">
        <f t="shared" ca="1" si="77"/>
        <v>#REF!</v>
      </c>
      <c r="T396" s="196" t="e">
        <f t="shared" ca="1" si="78"/>
        <v>#REF!</v>
      </c>
      <c r="U396" s="195" t="e">
        <f t="shared" ca="1" si="79"/>
        <v>#REF!</v>
      </c>
      <c r="V396" s="196" t="e">
        <f t="shared" ca="1" si="80"/>
        <v>#REF!</v>
      </c>
      <c r="W396" s="241"/>
      <c r="X396" s="241"/>
      <c r="Y396" s="236"/>
      <c r="Z396" s="236"/>
    </row>
    <row r="397" spans="1:26" hidden="1" x14ac:dyDescent="0.25">
      <c r="A397" s="212">
        <v>389</v>
      </c>
      <c r="B397" s="213" t="e">
        <f t="shared" ca="1" si="66"/>
        <v>#REF!</v>
      </c>
      <c r="C397" s="213" t="e">
        <f t="shared" ca="1" si="67"/>
        <v>#REF!</v>
      </c>
      <c r="D397" s="214"/>
      <c r="E397" s="215"/>
      <c r="F397" s="215" t="e">
        <f t="shared" ca="1" si="68"/>
        <v>#REF!</v>
      </c>
      <c r="G397" s="216"/>
      <c r="H397" s="216"/>
      <c r="I397" s="216" t="e">
        <f t="shared" ca="1" si="70"/>
        <v>#REF!</v>
      </c>
      <c r="J397" s="217"/>
      <c r="K397" s="217"/>
      <c r="L397" s="217" t="e">
        <f t="shared" ca="1" si="69"/>
        <v>#REF!</v>
      </c>
      <c r="M397" s="193" t="e">
        <f t="shared" ca="1" si="71"/>
        <v>#REF!</v>
      </c>
      <c r="N397" s="196" t="e">
        <f t="shared" ca="1" si="72"/>
        <v>#REF!</v>
      </c>
      <c r="O397" s="195" t="e">
        <f t="shared" ca="1" si="73"/>
        <v>#REF!</v>
      </c>
      <c r="P397" s="196" t="e">
        <f t="shared" ca="1" si="74"/>
        <v>#REF!</v>
      </c>
      <c r="Q397" s="195" t="e">
        <f t="shared" ca="1" si="75"/>
        <v>#REF!</v>
      </c>
      <c r="R397" s="196" t="e">
        <f t="shared" ca="1" si="76"/>
        <v>#REF!</v>
      </c>
      <c r="S397" s="196" t="e">
        <f t="shared" ca="1" si="77"/>
        <v>#REF!</v>
      </c>
      <c r="T397" s="196" t="e">
        <f t="shared" ca="1" si="78"/>
        <v>#REF!</v>
      </c>
      <c r="U397" s="195" t="e">
        <f t="shared" ca="1" si="79"/>
        <v>#REF!</v>
      </c>
      <c r="V397" s="196" t="e">
        <f t="shared" ca="1" si="80"/>
        <v>#REF!</v>
      </c>
      <c r="W397" s="241"/>
      <c r="X397" s="241"/>
      <c r="Y397" s="236"/>
      <c r="Z397" s="236"/>
    </row>
    <row r="398" spans="1:26" hidden="1" x14ac:dyDescent="0.25">
      <c r="A398" s="212">
        <v>390</v>
      </c>
      <c r="B398" s="213" t="e">
        <f t="shared" ca="1" si="66"/>
        <v>#REF!</v>
      </c>
      <c r="C398" s="213" t="e">
        <f t="shared" ca="1" si="67"/>
        <v>#REF!</v>
      </c>
      <c r="D398" s="214"/>
      <c r="E398" s="215"/>
      <c r="F398" s="215" t="e">
        <f t="shared" ca="1" si="68"/>
        <v>#REF!</v>
      </c>
      <c r="G398" s="216"/>
      <c r="H398" s="216"/>
      <c r="I398" s="216" t="e">
        <f t="shared" ca="1" si="70"/>
        <v>#REF!</v>
      </c>
      <c r="J398" s="217"/>
      <c r="K398" s="217"/>
      <c r="L398" s="217" t="e">
        <f t="shared" ca="1" si="69"/>
        <v>#REF!</v>
      </c>
      <c r="M398" s="193" t="e">
        <f t="shared" ca="1" si="71"/>
        <v>#REF!</v>
      </c>
      <c r="N398" s="196" t="e">
        <f t="shared" ca="1" si="72"/>
        <v>#REF!</v>
      </c>
      <c r="O398" s="195" t="e">
        <f t="shared" ca="1" si="73"/>
        <v>#REF!</v>
      </c>
      <c r="P398" s="196" t="e">
        <f t="shared" ca="1" si="74"/>
        <v>#REF!</v>
      </c>
      <c r="Q398" s="195" t="e">
        <f t="shared" ca="1" si="75"/>
        <v>#REF!</v>
      </c>
      <c r="R398" s="196" t="e">
        <f t="shared" ca="1" si="76"/>
        <v>#REF!</v>
      </c>
      <c r="S398" s="196" t="e">
        <f t="shared" ca="1" si="77"/>
        <v>#REF!</v>
      </c>
      <c r="T398" s="196" t="e">
        <f t="shared" ca="1" si="78"/>
        <v>#REF!</v>
      </c>
      <c r="U398" s="195" t="e">
        <f t="shared" ca="1" si="79"/>
        <v>#REF!</v>
      </c>
      <c r="V398" s="196" t="e">
        <f t="shared" ca="1" si="80"/>
        <v>#REF!</v>
      </c>
      <c r="W398" s="241"/>
      <c r="X398" s="241"/>
      <c r="Y398" s="236"/>
      <c r="Z398" s="236"/>
    </row>
    <row r="399" spans="1:26" hidden="1" x14ac:dyDescent="0.25">
      <c r="A399" s="212">
        <v>391</v>
      </c>
      <c r="B399" s="213" t="e">
        <f t="shared" ca="1" si="66"/>
        <v>#REF!</v>
      </c>
      <c r="C399" s="213" t="e">
        <f t="shared" ca="1" si="67"/>
        <v>#REF!</v>
      </c>
      <c r="D399" s="214"/>
      <c r="E399" s="215"/>
      <c r="F399" s="215" t="e">
        <f t="shared" ca="1" si="68"/>
        <v>#REF!</v>
      </c>
      <c r="G399" s="216"/>
      <c r="H399" s="216"/>
      <c r="I399" s="216" t="e">
        <f t="shared" ca="1" si="70"/>
        <v>#REF!</v>
      </c>
      <c r="J399" s="217"/>
      <c r="K399" s="217"/>
      <c r="L399" s="217" t="e">
        <f t="shared" ca="1" si="69"/>
        <v>#REF!</v>
      </c>
      <c r="M399" s="193" t="e">
        <f t="shared" ca="1" si="71"/>
        <v>#REF!</v>
      </c>
      <c r="N399" s="196" t="e">
        <f t="shared" ca="1" si="72"/>
        <v>#REF!</v>
      </c>
      <c r="O399" s="195" t="e">
        <f t="shared" ca="1" si="73"/>
        <v>#REF!</v>
      </c>
      <c r="P399" s="196" t="e">
        <f t="shared" ca="1" si="74"/>
        <v>#REF!</v>
      </c>
      <c r="Q399" s="195" t="e">
        <f t="shared" ca="1" si="75"/>
        <v>#REF!</v>
      </c>
      <c r="R399" s="196" t="e">
        <f t="shared" ca="1" si="76"/>
        <v>#REF!</v>
      </c>
      <c r="S399" s="196" t="e">
        <f t="shared" ca="1" si="77"/>
        <v>#REF!</v>
      </c>
      <c r="T399" s="196" t="e">
        <f t="shared" ca="1" si="78"/>
        <v>#REF!</v>
      </c>
      <c r="U399" s="195" t="e">
        <f t="shared" ca="1" si="79"/>
        <v>#REF!</v>
      </c>
      <c r="V399" s="196" t="e">
        <f t="shared" ca="1" si="80"/>
        <v>#REF!</v>
      </c>
      <c r="W399" s="241"/>
      <c r="X399" s="241"/>
      <c r="Y399" s="236"/>
      <c r="Z399" s="236"/>
    </row>
    <row r="400" spans="1:26" hidden="1" x14ac:dyDescent="0.25">
      <c r="A400" s="212">
        <v>392</v>
      </c>
      <c r="B400" s="213" t="e">
        <f t="shared" ca="1" si="66"/>
        <v>#REF!</v>
      </c>
      <c r="C400" s="213" t="e">
        <f t="shared" ca="1" si="67"/>
        <v>#REF!</v>
      </c>
      <c r="D400" s="214"/>
      <c r="E400" s="215"/>
      <c r="F400" s="215" t="e">
        <f t="shared" ca="1" si="68"/>
        <v>#REF!</v>
      </c>
      <c r="G400" s="216"/>
      <c r="H400" s="216"/>
      <c r="I400" s="216" t="e">
        <f t="shared" ca="1" si="70"/>
        <v>#REF!</v>
      </c>
      <c r="J400" s="217"/>
      <c r="K400" s="217"/>
      <c r="L400" s="217" t="e">
        <f t="shared" ca="1" si="69"/>
        <v>#REF!</v>
      </c>
      <c r="M400" s="193" t="e">
        <f t="shared" ca="1" si="71"/>
        <v>#REF!</v>
      </c>
      <c r="N400" s="196" t="e">
        <f t="shared" ca="1" si="72"/>
        <v>#REF!</v>
      </c>
      <c r="O400" s="195" t="e">
        <f t="shared" ca="1" si="73"/>
        <v>#REF!</v>
      </c>
      <c r="P400" s="196" t="e">
        <f t="shared" ca="1" si="74"/>
        <v>#REF!</v>
      </c>
      <c r="Q400" s="195" t="e">
        <f t="shared" ca="1" si="75"/>
        <v>#REF!</v>
      </c>
      <c r="R400" s="196" t="e">
        <f t="shared" ca="1" si="76"/>
        <v>#REF!</v>
      </c>
      <c r="S400" s="196" t="e">
        <f t="shared" ca="1" si="77"/>
        <v>#REF!</v>
      </c>
      <c r="T400" s="196" t="e">
        <f t="shared" ca="1" si="78"/>
        <v>#REF!</v>
      </c>
      <c r="U400" s="195" t="e">
        <f t="shared" ca="1" si="79"/>
        <v>#REF!</v>
      </c>
      <c r="V400" s="196" t="e">
        <f t="shared" ca="1" si="80"/>
        <v>#REF!</v>
      </c>
      <c r="W400" s="241"/>
      <c r="X400" s="241"/>
      <c r="Y400" s="236"/>
      <c r="Z400" s="236"/>
    </row>
    <row r="401" spans="1:26" hidden="1" x14ac:dyDescent="0.25">
      <c r="A401" s="212">
        <v>393</v>
      </c>
      <c r="B401" s="213" t="e">
        <f t="shared" ca="1" si="66"/>
        <v>#REF!</v>
      </c>
      <c r="C401" s="213" t="e">
        <f t="shared" ca="1" si="67"/>
        <v>#REF!</v>
      </c>
      <c r="D401" s="214"/>
      <c r="E401" s="215"/>
      <c r="F401" s="215" t="e">
        <f t="shared" ca="1" si="68"/>
        <v>#REF!</v>
      </c>
      <c r="G401" s="216"/>
      <c r="H401" s="216"/>
      <c r="I401" s="216" t="e">
        <f t="shared" ca="1" si="70"/>
        <v>#REF!</v>
      </c>
      <c r="J401" s="217"/>
      <c r="K401" s="217"/>
      <c r="L401" s="217" t="e">
        <f t="shared" ca="1" si="69"/>
        <v>#REF!</v>
      </c>
      <c r="M401" s="193" t="e">
        <f t="shared" ca="1" si="71"/>
        <v>#REF!</v>
      </c>
      <c r="N401" s="196" t="e">
        <f t="shared" ca="1" si="72"/>
        <v>#REF!</v>
      </c>
      <c r="O401" s="195" t="e">
        <f t="shared" ca="1" si="73"/>
        <v>#REF!</v>
      </c>
      <c r="P401" s="196" t="e">
        <f t="shared" ca="1" si="74"/>
        <v>#REF!</v>
      </c>
      <c r="Q401" s="195" t="e">
        <f t="shared" ca="1" si="75"/>
        <v>#REF!</v>
      </c>
      <c r="R401" s="196" t="e">
        <f t="shared" ca="1" si="76"/>
        <v>#REF!</v>
      </c>
      <c r="S401" s="196" t="e">
        <f t="shared" ca="1" si="77"/>
        <v>#REF!</v>
      </c>
      <c r="T401" s="196" t="e">
        <f t="shared" ca="1" si="78"/>
        <v>#REF!</v>
      </c>
      <c r="U401" s="195" t="e">
        <f t="shared" ca="1" si="79"/>
        <v>#REF!</v>
      </c>
      <c r="V401" s="196" t="e">
        <f t="shared" ca="1" si="80"/>
        <v>#REF!</v>
      </c>
      <c r="W401" s="241"/>
      <c r="X401" s="241"/>
      <c r="Y401" s="236"/>
      <c r="Z401" s="236"/>
    </row>
    <row r="402" spans="1:26" hidden="1" x14ac:dyDescent="0.25">
      <c r="A402" s="212">
        <v>394</v>
      </c>
      <c r="B402" s="213" t="e">
        <f t="shared" ca="1" si="66"/>
        <v>#REF!</v>
      </c>
      <c r="C402" s="213" t="e">
        <f t="shared" ca="1" si="67"/>
        <v>#REF!</v>
      </c>
      <c r="D402" s="214"/>
      <c r="E402" s="215"/>
      <c r="F402" s="215" t="e">
        <f t="shared" ca="1" si="68"/>
        <v>#REF!</v>
      </c>
      <c r="G402" s="216"/>
      <c r="H402" s="216"/>
      <c r="I402" s="216" t="e">
        <f t="shared" ca="1" si="70"/>
        <v>#REF!</v>
      </c>
      <c r="J402" s="217"/>
      <c r="K402" s="217"/>
      <c r="L402" s="217" t="e">
        <f t="shared" ca="1" si="69"/>
        <v>#REF!</v>
      </c>
      <c r="M402" s="193" t="e">
        <f t="shared" ca="1" si="71"/>
        <v>#REF!</v>
      </c>
      <c r="N402" s="196" t="e">
        <f t="shared" ca="1" si="72"/>
        <v>#REF!</v>
      </c>
      <c r="O402" s="195" t="e">
        <f t="shared" ca="1" si="73"/>
        <v>#REF!</v>
      </c>
      <c r="P402" s="196" t="e">
        <f t="shared" ca="1" si="74"/>
        <v>#REF!</v>
      </c>
      <c r="Q402" s="195" t="e">
        <f t="shared" ca="1" si="75"/>
        <v>#REF!</v>
      </c>
      <c r="R402" s="196" t="e">
        <f t="shared" ca="1" si="76"/>
        <v>#REF!</v>
      </c>
      <c r="S402" s="196" t="e">
        <f t="shared" ca="1" si="77"/>
        <v>#REF!</v>
      </c>
      <c r="T402" s="196" t="e">
        <f t="shared" ca="1" si="78"/>
        <v>#REF!</v>
      </c>
      <c r="U402" s="195" t="e">
        <f t="shared" ca="1" si="79"/>
        <v>#REF!</v>
      </c>
      <c r="V402" s="196" t="e">
        <f t="shared" ca="1" si="80"/>
        <v>#REF!</v>
      </c>
      <c r="W402" s="241"/>
      <c r="X402" s="241"/>
      <c r="Y402" s="236"/>
      <c r="Z402" s="236"/>
    </row>
    <row r="403" spans="1:26" hidden="1" x14ac:dyDescent="0.25">
      <c r="A403" s="212">
        <v>395</v>
      </c>
      <c r="B403" s="213" t="e">
        <f t="shared" ca="1" si="66"/>
        <v>#REF!</v>
      </c>
      <c r="C403" s="213" t="e">
        <f t="shared" ca="1" si="67"/>
        <v>#REF!</v>
      </c>
      <c r="D403" s="214"/>
      <c r="E403" s="215"/>
      <c r="F403" s="215" t="e">
        <f t="shared" ca="1" si="68"/>
        <v>#REF!</v>
      </c>
      <c r="G403" s="216"/>
      <c r="H403" s="216"/>
      <c r="I403" s="216" t="e">
        <f t="shared" ca="1" si="70"/>
        <v>#REF!</v>
      </c>
      <c r="J403" s="217"/>
      <c r="K403" s="217"/>
      <c r="L403" s="217" t="e">
        <f t="shared" ca="1" si="69"/>
        <v>#REF!</v>
      </c>
      <c r="M403" s="193" t="e">
        <f t="shared" ca="1" si="71"/>
        <v>#REF!</v>
      </c>
      <c r="N403" s="196" t="e">
        <f t="shared" ca="1" si="72"/>
        <v>#REF!</v>
      </c>
      <c r="O403" s="195" t="e">
        <f t="shared" ca="1" si="73"/>
        <v>#REF!</v>
      </c>
      <c r="P403" s="196" t="e">
        <f t="shared" ca="1" si="74"/>
        <v>#REF!</v>
      </c>
      <c r="Q403" s="195" t="e">
        <f t="shared" ca="1" si="75"/>
        <v>#REF!</v>
      </c>
      <c r="R403" s="196" t="e">
        <f t="shared" ca="1" si="76"/>
        <v>#REF!</v>
      </c>
      <c r="S403" s="196" t="e">
        <f t="shared" ca="1" si="77"/>
        <v>#REF!</v>
      </c>
      <c r="T403" s="196" t="e">
        <f t="shared" ca="1" si="78"/>
        <v>#REF!</v>
      </c>
      <c r="U403" s="195" t="e">
        <f t="shared" ca="1" si="79"/>
        <v>#REF!</v>
      </c>
      <c r="V403" s="196" t="e">
        <f t="shared" ca="1" si="80"/>
        <v>#REF!</v>
      </c>
      <c r="W403" s="241"/>
      <c r="X403" s="241"/>
      <c r="Y403" s="236"/>
      <c r="Z403" s="236"/>
    </row>
    <row r="404" spans="1:26" hidden="1" x14ac:dyDescent="0.25">
      <c r="A404" s="212">
        <v>396</v>
      </c>
      <c r="B404" s="213" t="e">
        <f t="shared" ca="1" si="66"/>
        <v>#REF!</v>
      </c>
      <c r="C404" s="213" t="e">
        <f t="shared" ca="1" si="67"/>
        <v>#REF!</v>
      </c>
      <c r="D404" s="214"/>
      <c r="E404" s="215"/>
      <c r="F404" s="215" t="e">
        <f t="shared" ca="1" si="68"/>
        <v>#REF!</v>
      </c>
      <c r="G404" s="216"/>
      <c r="H404" s="216"/>
      <c r="I404" s="216" t="e">
        <f t="shared" ca="1" si="70"/>
        <v>#REF!</v>
      </c>
      <c r="J404" s="217"/>
      <c r="K404" s="217"/>
      <c r="L404" s="217" t="e">
        <f t="shared" ca="1" si="69"/>
        <v>#REF!</v>
      </c>
      <c r="M404" s="193" t="e">
        <f t="shared" ca="1" si="71"/>
        <v>#REF!</v>
      </c>
      <c r="N404" s="196" t="e">
        <f t="shared" ca="1" si="72"/>
        <v>#REF!</v>
      </c>
      <c r="O404" s="195" t="e">
        <f t="shared" ca="1" si="73"/>
        <v>#REF!</v>
      </c>
      <c r="P404" s="196" t="e">
        <f t="shared" ca="1" si="74"/>
        <v>#REF!</v>
      </c>
      <c r="Q404" s="195" t="e">
        <f t="shared" ca="1" si="75"/>
        <v>#REF!</v>
      </c>
      <c r="R404" s="196" t="e">
        <f t="shared" ca="1" si="76"/>
        <v>#REF!</v>
      </c>
      <c r="S404" s="196" t="e">
        <f t="shared" ca="1" si="77"/>
        <v>#REF!</v>
      </c>
      <c r="T404" s="196" t="e">
        <f t="shared" ca="1" si="78"/>
        <v>#REF!</v>
      </c>
      <c r="U404" s="195" t="e">
        <f t="shared" ca="1" si="79"/>
        <v>#REF!</v>
      </c>
      <c r="V404" s="196" t="e">
        <f t="shared" ca="1" si="80"/>
        <v>#REF!</v>
      </c>
      <c r="W404" s="241"/>
      <c r="X404" s="241"/>
      <c r="Y404" s="236"/>
      <c r="Z404" s="236"/>
    </row>
    <row r="405" spans="1:26" hidden="1" x14ac:dyDescent="0.25">
      <c r="A405" s="212">
        <v>397</v>
      </c>
      <c r="B405" s="213" t="e">
        <f t="shared" ca="1" si="66"/>
        <v>#REF!</v>
      </c>
      <c r="C405" s="213" t="e">
        <f t="shared" ca="1" si="67"/>
        <v>#REF!</v>
      </c>
      <c r="D405" s="214"/>
      <c r="E405" s="215"/>
      <c r="F405" s="215" t="e">
        <f t="shared" ca="1" si="68"/>
        <v>#REF!</v>
      </c>
      <c r="G405" s="216"/>
      <c r="H405" s="216"/>
      <c r="I405" s="216" t="e">
        <f t="shared" ca="1" si="70"/>
        <v>#REF!</v>
      </c>
      <c r="J405" s="217"/>
      <c r="K405" s="217"/>
      <c r="L405" s="217" t="e">
        <f t="shared" ca="1" si="69"/>
        <v>#REF!</v>
      </c>
      <c r="M405" s="193" t="e">
        <f t="shared" ca="1" si="71"/>
        <v>#REF!</v>
      </c>
      <c r="N405" s="196" t="e">
        <f t="shared" ca="1" si="72"/>
        <v>#REF!</v>
      </c>
      <c r="O405" s="195" t="e">
        <f t="shared" ca="1" si="73"/>
        <v>#REF!</v>
      </c>
      <c r="P405" s="196" t="e">
        <f t="shared" ca="1" si="74"/>
        <v>#REF!</v>
      </c>
      <c r="Q405" s="195" t="e">
        <f t="shared" ca="1" si="75"/>
        <v>#REF!</v>
      </c>
      <c r="R405" s="196" t="e">
        <f t="shared" ca="1" si="76"/>
        <v>#REF!</v>
      </c>
      <c r="S405" s="196" t="e">
        <f t="shared" ca="1" si="77"/>
        <v>#REF!</v>
      </c>
      <c r="T405" s="196" t="e">
        <f t="shared" ca="1" si="78"/>
        <v>#REF!</v>
      </c>
      <c r="U405" s="195" t="e">
        <f t="shared" ca="1" si="79"/>
        <v>#REF!</v>
      </c>
      <c r="V405" s="196" t="e">
        <f t="shared" ca="1" si="80"/>
        <v>#REF!</v>
      </c>
      <c r="W405" s="241"/>
      <c r="X405" s="241"/>
      <c r="Y405" s="236"/>
      <c r="Z405" s="236"/>
    </row>
    <row r="406" spans="1:26" hidden="1" x14ac:dyDescent="0.25">
      <c r="A406" s="212">
        <v>398</v>
      </c>
      <c r="B406" s="213" t="e">
        <f t="shared" ca="1" si="66"/>
        <v>#REF!</v>
      </c>
      <c r="C406" s="213" t="e">
        <f t="shared" ca="1" si="67"/>
        <v>#REF!</v>
      </c>
      <c r="D406" s="214"/>
      <c r="E406" s="215"/>
      <c r="F406" s="215" t="e">
        <f t="shared" ca="1" si="68"/>
        <v>#REF!</v>
      </c>
      <c r="G406" s="216"/>
      <c r="H406" s="216"/>
      <c r="I406" s="216" t="e">
        <f t="shared" ca="1" si="70"/>
        <v>#REF!</v>
      </c>
      <c r="J406" s="217"/>
      <c r="K406" s="217"/>
      <c r="L406" s="217" t="e">
        <f t="shared" ca="1" si="69"/>
        <v>#REF!</v>
      </c>
      <c r="M406" s="193" t="e">
        <f t="shared" ca="1" si="71"/>
        <v>#REF!</v>
      </c>
      <c r="N406" s="196" t="e">
        <f t="shared" ca="1" si="72"/>
        <v>#REF!</v>
      </c>
      <c r="O406" s="195" t="e">
        <f t="shared" ca="1" si="73"/>
        <v>#REF!</v>
      </c>
      <c r="P406" s="196" t="e">
        <f t="shared" ca="1" si="74"/>
        <v>#REF!</v>
      </c>
      <c r="Q406" s="195" t="e">
        <f t="shared" ca="1" si="75"/>
        <v>#REF!</v>
      </c>
      <c r="R406" s="196" t="e">
        <f t="shared" ca="1" si="76"/>
        <v>#REF!</v>
      </c>
      <c r="S406" s="196" t="e">
        <f t="shared" ca="1" si="77"/>
        <v>#REF!</v>
      </c>
      <c r="T406" s="196" t="e">
        <f t="shared" ca="1" si="78"/>
        <v>#REF!</v>
      </c>
      <c r="U406" s="195" t="e">
        <f t="shared" ca="1" si="79"/>
        <v>#REF!</v>
      </c>
      <c r="V406" s="196" t="e">
        <f t="shared" ca="1" si="80"/>
        <v>#REF!</v>
      </c>
      <c r="W406" s="241"/>
      <c r="X406" s="241"/>
      <c r="Y406" s="236"/>
      <c r="Z406" s="236"/>
    </row>
    <row r="407" spans="1:26" hidden="1" x14ac:dyDescent="0.25">
      <c r="A407" s="212">
        <v>399</v>
      </c>
      <c r="B407" s="213" t="e">
        <f t="shared" ca="1" si="66"/>
        <v>#REF!</v>
      </c>
      <c r="C407" s="213" t="e">
        <f t="shared" ca="1" si="67"/>
        <v>#REF!</v>
      </c>
      <c r="D407" s="214"/>
      <c r="E407" s="215"/>
      <c r="F407" s="215" t="e">
        <f t="shared" ca="1" si="68"/>
        <v>#REF!</v>
      </c>
      <c r="G407" s="216"/>
      <c r="H407" s="216"/>
      <c r="I407" s="216" t="e">
        <f t="shared" ca="1" si="70"/>
        <v>#REF!</v>
      </c>
      <c r="J407" s="217"/>
      <c r="K407" s="217"/>
      <c r="L407" s="217" t="e">
        <f t="shared" ca="1" si="69"/>
        <v>#REF!</v>
      </c>
      <c r="M407" s="193" t="e">
        <f t="shared" ca="1" si="71"/>
        <v>#REF!</v>
      </c>
      <c r="N407" s="196" t="e">
        <f t="shared" ca="1" si="72"/>
        <v>#REF!</v>
      </c>
      <c r="O407" s="195" t="e">
        <f t="shared" ca="1" si="73"/>
        <v>#REF!</v>
      </c>
      <c r="P407" s="196" t="e">
        <f t="shared" ca="1" si="74"/>
        <v>#REF!</v>
      </c>
      <c r="Q407" s="195" t="e">
        <f t="shared" ca="1" si="75"/>
        <v>#REF!</v>
      </c>
      <c r="R407" s="196" t="e">
        <f t="shared" ca="1" si="76"/>
        <v>#REF!</v>
      </c>
      <c r="S407" s="196" t="e">
        <f t="shared" ca="1" si="77"/>
        <v>#REF!</v>
      </c>
      <c r="T407" s="196" t="e">
        <f t="shared" ca="1" si="78"/>
        <v>#REF!</v>
      </c>
      <c r="U407" s="195" t="e">
        <f t="shared" ca="1" si="79"/>
        <v>#REF!</v>
      </c>
      <c r="V407" s="196" t="e">
        <f t="shared" ca="1" si="80"/>
        <v>#REF!</v>
      </c>
      <c r="W407" s="241"/>
      <c r="X407" s="241"/>
      <c r="Y407" s="236"/>
      <c r="Z407" s="236"/>
    </row>
    <row r="408" spans="1:26" hidden="1" x14ac:dyDescent="0.25">
      <c r="A408" s="212">
        <v>400</v>
      </c>
      <c r="B408" s="213" t="e">
        <f t="shared" ca="1" si="66"/>
        <v>#REF!</v>
      </c>
      <c r="C408" s="213" t="e">
        <f t="shared" ca="1" si="67"/>
        <v>#REF!</v>
      </c>
      <c r="D408" s="214"/>
      <c r="E408" s="215"/>
      <c r="F408" s="215" t="e">
        <f t="shared" ca="1" si="68"/>
        <v>#REF!</v>
      </c>
      <c r="G408" s="216"/>
      <c r="H408" s="216"/>
      <c r="I408" s="216" t="e">
        <f t="shared" ca="1" si="70"/>
        <v>#REF!</v>
      </c>
      <c r="J408" s="217"/>
      <c r="K408" s="217"/>
      <c r="L408" s="217" t="e">
        <f t="shared" ca="1" si="69"/>
        <v>#REF!</v>
      </c>
      <c r="M408" s="193" t="e">
        <f t="shared" ca="1" si="71"/>
        <v>#REF!</v>
      </c>
      <c r="N408" s="196" t="e">
        <f t="shared" ca="1" si="72"/>
        <v>#REF!</v>
      </c>
      <c r="O408" s="195" t="e">
        <f t="shared" ca="1" si="73"/>
        <v>#REF!</v>
      </c>
      <c r="P408" s="196" t="e">
        <f t="shared" ca="1" si="74"/>
        <v>#REF!</v>
      </c>
      <c r="Q408" s="195" t="e">
        <f t="shared" ca="1" si="75"/>
        <v>#REF!</v>
      </c>
      <c r="R408" s="196" t="e">
        <f t="shared" ca="1" si="76"/>
        <v>#REF!</v>
      </c>
      <c r="S408" s="196" t="e">
        <f t="shared" ca="1" si="77"/>
        <v>#REF!</v>
      </c>
      <c r="T408" s="196" t="e">
        <f t="shared" ca="1" si="78"/>
        <v>#REF!</v>
      </c>
      <c r="U408" s="195" t="e">
        <f t="shared" ca="1" si="79"/>
        <v>#REF!</v>
      </c>
      <c r="V408" s="196" t="e">
        <f t="shared" ca="1" si="80"/>
        <v>#REF!</v>
      </c>
      <c r="W408" s="241"/>
      <c r="X408" s="241"/>
      <c r="Y408" s="236"/>
      <c r="Z408" s="236"/>
    </row>
    <row r="409" spans="1:26" hidden="1" x14ac:dyDescent="0.25">
      <c r="A409" s="212">
        <v>401</v>
      </c>
      <c r="B409" s="213" t="e">
        <f t="shared" ca="1" si="66"/>
        <v>#REF!</v>
      </c>
      <c r="C409" s="213" t="e">
        <f t="shared" ca="1" si="67"/>
        <v>#REF!</v>
      </c>
      <c r="D409" s="214"/>
      <c r="E409" s="215"/>
      <c r="F409" s="215" t="e">
        <f t="shared" ca="1" si="68"/>
        <v>#REF!</v>
      </c>
      <c r="G409" s="216"/>
      <c r="H409" s="216"/>
      <c r="I409" s="216" t="e">
        <f t="shared" ca="1" si="70"/>
        <v>#REF!</v>
      </c>
      <c r="J409" s="217"/>
      <c r="K409" s="217"/>
      <c r="L409" s="217" t="e">
        <f t="shared" ca="1" si="69"/>
        <v>#REF!</v>
      </c>
      <c r="M409" s="193" t="e">
        <f t="shared" ca="1" si="71"/>
        <v>#REF!</v>
      </c>
      <c r="N409" s="196" t="e">
        <f t="shared" ca="1" si="72"/>
        <v>#REF!</v>
      </c>
      <c r="O409" s="195" t="e">
        <f t="shared" ca="1" si="73"/>
        <v>#REF!</v>
      </c>
      <c r="P409" s="196" t="e">
        <f t="shared" ca="1" si="74"/>
        <v>#REF!</v>
      </c>
      <c r="Q409" s="195" t="e">
        <f t="shared" ca="1" si="75"/>
        <v>#REF!</v>
      </c>
      <c r="R409" s="196" t="e">
        <f t="shared" ca="1" si="76"/>
        <v>#REF!</v>
      </c>
      <c r="S409" s="196" t="e">
        <f t="shared" ca="1" si="77"/>
        <v>#REF!</v>
      </c>
      <c r="T409" s="196" t="e">
        <f t="shared" ca="1" si="78"/>
        <v>#REF!</v>
      </c>
      <c r="U409" s="195" t="e">
        <f t="shared" ca="1" si="79"/>
        <v>#REF!</v>
      </c>
      <c r="V409" s="196" t="e">
        <f t="shared" ca="1" si="80"/>
        <v>#REF!</v>
      </c>
      <c r="W409" s="241"/>
      <c r="X409" s="241"/>
      <c r="Y409" s="236"/>
      <c r="Z409" s="236"/>
    </row>
    <row r="410" spans="1:26" hidden="1" x14ac:dyDescent="0.25">
      <c r="A410" s="212">
        <v>402</v>
      </c>
      <c r="B410" s="213" t="e">
        <f t="shared" ca="1" si="66"/>
        <v>#REF!</v>
      </c>
      <c r="C410" s="213" t="e">
        <f t="shared" ca="1" si="67"/>
        <v>#REF!</v>
      </c>
      <c r="D410" s="214"/>
      <c r="E410" s="215"/>
      <c r="F410" s="215" t="e">
        <f t="shared" ca="1" si="68"/>
        <v>#REF!</v>
      </c>
      <c r="G410" s="216"/>
      <c r="H410" s="216"/>
      <c r="I410" s="216" t="e">
        <f t="shared" ca="1" si="70"/>
        <v>#REF!</v>
      </c>
      <c r="J410" s="217"/>
      <c r="K410" s="217"/>
      <c r="L410" s="217" t="e">
        <f t="shared" ca="1" si="69"/>
        <v>#REF!</v>
      </c>
      <c r="M410" s="193" t="e">
        <f t="shared" ca="1" si="71"/>
        <v>#REF!</v>
      </c>
      <c r="N410" s="196" t="e">
        <f t="shared" ca="1" si="72"/>
        <v>#REF!</v>
      </c>
      <c r="O410" s="195" t="e">
        <f t="shared" ca="1" si="73"/>
        <v>#REF!</v>
      </c>
      <c r="P410" s="196" t="e">
        <f t="shared" ca="1" si="74"/>
        <v>#REF!</v>
      </c>
      <c r="Q410" s="195" t="e">
        <f t="shared" ca="1" si="75"/>
        <v>#REF!</v>
      </c>
      <c r="R410" s="196" t="e">
        <f t="shared" ca="1" si="76"/>
        <v>#REF!</v>
      </c>
      <c r="S410" s="196" t="e">
        <f t="shared" ca="1" si="77"/>
        <v>#REF!</v>
      </c>
      <c r="T410" s="196" t="e">
        <f t="shared" ca="1" si="78"/>
        <v>#REF!</v>
      </c>
      <c r="U410" s="195" t="e">
        <f t="shared" ca="1" si="79"/>
        <v>#REF!</v>
      </c>
      <c r="V410" s="196" t="e">
        <f t="shared" ca="1" si="80"/>
        <v>#REF!</v>
      </c>
      <c r="W410" s="241"/>
      <c r="X410" s="241"/>
      <c r="Y410" s="236"/>
      <c r="Z410" s="236"/>
    </row>
    <row r="411" spans="1:26" hidden="1" x14ac:dyDescent="0.25">
      <c r="A411" s="212">
        <v>403</v>
      </c>
      <c r="B411" s="213" t="e">
        <f t="shared" ca="1" si="66"/>
        <v>#REF!</v>
      </c>
      <c r="C411" s="213" t="e">
        <f t="shared" ca="1" si="67"/>
        <v>#REF!</v>
      </c>
      <c r="D411" s="214"/>
      <c r="E411" s="215"/>
      <c r="F411" s="215" t="e">
        <f t="shared" ca="1" si="68"/>
        <v>#REF!</v>
      </c>
      <c r="G411" s="216"/>
      <c r="H411" s="216"/>
      <c r="I411" s="216" t="e">
        <f t="shared" ca="1" si="70"/>
        <v>#REF!</v>
      </c>
      <c r="J411" s="217"/>
      <c r="K411" s="217"/>
      <c r="L411" s="217" t="e">
        <f t="shared" ca="1" si="69"/>
        <v>#REF!</v>
      </c>
      <c r="M411" s="193" t="e">
        <f t="shared" ca="1" si="71"/>
        <v>#REF!</v>
      </c>
      <c r="N411" s="196" t="e">
        <f t="shared" ca="1" si="72"/>
        <v>#REF!</v>
      </c>
      <c r="O411" s="195" t="e">
        <f t="shared" ca="1" si="73"/>
        <v>#REF!</v>
      </c>
      <c r="P411" s="196" t="e">
        <f t="shared" ca="1" si="74"/>
        <v>#REF!</v>
      </c>
      <c r="Q411" s="195" t="e">
        <f t="shared" ca="1" si="75"/>
        <v>#REF!</v>
      </c>
      <c r="R411" s="196" t="e">
        <f t="shared" ca="1" si="76"/>
        <v>#REF!</v>
      </c>
      <c r="S411" s="196" t="e">
        <f t="shared" ca="1" si="77"/>
        <v>#REF!</v>
      </c>
      <c r="T411" s="196" t="e">
        <f t="shared" ca="1" si="78"/>
        <v>#REF!</v>
      </c>
      <c r="U411" s="195" t="e">
        <f t="shared" ca="1" si="79"/>
        <v>#REF!</v>
      </c>
      <c r="V411" s="196" t="e">
        <f t="shared" ca="1" si="80"/>
        <v>#REF!</v>
      </c>
      <c r="W411" s="241"/>
      <c r="X411" s="241"/>
      <c r="Y411" s="236"/>
      <c r="Z411" s="236"/>
    </row>
    <row r="412" spans="1:26" hidden="1" x14ac:dyDescent="0.25">
      <c r="A412" s="212">
        <v>404</v>
      </c>
      <c r="B412" s="213" t="e">
        <f t="shared" ca="1" si="66"/>
        <v>#REF!</v>
      </c>
      <c r="C412" s="213" t="e">
        <f t="shared" ca="1" si="67"/>
        <v>#REF!</v>
      </c>
      <c r="D412" s="214"/>
      <c r="E412" s="215"/>
      <c r="F412" s="215" t="e">
        <f t="shared" ca="1" si="68"/>
        <v>#REF!</v>
      </c>
      <c r="G412" s="216"/>
      <c r="H412" s="216"/>
      <c r="I412" s="216" t="e">
        <f t="shared" ca="1" si="70"/>
        <v>#REF!</v>
      </c>
      <c r="J412" s="217"/>
      <c r="K412" s="217"/>
      <c r="L412" s="217" t="e">
        <f t="shared" ca="1" si="69"/>
        <v>#REF!</v>
      </c>
      <c r="M412" s="193" t="e">
        <f t="shared" ca="1" si="71"/>
        <v>#REF!</v>
      </c>
      <c r="N412" s="196" t="e">
        <f t="shared" ca="1" si="72"/>
        <v>#REF!</v>
      </c>
      <c r="O412" s="195" t="e">
        <f t="shared" ca="1" si="73"/>
        <v>#REF!</v>
      </c>
      <c r="P412" s="196" t="e">
        <f t="shared" ca="1" si="74"/>
        <v>#REF!</v>
      </c>
      <c r="Q412" s="195" t="e">
        <f t="shared" ca="1" si="75"/>
        <v>#REF!</v>
      </c>
      <c r="R412" s="196" t="e">
        <f t="shared" ca="1" si="76"/>
        <v>#REF!</v>
      </c>
      <c r="S412" s="196" t="e">
        <f t="shared" ca="1" si="77"/>
        <v>#REF!</v>
      </c>
      <c r="T412" s="196" t="e">
        <f t="shared" ca="1" si="78"/>
        <v>#REF!</v>
      </c>
      <c r="U412" s="195" t="e">
        <f t="shared" ca="1" si="79"/>
        <v>#REF!</v>
      </c>
      <c r="V412" s="196" t="e">
        <f t="shared" ca="1" si="80"/>
        <v>#REF!</v>
      </c>
      <c r="W412" s="241"/>
      <c r="X412" s="241"/>
      <c r="Y412" s="236"/>
      <c r="Z412" s="236"/>
    </row>
    <row r="413" spans="1:26" hidden="1" x14ac:dyDescent="0.25">
      <c r="A413" s="212">
        <v>405</v>
      </c>
      <c r="B413" s="213" t="e">
        <f t="shared" ca="1" si="66"/>
        <v>#REF!</v>
      </c>
      <c r="C413" s="213" t="e">
        <f t="shared" ca="1" si="67"/>
        <v>#REF!</v>
      </c>
      <c r="D413" s="214"/>
      <c r="E413" s="215"/>
      <c r="F413" s="215" t="e">
        <f t="shared" ca="1" si="68"/>
        <v>#REF!</v>
      </c>
      <c r="G413" s="216"/>
      <c r="H413" s="216"/>
      <c r="I413" s="216" t="e">
        <f t="shared" ca="1" si="70"/>
        <v>#REF!</v>
      </c>
      <c r="J413" s="217"/>
      <c r="K413" s="217"/>
      <c r="L413" s="217" t="e">
        <f t="shared" ca="1" si="69"/>
        <v>#REF!</v>
      </c>
      <c r="M413" s="193" t="e">
        <f t="shared" ca="1" si="71"/>
        <v>#REF!</v>
      </c>
      <c r="N413" s="196" t="e">
        <f t="shared" ca="1" si="72"/>
        <v>#REF!</v>
      </c>
      <c r="O413" s="195" t="e">
        <f t="shared" ca="1" si="73"/>
        <v>#REF!</v>
      </c>
      <c r="P413" s="196" t="e">
        <f t="shared" ca="1" si="74"/>
        <v>#REF!</v>
      </c>
      <c r="Q413" s="195" t="e">
        <f t="shared" ca="1" si="75"/>
        <v>#REF!</v>
      </c>
      <c r="R413" s="196" t="e">
        <f t="shared" ca="1" si="76"/>
        <v>#REF!</v>
      </c>
      <c r="S413" s="196" t="e">
        <f t="shared" ca="1" si="77"/>
        <v>#REF!</v>
      </c>
      <c r="T413" s="196" t="e">
        <f t="shared" ca="1" si="78"/>
        <v>#REF!</v>
      </c>
      <c r="U413" s="195" t="e">
        <f t="shared" ca="1" si="79"/>
        <v>#REF!</v>
      </c>
      <c r="V413" s="196" t="e">
        <f t="shared" ca="1" si="80"/>
        <v>#REF!</v>
      </c>
      <c r="W413" s="241"/>
      <c r="X413" s="241"/>
      <c r="Y413" s="236"/>
      <c r="Z413" s="236"/>
    </row>
    <row r="414" spans="1:26" hidden="1" x14ac:dyDescent="0.25">
      <c r="A414" s="212">
        <v>406</v>
      </c>
      <c r="B414" s="213" t="e">
        <f t="shared" ca="1" si="66"/>
        <v>#REF!</v>
      </c>
      <c r="C414" s="213" t="e">
        <f t="shared" ca="1" si="67"/>
        <v>#REF!</v>
      </c>
      <c r="D414" s="214"/>
      <c r="E414" s="215"/>
      <c r="F414" s="215" t="e">
        <f t="shared" ca="1" si="68"/>
        <v>#REF!</v>
      </c>
      <c r="G414" s="216"/>
      <c r="H414" s="216"/>
      <c r="I414" s="216" t="e">
        <f t="shared" ca="1" si="70"/>
        <v>#REF!</v>
      </c>
      <c r="J414" s="217"/>
      <c r="K414" s="217"/>
      <c r="L414" s="217" t="e">
        <f t="shared" ca="1" si="69"/>
        <v>#REF!</v>
      </c>
      <c r="M414" s="193" t="e">
        <f t="shared" ca="1" si="71"/>
        <v>#REF!</v>
      </c>
      <c r="N414" s="196" t="e">
        <f t="shared" ca="1" si="72"/>
        <v>#REF!</v>
      </c>
      <c r="O414" s="195" t="e">
        <f t="shared" ca="1" si="73"/>
        <v>#REF!</v>
      </c>
      <c r="P414" s="196" t="e">
        <f t="shared" ca="1" si="74"/>
        <v>#REF!</v>
      </c>
      <c r="Q414" s="195" t="e">
        <f t="shared" ca="1" si="75"/>
        <v>#REF!</v>
      </c>
      <c r="R414" s="196" t="e">
        <f t="shared" ca="1" si="76"/>
        <v>#REF!</v>
      </c>
      <c r="S414" s="196" t="e">
        <f t="shared" ca="1" si="77"/>
        <v>#REF!</v>
      </c>
      <c r="T414" s="196" t="e">
        <f t="shared" ca="1" si="78"/>
        <v>#REF!</v>
      </c>
      <c r="U414" s="195" t="e">
        <f t="shared" ca="1" si="79"/>
        <v>#REF!</v>
      </c>
      <c r="V414" s="196" t="e">
        <f t="shared" ca="1" si="80"/>
        <v>#REF!</v>
      </c>
      <c r="W414" s="241"/>
      <c r="X414" s="241"/>
      <c r="Y414" s="236"/>
      <c r="Z414" s="236"/>
    </row>
    <row r="415" spans="1:26" hidden="1" x14ac:dyDescent="0.25">
      <c r="A415" s="212">
        <v>407</v>
      </c>
      <c r="B415" s="213" t="e">
        <f t="shared" ca="1" si="66"/>
        <v>#REF!</v>
      </c>
      <c r="C415" s="213" t="e">
        <f t="shared" ca="1" si="67"/>
        <v>#REF!</v>
      </c>
      <c r="D415" s="214"/>
      <c r="E415" s="215"/>
      <c r="F415" s="215" t="e">
        <f t="shared" ca="1" si="68"/>
        <v>#REF!</v>
      </c>
      <c r="G415" s="216"/>
      <c r="H415" s="216"/>
      <c r="I415" s="216" t="e">
        <f t="shared" ca="1" si="70"/>
        <v>#REF!</v>
      </c>
      <c r="J415" s="217"/>
      <c r="K415" s="217"/>
      <c r="L415" s="217" t="e">
        <f t="shared" ca="1" si="69"/>
        <v>#REF!</v>
      </c>
      <c r="M415" s="193" t="e">
        <f t="shared" ca="1" si="71"/>
        <v>#REF!</v>
      </c>
      <c r="N415" s="196" t="e">
        <f t="shared" ca="1" si="72"/>
        <v>#REF!</v>
      </c>
      <c r="O415" s="195" t="e">
        <f t="shared" ca="1" si="73"/>
        <v>#REF!</v>
      </c>
      <c r="P415" s="196" t="e">
        <f t="shared" ca="1" si="74"/>
        <v>#REF!</v>
      </c>
      <c r="Q415" s="195" t="e">
        <f t="shared" ca="1" si="75"/>
        <v>#REF!</v>
      </c>
      <c r="R415" s="196" t="e">
        <f t="shared" ca="1" si="76"/>
        <v>#REF!</v>
      </c>
      <c r="S415" s="196" t="e">
        <f t="shared" ca="1" si="77"/>
        <v>#REF!</v>
      </c>
      <c r="T415" s="196" t="e">
        <f t="shared" ca="1" si="78"/>
        <v>#REF!</v>
      </c>
      <c r="U415" s="195" t="e">
        <f t="shared" ca="1" si="79"/>
        <v>#REF!</v>
      </c>
      <c r="V415" s="196" t="e">
        <f t="shared" ca="1" si="80"/>
        <v>#REF!</v>
      </c>
      <c r="W415" s="241"/>
      <c r="X415" s="241"/>
      <c r="Y415" s="236"/>
      <c r="Z415" s="236"/>
    </row>
    <row r="416" spans="1:26" hidden="1" x14ac:dyDescent="0.25">
      <c r="A416" s="212">
        <v>408</v>
      </c>
      <c r="B416" s="213" t="e">
        <f t="shared" ca="1" si="66"/>
        <v>#REF!</v>
      </c>
      <c r="C416" s="213" t="e">
        <f t="shared" ca="1" si="67"/>
        <v>#REF!</v>
      </c>
      <c r="D416" s="214"/>
      <c r="E416" s="215"/>
      <c r="F416" s="215" t="e">
        <f t="shared" ca="1" si="68"/>
        <v>#REF!</v>
      </c>
      <c r="G416" s="216"/>
      <c r="H416" s="216"/>
      <c r="I416" s="216" t="e">
        <f t="shared" ca="1" si="70"/>
        <v>#REF!</v>
      </c>
      <c r="J416" s="217"/>
      <c r="K416" s="217"/>
      <c r="L416" s="217" t="e">
        <f t="shared" ca="1" si="69"/>
        <v>#REF!</v>
      </c>
      <c r="M416" s="193" t="e">
        <f t="shared" ca="1" si="71"/>
        <v>#REF!</v>
      </c>
      <c r="N416" s="196" t="e">
        <f t="shared" ca="1" si="72"/>
        <v>#REF!</v>
      </c>
      <c r="O416" s="195" t="e">
        <f t="shared" ca="1" si="73"/>
        <v>#REF!</v>
      </c>
      <c r="P416" s="196" t="e">
        <f t="shared" ca="1" si="74"/>
        <v>#REF!</v>
      </c>
      <c r="Q416" s="195" t="e">
        <f t="shared" ca="1" si="75"/>
        <v>#REF!</v>
      </c>
      <c r="R416" s="196" t="e">
        <f t="shared" ca="1" si="76"/>
        <v>#REF!</v>
      </c>
      <c r="S416" s="196" t="e">
        <f t="shared" ca="1" si="77"/>
        <v>#REF!</v>
      </c>
      <c r="T416" s="196" t="e">
        <f t="shared" ca="1" si="78"/>
        <v>#REF!</v>
      </c>
      <c r="U416" s="195" t="e">
        <f t="shared" ca="1" si="79"/>
        <v>#REF!</v>
      </c>
      <c r="V416" s="196" t="e">
        <f t="shared" ca="1" si="80"/>
        <v>#REF!</v>
      </c>
      <c r="W416" s="241"/>
      <c r="X416" s="241"/>
      <c r="Y416" s="236"/>
      <c r="Z416" s="236"/>
    </row>
    <row r="417" spans="1:26" hidden="1" x14ac:dyDescent="0.25">
      <c r="A417" s="212">
        <v>409</v>
      </c>
      <c r="B417" s="213" t="e">
        <f t="shared" ca="1" si="66"/>
        <v>#REF!</v>
      </c>
      <c r="C417" s="213" t="e">
        <f t="shared" ca="1" si="67"/>
        <v>#REF!</v>
      </c>
      <c r="D417" s="214"/>
      <c r="E417" s="215"/>
      <c r="F417" s="215" t="e">
        <f t="shared" ca="1" si="68"/>
        <v>#REF!</v>
      </c>
      <c r="G417" s="216"/>
      <c r="H417" s="216"/>
      <c r="I417" s="216" t="e">
        <f t="shared" ca="1" si="70"/>
        <v>#REF!</v>
      </c>
      <c r="J417" s="217"/>
      <c r="K417" s="217"/>
      <c r="L417" s="217" t="e">
        <f t="shared" ca="1" si="69"/>
        <v>#REF!</v>
      </c>
      <c r="M417" s="193" t="e">
        <f t="shared" ca="1" si="71"/>
        <v>#REF!</v>
      </c>
      <c r="N417" s="196" t="e">
        <f t="shared" ca="1" si="72"/>
        <v>#REF!</v>
      </c>
      <c r="O417" s="195" t="e">
        <f t="shared" ca="1" si="73"/>
        <v>#REF!</v>
      </c>
      <c r="P417" s="196" t="e">
        <f t="shared" ca="1" si="74"/>
        <v>#REF!</v>
      </c>
      <c r="Q417" s="195" t="e">
        <f t="shared" ca="1" si="75"/>
        <v>#REF!</v>
      </c>
      <c r="R417" s="196" t="e">
        <f t="shared" ca="1" si="76"/>
        <v>#REF!</v>
      </c>
      <c r="S417" s="196" t="e">
        <f t="shared" ca="1" si="77"/>
        <v>#REF!</v>
      </c>
      <c r="T417" s="196" t="e">
        <f t="shared" ca="1" si="78"/>
        <v>#REF!</v>
      </c>
      <c r="U417" s="195" t="e">
        <f t="shared" ca="1" si="79"/>
        <v>#REF!</v>
      </c>
      <c r="V417" s="196" t="e">
        <f t="shared" ca="1" si="80"/>
        <v>#REF!</v>
      </c>
      <c r="W417" s="241"/>
      <c r="X417" s="241"/>
      <c r="Y417" s="236"/>
      <c r="Z417" s="236"/>
    </row>
    <row r="418" spans="1:26" hidden="1" x14ac:dyDescent="0.25">
      <c r="A418" s="212">
        <v>410</v>
      </c>
      <c r="B418" s="213" t="e">
        <f t="shared" ca="1" si="66"/>
        <v>#REF!</v>
      </c>
      <c r="C418" s="213" t="e">
        <f t="shared" ca="1" si="67"/>
        <v>#REF!</v>
      </c>
      <c r="D418" s="214"/>
      <c r="E418" s="215"/>
      <c r="F418" s="215" t="e">
        <f t="shared" ca="1" si="68"/>
        <v>#REF!</v>
      </c>
      <c r="G418" s="216"/>
      <c r="H418" s="216"/>
      <c r="I418" s="216" t="e">
        <f t="shared" ca="1" si="70"/>
        <v>#REF!</v>
      </c>
      <c r="J418" s="217"/>
      <c r="K418" s="217"/>
      <c r="L418" s="217" t="e">
        <f t="shared" ca="1" si="69"/>
        <v>#REF!</v>
      </c>
      <c r="M418" s="193" t="e">
        <f t="shared" ca="1" si="71"/>
        <v>#REF!</v>
      </c>
      <c r="N418" s="196" t="e">
        <f t="shared" ca="1" si="72"/>
        <v>#REF!</v>
      </c>
      <c r="O418" s="195" t="e">
        <f t="shared" ca="1" si="73"/>
        <v>#REF!</v>
      </c>
      <c r="P418" s="196" t="e">
        <f t="shared" ca="1" si="74"/>
        <v>#REF!</v>
      </c>
      <c r="Q418" s="195" t="e">
        <f t="shared" ca="1" si="75"/>
        <v>#REF!</v>
      </c>
      <c r="R418" s="196" t="e">
        <f t="shared" ca="1" si="76"/>
        <v>#REF!</v>
      </c>
      <c r="S418" s="196" t="e">
        <f t="shared" ca="1" si="77"/>
        <v>#REF!</v>
      </c>
      <c r="T418" s="196" t="e">
        <f t="shared" ca="1" si="78"/>
        <v>#REF!</v>
      </c>
      <c r="U418" s="195" t="e">
        <f t="shared" ca="1" si="79"/>
        <v>#REF!</v>
      </c>
      <c r="V418" s="196" t="e">
        <f t="shared" ca="1" si="80"/>
        <v>#REF!</v>
      </c>
      <c r="W418" s="241"/>
      <c r="X418" s="241"/>
      <c r="Y418" s="236"/>
      <c r="Z418" s="236"/>
    </row>
    <row r="419" spans="1:26" hidden="1" x14ac:dyDescent="0.25">
      <c r="A419" s="212">
        <v>411</v>
      </c>
      <c r="B419" s="213" t="e">
        <f t="shared" ca="1" si="66"/>
        <v>#REF!</v>
      </c>
      <c r="C419" s="213" t="e">
        <f t="shared" ca="1" si="67"/>
        <v>#REF!</v>
      </c>
      <c r="D419" s="214"/>
      <c r="E419" s="215"/>
      <c r="F419" s="215" t="e">
        <f t="shared" ca="1" si="68"/>
        <v>#REF!</v>
      </c>
      <c r="G419" s="216"/>
      <c r="H419" s="216"/>
      <c r="I419" s="216" t="e">
        <f t="shared" ca="1" si="70"/>
        <v>#REF!</v>
      </c>
      <c r="J419" s="217"/>
      <c r="K419" s="217"/>
      <c r="L419" s="217" t="e">
        <f t="shared" ca="1" si="69"/>
        <v>#REF!</v>
      </c>
      <c r="M419" s="193" t="e">
        <f t="shared" ca="1" si="71"/>
        <v>#REF!</v>
      </c>
      <c r="N419" s="196" t="e">
        <f t="shared" ca="1" si="72"/>
        <v>#REF!</v>
      </c>
      <c r="O419" s="195" t="e">
        <f t="shared" ca="1" si="73"/>
        <v>#REF!</v>
      </c>
      <c r="P419" s="196" t="e">
        <f t="shared" ca="1" si="74"/>
        <v>#REF!</v>
      </c>
      <c r="Q419" s="195" t="e">
        <f t="shared" ca="1" si="75"/>
        <v>#REF!</v>
      </c>
      <c r="R419" s="196" t="e">
        <f t="shared" ca="1" si="76"/>
        <v>#REF!</v>
      </c>
      <c r="S419" s="196" t="e">
        <f t="shared" ca="1" si="77"/>
        <v>#REF!</v>
      </c>
      <c r="T419" s="196" t="e">
        <f t="shared" ca="1" si="78"/>
        <v>#REF!</v>
      </c>
      <c r="U419" s="195" t="e">
        <f t="shared" ca="1" si="79"/>
        <v>#REF!</v>
      </c>
      <c r="V419" s="196" t="e">
        <f t="shared" ca="1" si="80"/>
        <v>#REF!</v>
      </c>
      <c r="W419" s="241"/>
      <c r="X419" s="241"/>
      <c r="Y419" s="236"/>
      <c r="Z419" s="236"/>
    </row>
    <row r="420" spans="1:26" hidden="1" x14ac:dyDescent="0.25">
      <c r="A420" s="212">
        <v>412</v>
      </c>
      <c r="B420" s="213" t="e">
        <f t="shared" ca="1" si="66"/>
        <v>#REF!</v>
      </c>
      <c r="C420" s="213" t="e">
        <f t="shared" ca="1" si="67"/>
        <v>#REF!</v>
      </c>
      <c r="D420" s="214"/>
      <c r="E420" s="215"/>
      <c r="F420" s="215" t="e">
        <f t="shared" ca="1" si="68"/>
        <v>#REF!</v>
      </c>
      <c r="G420" s="216"/>
      <c r="H420" s="216"/>
      <c r="I420" s="216" t="e">
        <f t="shared" ca="1" si="70"/>
        <v>#REF!</v>
      </c>
      <c r="J420" s="217"/>
      <c r="K420" s="217"/>
      <c r="L420" s="217" t="e">
        <f t="shared" ca="1" si="69"/>
        <v>#REF!</v>
      </c>
      <c r="M420" s="193" t="e">
        <f t="shared" ca="1" si="71"/>
        <v>#REF!</v>
      </c>
      <c r="N420" s="196" t="e">
        <f t="shared" ca="1" si="72"/>
        <v>#REF!</v>
      </c>
      <c r="O420" s="195" t="e">
        <f t="shared" ca="1" si="73"/>
        <v>#REF!</v>
      </c>
      <c r="P420" s="196" t="e">
        <f t="shared" ca="1" si="74"/>
        <v>#REF!</v>
      </c>
      <c r="Q420" s="195" t="e">
        <f t="shared" ca="1" si="75"/>
        <v>#REF!</v>
      </c>
      <c r="R420" s="196" t="e">
        <f t="shared" ca="1" si="76"/>
        <v>#REF!</v>
      </c>
      <c r="S420" s="196" t="e">
        <f t="shared" ca="1" si="77"/>
        <v>#REF!</v>
      </c>
      <c r="T420" s="196" t="e">
        <f t="shared" ca="1" si="78"/>
        <v>#REF!</v>
      </c>
      <c r="U420" s="195" t="e">
        <f t="shared" ca="1" si="79"/>
        <v>#REF!</v>
      </c>
      <c r="V420" s="196" t="e">
        <f t="shared" ca="1" si="80"/>
        <v>#REF!</v>
      </c>
      <c r="W420" s="241"/>
      <c r="X420" s="241"/>
      <c r="Y420" s="236"/>
      <c r="Z420" s="236"/>
    </row>
    <row r="421" spans="1:26" hidden="1" x14ac:dyDescent="0.25">
      <c r="A421" s="212">
        <v>413</v>
      </c>
      <c r="B421" s="213" t="e">
        <f t="shared" ca="1" si="66"/>
        <v>#REF!</v>
      </c>
      <c r="C421" s="213" t="e">
        <f t="shared" ca="1" si="67"/>
        <v>#REF!</v>
      </c>
      <c r="D421" s="214"/>
      <c r="E421" s="215"/>
      <c r="F421" s="215" t="e">
        <f t="shared" ca="1" si="68"/>
        <v>#REF!</v>
      </c>
      <c r="G421" s="216"/>
      <c r="H421" s="216"/>
      <c r="I421" s="216" t="e">
        <f t="shared" ca="1" si="70"/>
        <v>#REF!</v>
      </c>
      <c r="J421" s="217"/>
      <c r="K421" s="217"/>
      <c r="L421" s="217" t="e">
        <f t="shared" ca="1" si="69"/>
        <v>#REF!</v>
      </c>
      <c r="M421" s="193" t="e">
        <f t="shared" ca="1" si="71"/>
        <v>#REF!</v>
      </c>
      <c r="N421" s="196" t="e">
        <f t="shared" ca="1" si="72"/>
        <v>#REF!</v>
      </c>
      <c r="O421" s="195" t="e">
        <f t="shared" ca="1" si="73"/>
        <v>#REF!</v>
      </c>
      <c r="P421" s="196" t="e">
        <f t="shared" ca="1" si="74"/>
        <v>#REF!</v>
      </c>
      <c r="Q421" s="195" t="e">
        <f t="shared" ca="1" si="75"/>
        <v>#REF!</v>
      </c>
      <c r="R421" s="196" t="e">
        <f t="shared" ca="1" si="76"/>
        <v>#REF!</v>
      </c>
      <c r="S421" s="196" t="e">
        <f t="shared" ca="1" si="77"/>
        <v>#REF!</v>
      </c>
      <c r="T421" s="196" t="e">
        <f t="shared" ca="1" si="78"/>
        <v>#REF!</v>
      </c>
      <c r="U421" s="195" t="e">
        <f t="shared" ca="1" si="79"/>
        <v>#REF!</v>
      </c>
      <c r="V421" s="196" t="e">
        <f t="shared" ca="1" si="80"/>
        <v>#REF!</v>
      </c>
      <c r="W421" s="241"/>
      <c r="X421" s="241"/>
      <c r="Y421" s="236"/>
      <c r="Z421" s="236"/>
    </row>
    <row r="422" spans="1:26" hidden="1" x14ac:dyDescent="0.25">
      <c r="A422" s="212">
        <v>414</v>
      </c>
      <c r="B422" s="213" t="e">
        <f t="shared" ca="1" si="66"/>
        <v>#REF!</v>
      </c>
      <c r="C422" s="213" t="e">
        <f t="shared" ca="1" si="67"/>
        <v>#REF!</v>
      </c>
      <c r="D422" s="214"/>
      <c r="E422" s="215"/>
      <c r="F422" s="215" t="e">
        <f t="shared" ca="1" si="68"/>
        <v>#REF!</v>
      </c>
      <c r="G422" s="216"/>
      <c r="H422" s="216"/>
      <c r="I422" s="216" t="e">
        <f t="shared" ca="1" si="70"/>
        <v>#REF!</v>
      </c>
      <c r="J422" s="217"/>
      <c r="K422" s="217"/>
      <c r="L422" s="217" t="e">
        <f t="shared" ca="1" si="69"/>
        <v>#REF!</v>
      </c>
      <c r="M422" s="193" t="e">
        <f t="shared" ca="1" si="71"/>
        <v>#REF!</v>
      </c>
      <c r="N422" s="196" t="e">
        <f t="shared" ca="1" si="72"/>
        <v>#REF!</v>
      </c>
      <c r="O422" s="195" t="e">
        <f t="shared" ca="1" si="73"/>
        <v>#REF!</v>
      </c>
      <c r="P422" s="196" t="e">
        <f t="shared" ca="1" si="74"/>
        <v>#REF!</v>
      </c>
      <c r="Q422" s="195" t="e">
        <f t="shared" ca="1" si="75"/>
        <v>#REF!</v>
      </c>
      <c r="R422" s="196" t="e">
        <f t="shared" ca="1" si="76"/>
        <v>#REF!</v>
      </c>
      <c r="S422" s="196" t="e">
        <f t="shared" ca="1" si="77"/>
        <v>#REF!</v>
      </c>
      <c r="T422" s="196" t="e">
        <f t="shared" ca="1" si="78"/>
        <v>#REF!</v>
      </c>
      <c r="U422" s="195" t="e">
        <f t="shared" ca="1" si="79"/>
        <v>#REF!</v>
      </c>
      <c r="V422" s="196" t="e">
        <f t="shared" ca="1" si="80"/>
        <v>#REF!</v>
      </c>
      <c r="W422" s="241"/>
      <c r="X422" s="241"/>
      <c r="Y422" s="236"/>
      <c r="Z422" s="236"/>
    </row>
    <row r="423" spans="1:26" hidden="1" x14ac:dyDescent="0.25">
      <c r="A423" s="212">
        <v>415</v>
      </c>
      <c r="B423" s="213" t="e">
        <f t="shared" ca="1" si="66"/>
        <v>#REF!</v>
      </c>
      <c r="C423" s="213" t="e">
        <f t="shared" ca="1" si="67"/>
        <v>#REF!</v>
      </c>
      <c r="D423" s="214"/>
      <c r="E423" s="215"/>
      <c r="F423" s="215" t="e">
        <f t="shared" ca="1" si="68"/>
        <v>#REF!</v>
      </c>
      <c r="G423" s="216"/>
      <c r="H423" s="216"/>
      <c r="I423" s="216" t="e">
        <f t="shared" ca="1" si="70"/>
        <v>#REF!</v>
      </c>
      <c r="J423" s="217"/>
      <c r="K423" s="217"/>
      <c r="L423" s="217" t="e">
        <f t="shared" ca="1" si="69"/>
        <v>#REF!</v>
      </c>
      <c r="M423" s="193" t="e">
        <f t="shared" ca="1" si="71"/>
        <v>#REF!</v>
      </c>
      <c r="N423" s="196" t="e">
        <f t="shared" ca="1" si="72"/>
        <v>#REF!</v>
      </c>
      <c r="O423" s="195" t="e">
        <f t="shared" ca="1" si="73"/>
        <v>#REF!</v>
      </c>
      <c r="P423" s="196" t="e">
        <f t="shared" ca="1" si="74"/>
        <v>#REF!</v>
      </c>
      <c r="Q423" s="195" t="e">
        <f t="shared" ca="1" si="75"/>
        <v>#REF!</v>
      </c>
      <c r="R423" s="196" t="e">
        <f t="shared" ca="1" si="76"/>
        <v>#REF!</v>
      </c>
      <c r="S423" s="196" t="e">
        <f t="shared" ca="1" si="77"/>
        <v>#REF!</v>
      </c>
      <c r="T423" s="196" t="e">
        <f t="shared" ca="1" si="78"/>
        <v>#REF!</v>
      </c>
      <c r="U423" s="195" t="e">
        <f t="shared" ca="1" si="79"/>
        <v>#REF!</v>
      </c>
      <c r="V423" s="196" t="e">
        <f t="shared" ca="1" si="80"/>
        <v>#REF!</v>
      </c>
      <c r="W423" s="241"/>
      <c r="X423" s="241"/>
      <c r="Y423" s="236"/>
      <c r="Z423" s="236"/>
    </row>
    <row r="424" spans="1:26" hidden="1" x14ac:dyDescent="0.25">
      <c r="A424" s="212">
        <v>416</v>
      </c>
      <c r="B424" s="213" t="e">
        <f t="shared" ca="1" si="66"/>
        <v>#REF!</v>
      </c>
      <c r="C424" s="213" t="e">
        <f t="shared" ca="1" si="67"/>
        <v>#REF!</v>
      </c>
      <c r="D424" s="214"/>
      <c r="E424" s="215"/>
      <c r="F424" s="215" t="e">
        <f t="shared" ca="1" si="68"/>
        <v>#REF!</v>
      </c>
      <c r="G424" s="216"/>
      <c r="H424" s="216"/>
      <c r="I424" s="216" t="e">
        <f t="shared" ca="1" si="70"/>
        <v>#REF!</v>
      </c>
      <c r="J424" s="217"/>
      <c r="K424" s="217"/>
      <c r="L424" s="217" t="e">
        <f t="shared" ca="1" si="69"/>
        <v>#REF!</v>
      </c>
      <c r="M424" s="193" t="e">
        <f t="shared" ca="1" si="71"/>
        <v>#REF!</v>
      </c>
      <c r="N424" s="196" t="e">
        <f t="shared" ca="1" si="72"/>
        <v>#REF!</v>
      </c>
      <c r="O424" s="195" t="e">
        <f t="shared" ca="1" si="73"/>
        <v>#REF!</v>
      </c>
      <c r="P424" s="196" t="e">
        <f t="shared" ca="1" si="74"/>
        <v>#REF!</v>
      </c>
      <c r="Q424" s="195" t="e">
        <f t="shared" ca="1" si="75"/>
        <v>#REF!</v>
      </c>
      <c r="R424" s="196" t="e">
        <f t="shared" ca="1" si="76"/>
        <v>#REF!</v>
      </c>
      <c r="S424" s="196" t="e">
        <f t="shared" ca="1" si="77"/>
        <v>#REF!</v>
      </c>
      <c r="T424" s="196" t="e">
        <f t="shared" ca="1" si="78"/>
        <v>#REF!</v>
      </c>
      <c r="U424" s="195" t="e">
        <f t="shared" ca="1" si="79"/>
        <v>#REF!</v>
      </c>
      <c r="V424" s="196" t="e">
        <f t="shared" ca="1" si="80"/>
        <v>#REF!</v>
      </c>
      <c r="W424" s="241"/>
      <c r="X424" s="241"/>
      <c r="Y424" s="236"/>
      <c r="Z424" s="236"/>
    </row>
    <row r="425" spans="1:26" hidden="1" x14ac:dyDescent="0.25">
      <c r="A425" s="212">
        <v>417</v>
      </c>
      <c r="B425" s="213" t="e">
        <f t="shared" ca="1" si="66"/>
        <v>#REF!</v>
      </c>
      <c r="C425" s="213" t="e">
        <f t="shared" ca="1" si="67"/>
        <v>#REF!</v>
      </c>
      <c r="D425" s="214"/>
      <c r="E425" s="215"/>
      <c r="F425" s="215" t="e">
        <f t="shared" ca="1" si="68"/>
        <v>#REF!</v>
      </c>
      <c r="G425" s="216"/>
      <c r="H425" s="216"/>
      <c r="I425" s="216" t="e">
        <f t="shared" ca="1" si="70"/>
        <v>#REF!</v>
      </c>
      <c r="J425" s="217"/>
      <c r="K425" s="217"/>
      <c r="L425" s="217" t="e">
        <f t="shared" ca="1" si="69"/>
        <v>#REF!</v>
      </c>
      <c r="M425" s="193" t="e">
        <f t="shared" ca="1" si="71"/>
        <v>#REF!</v>
      </c>
      <c r="N425" s="196" t="e">
        <f t="shared" ca="1" si="72"/>
        <v>#REF!</v>
      </c>
      <c r="O425" s="195" t="e">
        <f t="shared" ca="1" si="73"/>
        <v>#REF!</v>
      </c>
      <c r="P425" s="196" t="e">
        <f t="shared" ca="1" si="74"/>
        <v>#REF!</v>
      </c>
      <c r="Q425" s="195" t="e">
        <f t="shared" ca="1" si="75"/>
        <v>#REF!</v>
      </c>
      <c r="R425" s="196" t="e">
        <f t="shared" ca="1" si="76"/>
        <v>#REF!</v>
      </c>
      <c r="S425" s="196" t="e">
        <f t="shared" ca="1" si="77"/>
        <v>#REF!</v>
      </c>
      <c r="T425" s="196" t="e">
        <f t="shared" ca="1" si="78"/>
        <v>#REF!</v>
      </c>
      <c r="U425" s="195" t="e">
        <f t="shared" ca="1" si="79"/>
        <v>#REF!</v>
      </c>
      <c r="V425" s="196" t="e">
        <f t="shared" ca="1" si="80"/>
        <v>#REF!</v>
      </c>
      <c r="W425" s="241"/>
      <c r="X425" s="241"/>
      <c r="Y425" s="236"/>
      <c r="Z425" s="236"/>
    </row>
    <row r="426" spans="1:26" hidden="1" x14ac:dyDescent="0.25">
      <c r="A426" s="212">
        <v>418</v>
      </c>
      <c r="B426" s="213" t="e">
        <f t="shared" ca="1" si="66"/>
        <v>#REF!</v>
      </c>
      <c r="C426" s="213" t="e">
        <f t="shared" ca="1" si="67"/>
        <v>#REF!</v>
      </c>
      <c r="D426" s="214"/>
      <c r="E426" s="215"/>
      <c r="F426" s="215" t="e">
        <f t="shared" ca="1" si="68"/>
        <v>#REF!</v>
      </c>
      <c r="G426" s="216"/>
      <c r="H426" s="216"/>
      <c r="I426" s="216" t="e">
        <f t="shared" ca="1" si="70"/>
        <v>#REF!</v>
      </c>
      <c r="J426" s="217"/>
      <c r="K426" s="217"/>
      <c r="L426" s="217" t="e">
        <f t="shared" ca="1" si="69"/>
        <v>#REF!</v>
      </c>
      <c r="M426" s="193" t="e">
        <f t="shared" ca="1" si="71"/>
        <v>#REF!</v>
      </c>
      <c r="N426" s="196" t="e">
        <f t="shared" ca="1" si="72"/>
        <v>#REF!</v>
      </c>
      <c r="O426" s="195" t="e">
        <f t="shared" ca="1" si="73"/>
        <v>#REF!</v>
      </c>
      <c r="P426" s="196" t="e">
        <f t="shared" ca="1" si="74"/>
        <v>#REF!</v>
      </c>
      <c r="Q426" s="195" t="e">
        <f t="shared" ca="1" si="75"/>
        <v>#REF!</v>
      </c>
      <c r="R426" s="196" t="e">
        <f t="shared" ca="1" si="76"/>
        <v>#REF!</v>
      </c>
      <c r="S426" s="196" t="e">
        <f t="shared" ca="1" si="77"/>
        <v>#REF!</v>
      </c>
      <c r="T426" s="196" t="e">
        <f t="shared" ca="1" si="78"/>
        <v>#REF!</v>
      </c>
      <c r="U426" s="195" t="e">
        <f t="shared" ca="1" si="79"/>
        <v>#REF!</v>
      </c>
      <c r="V426" s="196" t="e">
        <f t="shared" ca="1" si="80"/>
        <v>#REF!</v>
      </c>
      <c r="W426" s="241"/>
      <c r="X426" s="241"/>
      <c r="Y426" s="236"/>
      <c r="Z426" s="236"/>
    </row>
    <row r="427" spans="1:26" hidden="1" x14ac:dyDescent="0.25">
      <c r="A427" s="212">
        <v>419</v>
      </c>
      <c r="B427" s="213" t="e">
        <f t="shared" ca="1" si="66"/>
        <v>#REF!</v>
      </c>
      <c r="C427" s="213" t="e">
        <f t="shared" ca="1" si="67"/>
        <v>#REF!</v>
      </c>
      <c r="D427" s="214"/>
      <c r="E427" s="215"/>
      <c r="F427" s="215" t="e">
        <f t="shared" ca="1" si="68"/>
        <v>#REF!</v>
      </c>
      <c r="G427" s="216"/>
      <c r="H427" s="216"/>
      <c r="I427" s="216" t="e">
        <f t="shared" ca="1" si="70"/>
        <v>#REF!</v>
      </c>
      <c r="J427" s="217"/>
      <c r="K427" s="217"/>
      <c r="L427" s="217" t="e">
        <f t="shared" ca="1" si="69"/>
        <v>#REF!</v>
      </c>
      <c r="M427" s="193" t="e">
        <f t="shared" ca="1" si="71"/>
        <v>#REF!</v>
      </c>
      <c r="N427" s="196" t="e">
        <f t="shared" ca="1" si="72"/>
        <v>#REF!</v>
      </c>
      <c r="O427" s="195" t="e">
        <f t="shared" ca="1" si="73"/>
        <v>#REF!</v>
      </c>
      <c r="P427" s="196" t="e">
        <f t="shared" ca="1" si="74"/>
        <v>#REF!</v>
      </c>
      <c r="Q427" s="195" t="e">
        <f t="shared" ca="1" si="75"/>
        <v>#REF!</v>
      </c>
      <c r="R427" s="196" t="e">
        <f t="shared" ca="1" si="76"/>
        <v>#REF!</v>
      </c>
      <c r="S427" s="196" t="e">
        <f t="shared" ca="1" si="77"/>
        <v>#REF!</v>
      </c>
      <c r="T427" s="196" t="e">
        <f t="shared" ca="1" si="78"/>
        <v>#REF!</v>
      </c>
      <c r="U427" s="195" t="e">
        <f t="shared" ca="1" si="79"/>
        <v>#REF!</v>
      </c>
      <c r="V427" s="196" t="e">
        <f t="shared" ca="1" si="80"/>
        <v>#REF!</v>
      </c>
      <c r="W427" s="241"/>
      <c r="X427" s="241"/>
      <c r="Y427" s="236"/>
      <c r="Z427" s="236"/>
    </row>
    <row r="428" spans="1:26" hidden="1" x14ac:dyDescent="0.25">
      <c r="A428" s="212">
        <v>420</v>
      </c>
      <c r="B428" s="213" t="e">
        <f t="shared" ca="1" si="66"/>
        <v>#REF!</v>
      </c>
      <c r="C428" s="213" t="e">
        <f t="shared" ca="1" si="67"/>
        <v>#REF!</v>
      </c>
      <c r="D428" s="214"/>
      <c r="E428" s="215"/>
      <c r="F428" s="215" t="e">
        <f t="shared" ca="1" si="68"/>
        <v>#REF!</v>
      </c>
      <c r="G428" s="216"/>
      <c r="H428" s="216"/>
      <c r="I428" s="216" t="e">
        <f t="shared" ca="1" si="70"/>
        <v>#REF!</v>
      </c>
      <c r="J428" s="217"/>
      <c r="K428" s="217"/>
      <c r="L428" s="217" t="e">
        <f t="shared" ca="1" si="69"/>
        <v>#REF!</v>
      </c>
      <c r="M428" s="193" t="e">
        <f t="shared" ca="1" si="71"/>
        <v>#REF!</v>
      </c>
      <c r="N428" s="196" t="e">
        <f t="shared" ca="1" si="72"/>
        <v>#REF!</v>
      </c>
      <c r="O428" s="195" t="e">
        <f t="shared" ca="1" si="73"/>
        <v>#REF!</v>
      </c>
      <c r="P428" s="196" t="e">
        <f t="shared" ca="1" si="74"/>
        <v>#REF!</v>
      </c>
      <c r="Q428" s="195" t="e">
        <f t="shared" ca="1" si="75"/>
        <v>#REF!</v>
      </c>
      <c r="R428" s="196" t="e">
        <f t="shared" ca="1" si="76"/>
        <v>#REF!</v>
      </c>
      <c r="S428" s="196" t="e">
        <f t="shared" ca="1" si="77"/>
        <v>#REF!</v>
      </c>
      <c r="T428" s="196" t="e">
        <f t="shared" ca="1" si="78"/>
        <v>#REF!</v>
      </c>
      <c r="U428" s="195" t="e">
        <f t="shared" ca="1" si="79"/>
        <v>#REF!</v>
      </c>
      <c r="V428" s="196" t="e">
        <f t="shared" ca="1" si="80"/>
        <v>#REF!</v>
      </c>
      <c r="W428" s="241"/>
      <c r="X428" s="241"/>
      <c r="Y428" s="236"/>
      <c r="Z428" s="236"/>
    </row>
    <row r="429" spans="1:26" hidden="1" x14ac:dyDescent="0.25">
      <c r="A429" s="212">
        <v>421</v>
      </c>
      <c r="B429" s="213" t="e">
        <f t="shared" ca="1" si="66"/>
        <v>#REF!</v>
      </c>
      <c r="C429" s="213" t="e">
        <f t="shared" ca="1" si="67"/>
        <v>#REF!</v>
      </c>
      <c r="D429" s="214"/>
      <c r="E429" s="215"/>
      <c r="F429" s="215" t="e">
        <f t="shared" ca="1" si="68"/>
        <v>#REF!</v>
      </c>
      <c r="G429" s="216"/>
      <c r="H429" s="216"/>
      <c r="I429" s="216" t="e">
        <f t="shared" ca="1" si="70"/>
        <v>#REF!</v>
      </c>
      <c r="J429" s="217"/>
      <c r="K429" s="217"/>
      <c r="L429" s="217" t="e">
        <f t="shared" ca="1" si="69"/>
        <v>#REF!</v>
      </c>
      <c r="M429" s="193" t="e">
        <f t="shared" ca="1" si="71"/>
        <v>#REF!</v>
      </c>
      <c r="N429" s="196" t="e">
        <f t="shared" ca="1" si="72"/>
        <v>#REF!</v>
      </c>
      <c r="O429" s="195" t="e">
        <f t="shared" ca="1" si="73"/>
        <v>#REF!</v>
      </c>
      <c r="P429" s="196" t="e">
        <f t="shared" ca="1" si="74"/>
        <v>#REF!</v>
      </c>
      <c r="Q429" s="195" t="e">
        <f t="shared" ca="1" si="75"/>
        <v>#REF!</v>
      </c>
      <c r="R429" s="196" t="e">
        <f t="shared" ca="1" si="76"/>
        <v>#REF!</v>
      </c>
      <c r="S429" s="196" t="e">
        <f t="shared" ca="1" si="77"/>
        <v>#REF!</v>
      </c>
      <c r="T429" s="196" t="e">
        <f t="shared" ca="1" si="78"/>
        <v>#REF!</v>
      </c>
      <c r="U429" s="195" t="e">
        <f t="shared" ca="1" si="79"/>
        <v>#REF!</v>
      </c>
      <c r="V429" s="196" t="e">
        <f t="shared" ca="1" si="80"/>
        <v>#REF!</v>
      </c>
      <c r="W429" s="241"/>
      <c r="X429" s="241"/>
      <c r="Y429" s="236"/>
      <c r="Z429" s="236"/>
    </row>
    <row r="430" spans="1:26" hidden="1" x14ac:dyDescent="0.25">
      <c r="A430" s="212">
        <v>422</v>
      </c>
      <c r="B430" s="213" t="e">
        <f t="shared" ca="1" si="66"/>
        <v>#REF!</v>
      </c>
      <c r="C430" s="213" t="e">
        <f t="shared" ca="1" si="67"/>
        <v>#REF!</v>
      </c>
      <c r="D430" s="214"/>
      <c r="E430" s="215"/>
      <c r="F430" s="215" t="e">
        <f t="shared" ca="1" si="68"/>
        <v>#REF!</v>
      </c>
      <c r="G430" s="216"/>
      <c r="H430" s="216"/>
      <c r="I430" s="216" t="e">
        <f t="shared" ca="1" si="70"/>
        <v>#REF!</v>
      </c>
      <c r="J430" s="217"/>
      <c r="K430" s="217"/>
      <c r="L430" s="217" t="e">
        <f t="shared" ca="1" si="69"/>
        <v>#REF!</v>
      </c>
      <c r="M430" s="193" t="e">
        <f t="shared" ca="1" si="71"/>
        <v>#REF!</v>
      </c>
      <c r="N430" s="196" t="e">
        <f t="shared" ca="1" si="72"/>
        <v>#REF!</v>
      </c>
      <c r="O430" s="195" t="e">
        <f t="shared" ca="1" si="73"/>
        <v>#REF!</v>
      </c>
      <c r="P430" s="196" t="e">
        <f t="shared" ca="1" si="74"/>
        <v>#REF!</v>
      </c>
      <c r="Q430" s="195" t="e">
        <f t="shared" ca="1" si="75"/>
        <v>#REF!</v>
      </c>
      <c r="R430" s="196" t="e">
        <f t="shared" ca="1" si="76"/>
        <v>#REF!</v>
      </c>
      <c r="S430" s="196" t="e">
        <f t="shared" ca="1" si="77"/>
        <v>#REF!</v>
      </c>
      <c r="T430" s="196" t="e">
        <f t="shared" ca="1" si="78"/>
        <v>#REF!</v>
      </c>
      <c r="U430" s="195" t="e">
        <f t="shared" ca="1" si="79"/>
        <v>#REF!</v>
      </c>
      <c r="V430" s="196" t="e">
        <f t="shared" ca="1" si="80"/>
        <v>#REF!</v>
      </c>
      <c r="W430" s="241"/>
      <c r="X430" s="241"/>
      <c r="Y430" s="236"/>
      <c r="Z430" s="236"/>
    </row>
    <row r="431" spans="1:26" hidden="1" x14ac:dyDescent="0.25">
      <c r="A431" s="212">
        <v>423</v>
      </c>
      <c r="B431" s="213" t="e">
        <f t="shared" ca="1" si="66"/>
        <v>#REF!</v>
      </c>
      <c r="C431" s="213" t="e">
        <f t="shared" ca="1" si="67"/>
        <v>#REF!</v>
      </c>
      <c r="D431" s="214"/>
      <c r="E431" s="215"/>
      <c r="F431" s="215" t="e">
        <f t="shared" ca="1" si="68"/>
        <v>#REF!</v>
      </c>
      <c r="G431" s="216"/>
      <c r="H431" s="216"/>
      <c r="I431" s="216" t="e">
        <f t="shared" ca="1" si="70"/>
        <v>#REF!</v>
      </c>
      <c r="J431" s="217"/>
      <c r="K431" s="217"/>
      <c r="L431" s="217" t="e">
        <f t="shared" ca="1" si="69"/>
        <v>#REF!</v>
      </c>
      <c r="M431" s="193" t="e">
        <f t="shared" ca="1" si="71"/>
        <v>#REF!</v>
      </c>
      <c r="N431" s="196" t="e">
        <f t="shared" ca="1" si="72"/>
        <v>#REF!</v>
      </c>
      <c r="O431" s="195" t="e">
        <f t="shared" ca="1" si="73"/>
        <v>#REF!</v>
      </c>
      <c r="P431" s="196" t="e">
        <f t="shared" ca="1" si="74"/>
        <v>#REF!</v>
      </c>
      <c r="Q431" s="195" t="e">
        <f t="shared" ca="1" si="75"/>
        <v>#REF!</v>
      </c>
      <c r="R431" s="196" t="e">
        <f t="shared" ca="1" si="76"/>
        <v>#REF!</v>
      </c>
      <c r="S431" s="196" t="e">
        <f t="shared" ca="1" si="77"/>
        <v>#REF!</v>
      </c>
      <c r="T431" s="196" t="e">
        <f t="shared" ca="1" si="78"/>
        <v>#REF!</v>
      </c>
      <c r="U431" s="195" t="e">
        <f t="shared" ca="1" si="79"/>
        <v>#REF!</v>
      </c>
      <c r="V431" s="196" t="e">
        <f t="shared" ca="1" si="80"/>
        <v>#REF!</v>
      </c>
      <c r="W431" s="241"/>
      <c r="X431" s="241"/>
      <c r="Y431" s="236"/>
      <c r="Z431" s="236"/>
    </row>
    <row r="432" spans="1:26" hidden="1" x14ac:dyDescent="0.25">
      <c r="A432" s="212">
        <v>424</v>
      </c>
      <c r="B432" s="213" t="e">
        <f t="shared" ca="1" si="66"/>
        <v>#REF!</v>
      </c>
      <c r="C432" s="213" t="e">
        <f t="shared" ca="1" si="67"/>
        <v>#REF!</v>
      </c>
      <c r="D432" s="214"/>
      <c r="E432" s="215"/>
      <c r="F432" s="215" t="e">
        <f t="shared" ca="1" si="68"/>
        <v>#REF!</v>
      </c>
      <c r="G432" s="216"/>
      <c r="H432" s="216"/>
      <c r="I432" s="216" t="e">
        <f t="shared" ca="1" si="70"/>
        <v>#REF!</v>
      </c>
      <c r="J432" s="217"/>
      <c r="K432" s="217"/>
      <c r="L432" s="217" t="e">
        <f t="shared" ca="1" si="69"/>
        <v>#REF!</v>
      </c>
      <c r="M432" s="193" t="e">
        <f t="shared" ca="1" si="71"/>
        <v>#REF!</v>
      </c>
      <c r="N432" s="196" t="e">
        <f t="shared" ca="1" si="72"/>
        <v>#REF!</v>
      </c>
      <c r="O432" s="195" t="e">
        <f t="shared" ca="1" si="73"/>
        <v>#REF!</v>
      </c>
      <c r="P432" s="196" t="e">
        <f t="shared" ca="1" si="74"/>
        <v>#REF!</v>
      </c>
      <c r="Q432" s="195" t="e">
        <f t="shared" ca="1" si="75"/>
        <v>#REF!</v>
      </c>
      <c r="R432" s="196" t="e">
        <f t="shared" ca="1" si="76"/>
        <v>#REF!</v>
      </c>
      <c r="S432" s="196" t="e">
        <f t="shared" ca="1" si="77"/>
        <v>#REF!</v>
      </c>
      <c r="T432" s="196" t="e">
        <f t="shared" ca="1" si="78"/>
        <v>#REF!</v>
      </c>
      <c r="U432" s="195" t="e">
        <f t="shared" ca="1" si="79"/>
        <v>#REF!</v>
      </c>
      <c r="V432" s="196" t="e">
        <f t="shared" ca="1" si="80"/>
        <v>#REF!</v>
      </c>
      <c r="W432" s="241"/>
      <c r="X432" s="241"/>
      <c r="Y432" s="236"/>
      <c r="Z432" s="236"/>
    </row>
    <row r="433" spans="1:26" hidden="1" x14ac:dyDescent="0.25">
      <c r="A433" s="212">
        <v>425</v>
      </c>
      <c r="B433" s="213" t="e">
        <f t="shared" ca="1" si="66"/>
        <v>#REF!</v>
      </c>
      <c r="C433" s="213" t="e">
        <f t="shared" ca="1" si="67"/>
        <v>#REF!</v>
      </c>
      <c r="D433" s="214"/>
      <c r="E433" s="215"/>
      <c r="F433" s="215" t="e">
        <f t="shared" ca="1" si="68"/>
        <v>#REF!</v>
      </c>
      <c r="G433" s="216"/>
      <c r="H433" s="216"/>
      <c r="I433" s="216" t="e">
        <f t="shared" ca="1" si="70"/>
        <v>#REF!</v>
      </c>
      <c r="J433" s="217"/>
      <c r="K433" s="217"/>
      <c r="L433" s="217" t="e">
        <f t="shared" ca="1" si="69"/>
        <v>#REF!</v>
      </c>
      <c r="M433" s="193" t="e">
        <f t="shared" ca="1" si="71"/>
        <v>#REF!</v>
      </c>
      <c r="N433" s="196" t="e">
        <f t="shared" ca="1" si="72"/>
        <v>#REF!</v>
      </c>
      <c r="O433" s="195" t="e">
        <f t="shared" ca="1" si="73"/>
        <v>#REF!</v>
      </c>
      <c r="P433" s="196" t="e">
        <f t="shared" ca="1" si="74"/>
        <v>#REF!</v>
      </c>
      <c r="Q433" s="195" t="e">
        <f t="shared" ca="1" si="75"/>
        <v>#REF!</v>
      </c>
      <c r="R433" s="196" t="e">
        <f t="shared" ca="1" si="76"/>
        <v>#REF!</v>
      </c>
      <c r="S433" s="196" t="e">
        <f t="shared" ca="1" si="77"/>
        <v>#REF!</v>
      </c>
      <c r="T433" s="196" t="e">
        <f t="shared" ca="1" si="78"/>
        <v>#REF!</v>
      </c>
      <c r="U433" s="195" t="e">
        <f t="shared" ca="1" si="79"/>
        <v>#REF!</v>
      </c>
      <c r="V433" s="196" t="e">
        <f t="shared" ca="1" si="80"/>
        <v>#REF!</v>
      </c>
      <c r="W433" s="241"/>
      <c r="X433" s="241"/>
      <c r="Y433" s="236"/>
      <c r="Z433" s="236"/>
    </row>
    <row r="434" spans="1:26" hidden="1" x14ac:dyDescent="0.25">
      <c r="A434" s="212">
        <v>426</v>
      </c>
      <c r="B434" s="213" t="e">
        <f t="shared" ca="1" si="66"/>
        <v>#REF!</v>
      </c>
      <c r="C434" s="213" t="e">
        <f t="shared" ca="1" si="67"/>
        <v>#REF!</v>
      </c>
      <c r="D434" s="214"/>
      <c r="E434" s="215"/>
      <c r="F434" s="215" t="e">
        <f t="shared" ca="1" si="68"/>
        <v>#REF!</v>
      </c>
      <c r="G434" s="216"/>
      <c r="H434" s="216"/>
      <c r="I434" s="216" t="e">
        <f t="shared" ca="1" si="70"/>
        <v>#REF!</v>
      </c>
      <c r="J434" s="217"/>
      <c r="K434" s="217"/>
      <c r="L434" s="217" t="e">
        <f t="shared" ca="1" si="69"/>
        <v>#REF!</v>
      </c>
      <c r="M434" s="193" t="e">
        <f t="shared" ca="1" si="71"/>
        <v>#REF!</v>
      </c>
      <c r="N434" s="196" t="e">
        <f t="shared" ca="1" si="72"/>
        <v>#REF!</v>
      </c>
      <c r="O434" s="195" t="e">
        <f t="shared" ca="1" si="73"/>
        <v>#REF!</v>
      </c>
      <c r="P434" s="196" t="e">
        <f t="shared" ca="1" si="74"/>
        <v>#REF!</v>
      </c>
      <c r="Q434" s="195" t="e">
        <f t="shared" ca="1" si="75"/>
        <v>#REF!</v>
      </c>
      <c r="R434" s="196" t="e">
        <f t="shared" ca="1" si="76"/>
        <v>#REF!</v>
      </c>
      <c r="S434" s="196" t="e">
        <f t="shared" ca="1" si="77"/>
        <v>#REF!</v>
      </c>
      <c r="T434" s="196" t="e">
        <f t="shared" ca="1" si="78"/>
        <v>#REF!</v>
      </c>
      <c r="U434" s="195" t="e">
        <f t="shared" ca="1" si="79"/>
        <v>#REF!</v>
      </c>
      <c r="V434" s="196" t="e">
        <f t="shared" ca="1" si="80"/>
        <v>#REF!</v>
      </c>
      <c r="W434" s="241"/>
      <c r="X434" s="241"/>
      <c r="Y434" s="236"/>
      <c r="Z434" s="236"/>
    </row>
    <row r="435" spans="1:26" hidden="1" x14ac:dyDescent="0.25">
      <c r="A435" s="212">
        <v>427</v>
      </c>
      <c r="B435" s="213" t="e">
        <f t="shared" ca="1" si="66"/>
        <v>#REF!</v>
      </c>
      <c r="C435" s="213" t="e">
        <f t="shared" ca="1" si="67"/>
        <v>#REF!</v>
      </c>
      <c r="D435" s="214"/>
      <c r="E435" s="215"/>
      <c r="F435" s="215" t="e">
        <f t="shared" ca="1" si="68"/>
        <v>#REF!</v>
      </c>
      <c r="G435" s="216"/>
      <c r="H435" s="216"/>
      <c r="I435" s="216" t="e">
        <f t="shared" ca="1" si="70"/>
        <v>#REF!</v>
      </c>
      <c r="J435" s="217"/>
      <c r="K435" s="217"/>
      <c r="L435" s="217" t="e">
        <f t="shared" ca="1" si="69"/>
        <v>#REF!</v>
      </c>
      <c r="M435" s="193" t="e">
        <f t="shared" ca="1" si="71"/>
        <v>#REF!</v>
      </c>
      <c r="N435" s="196" t="e">
        <f t="shared" ca="1" si="72"/>
        <v>#REF!</v>
      </c>
      <c r="O435" s="195" t="e">
        <f t="shared" ca="1" si="73"/>
        <v>#REF!</v>
      </c>
      <c r="P435" s="196" t="e">
        <f t="shared" ca="1" si="74"/>
        <v>#REF!</v>
      </c>
      <c r="Q435" s="195" t="e">
        <f t="shared" ca="1" si="75"/>
        <v>#REF!</v>
      </c>
      <c r="R435" s="196" t="e">
        <f t="shared" ca="1" si="76"/>
        <v>#REF!</v>
      </c>
      <c r="S435" s="196" t="e">
        <f t="shared" ca="1" si="77"/>
        <v>#REF!</v>
      </c>
      <c r="T435" s="196" t="e">
        <f t="shared" ca="1" si="78"/>
        <v>#REF!</v>
      </c>
      <c r="U435" s="195" t="e">
        <f t="shared" ca="1" si="79"/>
        <v>#REF!</v>
      </c>
      <c r="V435" s="196" t="e">
        <f t="shared" ca="1" si="80"/>
        <v>#REF!</v>
      </c>
      <c r="W435" s="241"/>
      <c r="X435" s="241"/>
      <c r="Y435" s="236"/>
      <c r="Z435" s="236"/>
    </row>
    <row r="436" spans="1:26" hidden="1" x14ac:dyDescent="0.25">
      <c r="A436" s="212">
        <v>428</v>
      </c>
      <c r="B436" s="213" t="e">
        <f t="shared" ca="1" si="66"/>
        <v>#REF!</v>
      </c>
      <c r="C436" s="213" t="e">
        <f t="shared" ca="1" si="67"/>
        <v>#REF!</v>
      </c>
      <c r="D436" s="214"/>
      <c r="E436" s="215"/>
      <c r="F436" s="215" t="e">
        <f t="shared" ca="1" si="68"/>
        <v>#REF!</v>
      </c>
      <c r="G436" s="216"/>
      <c r="H436" s="216"/>
      <c r="I436" s="216" t="e">
        <f t="shared" ca="1" si="70"/>
        <v>#REF!</v>
      </c>
      <c r="J436" s="217"/>
      <c r="K436" s="217"/>
      <c r="L436" s="217" t="e">
        <f t="shared" ca="1" si="69"/>
        <v>#REF!</v>
      </c>
      <c r="M436" s="193" t="e">
        <f t="shared" ca="1" si="71"/>
        <v>#REF!</v>
      </c>
      <c r="N436" s="196" t="e">
        <f t="shared" ca="1" si="72"/>
        <v>#REF!</v>
      </c>
      <c r="O436" s="195" t="e">
        <f t="shared" ca="1" si="73"/>
        <v>#REF!</v>
      </c>
      <c r="P436" s="196" t="e">
        <f t="shared" ca="1" si="74"/>
        <v>#REF!</v>
      </c>
      <c r="Q436" s="195" t="e">
        <f t="shared" ca="1" si="75"/>
        <v>#REF!</v>
      </c>
      <c r="R436" s="196" t="e">
        <f t="shared" ca="1" si="76"/>
        <v>#REF!</v>
      </c>
      <c r="S436" s="196" t="e">
        <f t="shared" ca="1" si="77"/>
        <v>#REF!</v>
      </c>
      <c r="T436" s="196" t="e">
        <f t="shared" ca="1" si="78"/>
        <v>#REF!</v>
      </c>
      <c r="U436" s="195" t="e">
        <f t="shared" ca="1" si="79"/>
        <v>#REF!</v>
      </c>
      <c r="V436" s="196" t="e">
        <f t="shared" ca="1" si="80"/>
        <v>#REF!</v>
      </c>
      <c r="W436" s="241"/>
      <c r="X436" s="241"/>
      <c r="Y436" s="236"/>
      <c r="Z436" s="236"/>
    </row>
    <row r="437" spans="1:26" hidden="1" x14ac:dyDescent="0.25">
      <c r="A437" s="212">
        <v>429</v>
      </c>
      <c r="B437" s="213" t="e">
        <f t="shared" ca="1" si="66"/>
        <v>#REF!</v>
      </c>
      <c r="C437" s="213" t="e">
        <f t="shared" ca="1" si="67"/>
        <v>#REF!</v>
      </c>
      <c r="D437" s="214"/>
      <c r="E437" s="215"/>
      <c r="F437" s="215" t="e">
        <f t="shared" ca="1" si="68"/>
        <v>#REF!</v>
      </c>
      <c r="G437" s="216"/>
      <c r="H437" s="216"/>
      <c r="I437" s="216" t="e">
        <f t="shared" ca="1" si="70"/>
        <v>#REF!</v>
      </c>
      <c r="J437" s="217"/>
      <c r="K437" s="217"/>
      <c r="L437" s="217" t="e">
        <f t="shared" ca="1" si="69"/>
        <v>#REF!</v>
      </c>
      <c r="M437" s="193" t="e">
        <f t="shared" ca="1" si="71"/>
        <v>#REF!</v>
      </c>
      <c r="N437" s="196" t="e">
        <f t="shared" ca="1" si="72"/>
        <v>#REF!</v>
      </c>
      <c r="O437" s="195" t="e">
        <f t="shared" ca="1" si="73"/>
        <v>#REF!</v>
      </c>
      <c r="P437" s="196" t="e">
        <f t="shared" ca="1" si="74"/>
        <v>#REF!</v>
      </c>
      <c r="Q437" s="195" t="e">
        <f t="shared" ca="1" si="75"/>
        <v>#REF!</v>
      </c>
      <c r="R437" s="196" t="e">
        <f t="shared" ca="1" si="76"/>
        <v>#REF!</v>
      </c>
      <c r="S437" s="196" t="e">
        <f t="shared" ca="1" si="77"/>
        <v>#REF!</v>
      </c>
      <c r="T437" s="196" t="e">
        <f t="shared" ca="1" si="78"/>
        <v>#REF!</v>
      </c>
      <c r="U437" s="195" t="e">
        <f t="shared" ca="1" si="79"/>
        <v>#REF!</v>
      </c>
      <c r="V437" s="196" t="e">
        <f t="shared" ca="1" si="80"/>
        <v>#REF!</v>
      </c>
      <c r="W437" s="241"/>
      <c r="X437" s="241"/>
      <c r="Y437" s="236"/>
      <c r="Z437" s="236"/>
    </row>
    <row r="438" spans="1:26" hidden="1" x14ac:dyDescent="0.25">
      <c r="A438" s="212">
        <v>430</v>
      </c>
      <c r="B438" s="213" t="e">
        <f t="shared" ca="1" si="66"/>
        <v>#REF!</v>
      </c>
      <c r="C438" s="213" t="e">
        <f t="shared" ca="1" si="67"/>
        <v>#REF!</v>
      </c>
      <c r="D438" s="214"/>
      <c r="E438" s="215"/>
      <c r="F438" s="215" t="e">
        <f t="shared" ca="1" si="68"/>
        <v>#REF!</v>
      </c>
      <c r="G438" s="216"/>
      <c r="H438" s="216"/>
      <c r="I438" s="216" t="e">
        <f t="shared" ca="1" si="70"/>
        <v>#REF!</v>
      </c>
      <c r="J438" s="217"/>
      <c r="K438" s="217"/>
      <c r="L438" s="217" t="e">
        <f t="shared" ca="1" si="69"/>
        <v>#REF!</v>
      </c>
      <c r="M438" s="193" t="e">
        <f t="shared" ca="1" si="71"/>
        <v>#REF!</v>
      </c>
      <c r="N438" s="196" t="e">
        <f t="shared" ca="1" si="72"/>
        <v>#REF!</v>
      </c>
      <c r="O438" s="195" t="e">
        <f t="shared" ca="1" si="73"/>
        <v>#REF!</v>
      </c>
      <c r="P438" s="196" t="e">
        <f t="shared" ca="1" si="74"/>
        <v>#REF!</v>
      </c>
      <c r="Q438" s="195" t="e">
        <f t="shared" ca="1" si="75"/>
        <v>#REF!</v>
      </c>
      <c r="R438" s="196" t="e">
        <f t="shared" ca="1" si="76"/>
        <v>#REF!</v>
      </c>
      <c r="S438" s="196" t="e">
        <f t="shared" ca="1" si="77"/>
        <v>#REF!</v>
      </c>
      <c r="T438" s="196" t="e">
        <f t="shared" ca="1" si="78"/>
        <v>#REF!</v>
      </c>
      <c r="U438" s="195" t="e">
        <f t="shared" ca="1" si="79"/>
        <v>#REF!</v>
      </c>
      <c r="V438" s="196" t="e">
        <f t="shared" ca="1" si="80"/>
        <v>#REF!</v>
      </c>
      <c r="W438" s="241"/>
      <c r="X438" s="241"/>
      <c r="Y438" s="236"/>
      <c r="Z438" s="236"/>
    </row>
    <row r="439" spans="1:26" hidden="1" x14ac:dyDescent="0.25">
      <c r="A439" s="212">
        <v>431</v>
      </c>
      <c r="B439" s="213" t="e">
        <f t="shared" ca="1" si="66"/>
        <v>#REF!</v>
      </c>
      <c r="C439" s="213" t="e">
        <f t="shared" ca="1" si="67"/>
        <v>#REF!</v>
      </c>
      <c r="D439" s="214"/>
      <c r="E439" s="215"/>
      <c r="F439" s="215" t="e">
        <f t="shared" ca="1" si="68"/>
        <v>#REF!</v>
      </c>
      <c r="G439" s="216"/>
      <c r="H439" s="216"/>
      <c r="I439" s="216" t="e">
        <f t="shared" ca="1" si="70"/>
        <v>#REF!</v>
      </c>
      <c r="J439" s="217"/>
      <c r="K439" s="217"/>
      <c r="L439" s="217" t="e">
        <f t="shared" ca="1" si="69"/>
        <v>#REF!</v>
      </c>
      <c r="M439" s="193" t="e">
        <f t="shared" ca="1" si="71"/>
        <v>#REF!</v>
      </c>
      <c r="N439" s="196" t="e">
        <f t="shared" ca="1" si="72"/>
        <v>#REF!</v>
      </c>
      <c r="O439" s="195" t="e">
        <f t="shared" ca="1" si="73"/>
        <v>#REF!</v>
      </c>
      <c r="P439" s="196" t="e">
        <f t="shared" ca="1" si="74"/>
        <v>#REF!</v>
      </c>
      <c r="Q439" s="195" t="e">
        <f t="shared" ca="1" si="75"/>
        <v>#REF!</v>
      </c>
      <c r="R439" s="196" t="e">
        <f t="shared" ca="1" si="76"/>
        <v>#REF!</v>
      </c>
      <c r="S439" s="196" t="e">
        <f t="shared" ca="1" si="77"/>
        <v>#REF!</v>
      </c>
      <c r="T439" s="196" t="e">
        <f t="shared" ca="1" si="78"/>
        <v>#REF!</v>
      </c>
      <c r="U439" s="195" t="e">
        <f t="shared" ca="1" si="79"/>
        <v>#REF!</v>
      </c>
      <c r="V439" s="196" t="e">
        <f t="shared" ca="1" si="80"/>
        <v>#REF!</v>
      </c>
      <c r="W439" s="241"/>
      <c r="X439" s="241"/>
      <c r="Y439" s="236"/>
      <c r="Z439" s="236"/>
    </row>
    <row r="440" spans="1:26" hidden="1" x14ac:dyDescent="0.25">
      <c r="A440" s="212">
        <v>432</v>
      </c>
      <c r="B440" s="213" t="e">
        <f t="shared" ca="1" si="66"/>
        <v>#REF!</v>
      </c>
      <c r="C440" s="213" t="e">
        <f t="shared" ca="1" si="67"/>
        <v>#REF!</v>
      </c>
      <c r="D440" s="214"/>
      <c r="E440" s="215"/>
      <c r="F440" s="215" t="e">
        <f t="shared" ca="1" si="68"/>
        <v>#REF!</v>
      </c>
      <c r="G440" s="216"/>
      <c r="H440" s="216"/>
      <c r="I440" s="216" t="e">
        <f t="shared" ca="1" si="70"/>
        <v>#REF!</v>
      </c>
      <c r="J440" s="217"/>
      <c r="K440" s="217"/>
      <c r="L440" s="217" t="e">
        <f t="shared" ca="1" si="69"/>
        <v>#REF!</v>
      </c>
      <c r="M440" s="193" t="e">
        <f t="shared" ca="1" si="71"/>
        <v>#REF!</v>
      </c>
      <c r="N440" s="196" t="e">
        <f t="shared" ca="1" si="72"/>
        <v>#REF!</v>
      </c>
      <c r="O440" s="195" t="e">
        <f t="shared" ca="1" si="73"/>
        <v>#REF!</v>
      </c>
      <c r="P440" s="196" t="e">
        <f t="shared" ca="1" si="74"/>
        <v>#REF!</v>
      </c>
      <c r="Q440" s="195" t="e">
        <f t="shared" ca="1" si="75"/>
        <v>#REF!</v>
      </c>
      <c r="R440" s="196" t="e">
        <f t="shared" ca="1" si="76"/>
        <v>#REF!</v>
      </c>
      <c r="S440" s="196" t="e">
        <f t="shared" ca="1" si="77"/>
        <v>#REF!</v>
      </c>
      <c r="T440" s="196" t="e">
        <f t="shared" ca="1" si="78"/>
        <v>#REF!</v>
      </c>
      <c r="U440" s="195" t="e">
        <f t="shared" ca="1" si="79"/>
        <v>#REF!</v>
      </c>
      <c r="V440" s="196" t="e">
        <f t="shared" ca="1" si="80"/>
        <v>#REF!</v>
      </c>
      <c r="W440" s="241"/>
      <c r="X440" s="241"/>
      <c r="Y440" s="236"/>
      <c r="Z440" s="236"/>
    </row>
    <row r="441" spans="1:26" hidden="1" x14ac:dyDescent="0.25">
      <c r="A441" s="212">
        <v>433</v>
      </c>
      <c r="B441" s="213" t="e">
        <f t="shared" ca="1" si="66"/>
        <v>#REF!</v>
      </c>
      <c r="C441" s="213" t="e">
        <f t="shared" ca="1" si="67"/>
        <v>#REF!</v>
      </c>
      <c r="D441" s="214"/>
      <c r="E441" s="215"/>
      <c r="F441" s="215" t="e">
        <f t="shared" ca="1" si="68"/>
        <v>#REF!</v>
      </c>
      <c r="G441" s="216"/>
      <c r="H441" s="216"/>
      <c r="I441" s="216" t="e">
        <f t="shared" ca="1" si="70"/>
        <v>#REF!</v>
      </c>
      <c r="J441" s="217"/>
      <c r="K441" s="217"/>
      <c r="L441" s="217" t="e">
        <f t="shared" ca="1" si="69"/>
        <v>#REF!</v>
      </c>
      <c r="M441" s="193" t="e">
        <f t="shared" ca="1" si="71"/>
        <v>#REF!</v>
      </c>
      <c r="N441" s="196" t="e">
        <f t="shared" ca="1" si="72"/>
        <v>#REF!</v>
      </c>
      <c r="O441" s="195" t="e">
        <f t="shared" ca="1" si="73"/>
        <v>#REF!</v>
      </c>
      <c r="P441" s="196" t="e">
        <f t="shared" ca="1" si="74"/>
        <v>#REF!</v>
      </c>
      <c r="Q441" s="195" t="e">
        <f t="shared" ca="1" si="75"/>
        <v>#REF!</v>
      </c>
      <c r="R441" s="196" t="e">
        <f t="shared" ca="1" si="76"/>
        <v>#REF!</v>
      </c>
      <c r="S441" s="196" t="e">
        <f t="shared" ca="1" si="77"/>
        <v>#REF!</v>
      </c>
      <c r="T441" s="196" t="e">
        <f t="shared" ca="1" si="78"/>
        <v>#REF!</v>
      </c>
      <c r="U441" s="195" t="e">
        <f t="shared" ca="1" si="79"/>
        <v>#REF!</v>
      </c>
      <c r="V441" s="196" t="e">
        <f t="shared" ca="1" si="80"/>
        <v>#REF!</v>
      </c>
      <c r="W441" s="241"/>
      <c r="X441" s="241"/>
      <c r="Y441" s="236"/>
      <c r="Z441" s="236"/>
    </row>
    <row r="442" spans="1:26" hidden="1" x14ac:dyDescent="0.25">
      <c r="A442" s="212">
        <v>434</v>
      </c>
      <c r="B442" s="213" t="e">
        <f t="shared" ca="1" si="66"/>
        <v>#REF!</v>
      </c>
      <c r="C442" s="213" t="e">
        <f t="shared" ca="1" si="67"/>
        <v>#REF!</v>
      </c>
      <c r="D442" s="214"/>
      <c r="E442" s="215"/>
      <c r="F442" s="215" t="e">
        <f t="shared" ca="1" si="68"/>
        <v>#REF!</v>
      </c>
      <c r="G442" s="216"/>
      <c r="H442" s="216"/>
      <c r="I442" s="216" t="e">
        <f t="shared" ca="1" si="70"/>
        <v>#REF!</v>
      </c>
      <c r="J442" s="217"/>
      <c r="K442" s="217"/>
      <c r="L442" s="217" t="e">
        <f t="shared" ca="1" si="69"/>
        <v>#REF!</v>
      </c>
      <c r="M442" s="193" t="e">
        <f t="shared" ca="1" si="71"/>
        <v>#REF!</v>
      </c>
      <c r="N442" s="196" t="e">
        <f t="shared" ca="1" si="72"/>
        <v>#REF!</v>
      </c>
      <c r="O442" s="195" t="e">
        <f t="shared" ca="1" si="73"/>
        <v>#REF!</v>
      </c>
      <c r="P442" s="196" t="e">
        <f t="shared" ca="1" si="74"/>
        <v>#REF!</v>
      </c>
      <c r="Q442" s="195" t="e">
        <f t="shared" ca="1" si="75"/>
        <v>#REF!</v>
      </c>
      <c r="R442" s="196" t="e">
        <f t="shared" ca="1" si="76"/>
        <v>#REF!</v>
      </c>
      <c r="S442" s="196" t="e">
        <f t="shared" ca="1" si="77"/>
        <v>#REF!</v>
      </c>
      <c r="T442" s="196" t="e">
        <f t="shared" ca="1" si="78"/>
        <v>#REF!</v>
      </c>
      <c r="U442" s="195" t="e">
        <f t="shared" ca="1" si="79"/>
        <v>#REF!</v>
      </c>
      <c r="V442" s="196" t="e">
        <f t="shared" ca="1" si="80"/>
        <v>#REF!</v>
      </c>
      <c r="W442" s="241"/>
      <c r="X442" s="241"/>
      <c r="Y442" s="236"/>
      <c r="Z442" s="236"/>
    </row>
    <row r="443" spans="1:26" hidden="1" x14ac:dyDescent="0.25">
      <c r="A443" s="212">
        <v>435</v>
      </c>
      <c r="B443" s="213" t="e">
        <f t="shared" ca="1" si="66"/>
        <v>#REF!</v>
      </c>
      <c r="C443" s="213" t="e">
        <f t="shared" ca="1" si="67"/>
        <v>#REF!</v>
      </c>
      <c r="D443" s="214"/>
      <c r="E443" s="215"/>
      <c r="F443" s="215" t="e">
        <f t="shared" ca="1" si="68"/>
        <v>#REF!</v>
      </c>
      <c r="G443" s="216"/>
      <c r="H443" s="216"/>
      <c r="I443" s="216" t="e">
        <f t="shared" ca="1" si="70"/>
        <v>#REF!</v>
      </c>
      <c r="J443" s="217"/>
      <c r="K443" s="217"/>
      <c r="L443" s="217" t="e">
        <f t="shared" ca="1" si="69"/>
        <v>#REF!</v>
      </c>
      <c r="M443" s="193" t="e">
        <f t="shared" ca="1" si="71"/>
        <v>#REF!</v>
      </c>
      <c r="N443" s="196" t="e">
        <f t="shared" ca="1" si="72"/>
        <v>#REF!</v>
      </c>
      <c r="O443" s="195" t="e">
        <f t="shared" ca="1" si="73"/>
        <v>#REF!</v>
      </c>
      <c r="P443" s="196" t="e">
        <f t="shared" ca="1" si="74"/>
        <v>#REF!</v>
      </c>
      <c r="Q443" s="195" t="e">
        <f t="shared" ca="1" si="75"/>
        <v>#REF!</v>
      </c>
      <c r="R443" s="196" t="e">
        <f t="shared" ca="1" si="76"/>
        <v>#REF!</v>
      </c>
      <c r="S443" s="196" t="e">
        <f t="shared" ca="1" si="77"/>
        <v>#REF!</v>
      </c>
      <c r="T443" s="196" t="e">
        <f t="shared" ca="1" si="78"/>
        <v>#REF!</v>
      </c>
      <c r="U443" s="195" t="e">
        <f t="shared" ca="1" si="79"/>
        <v>#REF!</v>
      </c>
      <c r="V443" s="196" t="e">
        <f t="shared" ca="1" si="80"/>
        <v>#REF!</v>
      </c>
      <c r="W443" s="241"/>
      <c r="X443" s="241"/>
      <c r="Y443" s="236"/>
      <c r="Z443" s="236"/>
    </row>
    <row r="444" spans="1:26" hidden="1" x14ac:dyDescent="0.25">
      <c r="A444" s="212">
        <v>436</v>
      </c>
      <c r="B444" s="213" t="e">
        <f t="shared" ca="1" si="66"/>
        <v>#REF!</v>
      </c>
      <c r="C444" s="213" t="e">
        <f t="shared" ca="1" si="67"/>
        <v>#REF!</v>
      </c>
      <c r="D444" s="214"/>
      <c r="E444" s="215"/>
      <c r="F444" s="215" t="e">
        <f t="shared" ca="1" si="68"/>
        <v>#REF!</v>
      </c>
      <c r="G444" s="216"/>
      <c r="H444" s="216"/>
      <c r="I444" s="216" t="e">
        <f t="shared" ca="1" si="70"/>
        <v>#REF!</v>
      </c>
      <c r="J444" s="217"/>
      <c r="K444" s="217"/>
      <c r="L444" s="217" t="e">
        <f t="shared" ca="1" si="69"/>
        <v>#REF!</v>
      </c>
      <c r="M444" s="193" t="e">
        <f t="shared" ca="1" si="71"/>
        <v>#REF!</v>
      </c>
      <c r="N444" s="196" t="e">
        <f t="shared" ca="1" si="72"/>
        <v>#REF!</v>
      </c>
      <c r="O444" s="195" t="e">
        <f t="shared" ca="1" si="73"/>
        <v>#REF!</v>
      </c>
      <c r="P444" s="196" t="e">
        <f t="shared" ca="1" si="74"/>
        <v>#REF!</v>
      </c>
      <c r="Q444" s="195" t="e">
        <f t="shared" ca="1" si="75"/>
        <v>#REF!</v>
      </c>
      <c r="R444" s="196" t="e">
        <f t="shared" ca="1" si="76"/>
        <v>#REF!</v>
      </c>
      <c r="S444" s="196" t="e">
        <f t="shared" ca="1" si="77"/>
        <v>#REF!</v>
      </c>
      <c r="T444" s="196" t="e">
        <f t="shared" ca="1" si="78"/>
        <v>#REF!</v>
      </c>
      <c r="U444" s="195" t="e">
        <f t="shared" ca="1" si="79"/>
        <v>#REF!</v>
      </c>
      <c r="V444" s="196" t="e">
        <f t="shared" ca="1" si="80"/>
        <v>#REF!</v>
      </c>
      <c r="W444" s="241"/>
      <c r="X444" s="241"/>
      <c r="Y444" s="236"/>
      <c r="Z444" s="236"/>
    </row>
    <row r="445" spans="1:26" hidden="1" x14ac:dyDescent="0.25">
      <c r="A445" s="212">
        <v>437</v>
      </c>
      <c r="B445" s="213" t="e">
        <f t="shared" ca="1" si="66"/>
        <v>#REF!</v>
      </c>
      <c r="C445" s="213" t="e">
        <f t="shared" ca="1" si="67"/>
        <v>#REF!</v>
      </c>
      <c r="D445" s="214"/>
      <c r="E445" s="215"/>
      <c r="F445" s="215" t="e">
        <f t="shared" ca="1" si="68"/>
        <v>#REF!</v>
      </c>
      <c r="G445" s="216"/>
      <c r="H445" s="216"/>
      <c r="I445" s="216" t="e">
        <f t="shared" ca="1" si="70"/>
        <v>#REF!</v>
      </c>
      <c r="J445" s="217"/>
      <c r="K445" s="217"/>
      <c r="L445" s="217" t="e">
        <f t="shared" ca="1" si="69"/>
        <v>#REF!</v>
      </c>
      <c r="M445" s="193" t="e">
        <f t="shared" ca="1" si="71"/>
        <v>#REF!</v>
      </c>
      <c r="N445" s="196" t="e">
        <f t="shared" ca="1" si="72"/>
        <v>#REF!</v>
      </c>
      <c r="O445" s="195" t="e">
        <f t="shared" ca="1" si="73"/>
        <v>#REF!</v>
      </c>
      <c r="P445" s="196" t="e">
        <f t="shared" ca="1" si="74"/>
        <v>#REF!</v>
      </c>
      <c r="Q445" s="195" t="e">
        <f t="shared" ca="1" si="75"/>
        <v>#REF!</v>
      </c>
      <c r="R445" s="196" t="e">
        <f t="shared" ca="1" si="76"/>
        <v>#REF!</v>
      </c>
      <c r="S445" s="196" t="e">
        <f t="shared" ca="1" si="77"/>
        <v>#REF!</v>
      </c>
      <c r="T445" s="196" t="e">
        <f t="shared" ca="1" si="78"/>
        <v>#REF!</v>
      </c>
      <c r="U445" s="195" t="e">
        <f t="shared" ca="1" si="79"/>
        <v>#REF!</v>
      </c>
      <c r="V445" s="196" t="e">
        <f t="shared" ca="1" si="80"/>
        <v>#REF!</v>
      </c>
      <c r="W445" s="241"/>
      <c r="X445" s="241"/>
      <c r="Y445" s="236"/>
      <c r="Z445" s="236"/>
    </row>
    <row r="446" spans="1:26" hidden="1" x14ac:dyDescent="0.25">
      <c r="A446" s="212">
        <v>438</v>
      </c>
      <c r="B446" s="213" t="e">
        <f t="shared" ca="1" si="66"/>
        <v>#REF!</v>
      </c>
      <c r="C446" s="213" t="e">
        <f t="shared" ca="1" si="67"/>
        <v>#REF!</v>
      </c>
      <c r="D446" s="214"/>
      <c r="E446" s="215"/>
      <c r="F446" s="215" t="e">
        <f t="shared" ca="1" si="68"/>
        <v>#REF!</v>
      </c>
      <c r="G446" s="216"/>
      <c r="H446" s="216"/>
      <c r="I446" s="216" t="e">
        <f t="shared" ca="1" si="70"/>
        <v>#REF!</v>
      </c>
      <c r="J446" s="217"/>
      <c r="K446" s="217"/>
      <c r="L446" s="217" t="e">
        <f t="shared" ca="1" si="69"/>
        <v>#REF!</v>
      </c>
      <c r="M446" s="193" t="e">
        <f t="shared" ca="1" si="71"/>
        <v>#REF!</v>
      </c>
      <c r="N446" s="196" t="e">
        <f t="shared" ca="1" si="72"/>
        <v>#REF!</v>
      </c>
      <c r="O446" s="195" t="e">
        <f t="shared" ca="1" si="73"/>
        <v>#REF!</v>
      </c>
      <c r="P446" s="196" t="e">
        <f t="shared" ca="1" si="74"/>
        <v>#REF!</v>
      </c>
      <c r="Q446" s="195" t="e">
        <f t="shared" ca="1" si="75"/>
        <v>#REF!</v>
      </c>
      <c r="R446" s="196" t="e">
        <f t="shared" ca="1" si="76"/>
        <v>#REF!</v>
      </c>
      <c r="S446" s="196" t="e">
        <f t="shared" ca="1" si="77"/>
        <v>#REF!</v>
      </c>
      <c r="T446" s="196" t="e">
        <f t="shared" ca="1" si="78"/>
        <v>#REF!</v>
      </c>
      <c r="U446" s="195" t="e">
        <f t="shared" ca="1" si="79"/>
        <v>#REF!</v>
      </c>
      <c r="V446" s="196" t="e">
        <f t="shared" ca="1" si="80"/>
        <v>#REF!</v>
      </c>
      <c r="W446" s="241"/>
      <c r="X446" s="241"/>
      <c r="Y446" s="236"/>
      <c r="Z446" s="236"/>
    </row>
    <row r="447" spans="1:26" hidden="1" x14ac:dyDescent="0.25">
      <c r="A447" s="212">
        <v>439</v>
      </c>
      <c r="B447" s="213" t="e">
        <f t="shared" ca="1" si="66"/>
        <v>#REF!</v>
      </c>
      <c r="C447" s="213" t="e">
        <f t="shared" ca="1" si="67"/>
        <v>#REF!</v>
      </c>
      <c r="D447" s="214"/>
      <c r="E447" s="215"/>
      <c r="F447" s="215" t="e">
        <f t="shared" ca="1" si="68"/>
        <v>#REF!</v>
      </c>
      <c r="G447" s="216"/>
      <c r="H447" s="216"/>
      <c r="I447" s="216" t="e">
        <f t="shared" ca="1" si="70"/>
        <v>#REF!</v>
      </c>
      <c r="J447" s="217"/>
      <c r="K447" s="217"/>
      <c r="L447" s="217" t="e">
        <f t="shared" ca="1" si="69"/>
        <v>#REF!</v>
      </c>
      <c r="M447" s="193" t="e">
        <f t="shared" ca="1" si="71"/>
        <v>#REF!</v>
      </c>
      <c r="N447" s="196" t="e">
        <f t="shared" ca="1" si="72"/>
        <v>#REF!</v>
      </c>
      <c r="O447" s="195" t="e">
        <f t="shared" ca="1" si="73"/>
        <v>#REF!</v>
      </c>
      <c r="P447" s="196" t="e">
        <f t="shared" ca="1" si="74"/>
        <v>#REF!</v>
      </c>
      <c r="Q447" s="195" t="e">
        <f t="shared" ca="1" si="75"/>
        <v>#REF!</v>
      </c>
      <c r="R447" s="196" t="e">
        <f t="shared" ca="1" si="76"/>
        <v>#REF!</v>
      </c>
      <c r="S447" s="196" t="e">
        <f t="shared" ca="1" si="77"/>
        <v>#REF!</v>
      </c>
      <c r="T447" s="196" t="e">
        <f t="shared" ca="1" si="78"/>
        <v>#REF!</v>
      </c>
      <c r="U447" s="195" t="e">
        <f t="shared" ca="1" si="79"/>
        <v>#REF!</v>
      </c>
      <c r="V447" s="196" t="e">
        <f t="shared" ca="1" si="80"/>
        <v>#REF!</v>
      </c>
      <c r="W447" s="241"/>
      <c r="X447" s="241"/>
      <c r="Y447" s="236"/>
      <c r="Z447" s="236"/>
    </row>
    <row r="448" spans="1:26" hidden="1" x14ac:dyDescent="0.25">
      <c r="A448" s="212">
        <v>440</v>
      </c>
      <c r="B448" s="213" t="e">
        <f t="shared" ca="1" si="66"/>
        <v>#REF!</v>
      </c>
      <c r="C448" s="213" t="e">
        <f t="shared" ca="1" si="67"/>
        <v>#REF!</v>
      </c>
      <c r="D448" s="214"/>
      <c r="E448" s="215"/>
      <c r="F448" s="215" t="e">
        <f t="shared" ca="1" si="68"/>
        <v>#REF!</v>
      </c>
      <c r="G448" s="216"/>
      <c r="H448" s="216"/>
      <c r="I448" s="216" t="e">
        <f t="shared" ca="1" si="70"/>
        <v>#REF!</v>
      </c>
      <c r="J448" s="217"/>
      <c r="K448" s="217"/>
      <c r="L448" s="217" t="e">
        <f t="shared" ca="1" si="69"/>
        <v>#REF!</v>
      </c>
      <c r="M448" s="193" t="e">
        <f t="shared" ca="1" si="71"/>
        <v>#REF!</v>
      </c>
      <c r="N448" s="196" t="e">
        <f t="shared" ca="1" si="72"/>
        <v>#REF!</v>
      </c>
      <c r="O448" s="195" t="e">
        <f t="shared" ca="1" si="73"/>
        <v>#REF!</v>
      </c>
      <c r="P448" s="196" t="e">
        <f t="shared" ca="1" si="74"/>
        <v>#REF!</v>
      </c>
      <c r="Q448" s="195" t="e">
        <f t="shared" ca="1" si="75"/>
        <v>#REF!</v>
      </c>
      <c r="R448" s="196" t="e">
        <f t="shared" ca="1" si="76"/>
        <v>#REF!</v>
      </c>
      <c r="S448" s="196" t="e">
        <f t="shared" ca="1" si="77"/>
        <v>#REF!</v>
      </c>
      <c r="T448" s="196" t="e">
        <f t="shared" ca="1" si="78"/>
        <v>#REF!</v>
      </c>
      <c r="U448" s="195" t="e">
        <f t="shared" ca="1" si="79"/>
        <v>#REF!</v>
      </c>
      <c r="V448" s="196" t="e">
        <f t="shared" ca="1" si="80"/>
        <v>#REF!</v>
      </c>
      <c r="W448" s="241"/>
      <c r="X448" s="241"/>
      <c r="Y448" s="236"/>
      <c r="Z448" s="236"/>
    </row>
    <row r="449" spans="1:26" hidden="1" x14ac:dyDescent="0.25">
      <c r="A449" s="212">
        <v>441</v>
      </c>
      <c r="B449" s="213" t="e">
        <f t="shared" ca="1" si="66"/>
        <v>#REF!</v>
      </c>
      <c r="C449" s="213" t="e">
        <f t="shared" ca="1" si="67"/>
        <v>#REF!</v>
      </c>
      <c r="D449" s="214"/>
      <c r="E449" s="215"/>
      <c r="F449" s="215" t="e">
        <f t="shared" ca="1" si="68"/>
        <v>#REF!</v>
      </c>
      <c r="G449" s="216"/>
      <c r="H449" s="216"/>
      <c r="I449" s="216" t="e">
        <f t="shared" ca="1" si="70"/>
        <v>#REF!</v>
      </c>
      <c r="J449" s="217"/>
      <c r="K449" s="217"/>
      <c r="L449" s="217" t="e">
        <f t="shared" ca="1" si="69"/>
        <v>#REF!</v>
      </c>
      <c r="M449" s="193" t="e">
        <f t="shared" ca="1" si="71"/>
        <v>#REF!</v>
      </c>
      <c r="N449" s="196" t="e">
        <f t="shared" ca="1" si="72"/>
        <v>#REF!</v>
      </c>
      <c r="O449" s="195" t="e">
        <f t="shared" ca="1" si="73"/>
        <v>#REF!</v>
      </c>
      <c r="P449" s="196" t="e">
        <f t="shared" ca="1" si="74"/>
        <v>#REF!</v>
      </c>
      <c r="Q449" s="195" t="e">
        <f t="shared" ca="1" si="75"/>
        <v>#REF!</v>
      </c>
      <c r="R449" s="196" t="e">
        <f t="shared" ca="1" si="76"/>
        <v>#REF!</v>
      </c>
      <c r="S449" s="196" t="e">
        <f t="shared" ca="1" si="77"/>
        <v>#REF!</v>
      </c>
      <c r="T449" s="196" t="e">
        <f t="shared" ca="1" si="78"/>
        <v>#REF!</v>
      </c>
      <c r="U449" s="195" t="e">
        <f t="shared" ca="1" si="79"/>
        <v>#REF!</v>
      </c>
      <c r="V449" s="196" t="e">
        <f t="shared" ca="1" si="80"/>
        <v>#REF!</v>
      </c>
      <c r="W449" s="241"/>
      <c r="X449" s="241"/>
      <c r="Y449" s="236"/>
      <c r="Z449" s="236"/>
    </row>
    <row r="450" spans="1:26" hidden="1" x14ac:dyDescent="0.25">
      <c r="A450" s="212">
        <v>442</v>
      </c>
      <c r="B450" s="213" t="e">
        <f t="shared" ca="1" si="66"/>
        <v>#REF!</v>
      </c>
      <c r="C450" s="213" t="e">
        <f t="shared" ca="1" si="67"/>
        <v>#REF!</v>
      </c>
      <c r="D450" s="214"/>
      <c r="E450" s="215"/>
      <c r="F450" s="215" t="e">
        <f t="shared" ca="1" si="68"/>
        <v>#REF!</v>
      </c>
      <c r="G450" s="216"/>
      <c r="H450" s="216"/>
      <c r="I450" s="216" t="e">
        <f t="shared" ca="1" si="70"/>
        <v>#REF!</v>
      </c>
      <c r="J450" s="217"/>
      <c r="K450" s="217"/>
      <c r="L450" s="217" t="e">
        <f t="shared" ca="1" si="69"/>
        <v>#REF!</v>
      </c>
      <c r="M450" s="193" t="e">
        <f t="shared" ca="1" si="71"/>
        <v>#REF!</v>
      </c>
      <c r="N450" s="196" t="e">
        <f t="shared" ca="1" si="72"/>
        <v>#REF!</v>
      </c>
      <c r="O450" s="195" t="e">
        <f t="shared" ca="1" si="73"/>
        <v>#REF!</v>
      </c>
      <c r="P450" s="196" t="e">
        <f t="shared" ca="1" si="74"/>
        <v>#REF!</v>
      </c>
      <c r="Q450" s="195" t="e">
        <f t="shared" ca="1" si="75"/>
        <v>#REF!</v>
      </c>
      <c r="R450" s="196" t="e">
        <f t="shared" ca="1" si="76"/>
        <v>#REF!</v>
      </c>
      <c r="S450" s="196" t="e">
        <f t="shared" ca="1" si="77"/>
        <v>#REF!</v>
      </c>
      <c r="T450" s="196" t="e">
        <f t="shared" ca="1" si="78"/>
        <v>#REF!</v>
      </c>
      <c r="U450" s="195" t="e">
        <f t="shared" ca="1" si="79"/>
        <v>#REF!</v>
      </c>
      <c r="V450" s="196" t="e">
        <f t="shared" ca="1" si="80"/>
        <v>#REF!</v>
      </c>
      <c r="W450" s="241"/>
      <c r="X450" s="241"/>
      <c r="Y450" s="236"/>
      <c r="Z450" s="236"/>
    </row>
    <row r="451" spans="1:26" hidden="1" x14ac:dyDescent="0.25">
      <c r="A451" s="212">
        <v>443</v>
      </c>
      <c r="B451" s="213" t="e">
        <f t="shared" ca="1" si="66"/>
        <v>#REF!</v>
      </c>
      <c r="C451" s="213" t="e">
        <f t="shared" ca="1" si="67"/>
        <v>#REF!</v>
      </c>
      <c r="D451" s="214"/>
      <c r="E451" s="215"/>
      <c r="F451" s="215" t="e">
        <f t="shared" ca="1" si="68"/>
        <v>#REF!</v>
      </c>
      <c r="G451" s="216"/>
      <c r="H451" s="216"/>
      <c r="I451" s="216" t="e">
        <f t="shared" ca="1" si="70"/>
        <v>#REF!</v>
      </c>
      <c r="J451" s="217"/>
      <c r="K451" s="217"/>
      <c r="L451" s="217" t="e">
        <f t="shared" ca="1" si="69"/>
        <v>#REF!</v>
      </c>
      <c r="M451" s="193" t="e">
        <f t="shared" ca="1" si="71"/>
        <v>#REF!</v>
      </c>
      <c r="N451" s="196" t="e">
        <f t="shared" ca="1" si="72"/>
        <v>#REF!</v>
      </c>
      <c r="O451" s="195" t="e">
        <f t="shared" ca="1" si="73"/>
        <v>#REF!</v>
      </c>
      <c r="P451" s="196" t="e">
        <f t="shared" ca="1" si="74"/>
        <v>#REF!</v>
      </c>
      <c r="Q451" s="195" t="e">
        <f t="shared" ca="1" si="75"/>
        <v>#REF!</v>
      </c>
      <c r="R451" s="196" t="e">
        <f t="shared" ca="1" si="76"/>
        <v>#REF!</v>
      </c>
      <c r="S451" s="196" t="e">
        <f t="shared" ca="1" si="77"/>
        <v>#REF!</v>
      </c>
      <c r="T451" s="196" t="e">
        <f t="shared" ca="1" si="78"/>
        <v>#REF!</v>
      </c>
      <c r="U451" s="195" t="e">
        <f t="shared" ca="1" si="79"/>
        <v>#REF!</v>
      </c>
      <c r="V451" s="196" t="e">
        <f t="shared" ca="1" si="80"/>
        <v>#REF!</v>
      </c>
      <c r="W451" s="241"/>
      <c r="X451" s="241"/>
      <c r="Y451" s="236"/>
      <c r="Z451" s="236"/>
    </row>
    <row r="452" spans="1:26" hidden="1" x14ac:dyDescent="0.25">
      <c r="A452" s="212">
        <v>444</v>
      </c>
      <c r="B452" s="213" t="e">
        <f t="shared" ca="1" si="66"/>
        <v>#REF!</v>
      </c>
      <c r="C452" s="213" t="e">
        <f t="shared" ca="1" si="67"/>
        <v>#REF!</v>
      </c>
      <c r="D452" s="214"/>
      <c r="E452" s="215"/>
      <c r="F452" s="215" t="e">
        <f t="shared" ca="1" si="68"/>
        <v>#REF!</v>
      </c>
      <c r="G452" s="216"/>
      <c r="H452" s="216"/>
      <c r="I452" s="216" t="e">
        <f t="shared" ca="1" si="70"/>
        <v>#REF!</v>
      </c>
      <c r="J452" s="217"/>
      <c r="K452" s="217"/>
      <c r="L452" s="217" t="e">
        <f t="shared" ca="1" si="69"/>
        <v>#REF!</v>
      </c>
      <c r="M452" s="193" t="e">
        <f t="shared" ca="1" si="71"/>
        <v>#REF!</v>
      </c>
      <c r="N452" s="196" t="e">
        <f t="shared" ca="1" si="72"/>
        <v>#REF!</v>
      </c>
      <c r="O452" s="195" t="e">
        <f t="shared" ca="1" si="73"/>
        <v>#REF!</v>
      </c>
      <c r="P452" s="196" t="e">
        <f t="shared" ca="1" si="74"/>
        <v>#REF!</v>
      </c>
      <c r="Q452" s="195" t="e">
        <f t="shared" ca="1" si="75"/>
        <v>#REF!</v>
      </c>
      <c r="R452" s="196" t="e">
        <f t="shared" ca="1" si="76"/>
        <v>#REF!</v>
      </c>
      <c r="S452" s="196" t="e">
        <f t="shared" ca="1" si="77"/>
        <v>#REF!</v>
      </c>
      <c r="T452" s="196" t="e">
        <f t="shared" ca="1" si="78"/>
        <v>#REF!</v>
      </c>
      <c r="U452" s="195" t="e">
        <f t="shared" ca="1" si="79"/>
        <v>#REF!</v>
      </c>
      <c r="V452" s="196" t="e">
        <f t="shared" ca="1" si="80"/>
        <v>#REF!</v>
      </c>
      <c r="W452" s="241"/>
      <c r="X452" s="241"/>
      <c r="Y452" s="236"/>
      <c r="Z452" s="236"/>
    </row>
    <row r="453" spans="1:26" hidden="1" x14ac:dyDescent="0.25">
      <c r="A453" s="212">
        <v>445</v>
      </c>
      <c r="B453" s="213" t="e">
        <f t="shared" ca="1" si="66"/>
        <v>#REF!</v>
      </c>
      <c r="C453" s="213" t="e">
        <f t="shared" ca="1" si="67"/>
        <v>#REF!</v>
      </c>
      <c r="D453" s="214"/>
      <c r="E453" s="215"/>
      <c r="F453" s="215" t="e">
        <f t="shared" ca="1" si="68"/>
        <v>#REF!</v>
      </c>
      <c r="G453" s="216"/>
      <c r="H453" s="216"/>
      <c r="I453" s="216" t="e">
        <f t="shared" ca="1" si="70"/>
        <v>#REF!</v>
      </c>
      <c r="J453" s="217"/>
      <c r="K453" s="217"/>
      <c r="L453" s="217" t="e">
        <f t="shared" ca="1" si="69"/>
        <v>#REF!</v>
      </c>
      <c r="M453" s="193" t="e">
        <f t="shared" ca="1" si="71"/>
        <v>#REF!</v>
      </c>
      <c r="N453" s="196" t="e">
        <f t="shared" ca="1" si="72"/>
        <v>#REF!</v>
      </c>
      <c r="O453" s="195" t="e">
        <f t="shared" ca="1" si="73"/>
        <v>#REF!</v>
      </c>
      <c r="P453" s="196" t="e">
        <f t="shared" ca="1" si="74"/>
        <v>#REF!</v>
      </c>
      <c r="Q453" s="195" t="e">
        <f t="shared" ca="1" si="75"/>
        <v>#REF!</v>
      </c>
      <c r="R453" s="196" t="e">
        <f t="shared" ca="1" si="76"/>
        <v>#REF!</v>
      </c>
      <c r="S453" s="196" t="e">
        <f t="shared" ca="1" si="77"/>
        <v>#REF!</v>
      </c>
      <c r="T453" s="196" t="e">
        <f t="shared" ca="1" si="78"/>
        <v>#REF!</v>
      </c>
      <c r="U453" s="195" t="e">
        <f t="shared" ca="1" si="79"/>
        <v>#REF!</v>
      </c>
      <c r="V453" s="196" t="e">
        <f t="shared" ca="1" si="80"/>
        <v>#REF!</v>
      </c>
      <c r="W453" s="241"/>
      <c r="X453" s="241"/>
      <c r="Y453" s="236"/>
      <c r="Z453" s="236"/>
    </row>
    <row r="454" spans="1:26" hidden="1" x14ac:dyDescent="0.25">
      <c r="A454" s="212">
        <v>446</v>
      </c>
      <c r="B454" s="213" t="e">
        <f t="shared" ca="1" si="66"/>
        <v>#REF!</v>
      </c>
      <c r="C454" s="213" t="e">
        <f t="shared" ca="1" si="67"/>
        <v>#REF!</v>
      </c>
      <c r="D454" s="214"/>
      <c r="E454" s="215"/>
      <c r="F454" s="215" t="e">
        <f t="shared" ca="1" si="68"/>
        <v>#REF!</v>
      </c>
      <c r="G454" s="216"/>
      <c r="H454" s="216"/>
      <c r="I454" s="216" t="e">
        <f t="shared" ca="1" si="70"/>
        <v>#REF!</v>
      </c>
      <c r="J454" s="217"/>
      <c r="K454" s="217"/>
      <c r="L454" s="217" t="e">
        <f t="shared" ca="1" si="69"/>
        <v>#REF!</v>
      </c>
      <c r="M454" s="193" t="e">
        <f t="shared" ca="1" si="71"/>
        <v>#REF!</v>
      </c>
      <c r="N454" s="196" t="e">
        <f t="shared" ca="1" si="72"/>
        <v>#REF!</v>
      </c>
      <c r="O454" s="195" t="e">
        <f t="shared" ca="1" si="73"/>
        <v>#REF!</v>
      </c>
      <c r="P454" s="196" t="e">
        <f t="shared" ca="1" si="74"/>
        <v>#REF!</v>
      </c>
      <c r="Q454" s="195" t="e">
        <f t="shared" ca="1" si="75"/>
        <v>#REF!</v>
      </c>
      <c r="R454" s="196" t="e">
        <f t="shared" ca="1" si="76"/>
        <v>#REF!</v>
      </c>
      <c r="S454" s="196" t="e">
        <f t="shared" ca="1" si="77"/>
        <v>#REF!</v>
      </c>
      <c r="T454" s="196" t="e">
        <f t="shared" ca="1" si="78"/>
        <v>#REF!</v>
      </c>
      <c r="U454" s="195" t="e">
        <f t="shared" ca="1" si="79"/>
        <v>#REF!</v>
      </c>
      <c r="V454" s="196" t="e">
        <f t="shared" ca="1" si="80"/>
        <v>#REF!</v>
      </c>
      <c r="W454" s="241"/>
      <c r="X454" s="241"/>
      <c r="Y454" s="236"/>
      <c r="Z454" s="236"/>
    </row>
    <row r="455" spans="1:26" hidden="1" x14ac:dyDescent="0.25">
      <c r="A455" s="212">
        <v>447</v>
      </c>
      <c r="B455" s="213" t="e">
        <f t="shared" ca="1" si="66"/>
        <v>#REF!</v>
      </c>
      <c r="C455" s="213" t="e">
        <f t="shared" ca="1" si="67"/>
        <v>#REF!</v>
      </c>
      <c r="D455" s="214"/>
      <c r="E455" s="215"/>
      <c r="F455" s="215" t="e">
        <f t="shared" ca="1" si="68"/>
        <v>#REF!</v>
      </c>
      <c r="G455" s="216"/>
      <c r="H455" s="216"/>
      <c r="I455" s="216" t="e">
        <f t="shared" ca="1" si="70"/>
        <v>#REF!</v>
      </c>
      <c r="J455" s="217"/>
      <c r="K455" s="217"/>
      <c r="L455" s="217" t="e">
        <f t="shared" ca="1" si="69"/>
        <v>#REF!</v>
      </c>
      <c r="M455" s="193" t="e">
        <f t="shared" ca="1" si="71"/>
        <v>#REF!</v>
      </c>
      <c r="N455" s="196" t="e">
        <f t="shared" ca="1" si="72"/>
        <v>#REF!</v>
      </c>
      <c r="O455" s="195" t="e">
        <f t="shared" ca="1" si="73"/>
        <v>#REF!</v>
      </c>
      <c r="P455" s="196" t="e">
        <f t="shared" ca="1" si="74"/>
        <v>#REF!</v>
      </c>
      <c r="Q455" s="195" t="e">
        <f t="shared" ca="1" si="75"/>
        <v>#REF!</v>
      </c>
      <c r="R455" s="196" t="e">
        <f t="shared" ca="1" si="76"/>
        <v>#REF!</v>
      </c>
      <c r="S455" s="196" t="e">
        <f t="shared" ca="1" si="77"/>
        <v>#REF!</v>
      </c>
      <c r="T455" s="196" t="e">
        <f t="shared" ca="1" si="78"/>
        <v>#REF!</v>
      </c>
      <c r="U455" s="195" t="e">
        <f t="shared" ca="1" si="79"/>
        <v>#REF!</v>
      </c>
      <c r="V455" s="196" t="e">
        <f t="shared" ca="1" si="80"/>
        <v>#REF!</v>
      </c>
      <c r="W455" s="241"/>
      <c r="X455" s="241"/>
      <c r="Y455" s="236"/>
      <c r="Z455" s="236"/>
    </row>
    <row r="456" spans="1:26" hidden="1" x14ac:dyDescent="0.25">
      <c r="A456" s="212">
        <v>448</v>
      </c>
      <c r="B456" s="213" t="e">
        <f t="shared" ca="1" si="66"/>
        <v>#REF!</v>
      </c>
      <c r="C456" s="213" t="e">
        <f t="shared" ca="1" si="67"/>
        <v>#REF!</v>
      </c>
      <c r="D456" s="214"/>
      <c r="E456" s="215"/>
      <c r="F456" s="215" t="e">
        <f t="shared" ca="1" si="68"/>
        <v>#REF!</v>
      </c>
      <c r="G456" s="216"/>
      <c r="H456" s="216"/>
      <c r="I456" s="216" t="e">
        <f t="shared" ca="1" si="70"/>
        <v>#REF!</v>
      </c>
      <c r="J456" s="217"/>
      <c r="K456" s="217"/>
      <c r="L456" s="217" t="e">
        <f t="shared" ca="1" si="69"/>
        <v>#REF!</v>
      </c>
      <c r="M456" s="193" t="e">
        <f t="shared" ca="1" si="71"/>
        <v>#REF!</v>
      </c>
      <c r="N456" s="196" t="e">
        <f t="shared" ca="1" si="72"/>
        <v>#REF!</v>
      </c>
      <c r="O456" s="195" t="e">
        <f t="shared" ca="1" si="73"/>
        <v>#REF!</v>
      </c>
      <c r="P456" s="196" t="e">
        <f t="shared" ca="1" si="74"/>
        <v>#REF!</v>
      </c>
      <c r="Q456" s="195" t="e">
        <f t="shared" ca="1" si="75"/>
        <v>#REF!</v>
      </c>
      <c r="R456" s="196" t="e">
        <f t="shared" ca="1" si="76"/>
        <v>#REF!</v>
      </c>
      <c r="S456" s="196" t="e">
        <f t="shared" ca="1" si="77"/>
        <v>#REF!</v>
      </c>
      <c r="T456" s="196" t="e">
        <f t="shared" ca="1" si="78"/>
        <v>#REF!</v>
      </c>
      <c r="U456" s="195" t="e">
        <f t="shared" ca="1" si="79"/>
        <v>#REF!</v>
      </c>
      <c r="V456" s="196" t="e">
        <f t="shared" ca="1" si="80"/>
        <v>#REF!</v>
      </c>
      <c r="W456" s="241"/>
      <c r="X456" s="241"/>
      <c r="Y456" s="236"/>
      <c r="Z456" s="236"/>
    </row>
    <row r="457" spans="1:26" hidden="1" x14ac:dyDescent="0.25">
      <c r="A457" s="212">
        <v>449</v>
      </c>
      <c r="B457" s="213" t="e">
        <f t="shared" ca="1" si="66"/>
        <v>#REF!</v>
      </c>
      <c r="C457" s="213" t="e">
        <f t="shared" ca="1" si="67"/>
        <v>#REF!</v>
      </c>
      <c r="D457" s="214"/>
      <c r="E457" s="215"/>
      <c r="F457" s="215" t="e">
        <f t="shared" ca="1" si="68"/>
        <v>#REF!</v>
      </c>
      <c r="G457" s="216"/>
      <c r="H457" s="216"/>
      <c r="I457" s="216" t="e">
        <f t="shared" ca="1" si="70"/>
        <v>#REF!</v>
      </c>
      <c r="J457" s="217"/>
      <c r="K457" s="217"/>
      <c r="L457" s="217" t="e">
        <f t="shared" ca="1" si="69"/>
        <v>#REF!</v>
      </c>
      <c r="M457" s="193" t="e">
        <f t="shared" ca="1" si="71"/>
        <v>#REF!</v>
      </c>
      <c r="N457" s="196" t="e">
        <f t="shared" ca="1" si="72"/>
        <v>#REF!</v>
      </c>
      <c r="O457" s="195" t="e">
        <f t="shared" ca="1" si="73"/>
        <v>#REF!</v>
      </c>
      <c r="P457" s="196" t="e">
        <f t="shared" ca="1" si="74"/>
        <v>#REF!</v>
      </c>
      <c r="Q457" s="195" t="e">
        <f t="shared" ca="1" si="75"/>
        <v>#REF!</v>
      </c>
      <c r="R457" s="196" t="e">
        <f t="shared" ca="1" si="76"/>
        <v>#REF!</v>
      </c>
      <c r="S457" s="196" t="e">
        <f t="shared" ca="1" si="77"/>
        <v>#REF!</v>
      </c>
      <c r="T457" s="196" t="e">
        <f t="shared" ca="1" si="78"/>
        <v>#REF!</v>
      </c>
      <c r="U457" s="195" t="e">
        <f t="shared" ca="1" si="79"/>
        <v>#REF!</v>
      </c>
      <c r="V457" s="196" t="e">
        <f t="shared" ca="1" si="80"/>
        <v>#REF!</v>
      </c>
      <c r="W457" s="241"/>
      <c r="X457" s="241"/>
      <c r="Y457" s="236"/>
      <c r="Z457" s="236"/>
    </row>
    <row r="458" spans="1:26" hidden="1" x14ac:dyDescent="0.25">
      <c r="A458" s="212">
        <v>450</v>
      </c>
      <c r="B458" s="213" t="e">
        <f t="shared" ref="B458:B500" ca="1" si="81">INDIRECT(CONCATENATE($C$507,$D$507,"!$B",$A458 + 8))</f>
        <v>#REF!</v>
      </c>
      <c r="C458" s="213" t="e">
        <f t="shared" ref="C458:C500" ca="1" si="82">INDIRECT(CONCATENATE($C$507,$D$507,"!$C",$A458 + 8))</f>
        <v>#REF!</v>
      </c>
      <c r="D458" s="214"/>
      <c r="E458" s="215"/>
      <c r="F458" s="215" t="e">
        <f t="shared" ref="F458:F500" ca="1" si="83">INDIRECT(CONCATENATE($C$507,$D$507,"!$Z",$A458 + 8))</f>
        <v>#REF!</v>
      </c>
      <c r="G458" s="216"/>
      <c r="H458" s="216"/>
      <c r="I458" s="216" t="e">
        <f t="shared" ca="1" si="70"/>
        <v>#REF!</v>
      </c>
      <c r="J458" s="217"/>
      <c r="K458" s="217"/>
      <c r="L458" s="217" t="e">
        <f t="shared" ref="L458:L500" ca="1" si="84">INDIRECT(CONCATENATE($C$507,$D$507,"!$V",$A458 + 8))</f>
        <v>#REF!</v>
      </c>
      <c r="M458" s="193" t="e">
        <f t="shared" ca="1" si="71"/>
        <v>#REF!</v>
      </c>
      <c r="N458" s="196" t="e">
        <f t="shared" ca="1" si="72"/>
        <v>#REF!</v>
      </c>
      <c r="O458" s="195" t="e">
        <f t="shared" ca="1" si="73"/>
        <v>#REF!</v>
      </c>
      <c r="P458" s="196" t="e">
        <f t="shared" ca="1" si="74"/>
        <v>#REF!</v>
      </c>
      <c r="Q458" s="195" t="e">
        <f t="shared" ca="1" si="75"/>
        <v>#REF!</v>
      </c>
      <c r="R458" s="196" t="e">
        <f t="shared" ca="1" si="76"/>
        <v>#REF!</v>
      </c>
      <c r="S458" s="196" t="e">
        <f t="shared" ca="1" si="77"/>
        <v>#REF!</v>
      </c>
      <c r="T458" s="196" t="e">
        <f t="shared" ca="1" si="78"/>
        <v>#REF!</v>
      </c>
      <c r="U458" s="195" t="e">
        <f t="shared" ca="1" si="79"/>
        <v>#REF!</v>
      </c>
      <c r="V458" s="196" t="e">
        <f t="shared" ca="1" si="80"/>
        <v>#REF!</v>
      </c>
      <c r="W458" s="241"/>
      <c r="X458" s="241"/>
      <c r="Y458" s="236"/>
      <c r="Z458" s="236"/>
    </row>
    <row r="459" spans="1:26" hidden="1" x14ac:dyDescent="0.25">
      <c r="A459" s="212">
        <v>451</v>
      </c>
      <c r="B459" s="213" t="e">
        <f t="shared" ca="1" si="81"/>
        <v>#REF!</v>
      </c>
      <c r="C459" s="213" t="e">
        <f t="shared" ca="1" si="82"/>
        <v>#REF!</v>
      </c>
      <c r="D459" s="214"/>
      <c r="E459" s="215"/>
      <c r="F459" s="215" t="e">
        <f t="shared" ca="1" si="83"/>
        <v>#REF!</v>
      </c>
      <c r="G459" s="216"/>
      <c r="H459" s="216"/>
      <c r="I459" s="216" t="e">
        <f t="shared" ref="I459:I500" ca="1" si="85">INDIRECT(CONCATENATE($C$507,$D$507,"!$AD",$A459 + 8))</f>
        <v>#REF!</v>
      </c>
      <c r="J459" s="217"/>
      <c r="K459" s="217"/>
      <c r="L459" s="217" t="e">
        <f t="shared" ca="1" si="84"/>
        <v>#REF!</v>
      </c>
      <c r="M459" s="193" t="e">
        <f t="shared" ref="M459:M500" ca="1" si="86">IF(I459&lt;VLOOKUP(L459,$M$505:$Q$513,2),0,VLOOKUP(L459,$M$505:$Q$513,3))</f>
        <v>#REF!</v>
      </c>
      <c r="N459" s="196" t="e">
        <f t="shared" ref="N459:N500" ca="1" si="87">ROUNDDOWN(O459,0)</f>
        <v>#REF!</v>
      </c>
      <c r="O459" s="195" t="e">
        <f t="shared" ref="O459:O500" ca="1" si="88">I459*M459/100</f>
        <v>#REF!</v>
      </c>
      <c r="P459" s="196" t="e">
        <f t="shared" ref="P459:P500" ca="1" si="89">ROUNDDOWN(Q459,0)</f>
        <v>#REF!</v>
      </c>
      <c r="Q459" s="195" t="e">
        <f t="shared" ref="Q459:Q500" ca="1" si="90">N459*R459/100</f>
        <v>#REF!</v>
      </c>
      <c r="R459" s="196" t="e">
        <f t="shared" ref="R459:R500" ca="1" si="91">IF(I459&lt;VLOOKUP(L459,$M$505:$Q$513,2),0,VLOOKUP(L459,$M$505:$Q$513,4))</f>
        <v>#REF!</v>
      </c>
      <c r="S459" s="196" t="e">
        <f t="shared" ref="S459:S500" ca="1" si="92">N459-P459-T459</f>
        <v>#REF!</v>
      </c>
      <c r="T459" s="196" t="e">
        <f t="shared" ref="T459:T500" ca="1" si="93">ROUNDDOWN(U459,0)</f>
        <v>#REF!</v>
      </c>
      <c r="U459" s="195" t="e">
        <f t="shared" ref="U459:U500" ca="1" si="94">N459*V459/100</f>
        <v>#REF!</v>
      </c>
      <c r="V459" s="196" t="e">
        <f t="shared" ref="V459:V500" ca="1" si="95">IF(I459&lt;VLOOKUP(L459,$M$505:$Q$513,2),0,VLOOKUP(L459,$M$505:$Q$513,5))</f>
        <v>#REF!</v>
      </c>
      <c r="W459" s="241"/>
      <c r="X459" s="241"/>
      <c r="Y459" s="236"/>
      <c r="Z459" s="236"/>
    </row>
    <row r="460" spans="1:26" hidden="1" x14ac:dyDescent="0.25">
      <c r="A460" s="212">
        <v>452</v>
      </c>
      <c r="B460" s="213" t="e">
        <f t="shared" ca="1" si="81"/>
        <v>#REF!</v>
      </c>
      <c r="C460" s="213" t="e">
        <f t="shared" ca="1" si="82"/>
        <v>#REF!</v>
      </c>
      <c r="D460" s="214"/>
      <c r="E460" s="215"/>
      <c r="F460" s="215" t="e">
        <f t="shared" ca="1" si="83"/>
        <v>#REF!</v>
      </c>
      <c r="G460" s="216"/>
      <c r="H460" s="216"/>
      <c r="I460" s="216" t="e">
        <f t="shared" ca="1" si="85"/>
        <v>#REF!</v>
      </c>
      <c r="J460" s="217"/>
      <c r="K460" s="217"/>
      <c r="L460" s="217" t="e">
        <f t="shared" ca="1" si="84"/>
        <v>#REF!</v>
      </c>
      <c r="M460" s="193" t="e">
        <f t="shared" ca="1" si="86"/>
        <v>#REF!</v>
      </c>
      <c r="N460" s="196" t="e">
        <f t="shared" ca="1" si="87"/>
        <v>#REF!</v>
      </c>
      <c r="O460" s="195" t="e">
        <f t="shared" ca="1" si="88"/>
        <v>#REF!</v>
      </c>
      <c r="P460" s="196" t="e">
        <f t="shared" ca="1" si="89"/>
        <v>#REF!</v>
      </c>
      <c r="Q460" s="195" t="e">
        <f t="shared" ca="1" si="90"/>
        <v>#REF!</v>
      </c>
      <c r="R460" s="196" t="e">
        <f t="shared" ca="1" si="91"/>
        <v>#REF!</v>
      </c>
      <c r="S460" s="196" t="e">
        <f t="shared" ca="1" si="92"/>
        <v>#REF!</v>
      </c>
      <c r="T460" s="196" t="e">
        <f t="shared" ca="1" si="93"/>
        <v>#REF!</v>
      </c>
      <c r="U460" s="195" t="e">
        <f t="shared" ca="1" si="94"/>
        <v>#REF!</v>
      </c>
      <c r="V460" s="196" t="e">
        <f t="shared" ca="1" si="95"/>
        <v>#REF!</v>
      </c>
      <c r="W460" s="241"/>
      <c r="X460" s="241"/>
      <c r="Y460" s="236"/>
      <c r="Z460" s="236"/>
    </row>
    <row r="461" spans="1:26" hidden="1" x14ac:dyDescent="0.25">
      <c r="A461" s="212">
        <v>453</v>
      </c>
      <c r="B461" s="213" t="e">
        <f t="shared" ca="1" si="81"/>
        <v>#REF!</v>
      </c>
      <c r="C461" s="213" t="e">
        <f t="shared" ca="1" si="82"/>
        <v>#REF!</v>
      </c>
      <c r="D461" s="214"/>
      <c r="E461" s="215"/>
      <c r="F461" s="215" t="e">
        <f t="shared" ca="1" si="83"/>
        <v>#REF!</v>
      </c>
      <c r="G461" s="216"/>
      <c r="H461" s="216"/>
      <c r="I461" s="216" t="e">
        <f t="shared" ca="1" si="85"/>
        <v>#REF!</v>
      </c>
      <c r="J461" s="217"/>
      <c r="K461" s="217"/>
      <c r="L461" s="217" t="e">
        <f t="shared" ca="1" si="84"/>
        <v>#REF!</v>
      </c>
      <c r="M461" s="193" t="e">
        <f t="shared" ca="1" si="86"/>
        <v>#REF!</v>
      </c>
      <c r="N461" s="196" t="e">
        <f t="shared" ca="1" si="87"/>
        <v>#REF!</v>
      </c>
      <c r="O461" s="195" t="e">
        <f t="shared" ca="1" si="88"/>
        <v>#REF!</v>
      </c>
      <c r="P461" s="196" t="e">
        <f t="shared" ca="1" si="89"/>
        <v>#REF!</v>
      </c>
      <c r="Q461" s="195" t="e">
        <f t="shared" ca="1" si="90"/>
        <v>#REF!</v>
      </c>
      <c r="R461" s="196" t="e">
        <f t="shared" ca="1" si="91"/>
        <v>#REF!</v>
      </c>
      <c r="S461" s="196" t="e">
        <f t="shared" ca="1" si="92"/>
        <v>#REF!</v>
      </c>
      <c r="T461" s="196" t="e">
        <f t="shared" ca="1" si="93"/>
        <v>#REF!</v>
      </c>
      <c r="U461" s="195" t="e">
        <f t="shared" ca="1" si="94"/>
        <v>#REF!</v>
      </c>
      <c r="V461" s="196" t="e">
        <f t="shared" ca="1" si="95"/>
        <v>#REF!</v>
      </c>
      <c r="W461" s="241"/>
      <c r="X461" s="241"/>
      <c r="Y461" s="236"/>
      <c r="Z461" s="236"/>
    </row>
    <row r="462" spans="1:26" hidden="1" x14ac:dyDescent="0.25">
      <c r="A462" s="212">
        <v>454</v>
      </c>
      <c r="B462" s="213" t="e">
        <f t="shared" ca="1" si="81"/>
        <v>#REF!</v>
      </c>
      <c r="C462" s="213" t="e">
        <f t="shared" ca="1" si="82"/>
        <v>#REF!</v>
      </c>
      <c r="D462" s="214"/>
      <c r="E462" s="215"/>
      <c r="F462" s="215" t="e">
        <f t="shared" ca="1" si="83"/>
        <v>#REF!</v>
      </c>
      <c r="G462" s="216"/>
      <c r="H462" s="216"/>
      <c r="I462" s="216" t="e">
        <f t="shared" ca="1" si="85"/>
        <v>#REF!</v>
      </c>
      <c r="J462" s="217"/>
      <c r="K462" s="217"/>
      <c r="L462" s="217" t="e">
        <f t="shared" ca="1" si="84"/>
        <v>#REF!</v>
      </c>
      <c r="M462" s="193" t="e">
        <f t="shared" ca="1" si="86"/>
        <v>#REF!</v>
      </c>
      <c r="N462" s="196" t="e">
        <f t="shared" ca="1" si="87"/>
        <v>#REF!</v>
      </c>
      <c r="O462" s="195" t="e">
        <f t="shared" ca="1" si="88"/>
        <v>#REF!</v>
      </c>
      <c r="P462" s="196" t="e">
        <f t="shared" ca="1" si="89"/>
        <v>#REF!</v>
      </c>
      <c r="Q462" s="195" t="e">
        <f t="shared" ca="1" si="90"/>
        <v>#REF!</v>
      </c>
      <c r="R462" s="196" t="e">
        <f t="shared" ca="1" si="91"/>
        <v>#REF!</v>
      </c>
      <c r="S462" s="196" t="e">
        <f t="shared" ca="1" si="92"/>
        <v>#REF!</v>
      </c>
      <c r="T462" s="196" t="e">
        <f t="shared" ca="1" si="93"/>
        <v>#REF!</v>
      </c>
      <c r="U462" s="195" t="e">
        <f t="shared" ca="1" si="94"/>
        <v>#REF!</v>
      </c>
      <c r="V462" s="196" t="e">
        <f t="shared" ca="1" si="95"/>
        <v>#REF!</v>
      </c>
      <c r="W462" s="241"/>
      <c r="X462" s="241"/>
      <c r="Y462" s="236"/>
      <c r="Z462" s="236"/>
    </row>
    <row r="463" spans="1:26" hidden="1" x14ac:dyDescent="0.25">
      <c r="A463" s="212">
        <v>455</v>
      </c>
      <c r="B463" s="213" t="e">
        <f t="shared" ca="1" si="81"/>
        <v>#REF!</v>
      </c>
      <c r="C463" s="213" t="e">
        <f t="shared" ca="1" si="82"/>
        <v>#REF!</v>
      </c>
      <c r="D463" s="214"/>
      <c r="E463" s="215"/>
      <c r="F463" s="215" t="e">
        <f t="shared" ca="1" si="83"/>
        <v>#REF!</v>
      </c>
      <c r="G463" s="216"/>
      <c r="H463" s="216"/>
      <c r="I463" s="216" t="e">
        <f t="shared" ca="1" si="85"/>
        <v>#REF!</v>
      </c>
      <c r="J463" s="217"/>
      <c r="K463" s="217"/>
      <c r="L463" s="217" t="e">
        <f t="shared" ca="1" si="84"/>
        <v>#REF!</v>
      </c>
      <c r="M463" s="193" t="e">
        <f t="shared" ca="1" si="86"/>
        <v>#REF!</v>
      </c>
      <c r="N463" s="196" t="e">
        <f t="shared" ca="1" si="87"/>
        <v>#REF!</v>
      </c>
      <c r="O463" s="195" t="e">
        <f t="shared" ca="1" si="88"/>
        <v>#REF!</v>
      </c>
      <c r="P463" s="196" t="e">
        <f t="shared" ca="1" si="89"/>
        <v>#REF!</v>
      </c>
      <c r="Q463" s="195" t="e">
        <f t="shared" ca="1" si="90"/>
        <v>#REF!</v>
      </c>
      <c r="R463" s="196" t="e">
        <f t="shared" ca="1" si="91"/>
        <v>#REF!</v>
      </c>
      <c r="S463" s="196" t="e">
        <f t="shared" ca="1" si="92"/>
        <v>#REF!</v>
      </c>
      <c r="T463" s="196" t="e">
        <f t="shared" ca="1" si="93"/>
        <v>#REF!</v>
      </c>
      <c r="U463" s="195" t="e">
        <f t="shared" ca="1" si="94"/>
        <v>#REF!</v>
      </c>
      <c r="V463" s="196" t="e">
        <f t="shared" ca="1" si="95"/>
        <v>#REF!</v>
      </c>
      <c r="W463" s="241"/>
      <c r="X463" s="241"/>
      <c r="Y463" s="236"/>
      <c r="Z463" s="236"/>
    </row>
    <row r="464" spans="1:26" hidden="1" x14ac:dyDescent="0.25">
      <c r="A464" s="212">
        <v>456</v>
      </c>
      <c r="B464" s="213" t="e">
        <f t="shared" ca="1" si="81"/>
        <v>#REF!</v>
      </c>
      <c r="C464" s="213" t="e">
        <f t="shared" ca="1" si="82"/>
        <v>#REF!</v>
      </c>
      <c r="D464" s="214"/>
      <c r="E464" s="215"/>
      <c r="F464" s="215" t="e">
        <f t="shared" ca="1" si="83"/>
        <v>#REF!</v>
      </c>
      <c r="G464" s="216"/>
      <c r="H464" s="216"/>
      <c r="I464" s="216" t="e">
        <f t="shared" ca="1" si="85"/>
        <v>#REF!</v>
      </c>
      <c r="J464" s="217"/>
      <c r="K464" s="217"/>
      <c r="L464" s="217" t="e">
        <f t="shared" ca="1" si="84"/>
        <v>#REF!</v>
      </c>
      <c r="M464" s="193" t="e">
        <f t="shared" ca="1" si="86"/>
        <v>#REF!</v>
      </c>
      <c r="N464" s="196" t="e">
        <f t="shared" ca="1" si="87"/>
        <v>#REF!</v>
      </c>
      <c r="O464" s="195" t="e">
        <f t="shared" ca="1" si="88"/>
        <v>#REF!</v>
      </c>
      <c r="P464" s="196" t="e">
        <f t="shared" ca="1" si="89"/>
        <v>#REF!</v>
      </c>
      <c r="Q464" s="195" t="e">
        <f t="shared" ca="1" si="90"/>
        <v>#REF!</v>
      </c>
      <c r="R464" s="196" t="e">
        <f t="shared" ca="1" si="91"/>
        <v>#REF!</v>
      </c>
      <c r="S464" s="196" t="e">
        <f t="shared" ca="1" si="92"/>
        <v>#REF!</v>
      </c>
      <c r="T464" s="196" t="e">
        <f t="shared" ca="1" si="93"/>
        <v>#REF!</v>
      </c>
      <c r="U464" s="195" t="e">
        <f t="shared" ca="1" si="94"/>
        <v>#REF!</v>
      </c>
      <c r="V464" s="196" t="e">
        <f t="shared" ca="1" si="95"/>
        <v>#REF!</v>
      </c>
      <c r="W464" s="241"/>
      <c r="X464" s="241"/>
      <c r="Y464" s="236"/>
      <c r="Z464" s="236"/>
    </row>
    <row r="465" spans="1:26" hidden="1" x14ac:dyDescent="0.25">
      <c r="A465" s="212">
        <v>457</v>
      </c>
      <c r="B465" s="213" t="e">
        <f t="shared" ca="1" si="81"/>
        <v>#REF!</v>
      </c>
      <c r="C465" s="213" t="e">
        <f t="shared" ca="1" si="82"/>
        <v>#REF!</v>
      </c>
      <c r="D465" s="214"/>
      <c r="E465" s="215"/>
      <c r="F465" s="215" t="e">
        <f t="shared" ca="1" si="83"/>
        <v>#REF!</v>
      </c>
      <c r="G465" s="216"/>
      <c r="H465" s="216"/>
      <c r="I465" s="216" t="e">
        <f t="shared" ca="1" si="85"/>
        <v>#REF!</v>
      </c>
      <c r="J465" s="217"/>
      <c r="K465" s="217"/>
      <c r="L465" s="217" t="e">
        <f t="shared" ca="1" si="84"/>
        <v>#REF!</v>
      </c>
      <c r="M465" s="193" t="e">
        <f t="shared" ca="1" si="86"/>
        <v>#REF!</v>
      </c>
      <c r="N465" s="196" t="e">
        <f t="shared" ca="1" si="87"/>
        <v>#REF!</v>
      </c>
      <c r="O465" s="195" t="e">
        <f t="shared" ca="1" si="88"/>
        <v>#REF!</v>
      </c>
      <c r="P465" s="196" t="e">
        <f t="shared" ca="1" si="89"/>
        <v>#REF!</v>
      </c>
      <c r="Q465" s="195" t="e">
        <f t="shared" ca="1" si="90"/>
        <v>#REF!</v>
      </c>
      <c r="R465" s="196" t="e">
        <f t="shared" ca="1" si="91"/>
        <v>#REF!</v>
      </c>
      <c r="S465" s="196" t="e">
        <f t="shared" ca="1" si="92"/>
        <v>#REF!</v>
      </c>
      <c r="T465" s="196" t="e">
        <f t="shared" ca="1" si="93"/>
        <v>#REF!</v>
      </c>
      <c r="U465" s="195" t="e">
        <f t="shared" ca="1" si="94"/>
        <v>#REF!</v>
      </c>
      <c r="V465" s="196" t="e">
        <f t="shared" ca="1" si="95"/>
        <v>#REF!</v>
      </c>
      <c r="W465" s="241"/>
      <c r="X465" s="241"/>
      <c r="Y465" s="236"/>
      <c r="Z465" s="236"/>
    </row>
    <row r="466" spans="1:26" hidden="1" x14ac:dyDescent="0.25">
      <c r="A466" s="212">
        <v>458</v>
      </c>
      <c r="B466" s="213" t="e">
        <f t="shared" ca="1" si="81"/>
        <v>#REF!</v>
      </c>
      <c r="C466" s="213" t="e">
        <f t="shared" ca="1" si="82"/>
        <v>#REF!</v>
      </c>
      <c r="D466" s="214"/>
      <c r="E466" s="215"/>
      <c r="F466" s="215" t="e">
        <f t="shared" ca="1" si="83"/>
        <v>#REF!</v>
      </c>
      <c r="G466" s="216"/>
      <c r="H466" s="216"/>
      <c r="I466" s="216" t="e">
        <f t="shared" ca="1" si="85"/>
        <v>#REF!</v>
      </c>
      <c r="J466" s="217"/>
      <c r="K466" s="217"/>
      <c r="L466" s="217" t="e">
        <f t="shared" ca="1" si="84"/>
        <v>#REF!</v>
      </c>
      <c r="M466" s="193" t="e">
        <f t="shared" ca="1" si="86"/>
        <v>#REF!</v>
      </c>
      <c r="N466" s="196" t="e">
        <f t="shared" ca="1" si="87"/>
        <v>#REF!</v>
      </c>
      <c r="O466" s="195" t="e">
        <f t="shared" ca="1" si="88"/>
        <v>#REF!</v>
      </c>
      <c r="P466" s="196" t="e">
        <f t="shared" ca="1" si="89"/>
        <v>#REF!</v>
      </c>
      <c r="Q466" s="195" t="e">
        <f t="shared" ca="1" si="90"/>
        <v>#REF!</v>
      </c>
      <c r="R466" s="196" t="e">
        <f t="shared" ca="1" si="91"/>
        <v>#REF!</v>
      </c>
      <c r="S466" s="196" t="e">
        <f t="shared" ca="1" si="92"/>
        <v>#REF!</v>
      </c>
      <c r="T466" s="196" t="e">
        <f t="shared" ca="1" si="93"/>
        <v>#REF!</v>
      </c>
      <c r="U466" s="195" t="e">
        <f t="shared" ca="1" si="94"/>
        <v>#REF!</v>
      </c>
      <c r="V466" s="196" t="e">
        <f t="shared" ca="1" si="95"/>
        <v>#REF!</v>
      </c>
      <c r="W466" s="241"/>
      <c r="X466" s="241"/>
      <c r="Y466" s="236"/>
      <c r="Z466" s="236"/>
    </row>
    <row r="467" spans="1:26" hidden="1" x14ac:dyDescent="0.25">
      <c r="A467" s="212">
        <v>459</v>
      </c>
      <c r="B467" s="213" t="e">
        <f t="shared" ca="1" si="81"/>
        <v>#REF!</v>
      </c>
      <c r="C467" s="213" t="e">
        <f t="shared" ca="1" si="82"/>
        <v>#REF!</v>
      </c>
      <c r="D467" s="214"/>
      <c r="E467" s="215"/>
      <c r="F467" s="215" t="e">
        <f t="shared" ca="1" si="83"/>
        <v>#REF!</v>
      </c>
      <c r="G467" s="216"/>
      <c r="H467" s="216"/>
      <c r="I467" s="216" t="e">
        <f t="shared" ca="1" si="85"/>
        <v>#REF!</v>
      </c>
      <c r="J467" s="217"/>
      <c r="K467" s="217"/>
      <c r="L467" s="217" t="e">
        <f t="shared" ca="1" si="84"/>
        <v>#REF!</v>
      </c>
      <c r="M467" s="193" t="e">
        <f t="shared" ca="1" si="86"/>
        <v>#REF!</v>
      </c>
      <c r="N467" s="196" t="e">
        <f t="shared" ca="1" si="87"/>
        <v>#REF!</v>
      </c>
      <c r="O467" s="195" t="e">
        <f t="shared" ca="1" si="88"/>
        <v>#REF!</v>
      </c>
      <c r="P467" s="196" t="e">
        <f t="shared" ca="1" si="89"/>
        <v>#REF!</v>
      </c>
      <c r="Q467" s="195" t="e">
        <f t="shared" ca="1" si="90"/>
        <v>#REF!</v>
      </c>
      <c r="R467" s="196" t="e">
        <f t="shared" ca="1" si="91"/>
        <v>#REF!</v>
      </c>
      <c r="S467" s="196" t="e">
        <f t="shared" ca="1" si="92"/>
        <v>#REF!</v>
      </c>
      <c r="T467" s="196" t="e">
        <f t="shared" ca="1" si="93"/>
        <v>#REF!</v>
      </c>
      <c r="U467" s="195" t="e">
        <f t="shared" ca="1" si="94"/>
        <v>#REF!</v>
      </c>
      <c r="V467" s="196" t="e">
        <f t="shared" ca="1" si="95"/>
        <v>#REF!</v>
      </c>
      <c r="W467" s="241"/>
      <c r="X467" s="241"/>
      <c r="Y467" s="236"/>
      <c r="Z467" s="236"/>
    </row>
    <row r="468" spans="1:26" hidden="1" x14ac:dyDescent="0.25">
      <c r="A468" s="212">
        <v>460</v>
      </c>
      <c r="B468" s="213" t="e">
        <f t="shared" ca="1" si="81"/>
        <v>#REF!</v>
      </c>
      <c r="C468" s="213" t="e">
        <f t="shared" ca="1" si="82"/>
        <v>#REF!</v>
      </c>
      <c r="D468" s="214"/>
      <c r="E468" s="215"/>
      <c r="F468" s="215" t="e">
        <f t="shared" ca="1" si="83"/>
        <v>#REF!</v>
      </c>
      <c r="G468" s="216"/>
      <c r="H468" s="216"/>
      <c r="I468" s="216" t="e">
        <f t="shared" ca="1" si="85"/>
        <v>#REF!</v>
      </c>
      <c r="J468" s="217"/>
      <c r="K468" s="217"/>
      <c r="L468" s="217" t="e">
        <f t="shared" ca="1" si="84"/>
        <v>#REF!</v>
      </c>
      <c r="M468" s="193" t="e">
        <f t="shared" ca="1" si="86"/>
        <v>#REF!</v>
      </c>
      <c r="N468" s="196" t="e">
        <f t="shared" ca="1" si="87"/>
        <v>#REF!</v>
      </c>
      <c r="O468" s="195" t="e">
        <f t="shared" ca="1" si="88"/>
        <v>#REF!</v>
      </c>
      <c r="P468" s="196" t="e">
        <f t="shared" ca="1" si="89"/>
        <v>#REF!</v>
      </c>
      <c r="Q468" s="195" t="e">
        <f t="shared" ca="1" si="90"/>
        <v>#REF!</v>
      </c>
      <c r="R468" s="196" t="e">
        <f t="shared" ca="1" si="91"/>
        <v>#REF!</v>
      </c>
      <c r="S468" s="196" t="e">
        <f t="shared" ca="1" si="92"/>
        <v>#REF!</v>
      </c>
      <c r="T468" s="196" t="e">
        <f t="shared" ca="1" si="93"/>
        <v>#REF!</v>
      </c>
      <c r="U468" s="195" t="e">
        <f t="shared" ca="1" si="94"/>
        <v>#REF!</v>
      </c>
      <c r="V468" s="196" t="e">
        <f t="shared" ca="1" si="95"/>
        <v>#REF!</v>
      </c>
      <c r="W468" s="241"/>
      <c r="X468" s="241"/>
      <c r="Y468" s="236"/>
      <c r="Z468" s="236"/>
    </row>
    <row r="469" spans="1:26" hidden="1" x14ac:dyDescent="0.25">
      <c r="A469" s="212">
        <v>461</v>
      </c>
      <c r="B469" s="213" t="e">
        <f t="shared" ca="1" si="81"/>
        <v>#REF!</v>
      </c>
      <c r="C469" s="213" t="e">
        <f t="shared" ca="1" si="82"/>
        <v>#REF!</v>
      </c>
      <c r="D469" s="214"/>
      <c r="E469" s="215"/>
      <c r="F469" s="215" t="e">
        <f t="shared" ca="1" si="83"/>
        <v>#REF!</v>
      </c>
      <c r="G469" s="216"/>
      <c r="H469" s="216"/>
      <c r="I469" s="216" t="e">
        <f t="shared" ca="1" si="85"/>
        <v>#REF!</v>
      </c>
      <c r="J469" s="217"/>
      <c r="K469" s="217"/>
      <c r="L469" s="217" t="e">
        <f t="shared" ca="1" si="84"/>
        <v>#REF!</v>
      </c>
      <c r="M469" s="193" t="e">
        <f t="shared" ca="1" si="86"/>
        <v>#REF!</v>
      </c>
      <c r="N469" s="196" t="e">
        <f t="shared" ca="1" si="87"/>
        <v>#REF!</v>
      </c>
      <c r="O469" s="195" t="e">
        <f t="shared" ca="1" si="88"/>
        <v>#REF!</v>
      </c>
      <c r="P469" s="196" t="e">
        <f t="shared" ca="1" si="89"/>
        <v>#REF!</v>
      </c>
      <c r="Q469" s="195" t="e">
        <f t="shared" ca="1" si="90"/>
        <v>#REF!</v>
      </c>
      <c r="R469" s="196" t="e">
        <f t="shared" ca="1" si="91"/>
        <v>#REF!</v>
      </c>
      <c r="S469" s="196" t="e">
        <f t="shared" ca="1" si="92"/>
        <v>#REF!</v>
      </c>
      <c r="T469" s="196" t="e">
        <f t="shared" ca="1" si="93"/>
        <v>#REF!</v>
      </c>
      <c r="U469" s="195" t="e">
        <f t="shared" ca="1" si="94"/>
        <v>#REF!</v>
      </c>
      <c r="V469" s="196" t="e">
        <f t="shared" ca="1" si="95"/>
        <v>#REF!</v>
      </c>
      <c r="W469" s="241"/>
      <c r="X469" s="241"/>
      <c r="Y469" s="236"/>
      <c r="Z469" s="236"/>
    </row>
    <row r="470" spans="1:26" hidden="1" x14ac:dyDescent="0.25">
      <c r="A470" s="212">
        <v>462</v>
      </c>
      <c r="B470" s="213" t="e">
        <f t="shared" ca="1" si="81"/>
        <v>#REF!</v>
      </c>
      <c r="C470" s="213" t="e">
        <f t="shared" ca="1" si="82"/>
        <v>#REF!</v>
      </c>
      <c r="D470" s="214"/>
      <c r="E470" s="215"/>
      <c r="F470" s="215" t="e">
        <f t="shared" ca="1" si="83"/>
        <v>#REF!</v>
      </c>
      <c r="G470" s="216"/>
      <c r="H470" s="216"/>
      <c r="I470" s="216" t="e">
        <f t="shared" ca="1" si="85"/>
        <v>#REF!</v>
      </c>
      <c r="J470" s="217"/>
      <c r="K470" s="217"/>
      <c r="L470" s="217" t="e">
        <f t="shared" ca="1" si="84"/>
        <v>#REF!</v>
      </c>
      <c r="M470" s="193" t="e">
        <f t="shared" ca="1" si="86"/>
        <v>#REF!</v>
      </c>
      <c r="N470" s="196" t="e">
        <f t="shared" ca="1" si="87"/>
        <v>#REF!</v>
      </c>
      <c r="O470" s="195" t="e">
        <f t="shared" ca="1" si="88"/>
        <v>#REF!</v>
      </c>
      <c r="P470" s="196" t="e">
        <f t="shared" ca="1" si="89"/>
        <v>#REF!</v>
      </c>
      <c r="Q470" s="195" t="e">
        <f t="shared" ca="1" si="90"/>
        <v>#REF!</v>
      </c>
      <c r="R470" s="196" t="e">
        <f t="shared" ca="1" si="91"/>
        <v>#REF!</v>
      </c>
      <c r="S470" s="196" t="e">
        <f t="shared" ca="1" si="92"/>
        <v>#REF!</v>
      </c>
      <c r="T470" s="196" t="e">
        <f t="shared" ca="1" si="93"/>
        <v>#REF!</v>
      </c>
      <c r="U470" s="195" t="e">
        <f t="shared" ca="1" si="94"/>
        <v>#REF!</v>
      </c>
      <c r="V470" s="196" t="e">
        <f t="shared" ca="1" si="95"/>
        <v>#REF!</v>
      </c>
      <c r="W470" s="241"/>
      <c r="X470" s="241"/>
      <c r="Y470" s="236"/>
      <c r="Z470" s="236"/>
    </row>
    <row r="471" spans="1:26" hidden="1" x14ac:dyDescent="0.25">
      <c r="A471" s="212">
        <v>463</v>
      </c>
      <c r="B471" s="213" t="e">
        <f t="shared" ca="1" si="81"/>
        <v>#REF!</v>
      </c>
      <c r="C471" s="213" t="e">
        <f t="shared" ca="1" si="82"/>
        <v>#REF!</v>
      </c>
      <c r="D471" s="214"/>
      <c r="E471" s="215"/>
      <c r="F471" s="215" t="e">
        <f t="shared" ca="1" si="83"/>
        <v>#REF!</v>
      </c>
      <c r="G471" s="216"/>
      <c r="H471" s="216"/>
      <c r="I471" s="216" t="e">
        <f t="shared" ca="1" si="85"/>
        <v>#REF!</v>
      </c>
      <c r="J471" s="217"/>
      <c r="K471" s="217"/>
      <c r="L471" s="217" t="e">
        <f t="shared" ca="1" si="84"/>
        <v>#REF!</v>
      </c>
      <c r="M471" s="193" t="e">
        <f t="shared" ca="1" si="86"/>
        <v>#REF!</v>
      </c>
      <c r="N471" s="196" t="e">
        <f t="shared" ca="1" si="87"/>
        <v>#REF!</v>
      </c>
      <c r="O471" s="195" t="e">
        <f t="shared" ca="1" si="88"/>
        <v>#REF!</v>
      </c>
      <c r="P471" s="196" t="e">
        <f t="shared" ca="1" si="89"/>
        <v>#REF!</v>
      </c>
      <c r="Q471" s="195" t="e">
        <f t="shared" ca="1" si="90"/>
        <v>#REF!</v>
      </c>
      <c r="R471" s="196" t="e">
        <f t="shared" ca="1" si="91"/>
        <v>#REF!</v>
      </c>
      <c r="S471" s="196" t="e">
        <f t="shared" ca="1" si="92"/>
        <v>#REF!</v>
      </c>
      <c r="T471" s="196" t="e">
        <f t="shared" ca="1" si="93"/>
        <v>#REF!</v>
      </c>
      <c r="U471" s="195" t="e">
        <f t="shared" ca="1" si="94"/>
        <v>#REF!</v>
      </c>
      <c r="V471" s="196" t="e">
        <f t="shared" ca="1" si="95"/>
        <v>#REF!</v>
      </c>
      <c r="W471" s="241"/>
      <c r="X471" s="241"/>
      <c r="Y471" s="236"/>
      <c r="Z471" s="236"/>
    </row>
    <row r="472" spans="1:26" hidden="1" x14ac:dyDescent="0.25">
      <c r="A472" s="212">
        <v>464</v>
      </c>
      <c r="B472" s="213" t="e">
        <f t="shared" ca="1" si="81"/>
        <v>#REF!</v>
      </c>
      <c r="C472" s="213" t="e">
        <f t="shared" ca="1" si="82"/>
        <v>#REF!</v>
      </c>
      <c r="D472" s="214"/>
      <c r="E472" s="215"/>
      <c r="F472" s="215" t="e">
        <f t="shared" ca="1" si="83"/>
        <v>#REF!</v>
      </c>
      <c r="G472" s="216"/>
      <c r="H472" s="216"/>
      <c r="I472" s="216" t="e">
        <f t="shared" ca="1" si="85"/>
        <v>#REF!</v>
      </c>
      <c r="J472" s="217"/>
      <c r="K472" s="217"/>
      <c r="L472" s="217" t="e">
        <f t="shared" ca="1" si="84"/>
        <v>#REF!</v>
      </c>
      <c r="M472" s="193" t="e">
        <f t="shared" ca="1" si="86"/>
        <v>#REF!</v>
      </c>
      <c r="N472" s="196" t="e">
        <f t="shared" ca="1" si="87"/>
        <v>#REF!</v>
      </c>
      <c r="O472" s="195" t="e">
        <f t="shared" ca="1" si="88"/>
        <v>#REF!</v>
      </c>
      <c r="P472" s="196" t="e">
        <f t="shared" ca="1" si="89"/>
        <v>#REF!</v>
      </c>
      <c r="Q472" s="195" t="e">
        <f t="shared" ca="1" si="90"/>
        <v>#REF!</v>
      </c>
      <c r="R472" s="196" t="e">
        <f t="shared" ca="1" si="91"/>
        <v>#REF!</v>
      </c>
      <c r="S472" s="196" t="e">
        <f t="shared" ca="1" si="92"/>
        <v>#REF!</v>
      </c>
      <c r="T472" s="196" t="e">
        <f t="shared" ca="1" si="93"/>
        <v>#REF!</v>
      </c>
      <c r="U472" s="195" t="e">
        <f t="shared" ca="1" si="94"/>
        <v>#REF!</v>
      </c>
      <c r="V472" s="196" t="e">
        <f t="shared" ca="1" si="95"/>
        <v>#REF!</v>
      </c>
      <c r="W472" s="241"/>
      <c r="X472" s="241"/>
      <c r="Y472" s="236"/>
      <c r="Z472" s="236"/>
    </row>
    <row r="473" spans="1:26" hidden="1" x14ac:dyDescent="0.25">
      <c r="A473" s="212">
        <v>465</v>
      </c>
      <c r="B473" s="213" t="e">
        <f t="shared" ca="1" si="81"/>
        <v>#REF!</v>
      </c>
      <c r="C473" s="213" t="e">
        <f t="shared" ca="1" si="82"/>
        <v>#REF!</v>
      </c>
      <c r="D473" s="214"/>
      <c r="E473" s="215"/>
      <c r="F473" s="215" t="e">
        <f t="shared" ca="1" si="83"/>
        <v>#REF!</v>
      </c>
      <c r="G473" s="216"/>
      <c r="H473" s="216"/>
      <c r="I473" s="216" t="e">
        <f t="shared" ca="1" si="85"/>
        <v>#REF!</v>
      </c>
      <c r="J473" s="217"/>
      <c r="K473" s="217"/>
      <c r="L473" s="217" t="e">
        <f t="shared" ca="1" si="84"/>
        <v>#REF!</v>
      </c>
      <c r="M473" s="193" t="e">
        <f t="shared" ca="1" si="86"/>
        <v>#REF!</v>
      </c>
      <c r="N473" s="196" t="e">
        <f t="shared" ca="1" si="87"/>
        <v>#REF!</v>
      </c>
      <c r="O473" s="195" t="e">
        <f t="shared" ca="1" si="88"/>
        <v>#REF!</v>
      </c>
      <c r="P473" s="196" t="e">
        <f t="shared" ca="1" si="89"/>
        <v>#REF!</v>
      </c>
      <c r="Q473" s="195" t="e">
        <f t="shared" ca="1" si="90"/>
        <v>#REF!</v>
      </c>
      <c r="R473" s="196" t="e">
        <f t="shared" ca="1" si="91"/>
        <v>#REF!</v>
      </c>
      <c r="S473" s="196" t="e">
        <f t="shared" ca="1" si="92"/>
        <v>#REF!</v>
      </c>
      <c r="T473" s="196" t="e">
        <f t="shared" ca="1" si="93"/>
        <v>#REF!</v>
      </c>
      <c r="U473" s="195" t="e">
        <f t="shared" ca="1" si="94"/>
        <v>#REF!</v>
      </c>
      <c r="V473" s="196" t="e">
        <f t="shared" ca="1" si="95"/>
        <v>#REF!</v>
      </c>
      <c r="W473" s="241"/>
      <c r="X473" s="241"/>
      <c r="Y473" s="236"/>
      <c r="Z473" s="236"/>
    </row>
    <row r="474" spans="1:26" hidden="1" x14ac:dyDescent="0.25">
      <c r="A474" s="212">
        <v>466</v>
      </c>
      <c r="B474" s="213" t="e">
        <f t="shared" ca="1" si="81"/>
        <v>#REF!</v>
      </c>
      <c r="C474" s="213" t="e">
        <f t="shared" ca="1" si="82"/>
        <v>#REF!</v>
      </c>
      <c r="D474" s="214"/>
      <c r="E474" s="215"/>
      <c r="F474" s="215" t="e">
        <f t="shared" ca="1" si="83"/>
        <v>#REF!</v>
      </c>
      <c r="G474" s="216"/>
      <c r="H474" s="216"/>
      <c r="I474" s="216" t="e">
        <f t="shared" ca="1" si="85"/>
        <v>#REF!</v>
      </c>
      <c r="J474" s="217"/>
      <c r="K474" s="217"/>
      <c r="L474" s="217" t="e">
        <f t="shared" ca="1" si="84"/>
        <v>#REF!</v>
      </c>
      <c r="M474" s="193" t="e">
        <f t="shared" ca="1" si="86"/>
        <v>#REF!</v>
      </c>
      <c r="N474" s="196" t="e">
        <f t="shared" ca="1" si="87"/>
        <v>#REF!</v>
      </c>
      <c r="O474" s="195" t="e">
        <f t="shared" ca="1" si="88"/>
        <v>#REF!</v>
      </c>
      <c r="P474" s="196" t="e">
        <f t="shared" ca="1" si="89"/>
        <v>#REF!</v>
      </c>
      <c r="Q474" s="195" t="e">
        <f t="shared" ca="1" si="90"/>
        <v>#REF!</v>
      </c>
      <c r="R474" s="196" t="e">
        <f t="shared" ca="1" si="91"/>
        <v>#REF!</v>
      </c>
      <c r="S474" s="196" t="e">
        <f t="shared" ca="1" si="92"/>
        <v>#REF!</v>
      </c>
      <c r="T474" s="196" t="e">
        <f t="shared" ca="1" si="93"/>
        <v>#REF!</v>
      </c>
      <c r="U474" s="195" t="e">
        <f t="shared" ca="1" si="94"/>
        <v>#REF!</v>
      </c>
      <c r="V474" s="196" t="e">
        <f t="shared" ca="1" si="95"/>
        <v>#REF!</v>
      </c>
      <c r="W474" s="241"/>
      <c r="X474" s="241"/>
      <c r="Y474" s="236"/>
      <c r="Z474" s="236"/>
    </row>
    <row r="475" spans="1:26" hidden="1" x14ac:dyDescent="0.25">
      <c r="A475" s="212">
        <v>467</v>
      </c>
      <c r="B475" s="213" t="e">
        <f t="shared" ca="1" si="81"/>
        <v>#REF!</v>
      </c>
      <c r="C475" s="213" t="e">
        <f t="shared" ca="1" si="82"/>
        <v>#REF!</v>
      </c>
      <c r="D475" s="214"/>
      <c r="E475" s="215"/>
      <c r="F475" s="215" t="e">
        <f t="shared" ca="1" si="83"/>
        <v>#REF!</v>
      </c>
      <c r="G475" s="216"/>
      <c r="H475" s="216"/>
      <c r="I475" s="216" t="e">
        <f t="shared" ca="1" si="85"/>
        <v>#REF!</v>
      </c>
      <c r="J475" s="217"/>
      <c r="K475" s="217"/>
      <c r="L475" s="217" t="e">
        <f t="shared" ca="1" si="84"/>
        <v>#REF!</v>
      </c>
      <c r="M475" s="193" t="e">
        <f t="shared" ca="1" si="86"/>
        <v>#REF!</v>
      </c>
      <c r="N475" s="196" t="e">
        <f t="shared" ca="1" si="87"/>
        <v>#REF!</v>
      </c>
      <c r="O475" s="195" t="e">
        <f t="shared" ca="1" si="88"/>
        <v>#REF!</v>
      </c>
      <c r="P475" s="196" t="e">
        <f t="shared" ca="1" si="89"/>
        <v>#REF!</v>
      </c>
      <c r="Q475" s="195" t="e">
        <f t="shared" ca="1" si="90"/>
        <v>#REF!</v>
      </c>
      <c r="R475" s="196" t="e">
        <f t="shared" ca="1" si="91"/>
        <v>#REF!</v>
      </c>
      <c r="S475" s="196" t="e">
        <f t="shared" ca="1" si="92"/>
        <v>#REF!</v>
      </c>
      <c r="T475" s="196" t="e">
        <f t="shared" ca="1" si="93"/>
        <v>#REF!</v>
      </c>
      <c r="U475" s="195" t="e">
        <f t="shared" ca="1" si="94"/>
        <v>#REF!</v>
      </c>
      <c r="V475" s="196" t="e">
        <f t="shared" ca="1" si="95"/>
        <v>#REF!</v>
      </c>
      <c r="W475" s="241"/>
      <c r="X475" s="241"/>
      <c r="Y475" s="236"/>
      <c r="Z475" s="236"/>
    </row>
    <row r="476" spans="1:26" hidden="1" x14ac:dyDescent="0.25">
      <c r="A476" s="212">
        <v>468</v>
      </c>
      <c r="B476" s="213" t="e">
        <f t="shared" ca="1" si="81"/>
        <v>#REF!</v>
      </c>
      <c r="C476" s="213" t="e">
        <f t="shared" ca="1" si="82"/>
        <v>#REF!</v>
      </c>
      <c r="D476" s="214"/>
      <c r="E476" s="215"/>
      <c r="F476" s="215" t="e">
        <f t="shared" ca="1" si="83"/>
        <v>#REF!</v>
      </c>
      <c r="G476" s="216"/>
      <c r="H476" s="216"/>
      <c r="I476" s="216" t="e">
        <f t="shared" ca="1" si="85"/>
        <v>#REF!</v>
      </c>
      <c r="J476" s="217"/>
      <c r="K476" s="217"/>
      <c r="L476" s="217" t="e">
        <f t="shared" ca="1" si="84"/>
        <v>#REF!</v>
      </c>
      <c r="M476" s="193" t="e">
        <f t="shared" ca="1" si="86"/>
        <v>#REF!</v>
      </c>
      <c r="N476" s="196" t="e">
        <f t="shared" ca="1" si="87"/>
        <v>#REF!</v>
      </c>
      <c r="O476" s="195" t="e">
        <f t="shared" ca="1" si="88"/>
        <v>#REF!</v>
      </c>
      <c r="P476" s="196" t="e">
        <f t="shared" ca="1" si="89"/>
        <v>#REF!</v>
      </c>
      <c r="Q476" s="195" t="e">
        <f t="shared" ca="1" si="90"/>
        <v>#REF!</v>
      </c>
      <c r="R476" s="196" t="e">
        <f t="shared" ca="1" si="91"/>
        <v>#REF!</v>
      </c>
      <c r="S476" s="196" t="e">
        <f t="shared" ca="1" si="92"/>
        <v>#REF!</v>
      </c>
      <c r="T476" s="196" t="e">
        <f t="shared" ca="1" si="93"/>
        <v>#REF!</v>
      </c>
      <c r="U476" s="195" t="e">
        <f t="shared" ca="1" si="94"/>
        <v>#REF!</v>
      </c>
      <c r="V476" s="196" t="e">
        <f t="shared" ca="1" si="95"/>
        <v>#REF!</v>
      </c>
      <c r="W476" s="241"/>
      <c r="X476" s="241"/>
      <c r="Y476" s="236"/>
      <c r="Z476" s="236"/>
    </row>
    <row r="477" spans="1:26" hidden="1" x14ac:dyDescent="0.25">
      <c r="A477" s="212">
        <v>469</v>
      </c>
      <c r="B477" s="213" t="e">
        <f t="shared" ca="1" si="81"/>
        <v>#REF!</v>
      </c>
      <c r="C477" s="213" t="e">
        <f t="shared" ca="1" si="82"/>
        <v>#REF!</v>
      </c>
      <c r="D477" s="214"/>
      <c r="E477" s="215"/>
      <c r="F477" s="215" t="e">
        <f t="shared" ca="1" si="83"/>
        <v>#REF!</v>
      </c>
      <c r="G477" s="216"/>
      <c r="H477" s="216"/>
      <c r="I477" s="216" t="e">
        <f t="shared" ca="1" si="85"/>
        <v>#REF!</v>
      </c>
      <c r="J477" s="217"/>
      <c r="K477" s="217"/>
      <c r="L477" s="217" t="e">
        <f t="shared" ca="1" si="84"/>
        <v>#REF!</v>
      </c>
      <c r="M477" s="193" t="e">
        <f t="shared" ca="1" si="86"/>
        <v>#REF!</v>
      </c>
      <c r="N477" s="196" t="e">
        <f t="shared" ca="1" si="87"/>
        <v>#REF!</v>
      </c>
      <c r="O477" s="195" t="e">
        <f t="shared" ca="1" si="88"/>
        <v>#REF!</v>
      </c>
      <c r="P477" s="196" t="e">
        <f t="shared" ca="1" si="89"/>
        <v>#REF!</v>
      </c>
      <c r="Q477" s="195" t="e">
        <f t="shared" ca="1" si="90"/>
        <v>#REF!</v>
      </c>
      <c r="R477" s="196" t="e">
        <f t="shared" ca="1" si="91"/>
        <v>#REF!</v>
      </c>
      <c r="S477" s="196" t="e">
        <f t="shared" ca="1" si="92"/>
        <v>#REF!</v>
      </c>
      <c r="T477" s="196" t="e">
        <f t="shared" ca="1" si="93"/>
        <v>#REF!</v>
      </c>
      <c r="U477" s="195" t="e">
        <f t="shared" ca="1" si="94"/>
        <v>#REF!</v>
      </c>
      <c r="V477" s="196" t="e">
        <f t="shared" ca="1" si="95"/>
        <v>#REF!</v>
      </c>
      <c r="W477" s="241"/>
      <c r="X477" s="241"/>
      <c r="Y477" s="236"/>
      <c r="Z477" s="236"/>
    </row>
    <row r="478" spans="1:26" hidden="1" x14ac:dyDescent="0.25">
      <c r="A478" s="212">
        <v>470</v>
      </c>
      <c r="B478" s="213" t="e">
        <f t="shared" ca="1" si="81"/>
        <v>#REF!</v>
      </c>
      <c r="C478" s="213" t="e">
        <f t="shared" ca="1" si="82"/>
        <v>#REF!</v>
      </c>
      <c r="D478" s="214"/>
      <c r="E478" s="215"/>
      <c r="F478" s="215" t="e">
        <f t="shared" ca="1" si="83"/>
        <v>#REF!</v>
      </c>
      <c r="G478" s="216"/>
      <c r="H478" s="216"/>
      <c r="I478" s="216" t="e">
        <f t="shared" ca="1" si="85"/>
        <v>#REF!</v>
      </c>
      <c r="J478" s="217"/>
      <c r="K478" s="217"/>
      <c r="L478" s="217" t="e">
        <f t="shared" ca="1" si="84"/>
        <v>#REF!</v>
      </c>
      <c r="M478" s="193" t="e">
        <f t="shared" ca="1" si="86"/>
        <v>#REF!</v>
      </c>
      <c r="N478" s="196" t="e">
        <f t="shared" ca="1" si="87"/>
        <v>#REF!</v>
      </c>
      <c r="O478" s="195" t="e">
        <f t="shared" ca="1" si="88"/>
        <v>#REF!</v>
      </c>
      <c r="P478" s="196" t="e">
        <f t="shared" ca="1" si="89"/>
        <v>#REF!</v>
      </c>
      <c r="Q478" s="195" t="e">
        <f t="shared" ca="1" si="90"/>
        <v>#REF!</v>
      </c>
      <c r="R478" s="196" t="e">
        <f t="shared" ca="1" si="91"/>
        <v>#REF!</v>
      </c>
      <c r="S478" s="196" t="e">
        <f t="shared" ca="1" si="92"/>
        <v>#REF!</v>
      </c>
      <c r="T478" s="196" t="e">
        <f t="shared" ca="1" si="93"/>
        <v>#REF!</v>
      </c>
      <c r="U478" s="195" t="e">
        <f t="shared" ca="1" si="94"/>
        <v>#REF!</v>
      </c>
      <c r="V478" s="196" t="e">
        <f t="shared" ca="1" si="95"/>
        <v>#REF!</v>
      </c>
      <c r="W478" s="241"/>
      <c r="X478" s="241"/>
      <c r="Y478" s="236"/>
      <c r="Z478" s="236"/>
    </row>
    <row r="479" spans="1:26" hidden="1" x14ac:dyDescent="0.25">
      <c r="A479" s="212">
        <v>471</v>
      </c>
      <c r="B479" s="213" t="e">
        <f t="shared" ca="1" si="81"/>
        <v>#REF!</v>
      </c>
      <c r="C479" s="213" t="e">
        <f t="shared" ca="1" si="82"/>
        <v>#REF!</v>
      </c>
      <c r="D479" s="214"/>
      <c r="E479" s="215"/>
      <c r="F479" s="215" t="e">
        <f t="shared" ca="1" si="83"/>
        <v>#REF!</v>
      </c>
      <c r="G479" s="216"/>
      <c r="H479" s="216"/>
      <c r="I479" s="216" t="e">
        <f t="shared" ca="1" si="85"/>
        <v>#REF!</v>
      </c>
      <c r="J479" s="217"/>
      <c r="K479" s="217"/>
      <c r="L479" s="217" t="e">
        <f t="shared" ca="1" si="84"/>
        <v>#REF!</v>
      </c>
      <c r="M479" s="193" t="e">
        <f t="shared" ca="1" si="86"/>
        <v>#REF!</v>
      </c>
      <c r="N479" s="196" t="e">
        <f t="shared" ca="1" si="87"/>
        <v>#REF!</v>
      </c>
      <c r="O479" s="195" t="e">
        <f t="shared" ca="1" si="88"/>
        <v>#REF!</v>
      </c>
      <c r="P479" s="196" t="e">
        <f t="shared" ca="1" si="89"/>
        <v>#REF!</v>
      </c>
      <c r="Q479" s="195" t="e">
        <f t="shared" ca="1" si="90"/>
        <v>#REF!</v>
      </c>
      <c r="R479" s="196" t="e">
        <f t="shared" ca="1" si="91"/>
        <v>#REF!</v>
      </c>
      <c r="S479" s="196" t="e">
        <f t="shared" ca="1" si="92"/>
        <v>#REF!</v>
      </c>
      <c r="T479" s="196" t="e">
        <f t="shared" ca="1" si="93"/>
        <v>#REF!</v>
      </c>
      <c r="U479" s="195" t="e">
        <f t="shared" ca="1" si="94"/>
        <v>#REF!</v>
      </c>
      <c r="V479" s="196" t="e">
        <f t="shared" ca="1" si="95"/>
        <v>#REF!</v>
      </c>
      <c r="W479" s="241"/>
      <c r="X479" s="241"/>
      <c r="Y479" s="236"/>
      <c r="Z479" s="236"/>
    </row>
    <row r="480" spans="1:26" hidden="1" x14ac:dyDescent="0.25">
      <c r="A480" s="212">
        <v>472</v>
      </c>
      <c r="B480" s="213" t="e">
        <f t="shared" ca="1" si="81"/>
        <v>#REF!</v>
      </c>
      <c r="C480" s="213" t="e">
        <f t="shared" ca="1" si="82"/>
        <v>#REF!</v>
      </c>
      <c r="D480" s="214"/>
      <c r="E480" s="215"/>
      <c r="F480" s="215" t="e">
        <f t="shared" ca="1" si="83"/>
        <v>#REF!</v>
      </c>
      <c r="G480" s="216"/>
      <c r="H480" s="216"/>
      <c r="I480" s="216" t="e">
        <f t="shared" ca="1" si="85"/>
        <v>#REF!</v>
      </c>
      <c r="J480" s="217"/>
      <c r="K480" s="217"/>
      <c r="L480" s="217" t="e">
        <f t="shared" ca="1" si="84"/>
        <v>#REF!</v>
      </c>
      <c r="M480" s="193" t="e">
        <f t="shared" ca="1" si="86"/>
        <v>#REF!</v>
      </c>
      <c r="N480" s="196" t="e">
        <f t="shared" ca="1" si="87"/>
        <v>#REF!</v>
      </c>
      <c r="O480" s="195" t="e">
        <f t="shared" ca="1" si="88"/>
        <v>#REF!</v>
      </c>
      <c r="P480" s="196" t="e">
        <f t="shared" ca="1" si="89"/>
        <v>#REF!</v>
      </c>
      <c r="Q480" s="195" t="e">
        <f t="shared" ca="1" si="90"/>
        <v>#REF!</v>
      </c>
      <c r="R480" s="196" t="e">
        <f t="shared" ca="1" si="91"/>
        <v>#REF!</v>
      </c>
      <c r="S480" s="196" t="e">
        <f t="shared" ca="1" si="92"/>
        <v>#REF!</v>
      </c>
      <c r="T480" s="196" t="e">
        <f t="shared" ca="1" si="93"/>
        <v>#REF!</v>
      </c>
      <c r="U480" s="195" t="e">
        <f t="shared" ca="1" si="94"/>
        <v>#REF!</v>
      </c>
      <c r="V480" s="196" t="e">
        <f t="shared" ca="1" si="95"/>
        <v>#REF!</v>
      </c>
      <c r="W480" s="241"/>
      <c r="X480" s="241"/>
      <c r="Y480" s="236"/>
      <c r="Z480" s="236"/>
    </row>
    <row r="481" spans="1:26" hidden="1" x14ac:dyDescent="0.25">
      <c r="A481" s="212">
        <v>473</v>
      </c>
      <c r="B481" s="213" t="e">
        <f t="shared" ca="1" si="81"/>
        <v>#REF!</v>
      </c>
      <c r="C481" s="213" t="e">
        <f t="shared" ca="1" si="82"/>
        <v>#REF!</v>
      </c>
      <c r="D481" s="214"/>
      <c r="E481" s="215"/>
      <c r="F481" s="215" t="e">
        <f t="shared" ca="1" si="83"/>
        <v>#REF!</v>
      </c>
      <c r="G481" s="216"/>
      <c r="H481" s="216"/>
      <c r="I481" s="216" t="e">
        <f t="shared" ca="1" si="85"/>
        <v>#REF!</v>
      </c>
      <c r="J481" s="217"/>
      <c r="K481" s="217"/>
      <c r="L481" s="217" t="e">
        <f t="shared" ca="1" si="84"/>
        <v>#REF!</v>
      </c>
      <c r="M481" s="193" t="e">
        <f t="shared" ca="1" si="86"/>
        <v>#REF!</v>
      </c>
      <c r="N481" s="196" t="e">
        <f t="shared" ca="1" si="87"/>
        <v>#REF!</v>
      </c>
      <c r="O481" s="195" t="e">
        <f t="shared" ca="1" si="88"/>
        <v>#REF!</v>
      </c>
      <c r="P481" s="196" t="e">
        <f t="shared" ca="1" si="89"/>
        <v>#REF!</v>
      </c>
      <c r="Q481" s="195" t="e">
        <f t="shared" ca="1" si="90"/>
        <v>#REF!</v>
      </c>
      <c r="R481" s="196" t="e">
        <f t="shared" ca="1" si="91"/>
        <v>#REF!</v>
      </c>
      <c r="S481" s="196" t="e">
        <f t="shared" ca="1" si="92"/>
        <v>#REF!</v>
      </c>
      <c r="T481" s="196" t="e">
        <f t="shared" ca="1" si="93"/>
        <v>#REF!</v>
      </c>
      <c r="U481" s="195" t="e">
        <f t="shared" ca="1" si="94"/>
        <v>#REF!</v>
      </c>
      <c r="V481" s="196" t="e">
        <f t="shared" ca="1" si="95"/>
        <v>#REF!</v>
      </c>
      <c r="W481" s="241"/>
      <c r="X481" s="241"/>
      <c r="Y481" s="236"/>
      <c r="Z481" s="236"/>
    </row>
    <row r="482" spans="1:26" hidden="1" x14ac:dyDescent="0.25">
      <c r="A482" s="212">
        <v>474</v>
      </c>
      <c r="B482" s="213" t="e">
        <f t="shared" ca="1" si="81"/>
        <v>#REF!</v>
      </c>
      <c r="C482" s="213" t="e">
        <f t="shared" ca="1" si="82"/>
        <v>#REF!</v>
      </c>
      <c r="D482" s="214"/>
      <c r="E482" s="215"/>
      <c r="F482" s="215" t="e">
        <f t="shared" ca="1" si="83"/>
        <v>#REF!</v>
      </c>
      <c r="G482" s="216"/>
      <c r="H482" s="216"/>
      <c r="I482" s="216" t="e">
        <f t="shared" ca="1" si="85"/>
        <v>#REF!</v>
      </c>
      <c r="J482" s="217"/>
      <c r="K482" s="217"/>
      <c r="L482" s="217" t="e">
        <f t="shared" ca="1" si="84"/>
        <v>#REF!</v>
      </c>
      <c r="M482" s="193" t="e">
        <f t="shared" ca="1" si="86"/>
        <v>#REF!</v>
      </c>
      <c r="N482" s="196" t="e">
        <f t="shared" ca="1" si="87"/>
        <v>#REF!</v>
      </c>
      <c r="O482" s="195" t="e">
        <f t="shared" ca="1" si="88"/>
        <v>#REF!</v>
      </c>
      <c r="P482" s="196" t="e">
        <f t="shared" ca="1" si="89"/>
        <v>#REF!</v>
      </c>
      <c r="Q482" s="195" t="e">
        <f t="shared" ca="1" si="90"/>
        <v>#REF!</v>
      </c>
      <c r="R482" s="196" t="e">
        <f t="shared" ca="1" si="91"/>
        <v>#REF!</v>
      </c>
      <c r="S482" s="196" t="e">
        <f t="shared" ca="1" si="92"/>
        <v>#REF!</v>
      </c>
      <c r="T482" s="196" t="e">
        <f t="shared" ca="1" si="93"/>
        <v>#REF!</v>
      </c>
      <c r="U482" s="195" t="e">
        <f t="shared" ca="1" si="94"/>
        <v>#REF!</v>
      </c>
      <c r="V482" s="196" t="e">
        <f t="shared" ca="1" si="95"/>
        <v>#REF!</v>
      </c>
      <c r="W482" s="241"/>
      <c r="X482" s="241"/>
      <c r="Y482" s="236"/>
      <c r="Z482" s="236"/>
    </row>
    <row r="483" spans="1:26" hidden="1" x14ac:dyDescent="0.25">
      <c r="A483" s="212">
        <v>475</v>
      </c>
      <c r="B483" s="213" t="e">
        <f t="shared" ca="1" si="81"/>
        <v>#REF!</v>
      </c>
      <c r="C483" s="213" t="e">
        <f t="shared" ca="1" si="82"/>
        <v>#REF!</v>
      </c>
      <c r="D483" s="214"/>
      <c r="E483" s="215"/>
      <c r="F483" s="215" t="e">
        <f t="shared" ca="1" si="83"/>
        <v>#REF!</v>
      </c>
      <c r="G483" s="216"/>
      <c r="H483" s="216"/>
      <c r="I483" s="216" t="e">
        <f t="shared" ca="1" si="85"/>
        <v>#REF!</v>
      </c>
      <c r="J483" s="217"/>
      <c r="K483" s="217"/>
      <c r="L483" s="217" t="e">
        <f t="shared" ca="1" si="84"/>
        <v>#REF!</v>
      </c>
      <c r="M483" s="193" t="e">
        <f t="shared" ca="1" si="86"/>
        <v>#REF!</v>
      </c>
      <c r="N483" s="196" t="e">
        <f t="shared" ca="1" si="87"/>
        <v>#REF!</v>
      </c>
      <c r="O483" s="195" t="e">
        <f t="shared" ca="1" si="88"/>
        <v>#REF!</v>
      </c>
      <c r="P483" s="196" t="e">
        <f t="shared" ca="1" si="89"/>
        <v>#REF!</v>
      </c>
      <c r="Q483" s="195" t="e">
        <f t="shared" ca="1" si="90"/>
        <v>#REF!</v>
      </c>
      <c r="R483" s="196" t="e">
        <f t="shared" ca="1" si="91"/>
        <v>#REF!</v>
      </c>
      <c r="S483" s="196" t="e">
        <f t="shared" ca="1" si="92"/>
        <v>#REF!</v>
      </c>
      <c r="T483" s="196" t="e">
        <f t="shared" ca="1" si="93"/>
        <v>#REF!</v>
      </c>
      <c r="U483" s="195" t="e">
        <f t="shared" ca="1" si="94"/>
        <v>#REF!</v>
      </c>
      <c r="V483" s="196" t="e">
        <f t="shared" ca="1" si="95"/>
        <v>#REF!</v>
      </c>
      <c r="W483" s="241"/>
      <c r="X483" s="241"/>
      <c r="Y483" s="236"/>
      <c r="Z483" s="236"/>
    </row>
    <row r="484" spans="1:26" hidden="1" x14ac:dyDescent="0.25">
      <c r="A484" s="212">
        <v>476</v>
      </c>
      <c r="B484" s="213" t="e">
        <f t="shared" ca="1" si="81"/>
        <v>#REF!</v>
      </c>
      <c r="C484" s="213" t="e">
        <f t="shared" ca="1" si="82"/>
        <v>#REF!</v>
      </c>
      <c r="D484" s="214"/>
      <c r="E484" s="215"/>
      <c r="F484" s="215" t="e">
        <f t="shared" ca="1" si="83"/>
        <v>#REF!</v>
      </c>
      <c r="G484" s="216"/>
      <c r="H484" s="216"/>
      <c r="I484" s="216" t="e">
        <f t="shared" ca="1" si="85"/>
        <v>#REF!</v>
      </c>
      <c r="J484" s="217"/>
      <c r="K484" s="217"/>
      <c r="L484" s="217" t="e">
        <f t="shared" ca="1" si="84"/>
        <v>#REF!</v>
      </c>
      <c r="M484" s="193" t="e">
        <f t="shared" ca="1" si="86"/>
        <v>#REF!</v>
      </c>
      <c r="N484" s="196" t="e">
        <f t="shared" ca="1" si="87"/>
        <v>#REF!</v>
      </c>
      <c r="O484" s="195" t="e">
        <f t="shared" ca="1" si="88"/>
        <v>#REF!</v>
      </c>
      <c r="P484" s="196" t="e">
        <f t="shared" ca="1" si="89"/>
        <v>#REF!</v>
      </c>
      <c r="Q484" s="195" t="e">
        <f t="shared" ca="1" si="90"/>
        <v>#REF!</v>
      </c>
      <c r="R484" s="196" t="e">
        <f t="shared" ca="1" si="91"/>
        <v>#REF!</v>
      </c>
      <c r="S484" s="196" t="e">
        <f t="shared" ca="1" si="92"/>
        <v>#REF!</v>
      </c>
      <c r="T484" s="196" t="e">
        <f t="shared" ca="1" si="93"/>
        <v>#REF!</v>
      </c>
      <c r="U484" s="195" t="e">
        <f t="shared" ca="1" si="94"/>
        <v>#REF!</v>
      </c>
      <c r="V484" s="196" t="e">
        <f t="shared" ca="1" si="95"/>
        <v>#REF!</v>
      </c>
      <c r="W484" s="241"/>
      <c r="X484" s="241"/>
      <c r="Y484" s="236"/>
      <c r="Z484" s="236"/>
    </row>
    <row r="485" spans="1:26" hidden="1" x14ac:dyDescent="0.25">
      <c r="A485" s="212">
        <v>477</v>
      </c>
      <c r="B485" s="213" t="e">
        <f t="shared" ca="1" si="81"/>
        <v>#REF!</v>
      </c>
      <c r="C485" s="213" t="e">
        <f t="shared" ca="1" si="82"/>
        <v>#REF!</v>
      </c>
      <c r="D485" s="214"/>
      <c r="E485" s="215"/>
      <c r="F485" s="215" t="e">
        <f t="shared" ca="1" si="83"/>
        <v>#REF!</v>
      </c>
      <c r="G485" s="216"/>
      <c r="H485" s="216"/>
      <c r="I485" s="216" t="e">
        <f t="shared" ca="1" si="85"/>
        <v>#REF!</v>
      </c>
      <c r="J485" s="217"/>
      <c r="K485" s="217"/>
      <c r="L485" s="217" t="e">
        <f t="shared" ca="1" si="84"/>
        <v>#REF!</v>
      </c>
      <c r="M485" s="193" t="e">
        <f t="shared" ca="1" si="86"/>
        <v>#REF!</v>
      </c>
      <c r="N485" s="196" t="e">
        <f t="shared" ca="1" si="87"/>
        <v>#REF!</v>
      </c>
      <c r="O485" s="195" t="e">
        <f t="shared" ca="1" si="88"/>
        <v>#REF!</v>
      </c>
      <c r="P485" s="196" t="e">
        <f t="shared" ca="1" si="89"/>
        <v>#REF!</v>
      </c>
      <c r="Q485" s="195" t="e">
        <f t="shared" ca="1" si="90"/>
        <v>#REF!</v>
      </c>
      <c r="R485" s="196" t="e">
        <f t="shared" ca="1" si="91"/>
        <v>#REF!</v>
      </c>
      <c r="S485" s="196" t="e">
        <f t="shared" ca="1" si="92"/>
        <v>#REF!</v>
      </c>
      <c r="T485" s="196" t="e">
        <f t="shared" ca="1" si="93"/>
        <v>#REF!</v>
      </c>
      <c r="U485" s="195" t="e">
        <f t="shared" ca="1" si="94"/>
        <v>#REF!</v>
      </c>
      <c r="V485" s="196" t="e">
        <f t="shared" ca="1" si="95"/>
        <v>#REF!</v>
      </c>
      <c r="W485" s="241"/>
      <c r="X485" s="241"/>
      <c r="Y485" s="236"/>
      <c r="Z485" s="236"/>
    </row>
    <row r="486" spans="1:26" hidden="1" x14ac:dyDescent="0.25">
      <c r="A486" s="212">
        <v>478</v>
      </c>
      <c r="B486" s="213" t="e">
        <f t="shared" ca="1" si="81"/>
        <v>#REF!</v>
      </c>
      <c r="C486" s="213" t="e">
        <f t="shared" ca="1" si="82"/>
        <v>#REF!</v>
      </c>
      <c r="D486" s="214"/>
      <c r="E486" s="215"/>
      <c r="F486" s="215" t="e">
        <f t="shared" ca="1" si="83"/>
        <v>#REF!</v>
      </c>
      <c r="G486" s="216"/>
      <c r="H486" s="216"/>
      <c r="I486" s="216" t="e">
        <f t="shared" ca="1" si="85"/>
        <v>#REF!</v>
      </c>
      <c r="J486" s="217"/>
      <c r="K486" s="217"/>
      <c r="L486" s="217" t="e">
        <f t="shared" ca="1" si="84"/>
        <v>#REF!</v>
      </c>
      <c r="M486" s="193" t="e">
        <f t="shared" ca="1" si="86"/>
        <v>#REF!</v>
      </c>
      <c r="N486" s="196" t="e">
        <f t="shared" ca="1" si="87"/>
        <v>#REF!</v>
      </c>
      <c r="O486" s="195" t="e">
        <f t="shared" ca="1" si="88"/>
        <v>#REF!</v>
      </c>
      <c r="P486" s="196" t="e">
        <f t="shared" ca="1" si="89"/>
        <v>#REF!</v>
      </c>
      <c r="Q486" s="195" t="e">
        <f t="shared" ca="1" si="90"/>
        <v>#REF!</v>
      </c>
      <c r="R486" s="196" t="e">
        <f t="shared" ca="1" si="91"/>
        <v>#REF!</v>
      </c>
      <c r="S486" s="196" t="e">
        <f t="shared" ca="1" si="92"/>
        <v>#REF!</v>
      </c>
      <c r="T486" s="196" t="e">
        <f t="shared" ca="1" si="93"/>
        <v>#REF!</v>
      </c>
      <c r="U486" s="195" t="e">
        <f t="shared" ca="1" si="94"/>
        <v>#REF!</v>
      </c>
      <c r="V486" s="196" t="e">
        <f t="shared" ca="1" si="95"/>
        <v>#REF!</v>
      </c>
      <c r="W486" s="241"/>
      <c r="X486" s="241"/>
      <c r="Y486" s="236"/>
      <c r="Z486" s="236"/>
    </row>
    <row r="487" spans="1:26" hidden="1" x14ac:dyDescent="0.25">
      <c r="A487" s="212">
        <v>479</v>
      </c>
      <c r="B487" s="213" t="e">
        <f t="shared" ca="1" si="81"/>
        <v>#REF!</v>
      </c>
      <c r="C487" s="213" t="e">
        <f t="shared" ca="1" si="82"/>
        <v>#REF!</v>
      </c>
      <c r="D487" s="214"/>
      <c r="E487" s="215"/>
      <c r="F487" s="215" t="e">
        <f t="shared" ca="1" si="83"/>
        <v>#REF!</v>
      </c>
      <c r="G487" s="216"/>
      <c r="H487" s="216"/>
      <c r="I487" s="216" t="e">
        <f t="shared" ca="1" si="85"/>
        <v>#REF!</v>
      </c>
      <c r="J487" s="217"/>
      <c r="K487" s="217"/>
      <c r="L487" s="217" t="e">
        <f t="shared" ca="1" si="84"/>
        <v>#REF!</v>
      </c>
      <c r="M487" s="193" t="e">
        <f t="shared" ca="1" si="86"/>
        <v>#REF!</v>
      </c>
      <c r="N487" s="196" t="e">
        <f t="shared" ca="1" si="87"/>
        <v>#REF!</v>
      </c>
      <c r="O487" s="195" t="e">
        <f t="shared" ca="1" si="88"/>
        <v>#REF!</v>
      </c>
      <c r="P487" s="196" t="e">
        <f t="shared" ca="1" si="89"/>
        <v>#REF!</v>
      </c>
      <c r="Q487" s="195" t="e">
        <f t="shared" ca="1" si="90"/>
        <v>#REF!</v>
      </c>
      <c r="R487" s="196" t="e">
        <f t="shared" ca="1" si="91"/>
        <v>#REF!</v>
      </c>
      <c r="S487" s="196" t="e">
        <f t="shared" ca="1" si="92"/>
        <v>#REF!</v>
      </c>
      <c r="T487" s="196" t="e">
        <f t="shared" ca="1" si="93"/>
        <v>#REF!</v>
      </c>
      <c r="U487" s="195" t="e">
        <f t="shared" ca="1" si="94"/>
        <v>#REF!</v>
      </c>
      <c r="V487" s="196" t="e">
        <f t="shared" ca="1" si="95"/>
        <v>#REF!</v>
      </c>
      <c r="W487" s="241"/>
      <c r="X487" s="241"/>
      <c r="Y487" s="236"/>
      <c r="Z487" s="236"/>
    </row>
    <row r="488" spans="1:26" hidden="1" x14ac:dyDescent="0.25">
      <c r="A488" s="212">
        <v>480</v>
      </c>
      <c r="B488" s="213" t="e">
        <f t="shared" ca="1" si="81"/>
        <v>#REF!</v>
      </c>
      <c r="C488" s="213" t="e">
        <f t="shared" ca="1" si="82"/>
        <v>#REF!</v>
      </c>
      <c r="D488" s="214"/>
      <c r="E488" s="215"/>
      <c r="F488" s="215" t="e">
        <f t="shared" ca="1" si="83"/>
        <v>#REF!</v>
      </c>
      <c r="G488" s="216"/>
      <c r="H488" s="216"/>
      <c r="I488" s="216" t="e">
        <f t="shared" ca="1" si="85"/>
        <v>#REF!</v>
      </c>
      <c r="J488" s="217"/>
      <c r="K488" s="217"/>
      <c r="L488" s="217" t="e">
        <f t="shared" ca="1" si="84"/>
        <v>#REF!</v>
      </c>
      <c r="M488" s="193" t="e">
        <f t="shared" ca="1" si="86"/>
        <v>#REF!</v>
      </c>
      <c r="N488" s="196" t="e">
        <f t="shared" ca="1" si="87"/>
        <v>#REF!</v>
      </c>
      <c r="O488" s="195" t="e">
        <f t="shared" ca="1" si="88"/>
        <v>#REF!</v>
      </c>
      <c r="P488" s="196" t="e">
        <f t="shared" ca="1" si="89"/>
        <v>#REF!</v>
      </c>
      <c r="Q488" s="195" t="e">
        <f t="shared" ca="1" si="90"/>
        <v>#REF!</v>
      </c>
      <c r="R488" s="196" t="e">
        <f t="shared" ca="1" si="91"/>
        <v>#REF!</v>
      </c>
      <c r="S488" s="196" t="e">
        <f t="shared" ca="1" si="92"/>
        <v>#REF!</v>
      </c>
      <c r="T488" s="196" t="e">
        <f t="shared" ca="1" si="93"/>
        <v>#REF!</v>
      </c>
      <c r="U488" s="195" t="e">
        <f t="shared" ca="1" si="94"/>
        <v>#REF!</v>
      </c>
      <c r="V488" s="196" t="e">
        <f t="shared" ca="1" si="95"/>
        <v>#REF!</v>
      </c>
      <c r="W488" s="241"/>
      <c r="X488" s="241"/>
      <c r="Y488" s="236"/>
      <c r="Z488" s="236"/>
    </row>
    <row r="489" spans="1:26" hidden="1" x14ac:dyDescent="0.25">
      <c r="A489" s="212">
        <v>481</v>
      </c>
      <c r="B489" s="213" t="e">
        <f t="shared" ca="1" si="81"/>
        <v>#REF!</v>
      </c>
      <c r="C489" s="213" t="e">
        <f t="shared" ca="1" si="82"/>
        <v>#REF!</v>
      </c>
      <c r="D489" s="214"/>
      <c r="E489" s="215"/>
      <c r="F489" s="215" t="e">
        <f t="shared" ca="1" si="83"/>
        <v>#REF!</v>
      </c>
      <c r="G489" s="216"/>
      <c r="H489" s="216"/>
      <c r="I489" s="216" t="e">
        <f t="shared" ca="1" si="85"/>
        <v>#REF!</v>
      </c>
      <c r="J489" s="217"/>
      <c r="K489" s="217"/>
      <c r="L489" s="217" t="e">
        <f t="shared" ca="1" si="84"/>
        <v>#REF!</v>
      </c>
      <c r="M489" s="193" t="e">
        <f t="shared" ca="1" si="86"/>
        <v>#REF!</v>
      </c>
      <c r="N489" s="196" t="e">
        <f t="shared" ca="1" si="87"/>
        <v>#REF!</v>
      </c>
      <c r="O489" s="195" t="e">
        <f t="shared" ca="1" si="88"/>
        <v>#REF!</v>
      </c>
      <c r="P489" s="196" t="e">
        <f t="shared" ca="1" si="89"/>
        <v>#REF!</v>
      </c>
      <c r="Q489" s="195" t="e">
        <f t="shared" ca="1" si="90"/>
        <v>#REF!</v>
      </c>
      <c r="R489" s="196" t="e">
        <f t="shared" ca="1" si="91"/>
        <v>#REF!</v>
      </c>
      <c r="S489" s="196" t="e">
        <f t="shared" ca="1" si="92"/>
        <v>#REF!</v>
      </c>
      <c r="T489" s="196" t="e">
        <f t="shared" ca="1" si="93"/>
        <v>#REF!</v>
      </c>
      <c r="U489" s="195" t="e">
        <f t="shared" ca="1" si="94"/>
        <v>#REF!</v>
      </c>
      <c r="V489" s="196" t="e">
        <f t="shared" ca="1" si="95"/>
        <v>#REF!</v>
      </c>
      <c r="W489" s="241"/>
      <c r="X489" s="241"/>
      <c r="Y489" s="236"/>
      <c r="Z489" s="236"/>
    </row>
    <row r="490" spans="1:26" hidden="1" x14ac:dyDescent="0.25">
      <c r="A490" s="212">
        <v>482</v>
      </c>
      <c r="B490" s="213" t="e">
        <f t="shared" ca="1" si="81"/>
        <v>#REF!</v>
      </c>
      <c r="C490" s="213" t="e">
        <f t="shared" ca="1" si="82"/>
        <v>#REF!</v>
      </c>
      <c r="D490" s="214"/>
      <c r="E490" s="215"/>
      <c r="F490" s="215" t="e">
        <f t="shared" ca="1" si="83"/>
        <v>#REF!</v>
      </c>
      <c r="G490" s="216"/>
      <c r="H490" s="216"/>
      <c r="I490" s="216" t="e">
        <f t="shared" ca="1" si="85"/>
        <v>#REF!</v>
      </c>
      <c r="J490" s="217"/>
      <c r="K490" s="217"/>
      <c r="L490" s="217" t="e">
        <f t="shared" ca="1" si="84"/>
        <v>#REF!</v>
      </c>
      <c r="M490" s="193" t="e">
        <f t="shared" ca="1" si="86"/>
        <v>#REF!</v>
      </c>
      <c r="N490" s="196" t="e">
        <f t="shared" ca="1" si="87"/>
        <v>#REF!</v>
      </c>
      <c r="O490" s="195" t="e">
        <f t="shared" ca="1" si="88"/>
        <v>#REF!</v>
      </c>
      <c r="P490" s="196" t="e">
        <f t="shared" ca="1" si="89"/>
        <v>#REF!</v>
      </c>
      <c r="Q490" s="195" t="e">
        <f t="shared" ca="1" si="90"/>
        <v>#REF!</v>
      </c>
      <c r="R490" s="196" t="e">
        <f t="shared" ca="1" si="91"/>
        <v>#REF!</v>
      </c>
      <c r="S490" s="196" t="e">
        <f t="shared" ca="1" si="92"/>
        <v>#REF!</v>
      </c>
      <c r="T490" s="196" t="e">
        <f t="shared" ca="1" si="93"/>
        <v>#REF!</v>
      </c>
      <c r="U490" s="195" t="e">
        <f t="shared" ca="1" si="94"/>
        <v>#REF!</v>
      </c>
      <c r="V490" s="196" t="e">
        <f t="shared" ca="1" si="95"/>
        <v>#REF!</v>
      </c>
      <c r="W490" s="241"/>
      <c r="X490" s="241"/>
      <c r="Y490" s="236"/>
      <c r="Z490" s="236"/>
    </row>
    <row r="491" spans="1:26" hidden="1" x14ac:dyDescent="0.25">
      <c r="A491" s="212">
        <v>483</v>
      </c>
      <c r="B491" s="213" t="e">
        <f t="shared" ca="1" si="81"/>
        <v>#REF!</v>
      </c>
      <c r="C491" s="213" t="e">
        <f t="shared" ca="1" si="82"/>
        <v>#REF!</v>
      </c>
      <c r="D491" s="214"/>
      <c r="E491" s="215"/>
      <c r="F491" s="215" t="e">
        <f t="shared" ca="1" si="83"/>
        <v>#REF!</v>
      </c>
      <c r="G491" s="216"/>
      <c r="H491" s="216"/>
      <c r="I491" s="216" t="e">
        <f t="shared" ca="1" si="85"/>
        <v>#REF!</v>
      </c>
      <c r="J491" s="217"/>
      <c r="K491" s="217"/>
      <c r="L491" s="217" t="e">
        <f t="shared" ca="1" si="84"/>
        <v>#REF!</v>
      </c>
      <c r="M491" s="193" t="e">
        <f t="shared" ca="1" si="86"/>
        <v>#REF!</v>
      </c>
      <c r="N491" s="196" t="e">
        <f t="shared" ca="1" si="87"/>
        <v>#REF!</v>
      </c>
      <c r="O491" s="195" t="e">
        <f t="shared" ca="1" si="88"/>
        <v>#REF!</v>
      </c>
      <c r="P491" s="196" t="e">
        <f t="shared" ca="1" si="89"/>
        <v>#REF!</v>
      </c>
      <c r="Q491" s="195" t="e">
        <f t="shared" ca="1" si="90"/>
        <v>#REF!</v>
      </c>
      <c r="R491" s="196" t="e">
        <f t="shared" ca="1" si="91"/>
        <v>#REF!</v>
      </c>
      <c r="S491" s="196" t="e">
        <f t="shared" ca="1" si="92"/>
        <v>#REF!</v>
      </c>
      <c r="T491" s="196" t="e">
        <f t="shared" ca="1" si="93"/>
        <v>#REF!</v>
      </c>
      <c r="U491" s="195" t="e">
        <f t="shared" ca="1" si="94"/>
        <v>#REF!</v>
      </c>
      <c r="V491" s="196" t="e">
        <f t="shared" ca="1" si="95"/>
        <v>#REF!</v>
      </c>
      <c r="W491" s="241"/>
      <c r="X491" s="241"/>
      <c r="Y491" s="236"/>
      <c r="Z491" s="236"/>
    </row>
    <row r="492" spans="1:26" hidden="1" x14ac:dyDescent="0.25">
      <c r="A492" s="212">
        <v>484</v>
      </c>
      <c r="B492" s="213" t="e">
        <f t="shared" ca="1" si="81"/>
        <v>#REF!</v>
      </c>
      <c r="C492" s="213" t="e">
        <f t="shared" ca="1" si="82"/>
        <v>#REF!</v>
      </c>
      <c r="D492" s="214"/>
      <c r="E492" s="215"/>
      <c r="F492" s="215" t="e">
        <f t="shared" ca="1" si="83"/>
        <v>#REF!</v>
      </c>
      <c r="G492" s="216"/>
      <c r="H492" s="216"/>
      <c r="I492" s="216" t="e">
        <f t="shared" ca="1" si="85"/>
        <v>#REF!</v>
      </c>
      <c r="J492" s="217"/>
      <c r="K492" s="217"/>
      <c r="L492" s="217" t="e">
        <f t="shared" ca="1" si="84"/>
        <v>#REF!</v>
      </c>
      <c r="M492" s="193" t="e">
        <f t="shared" ca="1" si="86"/>
        <v>#REF!</v>
      </c>
      <c r="N492" s="196" t="e">
        <f t="shared" ca="1" si="87"/>
        <v>#REF!</v>
      </c>
      <c r="O492" s="195" t="e">
        <f t="shared" ca="1" si="88"/>
        <v>#REF!</v>
      </c>
      <c r="P492" s="196" t="e">
        <f t="shared" ca="1" si="89"/>
        <v>#REF!</v>
      </c>
      <c r="Q492" s="195" t="e">
        <f t="shared" ca="1" si="90"/>
        <v>#REF!</v>
      </c>
      <c r="R492" s="196" t="e">
        <f t="shared" ca="1" si="91"/>
        <v>#REF!</v>
      </c>
      <c r="S492" s="196" t="e">
        <f t="shared" ca="1" si="92"/>
        <v>#REF!</v>
      </c>
      <c r="T492" s="196" t="e">
        <f t="shared" ca="1" si="93"/>
        <v>#REF!</v>
      </c>
      <c r="U492" s="195" t="e">
        <f t="shared" ca="1" si="94"/>
        <v>#REF!</v>
      </c>
      <c r="V492" s="196" t="e">
        <f t="shared" ca="1" si="95"/>
        <v>#REF!</v>
      </c>
      <c r="W492" s="241"/>
      <c r="X492" s="241"/>
      <c r="Y492" s="236"/>
      <c r="Z492" s="236"/>
    </row>
    <row r="493" spans="1:26" hidden="1" x14ac:dyDescent="0.25">
      <c r="A493" s="212">
        <v>485</v>
      </c>
      <c r="B493" s="213" t="e">
        <f t="shared" ca="1" si="81"/>
        <v>#REF!</v>
      </c>
      <c r="C493" s="213" t="e">
        <f t="shared" ca="1" si="82"/>
        <v>#REF!</v>
      </c>
      <c r="D493" s="214"/>
      <c r="E493" s="215"/>
      <c r="F493" s="215" t="e">
        <f t="shared" ca="1" si="83"/>
        <v>#REF!</v>
      </c>
      <c r="G493" s="216"/>
      <c r="H493" s="216"/>
      <c r="I493" s="216" t="e">
        <f t="shared" ca="1" si="85"/>
        <v>#REF!</v>
      </c>
      <c r="J493" s="217"/>
      <c r="K493" s="217"/>
      <c r="L493" s="217" t="e">
        <f t="shared" ca="1" si="84"/>
        <v>#REF!</v>
      </c>
      <c r="M493" s="193" t="e">
        <f t="shared" ca="1" si="86"/>
        <v>#REF!</v>
      </c>
      <c r="N493" s="196" t="e">
        <f t="shared" ca="1" si="87"/>
        <v>#REF!</v>
      </c>
      <c r="O493" s="195" t="e">
        <f t="shared" ca="1" si="88"/>
        <v>#REF!</v>
      </c>
      <c r="P493" s="196" t="e">
        <f t="shared" ca="1" si="89"/>
        <v>#REF!</v>
      </c>
      <c r="Q493" s="195" t="e">
        <f t="shared" ca="1" si="90"/>
        <v>#REF!</v>
      </c>
      <c r="R493" s="196" t="e">
        <f t="shared" ca="1" si="91"/>
        <v>#REF!</v>
      </c>
      <c r="S493" s="196" t="e">
        <f t="shared" ca="1" si="92"/>
        <v>#REF!</v>
      </c>
      <c r="T493" s="196" t="e">
        <f t="shared" ca="1" si="93"/>
        <v>#REF!</v>
      </c>
      <c r="U493" s="195" t="e">
        <f t="shared" ca="1" si="94"/>
        <v>#REF!</v>
      </c>
      <c r="V493" s="196" t="e">
        <f t="shared" ca="1" si="95"/>
        <v>#REF!</v>
      </c>
      <c r="W493" s="241"/>
      <c r="X493" s="241"/>
      <c r="Y493" s="236"/>
      <c r="Z493" s="236"/>
    </row>
    <row r="494" spans="1:26" hidden="1" x14ac:dyDescent="0.25">
      <c r="A494" s="212">
        <v>486</v>
      </c>
      <c r="B494" s="213" t="e">
        <f t="shared" ca="1" si="81"/>
        <v>#REF!</v>
      </c>
      <c r="C494" s="213" t="e">
        <f t="shared" ca="1" si="82"/>
        <v>#REF!</v>
      </c>
      <c r="D494" s="214"/>
      <c r="E494" s="215"/>
      <c r="F494" s="215" t="e">
        <f t="shared" ca="1" si="83"/>
        <v>#REF!</v>
      </c>
      <c r="G494" s="216"/>
      <c r="H494" s="216"/>
      <c r="I494" s="216" t="e">
        <f t="shared" ca="1" si="85"/>
        <v>#REF!</v>
      </c>
      <c r="J494" s="217"/>
      <c r="K494" s="217"/>
      <c r="L494" s="217" t="e">
        <f t="shared" ca="1" si="84"/>
        <v>#REF!</v>
      </c>
      <c r="M494" s="193" t="e">
        <f t="shared" ca="1" si="86"/>
        <v>#REF!</v>
      </c>
      <c r="N494" s="196" t="e">
        <f t="shared" ca="1" si="87"/>
        <v>#REF!</v>
      </c>
      <c r="O494" s="195" t="e">
        <f t="shared" ca="1" si="88"/>
        <v>#REF!</v>
      </c>
      <c r="P494" s="196" t="e">
        <f t="shared" ca="1" si="89"/>
        <v>#REF!</v>
      </c>
      <c r="Q494" s="195" t="e">
        <f t="shared" ca="1" si="90"/>
        <v>#REF!</v>
      </c>
      <c r="R494" s="196" t="e">
        <f t="shared" ca="1" si="91"/>
        <v>#REF!</v>
      </c>
      <c r="S494" s="196" t="e">
        <f t="shared" ca="1" si="92"/>
        <v>#REF!</v>
      </c>
      <c r="T494" s="196" t="e">
        <f t="shared" ca="1" si="93"/>
        <v>#REF!</v>
      </c>
      <c r="U494" s="195" t="e">
        <f t="shared" ca="1" si="94"/>
        <v>#REF!</v>
      </c>
      <c r="V494" s="196" t="e">
        <f t="shared" ca="1" si="95"/>
        <v>#REF!</v>
      </c>
      <c r="W494" s="241"/>
      <c r="X494" s="241"/>
      <c r="Y494" s="236"/>
      <c r="Z494" s="236"/>
    </row>
    <row r="495" spans="1:26" hidden="1" x14ac:dyDescent="0.25">
      <c r="A495" s="212">
        <v>487</v>
      </c>
      <c r="B495" s="213" t="e">
        <f t="shared" ca="1" si="81"/>
        <v>#REF!</v>
      </c>
      <c r="C495" s="213" t="e">
        <f t="shared" ca="1" si="82"/>
        <v>#REF!</v>
      </c>
      <c r="D495" s="214"/>
      <c r="E495" s="215"/>
      <c r="F495" s="215" t="e">
        <f t="shared" ca="1" si="83"/>
        <v>#REF!</v>
      </c>
      <c r="G495" s="216"/>
      <c r="H495" s="216"/>
      <c r="I495" s="216" t="e">
        <f t="shared" ca="1" si="85"/>
        <v>#REF!</v>
      </c>
      <c r="J495" s="217"/>
      <c r="K495" s="217"/>
      <c r="L495" s="217" t="e">
        <f t="shared" ca="1" si="84"/>
        <v>#REF!</v>
      </c>
      <c r="M495" s="193" t="e">
        <f t="shared" ca="1" si="86"/>
        <v>#REF!</v>
      </c>
      <c r="N495" s="196" t="e">
        <f t="shared" ca="1" si="87"/>
        <v>#REF!</v>
      </c>
      <c r="O495" s="195" t="e">
        <f t="shared" ca="1" si="88"/>
        <v>#REF!</v>
      </c>
      <c r="P495" s="196" t="e">
        <f t="shared" ca="1" si="89"/>
        <v>#REF!</v>
      </c>
      <c r="Q495" s="195" t="e">
        <f t="shared" ca="1" si="90"/>
        <v>#REF!</v>
      </c>
      <c r="R495" s="196" t="e">
        <f t="shared" ca="1" si="91"/>
        <v>#REF!</v>
      </c>
      <c r="S495" s="196" t="e">
        <f t="shared" ca="1" si="92"/>
        <v>#REF!</v>
      </c>
      <c r="T495" s="196" t="e">
        <f t="shared" ca="1" si="93"/>
        <v>#REF!</v>
      </c>
      <c r="U495" s="195" t="e">
        <f t="shared" ca="1" si="94"/>
        <v>#REF!</v>
      </c>
      <c r="V495" s="196" t="e">
        <f t="shared" ca="1" si="95"/>
        <v>#REF!</v>
      </c>
      <c r="W495" s="241"/>
      <c r="X495" s="241"/>
      <c r="Y495" s="236"/>
      <c r="Z495" s="236"/>
    </row>
    <row r="496" spans="1:26" hidden="1" x14ac:dyDescent="0.25">
      <c r="A496" s="212">
        <v>488</v>
      </c>
      <c r="B496" s="213" t="e">
        <f t="shared" ca="1" si="81"/>
        <v>#REF!</v>
      </c>
      <c r="C496" s="213" t="e">
        <f t="shared" ca="1" si="82"/>
        <v>#REF!</v>
      </c>
      <c r="D496" s="214"/>
      <c r="E496" s="215"/>
      <c r="F496" s="215" t="e">
        <f t="shared" ca="1" si="83"/>
        <v>#REF!</v>
      </c>
      <c r="G496" s="216"/>
      <c r="H496" s="216"/>
      <c r="I496" s="216" t="e">
        <f t="shared" ca="1" si="85"/>
        <v>#REF!</v>
      </c>
      <c r="J496" s="217"/>
      <c r="K496" s="217"/>
      <c r="L496" s="217" t="e">
        <f t="shared" ca="1" si="84"/>
        <v>#REF!</v>
      </c>
      <c r="M496" s="193" t="e">
        <f t="shared" ca="1" si="86"/>
        <v>#REF!</v>
      </c>
      <c r="N496" s="196" t="e">
        <f t="shared" ca="1" si="87"/>
        <v>#REF!</v>
      </c>
      <c r="O496" s="195" t="e">
        <f t="shared" ca="1" si="88"/>
        <v>#REF!</v>
      </c>
      <c r="P496" s="196" t="e">
        <f t="shared" ca="1" si="89"/>
        <v>#REF!</v>
      </c>
      <c r="Q496" s="195" t="e">
        <f t="shared" ca="1" si="90"/>
        <v>#REF!</v>
      </c>
      <c r="R496" s="196" t="e">
        <f t="shared" ca="1" si="91"/>
        <v>#REF!</v>
      </c>
      <c r="S496" s="196" t="e">
        <f t="shared" ca="1" si="92"/>
        <v>#REF!</v>
      </c>
      <c r="T496" s="196" t="e">
        <f t="shared" ca="1" si="93"/>
        <v>#REF!</v>
      </c>
      <c r="U496" s="195" t="e">
        <f t="shared" ca="1" si="94"/>
        <v>#REF!</v>
      </c>
      <c r="V496" s="196" t="e">
        <f t="shared" ca="1" si="95"/>
        <v>#REF!</v>
      </c>
      <c r="W496" s="241"/>
      <c r="X496" s="241"/>
      <c r="Y496" s="236"/>
      <c r="Z496" s="236"/>
    </row>
    <row r="497" spans="1:26" hidden="1" x14ac:dyDescent="0.25">
      <c r="A497" s="212">
        <v>489</v>
      </c>
      <c r="B497" s="213" t="e">
        <f t="shared" ca="1" si="81"/>
        <v>#REF!</v>
      </c>
      <c r="C497" s="213" t="e">
        <f t="shared" ca="1" si="82"/>
        <v>#REF!</v>
      </c>
      <c r="D497" s="214"/>
      <c r="E497" s="215"/>
      <c r="F497" s="215" t="e">
        <f t="shared" ca="1" si="83"/>
        <v>#REF!</v>
      </c>
      <c r="G497" s="216"/>
      <c r="H497" s="216"/>
      <c r="I497" s="216" t="e">
        <f t="shared" ca="1" si="85"/>
        <v>#REF!</v>
      </c>
      <c r="J497" s="217"/>
      <c r="K497" s="217"/>
      <c r="L497" s="217" t="e">
        <f t="shared" ca="1" si="84"/>
        <v>#REF!</v>
      </c>
      <c r="M497" s="193" t="e">
        <f t="shared" ca="1" si="86"/>
        <v>#REF!</v>
      </c>
      <c r="N497" s="196" t="e">
        <f t="shared" ca="1" si="87"/>
        <v>#REF!</v>
      </c>
      <c r="O497" s="195" t="e">
        <f t="shared" ca="1" si="88"/>
        <v>#REF!</v>
      </c>
      <c r="P497" s="196" t="e">
        <f t="shared" ca="1" si="89"/>
        <v>#REF!</v>
      </c>
      <c r="Q497" s="195" t="e">
        <f t="shared" ca="1" si="90"/>
        <v>#REF!</v>
      </c>
      <c r="R497" s="196" t="e">
        <f t="shared" ca="1" si="91"/>
        <v>#REF!</v>
      </c>
      <c r="S497" s="196" t="e">
        <f t="shared" ca="1" si="92"/>
        <v>#REF!</v>
      </c>
      <c r="T497" s="196" t="e">
        <f t="shared" ca="1" si="93"/>
        <v>#REF!</v>
      </c>
      <c r="U497" s="195" t="e">
        <f t="shared" ca="1" si="94"/>
        <v>#REF!</v>
      </c>
      <c r="V497" s="196" t="e">
        <f t="shared" ca="1" si="95"/>
        <v>#REF!</v>
      </c>
      <c r="W497" s="241"/>
      <c r="X497" s="241"/>
      <c r="Y497" s="236"/>
      <c r="Z497" s="236"/>
    </row>
    <row r="498" spans="1:26" hidden="1" x14ac:dyDescent="0.25">
      <c r="A498" s="212">
        <v>490</v>
      </c>
      <c r="B498" s="213" t="e">
        <f t="shared" ca="1" si="81"/>
        <v>#REF!</v>
      </c>
      <c r="C498" s="213" t="e">
        <f t="shared" ca="1" si="82"/>
        <v>#REF!</v>
      </c>
      <c r="D498" s="214"/>
      <c r="E498" s="215"/>
      <c r="F498" s="215" t="e">
        <f t="shared" ca="1" si="83"/>
        <v>#REF!</v>
      </c>
      <c r="G498" s="216"/>
      <c r="H498" s="216"/>
      <c r="I498" s="216" t="e">
        <f t="shared" ca="1" si="85"/>
        <v>#REF!</v>
      </c>
      <c r="J498" s="217"/>
      <c r="K498" s="217"/>
      <c r="L498" s="217" t="e">
        <f t="shared" ca="1" si="84"/>
        <v>#REF!</v>
      </c>
      <c r="M498" s="193" t="e">
        <f t="shared" ca="1" si="86"/>
        <v>#REF!</v>
      </c>
      <c r="N498" s="196" t="e">
        <f t="shared" ca="1" si="87"/>
        <v>#REF!</v>
      </c>
      <c r="O498" s="195" t="e">
        <f t="shared" ca="1" si="88"/>
        <v>#REF!</v>
      </c>
      <c r="P498" s="196" t="e">
        <f t="shared" ca="1" si="89"/>
        <v>#REF!</v>
      </c>
      <c r="Q498" s="195" t="e">
        <f t="shared" ca="1" si="90"/>
        <v>#REF!</v>
      </c>
      <c r="R498" s="196" t="e">
        <f t="shared" ca="1" si="91"/>
        <v>#REF!</v>
      </c>
      <c r="S498" s="196" t="e">
        <f t="shared" ca="1" si="92"/>
        <v>#REF!</v>
      </c>
      <c r="T498" s="196" t="e">
        <f t="shared" ca="1" si="93"/>
        <v>#REF!</v>
      </c>
      <c r="U498" s="195" t="e">
        <f t="shared" ca="1" si="94"/>
        <v>#REF!</v>
      </c>
      <c r="V498" s="196" t="e">
        <f t="shared" ca="1" si="95"/>
        <v>#REF!</v>
      </c>
      <c r="W498" s="241"/>
      <c r="X498" s="241"/>
      <c r="Y498" s="236"/>
      <c r="Z498" s="236"/>
    </row>
    <row r="499" spans="1:26" hidden="1" x14ac:dyDescent="0.25">
      <c r="A499" s="212">
        <v>491</v>
      </c>
      <c r="B499" s="213" t="e">
        <f t="shared" ca="1" si="81"/>
        <v>#REF!</v>
      </c>
      <c r="C499" s="213" t="e">
        <f t="shared" ca="1" si="82"/>
        <v>#REF!</v>
      </c>
      <c r="D499" s="214"/>
      <c r="E499" s="215"/>
      <c r="F499" s="215" t="e">
        <f t="shared" ca="1" si="83"/>
        <v>#REF!</v>
      </c>
      <c r="G499" s="216"/>
      <c r="H499" s="216"/>
      <c r="I499" s="216" t="e">
        <f t="shared" ca="1" si="85"/>
        <v>#REF!</v>
      </c>
      <c r="J499" s="217"/>
      <c r="K499" s="217"/>
      <c r="L499" s="217" t="e">
        <f t="shared" ca="1" si="84"/>
        <v>#REF!</v>
      </c>
      <c r="M499" s="193" t="e">
        <f t="shared" ca="1" si="86"/>
        <v>#REF!</v>
      </c>
      <c r="N499" s="196" t="e">
        <f t="shared" ca="1" si="87"/>
        <v>#REF!</v>
      </c>
      <c r="O499" s="195" t="e">
        <f t="shared" ca="1" si="88"/>
        <v>#REF!</v>
      </c>
      <c r="P499" s="196" t="e">
        <f t="shared" ca="1" si="89"/>
        <v>#REF!</v>
      </c>
      <c r="Q499" s="195" t="e">
        <f t="shared" ca="1" si="90"/>
        <v>#REF!</v>
      </c>
      <c r="R499" s="196" t="e">
        <f t="shared" ca="1" si="91"/>
        <v>#REF!</v>
      </c>
      <c r="S499" s="196" t="e">
        <f t="shared" ca="1" si="92"/>
        <v>#REF!</v>
      </c>
      <c r="T499" s="196" t="e">
        <f t="shared" ca="1" si="93"/>
        <v>#REF!</v>
      </c>
      <c r="U499" s="195" t="e">
        <f t="shared" ca="1" si="94"/>
        <v>#REF!</v>
      </c>
      <c r="V499" s="196" t="e">
        <f t="shared" ca="1" si="95"/>
        <v>#REF!</v>
      </c>
      <c r="W499" s="241"/>
      <c r="X499" s="241"/>
      <c r="Y499" s="236"/>
      <c r="Z499" s="236"/>
    </row>
    <row r="500" spans="1:26" hidden="1" x14ac:dyDescent="0.25">
      <c r="A500" s="212">
        <v>492</v>
      </c>
      <c r="B500" s="213" t="e">
        <f t="shared" ca="1" si="81"/>
        <v>#REF!</v>
      </c>
      <c r="C500" s="213" t="e">
        <f t="shared" ca="1" si="82"/>
        <v>#REF!</v>
      </c>
      <c r="D500" s="214"/>
      <c r="E500" s="215"/>
      <c r="F500" s="215" t="e">
        <f t="shared" ca="1" si="83"/>
        <v>#REF!</v>
      </c>
      <c r="G500" s="216"/>
      <c r="H500" s="216"/>
      <c r="I500" s="216" t="e">
        <f t="shared" ca="1" si="85"/>
        <v>#REF!</v>
      </c>
      <c r="J500" s="217"/>
      <c r="K500" s="217"/>
      <c r="L500" s="217" t="e">
        <f t="shared" ca="1" si="84"/>
        <v>#REF!</v>
      </c>
      <c r="M500" s="193" t="e">
        <f t="shared" ca="1" si="86"/>
        <v>#REF!</v>
      </c>
      <c r="N500" s="196" t="e">
        <f t="shared" ca="1" si="87"/>
        <v>#REF!</v>
      </c>
      <c r="O500" s="195" t="e">
        <f t="shared" ca="1" si="88"/>
        <v>#REF!</v>
      </c>
      <c r="P500" s="196" t="e">
        <f t="shared" ca="1" si="89"/>
        <v>#REF!</v>
      </c>
      <c r="Q500" s="195" t="e">
        <f t="shared" ca="1" si="90"/>
        <v>#REF!</v>
      </c>
      <c r="R500" s="196" t="e">
        <f t="shared" ca="1" si="91"/>
        <v>#REF!</v>
      </c>
      <c r="S500" s="196" t="e">
        <f t="shared" ca="1" si="92"/>
        <v>#REF!</v>
      </c>
      <c r="T500" s="196" t="e">
        <f t="shared" ca="1" si="93"/>
        <v>#REF!</v>
      </c>
      <c r="U500" s="195" t="e">
        <f t="shared" ca="1" si="94"/>
        <v>#REF!</v>
      </c>
      <c r="V500" s="196" t="e">
        <f t="shared" ca="1" si="95"/>
        <v>#REF!</v>
      </c>
      <c r="W500" s="241"/>
      <c r="X500" s="241"/>
      <c r="Y500" s="236"/>
      <c r="Z500" s="236"/>
    </row>
    <row r="501" spans="1:26" ht="37.5" customHeight="1" x14ac:dyDescent="0.3">
      <c r="A501" s="225" t="s">
        <v>1020</v>
      </c>
      <c r="B501" s="242"/>
      <c r="C501" s="243"/>
      <c r="D501" s="221"/>
      <c r="E501" s="221"/>
      <c r="F501" s="221"/>
      <c r="G501" s="221"/>
      <c r="H501" s="221"/>
      <c r="I501" s="221"/>
      <c r="J501" s="221"/>
      <c r="K501" s="221"/>
      <c r="L501" s="221"/>
      <c r="M501" s="221"/>
      <c r="N501" s="221"/>
      <c r="O501" s="238"/>
      <c r="P501" s="221"/>
      <c r="W501" s="228"/>
    </row>
    <row r="502" spans="1:26" ht="13.5" customHeight="1" x14ac:dyDescent="0.25">
      <c r="A502" s="520"/>
      <c r="B502" s="520"/>
      <c r="C502" s="520"/>
      <c r="D502" s="520"/>
      <c r="E502" s="520"/>
      <c r="F502" s="520"/>
      <c r="G502" s="520"/>
      <c r="H502" s="520"/>
      <c r="I502" s="520"/>
      <c r="J502" s="520"/>
      <c r="K502" s="520"/>
      <c r="L502" s="520"/>
      <c r="M502" s="520"/>
      <c r="N502" s="520"/>
      <c r="O502" s="520"/>
      <c r="P502" s="520"/>
      <c r="W502" s="228"/>
      <c r="Y502" s="207"/>
      <c r="Z502" s="207"/>
    </row>
    <row r="504" spans="1:26" x14ac:dyDescent="0.25">
      <c r="B504" s="186" t="s">
        <v>647</v>
      </c>
      <c r="C504" s="186" t="s">
        <v>642</v>
      </c>
      <c r="D504" s="248" t="s">
        <v>643</v>
      </c>
      <c r="M504" s="222" t="s">
        <v>639</v>
      </c>
      <c r="N504" s="270" t="s">
        <v>640</v>
      </c>
      <c r="O504" s="222" t="s">
        <v>636</v>
      </c>
      <c r="P504" s="222" t="s">
        <v>638</v>
      </c>
      <c r="Q504" s="222" t="s">
        <v>637</v>
      </c>
      <c r="Y504" s="249"/>
      <c r="Z504" s="249"/>
    </row>
    <row r="505" spans="1:26" x14ac:dyDescent="0.25">
      <c r="B505" s="186"/>
      <c r="C505" s="186"/>
      <c r="D505" s="248"/>
      <c r="M505" s="222">
        <v>0</v>
      </c>
      <c r="N505" s="270">
        <v>33</v>
      </c>
      <c r="O505" s="222">
        <v>3</v>
      </c>
      <c r="P505" s="222">
        <v>0</v>
      </c>
      <c r="Q505" s="222">
        <v>0</v>
      </c>
      <c r="R505" s="244"/>
      <c r="Y505" s="249"/>
      <c r="Z505" s="249"/>
    </row>
    <row r="506" spans="1:26" x14ac:dyDescent="0.25">
      <c r="B506" s="186"/>
      <c r="C506" s="186"/>
      <c r="D506" s="248"/>
      <c r="M506" s="222">
        <v>1.01</v>
      </c>
      <c r="N506" s="270">
        <v>20</v>
      </c>
      <c r="O506" s="222">
        <v>5</v>
      </c>
      <c r="P506" s="222">
        <v>25</v>
      </c>
      <c r="Q506" s="222">
        <v>20</v>
      </c>
      <c r="R506" s="244"/>
      <c r="Y506" s="249"/>
      <c r="Z506" s="249"/>
    </row>
    <row r="507" spans="1:26" x14ac:dyDescent="0.25">
      <c r="B507" s="186" t="s">
        <v>646</v>
      </c>
      <c r="C507" s="186" t="s">
        <v>645</v>
      </c>
      <c r="D507" s="248" t="s">
        <v>76</v>
      </c>
      <c r="M507" s="222">
        <v>2.0099999999999998</v>
      </c>
      <c r="N507" s="270">
        <v>14</v>
      </c>
      <c r="O507" s="222">
        <v>7</v>
      </c>
      <c r="P507" s="222">
        <v>25</v>
      </c>
      <c r="Q507" s="222">
        <v>20</v>
      </c>
      <c r="R507" s="244"/>
      <c r="Y507" s="249"/>
      <c r="Z507" s="249"/>
    </row>
    <row r="508" spans="1:26" x14ac:dyDescent="0.25">
      <c r="M508" s="222">
        <v>4.01</v>
      </c>
      <c r="N508" s="270">
        <v>13</v>
      </c>
      <c r="O508" s="222">
        <v>8</v>
      </c>
      <c r="P508" s="222">
        <v>25</v>
      </c>
      <c r="Q508" s="222">
        <v>20</v>
      </c>
      <c r="R508" s="244"/>
    </row>
    <row r="509" spans="1:26" x14ac:dyDescent="0.25">
      <c r="A509" s="250"/>
      <c r="B509" s="198"/>
      <c r="C509" s="198"/>
      <c r="D509" s="251"/>
      <c r="E509" s="251"/>
      <c r="M509" s="222">
        <v>6.01</v>
      </c>
      <c r="N509" s="270">
        <v>10</v>
      </c>
      <c r="O509" s="222">
        <v>10</v>
      </c>
      <c r="P509" s="222">
        <v>25</v>
      </c>
      <c r="Q509" s="222">
        <v>20</v>
      </c>
      <c r="R509" s="244"/>
      <c r="Y509" s="252"/>
      <c r="Z509" s="252"/>
    </row>
    <row r="510" spans="1:26" x14ac:dyDescent="0.25">
      <c r="A510" s="250"/>
      <c r="B510" s="198"/>
      <c r="C510" s="198"/>
      <c r="D510" s="251"/>
      <c r="E510" s="251"/>
      <c r="M510" s="222">
        <v>8.01</v>
      </c>
      <c r="N510" s="270">
        <v>8</v>
      </c>
      <c r="O510" s="222">
        <v>12</v>
      </c>
      <c r="P510" s="222">
        <v>25</v>
      </c>
      <c r="Q510" s="222">
        <v>20</v>
      </c>
      <c r="R510" s="244"/>
      <c r="Y510" s="252"/>
      <c r="Z510" s="252"/>
    </row>
    <row r="511" spans="1:26" x14ac:dyDescent="0.25">
      <c r="A511" s="250"/>
      <c r="B511" s="198"/>
      <c r="C511" s="198"/>
      <c r="D511" s="251"/>
      <c r="E511" s="251"/>
      <c r="M511" s="222">
        <v>10.01</v>
      </c>
      <c r="N511" s="270">
        <v>7</v>
      </c>
      <c r="O511" s="222">
        <v>15</v>
      </c>
      <c r="P511" s="222">
        <v>25</v>
      </c>
      <c r="Q511" s="222">
        <v>20</v>
      </c>
      <c r="R511" s="244"/>
      <c r="Y511" s="252"/>
      <c r="Z511" s="252"/>
    </row>
    <row r="512" spans="1:26" x14ac:dyDescent="0.25">
      <c r="A512" s="250"/>
      <c r="B512" s="198"/>
      <c r="C512" s="198"/>
      <c r="D512" s="251"/>
      <c r="E512" s="251"/>
      <c r="M512" s="222">
        <v>12.01</v>
      </c>
      <c r="N512" s="270">
        <v>6</v>
      </c>
      <c r="O512" s="222">
        <v>18</v>
      </c>
      <c r="P512" s="222">
        <v>25</v>
      </c>
      <c r="Q512" s="222">
        <v>20</v>
      </c>
      <c r="R512" s="244"/>
      <c r="Y512" s="252"/>
      <c r="Z512" s="252"/>
    </row>
    <row r="513" spans="1:26" x14ac:dyDescent="0.25">
      <c r="A513" s="250"/>
      <c r="B513" s="198"/>
      <c r="C513" s="198"/>
      <c r="D513" s="251"/>
      <c r="E513" s="251"/>
      <c r="M513" s="222">
        <v>100000</v>
      </c>
      <c r="N513" s="271">
        <v>6</v>
      </c>
      <c r="O513" s="222">
        <v>18</v>
      </c>
      <c r="P513" s="222">
        <v>25</v>
      </c>
      <c r="Q513" s="222">
        <v>20</v>
      </c>
      <c r="Y513" s="252"/>
      <c r="Z513" s="252"/>
    </row>
  </sheetData>
  <autoFilter ref="A8:X502">
    <filterColumn colId="22">
      <filters>
        <filter val="*"/>
        <filter val="1"/>
        <filter val="10"/>
        <filter val="12"/>
        <filter val="13"/>
        <filter val="14"/>
        <filter val="15"/>
        <filter val="16"/>
        <filter val="18"/>
        <filter val="1872"/>
        <filter val="19"/>
        <filter val="2"/>
        <filter val="20"/>
        <filter val="21"/>
        <filter val="24"/>
        <filter val="25"/>
        <filter val="26"/>
        <filter val="3"/>
        <filter val="31"/>
        <filter val="38"/>
        <filter val="39"/>
        <filter val="4"/>
        <filter val="40"/>
        <filter val="400"/>
        <filter val="45"/>
        <filter val="5"/>
        <filter val="6"/>
        <filter val="68"/>
        <filter val="7"/>
        <filter val="70"/>
        <filter val="8"/>
        <filter val="9"/>
      </filters>
    </filterColumn>
  </autoFilter>
  <mergeCells count="19">
    <mergeCell ref="W4:Y6"/>
    <mergeCell ref="A502:P502"/>
    <mergeCell ref="C4:C7"/>
    <mergeCell ref="Z4:AB6"/>
    <mergeCell ref="A2:X2"/>
    <mergeCell ref="P6:S6"/>
    <mergeCell ref="U6:U7"/>
    <mergeCell ref="G4:I6"/>
    <mergeCell ref="J4:L6"/>
    <mergeCell ref="M5:M7"/>
    <mergeCell ref="N5:N7"/>
    <mergeCell ref="O5:O7"/>
    <mergeCell ref="T6:T7"/>
    <mergeCell ref="M4:V4"/>
    <mergeCell ref="P5:V5"/>
    <mergeCell ref="V6:V7"/>
    <mergeCell ref="A4:A7"/>
    <mergeCell ref="B4:B7"/>
    <mergeCell ref="D4:F7"/>
  </mergeCells>
  <pageMargins left="0.43307086614173229" right="0.23622047244094491" top="0.47244094488188981" bottom="0.35433070866141736" header="0.31496062992125984" footer="0.31496062992125984"/>
  <pageSetup paperSize="9" scale="64" fitToHeight="0" orientation="landscape" r:id="rId1"/>
  <headerFooter differentFirst="1">
    <oddHeader>&amp;C&amp;"Times New Roman,обычный"&amp;16&amp;P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Y513"/>
  <sheetViews>
    <sheetView view="pageBreakPreview" zoomScaleNormal="100" zoomScaleSheetLayoutView="100" workbookViewId="0">
      <pane xSplit="3" ySplit="9" topLeftCell="F319" activePane="bottomRight" state="frozen"/>
      <selection pane="topRight" activeCell="D1" sqref="D1"/>
      <selection pane="bottomLeft" activeCell="A10" sqref="A10"/>
      <selection pane="bottomRight" activeCell="T31" sqref="T31"/>
    </sheetView>
  </sheetViews>
  <sheetFormatPr defaultRowHeight="15.75" outlineLevelCol="1" x14ac:dyDescent="0.25"/>
  <cols>
    <col min="1" max="1" width="6.5703125" style="161" customWidth="1"/>
    <col min="2" max="2" width="45.85546875" style="201" customWidth="1"/>
    <col min="3" max="3" width="18.5703125" style="201" customWidth="1"/>
    <col min="4" max="5" width="9.28515625" style="155" hidden="1" customWidth="1"/>
    <col min="6" max="6" width="10.85546875" style="155" customWidth="1"/>
    <col min="7" max="9" width="7.140625" style="151" customWidth="1"/>
    <col min="10" max="12" width="6.42578125" style="150" customWidth="1"/>
    <col min="13" max="13" width="7.7109375" style="155" customWidth="1"/>
    <col min="14" max="14" width="8.7109375" style="269" customWidth="1"/>
    <col min="15" max="15" width="10.28515625" style="150" hidden="1" customWidth="1" outlineLevel="1"/>
    <col min="16" max="16" width="7.7109375" style="223" customWidth="1" collapsed="1"/>
    <col min="17" max="17" width="10.42578125" style="150" hidden="1" customWidth="1" outlineLevel="1"/>
    <col min="18" max="18" width="5" style="151" hidden="1" customWidth="1" outlineLevel="1"/>
    <col min="19" max="19" width="15.42578125" style="223" customWidth="1" collapsed="1"/>
    <col min="20" max="20" width="8" style="223" customWidth="1"/>
    <col min="21" max="21" width="10" style="150" hidden="1" customWidth="1" outlineLevel="1"/>
    <col min="22" max="22" width="5" style="151" hidden="1" customWidth="1" outlineLevel="1"/>
    <col min="23" max="23" width="6.85546875" style="228" customWidth="1" collapsed="1"/>
    <col min="24" max="24" width="8" style="228" customWidth="1"/>
    <col min="25" max="25" width="6" style="228" customWidth="1"/>
    <col min="26" max="26" width="9" style="209" customWidth="1"/>
    <col min="27" max="27" width="9.140625" style="112" customWidth="1"/>
    <col min="28" max="28" width="10.28515625" style="112" customWidth="1"/>
    <col min="29" max="16384" width="9.140625" style="149"/>
  </cols>
  <sheetData>
    <row r="1" spans="1:16301" s="229" customFormat="1" ht="18.75" x14ac:dyDescent="0.3">
      <c r="A1" s="224"/>
      <c r="B1" s="225"/>
      <c r="C1" s="225"/>
      <c r="D1" s="105"/>
      <c r="E1" s="105"/>
      <c r="F1" s="226"/>
      <c r="G1" s="219"/>
      <c r="H1" s="219"/>
      <c r="I1" s="219"/>
      <c r="J1" s="227"/>
      <c r="K1" s="227"/>
      <c r="L1" s="227"/>
      <c r="M1" s="226"/>
      <c r="N1" s="219"/>
      <c r="O1" s="106"/>
      <c r="P1" s="219"/>
      <c r="Q1" s="106"/>
      <c r="R1" s="104"/>
      <c r="S1" s="219"/>
      <c r="T1" s="219"/>
      <c r="U1" s="106"/>
      <c r="V1" s="104"/>
      <c r="W1" s="228"/>
      <c r="X1" s="228"/>
      <c r="Y1" s="228"/>
      <c r="Z1" s="207"/>
      <c r="AA1" s="239"/>
      <c r="AB1" s="239"/>
    </row>
    <row r="2" spans="1:16301" s="231" customFormat="1" ht="18.75" x14ac:dyDescent="0.3">
      <c r="A2" s="467" t="s">
        <v>677</v>
      </c>
      <c r="B2" s="467"/>
      <c r="C2" s="467"/>
      <c r="D2" s="543"/>
      <c r="E2" s="543"/>
      <c r="F2" s="467"/>
      <c r="G2" s="467"/>
      <c r="H2" s="467"/>
      <c r="I2" s="467"/>
      <c r="J2" s="467"/>
      <c r="K2" s="467"/>
      <c r="L2" s="467"/>
      <c r="M2" s="467"/>
      <c r="N2" s="467"/>
      <c r="O2" s="543"/>
      <c r="P2" s="467"/>
      <c r="Q2" s="543"/>
      <c r="R2" s="543"/>
      <c r="S2" s="467"/>
      <c r="T2" s="467"/>
      <c r="U2" s="543"/>
      <c r="V2" s="543"/>
      <c r="W2" s="469"/>
      <c r="X2" s="469"/>
      <c r="Y2" s="341"/>
      <c r="Z2" s="230"/>
      <c r="AA2" s="273"/>
      <c r="AB2" s="273"/>
    </row>
    <row r="3" spans="1:16301" s="229" customFormat="1" ht="18.75" x14ac:dyDescent="0.3">
      <c r="A3" s="224"/>
      <c r="B3" s="225"/>
      <c r="C3" s="225"/>
      <c r="D3" s="107"/>
      <c r="E3" s="107"/>
      <c r="F3" s="232"/>
      <c r="G3" s="220"/>
      <c r="H3" s="220"/>
      <c r="I3" s="220"/>
      <c r="J3" s="233"/>
      <c r="K3" s="233"/>
      <c r="L3" s="233"/>
      <c r="M3" s="232"/>
      <c r="N3" s="220"/>
      <c r="O3" s="109"/>
      <c r="P3" s="220"/>
      <c r="Q3" s="109"/>
      <c r="R3" s="108"/>
      <c r="S3" s="220"/>
      <c r="T3" s="220"/>
      <c r="U3" s="109"/>
      <c r="V3" s="108"/>
      <c r="W3" s="228"/>
      <c r="X3" s="228"/>
      <c r="Y3" s="228"/>
      <c r="Z3" s="207"/>
      <c r="AA3" s="239"/>
      <c r="AB3" s="239"/>
    </row>
    <row r="4" spans="1:16301" s="157" customFormat="1" ht="15.75" customHeight="1" x14ac:dyDescent="0.25">
      <c r="A4" s="544" t="s">
        <v>0</v>
      </c>
      <c r="B4" s="544" t="s">
        <v>604</v>
      </c>
      <c r="C4" s="544" t="s">
        <v>603</v>
      </c>
      <c r="D4" s="534" t="s">
        <v>1</v>
      </c>
      <c r="E4" s="535"/>
      <c r="F4" s="536"/>
      <c r="G4" s="546" t="s">
        <v>589</v>
      </c>
      <c r="H4" s="547"/>
      <c r="I4" s="548"/>
      <c r="J4" s="555" t="s">
        <v>590</v>
      </c>
      <c r="K4" s="556"/>
      <c r="L4" s="557"/>
      <c r="M4" s="564" t="s">
        <v>591</v>
      </c>
      <c r="N4" s="499"/>
      <c r="O4" s="565"/>
      <c r="P4" s="500"/>
      <c r="Q4" s="565"/>
      <c r="R4" s="565"/>
      <c r="S4" s="500"/>
      <c r="T4" s="500"/>
      <c r="U4" s="565"/>
      <c r="V4" s="566"/>
      <c r="W4" s="472" t="s">
        <v>629</v>
      </c>
      <c r="X4" s="473"/>
      <c r="Y4" s="474"/>
      <c r="Z4" s="521" t="s">
        <v>655</v>
      </c>
      <c r="AA4" s="522"/>
      <c r="AB4" s="523"/>
    </row>
    <row r="5" spans="1:16301" s="157" customFormat="1" x14ac:dyDescent="0.25">
      <c r="A5" s="544"/>
      <c r="B5" s="544"/>
      <c r="C5" s="544"/>
      <c r="D5" s="537"/>
      <c r="E5" s="538"/>
      <c r="F5" s="539"/>
      <c r="G5" s="549"/>
      <c r="H5" s="550"/>
      <c r="I5" s="551"/>
      <c r="J5" s="558"/>
      <c r="K5" s="559"/>
      <c r="L5" s="560"/>
      <c r="M5" s="567" t="s">
        <v>595</v>
      </c>
      <c r="N5" s="491" t="s">
        <v>632</v>
      </c>
      <c r="O5" s="530" t="s">
        <v>626</v>
      </c>
      <c r="P5" s="498" t="s">
        <v>596</v>
      </c>
      <c r="Q5" s="565"/>
      <c r="R5" s="565"/>
      <c r="S5" s="500"/>
      <c r="T5" s="500"/>
      <c r="U5" s="565"/>
      <c r="V5" s="566"/>
      <c r="W5" s="475"/>
      <c r="X5" s="476"/>
      <c r="Y5" s="477"/>
      <c r="Z5" s="524"/>
      <c r="AA5" s="525"/>
      <c r="AB5" s="526"/>
    </row>
    <row r="6" spans="1:16301" s="157" customFormat="1" x14ac:dyDescent="0.25">
      <c r="A6" s="544"/>
      <c r="B6" s="544"/>
      <c r="C6" s="544"/>
      <c r="D6" s="537"/>
      <c r="E6" s="538"/>
      <c r="F6" s="539"/>
      <c r="G6" s="552"/>
      <c r="H6" s="553"/>
      <c r="I6" s="554"/>
      <c r="J6" s="561"/>
      <c r="K6" s="562"/>
      <c r="L6" s="563"/>
      <c r="M6" s="567"/>
      <c r="N6" s="491"/>
      <c r="O6" s="530"/>
      <c r="P6" s="470" t="s">
        <v>593</v>
      </c>
      <c r="Q6" s="567"/>
      <c r="R6" s="567"/>
      <c r="S6" s="470"/>
      <c r="T6" s="496" t="s">
        <v>624</v>
      </c>
      <c r="U6" s="530" t="s">
        <v>628</v>
      </c>
      <c r="V6" s="532" t="s">
        <v>597</v>
      </c>
      <c r="W6" s="478"/>
      <c r="X6" s="479"/>
      <c r="Y6" s="480"/>
      <c r="Z6" s="527"/>
      <c r="AA6" s="528"/>
      <c r="AB6" s="529"/>
    </row>
    <row r="7" spans="1:16301" s="158" customFormat="1" ht="63" x14ac:dyDescent="0.25">
      <c r="A7" s="545"/>
      <c r="B7" s="545"/>
      <c r="C7" s="545"/>
      <c r="D7" s="540"/>
      <c r="E7" s="541"/>
      <c r="F7" s="542"/>
      <c r="G7" s="285">
        <v>2017</v>
      </c>
      <c r="H7" s="285">
        <v>2018</v>
      </c>
      <c r="I7" s="285">
        <v>2019</v>
      </c>
      <c r="J7" s="285">
        <v>2017</v>
      </c>
      <c r="K7" s="285">
        <v>2018</v>
      </c>
      <c r="L7" s="285">
        <v>2019</v>
      </c>
      <c r="M7" s="568"/>
      <c r="N7" s="492"/>
      <c r="O7" s="530"/>
      <c r="P7" s="337" t="s">
        <v>600</v>
      </c>
      <c r="Q7" s="130" t="s">
        <v>627</v>
      </c>
      <c r="R7" s="129" t="s">
        <v>597</v>
      </c>
      <c r="S7" s="337" t="s">
        <v>594</v>
      </c>
      <c r="T7" s="497"/>
      <c r="U7" s="530"/>
      <c r="V7" s="533"/>
      <c r="W7" s="337" t="s">
        <v>571</v>
      </c>
      <c r="X7" s="337" t="s">
        <v>598</v>
      </c>
      <c r="Y7" s="337" t="s">
        <v>660</v>
      </c>
      <c r="Z7" s="292" t="s">
        <v>657</v>
      </c>
      <c r="AA7" s="292" t="s">
        <v>656</v>
      </c>
      <c r="AB7" s="292" t="s">
        <v>658</v>
      </c>
    </row>
    <row r="8" spans="1:16301" s="159" customFormat="1" x14ac:dyDescent="0.25">
      <c r="A8" s="132">
        <v>1</v>
      </c>
      <c r="B8" s="132">
        <v>2</v>
      </c>
      <c r="C8" s="132">
        <v>3</v>
      </c>
      <c r="D8" s="291">
        <v>4</v>
      </c>
      <c r="E8" s="289">
        <v>5</v>
      </c>
      <c r="F8" s="288">
        <v>6</v>
      </c>
      <c r="G8" s="288">
        <v>7</v>
      </c>
      <c r="H8" s="288">
        <v>8</v>
      </c>
      <c r="I8" s="288">
        <v>9</v>
      </c>
      <c r="J8" s="288">
        <v>10</v>
      </c>
      <c r="K8" s="288">
        <v>11</v>
      </c>
      <c r="L8" s="288">
        <v>12</v>
      </c>
      <c r="M8" s="288">
        <v>13</v>
      </c>
      <c r="N8" s="287">
        <v>14</v>
      </c>
      <c r="O8" s="290"/>
      <c r="P8" s="345">
        <v>15</v>
      </c>
      <c r="Q8" s="291"/>
      <c r="R8" s="289"/>
      <c r="S8" s="345">
        <v>16</v>
      </c>
      <c r="T8" s="345">
        <v>17</v>
      </c>
      <c r="U8" s="291"/>
      <c r="V8" s="289"/>
      <c r="W8" s="345"/>
      <c r="X8" s="345"/>
      <c r="Y8" s="345"/>
      <c r="Z8" s="206"/>
      <c r="AA8" s="206"/>
      <c r="AB8" s="206"/>
    </row>
    <row r="9" spans="1:16301" s="159" customFormat="1" x14ac:dyDescent="0.25">
      <c r="A9" s="297">
        <v>1</v>
      </c>
      <c r="B9" s="298" t="s">
        <v>652</v>
      </c>
      <c r="C9" s="184"/>
      <c r="D9" s="136"/>
      <c r="E9" s="137"/>
      <c r="F9" s="175"/>
      <c r="G9" s="176"/>
      <c r="H9" s="176"/>
      <c r="I9" s="176">
        <f>Лимит!L10</f>
        <v>46128</v>
      </c>
      <c r="J9" s="177"/>
      <c r="K9" s="177"/>
      <c r="L9" s="177"/>
      <c r="M9" s="175">
        <f>N9*100/I9</f>
        <v>4.1905133541449882</v>
      </c>
      <c r="N9" s="275">
        <f>SUBTOTAL(9,N11:N360)</f>
        <v>1933</v>
      </c>
      <c r="O9" s="135">
        <f t="shared" ref="O9:AA9" si="0">SUBTOTAL(9,O11:O360)</f>
        <v>1986.7074913789672</v>
      </c>
      <c r="P9" s="280">
        <f t="shared" si="0"/>
        <v>214</v>
      </c>
      <c r="Q9" s="135">
        <f t="shared" si="0"/>
        <v>249.58</v>
      </c>
      <c r="R9" s="135"/>
      <c r="S9" s="280">
        <f t="shared" si="0"/>
        <v>1008</v>
      </c>
      <c r="T9" s="280">
        <f t="shared" si="0"/>
        <v>711</v>
      </c>
      <c r="U9" s="135">
        <f t="shared" si="0"/>
        <v>746.29499999999985</v>
      </c>
      <c r="V9" s="135"/>
      <c r="W9" s="280">
        <f t="shared" si="0"/>
        <v>2001</v>
      </c>
      <c r="X9" s="280">
        <f t="shared" si="0"/>
        <v>227</v>
      </c>
      <c r="Y9" s="280">
        <f t="shared" si="0"/>
        <v>663</v>
      </c>
      <c r="Z9" s="176">
        <f t="shared" si="0"/>
        <v>1426</v>
      </c>
      <c r="AA9" s="176">
        <f t="shared" si="0"/>
        <v>818</v>
      </c>
      <c r="AB9" s="309">
        <f>AA9*100/Z9</f>
        <v>57.363253856942499</v>
      </c>
    </row>
    <row r="10" spans="1:16301" s="160" customFormat="1" hidden="1" x14ac:dyDescent="0.25">
      <c r="A10" s="132">
        <v>2</v>
      </c>
      <c r="B10" s="154" t="s">
        <v>849</v>
      </c>
      <c r="C10" s="154" t="s">
        <v>684</v>
      </c>
      <c r="D10" s="136"/>
      <c r="E10" s="137"/>
      <c r="F10" s="137">
        <v>39.71</v>
      </c>
      <c r="G10" s="135"/>
      <c r="H10" s="135"/>
      <c r="I10" s="135">
        <v>0</v>
      </c>
      <c r="J10" s="138"/>
      <c r="K10" s="138"/>
      <c r="L10" s="138">
        <v>0</v>
      </c>
      <c r="M10" s="139">
        <f>IF(I10&lt;VLOOKUP(L10,$M$505:$Q$513,2),0,VLOOKUP(L10,$M$505:$Q$513,3))</f>
        <v>0</v>
      </c>
      <c r="N10" s="140">
        <f>ROUNDDOWN(O10,0)</f>
        <v>0</v>
      </c>
      <c r="O10" s="141">
        <f>I10*M10/100</f>
        <v>0</v>
      </c>
      <c r="P10" s="140">
        <f>ROUNDDOWN(Q10,0)</f>
        <v>0</v>
      </c>
      <c r="Q10" s="141">
        <f>N10*R10/100</f>
        <v>0</v>
      </c>
      <c r="R10" s="140">
        <f>IF(I10&lt;VLOOKUP(L10,$M$505:$Q$513,2),0,VLOOKUP(L10,$M$505:$Q$513,4))</f>
        <v>0</v>
      </c>
      <c r="S10" s="140">
        <f>N10-P10-T10</f>
        <v>0</v>
      </c>
      <c r="T10" s="140">
        <f>ROUNDDOWN(U10,0)</f>
        <v>0</v>
      </c>
      <c r="U10" s="141">
        <f>N10*V10/100</f>
        <v>0</v>
      </c>
      <c r="V10" s="140">
        <f>IF(I10&lt;VLOOKUP(L10,$M$505:$Q$513,2),0,VLOOKUP(L10,$M$505:$Q$513,5))</f>
        <v>0</v>
      </c>
      <c r="W10" s="140"/>
      <c r="X10" s="140"/>
      <c r="Y10" s="140"/>
      <c r="Z10" s="154"/>
      <c r="AA10" s="206"/>
      <c r="AB10" s="206"/>
    </row>
    <row r="11" spans="1:16301" s="160" customFormat="1" ht="31.5" hidden="1" x14ac:dyDescent="0.25">
      <c r="A11" s="132">
        <v>3</v>
      </c>
      <c r="B11" s="154" t="s">
        <v>700</v>
      </c>
      <c r="C11" s="154" t="s">
        <v>684</v>
      </c>
      <c r="D11" s="136"/>
      <c r="E11" s="137"/>
      <c r="F11" s="137">
        <v>0</v>
      </c>
      <c r="G11" s="135"/>
      <c r="H11" s="135"/>
      <c r="I11" s="135">
        <v>0</v>
      </c>
      <c r="J11" s="138"/>
      <c r="K11" s="138"/>
      <c r="L11" s="138"/>
      <c r="M11" s="139">
        <f>IF(I11&lt;VLOOKUP(L11,$M$505:$Q$513,2),0,VLOOKUP(L11,$M$505:$Q$513,3))</f>
        <v>0</v>
      </c>
      <c r="N11" s="204">
        <f t="shared" ref="N11:N74" si="1">ROUNDDOWN(O11,0)</f>
        <v>0</v>
      </c>
      <c r="O11" s="141">
        <f t="shared" ref="O11:O74" si="2">I11*M11/100</f>
        <v>0</v>
      </c>
      <c r="P11" s="140">
        <f t="shared" ref="P11:P74" si="3">ROUNDDOWN(Q11,0)</f>
        <v>0</v>
      </c>
      <c r="Q11" s="141">
        <f t="shared" ref="Q11:Q74" si="4">N11*R11/100</f>
        <v>0</v>
      </c>
      <c r="R11" s="140">
        <v>25</v>
      </c>
      <c r="S11" s="140">
        <f t="shared" ref="S11:S74" si="5">N11-P11-T11</f>
        <v>0</v>
      </c>
      <c r="T11" s="140">
        <f t="shared" ref="T11:T74" si="6">ROUNDDOWN(U11,0)</f>
        <v>0</v>
      </c>
      <c r="U11" s="141">
        <f t="shared" ref="U11:U74" si="7">N11*V11/100</f>
        <v>0</v>
      </c>
      <c r="V11" s="140">
        <v>50</v>
      </c>
      <c r="W11" s="140"/>
      <c r="X11" s="140"/>
      <c r="Y11" s="140"/>
      <c r="Z11" s="206"/>
      <c r="AA11" s="206"/>
      <c r="AB11" s="206"/>
    </row>
    <row r="12" spans="1:16301" s="160" customFormat="1" ht="31.5" x14ac:dyDescent="0.25">
      <c r="A12" s="132">
        <v>4</v>
      </c>
      <c r="B12" s="154" t="s">
        <v>47</v>
      </c>
      <c r="C12" s="154" t="s">
        <v>684</v>
      </c>
      <c r="D12" s="136"/>
      <c r="E12" s="137"/>
      <c r="F12" s="137">
        <v>385.33</v>
      </c>
      <c r="G12" s="135"/>
      <c r="H12" s="135">
        <v>261</v>
      </c>
      <c r="I12" s="135">
        <v>253</v>
      </c>
      <c r="J12" s="138">
        <v>0</v>
      </c>
      <c r="K12" s="138">
        <v>0.67734149949394029</v>
      </c>
      <c r="L12" s="138">
        <v>0.65658007422209541</v>
      </c>
      <c r="M12" s="139">
        <f>IF(I12&lt;VLOOKUP(L12,$M$505:$Q$513,2),0,VLOOKUP(L12,$M$505:$Q$513,3))</f>
        <v>3</v>
      </c>
      <c r="N12" s="204">
        <f t="shared" si="1"/>
        <v>7</v>
      </c>
      <c r="O12" s="141">
        <f t="shared" si="2"/>
        <v>7.59</v>
      </c>
      <c r="P12" s="196">
        <f t="shared" si="3"/>
        <v>1</v>
      </c>
      <c r="Q12" s="141">
        <f t="shared" si="4"/>
        <v>1.75</v>
      </c>
      <c r="R12" s="140">
        <v>25</v>
      </c>
      <c r="S12" s="196">
        <f t="shared" si="5"/>
        <v>6</v>
      </c>
      <c r="T12" s="196">
        <f t="shared" si="6"/>
        <v>0</v>
      </c>
      <c r="U12" s="141">
        <f t="shared" si="7"/>
        <v>0</v>
      </c>
      <c r="V12" s="140">
        <v>0</v>
      </c>
      <c r="W12" s="196">
        <v>10</v>
      </c>
      <c r="X12" s="196">
        <v>2</v>
      </c>
      <c r="Y12" s="196">
        <v>0</v>
      </c>
      <c r="Z12" s="206">
        <v>0</v>
      </c>
      <c r="AA12" s="206">
        <v>0</v>
      </c>
      <c r="AB12" s="206"/>
      <c r="AC12" s="160">
        <v>5</v>
      </c>
    </row>
    <row r="13" spans="1:16301" s="160" customFormat="1" x14ac:dyDescent="0.25">
      <c r="A13" s="132">
        <v>5</v>
      </c>
      <c r="B13" s="154" t="s">
        <v>2</v>
      </c>
      <c r="C13" s="154" t="s">
        <v>684</v>
      </c>
      <c r="D13" s="136"/>
      <c r="E13" s="137"/>
      <c r="F13" s="137">
        <v>221.72</v>
      </c>
      <c r="G13" s="135"/>
      <c r="H13" s="135">
        <v>0</v>
      </c>
      <c r="I13" s="135">
        <v>109</v>
      </c>
      <c r="J13" s="138">
        <v>0</v>
      </c>
      <c r="K13" s="138">
        <v>0</v>
      </c>
      <c r="L13" s="138">
        <v>0.49161104095255276</v>
      </c>
      <c r="M13" s="139">
        <f>IF(I13&lt;VLOOKUP(L13,$M$505:$Q$513,2),0,VLOOKUP(L13,$M$505:$Q$513,3))</f>
        <v>3</v>
      </c>
      <c r="N13" s="204">
        <f t="shared" si="1"/>
        <v>3</v>
      </c>
      <c r="O13" s="141">
        <f t="shared" si="2"/>
        <v>3.27</v>
      </c>
      <c r="P13" s="196">
        <f t="shared" si="3"/>
        <v>0</v>
      </c>
      <c r="Q13" s="141">
        <f t="shared" si="4"/>
        <v>0</v>
      </c>
      <c r="R13" s="140">
        <v>0</v>
      </c>
      <c r="S13" s="196">
        <f t="shared" si="5"/>
        <v>2</v>
      </c>
      <c r="T13" s="196">
        <f t="shared" si="6"/>
        <v>1</v>
      </c>
      <c r="U13" s="141">
        <f t="shared" si="7"/>
        <v>1.5</v>
      </c>
      <c r="V13" s="140">
        <v>50</v>
      </c>
      <c r="W13" s="196" t="s">
        <v>844</v>
      </c>
      <c r="X13" s="196"/>
      <c r="Y13" s="196"/>
      <c r="Z13" s="206">
        <v>0</v>
      </c>
      <c r="AA13" s="206">
        <v>0</v>
      </c>
      <c r="AB13" s="206"/>
      <c r="AC13" s="160">
        <v>5</v>
      </c>
    </row>
    <row r="14" spans="1:16301" s="160" customFormat="1" ht="31.5" x14ac:dyDescent="0.25">
      <c r="A14" s="132">
        <v>6</v>
      </c>
      <c r="B14" s="154" t="s">
        <v>195</v>
      </c>
      <c r="C14" s="154" t="s">
        <v>684</v>
      </c>
      <c r="D14" s="136"/>
      <c r="E14" s="137"/>
      <c r="F14" s="137">
        <v>280.86</v>
      </c>
      <c r="G14" s="135">
        <v>41</v>
      </c>
      <c r="H14" s="135">
        <v>76</v>
      </c>
      <c r="I14" s="135">
        <v>53</v>
      </c>
      <c r="J14" s="138">
        <v>0.14598020366018657</v>
      </c>
      <c r="K14" s="138">
        <v>0.27059745068717511</v>
      </c>
      <c r="L14" s="138">
        <v>0.18870611692658262</v>
      </c>
      <c r="M14" s="139">
        <f>IF(I14&lt;VLOOKUP(L14,$M$505:$Q$513,2),0,VLOOKUP(L14,$M$505:$Q$513,3))</f>
        <v>3</v>
      </c>
      <c r="N14" s="204">
        <f t="shared" si="1"/>
        <v>1</v>
      </c>
      <c r="O14" s="141">
        <f t="shared" si="2"/>
        <v>1.59</v>
      </c>
      <c r="P14" s="196">
        <f t="shared" si="3"/>
        <v>0</v>
      </c>
      <c r="Q14" s="141">
        <f t="shared" si="4"/>
        <v>0.25</v>
      </c>
      <c r="R14" s="140">
        <v>25</v>
      </c>
      <c r="S14" s="196">
        <f t="shared" si="5"/>
        <v>1</v>
      </c>
      <c r="T14" s="196">
        <f t="shared" si="6"/>
        <v>0</v>
      </c>
      <c r="U14" s="141">
        <f t="shared" si="7"/>
        <v>0.5</v>
      </c>
      <c r="V14" s="140">
        <v>50</v>
      </c>
      <c r="W14" s="237">
        <v>1</v>
      </c>
      <c r="X14" s="237"/>
      <c r="Y14" s="237"/>
      <c r="Z14" s="206">
        <v>0</v>
      </c>
      <c r="AA14" s="206">
        <v>0</v>
      </c>
      <c r="AB14" s="206"/>
      <c r="AC14" s="148">
        <v>5</v>
      </c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  <c r="EW14" s="148"/>
      <c r="EX14" s="148"/>
      <c r="EY14" s="148"/>
      <c r="EZ14" s="148"/>
      <c r="FA14" s="148"/>
      <c r="FB14" s="148"/>
      <c r="FC14" s="148"/>
      <c r="FD14" s="148"/>
      <c r="FE14" s="148"/>
      <c r="FF14" s="148"/>
      <c r="FG14" s="148"/>
      <c r="FH14" s="148"/>
      <c r="FI14" s="148"/>
      <c r="FJ14" s="148"/>
      <c r="FK14" s="148"/>
      <c r="FL14" s="148"/>
      <c r="FM14" s="148"/>
      <c r="FN14" s="148"/>
      <c r="FO14" s="148"/>
      <c r="FP14" s="148"/>
      <c r="FQ14" s="148"/>
      <c r="FR14" s="148"/>
      <c r="FS14" s="148"/>
      <c r="FT14" s="148"/>
      <c r="FU14" s="148"/>
      <c r="FV14" s="148"/>
      <c r="FW14" s="148"/>
      <c r="FX14" s="148"/>
      <c r="FY14" s="148"/>
      <c r="FZ14" s="148"/>
      <c r="GA14" s="148"/>
      <c r="GB14" s="148"/>
      <c r="GC14" s="148"/>
      <c r="GD14" s="148"/>
      <c r="GE14" s="148"/>
      <c r="GF14" s="148"/>
      <c r="GG14" s="148"/>
      <c r="GH14" s="148"/>
      <c r="GI14" s="148"/>
      <c r="GJ14" s="148"/>
      <c r="GK14" s="148"/>
      <c r="GL14" s="148"/>
      <c r="GM14" s="148"/>
      <c r="GN14" s="148"/>
      <c r="GO14" s="148"/>
      <c r="GP14" s="148"/>
      <c r="GQ14" s="148"/>
      <c r="GR14" s="148"/>
      <c r="GS14" s="148"/>
      <c r="GT14" s="148"/>
      <c r="GU14" s="148"/>
      <c r="GV14" s="148"/>
      <c r="GW14" s="148"/>
      <c r="GX14" s="148"/>
      <c r="GY14" s="148"/>
      <c r="GZ14" s="148"/>
      <c r="HA14" s="148"/>
      <c r="HB14" s="148"/>
      <c r="HC14" s="148"/>
      <c r="HD14" s="148"/>
      <c r="HE14" s="148"/>
      <c r="HF14" s="148"/>
      <c r="HG14" s="148"/>
      <c r="HH14" s="148"/>
      <c r="HI14" s="148"/>
      <c r="HJ14" s="148"/>
      <c r="HK14" s="148"/>
      <c r="HL14" s="148"/>
      <c r="HM14" s="148"/>
      <c r="HN14" s="148"/>
      <c r="HO14" s="148"/>
      <c r="HP14" s="148"/>
      <c r="HQ14" s="148"/>
      <c r="HR14" s="148"/>
      <c r="HS14" s="148"/>
      <c r="HT14" s="148"/>
      <c r="HU14" s="148"/>
      <c r="HV14" s="148"/>
      <c r="HW14" s="148"/>
      <c r="HX14" s="148"/>
      <c r="HY14" s="148"/>
      <c r="HZ14" s="148"/>
      <c r="IA14" s="148"/>
      <c r="IB14" s="148"/>
      <c r="IC14" s="148"/>
      <c r="ID14" s="148"/>
      <c r="IE14" s="148"/>
      <c r="IF14" s="148"/>
      <c r="IG14" s="148"/>
      <c r="IH14" s="148"/>
      <c r="II14" s="148"/>
      <c r="IJ14" s="148"/>
      <c r="IK14" s="148"/>
      <c r="IL14" s="148"/>
      <c r="IM14" s="148"/>
      <c r="IN14" s="148"/>
      <c r="IO14" s="148"/>
      <c r="IP14" s="148"/>
      <c r="IQ14" s="148"/>
      <c r="IR14" s="148"/>
      <c r="IS14" s="148"/>
      <c r="IT14" s="148"/>
      <c r="IU14" s="148"/>
      <c r="IV14" s="148"/>
      <c r="IW14" s="148"/>
      <c r="IX14" s="148"/>
      <c r="IY14" s="148"/>
      <c r="IZ14" s="148"/>
      <c r="JA14" s="148"/>
      <c r="JB14" s="148"/>
      <c r="JC14" s="148"/>
      <c r="JD14" s="148"/>
      <c r="JE14" s="148"/>
      <c r="JF14" s="148"/>
      <c r="JG14" s="148"/>
      <c r="JH14" s="148"/>
      <c r="JI14" s="148"/>
      <c r="JJ14" s="148"/>
      <c r="JK14" s="148"/>
      <c r="JL14" s="148"/>
      <c r="JM14" s="148"/>
      <c r="JN14" s="148"/>
      <c r="JO14" s="148"/>
      <c r="JP14" s="148"/>
      <c r="JQ14" s="148"/>
      <c r="JR14" s="148"/>
      <c r="JS14" s="148"/>
      <c r="JT14" s="148"/>
      <c r="JU14" s="148"/>
      <c r="JV14" s="148"/>
      <c r="JW14" s="148"/>
      <c r="JX14" s="148"/>
      <c r="JY14" s="148"/>
      <c r="JZ14" s="148"/>
      <c r="KA14" s="148"/>
      <c r="KB14" s="148"/>
      <c r="KC14" s="148"/>
      <c r="KD14" s="148"/>
      <c r="KE14" s="148"/>
      <c r="KF14" s="148"/>
      <c r="KG14" s="148"/>
      <c r="KH14" s="148"/>
      <c r="KI14" s="148"/>
      <c r="KJ14" s="148"/>
      <c r="KK14" s="148"/>
      <c r="KL14" s="148"/>
      <c r="KM14" s="148"/>
      <c r="KN14" s="148"/>
      <c r="KO14" s="148"/>
      <c r="KP14" s="148"/>
      <c r="KQ14" s="148"/>
      <c r="KR14" s="148"/>
      <c r="KS14" s="148"/>
      <c r="KT14" s="148"/>
      <c r="KU14" s="148"/>
      <c r="KV14" s="148"/>
      <c r="KW14" s="148"/>
      <c r="KX14" s="148"/>
      <c r="KY14" s="148"/>
      <c r="KZ14" s="148"/>
      <c r="LA14" s="148"/>
      <c r="LB14" s="148"/>
      <c r="LC14" s="148"/>
      <c r="LD14" s="148"/>
      <c r="LE14" s="148"/>
      <c r="LF14" s="148"/>
      <c r="LG14" s="148"/>
      <c r="LH14" s="148"/>
      <c r="LI14" s="148"/>
      <c r="LJ14" s="148"/>
      <c r="LK14" s="148"/>
      <c r="LL14" s="148"/>
      <c r="LM14" s="148"/>
      <c r="LN14" s="148"/>
      <c r="LO14" s="148"/>
      <c r="LP14" s="148"/>
      <c r="LQ14" s="148"/>
      <c r="LR14" s="148"/>
      <c r="LS14" s="148"/>
      <c r="LT14" s="148"/>
      <c r="LU14" s="148"/>
      <c r="LV14" s="148"/>
      <c r="LW14" s="148"/>
      <c r="LX14" s="148"/>
      <c r="LY14" s="148"/>
      <c r="LZ14" s="148"/>
      <c r="MA14" s="148"/>
      <c r="MB14" s="148"/>
      <c r="MC14" s="148"/>
      <c r="MD14" s="148"/>
      <c r="ME14" s="148"/>
      <c r="MF14" s="148"/>
      <c r="MG14" s="148"/>
      <c r="MH14" s="148"/>
      <c r="MI14" s="148"/>
      <c r="MJ14" s="148"/>
      <c r="MK14" s="148"/>
      <c r="ML14" s="148"/>
      <c r="MM14" s="148"/>
      <c r="MN14" s="148"/>
      <c r="MO14" s="148"/>
      <c r="MP14" s="148"/>
      <c r="MQ14" s="148"/>
      <c r="MR14" s="148"/>
      <c r="MS14" s="148"/>
      <c r="MT14" s="148"/>
      <c r="MU14" s="148"/>
      <c r="MV14" s="148"/>
      <c r="MW14" s="148"/>
      <c r="MX14" s="148"/>
      <c r="MY14" s="148"/>
      <c r="MZ14" s="148"/>
      <c r="NA14" s="148"/>
      <c r="NB14" s="148"/>
      <c r="NC14" s="148"/>
      <c r="ND14" s="148"/>
      <c r="NE14" s="148"/>
      <c r="NF14" s="148"/>
      <c r="NG14" s="148"/>
      <c r="NH14" s="148"/>
      <c r="NI14" s="148"/>
      <c r="NJ14" s="148"/>
      <c r="NK14" s="148"/>
      <c r="NL14" s="148"/>
      <c r="NM14" s="148"/>
      <c r="NN14" s="148"/>
      <c r="NO14" s="148"/>
      <c r="NP14" s="148"/>
      <c r="NQ14" s="148"/>
      <c r="NR14" s="148"/>
      <c r="NS14" s="148"/>
      <c r="NT14" s="148"/>
      <c r="NU14" s="148"/>
      <c r="NV14" s="148"/>
      <c r="NW14" s="148"/>
      <c r="NX14" s="148"/>
      <c r="NY14" s="148"/>
      <c r="NZ14" s="148"/>
      <c r="OA14" s="148"/>
      <c r="OB14" s="148"/>
      <c r="OC14" s="148"/>
      <c r="OD14" s="148"/>
      <c r="OE14" s="148"/>
      <c r="OF14" s="148"/>
      <c r="OG14" s="148"/>
      <c r="OH14" s="148"/>
      <c r="OI14" s="148"/>
      <c r="OJ14" s="148"/>
      <c r="OK14" s="148"/>
      <c r="OL14" s="148"/>
      <c r="OM14" s="148"/>
      <c r="ON14" s="148"/>
      <c r="OO14" s="148"/>
      <c r="OP14" s="148"/>
      <c r="OQ14" s="148"/>
      <c r="OR14" s="148"/>
      <c r="OS14" s="148"/>
      <c r="OT14" s="148"/>
      <c r="OU14" s="148"/>
      <c r="OV14" s="148"/>
      <c r="OW14" s="148"/>
      <c r="OX14" s="148"/>
      <c r="OY14" s="148"/>
      <c r="OZ14" s="148"/>
      <c r="PA14" s="148"/>
      <c r="PB14" s="148"/>
      <c r="PC14" s="148"/>
      <c r="PD14" s="148"/>
      <c r="PE14" s="148"/>
      <c r="PF14" s="148"/>
      <c r="PG14" s="148"/>
      <c r="PH14" s="148"/>
      <c r="PI14" s="148"/>
      <c r="PJ14" s="148"/>
      <c r="PK14" s="148"/>
      <c r="PL14" s="148"/>
      <c r="PM14" s="148"/>
      <c r="PN14" s="148"/>
      <c r="PO14" s="148"/>
      <c r="PP14" s="148"/>
      <c r="PQ14" s="148"/>
      <c r="PR14" s="148"/>
      <c r="PS14" s="148"/>
      <c r="PT14" s="148"/>
      <c r="PU14" s="148"/>
      <c r="PV14" s="148"/>
      <c r="PW14" s="148"/>
      <c r="PX14" s="148"/>
      <c r="PY14" s="148"/>
      <c r="PZ14" s="148"/>
      <c r="QA14" s="148"/>
      <c r="QB14" s="148"/>
      <c r="QC14" s="148"/>
      <c r="QD14" s="148"/>
      <c r="QE14" s="148"/>
      <c r="QF14" s="148"/>
      <c r="QG14" s="148"/>
      <c r="QH14" s="148"/>
      <c r="QI14" s="148"/>
      <c r="QJ14" s="148"/>
      <c r="QK14" s="148"/>
      <c r="QL14" s="148"/>
      <c r="QM14" s="148"/>
      <c r="QN14" s="148"/>
      <c r="QO14" s="148"/>
      <c r="QP14" s="148"/>
      <c r="QQ14" s="148"/>
      <c r="QR14" s="148"/>
      <c r="QS14" s="148"/>
      <c r="QT14" s="148"/>
      <c r="QU14" s="148"/>
      <c r="QV14" s="148"/>
      <c r="QW14" s="148"/>
      <c r="QX14" s="148"/>
      <c r="QY14" s="148"/>
      <c r="QZ14" s="148"/>
      <c r="RA14" s="148"/>
      <c r="RB14" s="148"/>
      <c r="RC14" s="148"/>
      <c r="RD14" s="148"/>
      <c r="RE14" s="148"/>
      <c r="RF14" s="148"/>
      <c r="RG14" s="148"/>
      <c r="RH14" s="148"/>
      <c r="RI14" s="148"/>
      <c r="RJ14" s="148"/>
      <c r="RK14" s="148"/>
      <c r="RL14" s="148"/>
      <c r="RM14" s="148"/>
      <c r="RN14" s="148"/>
      <c r="RO14" s="148"/>
      <c r="RP14" s="148"/>
      <c r="RQ14" s="148"/>
      <c r="RR14" s="148"/>
      <c r="RS14" s="148"/>
      <c r="RT14" s="148"/>
      <c r="RU14" s="148"/>
      <c r="RV14" s="148"/>
      <c r="RW14" s="148"/>
      <c r="RX14" s="148"/>
      <c r="RY14" s="148"/>
      <c r="RZ14" s="148"/>
      <c r="SA14" s="148"/>
      <c r="SB14" s="148"/>
      <c r="SC14" s="148"/>
      <c r="SD14" s="148"/>
      <c r="SE14" s="148"/>
      <c r="SF14" s="148"/>
      <c r="SG14" s="148"/>
      <c r="SH14" s="148"/>
      <c r="SI14" s="148"/>
      <c r="SJ14" s="148"/>
      <c r="SK14" s="148"/>
      <c r="SL14" s="148"/>
      <c r="SM14" s="148"/>
      <c r="SN14" s="148"/>
      <c r="SO14" s="148"/>
      <c r="SP14" s="148"/>
      <c r="SQ14" s="148"/>
      <c r="SR14" s="148"/>
      <c r="SS14" s="148"/>
      <c r="ST14" s="148"/>
      <c r="SU14" s="148"/>
      <c r="SV14" s="148"/>
      <c r="SW14" s="148"/>
      <c r="SX14" s="148"/>
      <c r="SY14" s="148"/>
      <c r="SZ14" s="148"/>
      <c r="TA14" s="148"/>
      <c r="TB14" s="148"/>
      <c r="TC14" s="148"/>
      <c r="TD14" s="148"/>
      <c r="TE14" s="148"/>
      <c r="TF14" s="148"/>
      <c r="TG14" s="148"/>
      <c r="TH14" s="148"/>
      <c r="TI14" s="148"/>
      <c r="TJ14" s="148"/>
      <c r="TK14" s="148"/>
      <c r="TL14" s="148"/>
      <c r="TM14" s="148"/>
      <c r="TN14" s="148"/>
      <c r="TO14" s="148"/>
      <c r="TP14" s="148"/>
      <c r="TQ14" s="148"/>
      <c r="TR14" s="148"/>
      <c r="TS14" s="148"/>
      <c r="TT14" s="148"/>
      <c r="TU14" s="148"/>
      <c r="TV14" s="148"/>
      <c r="TW14" s="148"/>
      <c r="TX14" s="148"/>
      <c r="TY14" s="148"/>
      <c r="TZ14" s="148"/>
      <c r="UA14" s="148"/>
      <c r="UB14" s="148"/>
      <c r="UC14" s="148"/>
      <c r="UD14" s="148"/>
      <c r="UE14" s="148"/>
      <c r="UF14" s="148"/>
      <c r="UG14" s="148"/>
      <c r="UH14" s="148"/>
      <c r="UI14" s="148"/>
      <c r="UJ14" s="148"/>
      <c r="UK14" s="148"/>
      <c r="UL14" s="148"/>
      <c r="UM14" s="148"/>
      <c r="UN14" s="148"/>
      <c r="UO14" s="148"/>
      <c r="UP14" s="148"/>
      <c r="UQ14" s="148"/>
      <c r="UR14" s="148"/>
      <c r="US14" s="148"/>
      <c r="UT14" s="148"/>
      <c r="UU14" s="148"/>
      <c r="UV14" s="148"/>
      <c r="UW14" s="148"/>
      <c r="UX14" s="148"/>
      <c r="UY14" s="148"/>
      <c r="UZ14" s="148"/>
      <c r="VA14" s="148"/>
      <c r="VB14" s="148"/>
      <c r="VC14" s="148"/>
      <c r="VD14" s="148"/>
      <c r="VE14" s="148"/>
      <c r="VF14" s="148"/>
      <c r="VG14" s="148"/>
      <c r="VH14" s="148"/>
      <c r="VI14" s="148"/>
      <c r="VJ14" s="148"/>
      <c r="VK14" s="148"/>
      <c r="VL14" s="148"/>
      <c r="VM14" s="148"/>
      <c r="VN14" s="148"/>
      <c r="VO14" s="148"/>
      <c r="VP14" s="148"/>
      <c r="VQ14" s="148"/>
      <c r="VR14" s="148"/>
      <c r="VS14" s="148"/>
      <c r="VT14" s="148"/>
      <c r="VU14" s="148"/>
      <c r="VV14" s="148"/>
      <c r="VW14" s="148"/>
      <c r="VX14" s="148"/>
      <c r="VY14" s="148"/>
      <c r="VZ14" s="148"/>
      <c r="WA14" s="148"/>
      <c r="WB14" s="148"/>
      <c r="WC14" s="148"/>
      <c r="WD14" s="148"/>
      <c r="WE14" s="148"/>
      <c r="WF14" s="148"/>
      <c r="WG14" s="148"/>
      <c r="WH14" s="148"/>
      <c r="WI14" s="148"/>
      <c r="WJ14" s="148"/>
      <c r="WK14" s="148"/>
      <c r="WL14" s="148"/>
      <c r="WM14" s="148"/>
      <c r="WN14" s="148"/>
      <c r="WO14" s="148"/>
      <c r="WP14" s="148"/>
      <c r="WQ14" s="148"/>
      <c r="WR14" s="148"/>
      <c r="WS14" s="148"/>
      <c r="WT14" s="148"/>
      <c r="WU14" s="148"/>
      <c r="WV14" s="148"/>
      <c r="WW14" s="148"/>
      <c r="WX14" s="148"/>
      <c r="WY14" s="148"/>
      <c r="WZ14" s="148"/>
      <c r="XA14" s="148"/>
      <c r="XB14" s="148"/>
      <c r="XC14" s="148"/>
      <c r="XD14" s="148"/>
      <c r="XE14" s="148"/>
      <c r="XF14" s="148"/>
      <c r="XG14" s="148"/>
      <c r="XH14" s="148"/>
      <c r="XI14" s="148"/>
      <c r="XJ14" s="148"/>
      <c r="XK14" s="148"/>
      <c r="XL14" s="148"/>
      <c r="XM14" s="148"/>
      <c r="XN14" s="148"/>
      <c r="XO14" s="148"/>
      <c r="XP14" s="148"/>
      <c r="XQ14" s="148"/>
      <c r="XR14" s="148"/>
      <c r="XS14" s="148"/>
      <c r="XT14" s="148"/>
      <c r="XU14" s="148"/>
      <c r="XV14" s="148"/>
      <c r="XW14" s="148"/>
      <c r="XX14" s="148"/>
      <c r="XY14" s="148"/>
      <c r="XZ14" s="148"/>
      <c r="YA14" s="148"/>
      <c r="YB14" s="148"/>
      <c r="YC14" s="148"/>
      <c r="YD14" s="148"/>
      <c r="YE14" s="148"/>
      <c r="YF14" s="148"/>
      <c r="YG14" s="148"/>
      <c r="YH14" s="148"/>
      <c r="YI14" s="148"/>
      <c r="YJ14" s="148"/>
      <c r="YK14" s="148"/>
      <c r="YL14" s="148"/>
      <c r="YM14" s="148"/>
      <c r="YN14" s="148"/>
      <c r="YO14" s="148"/>
      <c r="YP14" s="148"/>
      <c r="YQ14" s="148"/>
      <c r="YR14" s="148"/>
      <c r="YS14" s="148"/>
      <c r="YT14" s="148"/>
      <c r="YU14" s="148"/>
      <c r="YV14" s="148"/>
      <c r="YW14" s="148"/>
      <c r="YX14" s="148"/>
      <c r="YY14" s="148"/>
      <c r="YZ14" s="148"/>
      <c r="ZA14" s="148"/>
      <c r="ZB14" s="148"/>
      <c r="ZC14" s="148"/>
      <c r="ZD14" s="148"/>
      <c r="ZE14" s="148"/>
      <c r="ZF14" s="148"/>
      <c r="ZG14" s="148"/>
      <c r="ZH14" s="148"/>
      <c r="ZI14" s="148"/>
      <c r="ZJ14" s="148"/>
      <c r="ZK14" s="148"/>
      <c r="ZL14" s="148"/>
      <c r="ZM14" s="148"/>
      <c r="ZN14" s="148"/>
      <c r="ZO14" s="148"/>
      <c r="ZP14" s="148"/>
      <c r="ZQ14" s="148"/>
      <c r="ZR14" s="148"/>
      <c r="ZS14" s="148"/>
      <c r="ZT14" s="148"/>
      <c r="ZU14" s="148"/>
      <c r="ZV14" s="148"/>
      <c r="ZW14" s="148"/>
      <c r="ZX14" s="148"/>
      <c r="ZY14" s="148"/>
      <c r="ZZ14" s="148"/>
      <c r="AAA14" s="148"/>
      <c r="AAB14" s="148"/>
      <c r="AAC14" s="148"/>
      <c r="AAD14" s="148"/>
      <c r="AAE14" s="148"/>
      <c r="AAF14" s="148"/>
      <c r="AAG14" s="148"/>
      <c r="AAH14" s="148"/>
      <c r="AAI14" s="148"/>
      <c r="AAJ14" s="148"/>
      <c r="AAK14" s="148"/>
      <c r="AAL14" s="148"/>
      <c r="AAM14" s="148"/>
      <c r="AAN14" s="148"/>
      <c r="AAO14" s="148"/>
      <c r="AAP14" s="148"/>
      <c r="AAQ14" s="148"/>
      <c r="AAR14" s="148"/>
      <c r="AAS14" s="148"/>
      <c r="AAT14" s="148"/>
      <c r="AAU14" s="148"/>
      <c r="AAV14" s="148"/>
      <c r="AAW14" s="148"/>
      <c r="AAX14" s="148"/>
      <c r="AAY14" s="148"/>
      <c r="AAZ14" s="148"/>
      <c r="ABA14" s="148"/>
      <c r="ABB14" s="148"/>
      <c r="ABC14" s="148"/>
      <c r="ABD14" s="148"/>
      <c r="ABE14" s="148"/>
      <c r="ABF14" s="148"/>
      <c r="ABG14" s="148"/>
      <c r="ABH14" s="148"/>
      <c r="ABI14" s="148"/>
      <c r="ABJ14" s="148"/>
      <c r="ABK14" s="148"/>
      <c r="ABL14" s="148"/>
      <c r="ABM14" s="148"/>
      <c r="ABN14" s="148"/>
      <c r="ABO14" s="148"/>
      <c r="ABP14" s="148"/>
      <c r="ABQ14" s="148"/>
      <c r="ABR14" s="148"/>
      <c r="ABS14" s="148"/>
      <c r="ABT14" s="148"/>
      <c r="ABU14" s="148"/>
      <c r="ABV14" s="148"/>
      <c r="ABW14" s="148"/>
      <c r="ABX14" s="148"/>
      <c r="ABY14" s="148"/>
      <c r="ABZ14" s="148"/>
      <c r="ACA14" s="148"/>
      <c r="ACB14" s="148"/>
      <c r="ACC14" s="148"/>
      <c r="ACD14" s="148"/>
      <c r="ACE14" s="148"/>
      <c r="ACF14" s="148"/>
      <c r="ACG14" s="148"/>
      <c r="ACH14" s="148"/>
      <c r="ACI14" s="148"/>
      <c r="ACJ14" s="148"/>
      <c r="ACK14" s="148"/>
      <c r="ACL14" s="148"/>
      <c r="ACM14" s="148"/>
      <c r="ACN14" s="148"/>
      <c r="ACO14" s="148"/>
      <c r="ACP14" s="148"/>
      <c r="ACQ14" s="148"/>
      <c r="ACR14" s="148"/>
      <c r="ACS14" s="148"/>
      <c r="ACT14" s="148"/>
      <c r="ACU14" s="148"/>
      <c r="ACV14" s="148"/>
      <c r="ACW14" s="148"/>
      <c r="ACX14" s="148"/>
      <c r="ACY14" s="148"/>
      <c r="ACZ14" s="148"/>
      <c r="ADA14" s="148"/>
      <c r="ADB14" s="148"/>
      <c r="ADC14" s="148"/>
      <c r="ADD14" s="148"/>
      <c r="ADE14" s="148"/>
      <c r="ADF14" s="148"/>
      <c r="ADG14" s="148"/>
      <c r="ADH14" s="148"/>
      <c r="ADI14" s="148"/>
      <c r="ADJ14" s="148"/>
      <c r="ADK14" s="148"/>
      <c r="ADL14" s="148"/>
      <c r="ADM14" s="148"/>
      <c r="ADN14" s="148"/>
      <c r="ADO14" s="148"/>
      <c r="ADP14" s="148"/>
      <c r="ADQ14" s="148"/>
      <c r="ADR14" s="148"/>
      <c r="ADS14" s="148"/>
      <c r="ADT14" s="148"/>
      <c r="ADU14" s="148"/>
      <c r="ADV14" s="148"/>
      <c r="ADW14" s="148"/>
      <c r="ADX14" s="148"/>
      <c r="ADY14" s="148"/>
      <c r="ADZ14" s="148"/>
      <c r="AEA14" s="148"/>
      <c r="AEB14" s="148"/>
      <c r="AEC14" s="148"/>
      <c r="AED14" s="148"/>
      <c r="AEE14" s="148"/>
      <c r="AEF14" s="148"/>
      <c r="AEG14" s="148"/>
      <c r="AEH14" s="148"/>
      <c r="AEI14" s="148"/>
      <c r="AEJ14" s="148"/>
      <c r="AEK14" s="148"/>
      <c r="AEL14" s="148"/>
      <c r="AEM14" s="148"/>
      <c r="AEN14" s="148"/>
      <c r="AEO14" s="148"/>
      <c r="AEP14" s="148"/>
      <c r="AEQ14" s="148"/>
      <c r="AER14" s="148"/>
      <c r="AES14" s="148"/>
      <c r="AET14" s="148"/>
      <c r="AEU14" s="148"/>
      <c r="AEV14" s="148"/>
      <c r="AEW14" s="148"/>
      <c r="AEX14" s="148"/>
      <c r="AEY14" s="148"/>
      <c r="AEZ14" s="148"/>
      <c r="AFA14" s="148"/>
      <c r="AFB14" s="148"/>
      <c r="AFC14" s="148"/>
      <c r="AFD14" s="148"/>
      <c r="AFE14" s="148"/>
      <c r="AFF14" s="148"/>
      <c r="AFG14" s="148"/>
      <c r="AFH14" s="148"/>
      <c r="AFI14" s="148"/>
      <c r="AFJ14" s="148"/>
      <c r="AFK14" s="148"/>
      <c r="AFL14" s="148"/>
      <c r="AFM14" s="148"/>
      <c r="AFN14" s="148"/>
      <c r="AFO14" s="148"/>
      <c r="AFP14" s="148"/>
      <c r="AFQ14" s="148"/>
      <c r="AFR14" s="148"/>
      <c r="AFS14" s="148"/>
      <c r="AFT14" s="148"/>
      <c r="AFU14" s="148"/>
      <c r="AFV14" s="148"/>
      <c r="AFW14" s="148"/>
      <c r="AFX14" s="148"/>
      <c r="AFY14" s="148"/>
      <c r="AFZ14" s="148"/>
      <c r="AGA14" s="148"/>
      <c r="AGB14" s="148"/>
      <c r="AGC14" s="148"/>
      <c r="AGD14" s="148"/>
      <c r="AGE14" s="148"/>
      <c r="AGF14" s="148"/>
      <c r="AGG14" s="148"/>
      <c r="AGH14" s="148"/>
      <c r="AGI14" s="148"/>
      <c r="AGJ14" s="148"/>
      <c r="AGK14" s="148"/>
      <c r="AGL14" s="148"/>
      <c r="AGM14" s="148"/>
      <c r="AGN14" s="148"/>
      <c r="AGO14" s="148"/>
      <c r="AGP14" s="148"/>
      <c r="AGQ14" s="148"/>
      <c r="AGR14" s="148"/>
      <c r="AGS14" s="148"/>
      <c r="AGT14" s="148"/>
      <c r="AGU14" s="148"/>
      <c r="AGV14" s="148"/>
      <c r="AGW14" s="148"/>
      <c r="AGX14" s="148"/>
      <c r="AGY14" s="148"/>
      <c r="AGZ14" s="148"/>
      <c r="AHA14" s="148"/>
      <c r="AHB14" s="148"/>
      <c r="AHC14" s="148"/>
      <c r="AHD14" s="148"/>
      <c r="AHE14" s="148"/>
      <c r="AHF14" s="148"/>
      <c r="AHG14" s="148"/>
      <c r="AHH14" s="148"/>
      <c r="AHI14" s="148"/>
      <c r="AHJ14" s="148"/>
      <c r="AHK14" s="148"/>
      <c r="AHL14" s="148"/>
      <c r="AHM14" s="148"/>
      <c r="AHN14" s="148"/>
      <c r="AHO14" s="148"/>
      <c r="AHP14" s="148"/>
      <c r="AHQ14" s="148"/>
      <c r="AHR14" s="148"/>
      <c r="AHS14" s="148"/>
      <c r="AHT14" s="148"/>
      <c r="AHU14" s="148"/>
      <c r="AHV14" s="148"/>
      <c r="AHW14" s="148"/>
      <c r="AHX14" s="148"/>
      <c r="AHY14" s="148"/>
      <c r="AHZ14" s="148"/>
      <c r="AIA14" s="148"/>
      <c r="AIB14" s="148"/>
      <c r="AIC14" s="148"/>
      <c r="AID14" s="148"/>
      <c r="AIE14" s="148"/>
      <c r="AIF14" s="148"/>
      <c r="AIG14" s="148"/>
      <c r="AIH14" s="148"/>
      <c r="AII14" s="148"/>
      <c r="AIJ14" s="148"/>
      <c r="AIK14" s="148"/>
      <c r="AIL14" s="148"/>
      <c r="AIM14" s="148"/>
      <c r="AIN14" s="148"/>
      <c r="AIO14" s="148"/>
      <c r="AIP14" s="148"/>
      <c r="AIQ14" s="148"/>
      <c r="AIR14" s="148"/>
      <c r="AIS14" s="148"/>
      <c r="AIT14" s="148"/>
      <c r="AIU14" s="148"/>
      <c r="AIV14" s="148"/>
      <c r="AIW14" s="148"/>
      <c r="AIX14" s="148"/>
      <c r="AIY14" s="148"/>
      <c r="AIZ14" s="148"/>
      <c r="AJA14" s="148"/>
      <c r="AJB14" s="148"/>
      <c r="AJC14" s="148"/>
      <c r="AJD14" s="148"/>
      <c r="AJE14" s="148"/>
      <c r="AJF14" s="148"/>
      <c r="AJG14" s="148"/>
      <c r="AJH14" s="148"/>
      <c r="AJI14" s="148"/>
      <c r="AJJ14" s="148"/>
      <c r="AJK14" s="148"/>
      <c r="AJL14" s="148"/>
      <c r="AJM14" s="148"/>
      <c r="AJN14" s="148"/>
      <c r="AJO14" s="148"/>
      <c r="AJP14" s="148"/>
      <c r="AJQ14" s="148"/>
      <c r="AJR14" s="148"/>
      <c r="AJS14" s="148"/>
      <c r="AJT14" s="148"/>
      <c r="AJU14" s="148"/>
      <c r="AJV14" s="148"/>
      <c r="AJW14" s="148"/>
      <c r="AJX14" s="148"/>
      <c r="AJY14" s="148"/>
      <c r="AJZ14" s="148"/>
      <c r="AKA14" s="148"/>
      <c r="AKB14" s="148"/>
      <c r="AKC14" s="148"/>
      <c r="AKD14" s="148"/>
      <c r="AKE14" s="148"/>
      <c r="AKF14" s="148"/>
      <c r="AKG14" s="148"/>
      <c r="AKH14" s="148"/>
      <c r="AKI14" s="148"/>
      <c r="AKJ14" s="148"/>
      <c r="AKK14" s="148"/>
      <c r="AKL14" s="148"/>
      <c r="AKM14" s="148"/>
      <c r="AKN14" s="148"/>
      <c r="AKO14" s="148"/>
      <c r="AKP14" s="148"/>
      <c r="AKQ14" s="148"/>
      <c r="AKR14" s="148"/>
      <c r="AKS14" s="148"/>
      <c r="AKT14" s="148"/>
      <c r="AKU14" s="148"/>
      <c r="AKV14" s="148"/>
      <c r="AKW14" s="148"/>
      <c r="AKX14" s="148"/>
      <c r="AKY14" s="148"/>
      <c r="AKZ14" s="148"/>
      <c r="ALA14" s="148"/>
      <c r="ALB14" s="148"/>
      <c r="ALC14" s="148"/>
      <c r="ALD14" s="148"/>
      <c r="ALE14" s="148"/>
      <c r="ALF14" s="148"/>
      <c r="ALG14" s="148"/>
      <c r="ALH14" s="148"/>
      <c r="ALI14" s="148"/>
      <c r="ALJ14" s="148"/>
      <c r="ALK14" s="148"/>
      <c r="ALL14" s="148"/>
      <c r="ALM14" s="148"/>
      <c r="ALN14" s="148"/>
      <c r="ALO14" s="148"/>
      <c r="ALP14" s="148"/>
      <c r="ALQ14" s="148"/>
      <c r="ALR14" s="148"/>
      <c r="ALS14" s="148"/>
      <c r="ALT14" s="148"/>
      <c r="ALU14" s="148"/>
      <c r="ALV14" s="148"/>
      <c r="ALW14" s="148"/>
      <c r="ALX14" s="148"/>
      <c r="ALY14" s="148"/>
      <c r="ALZ14" s="148"/>
      <c r="AMA14" s="148"/>
      <c r="AMB14" s="148"/>
      <c r="AMC14" s="148"/>
      <c r="AMD14" s="148"/>
      <c r="AME14" s="148"/>
      <c r="AMF14" s="148"/>
      <c r="AMG14" s="148"/>
      <c r="AMH14" s="148"/>
      <c r="AMI14" s="148"/>
      <c r="AMJ14" s="148"/>
      <c r="AMK14" s="148"/>
      <c r="AML14" s="148"/>
      <c r="AMM14" s="148"/>
      <c r="AMN14" s="148"/>
      <c r="AMO14" s="148"/>
      <c r="AMP14" s="148"/>
      <c r="AMQ14" s="148"/>
      <c r="AMR14" s="148"/>
      <c r="AMS14" s="148"/>
      <c r="AMT14" s="148"/>
      <c r="AMU14" s="148"/>
      <c r="AMV14" s="148"/>
      <c r="AMW14" s="148"/>
      <c r="AMX14" s="148"/>
      <c r="AMY14" s="148"/>
      <c r="AMZ14" s="148"/>
      <c r="ANA14" s="148"/>
      <c r="ANB14" s="148"/>
      <c r="ANC14" s="148"/>
      <c r="AND14" s="148"/>
      <c r="ANE14" s="148"/>
      <c r="ANF14" s="148"/>
      <c r="ANG14" s="148"/>
      <c r="ANH14" s="148"/>
      <c r="ANI14" s="148"/>
      <c r="ANJ14" s="148"/>
      <c r="ANK14" s="148"/>
      <c r="ANL14" s="148"/>
      <c r="ANM14" s="148"/>
      <c r="ANN14" s="148"/>
      <c r="ANO14" s="148"/>
      <c r="ANP14" s="148"/>
      <c r="ANQ14" s="148"/>
      <c r="ANR14" s="148"/>
      <c r="ANS14" s="148"/>
      <c r="ANT14" s="148"/>
      <c r="ANU14" s="148"/>
      <c r="ANV14" s="148"/>
      <c r="ANW14" s="148"/>
      <c r="ANX14" s="148"/>
      <c r="ANY14" s="148"/>
      <c r="ANZ14" s="148"/>
      <c r="AOA14" s="148"/>
      <c r="AOB14" s="148"/>
      <c r="AOC14" s="148"/>
      <c r="AOD14" s="148"/>
      <c r="AOE14" s="148"/>
      <c r="AOF14" s="148"/>
      <c r="AOG14" s="148"/>
      <c r="AOH14" s="148"/>
      <c r="AOI14" s="148"/>
      <c r="AOJ14" s="148"/>
      <c r="AOK14" s="148"/>
      <c r="AOL14" s="148"/>
      <c r="AOM14" s="148"/>
      <c r="AON14" s="148"/>
      <c r="AOO14" s="148"/>
      <c r="AOP14" s="148"/>
      <c r="AOQ14" s="148"/>
      <c r="AOR14" s="148"/>
      <c r="AOS14" s="148"/>
      <c r="AOT14" s="148"/>
      <c r="AOU14" s="148"/>
      <c r="AOV14" s="148"/>
      <c r="AOW14" s="148"/>
      <c r="AOX14" s="148"/>
      <c r="AOY14" s="148"/>
      <c r="AOZ14" s="148"/>
      <c r="APA14" s="148"/>
      <c r="APB14" s="148"/>
      <c r="APC14" s="148"/>
      <c r="APD14" s="148"/>
      <c r="APE14" s="148"/>
      <c r="APF14" s="148"/>
      <c r="APG14" s="148"/>
      <c r="APH14" s="148"/>
      <c r="API14" s="148"/>
      <c r="APJ14" s="148"/>
      <c r="APK14" s="148"/>
      <c r="APL14" s="148"/>
      <c r="APM14" s="148"/>
      <c r="APN14" s="148"/>
      <c r="APO14" s="148"/>
      <c r="APP14" s="148"/>
      <c r="APQ14" s="148"/>
      <c r="APR14" s="148"/>
      <c r="APS14" s="148"/>
      <c r="APT14" s="148"/>
      <c r="APU14" s="148"/>
      <c r="APV14" s="148"/>
      <c r="APW14" s="148"/>
      <c r="APX14" s="148"/>
      <c r="APY14" s="148"/>
      <c r="APZ14" s="148"/>
      <c r="AQA14" s="148"/>
      <c r="AQB14" s="148"/>
      <c r="AQC14" s="148"/>
      <c r="AQD14" s="148"/>
      <c r="AQE14" s="148"/>
      <c r="AQF14" s="148"/>
      <c r="AQG14" s="148"/>
      <c r="AQH14" s="148"/>
      <c r="AQI14" s="148"/>
      <c r="AQJ14" s="148"/>
      <c r="AQK14" s="148"/>
      <c r="AQL14" s="148"/>
      <c r="AQM14" s="148"/>
      <c r="AQN14" s="148"/>
      <c r="AQO14" s="148"/>
      <c r="AQP14" s="148"/>
      <c r="AQQ14" s="148"/>
      <c r="AQR14" s="148"/>
      <c r="AQS14" s="148"/>
      <c r="AQT14" s="148"/>
      <c r="AQU14" s="148"/>
      <c r="AQV14" s="148"/>
      <c r="AQW14" s="148"/>
      <c r="AQX14" s="148"/>
      <c r="AQY14" s="148"/>
      <c r="AQZ14" s="148"/>
      <c r="ARA14" s="148"/>
      <c r="ARB14" s="148"/>
      <c r="ARC14" s="148"/>
      <c r="ARD14" s="148"/>
      <c r="ARE14" s="148"/>
      <c r="ARF14" s="148"/>
      <c r="ARG14" s="148"/>
      <c r="ARH14" s="148"/>
      <c r="ARI14" s="148"/>
      <c r="ARJ14" s="148"/>
      <c r="ARK14" s="148"/>
      <c r="ARL14" s="148"/>
      <c r="ARM14" s="148"/>
      <c r="ARN14" s="148"/>
      <c r="ARO14" s="148"/>
      <c r="ARP14" s="148"/>
      <c r="ARQ14" s="148"/>
      <c r="ARR14" s="148"/>
      <c r="ARS14" s="148"/>
      <c r="ART14" s="148"/>
      <c r="ARU14" s="148"/>
      <c r="ARV14" s="148"/>
      <c r="ARW14" s="148"/>
      <c r="ARX14" s="148"/>
      <c r="ARY14" s="148"/>
      <c r="ARZ14" s="148"/>
      <c r="ASA14" s="148"/>
      <c r="ASB14" s="148"/>
      <c r="ASC14" s="148"/>
      <c r="ASD14" s="148"/>
      <c r="ASE14" s="148"/>
      <c r="ASF14" s="148"/>
      <c r="ASG14" s="148"/>
      <c r="ASH14" s="148"/>
      <c r="ASI14" s="148"/>
      <c r="ASJ14" s="148"/>
      <c r="ASK14" s="148"/>
      <c r="ASL14" s="148"/>
      <c r="ASM14" s="148"/>
      <c r="ASN14" s="148"/>
      <c r="ASO14" s="148"/>
      <c r="ASP14" s="148"/>
      <c r="ASQ14" s="148"/>
      <c r="ASR14" s="148"/>
      <c r="ASS14" s="148"/>
      <c r="AST14" s="148"/>
      <c r="ASU14" s="148"/>
      <c r="ASV14" s="148"/>
      <c r="ASW14" s="148"/>
      <c r="ASX14" s="148"/>
      <c r="ASY14" s="148"/>
      <c r="ASZ14" s="148"/>
      <c r="ATA14" s="148"/>
      <c r="ATB14" s="148"/>
      <c r="ATC14" s="148"/>
      <c r="ATD14" s="148"/>
      <c r="ATE14" s="148"/>
      <c r="ATF14" s="148"/>
      <c r="ATG14" s="148"/>
      <c r="ATH14" s="148"/>
      <c r="ATI14" s="148"/>
      <c r="ATJ14" s="148"/>
      <c r="ATK14" s="148"/>
      <c r="ATL14" s="148"/>
      <c r="ATM14" s="148"/>
      <c r="ATN14" s="148"/>
      <c r="ATO14" s="148"/>
      <c r="ATP14" s="148"/>
      <c r="ATQ14" s="148"/>
      <c r="ATR14" s="148"/>
      <c r="ATS14" s="148"/>
      <c r="ATT14" s="148"/>
      <c r="ATU14" s="148"/>
      <c r="ATV14" s="148"/>
      <c r="ATW14" s="148"/>
      <c r="ATX14" s="148"/>
      <c r="ATY14" s="148"/>
      <c r="ATZ14" s="148"/>
      <c r="AUA14" s="148"/>
      <c r="AUB14" s="148"/>
      <c r="AUC14" s="148"/>
      <c r="AUD14" s="148"/>
      <c r="AUE14" s="148"/>
      <c r="AUF14" s="148"/>
      <c r="AUG14" s="148"/>
      <c r="AUH14" s="148"/>
      <c r="AUI14" s="148"/>
      <c r="AUJ14" s="148"/>
      <c r="AUK14" s="148"/>
      <c r="AUL14" s="148"/>
      <c r="AUM14" s="148"/>
      <c r="AUN14" s="148"/>
      <c r="AUO14" s="148"/>
      <c r="AUP14" s="148"/>
      <c r="AUQ14" s="148"/>
      <c r="AUR14" s="148"/>
      <c r="AUS14" s="148"/>
      <c r="AUT14" s="148"/>
      <c r="AUU14" s="148"/>
      <c r="AUV14" s="148"/>
      <c r="AUW14" s="148"/>
      <c r="AUX14" s="148"/>
      <c r="AUY14" s="148"/>
      <c r="AUZ14" s="148"/>
      <c r="AVA14" s="148"/>
      <c r="AVB14" s="148"/>
      <c r="AVC14" s="148"/>
      <c r="AVD14" s="148"/>
      <c r="AVE14" s="148"/>
      <c r="AVF14" s="148"/>
      <c r="AVG14" s="148"/>
      <c r="AVH14" s="148"/>
      <c r="AVI14" s="148"/>
      <c r="AVJ14" s="148"/>
      <c r="AVK14" s="148"/>
      <c r="AVL14" s="148"/>
      <c r="AVM14" s="148"/>
      <c r="AVN14" s="148"/>
      <c r="AVO14" s="148"/>
      <c r="AVP14" s="148"/>
      <c r="AVQ14" s="148"/>
      <c r="AVR14" s="148"/>
      <c r="AVS14" s="148"/>
      <c r="AVT14" s="148"/>
      <c r="AVU14" s="148"/>
      <c r="AVV14" s="148"/>
      <c r="AVW14" s="148"/>
      <c r="AVX14" s="148"/>
      <c r="AVY14" s="148"/>
      <c r="AVZ14" s="148"/>
      <c r="AWA14" s="148"/>
      <c r="AWB14" s="148"/>
      <c r="AWC14" s="148"/>
      <c r="AWD14" s="148"/>
      <c r="AWE14" s="148"/>
      <c r="AWF14" s="148"/>
      <c r="AWG14" s="148"/>
      <c r="AWH14" s="148"/>
      <c r="AWI14" s="148"/>
      <c r="AWJ14" s="148"/>
      <c r="AWK14" s="148"/>
      <c r="AWL14" s="148"/>
      <c r="AWM14" s="148"/>
      <c r="AWN14" s="148"/>
      <c r="AWO14" s="148"/>
      <c r="AWP14" s="148"/>
      <c r="AWQ14" s="148"/>
      <c r="AWR14" s="148"/>
      <c r="AWS14" s="148"/>
      <c r="AWT14" s="148"/>
      <c r="AWU14" s="148"/>
      <c r="AWV14" s="148"/>
      <c r="AWW14" s="148"/>
      <c r="AWX14" s="148"/>
      <c r="AWY14" s="148"/>
      <c r="AWZ14" s="148"/>
      <c r="AXA14" s="148"/>
      <c r="AXB14" s="148"/>
      <c r="AXC14" s="148"/>
      <c r="AXD14" s="148"/>
      <c r="AXE14" s="148"/>
      <c r="AXF14" s="148"/>
      <c r="AXG14" s="148"/>
      <c r="AXH14" s="148"/>
      <c r="AXI14" s="148"/>
      <c r="AXJ14" s="148"/>
      <c r="AXK14" s="148"/>
      <c r="AXL14" s="148"/>
      <c r="AXM14" s="148"/>
      <c r="AXN14" s="148"/>
      <c r="AXO14" s="148"/>
      <c r="AXP14" s="148"/>
      <c r="AXQ14" s="148"/>
      <c r="AXR14" s="148"/>
      <c r="AXS14" s="148"/>
      <c r="AXT14" s="148"/>
      <c r="AXU14" s="148"/>
      <c r="AXV14" s="148"/>
      <c r="AXW14" s="148"/>
      <c r="AXX14" s="148"/>
      <c r="AXY14" s="148"/>
      <c r="AXZ14" s="148"/>
      <c r="AYA14" s="148"/>
      <c r="AYB14" s="148"/>
      <c r="AYC14" s="148"/>
      <c r="AYD14" s="148"/>
      <c r="AYE14" s="148"/>
      <c r="AYF14" s="148"/>
      <c r="AYG14" s="148"/>
      <c r="AYH14" s="148"/>
      <c r="AYI14" s="148"/>
      <c r="AYJ14" s="148"/>
      <c r="AYK14" s="148"/>
      <c r="AYL14" s="148"/>
      <c r="AYM14" s="148"/>
      <c r="AYN14" s="148"/>
      <c r="AYO14" s="148"/>
      <c r="AYP14" s="148"/>
      <c r="AYQ14" s="148"/>
      <c r="AYR14" s="148"/>
      <c r="AYS14" s="148"/>
      <c r="AYT14" s="148"/>
      <c r="AYU14" s="148"/>
      <c r="AYV14" s="148"/>
      <c r="AYW14" s="148"/>
      <c r="AYX14" s="148"/>
      <c r="AYY14" s="148"/>
      <c r="AYZ14" s="148"/>
      <c r="AZA14" s="148"/>
      <c r="AZB14" s="148"/>
      <c r="AZC14" s="148"/>
      <c r="AZD14" s="148"/>
      <c r="AZE14" s="148"/>
      <c r="AZF14" s="148"/>
      <c r="AZG14" s="148"/>
      <c r="AZH14" s="148"/>
      <c r="AZI14" s="148"/>
      <c r="AZJ14" s="148"/>
      <c r="AZK14" s="148"/>
      <c r="AZL14" s="148"/>
      <c r="AZM14" s="148"/>
      <c r="AZN14" s="148"/>
      <c r="AZO14" s="148"/>
      <c r="AZP14" s="148"/>
      <c r="AZQ14" s="148"/>
      <c r="AZR14" s="148"/>
      <c r="AZS14" s="148"/>
      <c r="AZT14" s="148"/>
      <c r="AZU14" s="148"/>
      <c r="AZV14" s="148"/>
      <c r="AZW14" s="148"/>
      <c r="AZX14" s="148"/>
      <c r="AZY14" s="148"/>
      <c r="AZZ14" s="148"/>
      <c r="BAA14" s="148"/>
      <c r="BAB14" s="148"/>
      <c r="BAC14" s="148"/>
      <c r="BAD14" s="148"/>
      <c r="BAE14" s="148"/>
      <c r="BAF14" s="148"/>
      <c r="BAG14" s="148"/>
      <c r="BAH14" s="148"/>
      <c r="BAI14" s="148"/>
      <c r="BAJ14" s="148"/>
      <c r="BAK14" s="148"/>
      <c r="BAL14" s="148"/>
      <c r="BAM14" s="148"/>
      <c r="BAN14" s="148"/>
      <c r="BAO14" s="148"/>
      <c r="BAP14" s="148"/>
      <c r="BAQ14" s="148"/>
      <c r="BAR14" s="148"/>
      <c r="BAS14" s="148"/>
      <c r="BAT14" s="148"/>
      <c r="BAU14" s="148"/>
      <c r="BAV14" s="148"/>
      <c r="BAW14" s="148"/>
      <c r="BAX14" s="148"/>
      <c r="BAY14" s="148"/>
      <c r="BAZ14" s="148"/>
      <c r="BBA14" s="148"/>
      <c r="BBB14" s="148"/>
      <c r="BBC14" s="148"/>
      <c r="BBD14" s="148"/>
      <c r="BBE14" s="148"/>
      <c r="BBF14" s="148"/>
      <c r="BBG14" s="148"/>
      <c r="BBH14" s="148"/>
      <c r="BBI14" s="148"/>
      <c r="BBJ14" s="148"/>
      <c r="BBK14" s="148"/>
      <c r="BBL14" s="148"/>
      <c r="BBM14" s="148"/>
      <c r="BBN14" s="148"/>
      <c r="BBO14" s="148"/>
      <c r="BBP14" s="148"/>
      <c r="BBQ14" s="148"/>
      <c r="BBR14" s="148"/>
      <c r="BBS14" s="148"/>
      <c r="BBT14" s="148"/>
      <c r="BBU14" s="148"/>
      <c r="BBV14" s="148"/>
      <c r="BBW14" s="148"/>
      <c r="BBX14" s="148"/>
      <c r="BBY14" s="148"/>
      <c r="BBZ14" s="148"/>
      <c r="BCA14" s="148"/>
      <c r="BCB14" s="148"/>
      <c r="BCC14" s="148"/>
      <c r="BCD14" s="148"/>
      <c r="BCE14" s="148"/>
      <c r="BCF14" s="148"/>
      <c r="BCG14" s="148"/>
      <c r="BCH14" s="148"/>
      <c r="BCI14" s="148"/>
      <c r="BCJ14" s="148"/>
      <c r="BCK14" s="148"/>
      <c r="BCL14" s="148"/>
      <c r="BCM14" s="148"/>
      <c r="BCN14" s="148"/>
      <c r="BCO14" s="148"/>
      <c r="BCP14" s="148"/>
      <c r="BCQ14" s="148"/>
      <c r="BCR14" s="148"/>
      <c r="BCS14" s="148"/>
      <c r="BCT14" s="148"/>
      <c r="BCU14" s="148"/>
      <c r="BCV14" s="148"/>
      <c r="BCW14" s="148"/>
      <c r="BCX14" s="148"/>
      <c r="BCY14" s="148"/>
      <c r="BCZ14" s="148"/>
      <c r="BDA14" s="148"/>
      <c r="BDB14" s="148"/>
      <c r="BDC14" s="148"/>
      <c r="BDD14" s="148"/>
      <c r="BDE14" s="148"/>
      <c r="BDF14" s="148"/>
      <c r="BDG14" s="148"/>
      <c r="BDH14" s="148"/>
      <c r="BDI14" s="148"/>
      <c r="BDJ14" s="148"/>
      <c r="BDK14" s="148"/>
      <c r="BDL14" s="148"/>
      <c r="BDM14" s="148"/>
      <c r="BDN14" s="148"/>
      <c r="BDO14" s="148"/>
      <c r="BDP14" s="148"/>
      <c r="BDQ14" s="148"/>
      <c r="BDR14" s="148"/>
      <c r="BDS14" s="148"/>
      <c r="BDT14" s="148"/>
      <c r="BDU14" s="148"/>
      <c r="BDV14" s="148"/>
      <c r="BDW14" s="148"/>
      <c r="BDX14" s="148"/>
      <c r="BDY14" s="148"/>
      <c r="BDZ14" s="148"/>
      <c r="BEA14" s="148"/>
      <c r="BEB14" s="148"/>
      <c r="BEC14" s="148"/>
      <c r="BED14" s="148"/>
      <c r="BEE14" s="148"/>
      <c r="BEF14" s="148"/>
      <c r="BEG14" s="148"/>
      <c r="BEH14" s="148"/>
      <c r="BEI14" s="148"/>
      <c r="BEJ14" s="148"/>
      <c r="BEK14" s="148"/>
      <c r="BEL14" s="148"/>
      <c r="BEM14" s="148"/>
      <c r="BEN14" s="148"/>
      <c r="BEO14" s="148"/>
      <c r="BEP14" s="148"/>
      <c r="BEQ14" s="148"/>
      <c r="BER14" s="148"/>
      <c r="BES14" s="148"/>
      <c r="BET14" s="148"/>
      <c r="BEU14" s="148"/>
      <c r="BEV14" s="148"/>
      <c r="BEW14" s="148"/>
      <c r="BEX14" s="148"/>
      <c r="BEY14" s="148"/>
      <c r="BEZ14" s="148"/>
      <c r="BFA14" s="148"/>
      <c r="BFB14" s="148"/>
      <c r="BFC14" s="148"/>
      <c r="BFD14" s="148"/>
      <c r="BFE14" s="148"/>
      <c r="BFF14" s="148"/>
      <c r="BFG14" s="148"/>
      <c r="BFH14" s="148"/>
      <c r="BFI14" s="148"/>
      <c r="BFJ14" s="148"/>
      <c r="BFK14" s="148"/>
      <c r="BFL14" s="148"/>
      <c r="BFM14" s="148"/>
      <c r="BFN14" s="148"/>
      <c r="BFO14" s="148"/>
      <c r="BFP14" s="148"/>
      <c r="BFQ14" s="148"/>
      <c r="BFR14" s="148"/>
      <c r="BFS14" s="148"/>
      <c r="BFT14" s="148"/>
      <c r="BFU14" s="148"/>
      <c r="BFV14" s="148"/>
      <c r="BFW14" s="148"/>
      <c r="BFX14" s="148"/>
      <c r="BFY14" s="148"/>
      <c r="BFZ14" s="148"/>
      <c r="BGA14" s="148"/>
      <c r="BGB14" s="148"/>
      <c r="BGC14" s="148"/>
      <c r="BGD14" s="148"/>
      <c r="BGE14" s="148"/>
      <c r="BGF14" s="148"/>
      <c r="BGG14" s="148"/>
      <c r="BGH14" s="148"/>
      <c r="BGI14" s="148"/>
      <c r="BGJ14" s="148"/>
      <c r="BGK14" s="148"/>
      <c r="BGL14" s="148"/>
      <c r="BGM14" s="148"/>
      <c r="BGN14" s="148"/>
      <c r="BGO14" s="148"/>
      <c r="BGP14" s="148"/>
      <c r="BGQ14" s="148"/>
      <c r="BGR14" s="148"/>
      <c r="BGS14" s="148"/>
      <c r="BGT14" s="148"/>
      <c r="BGU14" s="148"/>
      <c r="BGV14" s="148"/>
      <c r="BGW14" s="148"/>
      <c r="BGX14" s="148"/>
      <c r="BGY14" s="148"/>
      <c r="BGZ14" s="148"/>
      <c r="BHA14" s="148"/>
      <c r="BHB14" s="148"/>
      <c r="BHC14" s="148"/>
      <c r="BHD14" s="148"/>
      <c r="BHE14" s="148"/>
      <c r="BHF14" s="148"/>
      <c r="BHG14" s="148"/>
      <c r="BHH14" s="148"/>
      <c r="BHI14" s="148"/>
      <c r="BHJ14" s="148"/>
      <c r="BHK14" s="148"/>
      <c r="BHL14" s="148"/>
      <c r="BHM14" s="148"/>
      <c r="BHN14" s="148"/>
      <c r="BHO14" s="148"/>
      <c r="BHP14" s="148"/>
      <c r="BHQ14" s="148"/>
      <c r="BHR14" s="148"/>
      <c r="BHS14" s="148"/>
      <c r="BHT14" s="148"/>
      <c r="BHU14" s="148"/>
      <c r="BHV14" s="148"/>
      <c r="BHW14" s="148"/>
      <c r="BHX14" s="148"/>
      <c r="BHY14" s="148"/>
      <c r="BHZ14" s="148"/>
      <c r="BIA14" s="148"/>
      <c r="BIB14" s="148"/>
      <c r="BIC14" s="148"/>
      <c r="BID14" s="148"/>
      <c r="BIE14" s="148"/>
      <c r="BIF14" s="148"/>
      <c r="BIG14" s="148"/>
      <c r="BIH14" s="148"/>
      <c r="BII14" s="148"/>
      <c r="BIJ14" s="148"/>
      <c r="BIK14" s="148"/>
      <c r="BIL14" s="148"/>
      <c r="BIM14" s="148"/>
      <c r="BIN14" s="148"/>
      <c r="BIO14" s="148"/>
      <c r="BIP14" s="148"/>
      <c r="BIQ14" s="148"/>
      <c r="BIR14" s="148"/>
      <c r="BIS14" s="148"/>
      <c r="BIT14" s="148"/>
      <c r="BIU14" s="148"/>
      <c r="BIV14" s="148"/>
      <c r="BIW14" s="148"/>
      <c r="BIX14" s="148"/>
      <c r="BIY14" s="148"/>
      <c r="BIZ14" s="148"/>
      <c r="BJA14" s="148"/>
      <c r="BJB14" s="148"/>
      <c r="BJC14" s="148"/>
      <c r="BJD14" s="148"/>
      <c r="BJE14" s="148"/>
      <c r="BJF14" s="148"/>
      <c r="BJG14" s="148"/>
      <c r="BJH14" s="148"/>
      <c r="BJI14" s="148"/>
      <c r="BJJ14" s="148"/>
      <c r="BJK14" s="148"/>
      <c r="BJL14" s="148"/>
      <c r="BJM14" s="148"/>
      <c r="BJN14" s="148"/>
      <c r="BJO14" s="148"/>
      <c r="BJP14" s="148"/>
      <c r="BJQ14" s="148"/>
      <c r="BJR14" s="148"/>
      <c r="BJS14" s="148"/>
      <c r="BJT14" s="148"/>
      <c r="BJU14" s="148"/>
      <c r="BJV14" s="148"/>
      <c r="BJW14" s="148"/>
      <c r="BJX14" s="148"/>
      <c r="BJY14" s="148"/>
      <c r="BJZ14" s="148"/>
      <c r="BKA14" s="148"/>
      <c r="BKB14" s="148"/>
      <c r="BKC14" s="148"/>
      <c r="BKD14" s="148"/>
      <c r="BKE14" s="148"/>
      <c r="BKF14" s="148"/>
      <c r="BKG14" s="148"/>
      <c r="BKH14" s="148"/>
      <c r="BKI14" s="148"/>
      <c r="BKJ14" s="148"/>
      <c r="BKK14" s="148"/>
      <c r="BKL14" s="148"/>
      <c r="BKM14" s="148"/>
      <c r="BKN14" s="148"/>
      <c r="BKO14" s="148"/>
      <c r="BKP14" s="148"/>
      <c r="BKQ14" s="148"/>
      <c r="BKR14" s="148"/>
      <c r="BKS14" s="148"/>
      <c r="BKT14" s="148"/>
      <c r="BKU14" s="148"/>
      <c r="BKV14" s="148"/>
      <c r="BKW14" s="148"/>
      <c r="BKX14" s="148"/>
      <c r="BKY14" s="148"/>
      <c r="BKZ14" s="148"/>
      <c r="BLA14" s="148"/>
      <c r="BLB14" s="148"/>
      <c r="BLC14" s="148"/>
      <c r="BLD14" s="148"/>
      <c r="BLE14" s="148"/>
      <c r="BLF14" s="148"/>
      <c r="BLG14" s="148"/>
      <c r="BLH14" s="148"/>
      <c r="BLI14" s="148"/>
      <c r="BLJ14" s="148"/>
      <c r="BLK14" s="148"/>
      <c r="BLL14" s="148"/>
      <c r="BLM14" s="148"/>
      <c r="BLN14" s="148"/>
      <c r="BLO14" s="148"/>
      <c r="BLP14" s="148"/>
      <c r="BLQ14" s="148"/>
      <c r="BLR14" s="148"/>
      <c r="BLS14" s="148"/>
      <c r="BLT14" s="148"/>
      <c r="BLU14" s="148"/>
      <c r="BLV14" s="148"/>
      <c r="BLW14" s="148"/>
      <c r="BLX14" s="148"/>
      <c r="BLY14" s="148"/>
      <c r="BLZ14" s="148"/>
      <c r="BMA14" s="148"/>
      <c r="BMB14" s="148"/>
      <c r="BMC14" s="148"/>
      <c r="BMD14" s="148"/>
      <c r="BME14" s="148"/>
      <c r="BMF14" s="148"/>
      <c r="BMG14" s="148"/>
      <c r="BMH14" s="148"/>
      <c r="BMI14" s="148"/>
      <c r="BMJ14" s="148"/>
      <c r="BMK14" s="148"/>
      <c r="BML14" s="148"/>
      <c r="BMM14" s="148"/>
      <c r="BMN14" s="148"/>
      <c r="BMO14" s="148"/>
      <c r="BMP14" s="148"/>
      <c r="BMQ14" s="148"/>
      <c r="BMR14" s="148"/>
      <c r="BMS14" s="148"/>
      <c r="BMT14" s="148"/>
      <c r="BMU14" s="148"/>
      <c r="BMV14" s="148"/>
      <c r="BMW14" s="148"/>
      <c r="BMX14" s="148"/>
      <c r="BMY14" s="148"/>
      <c r="BMZ14" s="148"/>
      <c r="BNA14" s="148"/>
      <c r="BNB14" s="148"/>
      <c r="BNC14" s="148"/>
      <c r="BND14" s="148"/>
      <c r="BNE14" s="148"/>
      <c r="BNF14" s="148"/>
      <c r="BNG14" s="148"/>
      <c r="BNH14" s="148"/>
      <c r="BNI14" s="148"/>
      <c r="BNJ14" s="148"/>
      <c r="BNK14" s="148"/>
      <c r="BNL14" s="148"/>
      <c r="BNM14" s="148"/>
      <c r="BNN14" s="148"/>
      <c r="BNO14" s="148"/>
      <c r="BNP14" s="148"/>
      <c r="BNQ14" s="148"/>
      <c r="BNR14" s="148"/>
      <c r="BNS14" s="148"/>
      <c r="BNT14" s="148"/>
      <c r="BNU14" s="148"/>
      <c r="BNV14" s="148"/>
      <c r="BNW14" s="148"/>
      <c r="BNX14" s="148"/>
      <c r="BNY14" s="148"/>
      <c r="BNZ14" s="148"/>
      <c r="BOA14" s="148"/>
      <c r="BOB14" s="148"/>
      <c r="BOC14" s="148"/>
      <c r="BOD14" s="148"/>
      <c r="BOE14" s="148"/>
      <c r="BOF14" s="148"/>
      <c r="BOG14" s="148"/>
      <c r="BOH14" s="148"/>
      <c r="BOI14" s="148"/>
      <c r="BOJ14" s="148"/>
      <c r="BOK14" s="148"/>
      <c r="BOL14" s="148"/>
      <c r="BOM14" s="148"/>
      <c r="BON14" s="148"/>
      <c r="BOO14" s="148"/>
      <c r="BOP14" s="148"/>
      <c r="BOQ14" s="148"/>
      <c r="BOR14" s="148"/>
      <c r="BOS14" s="148"/>
      <c r="BOT14" s="148"/>
      <c r="BOU14" s="148"/>
      <c r="BOV14" s="148"/>
      <c r="BOW14" s="148"/>
      <c r="BOX14" s="148"/>
      <c r="BOY14" s="148"/>
      <c r="BOZ14" s="148"/>
      <c r="BPA14" s="148"/>
      <c r="BPB14" s="148"/>
      <c r="BPC14" s="148"/>
      <c r="BPD14" s="148"/>
      <c r="BPE14" s="148"/>
      <c r="BPF14" s="148"/>
      <c r="BPG14" s="148"/>
      <c r="BPH14" s="148"/>
      <c r="BPI14" s="148"/>
      <c r="BPJ14" s="148"/>
      <c r="BPK14" s="148"/>
      <c r="BPL14" s="148"/>
      <c r="BPM14" s="148"/>
      <c r="BPN14" s="148"/>
      <c r="BPO14" s="148"/>
      <c r="BPP14" s="148"/>
      <c r="BPQ14" s="148"/>
      <c r="BPR14" s="148"/>
      <c r="BPS14" s="148"/>
      <c r="BPT14" s="148"/>
      <c r="BPU14" s="148"/>
      <c r="BPV14" s="148"/>
      <c r="BPW14" s="148"/>
      <c r="BPX14" s="148"/>
      <c r="BPY14" s="148"/>
      <c r="BPZ14" s="148"/>
      <c r="BQA14" s="148"/>
      <c r="BQB14" s="148"/>
      <c r="BQC14" s="148"/>
      <c r="BQD14" s="148"/>
      <c r="BQE14" s="148"/>
      <c r="BQF14" s="148"/>
      <c r="BQG14" s="148"/>
      <c r="BQH14" s="148"/>
      <c r="BQI14" s="148"/>
      <c r="BQJ14" s="148"/>
      <c r="BQK14" s="148"/>
      <c r="BQL14" s="148"/>
      <c r="BQM14" s="148"/>
      <c r="BQN14" s="148"/>
      <c r="BQO14" s="148"/>
      <c r="BQP14" s="148"/>
      <c r="BQQ14" s="148"/>
      <c r="BQR14" s="148"/>
      <c r="BQS14" s="148"/>
      <c r="BQT14" s="148"/>
      <c r="BQU14" s="148"/>
      <c r="BQV14" s="148"/>
      <c r="BQW14" s="148"/>
      <c r="BQX14" s="148"/>
      <c r="BQY14" s="148"/>
      <c r="BQZ14" s="148"/>
      <c r="BRA14" s="148"/>
      <c r="BRB14" s="148"/>
      <c r="BRC14" s="148"/>
      <c r="BRD14" s="148"/>
      <c r="BRE14" s="148"/>
      <c r="BRF14" s="148"/>
      <c r="BRG14" s="148"/>
      <c r="BRH14" s="148"/>
      <c r="BRI14" s="148"/>
      <c r="BRJ14" s="148"/>
      <c r="BRK14" s="148"/>
      <c r="BRL14" s="148"/>
      <c r="BRM14" s="148"/>
      <c r="BRN14" s="148"/>
      <c r="BRO14" s="148"/>
      <c r="BRP14" s="148"/>
      <c r="BRQ14" s="148"/>
      <c r="BRR14" s="148"/>
      <c r="BRS14" s="148"/>
      <c r="BRT14" s="148"/>
      <c r="BRU14" s="148"/>
      <c r="BRV14" s="148"/>
      <c r="BRW14" s="148"/>
      <c r="BRX14" s="148"/>
      <c r="BRY14" s="148"/>
      <c r="BRZ14" s="148"/>
      <c r="BSA14" s="148"/>
      <c r="BSB14" s="148"/>
      <c r="BSC14" s="148"/>
      <c r="BSD14" s="148"/>
      <c r="BSE14" s="148"/>
      <c r="BSF14" s="148"/>
      <c r="BSG14" s="148"/>
      <c r="BSH14" s="148"/>
      <c r="BSI14" s="148"/>
      <c r="BSJ14" s="148"/>
      <c r="BSK14" s="148"/>
      <c r="BSL14" s="148"/>
      <c r="BSM14" s="148"/>
      <c r="BSN14" s="148"/>
      <c r="BSO14" s="148"/>
      <c r="BSP14" s="148"/>
      <c r="BSQ14" s="148"/>
      <c r="BSR14" s="148"/>
      <c r="BSS14" s="148"/>
      <c r="BST14" s="148"/>
      <c r="BSU14" s="148"/>
      <c r="BSV14" s="148"/>
      <c r="BSW14" s="148"/>
      <c r="BSX14" s="148"/>
      <c r="BSY14" s="148"/>
      <c r="BSZ14" s="148"/>
      <c r="BTA14" s="148"/>
      <c r="BTB14" s="148"/>
      <c r="BTC14" s="148"/>
      <c r="BTD14" s="148"/>
      <c r="BTE14" s="148"/>
      <c r="BTF14" s="148"/>
      <c r="BTG14" s="148"/>
      <c r="BTH14" s="148"/>
      <c r="BTI14" s="148"/>
      <c r="BTJ14" s="148"/>
      <c r="BTK14" s="148"/>
      <c r="BTL14" s="148"/>
      <c r="BTM14" s="148"/>
      <c r="BTN14" s="148"/>
      <c r="BTO14" s="148"/>
      <c r="BTP14" s="148"/>
      <c r="BTQ14" s="148"/>
      <c r="BTR14" s="148"/>
      <c r="BTS14" s="148"/>
      <c r="BTT14" s="148"/>
      <c r="BTU14" s="148"/>
      <c r="BTV14" s="148"/>
      <c r="BTW14" s="148"/>
      <c r="BTX14" s="148"/>
      <c r="BTY14" s="148"/>
      <c r="BTZ14" s="148"/>
      <c r="BUA14" s="148"/>
      <c r="BUB14" s="148"/>
      <c r="BUC14" s="148"/>
      <c r="BUD14" s="148"/>
      <c r="BUE14" s="148"/>
      <c r="BUF14" s="148"/>
      <c r="BUG14" s="148"/>
      <c r="BUH14" s="148"/>
      <c r="BUI14" s="148"/>
      <c r="BUJ14" s="148"/>
      <c r="BUK14" s="148"/>
      <c r="BUL14" s="148"/>
      <c r="BUM14" s="148"/>
      <c r="BUN14" s="148"/>
      <c r="BUO14" s="148"/>
      <c r="BUP14" s="148"/>
      <c r="BUQ14" s="148"/>
      <c r="BUR14" s="148"/>
      <c r="BUS14" s="148"/>
      <c r="BUT14" s="148"/>
      <c r="BUU14" s="148"/>
      <c r="BUV14" s="148"/>
      <c r="BUW14" s="148"/>
      <c r="BUX14" s="148"/>
      <c r="BUY14" s="148"/>
      <c r="BUZ14" s="148"/>
      <c r="BVA14" s="148"/>
      <c r="BVB14" s="148"/>
      <c r="BVC14" s="148"/>
      <c r="BVD14" s="148"/>
      <c r="BVE14" s="148"/>
      <c r="BVF14" s="148"/>
      <c r="BVG14" s="148"/>
      <c r="BVH14" s="148"/>
      <c r="BVI14" s="148"/>
      <c r="BVJ14" s="148"/>
      <c r="BVK14" s="148"/>
      <c r="BVL14" s="148"/>
      <c r="BVM14" s="148"/>
      <c r="BVN14" s="148"/>
      <c r="BVO14" s="148"/>
      <c r="BVP14" s="148"/>
      <c r="BVQ14" s="148"/>
      <c r="BVR14" s="148"/>
      <c r="BVS14" s="148"/>
      <c r="BVT14" s="148"/>
      <c r="BVU14" s="148"/>
      <c r="BVV14" s="148"/>
      <c r="BVW14" s="148"/>
      <c r="BVX14" s="148"/>
      <c r="BVY14" s="148"/>
      <c r="BVZ14" s="148"/>
      <c r="BWA14" s="148"/>
      <c r="BWB14" s="148"/>
      <c r="BWC14" s="148"/>
      <c r="BWD14" s="148"/>
      <c r="BWE14" s="148"/>
      <c r="BWF14" s="148"/>
      <c r="BWG14" s="148"/>
      <c r="BWH14" s="148"/>
      <c r="BWI14" s="148"/>
      <c r="BWJ14" s="148"/>
      <c r="BWK14" s="148"/>
      <c r="BWL14" s="148"/>
      <c r="BWM14" s="148"/>
      <c r="BWN14" s="148"/>
      <c r="BWO14" s="148"/>
      <c r="BWP14" s="148"/>
      <c r="BWQ14" s="148"/>
      <c r="BWR14" s="148"/>
      <c r="BWS14" s="148"/>
      <c r="BWT14" s="148"/>
      <c r="BWU14" s="148"/>
      <c r="BWV14" s="148"/>
      <c r="BWW14" s="148"/>
      <c r="BWX14" s="148"/>
      <c r="BWY14" s="148"/>
      <c r="BWZ14" s="148"/>
      <c r="BXA14" s="148"/>
      <c r="BXB14" s="148"/>
      <c r="BXC14" s="148"/>
      <c r="BXD14" s="148"/>
      <c r="BXE14" s="148"/>
      <c r="BXF14" s="148"/>
      <c r="BXG14" s="148"/>
      <c r="BXH14" s="148"/>
      <c r="BXI14" s="148"/>
      <c r="BXJ14" s="148"/>
      <c r="BXK14" s="148"/>
      <c r="BXL14" s="148"/>
      <c r="BXM14" s="148"/>
      <c r="BXN14" s="148"/>
      <c r="BXO14" s="148"/>
      <c r="BXP14" s="148"/>
      <c r="BXQ14" s="148"/>
      <c r="BXR14" s="148"/>
      <c r="BXS14" s="148"/>
      <c r="BXT14" s="148"/>
      <c r="BXU14" s="148"/>
      <c r="BXV14" s="148"/>
      <c r="BXW14" s="148"/>
      <c r="BXX14" s="148"/>
      <c r="BXY14" s="148"/>
      <c r="BXZ14" s="148"/>
      <c r="BYA14" s="148"/>
      <c r="BYB14" s="148"/>
      <c r="BYC14" s="148"/>
      <c r="BYD14" s="148"/>
      <c r="BYE14" s="148"/>
      <c r="BYF14" s="148"/>
      <c r="BYG14" s="148"/>
      <c r="BYH14" s="148"/>
      <c r="BYI14" s="148"/>
      <c r="BYJ14" s="148"/>
      <c r="BYK14" s="148"/>
      <c r="BYL14" s="148"/>
      <c r="BYM14" s="148"/>
      <c r="BYN14" s="148"/>
      <c r="BYO14" s="148"/>
      <c r="BYP14" s="148"/>
      <c r="BYQ14" s="148"/>
      <c r="BYR14" s="148"/>
      <c r="BYS14" s="148"/>
      <c r="BYT14" s="148"/>
      <c r="BYU14" s="148"/>
      <c r="BYV14" s="148"/>
      <c r="BYW14" s="148"/>
      <c r="BYX14" s="148"/>
      <c r="BYY14" s="148"/>
      <c r="BYZ14" s="148"/>
      <c r="BZA14" s="148"/>
      <c r="BZB14" s="148"/>
      <c r="BZC14" s="148"/>
      <c r="BZD14" s="148"/>
      <c r="BZE14" s="148"/>
      <c r="BZF14" s="148"/>
      <c r="BZG14" s="148"/>
      <c r="BZH14" s="148"/>
      <c r="BZI14" s="148"/>
      <c r="BZJ14" s="148"/>
      <c r="BZK14" s="148"/>
      <c r="BZL14" s="148"/>
      <c r="BZM14" s="148"/>
      <c r="BZN14" s="148"/>
      <c r="BZO14" s="148"/>
      <c r="BZP14" s="148"/>
      <c r="BZQ14" s="148"/>
      <c r="BZR14" s="148"/>
      <c r="BZS14" s="148"/>
      <c r="BZT14" s="148"/>
      <c r="BZU14" s="148"/>
      <c r="BZV14" s="148"/>
      <c r="BZW14" s="148"/>
      <c r="BZX14" s="148"/>
      <c r="BZY14" s="148"/>
      <c r="BZZ14" s="148"/>
      <c r="CAA14" s="148"/>
      <c r="CAB14" s="148"/>
      <c r="CAC14" s="148"/>
      <c r="CAD14" s="148"/>
      <c r="CAE14" s="148"/>
      <c r="CAF14" s="148"/>
      <c r="CAG14" s="148"/>
      <c r="CAH14" s="148"/>
      <c r="CAI14" s="148"/>
      <c r="CAJ14" s="148"/>
      <c r="CAK14" s="148"/>
      <c r="CAL14" s="148"/>
      <c r="CAM14" s="148"/>
      <c r="CAN14" s="148"/>
      <c r="CAO14" s="148"/>
      <c r="CAP14" s="148"/>
      <c r="CAQ14" s="148"/>
      <c r="CAR14" s="148"/>
      <c r="CAS14" s="148"/>
      <c r="CAT14" s="148"/>
      <c r="CAU14" s="148"/>
      <c r="CAV14" s="148"/>
      <c r="CAW14" s="148"/>
      <c r="CAX14" s="148"/>
      <c r="CAY14" s="148"/>
      <c r="CAZ14" s="148"/>
      <c r="CBA14" s="148"/>
      <c r="CBB14" s="148"/>
      <c r="CBC14" s="148"/>
      <c r="CBD14" s="148"/>
      <c r="CBE14" s="148"/>
      <c r="CBF14" s="148"/>
      <c r="CBG14" s="148"/>
      <c r="CBH14" s="148"/>
      <c r="CBI14" s="148"/>
      <c r="CBJ14" s="148"/>
      <c r="CBK14" s="148"/>
      <c r="CBL14" s="148"/>
      <c r="CBM14" s="148"/>
      <c r="CBN14" s="148"/>
      <c r="CBO14" s="148"/>
      <c r="CBP14" s="148"/>
      <c r="CBQ14" s="148"/>
      <c r="CBR14" s="148"/>
      <c r="CBS14" s="148"/>
      <c r="CBT14" s="148"/>
      <c r="CBU14" s="148"/>
      <c r="CBV14" s="148"/>
      <c r="CBW14" s="148"/>
      <c r="CBX14" s="148"/>
      <c r="CBY14" s="148"/>
      <c r="CBZ14" s="148"/>
      <c r="CCA14" s="148"/>
      <c r="CCB14" s="148"/>
      <c r="CCC14" s="148"/>
      <c r="CCD14" s="148"/>
      <c r="CCE14" s="148"/>
      <c r="CCF14" s="148"/>
      <c r="CCG14" s="148"/>
      <c r="CCH14" s="148"/>
      <c r="CCI14" s="148"/>
      <c r="CCJ14" s="148"/>
      <c r="CCK14" s="148"/>
      <c r="CCL14" s="148"/>
      <c r="CCM14" s="148"/>
      <c r="CCN14" s="148"/>
      <c r="CCO14" s="148"/>
      <c r="CCP14" s="148"/>
      <c r="CCQ14" s="148"/>
      <c r="CCR14" s="148"/>
      <c r="CCS14" s="148"/>
      <c r="CCT14" s="148"/>
      <c r="CCU14" s="148"/>
      <c r="CCV14" s="148"/>
      <c r="CCW14" s="148"/>
      <c r="CCX14" s="148"/>
      <c r="CCY14" s="148"/>
      <c r="CCZ14" s="148"/>
      <c r="CDA14" s="148"/>
      <c r="CDB14" s="148"/>
      <c r="CDC14" s="148"/>
      <c r="CDD14" s="148"/>
      <c r="CDE14" s="148"/>
      <c r="CDF14" s="148"/>
      <c r="CDG14" s="148"/>
      <c r="CDH14" s="148"/>
      <c r="CDI14" s="148"/>
      <c r="CDJ14" s="148"/>
      <c r="CDK14" s="148"/>
      <c r="CDL14" s="148"/>
      <c r="CDM14" s="148"/>
      <c r="CDN14" s="148"/>
      <c r="CDO14" s="148"/>
      <c r="CDP14" s="148"/>
      <c r="CDQ14" s="148"/>
      <c r="CDR14" s="148"/>
      <c r="CDS14" s="148"/>
      <c r="CDT14" s="148"/>
      <c r="CDU14" s="148"/>
      <c r="CDV14" s="148"/>
      <c r="CDW14" s="148"/>
      <c r="CDX14" s="148"/>
      <c r="CDY14" s="148"/>
      <c r="CDZ14" s="148"/>
      <c r="CEA14" s="148"/>
      <c r="CEB14" s="148"/>
      <c r="CEC14" s="148"/>
      <c r="CED14" s="148"/>
      <c r="CEE14" s="148"/>
      <c r="CEF14" s="148"/>
      <c r="CEG14" s="148"/>
      <c r="CEH14" s="148"/>
      <c r="CEI14" s="148"/>
      <c r="CEJ14" s="148"/>
      <c r="CEK14" s="148"/>
      <c r="CEL14" s="148"/>
      <c r="CEM14" s="148"/>
      <c r="CEN14" s="148"/>
      <c r="CEO14" s="148"/>
      <c r="CEP14" s="148"/>
      <c r="CEQ14" s="148"/>
      <c r="CER14" s="148"/>
      <c r="CES14" s="148"/>
      <c r="CET14" s="148"/>
      <c r="CEU14" s="148"/>
      <c r="CEV14" s="148"/>
      <c r="CEW14" s="148"/>
      <c r="CEX14" s="148"/>
      <c r="CEY14" s="148"/>
      <c r="CEZ14" s="148"/>
      <c r="CFA14" s="148"/>
      <c r="CFB14" s="148"/>
      <c r="CFC14" s="148"/>
      <c r="CFD14" s="148"/>
      <c r="CFE14" s="148"/>
      <c r="CFF14" s="148"/>
      <c r="CFG14" s="148"/>
      <c r="CFH14" s="148"/>
      <c r="CFI14" s="148"/>
      <c r="CFJ14" s="148"/>
      <c r="CFK14" s="148"/>
      <c r="CFL14" s="148"/>
      <c r="CFM14" s="148"/>
      <c r="CFN14" s="148"/>
      <c r="CFO14" s="148"/>
      <c r="CFP14" s="148"/>
      <c r="CFQ14" s="148"/>
      <c r="CFR14" s="148"/>
      <c r="CFS14" s="148"/>
      <c r="CFT14" s="148"/>
      <c r="CFU14" s="148"/>
      <c r="CFV14" s="148"/>
      <c r="CFW14" s="148"/>
      <c r="CFX14" s="148"/>
      <c r="CFY14" s="148"/>
      <c r="CFZ14" s="148"/>
      <c r="CGA14" s="148"/>
      <c r="CGB14" s="148"/>
      <c r="CGC14" s="148"/>
      <c r="CGD14" s="148"/>
      <c r="CGE14" s="148"/>
      <c r="CGF14" s="148"/>
      <c r="CGG14" s="148"/>
      <c r="CGH14" s="148"/>
      <c r="CGI14" s="148"/>
      <c r="CGJ14" s="148"/>
      <c r="CGK14" s="148"/>
      <c r="CGL14" s="148"/>
      <c r="CGM14" s="148"/>
      <c r="CGN14" s="148"/>
      <c r="CGO14" s="148"/>
      <c r="CGP14" s="148"/>
      <c r="CGQ14" s="148"/>
      <c r="CGR14" s="148"/>
      <c r="CGS14" s="148"/>
      <c r="CGT14" s="148"/>
      <c r="CGU14" s="148"/>
      <c r="CGV14" s="148"/>
      <c r="CGW14" s="148"/>
      <c r="CGX14" s="148"/>
      <c r="CGY14" s="148"/>
      <c r="CGZ14" s="148"/>
      <c r="CHA14" s="148"/>
      <c r="CHB14" s="148"/>
      <c r="CHC14" s="148"/>
      <c r="CHD14" s="148"/>
      <c r="CHE14" s="148"/>
      <c r="CHF14" s="148"/>
      <c r="CHG14" s="148"/>
      <c r="CHH14" s="148"/>
      <c r="CHI14" s="148"/>
      <c r="CHJ14" s="148"/>
      <c r="CHK14" s="148"/>
      <c r="CHL14" s="148"/>
      <c r="CHM14" s="148"/>
      <c r="CHN14" s="148"/>
      <c r="CHO14" s="148"/>
      <c r="CHP14" s="148"/>
      <c r="CHQ14" s="148"/>
      <c r="CHR14" s="148"/>
      <c r="CHS14" s="148"/>
      <c r="CHT14" s="148"/>
      <c r="CHU14" s="148"/>
      <c r="CHV14" s="148"/>
      <c r="CHW14" s="148"/>
      <c r="CHX14" s="148"/>
      <c r="CHY14" s="148"/>
      <c r="CHZ14" s="148"/>
      <c r="CIA14" s="148"/>
      <c r="CIB14" s="148"/>
      <c r="CIC14" s="148"/>
      <c r="CID14" s="148"/>
      <c r="CIE14" s="148"/>
      <c r="CIF14" s="148"/>
      <c r="CIG14" s="148"/>
      <c r="CIH14" s="148"/>
      <c r="CII14" s="148"/>
      <c r="CIJ14" s="148"/>
      <c r="CIK14" s="148"/>
      <c r="CIL14" s="148"/>
      <c r="CIM14" s="148"/>
      <c r="CIN14" s="148"/>
      <c r="CIO14" s="148"/>
      <c r="CIP14" s="148"/>
      <c r="CIQ14" s="148"/>
      <c r="CIR14" s="148"/>
      <c r="CIS14" s="148"/>
      <c r="CIT14" s="148"/>
      <c r="CIU14" s="148"/>
      <c r="CIV14" s="148"/>
      <c r="CIW14" s="148"/>
      <c r="CIX14" s="148"/>
      <c r="CIY14" s="148"/>
      <c r="CIZ14" s="148"/>
      <c r="CJA14" s="148"/>
      <c r="CJB14" s="148"/>
      <c r="CJC14" s="148"/>
      <c r="CJD14" s="148"/>
      <c r="CJE14" s="148"/>
      <c r="CJF14" s="148"/>
      <c r="CJG14" s="148"/>
      <c r="CJH14" s="148"/>
      <c r="CJI14" s="148"/>
      <c r="CJJ14" s="148"/>
      <c r="CJK14" s="148"/>
      <c r="CJL14" s="148"/>
      <c r="CJM14" s="148"/>
      <c r="CJN14" s="148"/>
      <c r="CJO14" s="148"/>
      <c r="CJP14" s="148"/>
      <c r="CJQ14" s="148"/>
      <c r="CJR14" s="148"/>
      <c r="CJS14" s="148"/>
      <c r="CJT14" s="148"/>
      <c r="CJU14" s="148"/>
      <c r="CJV14" s="148"/>
      <c r="CJW14" s="148"/>
      <c r="CJX14" s="148"/>
      <c r="CJY14" s="148"/>
      <c r="CJZ14" s="148"/>
      <c r="CKA14" s="148"/>
      <c r="CKB14" s="148"/>
      <c r="CKC14" s="148"/>
      <c r="CKD14" s="148"/>
      <c r="CKE14" s="148"/>
      <c r="CKF14" s="148"/>
      <c r="CKG14" s="148"/>
      <c r="CKH14" s="148"/>
      <c r="CKI14" s="148"/>
      <c r="CKJ14" s="148"/>
      <c r="CKK14" s="148"/>
      <c r="CKL14" s="148"/>
      <c r="CKM14" s="148"/>
      <c r="CKN14" s="148"/>
      <c r="CKO14" s="148"/>
      <c r="CKP14" s="148"/>
      <c r="CKQ14" s="148"/>
      <c r="CKR14" s="148"/>
      <c r="CKS14" s="148"/>
      <c r="CKT14" s="148"/>
      <c r="CKU14" s="148"/>
      <c r="CKV14" s="148"/>
      <c r="CKW14" s="148"/>
      <c r="CKX14" s="148"/>
      <c r="CKY14" s="148"/>
      <c r="CKZ14" s="148"/>
      <c r="CLA14" s="148"/>
      <c r="CLB14" s="148"/>
      <c r="CLC14" s="148"/>
      <c r="CLD14" s="148"/>
      <c r="CLE14" s="148"/>
      <c r="CLF14" s="148"/>
      <c r="CLG14" s="148"/>
      <c r="CLH14" s="148"/>
      <c r="CLI14" s="148"/>
      <c r="CLJ14" s="148"/>
      <c r="CLK14" s="148"/>
      <c r="CLL14" s="148"/>
      <c r="CLM14" s="148"/>
      <c r="CLN14" s="148"/>
      <c r="CLO14" s="148"/>
      <c r="CLP14" s="148"/>
      <c r="CLQ14" s="148"/>
      <c r="CLR14" s="148"/>
      <c r="CLS14" s="148"/>
      <c r="CLT14" s="148"/>
      <c r="CLU14" s="148"/>
      <c r="CLV14" s="148"/>
      <c r="CLW14" s="148"/>
      <c r="CLX14" s="148"/>
      <c r="CLY14" s="148"/>
      <c r="CLZ14" s="148"/>
      <c r="CMA14" s="148"/>
      <c r="CMB14" s="148"/>
      <c r="CMC14" s="148"/>
      <c r="CMD14" s="148"/>
      <c r="CME14" s="148"/>
      <c r="CMF14" s="148"/>
      <c r="CMG14" s="148"/>
      <c r="CMH14" s="148"/>
      <c r="CMI14" s="148"/>
      <c r="CMJ14" s="148"/>
      <c r="CMK14" s="148"/>
      <c r="CML14" s="148"/>
      <c r="CMM14" s="148"/>
      <c r="CMN14" s="148"/>
      <c r="CMO14" s="148"/>
      <c r="CMP14" s="148"/>
      <c r="CMQ14" s="148"/>
      <c r="CMR14" s="148"/>
      <c r="CMS14" s="148"/>
      <c r="CMT14" s="148"/>
      <c r="CMU14" s="148"/>
      <c r="CMV14" s="148"/>
      <c r="CMW14" s="148"/>
      <c r="CMX14" s="148"/>
      <c r="CMY14" s="148"/>
      <c r="CMZ14" s="148"/>
      <c r="CNA14" s="148"/>
      <c r="CNB14" s="148"/>
      <c r="CNC14" s="148"/>
      <c r="CND14" s="148"/>
      <c r="CNE14" s="148"/>
      <c r="CNF14" s="148"/>
      <c r="CNG14" s="148"/>
      <c r="CNH14" s="148"/>
      <c r="CNI14" s="148"/>
      <c r="CNJ14" s="148"/>
      <c r="CNK14" s="148"/>
      <c r="CNL14" s="148"/>
      <c r="CNM14" s="148"/>
      <c r="CNN14" s="148"/>
      <c r="CNO14" s="148"/>
      <c r="CNP14" s="148"/>
      <c r="CNQ14" s="148"/>
      <c r="CNR14" s="148"/>
      <c r="CNS14" s="148"/>
      <c r="CNT14" s="148"/>
      <c r="CNU14" s="148"/>
      <c r="CNV14" s="148"/>
      <c r="CNW14" s="148"/>
      <c r="CNX14" s="148"/>
      <c r="CNY14" s="148"/>
      <c r="CNZ14" s="148"/>
      <c r="COA14" s="148"/>
      <c r="COB14" s="148"/>
      <c r="COC14" s="148"/>
      <c r="COD14" s="148"/>
      <c r="COE14" s="148"/>
      <c r="COF14" s="148"/>
      <c r="COG14" s="148"/>
      <c r="COH14" s="148"/>
      <c r="COI14" s="148"/>
      <c r="COJ14" s="148"/>
      <c r="COK14" s="148"/>
      <c r="COL14" s="148"/>
      <c r="COM14" s="148"/>
      <c r="CON14" s="148"/>
      <c r="COO14" s="148"/>
      <c r="COP14" s="148"/>
      <c r="COQ14" s="148"/>
      <c r="COR14" s="148"/>
      <c r="COS14" s="148"/>
      <c r="COT14" s="148"/>
      <c r="COU14" s="148"/>
      <c r="COV14" s="148"/>
      <c r="COW14" s="148"/>
      <c r="COX14" s="148"/>
      <c r="COY14" s="148"/>
      <c r="COZ14" s="148"/>
      <c r="CPA14" s="148"/>
      <c r="CPB14" s="148"/>
      <c r="CPC14" s="148"/>
      <c r="CPD14" s="148"/>
      <c r="CPE14" s="148"/>
      <c r="CPF14" s="148"/>
      <c r="CPG14" s="148"/>
      <c r="CPH14" s="148"/>
      <c r="CPI14" s="148"/>
      <c r="CPJ14" s="148"/>
      <c r="CPK14" s="148"/>
      <c r="CPL14" s="148"/>
      <c r="CPM14" s="148"/>
      <c r="CPN14" s="148"/>
      <c r="CPO14" s="148"/>
      <c r="CPP14" s="148"/>
      <c r="CPQ14" s="148"/>
      <c r="CPR14" s="148"/>
      <c r="CPS14" s="148"/>
      <c r="CPT14" s="148"/>
      <c r="CPU14" s="148"/>
      <c r="CPV14" s="148"/>
      <c r="CPW14" s="148"/>
      <c r="CPX14" s="148"/>
      <c r="CPY14" s="148"/>
      <c r="CPZ14" s="148"/>
      <c r="CQA14" s="148"/>
      <c r="CQB14" s="148"/>
      <c r="CQC14" s="148"/>
      <c r="CQD14" s="148"/>
      <c r="CQE14" s="148"/>
      <c r="CQF14" s="148"/>
      <c r="CQG14" s="148"/>
      <c r="CQH14" s="148"/>
      <c r="CQI14" s="148"/>
      <c r="CQJ14" s="148"/>
      <c r="CQK14" s="148"/>
      <c r="CQL14" s="148"/>
      <c r="CQM14" s="148"/>
      <c r="CQN14" s="148"/>
      <c r="CQO14" s="148"/>
      <c r="CQP14" s="148"/>
      <c r="CQQ14" s="148"/>
      <c r="CQR14" s="148"/>
      <c r="CQS14" s="148"/>
      <c r="CQT14" s="148"/>
      <c r="CQU14" s="148"/>
      <c r="CQV14" s="148"/>
      <c r="CQW14" s="148"/>
      <c r="CQX14" s="148"/>
      <c r="CQY14" s="148"/>
      <c r="CQZ14" s="148"/>
      <c r="CRA14" s="148"/>
      <c r="CRB14" s="148"/>
      <c r="CRC14" s="148"/>
      <c r="CRD14" s="148"/>
      <c r="CRE14" s="148"/>
      <c r="CRF14" s="148"/>
      <c r="CRG14" s="148"/>
      <c r="CRH14" s="148"/>
      <c r="CRI14" s="148"/>
      <c r="CRJ14" s="148"/>
      <c r="CRK14" s="148"/>
      <c r="CRL14" s="148"/>
      <c r="CRM14" s="148"/>
      <c r="CRN14" s="148"/>
      <c r="CRO14" s="148"/>
      <c r="CRP14" s="148"/>
      <c r="CRQ14" s="148"/>
      <c r="CRR14" s="148"/>
      <c r="CRS14" s="148"/>
      <c r="CRT14" s="148"/>
      <c r="CRU14" s="148"/>
      <c r="CRV14" s="148"/>
      <c r="CRW14" s="148"/>
      <c r="CRX14" s="148"/>
      <c r="CRY14" s="148"/>
      <c r="CRZ14" s="148"/>
      <c r="CSA14" s="148"/>
      <c r="CSB14" s="148"/>
      <c r="CSC14" s="148"/>
      <c r="CSD14" s="148"/>
      <c r="CSE14" s="148"/>
      <c r="CSF14" s="148"/>
      <c r="CSG14" s="148"/>
      <c r="CSH14" s="148"/>
      <c r="CSI14" s="148"/>
      <c r="CSJ14" s="148"/>
      <c r="CSK14" s="148"/>
      <c r="CSL14" s="148"/>
      <c r="CSM14" s="148"/>
      <c r="CSN14" s="148"/>
      <c r="CSO14" s="148"/>
      <c r="CSP14" s="148"/>
      <c r="CSQ14" s="148"/>
      <c r="CSR14" s="148"/>
      <c r="CSS14" s="148"/>
      <c r="CST14" s="148"/>
      <c r="CSU14" s="148"/>
      <c r="CSV14" s="148"/>
      <c r="CSW14" s="148"/>
      <c r="CSX14" s="148"/>
      <c r="CSY14" s="148"/>
      <c r="CSZ14" s="148"/>
      <c r="CTA14" s="148"/>
      <c r="CTB14" s="148"/>
      <c r="CTC14" s="148"/>
      <c r="CTD14" s="148"/>
      <c r="CTE14" s="148"/>
      <c r="CTF14" s="148"/>
      <c r="CTG14" s="148"/>
      <c r="CTH14" s="148"/>
      <c r="CTI14" s="148"/>
      <c r="CTJ14" s="148"/>
      <c r="CTK14" s="148"/>
      <c r="CTL14" s="148"/>
      <c r="CTM14" s="148"/>
      <c r="CTN14" s="148"/>
      <c r="CTO14" s="148"/>
      <c r="CTP14" s="148"/>
      <c r="CTQ14" s="148"/>
      <c r="CTR14" s="148"/>
      <c r="CTS14" s="148"/>
      <c r="CTT14" s="148"/>
      <c r="CTU14" s="148"/>
      <c r="CTV14" s="148"/>
      <c r="CTW14" s="148"/>
      <c r="CTX14" s="148"/>
      <c r="CTY14" s="148"/>
      <c r="CTZ14" s="148"/>
      <c r="CUA14" s="148"/>
      <c r="CUB14" s="148"/>
      <c r="CUC14" s="148"/>
      <c r="CUD14" s="148"/>
      <c r="CUE14" s="148"/>
      <c r="CUF14" s="148"/>
      <c r="CUG14" s="148"/>
      <c r="CUH14" s="148"/>
      <c r="CUI14" s="148"/>
      <c r="CUJ14" s="148"/>
      <c r="CUK14" s="148"/>
      <c r="CUL14" s="148"/>
      <c r="CUM14" s="148"/>
      <c r="CUN14" s="148"/>
      <c r="CUO14" s="148"/>
      <c r="CUP14" s="148"/>
      <c r="CUQ14" s="148"/>
      <c r="CUR14" s="148"/>
      <c r="CUS14" s="148"/>
      <c r="CUT14" s="148"/>
      <c r="CUU14" s="148"/>
      <c r="CUV14" s="148"/>
      <c r="CUW14" s="148"/>
      <c r="CUX14" s="148"/>
      <c r="CUY14" s="148"/>
      <c r="CUZ14" s="148"/>
      <c r="CVA14" s="148"/>
      <c r="CVB14" s="148"/>
      <c r="CVC14" s="148"/>
      <c r="CVD14" s="148"/>
      <c r="CVE14" s="148"/>
      <c r="CVF14" s="148"/>
      <c r="CVG14" s="148"/>
      <c r="CVH14" s="148"/>
      <c r="CVI14" s="148"/>
      <c r="CVJ14" s="148"/>
      <c r="CVK14" s="148"/>
      <c r="CVL14" s="148"/>
      <c r="CVM14" s="148"/>
      <c r="CVN14" s="148"/>
      <c r="CVO14" s="148"/>
      <c r="CVP14" s="148"/>
      <c r="CVQ14" s="148"/>
      <c r="CVR14" s="148"/>
      <c r="CVS14" s="148"/>
      <c r="CVT14" s="148"/>
      <c r="CVU14" s="148"/>
      <c r="CVV14" s="148"/>
      <c r="CVW14" s="148"/>
      <c r="CVX14" s="148"/>
      <c r="CVY14" s="148"/>
      <c r="CVZ14" s="148"/>
      <c r="CWA14" s="148"/>
      <c r="CWB14" s="148"/>
      <c r="CWC14" s="148"/>
      <c r="CWD14" s="148"/>
      <c r="CWE14" s="148"/>
      <c r="CWF14" s="148"/>
      <c r="CWG14" s="148"/>
      <c r="CWH14" s="148"/>
      <c r="CWI14" s="148"/>
      <c r="CWJ14" s="148"/>
      <c r="CWK14" s="148"/>
      <c r="CWL14" s="148"/>
      <c r="CWM14" s="148"/>
      <c r="CWN14" s="148"/>
      <c r="CWO14" s="148"/>
      <c r="CWP14" s="148"/>
      <c r="CWQ14" s="148"/>
      <c r="CWR14" s="148"/>
      <c r="CWS14" s="148"/>
      <c r="CWT14" s="148"/>
      <c r="CWU14" s="148"/>
      <c r="CWV14" s="148"/>
      <c r="CWW14" s="148"/>
      <c r="CWX14" s="148"/>
      <c r="CWY14" s="148"/>
      <c r="CWZ14" s="148"/>
      <c r="CXA14" s="148"/>
      <c r="CXB14" s="148"/>
      <c r="CXC14" s="148"/>
      <c r="CXD14" s="148"/>
      <c r="CXE14" s="148"/>
      <c r="CXF14" s="148"/>
      <c r="CXG14" s="148"/>
      <c r="CXH14" s="148"/>
      <c r="CXI14" s="148"/>
      <c r="CXJ14" s="148"/>
      <c r="CXK14" s="148"/>
      <c r="CXL14" s="148"/>
      <c r="CXM14" s="148"/>
      <c r="CXN14" s="148"/>
      <c r="CXO14" s="148"/>
      <c r="CXP14" s="148"/>
      <c r="CXQ14" s="148"/>
      <c r="CXR14" s="148"/>
      <c r="CXS14" s="148"/>
      <c r="CXT14" s="148"/>
      <c r="CXU14" s="148"/>
      <c r="CXV14" s="148"/>
      <c r="CXW14" s="148"/>
      <c r="CXX14" s="148"/>
      <c r="CXY14" s="148"/>
      <c r="CXZ14" s="148"/>
      <c r="CYA14" s="148"/>
      <c r="CYB14" s="148"/>
      <c r="CYC14" s="148"/>
      <c r="CYD14" s="148"/>
      <c r="CYE14" s="148"/>
      <c r="CYF14" s="148"/>
      <c r="CYG14" s="148"/>
      <c r="CYH14" s="148"/>
      <c r="CYI14" s="148"/>
      <c r="CYJ14" s="148"/>
      <c r="CYK14" s="148"/>
      <c r="CYL14" s="148"/>
      <c r="CYM14" s="148"/>
      <c r="CYN14" s="148"/>
      <c r="CYO14" s="148"/>
      <c r="CYP14" s="148"/>
      <c r="CYQ14" s="148"/>
      <c r="CYR14" s="148"/>
      <c r="CYS14" s="148"/>
      <c r="CYT14" s="148"/>
      <c r="CYU14" s="148"/>
      <c r="CYV14" s="148"/>
      <c r="CYW14" s="148"/>
      <c r="CYX14" s="148"/>
      <c r="CYY14" s="148"/>
      <c r="CYZ14" s="148"/>
      <c r="CZA14" s="148"/>
      <c r="CZB14" s="148"/>
      <c r="CZC14" s="148"/>
      <c r="CZD14" s="148"/>
      <c r="CZE14" s="148"/>
      <c r="CZF14" s="148"/>
      <c r="CZG14" s="148"/>
      <c r="CZH14" s="148"/>
      <c r="CZI14" s="148"/>
      <c r="CZJ14" s="148"/>
      <c r="CZK14" s="148"/>
      <c r="CZL14" s="148"/>
      <c r="CZM14" s="148"/>
      <c r="CZN14" s="148"/>
      <c r="CZO14" s="148"/>
      <c r="CZP14" s="148"/>
      <c r="CZQ14" s="148"/>
      <c r="CZR14" s="148"/>
      <c r="CZS14" s="148"/>
      <c r="CZT14" s="148"/>
      <c r="CZU14" s="148"/>
      <c r="CZV14" s="148"/>
      <c r="CZW14" s="148"/>
      <c r="CZX14" s="148"/>
      <c r="CZY14" s="148"/>
      <c r="CZZ14" s="148"/>
      <c r="DAA14" s="148"/>
      <c r="DAB14" s="148"/>
      <c r="DAC14" s="148"/>
      <c r="DAD14" s="148"/>
      <c r="DAE14" s="148"/>
      <c r="DAF14" s="148"/>
      <c r="DAG14" s="148"/>
      <c r="DAH14" s="148"/>
      <c r="DAI14" s="148"/>
      <c r="DAJ14" s="148"/>
      <c r="DAK14" s="148"/>
      <c r="DAL14" s="148"/>
      <c r="DAM14" s="148"/>
      <c r="DAN14" s="148"/>
      <c r="DAO14" s="148"/>
      <c r="DAP14" s="148"/>
      <c r="DAQ14" s="148"/>
      <c r="DAR14" s="148"/>
      <c r="DAS14" s="148"/>
      <c r="DAT14" s="148"/>
      <c r="DAU14" s="148"/>
      <c r="DAV14" s="148"/>
      <c r="DAW14" s="148"/>
      <c r="DAX14" s="148"/>
      <c r="DAY14" s="148"/>
      <c r="DAZ14" s="148"/>
      <c r="DBA14" s="148"/>
      <c r="DBB14" s="148"/>
      <c r="DBC14" s="148"/>
      <c r="DBD14" s="148"/>
      <c r="DBE14" s="148"/>
      <c r="DBF14" s="148"/>
      <c r="DBG14" s="148"/>
      <c r="DBH14" s="148"/>
      <c r="DBI14" s="148"/>
      <c r="DBJ14" s="148"/>
      <c r="DBK14" s="148"/>
      <c r="DBL14" s="148"/>
      <c r="DBM14" s="148"/>
      <c r="DBN14" s="148"/>
      <c r="DBO14" s="148"/>
      <c r="DBP14" s="148"/>
      <c r="DBQ14" s="148"/>
      <c r="DBR14" s="148"/>
      <c r="DBS14" s="148"/>
      <c r="DBT14" s="148"/>
      <c r="DBU14" s="148"/>
      <c r="DBV14" s="148"/>
      <c r="DBW14" s="148"/>
      <c r="DBX14" s="148"/>
      <c r="DBY14" s="148"/>
      <c r="DBZ14" s="148"/>
      <c r="DCA14" s="148"/>
      <c r="DCB14" s="148"/>
      <c r="DCC14" s="148"/>
      <c r="DCD14" s="148"/>
      <c r="DCE14" s="148"/>
      <c r="DCF14" s="148"/>
      <c r="DCG14" s="148"/>
      <c r="DCH14" s="148"/>
      <c r="DCI14" s="148"/>
      <c r="DCJ14" s="148"/>
      <c r="DCK14" s="148"/>
      <c r="DCL14" s="148"/>
      <c r="DCM14" s="148"/>
      <c r="DCN14" s="148"/>
      <c r="DCO14" s="148"/>
      <c r="DCP14" s="148"/>
      <c r="DCQ14" s="148"/>
      <c r="DCR14" s="148"/>
      <c r="DCS14" s="148"/>
      <c r="DCT14" s="148"/>
      <c r="DCU14" s="148"/>
      <c r="DCV14" s="148"/>
      <c r="DCW14" s="148"/>
      <c r="DCX14" s="148"/>
      <c r="DCY14" s="148"/>
      <c r="DCZ14" s="148"/>
      <c r="DDA14" s="148"/>
      <c r="DDB14" s="148"/>
      <c r="DDC14" s="148"/>
      <c r="DDD14" s="148"/>
      <c r="DDE14" s="148"/>
      <c r="DDF14" s="148"/>
      <c r="DDG14" s="148"/>
      <c r="DDH14" s="148"/>
      <c r="DDI14" s="148"/>
      <c r="DDJ14" s="148"/>
      <c r="DDK14" s="148"/>
      <c r="DDL14" s="148"/>
      <c r="DDM14" s="148"/>
      <c r="DDN14" s="148"/>
      <c r="DDO14" s="148"/>
      <c r="DDP14" s="148"/>
      <c r="DDQ14" s="148"/>
      <c r="DDR14" s="148"/>
      <c r="DDS14" s="148"/>
      <c r="DDT14" s="148"/>
      <c r="DDU14" s="148"/>
      <c r="DDV14" s="148"/>
      <c r="DDW14" s="148"/>
      <c r="DDX14" s="148"/>
      <c r="DDY14" s="148"/>
      <c r="DDZ14" s="148"/>
      <c r="DEA14" s="148"/>
      <c r="DEB14" s="148"/>
      <c r="DEC14" s="148"/>
      <c r="DED14" s="148"/>
      <c r="DEE14" s="148"/>
      <c r="DEF14" s="148"/>
      <c r="DEG14" s="148"/>
      <c r="DEH14" s="148"/>
      <c r="DEI14" s="148"/>
      <c r="DEJ14" s="148"/>
      <c r="DEK14" s="148"/>
      <c r="DEL14" s="148"/>
      <c r="DEM14" s="148"/>
      <c r="DEN14" s="148"/>
      <c r="DEO14" s="148"/>
      <c r="DEP14" s="148"/>
      <c r="DEQ14" s="148"/>
      <c r="DER14" s="148"/>
      <c r="DES14" s="148"/>
      <c r="DET14" s="148"/>
      <c r="DEU14" s="148"/>
      <c r="DEV14" s="148"/>
      <c r="DEW14" s="148"/>
      <c r="DEX14" s="148"/>
      <c r="DEY14" s="148"/>
      <c r="DEZ14" s="148"/>
      <c r="DFA14" s="148"/>
      <c r="DFB14" s="148"/>
      <c r="DFC14" s="148"/>
      <c r="DFD14" s="148"/>
      <c r="DFE14" s="148"/>
      <c r="DFF14" s="148"/>
      <c r="DFG14" s="148"/>
      <c r="DFH14" s="148"/>
      <c r="DFI14" s="148"/>
      <c r="DFJ14" s="148"/>
      <c r="DFK14" s="148"/>
      <c r="DFL14" s="148"/>
      <c r="DFM14" s="148"/>
      <c r="DFN14" s="148"/>
      <c r="DFO14" s="148"/>
      <c r="DFP14" s="148"/>
      <c r="DFQ14" s="148"/>
      <c r="DFR14" s="148"/>
      <c r="DFS14" s="148"/>
      <c r="DFT14" s="148"/>
      <c r="DFU14" s="148"/>
      <c r="DFV14" s="148"/>
      <c r="DFW14" s="148"/>
      <c r="DFX14" s="148"/>
      <c r="DFY14" s="148"/>
      <c r="DFZ14" s="148"/>
      <c r="DGA14" s="148"/>
      <c r="DGB14" s="148"/>
      <c r="DGC14" s="148"/>
      <c r="DGD14" s="148"/>
      <c r="DGE14" s="148"/>
      <c r="DGF14" s="148"/>
      <c r="DGG14" s="148"/>
      <c r="DGH14" s="148"/>
      <c r="DGI14" s="148"/>
      <c r="DGJ14" s="148"/>
      <c r="DGK14" s="148"/>
      <c r="DGL14" s="148"/>
      <c r="DGM14" s="148"/>
      <c r="DGN14" s="148"/>
      <c r="DGO14" s="148"/>
      <c r="DGP14" s="148"/>
      <c r="DGQ14" s="148"/>
      <c r="DGR14" s="148"/>
      <c r="DGS14" s="148"/>
      <c r="DGT14" s="148"/>
      <c r="DGU14" s="148"/>
      <c r="DGV14" s="148"/>
      <c r="DGW14" s="148"/>
      <c r="DGX14" s="148"/>
      <c r="DGY14" s="148"/>
      <c r="DGZ14" s="148"/>
      <c r="DHA14" s="148"/>
      <c r="DHB14" s="148"/>
      <c r="DHC14" s="148"/>
      <c r="DHD14" s="148"/>
      <c r="DHE14" s="148"/>
      <c r="DHF14" s="148"/>
      <c r="DHG14" s="148"/>
      <c r="DHH14" s="148"/>
      <c r="DHI14" s="148"/>
      <c r="DHJ14" s="148"/>
      <c r="DHK14" s="148"/>
      <c r="DHL14" s="148"/>
      <c r="DHM14" s="148"/>
      <c r="DHN14" s="148"/>
      <c r="DHO14" s="148"/>
      <c r="DHP14" s="148"/>
      <c r="DHQ14" s="148"/>
      <c r="DHR14" s="148"/>
      <c r="DHS14" s="148"/>
      <c r="DHT14" s="148"/>
      <c r="DHU14" s="148"/>
      <c r="DHV14" s="148"/>
      <c r="DHW14" s="148"/>
      <c r="DHX14" s="148"/>
      <c r="DHY14" s="148"/>
      <c r="DHZ14" s="148"/>
      <c r="DIA14" s="148"/>
      <c r="DIB14" s="148"/>
      <c r="DIC14" s="148"/>
      <c r="DID14" s="148"/>
      <c r="DIE14" s="148"/>
      <c r="DIF14" s="148"/>
      <c r="DIG14" s="148"/>
      <c r="DIH14" s="148"/>
      <c r="DII14" s="148"/>
      <c r="DIJ14" s="148"/>
      <c r="DIK14" s="148"/>
      <c r="DIL14" s="148"/>
      <c r="DIM14" s="148"/>
      <c r="DIN14" s="148"/>
      <c r="DIO14" s="148"/>
      <c r="DIP14" s="148"/>
      <c r="DIQ14" s="148"/>
      <c r="DIR14" s="148"/>
      <c r="DIS14" s="148"/>
      <c r="DIT14" s="148"/>
      <c r="DIU14" s="148"/>
      <c r="DIV14" s="148"/>
      <c r="DIW14" s="148"/>
      <c r="DIX14" s="148"/>
      <c r="DIY14" s="148"/>
      <c r="DIZ14" s="148"/>
      <c r="DJA14" s="148"/>
      <c r="DJB14" s="148"/>
      <c r="DJC14" s="148"/>
      <c r="DJD14" s="148"/>
      <c r="DJE14" s="148"/>
      <c r="DJF14" s="148"/>
      <c r="DJG14" s="148"/>
      <c r="DJH14" s="148"/>
      <c r="DJI14" s="148"/>
      <c r="DJJ14" s="148"/>
      <c r="DJK14" s="148"/>
      <c r="DJL14" s="148"/>
      <c r="DJM14" s="148"/>
      <c r="DJN14" s="148"/>
      <c r="DJO14" s="148"/>
      <c r="DJP14" s="148"/>
      <c r="DJQ14" s="148"/>
      <c r="DJR14" s="148"/>
      <c r="DJS14" s="148"/>
      <c r="DJT14" s="148"/>
      <c r="DJU14" s="148"/>
      <c r="DJV14" s="148"/>
      <c r="DJW14" s="148"/>
      <c r="DJX14" s="148"/>
      <c r="DJY14" s="148"/>
      <c r="DJZ14" s="148"/>
      <c r="DKA14" s="148"/>
      <c r="DKB14" s="148"/>
      <c r="DKC14" s="148"/>
      <c r="DKD14" s="148"/>
      <c r="DKE14" s="148"/>
      <c r="DKF14" s="148"/>
      <c r="DKG14" s="148"/>
      <c r="DKH14" s="148"/>
      <c r="DKI14" s="148"/>
      <c r="DKJ14" s="148"/>
      <c r="DKK14" s="148"/>
      <c r="DKL14" s="148"/>
      <c r="DKM14" s="148"/>
      <c r="DKN14" s="148"/>
      <c r="DKO14" s="148"/>
      <c r="DKP14" s="148"/>
      <c r="DKQ14" s="148"/>
      <c r="DKR14" s="148"/>
      <c r="DKS14" s="148"/>
      <c r="DKT14" s="148"/>
      <c r="DKU14" s="148"/>
      <c r="DKV14" s="148"/>
      <c r="DKW14" s="148"/>
      <c r="DKX14" s="148"/>
      <c r="DKY14" s="148"/>
      <c r="DKZ14" s="148"/>
      <c r="DLA14" s="148"/>
      <c r="DLB14" s="148"/>
      <c r="DLC14" s="148"/>
      <c r="DLD14" s="148"/>
      <c r="DLE14" s="148"/>
      <c r="DLF14" s="148"/>
      <c r="DLG14" s="148"/>
      <c r="DLH14" s="148"/>
      <c r="DLI14" s="148"/>
      <c r="DLJ14" s="148"/>
      <c r="DLK14" s="148"/>
      <c r="DLL14" s="148"/>
      <c r="DLM14" s="148"/>
      <c r="DLN14" s="148"/>
      <c r="DLO14" s="148"/>
      <c r="DLP14" s="148"/>
      <c r="DLQ14" s="148"/>
      <c r="DLR14" s="148"/>
      <c r="DLS14" s="148"/>
      <c r="DLT14" s="148"/>
      <c r="DLU14" s="148"/>
      <c r="DLV14" s="148"/>
      <c r="DLW14" s="148"/>
      <c r="DLX14" s="148"/>
      <c r="DLY14" s="148"/>
      <c r="DLZ14" s="148"/>
      <c r="DMA14" s="148"/>
      <c r="DMB14" s="148"/>
      <c r="DMC14" s="148"/>
      <c r="DMD14" s="148"/>
      <c r="DME14" s="148"/>
      <c r="DMF14" s="148"/>
      <c r="DMG14" s="148"/>
      <c r="DMH14" s="148"/>
      <c r="DMI14" s="148"/>
      <c r="DMJ14" s="148"/>
      <c r="DMK14" s="148"/>
      <c r="DML14" s="148"/>
      <c r="DMM14" s="148"/>
      <c r="DMN14" s="148"/>
      <c r="DMO14" s="148"/>
      <c r="DMP14" s="148"/>
      <c r="DMQ14" s="148"/>
      <c r="DMR14" s="148"/>
      <c r="DMS14" s="148"/>
      <c r="DMT14" s="148"/>
      <c r="DMU14" s="148"/>
      <c r="DMV14" s="148"/>
      <c r="DMW14" s="148"/>
      <c r="DMX14" s="148"/>
      <c r="DMY14" s="148"/>
      <c r="DMZ14" s="148"/>
      <c r="DNA14" s="148"/>
      <c r="DNB14" s="148"/>
      <c r="DNC14" s="148"/>
      <c r="DND14" s="148"/>
      <c r="DNE14" s="148"/>
      <c r="DNF14" s="148"/>
      <c r="DNG14" s="148"/>
      <c r="DNH14" s="148"/>
      <c r="DNI14" s="148"/>
      <c r="DNJ14" s="148"/>
      <c r="DNK14" s="148"/>
      <c r="DNL14" s="148"/>
      <c r="DNM14" s="148"/>
      <c r="DNN14" s="148"/>
      <c r="DNO14" s="148"/>
      <c r="DNP14" s="148"/>
      <c r="DNQ14" s="148"/>
      <c r="DNR14" s="148"/>
      <c r="DNS14" s="148"/>
      <c r="DNT14" s="148"/>
      <c r="DNU14" s="148"/>
      <c r="DNV14" s="148"/>
      <c r="DNW14" s="148"/>
      <c r="DNX14" s="148"/>
      <c r="DNY14" s="148"/>
      <c r="DNZ14" s="148"/>
      <c r="DOA14" s="148"/>
      <c r="DOB14" s="148"/>
      <c r="DOC14" s="148"/>
      <c r="DOD14" s="148"/>
      <c r="DOE14" s="148"/>
      <c r="DOF14" s="148"/>
      <c r="DOG14" s="148"/>
      <c r="DOH14" s="148"/>
      <c r="DOI14" s="148"/>
      <c r="DOJ14" s="148"/>
      <c r="DOK14" s="148"/>
      <c r="DOL14" s="148"/>
      <c r="DOM14" s="148"/>
      <c r="DON14" s="148"/>
      <c r="DOO14" s="148"/>
      <c r="DOP14" s="148"/>
      <c r="DOQ14" s="148"/>
      <c r="DOR14" s="148"/>
      <c r="DOS14" s="148"/>
      <c r="DOT14" s="148"/>
      <c r="DOU14" s="148"/>
      <c r="DOV14" s="148"/>
      <c r="DOW14" s="148"/>
      <c r="DOX14" s="148"/>
      <c r="DOY14" s="148"/>
      <c r="DOZ14" s="148"/>
      <c r="DPA14" s="148"/>
      <c r="DPB14" s="148"/>
      <c r="DPC14" s="148"/>
      <c r="DPD14" s="148"/>
      <c r="DPE14" s="148"/>
      <c r="DPF14" s="148"/>
      <c r="DPG14" s="148"/>
      <c r="DPH14" s="148"/>
      <c r="DPI14" s="148"/>
      <c r="DPJ14" s="148"/>
      <c r="DPK14" s="148"/>
      <c r="DPL14" s="148"/>
      <c r="DPM14" s="148"/>
      <c r="DPN14" s="148"/>
      <c r="DPO14" s="148"/>
      <c r="DPP14" s="148"/>
      <c r="DPQ14" s="148"/>
      <c r="DPR14" s="148"/>
      <c r="DPS14" s="148"/>
      <c r="DPT14" s="148"/>
      <c r="DPU14" s="148"/>
      <c r="DPV14" s="148"/>
      <c r="DPW14" s="148"/>
      <c r="DPX14" s="148"/>
      <c r="DPY14" s="148"/>
      <c r="DPZ14" s="148"/>
      <c r="DQA14" s="148"/>
      <c r="DQB14" s="148"/>
      <c r="DQC14" s="148"/>
      <c r="DQD14" s="148"/>
      <c r="DQE14" s="148"/>
      <c r="DQF14" s="148"/>
      <c r="DQG14" s="148"/>
      <c r="DQH14" s="148"/>
      <c r="DQI14" s="148"/>
      <c r="DQJ14" s="148"/>
      <c r="DQK14" s="148"/>
      <c r="DQL14" s="148"/>
      <c r="DQM14" s="148"/>
      <c r="DQN14" s="148"/>
      <c r="DQO14" s="148"/>
      <c r="DQP14" s="148"/>
      <c r="DQQ14" s="148"/>
      <c r="DQR14" s="148"/>
      <c r="DQS14" s="148"/>
      <c r="DQT14" s="148"/>
      <c r="DQU14" s="148"/>
      <c r="DQV14" s="148"/>
      <c r="DQW14" s="148"/>
      <c r="DQX14" s="148"/>
      <c r="DQY14" s="148"/>
      <c r="DQZ14" s="148"/>
      <c r="DRA14" s="148"/>
      <c r="DRB14" s="148"/>
      <c r="DRC14" s="148"/>
      <c r="DRD14" s="148"/>
      <c r="DRE14" s="148"/>
      <c r="DRF14" s="148"/>
      <c r="DRG14" s="148"/>
      <c r="DRH14" s="148"/>
      <c r="DRI14" s="148"/>
      <c r="DRJ14" s="148"/>
      <c r="DRK14" s="148"/>
      <c r="DRL14" s="148"/>
      <c r="DRM14" s="148"/>
      <c r="DRN14" s="148"/>
      <c r="DRO14" s="148"/>
      <c r="DRP14" s="148"/>
      <c r="DRQ14" s="148"/>
      <c r="DRR14" s="148"/>
      <c r="DRS14" s="148"/>
      <c r="DRT14" s="148"/>
      <c r="DRU14" s="148"/>
      <c r="DRV14" s="148"/>
      <c r="DRW14" s="148"/>
      <c r="DRX14" s="148"/>
      <c r="DRY14" s="148"/>
      <c r="DRZ14" s="148"/>
      <c r="DSA14" s="148"/>
      <c r="DSB14" s="148"/>
      <c r="DSC14" s="148"/>
      <c r="DSD14" s="148"/>
      <c r="DSE14" s="148"/>
      <c r="DSF14" s="148"/>
      <c r="DSG14" s="148"/>
      <c r="DSH14" s="148"/>
      <c r="DSI14" s="148"/>
      <c r="DSJ14" s="148"/>
      <c r="DSK14" s="148"/>
      <c r="DSL14" s="148"/>
      <c r="DSM14" s="148"/>
      <c r="DSN14" s="148"/>
      <c r="DSO14" s="148"/>
      <c r="DSP14" s="148"/>
      <c r="DSQ14" s="148"/>
      <c r="DSR14" s="148"/>
      <c r="DSS14" s="148"/>
      <c r="DST14" s="148"/>
      <c r="DSU14" s="148"/>
      <c r="DSV14" s="148"/>
      <c r="DSW14" s="148"/>
      <c r="DSX14" s="148"/>
      <c r="DSY14" s="148"/>
      <c r="DSZ14" s="148"/>
      <c r="DTA14" s="148"/>
      <c r="DTB14" s="148"/>
      <c r="DTC14" s="148"/>
      <c r="DTD14" s="148"/>
      <c r="DTE14" s="148"/>
      <c r="DTF14" s="148"/>
      <c r="DTG14" s="148"/>
      <c r="DTH14" s="148"/>
      <c r="DTI14" s="148"/>
      <c r="DTJ14" s="148"/>
      <c r="DTK14" s="148"/>
      <c r="DTL14" s="148"/>
      <c r="DTM14" s="148"/>
      <c r="DTN14" s="148"/>
      <c r="DTO14" s="148"/>
      <c r="DTP14" s="148"/>
      <c r="DTQ14" s="148"/>
      <c r="DTR14" s="148"/>
      <c r="DTS14" s="148"/>
      <c r="DTT14" s="148"/>
      <c r="DTU14" s="148"/>
      <c r="DTV14" s="148"/>
      <c r="DTW14" s="148"/>
      <c r="DTX14" s="148"/>
      <c r="DTY14" s="148"/>
      <c r="DTZ14" s="148"/>
      <c r="DUA14" s="148"/>
      <c r="DUB14" s="148"/>
      <c r="DUC14" s="148"/>
      <c r="DUD14" s="148"/>
      <c r="DUE14" s="148"/>
      <c r="DUF14" s="148"/>
      <c r="DUG14" s="148"/>
      <c r="DUH14" s="148"/>
      <c r="DUI14" s="148"/>
      <c r="DUJ14" s="148"/>
      <c r="DUK14" s="148"/>
      <c r="DUL14" s="148"/>
      <c r="DUM14" s="148"/>
      <c r="DUN14" s="148"/>
      <c r="DUO14" s="148"/>
      <c r="DUP14" s="148"/>
      <c r="DUQ14" s="148"/>
      <c r="DUR14" s="148"/>
      <c r="DUS14" s="148"/>
      <c r="DUT14" s="148"/>
      <c r="DUU14" s="148"/>
      <c r="DUV14" s="148"/>
      <c r="DUW14" s="148"/>
      <c r="DUX14" s="148"/>
      <c r="DUY14" s="148"/>
      <c r="DUZ14" s="148"/>
      <c r="DVA14" s="148"/>
      <c r="DVB14" s="148"/>
      <c r="DVC14" s="148"/>
      <c r="DVD14" s="148"/>
      <c r="DVE14" s="148"/>
      <c r="DVF14" s="148"/>
      <c r="DVG14" s="148"/>
      <c r="DVH14" s="148"/>
      <c r="DVI14" s="148"/>
      <c r="DVJ14" s="148"/>
      <c r="DVK14" s="148"/>
      <c r="DVL14" s="148"/>
      <c r="DVM14" s="148"/>
      <c r="DVN14" s="148"/>
      <c r="DVO14" s="148"/>
      <c r="DVP14" s="148"/>
      <c r="DVQ14" s="148"/>
      <c r="DVR14" s="148"/>
      <c r="DVS14" s="148"/>
      <c r="DVT14" s="148"/>
      <c r="DVU14" s="148"/>
      <c r="DVV14" s="148"/>
      <c r="DVW14" s="148"/>
      <c r="DVX14" s="148"/>
      <c r="DVY14" s="148"/>
      <c r="DVZ14" s="148"/>
      <c r="DWA14" s="148"/>
      <c r="DWB14" s="148"/>
      <c r="DWC14" s="148"/>
      <c r="DWD14" s="148"/>
      <c r="DWE14" s="148"/>
      <c r="DWF14" s="148"/>
      <c r="DWG14" s="148"/>
      <c r="DWH14" s="148"/>
      <c r="DWI14" s="148"/>
      <c r="DWJ14" s="148"/>
      <c r="DWK14" s="148"/>
      <c r="DWL14" s="148"/>
      <c r="DWM14" s="148"/>
      <c r="DWN14" s="148"/>
      <c r="DWO14" s="148"/>
      <c r="DWP14" s="148"/>
      <c r="DWQ14" s="148"/>
      <c r="DWR14" s="148"/>
      <c r="DWS14" s="148"/>
      <c r="DWT14" s="148"/>
      <c r="DWU14" s="148"/>
      <c r="DWV14" s="148"/>
      <c r="DWW14" s="148"/>
      <c r="DWX14" s="148"/>
      <c r="DWY14" s="148"/>
      <c r="DWZ14" s="148"/>
      <c r="DXA14" s="148"/>
      <c r="DXB14" s="148"/>
      <c r="DXC14" s="148"/>
      <c r="DXD14" s="148"/>
      <c r="DXE14" s="148"/>
      <c r="DXF14" s="148"/>
      <c r="DXG14" s="148"/>
      <c r="DXH14" s="148"/>
      <c r="DXI14" s="148"/>
      <c r="DXJ14" s="148"/>
      <c r="DXK14" s="148"/>
      <c r="DXL14" s="148"/>
      <c r="DXM14" s="148"/>
      <c r="DXN14" s="148"/>
      <c r="DXO14" s="148"/>
      <c r="DXP14" s="148"/>
      <c r="DXQ14" s="148"/>
      <c r="DXR14" s="148"/>
      <c r="DXS14" s="148"/>
      <c r="DXT14" s="148"/>
      <c r="DXU14" s="148"/>
      <c r="DXV14" s="148"/>
      <c r="DXW14" s="148"/>
      <c r="DXX14" s="148"/>
      <c r="DXY14" s="148"/>
      <c r="DXZ14" s="148"/>
      <c r="DYA14" s="148"/>
      <c r="DYB14" s="148"/>
      <c r="DYC14" s="148"/>
      <c r="DYD14" s="148"/>
      <c r="DYE14" s="148"/>
      <c r="DYF14" s="148"/>
      <c r="DYG14" s="148"/>
      <c r="DYH14" s="148"/>
      <c r="DYI14" s="148"/>
      <c r="DYJ14" s="148"/>
      <c r="DYK14" s="148"/>
      <c r="DYL14" s="148"/>
      <c r="DYM14" s="148"/>
      <c r="DYN14" s="148"/>
      <c r="DYO14" s="148"/>
      <c r="DYP14" s="148"/>
      <c r="DYQ14" s="148"/>
      <c r="DYR14" s="148"/>
      <c r="DYS14" s="148"/>
      <c r="DYT14" s="148"/>
      <c r="DYU14" s="148"/>
      <c r="DYV14" s="148"/>
      <c r="DYW14" s="148"/>
      <c r="DYX14" s="148"/>
      <c r="DYY14" s="148"/>
      <c r="DYZ14" s="148"/>
      <c r="DZA14" s="148"/>
      <c r="DZB14" s="148"/>
      <c r="DZC14" s="148"/>
      <c r="DZD14" s="148"/>
      <c r="DZE14" s="148"/>
      <c r="DZF14" s="148"/>
      <c r="DZG14" s="148"/>
      <c r="DZH14" s="148"/>
      <c r="DZI14" s="148"/>
      <c r="DZJ14" s="148"/>
      <c r="DZK14" s="148"/>
      <c r="DZL14" s="148"/>
      <c r="DZM14" s="148"/>
      <c r="DZN14" s="148"/>
      <c r="DZO14" s="148"/>
      <c r="DZP14" s="148"/>
      <c r="DZQ14" s="148"/>
      <c r="DZR14" s="148"/>
      <c r="DZS14" s="148"/>
      <c r="DZT14" s="148"/>
      <c r="DZU14" s="148"/>
      <c r="DZV14" s="148"/>
      <c r="DZW14" s="148"/>
      <c r="DZX14" s="148"/>
      <c r="DZY14" s="148"/>
      <c r="DZZ14" s="148"/>
      <c r="EAA14" s="148"/>
      <c r="EAB14" s="148"/>
      <c r="EAC14" s="148"/>
      <c r="EAD14" s="148"/>
      <c r="EAE14" s="148"/>
      <c r="EAF14" s="148"/>
      <c r="EAG14" s="148"/>
      <c r="EAH14" s="148"/>
      <c r="EAI14" s="148"/>
      <c r="EAJ14" s="148"/>
      <c r="EAK14" s="148"/>
      <c r="EAL14" s="148"/>
      <c r="EAM14" s="148"/>
      <c r="EAN14" s="148"/>
      <c r="EAO14" s="148"/>
      <c r="EAP14" s="148"/>
      <c r="EAQ14" s="148"/>
      <c r="EAR14" s="148"/>
      <c r="EAS14" s="148"/>
      <c r="EAT14" s="148"/>
      <c r="EAU14" s="148"/>
      <c r="EAV14" s="148"/>
      <c r="EAW14" s="148"/>
      <c r="EAX14" s="148"/>
      <c r="EAY14" s="148"/>
      <c r="EAZ14" s="148"/>
      <c r="EBA14" s="148"/>
      <c r="EBB14" s="148"/>
      <c r="EBC14" s="148"/>
      <c r="EBD14" s="148"/>
      <c r="EBE14" s="148"/>
      <c r="EBF14" s="148"/>
      <c r="EBG14" s="148"/>
      <c r="EBH14" s="148"/>
      <c r="EBI14" s="148"/>
      <c r="EBJ14" s="148"/>
      <c r="EBK14" s="148"/>
      <c r="EBL14" s="148"/>
      <c r="EBM14" s="148"/>
      <c r="EBN14" s="148"/>
      <c r="EBO14" s="148"/>
      <c r="EBP14" s="148"/>
      <c r="EBQ14" s="148"/>
      <c r="EBR14" s="148"/>
      <c r="EBS14" s="148"/>
      <c r="EBT14" s="148"/>
      <c r="EBU14" s="148"/>
      <c r="EBV14" s="148"/>
      <c r="EBW14" s="148"/>
      <c r="EBX14" s="148"/>
      <c r="EBY14" s="148"/>
      <c r="EBZ14" s="148"/>
      <c r="ECA14" s="148"/>
      <c r="ECB14" s="148"/>
      <c r="ECC14" s="148"/>
      <c r="ECD14" s="148"/>
      <c r="ECE14" s="148"/>
      <c r="ECF14" s="148"/>
      <c r="ECG14" s="148"/>
      <c r="ECH14" s="148"/>
      <c r="ECI14" s="148"/>
      <c r="ECJ14" s="148"/>
      <c r="ECK14" s="148"/>
      <c r="ECL14" s="148"/>
      <c r="ECM14" s="148"/>
      <c r="ECN14" s="148"/>
      <c r="ECO14" s="148"/>
      <c r="ECP14" s="148"/>
      <c r="ECQ14" s="148"/>
      <c r="ECR14" s="148"/>
      <c r="ECS14" s="148"/>
      <c r="ECT14" s="148"/>
      <c r="ECU14" s="148"/>
      <c r="ECV14" s="148"/>
      <c r="ECW14" s="148"/>
      <c r="ECX14" s="148"/>
      <c r="ECY14" s="148"/>
      <c r="ECZ14" s="148"/>
      <c r="EDA14" s="148"/>
      <c r="EDB14" s="148"/>
      <c r="EDC14" s="148"/>
      <c r="EDD14" s="148"/>
      <c r="EDE14" s="148"/>
      <c r="EDF14" s="148"/>
      <c r="EDG14" s="148"/>
      <c r="EDH14" s="148"/>
      <c r="EDI14" s="148"/>
      <c r="EDJ14" s="148"/>
      <c r="EDK14" s="148"/>
      <c r="EDL14" s="148"/>
      <c r="EDM14" s="148"/>
      <c r="EDN14" s="148"/>
      <c r="EDO14" s="148"/>
      <c r="EDP14" s="148"/>
      <c r="EDQ14" s="148"/>
      <c r="EDR14" s="148"/>
      <c r="EDS14" s="148"/>
      <c r="EDT14" s="148"/>
      <c r="EDU14" s="148"/>
      <c r="EDV14" s="148"/>
      <c r="EDW14" s="148"/>
      <c r="EDX14" s="148"/>
      <c r="EDY14" s="148"/>
      <c r="EDZ14" s="148"/>
      <c r="EEA14" s="148"/>
      <c r="EEB14" s="148"/>
      <c r="EEC14" s="148"/>
      <c r="EED14" s="148"/>
      <c r="EEE14" s="148"/>
      <c r="EEF14" s="148"/>
      <c r="EEG14" s="148"/>
      <c r="EEH14" s="148"/>
      <c r="EEI14" s="148"/>
      <c r="EEJ14" s="148"/>
      <c r="EEK14" s="148"/>
      <c r="EEL14" s="148"/>
      <c r="EEM14" s="148"/>
      <c r="EEN14" s="148"/>
      <c r="EEO14" s="148"/>
      <c r="EEP14" s="148"/>
      <c r="EEQ14" s="148"/>
      <c r="EER14" s="148"/>
      <c r="EES14" s="148"/>
      <c r="EET14" s="148"/>
      <c r="EEU14" s="148"/>
      <c r="EEV14" s="148"/>
      <c r="EEW14" s="148"/>
      <c r="EEX14" s="148"/>
      <c r="EEY14" s="148"/>
      <c r="EEZ14" s="148"/>
      <c r="EFA14" s="148"/>
      <c r="EFB14" s="148"/>
      <c r="EFC14" s="148"/>
      <c r="EFD14" s="148"/>
      <c r="EFE14" s="148"/>
      <c r="EFF14" s="148"/>
      <c r="EFG14" s="148"/>
      <c r="EFH14" s="148"/>
      <c r="EFI14" s="148"/>
      <c r="EFJ14" s="148"/>
      <c r="EFK14" s="148"/>
      <c r="EFL14" s="148"/>
      <c r="EFM14" s="148"/>
      <c r="EFN14" s="148"/>
      <c r="EFO14" s="148"/>
      <c r="EFP14" s="148"/>
      <c r="EFQ14" s="148"/>
      <c r="EFR14" s="148"/>
      <c r="EFS14" s="148"/>
      <c r="EFT14" s="148"/>
      <c r="EFU14" s="148"/>
      <c r="EFV14" s="148"/>
      <c r="EFW14" s="148"/>
      <c r="EFX14" s="148"/>
      <c r="EFY14" s="148"/>
      <c r="EFZ14" s="148"/>
      <c r="EGA14" s="148"/>
      <c r="EGB14" s="148"/>
      <c r="EGC14" s="148"/>
      <c r="EGD14" s="148"/>
      <c r="EGE14" s="148"/>
      <c r="EGF14" s="148"/>
      <c r="EGG14" s="148"/>
      <c r="EGH14" s="148"/>
      <c r="EGI14" s="148"/>
      <c r="EGJ14" s="148"/>
      <c r="EGK14" s="148"/>
      <c r="EGL14" s="148"/>
      <c r="EGM14" s="148"/>
      <c r="EGN14" s="148"/>
      <c r="EGO14" s="148"/>
      <c r="EGP14" s="148"/>
      <c r="EGQ14" s="148"/>
      <c r="EGR14" s="148"/>
      <c r="EGS14" s="148"/>
      <c r="EGT14" s="148"/>
      <c r="EGU14" s="148"/>
      <c r="EGV14" s="148"/>
      <c r="EGW14" s="148"/>
      <c r="EGX14" s="148"/>
      <c r="EGY14" s="148"/>
      <c r="EGZ14" s="148"/>
      <c r="EHA14" s="148"/>
      <c r="EHB14" s="148"/>
      <c r="EHC14" s="148"/>
      <c r="EHD14" s="148"/>
      <c r="EHE14" s="148"/>
      <c r="EHF14" s="148"/>
      <c r="EHG14" s="148"/>
      <c r="EHH14" s="148"/>
      <c r="EHI14" s="148"/>
      <c r="EHJ14" s="148"/>
      <c r="EHK14" s="148"/>
      <c r="EHL14" s="148"/>
      <c r="EHM14" s="148"/>
      <c r="EHN14" s="148"/>
      <c r="EHO14" s="148"/>
      <c r="EHP14" s="148"/>
      <c r="EHQ14" s="148"/>
      <c r="EHR14" s="148"/>
      <c r="EHS14" s="148"/>
      <c r="EHT14" s="148"/>
      <c r="EHU14" s="148"/>
      <c r="EHV14" s="148"/>
      <c r="EHW14" s="148"/>
      <c r="EHX14" s="148"/>
      <c r="EHY14" s="148"/>
      <c r="EHZ14" s="148"/>
      <c r="EIA14" s="148"/>
      <c r="EIB14" s="148"/>
      <c r="EIC14" s="148"/>
      <c r="EID14" s="148"/>
      <c r="EIE14" s="148"/>
      <c r="EIF14" s="148"/>
      <c r="EIG14" s="148"/>
      <c r="EIH14" s="148"/>
      <c r="EII14" s="148"/>
      <c r="EIJ14" s="148"/>
      <c r="EIK14" s="148"/>
      <c r="EIL14" s="148"/>
      <c r="EIM14" s="148"/>
      <c r="EIN14" s="148"/>
      <c r="EIO14" s="148"/>
      <c r="EIP14" s="148"/>
      <c r="EIQ14" s="148"/>
      <c r="EIR14" s="148"/>
      <c r="EIS14" s="148"/>
      <c r="EIT14" s="148"/>
      <c r="EIU14" s="148"/>
      <c r="EIV14" s="148"/>
      <c r="EIW14" s="148"/>
      <c r="EIX14" s="148"/>
      <c r="EIY14" s="148"/>
      <c r="EIZ14" s="148"/>
      <c r="EJA14" s="148"/>
      <c r="EJB14" s="148"/>
      <c r="EJC14" s="148"/>
      <c r="EJD14" s="148"/>
      <c r="EJE14" s="148"/>
      <c r="EJF14" s="148"/>
      <c r="EJG14" s="148"/>
      <c r="EJH14" s="148"/>
      <c r="EJI14" s="148"/>
      <c r="EJJ14" s="148"/>
      <c r="EJK14" s="148"/>
      <c r="EJL14" s="148"/>
      <c r="EJM14" s="148"/>
      <c r="EJN14" s="148"/>
      <c r="EJO14" s="148"/>
      <c r="EJP14" s="148"/>
      <c r="EJQ14" s="148"/>
      <c r="EJR14" s="148"/>
      <c r="EJS14" s="148"/>
      <c r="EJT14" s="148"/>
      <c r="EJU14" s="148"/>
      <c r="EJV14" s="148"/>
      <c r="EJW14" s="148"/>
      <c r="EJX14" s="148"/>
      <c r="EJY14" s="148"/>
      <c r="EJZ14" s="148"/>
      <c r="EKA14" s="148"/>
      <c r="EKB14" s="148"/>
      <c r="EKC14" s="148"/>
      <c r="EKD14" s="148"/>
      <c r="EKE14" s="148"/>
      <c r="EKF14" s="148"/>
      <c r="EKG14" s="148"/>
      <c r="EKH14" s="148"/>
      <c r="EKI14" s="148"/>
      <c r="EKJ14" s="148"/>
      <c r="EKK14" s="148"/>
      <c r="EKL14" s="148"/>
      <c r="EKM14" s="148"/>
      <c r="EKN14" s="148"/>
      <c r="EKO14" s="148"/>
      <c r="EKP14" s="148"/>
      <c r="EKQ14" s="148"/>
      <c r="EKR14" s="148"/>
      <c r="EKS14" s="148"/>
      <c r="EKT14" s="148"/>
      <c r="EKU14" s="148"/>
      <c r="EKV14" s="148"/>
      <c r="EKW14" s="148"/>
      <c r="EKX14" s="148"/>
      <c r="EKY14" s="148"/>
      <c r="EKZ14" s="148"/>
      <c r="ELA14" s="148"/>
      <c r="ELB14" s="148"/>
      <c r="ELC14" s="148"/>
      <c r="ELD14" s="148"/>
      <c r="ELE14" s="148"/>
      <c r="ELF14" s="148"/>
      <c r="ELG14" s="148"/>
      <c r="ELH14" s="148"/>
      <c r="ELI14" s="148"/>
      <c r="ELJ14" s="148"/>
      <c r="ELK14" s="148"/>
      <c r="ELL14" s="148"/>
      <c r="ELM14" s="148"/>
      <c r="ELN14" s="148"/>
      <c r="ELO14" s="148"/>
      <c r="ELP14" s="148"/>
      <c r="ELQ14" s="148"/>
      <c r="ELR14" s="148"/>
      <c r="ELS14" s="148"/>
      <c r="ELT14" s="148"/>
      <c r="ELU14" s="148"/>
      <c r="ELV14" s="148"/>
      <c r="ELW14" s="148"/>
      <c r="ELX14" s="148"/>
      <c r="ELY14" s="148"/>
      <c r="ELZ14" s="148"/>
      <c r="EMA14" s="148"/>
      <c r="EMB14" s="148"/>
      <c r="EMC14" s="148"/>
      <c r="EMD14" s="148"/>
      <c r="EME14" s="148"/>
      <c r="EMF14" s="148"/>
      <c r="EMG14" s="148"/>
      <c r="EMH14" s="148"/>
      <c r="EMI14" s="148"/>
      <c r="EMJ14" s="148"/>
      <c r="EMK14" s="148"/>
      <c r="EML14" s="148"/>
      <c r="EMM14" s="148"/>
      <c r="EMN14" s="148"/>
      <c r="EMO14" s="148"/>
      <c r="EMP14" s="148"/>
      <c r="EMQ14" s="148"/>
      <c r="EMR14" s="148"/>
      <c r="EMS14" s="148"/>
      <c r="EMT14" s="148"/>
      <c r="EMU14" s="148"/>
      <c r="EMV14" s="148"/>
      <c r="EMW14" s="148"/>
      <c r="EMX14" s="148"/>
      <c r="EMY14" s="148"/>
      <c r="EMZ14" s="148"/>
      <c r="ENA14" s="148"/>
      <c r="ENB14" s="148"/>
      <c r="ENC14" s="148"/>
      <c r="END14" s="148"/>
      <c r="ENE14" s="148"/>
      <c r="ENF14" s="148"/>
      <c r="ENG14" s="148"/>
      <c r="ENH14" s="148"/>
      <c r="ENI14" s="148"/>
      <c r="ENJ14" s="148"/>
      <c r="ENK14" s="148"/>
      <c r="ENL14" s="148"/>
      <c r="ENM14" s="148"/>
      <c r="ENN14" s="148"/>
      <c r="ENO14" s="148"/>
      <c r="ENP14" s="148"/>
      <c r="ENQ14" s="148"/>
      <c r="ENR14" s="148"/>
      <c r="ENS14" s="148"/>
      <c r="ENT14" s="148"/>
      <c r="ENU14" s="148"/>
      <c r="ENV14" s="148"/>
      <c r="ENW14" s="148"/>
      <c r="ENX14" s="148"/>
      <c r="ENY14" s="148"/>
      <c r="ENZ14" s="148"/>
      <c r="EOA14" s="148"/>
      <c r="EOB14" s="148"/>
      <c r="EOC14" s="148"/>
      <c r="EOD14" s="148"/>
      <c r="EOE14" s="148"/>
      <c r="EOF14" s="148"/>
      <c r="EOG14" s="148"/>
      <c r="EOH14" s="148"/>
      <c r="EOI14" s="148"/>
      <c r="EOJ14" s="148"/>
      <c r="EOK14" s="148"/>
      <c r="EOL14" s="148"/>
      <c r="EOM14" s="148"/>
      <c r="EON14" s="148"/>
      <c r="EOO14" s="148"/>
      <c r="EOP14" s="148"/>
      <c r="EOQ14" s="148"/>
      <c r="EOR14" s="148"/>
      <c r="EOS14" s="148"/>
      <c r="EOT14" s="148"/>
      <c r="EOU14" s="148"/>
      <c r="EOV14" s="148"/>
      <c r="EOW14" s="148"/>
      <c r="EOX14" s="148"/>
      <c r="EOY14" s="148"/>
      <c r="EOZ14" s="148"/>
      <c r="EPA14" s="148"/>
      <c r="EPB14" s="148"/>
      <c r="EPC14" s="148"/>
      <c r="EPD14" s="148"/>
      <c r="EPE14" s="148"/>
      <c r="EPF14" s="148"/>
      <c r="EPG14" s="148"/>
      <c r="EPH14" s="148"/>
      <c r="EPI14" s="148"/>
      <c r="EPJ14" s="148"/>
      <c r="EPK14" s="148"/>
      <c r="EPL14" s="148"/>
      <c r="EPM14" s="148"/>
      <c r="EPN14" s="148"/>
      <c r="EPO14" s="148"/>
      <c r="EPP14" s="148"/>
      <c r="EPQ14" s="148"/>
      <c r="EPR14" s="148"/>
      <c r="EPS14" s="148"/>
      <c r="EPT14" s="148"/>
      <c r="EPU14" s="148"/>
      <c r="EPV14" s="148"/>
      <c r="EPW14" s="148"/>
      <c r="EPX14" s="148"/>
      <c r="EPY14" s="148"/>
      <c r="EPZ14" s="148"/>
      <c r="EQA14" s="148"/>
      <c r="EQB14" s="148"/>
      <c r="EQC14" s="148"/>
      <c r="EQD14" s="148"/>
      <c r="EQE14" s="148"/>
      <c r="EQF14" s="148"/>
      <c r="EQG14" s="148"/>
      <c r="EQH14" s="148"/>
      <c r="EQI14" s="148"/>
      <c r="EQJ14" s="148"/>
      <c r="EQK14" s="148"/>
      <c r="EQL14" s="148"/>
      <c r="EQM14" s="148"/>
      <c r="EQN14" s="148"/>
      <c r="EQO14" s="148"/>
      <c r="EQP14" s="148"/>
      <c r="EQQ14" s="148"/>
      <c r="EQR14" s="148"/>
      <c r="EQS14" s="148"/>
      <c r="EQT14" s="148"/>
      <c r="EQU14" s="148"/>
      <c r="EQV14" s="148"/>
      <c r="EQW14" s="148"/>
      <c r="EQX14" s="148"/>
      <c r="EQY14" s="148"/>
      <c r="EQZ14" s="148"/>
      <c r="ERA14" s="148"/>
      <c r="ERB14" s="148"/>
      <c r="ERC14" s="148"/>
      <c r="ERD14" s="148"/>
      <c r="ERE14" s="148"/>
      <c r="ERF14" s="148"/>
      <c r="ERG14" s="148"/>
      <c r="ERH14" s="148"/>
      <c r="ERI14" s="148"/>
      <c r="ERJ14" s="148"/>
      <c r="ERK14" s="148"/>
      <c r="ERL14" s="148"/>
      <c r="ERM14" s="148"/>
      <c r="ERN14" s="148"/>
      <c r="ERO14" s="148"/>
      <c r="ERP14" s="148"/>
      <c r="ERQ14" s="148"/>
      <c r="ERR14" s="148"/>
      <c r="ERS14" s="148"/>
      <c r="ERT14" s="148"/>
      <c r="ERU14" s="148"/>
      <c r="ERV14" s="148"/>
      <c r="ERW14" s="148"/>
      <c r="ERX14" s="148"/>
      <c r="ERY14" s="148"/>
      <c r="ERZ14" s="148"/>
      <c r="ESA14" s="148"/>
      <c r="ESB14" s="148"/>
      <c r="ESC14" s="148"/>
      <c r="ESD14" s="148"/>
      <c r="ESE14" s="148"/>
      <c r="ESF14" s="148"/>
      <c r="ESG14" s="148"/>
      <c r="ESH14" s="148"/>
      <c r="ESI14" s="148"/>
      <c r="ESJ14" s="148"/>
      <c r="ESK14" s="148"/>
      <c r="ESL14" s="148"/>
      <c r="ESM14" s="148"/>
      <c r="ESN14" s="148"/>
      <c r="ESO14" s="148"/>
      <c r="ESP14" s="148"/>
      <c r="ESQ14" s="148"/>
      <c r="ESR14" s="148"/>
      <c r="ESS14" s="148"/>
      <c r="EST14" s="148"/>
      <c r="ESU14" s="148"/>
      <c r="ESV14" s="148"/>
      <c r="ESW14" s="148"/>
      <c r="ESX14" s="148"/>
      <c r="ESY14" s="148"/>
      <c r="ESZ14" s="148"/>
      <c r="ETA14" s="148"/>
      <c r="ETB14" s="148"/>
      <c r="ETC14" s="148"/>
      <c r="ETD14" s="148"/>
      <c r="ETE14" s="148"/>
      <c r="ETF14" s="148"/>
      <c r="ETG14" s="148"/>
      <c r="ETH14" s="148"/>
      <c r="ETI14" s="148"/>
      <c r="ETJ14" s="148"/>
      <c r="ETK14" s="148"/>
      <c r="ETL14" s="148"/>
      <c r="ETM14" s="148"/>
      <c r="ETN14" s="148"/>
      <c r="ETO14" s="148"/>
      <c r="ETP14" s="148"/>
      <c r="ETQ14" s="148"/>
      <c r="ETR14" s="148"/>
      <c r="ETS14" s="148"/>
      <c r="ETT14" s="148"/>
      <c r="ETU14" s="148"/>
      <c r="ETV14" s="148"/>
      <c r="ETW14" s="148"/>
      <c r="ETX14" s="148"/>
      <c r="ETY14" s="148"/>
      <c r="ETZ14" s="148"/>
      <c r="EUA14" s="148"/>
      <c r="EUB14" s="148"/>
      <c r="EUC14" s="148"/>
      <c r="EUD14" s="148"/>
      <c r="EUE14" s="148"/>
      <c r="EUF14" s="148"/>
      <c r="EUG14" s="148"/>
      <c r="EUH14" s="148"/>
      <c r="EUI14" s="148"/>
      <c r="EUJ14" s="148"/>
      <c r="EUK14" s="148"/>
      <c r="EUL14" s="148"/>
      <c r="EUM14" s="148"/>
      <c r="EUN14" s="148"/>
      <c r="EUO14" s="148"/>
      <c r="EUP14" s="148"/>
      <c r="EUQ14" s="148"/>
      <c r="EUR14" s="148"/>
      <c r="EUS14" s="148"/>
      <c r="EUT14" s="148"/>
      <c r="EUU14" s="148"/>
      <c r="EUV14" s="148"/>
      <c r="EUW14" s="148"/>
      <c r="EUX14" s="148"/>
      <c r="EUY14" s="148"/>
      <c r="EUZ14" s="148"/>
      <c r="EVA14" s="148"/>
      <c r="EVB14" s="148"/>
      <c r="EVC14" s="148"/>
      <c r="EVD14" s="148"/>
      <c r="EVE14" s="148"/>
      <c r="EVF14" s="148"/>
      <c r="EVG14" s="148"/>
      <c r="EVH14" s="148"/>
      <c r="EVI14" s="148"/>
      <c r="EVJ14" s="148"/>
      <c r="EVK14" s="148"/>
      <c r="EVL14" s="148"/>
      <c r="EVM14" s="148"/>
      <c r="EVN14" s="148"/>
      <c r="EVO14" s="148"/>
      <c r="EVP14" s="148"/>
      <c r="EVQ14" s="148"/>
      <c r="EVR14" s="148"/>
      <c r="EVS14" s="148"/>
      <c r="EVT14" s="148"/>
      <c r="EVU14" s="148"/>
      <c r="EVV14" s="148"/>
      <c r="EVW14" s="148"/>
      <c r="EVX14" s="148"/>
      <c r="EVY14" s="148"/>
      <c r="EVZ14" s="148"/>
      <c r="EWA14" s="148"/>
      <c r="EWB14" s="148"/>
      <c r="EWC14" s="148"/>
      <c r="EWD14" s="148"/>
      <c r="EWE14" s="148"/>
      <c r="EWF14" s="148"/>
      <c r="EWG14" s="148"/>
      <c r="EWH14" s="148"/>
      <c r="EWI14" s="148"/>
      <c r="EWJ14" s="148"/>
      <c r="EWK14" s="148"/>
      <c r="EWL14" s="148"/>
      <c r="EWM14" s="148"/>
      <c r="EWN14" s="148"/>
      <c r="EWO14" s="148"/>
      <c r="EWP14" s="148"/>
      <c r="EWQ14" s="148"/>
      <c r="EWR14" s="148"/>
      <c r="EWS14" s="148"/>
      <c r="EWT14" s="148"/>
      <c r="EWU14" s="148"/>
      <c r="EWV14" s="148"/>
      <c r="EWW14" s="148"/>
      <c r="EWX14" s="148"/>
      <c r="EWY14" s="148"/>
      <c r="EWZ14" s="148"/>
      <c r="EXA14" s="148"/>
      <c r="EXB14" s="148"/>
      <c r="EXC14" s="148"/>
      <c r="EXD14" s="148"/>
      <c r="EXE14" s="148"/>
      <c r="EXF14" s="148"/>
      <c r="EXG14" s="148"/>
      <c r="EXH14" s="148"/>
      <c r="EXI14" s="148"/>
      <c r="EXJ14" s="148"/>
      <c r="EXK14" s="148"/>
      <c r="EXL14" s="148"/>
      <c r="EXM14" s="148"/>
      <c r="EXN14" s="148"/>
      <c r="EXO14" s="148"/>
      <c r="EXP14" s="148"/>
      <c r="EXQ14" s="148"/>
      <c r="EXR14" s="148"/>
      <c r="EXS14" s="148"/>
      <c r="EXT14" s="148"/>
      <c r="EXU14" s="148"/>
      <c r="EXV14" s="148"/>
      <c r="EXW14" s="148"/>
      <c r="EXX14" s="148"/>
      <c r="EXY14" s="148"/>
      <c r="EXZ14" s="148"/>
      <c r="EYA14" s="148"/>
      <c r="EYB14" s="148"/>
      <c r="EYC14" s="148"/>
      <c r="EYD14" s="148"/>
      <c r="EYE14" s="148"/>
      <c r="EYF14" s="148"/>
      <c r="EYG14" s="148"/>
      <c r="EYH14" s="148"/>
      <c r="EYI14" s="148"/>
      <c r="EYJ14" s="148"/>
      <c r="EYK14" s="148"/>
      <c r="EYL14" s="148"/>
      <c r="EYM14" s="148"/>
      <c r="EYN14" s="148"/>
      <c r="EYO14" s="148"/>
      <c r="EYP14" s="148"/>
      <c r="EYQ14" s="148"/>
      <c r="EYR14" s="148"/>
      <c r="EYS14" s="148"/>
      <c r="EYT14" s="148"/>
      <c r="EYU14" s="148"/>
      <c r="EYV14" s="148"/>
      <c r="EYW14" s="148"/>
      <c r="EYX14" s="148"/>
      <c r="EYY14" s="148"/>
      <c r="EYZ14" s="148"/>
      <c r="EZA14" s="148"/>
      <c r="EZB14" s="148"/>
      <c r="EZC14" s="148"/>
      <c r="EZD14" s="148"/>
      <c r="EZE14" s="148"/>
      <c r="EZF14" s="148"/>
      <c r="EZG14" s="148"/>
      <c r="EZH14" s="148"/>
      <c r="EZI14" s="148"/>
      <c r="EZJ14" s="148"/>
      <c r="EZK14" s="148"/>
      <c r="EZL14" s="148"/>
      <c r="EZM14" s="148"/>
      <c r="EZN14" s="148"/>
      <c r="EZO14" s="148"/>
      <c r="EZP14" s="148"/>
      <c r="EZQ14" s="148"/>
      <c r="EZR14" s="148"/>
      <c r="EZS14" s="148"/>
      <c r="EZT14" s="148"/>
      <c r="EZU14" s="148"/>
      <c r="EZV14" s="148"/>
      <c r="EZW14" s="148"/>
      <c r="EZX14" s="148"/>
      <c r="EZY14" s="148"/>
      <c r="EZZ14" s="148"/>
      <c r="FAA14" s="148"/>
      <c r="FAB14" s="148"/>
      <c r="FAC14" s="148"/>
      <c r="FAD14" s="148"/>
      <c r="FAE14" s="148"/>
      <c r="FAF14" s="148"/>
      <c r="FAG14" s="148"/>
      <c r="FAH14" s="148"/>
      <c r="FAI14" s="148"/>
      <c r="FAJ14" s="148"/>
      <c r="FAK14" s="148"/>
      <c r="FAL14" s="148"/>
      <c r="FAM14" s="148"/>
      <c r="FAN14" s="148"/>
      <c r="FAO14" s="148"/>
      <c r="FAP14" s="148"/>
      <c r="FAQ14" s="148"/>
      <c r="FAR14" s="148"/>
      <c r="FAS14" s="148"/>
      <c r="FAT14" s="148"/>
      <c r="FAU14" s="148"/>
      <c r="FAV14" s="148"/>
      <c r="FAW14" s="148"/>
      <c r="FAX14" s="148"/>
      <c r="FAY14" s="148"/>
      <c r="FAZ14" s="148"/>
      <c r="FBA14" s="148"/>
      <c r="FBB14" s="148"/>
      <c r="FBC14" s="148"/>
      <c r="FBD14" s="148"/>
      <c r="FBE14" s="148"/>
      <c r="FBF14" s="148"/>
      <c r="FBG14" s="148"/>
      <c r="FBH14" s="148"/>
      <c r="FBI14" s="148"/>
      <c r="FBJ14" s="148"/>
      <c r="FBK14" s="148"/>
      <c r="FBL14" s="148"/>
      <c r="FBM14" s="148"/>
      <c r="FBN14" s="148"/>
      <c r="FBO14" s="148"/>
      <c r="FBP14" s="148"/>
      <c r="FBQ14" s="148"/>
      <c r="FBR14" s="148"/>
      <c r="FBS14" s="148"/>
      <c r="FBT14" s="148"/>
      <c r="FBU14" s="148"/>
      <c r="FBV14" s="148"/>
      <c r="FBW14" s="148"/>
      <c r="FBX14" s="148"/>
      <c r="FBY14" s="148"/>
      <c r="FBZ14" s="148"/>
      <c r="FCA14" s="148"/>
      <c r="FCB14" s="148"/>
      <c r="FCC14" s="148"/>
      <c r="FCD14" s="148"/>
      <c r="FCE14" s="148"/>
      <c r="FCF14" s="148"/>
      <c r="FCG14" s="148"/>
      <c r="FCH14" s="148"/>
      <c r="FCI14" s="148"/>
      <c r="FCJ14" s="148"/>
      <c r="FCK14" s="148"/>
      <c r="FCL14" s="148"/>
      <c r="FCM14" s="148"/>
      <c r="FCN14" s="148"/>
      <c r="FCO14" s="148"/>
      <c r="FCP14" s="148"/>
      <c r="FCQ14" s="148"/>
      <c r="FCR14" s="148"/>
      <c r="FCS14" s="148"/>
      <c r="FCT14" s="148"/>
      <c r="FCU14" s="148"/>
      <c r="FCV14" s="148"/>
      <c r="FCW14" s="148"/>
      <c r="FCX14" s="148"/>
      <c r="FCY14" s="148"/>
      <c r="FCZ14" s="148"/>
      <c r="FDA14" s="148"/>
      <c r="FDB14" s="148"/>
      <c r="FDC14" s="148"/>
      <c r="FDD14" s="148"/>
      <c r="FDE14" s="148"/>
      <c r="FDF14" s="148"/>
      <c r="FDG14" s="148"/>
      <c r="FDH14" s="148"/>
      <c r="FDI14" s="148"/>
      <c r="FDJ14" s="148"/>
      <c r="FDK14" s="148"/>
      <c r="FDL14" s="148"/>
      <c r="FDM14" s="148"/>
      <c r="FDN14" s="148"/>
      <c r="FDO14" s="148"/>
      <c r="FDP14" s="148"/>
      <c r="FDQ14" s="148"/>
      <c r="FDR14" s="148"/>
      <c r="FDS14" s="148"/>
      <c r="FDT14" s="148"/>
      <c r="FDU14" s="148"/>
      <c r="FDV14" s="148"/>
      <c r="FDW14" s="148"/>
      <c r="FDX14" s="148"/>
      <c r="FDY14" s="148"/>
      <c r="FDZ14" s="148"/>
      <c r="FEA14" s="148"/>
      <c r="FEB14" s="148"/>
      <c r="FEC14" s="148"/>
      <c r="FED14" s="148"/>
      <c r="FEE14" s="148"/>
      <c r="FEF14" s="148"/>
      <c r="FEG14" s="148"/>
      <c r="FEH14" s="148"/>
      <c r="FEI14" s="148"/>
      <c r="FEJ14" s="148"/>
      <c r="FEK14" s="148"/>
      <c r="FEL14" s="148"/>
      <c r="FEM14" s="148"/>
      <c r="FEN14" s="148"/>
      <c r="FEO14" s="148"/>
      <c r="FEP14" s="148"/>
      <c r="FEQ14" s="148"/>
      <c r="FER14" s="148"/>
      <c r="FES14" s="148"/>
      <c r="FET14" s="148"/>
      <c r="FEU14" s="148"/>
      <c r="FEV14" s="148"/>
      <c r="FEW14" s="148"/>
      <c r="FEX14" s="148"/>
      <c r="FEY14" s="148"/>
      <c r="FEZ14" s="148"/>
      <c r="FFA14" s="148"/>
      <c r="FFB14" s="148"/>
      <c r="FFC14" s="148"/>
      <c r="FFD14" s="148"/>
      <c r="FFE14" s="148"/>
      <c r="FFF14" s="148"/>
      <c r="FFG14" s="148"/>
      <c r="FFH14" s="148"/>
      <c r="FFI14" s="148"/>
      <c r="FFJ14" s="148"/>
      <c r="FFK14" s="148"/>
      <c r="FFL14" s="148"/>
      <c r="FFM14" s="148"/>
      <c r="FFN14" s="148"/>
      <c r="FFO14" s="148"/>
      <c r="FFP14" s="148"/>
      <c r="FFQ14" s="148"/>
      <c r="FFR14" s="148"/>
      <c r="FFS14" s="148"/>
      <c r="FFT14" s="148"/>
      <c r="FFU14" s="148"/>
      <c r="FFV14" s="148"/>
      <c r="FFW14" s="148"/>
      <c r="FFX14" s="148"/>
      <c r="FFY14" s="148"/>
      <c r="FFZ14" s="148"/>
      <c r="FGA14" s="148"/>
      <c r="FGB14" s="148"/>
      <c r="FGC14" s="148"/>
      <c r="FGD14" s="148"/>
      <c r="FGE14" s="148"/>
      <c r="FGF14" s="148"/>
      <c r="FGG14" s="148"/>
      <c r="FGH14" s="148"/>
      <c r="FGI14" s="148"/>
      <c r="FGJ14" s="148"/>
      <c r="FGK14" s="148"/>
      <c r="FGL14" s="148"/>
      <c r="FGM14" s="148"/>
      <c r="FGN14" s="148"/>
      <c r="FGO14" s="148"/>
      <c r="FGP14" s="148"/>
      <c r="FGQ14" s="148"/>
      <c r="FGR14" s="148"/>
      <c r="FGS14" s="148"/>
      <c r="FGT14" s="148"/>
      <c r="FGU14" s="148"/>
      <c r="FGV14" s="148"/>
      <c r="FGW14" s="148"/>
      <c r="FGX14" s="148"/>
      <c r="FGY14" s="148"/>
      <c r="FGZ14" s="148"/>
      <c r="FHA14" s="148"/>
      <c r="FHB14" s="148"/>
      <c r="FHC14" s="148"/>
      <c r="FHD14" s="148"/>
      <c r="FHE14" s="148"/>
      <c r="FHF14" s="148"/>
      <c r="FHG14" s="148"/>
      <c r="FHH14" s="148"/>
      <c r="FHI14" s="148"/>
      <c r="FHJ14" s="148"/>
      <c r="FHK14" s="148"/>
      <c r="FHL14" s="148"/>
      <c r="FHM14" s="148"/>
      <c r="FHN14" s="148"/>
      <c r="FHO14" s="148"/>
      <c r="FHP14" s="148"/>
      <c r="FHQ14" s="148"/>
      <c r="FHR14" s="148"/>
      <c r="FHS14" s="148"/>
      <c r="FHT14" s="148"/>
      <c r="FHU14" s="148"/>
      <c r="FHV14" s="148"/>
      <c r="FHW14" s="148"/>
      <c r="FHX14" s="148"/>
      <c r="FHY14" s="148"/>
      <c r="FHZ14" s="148"/>
      <c r="FIA14" s="148"/>
      <c r="FIB14" s="148"/>
      <c r="FIC14" s="148"/>
      <c r="FID14" s="148"/>
      <c r="FIE14" s="148"/>
      <c r="FIF14" s="148"/>
      <c r="FIG14" s="148"/>
      <c r="FIH14" s="148"/>
      <c r="FII14" s="148"/>
      <c r="FIJ14" s="148"/>
      <c r="FIK14" s="148"/>
      <c r="FIL14" s="148"/>
      <c r="FIM14" s="148"/>
      <c r="FIN14" s="148"/>
      <c r="FIO14" s="148"/>
      <c r="FIP14" s="148"/>
      <c r="FIQ14" s="148"/>
      <c r="FIR14" s="148"/>
      <c r="FIS14" s="148"/>
      <c r="FIT14" s="148"/>
      <c r="FIU14" s="148"/>
      <c r="FIV14" s="148"/>
      <c r="FIW14" s="148"/>
      <c r="FIX14" s="148"/>
      <c r="FIY14" s="148"/>
      <c r="FIZ14" s="148"/>
      <c r="FJA14" s="148"/>
      <c r="FJB14" s="148"/>
      <c r="FJC14" s="148"/>
      <c r="FJD14" s="148"/>
      <c r="FJE14" s="148"/>
      <c r="FJF14" s="148"/>
      <c r="FJG14" s="148"/>
      <c r="FJH14" s="148"/>
      <c r="FJI14" s="148"/>
      <c r="FJJ14" s="148"/>
      <c r="FJK14" s="148"/>
      <c r="FJL14" s="148"/>
      <c r="FJM14" s="148"/>
      <c r="FJN14" s="148"/>
      <c r="FJO14" s="148"/>
      <c r="FJP14" s="148"/>
      <c r="FJQ14" s="148"/>
      <c r="FJR14" s="148"/>
      <c r="FJS14" s="148"/>
      <c r="FJT14" s="148"/>
      <c r="FJU14" s="148"/>
      <c r="FJV14" s="148"/>
      <c r="FJW14" s="148"/>
      <c r="FJX14" s="148"/>
      <c r="FJY14" s="148"/>
      <c r="FJZ14" s="148"/>
      <c r="FKA14" s="148"/>
      <c r="FKB14" s="148"/>
      <c r="FKC14" s="148"/>
      <c r="FKD14" s="148"/>
      <c r="FKE14" s="148"/>
      <c r="FKF14" s="148"/>
      <c r="FKG14" s="148"/>
      <c r="FKH14" s="148"/>
      <c r="FKI14" s="148"/>
      <c r="FKJ14" s="148"/>
      <c r="FKK14" s="148"/>
      <c r="FKL14" s="148"/>
      <c r="FKM14" s="148"/>
      <c r="FKN14" s="148"/>
      <c r="FKO14" s="148"/>
      <c r="FKP14" s="148"/>
      <c r="FKQ14" s="148"/>
      <c r="FKR14" s="148"/>
      <c r="FKS14" s="148"/>
      <c r="FKT14" s="148"/>
      <c r="FKU14" s="148"/>
      <c r="FKV14" s="148"/>
      <c r="FKW14" s="148"/>
      <c r="FKX14" s="148"/>
      <c r="FKY14" s="148"/>
      <c r="FKZ14" s="148"/>
      <c r="FLA14" s="148"/>
      <c r="FLB14" s="148"/>
      <c r="FLC14" s="148"/>
      <c r="FLD14" s="148"/>
      <c r="FLE14" s="148"/>
      <c r="FLF14" s="148"/>
      <c r="FLG14" s="148"/>
      <c r="FLH14" s="148"/>
      <c r="FLI14" s="148"/>
      <c r="FLJ14" s="148"/>
      <c r="FLK14" s="148"/>
      <c r="FLL14" s="148"/>
      <c r="FLM14" s="148"/>
      <c r="FLN14" s="148"/>
      <c r="FLO14" s="148"/>
      <c r="FLP14" s="148"/>
      <c r="FLQ14" s="148"/>
      <c r="FLR14" s="148"/>
      <c r="FLS14" s="148"/>
      <c r="FLT14" s="148"/>
      <c r="FLU14" s="148"/>
      <c r="FLV14" s="148"/>
      <c r="FLW14" s="148"/>
      <c r="FLX14" s="148"/>
      <c r="FLY14" s="148"/>
      <c r="FLZ14" s="148"/>
      <c r="FMA14" s="148"/>
      <c r="FMB14" s="148"/>
      <c r="FMC14" s="148"/>
      <c r="FMD14" s="148"/>
      <c r="FME14" s="148"/>
      <c r="FMF14" s="148"/>
      <c r="FMG14" s="148"/>
      <c r="FMH14" s="148"/>
      <c r="FMI14" s="148"/>
      <c r="FMJ14" s="148"/>
      <c r="FMK14" s="148"/>
      <c r="FML14" s="148"/>
      <c r="FMM14" s="148"/>
      <c r="FMN14" s="148"/>
      <c r="FMO14" s="148"/>
      <c r="FMP14" s="148"/>
      <c r="FMQ14" s="148"/>
      <c r="FMR14" s="148"/>
      <c r="FMS14" s="148"/>
      <c r="FMT14" s="148"/>
      <c r="FMU14" s="148"/>
      <c r="FMV14" s="148"/>
      <c r="FMW14" s="148"/>
      <c r="FMX14" s="148"/>
      <c r="FMY14" s="148"/>
      <c r="FMZ14" s="148"/>
      <c r="FNA14" s="148"/>
      <c r="FNB14" s="148"/>
      <c r="FNC14" s="148"/>
      <c r="FND14" s="148"/>
      <c r="FNE14" s="148"/>
      <c r="FNF14" s="148"/>
      <c r="FNG14" s="148"/>
      <c r="FNH14" s="148"/>
      <c r="FNI14" s="148"/>
      <c r="FNJ14" s="148"/>
      <c r="FNK14" s="148"/>
      <c r="FNL14" s="148"/>
      <c r="FNM14" s="148"/>
      <c r="FNN14" s="148"/>
      <c r="FNO14" s="148"/>
      <c r="FNP14" s="148"/>
      <c r="FNQ14" s="148"/>
      <c r="FNR14" s="148"/>
      <c r="FNS14" s="148"/>
      <c r="FNT14" s="148"/>
      <c r="FNU14" s="148"/>
      <c r="FNV14" s="148"/>
      <c r="FNW14" s="148"/>
      <c r="FNX14" s="148"/>
      <c r="FNY14" s="148"/>
      <c r="FNZ14" s="148"/>
      <c r="FOA14" s="148"/>
      <c r="FOB14" s="148"/>
      <c r="FOC14" s="148"/>
      <c r="FOD14" s="148"/>
      <c r="FOE14" s="148"/>
      <c r="FOF14" s="148"/>
      <c r="FOG14" s="148"/>
      <c r="FOH14" s="148"/>
      <c r="FOI14" s="148"/>
      <c r="FOJ14" s="148"/>
      <c r="FOK14" s="148"/>
      <c r="FOL14" s="148"/>
      <c r="FOM14" s="148"/>
      <c r="FON14" s="148"/>
      <c r="FOO14" s="148"/>
      <c r="FOP14" s="148"/>
      <c r="FOQ14" s="148"/>
      <c r="FOR14" s="148"/>
      <c r="FOS14" s="148"/>
      <c r="FOT14" s="148"/>
      <c r="FOU14" s="148"/>
      <c r="FOV14" s="148"/>
      <c r="FOW14" s="148"/>
      <c r="FOX14" s="148"/>
      <c r="FOY14" s="148"/>
      <c r="FOZ14" s="148"/>
      <c r="FPA14" s="148"/>
      <c r="FPB14" s="148"/>
      <c r="FPC14" s="148"/>
      <c r="FPD14" s="148"/>
      <c r="FPE14" s="148"/>
      <c r="FPF14" s="148"/>
      <c r="FPG14" s="148"/>
      <c r="FPH14" s="148"/>
      <c r="FPI14" s="148"/>
      <c r="FPJ14" s="148"/>
      <c r="FPK14" s="148"/>
      <c r="FPL14" s="148"/>
      <c r="FPM14" s="148"/>
      <c r="FPN14" s="148"/>
      <c r="FPO14" s="148"/>
      <c r="FPP14" s="148"/>
      <c r="FPQ14" s="148"/>
      <c r="FPR14" s="148"/>
      <c r="FPS14" s="148"/>
      <c r="FPT14" s="148"/>
      <c r="FPU14" s="148"/>
      <c r="FPV14" s="148"/>
      <c r="FPW14" s="148"/>
      <c r="FPX14" s="148"/>
      <c r="FPY14" s="148"/>
      <c r="FPZ14" s="148"/>
      <c r="FQA14" s="148"/>
      <c r="FQB14" s="148"/>
      <c r="FQC14" s="148"/>
      <c r="FQD14" s="148"/>
      <c r="FQE14" s="148"/>
      <c r="FQF14" s="148"/>
      <c r="FQG14" s="148"/>
      <c r="FQH14" s="148"/>
      <c r="FQI14" s="148"/>
      <c r="FQJ14" s="148"/>
      <c r="FQK14" s="148"/>
      <c r="FQL14" s="148"/>
      <c r="FQM14" s="148"/>
      <c r="FQN14" s="148"/>
      <c r="FQO14" s="148"/>
      <c r="FQP14" s="148"/>
      <c r="FQQ14" s="148"/>
      <c r="FQR14" s="148"/>
      <c r="FQS14" s="148"/>
      <c r="FQT14" s="148"/>
      <c r="FQU14" s="148"/>
      <c r="FQV14" s="148"/>
      <c r="FQW14" s="148"/>
      <c r="FQX14" s="148"/>
      <c r="FQY14" s="148"/>
      <c r="FQZ14" s="148"/>
      <c r="FRA14" s="148"/>
      <c r="FRB14" s="148"/>
      <c r="FRC14" s="148"/>
      <c r="FRD14" s="148"/>
      <c r="FRE14" s="148"/>
      <c r="FRF14" s="148"/>
      <c r="FRG14" s="148"/>
      <c r="FRH14" s="148"/>
      <c r="FRI14" s="148"/>
      <c r="FRJ14" s="148"/>
      <c r="FRK14" s="148"/>
      <c r="FRL14" s="148"/>
      <c r="FRM14" s="148"/>
      <c r="FRN14" s="148"/>
      <c r="FRO14" s="148"/>
      <c r="FRP14" s="148"/>
      <c r="FRQ14" s="148"/>
      <c r="FRR14" s="148"/>
      <c r="FRS14" s="148"/>
      <c r="FRT14" s="148"/>
      <c r="FRU14" s="148"/>
      <c r="FRV14" s="148"/>
      <c r="FRW14" s="148"/>
      <c r="FRX14" s="148"/>
      <c r="FRY14" s="148"/>
      <c r="FRZ14" s="148"/>
      <c r="FSA14" s="148"/>
      <c r="FSB14" s="148"/>
      <c r="FSC14" s="148"/>
      <c r="FSD14" s="148"/>
      <c r="FSE14" s="148"/>
      <c r="FSF14" s="148"/>
      <c r="FSG14" s="148"/>
      <c r="FSH14" s="148"/>
      <c r="FSI14" s="148"/>
      <c r="FSJ14" s="148"/>
      <c r="FSK14" s="148"/>
      <c r="FSL14" s="148"/>
      <c r="FSM14" s="148"/>
      <c r="FSN14" s="148"/>
      <c r="FSO14" s="148"/>
      <c r="FSP14" s="148"/>
      <c r="FSQ14" s="148"/>
      <c r="FSR14" s="148"/>
      <c r="FSS14" s="148"/>
      <c r="FST14" s="148"/>
      <c r="FSU14" s="148"/>
      <c r="FSV14" s="148"/>
      <c r="FSW14" s="148"/>
      <c r="FSX14" s="148"/>
      <c r="FSY14" s="148"/>
      <c r="FSZ14" s="148"/>
      <c r="FTA14" s="148"/>
      <c r="FTB14" s="148"/>
      <c r="FTC14" s="148"/>
      <c r="FTD14" s="148"/>
      <c r="FTE14" s="148"/>
      <c r="FTF14" s="148"/>
      <c r="FTG14" s="148"/>
      <c r="FTH14" s="148"/>
      <c r="FTI14" s="148"/>
      <c r="FTJ14" s="148"/>
      <c r="FTK14" s="148"/>
      <c r="FTL14" s="148"/>
      <c r="FTM14" s="148"/>
      <c r="FTN14" s="148"/>
      <c r="FTO14" s="148"/>
      <c r="FTP14" s="148"/>
      <c r="FTQ14" s="148"/>
      <c r="FTR14" s="148"/>
      <c r="FTS14" s="148"/>
      <c r="FTT14" s="148"/>
      <c r="FTU14" s="148"/>
      <c r="FTV14" s="148"/>
      <c r="FTW14" s="148"/>
      <c r="FTX14" s="148"/>
      <c r="FTY14" s="148"/>
      <c r="FTZ14" s="148"/>
      <c r="FUA14" s="148"/>
      <c r="FUB14" s="148"/>
      <c r="FUC14" s="148"/>
      <c r="FUD14" s="148"/>
      <c r="FUE14" s="148"/>
      <c r="FUF14" s="148"/>
      <c r="FUG14" s="148"/>
      <c r="FUH14" s="148"/>
      <c r="FUI14" s="148"/>
      <c r="FUJ14" s="148"/>
      <c r="FUK14" s="148"/>
      <c r="FUL14" s="148"/>
      <c r="FUM14" s="148"/>
      <c r="FUN14" s="148"/>
      <c r="FUO14" s="148"/>
      <c r="FUP14" s="148"/>
      <c r="FUQ14" s="148"/>
      <c r="FUR14" s="148"/>
      <c r="FUS14" s="148"/>
      <c r="FUT14" s="148"/>
      <c r="FUU14" s="148"/>
      <c r="FUV14" s="148"/>
      <c r="FUW14" s="148"/>
      <c r="FUX14" s="148"/>
      <c r="FUY14" s="148"/>
      <c r="FUZ14" s="148"/>
      <c r="FVA14" s="148"/>
      <c r="FVB14" s="148"/>
      <c r="FVC14" s="148"/>
      <c r="FVD14" s="148"/>
      <c r="FVE14" s="148"/>
      <c r="FVF14" s="148"/>
      <c r="FVG14" s="148"/>
      <c r="FVH14" s="148"/>
      <c r="FVI14" s="148"/>
      <c r="FVJ14" s="148"/>
      <c r="FVK14" s="148"/>
      <c r="FVL14" s="148"/>
      <c r="FVM14" s="148"/>
      <c r="FVN14" s="148"/>
      <c r="FVO14" s="148"/>
      <c r="FVP14" s="148"/>
      <c r="FVQ14" s="148"/>
      <c r="FVR14" s="148"/>
      <c r="FVS14" s="148"/>
      <c r="FVT14" s="148"/>
      <c r="FVU14" s="148"/>
      <c r="FVV14" s="148"/>
      <c r="FVW14" s="148"/>
      <c r="FVX14" s="148"/>
      <c r="FVY14" s="148"/>
      <c r="FVZ14" s="148"/>
      <c r="FWA14" s="148"/>
      <c r="FWB14" s="148"/>
      <c r="FWC14" s="148"/>
      <c r="FWD14" s="148"/>
      <c r="FWE14" s="148"/>
      <c r="FWF14" s="148"/>
      <c r="FWG14" s="148"/>
      <c r="FWH14" s="148"/>
      <c r="FWI14" s="148"/>
      <c r="FWJ14" s="148"/>
      <c r="FWK14" s="148"/>
      <c r="FWL14" s="148"/>
      <c r="FWM14" s="148"/>
      <c r="FWN14" s="148"/>
      <c r="FWO14" s="148"/>
      <c r="FWP14" s="148"/>
      <c r="FWQ14" s="148"/>
      <c r="FWR14" s="148"/>
      <c r="FWS14" s="148"/>
      <c r="FWT14" s="148"/>
      <c r="FWU14" s="148"/>
      <c r="FWV14" s="148"/>
      <c r="FWW14" s="148"/>
      <c r="FWX14" s="148"/>
      <c r="FWY14" s="148"/>
      <c r="FWZ14" s="148"/>
      <c r="FXA14" s="148"/>
      <c r="FXB14" s="148"/>
      <c r="FXC14" s="148"/>
      <c r="FXD14" s="148"/>
      <c r="FXE14" s="148"/>
      <c r="FXF14" s="148"/>
      <c r="FXG14" s="148"/>
      <c r="FXH14" s="148"/>
      <c r="FXI14" s="148"/>
      <c r="FXJ14" s="148"/>
      <c r="FXK14" s="148"/>
      <c r="FXL14" s="148"/>
      <c r="FXM14" s="148"/>
      <c r="FXN14" s="148"/>
      <c r="FXO14" s="148"/>
      <c r="FXP14" s="148"/>
      <c r="FXQ14" s="148"/>
      <c r="FXR14" s="148"/>
      <c r="FXS14" s="148"/>
      <c r="FXT14" s="148"/>
      <c r="FXU14" s="148"/>
      <c r="FXV14" s="148"/>
      <c r="FXW14" s="148"/>
      <c r="FXX14" s="148"/>
      <c r="FXY14" s="148"/>
      <c r="FXZ14" s="148"/>
      <c r="FYA14" s="148"/>
      <c r="FYB14" s="148"/>
      <c r="FYC14" s="148"/>
      <c r="FYD14" s="148"/>
      <c r="FYE14" s="148"/>
      <c r="FYF14" s="148"/>
      <c r="FYG14" s="148"/>
      <c r="FYH14" s="148"/>
      <c r="FYI14" s="148"/>
      <c r="FYJ14" s="148"/>
      <c r="FYK14" s="148"/>
      <c r="FYL14" s="148"/>
      <c r="FYM14" s="148"/>
      <c r="FYN14" s="148"/>
      <c r="FYO14" s="148"/>
      <c r="FYP14" s="148"/>
      <c r="FYQ14" s="148"/>
      <c r="FYR14" s="148"/>
      <c r="FYS14" s="148"/>
      <c r="FYT14" s="148"/>
      <c r="FYU14" s="148"/>
      <c r="FYV14" s="148"/>
      <c r="FYW14" s="148"/>
      <c r="FYX14" s="148"/>
      <c r="FYY14" s="148"/>
      <c r="FYZ14" s="148"/>
      <c r="FZA14" s="148"/>
      <c r="FZB14" s="148"/>
      <c r="FZC14" s="148"/>
      <c r="FZD14" s="148"/>
      <c r="FZE14" s="148"/>
      <c r="FZF14" s="148"/>
      <c r="FZG14" s="148"/>
      <c r="FZH14" s="148"/>
      <c r="FZI14" s="148"/>
      <c r="FZJ14" s="148"/>
      <c r="FZK14" s="148"/>
      <c r="FZL14" s="148"/>
      <c r="FZM14" s="148"/>
      <c r="FZN14" s="148"/>
      <c r="FZO14" s="148"/>
      <c r="FZP14" s="148"/>
      <c r="FZQ14" s="148"/>
      <c r="FZR14" s="148"/>
      <c r="FZS14" s="148"/>
      <c r="FZT14" s="148"/>
      <c r="FZU14" s="148"/>
      <c r="FZV14" s="148"/>
      <c r="FZW14" s="148"/>
      <c r="FZX14" s="148"/>
      <c r="FZY14" s="148"/>
      <c r="FZZ14" s="148"/>
      <c r="GAA14" s="148"/>
      <c r="GAB14" s="148"/>
      <c r="GAC14" s="148"/>
      <c r="GAD14" s="148"/>
      <c r="GAE14" s="148"/>
      <c r="GAF14" s="148"/>
      <c r="GAG14" s="148"/>
      <c r="GAH14" s="148"/>
      <c r="GAI14" s="148"/>
      <c r="GAJ14" s="148"/>
      <c r="GAK14" s="148"/>
      <c r="GAL14" s="148"/>
      <c r="GAM14" s="148"/>
      <c r="GAN14" s="148"/>
      <c r="GAO14" s="148"/>
      <c r="GAP14" s="148"/>
      <c r="GAQ14" s="148"/>
      <c r="GAR14" s="148"/>
      <c r="GAS14" s="148"/>
      <c r="GAT14" s="148"/>
      <c r="GAU14" s="148"/>
      <c r="GAV14" s="148"/>
      <c r="GAW14" s="148"/>
      <c r="GAX14" s="148"/>
      <c r="GAY14" s="148"/>
      <c r="GAZ14" s="148"/>
      <c r="GBA14" s="148"/>
      <c r="GBB14" s="148"/>
      <c r="GBC14" s="148"/>
      <c r="GBD14" s="148"/>
      <c r="GBE14" s="148"/>
      <c r="GBF14" s="148"/>
      <c r="GBG14" s="148"/>
      <c r="GBH14" s="148"/>
      <c r="GBI14" s="148"/>
      <c r="GBJ14" s="148"/>
      <c r="GBK14" s="148"/>
      <c r="GBL14" s="148"/>
      <c r="GBM14" s="148"/>
      <c r="GBN14" s="148"/>
      <c r="GBO14" s="148"/>
      <c r="GBP14" s="148"/>
      <c r="GBQ14" s="148"/>
      <c r="GBR14" s="148"/>
      <c r="GBS14" s="148"/>
      <c r="GBT14" s="148"/>
      <c r="GBU14" s="148"/>
      <c r="GBV14" s="148"/>
      <c r="GBW14" s="148"/>
      <c r="GBX14" s="148"/>
      <c r="GBY14" s="148"/>
      <c r="GBZ14" s="148"/>
      <c r="GCA14" s="148"/>
      <c r="GCB14" s="148"/>
      <c r="GCC14" s="148"/>
      <c r="GCD14" s="148"/>
      <c r="GCE14" s="148"/>
      <c r="GCF14" s="148"/>
      <c r="GCG14" s="148"/>
      <c r="GCH14" s="148"/>
      <c r="GCI14" s="148"/>
      <c r="GCJ14" s="148"/>
      <c r="GCK14" s="148"/>
      <c r="GCL14" s="148"/>
      <c r="GCM14" s="148"/>
      <c r="GCN14" s="148"/>
      <c r="GCO14" s="148"/>
      <c r="GCP14" s="148"/>
      <c r="GCQ14" s="148"/>
      <c r="GCR14" s="148"/>
      <c r="GCS14" s="148"/>
      <c r="GCT14" s="148"/>
      <c r="GCU14" s="148"/>
      <c r="GCV14" s="148"/>
      <c r="GCW14" s="148"/>
      <c r="GCX14" s="148"/>
      <c r="GCY14" s="148"/>
      <c r="GCZ14" s="148"/>
      <c r="GDA14" s="148"/>
      <c r="GDB14" s="148"/>
      <c r="GDC14" s="148"/>
      <c r="GDD14" s="148"/>
      <c r="GDE14" s="148"/>
      <c r="GDF14" s="148"/>
      <c r="GDG14" s="148"/>
      <c r="GDH14" s="148"/>
      <c r="GDI14" s="148"/>
      <c r="GDJ14" s="148"/>
      <c r="GDK14" s="148"/>
      <c r="GDL14" s="148"/>
      <c r="GDM14" s="148"/>
      <c r="GDN14" s="148"/>
      <c r="GDO14" s="148"/>
      <c r="GDP14" s="148"/>
      <c r="GDQ14" s="148"/>
      <c r="GDR14" s="148"/>
      <c r="GDS14" s="148"/>
      <c r="GDT14" s="148"/>
      <c r="GDU14" s="148"/>
      <c r="GDV14" s="148"/>
      <c r="GDW14" s="148"/>
      <c r="GDX14" s="148"/>
      <c r="GDY14" s="148"/>
      <c r="GDZ14" s="148"/>
      <c r="GEA14" s="148"/>
      <c r="GEB14" s="148"/>
      <c r="GEC14" s="148"/>
      <c r="GED14" s="148"/>
      <c r="GEE14" s="148"/>
      <c r="GEF14" s="148"/>
      <c r="GEG14" s="148"/>
      <c r="GEH14" s="148"/>
      <c r="GEI14" s="148"/>
      <c r="GEJ14" s="148"/>
      <c r="GEK14" s="148"/>
      <c r="GEL14" s="148"/>
      <c r="GEM14" s="148"/>
      <c r="GEN14" s="148"/>
      <c r="GEO14" s="148"/>
      <c r="GEP14" s="148"/>
      <c r="GEQ14" s="148"/>
      <c r="GER14" s="148"/>
      <c r="GES14" s="148"/>
      <c r="GET14" s="148"/>
      <c r="GEU14" s="148"/>
      <c r="GEV14" s="148"/>
      <c r="GEW14" s="148"/>
      <c r="GEX14" s="148"/>
      <c r="GEY14" s="148"/>
      <c r="GEZ14" s="148"/>
      <c r="GFA14" s="148"/>
      <c r="GFB14" s="148"/>
      <c r="GFC14" s="148"/>
      <c r="GFD14" s="148"/>
      <c r="GFE14" s="148"/>
      <c r="GFF14" s="148"/>
      <c r="GFG14" s="148"/>
      <c r="GFH14" s="148"/>
      <c r="GFI14" s="148"/>
      <c r="GFJ14" s="148"/>
      <c r="GFK14" s="148"/>
      <c r="GFL14" s="148"/>
      <c r="GFM14" s="148"/>
      <c r="GFN14" s="148"/>
      <c r="GFO14" s="148"/>
      <c r="GFP14" s="148"/>
      <c r="GFQ14" s="148"/>
      <c r="GFR14" s="148"/>
      <c r="GFS14" s="148"/>
      <c r="GFT14" s="148"/>
      <c r="GFU14" s="148"/>
      <c r="GFV14" s="148"/>
      <c r="GFW14" s="148"/>
      <c r="GFX14" s="148"/>
      <c r="GFY14" s="148"/>
      <c r="GFZ14" s="148"/>
      <c r="GGA14" s="148"/>
      <c r="GGB14" s="148"/>
      <c r="GGC14" s="148"/>
      <c r="GGD14" s="148"/>
      <c r="GGE14" s="148"/>
      <c r="GGF14" s="148"/>
      <c r="GGG14" s="148"/>
      <c r="GGH14" s="148"/>
      <c r="GGI14" s="148"/>
      <c r="GGJ14" s="148"/>
      <c r="GGK14" s="148"/>
      <c r="GGL14" s="148"/>
      <c r="GGM14" s="148"/>
      <c r="GGN14" s="148"/>
      <c r="GGO14" s="148"/>
      <c r="GGP14" s="148"/>
      <c r="GGQ14" s="148"/>
      <c r="GGR14" s="148"/>
      <c r="GGS14" s="148"/>
      <c r="GGT14" s="148"/>
      <c r="GGU14" s="148"/>
      <c r="GGV14" s="148"/>
      <c r="GGW14" s="148"/>
      <c r="GGX14" s="148"/>
      <c r="GGY14" s="148"/>
      <c r="GGZ14" s="148"/>
      <c r="GHA14" s="148"/>
      <c r="GHB14" s="148"/>
      <c r="GHC14" s="148"/>
      <c r="GHD14" s="148"/>
      <c r="GHE14" s="148"/>
      <c r="GHF14" s="148"/>
      <c r="GHG14" s="148"/>
      <c r="GHH14" s="148"/>
      <c r="GHI14" s="148"/>
      <c r="GHJ14" s="148"/>
      <c r="GHK14" s="148"/>
      <c r="GHL14" s="148"/>
      <c r="GHM14" s="148"/>
      <c r="GHN14" s="148"/>
      <c r="GHO14" s="148"/>
      <c r="GHP14" s="148"/>
      <c r="GHQ14" s="148"/>
      <c r="GHR14" s="148"/>
      <c r="GHS14" s="148"/>
      <c r="GHT14" s="148"/>
      <c r="GHU14" s="148"/>
      <c r="GHV14" s="148"/>
      <c r="GHW14" s="148"/>
      <c r="GHX14" s="148"/>
      <c r="GHY14" s="148"/>
      <c r="GHZ14" s="148"/>
      <c r="GIA14" s="148"/>
      <c r="GIB14" s="148"/>
      <c r="GIC14" s="148"/>
      <c r="GID14" s="148"/>
      <c r="GIE14" s="148"/>
      <c r="GIF14" s="148"/>
      <c r="GIG14" s="148"/>
      <c r="GIH14" s="148"/>
      <c r="GII14" s="148"/>
      <c r="GIJ14" s="148"/>
      <c r="GIK14" s="148"/>
      <c r="GIL14" s="148"/>
      <c r="GIM14" s="148"/>
      <c r="GIN14" s="148"/>
      <c r="GIO14" s="148"/>
      <c r="GIP14" s="148"/>
      <c r="GIQ14" s="148"/>
      <c r="GIR14" s="148"/>
      <c r="GIS14" s="148"/>
      <c r="GIT14" s="148"/>
      <c r="GIU14" s="148"/>
      <c r="GIV14" s="148"/>
      <c r="GIW14" s="148"/>
      <c r="GIX14" s="148"/>
      <c r="GIY14" s="148"/>
      <c r="GIZ14" s="148"/>
      <c r="GJA14" s="148"/>
      <c r="GJB14" s="148"/>
      <c r="GJC14" s="148"/>
      <c r="GJD14" s="148"/>
      <c r="GJE14" s="148"/>
      <c r="GJF14" s="148"/>
      <c r="GJG14" s="148"/>
      <c r="GJH14" s="148"/>
      <c r="GJI14" s="148"/>
      <c r="GJJ14" s="148"/>
      <c r="GJK14" s="148"/>
      <c r="GJL14" s="148"/>
      <c r="GJM14" s="148"/>
      <c r="GJN14" s="148"/>
      <c r="GJO14" s="148"/>
      <c r="GJP14" s="148"/>
      <c r="GJQ14" s="148"/>
      <c r="GJR14" s="148"/>
      <c r="GJS14" s="148"/>
      <c r="GJT14" s="148"/>
      <c r="GJU14" s="148"/>
      <c r="GJV14" s="148"/>
      <c r="GJW14" s="148"/>
      <c r="GJX14" s="148"/>
      <c r="GJY14" s="148"/>
      <c r="GJZ14" s="148"/>
      <c r="GKA14" s="148"/>
      <c r="GKB14" s="148"/>
      <c r="GKC14" s="148"/>
      <c r="GKD14" s="148"/>
      <c r="GKE14" s="148"/>
      <c r="GKF14" s="148"/>
      <c r="GKG14" s="148"/>
      <c r="GKH14" s="148"/>
      <c r="GKI14" s="148"/>
      <c r="GKJ14" s="148"/>
      <c r="GKK14" s="148"/>
      <c r="GKL14" s="148"/>
      <c r="GKM14" s="148"/>
      <c r="GKN14" s="148"/>
      <c r="GKO14" s="148"/>
      <c r="GKP14" s="148"/>
      <c r="GKQ14" s="148"/>
      <c r="GKR14" s="148"/>
      <c r="GKS14" s="148"/>
      <c r="GKT14" s="148"/>
      <c r="GKU14" s="148"/>
      <c r="GKV14" s="148"/>
      <c r="GKW14" s="148"/>
      <c r="GKX14" s="148"/>
      <c r="GKY14" s="148"/>
      <c r="GKZ14" s="148"/>
      <c r="GLA14" s="148"/>
      <c r="GLB14" s="148"/>
      <c r="GLC14" s="148"/>
      <c r="GLD14" s="148"/>
      <c r="GLE14" s="148"/>
      <c r="GLF14" s="148"/>
      <c r="GLG14" s="148"/>
      <c r="GLH14" s="148"/>
      <c r="GLI14" s="148"/>
      <c r="GLJ14" s="148"/>
      <c r="GLK14" s="148"/>
      <c r="GLL14" s="148"/>
      <c r="GLM14" s="148"/>
      <c r="GLN14" s="148"/>
      <c r="GLO14" s="148"/>
      <c r="GLP14" s="148"/>
      <c r="GLQ14" s="148"/>
      <c r="GLR14" s="148"/>
      <c r="GLS14" s="148"/>
      <c r="GLT14" s="148"/>
      <c r="GLU14" s="148"/>
      <c r="GLV14" s="148"/>
      <c r="GLW14" s="148"/>
      <c r="GLX14" s="148"/>
      <c r="GLY14" s="148"/>
      <c r="GLZ14" s="148"/>
      <c r="GMA14" s="148"/>
      <c r="GMB14" s="148"/>
      <c r="GMC14" s="148"/>
      <c r="GMD14" s="148"/>
      <c r="GME14" s="148"/>
      <c r="GMF14" s="148"/>
      <c r="GMG14" s="148"/>
      <c r="GMH14" s="148"/>
      <c r="GMI14" s="148"/>
      <c r="GMJ14" s="148"/>
      <c r="GMK14" s="148"/>
      <c r="GML14" s="148"/>
      <c r="GMM14" s="148"/>
      <c r="GMN14" s="148"/>
      <c r="GMO14" s="148"/>
      <c r="GMP14" s="148"/>
      <c r="GMQ14" s="148"/>
      <c r="GMR14" s="148"/>
      <c r="GMS14" s="148"/>
      <c r="GMT14" s="148"/>
      <c r="GMU14" s="148"/>
      <c r="GMV14" s="148"/>
      <c r="GMW14" s="148"/>
      <c r="GMX14" s="148"/>
      <c r="GMY14" s="148"/>
      <c r="GMZ14" s="148"/>
      <c r="GNA14" s="148"/>
      <c r="GNB14" s="148"/>
      <c r="GNC14" s="148"/>
      <c r="GND14" s="148"/>
      <c r="GNE14" s="148"/>
      <c r="GNF14" s="148"/>
      <c r="GNG14" s="148"/>
      <c r="GNH14" s="148"/>
      <c r="GNI14" s="148"/>
      <c r="GNJ14" s="148"/>
      <c r="GNK14" s="148"/>
      <c r="GNL14" s="148"/>
      <c r="GNM14" s="148"/>
      <c r="GNN14" s="148"/>
      <c r="GNO14" s="148"/>
      <c r="GNP14" s="148"/>
      <c r="GNQ14" s="148"/>
      <c r="GNR14" s="148"/>
      <c r="GNS14" s="148"/>
      <c r="GNT14" s="148"/>
      <c r="GNU14" s="148"/>
      <c r="GNV14" s="148"/>
      <c r="GNW14" s="148"/>
      <c r="GNX14" s="148"/>
      <c r="GNY14" s="148"/>
      <c r="GNZ14" s="148"/>
      <c r="GOA14" s="148"/>
      <c r="GOB14" s="148"/>
      <c r="GOC14" s="148"/>
      <c r="GOD14" s="148"/>
      <c r="GOE14" s="148"/>
      <c r="GOF14" s="148"/>
      <c r="GOG14" s="148"/>
      <c r="GOH14" s="148"/>
      <c r="GOI14" s="148"/>
      <c r="GOJ14" s="148"/>
      <c r="GOK14" s="148"/>
      <c r="GOL14" s="148"/>
      <c r="GOM14" s="148"/>
      <c r="GON14" s="148"/>
      <c r="GOO14" s="148"/>
      <c r="GOP14" s="148"/>
      <c r="GOQ14" s="148"/>
      <c r="GOR14" s="148"/>
      <c r="GOS14" s="148"/>
      <c r="GOT14" s="148"/>
      <c r="GOU14" s="148"/>
      <c r="GOV14" s="148"/>
      <c r="GOW14" s="148"/>
      <c r="GOX14" s="148"/>
      <c r="GOY14" s="148"/>
      <c r="GOZ14" s="148"/>
      <c r="GPA14" s="148"/>
      <c r="GPB14" s="148"/>
      <c r="GPC14" s="148"/>
      <c r="GPD14" s="148"/>
      <c r="GPE14" s="148"/>
      <c r="GPF14" s="148"/>
      <c r="GPG14" s="148"/>
      <c r="GPH14" s="148"/>
      <c r="GPI14" s="148"/>
      <c r="GPJ14" s="148"/>
      <c r="GPK14" s="148"/>
      <c r="GPL14" s="148"/>
      <c r="GPM14" s="148"/>
      <c r="GPN14" s="148"/>
      <c r="GPO14" s="148"/>
      <c r="GPP14" s="148"/>
      <c r="GPQ14" s="148"/>
      <c r="GPR14" s="148"/>
      <c r="GPS14" s="148"/>
      <c r="GPT14" s="148"/>
      <c r="GPU14" s="148"/>
      <c r="GPV14" s="148"/>
      <c r="GPW14" s="148"/>
      <c r="GPX14" s="148"/>
      <c r="GPY14" s="148"/>
      <c r="GPZ14" s="148"/>
      <c r="GQA14" s="148"/>
      <c r="GQB14" s="148"/>
      <c r="GQC14" s="148"/>
      <c r="GQD14" s="148"/>
      <c r="GQE14" s="148"/>
      <c r="GQF14" s="148"/>
      <c r="GQG14" s="148"/>
      <c r="GQH14" s="148"/>
      <c r="GQI14" s="148"/>
      <c r="GQJ14" s="148"/>
      <c r="GQK14" s="148"/>
      <c r="GQL14" s="148"/>
      <c r="GQM14" s="148"/>
      <c r="GQN14" s="148"/>
      <c r="GQO14" s="148"/>
      <c r="GQP14" s="148"/>
      <c r="GQQ14" s="148"/>
      <c r="GQR14" s="148"/>
      <c r="GQS14" s="148"/>
      <c r="GQT14" s="148"/>
      <c r="GQU14" s="148"/>
      <c r="GQV14" s="148"/>
      <c r="GQW14" s="148"/>
      <c r="GQX14" s="148"/>
      <c r="GQY14" s="148"/>
      <c r="GQZ14" s="148"/>
      <c r="GRA14" s="148"/>
      <c r="GRB14" s="148"/>
      <c r="GRC14" s="148"/>
      <c r="GRD14" s="148"/>
      <c r="GRE14" s="148"/>
      <c r="GRF14" s="148"/>
      <c r="GRG14" s="148"/>
      <c r="GRH14" s="148"/>
      <c r="GRI14" s="148"/>
      <c r="GRJ14" s="148"/>
      <c r="GRK14" s="148"/>
      <c r="GRL14" s="148"/>
      <c r="GRM14" s="148"/>
      <c r="GRN14" s="148"/>
      <c r="GRO14" s="148"/>
      <c r="GRP14" s="148"/>
      <c r="GRQ14" s="148"/>
      <c r="GRR14" s="148"/>
      <c r="GRS14" s="148"/>
      <c r="GRT14" s="148"/>
      <c r="GRU14" s="148"/>
      <c r="GRV14" s="148"/>
      <c r="GRW14" s="148"/>
      <c r="GRX14" s="148"/>
      <c r="GRY14" s="148"/>
      <c r="GRZ14" s="148"/>
      <c r="GSA14" s="148"/>
      <c r="GSB14" s="148"/>
      <c r="GSC14" s="148"/>
      <c r="GSD14" s="148"/>
      <c r="GSE14" s="148"/>
      <c r="GSF14" s="148"/>
      <c r="GSG14" s="148"/>
      <c r="GSH14" s="148"/>
      <c r="GSI14" s="148"/>
      <c r="GSJ14" s="148"/>
      <c r="GSK14" s="148"/>
      <c r="GSL14" s="148"/>
      <c r="GSM14" s="148"/>
      <c r="GSN14" s="148"/>
      <c r="GSO14" s="148"/>
      <c r="GSP14" s="148"/>
      <c r="GSQ14" s="148"/>
      <c r="GSR14" s="148"/>
      <c r="GSS14" s="148"/>
      <c r="GST14" s="148"/>
      <c r="GSU14" s="148"/>
      <c r="GSV14" s="148"/>
      <c r="GSW14" s="148"/>
      <c r="GSX14" s="148"/>
      <c r="GSY14" s="148"/>
      <c r="GSZ14" s="148"/>
      <c r="GTA14" s="148"/>
      <c r="GTB14" s="148"/>
      <c r="GTC14" s="148"/>
      <c r="GTD14" s="148"/>
      <c r="GTE14" s="148"/>
      <c r="GTF14" s="148"/>
      <c r="GTG14" s="148"/>
      <c r="GTH14" s="148"/>
      <c r="GTI14" s="148"/>
      <c r="GTJ14" s="148"/>
      <c r="GTK14" s="148"/>
      <c r="GTL14" s="148"/>
      <c r="GTM14" s="148"/>
      <c r="GTN14" s="148"/>
      <c r="GTO14" s="148"/>
      <c r="GTP14" s="148"/>
      <c r="GTQ14" s="148"/>
      <c r="GTR14" s="148"/>
      <c r="GTS14" s="148"/>
      <c r="GTT14" s="148"/>
      <c r="GTU14" s="148"/>
      <c r="GTV14" s="148"/>
      <c r="GTW14" s="148"/>
      <c r="GTX14" s="148"/>
      <c r="GTY14" s="148"/>
      <c r="GTZ14" s="148"/>
      <c r="GUA14" s="148"/>
      <c r="GUB14" s="148"/>
      <c r="GUC14" s="148"/>
      <c r="GUD14" s="148"/>
      <c r="GUE14" s="148"/>
      <c r="GUF14" s="148"/>
      <c r="GUG14" s="148"/>
      <c r="GUH14" s="148"/>
      <c r="GUI14" s="148"/>
      <c r="GUJ14" s="148"/>
      <c r="GUK14" s="148"/>
      <c r="GUL14" s="148"/>
      <c r="GUM14" s="148"/>
      <c r="GUN14" s="148"/>
      <c r="GUO14" s="148"/>
      <c r="GUP14" s="148"/>
      <c r="GUQ14" s="148"/>
      <c r="GUR14" s="148"/>
      <c r="GUS14" s="148"/>
      <c r="GUT14" s="148"/>
      <c r="GUU14" s="148"/>
      <c r="GUV14" s="148"/>
      <c r="GUW14" s="148"/>
      <c r="GUX14" s="148"/>
      <c r="GUY14" s="148"/>
      <c r="GUZ14" s="148"/>
      <c r="GVA14" s="148"/>
      <c r="GVB14" s="148"/>
      <c r="GVC14" s="148"/>
      <c r="GVD14" s="148"/>
      <c r="GVE14" s="148"/>
      <c r="GVF14" s="148"/>
      <c r="GVG14" s="148"/>
      <c r="GVH14" s="148"/>
      <c r="GVI14" s="148"/>
      <c r="GVJ14" s="148"/>
      <c r="GVK14" s="148"/>
      <c r="GVL14" s="148"/>
      <c r="GVM14" s="148"/>
      <c r="GVN14" s="148"/>
      <c r="GVO14" s="148"/>
      <c r="GVP14" s="148"/>
      <c r="GVQ14" s="148"/>
      <c r="GVR14" s="148"/>
      <c r="GVS14" s="148"/>
      <c r="GVT14" s="148"/>
      <c r="GVU14" s="148"/>
      <c r="GVV14" s="148"/>
      <c r="GVW14" s="148"/>
      <c r="GVX14" s="148"/>
      <c r="GVY14" s="148"/>
      <c r="GVZ14" s="148"/>
      <c r="GWA14" s="148"/>
      <c r="GWB14" s="148"/>
      <c r="GWC14" s="148"/>
      <c r="GWD14" s="148"/>
      <c r="GWE14" s="148"/>
      <c r="GWF14" s="148"/>
      <c r="GWG14" s="148"/>
      <c r="GWH14" s="148"/>
      <c r="GWI14" s="148"/>
      <c r="GWJ14" s="148"/>
      <c r="GWK14" s="148"/>
      <c r="GWL14" s="148"/>
      <c r="GWM14" s="148"/>
      <c r="GWN14" s="148"/>
      <c r="GWO14" s="148"/>
      <c r="GWP14" s="148"/>
      <c r="GWQ14" s="148"/>
      <c r="GWR14" s="148"/>
      <c r="GWS14" s="148"/>
      <c r="GWT14" s="148"/>
      <c r="GWU14" s="148"/>
      <c r="GWV14" s="148"/>
      <c r="GWW14" s="148"/>
      <c r="GWX14" s="148"/>
      <c r="GWY14" s="148"/>
      <c r="GWZ14" s="148"/>
      <c r="GXA14" s="148"/>
      <c r="GXB14" s="148"/>
      <c r="GXC14" s="148"/>
      <c r="GXD14" s="148"/>
      <c r="GXE14" s="148"/>
      <c r="GXF14" s="148"/>
      <c r="GXG14" s="148"/>
      <c r="GXH14" s="148"/>
      <c r="GXI14" s="148"/>
      <c r="GXJ14" s="148"/>
      <c r="GXK14" s="148"/>
      <c r="GXL14" s="148"/>
      <c r="GXM14" s="148"/>
      <c r="GXN14" s="148"/>
      <c r="GXO14" s="148"/>
      <c r="GXP14" s="148"/>
      <c r="GXQ14" s="148"/>
      <c r="GXR14" s="148"/>
      <c r="GXS14" s="148"/>
      <c r="GXT14" s="148"/>
      <c r="GXU14" s="148"/>
      <c r="GXV14" s="148"/>
      <c r="GXW14" s="148"/>
      <c r="GXX14" s="148"/>
      <c r="GXY14" s="148"/>
      <c r="GXZ14" s="148"/>
      <c r="GYA14" s="148"/>
      <c r="GYB14" s="148"/>
      <c r="GYC14" s="148"/>
      <c r="GYD14" s="148"/>
      <c r="GYE14" s="148"/>
      <c r="GYF14" s="148"/>
      <c r="GYG14" s="148"/>
      <c r="GYH14" s="148"/>
      <c r="GYI14" s="148"/>
      <c r="GYJ14" s="148"/>
      <c r="GYK14" s="148"/>
      <c r="GYL14" s="148"/>
      <c r="GYM14" s="148"/>
      <c r="GYN14" s="148"/>
      <c r="GYO14" s="148"/>
      <c r="GYP14" s="148"/>
      <c r="GYQ14" s="148"/>
      <c r="GYR14" s="148"/>
      <c r="GYS14" s="148"/>
      <c r="GYT14" s="148"/>
      <c r="GYU14" s="148"/>
      <c r="GYV14" s="148"/>
      <c r="GYW14" s="148"/>
      <c r="GYX14" s="148"/>
      <c r="GYY14" s="148"/>
      <c r="GYZ14" s="148"/>
      <c r="GZA14" s="148"/>
      <c r="GZB14" s="148"/>
      <c r="GZC14" s="148"/>
      <c r="GZD14" s="148"/>
      <c r="GZE14" s="148"/>
      <c r="GZF14" s="148"/>
      <c r="GZG14" s="148"/>
      <c r="GZH14" s="148"/>
      <c r="GZI14" s="148"/>
      <c r="GZJ14" s="148"/>
      <c r="GZK14" s="148"/>
      <c r="GZL14" s="148"/>
      <c r="GZM14" s="148"/>
      <c r="GZN14" s="148"/>
      <c r="GZO14" s="148"/>
      <c r="GZP14" s="148"/>
      <c r="GZQ14" s="148"/>
      <c r="GZR14" s="148"/>
      <c r="GZS14" s="148"/>
      <c r="GZT14" s="148"/>
      <c r="GZU14" s="148"/>
      <c r="GZV14" s="148"/>
      <c r="GZW14" s="148"/>
      <c r="GZX14" s="148"/>
      <c r="GZY14" s="148"/>
      <c r="GZZ14" s="148"/>
      <c r="HAA14" s="148"/>
      <c r="HAB14" s="148"/>
      <c r="HAC14" s="148"/>
      <c r="HAD14" s="148"/>
      <c r="HAE14" s="148"/>
      <c r="HAF14" s="148"/>
      <c r="HAG14" s="148"/>
      <c r="HAH14" s="148"/>
      <c r="HAI14" s="148"/>
      <c r="HAJ14" s="148"/>
      <c r="HAK14" s="148"/>
      <c r="HAL14" s="148"/>
      <c r="HAM14" s="148"/>
      <c r="HAN14" s="148"/>
      <c r="HAO14" s="148"/>
      <c r="HAP14" s="148"/>
      <c r="HAQ14" s="148"/>
      <c r="HAR14" s="148"/>
      <c r="HAS14" s="148"/>
      <c r="HAT14" s="148"/>
      <c r="HAU14" s="148"/>
      <c r="HAV14" s="148"/>
      <c r="HAW14" s="148"/>
      <c r="HAX14" s="148"/>
      <c r="HAY14" s="148"/>
      <c r="HAZ14" s="148"/>
      <c r="HBA14" s="148"/>
      <c r="HBB14" s="148"/>
      <c r="HBC14" s="148"/>
      <c r="HBD14" s="148"/>
      <c r="HBE14" s="148"/>
      <c r="HBF14" s="148"/>
      <c r="HBG14" s="148"/>
      <c r="HBH14" s="148"/>
      <c r="HBI14" s="148"/>
      <c r="HBJ14" s="148"/>
      <c r="HBK14" s="148"/>
      <c r="HBL14" s="148"/>
      <c r="HBM14" s="148"/>
      <c r="HBN14" s="148"/>
      <c r="HBO14" s="148"/>
      <c r="HBP14" s="148"/>
      <c r="HBQ14" s="148"/>
      <c r="HBR14" s="148"/>
      <c r="HBS14" s="148"/>
      <c r="HBT14" s="148"/>
      <c r="HBU14" s="148"/>
      <c r="HBV14" s="148"/>
      <c r="HBW14" s="148"/>
      <c r="HBX14" s="148"/>
      <c r="HBY14" s="148"/>
      <c r="HBZ14" s="148"/>
      <c r="HCA14" s="148"/>
      <c r="HCB14" s="148"/>
      <c r="HCC14" s="148"/>
      <c r="HCD14" s="148"/>
      <c r="HCE14" s="148"/>
      <c r="HCF14" s="148"/>
      <c r="HCG14" s="148"/>
      <c r="HCH14" s="148"/>
      <c r="HCI14" s="148"/>
      <c r="HCJ14" s="148"/>
      <c r="HCK14" s="148"/>
      <c r="HCL14" s="148"/>
      <c r="HCM14" s="148"/>
      <c r="HCN14" s="148"/>
      <c r="HCO14" s="148"/>
      <c r="HCP14" s="148"/>
      <c r="HCQ14" s="148"/>
      <c r="HCR14" s="148"/>
      <c r="HCS14" s="148"/>
      <c r="HCT14" s="148"/>
      <c r="HCU14" s="148"/>
      <c r="HCV14" s="148"/>
      <c r="HCW14" s="148"/>
      <c r="HCX14" s="148"/>
      <c r="HCY14" s="148"/>
      <c r="HCZ14" s="148"/>
      <c r="HDA14" s="148"/>
      <c r="HDB14" s="148"/>
      <c r="HDC14" s="148"/>
      <c r="HDD14" s="148"/>
      <c r="HDE14" s="148"/>
      <c r="HDF14" s="148"/>
      <c r="HDG14" s="148"/>
      <c r="HDH14" s="148"/>
      <c r="HDI14" s="148"/>
      <c r="HDJ14" s="148"/>
      <c r="HDK14" s="148"/>
      <c r="HDL14" s="148"/>
      <c r="HDM14" s="148"/>
      <c r="HDN14" s="148"/>
      <c r="HDO14" s="148"/>
      <c r="HDP14" s="148"/>
      <c r="HDQ14" s="148"/>
      <c r="HDR14" s="148"/>
      <c r="HDS14" s="148"/>
      <c r="HDT14" s="148"/>
      <c r="HDU14" s="148"/>
      <c r="HDV14" s="148"/>
      <c r="HDW14" s="148"/>
      <c r="HDX14" s="148"/>
      <c r="HDY14" s="148"/>
      <c r="HDZ14" s="148"/>
      <c r="HEA14" s="148"/>
      <c r="HEB14" s="148"/>
      <c r="HEC14" s="148"/>
      <c r="HED14" s="148"/>
      <c r="HEE14" s="148"/>
      <c r="HEF14" s="148"/>
      <c r="HEG14" s="148"/>
      <c r="HEH14" s="148"/>
      <c r="HEI14" s="148"/>
      <c r="HEJ14" s="148"/>
      <c r="HEK14" s="148"/>
      <c r="HEL14" s="148"/>
      <c r="HEM14" s="148"/>
      <c r="HEN14" s="148"/>
      <c r="HEO14" s="148"/>
      <c r="HEP14" s="148"/>
      <c r="HEQ14" s="148"/>
      <c r="HER14" s="148"/>
      <c r="HES14" s="148"/>
      <c r="HET14" s="148"/>
      <c r="HEU14" s="148"/>
      <c r="HEV14" s="148"/>
      <c r="HEW14" s="148"/>
      <c r="HEX14" s="148"/>
      <c r="HEY14" s="148"/>
      <c r="HEZ14" s="148"/>
      <c r="HFA14" s="148"/>
      <c r="HFB14" s="148"/>
      <c r="HFC14" s="148"/>
      <c r="HFD14" s="148"/>
      <c r="HFE14" s="148"/>
      <c r="HFF14" s="148"/>
      <c r="HFG14" s="148"/>
      <c r="HFH14" s="148"/>
      <c r="HFI14" s="148"/>
      <c r="HFJ14" s="148"/>
      <c r="HFK14" s="148"/>
      <c r="HFL14" s="148"/>
      <c r="HFM14" s="148"/>
      <c r="HFN14" s="148"/>
      <c r="HFO14" s="148"/>
      <c r="HFP14" s="148"/>
      <c r="HFQ14" s="148"/>
      <c r="HFR14" s="148"/>
      <c r="HFS14" s="148"/>
      <c r="HFT14" s="148"/>
      <c r="HFU14" s="148"/>
      <c r="HFV14" s="148"/>
      <c r="HFW14" s="148"/>
      <c r="HFX14" s="148"/>
      <c r="HFY14" s="148"/>
      <c r="HFZ14" s="148"/>
      <c r="HGA14" s="148"/>
      <c r="HGB14" s="148"/>
      <c r="HGC14" s="148"/>
      <c r="HGD14" s="148"/>
      <c r="HGE14" s="148"/>
      <c r="HGF14" s="148"/>
      <c r="HGG14" s="148"/>
      <c r="HGH14" s="148"/>
      <c r="HGI14" s="148"/>
      <c r="HGJ14" s="148"/>
      <c r="HGK14" s="148"/>
      <c r="HGL14" s="148"/>
      <c r="HGM14" s="148"/>
      <c r="HGN14" s="148"/>
      <c r="HGO14" s="148"/>
      <c r="HGP14" s="148"/>
      <c r="HGQ14" s="148"/>
      <c r="HGR14" s="148"/>
      <c r="HGS14" s="148"/>
      <c r="HGT14" s="148"/>
      <c r="HGU14" s="148"/>
      <c r="HGV14" s="148"/>
      <c r="HGW14" s="148"/>
      <c r="HGX14" s="148"/>
      <c r="HGY14" s="148"/>
      <c r="HGZ14" s="148"/>
      <c r="HHA14" s="148"/>
      <c r="HHB14" s="148"/>
      <c r="HHC14" s="148"/>
      <c r="HHD14" s="148"/>
      <c r="HHE14" s="148"/>
      <c r="HHF14" s="148"/>
      <c r="HHG14" s="148"/>
      <c r="HHH14" s="148"/>
      <c r="HHI14" s="148"/>
      <c r="HHJ14" s="148"/>
      <c r="HHK14" s="148"/>
      <c r="HHL14" s="148"/>
      <c r="HHM14" s="148"/>
      <c r="HHN14" s="148"/>
      <c r="HHO14" s="148"/>
      <c r="HHP14" s="148"/>
      <c r="HHQ14" s="148"/>
      <c r="HHR14" s="148"/>
      <c r="HHS14" s="148"/>
      <c r="HHT14" s="148"/>
      <c r="HHU14" s="148"/>
      <c r="HHV14" s="148"/>
      <c r="HHW14" s="148"/>
      <c r="HHX14" s="148"/>
      <c r="HHY14" s="148"/>
      <c r="HHZ14" s="148"/>
      <c r="HIA14" s="148"/>
      <c r="HIB14" s="148"/>
      <c r="HIC14" s="148"/>
      <c r="HID14" s="148"/>
      <c r="HIE14" s="148"/>
      <c r="HIF14" s="148"/>
      <c r="HIG14" s="148"/>
      <c r="HIH14" s="148"/>
      <c r="HII14" s="148"/>
      <c r="HIJ14" s="148"/>
      <c r="HIK14" s="148"/>
      <c r="HIL14" s="148"/>
      <c r="HIM14" s="148"/>
      <c r="HIN14" s="148"/>
      <c r="HIO14" s="148"/>
      <c r="HIP14" s="148"/>
      <c r="HIQ14" s="148"/>
      <c r="HIR14" s="148"/>
      <c r="HIS14" s="148"/>
      <c r="HIT14" s="148"/>
      <c r="HIU14" s="148"/>
      <c r="HIV14" s="148"/>
      <c r="HIW14" s="148"/>
      <c r="HIX14" s="148"/>
      <c r="HIY14" s="148"/>
      <c r="HIZ14" s="148"/>
      <c r="HJA14" s="148"/>
      <c r="HJB14" s="148"/>
      <c r="HJC14" s="148"/>
      <c r="HJD14" s="148"/>
      <c r="HJE14" s="148"/>
      <c r="HJF14" s="148"/>
      <c r="HJG14" s="148"/>
      <c r="HJH14" s="148"/>
      <c r="HJI14" s="148"/>
      <c r="HJJ14" s="148"/>
      <c r="HJK14" s="148"/>
      <c r="HJL14" s="148"/>
      <c r="HJM14" s="148"/>
      <c r="HJN14" s="148"/>
      <c r="HJO14" s="148"/>
      <c r="HJP14" s="148"/>
      <c r="HJQ14" s="148"/>
      <c r="HJR14" s="148"/>
      <c r="HJS14" s="148"/>
      <c r="HJT14" s="148"/>
      <c r="HJU14" s="148"/>
      <c r="HJV14" s="148"/>
      <c r="HJW14" s="148"/>
      <c r="HJX14" s="148"/>
      <c r="HJY14" s="148"/>
      <c r="HJZ14" s="148"/>
      <c r="HKA14" s="148"/>
      <c r="HKB14" s="148"/>
      <c r="HKC14" s="148"/>
      <c r="HKD14" s="148"/>
      <c r="HKE14" s="148"/>
      <c r="HKF14" s="148"/>
      <c r="HKG14" s="148"/>
      <c r="HKH14" s="148"/>
      <c r="HKI14" s="148"/>
      <c r="HKJ14" s="148"/>
      <c r="HKK14" s="148"/>
      <c r="HKL14" s="148"/>
      <c r="HKM14" s="148"/>
      <c r="HKN14" s="148"/>
      <c r="HKO14" s="148"/>
      <c r="HKP14" s="148"/>
      <c r="HKQ14" s="148"/>
      <c r="HKR14" s="148"/>
      <c r="HKS14" s="148"/>
      <c r="HKT14" s="148"/>
      <c r="HKU14" s="148"/>
      <c r="HKV14" s="148"/>
      <c r="HKW14" s="148"/>
      <c r="HKX14" s="148"/>
      <c r="HKY14" s="148"/>
      <c r="HKZ14" s="148"/>
      <c r="HLA14" s="148"/>
      <c r="HLB14" s="148"/>
      <c r="HLC14" s="148"/>
      <c r="HLD14" s="148"/>
      <c r="HLE14" s="148"/>
      <c r="HLF14" s="148"/>
      <c r="HLG14" s="148"/>
      <c r="HLH14" s="148"/>
      <c r="HLI14" s="148"/>
      <c r="HLJ14" s="148"/>
      <c r="HLK14" s="148"/>
      <c r="HLL14" s="148"/>
      <c r="HLM14" s="148"/>
      <c r="HLN14" s="148"/>
      <c r="HLO14" s="148"/>
      <c r="HLP14" s="148"/>
      <c r="HLQ14" s="148"/>
      <c r="HLR14" s="148"/>
      <c r="HLS14" s="148"/>
      <c r="HLT14" s="148"/>
      <c r="HLU14" s="148"/>
      <c r="HLV14" s="148"/>
      <c r="HLW14" s="148"/>
      <c r="HLX14" s="148"/>
      <c r="HLY14" s="148"/>
      <c r="HLZ14" s="148"/>
      <c r="HMA14" s="148"/>
      <c r="HMB14" s="148"/>
      <c r="HMC14" s="148"/>
      <c r="HMD14" s="148"/>
      <c r="HME14" s="148"/>
      <c r="HMF14" s="148"/>
      <c r="HMG14" s="148"/>
      <c r="HMH14" s="148"/>
      <c r="HMI14" s="148"/>
      <c r="HMJ14" s="148"/>
      <c r="HMK14" s="148"/>
      <c r="HML14" s="148"/>
      <c r="HMM14" s="148"/>
      <c r="HMN14" s="148"/>
      <c r="HMO14" s="148"/>
      <c r="HMP14" s="148"/>
      <c r="HMQ14" s="148"/>
      <c r="HMR14" s="148"/>
      <c r="HMS14" s="148"/>
      <c r="HMT14" s="148"/>
      <c r="HMU14" s="148"/>
      <c r="HMV14" s="148"/>
      <c r="HMW14" s="148"/>
      <c r="HMX14" s="148"/>
      <c r="HMY14" s="148"/>
      <c r="HMZ14" s="148"/>
      <c r="HNA14" s="148"/>
      <c r="HNB14" s="148"/>
      <c r="HNC14" s="148"/>
      <c r="HND14" s="148"/>
      <c r="HNE14" s="148"/>
      <c r="HNF14" s="148"/>
      <c r="HNG14" s="148"/>
      <c r="HNH14" s="148"/>
      <c r="HNI14" s="148"/>
      <c r="HNJ14" s="148"/>
      <c r="HNK14" s="148"/>
      <c r="HNL14" s="148"/>
      <c r="HNM14" s="148"/>
      <c r="HNN14" s="148"/>
      <c r="HNO14" s="148"/>
      <c r="HNP14" s="148"/>
      <c r="HNQ14" s="148"/>
      <c r="HNR14" s="148"/>
      <c r="HNS14" s="148"/>
      <c r="HNT14" s="148"/>
      <c r="HNU14" s="148"/>
      <c r="HNV14" s="148"/>
      <c r="HNW14" s="148"/>
      <c r="HNX14" s="148"/>
      <c r="HNY14" s="148"/>
      <c r="HNZ14" s="148"/>
      <c r="HOA14" s="148"/>
      <c r="HOB14" s="148"/>
      <c r="HOC14" s="148"/>
      <c r="HOD14" s="148"/>
      <c r="HOE14" s="148"/>
      <c r="HOF14" s="148"/>
      <c r="HOG14" s="148"/>
      <c r="HOH14" s="148"/>
      <c r="HOI14" s="148"/>
      <c r="HOJ14" s="148"/>
      <c r="HOK14" s="148"/>
      <c r="HOL14" s="148"/>
      <c r="HOM14" s="148"/>
      <c r="HON14" s="148"/>
      <c r="HOO14" s="148"/>
      <c r="HOP14" s="148"/>
      <c r="HOQ14" s="148"/>
      <c r="HOR14" s="148"/>
      <c r="HOS14" s="148"/>
      <c r="HOT14" s="148"/>
      <c r="HOU14" s="148"/>
      <c r="HOV14" s="148"/>
      <c r="HOW14" s="148"/>
      <c r="HOX14" s="148"/>
      <c r="HOY14" s="148"/>
      <c r="HOZ14" s="148"/>
      <c r="HPA14" s="148"/>
      <c r="HPB14" s="148"/>
      <c r="HPC14" s="148"/>
      <c r="HPD14" s="148"/>
      <c r="HPE14" s="148"/>
      <c r="HPF14" s="148"/>
      <c r="HPG14" s="148"/>
      <c r="HPH14" s="148"/>
      <c r="HPI14" s="148"/>
      <c r="HPJ14" s="148"/>
      <c r="HPK14" s="148"/>
      <c r="HPL14" s="148"/>
      <c r="HPM14" s="148"/>
      <c r="HPN14" s="148"/>
      <c r="HPO14" s="148"/>
      <c r="HPP14" s="148"/>
      <c r="HPQ14" s="148"/>
      <c r="HPR14" s="148"/>
      <c r="HPS14" s="148"/>
      <c r="HPT14" s="148"/>
      <c r="HPU14" s="148"/>
      <c r="HPV14" s="148"/>
      <c r="HPW14" s="148"/>
      <c r="HPX14" s="148"/>
      <c r="HPY14" s="148"/>
      <c r="HPZ14" s="148"/>
      <c r="HQA14" s="148"/>
      <c r="HQB14" s="148"/>
      <c r="HQC14" s="148"/>
      <c r="HQD14" s="148"/>
      <c r="HQE14" s="148"/>
      <c r="HQF14" s="148"/>
      <c r="HQG14" s="148"/>
      <c r="HQH14" s="148"/>
      <c r="HQI14" s="148"/>
      <c r="HQJ14" s="148"/>
      <c r="HQK14" s="148"/>
      <c r="HQL14" s="148"/>
      <c r="HQM14" s="148"/>
      <c r="HQN14" s="148"/>
      <c r="HQO14" s="148"/>
      <c r="HQP14" s="148"/>
      <c r="HQQ14" s="148"/>
      <c r="HQR14" s="148"/>
      <c r="HQS14" s="148"/>
      <c r="HQT14" s="148"/>
      <c r="HQU14" s="148"/>
      <c r="HQV14" s="148"/>
      <c r="HQW14" s="148"/>
      <c r="HQX14" s="148"/>
      <c r="HQY14" s="148"/>
      <c r="HQZ14" s="148"/>
      <c r="HRA14" s="148"/>
      <c r="HRB14" s="148"/>
      <c r="HRC14" s="148"/>
      <c r="HRD14" s="148"/>
      <c r="HRE14" s="148"/>
      <c r="HRF14" s="148"/>
      <c r="HRG14" s="148"/>
      <c r="HRH14" s="148"/>
      <c r="HRI14" s="148"/>
      <c r="HRJ14" s="148"/>
      <c r="HRK14" s="148"/>
      <c r="HRL14" s="148"/>
      <c r="HRM14" s="148"/>
      <c r="HRN14" s="148"/>
      <c r="HRO14" s="148"/>
      <c r="HRP14" s="148"/>
      <c r="HRQ14" s="148"/>
      <c r="HRR14" s="148"/>
      <c r="HRS14" s="148"/>
      <c r="HRT14" s="148"/>
      <c r="HRU14" s="148"/>
      <c r="HRV14" s="148"/>
      <c r="HRW14" s="148"/>
      <c r="HRX14" s="148"/>
      <c r="HRY14" s="148"/>
      <c r="HRZ14" s="148"/>
      <c r="HSA14" s="148"/>
      <c r="HSB14" s="148"/>
      <c r="HSC14" s="148"/>
      <c r="HSD14" s="148"/>
      <c r="HSE14" s="148"/>
      <c r="HSF14" s="148"/>
      <c r="HSG14" s="148"/>
      <c r="HSH14" s="148"/>
      <c r="HSI14" s="148"/>
      <c r="HSJ14" s="148"/>
      <c r="HSK14" s="148"/>
      <c r="HSL14" s="148"/>
      <c r="HSM14" s="148"/>
      <c r="HSN14" s="148"/>
      <c r="HSO14" s="148"/>
      <c r="HSP14" s="148"/>
      <c r="HSQ14" s="148"/>
      <c r="HSR14" s="148"/>
      <c r="HSS14" s="148"/>
      <c r="HST14" s="148"/>
      <c r="HSU14" s="148"/>
      <c r="HSV14" s="148"/>
      <c r="HSW14" s="148"/>
      <c r="HSX14" s="148"/>
      <c r="HSY14" s="148"/>
      <c r="HSZ14" s="148"/>
      <c r="HTA14" s="148"/>
      <c r="HTB14" s="148"/>
      <c r="HTC14" s="148"/>
      <c r="HTD14" s="148"/>
      <c r="HTE14" s="148"/>
      <c r="HTF14" s="148"/>
      <c r="HTG14" s="148"/>
      <c r="HTH14" s="148"/>
      <c r="HTI14" s="148"/>
      <c r="HTJ14" s="148"/>
      <c r="HTK14" s="148"/>
      <c r="HTL14" s="148"/>
      <c r="HTM14" s="148"/>
      <c r="HTN14" s="148"/>
      <c r="HTO14" s="148"/>
      <c r="HTP14" s="148"/>
      <c r="HTQ14" s="148"/>
      <c r="HTR14" s="148"/>
      <c r="HTS14" s="148"/>
      <c r="HTT14" s="148"/>
      <c r="HTU14" s="148"/>
      <c r="HTV14" s="148"/>
      <c r="HTW14" s="148"/>
      <c r="HTX14" s="148"/>
      <c r="HTY14" s="148"/>
      <c r="HTZ14" s="148"/>
      <c r="HUA14" s="148"/>
      <c r="HUB14" s="148"/>
      <c r="HUC14" s="148"/>
      <c r="HUD14" s="148"/>
      <c r="HUE14" s="148"/>
      <c r="HUF14" s="148"/>
      <c r="HUG14" s="148"/>
      <c r="HUH14" s="148"/>
      <c r="HUI14" s="148"/>
      <c r="HUJ14" s="148"/>
      <c r="HUK14" s="148"/>
      <c r="HUL14" s="148"/>
      <c r="HUM14" s="148"/>
      <c r="HUN14" s="148"/>
      <c r="HUO14" s="148"/>
      <c r="HUP14" s="148"/>
      <c r="HUQ14" s="148"/>
      <c r="HUR14" s="148"/>
      <c r="HUS14" s="148"/>
      <c r="HUT14" s="148"/>
      <c r="HUU14" s="148"/>
      <c r="HUV14" s="148"/>
      <c r="HUW14" s="148"/>
      <c r="HUX14" s="148"/>
      <c r="HUY14" s="148"/>
      <c r="HUZ14" s="148"/>
      <c r="HVA14" s="148"/>
      <c r="HVB14" s="148"/>
      <c r="HVC14" s="148"/>
      <c r="HVD14" s="148"/>
      <c r="HVE14" s="148"/>
      <c r="HVF14" s="148"/>
      <c r="HVG14" s="148"/>
      <c r="HVH14" s="148"/>
      <c r="HVI14" s="148"/>
      <c r="HVJ14" s="148"/>
      <c r="HVK14" s="148"/>
      <c r="HVL14" s="148"/>
      <c r="HVM14" s="148"/>
      <c r="HVN14" s="148"/>
      <c r="HVO14" s="148"/>
      <c r="HVP14" s="148"/>
      <c r="HVQ14" s="148"/>
      <c r="HVR14" s="148"/>
      <c r="HVS14" s="148"/>
      <c r="HVT14" s="148"/>
      <c r="HVU14" s="148"/>
      <c r="HVV14" s="148"/>
      <c r="HVW14" s="148"/>
      <c r="HVX14" s="148"/>
      <c r="HVY14" s="148"/>
      <c r="HVZ14" s="148"/>
      <c r="HWA14" s="148"/>
      <c r="HWB14" s="148"/>
      <c r="HWC14" s="148"/>
      <c r="HWD14" s="148"/>
      <c r="HWE14" s="148"/>
      <c r="HWF14" s="148"/>
      <c r="HWG14" s="148"/>
      <c r="HWH14" s="148"/>
      <c r="HWI14" s="148"/>
      <c r="HWJ14" s="148"/>
      <c r="HWK14" s="148"/>
      <c r="HWL14" s="148"/>
      <c r="HWM14" s="148"/>
      <c r="HWN14" s="148"/>
      <c r="HWO14" s="148"/>
      <c r="HWP14" s="148"/>
      <c r="HWQ14" s="148"/>
      <c r="HWR14" s="148"/>
      <c r="HWS14" s="148"/>
      <c r="HWT14" s="148"/>
      <c r="HWU14" s="148"/>
      <c r="HWV14" s="148"/>
      <c r="HWW14" s="148"/>
      <c r="HWX14" s="148"/>
      <c r="HWY14" s="148"/>
      <c r="HWZ14" s="148"/>
      <c r="HXA14" s="148"/>
      <c r="HXB14" s="148"/>
      <c r="HXC14" s="148"/>
      <c r="HXD14" s="148"/>
      <c r="HXE14" s="148"/>
      <c r="HXF14" s="148"/>
      <c r="HXG14" s="148"/>
      <c r="HXH14" s="148"/>
      <c r="HXI14" s="148"/>
      <c r="HXJ14" s="148"/>
      <c r="HXK14" s="148"/>
      <c r="HXL14" s="148"/>
      <c r="HXM14" s="148"/>
      <c r="HXN14" s="148"/>
      <c r="HXO14" s="148"/>
      <c r="HXP14" s="148"/>
      <c r="HXQ14" s="148"/>
      <c r="HXR14" s="148"/>
      <c r="HXS14" s="148"/>
      <c r="HXT14" s="148"/>
      <c r="HXU14" s="148"/>
      <c r="HXV14" s="148"/>
      <c r="HXW14" s="148"/>
      <c r="HXX14" s="148"/>
      <c r="HXY14" s="148"/>
      <c r="HXZ14" s="148"/>
      <c r="HYA14" s="148"/>
      <c r="HYB14" s="148"/>
      <c r="HYC14" s="148"/>
      <c r="HYD14" s="148"/>
      <c r="HYE14" s="148"/>
      <c r="HYF14" s="148"/>
      <c r="HYG14" s="148"/>
      <c r="HYH14" s="148"/>
      <c r="HYI14" s="148"/>
      <c r="HYJ14" s="148"/>
      <c r="HYK14" s="148"/>
      <c r="HYL14" s="148"/>
      <c r="HYM14" s="148"/>
      <c r="HYN14" s="148"/>
      <c r="HYO14" s="148"/>
      <c r="HYP14" s="148"/>
      <c r="HYQ14" s="148"/>
      <c r="HYR14" s="148"/>
      <c r="HYS14" s="148"/>
      <c r="HYT14" s="148"/>
      <c r="HYU14" s="148"/>
      <c r="HYV14" s="148"/>
      <c r="HYW14" s="148"/>
      <c r="HYX14" s="148"/>
      <c r="HYY14" s="148"/>
      <c r="HYZ14" s="148"/>
      <c r="HZA14" s="148"/>
      <c r="HZB14" s="148"/>
      <c r="HZC14" s="148"/>
      <c r="HZD14" s="148"/>
      <c r="HZE14" s="148"/>
      <c r="HZF14" s="148"/>
      <c r="HZG14" s="148"/>
      <c r="HZH14" s="148"/>
      <c r="HZI14" s="148"/>
      <c r="HZJ14" s="148"/>
      <c r="HZK14" s="148"/>
      <c r="HZL14" s="148"/>
      <c r="HZM14" s="148"/>
      <c r="HZN14" s="148"/>
      <c r="HZO14" s="148"/>
      <c r="HZP14" s="148"/>
      <c r="HZQ14" s="148"/>
      <c r="HZR14" s="148"/>
      <c r="HZS14" s="148"/>
      <c r="HZT14" s="148"/>
      <c r="HZU14" s="148"/>
      <c r="HZV14" s="148"/>
      <c r="HZW14" s="148"/>
      <c r="HZX14" s="148"/>
      <c r="HZY14" s="148"/>
      <c r="HZZ14" s="148"/>
      <c r="IAA14" s="148"/>
      <c r="IAB14" s="148"/>
      <c r="IAC14" s="148"/>
      <c r="IAD14" s="148"/>
      <c r="IAE14" s="148"/>
      <c r="IAF14" s="148"/>
      <c r="IAG14" s="148"/>
      <c r="IAH14" s="148"/>
      <c r="IAI14" s="148"/>
      <c r="IAJ14" s="148"/>
      <c r="IAK14" s="148"/>
      <c r="IAL14" s="148"/>
      <c r="IAM14" s="148"/>
      <c r="IAN14" s="148"/>
      <c r="IAO14" s="148"/>
      <c r="IAP14" s="148"/>
      <c r="IAQ14" s="148"/>
      <c r="IAR14" s="148"/>
      <c r="IAS14" s="148"/>
      <c r="IAT14" s="148"/>
      <c r="IAU14" s="148"/>
      <c r="IAV14" s="148"/>
      <c r="IAW14" s="148"/>
      <c r="IAX14" s="148"/>
      <c r="IAY14" s="148"/>
      <c r="IAZ14" s="148"/>
      <c r="IBA14" s="148"/>
      <c r="IBB14" s="148"/>
      <c r="IBC14" s="148"/>
      <c r="IBD14" s="148"/>
      <c r="IBE14" s="148"/>
      <c r="IBF14" s="148"/>
      <c r="IBG14" s="148"/>
      <c r="IBH14" s="148"/>
      <c r="IBI14" s="148"/>
      <c r="IBJ14" s="148"/>
      <c r="IBK14" s="148"/>
      <c r="IBL14" s="148"/>
      <c r="IBM14" s="148"/>
      <c r="IBN14" s="148"/>
      <c r="IBO14" s="148"/>
      <c r="IBP14" s="148"/>
      <c r="IBQ14" s="148"/>
      <c r="IBR14" s="148"/>
      <c r="IBS14" s="148"/>
      <c r="IBT14" s="148"/>
      <c r="IBU14" s="148"/>
      <c r="IBV14" s="148"/>
      <c r="IBW14" s="148"/>
      <c r="IBX14" s="148"/>
      <c r="IBY14" s="148"/>
      <c r="IBZ14" s="148"/>
      <c r="ICA14" s="148"/>
      <c r="ICB14" s="148"/>
      <c r="ICC14" s="148"/>
      <c r="ICD14" s="148"/>
      <c r="ICE14" s="148"/>
      <c r="ICF14" s="148"/>
      <c r="ICG14" s="148"/>
      <c r="ICH14" s="148"/>
      <c r="ICI14" s="148"/>
      <c r="ICJ14" s="148"/>
      <c r="ICK14" s="148"/>
      <c r="ICL14" s="148"/>
      <c r="ICM14" s="148"/>
      <c r="ICN14" s="148"/>
      <c r="ICO14" s="148"/>
      <c r="ICP14" s="148"/>
      <c r="ICQ14" s="148"/>
      <c r="ICR14" s="148"/>
      <c r="ICS14" s="148"/>
      <c r="ICT14" s="148"/>
      <c r="ICU14" s="148"/>
      <c r="ICV14" s="148"/>
      <c r="ICW14" s="148"/>
      <c r="ICX14" s="148"/>
      <c r="ICY14" s="148"/>
      <c r="ICZ14" s="148"/>
      <c r="IDA14" s="148"/>
      <c r="IDB14" s="148"/>
      <c r="IDC14" s="148"/>
      <c r="IDD14" s="148"/>
      <c r="IDE14" s="148"/>
      <c r="IDF14" s="148"/>
      <c r="IDG14" s="148"/>
      <c r="IDH14" s="148"/>
      <c r="IDI14" s="148"/>
      <c r="IDJ14" s="148"/>
      <c r="IDK14" s="148"/>
      <c r="IDL14" s="148"/>
      <c r="IDM14" s="148"/>
      <c r="IDN14" s="148"/>
      <c r="IDO14" s="148"/>
      <c r="IDP14" s="148"/>
      <c r="IDQ14" s="148"/>
      <c r="IDR14" s="148"/>
      <c r="IDS14" s="148"/>
      <c r="IDT14" s="148"/>
      <c r="IDU14" s="148"/>
      <c r="IDV14" s="148"/>
      <c r="IDW14" s="148"/>
      <c r="IDX14" s="148"/>
      <c r="IDY14" s="148"/>
      <c r="IDZ14" s="148"/>
      <c r="IEA14" s="148"/>
      <c r="IEB14" s="148"/>
      <c r="IEC14" s="148"/>
      <c r="IED14" s="148"/>
      <c r="IEE14" s="148"/>
      <c r="IEF14" s="148"/>
      <c r="IEG14" s="148"/>
      <c r="IEH14" s="148"/>
      <c r="IEI14" s="148"/>
      <c r="IEJ14" s="148"/>
      <c r="IEK14" s="148"/>
      <c r="IEL14" s="148"/>
      <c r="IEM14" s="148"/>
      <c r="IEN14" s="148"/>
      <c r="IEO14" s="148"/>
      <c r="IEP14" s="148"/>
      <c r="IEQ14" s="148"/>
      <c r="IER14" s="148"/>
      <c r="IES14" s="148"/>
      <c r="IET14" s="148"/>
      <c r="IEU14" s="148"/>
      <c r="IEV14" s="148"/>
      <c r="IEW14" s="148"/>
      <c r="IEX14" s="148"/>
      <c r="IEY14" s="148"/>
      <c r="IEZ14" s="148"/>
      <c r="IFA14" s="148"/>
      <c r="IFB14" s="148"/>
      <c r="IFC14" s="148"/>
      <c r="IFD14" s="148"/>
      <c r="IFE14" s="148"/>
      <c r="IFF14" s="148"/>
      <c r="IFG14" s="148"/>
      <c r="IFH14" s="148"/>
      <c r="IFI14" s="148"/>
      <c r="IFJ14" s="148"/>
      <c r="IFK14" s="148"/>
      <c r="IFL14" s="148"/>
      <c r="IFM14" s="148"/>
      <c r="IFN14" s="148"/>
      <c r="IFO14" s="148"/>
      <c r="IFP14" s="148"/>
      <c r="IFQ14" s="148"/>
      <c r="IFR14" s="148"/>
      <c r="IFS14" s="148"/>
      <c r="IFT14" s="148"/>
      <c r="IFU14" s="148"/>
      <c r="IFV14" s="148"/>
      <c r="IFW14" s="148"/>
      <c r="IFX14" s="148"/>
      <c r="IFY14" s="148"/>
      <c r="IFZ14" s="148"/>
      <c r="IGA14" s="148"/>
      <c r="IGB14" s="148"/>
      <c r="IGC14" s="148"/>
      <c r="IGD14" s="148"/>
      <c r="IGE14" s="148"/>
      <c r="IGF14" s="148"/>
      <c r="IGG14" s="148"/>
      <c r="IGH14" s="148"/>
      <c r="IGI14" s="148"/>
      <c r="IGJ14" s="148"/>
      <c r="IGK14" s="148"/>
      <c r="IGL14" s="148"/>
      <c r="IGM14" s="148"/>
      <c r="IGN14" s="148"/>
      <c r="IGO14" s="148"/>
      <c r="IGP14" s="148"/>
      <c r="IGQ14" s="148"/>
      <c r="IGR14" s="148"/>
      <c r="IGS14" s="148"/>
      <c r="IGT14" s="148"/>
      <c r="IGU14" s="148"/>
      <c r="IGV14" s="148"/>
      <c r="IGW14" s="148"/>
      <c r="IGX14" s="148"/>
      <c r="IGY14" s="148"/>
      <c r="IGZ14" s="148"/>
      <c r="IHA14" s="148"/>
      <c r="IHB14" s="148"/>
      <c r="IHC14" s="148"/>
      <c r="IHD14" s="148"/>
      <c r="IHE14" s="148"/>
      <c r="IHF14" s="148"/>
      <c r="IHG14" s="148"/>
      <c r="IHH14" s="148"/>
      <c r="IHI14" s="148"/>
      <c r="IHJ14" s="148"/>
      <c r="IHK14" s="148"/>
      <c r="IHL14" s="148"/>
      <c r="IHM14" s="148"/>
      <c r="IHN14" s="148"/>
      <c r="IHO14" s="148"/>
      <c r="IHP14" s="148"/>
      <c r="IHQ14" s="148"/>
      <c r="IHR14" s="148"/>
      <c r="IHS14" s="148"/>
      <c r="IHT14" s="148"/>
      <c r="IHU14" s="148"/>
      <c r="IHV14" s="148"/>
      <c r="IHW14" s="148"/>
      <c r="IHX14" s="148"/>
      <c r="IHY14" s="148"/>
      <c r="IHZ14" s="148"/>
      <c r="IIA14" s="148"/>
      <c r="IIB14" s="148"/>
      <c r="IIC14" s="148"/>
      <c r="IID14" s="148"/>
      <c r="IIE14" s="148"/>
      <c r="IIF14" s="148"/>
      <c r="IIG14" s="148"/>
      <c r="IIH14" s="148"/>
      <c r="III14" s="148"/>
      <c r="IIJ14" s="148"/>
      <c r="IIK14" s="148"/>
      <c r="IIL14" s="148"/>
      <c r="IIM14" s="148"/>
      <c r="IIN14" s="148"/>
      <c r="IIO14" s="148"/>
      <c r="IIP14" s="148"/>
      <c r="IIQ14" s="148"/>
      <c r="IIR14" s="148"/>
      <c r="IIS14" s="148"/>
      <c r="IIT14" s="148"/>
      <c r="IIU14" s="148"/>
      <c r="IIV14" s="148"/>
      <c r="IIW14" s="148"/>
      <c r="IIX14" s="148"/>
      <c r="IIY14" s="148"/>
      <c r="IIZ14" s="148"/>
      <c r="IJA14" s="148"/>
      <c r="IJB14" s="148"/>
      <c r="IJC14" s="148"/>
      <c r="IJD14" s="148"/>
      <c r="IJE14" s="148"/>
      <c r="IJF14" s="148"/>
      <c r="IJG14" s="148"/>
      <c r="IJH14" s="148"/>
      <c r="IJI14" s="148"/>
      <c r="IJJ14" s="148"/>
      <c r="IJK14" s="148"/>
      <c r="IJL14" s="148"/>
      <c r="IJM14" s="148"/>
      <c r="IJN14" s="148"/>
      <c r="IJO14" s="148"/>
      <c r="IJP14" s="148"/>
      <c r="IJQ14" s="148"/>
      <c r="IJR14" s="148"/>
      <c r="IJS14" s="148"/>
      <c r="IJT14" s="148"/>
      <c r="IJU14" s="148"/>
      <c r="IJV14" s="148"/>
      <c r="IJW14" s="148"/>
      <c r="IJX14" s="148"/>
      <c r="IJY14" s="148"/>
      <c r="IJZ14" s="148"/>
      <c r="IKA14" s="148"/>
      <c r="IKB14" s="148"/>
      <c r="IKC14" s="148"/>
      <c r="IKD14" s="148"/>
      <c r="IKE14" s="148"/>
      <c r="IKF14" s="148"/>
      <c r="IKG14" s="148"/>
      <c r="IKH14" s="148"/>
      <c r="IKI14" s="148"/>
      <c r="IKJ14" s="148"/>
      <c r="IKK14" s="148"/>
      <c r="IKL14" s="148"/>
      <c r="IKM14" s="148"/>
      <c r="IKN14" s="148"/>
      <c r="IKO14" s="148"/>
      <c r="IKP14" s="148"/>
      <c r="IKQ14" s="148"/>
      <c r="IKR14" s="148"/>
      <c r="IKS14" s="148"/>
      <c r="IKT14" s="148"/>
      <c r="IKU14" s="148"/>
      <c r="IKV14" s="148"/>
      <c r="IKW14" s="148"/>
      <c r="IKX14" s="148"/>
      <c r="IKY14" s="148"/>
      <c r="IKZ14" s="148"/>
      <c r="ILA14" s="148"/>
      <c r="ILB14" s="148"/>
      <c r="ILC14" s="148"/>
      <c r="ILD14" s="148"/>
      <c r="ILE14" s="148"/>
      <c r="ILF14" s="148"/>
      <c r="ILG14" s="148"/>
      <c r="ILH14" s="148"/>
      <c r="ILI14" s="148"/>
      <c r="ILJ14" s="148"/>
      <c r="ILK14" s="148"/>
      <c r="ILL14" s="148"/>
      <c r="ILM14" s="148"/>
      <c r="ILN14" s="148"/>
      <c r="ILO14" s="148"/>
      <c r="ILP14" s="148"/>
      <c r="ILQ14" s="148"/>
      <c r="ILR14" s="148"/>
      <c r="ILS14" s="148"/>
      <c r="ILT14" s="148"/>
      <c r="ILU14" s="148"/>
      <c r="ILV14" s="148"/>
      <c r="ILW14" s="148"/>
      <c r="ILX14" s="148"/>
      <c r="ILY14" s="148"/>
      <c r="ILZ14" s="148"/>
      <c r="IMA14" s="148"/>
      <c r="IMB14" s="148"/>
      <c r="IMC14" s="148"/>
      <c r="IMD14" s="148"/>
      <c r="IME14" s="148"/>
      <c r="IMF14" s="148"/>
      <c r="IMG14" s="148"/>
      <c r="IMH14" s="148"/>
      <c r="IMI14" s="148"/>
      <c r="IMJ14" s="148"/>
      <c r="IMK14" s="148"/>
      <c r="IML14" s="148"/>
      <c r="IMM14" s="148"/>
      <c r="IMN14" s="148"/>
      <c r="IMO14" s="148"/>
      <c r="IMP14" s="148"/>
      <c r="IMQ14" s="148"/>
      <c r="IMR14" s="148"/>
      <c r="IMS14" s="148"/>
      <c r="IMT14" s="148"/>
      <c r="IMU14" s="148"/>
      <c r="IMV14" s="148"/>
      <c r="IMW14" s="148"/>
      <c r="IMX14" s="148"/>
      <c r="IMY14" s="148"/>
      <c r="IMZ14" s="148"/>
      <c r="INA14" s="148"/>
      <c r="INB14" s="148"/>
      <c r="INC14" s="148"/>
      <c r="IND14" s="148"/>
      <c r="INE14" s="148"/>
      <c r="INF14" s="148"/>
      <c r="ING14" s="148"/>
      <c r="INH14" s="148"/>
      <c r="INI14" s="148"/>
      <c r="INJ14" s="148"/>
      <c r="INK14" s="148"/>
      <c r="INL14" s="148"/>
      <c r="INM14" s="148"/>
      <c r="INN14" s="148"/>
      <c r="INO14" s="148"/>
      <c r="INP14" s="148"/>
      <c r="INQ14" s="148"/>
      <c r="INR14" s="148"/>
      <c r="INS14" s="148"/>
      <c r="INT14" s="148"/>
      <c r="INU14" s="148"/>
      <c r="INV14" s="148"/>
      <c r="INW14" s="148"/>
      <c r="INX14" s="148"/>
      <c r="INY14" s="148"/>
      <c r="INZ14" s="148"/>
      <c r="IOA14" s="148"/>
      <c r="IOB14" s="148"/>
      <c r="IOC14" s="148"/>
      <c r="IOD14" s="148"/>
      <c r="IOE14" s="148"/>
      <c r="IOF14" s="148"/>
      <c r="IOG14" s="148"/>
      <c r="IOH14" s="148"/>
      <c r="IOI14" s="148"/>
      <c r="IOJ14" s="148"/>
      <c r="IOK14" s="148"/>
      <c r="IOL14" s="148"/>
      <c r="IOM14" s="148"/>
      <c r="ION14" s="148"/>
      <c r="IOO14" s="148"/>
      <c r="IOP14" s="148"/>
      <c r="IOQ14" s="148"/>
      <c r="IOR14" s="148"/>
      <c r="IOS14" s="148"/>
      <c r="IOT14" s="148"/>
      <c r="IOU14" s="148"/>
      <c r="IOV14" s="148"/>
      <c r="IOW14" s="148"/>
      <c r="IOX14" s="148"/>
      <c r="IOY14" s="148"/>
      <c r="IOZ14" s="148"/>
      <c r="IPA14" s="148"/>
      <c r="IPB14" s="148"/>
      <c r="IPC14" s="148"/>
      <c r="IPD14" s="148"/>
      <c r="IPE14" s="148"/>
      <c r="IPF14" s="148"/>
      <c r="IPG14" s="148"/>
      <c r="IPH14" s="148"/>
      <c r="IPI14" s="148"/>
      <c r="IPJ14" s="148"/>
      <c r="IPK14" s="148"/>
      <c r="IPL14" s="148"/>
      <c r="IPM14" s="148"/>
      <c r="IPN14" s="148"/>
      <c r="IPO14" s="148"/>
      <c r="IPP14" s="148"/>
      <c r="IPQ14" s="148"/>
      <c r="IPR14" s="148"/>
      <c r="IPS14" s="148"/>
      <c r="IPT14" s="148"/>
      <c r="IPU14" s="148"/>
      <c r="IPV14" s="148"/>
      <c r="IPW14" s="148"/>
      <c r="IPX14" s="148"/>
      <c r="IPY14" s="148"/>
      <c r="IPZ14" s="148"/>
      <c r="IQA14" s="148"/>
      <c r="IQB14" s="148"/>
      <c r="IQC14" s="148"/>
      <c r="IQD14" s="148"/>
      <c r="IQE14" s="148"/>
      <c r="IQF14" s="148"/>
      <c r="IQG14" s="148"/>
      <c r="IQH14" s="148"/>
      <c r="IQI14" s="148"/>
      <c r="IQJ14" s="148"/>
      <c r="IQK14" s="148"/>
      <c r="IQL14" s="148"/>
      <c r="IQM14" s="148"/>
      <c r="IQN14" s="148"/>
      <c r="IQO14" s="148"/>
      <c r="IQP14" s="148"/>
      <c r="IQQ14" s="148"/>
      <c r="IQR14" s="148"/>
      <c r="IQS14" s="148"/>
      <c r="IQT14" s="148"/>
      <c r="IQU14" s="148"/>
      <c r="IQV14" s="148"/>
      <c r="IQW14" s="148"/>
      <c r="IQX14" s="148"/>
      <c r="IQY14" s="148"/>
      <c r="IQZ14" s="148"/>
      <c r="IRA14" s="148"/>
      <c r="IRB14" s="148"/>
      <c r="IRC14" s="148"/>
      <c r="IRD14" s="148"/>
      <c r="IRE14" s="148"/>
      <c r="IRF14" s="148"/>
      <c r="IRG14" s="148"/>
      <c r="IRH14" s="148"/>
      <c r="IRI14" s="148"/>
      <c r="IRJ14" s="148"/>
      <c r="IRK14" s="148"/>
      <c r="IRL14" s="148"/>
      <c r="IRM14" s="148"/>
      <c r="IRN14" s="148"/>
      <c r="IRO14" s="148"/>
      <c r="IRP14" s="148"/>
      <c r="IRQ14" s="148"/>
      <c r="IRR14" s="148"/>
      <c r="IRS14" s="148"/>
      <c r="IRT14" s="148"/>
      <c r="IRU14" s="148"/>
      <c r="IRV14" s="148"/>
      <c r="IRW14" s="148"/>
      <c r="IRX14" s="148"/>
      <c r="IRY14" s="148"/>
      <c r="IRZ14" s="148"/>
      <c r="ISA14" s="148"/>
      <c r="ISB14" s="148"/>
      <c r="ISC14" s="148"/>
      <c r="ISD14" s="148"/>
      <c r="ISE14" s="148"/>
      <c r="ISF14" s="148"/>
      <c r="ISG14" s="148"/>
      <c r="ISH14" s="148"/>
      <c r="ISI14" s="148"/>
      <c r="ISJ14" s="148"/>
      <c r="ISK14" s="148"/>
      <c r="ISL14" s="148"/>
      <c r="ISM14" s="148"/>
      <c r="ISN14" s="148"/>
      <c r="ISO14" s="148"/>
      <c r="ISP14" s="148"/>
      <c r="ISQ14" s="148"/>
      <c r="ISR14" s="148"/>
      <c r="ISS14" s="148"/>
      <c r="IST14" s="148"/>
      <c r="ISU14" s="148"/>
      <c r="ISV14" s="148"/>
      <c r="ISW14" s="148"/>
      <c r="ISX14" s="148"/>
      <c r="ISY14" s="148"/>
      <c r="ISZ14" s="148"/>
      <c r="ITA14" s="148"/>
      <c r="ITB14" s="148"/>
      <c r="ITC14" s="148"/>
      <c r="ITD14" s="148"/>
      <c r="ITE14" s="148"/>
      <c r="ITF14" s="148"/>
      <c r="ITG14" s="148"/>
      <c r="ITH14" s="148"/>
      <c r="ITI14" s="148"/>
      <c r="ITJ14" s="148"/>
      <c r="ITK14" s="148"/>
      <c r="ITL14" s="148"/>
      <c r="ITM14" s="148"/>
      <c r="ITN14" s="148"/>
      <c r="ITO14" s="148"/>
      <c r="ITP14" s="148"/>
      <c r="ITQ14" s="148"/>
      <c r="ITR14" s="148"/>
      <c r="ITS14" s="148"/>
      <c r="ITT14" s="148"/>
      <c r="ITU14" s="148"/>
      <c r="ITV14" s="148"/>
      <c r="ITW14" s="148"/>
      <c r="ITX14" s="148"/>
      <c r="ITY14" s="148"/>
      <c r="ITZ14" s="148"/>
      <c r="IUA14" s="148"/>
      <c r="IUB14" s="148"/>
      <c r="IUC14" s="148"/>
      <c r="IUD14" s="148"/>
      <c r="IUE14" s="148"/>
      <c r="IUF14" s="148"/>
      <c r="IUG14" s="148"/>
      <c r="IUH14" s="148"/>
      <c r="IUI14" s="148"/>
      <c r="IUJ14" s="148"/>
      <c r="IUK14" s="148"/>
      <c r="IUL14" s="148"/>
      <c r="IUM14" s="148"/>
      <c r="IUN14" s="148"/>
      <c r="IUO14" s="148"/>
      <c r="IUP14" s="148"/>
      <c r="IUQ14" s="148"/>
      <c r="IUR14" s="148"/>
      <c r="IUS14" s="148"/>
      <c r="IUT14" s="148"/>
      <c r="IUU14" s="148"/>
      <c r="IUV14" s="148"/>
      <c r="IUW14" s="148"/>
      <c r="IUX14" s="148"/>
      <c r="IUY14" s="148"/>
      <c r="IUZ14" s="148"/>
      <c r="IVA14" s="148"/>
      <c r="IVB14" s="148"/>
      <c r="IVC14" s="148"/>
      <c r="IVD14" s="148"/>
      <c r="IVE14" s="148"/>
      <c r="IVF14" s="148"/>
      <c r="IVG14" s="148"/>
      <c r="IVH14" s="148"/>
      <c r="IVI14" s="148"/>
      <c r="IVJ14" s="148"/>
      <c r="IVK14" s="148"/>
      <c r="IVL14" s="148"/>
      <c r="IVM14" s="148"/>
      <c r="IVN14" s="148"/>
      <c r="IVO14" s="148"/>
      <c r="IVP14" s="148"/>
      <c r="IVQ14" s="148"/>
      <c r="IVR14" s="148"/>
      <c r="IVS14" s="148"/>
      <c r="IVT14" s="148"/>
      <c r="IVU14" s="148"/>
      <c r="IVV14" s="148"/>
      <c r="IVW14" s="148"/>
      <c r="IVX14" s="148"/>
      <c r="IVY14" s="148"/>
      <c r="IVZ14" s="148"/>
      <c r="IWA14" s="148"/>
      <c r="IWB14" s="148"/>
      <c r="IWC14" s="148"/>
      <c r="IWD14" s="148"/>
      <c r="IWE14" s="148"/>
      <c r="IWF14" s="148"/>
      <c r="IWG14" s="148"/>
      <c r="IWH14" s="148"/>
      <c r="IWI14" s="148"/>
      <c r="IWJ14" s="148"/>
      <c r="IWK14" s="148"/>
      <c r="IWL14" s="148"/>
      <c r="IWM14" s="148"/>
      <c r="IWN14" s="148"/>
      <c r="IWO14" s="148"/>
      <c r="IWP14" s="148"/>
      <c r="IWQ14" s="148"/>
      <c r="IWR14" s="148"/>
      <c r="IWS14" s="148"/>
      <c r="IWT14" s="148"/>
      <c r="IWU14" s="148"/>
      <c r="IWV14" s="148"/>
      <c r="IWW14" s="148"/>
      <c r="IWX14" s="148"/>
      <c r="IWY14" s="148"/>
      <c r="IWZ14" s="148"/>
      <c r="IXA14" s="148"/>
      <c r="IXB14" s="148"/>
      <c r="IXC14" s="148"/>
      <c r="IXD14" s="148"/>
      <c r="IXE14" s="148"/>
      <c r="IXF14" s="148"/>
      <c r="IXG14" s="148"/>
      <c r="IXH14" s="148"/>
      <c r="IXI14" s="148"/>
      <c r="IXJ14" s="148"/>
      <c r="IXK14" s="148"/>
      <c r="IXL14" s="148"/>
      <c r="IXM14" s="148"/>
      <c r="IXN14" s="148"/>
      <c r="IXO14" s="148"/>
      <c r="IXP14" s="148"/>
      <c r="IXQ14" s="148"/>
      <c r="IXR14" s="148"/>
      <c r="IXS14" s="148"/>
      <c r="IXT14" s="148"/>
      <c r="IXU14" s="148"/>
      <c r="IXV14" s="148"/>
      <c r="IXW14" s="148"/>
      <c r="IXX14" s="148"/>
      <c r="IXY14" s="148"/>
      <c r="IXZ14" s="148"/>
      <c r="IYA14" s="148"/>
      <c r="IYB14" s="148"/>
      <c r="IYC14" s="148"/>
      <c r="IYD14" s="148"/>
      <c r="IYE14" s="148"/>
      <c r="IYF14" s="148"/>
      <c r="IYG14" s="148"/>
      <c r="IYH14" s="148"/>
      <c r="IYI14" s="148"/>
      <c r="IYJ14" s="148"/>
      <c r="IYK14" s="148"/>
      <c r="IYL14" s="148"/>
      <c r="IYM14" s="148"/>
      <c r="IYN14" s="148"/>
      <c r="IYO14" s="148"/>
      <c r="IYP14" s="148"/>
      <c r="IYQ14" s="148"/>
      <c r="IYR14" s="148"/>
      <c r="IYS14" s="148"/>
      <c r="IYT14" s="148"/>
      <c r="IYU14" s="148"/>
      <c r="IYV14" s="148"/>
      <c r="IYW14" s="148"/>
      <c r="IYX14" s="148"/>
      <c r="IYY14" s="148"/>
      <c r="IYZ14" s="148"/>
      <c r="IZA14" s="148"/>
      <c r="IZB14" s="148"/>
      <c r="IZC14" s="148"/>
      <c r="IZD14" s="148"/>
      <c r="IZE14" s="148"/>
      <c r="IZF14" s="148"/>
      <c r="IZG14" s="148"/>
      <c r="IZH14" s="148"/>
      <c r="IZI14" s="148"/>
      <c r="IZJ14" s="148"/>
      <c r="IZK14" s="148"/>
      <c r="IZL14" s="148"/>
      <c r="IZM14" s="148"/>
      <c r="IZN14" s="148"/>
      <c r="IZO14" s="148"/>
      <c r="IZP14" s="148"/>
      <c r="IZQ14" s="148"/>
      <c r="IZR14" s="148"/>
      <c r="IZS14" s="148"/>
      <c r="IZT14" s="148"/>
      <c r="IZU14" s="148"/>
      <c r="IZV14" s="148"/>
      <c r="IZW14" s="148"/>
      <c r="IZX14" s="148"/>
      <c r="IZY14" s="148"/>
      <c r="IZZ14" s="148"/>
      <c r="JAA14" s="148"/>
      <c r="JAB14" s="148"/>
      <c r="JAC14" s="148"/>
      <c r="JAD14" s="148"/>
      <c r="JAE14" s="148"/>
      <c r="JAF14" s="148"/>
      <c r="JAG14" s="148"/>
      <c r="JAH14" s="148"/>
      <c r="JAI14" s="148"/>
      <c r="JAJ14" s="148"/>
      <c r="JAK14" s="148"/>
      <c r="JAL14" s="148"/>
      <c r="JAM14" s="148"/>
      <c r="JAN14" s="148"/>
      <c r="JAO14" s="148"/>
      <c r="JAP14" s="148"/>
      <c r="JAQ14" s="148"/>
      <c r="JAR14" s="148"/>
      <c r="JAS14" s="148"/>
      <c r="JAT14" s="148"/>
      <c r="JAU14" s="148"/>
      <c r="JAV14" s="148"/>
      <c r="JAW14" s="148"/>
      <c r="JAX14" s="148"/>
      <c r="JAY14" s="148"/>
      <c r="JAZ14" s="148"/>
      <c r="JBA14" s="148"/>
      <c r="JBB14" s="148"/>
      <c r="JBC14" s="148"/>
      <c r="JBD14" s="148"/>
      <c r="JBE14" s="148"/>
      <c r="JBF14" s="148"/>
      <c r="JBG14" s="148"/>
      <c r="JBH14" s="148"/>
      <c r="JBI14" s="148"/>
      <c r="JBJ14" s="148"/>
      <c r="JBK14" s="148"/>
      <c r="JBL14" s="148"/>
      <c r="JBM14" s="148"/>
      <c r="JBN14" s="148"/>
      <c r="JBO14" s="148"/>
      <c r="JBP14" s="148"/>
      <c r="JBQ14" s="148"/>
      <c r="JBR14" s="148"/>
      <c r="JBS14" s="148"/>
      <c r="JBT14" s="148"/>
      <c r="JBU14" s="148"/>
      <c r="JBV14" s="148"/>
      <c r="JBW14" s="148"/>
      <c r="JBX14" s="148"/>
      <c r="JBY14" s="148"/>
      <c r="JBZ14" s="148"/>
      <c r="JCA14" s="148"/>
      <c r="JCB14" s="148"/>
      <c r="JCC14" s="148"/>
      <c r="JCD14" s="148"/>
      <c r="JCE14" s="148"/>
      <c r="JCF14" s="148"/>
      <c r="JCG14" s="148"/>
      <c r="JCH14" s="148"/>
      <c r="JCI14" s="148"/>
      <c r="JCJ14" s="148"/>
      <c r="JCK14" s="148"/>
      <c r="JCL14" s="148"/>
      <c r="JCM14" s="148"/>
      <c r="JCN14" s="148"/>
      <c r="JCO14" s="148"/>
      <c r="JCP14" s="148"/>
      <c r="JCQ14" s="148"/>
      <c r="JCR14" s="148"/>
      <c r="JCS14" s="148"/>
      <c r="JCT14" s="148"/>
      <c r="JCU14" s="148"/>
      <c r="JCV14" s="148"/>
      <c r="JCW14" s="148"/>
      <c r="JCX14" s="148"/>
      <c r="JCY14" s="148"/>
      <c r="JCZ14" s="148"/>
      <c r="JDA14" s="148"/>
      <c r="JDB14" s="148"/>
      <c r="JDC14" s="148"/>
      <c r="JDD14" s="148"/>
      <c r="JDE14" s="148"/>
      <c r="JDF14" s="148"/>
      <c r="JDG14" s="148"/>
      <c r="JDH14" s="148"/>
      <c r="JDI14" s="148"/>
      <c r="JDJ14" s="148"/>
      <c r="JDK14" s="148"/>
      <c r="JDL14" s="148"/>
      <c r="JDM14" s="148"/>
      <c r="JDN14" s="148"/>
      <c r="JDO14" s="148"/>
      <c r="JDP14" s="148"/>
      <c r="JDQ14" s="148"/>
      <c r="JDR14" s="148"/>
      <c r="JDS14" s="148"/>
      <c r="JDT14" s="148"/>
      <c r="JDU14" s="148"/>
      <c r="JDV14" s="148"/>
      <c r="JDW14" s="148"/>
      <c r="JDX14" s="148"/>
      <c r="JDY14" s="148"/>
      <c r="JDZ14" s="148"/>
      <c r="JEA14" s="148"/>
      <c r="JEB14" s="148"/>
      <c r="JEC14" s="148"/>
      <c r="JED14" s="148"/>
      <c r="JEE14" s="148"/>
      <c r="JEF14" s="148"/>
      <c r="JEG14" s="148"/>
      <c r="JEH14" s="148"/>
      <c r="JEI14" s="148"/>
      <c r="JEJ14" s="148"/>
      <c r="JEK14" s="148"/>
      <c r="JEL14" s="148"/>
      <c r="JEM14" s="148"/>
      <c r="JEN14" s="148"/>
      <c r="JEO14" s="148"/>
      <c r="JEP14" s="148"/>
      <c r="JEQ14" s="148"/>
      <c r="JER14" s="148"/>
      <c r="JES14" s="148"/>
      <c r="JET14" s="148"/>
      <c r="JEU14" s="148"/>
      <c r="JEV14" s="148"/>
      <c r="JEW14" s="148"/>
      <c r="JEX14" s="148"/>
      <c r="JEY14" s="148"/>
      <c r="JEZ14" s="148"/>
      <c r="JFA14" s="148"/>
      <c r="JFB14" s="148"/>
      <c r="JFC14" s="148"/>
      <c r="JFD14" s="148"/>
      <c r="JFE14" s="148"/>
      <c r="JFF14" s="148"/>
      <c r="JFG14" s="148"/>
      <c r="JFH14" s="148"/>
      <c r="JFI14" s="148"/>
      <c r="JFJ14" s="148"/>
      <c r="JFK14" s="148"/>
      <c r="JFL14" s="148"/>
      <c r="JFM14" s="148"/>
      <c r="JFN14" s="148"/>
      <c r="JFO14" s="148"/>
      <c r="JFP14" s="148"/>
      <c r="JFQ14" s="148"/>
      <c r="JFR14" s="148"/>
      <c r="JFS14" s="148"/>
      <c r="JFT14" s="148"/>
      <c r="JFU14" s="148"/>
      <c r="JFV14" s="148"/>
      <c r="JFW14" s="148"/>
      <c r="JFX14" s="148"/>
      <c r="JFY14" s="148"/>
      <c r="JFZ14" s="148"/>
      <c r="JGA14" s="148"/>
      <c r="JGB14" s="148"/>
      <c r="JGC14" s="148"/>
      <c r="JGD14" s="148"/>
      <c r="JGE14" s="148"/>
      <c r="JGF14" s="148"/>
      <c r="JGG14" s="148"/>
      <c r="JGH14" s="148"/>
      <c r="JGI14" s="148"/>
      <c r="JGJ14" s="148"/>
      <c r="JGK14" s="148"/>
      <c r="JGL14" s="148"/>
      <c r="JGM14" s="148"/>
      <c r="JGN14" s="148"/>
      <c r="JGO14" s="148"/>
      <c r="JGP14" s="148"/>
      <c r="JGQ14" s="148"/>
      <c r="JGR14" s="148"/>
      <c r="JGS14" s="148"/>
      <c r="JGT14" s="148"/>
      <c r="JGU14" s="148"/>
      <c r="JGV14" s="148"/>
      <c r="JGW14" s="148"/>
      <c r="JGX14" s="148"/>
      <c r="JGY14" s="148"/>
      <c r="JGZ14" s="148"/>
      <c r="JHA14" s="148"/>
      <c r="JHB14" s="148"/>
      <c r="JHC14" s="148"/>
      <c r="JHD14" s="148"/>
      <c r="JHE14" s="148"/>
      <c r="JHF14" s="148"/>
      <c r="JHG14" s="148"/>
      <c r="JHH14" s="148"/>
      <c r="JHI14" s="148"/>
      <c r="JHJ14" s="148"/>
      <c r="JHK14" s="148"/>
      <c r="JHL14" s="148"/>
      <c r="JHM14" s="148"/>
      <c r="JHN14" s="148"/>
      <c r="JHO14" s="148"/>
      <c r="JHP14" s="148"/>
      <c r="JHQ14" s="148"/>
      <c r="JHR14" s="148"/>
      <c r="JHS14" s="148"/>
      <c r="JHT14" s="148"/>
      <c r="JHU14" s="148"/>
      <c r="JHV14" s="148"/>
      <c r="JHW14" s="148"/>
      <c r="JHX14" s="148"/>
      <c r="JHY14" s="148"/>
      <c r="JHZ14" s="148"/>
      <c r="JIA14" s="148"/>
      <c r="JIB14" s="148"/>
      <c r="JIC14" s="148"/>
      <c r="JID14" s="148"/>
      <c r="JIE14" s="148"/>
      <c r="JIF14" s="148"/>
      <c r="JIG14" s="148"/>
      <c r="JIH14" s="148"/>
      <c r="JII14" s="148"/>
      <c r="JIJ14" s="148"/>
      <c r="JIK14" s="148"/>
      <c r="JIL14" s="148"/>
      <c r="JIM14" s="148"/>
      <c r="JIN14" s="148"/>
      <c r="JIO14" s="148"/>
      <c r="JIP14" s="148"/>
      <c r="JIQ14" s="148"/>
      <c r="JIR14" s="148"/>
      <c r="JIS14" s="148"/>
      <c r="JIT14" s="148"/>
      <c r="JIU14" s="148"/>
      <c r="JIV14" s="148"/>
      <c r="JIW14" s="148"/>
      <c r="JIX14" s="148"/>
      <c r="JIY14" s="148"/>
      <c r="JIZ14" s="148"/>
      <c r="JJA14" s="148"/>
      <c r="JJB14" s="148"/>
      <c r="JJC14" s="148"/>
      <c r="JJD14" s="148"/>
      <c r="JJE14" s="148"/>
      <c r="JJF14" s="148"/>
      <c r="JJG14" s="148"/>
      <c r="JJH14" s="148"/>
      <c r="JJI14" s="148"/>
      <c r="JJJ14" s="148"/>
      <c r="JJK14" s="148"/>
      <c r="JJL14" s="148"/>
      <c r="JJM14" s="148"/>
      <c r="JJN14" s="148"/>
      <c r="JJO14" s="148"/>
      <c r="JJP14" s="148"/>
      <c r="JJQ14" s="148"/>
      <c r="JJR14" s="148"/>
      <c r="JJS14" s="148"/>
      <c r="JJT14" s="148"/>
      <c r="JJU14" s="148"/>
      <c r="JJV14" s="148"/>
      <c r="JJW14" s="148"/>
      <c r="JJX14" s="148"/>
      <c r="JJY14" s="148"/>
      <c r="JJZ14" s="148"/>
      <c r="JKA14" s="148"/>
      <c r="JKB14" s="148"/>
      <c r="JKC14" s="148"/>
      <c r="JKD14" s="148"/>
      <c r="JKE14" s="148"/>
      <c r="JKF14" s="148"/>
      <c r="JKG14" s="148"/>
      <c r="JKH14" s="148"/>
      <c r="JKI14" s="148"/>
      <c r="JKJ14" s="148"/>
      <c r="JKK14" s="148"/>
      <c r="JKL14" s="148"/>
      <c r="JKM14" s="148"/>
      <c r="JKN14" s="148"/>
      <c r="JKO14" s="148"/>
      <c r="JKP14" s="148"/>
      <c r="JKQ14" s="148"/>
      <c r="JKR14" s="148"/>
      <c r="JKS14" s="148"/>
      <c r="JKT14" s="148"/>
      <c r="JKU14" s="148"/>
      <c r="JKV14" s="148"/>
      <c r="JKW14" s="148"/>
      <c r="JKX14" s="148"/>
      <c r="JKY14" s="148"/>
      <c r="JKZ14" s="148"/>
      <c r="JLA14" s="148"/>
      <c r="JLB14" s="148"/>
      <c r="JLC14" s="148"/>
      <c r="JLD14" s="148"/>
      <c r="JLE14" s="148"/>
      <c r="JLF14" s="148"/>
      <c r="JLG14" s="148"/>
      <c r="JLH14" s="148"/>
      <c r="JLI14" s="148"/>
      <c r="JLJ14" s="148"/>
      <c r="JLK14" s="148"/>
      <c r="JLL14" s="148"/>
      <c r="JLM14" s="148"/>
      <c r="JLN14" s="148"/>
      <c r="JLO14" s="148"/>
      <c r="JLP14" s="148"/>
      <c r="JLQ14" s="148"/>
      <c r="JLR14" s="148"/>
      <c r="JLS14" s="148"/>
      <c r="JLT14" s="148"/>
      <c r="JLU14" s="148"/>
      <c r="JLV14" s="148"/>
      <c r="JLW14" s="148"/>
      <c r="JLX14" s="148"/>
      <c r="JLY14" s="148"/>
      <c r="JLZ14" s="148"/>
      <c r="JMA14" s="148"/>
      <c r="JMB14" s="148"/>
      <c r="JMC14" s="148"/>
      <c r="JMD14" s="148"/>
      <c r="JME14" s="148"/>
      <c r="JMF14" s="148"/>
      <c r="JMG14" s="148"/>
      <c r="JMH14" s="148"/>
      <c r="JMI14" s="148"/>
      <c r="JMJ14" s="148"/>
      <c r="JMK14" s="148"/>
      <c r="JML14" s="148"/>
      <c r="JMM14" s="148"/>
      <c r="JMN14" s="148"/>
      <c r="JMO14" s="148"/>
      <c r="JMP14" s="148"/>
      <c r="JMQ14" s="148"/>
      <c r="JMR14" s="148"/>
      <c r="JMS14" s="148"/>
      <c r="JMT14" s="148"/>
      <c r="JMU14" s="148"/>
      <c r="JMV14" s="148"/>
      <c r="JMW14" s="148"/>
      <c r="JMX14" s="148"/>
      <c r="JMY14" s="148"/>
      <c r="JMZ14" s="148"/>
      <c r="JNA14" s="148"/>
      <c r="JNB14" s="148"/>
      <c r="JNC14" s="148"/>
      <c r="JND14" s="148"/>
      <c r="JNE14" s="148"/>
      <c r="JNF14" s="148"/>
      <c r="JNG14" s="148"/>
      <c r="JNH14" s="148"/>
      <c r="JNI14" s="148"/>
      <c r="JNJ14" s="148"/>
      <c r="JNK14" s="148"/>
      <c r="JNL14" s="148"/>
      <c r="JNM14" s="148"/>
      <c r="JNN14" s="148"/>
      <c r="JNO14" s="148"/>
      <c r="JNP14" s="148"/>
      <c r="JNQ14" s="148"/>
      <c r="JNR14" s="148"/>
      <c r="JNS14" s="148"/>
      <c r="JNT14" s="148"/>
      <c r="JNU14" s="148"/>
      <c r="JNV14" s="148"/>
      <c r="JNW14" s="148"/>
      <c r="JNX14" s="148"/>
      <c r="JNY14" s="148"/>
      <c r="JNZ14" s="148"/>
      <c r="JOA14" s="148"/>
      <c r="JOB14" s="148"/>
      <c r="JOC14" s="148"/>
      <c r="JOD14" s="148"/>
      <c r="JOE14" s="148"/>
      <c r="JOF14" s="148"/>
      <c r="JOG14" s="148"/>
      <c r="JOH14" s="148"/>
      <c r="JOI14" s="148"/>
      <c r="JOJ14" s="148"/>
      <c r="JOK14" s="148"/>
      <c r="JOL14" s="148"/>
      <c r="JOM14" s="148"/>
      <c r="JON14" s="148"/>
      <c r="JOO14" s="148"/>
      <c r="JOP14" s="148"/>
      <c r="JOQ14" s="148"/>
      <c r="JOR14" s="148"/>
      <c r="JOS14" s="148"/>
      <c r="JOT14" s="148"/>
      <c r="JOU14" s="148"/>
      <c r="JOV14" s="148"/>
      <c r="JOW14" s="148"/>
      <c r="JOX14" s="148"/>
      <c r="JOY14" s="148"/>
      <c r="JOZ14" s="148"/>
      <c r="JPA14" s="148"/>
      <c r="JPB14" s="148"/>
      <c r="JPC14" s="148"/>
      <c r="JPD14" s="148"/>
      <c r="JPE14" s="148"/>
      <c r="JPF14" s="148"/>
      <c r="JPG14" s="148"/>
      <c r="JPH14" s="148"/>
      <c r="JPI14" s="148"/>
      <c r="JPJ14" s="148"/>
      <c r="JPK14" s="148"/>
      <c r="JPL14" s="148"/>
      <c r="JPM14" s="148"/>
      <c r="JPN14" s="148"/>
      <c r="JPO14" s="148"/>
      <c r="JPP14" s="148"/>
      <c r="JPQ14" s="148"/>
      <c r="JPR14" s="148"/>
      <c r="JPS14" s="148"/>
      <c r="JPT14" s="148"/>
      <c r="JPU14" s="148"/>
      <c r="JPV14" s="148"/>
      <c r="JPW14" s="148"/>
      <c r="JPX14" s="148"/>
      <c r="JPY14" s="148"/>
      <c r="JPZ14" s="148"/>
      <c r="JQA14" s="148"/>
      <c r="JQB14" s="148"/>
      <c r="JQC14" s="148"/>
      <c r="JQD14" s="148"/>
      <c r="JQE14" s="148"/>
      <c r="JQF14" s="148"/>
      <c r="JQG14" s="148"/>
      <c r="JQH14" s="148"/>
      <c r="JQI14" s="148"/>
      <c r="JQJ14" s="148"/>
      <c r="JQK14" s="148"/>
      <c r="JQL14" s="148"/>
      <c r="JQM14" s="148"/>
      <c r="JQN14" s="148"/>
      <c r="JQO14" s="148"/>
      <c r="JQP14" s="148"/>
      <c r="JQQ14" s="148"/>
      <c r="JQR14" s="148"/>
      <c r="JQS14" s="148"/>
      <c r="JQT14" s="148"/>
      <c r="JQU14" s="148"/>
      <c r="JQV14" s="148"/>
      <c r="JQW14" s="148"/>
      <c r="JQX14" s="148"/>
      <c r="JQY14" s="148"/>
      <c r="JQZ14" s="148"/>
      <c r="JRA14" s="148"/>
      <c r="JRB14" s="148"/>
      <c r="JRC14" s="148"/>
      <c r="JRD14" s="148"/>
      <c r="JRE14" s="148"/>
      <c r="JRF14" s="148"/>
      <c r="JRG14" s="148"/>
      <c r="JRH14" s="148"/>
      <c r="JRI14" s="148"/>
      <c r="JRJ14" s="148"/>
      <c r="JRK14" s="148"/>
      <c r="JRL14" s="148"/>
      <c r="JRM14" s="148"/>
      <c r="JRN14" s="148"/>
      <c r="JRO14" s="148"/>
      <c r="JRP14" s="148"/>
      <c r="JRQ14" s="148"/>
      <c r="JRR14" s="148"/>
      <c r="JRS14" s="148"/>
      <c r="JRT14" s="148"/>
      <c r="JRU14" s="148"/>
      <c r="JRV14" s="148"/>
      <c r="JRW14" s="148"/>
      <c r="JRX14" s="148"/>
      <c r="JRY14" s="148"/>
      <c r="JRZ14" s="148"/>
      <c r="JSA14" s="148"/>
      <c r="JSB14" s="148"/>
      <c r="JSC14" s="148"/>
      <c r="JSD14" s="148"/>
      <c r="JSE14" s="148"/>
      <c r="JSF14" s="148"/>
      <c r="JSG14" s="148"/>
      <c r="JSH14" s="148"/>
      <c r="JSI14" s="148"/>
      <c r="JSJ14" s="148"/>
      <c r="JSK14" s="148"/>
      <c r="JSL14" s="148"/>
      <c r="JSM14" s="148"/>
      <c r="JSN14" s="148"/>
      <c r="JSO14" s="148"/>
      <c r="JSP14" s="148"/>
      <c r="JSQ14" s="148"/>
      <c r="JSR14" s="148"/>
      <c r="JSS14" s="148"/>
      <c r="JST14" s="148"/>
      <c r="JSU14" s="148"/>
      <c r="JSV14" s="148"/>
      <c r="JSW14" s="148"/>
      <c r="JSX14" s="148"/>
      <c r="JSY14" s="148"/>
      <c r="JSZ14" s="148"/>
      <c r="JTA14" s="148"/>
      <c r="JTB14" s="148"/>
      <c r="JTC14" s="148"/>
      <c r="JTD14" s="148"/>
      <c r="JTE14" s="148"/>
      <c r="JTF14" s="148"/>
      <c r="JTG14" s="148"/>
      <c r="JTH14" s="148"/>
      <c r="JTI14" s="148"/>
      <c r="JTJ14" s="148"/>
      <c r="JTK14" s="148"/>
      <c r="JTL14" s="148"/>
      <c r="JTM14" s="148"/>
      <c r="JTN14" s="148"/>
      <c r="JTO14" s="148"/>
      <c r="JTP14" s="148"/>
      <c r="JTQ14" s="148"/>
      <c r="JTR14" s="148"/>
      <c r="JTS14" s="148"/>
      <c r="JTT14" s="148"/>
      <c r="JTU14" s="148"/>
      <c r="JTV14" s="148"/>
      <c r="JTW14" s="148"/>
      <c r="JTX14" s="148"/>
      <c r="JTY14" s="148"/>
      <c r="JTZ14" s="148"/>
      <c r="JUA14" s="148"/>
      <c r="JUB14" s="148"/>
      <c r="JUC14" s="148"/>
      <c r="JUD14" s="148"/>
      <c r="JUE14" s="148"/>
      <c r="JUF14" s="148"/>
      <c r="JUG14" s="148"/>
      <c r="JUH14" s="148"/>
      <c r="JUI14" s="148"/>
      <c r="JUJ14" s="148"/>
      <c r="JUK14" s="148"/>
      <c r="JUL14" s="148"/>
      <c r="JUM14" s="148"/>
      <c r="JUN14" s="148"/>
      <c r="JUO14" s="148"/>
      <c r="JUP14" s="148"/>
      <c r="JUQ14" s="148"/>
      <c r="JUR14" s="148"/>
      <c r="JUS14" s="148"/>
      <c r="JUT14" s="148"/>
      <c r="JUU14" s="148"/>
      <c r="JUV14" s="148"/>
      <c r="JUW14" s="148"/>
      <c r="JUX14" s="148"/>
      <c r="JUY14" s="148"/>
      <c r="JUZ14" s="148"/>
      <c r="JVA14" s="148"/>
      <c r="JVB14" s="148"/>
      <c r="JVC14" s="148"/>
      <c r="JVD14" s="148"/>
      <c r="JVE14" s="148"/>
      <c r="JVF14" s="148"/>
      <c r="JVG14" s="148"/>
      <c r="JVH14" s="148"/>
      <c r="JVI14" s="148"/>
      <c r="JVJ14" s="148"/>
      <c r="JVK14" s="148"/>
      <c r="JVL14" s="148"/>
      <c r="JVM14" s="148"/>
      <c r="JVN14" s="148"/>
      <c r="JVO14" s="148"/>
      <c r="JVP14" s="148"/>
      <c r="JVQ14" s="148"/>
      <c r="JVR14" s="148"/>
      <c r="JVS14" s="148"/>
      <c r="JVT14" s="148"/>
      <c r="JVU14" s="148"/>
      <c r="JVV14" s="148"/>
      <c r="JVW14" s="148"/>
      <c r="JVX14" s="148"/>
      <c r="JVY14" s="148"/>
      <c r="JVZ14" s="148"/>
      <c r="JWA14" s="148"/>
      <c r="JWB14" s="148"/>
      <c r="JWC14" s="148"/>
      <c r="JWD14" s="148"/>
      <c r="JWE14" s="148"/>
      <c r="JWF14" s="148"/>
      <c r="JWG14" s="148"/>
      <c r="JWH14" s="148"/>
      <c r="JWI14" s="148"/>
      <c r="JWJ14" s="148"/>
      <c r="JWK14" s="148"/>
      <c r="JWL14" s="148"/>
      <c r="JWM14" s="148"/>
      <c r="JWN14" s="148"/>
      <c r="JWO14" s="148"/>
      <c r="JWP14" s="148"/>
      <c r="JWQ14" s="148"/>
      <c r="JWR14" s="148"/>
      <c r="JWS14" s="148"/>
      <c r="JWT14" s="148"/>
      <c r="JWU14" s="148"/>
      <c r="JWV14" s="148"/>
      <c r="JWW14" s="148"/>
      <c r="JWX14" s="148"/>
      <c r="JWY14" s="148"/>
      <c r="JWZ14" s="148"/>
      <c r="JXA14" s="148"/>
      <c r="JXB14" s="148"/>
      <c r="JXC14" s="148"/>
      <c r="JXD14" s="148"/>
      <c r="JXE14" s="148"/>
      <c r="JXF14" s="148"/>
      <c r="JXG14" s="148"/>
      <c r="JXH14" s="148"/>
      <c r="JXI14" s="148"/>
      <c r="JXJ14" s="148"/>
      <c r="JXK14" s="148"/>
      <c r="JXL14" s="148"/>
      <c r="JXM14" s="148"/>
      <c r="JXN14" s="148"/>
      <c r="JXO14" s="148"/>
      <c r="JXP14" s="148"/>
      <c r="JXQ14" s="148"/>
      <c r="JXR14" s="148"/>
      <c r="JXS14" s="148"/>
      <c r="JXT14" s="148"/>
      <c r="JXU14" s="148"/>
      <c r="JXV14" s="148"/>
      <c r="JXW14" s="148"/>
      <c r="JXX14" s="148"/>
      <c r="JXY14" s="148"/>
      <c r="JXZ14" s="148"/>
      <c r="JYA14" s="148"/>
      <c r="JYB14" s="148"/>
      <c r="JYC14" s="148"/>
      <c r="JYD14" s="148"/>
      <c r="JYE14" s="148"/>
      <c r="JYF14" s="148"/>
      <c r="JYG14" s="148"/>
      <c r="JYH14" s="148"/>
      <c r="JYI14" s="148"/>
      <c r="JYJ14" s="148"/>
      <c r="JYK14" s="148"/>
      <c r="JYL14" s="148"/>
      <c r="JYM14" s="148"/>
      <c r="JYN14" s="148"/>
      <c r="JYO14" s="148"/>
      <c r="JYP14" s="148"/>
      <c r="JYQ14" s="148"/>
      <c r="JYR14" s="148"/>
      <c r="JYS14" s="148"/>
      <c r="JYT14" s="148"/>
      <c r="JYU14" s="148"/>
      <c r="JYV14" s="148"/>
      <c r="JYW14" s="148"/>
      <c r="JYX14" s="148"/>
      <c r="JYY14" s="148"/>
      <c r="JYZ14" s="148"/>
      <c r="JZA14" s="148"/>
      <c r="JZB14" s="148"/>
      <c r="JZC14" s="148"/>
      <c r="JZD14" s="148"/>
      <c r="JZE14" s="148"/>
      <c r="JZF14" s="148"/>
      <c r="JZG14" s="148"/>
      <c r="JZH14" s="148"/>
      <c r="JZI14" s="148"/>
      <c r="JZJ14" s="148"/>
      <c r="JZK14" s="148"/>
      <c r="JZL14" s="148"/>
      <c r="JZM14" s="148"/>
      <c r="JZN14" s="148"/>
      <c r="JZO14" s="148"/>
      <c r="JZP14" s="148"/>
      <c r="JZQ14" s="148"/>
      <c r="JZR14" s="148"/>
      <c r="JZS14" s="148"/>
      <c r="JZT14" s="148"/>
      <c r="JZU14" s="148"/>
      <c r="JZV14" s="148"/>
      <c r="JZW14" s="148"/>
      <c r="JZX14" s="148"/>
      <c r="JZY14" s="148"/>
      <c r="JZZ14" s="148"/>
      <c r="KAA14" s="148"/>
      <c r="KAB14" s="148"/>
      <c r="KAC14" s="148"/>
      <c r="KAD14" s="148"/>
      <c r="KAE14" s="148"/>
      <c r="KAF14" s="148"/>
      <c r="KAG14" s="148"/>
      <c r="KAH14" s="148"/>
      <c r="KAI14" s="148"/>
      <c r="KAJ14" s="148"/>
      <c r="KAK14" s="148"/>
      <c r="KAL14" s="148"/>
      <c r="KAM14" s="148"/>
      <c r="KAN14" s="148"/>
      <c r="KAO14" s="148"/>
      <c r="KAP14" s="148"/>
      <c r="KAQ14" s="148"/>
      <c r="KAR14" s="148"/>
      <c r="KAS14" s="148"/>
      <c r="KAT14" s="148"/>
      <c r="KAU14" s="148"/>
      <c r="KAV14" s="148"/>
      <c r="KAW14" s="148"/>
      <c r="KAX14" s="148"/>
      <c r="KAY14" s="148"/>
      <c r="KAZ14" s="148"/>
      <c r="KBA14" s="148"/>
      <c r="KBB14" s="148"/>
      <c r="KBC14" s="148"/>
      <c r="KBD14" s="148"/>
      <c r="KBE14" s="148"/>
      <c r="KBF14" s="148"/>
      <c r="KBG14" s="148"/>
      <c r="KBH14" s="148"/>
      <c r="KBI14" s="148"/>
      <c r="KBJ14" s="148"/>
      <c r="KBK14" s="148"/>
      <c r="KBL14" s="148"/>
      <c r="KBM14" s="148"/>
      <c r="KBN14" s="148"/>
      <c r="KBO14" s="148"/>
      <c r="KBP14" s="148"/>
      <c r="KBQ14" s="148"/>
      <c r="KBR14" s="148"/>
      <c r="KBS14" s="148"/>
      <c r="KBT14" s="148"/>
      <c r="KBU14" s="148"/>
      <c r="KBV14" s="148"/>
      <c r="KBW14" s="148"/>
      <c r="KBX14" s="148"/>
      <c r="KBY14" s="148"/>
      <c r="KBZ14" s="148"/>
      <c r="KCA14" s="148"/>
      <c r="KCB14" s="148"/>
      <c r="KCC14" s="148"/>
      <c r="KCD14" s="148"/>
      <c r="KCE14" s="148"/>
      <c r="KCF14" s="148"/>
      <c r="KCG14" s="148"/>
      <c r="KCH14" s="148"/>
      <c r="KCI14" s="148"/>
      <c r="KCJ14" s="148"/>
      <c r="KCK14" s="148"/>
      <c r="KCL14" s="148"/>
      <c r="KCM14" s="148"/>
      <c r="KCN14" s="148"/>
      <c r="KCO14" s="148"/>
      <c r="KCP14" s="148"/>
      <c r="KCQ14" s="148"/>
      <c r="KCR14" s="148"/>
      <c r="KCS14" s="148"/>
      <c r="KCT14" s="148"/>
      <c r="KCU14" s="148"/>
      <c r="KCV14" s="148"/>
      <c r="KCW14" s="148"/>
      <c r="KCX14" s="148"/>
      <c r="KCY14" s="148"/>
      <c r="KCZ14" s="148"/>
      <c r="KDA14" s="148"/>
      <c r="KDB14" s="148"/>
      <c r="KDC14" s="148"/>
      <c r="KDD14" s="148"/>
      <c r="KDE14" s="148"/>
      <c r="KDF14" s="148"/>
      <c r="KDG14" s="148"/>
      <c r="KDH14" s="148"/>
      <c r="KDI14" s="148"/>
      <c r="KDJ14" s="148"/>
      <c r="KDK14" s="148"/>
      <c r="KDL14" s="148"/>
      <c r="KDM14" s="148"/>
      <c r="KDN14" s="148"/>
      <c r="KDO14" s="148"/>
      <c r="KDP14" s="148"/>
      <c r="KDQ14" s="148"/>
      <c r="KDR14" s="148"/>
      <c r="KDS14" s="148"/>
      <c r="KDT14" s="148"/>
      <c r="KDU14" s="148"/>
      <c r="KDV14" s="148"/>
      <c r="KDW14" s="148"/>
      <c r="KDX14" s="148"/>
      <c r="KDY14" s="148"/>
      <c r="KDZ14" s="148"/>
      <c r="KEA14" s="148"/>
      <c r="KEB14" s="148"/>
      <c r="KEC14" s="148"/>
      <c r="KED14" s="148"/>
      <c r="KEE14" s="148"/>
      <c r="KEF14" s="148"/>
      <c r="KEG14" s="148"/>
      <c r="KEH14" s="148"/>
      <c r="KEI14" s="148"/>
      <c r="KEJ14" s="148"/>
      <c r="KEK14" s="148"/>
      <c r="KEL14" s="148"/>
      <c r="KEM14" s="148"/>
      <c r="KEN14" s="148"/>
      <c r="KEO14" s="148"/>
      <c r="KEP14" s="148"/>
      <c r="KEQ14" s="148"/>
      <c r="KER14" s="148"/>
      <c r="KES14" s="148"/>
      <c r="KET14" s="148"/>
      <c r="KEU14" s="148"/>
      <c r="KEV14" s="148"/>
      <c r="KEW14" s="148"/>
      <c r="KEX14" s="148"/>
      <c r="KEY14" s="148"/>
      <c r="KEZ14" s="148"/>
      <c r="KFA14" s="148"/>
      <c r="KFB14" s="148"/>
      <c r="KFC14" s="148"/>
      <c r="KFD14" s="148"/>
      <c r="KFE14" s="148"/>
      <c r="KFF14" s="148"/>
      <c r="KFG14" s="148"/>
      <c r="KFH14" s="148"/>
      <c r="KFI14" s="148"/>
      <c r="KFJ14" s="148"/>
      <c r="KFK14" s="148"/>
      <c r="KFL14" s="148"/>
      <c r="KFM14" s="148"/>
      <c r="KFN14" s="148"/>
      <c r="KFO14" s="148"/>
      <c r="KFP14" s="148"/>
      <c r="KFQ14" s="148"/>
      <c r="KFR14" s="148"/>
      <c r="KFS14" s="148"/>
      <c r="KFT14" s="148"/>
      <c r="KFU14" s="148"/>
      <c r="KFV14" s="148"/>
      <c r="KFW14" s="148"/>
      <c r="KFX14" s="148"/>
      <c r="KFY14" s="148"/>
      <c r="KFZ14" s="148"/>
      <c r="KGA14" s="148"/>
      <c r="KGB14" s="148"/>
      <c r="KGC14" s="148"/>
      <c r="KGD14" s="148"/>
      <c r="KGE14" s="148"/>
      <c r="KGF14" s="148"/>
      <c r="KGG14" s="148"/>
      <c r="KGH14" s="148"/>
      <c r="KGI14" s="148"/>
      <c r="KGJ14" s="148"/>
      <c r="KGK14" s="148"/>
      <c r="KGL14" s="148"/>
      <c r="KGM14" s="148"/>
      <c r="KGN14" s="148"/>
      <c r="KGO14" s="148"/>
      <c r="KGP14" s="148"/>
      <c r="KGQ14" s="148"/>
      <c r="KGR14" s="148"/>
      <c r="KGS14" s="148"/>
      <c r="KGT14" s="148"/>
      <c r="KGU14" s="148"/>
      <c r="KGV14" s="148"/>
      <c r="KGW14" s="148"/>
      <c r="KGX14" s="148"/>
      <c r="KGY14" s="148"/>
      <c r="KGZ14" s="148"/>
      <c r="KHA14" s="148"/>
      <c r="KHB14" s="148"/>
      <c r="KHC14" s="148"/>
      <c r="KHD14" s="148"/>
      <c r="KHE14" s="148"/>
      <c r="KHF14" s="148"/>
      <c r="KHG14" s="148"/>
      <c r="KHH14" s="148"/>
      <c r="KHI14" s="148"/>
      <c r="KHJ14" s="148"/>
      <c r="KHK14" s="148"/>
      <c r="KHL14" s="148"/>
      <c r="KHM14" s="148"/>
      <c r="KHN14" s="148"/>
      <c r="KHO14" s="148"/>
      <c r="KHP14" s="148"/>
      <c r="KHQ14" s="148"/>
      <c r="KHR14" s="148"/>
      <c r="KHS14" s="148"/>
      <c r="KHT14" s="148"/>
      <c r="KHU14" s="148"/>
      <c r="KHV14" s="148"/>
      <c r="KHW14" s="148"/>
      <c r="KHX14" s="148"/>
      <c r="KHY14" s="148"/>
      <c r="KHZ14" s="148"/>
      <c r="KIA14" s="148"/>
      <c r="KIB14" s="148"/>
      <c r="KIC14" s="148"/>
      <c r="KID14" s="148"/>
      <c r="KIE14" s="148"/>
      <c r="KIF14" s="148"/>
      <c r="KIG14" s="148"/>
      <c r="KIH14" s="148"/>
      <c r="KII14" s="148"/>
      <c r="KIJ14" s="148"/>
      <c r="KIK14" s="148"/>
      <c r="KIL14" s="148"/>
      <c r="KIM14" s="148"/>
      <c r="KIN14" s="148"/>
      <c r="KIO14" s="148"/>
      <c r="KIP14" s="148"/>
      <c r="KIQ14" s="148"/>
      <c r="KIR14" s="148"/>
      <c r="KIS14" s="148"/>
      <c r="KIT14" s="148"/>
      <c r="KIU14" s="148"/>
      <c r="KIV14" s="148"/>
      <c r="KIW14" s="148"/>
      <c r="KIX14" s="148"/>
      <c r="KIY14" s="148"/>
      <c r="KIZ14" s="148"/>
      <c r="KJA14" s="148"/>
      <c r="KJB14" s="148"/>
      <c r="KJC14" s="148"/>
      <c r="KJD14" s="148"/>
      <c r="KJE14" s="148"/>
      <c r="KJF14" s="148"/>
      <c r="KJG14" s="148"/>
      <c r="KJH14" s="148"/>
      <c r="KJI14" s="148"/>
      <c r="KJJ14" s="148"/>
      <c r="KJK14" s="148"/>
      <c r="KJL14" s="148"/>
      <c r="KJM14" s="148"/>
      <c r="KJN14" s="148"/>
      <c r="KJO14" s="148"/>
      <c r="KJP14" s="148"/>
      <c r="KJQ14" s="148"/>
      <c r="KJR14" s="148"/>
      <c r="KJS14" s="148"/>
      <c r="KJT14" s="148"/>
      <c r="KJU14" s="148"/>
      <c r="KJV14" s="148"/>
      <c r="KJW14" s="148"/>
      <c r="KJX14" s="148"/>
      <c r="KJY14" s="148"/>
      <c r="KJZ14" s="148"/>
      <c r="KKA14" s="148"/>
      <c r="KKB14" s="148"/>
      <c r="KKC14" s="148"/>
      <c r="KKD14" s="148"/>
      <c r="KKE14" s="148"/>
      <c r="KKF14" s="148"/>
      <c r="KKG14" s="148"/>
      <c r="KKH14" s="148"/>
      <c r="KKI14" s="148"/>
      <c r="KKJ14" s="148"/>
      <c r="KKK14" s="148"/>
      <c r="KKL14" s="148"/>
      <c r="KKM14" s="148"/>
      <c r="KKN14" s="148"/>
      <c r="KKO14" s="148"/>
      <c r="KKP14" s="148"/>
      <c r="KKQ14" s="148"/>
      <c r="KKR14" s="148"/>
      <c r="KKS14" s="148"/>
      <c r="KKT14" s="148"/>
      <c r="KKU14" s="148"/>
      <c r="KKV14" s="148"/>
      <c r="KKW14" s="148"/>
      <c r="KKX14" s="148"/>
      <c r="KKY14" s="148"/>
      <c r="KKZ14" s="148"/>
      <c r="KLA14" s="148"/>
      <c r="KLB14" s="148"/>
      <c r="KLC14" s="148"/>
      <c r="KLD14" s="148"/>
      <c r="KLE14" s="148"/>
      <c r="KLF14" s="148"/>
      <c r="KLG14" s="148"/>
      <c r="KLH14" s="148"/>
      <c r="KLI14" s="148"/>
      <c r="KLJ14" s="148"/>
      <c r="KLK14" s="148"/>
      <c r="KLL14" s="148"/>
      <c r="KLM14" s="148"/>
      <c r="KLN14" s="148"/>
      <c r="KLO14" s="148"/>
      <c r="KLP14" s="148"/>
      <c r="KLQ14" s="148"/>
      <c r="KLR14" s="148"/>
      <c r="KLS14" s="148"/>
      <c r="KLT14" s="148"/>
      <c r="KLU14" s="148"/>
      <c r="KLV14" s="148"/>
      <c r="KLW14" s="148"/>
      <c r="KLX14" s="148"/>
      <c r="KLY14" s="148"/>
      <c r="KLZ14" s="148"/>
      <c r="KMA14" s="148"/>
      <c r="KMB14" s="148"/>
      <c r="KMC14" s="148"/>
      <c r="KMD14" s="148"/>
      <c r="KME14" s="148"/>
      <c r="KMF14" s="148"/>
      <c r="KMG14" s="148"/>
      <c r="KMH14" s="148"/>
      <c r="KMI14" s="148"/>
      <c r="KMJ14" s="148"/>
      <c r="KMK14" s="148"/>
      <c r="KML14" s="148"/>
      <c r="KMM14" s="148"/>
      <c r="KMN14" s="148"/>
      <c r="KMO14" s="148"/>
      <c r="KMP14" s="148"/>
      <c r="KMQ14" s="148"/>
      <c r="KMR14" s="148"/>
      <c r="KMS14" s="148"/>
      <c r="KMT14" s="148"/>
      <c r="KMU14" s="148"/>
      <c r="KMV14" s="148"/>
      <c r="KMW14" s="148"/>
      <c r="KMX14" s="148"/>
      <c r="KMY14" s="148"/>
      <c r="KMZ14" s="148"/>
      <c r="KNA14" s="148"/>
      <c r="KNB14" s="148"/>
      <c r="KNC14" s="148"/>
      <c r="KND14" s="148"/>
      <c r="KNE14" s="148"/>
      <c r="KNF14" s="148"/>
      <c r="KNG14" s="148"/>
      <c r="KNH14" s="148"/>
      <c r="KNI14" s="148"/>
      <c r="KNJ14" s="148"/>
      <c r="KNK14" s="148"/>
      <c r="KNL14" s="148"/>
      <c r="KNM14" s="148"/>
      <c r="KNN14" s="148"/>
      <c r="KNO14" s="148"/>
      <c r="KNP14" s="148"/>
      <c r="KNQ14" s="148"/>
      <c r="KNR14" s="148"/>
      <c r="KNS14" s="148"/>
      <c r="KNT14" s="148"/>
      <c r="KNU14" s="148"/>
      <c r="KNV14" s="148"/>
      <c r="KNW14" s="148"/>
      <c r="KNX14" s="148"/>
      <c r="KNY14" s="148"/>
      <c r="KNZ14" s="148"/>
      <c r="KOA14" s="148"/>
      <c r="KOB14" s="148"/>
      <c r="KOC14" s="148"/>
      <c r="KOD14" s="148"/>
      <c r="KOE14" s="148"/>
      <c r="KOF14" s="148"/>
      <c r="KOG14" s="148"/>
      <c r="KOH14" s="148"/>
      <c r="KOI14" s="148"/>
      <c r="KOJ14" s="148"/>
      <c r="KOK14" s="148"/>
      <c r="KOL14" s="148"/>
      <c r="KOM14" s="148"/>
      <c r="KON14" s="148"/>
      <c r="KOO14" s="148"/>
      <c r="KOP14" s="148"/>
      <c r="KOQ14" s="148"/>
      <c r="KOR14" s="148"/>
      <c r="KOS14" s="148"/>
      <c r="KOT14" s="148"/>
      <c r="KOU14" s="148"/>
      <c r="KOV14" s="148"/>
      <c r="KOW14" s="148"/>
      <c r="KOX14" s="148"/>
      <c r="KOY14" s="148"/>
      <c r="KOZ14" s="148"/>
      <c r="KPA14" s="148"/>
      <c r="KPB14" s="148"/>
      <c r="KPC14" s="148"/>
      <c r="KPD14" s="148"/>
      <c r="KPE14" s="148"/>
      <c r="KPF14" s="148"/>
      <c r="KPG14" s="148"/>
      <c r="KPH14" s="148"/>
      <c r="KPI14" s="148"/>
      <c r="KPJ14" s="148"/>
      <c r="KPK14" s="148"/>
      <c r="KPL14" s="148"/>
      <c r="KPM14" s="148"/>
      <c r="KPN14" s="148"/>
      <c r="KPO14" s="148"/>
      <c r="KPP14" s="148"/>
      <c r="KPQ14" s="148"/>
      <c r="KPR14" s="148"/>
      <c r="KPS14" s="148"/>
      <c r="KPT14" s="148"/>
      <c r="KPU14" s="148"/>
      <c r="KPV14" s="148"/>
      <c r="KPW14" s="148"/>
      <c r="KPX14" s="148"/>
      <c r="KPY14" s="148"/>
      <c r="KPZ14" s="148"/>
      <c r="KQA14" s="148"/>
      <c r="KQB14" s="148"/>
      <c r="KQC14" s="148"/>
      <c r="KQD14" s="148"/>
      <c r="KQE14" s="148"/>
      <c r="KQF14" s="148"/>
      <c r="KQG14" s="148"/>
      <c r="KQH14" s="148"/>
      <c r="KQI14" s="148"/>
      <c r="KQJ14" s="148"/>
      <c r="KQK14" s="148"/>
      <c r="KQL14" s="148"/>
      <c r="KQM14" s="148"/>
      <c r="KQN14" s="148"/>
      <c r="KQO14" s="148"/>
      <c r="KQP14" s="148"/>
      <c r="KQQ14" s="148"/>
      <c r="KQR14" s="148"/>
      <c r="KQS14" s="148"/>
      <c r="KQT14" s="148"/>
      <c r="KQU14" s="148"/>
      <c r="KQV14" s="148"/>
      <c r="KQW14" s="148"/>
      <c r="KQX14" s="148"/>
      <c r="KQY14" s="148"/>
      <c r="KQZ14" s="148"/>
      <c r="KRA14" s="148"/>
      <c r="KRB14" s="148"/>
      <c r="KRC14" s="148"/>
      <c r="KRD14" s="148"/>
      <c r="KRE14" s="148"/>
      <c r="KRF14" s="148"/>
      <c r="KRG14" s="148"/>
      <c r="KRH14" s="148"/>
      <c r="KRI14" s="148"/>
      <c r="KRJ14" s="148"/>
      <c r="KRK14" s="148"/>
      <c r="KRL14" s="148"/>
      <c r="KRM14" s="148"/>
      <c r="KRN14" s="148"/>
      <c r="KRO14" s="148"/>
      <c r="KRP14" s="148"/>
      <c r="KRQ14" s="148"/>
      <c r="KRR14" s="148"/>
      <c r="KRS14" s="148"/>
      <c r="KRT14" s="148"/>
      <c r="KRU14" s="148"/>
      <c r="KRV14" s="148"/>
      <c r="KRW14" s="148"/>
      <c r="KRX14" s="148"/>
      <c r="KRY14" s="148"/>
      <c r="KRZ14" s="148"/>
      <c r="KSA14" s="148"/>
      <c r="KSB14" s="148"/>
      <c r="KSC14" s="148"/>
      <c r="KSD14" s="148"/>
      <c r="KSE14" s="148"/>
      <c r="KSF14" s="148"/>
      <c r="KSG14" s="148"/>
      <c r="KSH14" s="148"/>
      <c r="KSI14" s="148"/>
      <c r="KSJ14" s="148"/>
      <c r="KSK14" s="148"/>
      <c r="KSL14" s="148"/>
      <c r="KSM14" s="148"/>
      <c r="KSN14" s="148"/>
      <c r="KSO14" s="148"/>
      <c r="KSP14" s="148"/>
      <c r="KSQ14" s="148"/>
      <c r="KSR14" s="148"/>
      <c r="KSS14" s="148"/>
      <c r="KST14" s="148"/>
      <c r="KSU14" s="148"/>
      <c r="KSV14" s="148"/>
      <c r="KSW14" s="148"/>
      <c r="KSX14" s="148"/>
      <c r="KSY14" s="148"/>
      <c r="KSZ14" s="148"/>
      <c r="KTA14" s="148"/>
      <c r="KTB14" s="148"/>
      <c r="KTC14" s="148"/>
      <c r="KTD14" s="148"/>
      <c r="KTE14" s="148"/>
      <c r="KTF14" s="148"/>
      <c r="KTG14" s="148"/>
      <c r="KTH14" s="148"/>
      <c r="KTI14" s="148"/>
      <c r="KTJ14" s="148"/>
      <c r="KTK14" s="148"/>
      <c r="KTL14" s="148"/>
      <c r="KTM14" s="148"/>
      <c r="KTN14" s="148"/>
      <c r="KTO14" s="148"/>
      <c r="KTP14" s="148"/>
      <c r="KTQ14" s="148"/>
      <c r="KTR14" s="148"/>
      <c r="KTS14" s="148"/>
      <c r="KTT14" s="148"/>
      <c r="KTU14" s="148"/>
      <c r="KTV14" s="148"/>
      <c r="KTW14" s="148"/>
      <c r="KTX14" s="148"/>
      <c r="KTY14" s="148"/>
      <c r="KTZ14" s="148"/>
      <c r="KUA14" s="148"/>
      <c r="KUB14" s="148"/>
      <c r="KUC14" s="148"/>
      <c r="KUD14" s="148"/>
      <c r="KUE14" s="148"/>
      <c r="KUF14" s="148"/>
      <c r="KUG14" s="148"/>
      <c r="KUH14" s="148"/>
      <c r="KUI14" s="148"/>
      <c r="KUJ14" s="148"/>
      <c r="KUK14" s="148"/>
      <c r="KUL14" s="148"/>
      <c r="KUM14" s="148"/>
      <c r="KUN14" s="148"/>
      <c r="KUO14" s="148"/>
      <c r="KUP14" s="148"/>
      <c r="KUQ14" s="148"/>
      <c r="KUR14" s="148"/>
      <c r="KUS14" s="148"/>
      <c r="KUT14" s="148"/>
      <c r="KUU14" s="148"/>
      <c r="KUV14" s="148"/>
      <c r="KUW14" s="148"/>
      <c r="KUX14" s="148"/>
      <c r="KUY14" s="148"/>
      <c r="KUZ14" s="148"/>
      <c r="KVA14" s="148"/>
      <c r="KVB14" s="148"/>
      <c r="KVC14" s="148"/>
      <c r="KVD14" s="148"/>
      <c r="KVE14" s="148"/>
      <c r="KVF14" s="148"/>
      <c r="KVG14" s="148"/>
      <c r="KVH14" s="148"/>
      <c r="KVI14" s="148"/>
      <c r="KVJ14" s="148"/>
      <c r="KVK14" s="148"/>
      <c r="KVL14" s="148"/>
      <c r="KVM14" s="148"/>
      <c r="KVN14" s="148"/>
      <c r="KVO14" s="148"/>
      <c r="KVP14" s="148"/>
      <c r="KVQ14" s="148"/>
      <c r="KVR14" s="148"/>
      <c r="KVS14" s="148"/>
      <c r="KVT14" s="148"/>
      <c r="KVU14" s="148"/>
      <c r="KVV14" s="148"/>
      <c r="KVW14" s="148"/>
      <c r="KVX14" s="148"/>
      <c r="KVY14" s="148"/>
      <c r="KVZ14" s="148"/>
      <c r="KWA14" s="148"/>
      <c r="KWB14" s="148"/>
      <c r="KWC14" s="148"/>
      <c r="KWD14" s="148"/>
      <c r="KWE14" s="148"/>
      <c r="KWF14" s="148"/>
      <c r="KWG14" s="148"/>
      <c r="KWH14" s="148"/>
      <c r="KWI14" s="148"/>
      <c r="KWJ14" s="148"/>
      <c r="KWK14" s="148"/>
      <c r="KWL14" s="148"/>
      <c r="KWM14" s="148"/>
      <c r="KWN14" s="148"/>
      <c r="KWO14" s="148"/>
      <c r="KWP14" s="148"/>
      <c r="KWQ14" s="148"/>
      <c r="KWR14" s="148"/>
      <c r="KWS14" s="148"/>
      <c r="KWT14" s="148"/>
      <c r="KWU14" s="148"/>
      <c r="KWV14" s="148"/>
      <c r="KWW14" s="148"/>
      <c r="KWX14" s="148"/>
      <c r="KWY14" s="148"/>
      <c r="KWZ14" s="148"/>
      <c r="KXA14" s="148"/>
      <c r="KXB14" s="148"/>
      <c r="KXC14" s="148"/>
      <c r="KXD14" s="148"/>
      <c r="KXE14" s="148"/>
      <c r="KXF14" s="148"/>
      <c r="KXG14" s="148"/>
      <c r="KXH14" s="148"/>
      <c r="KXI14" s="148"/>
      <c r="KXJ14" s="148"/>
      <c r="KXK14" s="148"/>
      <c r="KXL14" s="148"/>
      <c r="KXM14" s="148"/>
      <c r="KXN14" s="148"/>
      <c r="KXO14" s="148"/>
      <c r="KXP14" s="148"/>
      <c r="KXQ14" s="148"/>
      <c r="KXR14" s="148"/>
      <c r="KXS14" s="148"/>
      <c r="KXT14" s="148"/>
      <c r="KXU14" s="148"/>
      <c r="KXV14" s="148"/>
      <c r="KXW14" s="148"/>
      <c r="KXX14" s="148"/>
      <c r="KXY14" s="148"/>
      <c r="KXZ14" s="148"/>
      <c r="KYA14" s="148"/>
      <c r="KYB14" s="148"/>
      <c r="KYC14" s="148"/>
      <c r="KYD14" s="148"/>
      <c r="KYE14" s="148"/>
      <c r="KYF14" s="148"/>
      <c r="KYG14" s="148"/>
      <c r="KYH14" s="148"/>
      <c r="KYI14" s="148"/>
      <c r="KYJ14" s="148"/>
      <c r="KYK14" s="148"/>
      <c r="KYL14" s="148"/>
      <c r="KYM14" s="148"/>
      <c r="KYN14" s="148"/>
      <c r="KYO14" s="148"/>
      <c r="KYP14" s="148"/>
      <c r="KYQ14" s="148"/>
      <c r="KYR14" s="148"/>
      <c r="KYS14" s="148"/>
      <c r="KYT14" s="148"/>
      <c r="KYU14" s="148"/>
      <c r="KYV14" s="148"/>
      <c r="KYW14" s="148"/>
      <c r="KYX14" s="148"/>
      <c r="KYY14" s="148"/>
      <c r="KYZ14" s="148"/>
      <c r="KZA14" s="148"/>
      <c r="KZB14" s="148"/>
      <c r="KZC14" s="148"/>
      <c r="KZD14" s="148"/>
      <c r="KZE14" s="148"/>
      <c r="KZF14" s="148"/>
      <c r="KZG14" s="148"/>
      <c r="KZH14" s="148"/>
      <c r="KZI14" s="148"/>
      <c r="KZJ14" s="148"/>
      <c r="KZK14" s="148"/>
      <c r="KZL14" s="148"/>
      <c r="KZM14" s="148"/>
      <c r="KZN14" s="148"/>
      <c r="KZO14" s="148"/>
      <c r="KZP14" s="148"/>
      <c r="KZQ14" s="148"/>
      <c r="KZR14" s="148"/>
      <c r="KZS14" s="148"/>
      <c r="KZT14" s="148"/>
      <c r="KZU14" s="148"/>
      <c r="KZV14" s="148"/>
      <c r="KZW14" s="148"/>
      <c r="KZX14" s="148"/>
      <c r="KZY14" s="148"/>
      <c r="KZZ14" s="148"/>
      <c r="LAA14" s="148"/>
      <c r="LAB14" s="148"/>
      <c r="LAC14" s="148"/>
      <c r="LAD14" s="148"/>
      <c r="LAE14" s="148"/>
      <c r="LAF14" s="148"/>
      <c r="LAG14" s="148"/>
      <c r="LAH14" s="148"/>
      <c r="LAI14" s="148"/>
      <c r="LAJ14" s="148"/>
      <c r="LAK14" s="148"/>
      <c r="LAL14" s="148"/>
      <c r="LAM14" s="148"/>
      <c r="LAN14" s="148"/>
      <c r="LAO14" s="148"/>
      <c r="LAP14" s="148"/>
      <c r="LAQ14" s="148"/>
      <c r="LAR14" s="148"/>
      <c r="LAS14" s="148"/>
      <c r="LAT14" s="148"/>
      <c r="LAU14" s="148"/>
      <c r="LAV14" s="148"/>
      <c r="LAW14" s="148"/>
      <c r="LAX14" s="148"/>
      <c r="LAY14" s="148"/>
      <c r="LAZ14" s="148"/>
      <c r="LBA14" s="148"/>
      <c r="LBB14" s="148"/>
      <c r="LBC14" s="148"/>
      <c r="LBD14" s="148"/>
      <c r="LBE14" s="148"/>
      <c r="LBF14" s="148"/>
      <c r="LBG14" s="148"/>
      <c r="LBH14" s="148"/>
      <c r="LBI14" s="148"/>
      <c r="LBJ14" s="148"/>
      <c r="LBK14" s="148"/>
      <c r="LBL14" s="148"/>
      <c r="LBM14" s="148"/>
      <c r="LBN14" s="148"/>
      <c r="LBO14" s="148"/>
      <c r="LBP14" s="148"/>
      <c r="LBQ14" s="148"/>
      <c r="LBR14" s="148"/>
      <c r="LBS14" s="148"/>
      <c r="LBT14" s="148"/>
      <c r="LBU14" s="148"/>
      <c r="LBV14" s="148"/>
      <c r="LBW14" s="148"/>
      <c r="LBX14" s="148"/>
      <c r="LBY14" s="148"/>
      <c r="LBZ14" s="148"/>
      <c r="LCA14" s="148"/>
      <c r="LCB14" s="148"/>
      <c r="LCC14" s="148"/>
      <c r="LCD14" s="148"/>
      <c r="LCE14" s="148"/>
      <c r="LCF14" s="148"/>
      <c r="LCG14" s="148"/>
      <c r="LCH14" s="148"/>
      <c r="LCI14" s="148"/>
      <c r="LCJ14" s="148"/>
      <c r="LCK14" s="148"/>
      <c r="LCL14" s="148"/>
      <c r="LCM14" s="148"/>
      <c r="LCN14" s="148"/>
      <c r="LCO14" s="148"/>
      <c r="LCP14" s="148"/>
      <c r="LCQ14" s="148"/>
      <c r="LCR14" s="148"/>
      <c r="LCS14" s="148"/>
      <c r="LCT14" s="148"/>
      <c r="LCU14" s="148"/>
      <c r="LCV14" s="148"/>
      <c r="LCW14" s="148"/>
      <c r="LCX14" s="148"/>
      <c r="LCY14" s="148"/>
      <c r="LCZ14" s="148"/>
      <c r="LDA14" s="148"/>
      <c r="LDB14" s="148"/>
      <c r="LDC14" s="148"/>
      <c r="LDD14" s="148"/>
      <c r="LDE14" s="148"/>
      <c r="LDF14" s="148"/>
      <c r="LDG14" s="148"/>
      <c r="LDH14" s="148"/>
      <c r="LDI14" s="148"/>
      <c r="LDJ14" s="148"/>
      <c r="LDK14" s="148"/>
      <c r="LDL14" s="148"/>
      <c r="LDM14" s="148"/>
      <c r="LDN14" s="148"/>
      <c r="LDO14" s="148"/>
      <c r="LDP14" s="148"/>
      <c r="LDQ14" s="148"/>
      <c r="LDR14" s="148"/>
      <c r="LDS14" s="148"/>
      <c r="LDT14" s="148"/>
      <c r="LDU14" s="148"/>
      <c r="LDV14" s="148"/>
      <c r="LDW14" s="148"/>
      <c r="LDX14" s="148"/>
      <c r="LDY14" s="148"/>
      <c r="LDZ14" s="148"/>
      <c r="LEA14" s="148"/>
      <c r="LEB14" s="148"/>
      <c r="LEC14" s="148"/>
      <c r="LED14" s="148"/>
      <c r="LEE14" s="148"/>
      <c r="LEF14" s="148"/>
      <c r="LEG14" s="148"/>
      <c r="LEH14" s="148"/>
      <c r="LEI14" s="148"/>
      <c r="LEJ14" s="148"/>
      <c r="LEK14" s="148"/>
      <c r="LEL14" s="148"/>
      <c r="LEM14" s="148"/>
      <c r="LEN14" s="148"/>
      <c r="LEO14" s="148"/>
      <c r="LEP14" s="148"/>
      <c r="LEQ14" s="148"/>
      <c r="LER14" s="148"/>
      <c r="LES14" s="148"/>
      <c r="LET14" s="148"/>
      <c r="LEU14" s="148"/>
      <c r="LEV14" s="148"/>
      <c r="LEW14" s="148"/>
      <c r="LEX14" s="148"/>
      <c r="LEY14" s="148"/>
      <c r="LEZ14" s="148"/>
      <c r="LFA14" s="148"/>
      <c r="LFB14" s="148"/>
      <c r="LFC14" s="148"/>
      <c r="LFD14" s="148"/>
      <c r="LFE14" s="148"/>
      <c r="LFF14" s="148"/>
      <c r="LFG14" s="148"/>
      <c r="LFH14" s="148"/>
      <c r="LFI14" s="148"/>
      <c r="LFJ14" s="148"/>
      <c r="LFK14" s="148"/>
      <c r="LFL14" s="148"/>
      <c r="LFM14" s="148"/>
      <c r="LFN14" s="148"/>
      <c r="LFO14" s="148"/>
      <c r="LFP14" s="148"/>
      <c r="LFQ14" s="148"/>
      <c r="LFR14" s="148"/>
      <c r="LFS14" s="148"/>
      <c r="LFT14" s="148"/>
      <c r="LFU14" s="148"/>
      <c r="LFV14" s="148"/>
      <c r="LFW14" s="148"/>
      <c r="LFX14" s="148"/>
      <c r="LFY14" s="148"/>
      <c r="LFZ14" s="148"/>
      <c r="LGA14" s="148"/>
      <c r="LGB14" s="148"/>
      <c r="LGC14" s="148"/>
      <c r="LGD14" s="148"/>
      <c r="LGE14" s="148"/>
      <c r="LGF14" s="148"/>
      <c r="LGG14" s="148"/>
      <c r="LGH14" s="148"/>
      <c r="LGI14" s="148"/>
      <c r="LGJ14" s="148"/>
      <c r="LGK14" s="148"/>
      <c r="LGL14" s="148"/>
      <c r="LGM14" s="148"/>
      <c r="LGN14" s="148"/>
      <c r="LGO14" s="148"/>
      <c r="LGP14" s="148"/>
      <c r="LGQ14" s="148"/>
      <c r="LGR14" s="148"/>
      <c r="LGS14" s="148"/>
      <c r="LGT14" s="148"/>
      <c r="LGU14" s="148"/>
      <c r="LGV14" s="148"/>
      <c r="LGW14" s="148"/>
      <c r="LGX14" s="148"/>
      <c r="LGY14" s="148"/>
      <c r="LGZ14" s="148"/>
      <c r="LHA14" s="148"/>
      <c r="LHB14" s="148"/>
      <c r="LHC14" s="148"/>
      <c r="LHD14" s="148"/>
      <c r="LHE14" s="148"/>
      <c r="LHF14" s="148"/>
      <c r="LHG14" s="148"/>
      <c r="LHH14" s="148"/>
      <c r="LHI14" s="148"/>
      <c r="LHJ14" s="148"/>
      <c r="LHK14" s="148"/>
      <c r="LHL14" s="148"/>
      <c r="LHM14" s="148"/>
      <c r="LHN14" s="148"/>
      <c r="LHO14" s="148"/>
      <c r="LHP14" s="148"/>
      <c r="LHQ14" s="148"/>
      <c r="LHR14" s="148"/>
      <c r="LHS14" s="148"/>
      <c r="LHT14" s="148"/>
      <c r="LHU14" s="148"/>
      <c r="LHV14" s="148"/>
      <c r="LHW14" s="148"/>
      <c r="LHX14" s="148"/>
      <c r="LHY14" s="148"/>
      <c r="LHZ14" s="148"/>
      <c r="LIA14" s="148"/>
      <c r="LIB14" s="148"/>
      <c r="LIC14" s="148"/>
      <c r="LID14" s="148"/>
      <c r="LIE14" s="148"/>
      <c r="LIF14" s="148"/>
      <c r="LIG14" s="148"/>
      <c r="LIH14" s="148"/>
      <c r="LII14" s="148"/>
      <c r="LIJ14" s="148"/>
      <c r="LIK14" s="148"/>
      <c r="LIL14" s="148"/>
      <c r="LIM14" s="148"/>
      <c r="LIN14" s="148"/>
      <c r="LIO14" s="148"/>
      <c r="LIP14" s="148"/>
      <c r="LIQ14" s="148"/>
      <c r="LIR14" s="148"/>
      <c r="LIS14" s="148"/>
      <c r="LIT14" s="148"/>
      <c r="LIU14" s="148"/>
      <c r="LIV14" s="148"/>
      <c r="LIW14" s="148"/>
      <c r="LIX14" s="148"/>
      <c r="LIY14" s="148"/>
      <c r="LIZ14" s="148"/>
      <c r="LJA14" s="148"/>
      <c r="LJB14" s="148"/>
      <c r="LJC14" s="148"/>
      <c r="LJD14" s="148"/>
      <c r="LJE14" s="148"/>
      <c r="LJF14" s="148"/>
      <c r="LJG14" s="148"/>
      <c r="LJH14" s="148"/>
      <c r="LJI14" s="148"/>
      <c r="LJJ14" s="148"/>
      <c r="LJK14" s="148"/>
      <c r="LJL14" s="148"/>
      <c r="LJM14" s="148"/>
      <c r="LJN14" s="148"/>
      <c r="LJO14" s="148"/>
      <c r="LJP14" s="148"/>
      <c r="LJQ14" s="148"/>
      <c r="LJR14" s="148"/>
      <c r="LJS14" s="148"/>
      <c r="LJT14" s="148"/>
      <c r="LJU14" s="148"/>
      <c r="LJV14" s="148"/>
      <c r="LJW14" s="148"/>
      <c r="LJX14" s="148"/>
      <c r="LJY14" s="148"/>
      <c r="LJZ14" s="148"/>
      <c r="LKA14" s="148"/>
      <c r="LKB14" s="148"/>
      <c r="LKC14" s="148"/>
      <c r="LKD14" s="148"/>
      <c r="LKE14" s="148"/>
      <c r="LKF14" s="148"/>
      <c r="LKG14" s="148"/>
      <c r="LKH14" s="148"/>
      <c r="LKI14" s="148"/>
      <c r="LKJ14" s="148"/>
      <c r="LKK14" s="148"/>
      <c r="LKL14" s="148"/>
      <c r="LKM14" s="148"/>
      <c r="LKN14" s="148"/>
      <c r="LKO14" s="148"/>
      <c r="LKP14" s="148"/>
      <c r="LKQ14" s="148"/>
      <c r="LKR14" s="148"/>
      <c r="LKS14" s="148"/>
      <c r="LKT14" s="148"/>
      <c r="LKU14" s="148"/>
      <c r="LKV14" s="148"/>
      <c r="LKW14" s="148"/>
      <c r="LKX14" s="148"/>
      <c r="LKY14" s="148"/>
      <c r="LKZ14" s="148"/>
      <c r="LLA14" s="148"/>
      <c r="LLB14" s="148"/>
      <c r="LLC14" s="148"/>
      <c r="LLD14" s="148"/>
      <c r="LLE14" s="148"/>
      <c r="LLF14" s="148"/>
      <c r="LLG14" s="148"/>
      <c r="LLH14" s="148"/>
      <c r="LLI14" s="148"/>
      <c r="LLJ14" s="148"/>
      <c r="LLK14" s="148"/>
      <c r="LLL14" s="148"/>
      <c r="LLM14" s="148"/>
      <c r="LLN14" s="148"/>
      <c r="LLO14" s="148"/>
      <c r="LLP14" s="148"/>
      <c r="LLQ14" s="148"/>
      <c r="LLR14" s="148"/>
      <c r="LLS14" s="148"/>
      <c r="LLT14" s="148"/>
      <c r="LLU14" s="148"/>
      <c r="LLV14" s="148"/>
      <c r="LLW14" s="148"/>
      <c r="LLX14" s="148"/>
      <c r="LLY14" s="148"/>
      <c r="LLZ14" s="148"/>
      <c r="LMA14" s="148"/>
      <c r="LMB14" s="148"/>
      <c r="LMC14" s="148"/>
      <c r="LMD14" s="148"/>
      <c r="LME14" s="148"/>
      <c r="LMF14" s="148"/>
      <c r="LMG14" s="148"/>
      <c r="LMH14" s="148"/>
      <c r="LMI14" s="148"/>
      <c r="LMJ14" s="148"/>
      <c r="LMK14" s="148"/>
      <c r="LML14" s="148"/>
      <c r="LMM14" s="148"/>
      <c r="LMN14" s="148"/>
      <c r="LMO14" s="148"/>
      <c r="LMP14" s="148"/>
      <c r="LMQ14" s="148"/>
      <c r="LMR14" s="148"/>
      <c r="LMS14" s="148"/>
      <c r="LMT14" s="148"/>
      <c r="LMU14" s="148"/>
      <c r="LMV14" s="148"/>
      <c r="LMW14" s="148"/>
      <c r="LMX14" s="148"/>
      <c r="LMY14" s="148"/>
      <c r="LMZ14" s="148"/>
      <c r="LNA14" s="148"/>
      <c r="LNB14" s="148"/>
      <c r="LNC14" s="148"/>
      <c r="LND14" s="148"/>
      <c r="LNE14" s="148"/>
      <c r="LNF14" s="148"/>
      <c r="LNG14" s="148"/>
      <c r="LNH14" s="148"/>
      <c r="LNI14" s="148"/>
      <c r="LNJ14" s="148"/>
      <c r="LNK14" s="148"/>
      <c r="LNL14" s="148"/>
      <c r="LNM14" s="148"/>
      <c r="LNN14" s="148"/>
      <c r="LNO14" s="148"/>
      <c r="LNP14" s="148"/>
      <c r="LNQ14" s="148"/>
      <c r="LNR14" s="148"/>
      <c r="LNS14" s="148"/>
      <c r="LNT14" s="148"/>
      <c r="LNU14" s="148"/>
      <c r="LNV14" s="148"/>
      <c r="LNW14" s="148"/>
      <c r="LNX14" s="148"/>
      <c r="LNY14" s="148"/>
      <c r="LNZ14" s="148"/>
      <c r="LOA14" s="148"/>
      <c r="LOB14" s="148"/>
      <c r="LOC14" s="148"/>
      <c r="LOD14" s="148"/>
      <c r="LOE14" s="148"/>
      <c r="LOF14" s="148"/>
      <c r="LOG14" s="148"/>
      <c r="LOH14" s="148"/>
      <c r="LOI14" s="148"/>
      <c r="LOJ14" s="148"/>
      <c r="LOK14" s="148"/>
      <c r="LOL14" s="148"/>
      <c r="LOM14" s="148"/>
      <c r="LON14" s="148"/>
      <c r="LOO14" s="148"/>
      <c r="LOP14" s="148"/>
      <c r="LOQ14" s="148"/>
      <c r="LOR14" s="148"/>
      <c r="LOS14" s="148"/>
      <c r="LOT14" s="148"/>
      <c r="LOU14" s="148"/>
      <c r="LOV14" s="148"/>
      <c r="LOW14" s="148"/>
      <c r="LOX14" s="148"/>
      <c r="LOY14" s="148"/>
      <c r="LOZ14" s="148"/>
      <c r="LPA14" s="148"/>
      <c r="LPB14" s="148"/>
      <c r="LPC14" s="148"/>
      <c r="LPD14" s="148"/>
      <c r="LPE14" s="148"/>
      <c r="LPF14" s="148"/>
      <c r="LPG14" s="148"/>
      <c r="LPH14" s="148"/>
      <c r="LPI14" s="148"/>
      <c r="LPJ14" s="148"/>
      <c r="LPK14" s="148"/>
      <c r="LPL14" s="148"/>
      <c r="LPM14" s="148"/>
      <c r="LPN14" s="148"/>
      <c r="LPO14" s="148"/>
      <c r="LPP14" s="148"/>
      <c r="LPQ14" s="148"/>
      <c r="LPR14" s="148"/>
      <c r="LPS14" s="148"/>
      <c r="LPT14" s="148"/>
      <c r="LPU14" s="148"/>
      <c r="LPV14" s="148"/>
      <c r="LPW14" s="148"/>
      <c r="LPX14" s="148"/>
      <c r="LPY14" s="148"/>
      <c r="LPZ14" s="148"/>
      <c r="LQA14" s="148"/>
      <c r="LQB14" s="148"/>
      <c r="LQC14" s="148"/>
      <c r="LQD14" s="148"/>
      <c r="LQE14" s="148"/>
      <c r="LQF14" s="148"/>
      <c r="LQG14" s="148"/>
      <c r="LQH14" s="148"/>
      <c r="LQI14" s="148"/>
      <c r="LQJ14" s="148"/>
      <c r="LQK14" s="148"/>
      <c r="LQL14" s="148"/>
      <c r="LQM14" s="148"/>
      <c r="LQN14" s="148"/>
      <c r="LQO14" s="148"/>
      <c r="LQP14" s="148"/>
      <c r="LQQ14" s="148"/>
      <c r="LQR14" s="148"/>
      <c r="LQS14" s="148"/>
      <c r="LQT14" s="148"/>
      <c r="LQU14" s="148"/>
      <c r="LQV14" s="148"/>
      <c r="LQW14" s="148"/>
      <c r="LQX14" s="148"/>
      <c r="LQY14" s="148"/>
      <c r="LQZ14" s="148"/>
      <c r="LRA14" s="148"/>
      <c r="LRB14" s="148"/>
      <c r="LRC14" s="148"/>
      <c r="LRD14" s="148"/>
      <c r="LRE14" s="148"/>
      <c r="LRF14" s="148"/>
      <c r="LRG14" s="148"/>
      <c r="LRH14" s="148"/>
      <c r="LRI14" s="148"/>
      <c r="LRJ14" s="148"/>
      <c r="LRK14" s="148"/>
      <c r="LRL14" s="148"/>
      <c r="LRM14" s="148"/>
      <c r="LRN14" s="148"/>
      <c r="LRO14" s="148"/>
      <c r="LRP14" s="148"/>
      <c r="LRQ14" s="148"/>
      <c r="LRR14" s="148"/>
      <c r="LRS14" s="148"/>
      <c r="LRT14" s="148"/>
      <c r="LRU14" s="148"/>
      <c r="LRV14" s="148"/>
      <c r="LRW14" s="148"/>
      <c r="LRX14" s="148"/>
      <c r="LRY14" s="148"/>
      <c r="LRZ14" s="148"/>
      <c r="LSA14" s="148"/>
      <c r="LSB14" s="148"/>
      <c r="LSC14" s="148"/>
      <c r="LSD14" s="148"/>
      <c r="LSE14" s="148"/>
      <c r="LSF14" s="148"/>
      <c r="LSG14" s="148"/>
      <c r="LSH14" s="148"/>
      <c r="LSI14" s="148"/>
      <c r="LSJ14" s="148"/>
      <c r="LSK14" s="148"/>
      <c r="LSL14" s="148"/>
      <c r="LSM14" s="148"/>
      <c r="LSN14" s="148"/>
      <c r="LSO14" s="148"/>
      <c r="LSP14" s="148"/>
      <c r="LSQ14" s="148"/>
      <c r="LSR14" s="148"/>
      <c r="LSS14" s="148"/>
      <c r="LST14" s="148"/>
      <c r="LSU14" s="148"/>
      <c r="LSV14" s="148"/>
      <c r="LSW14" s="148"/>
      <c r="LSX14" s="148"/>
      <c r="LSY14" s="148"/>
      <c r="LSZ14" s="148"/>
      <c r="LTA14" s="148"/>
      <c r="LTB14" s="148"/>
      <c r="LTC14" s="148"/>
      <c r="LTD14" s="148"/>
      <c r="LTE14" s="148"/>
      <c r="LTF14" s="148"/>
      <c r="LTG14" s="148"/>
      <c r="LTH14" s="148"/>
      <c r="LTI14" s="148"/>
      <c r="LTJ14" s="148"/>
      <c r="LTK14" s="148"/>
      <c r="LTL14" s="148"/>
      <c r="LTM14" s="148"/>
      <c r="LTN14" s="148"/>
      <c r="LTO14" s="148"/>
      <c r="LTP14" s="148"/>
      <c r="LTQ14" s="148"/>
      <c r="LTR14" s="148"/>
      <c r="LTS14" s="148"/>
      <c r="LTT14" s="148"/>
      <c r="LTU14" s="148"/>
      <c r="LTV14" s="148"/>
      <c r="LTW14" s="148"/>
      <c r="LTX14" s="148"/>
      <c r="LTY14" s="148"/>
      <c r="LTZ14" s="148"/>
      <c r="LUA14" s="148"/>
      <c r="LUB14" s="148"/>
      <c r="LUC14" s="148"/>
      <c r="LUD14" s="148"/>
      <c r="LUE14" s="148"/>
      <c r="LUF14" s="148"/>
      <c r="LUG14" s="148"/>
      <c r="LUH14" s="148"/>
      <c r="LUI14" s="148"/>
      <c r="LUJ14" s="148"/>
      <c r="LUK14" s="148"/>
      <c r="LUL14" s="148"/>
      <c r="LUM14" s="148"/>
      <c r="LUN14" s="148"/>
      <c r="LUO14" s="148"/>
      <c r="LUP14" s="148"/>
      <c r="LUQ14" s="148"/>
      <c r="LUR14" s="148"/>
      <c r="LUS14" s="148"/>
      <c r="LUT14" s="148"/>
      <c r="LUU14" s="148"/>
      <c r="LUV14" s="148"/>
      <c r="LUW14" s="148"/>
      <c r="LUX14" s="148"/>
      <c r="LUY14" s="148"/>
      <c r="LUZ14" s="148"/>
      <c r="LVA14" s="148"/>
      <c r="LVB14" s="148"/>
      <c r="LVC14" s="148"/>
      <c r="LVD14" s="148"/>
      <c r="LVE14" s="148"/>
      <c r="LVF14" s="148"/>
      <c r="LVG14" s="148"/>
      <c r="LVH14" s="148"/>
      <c r="LVI14" s="148"/>
      <c r="LVJ14" s="148"/>
      <c r="LVK14" s="148"/>
      <c r="LVL14" s="148"/>
      <c r="LVM14" s="148"/>
      <c r="LVN14" s="148"/>
      <c r="LVO14" s="148"/>
      <c r="LVP14" s="148"/>
      <c r="LVQ14" s="148"/>
      <c r="LVR14" s="148"/>
      <c r="LVS14" s="148"/>
      <c r="LVT14" s="148"/>
      <c r="LVU14" s="148"/>
      <c r="LVV14" s="148"/>
      <c r="LVW14" s="148"/>
      <c r="LVX14" s="148"/>
      <c r="LVY14" s="148"/>
      <c r="LVZ14" s="148"/>
      <c r="LWA14" s="148"/>
      <c r="LWB14" s="148"/>
      <c r="LWC14" s="148"/>
      <c r="LWD14" s="148"/>
      <c r="LWE14" s="148"/>
      <c r="LWF14" s="148"/>
      <c r="LWG14" s="148"/>
      <c r="LWH14" s="148"/>
      <c r="LWI14" s="148"/>
      <c r="LWJ14" s="148"/>
      <c r="LWK14" s="148"/>
      <c r="LWL14" s="148"/>
      <c r="LWM14" s="148"/>
      <c r="LWN14" s="148"/>
      <c r="LWO14" s="148"/>
      <c r="LWP14" s="148"/>
      <c r="LWQ14" s="148"/>
      <c r="LWR14" s="148"/>
      <c r="LWS14" s="148"/>
      <c r="LWT14" s="148"/>
      <c r="LWU14" s="148"/>
      <c r="LWV14" s="148"/>
      <c r="LWW14" s="148"/>
      <c r="LWX14" s="148"/>
      <c r="LWY14" s="148"/>
      <c r="LWZ14" s="148"/>
      <c r="LXA14" s="148"/>
      <c r="LXB14" s="148"/>
      <c r="LXC14" s="148"/>
      <c r="LXD14" s="148"/>
      <c r="LXE14" s="148"/>
      <c r="LXF14" s="148"/>
      <c r="LXG14" s="148"/>
      <c r="LXH14" s="148"/>
      <c r="LXI14" s="148"/>
      <c r="LXJ14" s="148"/>
      <c r="LXK14" s="148"/>
      <c r="LXL14" s="148"/>
      <c r="LXM14" s="148"/>
      <c r="LXN14" s="148"/>
      <c r="LXO14" s="148"/>
      <c r="LXP14" s="148"/>
      <c r="LXQ14" s="148"/>
      <c r="LXR14" s="148"/>
      <c r="LXS14" s="148"/>
      <c r="LXT14" s="148"/>
      <c r="LXU14" s="148"/>
      <c r="LXV14" s="148"/>
      <c r="LXW14" s="148"/>
      <c r="LXX14" s="148"/>
      <c r="LXY14" s="148"/>
      <c r="LXZ14" s="148"/>
      <c r="LYA14" s="148"/>
      <c r="LYB14" s="148"/>
      <c r="LYC14" s="148"/>
      <c r="LYD14" s="148"/>
      <c r="LYE14" s="148"/>
      <c r="LYF14" s="148"/>
      <c r="LYG14" s="148"/>
      <c r="LYH14" s="148"/>
      <c r="LYI14" s="148"/>
      <c r="LYJ14" s="148"/>
      <c r="LYK14" s="148"/>
      <c r="LYL14" s="148"/>
      <c r="LYM14" s="148"/>
      <c r="LYN14" s="148"/>
      <c r="LYO14" s="148"/>
      <c r="LYP14" s="148"/>
      <c r="LYQ14" s="148"/>
      <c r="LYR14" s="148"/>
      <c r="LYS14" s="148"/>
      <c r="LYT14" s="148"/>
      <c r="LYU14" s="148"/>
      <c r="LYV14" s="148"/>
      <c r="LYW14" s="148"/>
      <c r="LYX14" s="148"/>
      <c r="LYY14" s="148"/>
      <c r="LYZ14" s="148"/>
      <c r="LZA14" s="148"/>
      <c r="LZB14" s="148"/>
      <c r="LZC14" s="148"/>
      <c r="LZD14" s="148"/>
      <c r="LZE14" s="148"/>
      <c r="LZF14" s="148"/>
      <c r="LZG14" s="148"/>
      <c r="LZH14" s="148"/>
      <c r="LZI14" s="148"/>
      <c r="LZJ14" s="148"/>
      <c r="LZK14" s="148"/>
      <c r="LZL14" s="148"/>
      <c r="LZM14" s="148"/>
      <c r="LZN14" s="148"/>
      <c r="LZO14" s="148"/>
      <c r="LZP14" s="148"/>
      <c r="LZQ14" s="148"/>
      <c r="LZR14" s="148"/>
      <c r="LZS14" s="148"/>
      <c r="LZT14" s="148"/>
      <c r="LZU14" s="148"/>
      <c r="LZV14" s="148"/>
      <c r="LZW14" s="148"/>
      <c r="LZX14" s="148"/>
      <c r="LZY14" s="148"/>
      <c r="LZZ14" s="148"/>
      <c r="MAA14" s="148"/>
      <c r="MAB14" s="148"/>
      <c r="MAC14" s="148"/>
      <c r="MAD14" s="148"/>
      <c r="MAE14" s="148"/>
      <c r="MAF14" s="148"/>
      <c r="MAG14" s="148"/>
      <c r="MAH14" s="148"/>
      <c r="MAI14" s="148"/>
      <c r="MAJ14" s="148"/>
      <c r="MAK14" s="148"/>
      <c r="MAL14" s="148"/>
      <c r="MAM14" s="148"/>
      <c r="MAN14" s="148"/>
      <c r="MAO14" s="148"/>
      <c r="MAP14" s="148"/>
      <c r="MAQ14" s="148"/>
      <c r="MAR14" s="148"/>
      <c r="MAS14" s="148"/>
      <c r="MAT14" s="148"/>
      <c r="MAU14" s="148"/>
      <c r="MAV14" s="148"/>
      <c r="MAW14" s="148"/>
      <c r="MAX14" s="148"/>
      <c r="MAY14" s="148"/>
      <c r="MAZ14" s="148"/>
      <c r="MBA14" s="148"/>
      <c r="MBB14" s="148"/>
      <c r="MBC14" s="148"/>
      <c r="MBD14" s="148"/>
      <c r="MBE14" s="148"/>
      <c r="MBF14" s="148"/>
      <c r="MBG14" s="148"/>
      <c r="MBH14" s="148"/>
      <c r="MBI14" s="148"/>
      <c r="MBJ14" s="148"/>
      <c r="MBK14" s="148"/>
      <c r="MBL14" s="148"/>
      <c r="MBM14" s="148"/>
      <c r="MBN14" s="148"/>
      <c r="MBO14" s="148"/>
      <c r="MBP14" s="148"/>
      <c r="MBQ14" s="148"/>
      <c r="MBR14" s="148"/>
      <c r="MBS14" s="148"/>
      <c r="MBT14" s="148"/>
      <c r="MBU14" s="148"/>
      <c r="MBV14" s="148"/>
      <c r="MBW14" s="148"/>
      <c r="MBX14" s="148"/>
      <c r="MBY14" s="148"/>
      <c r="MBZ14" s="148"/>
      <c r="MCA14" s="148"/>
      <c r="MCB14" s="148"/>
      <c r="MCC14" s="148"/>
      <c r="MCD14" s="148"/>
      <c r="MCE14" s="148"/>
      <c r="MCF14" s="148"/>
      <c r="MCG14" s="148"/>
      <c r="MCH14" s="148"/>
      <c r="MCI14" s="148"/>
      <c r="MCJ14" s="148"/>
      <c r="MCK14" s="148"/>
      <c r="MCL14" s="148"/>
      <c r="MCM14" s="148"/>
      <c r="MCN14" s="148"/>
      <c r="MCO14" s="148"/>
      <c r="MCP14" s="148"/>
      <c r="MCQ14" s="148"/>
      <c r="MCR14" s="148"/>
      <c r="MCS14" s="148"/>
      <c r="MCT14" s="148"/>
      <c r="MCU14" s="148"/>
      <c r="MCV14" s="148"/>
      <c r="MCW14" s="148"/>
      <c r="MCX14" s="148"/>
      <c r="MCY14" s="148"/>
      <c r="MCZ14" s="148"/>
      <c r="MDA14" s="148"/>
      <c r="MDB14" s="148"/>
      <c r="MDC14" s="148"/>
      <c r="MDD14" s="148"/>
      <c r="MDE14" s="148"/>
      <c r="MDF14" s="148"/>
      <c r="MDG14" s="148"/>
      <c r="MDH14" s="148"/>
      <c r="MDI14" s="148"/>
      <c r="MDJ14" s="148"/>
      <c r="MDK14" s="148"/>
      <c r="MDL14" s="148"/>
      <c r="MDM14" s="148"/>
      <c r="MDN14" s="148"/>
      <c r="MDO14" s="148"/>
      <c r="MDP14" s="148"/>
      <c r="MDQ14" s="148"/>
      <c r="MDR14" s="148"/>
      <c r="MDS14" s="148"/>
      <c r="MDT14" s="148"/>
      <c r="MDU14" s="148"/>
      <c r="MDV14" s="148"/>
      <c r="MDW14" s="148"/>
      <c r="MDX14" s="148"/>
      <c r="MDY14" s="148"/>
      <c r="MDZ14" s="148"/>
      <c r="MEA14" s="148"/>
      <c r="MEB14" s="148"/>
      <c r="MEC14" s="148"/>
      <c r="MED14" s="148"/>
      <c r="MEE14" s="148"/>
      <c r="MEF14" s="148"/>
      <c r="MEG14" s="148"/>
      <c r="MEH14" s="148"/>
      <c r="MEI14" s="148"/>
      <c r="MEJ14" s="148"/>
      <c r="MEK14" s="148"/>
      <c r="MEL14" s="148"/>
      <c r="MEM14" s="148"/>
      <c r="MEN14" s="148"/>
      <c r="MEO14" s="148"/>
      <c r="MEP14" s="148"/>
      <c r="MEQ14" s="148"/>
      <c r="MER14" s="148"/>
      <c r="MES14" s="148"/>
      <c r="MET14" s="148"/>
      <c r="MEU14" s="148"/>
      <c r="MEV14" s="148"/>
      <c r="MEW14" s="148"/>
      <c r="MEX14" s="148"/>
      <c r="MEY14" s="148"/>
      <c r="MEZ14" s="148"/>
      <c r="MFA14" s="148"/>
      <c r="MFB14" s="148"/>
      <c r="MFC14" s="148"/>
      <c r="MFD14" s="148"/>
      <c r="MFE14" s="148"/>
      <c r="MFF14" s="148"/>
      <c r="MFG14" s="148"/>
      <c r="MFH14" s="148"/>
      <c r="MFI14" s="148"/>
      <c r="MFJ14" s="148"/>
      <c r="MFK14" s="148"/>
      <c r="MFL14" s="148"/>
      <c r="MFM14" s="148"/>
      <c r="MFN14" s="148"/>
      <c r="MFO14" s="148"/>
      <c r="MFP14" s="148"/>
      <c r="MFQ14" s="148"/>
      <c r="MFR14" s="148"/>
      <c r="MFS14" s="148"/>
      <c r="MFT14" s="148"/>
      <c r="MFU14" s="148"/>
      <c r="MFV14" s="148"/>
      <c r="MFW14" s="148"/>
      <c r="MFX14" s="148"/>
      <c r="MFY14" s="148"/>
      <c r="MFZ14" s="148"/>
      <c r="MGA14" s="148"/>
      <c r="MGB14" s="148"/>
      <c r="MGC14" s="148"/>
      <c r="MGD14" s="148"/>
      <c r="MGE14" s="148"/>
      <c r="MGF14" s="148"/>
      <c r="MGG14" s="148"/>
      <c r="MGH14" s="148"/>
      <c r="MGI14" s="148"/>
      <c r="MGJ14" s="148"/>
      <c r="MGK14" s="148"/>
      <c r="MGL14" s="148"/>
      <c r="MGM14" s="148"/>
      <c r="MGN14" s="148"/>
      <c r="MGO14" s="148"/>
      <c r="MGP14" s="148"/>
      <c r="MGQ14" s="148"/>
      <c r="MGR14" s="148"/>
      <c r="MGS14" s="148"/>
      <c r="MGT14" s="148"/>
      <c r="MGU14" s="148"/>
      <c r="MGV14" s="148"/>
      <c r="MGW14" s="148"/>
      <c r="MGX14" s="148"/>
      <c r="MGY14" s="148"/>
      <c r="MGZ14" s="148"/>
      <c r="MHA14" s="148"/>
      <c r="MHB14" s="148"/>
      <c r="MHC14" s="148"/>
      <c r="MHD14" s="148"/>
      <c r="MHE14" s="148"/>
      <c r="MHF14" s="148"/>
      <c r="MHG14" s="148"/>
      <c r="MHH14" s="148"/>
      <c r="MHI14" s="148"/>
      <c r="MHJ14" s="148"/>
      <c r="MHK14" s="148"/>
      <c r="MHL14" s="148"/>
      <c r="MHM14" s="148"/>
      <c r="MHN14" s="148"/>
      <c r="MHO14" s="148"/>
      <c r="MHP14" s="148"/>
      <c r="MHQ14" s="148"/>
      <c r="MHR14" s="148"/>
      <c r="MHS14" s="148"/>
      <c r="MHT14" s="148"/>
      <c r="MHU14" s="148"/>
      <c r="MHV14" s="148"/>
      <c r="MHW14" s="148"/>
      <c r="MHX14" s="148"/>
      <c r="MHY14" s="148"/>
      <c r="MHZ14" s="148"/>
      <c r="MIA14" s="148"/>
      <c r="MIB14" s="148"/>
      <c r="MIC14" s="148"/>
      <c r="MID14" s="148"/>
      <c r="MIE14" s="148"/>
      <c r="MIF14" s="148"/>
      <c r="MIG14" s="148"/>
      <c r="MIH14" s="148"/>
      <c r="MII14" s="148"/>
      <c r="MIJ14" s="148"/>
      <c r="MIK14" s="148"/>
      <c r="MIL14" s="148"/>
      <c r="MIM14" s="148"/>
      <c r="MIN14" s="148"/>
      <c r="MIO14" s="148"/>
      <c r="MIP14" s="148"/>
      <c r="MIQ14" s="148"/>
      <c r="MIR14" s="148"/>
      <c r="MIS14" s="148"/>
      <c r="MIT14" s="148"/>
      <c r="MIU14" s="148"/>
      <c r="MIV14" s="148"/>
      <c r="MIW14" s="148"/>
      <c r="MIX14" s="148"/>
      <c r="MIY14" s="148"/>
      <c r="MIZ14" s="148"/>
      <c r="MJA14" s="148"/>
      <c r="MJB14" s="148"/>
      <c r="MJC14" s="148"/>
      <c r="MJD14" s="148"/>
      <c r="MJE14" s="148"/>
      <c r="MJF14" s="148"/>
      <c r="MJG14" s="148"/>
      <c r="MJH14" s="148"/>
      <c r="MJI14" s="148"/>
      <c r="MJJ14" s="148"/>
      <c r="MJK14" s="148"/>
      <c r="MJL14" s="148"/>
      <c r="MJM14" s="148"/>
      <c r="MJN14" s="148"/>
      <c r="MJO14" s="148"/>
      <c r="MJP14" s="148"/>
      <c r="MJQ14" s="148"/>
      <c r="MJR14" s="148"/>
      <c r="MJS14" s="148"/>
      <c r="MJT14" s="148"/>
      <c r="MJU14" s="148"/>
      <c r="MJV14" s="148"/>
      <c r="MJW14" s="148"/>
      <c r="MJX14" s="148"/>
      <c r="MJY14" s="148"/>
      <c r="MJZ14" s="148"/>
      <c r="MKA14" s="148"/>
      <c r="MKB14" s="148"/>
      <c r="MKC14" s="148"/>
      <c r="MKD14" s="148"/>
      <c r="MKE14" s="148"/>
      <c r="MKF14" s="148"/>
      <c r="MKG14" s="148"/>
      <c r="MKH14" s="148"/>
      <c r="MKI14" s="148"/>
      <c r="MKJ14" s="148"/>
      <c r="MKK14" s="148"/>
      <c r="MKL14" s="148"/>
      <c r="MKM14" s="148"/>
      <c r="MKN14" s="148"/>
      <c r="MKO14" s="148"/>
      <c r="MKP14" s="148"/>
      <c r="MKQ14" s="148"/>
      <c r="MKR14" s="148"/>
      <c r="MKS14" s="148"/>
      <c r="MKT14" s="148"/>
      <c r="MKU14" s="148"/>
      <c r="MKV14" s="148"/>
      <c r="MKW14" s="148"/>
      <c r="MKX14" s="148"/>
      <c r="MKY14" s="148"/>
      <c r="MKZ14" s="148"/>
      <c r="MLA14" s="148"/>
      <c r="MLB14" s="148"/>
      <c r="MLC14" s="148"/>
      <c r="MLD14" s="148"/>
      <c r="MLE14" s="148"/>
      <c r="MLF14" s="148"/>
      <c r="MLG14" s="148"/>
      <c r="MLH14" s="148"/>
      <c r="MLI14" s="148"/>
      <c r="MLJ14" s="148"/>
      <c r="MLK14" s="148"/>
      <c r="MLL14" s="148"/>
      <c r="MLM14" s="148"/>
      <c r="MLN14" s="148"/>
      <c r="MLO14" s="148"/>
      <c r="MLP14" s="148"/>
      <c r="MLQ14" s="148"/>
      <c r="MLR14" s="148"/>
      <c r="MLS14" s="148"/>
      <c r="MLT14" s="148"/>
      <c r="MLU14" s="148"/>
      <c r="MLV14" s="148"/>
      <c r="MLW14" s="148"/>
      <c r="MLX14" s="148"/>
      <c r="MLY14" s="148"/>
      <c r="MLZ14" s="148"/>
      <c r="MMA14" s="148"/>
      <c r="MMB14" s="148"/>
      <c r="MMC14" s="148"/>
      <c r="MMD14" s="148"/>
      <c r="MME14" s="148"/>
      <c r="MMF14" s="148"/>
      <c r="MMG14" s="148"/>
      <c r="MMH14" s="148"/>
      <c r="MMI14" s="148"/>
      <c r="MMJ14" s="148"/>
      <c r="MMK14" s="148"/>
      <c r="MML14" s="148"/>
      <c r="MMM14" s="148"/>
      <c r="MMN14" s="148"/>
      <c r="MMO14" s="148"/>
      <c r="MMP14" s="148"/>
      <c r="MMQ14" s="148"/>
      <c r="MMR14" s="148"/>
      <c r="MMS14" s="148"/>
      <c r="MMT14" s="148"/>
      <c r="MMU14" s="148"/>
      <c r="MMV14" s="148"/>
      <c r="MMW14" s="148"/>
      <c r="MMX14" s="148"/>
      <c r="MMY14" s="148"/>
      <c r="MMZ14" s="148"/>
      <c r="MNA14" s="148"/>
      <c r="MNB14" s="148"/>
      <c r="MNC14" s="148"/>
      <c r="MND14" s="148"/>
      <c r="MNE14" s="148"/>
      <c r="MNF14" s="148"/>
      <c r="MNG14" s="148"/>
      <c r="MNH14" s="148"/>
      <c r="MNI14" s="148"/>
      <c r="MNJ14" s="148"/>
      <c r="MNK14" s="148"/>
      <c r="MNL14" s="148"/>
      <c r="MNM14" s="148"/>
      <c r="MNN14" s="148"/>
      <c r="MNO14" s="148"/>
      <c r="MNP14" s="148"/>
      <c r="MNQ14" s="148"/>
      <c r="MNR14" s="148"/>
      <c r="MNS14" s="148"/>
      <c r="MNT14" s="148"/>
      <c r="MNU14" s="148"/>
      <c r="MNV14" s="148"/>
      <c r="MNW14" s="148"/>
      <c r="MNX14" s="148"/>
      <c r="MNY14" s="148"/>
      <c r="MNZ14" s="148"/>
      <c r="MOA14" s="148"/>
      <c r="MOB14" s="148"/>
      <c r="MOC14" s="148"/>
      <c r="MOD14" s="148"/>
      <c r="MOE14" s="148"/>
      <c r="MOF14" s="148"/>
      <c r="MOG14" s="148"/>
      <c r="MOH14" s="148"/>
      <c r="MOI14" s="148"/>
      <c r="MOJ14" s="148"/>
      <c r="MOK14" s="148"/>
      <c r="MOL14" s="148"/>
      <c r="MOM14" s="148"/>
      <c r="MON14" s="148"/>
      <c r="MOO14" s="148"/>
      <c r="MOP14" s="148"/>
      <c r="MOQ14" s="148"/>
      <c r="MOR14" s="148"/>
      <c r="MOS14" s="148"/>
      <c r="MOT14" s="148"/>
      <c r="MOU14" s="148"/>
      <c r="MOV14" s="148"/>
      <c r="MOW14" s="148"/>
      <c r="MOX14" s="148"/>
      <c r="MOY14" s="148"/>
      <c r="MOZ14" s="148"/>
      <c r="MPA14" s="148"/>
      <c r="MPB14" s="148"/>
      <c r="MPC14" s="148"/>
      <c r="MPD14" s="148"/>
      <c r="MPE14" s="148"/>
      <c r="MPF14" s="148"/>
      <c r="MPG14" s="148"/>
      <c r="MPH14" s="148"/>
      <c r="MPI14" s="148"/>
      <c r="MPJ14" s="148"/>
      <c r="MPK14" s="148"/>
      <c r="MPL14" s="148"/>
      <c r="MPM14" s="148"/>
      <c r="MPN14" s="148"/>
      <c r="MPO14" s="148"/>
      <c r="MPP14" s="148"/>
      <c r="MPQ14" s="148"/>
      <c r="MPR14" s="148"/>
      <c r="MPS14" s="148"/>
      <c r="MPT14" s="148"/>
      <c r="MPU14" s="148"/>
      <c r="MPV14" s="148"/>
      <c r="MPW14" s="148"/>
      <c r="MPX14" s="148"/>
      <c r="MPY14" s="148"/>
      <c r="MPZ14" s="148"/>
      <c r="MQA14" s="148"/>
      <c r="MQB14" s="148"/>
      <c r="MQC14" s="148"/>
      <c r="MQD14" s="148"/>
      <c r="MQE14" s="148"/>
      <c r="MQF14" s="148"/>
      <c r="MQG14" s="148"/>
      <c r="MQH14" s="148"/>
      <c r="MQI14" s="148"/>
      <c r="MQJ14" s="148"/>
      <c r="MQK14" s="148"/>
      <c r="MQL14" s="148"/>
      <c r="MQM14" s="148"/>
      <c r="MQN14" s="148"/>
      <c r="MQO14" s="148"/>
      <c r="MQP14" s="148"/>
      <c r="MQQ14" s="148"/>
      <c r="MQR14" s="148"/>
      <c r="MQS14" s="148"/>
      <c r="MQT14" s="148"/>
      <c r="MQU14" s="148"/>
      <c r="MQV14" s="148"/>
      <c r="MQW14" s="148"/>
      <c r="MQX14" s="148"/>
      <c r="MQY14" s="148"/>
      <c r="MQZ14" s="148"/>
      <c r="MRA14" s="148"/>
      <c r="MRB14" s="148"/>
      <c r="MRC14" s="148"/>
      <c r="MRD14" s="148"/>
      <c r="MRE14" s="148"/>
      <c r="MRF14" s="148"/>
      <c r="MRG14" s="148"/>
      <c r="MRH14" s="148"/>
      <c r="MRI14" s="148"/>
      <c r="MRJ14" s="148"/>
      <c r="MRK14" s="148"/>
      <c r="MRL14" s="148"/>
      <c r="MRM14" s="148"/>
      <c r="MRN14" s="148"/>
      <c r="MRO14" s="148"/>
      <c r="MRP14" s="148"/>
      <c r="MRQ14" s="148"/>
      <c r="MRR14" s="148"/>
      <c r="MRS14" s="148"/>
      <c r="MRT14" s="148"/>
      <c r="MRU14" s="148"/>
      <c r="MRV14" s="148"/>
      <c r="MRW14" s="148"/>
      <c r="MRX14" s="148"/>
      <c r="MRY14" s="148"/>
      <c r="MRZ14" s="148"/>
      <c r="MSA14" s="148"/>
      <c r="MSB14" s="148"/>
      <c r="MSC14" s="148"/>
      <c r="MSD14" s="148"/>
      <c r="MSE14" s="148"/>
      <c r="MSF14" s="148"/>
      <c r="MSG14" s="148"/>
      <c r="MSH14" s="148"/>
      <c r="MSI14" s="148"/>
      <c r="MSJ14" s="148"/>
      <c r="MSK14" s="148"/>
      <c r="MSL14" s="148"/>
      <c r="MSM14" s="148"/>
      <c r="MSN14" s="148"/>
      <c r="MSO14" s="148"/>
      <c r="MSP14" s="148"/>
      <c r="MSQ14" s="148"/>
      <c r="MSR14" s="148"/>
      <c r="MSS14" s="148"/>
      <c r="MST14" s="148"/>
      <c r="MSU14" s="148"/>
      <c r="MSV14" s="148"/>
      <c r="MSW14" s="148"/>
      <c r="MSX14" s="148"/>
      <c r="MSY14" s="148"/>
      <c r="MSZ14" s="148"/>
      <c r="MTA14" s="148"/>
      <c r="MTB14" s="148"/>
      <c r="MTC14" s="148"/>
      <c r="MTD14" s="148"/>
      <c r="MTE14" s="148"/>
      <c r="MTF14" s="148"/>
      <c r="MTG14" s="148"/>
      <c r="MTH14" s="148"/>
      <c r="MTI14" s="148"/>
      <c r="MTJ14" s="148"/>
      <c r="MTK14" s="148"/>
      <c r="MTL14" s="148"/>
      <c r="MTM14" s="148"/>
      <c r="MTN14" s="148"/>
      <c r="MTO14" s="148"/>
      <c r="MTP14" s="148"/>
      <c r="MTQ14" s="148"/>
      <c r="MTR14" s="148"/>
      <c r="MTS14" s="148"/>
      <c r="MTT14" s="148"/>
      <c r="MTU14" s="148"/>
      <c r="MTV14" s="148"/>
      <c r="MTW14" s="148"/>
      <c r="MTX14" s="148"/>
      <c r="MTY14" s="148"/>
      <c r="MTZ14" s="148"/>
      <c r="MUA14" s="148"/>
      <c r="MUB14" s="148"/>
      <c r="MUC14" s="148"/>
      <c r="MUD14" s="148"/>
      <c r="MUE14" s="148"/>
      <c r="MUF14" s="148"/>
      <c r="MUG14" s="148"/>
      <c r="MUH14" s="148"/>
      <c r="MUI14" s="148"/>
      <c r="MUJ14" s="148"/>
      <c r="MUK14" s="148"/>
      <c r="MUL14" s="148"/>
      <c r="MUM14" s="148"/>
      <c r="MUN14" s="148"/>
      <c r="MUO14" s="148"/>
      <c r="MUP14" s="148"/>
      <c r="MUQ14" s="148"/>
      <c r="MUR14" s="148"/>
      <c r="MUS14" s="148"/>
      <c r="MUT14" s="148"/>
      <c r="MUU14" s="148"/>
      <c r="MUV14" s="148"/>
      <c r="MUW14" s="148"/>
      <c r="MUX14" s="148"/>
      <c r="MUY14" s="148"/>
      <c r="MUZ14" s="148"/>
      <c r="MVA14" s="148"/>
      <c r="MVB14" s="148"/>
      <c r="MVC14" s="148"/>
      <c r="MVD14" s="148"/>
      <c r="MVE14" s="148"/>
      <c r="MVF14" s="148"/>
      <c r="MVG14" s="148"/>
      <c r="MVH14" s="148"/>
      <c r="MVI14" s="148"/>
      <c r="MVJ14" s="148"/>
      <c r="MVK14" s="148"/>
      <c r="MVL14" s="148"/>
      <c r="MVM14" s="148"/>
      <c r="MVN14" s="148"/>
      <c r="MVO14" s="148"/>
      <c r="MVP14" s="148"/>
      <c r="MVQ14" s="148"/>
      <c r="MVR14" s="148"/>
      <c r="MVS14" s="148"/>
      <c r="MVT14" s="148"/>
      <c r="MVU14" s="148"/>
      <c r="MVV14" s="148"/>
      <c r="MVW14" s="148"/>
      <c r="MVX14" s="148"/>
      <c r="MVY14" s="148"/>
      <c r="MVZ14" s="148"/>
      <c r="MWA14" s="148"/>
      <c r="MWB14" s="148"/>
      <c r="MWC14" s="148"/>
      <c r="MWD14" s="148"/>
      <c r="MWE14" s="148"/>
      <c r="MWF14" s="148"/>
      <c r="MWG14" s="148"/>
      <c r="MWH14" s="148"/>
      <c r="MWI14" s="148"/>
      <c r="MWJ14" s="148"/>
      <c r="MWK14" s="148"/>
      <c r="MWL14" s="148"/>
      <c r="MWM14" s="148"/>
      <c r="MWN14" s="148"/>
      <c r="MWO14" s="148"/>
      <c r="MWP14" s="148"/>
      <c r="MWQ14" s="148"/>
      <c r="MWR14" s="148"/>
      <c r="MWS14" s="148"/>
      <c r="MWT14" s="148"/>
      <c r="MWU14" s="148"/>
      <c r="MWV14" s="148"/>
      <c r="MWW14" s="148"/>
      <c r="MWX14" s="148"/>
      <c r="MWY14" s="148"/>
      <c r="MWZ14" s="148"/>
      <c r="MXA14" s="148"/>
      <c r="MXB14" s="148"/>
      <c r="MXC14" s="148"/>
      <c r="MXD14" s="148"/>
      <c r="MXE14" s="148"/>
      <c r="MXF14" s="148"/>
      <c r="MXG14" s="148"/>
      <c r="MXH14" s="148"/>
      <c r="MXI14" s="148"/>
      <c r="MXJ14" s="148"/>
      <c r="MXK14" s="148"/>
      <c r="MXL14" s="148"/>
      <c r="MXM14" s="148"/>
      <c r="MXN14" s="148"/>
      <c r="MXO14" s="148"/>
      <c r="MXP14" s="148"/>
      <c r="MXQ14" s="148"/>
      <c r="MXR14" s="148"/>
      <c r="MXS14" s="148"/>
      <c r="MXT14" s="148"/>
      <c r="MXU14" s="148"/>
      <c r="MXV14" s="148"/>
      <c r="MXW14" s="148"/>
      <c r="MXX14" s="148"/>
      <c r="MXY14" s="148"/>
      <c r="MXZ14" s="148"/>
      <c r="MYA14" s="148"/>
      <c r="MYB14" s="148"/>
      <c r="MYC14" s="148"/>
      <c r="MYD14" s="148"/>
      <c r="MYE14" s="148"/>
      <c r="MYF14" s="148"/>
      <c r="MYG14" s="148"/>
      <c r="MYH14" s="148"/>
      <c r="MYI14" s="148"/>
      <c r="MYJ14" s="148"/>
      <c r="MYK14" s="148"/>
      <c r="MYL14" s="148"/>
      <c r="MYM14" s="148"/>
      <c r="MYN14" s="148"/>
      <c r="MYO14" s="148"/>
      <c r="MYP14" s="148"/>
      <c r="MYQ14" s="148"/>
      <c r="MYR14" s="148"/>
      <c r="MYS14" s="148"/>
      <c r="MYT14" s="148"/>
      <c r="MYU14" s="148"/>
      <c r="MYV14" s="148"/>
      <c r="MYW14" s="148"/>
      <c r="MYX14" s="148"/>
      <c r="MYY14" s="148"/>
      <c r="MYZ14" s="148"/>
      <c r="MZA14" s="148"/>
      <c r="MZB14" s="148"/>
      <c r="MZC14" s="148"/>
      <c r="MZD14" s="148"/>
      <c r="MZE14" s="148"/>
      <c r="MZF14" s="148"/>
      <c r="MZG14" s="148"/>
      <c r="MZH14" s="148"/>
      <c r="MZI14" s="148"/>
      <c r="MZJ14" s="148"/>
      <c r="MZK14" s="148"/>
      <c r="MZL14" s="148"/>
      <c r="MZM14" s="148"/>
      <c r="MZN14" s="148"/>
      <c r="MZO14" s="148"/>
      <c r="MZP14" s="148"/>
      <c r="MZQ14" s="148"/>
      <c r="MZR14" s="148"/>
      <c r="MZS14" s="148"/>
      <c r="MZT14" s="148"/>
      <c r="MZU14" s="148"/>
      <c r="MZV14" s="148"/>
      <c r="MZW14" s="148"/>
      <c r="MZX14" s="148"/>
      <c r="MZY14" s="148"/>
      <c r="MZZ14" s="148"/>
      <c r="NAA14" s="148"/>
      <c r="NAB14" s="148"/>
      <c r="NAC14" s="148"/>
      <c r="NAD14" s="148"/>
      <c r="NAE14" s="148"/>
      <c r="NAF14" s="148"/>
      <c r="NAG14" s="148"/>
      <c r="NAH14" s="148"/>
      <c r="NAI14" s="148"/>
      <c r="NAJ14" s="148"/>
      <c r="NAK14" s="148"/>
      <c r="NAL14" s="148"/>
      <c r="NAM14" s="148"/>
      <c r="NAN14" s="148"/>
      <c r="NAO14" s="148"/>
      <c r="NAP14" s="148"/>
      <c r="NAQ14" s="148"/>
      <c r="NAR14" s="148"/>
      <c r="NAS14" s="148"/>
      <c r="NAT14" s="148"/>
      <c r="NAU14" s="148"/>
      <c r="NAV14" s="148"/>
      <c r="NAW14" s="148"/>
      <c r="NAX14" s="148"/>
      <c r="NAY14" s="148"/>
      <c r="NAZ14" s="148"/>
      <c r="NBA14" s="148"/>
      <c r="NBB14" s="148"/>
      <c r="NBC14" s="148"/>
      <c r="NBD14" s="148"/>
      <c r="NBE14" s="148"/>
      <c r="NBF14" s="148"/>
      <c r="NBG14" s="148"/>
      <c r="NBH14" s="148"/>
      <c r="NBI14" s="148"/>
      <c r="NBJ14" s="148"/>
      <c r="NBK14" s="148"/>
      <c r="NBL14" s="148"/>
      <c r="NBM14" s="148"/>
      <c r="NBN14" s="148"/>
      <c r="NBO14" s="148"/>
      <c r="NBP14" s="148"/>
      <c r="NBQ14" s="148"/>
      <c r="NBR14" s="148"/>
      <c r="NBS14" s="148"/>
      <c r="NBT14" s="148"/>
      <c r="NBU14" s="148"/>
      <c r="NBV14" s="148"/>
      <c r="NBW14" s="148"/>
      <c r="NBX14" s="148"/>
      <c r="NBY14" s="148"/>
      <c r="NBZ14" s="148"/>
      <c r="NCA14" s="148"/>
      <c r="NCB14" s="148"/>
      <c r="NCC14" s="148"/>
      <c r="NCD14" s="148"/>
      <c r="NCE14" s="148"/>
      <c r="NCF14" s="148"/>
      <c r="NCG14" s="148"/>
      <c r="NCH14" s="148"/>
      <c r="NCI14" s="148"/>
      <c r="NCJ14" s="148"/>
      <c r="NCK14" s="148"/>
      <c r="NCL14" s="148"/>
      <c r="NCM14" s="148"/>
      <c r="NCN14" s="148"/>
      <c r="NCO14" s="148"/>
      <c r="NCP14" s="148"/>
      <c r="NCQ14" s="148"/>
      <c r="NCR14" s="148"/>
      <c r="NCS14" s="148"/>
      <c r="NCT14" s="148"/>
      <c r="NCU14" s="148"/>
      <c r="NCV14" s="148"/>
      <c r="NCW14" s="148"/>
      <c r="NCX14" s="148"/>
      <c r="NCY14" s="148"/>
      <c r="NCZ14" s="148"/>
      <c r="NDA14" s="148"/>
      <c r="NDB14" s="148"/>
      <c r="NDC14" s="148"/>
      <c r="NDD14" s="148"/>
      <c r="NDE14" s="148"/>
      <c r="NDF14" s="148"/>
      <c r="NDG14" s="148"/>
      <c r="NDH14" s="148"/>
      <c r="NDI14" s="148"/>
      <c r="NDJ14" s="148"/>
      <c r="NDK14" s="148"/>
      <c r="NDL14" s="148"/>
      <c r="NDM14" s="148"/>
      <c r="NDN14" s="148"/>
      <c r="NDO14" s="148"/>
      <c r="NDP14" s="148"/>
      <c r="NDQ14" s="148"/>
      <c r="NDR14" s="148"/>
      <c r="NDS14" s="148"/>
      <c r="NDT14" s="148"/>
      <c r="NDU14" s="148"/>
      <c r="NDV14" s="148"/>
      <c r="NDW14" s="148"/>
      <c r="NDX14" s="148"/>
      <c r="NDY14" s="148"/>
      <c r="NDZ14" s="148"/>
      <c r="NEA14" s="148"/>
      <c r="NEB14" s="148"/>
      <c r="NEC14" s="148"/>
      <c r="NED14" s="148"/>
      <c r="NEE14" s="148"/>
      <c r="NEF14" s="148"/>
      <c r="NEG14" s="148"/>
      <c r="NEH14" s="148"/>
      <c r="NEI14" s="148"/>
      <c r="NEJ14" s="148"/>
      <c r="NEK14" s="148"/>
      <c r="NEL14" s="148"/>
      <c r="NEM14" s="148"/>
      <c r="NEN14" s="148"/>
      <c r="NEO14" s="148"/>
      <c r="NEP14" s="148"/>
      <c r="NEQ14" s="148"/>
      <c r="NER14" s="148"/>
      <c r="NES14" s="148"/>
      <c r="NET14" s="148"/>
      <c r="NEU14" s="148"/>
      <c r="NEV14" s="148"/>
      <c r="NEW14" s="148"/>
      <c r="NEX14" s="148"/>
      <c r="NEY14" s="148"/>
      <c r="NEZ14" s="148"/>
      <c r="NFA14" s="148"/>
      <c r="NFB14" s="148"/>
      <c r="NFC14" s="148"/>
      <c r="NFD14" s="148"/>
      <c r="NFE14" s="148"/>
      <c r="NFF14" s="148"/>
      <c r="NFG14" s="148"/>
      <c r="NFH14" s="148"/>
      <c r="NFI14" s="148"/>
      <c r="NFJ14" s="148"/>
      <c r="NFK14" s="148"/>
      <c r="NFL14" s="148"/>
      <c r="NFM14" s="148"/>
      <c r="NFN14" s="148"/>
      <c r="NFO14" s="148"/>
      <c r="NFP14" s="148"/>
      <c r="NFQ14" s="148"/>
      <c r="NFR14" s="148"/>
      <c r="NFS14" s="148"/>
      <c r="NFT14" s="148"/>
      <c r="NFU14" s="148"/>
      <c r="NFV14" s="148"/>
      <c r="NFW14" s="148"/>
      <c r="NFX14" s="148"/>
      <c r="NFY14" s="148"/>
      <c r="NFZ14" s="148"/>
      <c r="NGA14" s="148"/>
      <c r="NGB14" s="148"/>
      <c r="NGC14" s="148"/>
      <c r="NGD14" s="148"/>
      <c r="NGE14" s="148"/>
      <c r="NGF14" s="148"/>
      <c r="NGG14" s="148"/>
      <c r="NGH14" s="148"/>
      <c r="NGI14" s="148"/>
      <c r="NGJ14" s="148"/>
      <c r="NGK14" s="148"/>
      <c r="NGL14" s="148"/>
      <c r="NGM14" s="148"/>
      <c r="NGN14" s="148"/>
      <c r="NGO14" s="148"/>
      <c r="NGP14" s="148"/>
      <c r="NGQ14" s="148"/>
      <c r="NGR14" s="148"/>
      <c r="NGS14" s="148"/>
      <c r="NGT14" s="148"/>
      <c r="NGU14" s="148"/>
      <c r="NGV14" s="148"/>
      <c r="NGW14" s="148"/>
      <c r="NGX14" s="148"/>
      <c r="NGY14" s="148"/>
      <c r="NGZ14" s="148"/>
      <c r="NHA14" s="148"/>
      <c r="NHB14" s="148"/>
      <c r="NHC14" s="148"/>
      <c r="NHD14" s="148"/>
      <c r="NHE14" s="148"/>
      <c r="NHF14" s="148"/>
      <c r="NHG14" s="148"/>
      <c r="NHH14" s="148"/>
      <c r="NHI14" s="148"/>
      <c r="NHJ14" s="148"/>
      <c r="NHK14" s="148"/>
      <c r="NHL14" s="148"/>
      <c r="NHM14" s="148"/>
      <c r="NHN14" s="148"/>
      <c r="NHO14" s="148"/>
      <c r="NHP14" s="148"/>
      <c r="NHQ14" s="148"/>
      <c r="NHR14" s="148"/>
      <c r="NHS14" s="148"/>
      <c r="NHT14" s="148"/>
      <c r="NHU14" s="148"/>
      <c r="NHV14" s="148"/>
      <c r="NHW14" s="148"/>
      <c r="NHX14" s="148"/>
      <c r="NHY14" s="148"/>
      <c r="NHZ14" s="148"/>
      <c r="NIA14" s="148"/>
      <c r="NIB14" s="148"/>
      <c r="NIC14" s="148"/>
      <c r="NID14" s="148"/>
      <c r="NIE14" s="148"/>
      <c r="NIF14" s="148"/>
      <c r="NIG14" s="148"/>
      <c r="NIH14" s="148"/>
      <c r="NII14" s="148"/>
      <c r="NIJ14" s="148"/>
      <c r="NIK14" s="148"/>
      <c r="NIL14" s="148"/>
      <c r="NIM14" s="148"/>
      <c r="NIN14" s="148"/>
      <c r="NIO14" s="148"/>
      <c r="NIP14" s="148"/>
      <c r="NIQ14" s="148"/>
      <c r="NIR14" s="148"/>
      <c r="NIS14" s="148"/>
      <c r="NIT14" s="148"/>
      <c r="NIU14" s="148"/>
      <c r="NIV14" s="148"/>
      <c r="NIW14" s="148"/>
      <c r="NIX14" s="148"/>
      <c r="NIY14" s="148"/>
      <c r="NIZ14" s="148"/>
      <c r="NJA14" s="148"/>
      <c r="NJB14" s="148"/>
      <c r="NJC14" s="148"/>
      <c r="NJD14" s="148"/>
      <c r="NJE14" s="148"/>
      <c r="NJF14" s="148"/>
      <c r="NJG14" s="148"/>
      <c r="NJH14" s="148"/>
      <c r="NJI14" s="148"/>
      <c r="NJJ14" s="148"/>
      <c r="NJK14" s="148"/>
      <c r="NJL14" s="148"/>
      <c r="NJM14" s="148"/>
      <c r="NJN14" s="148"/>
      <c r="NJO14" s="148"/>
      <c r="NJP14" s="148"/>
      <c r="NJQ14" s="148"/>
      <c r="NJR14" s="148"/>
      <c r="NJS14" s="148"/>
      <c r="NJT14" s="148"/>
      <c r="NJU14" s="148"/>
      <c r="NJV14" s="148"/>
      <c r="NJW14" s="148"/>
      <c r="NJX14" s="148"/>
      <c r="NJY14" s="148"/>
      <c r="NJZ14" s="148"/>
      <c r="NKA14" s="148"/>
      <c r="NKB14" s="148"/>
      <c r="NKC14" s="148"/>
      <c r="NKD14" s="148"/>
      <c r="NKE14" s="148"/>
      <c r="NKF14" s="148"/>
      <c r="NKG14" s="148"/>
      <c r="NKH14" s="148"/>
      <c r="NKI14" s="148"/>
      <c r="NKJ14" s="148"/>
      <c r="NKK14" s="148"/>
      <c r="NKL14" s="148"/>
      <c r="NKM14" s="148"/>
      <c r="NKN14" s="148"/>
      <c r="NKO14" s="148"/>
      <c r="NKP14" s="148"/>
      <c r="NKQ14" s="148"/>
      <c r="NKR14" s="148"/>
      <c r="NKS14" s="148"/>
      <c r="NKT14" s="148"/>
      <c r="NKU14" s="148"/>
      <c r="NKV14" s="148"/>
      <c r="NKW14" s="148"/>
      <c r="NKX14" s="148"/>
      <c r="NKY14" s="148"/>
      <c r="NKZ14" s="148"/>
      <c r="NLA14" s="148"/>
      <c r="NLB14" s="148"/>
      <c r="NLC14" s="148"/>
      <c r="NLD14" s="148"/>
      <c r="NLE14" s="148"/>
      <c r="NLF14" s="148"/>
      <c r="NLG14" s="148"/>
      <c r="NLH14" s="148"/>
      <c r="NLI14" s="148"/>
      <c r="NLJ14" s="148"/>
      <c r="NLK14" s="148"/>
      <c r="NLL14" s="148"/>
      <c r="NLM14" s="148"/>
      <c r="NLN14" s="148"/>
      <c r="NLO14" s="148"/>
      <c r="NLP14" s="148"/>
      <c r="NLQ14" s="148"/>
      <c r="NLR14" s="148"/>
      <c r="NLS14" s="148"/>
      <c r="NLT14" s="148"/>
      <c r="NLU14" s="148"/>
      <c r="NLV14" s="148"/>
      <c r="NLW14" s="148"/>
      <c r="NLX14" s="148"/>
      <c r="NLY14" s="148"/>
      <c r="NLZ14" s="148"/>
      <c r="NMA14" s="148"/>
      <c r="NMB14" s="148"/>
      <c r="NMC14" s="148"/>
      <c r="NMD14" s="148"/>
      <c r="NME14" s="148"/>
      <c r="NMF14" s="148"/>
      <c r="NMG14" s="148"/>
      <c r="NMH14" s="148"/>
      <c r="NMI14" s="148"/>
      <c r="NMJ14" s="148"/>
      <c r="NMK14" s="148"/>
      <c r="NML14" s="148"/>
      <c r="NMM14" s="148"/>
      <c r="NMN14" s="148"/>
      <c r="NMO14" s="148"/>
      <c r="NMP14" s="148"/>
      <c r="NMQ14" s="148"/>
      <c r="NMR14" s="148"/>
      <c r="NMS14" s="148"/>
      <c r="NMT14" s="148"/>
      <c r="NMU14" s="148"/>
      <c r="NMV14" s="148"/>
      <c r="NMW14" s="148"/>
      <c r="NMX14" s="148"/>
      <c r="NMY14" s="148"/>
      <c r="NMZ14" s="148"/>
      <c r="NNA14" s="148"/>
      <c r="NNB14" s="148"/>
      <c r="NNC14" s="148"/>
      <c r="NND14" s="148"/>
      <c r="NNE14" s="148"/>
      <c r="NNF14" s="148"/>
      <c r="NNG14" s="148"/>
      <c r="NNH14" s="148"/>
      <c r="NNI14" s="148"/>
      <c r="NNJ14" s="148"/>
      <c r="NNK14" s="148"/>
      <c r="NNL14" s="148"/>
      <c r="NNM14" s="148"/>
      <c r="NNN14" s="148"/>
      <c r="NNO14" s="148"/>
      <c r="NNP14" s="148"/>
      <c r="NNQ14" s="148"/>
      <c r="NNR14" s="148"/>
      <c r="NNS14" s="148"/>
      <c r="NNT14" s="148"/>
      <c r="NNU14" s="148"/>
      <c r="NNV14" s="148"/>
      <c r="NNW14" s="148"/>
      <c r="NNX14" s="148"/>
      <c r="NNY14" s="148"/>
      <c r="NNZ14" s="148"/>
      <c r="NOA14" s="148"/>
      <c r="NOB14" s="148"/>
      <c r="NOC14" s="148"/>
      <c r="NOD14" s="148"/>
      <c r="NOE14" s="148"/>
      <c r="NOF14" s="148"/>
      <c r="NOG14" s="148"/>
      <c r="NOH14" s="148"/>
      <c r="NOI14" s="148"/>
      <c r="NOJ14" s="148"/>
      <c r="NOK14" s="148"/>
      <c r="NOL14" s="148"/>
      <c r="NOM14" s="148"/>
      <c r="NON14" s="148"/>
      <c r="NOO14" s="148"/>
      <c r="NOP14" s="148"/>
      <c r="NOQ14" s="148"/>
      <c r="NOR14" s="148"/>
      <c r="NOS14" s="148"/>
      <c r="NOT14" s="148"/>
      <c r="NOU14" s="148"/>
      <c r="NOV14" s="148"/>
      <c r="NOW14" s="148"/>
      <c r="NOX14" s="148"/>
      <c r="NOY14" s="148"/>
      <c r="NOZ14" s="148"/>
      <c r="NPA14" s="148"/>
      <c r="NPB14" s="148"/>
      <c r="NPC14" s="148"/>
      <c r="NPD14" s="148"/>
      <c r="NPE14" s="148"/>
      <c r="NPF14" s="148"/>
      <c r="NPG14" s="148"/>
      <c r="NPH14" s="148"/>
      <c r="NPI14" s="148"/>
      <c r="NPJ14" s="148"/>
      <c r="NPK14" s="148"/>
      <c r="NPL14" s="148"/>
      <c r="NPM14" s="148"/>
      <c r="NPN14" s="148"/>
      <c r="NPO14" s="148"/>
      <c r="NPP14" s="148"/>
      <c r="NPQ14" s="148"/>
      <c r="NPR14" s="148"/>
      <c r="NPS14" s="148"/>
      <c r="NPT14" s="148"/>
      <c r="NPU14" s="148"/>
      <c r="NPV14" s="148"/>
      <c r="NPW14" s="148"/>
      <c r="NPX14" s="148"/>
      <c r="NPY14" s="148"/>
      <c r="NPZ14" s="148"/>
      <c r="NQA14" s="148"/>
      <c r="NQB14" s="148"/>
      <c r="NQC14" s="148"/>
      <c r="NQD14" s="148"/>
      <c r="NQE14" s="148"/>
      <c r="NQF14" s="148"/>
      <c r="NQG14" s="148"/>
      <c r="NQH14" s="148"/>
      <c r="NQI14" s="148"/>
      <c r="NQJ14" s="148"/>
      <c r="NQK14" s="148"/>
      <c r="NQL14" s="148"/>
      <c r="NQM14" s="148"/>
      <c r="NQN14" s="148"/>
      <c r="NQO14" s="148"/>
      <c r="NQP14" s="148"/>
      <c r="NQQ14" s="148"/>
      <c r="NQR14" s="148"/>
      <c r="NQS14" s="148"/>
      <c r="NQT14" s="148"/>
      <c r="NQU14" s="148"/>
      <c r="NQV14" s="148"/>
      <c r="NQW14" s="148"/>
      <c r="NQX14" s="148"/>
      <c r="NQY14" s="148"/>
      <c r="NQZ14" s="148"/>
      <c r="NRA14" s="148"/>
      <c r="NRB14" s="148"/>
      <c r="NRC14" s="148"/>
      <c r="NRD14" s="148"/>
      <c r="NRE14" s="148"/>
      <c r="NRF14" s="148"/>
      <c r="NRG14" s="148"/>
      <c r="NRH14" s="148"/>
      <c r="NRI14" s="148"/>
      <c r="NRJ14" s="148"/>
      <c r="NRK14" s="148"/>
      <c r="NRL14" s="148"/>
      <c r="NRM14" s="148"/>
      <c r="NRN14" s="148"/>
      <c r="NRO14" s="148"/>
      <c r="NRP14" s="148"/>
      <c r="NRQ14" s="148"/>
      <c r="NRR14" s="148"/>
      <c r="NRS14" s="148"/>
      <c r="NRT14" s="148"/>
      <c r="NRU14" s="148"/>
      <c r="NRV14" s="148"/>
      <c r="NRW14" s="148"/>
      <c r="NRX14" s="148"/>
      <c r="NRY14" s="148"/>
      <c r="NRZ14" s="148"/>
      <c r="NSA14" s="148"/>
      <c r="NSB14" s="148"/>
      <c r="NSC14" s="148"/>
      <c r="NSD14" s="148"/>
      <c r="NSE14" s="148"/>
      <c r="NSF14" s="148"/>
      <c r="NSG14" s="148"/>
      <c r="NSH14" s="148"/>
      <c r="NSI14" s="148"/>
      <c r="NSJ14" s="148"/>
      <c r="NSK14" s="148"/>
      <c r="NSL14" s="148"/>
      <c r="NSM14" s="148"/>
      <c r="NSN14" s="148"/>
      <c r="NSO14" s="148"/>
      <c r="NSP14" s="148"/>
      <c r="NSQ14" s="148"/>
      <c r="NSR14" s="148"/>
      <c r="NSS14" s="148"/>
      <c r="NST14" s="148"/>
      <c r="NSU14" s="148"/>
      <c r="NSV14" s="148"/>
      <c r="NSW14" s="148"/>
      <c r="NSX14" s="148"/>
      <c r="NSY14" s="148"/>
      <c r="NSZ14" s="148"/>
      <c r="NTA14" s="148"/>
      <c r="NTB14" s="148"/>
      <c r="NTC14" s="148"/>
      <c r="NTD14" s="148"/>
      <c r="NTE14" s="148"/>
      <c r="NTF14" s="148"/>
      <c r="NTG14" s="148"/>
      <c r="NTH14" s="148"/>
      <c r="NTI14" s="148"/>
      <c r="NTJ14" s="148"/>
      <c r="NTK14" s="148"/>
      <c r="NTL14" s="148"/>
      <c r="NTM14" s="148"/>
      <c r="NTN14" s="148"/>
      <c r="NTO14" s="148"/>
      <c r="NTP14" s="148"/>
      <c r="NTQ14" s="148"/>
      <c r="NTR14" s="148"/>
      <c r="NTS14" s="148"/>
      <c r="NTT14" s="148"/>
      <c r="NTU14" s="148"/>
      <c r="NTV14" s="148"/>
      <c r="NTW14" s="148"/>
      <c r="NTX14" s="148"/>
      <c r="NTY14" s="148"/>
      <c r="NTZ14" s="148"/>
      <c r="NUA14" s="148"/>
      <c r="NUB14" s="148"/>
      <c r="NUC14" s="148"/>
      <c r="NUD14" s="148"/>
      <c r="NUE14" s="148"/>
      <c r="NUF14" s="148"/>
      <c r="NUG14" s="148"/>
      <c r="NUH14" s="148"/>
      <c r="NUI14" s="148"/>
      <c r="NUJ14" s="148"/>
      <c r="NUK14" s="148"/>
      <c r="NUL14" s="148"/>
      <c r="NUM14" s="148"/>
      <c r="NUN14" s="148"/>
      <c r="NUO14" s="148"/>
      <c r="NUP14" s="148"/>
      <c r="NUQ14" s="148"/>
      <c r="NUR14" s="148"/>
      <c r="NUS14" s="148"/>
      <c r="NUT14" s="148"/>
      <c r="NUU14" s="148"/>
      <c r="NUV14" s="148"/>
      <c r="NUW14" s="148"/>
      <c r="NUX14" s="148"/>
      <c r="NUY14" s="148"/>
      <c r="NUZ14" s="148"/>
      <c r="NVA14" s="148"/>
      <c r="NVB14" s="148"/>
      <c r="NVC14" s="148"/>
      <c r="NVD14" s="148"/>
      <c r="NVE14" s="148"/>
      <c r="NVF14" s="148"/>
      <c r="NVG14" s="148"/>
      <c r="NVH14" s="148"/>
      <c r="NVI14" s="148"/>
      <c r="NVJ14" s="148"/>
      <c r="NVK14" s="148"/>
      <c r="NVL14" s="148"/>
      <c r="NVM14" s="148"/>
      <c r="NVN14" s="148"/>
      <c r="NVO14" s="148"/>
      <c r="NVP14" s="148"/>
      <c r="NVQ14" s="148"/>
      <c r="NVR14" s="148"/>
      <c r="NVS14" s="148"/>
      <c r="NVT14" s="148"/>
      <c r="NVU14" s="148"/>
      <c r="NVV14" s="148"/>
      <c r="NVW14" s="148"/>
      <c r="NVX14" s="148"/>
      <c r="NVY14" s="148"/>
      <c r="NVZ14" s="148"/>
      <c r="NWA14" s="148"/>
      <c r="NWB14" s="148"/>
      <c r="NWC14" s="148"/>
      <c r="NWD14" s="148"/>
      <c r="NWE14" s="148"/>
      <c r="NWF14" s="148"/>
      <c r="NWG14" s="148"/>
      <c r="NWH14" s="148"/>
      <c r="NWI14" s="148"/>
      <c r="NWJ14" s="148"/>
      <c r="NWK14" s="148"/>
      <c r="NWL14" s="148"/>
      <c r="NWM14" s="148"/>
      <c r="NWN14" s="148"/>
      <c r="NWO14" s="148"/>
      <c r="NWP14" s="148"/>
      <c r="NWQ14" s="148"/>
      <c r="NWR14" s="148"/>
      <c r="NWS14" s="148"/>
      <c r="NWT14" s="148"/>
      <c r="NWU14" s="148"/>
      <c r="NWV14" s="148"/>
      <c r="NWW14" s="148"/>
      <c r="NWX14" s="148"/>
      <c r="NWY14" s="148"/>
      <c r="NWZ14" s="148"/>
      <c r="NXA14" s="148"/>
      <c r="NXB14" s="148"/>
      <c r="NXC14" s="148"/>
      <c r="NXD14" s="148"/>
      <c r="NXE14" s="148"/>
      <c r="NXF14" s="148"/>
      <c r="NXG14" s="148"/>
      <c r="NXH14" s="148"/>
      <c r="NXI14" s="148"/>
      <c r="NXJ14" s="148"/>
      <c r="NXK14" s="148"/>
      <c r="NXL14" s="148"/>
      <c r="NXM14" s="148"/>
      <c r="NXN14" s="148"/>
      <c r="NXO14" s="148"/>
      <c r="NXP14" s="148"/>
      <c r="NXQ14" s="148"/>
      <c r="NXR14" s="148"/>
      <c r="NXS14" s="148"/>
      <c r="NXT14" s="148"/>
      <c r="NXU14" s="148"/>
      <c r="NXV14" s="148"/>
      <c r="NXW14" s="148"/>
      <c r="NXX14" s="148"/>
      <c r="NXY14" s="148"/>
      <c r="NXZ14" s="148"/>
      <c r="NYA14" s="148"/>
      <c r="NYB14" s="148"/>
      <c r="NYC14" s="148"/>
      <c r="NYD14" s="148"/>
      <c r="NYE14" s="148"/>
      <c r="NYF14" s="148"/>
      <c r="NYG14" s="148"/>
      <c r="NYH14" s="148"/>
      <c r="NYI14" s="148"/>
      <c r="NYJ14" s="148"/>
      <c r="NYK14" s="148"/>
      <c r="NYL14" s="148"/>
      <c r="NYM14" s="148"/>
      <c r="NYN14" s="148"/>
      <c r="NYO14" s="148"/>
      <c r="NYP14" s="148"/>
      <c r="NYQ14" s="148"/>
      <c r="NYR14" s="148"/>
      <c r="NYS14" s="148"/>
      <c r="NYT14" s="148"/>
      <c r="NYU14" s="148"/>
      <c r="NYV14" s="148"/>
      <c r="NYW14" s="148"/>
      <c r="NYX14" s="148"/>
      <c r="NYY14" s="148"/>
      <c r="NYZ14" s="148"/>
      <c r="NZA14" s="148"/>
      <c r="NZB14" s="148"/>
      <c r="NZC14" s="148"/>
      <c r="NZD14" s="148"/>
      <c r="NZE14" s="148"/>
      <c r="NZF14" s="148"/>
      <c r="NZG14" s="148"/>
      <c r="NZH14" s="148"/>
      <c r="NZI14" s="148"/>
      <c r="NZJ14" s="148"/>
      <c r="NZK14" s="148"/>
      <c r="NZL14" s="148"/>
      <c r="NZM14" s="148"/>
      <c r="NZN14" s="148"/>
      <c r="NZO14" s="148"/>
      <c r="NZP14" s="148"/>
      <c r="NZQ14" s="148"/>
      <c r="NZR14" s="148"/>
      <c r="NZS14" s="148"/>
      <c r="NZT14" s="148"/>
      <c r="NZU14" s="148"/>
      <c r="NZV14" s="148"/>
      <c r="NZW14" s="148"/>
      <c r="NZX14" s="148"/>
      <c r="NZY14" s="148"/>
      <c r="NZZ14" s="148"/>
      <c r="OAA14" s="148"/>
      <c r="OAB14" s="148"/>
      <c r="OAC14" s="148"/>
      <c r="OAD14" s="148"/>
      <c r="OAE14" s="148"/>
      <c r="OAF14" s="148"/>
      <c r="OAG14" s="148"/>
      <c r="OAH14" s="148"/>
      <c r="OAI14" s="148"/>
      <c r="OAJ14" s="148"/>
      <c r="OAK14" s="148"/>
      <c r="OAL14" s="148"/>
      <c r="OAM14" s="148"/>
      <c r="OAN14" s="148"/>
      <c r="OAO14" s="148"/>
      <c r="OAP14" s="148"/>
      <c r="OAQ14" s="148"/>
      <c r="OAR14" s="148"/>
      <c r="OAS14" s="148"/>
      <c r="OAT14" s="148"/>
      <c r="OAU14" s="148"/>
      <c r="OAV14" s="148"/>
      <c r="OAW14" s="148"/>
      <c r="OAX14" s="148"/>
      <c r="OAY14" s="148"/>
      <c r="OAZ14" s="148"/>
      <c r="OBA14" s="148"/>
      <c r="OBB14" s="148"/>
      <c r="OBC14" s="148"/>
      <c r="OBD14" s="148"/>
      <c r="OBE14" s="148"/>
      <c r="OBF14" s="148"/>
      <c r="OBG14" s="148"/>
      <c r="OBH14" s="148"/>
      <c r="OBI14" s="148"/>
      <c r="OBJ14" s="148"/>
      <c r="OBK14" s="148"/>
      <c r="OBL14" s="148"/>
      <c r="OBM14" s="148"/>
      <c r="OBN14" s="148"/>
      <c r="OBO14" s="148"/>
      <c r="OBP14" s="148"/>
      <c r="OBQ14" s="148"/>
      <c r="OBR14" s="148"/>
      <c r="OBS14" s="148"/>
      <c r="OBT14" s="148"/>
      <c r="OBU14" s="148"/>
      <c r="OBV14" s="148"/>
      <c r="OBW14" s="148"/>
      <c r="OBX14" s="148"/>
      <c r="OBY14" s="148"/>
      <c r="OBZ14" s="148"/>
      <c r="OCA14" s="148"/>
      <c r="OCB14" s="148"/>
      <c r="OCC14" s="148"/>
      <c r="OCD14" s="148"/>
      <c r="OCE14" s="148"/>
      <c r="OCF14" s="148"/>
      <c r="OCG14" s="148"/>
      <c r="OCH14" s="148"/>
      <c r="OCI14" s="148"/>
      <c r="OCJ14" s="148"/>
      <c r="OCK14" s="148"/>
      <c r="OCL14" s="148"/>
      <c r="OCM14" s="148"/>
      <c r="OCN14" s="148"/>
      <c r="OCO14" s="148"/>
      <c r="OCP14" s="148"/>
      <c r="OCQ14" s="148"/>
      <c r="OCR14" s="148"/>
      <c r="OCS14" s="148"/>
      <c r="OCT14" s="148"/>
      <c r="OCU14" s="148"/>
      <c r="OCV14" s="148"/>
      <c r="OCW14" s="148"/>
      <c r="OCX14" s="148"/>
      <c r="OCY14" s="148"/>
      <c r="OCZ14" s="148"/>
      <c r="ODA14" s="148"/>
      <c r="ODB14" s="148"/>
      <c r="ODC14" s="148"/>
      <c r="ODD14" s="148"/>
      <c r="ODE14" s="148"/>
      <c r="ODF14" s="148"/>
      <c r="ODG14" s="148"/>
      <c r="ODH14" s="148"/>
      <c r="ODI14" s="148"/>
      <c r="ODJ14" s="148"/>
      <c r="ODK14" s="148"/>
      <c r="ODL14" s="148"/>
      <c r="ODM14" s="148"/>
      <c r="ODN14" s="148"/>
      <c r="ODO14" s="148"/>
      <c r="ODP14" s="148"/>
      <c r="ODQ14" s="148"/>
      <c r="ODR14" s="148"/>
      <c r="ODS14" s="148"/>
      <c r="ODT14" s="148"/>
      <c r="ODU14" s="148"/>
      <c r="ODV14" s="148"/>
      <c r="ODW14" s="148"/>
      <c r="ODX14" s="148"/>
      <c r="ODY14" s="148"/>
      <c r="ODZ14" s="148"/>
      <c r="OEA14" s="148"/>
      <c r="OEB14" s="148"/>
      <c r="OEC14" s="148"/>
      <c r="OED14" s="148"/>
      <c r="OEE14" s="148"/>
      <c r="OEF14" s="148"/>
      <c r="OEG14" s="148"/>
      <c r="OEH14" s="148"/>
      <c r="OEI14" s="148"/>
      <c r="OEJ14" s="148"/>
      <c r="OEK14" s="148"/>
      <c r="OEL14" s="148"/>
      <c r="OEM14" s="148"/>
      <c r="OEN14" s="148"/>
      <c r="OEO14" s="148"/>
      <c r="OEP14" s="148"/>
      <c r="OEQ14" s="148"/>
      <c r="OER14" s="148"/>
      <c r="OES14" s="148"/>
      <c r="OET14" s="148"/>
      <c r="OEU14" s="148"/>
      <c r="OEV14" s="148"/>
      <c r="OEW14" s="148"/>
      <c r="OEX14" s="148"/>
      <c r="OEY14" s="148"/>
      <c r="OEZ14" s="148"/>
      <c r="OFA14" s="148"/>
      <c r="OFB14" s="148"/>
      <c r="OFC14" s="148"/>
      <c r="OFD14" s="148"/>
      <c r="OFE14" s="148"/>
      <c r="OFF14" s="148"/>
      <c r="OFG14" s="148"/>
      <c r="OFH14" s="148"/>
      <c r="OFI14" s="148"/>
      <c r="OFJ14" s="148"/>
      <c r="OFK14" s="148"/>
      <c r="OFL14" s="148"/>
      <c r="OFM14" s="148"/>
      <c r="OFN14" s="148"/>
      <c r="OFO14" s="148"/>
      <c r="OFP14" s="148"/>
      <c r="OFQ14" s="148"/>
      <c r="OFR14" s="148"/>
      <c r="OFS14" s="148"/>
      <c r="OFT14" s="148"/>
      <c r="OFU14" s="148"/>
      <c r="OFV14" s="148"/>
      <c r="OFW14" s="148"/>
      <c r="OFX14" s="148"/>
      <c r="OFY14" s="148"/>
      <c r="OFZ14" s="148"/>
      <c r="OGA14" s="148"/>
      <c r="OGB14" s="148"/>
      <c r="OGC14" s="148"/>
      <c r="OGD14" s="148"/>
      <c r="OGE14" s="148"/>
      <c r="OGF14" s="148"/>
      <c r="OGG14" s="148"/>
      <c r="OGH14" s="148"/>
      <c r="OGI14" s="148"/>
      <c r="OGJ14" s="148"/>
      <c r="OGK14" s="148"/>
      <c r="OGL14" s="148"/>
      <c r="OGM14" s="148"/>
      <c r="OGN14" s="148"/>
      <c r="OGO14" s="148"/>
      <c r="OGP14" s="148"/>
      <c r="OGQ14" s="148"/>
      <c r="OGR14" s="148"/>
      <c r="OGS14" s="148"/>
      <c r="OGT14" s="148"/>
      <c r="OGU14" s="148"/>
      <c r="OGV14" s="148"/>
      <c r="OGW14" s="148"/>
      <c r="OGX14" s="148"/>
      <c r="OGY14" s="148"/>
      <c r="OGZ14" s="148"/>
      <c r="OHA14" s="148"/>
      <c r="OHB14" s="148"/>
      <c r="OHC14" s="148"/>
      <c r="OHD14" s="148"/>
      <c r="OHE14" s="148"/>
      <c r="OHF14" s="148"/>
      <c r="OHG14" s="148"/>
      <c r="OHH14" s="148"/>
      <c r="OHI14" s="148"/>
      <c r="OHJ14" s="148"/>
      <c r="OHK14" s="148"/>
      <c r="OHL14" s="148"/>
      <c r="OHM14" s="148"/>
      <c r="OHN14" s="148"/>
      <c r="OHO14" s="148"/>
      <c r="OHP14" s="148"/>
      <c r="OHQ14" s="148"/>
      <c r="OHR14" s="148"/>
      <c r="OHS14" s="148"/>
      <c r="OHT14" s="148"/>
      <c r="OHU14" s="148"/>
      <c r="OHV14" s="148"/>
      <c r="OHW14" s="148"/>
      <c r="OHX14" s="148"/>
      <c r="OHY14" s="148"/>
      <c r="OHZ14" s="148"/>
      <c r="OIA14" s="148"/>
      <c r="OIB14" s="148"/>
      <c r="OIC14" s="148"/>
      <c r="OID14" s="148"/>
      <c r="OIE14" s="148"/>
      <c r="OIF14" s="148"/>
      <c r="OIG14" s="148"/>
      <c r="OIH14" s="148"/>
      <c r="OII14" s="148"/>
      <c r="OIJ14" s="148"/>
      <c r="OIK14" s="148"/>
      <c r="OIL14" s="148"/>
      <c r="OIM14" s="148"/>
      <c r="OIN14" s="148"/>
      <c r="OIO14" s="148"/>
      <c r="OIP14" s="148"/>
      <c r="OIQ14" s="148"/>
      <c r="OIR14" s="148"/>
      <c r="OIS14" s="148"/>
      <c r="OIT14" s="148"/>
      <c r="OIU14" s="148"/>
      <c r="OIV14" s="148"/>
      <c r="OIW14" s="148"/>
      <c r="OIX14" s="148"/>
      <c r="OIY14" s="148"/>
      <c r="OIZ14" s="148"/>
      <c r="OJA14" s="148"/>
      <c r="OJB14" s="148"/>
      <c r="OJC14" s="148"/>
      <c r="OJD14" s="148"/>
      <c r="OJE14" s="148"/>
      <c r="OJF14" s="148"/>
      <c r="OJG14" s="148"/>
      <c r="OJH14" s="148"/>
      <c r="OJI14" s="148"/>
      <c r="OJJ14" s="148"/>
      <c r="OJK14" s="148"/>
      <c r="OJL14" s="148"/>
      <c r="OJM14" s="148"/>
      <c r="OJN14" s="148"/>
      <c r="OJO14" s="148"/>
      <c r="OJP14" s="148"/>
      <c r="OJQ14" s="148"/>
      <c r="OJR14" s="148"/>
      <c r="OJS14" s="148"/>
      <c r="OJT14" s="148"/>
      <c r="OJU14" s="148"/>
      <c r="OJV14" s="148"/>
      <c r="OJW14" s="148"/>
      <c r="OJX14" s="148"/>
      <c r="OJY14" s="148"/>
      <c r="OJZ14" s="148"/>
      <c r="OKA14" s="148"/>
      <c r="OKB14" s="148"/>
      <c r="OKC14" s="148"/>
      <c r="OKD14" s="148"/>
      <c r="OKE14" s="148"/>
      <c r="OKF14" s="148"/>
      <c r="OKG14" s="148"/>
      <c r="OKH14" s="148"/>
      <c r="OKI14" s="148"/>
      <c r="OKJ14" s="148"/>
      <c r="OKK14" s="148"/>
      <c r="OKL14" s="148"/>
      <c r="OKM14" s="148"/>
      <c r="OKN14" s="148"/>
      <c r="OKO14" s="148"/>
      <c r="OKP14" s="148"/>
      <c r="OKQ14" s="148"/>
      <c r="OKR14" s="148"/>
      <c r="OKS14" s="148"/>
      <c r="OKT14" s="148"/>
      <c r="OKU14" s="148"/>
      <c r="OKV14" s="148"/>
      <c r="OKW14" s="148"/>
      <c r="OKX14" s="148"/>
      <c r="OKY14" s="148"/>
      <c r="OKZ14" s="148"/>
      <c r="OLA14" s="148"/>
      <c r="OLB14" s="148"/>
      <c r="OLC14" s="148"/>
      <c r="OLD14" s="148"/>
      <c r="OLE14" s="148"/>
      <c r="OLF14" s="148"/>
      <c r="OLG14" s="148"/>
      <c r="OLH14" s="148"/>
      <c r="OLI14" s="148"/>
      <c r="OLJ14" s="148"/>
      <c r="OLK14" s="148"/>
      <c r="OLL14" s="148"/>
      <c r="OLM14" s="148"/>
      <c r="OLN14" s="148"/>
      <c r="OLO14" s="148"/>
      <c r="OLP14" s="148"/>
      <c r="OLQ14" s="148"/>
      <c r="OLR14" s="148"/>
      <c r="OLS14" s="148"/>
      <c r="OLT14" s="148"/>
      <c r="OLU14" s="148"/>
      <c r="OLV14" s="148"/>
      <c r="OLW14" s="148"/>
      <c r="OLX14" s="148"/>
      <c r="OLY14" s="148"/>
      <c r="OLZ14" s="148"/>
      <c r="OMA14" s="148"/>
      <c r="OMB14" s="148"/>
      <c r="OMC14" s="148"/>
      <c r="OMD14" s="148"/>
      <c r="OME14" s="148"/>
      <c r="OMF14" s="148"/>
      <c r="OMG14" s="148"/>
      <c r="OMH14" s="148"/>
      <c r="OMI14" s="148"/>
      <c r="OMJ14" s="148"/>
      <c r="OMK14" s="148"/>
      <c r="OML14" s="148"/>
      <c r="OMM14" s="148"/>
      <c r="OMN14" s="148"/>
      <c r="OMO14" s="148"/>
      <c r="OMP14" s="148"/>
      <c r="OMQ14" s="148"/>
      <c r="OMR14" s="148"/>
      <c r="OMS14" s="148"/>
      <c r="OMT14" s="148"/>
      <c r="OMU14" s="148"/>
      <c r="OMV14" s="148"/>
      <c r="OMW14" s="148"/>
      <c r="OMX14" s="148"/>
      <c r="OMY14" s="148"/>
      <c r="OMZ14" s="148"/>
      <c r="ONA14" s="148"/>
      <c r="ONB14" s="148"/>
      <c r="ONC14" s="148"/>
      <c r="OND14" s="148"/>
      <c r="ONE14" s="148"/>
      <c r="ONF14" s="148"/>
      <c r="ONG14" s="148"/>
      <c r="ONH14" s="148"/>
      <c r="ONI14" s="148"/>
      <c r="ONJ14" s="148"/>
      <c r="ONK14" s="148"/>
      <c r="ONL14" s="148"/>
      <c r="ONM14" s="148"/>
      <c r="ONN14" s="148"/>
      <c r="ONO14" s="148"/>
      <c r="ONP14" s="148"/>
      <c r="ONQ14" s="148"/>
      <c r="ONR14" s="148"/>
      <c r="ONS14" s="148"/>
      <c r="ONT14" s="148"/>
      <c r="ONU14" s="148"/>
      <c r="ONV14" s="148"/>
      <c r="ONW14" s="148"/>
      <c r="ONX14" s="148"/>
      <c r="ONY14" s="148"/>
      <c r="ONZ14" s="148"/>
      <c r="OOA14" s="148"/>
      <c r="OOB14" s="148"/>
      <c r="OOC14" s="148"/>
      <c r="OOD14" s="148"/>
      <c r="OOE14" s="148"/>
      <c r="OOF14" s="148"/>
      <c r="OOG14" s="148"/>
      <c r="OOH14" s="148"/>
      <c r="OOI14" s="148"/>
      <c r="OOJ14" s="148"/>
      <c r="OOK14" s="148"/>
      <c r="OOL14" s="148"/>
      <c r="OOM14" s="148"/>
      <c r="OON14" s="148"/>
      <c r="OOO14" s="148"/>
      <c r="OOP14" s="148"/>
      <c r="OOQ14" s="148"/>
      <c r="OOR14" s="148"/>
      <c r="OOS14" s="148"/>
      <c r="OOT14" s="148"/>
      <c r="OOU14" s="148"/>
      <c r="OOV14" s="148"/>
      <c r="OOW14" s="148"/>
      <c r="OOX14" s="148"/>
      <c r="OOY14" s="148"/>
      <c r="OOZ14" s="148"/>
      <c r="OPA14" s="148"/>
      <c r="OPB14" s="148"/>
      <c r="OPC14" s="148"/>
      <c r="OPD14" s="148"/>
      <c r="OPE14" s="148"/>
      <c r="OPF14" s="148"/>
      <c r="OPG14" s="148"/>
      <c r="OPH14" s="148"/>
      <c r="OPI14" s="148"/>
      <c r="OPJ14" s="148"/>
      <c r="OPK14" s="148"/>
      <c r="OPL14" s="148"/>
      <c r="OPM14" s="148"/>
      <c r="OPN14" s="148"/>
      <c r="OPO14" s="148"/>
      <c r="OPP14" s="148"/>
      <c r="OPQ14" s="148"/>
      <c r="OPR14" s="148"/>
      <c r="OPS14" s="148"/>
      <c r="OPT14" s="148"/>
      <c r="OPU14" s="148"/>
      <c r="OPV14" s="148"/>
      <c r="OPW14" s="148"/>
      <c r="OPX14" s="148"/>
      <c r="OPY14" s="148"/>
      <c r="OPZ14" s="148"/>
      <c r="OQA14" s="148"/>
      <c r="OQB14" s="148"/>
      <c r="OQC14" s="148"/>
      <c r="OQD14" s="148"/>
      <c r="OQE14" s="148"/>
      <c r="OQF14" s="148"/>
      <c r="OQG14" s="148"/>
      <c r="OQH14" s="148"/>
      <c r="OQI14" s="148"/>
      <c r="OQJ14" s="148"/>
      <c r="OQK14" s="148"/>
      <c r="OQL14" s="148"/>
      <c r="OQM14" s="148"/>
      <c r="OQN14" s="148"/>
      <c r="OQO14" s="148"/>
      <c r="OQP14" s="148"/>
      <c r="OQQ14" s="148"/>
      <c r="OQR14" s="148"/>
      <c r="OQS14" s="148"/>
      <c r="OQT14" s="148"/>
      <c r="OQU14" s="148"/>
      <c r="OQV14" s="148"/>
      <c r="OQW14" s="148"/>
      <c r="OQX14" s="148"/>
      <c r="OQY14" s="148"/>
      <c r="OQZ14" s="148"/>
      <c r="ORA14" s="148"/>
      <c r="ORB14" s="148"/>
      <c r="ORC14" s="148"/>
      <c r="ORD14" s="148"/>
      <c r="ORE14" s="148"/>
      <c r="ORF14" s="148"/>
      <c r="ORG14" s="148"/>
      <c r="ORH14" s="148"/>
      <c r="ORI14" s="148"/>
      <c r="ORJ14" s="148"/>
      <c r="ORK14" s="148"/>
      <c r="ORL14" s="148"/>
      <c r="ORM14" s="148"/>
      <c r="ORN14" s="148"/>
      <c r="ORO14" s="148"/>
      <c r="ORP14" s="148"/>
      <c r="ORQ14" s="148"/>
      <c r="ORR14" s="148"/>
      <c r="ORS14" s="148"/>
      <c r="ORT14" s="148"/>
      <c r="ORU14" s="148"/>
      <c r="ORV14" s="148"/>
      <c r="ORW14" s="148"/>
      <c r="ORX14" s="148"/>
      <c r="ORY14" s="148"/>
      <c r="ORZ14" s="148"/>
      <c r="OSA14" s="148"/>
      <c r="OSB14" s="148"/>
      <c r="OSC14" s="148"/>
      <c r="OSD14" s="148"/>
      <c r="OSE14" s="148"/>
      <c r="OSF14" s="148"/>
      <c r="OSG14" s="148"/>
      <c r="OSH14" s="148"/>
      <c r="OSI14" s="148"/>
      <c r="OSJ14" s="148"/>
      <c r="OSK14" s="148"/>
      <c r="OSL14" s="148"/>
      <c r="OSM14" s="148"/>
      <c r="OSN14" s="148"/>
      <c r="OSO14" s="148"/>
      <c r="OSP14" s="148"/>
      <c r="OSQ14" s="148"/>
      <c r="OSR14" s="148"/>
      <c r="OSS14" s="148"/>
      <c r="OST14" s="148"/>
      <c r="OSU14" s="148"/>
      <c r="OSV14" s="148"/>
      <c r="OSW14" s="148"/>
      <c r="OSX14" s="148"/>
      <c r="OSY14" s="148"/>
      <c r="OSZ14" s="148"/>
      <c r="OTA14" s="148"/>
      <c r="OTB14" s="148"/>
      <c r="OTC14" s="148"/>
      <c r="OTD14" s="148"/>
      <c r="OTE14" s="148"/>
      <c r="OTF14" s="148"/>
      <c r="OTG14" s="148"/>
      <c r="OTH14" s="148"/>
      <c r="OTI14" s="148"/>
      <c r="OTJ14" s="148"/>
      <c r="OTK14" s="148"/>
      <c r="OTL14" s="148"/>
      <c r="OTM14" s="148"/>
      <c r="OTN14" s="148"/>
      <c r="OTO14" s="148"/>
      <c r="OTP14" s="148"/>
      <c r="OTQ14" s="148"/>
      <c r="OTR14" s="148"/>
      <c r="OTS14" s="148"/>
      <c r="OTT14" s="148"/>
      <c r="OTU14" s="148"/>
      <c r="OTV14" s="148"/>
      <c r="OTW14" s="148"/>
      <c r="OTX14" s="148"/>
      <c r="OTY14" s="148"/>
      <c r="OTZ14" s="148"/>
      <c r="OUA14" s="148"/>
      <c r="OUB14" s="148"/>
      <c r="OUC14" s="148"/>
      <c r="OUD14" s="148"/>
      <c r="OUE14" s="148"/>
      <c r="OUF14" s="148"/>
      <c r="OUG14" s="148"/>
      <c r="OUH14" s="148"/>
      <c r="OUI14" s="148"/>
      <c r="OUJ14" s="148"/>
      <c r="OUK14" s="148"/>
      <c r="OUL14" s="148"/>
      <c r="OUM14" s="148"/>
      <c r="OUN14" s="148"/>
      <c r="OUO14" s="148"/>
      <c r="OUP14" s="148"/>
      <c r="OUQ14" s="148"/>
      <c r="OUR14" s="148"/>
      <c r="OUS14" s="148"/>
      <c r="OUT14" s="148"/>
      <c r="OUU14" s="148"/>
      <c r="OUV14" s="148"/>
      <c r="OUW14" s="148"/>
      <c r="OUX14" s="148"/>
      <c r="OUY14" s="148"/>
      <c r="OUZ14" s="148"/>
      <c r="OVA14" s="148"/>
      <c r="OVB14" s="148"/>
      <c r="OVC14" s="148"/>
      <c r="OVD14" s="148"/>
      <c r="OVE14" s="148"/>
      <c r="OVF14" s="148"/>
      <c r="OVG14" s="148"/>
      <c r="OVH14" s="148"/>
      <c r="OVI14" s="148"/>
      <c r="OVJ14" s="148"/>
      <c r="OVK14" s="148"/>
      <c r="OVL14" s="148"/>
      <c r="OVM14" s="148"/>
      <c r="OVN14" s="148"/>
      <c r="OVO14" s="148"/>
      <c r="OVP14" s="148"/>
      <c r="OVQ14" s="148"/>
      <c r="OVR14" s="148"/>
      <c r="OVS14" s="148"/>
      <c r="OVT14" s="148"/>
      <c r="OVU14" s="148"/>
      <c r="OVV14" s="148"/>
      <c r="OVW14" s="148"/>
      <c r="OVX14" s="148"/>
      <c r="OVY14" s="148"/>
      <c r="OVZ14" s="148"/>
      <c r="OWA14" s="148"/>
      <c r="OWB14" s="148"/>
      <c r="OWC14" s="148"/>
      <c r="OWD14" s="148"/>
      <c r="OWE14" s="148"/>
      <c r="OWF14" s="148"/>
      <c r="OWG14" s="148"/>
      <c r="OWH14" s="148"/>
      <c r="OWI14" s="148"/>
      <c r="OWJ14" s="148"/>
      <c r="OWK14" s="148"/>
      <c r="OWL14" s="148"/>
      <c r="OWM14" s="148"/>
      <c r="OWN14" s="148"/>
      <c r="OWO14" s="148"/>
      <c r="OWP14" s="148"/>
      <c r="OWQ14" s="148"/>
      <c r="OWR14" s="148"/>
      <c r="OWS14" s="148"/>
      <c r="OWT14" s="148"/>
      <c r="OWU14" s="148"/>
      <c r="OWV14" s="148"/>
      <c r="OWW14" s="148"/>
      <c r="OWX14" s="148"/>
      <c r="OWY14" s="148"/>
      <c r="OWZ14" s="148"/>
      <c r="OXA14" s="148"/>
      <c r="OXB14" s="148"/>
      <c r="OXC14" s="148"/>
      <c r="OXD14" s="148"/>
      <c r="OXE14" s="148"/>
      <c r="OXF14" s="148"/>
      <c r="OXG14" s="148"/>
      <c r="OXH14" s="148"/>
      <c r="OXI14" s="148"/>
      <c r="OXJ14" s="148"/>
      <c r="OXK14" s="148"/>
      <c r="OXL14" s="148"/>
      <c r="OXM14" s="148"/>
      <c r="OXN14" s="148"/>
      <c r="OXO14" s="148"/>
      <c r="OXP14" s="148"/>
      <c r="OXQ14" s="148"/>
      <c r="OXR14" s="148"/>
      <c r="OXS14" s="148"/>
      <c r="OXT14" s="148"/>
      <c r="OXU14" s="148"/>
      <c r="OXV14" s="148"/>
      <c r="OXW14" s="148"/>
      <c r="OXX14" s="148"/>
      <c r="OXY14" s="148"/>
      <c r="OXZ14" s="148"/>
      <c r="OYA14" s="148"/>
      <c r="OYB14" s="148"/>
      <c r="OYC14" s="148"/>
      <c r="OYD14" s="148"/>
      <c r="OYE14" s="148"/>
      <c r="OYF14" s="148"/>
      <c r="OYG14" s="148"/>
      <c r="OYH14" s="148"/>
      <c r="OYI14" s="148"/>
      <c r="OYJ14" s="148"/>
      <c r="OYK14" s="148"/>
      <c r="OYL14" s="148"/>
      <c r="OYM14" s="148"/>
      <c r="OYN14" s="148"/>
      <c r="OYO14" s="148"/>
      <c r="OYP14" s="148"/>
      <c r="OYQ14" s="148"/>
      <c r="OYR14" s="148"/>
      <c r="OYS14" s="148"/>
      <c r="OYT14" s="148"/>
      <c r="OYU14" s="148"/>
      <c r="OYV14" s="148"/>
      <c r="OYW14" s="148"/>
      <c r="OYX14" s="148"/>
      <c r="OYY14" s="148"/>
      <c r="OYZ14" s="148"/>
      <c r="OZA14" s="148"/>
      <c r="OZB14" s="148"/>
      <c r="OZC14" s="148"/>
      <c r="OZD14" s="148"/>
      <c r="OZE14" s="148"/>
      <c r="OZF14" s="148"/>
      <c r="OZG14" s="148"/>
      <c r="OZH14" s="148"/>
      <c r="OZI14" s="148"/>
      <c r="OZJ14" s="148"/>
      <c r="OZK14" s="148"/>
      <c r="OZL14" s="148"/>
      <c r="OZM14" s="148"/>
      <c r="OZN14" s="148"/>
      <c r="OZO14" s="148"/>
      <c r="OZP14" s="148"/>
      <c r="OZQ14" s="148"/>
      <c r="OZR14" s="148"/>
      <c r="OZS14" s="148"/>
      <c r="OZT14" s="148"/>
      <c r="OZU14" s="148"/>
      <c r="OZV14" s="148"/>
      <c r="OZW14" s="148"/>
      <c r="OZX14" s="148"/>
      <c r="OZY14" s="148"/>
      <c r="OZZ14" s="148"/>
      <c r="PAA14" s="148"/>
      <c r="PAB14" s="148"/>
      <c r="PAC14" s="148"/>
      <c r="PAD14" s="148"/>
      <c r="PAE14" s="148"/>
      <c r="PAF14" s="148"/>
      <c r="PAG14" s="148"/>
      <c r="PAH14" s="148"/>
      <c r="PAI14" s="148"/>
      <c r="PAJ14" s="148"/>
      <c r="PAK14" s="148"/>
      <c r="PAL14" s="148"/>
      <c r="PAM14" s="148"/>
      <c r="PAN14" s="148"/>
      <c r="PAO14" s="148"/>
      <c r="PAP14" s="148"/>
      <c r="PAQ14" s="148"/>
      <c r="PAR14" s="148"/>
      <c r="PAS14" s="148"/>
      <c r="PAT14" s="148"/>
      <c r="PAU14" s="148"/>
      <c r="PAV14" s="148"/>
      <c r="PAW14" s="148"/>
      <c r="PAX14" s="148"/>
      <c r="PAY14" s="148"/>
      <c r="PAZ14" s="148"/>
      <c r="PBA14" s="148"/>
      <c r="PBB14" s="148"/>
      <c r="PBC14" s="148"/>
      <c r="PBD14" s="148"/>
      <c r="PBE14" s="148"/>
      <c r="PBF14" s="148"/>
      <c r="PBG14" s="148"/>
      <c r="PBH14" s="148"/>
      <c r="PBI14" s="148"/>
      <c r="PBJ14" s="148"/>
      <c r="PBK14" s="148"/>
      <c r="PBL14" s="148"/>
      <c r="PBM14" s="148"/>
      <c r="PBN14" s="148"/>
      <c r="PBO14" s="148"/>
      <c r="PBP14" s="148"/>
      <c r="PBQ14" s="148"/>
      <c r="PBR14" s="148"/>
      <c r="PBS14" s="148"/>
      <c r="PBT14" s="148"/>
      <c r="PBU14" s="148"/>
      <c r="PBV14" s="148"/>
      <c r="PBW14" s="148"/>
      <c r="PBX14" s="148"/>
      <c r="PBY14" s="148"/>
      <c r="PBZ14" s="148"/>
      <c r="PCA14" s="148"/>
      <c r="PCB14" s="148"/>
      <c r="PCC14" s="148"/>
      <c r="PCD14" s="148"/>
      <c r="PCE14" s="148"/>
      <c r="PCF14" s="148"/>
      <c r="PCG14" s="148"/>
      <c r="PCH14" s="148"/>
      <c r="PCI14" s="148"/>
      <c r="PCJ14" s="148"/>
      <c r="PCK14" s="148"/>
      <c r="PCL14" s="148"/>
      <c r="PCM14" s="148"/>
      <c r="PCN14" s="148"/>
      <c r="PCO14" s="148"/>
      <c r="PCP14" s="148"/>
      <c r="PCQ14" s="148"/>
      <c r="PCR14" s="148"/>
      <c r="PCS14" s="148"/>
      <c r="PCT14" s="148"/>
      <c r="PCU14" s="148"/>
      <c r="PCV14" s="148"/>
      <c r="PCW14" s="148"/>
      <c r="PCX14" s="148"/>
      <c r="PCY14" s="148"/>
      <c r="PCZ14" s="148"/>
      <c r="PDA14" s="148"/>
      <c r="PDB14" s="148"/>
      <c r="PDC14" s="148"/>
      <c r="PDD14" s="148"/>
      <c r="PDE14" s="148"/>
      <c r="PDF14" s="148"/>
      <c r="PDG14" s="148"/>
      <c r="PDH14" s="148"/>
      <c r="PDI14" s="148"/>
      <c r="PDJ14" s="148"/>
      <c r="PDK14" s="148"/>
      <c r="PDL14" s="148"/>
      <c r="PDM14" s="148"/>
      <c r="PDN14" s="148"/>
      <c r="PDO14" s="148"/>
      <c r="PDP14" s="148"/>
      <c r="PDQ14" s="148"/>
      <c r="PDR14" s="148"/>
      <c r="PDS14" s="148"/>
      <c r="PDT14" s="148"/>
      <c r="PDU14" s="148"/>
      <c r="PDV14" s="148"/>
      <c r="PDW14" s="148"/>
      <c r="PDX14" s="148"/>
      <c r="PDY14" s="148"/>
      <c r="PDZ14" s="148"/>
      <c r="PEA14" s="148"/>
      <c r="PEB14" s="148"/>
      <c r="PEC14" s="148"/>
      <c r="PED14" s="148"/>
      <c r="PEE14" s="148"/>
      <c r="PEF14" s="148"/>
      <c r="PEG14" s="148"/>
      <c r="PEH14" s="148"/>
      <c r="PEI14" s="148"/>
      <c r="PEJ14" s="148"/>
      <c r="PEK14" s="148"/>
      <c r="PEL14" s="148"/>
      <c r="PEM14" s="148"/>
      <c r="PEN14" s="148"/>
      <c r="PEO14" s="148"/>
      <c r="PEP14" s="148"/>
      <c r="PEQ14" s="148"/>
      <c r="PER14" s="148"/>
      <c r="PES14" s="148"/>
      <c r="PET14" s="148"/>
      <c r="PEU14" s="148"/>
      <c r="PEV14" s="148"/>
      <c r="PEW14" s="148"/>
      <c r="PEX14" s="148"/>
      <c r="PEY14" s="148"/>
      <c r="PEZ14" s="148"/>
      <c r="PFA14" s="148"/>
      <c r="PFB14" s="148"/>
      <c r="PFC14" s="148"/>
      <c r="PFD14" s="148"/>
      <c r="PFE14" s="148"/>
      <c r="PFF14" s="148"/>
      <c r="PFG14" s="148"/>
      <c r="PFH14" s="148"/>
      <c r="PFI14" s="148"/>
      <c r="PFJ14" s="148"/>
      <c r="PFK14" s="148"/>
      <c r="PFL14" s="148"/>
      <c r="PFM14" s="148"/>
      <c r="PFN14" s="148"/>
      <c r="PFO14" s="148"/>
      <c r="PFP14" s="148"/>
      <c r="PFQ14" s="148"/>
      <c r="PFR14" s="148"/>
      <c r="PFS14" s="148"/>
      <c r="PFT14" s="148"/>
      <c r="PFU14" s="148"/>
      <c r="PFV14" s="148"/>
      <c r="PFW14" s="148"/>
      <c r="PFX14" s="148"/>
      <c r="PFY14" s="148"/>
      <c r="PFZ14" s="148"/>
      <c r="PGA14" s="148"/>
      <c r="PGB14" s="148"/>
      <c r="PGC14" s="148"/>
      <c r="PGD14" s="148"/>
      <c r="PGE14" s="148"/>
      <c r="PGF14" s="148"/>
      <c r="PGG14" s="148"/>
      <c r="PGH14" s="148"/>
      <c r="PGI14" s="148"/>
      <c r="PGJ14" s="148"/>
      <c r="PGK14" s="148"/>
      <c r="PGL14" s="148"/>
      <c r="PGM14" s="148"/>
      <c r="PGN14" s="148"/>
      <c r="PGO14" s="148"/>
      <c r="PGP14" s="148"/>
      <c r="PGQ14" s="148"/>
      <c r="PGR14" s="148"/>
      <c r="PGS14" s="148"/>
      <c r="PGT14" s="148"/>
      <c r="PGU14" s="148"/>
      <c r="PGV14" s="148"/>
      <c r="PGW14" s="148"/>
      <c r="PGX14" s="148"/>
      <c r="PGY14" s="148"/>
      <c r="PGZ14" s="148"/>
      <c r="PHA14" s="148"/>
      <c r="PHB14" s="148"/>
      <c r="PHC14" s="148"/>
      <c r="PHD14" s="148"/>
      <c r="PHE14" s="148"/>
      <c r="PHF14" s="148"/>
      <c r="PHG14" s="148"/>
      <c r="PHH14" s="148"/>
      <c r="PHI14" s="148"/>
      <c r="PHJ14" s="148"/>
      <c r="PHK14" s="148"/>
      <c r="PHL14" s="148"/>
      <c r="PHM14" s="148"/>
      <c r="PHN14" s="148"/>
      <c r="PHO14" s="148"/>
      <c r="PHP14" s="148"/>
      <c r="PHQ14" s="148"/>
      <c r="PHR14" s="148"/>
      <c r="PHS14" s="148"/>
      <c r="PHT14" s="148"/>
      <c r="PHU14" s="148"/>
      <c r="PHV14" s="148"/>
      <c r="PHW14" s="148"/>
      <c r="PHX14" s="148"/>
      <c r="PHY14" s="148"/>
      <c r="PHZ14" s="148"/>
      <c r="PIA14" s="148"/>
      <c r="PIB14" s="148"/>
      <c r="PIC14" s="148"/>
      <c r="PID14" s="148"/>
      <c r="PIE14" s="148"/>
      <c r="PIF14" s="148"/>
      <c r="PIG14" s="148"/>
      <c r="PIH14" s="148"/>
      <c r="PII14" s="148"/>
      <c r="PIJ14" s="148"/>
      <c r="PIK14" s="148"/>
      <c r="PIL14" s="148"/>
      <c r="PIM14" s="148"/>
      <c r="PIN14" s="148"/>
      <c r="PIO14" s="148"/>
      <c r="PIP14" s="148"/>
      <c r="PIQ14" s="148"/>
      <c r="PIR14" s="148"/>
      <c r="PIS14" s="148"/>
      <c r="PIT14" s="148"/>
      <c r="PIU14" s="148"/>
      <c r="PIV14" s="148"/>
      <c r="PIW14" s="148"/>
      <c r="PIX14" s="148"/>
      <c r="PIY14" s="148"/>
      <c r="PIZ14" s="148"/>
      <c r="PJA14" s="148"/>
      <c r="PJB14" s="148"/>
      <c r="PJC14" s="148"/>
      <c r="PJD14" s="148"/>
      <c r="PJE14" s="148"/>
      <c r="PJF14" s="148"/>
      <c r="PJG14" s="148"/>
      <c r="PJH14" s="148"/>
      <c r="PJI14" s="148"/>
      <c r="PJJ14" s="148"/>
      <c r="PJK14" s="148"/>
      <c r="PJL14" s="148"/>
      <c r="PJM14" s="148"/>
      <c r="PJN14" s="148"/>
      <c r="PJO14" s="148"/>
      <c r="PJP14" s="148"/>
      <c r="PJQ14" s="148"/>
      <c r="PJR14" s="148"/>
      <c r="PJS14" s="148"/>
      <c r="PJT14" s="148"/>
      <c r="PJU14" s="148"/>
      <c r="PJV14" s="148"/>
      <c r="PJW14" s="148"/>
      <c r="PJX14" s="148"/>
      <c r="PJY14" s="148"/>
      <c r="PJZ14" s="148"/>
      <c r="PKA14" s="148"/>
      <c r="PKB14" s="148"/>
      <c r="PKC14" s="148"/>
      <c r="PKD14" s="148"/>
      <c r="PKE14" s="148"/>
      <c r="PKF14" s="148"/>
      <c r="PKG14" s="148"/>
      <c r="PKH14" s="148"/>
      <c r="PKI14" s="148"/>
      <c r="PKJ14" s="148"/>
      <c r="PKK14" s="148"/>
      <c r="PKL14" s="148"/>
      <c r="PKM14" s="148"/>
      <c r="PKN14" s="148"/>
      <c r="PKO14" s="148"/>
      <c r="PKP14" s="148"/>
      <c r="PKQ14" s="148"/>
      <c r="PKR14" s="148"/>
      <c r="PKS14" s="148"/>
      <c r="PKT14" s="148"/>
      <c r="PKU14" s="148"/>
      <c r="PKV14" s="148"/>
      <c r="PKW14" s="148"/>
      <c r="PKX14" s="148"/>
      <c r="PKY14" s="148"/>
      <c r="PKZ14" s="148"/>
      <c r="PLA14" s="148"/>
      <c r="PLB14" s="148"/>
      <c r="PLC14" s="148"/>
      <c r="PLD14" s="148"/>
      <c r="PLE14" s="148"/>
      <c r="PLF14" s="148"/>
      <c r="PLG14" s="148"/>
      <c r="PLH14" s="148"/>
      <c r="PLI14" s="148"/>
      <c r="PLJ14" s="148"/>
      <c r="PLK14" s="148"/>
      <c r="PLL14" s="148"/>
      <c r="PLM14" s="148"/>
      <c r="PLN14" s="148"/>
      <c r="PLO14" s="148"/>
      <c r="PLP14" s="148"/>
      <c r="PLQ14" s="148"/>
      <c r="PLR14" s="148"/>
      <c r="PLS14" s="148"/>
      <c r="PLT14" s="148"/>
      <c r="PLU14" s="148"/>
      <c r="PLV14" s="148"/>
      <c r="PLW14" s="148"/>
      <c r="PLX14" s="148"/>
      <c r="PLY14" s="148"/>
      <c r="PLZ14" s="148"/>
      <c r="PMA14" s="148"/>
      <c r="PMB14" s="148"/>
      <c r="PMC14" s="148"/>
      <c r="PMD14" s="148"/>
      <c r="PME14" s="148"/>
      <c r="PMF14" s="148"/>
      <c r="PMG14" s="148"/>
      <c r="PMH14" s="148"/>
      <c r="PMI14" s="148"/>
      <c r="PMJ14" s="148"/>
      <c r="PMK14" s="148"/>
      <c r="PML14" s="148"/>
      <c r="PMM14" s="148"/>
      <c r="PMN14" s="148"/>
      <c r="PMO14" s="148"/>
      <c r="PMP14" s="148"/>
      <c r="PMQ14" s="148"/>
      <c r="PMR14" s="148"/>
      <c r="PMS14" s="148"/>
      <c r="PMT14" s="148"/>
      <c r="PMU14" s="148"/>
      <c r="PMV14" s="148"/>
      <c r="PMW14" s="148"/>
      <c r="PMX14" s="148"/>
      <c r="PMY14" s="148"/>
      <c r="PMZ14" s="148"/>
      <c r="PNA14" s="148"/>
      <c r="PNB14" s="148"/>
      <c r="PNC14" s="148"/>
      <c r="PND14" s="148"/>
      <c r="PNE14" s="148"/>
      <c r="PNF14" s="148"/>
      <c r="PNG14" s="148"/>
      <c r="PNH14" s="148"/>
      <c r="PNI14" s="148"/>
      <c r="PNJ14" s="148"/>
      <c r="PNK14" s="148"/>
      <c r="PNL14" s="148"/>
      <c r="PNM14" s="148"/>
      <c r="PNN14" s="148"/>
      <c r="PNO14" s="148"/>
      <c r="PNP14" s="148"/>
      <c r="PNQ14" s="148"/>
      <c r="PNR14" s="148"/>
      <c r="PNS14" s="148"/>
      <c r="PNT14" s="148"/>
      <c r="PNU14" s="148"/>
      <c r="PNV14" s="148"/>
      <c r="PNW14" s="148"/>
      <c r="PNX14" s="148"/>
      <c r="PNY14" s="148"/>
      <c r="PNZ14" s="148"/>
      <c r="POA14" s="148"/>
      <c r="POB14" s="148"/>
      <c r="POC14" s="148"/>
      <c r="POD14" s="148"/>
      <c r="POE14" s="148"/>
      <c r="POF14" s="148"/>
      <c r="POG14" s="148"/>
      <c r="POH14" s="148"/>
      <c r="POI14" s="148"/>
      <c r="POJ14" s="148"/>
      <c r="POK14" s="148"/>
      <c r="POL14" s="148"/>
      <c r="POM14" s="148"/>
      <c r="PON14" s="148"/>
      <c r="POO14" s="148"/>
      <c r="POP14" s="148"/>
      <c r="POQ14" s="148"/>
      <c r="POR14" s="148"/>
      <c r="POS14" s="148"/>
      <c r="POT14" s="148"/>
      <c r="POU14" s="148"/>
      <c r="POV14" s="148"/>
      <c r="POW14" s="148"/>
      <c r="POX14" s="148"/>
      <c r="POY14" s="148"/>
      <c r="POZ14" s="148"/>
      <c r="PPA14" s="148"/>
      <c r="PPB14" s="148"/>
      <c r="PPC14" s="148"/>
      <c r="PPD14" s="148"/>
      <c r="PPE14" s="148"/>
      <c r="PPF14" s="148"/>
      <c r="PPG14" s="148"/>
      <c r="PPH14" s="148"/>
      <c r="PPI14" s="148"/>
      <c r="PPJ14" s="148"/>
      <c r="PPK14" s="148"/>
      <c r="PPL14" s="148"/>
      <c r="PPM14" s="148"/>
      <c r="PPN14" s="148"/>
      <c r="PPO14" s="148"/>
      <c r="PPP14" s="148"/>
      <c r="PPQ14" s="148"/>
      <c r="PPR14" s="148"/>
      <c r="PPS14" s="148"/>
      <c r="PPT14" s="148"/>
      <c r="PPU14" s="148"/>
      <c r="PPV14" s="148"/>
      <c r="PPW14" s="148"/>
      <c r="PPX14" s="148"/>
      <c r="PPY14" s="148"/>
      <c r="PPZ14" s="148"/>
      <c r="PQA14" s="148"/>
      <c r="PQB14" s="148"/>
      <c r="PQC14" s="148"/>
      <c r="PQD14" s="148"/>
      <c r="PQE14" s="148"/>
      <c r="PQF14" s="148"/>
      <c r="PQG14" s="148"/>
      <c r="PQH14" s="148"/>
      <c r="PQI14" s="148"/>
      <c r="PQJ14" s="148"/>
      <c r="PQK14" s="148"/>
      <c r="PQL14" s="148"/>
      <c r="PQM14" s="148"/>
      <c r="PQN14" s="148"/>
      <c r="PQO14" s="148"/>
      <c r="PQP14" s="148"/>
      <c r="PQQ14" s="148"/>
      <c r="PQR14" s="148"/>
      <c r="PQS14" s="148"/>
      <c r="PQT14" s="148"/>
      <c r="PQU14" s="148"/>
      <c r="PQV14" s="148"/>
      <c r="PQW14" s="148"/>
      <c r="PQX14" s="148"/>
      <c r="PQY14" s="148"/>
      <c r="PQZ14" s="148"/>
      <c r="PRA14" s="148"/>
      <c r="PRB14" s="148"/>
      <c r="PRC14" s="148"/>
      <c r="PRD14" s="148"/>
      <c r="PRE14" s="148"/>
      <c r="PRF14" s="148"/>
      <c r="PRG14" s="148"/>
      <c r="PRH14" s="148"/>
      <c r="PRI14" s="148"/>
      <c r="PRJ14" s="148"/>
      <c r="PRK14" s="148"/>
      <c r="PRL14" s="148"/>
      <c r="PRM14" s="148"/>
      <c r="PRN14" s="148"/>
      <c r="PRO14" s="148"/>
      <c r="PRP14" s="148"/>
      <c r="PRQ14" s="148"/>
      <c r="PRR14" s="148"/>
      <c r="PRS14" s="148"/>
      <c r="PRT14" s="148"/>
      <c r="PRU14" s="148"/>
      <c r="PRV14" s="148"/>
      <c r="PRW14" s="148"/>
      <c r="PRX14" s="148"/>
      <c r="PRY14" s="148"/>
      <c r="PRZ14" s="148"/>
      <c r="PSA14" s="148"/>
      <c r="PSB14" s="148"/>
      <c r="PSC14" s="148"/>
      <c r="PSD14" s="148"/>
      <c r="PSE14" s="148"/>
      <c r="PSF14" s="148"/>
      <c r="PSG14" s="148"/>
      <c r="PSH14" s="148"/>
      <c r="PSI14" s="148"/>
      <c r="PSJ14" s="148"/>
      <c r="PSK14" s="148"/>
      <c r="PSL14" s="148"/>
      <c r="PSM14" s="148"/>
      <c r="PSN14" s="148"/>
      <c r="PSO14" s="148"/>
      <c r="PSP14" s="148"/>
      <c r="PSQ14" s="148"/>
      <c r="PSR14" s="148"/>
      <c r="PSS14" s="148"/>
      <c r="PST14" s="148"/>
      <c r="PSU14" s="148"/>
      <c r="PSV14" s="148"/>
      <c r="PSW14" s="148"/>
      <c r="PSX14" s="148"/>
      <c r="PSY14" s="148"/>
      <c r="PSZ14" s="148"/>
      <c r="PTA14" s="148"/>
      <c r="PTB14" s="148"/>
      <c r="PTC14" s="148"/>
      <c r="PTD14" s="148"/>
      <c r="PTE14" s="148"/>
      <c r="PTF14" s="148"/>
      <c r="PTG14" s="148"/>
      <c r="PTH14" s="148"/>
      <c r="PTI14" s="148"/>
      <c r="PTJ14" s="148"/>
      <c r="PTK14" s="148"/>
      <c r="PTL14" s="148"/>
      <c r="PTM14" s="148"/>
      <c r="PTN14" s="148"/>
      <c r="PTO14" s="148"/>
      <c r="PTP14" s="148"/>
      <c r="PTQ14" s="148"/>
      <c r="PTR14" s="148"/>
      <c r="PTS14" s="148"/>
      <c r="PTT14" s="148"/>
      <c r="PTU14" s="148"/>
      <c r="PTV14" s="148"/>
      <c r="PTW14" s="148"/>
      <c r="PTX14" s="148"/>
      <c r="PTY14" s="148"/>
      <c r="PTZ14" s="148"/>
      <c r="PUA14" s="148"/>
      <c r="PUB14" s="148"/>
      <c r="PUC14" s="148"/>
      <c r="PUD14" s="148"/>
      <c r="PUE14" s="148"/>
      <c r="PUF14" s="148"/>
      <c r="PUG14" s="148"/>
      <c r="PUH14" s="148"/>
      <c r="PUI14" s="148"/>
      <c r="PUJ14" s="148"/>
      <c r="PUK14" s="148"/>
      <c r="PUL14" s="148"/>
      <c r="PUM14" s="148"/>
      <c r="PUN14" s="148"/>
      <c r="PUO14" s="148"/>
      <c r="PUP14" s="148"/>
      <c r="PUQ14" s="148"/>
      <c r="PUR14" s="148"/>
      <c r="PUS14" s="148"/>
      <c r="PUT14" s="148"/>
      <c r="PUU14" s="148"/>
      <c r="PUV14" s="148"/>
      <c r="PUW14" s="148"/>
      <c r="PUX14" s="148"/>
      <c r="PUY14" s="148"/>
      <c r="PUZ14" s="148"/>
      <c r="PVA14" s="148"/>
      <c r="PVB14" s="148"/>
      <c r="PVC14" s="148"/>
      <c r="PVD14" s="148"/>
      <c r="PVE14" s="148"/>
      <c r="PVF14" s="148"/>
      <c r="PVG14" s="148"/>
      <c r="PVH14" s="148"/>
      <c r="PVI14" s="148"/>
      <c r="PVJ14" s="148"/>
      <c r="PVK14" s="148"/>
      <c r="PVL14" s="148"/>
      <c r="PVM14" s="148"/>
      <c r="PVN14" s="148"/>
      <c r="PVO14" s="148"/>
      <c r="PVP14" s="148"/>
      <c r="PVQ14" s="148"/>
      <c r="PVR14" s="148"/>
      <c r="PVS14" s="148"/>
      <c r="PVT14" s="148"/>
      <c r="PVU14" s="148"/>
      <c r="PVV14" s="148"/>
      <c r="PVW14" s="148"/>
      <c r="PVX14" s="148"/>
      <c r="PVY14" s="148"/>
      <c r="PVZ14" s="148"/>
      <c r="PWA14" s="148"/>
      <c r="PWB14" s="148"/>
      <c r="PWC14" s="148"/>
      <c r="PWD14" s="148"/>
      <c r="PWE14" s="148"/>
      <c r="PWF14" s="148"/>
      <c r="PWG14" s="148"/>
      <c r="PWH14" s="148"/>
      <c r="PWI14" s="148"/>
      <c r="PWJ14" s="148"/>
      <c r="PWK14" s="148"/>
      <c r="PWL14" s="148"/>
      <c r="PWM14" s="148"/>
      <c r="PWN14" s="148"/>
      <c r="PWO14" s="148"/>
      <c r="PWP14" s="148"/>
      <c r="PWQ14" s="148"/>
      <c r="PWR14" s="148"/>
      <c r="PWS14" s="148"/>
      <c r="PWT14" s="148"/>
      <c r="PWU14" s="148"/>
      <c r="PWV14" s="148"/>
      <c r="PWW14" s="148"/>
      <c r="PWX14" s="148"/>
      <c r="PWY14" s="148"/>
      <c r="PWZ14" s="148"/>
      <c r="PXA14" s="148"/>
      <c r="PXB14" s="148"/>
      <c r="PXC14" s="148"/>
      <c r="PXD14" s="148"/>
      <c r="PXE14" s="148"/>
      <c r="PXF14" s="148"/>
      <c r="PXG14" s="148"/>
      <c r="PXH14" s="148"/>
      <c r="PXI14" s="148"/>
      <c r="PXJ14" s="148"/>
      <c r="PXK14" s="148"/>
      <c r="PXL14" s="148"/>
      <c r="PXM14" s="148"/>
      <c r="PXN14" s="148"/>
      <c r="PXO14" s="148"/>
      <c r="PXP14" s="148"/>
      <c r="PXQ14" s="148"/>
      <c r="PXR14" s="148"/>
      <c r="PXS14" s="148"/>
      <c r="PXT14" s="148"/>
      <c r="PXU14" s="148"/>
      <c r="PXV14" s="148"/>
      <c r="PXW14" s="148"/>
      <c r="PXX14" s="148"/>
      <c r="PXY14" s="148"/>
      <c r="PXZ14" s="148"/>
      <c r="PYA14" s="148"/>
      <c r="PYB14" s="148"/>
      <c r="PYC14" s="148"/>
      <c r="PYD14" s="148"/>
      <c r="PYE14" s="148"/>
      <c r="PYF14" s="148"/>
      <c r="PYG14" s="148"/>
      <c r="PYH14" s="148"/>
      <c r="PYI14" s="148"/>
      <c r="PYJ14" s="148"/>
      <c r="PYK14" s="148"/>
      <c r="PYL14" s="148"/>
      <c r="PYM14" s="148"/>
      <c r="PYN14" s="148"/>
      <c r="PYO14" s="148"/>
      <c r="PYP14" s="148"/>
      <c r="PYQ14" s="148"/>
      <c r="PYR14" s="148"/>
      <c r="PYS14" s="148"/>
      <c r="PYT14" s="148"/>
      <c r="PYU14" s="148"/>
      <c r="PYV14" s="148"/>
      <c r="PYW14" s="148"/>
      <c r="PYX14" s="148"/>
      <c r="PYY14" s="148"/>
      <c r="PYZ14" s="148"/>
      <c r="PZA14" s="148"/>
      <c r="PZB14" s="148"/>
      <c r="PZC14" s="148"/>
      <c r="PZD14" s="148"/>
      <c r="PZE14" s="148"/>
      <c r="PZF14" s="148"/>
      <c r="PZG14" s="148"/>
      <c r="PZH14" s="148"/>
      <c r="PZI14" s="148"/>
      <c r="PZJ14" s="148"/>
      <c r="PZK14" s="148"/>
      <c r="PZL14" s="148"/>
      <c r="PZM14" s="148"/>
      <c r="PZN14" s="148"/>
      <c r="PZO14" s="148"/>
      <c r="PZP14" s="148"/>
      <c r="PZQ14" s="148"/>
      <c r="PZR14" s="148"/>
      <c r="PZS14" s="148"/>
      <c r="PZT14" s="148"/>
      <c r="PZU14" s="148"/>
      <c r="PZV14" s="148"/>
      <c r="PZW14" s="148"/>
      <c r="PZX14" s="148"/>
      <c r="PZY14" s="148"/>
      <c r="PZZ14" s="148"/>
      <c r="QAA14" s="148"/>
      <c r="QAB14" s="148"/>
      <c r="QAC14" s="148"/>
      <c r="QAD14" s="148"/>
      <c r="QAE14" s="148"/>
      <c r="QAF14" s="148"/>
      <c r="QAG14" s="148"/>
      <c r="QAH14" s="148"/>
      <c r="QAI14" s="148"/>
      <c r="QAJ14" s="148"/>
      <c r="QAK14" s="148"/>
      <c r="QAL14" s="148"/>
      <c r="QAM14" s="148"/>
      <c r="QAN14" s="148"/>
      <c r="QAO14" s="148"/>
      <c r="QAP14" s="148"/>
      <c r="QAQ14" s="148"/>
      <c r="QAR14" s="148"/>
      <c r="QAS14" s="148"/>
      <c r="QAT14" s="148"/>
      <c r="QAU14" s="148"/>
      <c r="QAV14" s="148"/>
      <c r="QAW14" s="148"/>
      <c r="QAX14" s="148"/>
      <c r="QAY14" s="148"/>
      <c r="QAZ14" s="148"/>
      <c r="QBA14" s="148"/>
      <c r="QBB14" s="148"/>
      <c r="QBC14" s="148"/>
      <c r="QBD14" s="148"/>
      <c r="QBE14" s="148"/>
      <c r="QBF14" s="148"/>
      <c r="QBG14" s="148"/>
      <c r="QBH14" s="148"/>
      <c r="QBI14" s="148"/>
      <c r="QBJ14" s="148"/>
      <c r="QBK14" s="148"/>
      <c r="QBL14" s="148"/>
      <c r="QBM14" s="148"/>
      <c r="QBN14" s="148"/>
      <c r="QBO14" s="148"/>
      <c r="QBP14" s="148"/>
      <c r="QBQ14" s="148"/>
      <c r="QBR14" s="148"/>
      <c r="QBS14" s="148"/>
      <c r="QBT14" s="148"/>
      <c r="QBU14" s="148"/>
      <c r="QBV14" s="148"/>
      <c r="QBW14" s="148"/>
      <c r="QBX14" s="148"/>
      <c r="QBY14" s="148"/>
      <c r="QBZ14" s="148"/>
      <c r="QCA14" s="148"/>
      <c r="QCB14" s="148"/>
      <c r="QCC14" s="148"/>
      <c r="QCD14" s="148"/>
      <c r="QCE14" s="148"/>
      <c r="QCF14" s="148"/>
      <c r="QCG14" s="148"/>
      <c r="QCH14" s="148"/>
      <c r="QCI14" s="148"/>
      <c r="QCJ14" s="148"/>
      <c r="QCK14" s="148"/>
      <c r="QCL14" s="148"/>
      <c r="QCM14" s="148"/>
      <c r="QCN14" s="148"/>
      <c r="QCO14" s="148"/>
      <c r="QCP14" s="148"/>
      <c r="QCQ14" s="148"/>
      <c r="QCR14" s="148"/>
      <c r="QCS14" s="148"/>
      <c r="QCT14" s="148"/>
      <c r="QCU14" s="148"/>
      <c r="QCV14" s="148"/>
      <c r="QCW14" s="148"/>
      <c r="QCX14" s="148"/>
      <c r="QCY14" s="148"/>
      <c r="QCZ14" s="148"/>
      <c r="QDA14" s="148"/>
      <c r="QDB14" s="148"/>
      <c r="QDC14" s="148"/>
      <c r="QDD14" s="148"/>
      <c r="QDE14" s="148"/>
      <c r="QDF14" s="148"/>
      <c r="QDG14" s="148"/>
      <c r="QDH14" s="148"/>
      <c r="QDI14" s="148"/>
      <c r="QDJ14" s="148"/>
      <c r="QDK14" s="148"/>
      <c r="QDL14" s="148"/>
      <c r="QDM14" s="148"/>
      <c r="QDN14" s="148"/>
      <c r="QDO14" s="148"/>
      <c r="QDP14" s="148"/>
      <c r="QDQ14" s="148"/>
      <c r="QDR14" s="148"/>
      <c r="QDS14" s="148"/>
      <c r="QDT14" s="148"/>
      <c r="QDU14" s="148"/>
      <c r="QDV14" s="148"/>
      <c r="QDW14" s="148"/>
      <c r="QDX14" s="148"/>
      <c r="QDY14" s="148"/>
      <c r="QDZ14" s="148"/>
      <c r="QEA14" s="148"/>
      <c r="QEB14" s="148"/>
      <c r="QEC14" s="148"/>
      <c r="QED14" s="148"/>
      <c r="QEE14" s="148"/>
      <c r="QEF14" s="148"/>
      <c r="QEG14" s="148"/>
      <c r="QEH14" s="148"/>
      <c r="QEI14" s="148"/>
      <c r="QEJ14" s="148"/>
      <c r="QEK14" s="148"/>
      <c r="QEL14" s="148"/>
      <c r="QEM14" s="148"/>
      <c r="QEN14" s="148"/>
      <c r="QEO14" s="148"/>
      <c r="QEP14" s="148"/>
      <c r="QEQ14" s="148"/>
      <c r="QER14" s="148"/>
      <c r="QES14" s="148"/>
      <c r="QET14" s="148"/>
      <c r="QEU14" s="148"/>
      <c r="QEV14" s="148"/>
      <c r="QEW14" s="148"/>
      <c r="QEX14" s="148"/>
      <c r="QEY14" s="148"/>
      <c r="QEZ14" s="148"/>
      <c r="QFA14" s="148"/>
      <c r="QFB14" s="148"/>
      <c r="QFC14" s="148"/>
      <c r="QFD14" s="148"/>
      <c r="QFE14" s="148"/>
      <c r="QFF14" s="148"/>
      <c r="QFG14" s="148"/>
      <c r="QFH14" s="148"/>
      <c r="QFI14" s="148"/>
      <c r="QFJ14" s="148"/>
      <c r="QFK14" s="148"/>
      <c r="QFL14" s="148"/>
      <c r="QFM14" s="148"/>
      <c r="QFN14" s="148"/>
      <c r="QFO14" s="148"/>
      <c r="QFP14" s="148"/>
      <c r="QFQ14" s="148"/>
      <c r="QFR14" s="148"/>
      <c r="QFS14" s="148"/>
      <c r="QFT14" s="148"/>
      <c r="QFU14" s="148"/>
      <c r="QFV14" s="148"/>
      <c r="QFW14" s="148"/>
      <c r="QFX14" s="148"/>
      <c r="QFY14" s="148"/>
      <c r="QFZ14" s="148"/>
      <c r="QGA14" s="148"/>
      <c r="QGB14" s="148"/>
      <c r="QGC14" s="148"/>
      <c r="QGD14" s="148"/>
      <c r="QGE14" s="148"/>
      <c r="QGF14" s="148"/>
      <c r="QGG14" s="148"/>
      <c r="QGH14" s="148"/>
      <c r="QGI14" s="148"/>
      <c r="QGJ14" s="148"/>
      <c r="QGK14" s="148"/>
      <c r="QGL14" s="148"/>
      <c r="QGM14" s="148"/>
      <c r="QGN14" s="148"/>
      <c r="QGO14" s="148"/>
      <c r="QGP14" s="148"/>
      <c r="QGQ14" s="148"/>
      <c r="QGR14" s="148"/>
      <c r="QGS14" s="148"/>
      <c r="QGT14" s="148"/>
      <c r="QGU14" s="148"/>
      <c r="QGV14" s="148"/>
      <c r="QGW14" s="148"/>
      <c r="QGX14" s="148"/>
      <c r="QGY14" s="148"/>
      <c r="QGZ14" s="148"/>
      <c r="QHA14" s="148"/>
      <c r="QHB14" s="148"/>
      <c r="QHC14" s="148"/>
      <c r="QHD14" s="148"/>
      <c r="QHE14" s="148"/>
      <c r="QHF14" s="148"/>
      <c r="QHG14" s="148"/>
      <c r="QHH14" s="148"/>
      <c r="QHI14" s="148"/>
      <c r="QHJ14" s="148"/>
      <c r="QHK14" s="148"/>
      <c r="QHL14" s="148"/>
      <c r="QHM14" s="148"/>
      <c r="QHN14" s="148"/>
      <c r="QHO14" s="148"/>
      <c r="QHP14" s="148"/>
      <c r="QHQ14" s="148"/>
      <c r="QHR14" s="148"/>
      <c r="QHS14" s="148"/>
      <c r="QHT14" s="148"/>
      <c r="QHU14" s="148"/>
      <c r="QHV14" s="148"/>
      <c r="QHW14" s="148"/>
      <c r="QHX14" s="148"/>
      <c r="QHY14" s="148"/>
      <c r="QHZ14" s="148"/>
      <c r="QIA14" s="148"/>
      <c r="QIB14" s="148"/>
      <c r="QIC14" s="148"/>
      <c r="QID14" s="148"/>
      <c r="QIE14" s="148"/>
      <c r="QIF14" s="148"/>
      <c r="QIG14" s="148"/>
      <c r="QIH14" s="148"/>
      <c r="QII14" s="148"/>
      <c r="QIJ14" s="148"/>
      <c r="QIK14" s="148"/>
      <c r="QIL14" s="148"/>
      <c r="QIM14" s="148"/>
      <c r="QIN14" s="148"/>
      <c r="QIO14" s="148"/>
      <c r="QIP14" s="148"/>
      <c r="QIQ14" s="148"/>
      <c r="QIR14" s="148"/>
      <c r="QIS14" s="148"/>
      <c r="QIT14" s="148"/>
      <c r="QIU14" s="148"/>
      <c r="QIV14" s="148"/>
      <c r="QIW14" s="148"/>
      <c r="QIX14" s="148"/>
      <c r="QIY14" s="148"/>
      <c r="QIZ14" s="148"/>
      <c r="QJA14" s="148"/>
      <c r="QJB14" s="148"/>
      <c r="QJC14" s="148"/>
      <c r="QJD14" s="148"/>
      <c r="QJE14" s="148"/>
      <c r="QJF14" s="148"/>
      <c r="QJG14" s="148"/>
      <c r="QJH14" s="148"/>
      <c r="QJI14" s="148"/>
      <c r="QJJ14" s="148"/>
      <c r="QJK14" s="148"/>
      <c r="QJL14" s="148"/>
      <c r="QJM14" s="148"/>
      <c r="QJN14" s="148"/>
      <c r="QJO14" s="148"/>
      <c r="QJP14" s="148"/>
      <c r="QJQ14" s="148"/>
      <c r="QJR14" s="148"/>
      <c r="QJS14" s="148"/>
      <c r="QJT14" s="148"/>
      <c r="QJU14" s="148"/>
      <c r="QJV14" s="148"/>
      <c r="QJW14" s="148"/>
      <c r="QJX14" s="148"/>
      <c r="QJY14" s="148"/>
      <c r="QJZ14" s="148"/>
      <c r="QKA14" s="148"/>
      <c r="QKB14" s="148"/>
      <c r="QKC14" s="148"/>
      <c r="QKD14" s="148"/>
      <c r="QKE14" s="148"/>
      <c r="QKF14" s="148"/>
      <c r="QKG14" s="148"/>
      <c r="QKH14" s="148"/>
      <c r="QKI14" s="148"/>
      <c r="QKJ14" s="148"/>
      <c r="QKK14" s="148"/>
      <c r="QKL14" s="148"/>
      <c r="QKM14" s="148"/>
      <c r="QKN14" s="148"/>
      <c r="QKO14" s="148"/>
      <c r="QKP14" s="148"/>
      <c r="QKQ14" s="148"/>
      <c r="QKR14" s="148"/>
      <c r="QKS14" s="148"/>
      <c r="QKT14" s="148"/>
      <c r="QKU14" s="148"/>
      <c r="QKV14" s="148"/>
      <c r="QKW14" s="148"/>
      <c r="QKX14" s="148"/>
      <c r="QKY14" s="148"/>
      <c r="QKZ14" s="148"/>
      <c r="QLA14" s="148"/>
      <c r="QLB14" s="148"/>
      <c r="QLC14" s="148"/>
      <c r="QLD14" s="148"/>
      <c r="QLE14" s="148"/>
      <c r="QLF14" s="148"/>
      <c r="QLG14" s="148"/>
      <c r="QLH14" s="148"/>
      <c r="QLI14" s="148"/>
      <c r="QLJ14" s="148"/>
      <c r="QLK14" s="148"/>
      <c r="QLL14" s="148"/>
      <c r="QLM14" s="148"/>
      <c r="QLN14" s="148"/>
      <c r="QLO14" s="148"/>
      <c r="QLP14" s="148"/>
      <c r="QLQ14" s="148"/>
      <c r="QLR14" s="148"/>
      <c r="QLS14" s="148"/>
      <c r="QLT14" s="148"/>
      <c r="QLU14" s="148"/>
      <c r="QLV14" s="148"/>
      <c r="QLW14" s="148"/>
      <c r="QLX14" s="148"/>
      <c r="QLY14" s="148"/>
      <c r="QLZ14" s="148"/>
      <c r="QMA14" s="148"/>
      <c r="QMB14" s="148"/>
      <c r="QMC14" s="148"/>
      <c r="QMD14" s="148"/>
      <c r="QME14" s="148"/>
      <c r="QMF14" s="148"/>
      <c r="QMG14" s="148"/>
      <c r="QMH14" s="148"/>
      <c r="QMI14" s="148"/>
      <c r="QMJ14" s="148"/>
      <c r="QMK14" s="148"/>
      <c r="QML14" s="148"/>
      <c r="QMM14" s="148"/>
      <c r="QMN14" s="148"/>
      <c r="QMO14" s="148"/>
      <c r="QMP14" s="148"/>
      <c r="QMQ14" s="148"/>
      <c r="QMR14" s="148"/>
      <c r="QMS14" s="148"/>
      <c r="QMT14" s="148"/>
      <c r="QMU14" s="148"/>
      <c r="QMV14" s="148"/>
      <c r="QMW14" s="148"/>
      <c r="QMX14" s="148"/>
      <c r="QMY14" s="148"/>
      <c r="QMZ14" s="148"/>
      <c r="QNA14" s="148"/>
      <c r="QNB14" s="148"/>
      <c r="QNC14" s="148"/>
      <c r="QND14" s="148"/>
      <c r="QNE14" s="148"/>
      <c r="QNF14" s="148"/>
      <c r="QNG14" s="148"/>
      <c r="QNH14" s="148"/>
      <c r="QNI14" s="148"/>
      <c r="QNJ14" s="148"/>
      <c r="QNK14" s="148"/>
      <c r="QNL14" s="148"/>
      <c r="QNM14" s="148"/>
      <c r="QNN14" s="148"/>
      <c r="QNO14" s="148"/>
      <c r="QNP14" s="148"/>
      <c r="QNQ14" s="148"/>
      <c r="QNR14" s="148"/>
      <c r="QNS14" s="148"/>
      <c r="QNT14" s="148"/>
      <c r="QNU14" s="148"/>
      <c r="QNV14" s="148"/>
      <c r="QNW14" s="148"/>
      <c r="QNX14" s="148"/>
      <c r="QNY14" s="148"/>
      <c r="QNZ14" s="148"/>
      <c r="QOA14" s="148"/>
      <c r="QOB14" s="148"/>
      <c r="QOC14" s="148"/>
      <c r="QOD14" s="148"/>
      <c r="QOE14" s="148"/>
      <c r="QOF14" s="148"/>
      <c r="QOG14" s="148"/>
      <c r="QOH14" s="148"/>
      <c r="QOI14" s="148"/>
      <c r="QOJ14" s="148"/>
      <c r="QOK14" s="148"/>
      <c r="QOL14" s="148"/>
      <c r="QOM14" s="148"/>
      <c r="QON14" s="148"/>
      <c r="QOO14" s="148"/>
      <c r="QOP14" s="148"/>
      <c r="QOQ14" s="148"/>
      <c r="QOR14" s="148"/>
      <c r="QOS14" s="148"/>
      <c r="QOT14" s="148"/>
      <c r="QOU14" s="148"/>
      <c r="QOV14" s="148"/>
      <c r="QOW14" s="148"/>
      <c r="QOX14" s="148"/>
      <c r="QOY14" s="148"/>
      <c r="QOZ14" s="148"/>
      <c r="QPA14" s="148"/>
      <c r="QPB14" s="148"/>
      <c r="QPC14" s="148"/>
      <c r="QPD14" s="148"/>
      <c r="QPE14" s="148"/>
      <c r="QPF14" s="148"/>
      <c r="QPG14" s="148"/>
      <c r="QPH14" s="148"/>
      <c r="QPI14" s="148"/>
      <c r="QPJ14" s="148"/>
      <c r="QPK14" s="148"/>
      <c r="QPL14" s="148"/>
      <c r="QPM14" s="148"/>
      <c r="QPN14" s="148"/>
      <c r="QPO14" s="148"/>
      <c r="QPP14" s="148"/>
      <c r="QPQ14" s="148"/>
      <c r="QPR14" s="148"/>
      <c r="QPS14" s="148"/>
      <c r="QPT14" s="148"/>
      <c r="QPU14" s="148"/>
      <c r="QPV14" s="148"/>
      <c r="QPW14" s="148"/>
      <c r="QPX14" s="148"/>
      <c r="QPY14" s="148"/>
      <c r="QPZ14" s="148"/>
      <c r="QQA14" s="148"/>
      <c r="QQB14" s="148"/>
      <c r="QQC14" s="148"/>
      <c r="QQD14" s="148"/>
      <c r="QQE14" s="148"/>
      <c r="QQF14" s="148"/>
      <c r="QQG14" s="148"/>
      <c r="QQH14" s="148"/>
      <c r="QQI14" s="148"/>
      <c r="QQJ14" s="148"/>
      <c r="QQK14" s="148"/>
      <c r="QQL14" s="148"/>
      <c r="QQM14" s="148"/>
      <c r="QQN14" s="148"/>
      <c r="QQO14" s="148"/>
      <c r="QQP14" s="148"/>
      <c r="QQQ14" s="148"/>
      <c r="QQR14" s="148"/>
      <c r="QQS14" s="148"/>
      <c r="QQT14" s="148"/>
      <c r="QQU14" s="148"/>
      <c r="QQV14" s="148"/>
      <c r="QQW14" s="148"/>
      <c r="QQX14" s="148"/>
      <c r="QQY14" s="148"/>
      <c r="QQZ14" s="148"/>
      <c r="QRA14" s="148"/>
      <c r="QRB14" s="148"/>
      <c r="QRC14" s="148"/>
      <c r="QRD14" s="148"/>
      <c r="QRE14" s="148"/>
      <c r="QRF14" s="148"/>
      <c r="QRG14" s="148"/>
      <c r="QRH14" s="148"/>
      <c r="QRI14" s="148"/>
      <c r="QRJ14" s="148"/>
      <c r="QRK14" s="148"/>
      <c r="QRL14" s="148"/>
      <c r="QRM14" s="148"/>
      <c r="QRN14" s="148"/>
      <c r="QRO14" s="148"/>
      <c r="QRP14" s="148"/>
      <c r="QRQ14" s="148"/>
      <c r="QRR14" s="148"/>
      <c r="QRS14" s="148"/>
      <c r="QRT14" s="148"/>
      <c r="QRU14" s="148"/>
      <c r="QRV14" s="148"/>
      <c r="QRW14" s="148"/>
      <c r="QRX14" s="148"/>
      <c r="QRY14" s="148"/>
      <c r="QRZ14" s="148"/>
      <c r="QSA14" s="148"/>
      <c r="QSB14" s="148"/>
      <c r="QSC14" s="148"/>
      <c r="QSD14" s="148"/>
      <c r="QSE14" s="148"/>
      <c r="QSF14" s="148"/>
      <c r="QSG14" s="148"/>
      <c r="QSH14" s="148"/>
      <c r="QSI14" s="148"/>
      <c r="QSJ14" s="148"/>
      <c r="QSK14" s="148"/>
      <c r="QSL14" s="148"/>
      <c r="QSM14" s="148"/>
      <c r="QSN14" s="148"/>
      <c r="QSO14" s="148"/>
      <c r="QSP14" s="148"/>
      <c r="QSQ14" s="148"/>
      <c r="QSR14" s="148"/>
      <c r="QSS14" s="148"/>
      <c r="QST14" s="148"/>
      <c r="QSU14" s="148"/>
      <c r="QSV14" s="148"/>
      <c r="QSW14" s="148"/>
      <c r="QSX14" s="148"/>
      <c r="QSY14" s="148"/>
      <c r="QSZ14" s="148"/>
      <c r="QTA14" s="148"/>
      <c r="QTB14" s="148"/>
      <c r="QTC14" s="148"/>
      <c r="QTD14" s="148"/>
      <c r="QTE14" s="148"/>
      <c r="QTF14" s="148"/>
      <c r="QTG14" s="148"/>
      <c r="QTH14" s="148"/>
      <c r="QTI14" s="148"/>
      <c r="QTJ14" s="148"/>
      <c r="QTK14" s="148"/>
      <c r="QTL14" s="148"/>
      <c r="QTM14" s="148"/>
      <c r="QTN14" s="148"/>
      <c r="QTO14" s="148"/>
      <c r="QTP14" s="148"/>
      <c r="QTQ14" s="148"/>
      <c r="QTR14" s="148"/>
      <c r="QTS14" s="148"/>
      <c r="QTT14" s="148"/>
      <c r="QTU14" s="148"/>
      <c r="QTV14" s="148"/>
      <c r="QTW14" s="148"/>
      <c r="QTX14" s="148"/>
      <c r="QTY14" s="148"/>
      <c r="QTZ14" s="148"/>
      <c r="QUA14" s="148"/>
      <c r="QUB14" s="148"/>
      <c r="QUC14" s="148"/>
      <c r="QUD14" s="148"/>
      <c r="QUE14" s="148"/>
      <c r="QUF14" s="148"/>
      <c r="QUG14" s="148"/>
      <c r="QUH14" s="148"/>
      <c r="QUI14" s="148"/>
      <c r="QUJ14" s="148"/>
      <c r="QUK14" s="148"/>
      <c r="QUL14" s="148"/>
      <c r="QUM14" s="148"/>
      <c r="QUN14" s="148"/>
      <c r="QUO14" s="148"/>
      <c r="QUP14" s="148"/>
      <c r="QUQ14" s="148"/>
      <c r="QUR14" s="148"/>
      <c r="QUS14" s="148"/>
      <c r="QUT14" s="148"/>
      <c r="QUU14" s="148"/>
      <c r="QUV14" s="148"/>
      <c r="QUW14" s="148"/>
      <c r="QUX14" s="148"/>
      <c r="QUY14" s="148"/>
      <c r="QUZ14" s="148"/>
      <c r="QVA14" s="148"/>
      <c r="QVB14" s="148"/>
      <c r="QVC14" s="148"/>
      <c r="QVD14" s="148"/>
      <c r="QVE14" s="148"/>
      <c r="QVF14" s="148"/>
      <c r="QVG14" s="148"/>
      <c r="QVH14" s="148"/>
      <c r="QVI14" s="148"/>
      <c r="QVJ14" s="148"/>
      <c r="QVK14" s="148"/>
      <c r="QVL14" s="148"/>
      <c r="QVM14" s="148"/>
      <c r="QVN14" s="148"/>
      <c r="QVO14" s="148"/>
      <c r="QVP14" s="148"/>
      <c r="QVQ14" s="148"/>
      <c r="QVR14" s="148"/>
      <c r="QVS14" s="148"/>
      <c r="QVT14" s="148"/>
      <c r="QVU14" s="148"/>
      <c r="QVV14" s="148"/>
      <c r="QVW14" s="148"/>
      <c r="QVX14" s="148"/>
      <c r="QVY14" s="148"/>
      <c r="QVZ14" s="148"/>
      <c r="QWA14" s="148"/>
      <c r="QWB14" s="148"/>
      <c r="QWC14" s="148"/>
      <c r="QWD14" s="148"/>
      <c r="QWE14" s="148"/>
      <c r="QWF14" s="148"/>
      <c r="QWG14" s="148"/>
      <c r="QWH14" s="148"/>
      <c r="QWI14" s="148"/>
      <c r="QWJ14" s="148"/>
      <c r="QWK14" s="148"/>
      <c r="QWL14" s="148"/>
      <c r="QWM14" s="148"/>
      <c r="QWN14" s="148"/>
      <c r="QWO14" s="148"/>
      <c r="QWP14" s="148"/>
      <c r="QWQ14" s="148"/>
      <c r="QWR14" s="148"/>
      <c r="QWS14" s="148"/>
      <c r="QWT14" s="148"/>
      <c r="QWU14" s="148"/>
      <c r="QWV14" s="148"/>
      <c r="QWW14" s="148"/>
      <c r="QWX14" s="148"/>
      <c r="QWY14" s="148"/>
      <c r="QWZ14" s="148"/>
      <c r="QXA14" s="148"/>
      <c r="QXB14" s="148"/>
      <c r="QXC14" s="148"/>
      <c r="QXD14" s="148"/>
      <c r="QXE14" s="148"/>
      <c r="QXF14" s="148"/>
      <c r="QXG14" s="148"/>
      <c r="QXH14" s="148"/>
      <c r="QXI14" s="148"/>
      <c r="QXJ14" s="148"/>
      <c r="QXK14" s="148"/>
      <c r="QXL14" s="148"/>
      <c r="QXM14" s="148"/>
      <c r="QXN14" s="148"/>
      <c r="QXO14" s="148"/>
      <c r="QXP14" s="148"/>
      <c r="QXQ14" s="148"/>
      <c r="QXR14" s="148"/>
      <c r="QXS14" s="148"/>
      <c r="QXT14" s="148"/>
      <c r="QXU14" s="148"/>
      <c r="QXV14" s="148"/>
      <c r="QXW14" s="148"/>
      <c r="QXX14" s="148"/>
      <c r="QXY14" s="148"/>
      <c r="QXZ14" s="148"/>
      <c r="QYA14" s="148"/>
      <c r="QYB14" s="148"/>
      <c r="QYC14" s="148"/>
      <c r="QYD14" s="148"/>
      <c r="QYE14" s="148"/>
      <c r="QYF14" s="148"/>
      <c r="QYG14" s="148"/>
      <c r="QYH14" s="148"/>
      <c r="QYI14" s="148"/>
      <c r="QYJ14" s="148"/>
      <c r="QYK14" s="148"/>
      <c r="QYL14" s="148"/>
      <c r="QYM14" s="148"/>
      <c r="QYN14" s="148"/>
      <c r="QYO14" s="148"/>
      <c r="QYP14" s="148"/>
      <c r="QYQ14" s="148"/>
      <c r="QYR14" s="148"/>
      <c r="QYS14" s="148"/>
      <c r="QYT14" s="148"/>
      <c r="QYU14" s="148"/>
      <c r="QYV14" s="148"/>
      <c r="QYW14" s="148"/>
      <c r="QYX14" s="148"/>
      <c r="QYY14" s="148"/>
      <c r="QYZ14" s="148"/>
      <c r="QZA14" s="148"/>
      <c r="QZB14" s="148"/>
      <c r="QZC14" s="148"/>
      <c r="QZD14" s="148"/>
      <c r="QZE14" s="148"/>
      <c r="QZF14" s="148"/>
      <c r="QZG14" s="148"/>
      <c r="QZH14" s="148"/>
      <c r="QZI14" s="148"/>
      <c r="QZJ14" s="148"/>
      <c r="QZK14" s="148"/>
      <c r="QZL14" s="148"/>
      <c r="QZM14" s="148"/>
      <c r="QZN14" s="148"/>
      <c r="QZO14" s="148"/>
      <c r="QZP14" s="148"/>
      <c r="QZQ14" s="148"/>
      <c r="QZR14" s="148"/>
      <c r="QZS14" s="148"/>
      <c r="QZT14" s="148"/>
      <c r="QZU14" s="148"/>
      <c r="QZV14" s="148"/>
      <c r="QZW14" s="148"/>
      <c r="QZX14" s="148"/>
      <c r="QZY14" s="148"/>
      <c r="QZZ14" s="148"/>
      <c r="RAA14" s="148"/>
      <c r="RAB14" s="148"/>
      <c r="RAC14" s="148"/>
      <c r="RAD14" s="148"/>
      <c r="RAE14" s="148"/>
      <c r="RAF14" s="148"/>
      <c r="RAG14" s="148"/>
      <c r="RAH14" s="148"/>
      <c r="RAI14" s="148"/>
      <c r="RAJ14" s="148"/>
      <c r="RAK14" s="148"/>
      <c r="RAL14" s="148"/>
      <c r="RAM14" s="148"/>
      <c r="RAN14" s="148"/>
      <c r="RAO14" s="148"/>
      <c r="RAP14" s="148"/>
      <c r="RAQ14" s="148"/>
      <c r="RAR14" s="148"/>
      <c r="RAS14" s="148"/>
      <c r="RAT14" s="148"/>
      <c r="RAU14" s="148"/>
      <c r="RAV14" s="148"/>
      <c r="RAW14" s="148"/>
      <c r="RAX14" s="148"/>
      <c r="RAY14" s="148"/>
      <c r="RAZ14" s="148"/>
      <c r="RBA14" s="148"/>
      <c r="RBB14" s="148"/>
      <c r="RBC14" s="148"/>
      <c r="RBD14" s="148"/>
      <c r="RBE14" s="148"/>
      <c r="RBF14" s="148"/>
      <c r="RBG14" s="148"/>
      <c r="RBH14" s="148"/>
      <c r="RBI14" s="148"/>
      <c r="RBJ14" s="148"/>
      <c r="RBK14" s="148"/>
      <c r="RBL14" s="148"/>
      <c r="RBM14" s="148"/>
      <c r="RBN14" s="148"/>
      <c r="RBO14" s="148"/>
      <c r="RBP14" s="148"/>
      <c r="RBQ14" s="148"/>
      <c r="RBR14" s="148"/>
      <c r="RBS14" s="148"/>
      <c r="RBT14" s="148"/>
      <c r="RBU14" s="148"/>
      <c r="RBV14" s="148"/>
      <c r="RBW14" s="148"/>
      <c r="RBX14" s="148"/>
      <c r="RBY14" s="148"/>
      <c r="RBZ14" s="148"/>
      <c r="RCA14" s="148"/>
      <c r="RCB14" s="148"/>
      <c r="RCC14" s="148"/>
      <c r="RCD14" s="148"/>
      <c r="RCE14" s="148"/>
      <c r="RCF14" s="148"/>
      <c r="RCG14" s="148"/>
      <c r="RCH14" s="148"/>
      <c r="RCI14" s="148"/>
      <c r="RCJ14" s="148"/>
      <c r="RCK14" s="148"/>
      <c r="RCL14" s="148"/>
      <c r="RCM14" s="148"/>
      <c r="RCN14" s="148"/>
      <c r="RCO14" s="148"/>
      <c r="RCP14" s="148"/>
      <c r="RCQ14" s="148"/>
      <c r="RCR14" s="148"/>
      <c r="RCS14" s="148"/>
      <c r="RCT14" s="148"/>
      <c r="RCU14" s="148"/>
      <c r="RCV14" s="148"/>
      <c r="RCW14" s="148"/>
      <c r="RCX14" s="148"/>
      <c r="RCY14" s="148"/>
      <c r="RCZ14" s="148"/>
      <c r="RDA14" s="148"/>
      <c r="RDB14" s="148"/>
      <c r="RDC14" s="148"/>
      <c r="RDD14" s="148"/>
      <c r="RDE14" s="148"/>
      <c r="RDF14" s="148"/>
      <c r="RDG14" s="148"/>
      <c r="RDH14" s="148"/>
      <c r="RDI14" s="148"/>
      <c r="RDJ14" s="148"/>
      <c r="RDK14" s="148"/>
      <c r="RDL14" s="148"/>
      <c r="RDM14" s="148"/>
      <c r="RDN14" s="148"/>
      <c r="RDO14" s="148"/>
      <c r="RDP14" s="148"/>
      <c r="RDQ14" s="148"/>
      <c r="RDR14" s="148"/>
      <c r="RDS14" s="148"/>
      <c r="RDT14" s="148"/>
      <c r="RDU14" s="148"/>
      <c r="RDV14" s="148"/>
      <c r="RDW14" s="148"/>
      <c r="RDX14" s="148"/>
      <c r="RDY14" s="148"/>
      <c r="RDZ14" s="148"/>
      <c r="REA14" s="148"/>
      <c r="REB14" s="148"/>
      <c r="REC14" s="148"/>
      <c r="RED14" s="148"/>
      <c r="REE14" s="148"/>
      <c r="REF14" s="148"/>
      <c r="REG14" s="148"/>
      <c r="REH14" s="148"/>
      <c r="REI14" s="148"/>
      <c r="REJ14" s="148"/>
      <c r="REK14" s="148"/>
      <c r="REL14" s="148"/>
      <c r="REM14" s="148"/>
      <c r="REN14" s="148"/>
      <c r="REO14" s="148"/>
      <c r="REP14" s="148"/>
      <c r="REQ14" s="148"/>
      <c r="RER14" s="148"/>
      <c r="RES14" s="148"/>
      <c r="RET14" s="148"/>
      <c r="REU14" s="148"/>
      <c r="REV14" s="148"/>
      <c r="REW14" s="148"/>
      <c r="REX14" s="148"/>
      <c r="REY14" s="148"/>
      <c r="REZ14" s="148"/>
      <c r="RFA14" s="148"/>
      <c r="RFB14" s="148"/>
      <c r="RFC14" s="148"/>
      <c r="RFD14" s="148"/>
      <c r="RFE14" s="148"/>
      <c r="RFF14" s="148"/>
      <c r="RFG14" s="148"/>
      <c r="RFH14" s="148"/>
      <c r="RFI14" s="148"/>
      <c r="RFJ14" s="148"/>
      <c r="RFK14" s="148"/>
      <c r="RFL14" s="148"/>
      <c r="RFM14" s="148"/>
      <c r="RFN14" s="148"/>
      <c r="RFO14" s="148"/>
      <c r="RFP14" s="148"/>
      <c r="RFQ14" s="148"/>
      <c r="RFR14" s="148"/>
      <c r="RFS14" s="148"/>
      <c r="RFT14" s="148"/>
      <c r="RFU14" s="148"/>
      <c r="RFV14" s="148"/>
      <c r="RFW14" s="148"/>
      <c r="RFX14" s="148"/>
      <c r="RFY14" s="148"/>
      <c r="RFZ14" s="148"/>
      <c r="RGA14" s="148"/>
      <c r="RGB14" s="148"/>
      <c r="RGC14" s="148"/>
      <c r="RGD14" s="148"/>
      <c r="RGE14" s="148"/>
      <c r="RGF14" s="148"/>
      <c r="RGG14" s="148"/>
      <c r="RGH14" s="148"/>
      <c r="RGI14" s="148"/>
      <c r="RGJ14" s="148"/>
      <c r="RGK14" s="148"/>
      <c r="RGL14" s="148"/>
      <c r="RGM14" s="148"/>
      <c r="RGN14" s="148"/>
      <c r="RGO14" s="148"/>
      <c r="RGP14" s="148"/>
      <c r="RGQ14" s="148"/>
      <c r="RGR14" s="148"/>
      <c r="RGS14" s="148"/>
      <c r="RGT14" s="148"/>
      <c r="RGU14" s="148"/>
      <c r="RGV14" s="148"/>
      <c r="RGW14" s="148"/>
      <c r="RGX14" s="148"/>
      <c r="RGY14" s="148"/>
      <c r="RGZ14" s="148"/>
      <c r="RHA14" s="148"/>
      <c r="RHB14" s="148"/>
      <c r="RHC14" s="148"/>
      <c r="RHD14" s="148"/>
      <c r="RHE14" s="148"/>
      <c r="RHF14" s="148"/>
      <c r="RHG14" s="148"/>
      <c r="RHH14" s="148"/>
      <c r="RHI14" s="148"/>
      <c r="RHJ14" s="148"/>
      <c r="RHK14" s="148"/>
      <c r="RHL14" s="148"/>
      <c r="RHM14" s="148"/>
      <c r="RHN14" s="148"/>
      <c r="RHO14" s="148"/>
      <c r="RHP14" s="148"/>
      <c r="RHQ14" s="148"/>
      <c r="RHR14" s="148"/>
      <c r="RHS14" s="148"/>
      <c r="RHT14" s="148"/>
      <c r="RHU14" s="148"/>
      <c r="RHV14" s="148"/>
      <c r="RHW14" s="148"/>
      <c r="RHX14" s="148"/>
      <c r="RHY14" s="148"/>
      <c r="RHZ14" s="148"/>
      <c r="RIA14" s="148"/>
      <c r="RIB14" s="148"/>
      <c r="RIC14" s="148"/>
      <c r="RID14" s="148"/>
      <c r="RIE14" s="148"/>
      <c r="RIF14" s="148"/>
      <c r="RIG14" s="148"/>
      <c r="RIH14" s="148"/>
      <c r="RII14" s="148"/>
      <c r="RIJ14" s="148"/>
      <c r="RIK14" s="148"/>
      <c r="RIL14" s="148"/>
      <c r="RIM14" s="148"/>
      <c r="RIN14" s="148"/>
      <c r="RIO14" s="148"/>
      <c r="RIP14" s="148"/>
      <c r="RIQ14" s="148"/>
      <c r="RIR14" s="148"/>
      <c r="RIS14" s="148"/>
      <c r="RIT14" s="148"/>
      <c r="RIU14" s="148"/>
      <c r="RIV14" s="148"/>
      <c r="RIW14" s="148"/>
      <c r="RIX14" s="148"/>
      <c r="RIY14" s="148"/>
      <c r="RIZ14" s="148"/>
      <c r="RJA14" s="148"/>
      <c r="RJB14" s="148"/>
      <c r="RJC14" s="148"/>
      <c r="RJD14" s="148"/>
      <c r="RJE14" s="148"/>
      <c r="RJF14" s="148"/>
      <c r="RJG14" s="148"/>
      <c r="RJH14" s="148"/>
      <c r="RJI14" s="148"/>
      <c r="RJJ14" s="148"/>
      <c r="RJK14" s="148"/>
      <c r="RJL14" s="148"/>
      <c r="RJM14" s="148"/>
      <c r="RJN14" s="148"/>
      <c r="RJO14" s="148"/>
      <c r="RJP14" s="148"/>
      <c r="RJQ14" s="148"/>
      <c r="RJR14" s="148"/>
      <c r="RJS14" s="148"/>
      <c r="RJT14" s="148"/>
      <c r="RJU14" s="148"/>
      <c r="RJV14" s="148"/>
      <c r="RJW14" s="148"/>
      <c r="RJX14" s="148"/>
      <c r="RJY14" s="148"/>
      <c r="RJZ14" s="148"/>
      <c r="RKA14" s="148"/>
      <c r="RKB14" s="148"/>
      <c r="RKC14" s="148"/>
      <c r="RKD14" s="148"/>
      <c r="RKE14" s="148"/>
      <c r="RKF14" s="148"/>
      <c r="RKG14" s="148"/>
      <c r="RKH14" s="148"/>
      <c r="RKI14" s="148"/>
      <c r="RKJ14" s="148"/>
      <c r="RKK14" s="148"/>
      <c r="RKL14" s="148"/>
      <c r="RKM14" s="148"/>
      <c r="RKN14" s="148"/>
      <c r="RKO14" s="148"/>
      <c r="RKP14" s="148"/>
      <c r="RKQ14" s="148"/>
      <c r="RKR14" s="148"/>
      <c r="RKS14" s="148"/>
      <c r="RKT14" s="148"/>
      <c r="RKU14" s="148"/>
      <c r="RKV14" s="148"/>
      <c r="RKW14" s="148"/>
      <c r="RKX14" s="148"/>
      <c r="RKY14" s="148"/>
      <c r="RKZ14" s="148"/>
      <c r="RLA14" s="148"/>
      <c r="RLB14" s="148"/>
      <c r="RLC14" s="148"/>
      <c r="RLD14" s="148"/>
      <c r="RLE14" s="148"/>
      <c r="RLF14" s="148"/>
      <c r="RLG14" s="148"/>
      <c r="RLH14" s="148"/>
      <c r="RLI14" s="148"/>
      <c r="RLJ14" s="148"/>
      <c r="RLK14" s="148"/>
      <c r="RLL14" s="148"/>
      <c r="RLM14" s="148"/>
      <c r="RLN14" s="148"/>
      <c r="RLO14" s="148"/>
      <c r="RLP14" s="148"/>
      <c r="RLQ14" s="148"/>
      <c r="RLR14" s="148"/>
      <c r="RLS14" s="148"/>
      <c r="RLT14" s="148"/>
      <c r="RLU14" s="148"/>
      <c r="RLV14" s="148"/>
      <c r="RLW14" s="148"/>
      <c r="RLX14" s="148"/>
      <c r="RLY14" s="148"/>
      <c r="RLZ14" s="148"/>
      <c r="RMA14" s="148"/>
      <c r="RMB14" s="148"/>
      <c r="RMC14" s="148"/>
      <c r="RMD14" s="148"/>
      <c r="RME14" s="148"/>
      <c r="RMF14" s="148"/>
      <c r="RMG14" s="148"/>
      <c r="RMH14" s="148"/>
      <c r="RMI14" s="148"/>
      <c r="RMJ14" s="148"/>
      <c r="RMK14" s="148"/>
      <c r="RML14" s="148"/>
      <c r="RMM14" s="148"/>
      <c r="RMN14" s="148"/>
      <c r="RMO14" s="148"/>
      <c r="RMP14" s="148"/>
      <c r="RMQ14" s="148"/>
      <c r="RMR14" s="148"/>
      <c r="RMS14" s="148"/>
      <c r="RMT14" s="148"/>
      <c r="RMU14" s="148"/>
      <c r="RMV14" s="148"/>
      <c r="RMW14" s="148"/>
      <c r="RMX14" s="148"/>
      <c r="RMY14" s="148"/>
      <c r="RMZ14" s="148"/>
      <c r="RNA14" s="148"/>
      <c r="RNB14" s="148"/>
      <c r="RNC14" s="148"/>
      <c r="RND14" s="148"/>
      <c r="RNE14" s="148"/>
      <c r="RNF14" s="148"/>
      <c r="RNG14" s="148"/>
      <c r="RNH14" s="148"/>
      <c r="RNI14" s="148"/>
      <c r="RNJ14" s="148"/>
      <c r="RNK14" s="148"/>
      <c r="RNL14" s="148"/>
      <c r="RNM14" s="148"/>
      <c r="RNN14" s="148"/>
      <c r="RNO14" s="148"/>
      <c r="RNP14" s="148"/>
      <c r="RNQ14" s="148"/>
      <c r="RNR14" s="148"/>
      <c r="RNS14" s="148"/>
      <c r="RNT14" s="148"/>
      <c r="RNU14" s="148"/>
      <c r="RNV14" s="148"/>
      <c r="RNW14" s="148"/>
      <c r="RNX14" s="148"/>
      <c r="RNY14" s="148"/>
      <c r="RNZ14" s="148"/>
      <c r="ROA14" s="148"/>
      <c r="ROB14" s="148"/>
      <c r="ROC14" s="148"/>
      <c r="ROD14" s="148"/>
      <c r="ROE14" s="148"/>
      <c r="ROF14" s="148"/>
      <c r="ROG14" s="148"/>
      <c r="ROH14" s="148"/>
      <c r="ROI14" s="148"/>
      <c r="ROJ14" s="148"/>
      <c r="ROK14" s="148"/>
      <c r="ROL14" s="148"/>
      <c r="ROM14" s="148"/>
      <c r="RON14" s="148"/>
      <c r="ROO14" s="148"/>
      <c r="ROP14" s="148"/>
      <c r="ROQ14" s="148"/>
      <c r="ROR14" s="148"/>
      <c r="ROS14" s="148"/>
      <c r="ROT14" s="148"/>
      <c r="ROU14" s="148"/>
      <c r="ROV14" s="148"/>
      <c r="ROW14" s="148"/>
      <c r="ROX14" s="148"/>
      <c r="ROY14" s="148"/>
      <c r="ROZ14" s="148"/>
      <c r="RPA14" s="148"/>
      <c r="RPB14" s="148"/>
      <c r="RPC14" s="148"/>
      <c r="RPD14" s="148"/>
      <c r="RPE14" s="148"/>
      <c r="RPF14" s="148"/>
      <c r="RPG14" s="148"/>
      <c r="RPH14" s="148"/>
      <c r="RPI14" s="148"/>
      <c r="RPJ14" s="148"/>
      <c r="RPK14" s="148"/>
      <c r="RPL14" s="148"/>
      <c r="RPM14" s="148"/>
      <c r="RPN14" s="148"/>
      <c r="RPO14" s="148"/>
      <c r="RPP14" s="148"/>
      <c r="RPQ14" s="148"/>
      <c r="RPR14" s="148"/>
      <c r="RPS14" s="148"/>
      <c r="RPT14" s="148"/>
      <c r="RPU14" s="148"/>
      <c r="RPV14" s="148"/>
      <c r="RPW14" s="148"/>
      <c r="RPX14" s="148"/>
      <c r="RPY14" s="148"/>
      <c r="RPZ14" s="148"/>
      <c r="RQA14" s="148"/>
      <c r="RQB14" s="148"/>
      <c r="RQC14" s="148"/>
      <c r="RQD14" s="148"/>
      <c r="RQE14" s="148"/>
      <c r="RQF14" s="148"/>
      <c r="RQG14" s="148"/>
      <c r="RQH14" s="148"/>
      <c r="RQI14" s="148"/>
      <c r="RQJ14" s="148"/>
      <c r="RQK14" s="148"/>
      <c r="RQL14" s="148"/>
      <c r="RQM14" s="148"/>
      <c r="RQN14" s="148"/>
      <c r="RQO14" s="148"/>
      <c r="RQP14" s="148"/>
      <c r="RQQ14" s="148"/>
      <c r="RQR14" s="148"/>
      <c r="RQS14" s="148"/>
      <c r="RQT14" s="148"/>
      <c r="RQU14" s="148"/>
      <c r="RQV14" s="148"/>
      <c r="RQW14" s="148"/>
      <c r="RQX14" s="148"/>
      <c r="RQY14" s="148"/>
      <c r="RQZ14" s="148"/>
      <c r="RRA14" s="148"/>
      <c r="RRB14" s="148"/>
      <c r="RRC14" s="148"/>
      <c r="RRD14" s="148"/>
      <c r="RRE14" s="148"/>
      <c r="RRF14" s="148"/>
      <c r="RRG14" s="148"/>
      <c r="RRH14" s="148"/>
      <c r="RRI14" s="148"/>
      <c r="RRJ14" s="148"/>
      <c r="RRK14" s="148"/>
      <c r="RRL14" s="148"/>
      <c r="RRM14" s="148"/>
      <c r="RRN14" s="148"/>
      <c r="RRO14" s="148"/>
      <c r="RRP14" s="148"/>
      <c r="RRQ14" s="148"/>
      <c r="RRR14" s="148"/>
      <c r="RRS14" s="148"/>
      <c r="RRT14" s="148"/>
      <c r="RRU14" s="148"/>
      <c r="RRV14" s="148"/>
      <c r="RRW14" s="148"/>
      <c r="RRX14" s="148"/>
      <c r="RRY14" s="148"/>
      <c r="RRZ14" s="148"/>
      <c r="RSA14" s="148"/>
      <c r="RSB14" s="148"/>
      <c r="RSC14" s="148"/>
      <c r="RSD14" s="148"/>
      <c r="RSE14" s="148"/>
      <c r="RSF14" s="148"/>
      <c r="RSG14" s="148"/>
      <c r="RSH14" s="148"/>
      <c r="RSI14" s="148"/>
      <c r="RSJ14" s="148"/>
      <c r="RSK14" s="148"/>
      <c r="RSL14" s="148"/>
      <c r="RSM14" s="148"/>
      <c r="RSN14" s="148"/>
      <c r="RSO14" s="148"/>
      <c r="RSP14" s="148"/>
      <c r="RSQ14" s="148"/>
      <c r="RSR14" s="148"/>
      <c r="RSS14" s="148"/>
      <c r="RST14" s="148"/>
      <c r="RSU14" s="148"/>
      <c r="RSV14" s="148"/>
      <c r="RSW14" s="148"/>
      <c r="RSX14" s="148"/>
      <c r="RSY14" s="148"/>
      <c r="RSZ14" s="148"/>
      <c r="RTA14" s="148"/>
      <c r="RTB14" s="148"/>
      <c r="RTC14" s="148"/>
      <c r="RTD14" s="148"/>
      <c r="RTE14" s="148"/>
      <c r="RTF14" s="148"/>
      <c r="RTG14" s="148"/>
      <c r="RTH14" s="148"/>
      <c r="RTI14" s="148"/>
      <c r="RTJ14" s="148"/>
      <c r="RTK14" s="148"/>
      <c r="RTL14" s="148"/>
      <c r="RTM14" s="148"/>
      <c r="RTN14" s="148"/>
      <c r="RTO14" s="148"/>
      <c r="RTP14" s="148"/>
      <c r="RTQ14" s="148"/>
      <c r="RTR14" s="148"/>
      <c r="RTS14" s="148"/>
      <c r="RTT14" s="148"/>
      <c r="RTU14" s="148"/>
      <c r="RTV14" s="148"/>
      <c r="RTW14" s="148"/>
      <c r="RTX14" s="148"/>
      <c r="RTY14" s="148"/>
      <c r="RTZ14" s="148"/>
      <c r="RUA14" s="148"/>
      <c r="RUB14" s="148"/>
      <c r="RUC14" s="148"/>
      <c r="RUD14" s="148"/>
      <c r="RUE14" s="148"/>
      <c r="RUF14" s="148"/>
      <c r="RUG14" s="148"/>
      <c r="RUH14" s="148"/>
      <c r="RUI14" s="148"/>
      <c r="RUJ14" s="148"/>
      <c r="RUK14" s="148"/>
      <c r="RUL14" s="148"/>
      <c r="RUM14" s="148"/>
      <c r="RUN14" s="148"/>
      <c r="RUO14" s="148"/>
      <c r="RUP14" s="148"/>
      <c r="RUQ14" s="148"/>
      <c r="RUR14" s="148"/>
      <c r="RUS14" s="148"/>
      <c r="RUT14" s="148"/>
      <c r="RUU14" s="148"/>
      <c r="RUV14" s="148"/>
      <c r="RUW14" s="148"/>
      <c r="RUX14" s="148"/>
      <c r="RUY14" s="148"/>
      <c r="RUZ14" s="148"/>
      <c r="RVA14" s="148"/>
      <c r="RVB14" s="148"/>
      <c r="RVC14" s="148"/>
      <c r="RVD14" s="148"/>
      <c r="RVE14" s="148"/>
      <c r="RVF14" s="148"/>
      <c r="RVG14" s="148"/>
      <c r="RVH14" s="148"/>
      <c r="RVI14" s="148"/>
      <c r="RVJ14" s="148"/>
      <c r="RVK14" s="148"/>
      <c r="RVL14" s="148"/>
      <c r="RVM14" s="148"/>
      <c r="RVN14" s="148"/>
      <c r="RVO14" s="148"/>
      <c r="RVP14" s="148"/>
      <c r="RVQ14" s="148"/>
      <c r="RVR14" s="148"/>
      <c r="RVS14" s="148"/>
      <c r="RVT14" s="148"/>
      <c r="RVU14" s="148"/>
      <c r="RVV14" s="148"/>
      <c r="RVW14" s="148"/>
      <c r="RVX14" s="148"/>
      <c r="RVY14" s="148"/>
      <c r="RVZ14" s="148"/>
      <c r="RWA14" s="148"/>
      <c r="RWB14" s="148"/>
      <c r="RWC14" s="148"/>
      <c r="RWD14" s="148"/>
      <c r="RWE14" s="148"/>
      <c r="RWF14" s="148"/>
      <c r="RWG14" s="148"/>
      <c r="RWH14" s="148"/>
      <c r="RWI14" s="148"/>
      <c r="RWJ14" s="148"/>
      <c r="RWK14" s="148"/>
      <c r="RWL14" s="148"/>
      <c r="RWM14" s="148"/>
      <c r="RWN14" s="148"/>
      <c r="RWO14" s="148"/>
      <c r="RWP14" s="148"/>
      <c r="RWQ14" s="148"/>
      <c r="RWR14" s="148"/>
      <c r="RWS14" s="148"/>
      <c r="RWT14" s="148"/>
      <c r="RWU14" s="148"/>
      <c r="RWV14" s="148"/>
      <c r="RWW14" s="148"/>
      <c r="RWX14" s="148"/>
      <c r="RWY14" s="148"/>
      <c r="RWZ14" s="148"/>
      <c r="RXA14" s="148"/>
      <c r="RXB14" s="148"/>
      <c r="RXC14" s="148"/>
      <c r="RXD14" s="148"/>
      <c r="RXE14" s="148"/>
      <c r="RXF14" s="148"/>
      <c r="RXG14" s="148"/>
      <c r="RXH14" s="148"/>
      <c r="RXI14" s="148"/>
      <c r="RXJ14" s="148"/>
      <c r="RXK14" s="148"/>
      <c r="RXL14" s="148"/>
      <c r="RXM14" s="148"/>
      <c r="RXN14" s="148"/>
      <c r="RXO14" s="148"/>
      <c r="RXP14" s="148"/>
      <c r="RXQ14" s="148"/>
      <c r="RXR14" s="148"/>
      <c r="RXS14" s="148"/>
      <c r="RXT14" s="148"/>
      <c r="RXU14" s="148"/>
      <c r="RXV14" s="148"/>
      <c r="RXW14" s="148"/>
      <c r="RXX14" s="148"/>
      <c r="RXY14" s="148"/>
      <c r="RXZ14" s="148"/>
      <c r="RYA14" s="148"/>
      <c r="RYB14" s="148"/>
      <c r="RYC14" s="148"/>
      <c r="RYD14" s="148"/>
      <c r="RYE14" s="148"/>
      <c r="RYF14" s="148"/>
      <c r="RYG14" s="148"/>
      <c r="RYH14" s="148"/>
      <c r="RYI14" s="148"/>
      <c r="RYJ14" s="148"/>
      <c r="RYK14" s="148"/>
      <c r="RYL14" s="148"/>
      <c r="RYM14" s="148"/>
      <c r="RYN14" s="148"/>
      <c r="RYO14" s="148"/>
      <c r="RYP14" s="148"/>
      <c r="RYQ14" s="148"/>
      <c r="RYR14" s="148"/>
      <c r="RYS14" s="148"/>
      <c r="RYT14" s="148"/>
      <c r="RYU14" s="148"/>
      <c r="RYV14" s="148"/>
      <c r="RYW14" s="148"/>
      <c r="RYX14" s="148"/>
      <c r="RYY14" s="148"/>
      <c r="RYZ14" s="148"/>
      <c r="RZA14" s="148"/>
      <c r="RZB14" s="148"/>
      <c r="RZC14" s="148"/>
      <c r="RZD14" s="148"/>
      <c r="RZE14" s="148"/>
      <c r="RZF14" s="148"/>
      <c r="RZG14" s="148"/>
      <c r="RZH14" s="148"/>
      <c r="RZI14" s="148"/>
      <c r="RZJ14" s="148"/>
      <c r="RZK14" s="148"/>
      <c r="RZL14" s="148"/>
      <c r="RZM14" s="148"/>
      <c r="RZN14" s="148"/>
      <c r="RZO14" s="148"/>
      <c r="RZP14" s="148"/>
      <c r="RZQ14" s="148"/>
      <c r="RZR14" s="148"/>
      <c r="RZS14" s="148"/>
      <c r="RZT14" s="148"/>
      <c r="RZU14" s="148"/>
      <c r="RZV14" s="148"/>
      <c r="RZW14" s="148"/>
      <c r="RZX14" s="148"/>
      <c r="RZY14" s="148"/>
      <c r="RZZ14" s="148"/>
      <c r="SAA14" s="148"/>
      <c r="SAB14" s="148"/>
      <c r="SAC14" s="148"/>
      <c r="SAD14" s="148"/>
      <c r="SAE14" s="148"/>
      <c r="SAF14" s="148"/>
      <c r="SAG14" s="148"/>
      <c r="SAH14" s="148"/>
      <c r="SAI14" s="148"/>
      <c r="SAJ14" s="148"/>
      <c r="SAK14" s="148"/>
      <c r="SAL14" s="148"/>
      <c r="SAM14" s="148"/>
      <c r="SAN14" s="148"/>
      <c r="SAO14" s="148"/>
      <c r="SAP14" s="148"/>
      <c r="SAQ14" s="148"/>
      <c r="SAR14" s="148"/>
      <c r="SAS14" s="148"/>
      <c r="SAT14" s="148"/>
      <c r="SAU14" s="148"/>
      <c r="SAV14" s="148"/>
      <c r="SAW14" s="148"/>
      <c r="SAX14" s="148"/>
      <c r="SAY14" s="148"/>
      <c r="SAZ14" s="148"/>
      <c r="SBA14" s="148"/>
      <c r="SBB14" s="148"/>
      <c r="SBC14" s="148"/>
      <c r="SBD14" s="148"/>
      <c r="SBE14" s="148"/>
      <c r="SBF14" s="148"/>
      <c r="SBG14" s="148"/>
      <c r="SBH14" s="148"/>
      <c r="SBI14" s="148"/>
      <c r="SBJ14" s="148"/>
      <c r="SBK14" s="148"/>
      <c r="SBL14" s="148"/>
      <c r="SBM14" s="148"/>
      <c r="SBN14" s="148"/>
      <c r="SBO14" s="148"/>
      <c r="SBP14" s="148"/>
      <c r="SBQ14" s="148"/>
      <c r="SBR14" s="148"/>
      <c r="SBS14" s="148"/>
      <c r="SBT14" s="148"/>
      <c r="SBU14" s="148"/>
      <c r="SBV14" s="148"/>
      <c r="SBW14" s="148"/>
      <c r="SBX14" s="148"/>
      <c r="SBY14" s="148"/>
      <c r="SBZ14" s="148"/>
      <c r="SCA14" s="148"/>
      <c r="SCB14" s="148"/>
      <c r="SCC14" s="148"/>
      <c r="SCD14" s="148"/>
      <c r="SCE14" s="148"/>
      <c r="SCF14" s="148"/>
      <c r="SCG14" s="148"/>
      <c r="SCH14" s="148"/>
      <c r="SCI14" s="148"/>
      <c r="SCJ14" s="148"/>
      <c r="SCK14" s="148"/>
      <c r="SCL14" s="148"/>
      <c r="SCM14" s="148"/>
      <c r="SCN14" s="148"/>
      <c r="SCO14" s="148"/>
      <c r="SCP14" s="148"/>
      <c r="SCQ14" s="148"/>
      <c r="SCR14" s="148"/>
      <c r="SCS14" s="148"/>
      <c r="SCT14" s="148"/>
      <c r="SCU14" s="148"/>
      <c r="SCV14" s="148"/>
      <c r="SCW14" s="148"/>
      <c r="SCX14" s="148"/>
      <c r="SCY14" s="148"/>
      <c r="SCZ14" s="148"/>
      <c r="SDA14" s="148"/>
      <c r="SDB14" s="148"/>
      <c r="SDC14" s="148"/>
      <c r="SDD14" s="148"/>
      <c r="SDE14" s="148"/>
      <c r="SDF14" s="148"/>
      <c r="SDG14" s="148"/>
      <c r="SDH14" s="148"/>
      <c r="SDI14" s="148"/>
      <c r="SDJ14" s="148"/>
      <c r="SDK14" s="148"/>
      <c r="SDL14" s="148"/>
      <c r="SDM14" s="148"/>
      <c r="SDN14" s="148"/>
      <c r="SDO14" s="148"/>
      <c r="SDP14" s="148"/>
      <c r="SDQ14" s="148"/>
      <c r="SDR14" s="148"/>
      <c r="SDS14" s="148"/>
      <c r="SDT14" s="148"/>
      <c r="SDU14" s="148"/>
      <c r="SDV14" s="148"/>
      <c r="SDW14" s="148"/>
      <c r="SDX14" s="148"/>
      <c r="SDY14" s="148"/>
      <c r="SDZ14" s="148"/>
      <c r="SEA14" s="148"/>
      <c r="SEB14" s="148"/>
      <c r="SEC14" s="148"/>
      <c r="SED14" s="148"/>
      <c r="SEE14" s="148"/>
      <c r="SEF14" s="148"/>
      <c r="SEG14" s="148"/>
      <c r="SEH14" s="148"/>
      <c r="SEI14" s="148"/>
      <c r="SEJ14" s="148"/>
      <c r="SEK14" s="148"/>
      <c r="SEL14" s="148"/>
      <c r="SEM14" s="148"/>
      <c r="SEN14" s="148"/>
      <c r="SEO14" s="148"/>
      <c r="SEP14" s="148"/>
      <c r="SEQ14" s="148"/>
      <c r="SER14" s="148"/>
      <c r="SES14" s="148"/>
      <c r="SET14" s="148"/>
      <c r="SEU14" s="148"/>
      <c r="SEV14" s="148"/>
      <c r="SEW14" s="148"/>
      <c r="SEX14" s="148"/>
      <c r="SEY14" s="148"/>
      <c r="SEZ14" s="148"/>
      <c r="SFA14" s="148"/>
      <c r="SFB14" s="148"/>
      <c r="SFC14" s="148"/>
      <c r="SFD14" s="148"/>
      <c r="SFE14" s="148"/>
      <c r="SFF14" s="148"/>
      <c r="SFG14" s="148"/>
      <c r="SFH14" s="148"/>
      <c r="SFI14" s="148"/>
      <c r="SFJ14" s="148"/>
      <c r="SFK14" s="148"/>
      <c r="SFL14" s="148"/>
      <c r="SFM14" s="148"/>
      <c r="SFN14" s="148"/>
      <c r="SFO14" s="148"/>
      <c r="SFP14" s="148"/>
      <c r="SFQ14" s="148"/>
      <c r="SFR14" s="148"/>
      <c r="SFS14" s="148"/>
      <c r="SFT14" s="148"/>
      <c r="SFU14" s="148"/>
      <c r="SFV14" s="148"/>
      <c r="SFW14" s="148"/>
      <c r="SFX14" s="148"/>
      <c r="SFY14" s="148"/>
      <c r="SFZ14" s="148"/>
      <c r="SGA14" s="148"/>
      <c r="SGB14" s="148"/>
      <c r="SGC14" s="148"/>
      <c r="SGD14" s="148"/>
      <c r="SGE14" s="148"/>
      <c r="SGF14" s="148"/>
      <c r="SGG14" s="148"/>
      <c r="SGH14" s="148"/>
      <c r="SGI14" s="148"/>
      <c r="SGJ14" s="148"/>
      <c r="SGK14" s="148"/>
      <c r="SGL14" s="148"/>
      <c r="SGM14" s="148"/>
      <c r="SGN14" s="148"/>
      <c r="SGO14" s="148"/>
      <c r="SGP14" s="148"/>
      <c r="SGQ14" s="148"/>
      <c r="SGR14" s="148"/>
      <c r="SGS14" s="148"/>
      <c r="SGT14" s="148"/>
      <c r="SGU14" s="148"/>
      <c r="SGV14" s="148"/>
      <c r="SGW14" s="148"/>
      <c r="SGX14" s="148"/>
      <c r="SGY14" s="148"/>
      <c r="SGZ14" s="148"/>
      <c r="SHA14" s="148"/>
      <c r="SHB14" s="148"/>
      <c r="SHC14" s="148"/>
      <c r="SHD14" s="148"/>
      <c r="SHE14" s="148"/>
      <c r="SHF14" s="148"/>
      <c r="SHG14" s="148"/>
      <c r="SHH14" s="148"/>
      <c r="SHI14" s="148"/>
      <c r="SHJ14" s="148"/>
      <c r="SHK14" s="148"/>
      <c r="SHL14" s="148"/>
      <c r="SHM14" s="148"/>
      <c r="SHN14" s="148"/>
      <c r="SHO14" s="148"/>
      <c r="SHP14" s="148"/>
      <c r="SHQ14" s="148"/>
      <c r="SHR14" s="148"/>
      <c r="SHS14" s="148"/>
      <c r="SHT14" s="148"/>
      <c r="SHU14" s="148"/>
      <c r="SHV14" s="148"/>
      <c r="SHW14" s="148"/>
      <c r="SHX14" s="148"/>
      <c r="SHY14" s="148"/>
      <c r="SHZ14" s="148"/>
      <c r="SIA14" s="148"/>
      <c r="SIB14" s="148"/>
      <c r="SIC14" s="148"/>
      <c r="SID14" s="148"/>
      <c r="SIE14" s="148"/>
      <c r="SIF14" s="148"/>
      <c r="SIG14" s="148"/>
      <c r="SIH14" s="148"/>
      <c r="SII14" s="148"/>
      <c r="SIJ14" s="148"/>
      <c r="SIK14" s="148"/>
      <c r="SIL14" s="148"/>
      <c r="SIM14" s="148"/>
      <c r="SIN14" s="148"/>
      <c r="SIO14" s="148"/>
      <c r="SIP14" s="148"/>
      <c r="SIQ14" s="148"/>
      <c r="SIR14" s="148"/>
      <c r="SIS14" s="148"/>
      <c r="SIT14" s="148"/>
      <c r="SIU14" s="148"/>
      <c r="SIV14" s="148"/>
      <c r="SIW14" s="148"/>
      <c r="SIX14" s="148"/>
      <c r="SIY14" s="148"/>
      <c r="SIZ14" s="148"/>
      <c r="SJA14" s="148"/>
      <c r="SJB14" s="148"/>
      <c r="SJC14" s="148"/>
      <c r="SJD14" s="148"/>
      <c r="SJE14" s="148"/>
      <c r="SJF14" s="148"/>
      <c r="SJG14" s="148"/>
      <c r="SJH14" s="148"/>
      <c r="SJI14" s="148"/>
      <c r="SJJ14" s="148"/>
      <c r="SJK14" s="148"/>
      <c r="SJL14" s="148"/>
      <c r="SJM14" s="148"/>
      <c r="SJN14" s="148"/>
      <c r="SJO14" s="148"/>
      <c r="SJP14" s="148"/>
      <c r="SJQ14" s="148"/>
      <c r="SJR14" s="148"/>
      <c r="SJS14" s="148"/>
      <c r="SJT14" s="148"/>
      <c r="SJU14" s="148"/>
      <c r="SJV14" s="148"/>
      <c r="SJW14" s="148"/>
      <c r="SJX14" s="148"/>
      <c r="SJY14" s="148"/>
      <c r="SJZ14" s="148"/>
      <c r="SKA14" s="148"/>
      <c r="SKB14" s="148"/>
      <c r="SKC14" s="148"/>
      <c r="SKD14" s="148"/>
      <c r="SKE14" s="148"/>
      <c r="SKF14" s="148"/>
      <c r="SKG14" s="148"/>
      <c r="SKH14" s="148"/>
      <c r="SKI14" s="148"/>
      <c r="SKJ14" s="148"/>
      <c r="SKK14" s="148"/>
      <c r="SKL14" s="148"/>
      <c r="SKM14" s="148"/>
      <c r="SKN14" s="148"/>
      <c r="SKO14" s="148"/>
      <c r="SKP14" s="148"/>
      <c r="SKQ14" s="148"/>
      <c r="SKR14" s="148"/>
      <c r="SKS14" s="148"/>
      <c r="SKT14" s="148"/>
      <c r="SKU14" s="148"/>
      <c r="SKV14" s="148"/>
      <c r="SKW14" s="148"/>
      <c r="SKX14" s="148"/>
      <c r="SKY14" s="148"/>
      <c r="SKZ14" s="148"/>
      <c r="SLA14" s="148"/>
      <c r="SLB14" s="148"/>
      <c r="SLC14" s="148"/>
      <c r="SLD14" s="148"/>
      <c r="SLE14" s="148"/>
      <c r="SLF14" s="148"/>
      <c r="SLG14" s="148"/>
      <c r="SLH14" s="148"/>
      <c r="SLI14" s="148"/>
      <c r="SLJ14" s="148"/>
      <c r="SLK14" s="148"/>
      <c r="SLL14" s="148"/>
      <c r="SLM14" s="148"/>
      <c r="SLN14" s="148"/>
      <c r="SLO14" s="148"/>
      <c r="SLP14" s="148"/>
      <c r="SLQ14" s="148"/>
      <c r="SLR14" s="148"/>
      <c r="SLS14" s="148"/>
      <c r="SLT14" s="148"/>
      <c r="SLU14" s="148"/>
      <c r="SLV14" s="148"/>
      <c r="SLW14" s="148"/>
      <c r="SLX14" s="148"/>
      <c r="SLY14" s="148"/>
      <c r="SLZ14" s="148"/>
      <c r="SMA14" s="148"/>
      <c r="SMB14" s="148"/>
      <c r="SMC14" s="148"/>
      <c r="SMD14" s="148"/>
      <c r="SME14" s="148"/>
      <c r="SMF14" s="148"/>
      <c r="SMG14" s="148"/>
      <c r="SMH14" s="148"/>
      <c r="SMI14" s="148"/>
      <c r="SMJ14" s="148"/>
      <c r="SMK14" s="148"/>
      <c r="SML14" s="148"/>
      <c r="SMM14" s="148"/>
      <c r="SMN14" s="148"/>
      <c r="SMO14" s="148"/>
      <c r="SMP14" s="148"/>
      <c r="SMQ14" s="148"/>
      <c r="SMR14" s="148"/>
      <c r="SMS14" s="148"/>
      <c r="SMT14" s="148"/>
      <c r="SMU14" s="148"/>
      <c r="SMV14" s="148"/>
      <c r="SMW14" s="148"/>
      <c r="SMX14" s="148"/>
      <c r="SMY14" s="148"/>
      <c r="SMZ14" s="148"/>
      <c r="SNA14" s="148"/>
      <c r="SNB14" s="148"/>
      <c r="SNC14" s="148"/>
      <c r="SND14" s="148"/>
      <c r="SNE14" s="148"/>
      <c r="SNF14" s="148"/>
      <c r="SNG14" s="148"/>
      <c r="SNH14" s="148"/>
      <c r="SNI14" s="148"/>
      <c r="SNJ14" s="148"/>
      <c r="SNK14" s="148"/>
      <c r="SNL14" s="148"/>
      <c r="SNM14" s="148"/>
      <c r="SNN14" s="148"/>
      <c r="SNO14" s="148"/>
      <c r="SNP14" s="148"/>
      <c r="SNQ14" s="148"/>
      <c r="SNR14" s="148"/>
      <c r="SNS14" s="148"/>
      <c r="SNT14" s="148"/>
      <c r="SNU14" s="148"/>
      <c r="SNV14" s="148"/>
      <c r="SNW14" s="148"/>
      <c r="SNX14" s="148"/>
      <c r="SNY14" s="148"/>
      <c r="SNZ14" s="148"/>
      <c r="SOA14" s="148"/>
      <c r="SOB14" s="148"/>
      <c r="SOC14" s="148"/>
      <c r="SOD14" s="148"/>
      <c r="SOE14" s="148"/>
      <c r="SOF14" s="148"/>
      <c r="SOG14" s="148"/>
      <c r="SOH14" s="148"/>
      <c r="SOI14" s="148"/>
      <c r="SOJ14" s="148"/>
      <c r="SOK14" s="148"/>
      <c r="SOL14" s="148"/>
      <c r="SOM14" s="148"/>
      <c r="SON14" s="148"/>
      <c r="SOO14" s="148"/>
      <c r="SOP14" s="148"/>
      <c r="SOQ14" s="148"/>
      <c r="SOR14" s="148"/>
      <c r="SOS14" s="148"/>
      <c r="SOT14" s="148"/>
      <c r="SOU14" s="148"/>
      <c r="SOV14" s="148"/>
      <c r="SOW14" s="148"/>
      <c r="SOX14" s="148"/>
      <c r="SOY14" s="148"/>
      <c r="SOZ14" s="148"/>
      <c r="SPA14" s="148"/>
      <c r="SPB14" s="148"/>
      <c r="SPC14" s="148"/>
      <c r="SPD14" s="148"/>
      <c r="SPE14" s="148"/>
      <c r="SPF14" s="148"/>
      <c r="SPG14" s="148"/>
      <c r="SPH14" s="148"/>
      <c r="SPI14" s="148"/>
      <c r="SPJ14" s="148"/>
      <c r="SPK14" s="148"/>
      <c r="SPL14" s="148"/>
      <c r="SPM14" s="148"/>
      <c r="SPN14" s="148"/>
      <c r="SPO14" s="148"/>
      <c r="SPP14" s="148"/>
      <c r="SPQ14" s="148"/>
      <c r="SPR14" s="148"/>
      <c r="SPS14" s="148"/>
      <c r="SPT14" s="148"/>
      <c r="SPU14" s="148"/>
      <c r="SPV14" s="148"/>
      <c r="SPW14" s="148"/>
      <c r="SPX14" s="148"/>
      <c r="SPY14" s="148"/>
      <c r="SPZ14" s="148"/>
      <c r="SQA14" s="148"/>
      <c r="SQB14" s="148"/>
      <c r="SQC14" s="148"/>
      <c r="SQD14" s="148"/>
      <c r="SQE14" s="148"/>
      <c r="SQF14" s="148"/>
      <c r="SQG14" s="148"/>
      <c r="SQH14" s="148"/>
      <c r="SQI14" s="148"/>
      <c r="SQJ14" s="148"/>
      <c r="SQK14" s="148"/>
      <c r="SQL14" s="148"/>
      <c r="SQM14" s="148"/>
      <c r="SQN14" s="148"/>
      <c r="SQO14" s="148"/>
      <c r="SQP14" s="148"/>
      <c r="SQQ14" s="148"/>
      <c r="SQR14" s="148"/>
      <c r="SQS14" s="148"/>
      <c r="SQT14" s="148"/>
      <c r="SQU14" s="148"/>
      <c r="SQV14" s="148"/>
      <c r="SQW14" s="148"/>
      <c r="SQX14" s="148"/>
      <c r="SQY14" s="148"/>
      <c r="SQZ14" s="148"/>
      <c r="SRA14" s="148"/>
      <c r="SRB14" s="148"/>
      <c r="SRC14" s="148"/>
      <c r="SRD14" s="148"/>
      <c r="SRE14" s="148"/>
      <c r="SRF14" s="148"/>
      <c r="SRG14" s="148"/>
      <c r="SRH14" s="148"/>
      <c r="SRI14" s="148"/>
      <c r="SRJ14" s="148"/>
      <c r="SRK14" s="148"/>
      <c r="SRL14" s="148"/>
      <c r="SRM14" s="148"/>
      <c r="SRN14" s="148"/>
      <c r="SRO14" s="148"/>
      <c r="SRP14" s="148"/>
      <c r="SRQ14" s="148"/>
      <c r="SRR14" s="148"/>
      <c r="SRS14" s="148"/>
      <c r="SRT14" s="148"/>
      <c r="SRU14" s="148"/>
      <c r="SRV14" s="148"/>
      <c r="SRW14" s="148"/>
      <c r="SRX14" s="148"/>
      <c r="SRY14" s="148"/>
      <c r="SRZ14" s="148"/>
      <c r="SSA14" s="148"/>
      <c r="SSB14" s="148"/>
      <c r="SSC14" s="148"/>
      <c r="SSD14" s="148"/>
      <c r="SSE14" s="148"/>
      <c r="SSF14" s="148"/>
      <c r="SSG14" s="148"/>
      <c r="SSH14" s="148"/>
      <c r="SSI14" s="148"/>
      <c r="SSJ14" s="148"/>
      <c r="SSK14" s="148"/>
      <c r="SSL14" s="148"/>
      <c r="SSM14" s="148"/>
      <c r="SSN14" s="148"/>
      <c r="SSO14" s="148"/>
      <c r="SSP14" s="148"/>
      <c r="SSQ14" s="148"/>
      <c r="SSR14" s="148"/>
      <c r="SSS14" s="148"/>
      <c r="SST14" s="148"/>
      <c r="SSU14" s="148"/>
      <c r="SSV14" s="148"/>
      <c r="SSW14" s="148"/>
      <c r="SSX14" s="148"/>
      <c r="SSY14" s="148"/>
      <c r="SSZ14" s="148"/>
      <c r="STA14" s="148"/>
      <c r="STB14" s="148"/>
      <c r="STC14" s="148"/>
      <c r="STD14" s="148"/>
      <c r="STE14" s="148"/>
      <c r="STF14" s="148"/>
      <c r="STG14" s="148"/>
      <c r="STH14" s="148"/>
      <c r="STI14" s="148"/>
      <c r="STJ14" s="148"/>
      <c r="STK14" s="148"/>
      <c r="STL14" s="148"/>
      <c r="STM14" s="148"/>
      <c r="STN14" s="148"/>
      <c r="STO14" s="148"/>
      <c r="STP14" s="148"/>
      <c r="STQ14" s="148"/>
      <c r="STR14" s="148"/>
      <c r="STS14" s="148"/>
      <c r="STT14" s="148"/>
      <c r="STU14" s="148"/>
      <c r="STV14" s="148"/>
      <c r="STW14" s="148"/>
      <c r="STX14" s="148"/>
      <c r="STY14" s="148"/>
      <c r="STZ14" s="148"/>
      <c r="SUA14" s="148"/>
      <c r="SUB14" s="148"/>
      <c r="SUC14" s="148"/>
      <c r="SUD14" s="148"/>
      <c r="SUE14" s="148"/>
      <c r="SUF14" s="148"/>
      <c r="SUG14" s="148"/>
      <c r="SUH14" s="148"/>
      <c r="SUI14" s="148"/>
      <c r="SUJ14" s="148"/>
      <c r="SUK14" s="148"/>
      <c r="SUL14" s="148"/>
      <c r="SUM14" s="148"/>
      <c r="SUN14" s="148"/>
      <c r="SUO14" s="148"/>
      <c r="SUP14" s="148"/>
      <c r="SUQ14" s="148"/>
      <c r="SUR14" s="148"/>
      <c r="SUS14" s="148"/>
      <c r="SUT14" s="148"/>
      <c r="SUU14" s="148"/>
      <c r="SUV14" s="148"/>
      <c r="SUW14" s="148"/>
      <c r="SUX14" s="148"/>
      <c r="SUY14" s="148"/>
      <c r="SUZ14" s="148"/>
      <c r="SVA14" s="148"/>
      <c r="SVB14" s="148"/>
      <c r="SVC14" s="148"/>
      <c r="SVD14" s="148"/>
      <c r="SVE14" s="148"/>
      <c r="SVF14" s="148"/>
      <c r="SVG14" s="148"/>
      <c r="SVH14" s="148"/>
      <c r="SVI14" s="148"/>
      <c r="SVJ14" s="148"/>
      <c r="SVK14" s="148"/>
      <c r="SVL14" s="148"/>
      <c r="SVM14" s="148"/>
      <c r="SVN14" s="148"/>
      <c r="SVO14" s="148"/>
      <c r="SVP14" s="148"/>
      <c r="SVQ14" s="148"/>
      <c r="SVR14" s="148"/>
      <c r="SVS14" s="148"/>
      <c r="SVT14" s="148"/>
      <c r="SVU14" s="148"/>
      <c r="SVV14" s="148"/>
      <c r="SVW14" s="148"/>
      <c r="SVX14" s="148"/>
      <c r="SVY14" s="148"/>
      <c r="SVZ14" s="148"/>
      <c r="SWA14" s="148"/>
      <c r="SWB14" s="148"/>
      <c r="SWC14" s="148"/>
      <c r="SWD14" s="148"/>
      <c r="SWE14" s="148"/>
      <c r="SWF14" s="148"/>
      <c r="SWG14" s="148"/>
      <c r="SWH14" s="148"/>
      <c r="SWI14" s="148"/>
      <c r="SWJ14" s="148"/>
      <c r="SWK14" s="148"/>
      <c r="SWL14" s="148"/>
      <c r="SWM14" s="148"/>
      <c r="SWN14" s="148"/>
      <c r="SWO14" s="148"/>
      <c r="SWP14" s="148"/>
      <c r="SWQ14" s="148"/>
      <c r="SWR14" s="148"/>
      <c r="SWS14" s="148"/>
      <c r="SWT14" s="148"/>
      <c r="SWU14" s="148"/>
      <c r="SWV14" s="148"/>
      <c r="SWW14" s="148"/>
      <c r="SWX14" s="148"/>
      <c r="SWY14" s="148"/>
      <c r="SWZ14" s="148"/>
      <c r="SXA14" s="148"/>
      <c r="SXB14" s="148"/>
      <c r="SXC14" s="148"/>
      <c r="SXD14" s="148"/>
      <c r="SXE14" s="148"/>
      <c r="SXF14" s="148"/>
      <c r="SXG14" s="148"/>
      <c r="SXH14" s="148"/>
      <c r="SXI14" s="148"/>
      <c r="SXJ14" s="148"/>
      <c r="SXK14" s="148"/>
      <c r="SXL14" s="148"/>
      <c r="SXM14" s="148"/>
      <c r="SXN14" s="148"/>
      <c r="SXO14" s="148"/>
      <c r="SXP14" s="148"/>
      <c r="SXQ14" s="148"/>
      <c r="SXR14" s="148"/>
      <c r="SXS14" s="148"/>
      <c r="SXT14" s="148"/>
      <c r="SXU14" s="148"/>
      <c r="SXV14" s="148"/>
      <c r="SXW14" s="148"/>
      <c r="SXX14" s="148"/>
      <c r="SXY14" s="148"/>
      <c r="SXZ14" s="148"/>
      <c r="SYA14" s="148"/>
      <c r="SYB14" s="148"/>
      <c r="SYC14" s="148"/>
      <c r="SYD14" s="148"/>
      <c r="SYE14" s="148"/>
      <c r="SYF14" s="148"/>
      <c r="SYG14" s="148"/>
      <c r="SYH14" s="148"/>
      <c r="SYI14" s="148"/>
      <c r="SYJ14" s="148"/>
      <c r="SYK14" s="148"/>
      <c r="SYL14" s="148"/>
      <c r="SYM14" s="148"/>
      <c r="SYN14" s="148"/>
      <c r="SYO14" s="148"/>
      <c r="SYP14" s="148"/>
      <c r="SYQ14" s="148"/>
      <c r="SYR14" s="148"/>
      <c r="SYS14" s="148"/>
      <c r="SYT14" s="148"/>
      <c r="SYU14" s="148"/>
      <c r="SYV14" s="148"/>
      <c r="SYW14" s="148"/>
      <c r="SYX14" s="148"/>
      <c r="SYY14" s="148"/>
      <c r="SYZ14" s="148"/>
      <c r="SZA14" s="148"/>
      <c r="SZB14" s="148"/>
      <c r="SZC14" s="148"/>
      <c r="SZD14" s="148"/>
      <c r="SZE14" s="148"/>
      <c r="SZF14" s="148"/>
      <c r="SZG14" s="148"/>
      <c r="SZH14" s="148"/>
      <c r="SZI14" s="148"/>
      <c r="SZJ14" s="148"/>
      <c r="SZK14" s="148"/>
      <c r="SZL14" s="148"/>
      <c r="SZM14" s="148"/>
      <c r="SZN14" s="148"/>
      <c r="SZO14" s="148"/>
      <c r="SZP14" s="148"/>
      <c r="SZQ14" s="148"/>
      <c r="SZR14" s="148"/>
      <c r="SZS14" s="148"/>
      <c r="SZT14" s="148"/>
      <c r="SZU14" s="148"/>
      <c r="SZV14" s="148"/>
      <c r="SZW14" s="148"/>
      <c r="SZX14" s="148"/>
      <c r="SZY14" s="148"/>
      <c r="SZZ14" s="148"/>
      <c r="TAA14" s="148"/>
      <c r="TAB14" s="148"/>
      <c r="TAC14" s="148"/>
      <c r="TAD14" s="148"/>
      <c r="TAE14" s="148"/>
      <c r="TAF14" s="148"/>
      <c r="TAG14" s="148"/>
      <c r="TAH14" s="148"/>
      <c r="TAI14" s="148"/>
      <c r="TAJ14" s="148"/>
      <c r="TAK14" s="148"/>
      <c r="TAL14" s="148"/>
      <c r="TAM14" s="148"/>
      <c r="TAN14" s="148"/>
      <c r="TAO14" s="148"/>
      <c r="TAP14" s="148"/>
      <c r="TAQ14" s="148"/>
      <c r="TAR14" s="148"/>
      <c r="TAS14" s="148"/>
      <c r="TAT14" s="148"/>
      <c r="TAU14" s="148"/>
      <c r="TAV14" s="148"/>
      <c r="TAW14" s="148"/>
      <c r="TAX14" s="148"/>
      <c r="TAY14" s="148"/>
      <c r="TAZ14" s="148"/>
      <c r="TBA14" s="148"/>
      <c r="TBB14" s="148"/>
      <c r="TBC14" s="148"/>
      <c r="TBD14" s="148"/>
      <c r="TBE14" s="148"/>
      <c r="TBF14" s="148"/>
      <c r="TBG14" s="148"/>
      <c r="TBH14" s="148"/>
      <c r="TBI14" s="148"/>
      <c r="TBJ14" s="148"/>
      <c r="TBK14" s="148"/>
      <c r="TBL14" s="148"/>
      <c r="TBM14" s="148"/>
      <c r="TBN14" s="148"/>
      <c r="TBO14" s="148"/>
      <c r="TBP14" s="148"/>
      <c r="TBQ14" s="148"/>
      <c r="TBR14" s="148"/>
      <c r="TBS14" s="148"/>
      <c r="TBT14" s="148"/>
      <c r="TBU14" s="148"/>
      <c r="TBV14" s="148"/>
      <c r="TBW14" s="148"/>
      <c r="TBX14" s="148"/>
      <c r="TBY14" s="148"/>
      <c r="TBZ14" s="148"/>
      <c r="TCA14" s="148"/>
      <c r="TCB14" s="148"/>
      <c r="TCC14" s="148"/>
      <c r="TCD14" s="148"/>
      <c r="TCE14" s="148"/>
      <c r="TCF14" s="148"/>
      <c r="TCG14" s="148"/>
      <c r="TCH14" s="148"/>
      <c r="TCI14" s="148"/>
      <c r="TCJ14" s="148"/>
      <c r="TCK14" s="148"/>
      <c r="TCL14" s="148"/>
      <c r="TCM14" s="148"/>
      <c r="TCN14" s="148"/>
      <c r="TCO14" s="148"/>
      <c r="TCP14" s="148"/>
      <c r="TCQ14" s="148"/>
      <c r="TCR14" s="148"/>
      <c r="TCS14" s="148"/>
      <c r="TCT14" s="148"/>
      <c r="TCU14" s="148"/>
      <c r="TCV14" s="148"/>
      <c r="TCW14" s="148"/>
      <c r="TCX14" s="148"/>
      <c r="TCY14" s="148"/>
      <c r="TCZ14" s="148"/>
      <c r="TDA14" s="148"/>
      <c r="TDB14" s="148"/>
      <c r="TDC14" s="148"/>
      <c r="TDD14" s="148"/>
      <c r="TDE14" s="148"/>
      <c r="TDF14" s="148"/>
      <c r="TDG14" s="148"/>
      <c r="TDH14" s="148"/>
      <c r="TDI14" s="148"/>
      <c r="TDJ14" s="148"/>
      <c r="TDK14" s="148"/>
      <c r="TDL14" s="148"/>
      <c r="TDM14" s="148"/>
      <c r="TDN14" s="148"/>
      <c r="TDO14" s="148"/>
      <c r="TDP14" s="148"/>
      <c r="TDQ14" s="148"/>
      <c r="TDR14" s="148"/>
      <c r="TDS14" s="148"/>
      <c r="TDT14" s="148"/>
      <c r="TDU14" s="148"/>
      <c r="TDV14" s="148"/>
      <c r="TDW14" s="148"/>
      <c r="TDX14" s="148"/>
      <c r="TDY14" s="148"/>
      <c r="TDZ14" s="148"/>
      <c r="TEA14" s="148"/>
      <c r="TEB14" s="148"/>
      <c r="TEC14" s="148"/>
      <c r="TED14" s="148"/>
      <c r="TEE14" s="148"/>
      <c r="TEF14" s="148"/>
      <c r="TEG14" s="148"/>
      <c r="TEH14" s="148"/>
      <c r="TEI14" s="148"/>
      <c r="TEJ14" s="148"/>
      <c r="TEK14" s="148"/>
      <c r="TEL14" s="148"/>
      <c r="TEM14" s="148"/>
      <c r="TEN14" s="148"/>
      <c r="TEO14" s="148"/>
      <c r="TEP14" s="148"/>
      <c r="TEQ14" s="148"/>
      <c r="TER14" s="148"/>
      <c r="TES14" s="148"/>
      <c r="TET14" s="148"/>
      <c r="TEU14" s="148"/>
      <c r="TEV14" s="148"/>
      <c r="TEW14" s="148"/>
      <c r="TEX14" s="148"/>
      <c r="TEY14" s="148"/>
      <c r="TEZ14" s="148"/>
      <c r="TFA14" s="148"/>
      <c r="TFB14" s="148"/>
      <c r="TFC14" s="148"/>
      <c r="TFD14" s="148"/>
      <c r="TFE14" s="148"/>
      <c r="TFF14" s="148"/>
      <c r="TFG14" s="148"/>
      <c r="TFH14" s="148"/>
      <c r="TFI14" s="148"/>
      <c r="TFJ14" s="148"/>
      <c r="TFK14" s="148"/>
      <c r="TFL14" s="148"/>
      <c r="TFM14" s="148"/>
      <c r="TFN14" s="148"/>
      <c r="TFO14" s="148"/>
      <c r="TFP14" s="148"/>
      <c r="TFQ14" s="148"/>
      <c r="TFR14" s="148"/>
      <c r="TFS14" s="148"/>
      <c r="TFT14" s="148"/>
      <c r="TFU14" s="148"/>
      <c r="TFV14" s="148"/>
      <c r="TFW14" s="148"/>
      <c r="TFX14" s="148"/>
      <c r="TFY14" s="148"/>
      <c r="TFZ14" s="148"/>
      <c r="TGA14" s="148"/>
      <c r="TGB14" s="148"/>
      <c r="TGC14" s="148"/>
      <c r="TGD14" s="148"/>
      <c r="TGE14" s="148"/>
      <c r="TGF14" s="148"/>
      <c r="TGG14" s="148"/>
      <c r="TGH14" s="148"/>
      <c r="TGI14" s="148"/>
      <c r="TGJ14" s="148"/>
      <c r="TGK14" s="148"/>
      <c r="TGL14" s="148"/>
      <c r="TGM14" s="148"/>
      <c r="TGN14" s="148"/>
      <c r="TGO14" s="148"/>
      <c r="TGP14" s="148"/>
      <c r="TGQ14" s="148"/>
      <c r="TGR14" s="148"/>
      <c r="TGS14" s="148"/>
      <c r="TGT14" s="148"/>
      <c r="TGU14" s="148"/>
      <c r="TGV14" s="148"/>
      <c r="TGW14" s="148"/>
      <c r="TGX14" s="148"/>
      <c r="TGY14" s="148"/>
      <c r="TGZ14" s="148"/>
      <c r="THA14" s="148"/>
      <c r="THB14" s="148"/>
      <c r="THC14" s="148"/>
      <c r="THD14" s="148"/>
      <c r="THE14" s="148"/>
      <c r="THF14" s="148"/>
      <c r="THG14" s="148"/>
      <c r="THH14" s="148"/>
      <c r="THI14" s="148"/>
      <c r="THJ14" s="148"/>
      <c r="THK14" s="148"/>
      <c r="THL14" s="148"/>
      <c r="THM14" s="148"/>
      <c r="THN14" s="148"/>
      <c r="THO14" s="148"/>
      <c r="THP14" s="148"/>
      <c r="THQ14" s="148"/>
      <c r="THR14" s="148"/>
      <c r="THS14" s="148"/>
      <c r="THT14" s="148"/>
      <c r="THU14" s="148"/>
      <c r="THV14" s="148"/>
      <c r="THW14" s="148"/>
      <c r="THX14" s="148"/>
      <c r="THY14" s="148"/>
      <c r="THZ14" s="148"/>
      <c r="TIA14" s="148"/>
      <c r="TIB14" s="148"/>
      <c r="TIC14" s="148"/>
      <c r="TID14" s="148"/>
      <c r="TIE14" s="148"/>
      <c r="TIF14" s="148"/>
      <c r="TIG14" s="148"/>
      <c r="TIH14" s="148"/>
      <c r="TII14" s="148"/>
      <c r="TIJ14" s="148"/>
      <c r="TIK14" s="148"/>
      <c r="TIL14" s="148"/>
      <c r="TIM14" s="148"/>
      <c r="TIN14" s="148"/>
      <c r="TIO14" s="148"/>
      <c r="TIP14" s="148"/>
      <c r="TIQ14" s="148"/>
      <c r="TIR14" s="148"/>
      <c r="TIS14" s="148"/>
      <c r="TIT14" s="148"/>
      <c r="TIU14" s="148"/>
      <c r="TIV14" s="148"/>
      <c r="TIW14" s="148"/>
      <c r="TIX14" s="148"/>
      <c r="TIY14" s="148"/>
      <c r="TIZ14" s="148"/>
      <c r="TJA14" s="148"/>
      <c r="TJB14" s="148"/>
      <c r="TJC14" s="148"/>
      <c r="TJD14" s="148"/>
      <c r="TJE14" s="148"/>
      <c r="TJF14" s="148"/>
      <c r="TJG14" s="148"/>
      <c r="TJH14" s="148"/>
      <c r="TJI14" s="148"/>
      <c r="TJJ14" s="148"/>
      <c r="TJK14" s="148"/>
      <c r="TJL14" s="148"/>
      <c r="TJM14" s="148"/>
      <c r="TJN14" s="148"/>
      <c r="TJO14" s="148"/>
      <c r="TJP14" s="148"/>
      <c r="TJQ14" s="148"/>
      <c r="TJR14" s="148"/>
      <c r="TJS14" s="148"/>
      <c r="TJT14" s="148"/>
      <c r="TJU14" s="148"/>
      <c r="TJV14" s="148"/>
      <c r="TJW14" s="148"/>
      <c r="TJX14" s="148"/>
      <c r="TJY14" s="148"/>
      <c r="TJZ14" s="148"/>
      <c r="TKA14" s="148"/>
      <c r="TKB14" s="148"/>
      <c r="TKC14" s="148"/>
      <c r="TKD14" s="148"/>
      <c r="TKE14" s="148"/>
      <c r="TKF14" s="148"/>
      <c r="TKG14" s="148"/>
      <c r="TKH14" s="148"/>
      <c r="TKI14" s="148"/>
      <c r="TKJ14" s="148"/>
      <c r="TKK14" s="148"/>
      <c r="TKL14" s="148"/>
      <c r="TKM14" s="148"/>
      <c r="TKN14" s="148"/>
      <c r="TKO14" s="148"/>
      <c r="TKP14" s="148"/>
      <c r="TKQ14" s="148"/>
      <c r="TKR14" s="148"/>
      <c r="TKS14" s="148"/>
      <c r="TKT14" s="148"/>
      <c r="TKU14" s="148"/>
      <c r="TKV14" s="148"/>
      <c r="TKW14" s="148"/>
      <c r="TKX14" s="148"/>
      <c r="TKY14" s="148"/>
      <c r="TKZ14" s="148"/>
      <c r="TLA14" s="148"/>
      <c r="TLB14" s="148"/>
      <c r="TLC14" s="148"/>
      <c r="TLD14" s="148"/>
      <c r="TLE14" s="148"/>
      <c r="TLF14" s="148"/>
      <c r="TLG14" s="148"/>
      <c r="TLH14" s="148"/>
      <c r="TLI14" s="148"/>
      <c r="TLJ14" s="148"/>
      <c r="TLK14" s="148"/>
      <c r="TLL14" s="148"/>
      <c r="TLM14" s="148"/>
      <c r="TLN14" s="148"/>
      <c r="TLO14" s="148"/>
      <c r="TLP14" s="148"/>
      <c r="TLQ14" s="148"/>
      <c r="TLR14" s="148"/>
      <c r="TLS14" s="148"/>
      <c r="TLT14" s="148"/>
      <c r="TLU14" s="148"/>
      <c r="TLV14" s="148"/>
      <c r="TLW14" s="148"/>
      <c r="TLX14" s="148"/>
      <c r="TLY14" s="148"/>
      <c r="TLZ14" s="148"/>
      <c r="TMA14" s="148"/>
      <c r="TMB14" s="148"/>
      <c r="TMC14" s="148"/>
      <c r="TMD14" s="148"/>
      <c r="TME14" s="148"/>
      <c r="TMF14" s="148"/>
      <c r="TMG14" s="148"/>
      <c r="TMH14" s="148"/>
      <c r="TMI14" s="148"/>
      <c r="TMJ14" s="148"/>
      <c r="TMK14" s="148"/>
      <c r="TML14" s="148"/>
      <c r="TMM14" s="148"/>
      <c r="TMN14" s="148"/>
      <c r="TMO14" s="148"/>
      <c r="TMP14" s="148"/>
      <c r="TMQ14" s="148"/>
      <c r="TMR14" s="148"/>
      <c r="TMS14" s="148"/>
      <c r="TMT14" s="148"/>
      <c r="TMU14" s="148"/>
      <c r="TMV14" s="148"/>
      <c r="TMW14" s="148"/>
      <c r="TMX14" s="148"/>
      <c r="TMY14" s="148"/>
      <c r="TMZ14" s="148"/>
      <c r="TNA14" s="148"/>
      <c r="TNB14" s="148"/>
      <c r="TNC14" s="148"/>
      <c r="TND14" s="148"/>
      <c r="TNE14" s="148"/>
      <c r="TNF14" s="148"/>
      <c r="TNG14" s="148"/>
      <c r="TNH14" s="148"/>
      <c r="TNI14" s="148"/>
      <c r="TNJ14" s="148"/>
      <c r="TNK14" s="148"/>
      <c r="TNL14" s="148"/>
      <c r="TNM14" s="148"/>
      <c r="TNN14" s="148"/>
      <c r="TNO14" s="148"/>
      <c r="TNP14" s="148"/>
      <c r="TNQ14" s="148"/>
      <c r="TNR14" s="148"/>
      <c r="TNS14" s="148"/>
      <c r="TNT14" s="148"/>
      <c r="TNU14" s="148"/>
      <c r="TNV14" s="148"/>
      <c r="TNW14" s="148"/>
      <c r="TNX14" s="148"/>
      <c r="TNY14" s="148"/>
      <c r="TNZ14" s="148"/>
      <c r="TOA14" s="148"/>
      <c r="TOB14" s="148"/>
      <c r="TOC14" s="148"/>
      <c r="TOD14" s="148"/>
      <c r="TOE14" s="148"/>
      <c r="TOF14" s="148"/>
      <c r="TOG14" s="148"/>
      <c r="TOH14" s="148"/>
      <c r="TOI14" s="148"/>
      <c r="TOJ14" s="148"/>
      <c r="TOK14" s="148"/>
      <c r="TOL14" s="148"/>
      <c r="TOM14" s="148"/>
      <c r="TON14" s="148"/>
      <c r="TOO14" s="148"/>
      <c r="TOP14" s="148"/>
      <c r="TOQ14" s="148"/>
      <c r="TOR14" s="148"/>
      <c r="TOS14" s="148"/>
      <c r="TOT14" s="148"/>
      <c r="TOU14" s="148"/>
      <c r="TOV14" s="148"/>
      <c r="TOW14" s="148"/>
      <c r="TOX14" s="148"/>
      <c r="TOY14" s="148"/>
      <c r="TOZ14" s="148"/>
      <c r="TPA14" s="148"/>
      <c r="TPB14" s="148"/>
      <c r="TPC14" s="148"/>
      <c r="TPD14" s="148"/>
      <c r="TPE14" s="148"/>
      <c r="TPF14" s="148"/>
      <c r="TPG14" s="148"/>
      <c r="TPH14" s="148"/>
      <c r="TPI14" s="148"/>
      <c r="TPJ14" s="148"/>
      <c r="TPK14" s="148"/>
      <c r="TPL14" s="148"/>
      <c r="TPM14" s="148"/>
      <c r="TPN14" s="148"/>
      <c r="TPO14" s="148"/>
      <c r="TPP14" s="148"/>
      <c r="TPQ14" s="148"/>
      <c r="TPR14" s="148"/>
      <c r="TPS14" s="148"/>
      <c r="TPT14" s="148"/>
      <c r="TPU14" s="148"/>
      <c r="TPV14" s="148"/>
      <c r="TPW14" s="148"/>
      <c r="TPX14" s="148"/>
      <c r="TPY14" s="148"/>
      <c r="TPZ14" s="148"/>
      <c r="TQA14" s="148"/>
      <c r="TQB14" s="148"/>
      <c r="TQC14" s="148"/>
      <c r="TQD14" s="148"/>
      <c r="TQE14" s="148"/>
      <c r="TQF14" s="148"/>
      <c r="TQG14" s="148"/>
      <c r="TQH14" s="148"/>
      <c r="TQI14" s="148"/>
      <c r="TQJ14" s="148"/>
      <c r="TQK14" s="148"/>
      <c r="TQL14" s="148"/>
      <c r="TQM14" s="148"/>
      <c r="TQN14" s="148"/>
      <c r="TQO14" s="148"/>
      <c r="TQP14" s="148"/>
      <c r="TQQ14" s="148"/>
      <c r="TQR14" s="148"/>
      <c r="TQS14" s="148"/>
      <c r="TQT14" s="148"/>
      <c r="TQU14" s="148"/>
      <c r="TQV14" s="148"/>
      <c r="TQW14" s="148"/>
      <c r="TQX14" s="148"/>
      <c r="TQY14" s="148"/>
      <c r="TQZ14" s="148"/>
      <c r="TRA14" s="148"/>
      <c r="TRB14" s="148"/>
      <c r="TRC14" s="148"/>
      <c r="TRD14" s="148"/>
      <c r="TRE14" s="148"/>
      <c r="TRF14" s="148"/>
      <c r="TRG14" s="148"/>
      <c r="TRH14" s="148"/>
      <c r="TRI14" s="148"/>
      <c r="TRJ14" s="148"/>
      <c r="TRK14" s="148"/>
      <c r="TRL14" s="148"/>
      <c r="TRM14" s="148"/>
      <c r="TRN14" s="148"/>
      <c r="TRO14" s="148"/>
      <c r="TRP14" s="148"/>
      <c r="TRQ14" s="148"/>
      <c r="TRR14" s="148"/>
      <c r="TRS14" s="148"/>
      <c r="TRT14" s="148"/>
      <c r="TRU14" s="148"/>
      <c r="TRV14" s="148"/>
      <c r="TRW14" s="148"/>
      <c r="TRX14" s="148"/>
      <c r="TRY14" s="148"/>
      <c r="TRZ14" s="148"/>
      <c r="TSA14" s="148"/>
      <c r="TSB14" s="148"/>
      <c r="TSC14" s="148"/>
      <c r="TSD14" s="148"/>
      <c r="TSE14" s="148"/>
      <c r="TSF14" s="148"/>
      <c r="TSG14" s="148"/>
      <c r="TSH14" s="148"/>
      <c r="TSI14" s="148"/>
      <c r="TSJ14" s="148"/>
      <c r="TSK14" s="148"/>
      <c r="TSL14" s="148"/>
      <c r="TSM14" s="148"/>
      <c r="TSN14" s="148"/>
      <c r="TSO14" s="148"/>
      <c r="TSP14" s="148"/>
      <c r="TSQ14" s="148"/>
      <c r="TSR14" s="148"/>
      <c r="TSS14" s="148"/>
      <c r="TST14" s="148"/>
      <c r="TSU14" s="148"/>
      <c r="TSV14" s="148"/>
      <c r="TSW14" s="148"/>
      <c r="TSX14" s="148"/>
      <c r="TSY14" s="148"/>
      <c r="TSZ14" s="148"/>
      <c r="TTA14" s="148"/>
      <c r="TTB14" s="148"/>
      <c r="TTC14" s="148"/>
      <c r="TTD14" s="148"/>
      <c r="TTE14" s="148"/>
      <c r="TTF14" s="148"/>
      <c r="TTG14" s="148"/>
      <c r="TTH14" s="148"/>
      <c r="TTI14" s="148"/>
      <c r="TTJ14" s="148"/>
      <c r="TTK14" s="148"/>
      <c r="TTL14" s="148"/>
      <c r="TTM14" s="148"/>
      <c r="TTN14" s="148"/>
      <c r="TTO14" s="148"/>
      <c r="TTP14" s="148"/>
      <c r="TTQ14" s="148"/>
      <c r="TTR14" s="148"/>
      <c r="TTS14" s="148"/>
      <c r="TTT14" s="148"/>
      <c r="TTU14" s="148"/>
      <c r="TTV14" s="148"/>
      <c r="TTW14" s="148"/>
      <c r="TTX14" s="148"/>
      <c r="TTY14" s="148"/>
      <c r="TTZ14" s="148"/>
      <c r="TUA14" s="148"/>
      <c r="TUB14" s="148"/>
      <c r="TUC14" s="148"/>
      <c r="TUD14" s="148"/>
      <c r="TUE14" s="148"/>
      <c r="TUF14" s="148"/>
      <c r="TUG14" s="148"/>
      <c r="TUH14" s="148"/>
      <c r="TUI14" s="148"/>
      <c r="TUJ14" s="148"/>
      <c r="TUK14" s="148"/>
      <c r="TUL14" s="148"/>
      <c r="TUM14" s="148"/>
      <c r="TUN14" s="148"/>
      <c r="TUO14" s="148"/>
      <c r="TUP14" s="148"/>
      <c r="TUQ14" s="148"/>
      <c r="TUR14" s="148"/>
      <c r="TUS14" s="148"/>
      <c r="TUT14" s="148"/>
      <c r="TUU14" s="148"/>
      <c r="TUV14" s="148"/>
      <c r="TUW14" s="148"/>
      <c r="TUX14" s="148"/>
      <c r="TUY14" s="148"/>
      <c r="TUZ14" s="148"/>
      <c r="TVA14" s="148"/>
      <c r="TVB14" s="148"/>
      <c r="TVC14" s="148"/>
      <c r="TVD14" s="148"/>
      <c r="TVE14" s="148"/>
      <c r="TVF14" s="148"/>
      <c r="TVG14" s="148"/>
      <c r="TVH14" s="148"/>
      <c r="TVI14" s="148"/>
      <c r="TVJ14" s="148"/>
      <c r="TVK14" s="148"/>
      <c r="TVL14" s="148"/>
      <c r="TVM14" s="148"/>
      <c r="TVN14" s="148"/>
      <c r="TVO14" s="148"/>
      <c r="TVP14" s="148"/>
      <c r="TVQ14" s="148"/>
      <c r="TVR14" s="148"/>
      <c r="TVS14" s="148"/>
      <c r="TVT14" s="148"/>
      <c r="TVU14" s="148"/>
      <c r="TVV14" s="148"/>
      <c r="TVW14" s="148"/>
      <c r="TVX14" s="148"/>
      <c r="TVY14" s="148"/>
      <c r="TVZ14" s="148"/>
      <c r="TWA14" s="148"/>
      <c r="TWB14" s="148"/>
      <c r="TWC14" s="148"/>
      <c r="TWD14" s="148"/>
      <c r="TWE14" s="148"/>
      <c r="TWF14" s="148"/>
      <c r="TWG14" s="148"/>
      <c r="TWH14" s="148"/>
      <c r="TWI14" s="148"/>
      <c r="TWJ14" s="148"/>
      <c r="TWK14" s="148"/>
      <c r="TWL14" s="148"/>
      <c r="TWM14" s="148"/>
      <c r="TWN14" s="148"/>
      <c r="TWO14" s="148"/>
      <c r="TWP14" s="148"/>
      <c r="TWQ14" s="148"/>
      <c r="TWR14" s="148"/>
      <c r="TWS14" s="148"/>
      <c r="TWT14" s="148"/>
      <c r="TWU14" s="148"/>
      <c r="TWV14" s="148"/>
      <c r="TWW14" s="148"/>
      <c r="TWX14" s="148"/>
      <c r="TWY14" s="148"/>
      <c r="TWZ14" s="148"/>
      <c r="TXA14" s="148"/>
      <c r="TXB14" s="148"/>
      <c r="TXC14" s="148"/>
      <c r="TXD14" s="148"/>
      <c r="TXE14" s="148"/>
      <c r="TXF14" s="148"/>
      <c r="TXG14" s="148"/>
      <c r="TXH14" s="148"/>
      <c r="TXI14" s="148"/>
      <c r="TXJ14" s="148"/>
      <c r="TXK14" s="148"/>
      <c r="TXL14" s="148"/>
      <c r="TXM14" s="148"/>
      <c r="TXN14" s="148"/>
      <c r="TXO14" s="148"/>
      <c r="TXP14" s="148"/>
      <c r="TXQ14" s="148"/>
      <c r="TXR14" s="148"/>
      <c r="TXS14" s="148"/>
      <c r="TXT14" s="148"/>
      <c r="TXU14" s="148"/>
      <c r="TXV14" s="148"/>
      <c r="TXW14" s="148"/>
      <c r="TXX14" s="148"/>
      <c r="TXY14" s="148"/>
      <c r="TXZ14" s="148"/>
      <c r="TYA14" s="148"/>
      <c r="TYB14" s="148"/>
      <c r="TYC14" s="148"/>
      <c r="TYD14" s="148"/>
      <c r="TYE14" s="148"/>
      <c r="TYF14" s="148"/>
      <c r="TYG14" s="148"/>
      <c r="TYH14" s="148"/>
      <c r="TYI14" s="148"/>
      <c r="TYJ14" s="148"/>
      <c r="TYK14" s="148"/>
      <c r="TYL14" s="148"/>
      <c r="TYM14" s="148"/>
      <c r="TYN14" s="148"/>
      <c r="TYO14" s="148"/>
      <c r="TYP14" s="148"/>
      <c r="TYQ14" s="148"/>
      <c r="TYR14" s="148"/>
      <c r="TYS14" s="148"/>
      <c r="TYT14" s="148"/>
      <c r="TYU14" s="148"/>
      <c r="TYV14" s="148"/>
      <c r="TYW14" s="148"/>
      <c r="TYX14" s="148"/>
      <c r="TYY14" s="148"/>
      <c r="TYZ14" s="148"/>
      <c r="TZA14" s="148"/>
      <c r="TZB14" s="148"/>
      <c r="TZC14" s="148"/>
      <c r="TZD14" s="148"/>
      <c r="TZE14" s="148"/>
      <c r="TZF14" s="148"/>
      <c r="TZG14" s="148"/>
      <c r="TZH14" s="148"/>
      <c r="TZI14" s="148"/>
      <c r="TZJ14" s="148"/>
      <c r="TZK14" s="148"/>
      <c r="TZL14" s="148"/>
      <c r="TZM14" s="148"/>
      <c r="TZN14" s="148"/>
      <c r="TZO14" s="148"/>
      <c r="TZP14" s="148"/>
      <c r="TZQ14" s="148"/>
      <c r="TZR14" s="148"/>
      <c r="TZS14" s="148"/>
      <c r="TZT14" s="148"/>
      <c r="TZU14" s="148"/>
      <c r="TZV14" s="148"/>
      <c r="TZW14" s="148"/>
      <c r="TZX14" s="148"/>
      <c r="TZY14" s="148"/>
      <c r="TZZ14" s="148"/>
      <c r="UAA14" s="148"/>
      <c r="UAB14" s="148"/>
      <c r="UAC14" s="148"/>
      <c r="UAD14" s="148"/>
      <c r="UAE14" s="148"/>
      <c r="UAF14" s="148"/>
      <c r="UAG14" s="148"/>
      <c r="UAH14" s="148"/>
      <c r="UAI14" s="148"/>
      <c r="UAJ14" s="148"/>
      <c r="UAK14" s="148"/>
      <c r="UAL14" s="148"/>
      <c r="UAM14" s="148"/>
      <c r="UAN14" s="148"/>
      <c r="UAO14" s="148"/>
      <c r="UAP14" s="148"/>
      <c r="UAQ14" s="148"/>
      <c r="UAR14" s="148"/>
      <c r="UAS14" s="148"/>
      <c r="UAT14" s="148"/>
      <c r="UAU14" s="148"/>
      <c r="UAV14" s="148"/>
      <c r="UAW14" s="148"/>
      <c r="UAX14" s="148"/>
      <c r="UAY14" s="148"/>
      <c r="UAZ14" s="148"/>
      <c r="UBA14" s="148"/>
      <c r="UBB14" s="148"/>
      <c r="UBC14" s="148"/>
      <c r="UBD14" s="148"/>
      <c r="UBE14" s="148"/>
      <c r="UBF14" s="148"/>
      <c r="UBG14" s="148"/>
      <c r="UBH14" s="148"/>
      <c r="UBI14" s="148"/>
      <c r="UBJ14" s="148"/>
      <c r="UBK14" s="148"/>
      <c r="UBL14" s="148"/>
      <c r="UBM14" s="148"/>
      <c r="UBN14" s="148"/>
      <c r="UBO14" s="148"/>
      <c r="UBP14" s="148"/>
      <c r="UBQ14" s="148"/>
      <c r="UBR14" s="148"/>
      <c r="UBS14" s="148"/>
      <c r="UBT14" s="148"/>
      <c r="UBU14" s="148"/>
      <c r="UBV14" s="148"/>
      <c r="UBW14" s="148"/>
      <c r="UBX14" s="148"/>
      <c r="UBY14" s="148"/>
      <c r="UBZ14" s="148"/>
      <c r="UCA14" s="148"/>
      <c r="UCB14" s="148"/>
      <c r="UCC14" s="148"/>
      <c r="UCD14" s="148"/>
      <c r="UCE14" s="148"/>
      <c r="UCF14" s="148"/>
      <c r="UCG14" s="148"/>
      <c r="UCH14" s="148"/>
      <c r="UCI14" s="148"/>
      <c r="UCJ14" s="148"/>
      <c r="UCK14" s="148"/>
      <c r="UCL14" s="148"/>
      <c r="UCM14" s="148"/>
      <c r="UCN14" s="148"/>
      <c r="UCO14" s="148"/>
      <c r="UCP14" s="148"/>
      <c r="UCQ14" s="148"/>
      <c r="UCR14" s="148"/>
      <c r="UCS14" s="148"/>
      <c r="UCT14" s="148"/>
      <c r="UCU14" s="148"/>
      <c r="UCV14" s="148"/>
      <c r="UCW14" s="148"/>
      <c r="UCX14" s="148"/>
      <c r="UCY14" s="148"/>
      <c r="UCZ14" s="148"/>
      <c r="UDA14" s="148"/>
      <c r="UDB14" s="148"/>
      <c r="UDC14" s="148"/>
      <c r="UDD14" s="148"/>
      <c r="UDE14" s="148"/>
      <c r="UDF14" s="148"/>
      <c r="UDG14" s="148"/>
      <c r="UDH14" s="148"/>
      <c r="UDI14" s="148"/>
      <c r="UDJ14" s="148"/>
      <c r="UDK14" s="148"/>
      <c r="UDL14" s="148"/>
      <c r="UDM14" s="148"/>
      <c r="UDN14" s="148"/>
      <c r="UDO14" s="148"/>
      <c r="UDP14" s="148"/>
      <c r="UDQ14" s="148"/>
      <c r="UDR14" s="148"/>
      <c r="UDS14" s="148"/>
      <c r="UDT14" s="148"/>
      <c r="UDU14" s="148"/>
      <c r="UDV14" s="148"/>
      <c r="UDW14" s="148"/>
      <c r="UDX14" s="148"/>
      <c r="UDY14" s="148"/>
      <c r="UDZ14" s="148"/>
      <c r="UEA14" s="148"/>
      <c r="UEB14" s="148"/>
      <c r="UEC14" s="148"/>
      <c r="UED14" s="148"/>
      <c r="UEE14" s="148"/>
      <c r="UEF14" s="148"/>
      <c r="UEG14" s="148"/>
      <c r="UEH14" s="148"/>
      <c r="UEI14" s="148"/>
      <c r="UEJ14" s="148"/>
      <c r="UEK14" s="148"/>
      <c r="UEL14" s="148"/>
      <c r="UEM14" s="148"/>
      <c r="UEN14" s="148"/>
      <c r="UEO14" s="148"/>
      <c r="UEP14" s="148"/>
      <c r="UEQ14" s="148"/>
      <c r="UER14" s="148"/>
      <c r="UES14" s="148"/>
      <c r="UET14" s="148"/>
      <c r="UEU14" s="148"/>
      <c r="UEV14" s="148"/>
      <c r="UEW14" s="148"/>
      <c r="UEX14" s="148"/>
      <c r="UEY14" s="148"/>
      <c r="UEZ14" s="148"/>
      <c r="UFA14" s="148"/>
      <c r="UFB14" s="148"/>
      <c r="UFC14" s="148"/>
      <c r="UFD14" s="148"/>
      <c r="UFE14" s="148"/>
      <c r="UFF14" s="148"/>
      <c r="UFG14" s="148"/>
      <c r="UFH14" s="148"/>
      <c r="UFI14" s="148"/>
      <c r="UFJ14" s="148"/>
      <c r="UFK14" s="148"/>
      <c r="UFL14" s="148"/>
      <c r="UFM14" s="148"/>
      <c r="UFN14" s="148"/>
      <c r="UFO14" s="148"/>
      <c r="UFP14" s="148"/>
      <c r="UFQ14" s="148"/>
      <c r="UFR14" s="148"/>
      <c r="UFS14" s="148"/>
      <c r="UFT14" s="148"/>
      <c r="UFU14" s="148"/>
      <c r="UFV14" s="148"/>
      <c r="UFW14" s="148"/>
      <c r="UFX14" s="148"/>
      <c r="UFY14" s="148"/>
      <c r="UFZ14" s="148"/>
      <c r="UGA14" s="148"/>
      <c r="UGB14" s="148"/>
      <c r="UGC14" s="148"/>
      <c r="UGD14" s="148"/>
      <c r="UGE14" s="148"/>
      <c r="UGF14" s="148"/>
      <c r="UGG14" s="148"/>
      <c r="UGH14" s="148"/>
      <c r="UGI14" s="148"/>
      <c r="UGJ14" s="148"/>
      <c r="UGK14" s="148"/>
      <c r="UGL14" s="148"/>
      <c r="UGM14" s="148"/>
      <c r="UGN14" s="148"/>
      <c r="UGO14" s="148"/>
      <c r="UGP14" s="148"/>
      <c r="UGQ14" s="148"/>
      <c r="UGR14" s="148"/>
      <c r="UGS14" s="148"/>
      <c r="UGT14" s="148"/>
      <c r="UGU14" s="148"/>
      <c r="UGV14" s="148"/>
      <c r="UGW14" s="148"/>
      <c r="UGX14" s="148"/>
      <c r="UGY14" s="148"/>
      <c r="UGZ14" s="148"/>
      <c r="UHA14" s="148"/>
      <c r="UHB14" s="148"/>
      <c r="UHC14" s="148"/>
      <c r="UHD14" s="148"/>
      <c r="UHE14" s="148"/>
      <c r="UHF14" s="148"/>
      <c r="UHG14" s="148"/>
      <c r="UHH14" s="148"/>
      <c r="UHI14" s="148"/>
      <c r="UHJ14" s="148"/>
      <c r="UHK14" s="148"/>
      <c r="UHL14" s="148"/>
      <c r="UHM14" s="148"/>
      <c r="UHN14" s="148"/>
      <c r="UHO14" s="148"/>
      <c r="UHP14" s="148"/>
      <c r="UHQ14" s="148"/>
      <c r="UHR14" s="148"/>
      <c r="UHS14" s="148"/>
      <c r="UHT14" s="148"/>
      <c r="UHU14" s="148"/>
      <c r="UHV14" s="148"/>
      <c r="UHW14" s="148"/>
      <c r="UHX14" s="148"/>
      <c r="UHY14" s="148"/>
      <c r="UHZ14" s="148"/>
      <c r="UIA14" s="148"/>
      <c r="UIB14" s="148"/>
      <c r="UIC14" s="148"/>
      <c r="UID14" s="148"/>
      <c r="UIE14" s="148"/>
      <c r="UIF14" s="148"/>
      <c r="UIG14" s="148"/>
      <c r="UIH14" s="148"/>
      <c r="UII14" s="148"/>
      <c r="UIJ14" s="148"/>
      <c r="UIK14" s="148"/>
      <c r="UIL14" s="148"/>
      <c r="UIM14" s="148"/>
      <c r="UIN14" s="148"/>
      <c r="UIO14" s="148"/>
      <c r="UIP14" s="148"/>
      <c r="UIQ14" s="148"/>
      <c r="UIR14" s="148"/>
      <c r="UIS14" s="148"/>
      <c r="UIT14" s="148"/>
      <c r="UIU14" s="148"/>
      <c r="UIV14" s="148"/>
      <c r="UIW14" s="148"/>
      <c r="UIX14" s="148"/>
      <c r="UIY14" s="148"/>
      <c r="UIZ14" s="148"/>
      <c r="UJA14" s="148"/>
      <c r="UJB14" s="148"/>
      <c r="UJC14" s="148"/>
      <c r="UJD14" s="148"/>
      <c r="UJE14" s="148"/>
      <c r="UJF14" s="148"/>
      <c r="UJG14" s="148"/>
      <c r="UJH14" s="148"/>
      <c r="UJI14" s="148"/>
      <c r="UJJ14" s="148"/>
      <c r="UJK14" s="148"/>
      <c r="UJL14" s="148"/>
      <c r="UJM14" s="148"/>
      <c r="UJN14" s="148"/>
      <c r="UJO14" s="148"/>
      <c r="UJP14" s="148"/>
      <c r="UJQ14" s="148"/>
      <c r="UJR14" s="148"/>
      <c r="UJS14" s="148"/>
      <c r="UJT14" s="148"/>
      <c r="UJU14" s="148"/>
      <c r="UJV14" s="148"/>
      <c r="UJW14" s="148"/>
      <c r="UJX14" s="148"/>
      <c r="UJY14" s="148"/>
      <c r="UJZ14" s="148"/>
      <c r="UKA14" s="148"/>
      <c r="UKB14" s="148"/>
      <c r="UKC14" s="148"/>
      <c r="UKD14" s="148"/>
      <c r="UKE14" s="148"/>
      <c r="UKF14" s="148"/>
      <c r="UKG14" s="148"/>
      <c r="UKH14" s="148"/>
      <c r="UKI14" s="148"/>
      <c r="UKJ14" s="148"/>
      <c r="UKK14" s="148"/>
      <c r="UKL14" s="148"/>
      <c r="UKM14" s="148"/>
      <c r="UKN14" s="148"/>
      <c r="UKO14" s="148"/>
      <c r="UKP14" s="148"/>
      <c r="UKQ14" s="148"/>
      <c r="UKR14" s="148"/>
      <c r="UKS14" s="148"/>
      <c r="UKT14" s="148"/>
      <c r="UKU14" s="148"/>
      <c r="UKV14" s="148"/>
      <c r="UKW14" s="148"/>
      <c r="UKX14" s="148"/>
      <c r="UKY14" s="148"/>
      <c r="UKZ14" s="148"/>
      <c r="ULA14" s="148"/>
      <c r="ULB14" s="148"/>
      <c r="ULC14" s="148"/>
      <c r="ULD14" s="148"/>
      <c r="ULE14" s="148"/>
      <c r="ULF14" s="148"/>
      <c r="ULG14" s="148"/>
      <c r="ULH14" s="148"/>
      <c r="ULI14" s="148"/>
      <c r="ULJ14" s="148"/>
      <c r="ULK14" s="148"/>
      <c r="ULL14" s="148"/>
      <c r="ULM14" s="148"/>
      <c r="ULN14" s="148"/>
      <c r="ULO14" s="148"/>
      <c r="ULP14" s="148"/>
      <c r="ULQ14" s="148"/>
      <c r="ULR14" s="148"/>
      <c r="ULS14" s="148"/>
      <c r="ULT14" s="148"/>
      <c r="ULU14" s="148"/>
      <c r="ULV14" s="148"/>
      <c r="ULW14" s="148"/>
      <c r="ULX14" s="148"/>
      <c r="ULY14" s="148"/>
      <c r="ULZ14" s="148"/>
      <c r="UMA14" s="148"/>
      <c r="UMB14" s="148"/>
      <c r="UMC14" s="148"/>
      <c r="UMD14" s="148"/>
      <c r="UME14" s="148"/>
      <c r="UMF14" s="148"/>
      <c r="UMG14" s="148"/>
      <c r="UMH14" s="148"/>
      <c r="UMI14" s="148"/>
      <c r="UMJ14" s="148"/>
      <c r="UMK14" s="148"/>
      <c r="UML14" s="148"/>
      <c r="UMM14" s="148"/>
      <c r="UMN14" s="148"/>
      <c r="UMO14" s="148"/>
      <c r="UMP14" s="148"/>
      <c r="UMQ14" s="148"/>
      <c r="UMR14" s="148"/>
      <c r="UMS14" s="148"/>
      <c r="UMT14" s="148"/>
      <c r="UMU14" s="148"/>
      <c r="UMV14" s="148"/>
      <c r="UMW14" s="148"/>
      <c r="UMX14" s="148"/>
      <c r="UMY14" s="148"/>
      <c r="UMZ14" s="148"/>
      <c r="UNA14" s="148"/>
      <c r="UNB14" s="148"/>
      <c r="UNC14" s="148"/>
      <c r="UND14" s="148"/>
      <c r="UNE14" s="148"/>
      <c r="UNF14" s="148"/>
      <c r="UNG14" s="148"/>
      <c r="UNH14" s="148"/>
      <c r="UNI14" s="148"/>
      <c r="UNJ14" s="148"/>
      <c r="UNK14" s="148"/>
      <c r="UNL14" s="148"/>
      <c r="UNM14" s="148"/>
      <c r="UNN14" s="148"/>
      <c r="UNO14" s="148"/>
      <c r="UNP14" s="148"/>
      <c r="UNQ14" s="148"/>
      <c r="UNR14" s="148"/>
      <c r="UNS14" s="148"/>
      <c r="UNT14" s="148"/>
      <c r="UNU14" s="148"/>
      <c r="UNV14" s="148"/>
      <c r="UNW14" s="148"/>
      <c r="UNX14" s="148"/>
      <c r="UNY14" s="148"/>
      <c r="UNZ14" s="148"/>
      <c r="UOA14" s="148"/>
      <c r="UOB14" s="148"/>
      <c r="UOC14" s="148"/>
      <c r="UOD14" s="148"/>
      <c r="UOE14" s="148"/>
      <c r="UOF14" s="148"/>
      <c r="UOG14" s="148"/>
      <c r="UOH14" s="148"/>
      <c r="UOI14" s="148"/>
      <c r="UOJ14" s="148"/>
      <c r="UOK14" s="148"/>
      <c r="UOL14" s="148"/>
      <c r="UOM14" s="148"/>
      <c r="UON14" s="148"/>
      <c r="UOO14" s="148"/>
      <c r="UOP14" s="148"/>
      <c r="UOQ14" s="148"/>
      <c r="UOR14" s="148"/>
      <c r="UOS14" s="148"/>
      <c r="UOT14" s="148"/>
      <c r="UOU14" s="148"/>
      <c r="UOV14" s="148"/>
      <c r="UOW14" s="148"/>
      <c r="UOX14" s="148"/>
      <c r="UOY14" s="148"/>
      <c r="UOZ14" s="148"/>
      <c r="UPA14" s="148"/>
      <c r="UPB14" s="148"/>
      <c r="UPC14" s="148"/>
      <c r="UPD14" s="148"/>
      <c r="UPE14" s="148"/>
      <c r="UPF14" s="148"/>
      <c r="UPG14" s="148"/>
      <c r="UPH14" s="148"/>
      <c r="UPI14" s="148"/>
      <c r="UPJ14" s="148"/>
      <c r="UPK14" s="148"/>
      <c r="UPL14" s="148"/>
      <c r="UPM14" s="148"/>
      <c r="UPN14" s="148"/>
      <c r="UPO14" s="148"/>
      <c r="UPP14" s="148"/>
      <c r="UPQ14" s="148"/>
      <c r="UPR14" s="148"/>
      <c r="UPS14" s="148"/>
      <c r="UPT14" s="148"/>
      <c r="UPU14" s="148"/>
      <c r="UPV14" s="148"/>
      <c r="UPW14" s="148"/>
      <c r="UPX14" s="148"/>
      <c r="UPY14" s="148"/>
      <c r="UPZ14" s="148"/>
      <c r="UQA14" s="148"/>
      <c r="UQB14" s="148"/>
      <c r="UQC14" s="148"/>
      <c r="UQD14" s="148"/>
      <c r="UQE14" s="148"/>
      <c r="UQF14" s="148"/>
      <c r="UQG14" s="148"/>
      <c r="UQH14" s="148"/>
      <c r="UQI14" s="148"/>
      <c r="UQJ14" s="148"/>
      <c r="UQK14" s="148"/>
      <c r="UQL14" s="148"/>
      <c r="UQM14" s="148"/>
      <c r="UQN14" s="148"/>
      <c r="UQO14" s="148"/>
      <c r="UQP14" s="148"/>
      <c r="UQQ14" s="148"/>
      <c r="UQR14" s="148"/>
      <c r="UQS14" s="148"/>
      <c r="UQT14" s="148"/>
      <c r="UQU14" s="148"/>
      <c r="UQV14" s="148"/>
      <c r="UQW14" s="148"/>
      <c r="UQX14" s="148"/>
      <c r="UQY14" s="148"/>
      <c r="UQZ14" s="148"/>
      <c r="URA14" s="148"/>
      <c r="URB14" s="148"/>
      <c r="URC14" s="148"/>
      <c r="URD14" s="148"/>
      <c r="URE14" s="148"/>
      <c r="URF14" s="148"/>
      <c r="URG14" s="148"/>
      <c r="URH14" s="148"/>
      <c r="URI14" s="148"/>
      <c r="URJ14" s="148"/>
      <c r="URK14" s="148"/>
      <c r="URL14" s="148"/>
      <c r="URM14" s="148"/>
      <c r="URN14" s="148"/>
      <c r="URO14" s="148"/>
      <c r="URP14" s="148"/>
      <c r="URQ14" s="148"/>
      <c r="URR14" s="148"/>
      <c r="URS14" s="148"/>
      <c r="URT14" s="148"/>
      <c r="URU14" s="148"/>
      <c r="URV14" s="148"/>
      <c r="URW14" s="148"/>
      <c r="URX14" s="148"/>
      <c r="URY14" s="148"/>
      <c r="URZ14" s="148"/>
      <c r="USA14" s="148"/>
      <c r="USB14" s="148"/>
      <c r="USC14" s="148"/>
      <c r="USD14" s="148"/>
      <c r="USE14" s="148"/>
      <c r="USF14" s="148"/>
      <c r="USG14" s="148"/>
      <c r="USH14" s="148"/>
      <c r="USI14" s="148"/>
      <c r="USJ14" s="148"/>
      <c r="USK14" s="148"/>
      <c r="USL14" s="148"/>
      <c r="USM14" s="148"/>
      <c r="USN14" s="148"/>
      <c r="USO14" s="148"/>
      <c r="USP14" s="148"/>
      <c r="USQ14" s="148"/>
      <c r="USR14" s="148"/>
      <c r="USS14" s="148"/>
      <c r="UST14" s="148"/>
      <c r="USU14" s="148"/>
      <c r="USV14" s="148"/>
      <c r="USW14" s="148"/>
      <c r="USX14" s="148"/>
      <c r="USY14" s="148"/>
      <c r="USZ14" s="148"/>
      <c r="UTA14" s="148"/>
      <c r="UTB14" s="148"/>
      <c r="UTC14" s="148"/>
      <c r="UTD14" s="148"/>
      <c r="UTE14" s="148"/>
      <c r="UTF14" s="148"/>
      <c r="UTG14" s="148"/>
      <c r="UTH14" s="148"/>
      <c r="UTI14" s="148"/>
      <c r="UTJ14" s="148"/>
      <c r="UTK14" s="148"/>
      <c r="UTL14" s="148"/>
      <c r="UTM14" s="148"/>
      <c r="UTN14" s="148"/>
      <c r="UTO14" s="148"/>
      <c r="UTP14" s="148"/>
      <c r="UTQ14" s="148"/>
      <c r="UTR14" s="148"/>
      <c r="UTS14" s="148"/>
      <c r="UTT14" s="148"/>
      <c r="UTU14" s="148"/>
      <c r="UTV14" s="148"/>
      <c r="UTW14" s="148"/>
      <c r="UTX14" s="148"/>
      <c r="UTY14" s="148"/>
      <c r="UTZ14" s="148"/>
      <c r="UUA14" s="148"/>
      <c r="UUB14" s="148"/>
      <c r="UUC14" s="148"/>
      <c r="UUD14" s="148"/>
      <c r="UUE14" s="148"/>
      <c r="UUF14" s="148"/>
      <c r="UUG14" s="148"/>
      <c r="UUH14" s="148"/>
      <c r="UUI14" s="148"/>
      <c r="UUJ14" s="148"/>
      <c r="UUK14" s="148"/>
      <c r="UUL14" s="148"/>
      <c r="UUM14" s="148"/>
      <c r="UUN14" s="148"/>
      <c r="UUO14" s="148"/>
      <c r="UUP14" s="148"/>
      <c r="UUQ14" s="148"/>
      <c r="UUR14" s="148"/>
      <c r="UUS14" s="148"/>
      <c r="UUT14" s="148"/>
      <c r="UUU14" s="148"/>
      <c r="UUV14" s="148"/>
      <c r="UUW14" s="148"/>
      <c r="UUX14" s="148"/>
      <c r="UUY14" s="148"/>
      <c r="UUZ14" s="148"/>
      <c r="UVA14" s="148"/>
      <c r="UVB14" s="148"/>
      <c r="UVC14" s="148"/>
      <c r="UVD14" s="148"/>
      <c r="UVE14" s="148"/>
      <c r="UVF14" s="148"/>
      <c r="UVG14" s="148"/>
      <c r="UVH14" s="148"/>
      <c r="UVI14" s="148"/>
      <c r="UVJ14" s="148"/>
      <c r="UVK14" s="148"/>
      <c r="UVL14" s="148"/>
      <c r="UVM14" s="148"/>
      <c r="UVN14" s="148"/>
      <c r="UVO14" s="148"/>
      <c r="UVP14" s="148"/>
      <c r="UVQ14" s="148"/>
      <c r="UVR14" s="148"/>
      <c r="UVS14" s="148"/>
      <c r="UVT14" s="148"/>
      <c r="UVU14" s="148"/>
      <c r="UVV14" s="148"/>
      <c r="UVW14" s="148"/>
      <c r="UVX14" s="148"/>
      <c r="UVY14" s="148"/>
      <c r="UVZ14" s="148"/>
      <c r="UWA14" s="148"/>
      <c r="UWB14" s="148"/>
      <c r="UWC14" s="148"/>
      <c r="UWD14" s="148"/>
      <c r="UWE14" s="148"/>
      <c r="UWF14" s="148"/>
      <c r="UWG14" s="148"/>
      <c r="UWH14" s="148"/>
      <c r="UWI14" s="148"/>
      <c r="UWJ14" s="148"/>
      <c r="UWK14" s="148"/>
      <c r="UWL14" s="148"/>
      <c r="UWM14" s="148"/>
      <c r="UWN14" s="148"/>
      <c r="UWO14" s="148"/>
      <c r="UWP14" s="148"/>
      <c r="UWQ14" s="148"/>
      <c r="UWR14" s="148"/>
      <c r="UWS14" s="148"/>
      <c r="UWT14" s="148"/>
      <c r="UWU14" s="148"/>
      <c r="UWV14" s="148"/>
      <c r="UWW14" s="148"/>
      <c r="UWX14" s="148"/>
      <c r="UWY14" s="148"/>
      <c r="UWZ14" s="148"/>
      <c r="UXA14" s="148"/>
      <c r="UXB14" s="148"/>
      <c r="UXC14" s="148"/>
      <c r="UXD14" s="148"/>
      <c r="UXE14" s="148"/>
      <c r="UXF14" s="148"/>
      <c r="UXG14" s="148"/>
      <c r="UXH14" s="148"/>
      <c r="UXI14" s="148"/>
      <c r="UXJ14" s="148"/>
      <c r="UXK14" s="148"/>
      <c r="UXL14" s="148"/>
      <c r="UXM14" s="148"/>
      <c r="UXN14" s="148"/>
      <c r="UXO14" s="148"/>
      <c r="UXP14" s="148"/>
      <c r="UXQ14" s="148"/>
      <c r="UXR14" s="148"/>
      <c r="UXS14" s="148"/>
      <c r="UXT14" s="148"/>
      <c r="UXU14" s="148"/>
      <c r="UXV14" s="148"/>
      <c r="UXW14" s="148"/>
      <c r="UXX14" s="148"/>
      <c r="UXY14" s="148"/>
      <c r="UXZ14" s="148"/>
      <c r="UYA14" s="148"/>
      <c r="UYB14" s="148"/>
      <c r="UYC14" s="148"/>
      <c r="UYD14" s="148"/>
      <c r="UYE14" s="148"/>
      <c r="UYF14" s="148"/>
      <c r="UYG14" s="148"/>
      <c r="UYH14" s="148"/>
      <c r="UYI14" s="148"/>
      <c r="UYJ14" s="148"/>
      <c r="UYK14" s="148"/>
      <c r="UYL14" s="148"/>
      <c r="UYM14" s="148"/>
      <c r="UYN14" s="148"/>
      <c r="UYO14" s="148"/>
      <c r="UYP14" s="148"/>
      <c r="UYQ14" s="148"/>
      <c r="UYR14" s="148"/>
      <c r="UYS14" s="148"/>
      <c r="UYT14" s="148"/>
      <c r="UYU14" s="148"/>
      <c r="UYV14" s="148"/>
      <c r="UYW14" s="148"/>
      <c r="UYX14" s="148"/>
      <c r="UYY14" s="148"/>
      <c r="UYZ14" s="148"/>
      <c r="UZA14" s="148"/>
      <c r="UZB14" s="148"/>
      <c r="UZC14" s="148"/>
      <c r="UZD14" s="148"/>
      <c r="UZE14" s="148"/>
      <c r="UZF14" s="148"/>
      <c r="UZG14" s="148"/>
      <c r="UZH14" s="148"/>
      <c r="UZI14" s="148"/>
      <c r="UZJ14" s="148"/>
      <c r="UZK14" s="148"/>
      <c r="UZL14" s="148"/>
      <c r="UZM14" s="148"/>
      <c r="UZN14" s="148"/>
      <c r="UZO14" s="148"/>
      <c r="UZP14" s="148"/>
      <c r="UZQ14" s="148"/>
      <c r="UZR14" s="148"/>
      <c r="UZS14" s="148"/>
      <c r="UZT14" s="148"/>
      <c r="UZU14" s="148"/>
      <c r="UZV14" s="148"/>
      <c r="UZW14" s="148"/>
      <c r="UZX14" s="148"/>
      <c r="UZY14" s="148"/>
      <c r="UZZ14" s="148"/>
      <c r="VAA14" s="148"/>
      <c r="VAB14" s="148"/>
      <c r="VAC14" s="148"/>
      <c r="VAD14" s="148"/>
      <c r="VAE14" s="148"/>
      <c r="VAF14" s="148"/>
      <c r="VAG14" s="148"/>
      <c r="VAH14" s="148"/>
      <c r="VAI14" s="148"/>
      <c r="VAJ14" s="148"/>
      <c r="VAK14" s="148"/>
      <c r="VAL14" s="148"/>
      <c r="VAM14" s="148"/>
      <c r="VAN14" s="148"/>
      <c r="VAO14" s="148"/>
      <c r="VAP14" s="148"/>
      <c r="VAQ14" s="148"/>
      <c r="VAR14" s="148"/>
      <c r="VAS14" s="148"/>
      <c r="VAT14" s="148"/>
      <c r="VAU14" s="148"/>
      <c r="VAV14" s="148"/>
      <c r="VAW14" s="148"/>
      <c r="VAX14" s="148"/>
      <c r="VAY14" s="148"/>
      <c r="VAZ14" s="148"/>
      <c r="VBA14" s="148"/>
      <c r="VBB14" s="148"/>
      <c r="VBC14" s="148"/>
      <c r="VBD14" s="148"/>
      <c r="VBE14" s="148"/>
      <c r="VBF14" s="148"/>
      <c r="VBG14" s="148"/>
      <c r="VBH14" s="148"/>
      <c r="VBI14" s="148"/>
      <c r="VBJ14" s="148"/>
      <c r="VBK14" s="148"/>
      <c r="VBL14" s="148"/>
      <c r="VBM14" s="148"/>
      <c r="VBN14" s="148"/>
      <c r="VBO14" s="148"/>
      <c r="VBP14" s="148"/>
      <c r="VBQ14" s="148"/>
      <c r="VBR14" s="148"/>
      <c r="VBS14" s="148"/>
      <c r="VBT14" s="148"/>
      <c r="VBU14" s="148"/>
      <c r="VBV14" s="148"/>
      <c r="VBW14" s="148"/>
      <c r="VBX14" s="148"/>
      <c r="VBY14" s="148"/>
      <c r="VBZ14" s="148"/>
      <c r="VCA14" s="148"/>
      <c r="VCB14" s="148"/>
      <c r="VCC14" s="148"/>
      <c r="VCD14" s="148"/>
      <c r="VCE14" s="148"/>
      <c r="VCF14" s="148"/>
      <c r="VCG14" s="148"/>
      <c r="VCH14" s="148"/>
      <c r="VCI14" s="148"/>
      <c r="VCJ14" s="148"/>
      <c r="VCK14" s="148"/>
      <c r="VCL14" s="148"/>
      <c r="VCM14" s="148"/>
      <c r="VCN14" s="148"/>
      <c r="VCO14" s="148"/>
      <c r="VCP14" s="148"/>
      <c r="VCQ14" s="148"/>
      <c r="VCR14" s="148"/>
      <c r="VCS14" s="148"/>
      <c r="VCT14" s="148"/>
      <c r="VCU14" s="148"/>
      <c r="VCV14" s="148"/>
      <c r="VCW14" s="148"/>
      <c r="VCX14" s="148"/>
      <c r="VCY14" s="148"/>
      <c r="VCZ14" s="148"/>
      <c r="VDA14" s="148"/>
      <c r="VDB14" s="148"/>
      <c r="VDC14" s="148"/>
      <c r="VDD14" s="148"/>
      <c r="VDE14" s="148"/>
      <c r="VDF14" s="148"/>
      <c r="VDG14" s="148"/>
      <c r="VDH14" s="148"/>
      <c r="VDI14" s="148"/>
      <c r="VDJ14" s="148"/>
      <c r="VDK14" s="148"/>
      <c r="VDL14" s="148"/>
      <c r="VDM14" s="148"/>
      <c r="VDN14" s="148"/>
      <c r="VDO14" s="148"/>
      <c r="VDP14" s="148"/>
      <c r="VDQ14" s="148"/>
      <c r="VDR14" s="148"/>
      <c r="VDS14" s="148"/>
      <c r="VDT14" s="148"/>
      <c r="VDU14" s="148"/>
      <c r="VDV14" s="148"/>
      <c r="VDW14" s="148"/>
      <c r="VDX14" s="148"/>
      <c r="VDY14" s="148"/>
      <c r="VDZ14" s="148"/>
      <c r="VEA14" s="148"/>
      <c r="VEB14" s="148"/>
      <c r="VEC14" s="148"/>
      <c r="VED14" s="148"/>
      <c r="VEE14" s="148"/>
      <c r="VEF14" s="148"/>
      <c r="VEG14" s="148"/>
      <c r="VEH14" s="148"/>
      <c r="VEI14" s="148"/>
      <c r="VEJ14" s="148"/>
      <c r="VEK14" s="148"/>
      <c r="VEL14" s="148"/>
      <c r="VEM14" s="148"/>
      <c r="VEN14" s="148"/>
      <c r="VEO14" s="148"/>
      <c r="VEP14" s="148"/>
      <c r="VEQ14" s="148"/>
      <c r="VER14" s="148"/>
      <c r="VES14" s="148"/>
      <c r="VET14" s="148"/>
      <c r="VEU14" s="148"/>
      <c r="VEV14" s="148"/>
      <c r="VEW14" s="148"/>
      <c r="VEX14" s="148"/>
      <c r="VEY14" s="148"/>
      <c r="VEZ14" s="148"/>
      <c r="VFA14" s="148"/>
      <c r="VFB14" s="148"/>
      <c r="VFC14" s="148"/>
      <c r="VFD14" s="148"/>
      <c r="VFE14" s="148"/>
      <c r="VFF14" s="148"/>
      <c r="VFG14" s="148"/>
      <c r="VFH14" s="148"/>
      <c r="VFI14" s="148"/>
      <c r="VFJ14" s="148"/>
      <c r="VFK14" s="148"/>
      <c r="VFL14" s="148"/>
      <c r="VFM14" s="148"/>
      <c r="VFN14" s="148"/>
      <c r="VFO14" s="148"/>
      <c r="VFP14" s="148"/>
      <c r="VFQ14" s="148"/>
      <c r="VFR14" s="148"/>
      <c r="VFS14" s="148"/>
      <c r="VFT14" s="148"/>
      <c r="VFU14" s="148"/>
      <c r="VFV14" s="148"/>
      <c r="VFW14" s="148"/>
      <c r="VFX14" s="148"/>
      <c r="VFY14" s="148"/>
      <c r="VFZ14" s="148"/>
      <c r="VGA14" s="148"/>
      <c r="VGB14" s="148"/>
      <c r="VGC14" s="148"/>
      <c r="VGD14" s="148"/>
      <c r="VGE14" s="148"/>
      <c r="VGF14" s="148"/>
      <c r="VGG14" s="148"/>
      <c r="VGH14" s="148"/>
      <c r="VGI14" s="148"/>
      <c r="VGJ14" s="148"/>
      <c r="VGK14" s="148"/>
      <c r="VGL14" s="148"/>
      <c r="VGM14" s="148"/>
      <c r="VGN14" s="148"/>
      <c r="VGO14" s="148"/>
      <c r="VGP14" s="148"/>
      <c r="VGQ14" s="148"/>
      <c r="VGR14" s="148"/>
      <c r="VGS14" s="148"/>
      <c r="VGT14" s="148"/>
      <c r="VGU14" s="148"/>
      <c r="VGV14" s="148"/>
      <c r="VGW14" s="148"/>
      <c r="VGX14" s="148"/>
      <c r="VGY14" s="148"/>
      <c r="VGZ14" s="148"/>
      <c r="VHA14" s="148"/>
      <c r="VHB14" s="148"/>
      <c r="VHC14" s="148"/>
      <c r="VHD14" s="148"/>
      <c r="VHE14" s="148"/>
      <c r="VHF14" s="148"/>
      <c r="VHG14" s="148"/>
      <c r="VHH14" s="148"/>
      <c r="VHI14" s="148"/>
      <c r="VHJ14" s="148"/>
      <c r="VHK14" s="148"/>
      <c r="VHL14" s="148"/>
      <c r="VHM14" s="148"/>
      <c r="VHN14" s="148"/>
      <c r="VHO14" s="148"/>
      <c r="VHP14" s="148"/>
      <c r="VHQ14" s="148"/>
      <c r="VHR14" s="148"/>
      <c r="VHS14" s="148"/>
      <c r="VHT14" s="148"/>
      <c r="VHU14" s="148"/>
      <c r="VHV14" s="148"/>
      <c r="VHW14" s="148"/>
      <c r="VHX14" s="148"/>
      <c r="VHY14" s="148"/>
      <c r="VHZ14" s="148"/>
      <c r="VIA14" s="148"/>
      <c r="VIB14" s="148"/>
      <c r="VIC14" s="148"/>
      <c r="VID14" s="148"/>
      <c r="VIE14" s="148"/>
      <c r="VIF14" s="148"/>
      <c r="VIG14" s="148"/>
      <c r="VIH14" s="148"/>
      <c r="VII14" s="148"/>
      <c r="VIJ14" s="148"/>
      <c r="VIK14" s="148"/>
      <c r="VIL14" s="148"/>
      <c r="VIM14" s="148"/>
      <c r="VIN14" s="148"/>
      <c r="VIO14" s="148"/>
      <c r="VIP14" s="148"/>
      <c r="VIQ14" s="148"/>
      <c r="VIR14" s="148"/>
      <c r="VIS14" s="148"/>
      <c r="VIT14" s="148"/>
      <c r="VIU14" s="148"/>
      <c r="VIV14" s="148"/>
      <c r="VIW14" s="148"/>
      <c r="VIX14" s="148"/>
      <c r="VIY14" s="148"/>
      <c r="VIZ14" s="148"/>
      <c r="VJA14" s="148"/>
      <c r="VJB14" s="148"/>
      <c r="VJC14" s="148"/>
      <c r="VJD14" s="148"/>
      <c r="VJE14" s="148"/>
      <c r="VJF14" s="148"/>
      <c r="VJG14" s="148"/>
      <c r="VJH14" s="148"/>
      <c r="VJI14" s="148"/>
      <c r="VJJ14" s="148"/>
      <c r="VJK14" s="148"/>
      <c r="VJL14" s="148"/>
      <c r="VJM14" s="148"/>
      <c r="VJN14" s="148"/>
      <c r="VJO14" s="148"/>
      <c r="VJP14" s="148"/>
      <c r="VJQ14" s="148"/>
      <c r="VJR14" s="148"/>
      <c r="VJS14" s="148"/>
      <c r="VJT14" s="148"/>
      <c r="VJU14" s="148"/>
      <c r="VJV14" s="148"/>
      <c r="VJW14" s="148"/>
      <c r="VJX14" s="148"/>
      <c r="VJY14" s="148"/>
      <c r="VJZ14" s="148"/>
      <c r="VKA14" s="148"/>
      <c r="VKB14" s="148"/>
      <c r="VKC14" s="148"/>
      <c r="VKD14" s="148"/>
      <c r="VKE14" s="148"/>
      <c r="VKF14" s="148"/>
      <c r="VKG14" s="148"/>
      <c r="VKH14" s="148"/>
      <c r="VKI14" s="148"/>
      <c r="VKJ14" s="148"/>
      <c r="VKK14" s="148"/>
      <c r="VKL14" s="148"/>
      <c r="VKM14" s="148"/>
      <c r="VKN14" s="148"/>
      <c r="VKO14" s="148"/>
      <c r="VKP14" s="148"/>
      <c r="VKQ14" s="148"/>
      <c r="VKR14" s="148"/>
      <c r="VKS14" s="148"/>
      <c r="VKT14" s="148"/>
      <c r="VKU14" s="148"/>
      <c r="VKV14" s="148"/>
      <c r="VKW14" s="148"/>
      <c r="VKX14" s="148"/>
      <c r="VKY14" s="148"/>
      <c r="VKZ14" s="148"/>
      <c r="VLA14" s="148"/>
      <c r="VLB14" s="148"/>
      <c r="VLC14" s="148"/>
      <c r="VLD14" s="148"/>
      <c r="VLE14" s="148"/>
      <c r="VLF14" s="148"/>
      <c r="VLG14" s="148"/>
      <c r="VLH14" s="148"/>
      <c r="VLI14" s="148"/>
      <c r="VLJ14" s="148"/>
      <c r="VLK14" s="148"/>
      <c r="VLL14" s="148"/>
      <c r="VLM14" s="148"/>
      <c r="VLN14" s="148"/>
      <c r="VLO14" s="148"/>
      <c r="VLP14" s="148"/>
      <c r="VLQ14" s="148"/>
      <c r="VLR14" s="148"/>
      <c r="VLS14" s="148"/>
      <c r="VLT14" s="148"/>
      <c r="VLU14" s="148"/>
      <c r="VLV14" s="148"/>
      <c r="VLW14" s="148"/>
      <c r="VLX14" s="148"/>
      <c r="VLY14" s="148"/>
      <c r="VLZ14" s="148"/>
      <c r="VMA14" s="148"/>
      <c r="VMB14" s="148"/>
      <c r="VMC14" s="148"/>
      <c r="VMD14" s="148"/>
      <c r="VME14" s="148"/>
      <c r="VMF14" s="148"/>
      <c r="VMG14" s="148"/>
      <c r="VMH14" s="148"/>
      <c r="VMI14" s="148"/>
      <c r="VMJ14" s="148"/>
      <c r="VMK14" s="148"/>
      <c r="VML14" s="148"/>
      <c r="VMM14" s="148"/>
      <c r="VMN14" s="148"/>
      <c r="VMO14" s="148"/>
      <c r="VMP14" s="148"/>
      <c r="VMQ14" s="148"/>
      <c r="VMR14" s="148"/>
      <c r="VMS14" s="148"/>
      <c r="VMT14" s="148"/>
      <c r="VMU14" s="148"/>
      <c r="VMV14" s="148"/>
      <c r="VMW14" s="148"/>
      <c r="VMX14" s="148"/>
      <c r="VMY14" s="148"/>
      <c r="VMZ14" s="148"/>
      <c r="VNA14" s="148"/>
      <c r="VNB14" s="148"/>
      <c r="VNC14" s="148"/>
      <c r="VND14" s="148"/>
      <c r="VNE14" s="148"/>
      <c r="VNF14" s="148"/>
      <c r="VNG14" s="148"/>
      <c r="VNH14" s="148"/>
      <c r="VNI14" s="148"/>
      <c r="VNJ14" s="148"/>
      <c r="VNK14" s="148"/>
      <c r="VNL14" s="148"/>
      <c r="VNM14" s="148"/>
      <c r="VNN14" s="148"/>
      <c r="VNO14" s="148"/>
      <c r="VNP14" s="148"/>
      <c r="VNQ14" s="148"/>
      <c r="VNR14" s="148"/>
      <c r="VNS14" s="148"/>
      <c r="VNT14" s="148"/>
      <c r="VNU14" s="148"/>
      <c r="VNV14" s="148"/>
      <c r="VNW14" s="148"/>
      <c r="VNX14" s="148"/>
      <c r="VNY14" s="148"/>
      <c r="VNZ14" s="148"/>
      <c r="VOA14" s="148"/>
      <c r="VOB14" s="148"/>
      <c r="VOC14" s="148"/>
      <c r="VOD14" s="148"/>
      <c r="VOE14" s="148"/>
      <c r="VOF14" s="148"/>
      <c r="VOG14" s="148"/>
      <c r="VOH14" s="148"/>
      <c r="VOI14" s="148"/>
      <c r="VOJ14" s="148"/>
      <c r="VOK14" s="148"/>
      <c r="VOL14" s="148"/>
      <c r="VOM14" s="148"/>
      <c r="VON14" s="148"/>
      <c r="VOO14" s="148"/>
      <c r="VOP14" s="148"/>
      <c r="VOQ14" s="148"/>
      <c r="VOR14" s="148"/>
      <c r="VOS14" s="148"/>
      <c r="VOT14" s="148"/>
      <c r="VOU14" s="148"/>
      <c r="VOV14" s="148"/>
      <c r="VOW14" s="148"/>
      <c r="VOX14" s="148"/>
      <c r="VOY14" s="148"/>
      <c r="VOZ14" s="148"/>
      <c r="VPA14" s="148"/>
      <c r="VPB14" s="148"/>
      <c r="VPC14" s="148"/>
      <c r="VPD14" s="148"/>
      <c r="VPE14" s="148"/>
      <c r="VPF14" s="148"/>
      <c r="VPG14" s="148"/>
      <c r="VPH14" s="148"/>
      <c r="VPI14" s="148"/>
      <c r="VPJ14" s="148"/>
      <c r="VPK14" s="148"/>
      <c r="VPL14" s="148"/>
      <c r="VPM14" s="148"/>
      <c r="VPN14" s="148"/>
      <c r="VPO14" s="148"/>
      <c r="VPP14" s="148"/>
      <c r="VPQ14" s="148"/>
      <c r="VPR14" s="148"/>
      <c r="VPS14" s="148"/>
      <c r="VPT14" s="148"/>
      <c r="VPU14" s="148"/>
      <c r="VPV14" s="148"/>
      <c r="VPW14" s="148"/>
      <c r="VPX14" s="148"/>
      <c r="VPY14" s="148"/>
      <c r="VPZ14" s="148"/>
      <c r="VQA14" s="148"/>
      <c r="VQB14" s="148"/>
      <c r="VQC14" s="148"/>
      <c r="VQD14" s="148"/>
      <c r="VQE14" s="148"/>
      <c r="VQF14" s="148"/>
      <c r="VQG14" s="148"/>
      <c r="VQH14" s="148"/>
      <c r="VQI14" s="148"/>
      <c r="VQJ14" s="148"/>
      <c r="VQK14" s="148"/>
      <c r="VQL14" s="148"/>
      <c r="VQM14" s="148"/>
      <c r="VQN14" s="148"/>
      <c r="VQO14" s="148"/>
      <c r="VQP14" s="148"/>
      <c r="VQQ14" s="148"/>
      <c r="VQR14" s="148"/>
      <c r="VQS14" s="148"/>
      <c r="VQT14" s="148"/>
      <c r="VQU14" s="148"/>
      <c r="VQV14" s="148"/>
      <c r="VQW14" s="148"/>
      <c r="VQX14" s="148"/>
      <c r="VQY14" s="148"/>
      <c r="VQZ14" s="148"/>
      <c r="VRA14" s="148"/>
      <c r="VRB14" s="148"/>
      <c r="VRC14" s="148"/>
      <c r="VRD14" s="148"/>
      <c r="VRE14" s="148"/>
      <c r="VRF14" s="148"/>
      <c r="VRG14" s="148"/>
      <c r="VRH14" s="148"/>
      <c r="VRI14" s="148"/>
      <c r="VRJ14" s="148"/>
      <c r="VRK14" s="148"/>
      <c r="VRL14" s="148"/>
      <c r="VRM14" s="148"/>
      <c r="VRN14" s="148"/>
      <c r="VRO14" s="148"/>
      <c r="VRP14" s="148"/>
      <c r="VRQ14" s="148"/>
      <c r="VRR14" s="148"/>
      <c r="VRS14" s="148"/>
      <c r="VRT14" s="148"/>
      <c r="VRU14" s="148"/>
      <c r="VRV14" s="148"/>
      <c r="VRW14" s="148"/>
      <c r="VRX14" s="148"/>
      <c r="VRY14" s="148"/>
      <c r="VRZ14" s="148"/>
      <c r="VSA14" s="148"/>
      <c r="VSB14" s="148"/>
      <c r="VSC14" s="148"/>
      <c r="VSD14" s="148"/>
      <c r="VSE14" s="148"/>
      <c r="VSF14" s="148"/>
      <c r="VSG14" s="148"/>
      <c r="VSH14" s="148"/>
      <c r="VSI14" s="148"/>
      <c r="VSJ14" s="148"/>
      <c r="VSK14" s="148"/>
      <c r="VSL14" s="148"/>
      <c r="VSM14" s="148"/>
      <c r="VSN14" s="148"/>
      <c r="VSO14" s="148"/>
      <c r="VSP14" s="148"/>
      <c r="VSQ14" s="148"/>
      <c r="VSR14" s="148"/>
      <c r="VSS14" s="148"/>
      <c r="VST14" s="148"/>
      <c r="VSU14" s="148"/>
      <c r="VSV14" s="148"/>
      <c r="VSW14" s="148"/>
      <c r="VSX14" s="148"/>
      <c r="VSY14" s="148"/>
      <c r="VSZ14" s="148"/>
      <c r="VTA14" s="148"/>
      <c r="VTB14" s="148"/>
      <c r="VTC14" s="148"/>
      <c r="VTD14" s="148"/>
      <c r="VTE14" s="148"/>
      <c r="VTF14" s="148"/>
      <c r="VTG14" s="148"/>
      <c r="VTH14" s="148"/>
      <c r="VTI14" s="148"/>
      <c r="VTJ14" s="148"/>
      <c r="VTK14" s="148"/>
      <c r="VTL14" s="148"/>
      <c r="VTM14" s="148"/>
      <c r="VTN14" s="148"/>
      <c r="VTO14" s="148"/>
      <c r="VTP14" s="148"/>
      <c r="VTQ14" s="148"/>
      <c r="VTR14" s="148"/>
      <c r="VTS14" s="148"/>
      <c r="VTT14" s="148"/>
      <c r="VTU14" s="148"/>
      <c r="VTV14" s="148"/>
      <c r="VTW14" s="148"/>
      <c r="VTX14" s="148"/>
      <c r="VTY14" s="148"/>
      <c r="VTZ14" s="148"/>
      <c r="VUA14" s="148"/>
      <c r="VUB14" s="148"/>
      <c r="VUC14" s="148"/>
      <c r="VUD14" s="148"/>
      <c r="VUE14" s="148"/>
      <c r="VUF14" s="148"/>
      <c r="VUG14" s="148"/>
      <c r="VUH14" s="148"/>
      <c r="VUI14" s="148"/>
      <c r="VUJ14" s="148"/>
      <c r="VUK14" s="148"/>
      <c r="VUL14" s="148"/>
      <c r="VUM14" s="148"/>
      <c r="VUN14" s="148"/>
      <c r="VUO14" s="148"/>
      <c r="VUP14" s="148"/>
      <c r="VUQ14" s="148"/>
      <c r="VUR14" s="148"/>
      <c r="VUS14" s="148"/>
      <c r="VUT14" s="148"/>
      <c r="VUU14" s="148"/>
      <c r="VUV14" s="148"/>
      <c r="VUW14" s="148"/>
      <c r="VUX14" s="148"/>
      <c r="VUY14" s="148"/>
      <c r="VUZ14" s="148"/>
      <c r="VVA14" s="148"/>
      <c r="VVB14" s="148"/>
      <c r="VVC14" s="148"/>
      <c r="VVD14" s="148"/>
      <c r="VVE14" s="148"/>
      <c r="VVF14" s="148"/>
      <c r="VVG14" s="148"/>
      <c r="VVH14" s="148"/>
      <c r="VVI14" s="148"/>
      <c r="VVJ14" s="148"/>
      <c r="VVK14" s="148"/>
      <c r="VVL14" s="148"/>
      <c r="VVM14" s="148"/>
      <c r="VVN14" s="148"/>
      <c r="VVO14" s="148"/>
      <c r="VVP14" s="148"/>
      <c r="VVQ14" s="148"/>
      <c r="VVR14" s="148"/>
      <c r="VVS14" s="148"/>
      <c r="VVT14" s="148"/>
      <c r="VVU14" s="148"/>
      <c r="VVV14" s="148"/>
      <c r="VVW14" s="148"/>
      <c r="VVX14" s="148"/>
      <c r="VVY14" s="148"/>
      <c r="VVZ14" s="148"/>
      <c r="VWA14" s="148"/>
      <c r="VWB14" s="148"/>
      <c r="VWC14" s="148"/>
      <c r="VWD14" s="148"/>
      <c r="VWE14" s="148"/>
      <c r="VWF14" s="148"/>
      <c r="VWG14" s="148"/>
      <c r="VWH14" s="148"/>
      <c r="VWI14" s="148"/>
      <c r="VWJ14" s="148"/>
      <c r="VWK14" s="148"/>
      <c r="VWL14" s="148"/>
      <c r="VWM14" s="148"/>
      <c r="VWN14" s="148"/>
      <c r="VWO14" s="148"/>
      <c r="VWP14" s="148"/>
      <c r="VWQ14" s="148"/>
      <c r="VWR14" s="148"/>
      <c r="VWS14" s="148"/>
      <c r="VWT14" s="148"/>
      <c r="VWU14" s="148"/>
      <c r="VWV14" s="148"/>
      <c r="VWW14" s="148"/>
      <c r="VWX14" s="148"/>
      <c r="VWY14" s="148"/>
      <c r="VWZ14" s="148"/>
      <c r="VXA14" s="148"/>
      <c r="VXB14" s="148"/>
      <c r="VXC14" s="148"/>
      <c r="VXD14" s="148"/>
      <c r="VXE14" s="148"/>
      <c r="VXF14" s="148"/>
      <c r="VXG14" s="148"/>
      <c r="VXH14" s="148"/>
      <c r="VXI14" s="148"/>
      <c r="VXJ14" s="148"/>
      <c r="VXK14" s="148"/>
      <c r="VXL14" s="148"/>
      <c r="VXM14" s="148"/>
      <c r="VXN14" s="148"/>
      <c r="VXO14" s="148"/>
      <c r="VXP14" s="148"/>
      <c r="VXQ14" s="148"/>
      <c r="VXR14" s="148"/>
      <c r="VXS14" s="148"/>
      <c r="VXT14" s="148"/>
      <c r="VXU14" s="148"/>
      <c r="VXV14" s="148"/>
      <c r="VXW14" s="148"/>
      <c r="VXX14" s="148"/>
      <c r="VXY14" s="148"/>
      <c r="VXZ14" s="148"/>
      <c r="VYA14" s="148"/>
      <c r="VYB14" s="148"/>
      <c r="VYC14" s="148"/>
      <c r="VYD14" s="148"/>
      <c r="VYE14" s="148"/>
      <c r="VYF14" s="148"/>
      <c r="VYG14" s="148"/>
      <c r="VYH14" s="148"/>
      <c r="VYI14" s="148"/>
      <c r="VYJ14" s="148"/>
      <c r="VYK14" s="148"/>
      <c r="VYL14" s="148"/>
      <c r="VYM14" s="148"/>
      <c r="VYN14" s="148"/>
      <c r="VYO14" s="148"/>
      <c r="VYP14" s="148"/>
      <c r="VYQ14" s="148"/>
      <c r="VYR14" s="148"/>
      <c r="VYS14" s="148"/>
      <c r="VYT14" s="148"/>
      <c r="VYU14" s="148"/>
      <c r="VYV14" s="148"/>
      <c r="VYW14" s="148"/>
      <c r="VYX14" s="148"/>
      <c r="VYY14" s="148"/>
      <c r="VYZ14" s="148"/>
      <c r="VZA14" s="148"/>
      <c r="VZB14" s="148"/>
      <c r="VZC14" s="148"/>
      <c r="VZD14" s="148"/>
      <c r="VZE14" s="148"/>
      <c r="VZF14" s="148"/>
      <c r="VZG14" s="148"/>
      <c r="VZH14" s="148"/>
      <c r="VZI14" s="148"/>
      <c r="VZJ14" s="148"/>
      <c r="VZK14" s="148"/>
      <c r="VZL14" s="148"/>
      <c r="VZM14" s="148"/>
      <c r="VZN14" s="148"/>
      <c r="VZO14" s="148"/>
      <c r="VZP14" s="148"/>
      <c r="VZQ14" s="148"/>
      <c r="VZR14" s="148"/>
      <c r="VZS14" s="148"/>
      <c r="VZT14" s="148"/>
      <c r="VZU14" s="148"/>
      <c r="VZV14" s="148"/>
      <c r="VZW14" s="148"/>
      <c r="VZX14" s="148"/>
      <c r="VZY14" s="148"/>
      <c r="VZZ14" s="148"/>
      <c r="WAA14" s="148"/>
      <c r="WAB14" s="148"/>
      <c r="WAC14" s="148"/>
      <c r="WAD14" s="148"/>
      <c r="WAE14" s="148"/>
      <c r="WAF14" s="148"/>
      <c r="WAG14" s="148"/>
      <c r="WAH14" s="148"/>
      <c r="WAI14" s="148"/>
      <c r="WAJ14" s="148"/>
      <c r="WAK14" s="148"/>
      <c r="WAL14" s="148"/>
      <c r="WAM14" s="148"/>
      <c r="WAN14" s="148"/>
      <c r="WAO14" s="148"/>
      <c r="WAP14" s="148"/>
      <c r="WAQ14" s="148"/>
      <c r="WAR14" s="148"/>
      <c r="WAS14" s="148"/>
      <c r="WAT14" s="148"/>
      <c r="WAU14" s="148"/>
      <c r="WAV14" s="148"/>
      <c r="WAW14" s="148"/>
      <c r="WAX14" s="148"/>
      <c r="WAY14" s="148"/>
      <c r="WAZ14" s="148"/>
      <c r="WBA14" s="148"/>
      <c r="WBB14" s="148"/>
      <c r="WBC14" s="148"/>
      <c r="WBD14" s="148"/>
      <c r="WBE14" s="148"/>
      <c r="WBF14" s="148"/>
      <c r="WBG14" s="148"/>
      <c r="WBH14" s="148"/>
      <c r="WBI14" s="148"/>
      <c r="WBJ14" s="148"/>
      <c r="WBK14" s="148"/>
      <c r="WBL14" s="148"/>
      <c r="WBM14" s="148"/>
      <c r="WBN14" s="148"/>
      <c r="WBO14" s="148"/>
      <c r="WBP14" s="148"/>
      <c r="WBQ14" s="148"/>
      <c r="WBR14" s="148"/>
      <c r="WBS14" s="148"/>
      <c r="WBT14" s="148"/>
      <c r="WBU14" s="148"/>
      <c r="WBV14" s="148"/>
      <c r="WBW14" s="148"/>
      <c r="WBX14" s="148"/>
      <c r="WBY14" s="148"/>
      <c r="WBZ14" s="148"/>
      <c r="WCA14" s="148"/>
      <c r="WCB14" s="148"/>
      <c r="WCC14" s="148"/>
      <c r="WCD14" s="148"/>
      <c r="WCE14" s="148"/>
      <c r="WCF14" s="148"/>
      <c r="WCG14" s="148"/>
      <c r="WCH14" s="148"/>
      <c r="WCI14" s="148"/>
      <c r="WCJ14" s="148"/>
      <c r="WCK14" s="148"/>
      <c r="WCL14" s="148"/>
      <c r="WCM14" s="148"/>
      <c r="WCN14" s="148"/>
      <c r="WCO14" s="148"/>
      <c r="WCP14" s="148"/>
      <c r="WCQ14" s="148"/>
      <c r="WCR14" s="148"/>
      <c r="WCS14" s="148"/>
      <c r="WCT14" s="148"/>
      <c r="WCU14" s="148"/>
      <c r="WCV14" s="148"/>
      <c r="WCW14" s="148"/>
      <c r="WCX14" s="148"/>
      <c r="WCY14" s="148"/>
      <c r="WCZ14" s="148"/>
      <c r="WDA14" s="148"/>
      <c r="WDB14" s="148"/>
      <c r="WDC14" s="148"/>
      <c r="WDD14" s="148"/>
      <c r="WDE14" s="148"/>
      <c r="WDF14" s="148"/>
      <c r="WDG14" s="148"/>
      <c r="WDH14" s="148"/>
      <c r="WDI14" s="148"/>
      <c r="WDJ14" s="148"/>
      <c r="WDK14" s="148"/>
      <c r="WDL14" s="148"/>
      <c r="WDM14" s="148"/>
      <c r="WDN14" s="148"/>
      <c r="WDO14" s="148"/>
      <c r="WDP14" s="148"/>
      <c r="WDQ14" s="148"/>
      <c r="WDR14" s="148"/>
      <c r="WDS14" s="148"/>
      <c r="WDT14" s="148"/>
      <c r="WDU14" s="148"/>
      <c r="WDV14" s="148"/>
      <c r="WDW14" s="148"/>
      <c r="WDX14" s="148"/>
      <c r="WDY14" s="148"/>
      <c r="WDZ14" s="148"/>
      <c r="WEA14" s="148"/>
      <c r="WEB14" s="148"/>
      <c r="WEC14" s="148"/>
      <c r="WED14" s="148"/>
      <c r="WEE14" s="148"/>
      <c r="WEF14" s="148"/>
      <c r="WEG14" s="148"/>
      <c r="WEH14" s="148"/>
      <c r="WEI14" s="148"/>
      <c r="WEJ14" s="148"/>
      <c r="WEK14" s="148"/>
      <c r="WEL14" s="148"/>
      <c r="WEM14" s="148"/>
      <c r="WEN14" s="148"/>
      <c r="WEO14" s="148"/>
      <c r="WEP14" s="148"/>
      <c r="WEQ14" s="148"/>
      <c r="WER14" s="148"/>
      <c r="WES14" s="148"/>
      <c r="WET14" s="148"/>
      <c r="WEU14" s="148"/>
      <c r="WEV14" s="148"/>
      <c r="WEW14" s="148"/>
      <c r="WEX14" s="148"/>
      <c r="WEY14" s="148"/>
      <c r="WEZ14" s="148"/>
      <c r="WFA14" s="148"/>
      <c r="WFB14" s="148"/>
      <c r="WFC14" s="148"/>
      <c r="WFD14" s="148"/>
      <c r="WFE14" s="148"/>
      <c r="WFF14" s="148"/>
      <c r="WFG14" s="148"/>
      <c r="WFH14" s="148"/>
      <c r="WFI14" s="148"/>
      <c r="WFJ14" s="148"/>
      <c r="WFK14" s="148"/>
      <c r="WFL14" s="148"/>
      <c r="WFM14" s="148"/>
      <c r="WFN14" s="148"/>
      <c r="WFO14" s="148"/>
      <c r="WFP14" s="148"/>
      <c r="WFQ14" s="148"/>
      <c r="WFR14" s="148"/>
      <c r="WFS14" s="148"/>
      <c r="WFT14" s="148"/>
      <c r="WFU14" s="148"/>
      <c r="WFV14" s="148"/>
      <c r="WFW14" s="148"/>
      <c r="WFX14" s="148"/>
      <c r="WFY14" s="148"/>
      <c r="WFZ14" s="148"/>
      <c r="WGA14" s="148"/>
      <c r="WGB14" s="148"/>
      <c r="WGC14" s="148"/>
      <c r="WGD14" s="148"/>
      <c r="WGE14" s="148"/>
      <c r="WGF14" s="148"/>
      <c r="WGG14" s="148"/>
      <c r="WGH14" s="148"/>
      <c r="WGI14" s="148"/>
      <c r="WGJ14" s="148"/>
      <c r="WGK14" s="148"/>
      <c r="WGL14" s="148"/>
      <c r="WGM14" s="148"/>
      <c r="WGN14" s="148"/>
      <c r="WGO14" s="148"/>
      <c r="WGP14" s="148"/>
      <c r="WGQ14" s="148"/>
      <c r="WGR14" s="148"/>
      <c r="WGS14" s="148"/>
      <c r="WGT14" s="148"/>
      <c r="WGU14" s="148"/>
      <c r="WGV14" s="148"/>
      <c r="WGW14" s="148"/>
      <c r="WGX14" s="148"/>
      <c r="WGY14" s="148"/>
      <c r="WGZ14" s="148"/>
      <c r="WHA14" s="148"/>
      <c r="WHB14" s="148"/>
      <c r="WHC14" s="148"/>
      <c r="WHD14" s="148"/>
      <c r="WHE14" s="148"/>
      <c r="WHF14" s="148"/>
      <c r="WHG14" s="148"/>
      <c r="WHH14" s="148"/>
      <c r="WHI14" s="148"/>
      <c r="WHJ14" s="148"/>
      <c r="WHK14" s="148"/>
      <c r="WHL14" s="148"/>
      <c r="WHM14" s="148"/>
      <c r="WHN14" s="148"/>
      <c r="WHO14" s="148"/>
      <c r="WHP14" s="148"/>
      <c r="WHQ14" s="148"/>
      <c r="WHR14" s="148"/>
      <c r="WHS14" s="148"/>
      <c r="WHT14" s="148"/>
      <c r="WHU14" s="148"/>
      <c r="WHV14" s="148"/>
      <c r="WHW14" s="148"/>
      <c r="WHX14" s="148"/>
      <c r="WHY14" s="148"/>
      <c r="WHZ14" s="148"/>
      <c r="WIA14" s="148"/>
      <c r="WIB14" s="148"/>
      <c r="WIC14" s="148"/>
      <c r="WID14" s="148"/>
      <c r="WIE14" s="148"/>
      <c r="WIF14" s="148"/>
      <c r="WIG14" s="148"/>
      <c r="WIH14" s="148"/>
      <c r="WII14" s="148"/>
      <c r="WIJ14" s="148"/>
      <c r="WIK14" s="148"/>
      <c r="WIL14" s="148"/>
      <c r="WIM14" s="148"/>
      <c r="WIN14" s="148"/>
      <c r="WIO14" s="148"/>
      <c r="WIP14" s="148"/>
      <c r="WIQ14" s="148"/>
      <c r="WIR14" s="148"/>
      <c r="WIS14" s="148"/>
      <c r="WIT14" s="148"/>
      <c r="WIU14" s="148"/>
      <c r="WIV14" s="148"/>
      <c r="WIW14" s="148"/>
      <c r="WIX14" s="148"/>
      <c r="WIY14" s="148"/>
      <c r="WIZ14" s="148"/>
      <c r="WJA14" s="148"/>
      <c r="WJB14" s="148"/>
      <c r="WJC14" s="148"/>
      <c r="WJD14" s="148"/>
      <c r="WJE14" s="148"/>
      <c r="WJF14" s="148"/>
      <c r="WJG14" s="148"/>
      <c r="WJH14" s="148"/>
      <c r="WJI14" s="148"/>
      <c r="WJJ14" s="148"/>
      <c r="WJK14" s="148"/>
      <c r="WJL14" s="148"/>
      <c r="WJM14" s="148"/>
      <c r="WJN14" s="148"/>
      <c r="WJO14" s="148"/>
      <c r="WJP14" s="148"/>
      <c r="WJQ14" s="148"/>
      <c r="WJR14" s="148"/>
      <c r="WJS14" s="148"/>
      <c r="WJT14" s="148"/>
      <c r="WJU14" s="148"/>
      <c r="WJV14" s="148"/>
      <c r="WJW14" s="148"/>
      <c r="WJX14" s="148"/>
      <c r="WJY14" s="148"/>
      <c r="WJZ14" s="148"/>
      <c r="WKA14" s="148"/>
      <c r="WKB14" s="148"/>
      <c r="WKC14" s="148"/>
      <c r="WKD14" s="148"/>
      <c r="WKE14" s="148"/>
      <c r="WKF14" s="148"/>
      <c r="WKG14" s="148"/>
      <c r="WKH14" s="148"/>
      <c r="WKI14" s="148"/>
      <c r="WKJ14" s="148"/>
      <c r="WKK14" s="148"/>
      <c r="WKL14" s="148"/>
      <c r="WKM14" s="148"/>
      <c r="WKN14" s="148"/>
      <c r="WKO14" s="148"/>
      <c r="WKP14" s="148"/>
      <c r="WKQ14" s="148"/>
      <c r="WKR14" s="148"/>
      <c r="WKS14" s="148"/>
      <c r="WKT14" s="148"/>
      <c r="WKU14" s="148"/>
      <c r="WKV14" s="148"/>
      <c r="WKW14" s="148"/>
      <c r="WKX14" s="148"/>
      <c r="WKY14" s="148"/>
      <c r="WKZ14" s="148"/>
      <c r="WLA14" s="148"/>
      <c r="WLB14" s="148"/>
      <c r="WLC14" s="148"/>
      <c r="WLD14" s="148"/>
      <c r="WLE14" s="148"/>
      <c r="WLF14" s="148"/>
      <c r="WLG14" s="148"/>
      <c r="WLH14" s="148"/>
      <c r="WLI14" s="148"/>
      <c r="WLJ14" s="148"/>
      <c r="WLK14" s="148"/>
      <c r="WLL14" s="148"/>
      <c r="WLM14" s="148"/>
      <c r="WLN14" s="148"/>
      <c r="WLO14" s="148"/>
      <c r="WLP14" s="148"/>
      <c r="WLQ14" s="148"/>
      <c r="WLR14" s="148"/>
      <c r="WLS14" s="148"/>
      <c r="WLT14" s="148"/>
      <c r="WLU14" s="148"/>
      <c r="WLV14" s="148"/>
      <c r="WLW14" s="148"/>
      <c r="WLX14" s="148"/>
      <c r="WLY14" s="148"/>
      <c r="WLZ14" s="148"/>
      <c r="WMA14" s="148"/>
      <c r="WMB14" s="148"/>
      <c r="WMC14" s="148"/>
      <c r="WMD14" s="148"/>
      <c r="WME14" s="148"/>
      <c r="WMF14" s="148"/>
      <c r="WMG14" s="148"/>
      <c r="WMH14" s="148"/>
      <c r="WMI14" s="148"/>
      <c r="WMJ14" s="148"/>
      <c r="WMK14" s="148"/>
      <c r="WML14" s="148"/>
      <c r="WMM14" s="148"/>
      <c r="WMN14" s="148"/>
      <c r="WMO14" s="148"/>
      <c r="WMP14" s="148"/>
      <c r="WMQ14" s="148"/>
      <c r="WMR14" s="148"/>
      <c r="WMS14" s="148"/>
      <c r="WMT14" s="148"/>
      <c r="WMU14" s="148"/>
      <c r="WMV14" s="148"/>
      <c r="WMW14" s="148"/>
      <c r="WMX14" s="148"/>
      <c r="WMY14" s="148"/>
      <c r="WMZ14" s="148"/>
      <c r="WNA14" s="148"/>
      <c r="WNB14" s="148"/>
      <c r="WNC14" s="148"/>
      <c r="WND14" s="148"/>
      <c r="WNE14" s="148"/>
      <c r="WNF14" s="148"/>
      <c r="WNG14" s="148"/>
      <c r="WNH14" s="148"/>
      <c r="WNI14" s="148"/>
      <c r="WNJ14" s="148"/>
      <c r="WNK14" s="148"/>
      <c r="WNL14" s="148"/>
      <c r="WNM14" s="148"/>
      <c r="WNN14" s="148"/>
      <c r="WNO14" s="148"/>
      <c r="WNP14" s="148"/>
      <c r="WNQ14" s="148"/>
      <c r="WNR14" s="148"/>
      <c r="WNS14" s="148"/>
      <c r="WNT14" s="148"/>
      <c r="WNU14" s="148"/>
      <c r="WNV14" s="148"/>
      <c r="WNW14" s="148"/>
      <c r="WNX14" s="148"/>
      <c r="WNY14" s="148"/>
      <c r="WNZ14" s="148"/>
      <c r="WOA14" s="148"/>
      <c r="WOB14" s="148"/>
      <c r="WOC14" s="148"/>
      <c r="WOD14" s="148"/>
      <c r="WOE14" s="148"/>
      <c r="WOF14" s="148"/>
      <c r="WOG14" s="148"/>
      <c r="WOH14" s="148"/>
      <c r="WOI14" s="148"/>
      <c r="WOJ14" s="148"/>
      <c r="WOK14" s="148"/>
      <c r="WOL14" s="148"/>
      <c r="WOM14" s="148"/>
      <c r="WON14" s="148"/>
      <c r="WOO14" s="148"/>
      <c r="WOP14" s="148"/>
      <c r="WOQ14" s="148"/>
      <c r="WOR14" s="148"/>
      <c r="WOS14" s="148"/>
      <c r="WOT14" s="148"/>
      <c r="WOU14" s="148"/>
      <c r="WOV14" s="148"/>
      <c r="WOW14" s="148"/>
      <c r="WOX14" s="148"/>
      <c r="WOY14" s="148"/>
      <c r="WOZ14" s="148"/>
      <c r="WPA14" s="148"/>
      <c r="WPB14" s="148"/>
      <c r="WPC14" s="148"/>
      <c r="WPD14" s="148"/>
      <c r="WPE14" s="148"/>
      <c r="WPF14" s="148"/>
      <c r="WPG14" s="148"/>
      <c r="WPH14" s="148"/>
      <c r="WPI14" s="148"/>
      <c r="WPJ14" s="148"/>
      <c r="WPK14" s="148"/>
      <c r="WPL14" s="148"/>
      <c r="WPM14" s="148"/>
      <c r="WPN14" s="148"/>
      <c r="WPO14" s="148"/>
      <c r="WPP14" s="148"/>
      <c r="WPQ14" s="148"/>
      <c r="WPR14" s="148"/>
      <c r="WPS14" s="148"/>
      <c r="WPT14" s="148"/>
      <c r="WPU14" s="148"/>
      <c r="WPV14" s="148"/>
      <c r="WPW14" s="148"/>
      <c r="WPX14" s="148"/>
      <c r="WPY14" s="148"/>
      <c r="WPZ14" s="148"/>
      <c r="WQA14" s="148"/>
      <c r="WQB14" s="148"/>
      <c r="WQC14" s="148"/>
      <c r="WQD14" s="148"/>
      <c r="WQE14" s="148"/>
      <c r="WQF14" s="148"/>
      <c r="WQG14" s="148"/>
      <c r="WQH14" s="148"/>
      <c r="WQI14" s="148"/>
      <c r="WQJ14" s="148"/>
      <c r="WQK14" s="148"/>
      <c r="WQL14" s="148"/>
      <c r="WQM14" s="148"/>
      <c r="WQN14" s="148"/>
      <c r="WQO14" s="148"/>
      <c r="WQP14" s="148"/>
      <c r="WQQ14" s="148"/>
      <c r="WQR14" s="148"/>
      <c r="WQS14" s="148"/>
      <c r="WQT14" s="148"/>
      <c r="WQU14" s="148"/>
      <c r="WQV14" s="148"/>
      <c r="WQW14" s="148"/>
      <c r="WQX14" s="148"/>
      <c r="WQY14" s="148"/>
      <c r="WQZ14" s="148"/>
      <c r="WRA14" s="148"/>
      <c r="WRB14" s="148"/>
      <c r="WRC14" s="148"/>
      <c r="WRD14" s="148"/>
      <c r="WRE14" s="148"/>
      <c r="WRF14" s="148"/>
      <c r="WRG14" s="148"/>
      <c r="WRH14" s="148"/>
      <c r="WRI14" s="148"/>
      <c r="WRJ14" s="148"/>
      <c r="WRK14" s="148"/>
      <c r="WRL14" s="148"/>
      <c r="WRM14" s="148"/>
      <c r="WRN14" s="148"/>
      <c r="WRO14" s="148"/>
      <c r="WRP14" s="148"/>
      <c r="WRQ14" s="148"/>
      <c r="WRR14" s="148"/>
      <c r="WRS14" s="148"/>
      <c r="WRT14" s="148"/>
      <c r="WRU14" s="148"/>
      <c r="WRV14" s="148"/>
      <c r="WRW14" s="148"/>
      <c r="WRX14" s="148"/>
      <c r="WRY14" s="148"/>
      <c r="WRZ14" s="148"/>
      <c r="WSA14" s="148"/>
      <c r="WSB14" s="148"/>
      <c r="WSC14" s="148"/>
      <c r="WSD14" s="148"/>
      <c r="WSE14" s="148"/>
      <c r="WSF14" s="148"/>
      <c r="WSG14" s="148"/>
      <c r="WSH14" s="148"/>
      <c r="WSI14" s="148"/>
      <c r="WSJ14" s="148"/>
      <c r="WSK14" s="148"/>
      <c r="WSL14" s="148"/>
      <c r="WSM14" s="148"/>
      <c r="WSN14" s="148"/>
      <c r="WSO14" s="148"/>
      <c r="WSP14" s="148"/>
      <c r="WSQ14" s="148"/>
      <c r="WSR14" s="148"/>
      <c r="WSS14" s="148"/>
      <c r="WST14" s="148"/>
      <c r="WSU14" s="148"/>
      <c r="WSV14" s="148"/>
      <c r="WSW14" s="148"/>
      <c r="WSX14" s="148"/>
      <c r="WSY14" s="148"/>
      <c r="WSZ14" s="148"/>
      <c r="WTA14" s="148"/>
      <c r="WTB14" s="148"/>
      <c r="WTC14" s="148"/>
      <c r="WTD14" s="148"/>
      <c r="WTE14" s="148"/>
      <c r="WTF14" s="148"/>
      <c r="WTG14" s="148"/>
      <c r="WTH14" s="148"/>
      <c r="WTI14" s="148"/>
      <c r="WTJ14" s="148"/>
      <c r="WTK14" s="148"/>
      <c r="WTL14" s="148"/>
      <c r="WTM14" s="148"/>
      <c r="WTN14" s="148"/>
      <c r="WTO14" s="148"/>
      <c r="WTP14" s="148"/>
      <c r="WTQ14" s="148"/>
      <c r="WTR14" s="148"/>
      <c r="WTS14" s="148"/>
      <c r="WTT14" s="148"/>
      <c r="WTU14" s="148"/>
      <c r="WTV14" s="148"/>
      <c r="WTW14" s="148"/>
      <c r="WTX14" s="148"/>
      <c r="WTY14" s="148"/>
      <c r="WTZ14" s="148"/>
      <c r="WUA14" s="148"/>
      <c r="WUB14" s="148"/>
      <c r="WUC14" s="148"/>
      <c r="WUD14" s="148"/>
      <c r="WUE14" s="148"/>
      <c r="WUF14" s="148"/>
      <c r="WUG14" s="148"/>
      <c r="WUH14" s="148"/>
      <c r="WUI14" s="148"/>
      <c r="WUJ14" s="148"/>
      <c r="WUK14" s="148"/>
      <c r="WUL14" s="148"/>
      <c r="WUM14" s="148"/>
      <c r="WUN14" s="148"/>
      <c r="WUO14" s="148"/>
      <c r="WUP14" s="148"/>
      <c r="WUQ14" s="148"/>
      <c r="WUR14" s="148"/>
      <c r="WUS14" s="148"/>
      <c r="WUT14" s="148"/>
      <c r="WUU14" s="148"/>
      <c r="WUV14" s="148"/>
      <c r="WUW14" s="148"/>
      <c r="WUX14" s="148"/>
      <c r="WUY14" s="148"/>
      <c r="WUZ14" s="148"/>
      <c r="WVA14" s="148"/>
      <c r="WVB14" s="148"/>
      <c r="WVC14" s="148"/>
      <c r="WVD14" s="148"/>
      <c r="WVE14" s="148"/>
      <c r="WVF14" s="148"/>
      <c r="WVG14" s="148"/>
      <c r="WVH14" s="148"/>
      <c r="WVI14" s="148"/>
      <c r="WVJ14" s="148"/>
      <c r="WVK14" s="148"/>
      <c r="WVL14" s="148"/>
      <c r="WVM14" s="148"/>
      <c r="WVN14" s="148"/>
      <c r="WVO14" s="148"/>
      <c r="WVP14" s="148"/>
      <c r="WVQ14" s="148"/>
      <c r="WVR14" s="148"/>
      <c r="WVS14" s="148"/>
      <c r="WVT14" s="148"/>
      <c r="WVU14" s="148"/>
      <c r="WVV14" s="148"/>
      <c r="WVW14" s="148"/>
      <c r="WVX14" s="148"/>
      <c r="WVY14" s="148"/>
      <c r="WVZ14" s="148"/>
      <c r="WWA14" s="148"/>
      <c r="WWB14" s="148"/>
      <c r="WWC14" s="148"/>
      <c r="WWD14" s="148"/>
      <c r="WWE14" s="148"/>
      <c r="WWF14" s="148"/>
      <c r="WWG14" s="148"/>
      <c r="WWH14" s="148"/>
      <c r="WWI14" s="148"/>
      <c r="WWJ14" s="148"/>
      <c r="WWK14" s="148"/>
      <c r="WWL14" s="148"/>
      <c r="WWM14" s="148"/>
      <c r="WWN14" s="148"/>
      <c r="WWO14" s="148"/>
      <c r="WWP14" s="148"/>
      <c r="WWQ14" s="148"/>
      <c r="WWR14" s="148"/>
      <c r="WWS14" s="148"/>
      <c r="WWT14" s="148"/>
      <c r="WWU14" s="148"/>
      <c r="WWV14" s="148"/>
      <c r="WWW14" s="148"/>
      <c r="WWX14" s="148"/>
      <c r="WWY14" s="148"/>
      <c r="WWZ14" s="148"/>
      <c r="WXA14" s="148"/>
      <c r="WXB14" s="148"/>
      <c r="WXC14" s="148"/>
      <c r="WXD14" s="148"/>
      <c r="WXE14" s="148"/>
      <c r="WXF14" s="148"/>
      <c r="WXG14" s="148"/>
      <c r="WXH14" s="148"/>
      <c r="WXI14" s="148"/>
      <c r="WXJ14" s="148"/>
      <c r="WXK14" s="148"/>
      <c r="WXL14" s="148"/>
      <c r="WXM14" s="148"/>
      <c r="WXN14" s="148"/>
      <c r="WXO14" s="148"/>
      <c r="WXP14" s="148"/>
      <c r="WXQ14" s="148"/>
      <c r="WXR14" s="148"/>
      <c r="WXS14" s="148"/>
      <c r="WXT14" s="148"/>
      <c r="WXU14" s="148"/>
      <c r="WXV14" s="148"/>
      <c r="WXW14" s="148"/>
      <c r="WXX14" s="148"/>
      <c r="WXY14" s="148"/>
      <c r="WXZ14" s="148"/>
      <c r="WYA14" s="148"/>
      <c r="WYB14" s="148"/>
      <c r="WYC14" s="148"/>
      <c r="WYD14" s="148"/>
      <c r="WYE14" s="148"/>
      <c r="WYF14" s="148"/>
      <c r="WYG14" s="148"/>
      <c r="WYH14" s="148"/>
      <c r="WYI14" s="148"/>
      <c r="WYJ14" s="148"/>
      <c r="WYK14" s="148"/>
      <c r="WYL14" s="148"/>
      <c r="WYM14" s="148"/>
      <c r="WYN14" s="148"/>
      <c r="WYO14" s="148"/>
      <c r="WYP14" s="148"/>
      <c r="WYQ14" s="148"/>
      <c r="WYR14" s="148"/>
      <c r="WYS14" s="148"/>
      <c r="WYT14" s="148"/>
      <c r="WYU14" s="148"/>
      <c r="WYV14" s="148"/>
      <c r="WYW14" s="148"/>
      <c r="WYX14" s="148"/>
      <c r="WYY14" s="148"/>
      <c r="WYZ14" s="148"/>
      <c r="WZA14" s="148"/>
      <c r="WZB14" s="148"/>
      <c r="WZC14" s="148"/>
      <c r="WZD14" s="148"/>
      <c r="WZE14" s="148"/>
      <c r="WZF14" s="148"/>
      <c r="WZG14" s="148"/>
      <c r="WZH14" s="148"/>
      <c r="WZI14" s="148"/>
      <c r="WZJ14" s="148"/>
      <c r="WZK14" s="148"/>
      <c r="WZL14" s="148"/>
      <c r="WZM14" s="148"/>
      <c r="WZN14" s="148"/>
      <c r="WZO14" s="148"/>
      <c r="WZP14" s="148"/>
      <c r="WZQ14" s="148"/>
      <c r="WZR14" s="148"/>
      <c r="WZS14" s="148"/>
      <c r="WZT14" s="148"/>
      <c r="WZU14" s="148"/>
      <c r="WZV14" s="148"/>
      <c r="WZW14" s="148"/>
      <c r="WZX14" s="148"/>
      <c r="WZY14" s="148"/>
      <c r="WZZ14" s="148"/>
      <c r="XAA14" s="148"/>
      <c r="XAB14" s="148"/>
      <c r="XAC14" s="148"/>
      <c r="XAD14" s="148"/>
      <c r="XAE14" s="148"/>
      <c r="XAF14" s="148"/>
      <c r="XAG14" s="148"/>
      <c r="XAH14" s="148"/>
      <c r="XAI14" s="148"/>
      <c r="XAJ14" s="148"/>
      <c r="XAK14" s="148"/>
      <c r="XAL14" s="148"/>
      <c r="XAM14" s="148"/>
      <c r="XAN14" s="148"/>
      <c r="XAO14" s="148"/>
      <c r="XAP14" s="148"/>
      <c r="XAQ14" s="148"/>
      <c r="XAR14" s="148"/>
      <c r="XAS14" s="148"/>
      <c r="XAT14" s="148"/>
      <c r="XAU14" s="148"/>
      <c r="XAV14" s="148"/>
      <c r="XAW14" s="148"/>
      <c r="XAX14" s="148"/>
      <c r="XAY14" s="148"/>
      <c r="XAZ14" s="148"/>
      <c r="XBA14" s="148"/>
      <c r="XBB14" s="148"/>
      <c r="XBC14" s="148"/>
      <c r="XBD14" s="148"/>
      <c r="XBE14" s="148"/>
      <c r="XBF14" s="148"/>
      <c r="XBG14" s="148"/>
      <c r="XBH14" s="148"/>
      <c r="XBI14" s="148"/>
      <c r="XBJ14" s="148"/>
      <c r="XBK14" s="148"/>
      <c r="XBL14" s="148"/>
      <c r="XBM14" s="148"/>
      <c r="XBN14" s="148"/>
      <c r="XBO14" s="148"/>
      <c r="XBP14" s="148"/>
      <c r="XBQ14" s="148"/>
      <c r="XBR14" s="148"/>
      <c r="XBS14" s="148"/>
      <c r="XBT14" s="148"/>
      <c r="XBU14" s="148"/>
      <c r="XBV14" s="148"/>
      <c r="XBW14" s="148"/>
      <c r="XBX14" s="148"/>
      <c r="XBY14" s="148"/>
    </row>
    <row r="15" spans="1:16301" hidden="1" x14ac:dyDescent="0.25">
      <c r="A15" s="132">
        <v>7</v>
      </c>
      <c r="B15" s="154" t="s">
        <v>444</v>
      </c>
      <c r="C15" s="154" t="s">
        <v>684</v>
      </c>
      <c r="D15" s="136"/>
      <c r="E15" s="137"/>
      <c r="F15" s="137">
        <v>947.47</v>
      </c>
      <c r="G15" s="135"/>
      <c r="H15" s="135"/>
      <c r="I15" s="135">
        <v>415</v>
      </c>
      <c r="J15" s="138"/>
      <c r="K15" s="138"/>
      <c r="L15" s="138">
        <v>0.4380085913010438</v>
      </c>
      <c r="M15" s="139">
        <v>0</v>
      </c>
      <c r="N15" s="140">
        <f t="shared" si="1"/>
        <v>0</v>
      </c>
      <c r="O15" s="141">
        <f t="shared" si="2"/>
        <v>0</v>
      </c>
      <c r="P15" s="140">
        <f t="shared" si="3"/>
        <v>0</v>
      </c>
      <c r="Q15" s="141">
        <f t="shared" si="4"/>
        <v>0</v>
      </c>
      <c r="R15" s="140">
        <f>IF(I15&lt;VLOOKUP(L15,$M$505:$Q$513,2),0,VLOOKUP(L15,$M$505:$Q$513,4))</f>
        <v>0</v>
      </c>
      <c r="S15" s="140">
        <f t="shared" si="5"/>
        <v>0</v>
      </c>
      <c r="T15" s="140">
        <f t="shared" si="6"/>
        <v>0</v>
      </c>
      <c r="U15" s="141">
        <f t="shared" si="7"/>
        <v>0</v>
      </c>
      <c r="V15" s="140">
        <f>IF(I15&lt;VLOOKUP(L15,$M$505:$Q$513,2),0,VLOOKUP(L15,$M$505:$Q$513,5))</f>
        <v>0</v>
      </c>
      <c r="W15" s="143"/>
      <c r="X15" s="143"/>
      <c r="Y15" s="143"/>
      <c r="Z15" s="154"/>
      <c r="AA15" s="206"/>
      <c r="AB15" s="206"/>
    </row>
    <row r="16" spans="1:16301" s="261" customFormat="1" ht="31.5" hidden="1" x14ac:dyDescent="0.25">
      <c r="A16" s="253">
        <v>8</v>
      </c>
      <c r="B16" s="254" t="s">
        <v>193</v>
      </c>
      <c r="C16" s="254" t="s">
        <v>73</v>
      </c>
      <c r="D16" s="255"/>
      <c r="E16" s="256"/>
      <c r="F16" s="256">
        <v>77</v>
      </c>
      <c r="G16" s="203"/>
      <c r="H16" s="203"/>
      <c r="I16" s="203">
        <v>133</v>
      </c>
      <c r="J16" s="257"/>
      <c r="K16" s="257"/>
      <c r="L16" s="138">
        <v>1.7272727272727273</v>
      </c>
      <c r="M16" s="258">
        <v>0</v>
      </c>
      <c r="N16" s="204">
        <f t="shared" si="1"/>
        <v>0</v>
      </c>
      <c r="O16" s="141">
        <f t="shared" si="2"/>
        <v>0</v>
      </c>
      <c r="P16" s="204">
        <f t="shared" si="3"/>
        <v>0</v>
      </c>
      <c r="Q16" s="141">
        <f t="shared" si="4"/>
        <v>0</v>
      </c>
      <c r="R16" s="140">
        <v>25</v>
      </c>
      <c r="S16" s="204">
        <f t="shared" si="5"/>
        <v>0</v>
      </c>
      <c r="T16" s="204">
        <f t="shared" si="6"/>
        <v>0</v>
      </c>
      <c r="U16" s="141">
        <f t="shared" si="7"/>
        <v>0</v>
      </c>
      <c r="V16" s="140">
        <v>50</v>
      </c>
      <c r="W16" s="259"/>
      <c r="X16" s="259"/>
      <c r="Y16" s="259"/>
      <c r="Z16" s="260"/>
      <c r="AA16" s="260"/>
      <c r="AB16" s="260"/>
      <c r="AC16" s="263"/>
      <c r="AD16" s="263"/>
      <c r="AE16" s="263"/>
      <c r="AF16" s="263"/>
      <c r="AG16" s="263"/>
      <c r="AH16" s="263"/>
      <c r="AI16" s="263"/>
      <c r="AJ16" s="263"/>
      <c r="AK16" s="263"/>
      <c r="AL16" s="263"/>
      <c r="AM16" s="263"/>
      <c r="AN16" s="263"/>
      <c r="AO16" s="263"/>
      <c r="AP16" s="263"/>
      <c r="AQ16" s="263"/>
      <c r="AR16" s="263"/>
      <c r="AS16" s="263"/>
      <c r="AT16" s="263"/>
      <c r="AU16" s="263"/>
      <c r="AV16" s="263"/>
      <c r="AW16" s="263"/>
      <c r="AX16" s="263"/>
      <c r="AY16" s="263"/>
      <c r="AZ16" s="263"/>
      <c r="BA16" s="263"/>
      <c r="BB16" s="263"/>
      <c r="BC16" s="263"/>
      <c r="BD16" s="263"/>
      <c r="BE16" s="263"/>
      <c r="BF16" s="263"/>
      <c r="BG16" s="263"/>
      <c r="BH16" s="263"/>
      <c r="BI16" s="263"/>
      <c r="BJ16" s="263"/>
      <c r="BK16" s="263"/>
      <c r="BL16" s="263"/>
      <c r="BM16" s="263"/>
      <c r="BN16" s="263"/>
      <c r="BO16" s="263"/>
      <c r="BP16" s="263"/>
      <c r="BQ16" s="263"/>
      <c r="BR16" s="263"/>
      <c r="BS16" s="263"/>
      <c r="BT16" s="263"/>
      <c r="BU16" s="263"/>
      <c r="BV16" s="263"/>
      <c r="BW16" s="263"/>
      <c r="BX16" s="263"/>
      <c r="BY16" s="263"/>
      <c r="BZ16" s="263"/>
      <c r="CA16" s="263"/>
      <c r="CB16" s="263"/>
      <c r="CC16" s="263"/>
      <c r="CD16" s="263"/>
      <c r="CE16" s="263"/>
      <c r="CF16" s="263"/>
      <c r="CG16" s="263"/>
      <c r="CH16" s="263"/>
      <c r="CI16" s="263"/>
      <c r="CJ16" s="263"/>
      <c r="CK16" s="263"/>
      <c r="CL16" s="263"/>
      <c r="CM16" s="263"/>
      <c r="CN16" s="263"/>
      <c r="CO16" s="263"/>
      <c r="CP16" s="263"/>
      <c r="CQ16" s="263"/>
      <c r="CR16" s="263"/>
      <c r="CS16" s="263"/>
      <c r="CT16" s="263"/>
      <c r="CU16" s="263"/>
      <c r="CV16" s="263"/>
      <c r="CW16" s="263"/>
      <c r="CX16" s="263"/>
      <c r="CY16" s="263"/>
      <c r="CZ16" s="263"/>
      <c r="DA16" s="263"/>
      <c r="DB16" s="263"/>
      <c r="DC16" s="263"/>
      <c r="DD16" s="263"/>
      <c r="DE16" s="263"/>
      <c r="DF16" s="263"/>
      <c r="DG16" s="263"/>
      <c r="DH16" s="263"/>
      <c r="DI16" s="263"/>
      <c r="DJ16" s="263"/>
      <c r="DK16" s="263"/>
      <c r="DL16" s="263"/>
      <c r="DM16" s="263"/>
      <c r="DN16" s="263"/>
      <c r="DO16" s="263"/>
      <c r="DP16" s="263"/>
      <c r="DQ16" s="263"/>
      <c r="DR16" s="263"/>
      <c r="DS16" s="263"/>
      <c r="DT16" s="263"/>
      <c r="DU16" s="263"/>
      <c r="DV16" s="263"/>
      <c r="DW16" s="263"/>
      <c r="DX16" s="263"/>
      <c r="DY16" s="263"/>
      <c r="DZ16" s="263"/>
      <c r="EA16" s="263"/>
      <c r="EB16" s="263"/>
      <c r="EC16" s="263"/>
      <c r="ED16" s="263"/>
      <c r="EE16" s="263"/>
      <c r="EF16" s="263"/>
      <c r="EG16" s="263"/>
      <c r="EH16" s="263"/>
      <c r="EI16" s="263"/>
      <c r="EJ16" s="263"/>
      <c r="EK16" s="263"/>
      <c r="EL16" s="263"/>
      <c r="EM16" s="263"/>
      <c r="EN16" s="263"/>
      <c r="EO16" s="263"/>
      <c r="EP16" s="263"/>
      <c r="EQ16" s="263"/>
      <c r="ER16" s="263"/>
      <c r="ES16" s="263"/>
      <c r="ET16" s="263"/>
      <c r="EU16" s="263"/>
      <c r="EV16" s="263"/>
      <c r="EW16" s="263"/>
      <c r="EX16" s="263"/>
      <c r="EY16" s="263"/>
      <c r="EZ16" s="263"/>
      <c r="FA16" s="263"/>
      <c r="FB16" s="263"/>
      <c r="FC16" s="263"/>
      <c r="FD16" s="263"/>
      <c r="FE16" s="263"/>
      <c r="FF16" s="263"/>
      <c r="FG16" s="263"/>
      <c r="FH16" s="263"/>
      <c r="FI16" s="263"/>
      <c r="FJ16" s="263"/>
      <c r="FK16" s="263"/>
      <c r="FL16" s="263"/>
      <c r="FM16" s="263"/>
      <c r="FN16" s="263"/>
      <c r="FO16" s="263"/>
      <c r="FP16" s="263"/>
      <c r="FQ16" s="263"/>
      <c r="FR16" s="263"/>
      <c r="FS16" s="263"/>
      <c r="FT16" s="263"/>
      <c r="FU16" s="263"/>
      <c r="FV16" s="263"/>
      <c r="FW16" s="263"/>
      <c r="FX16" s="263"/>
      <c r="FY16" s="263"/>
      <c r="FZ16" s="263"/>
      <c r="GA16" s="263"/>
      <c r="GB16" s="263"/>
      <c r="GC16" s="263"/>
      <c r="GD16" s="263"/>
      <c r="GE16" s="263"/>
      <c r="GF16" s="263"/>
      <c r="GG16" s="263"/>
      <c r="GH16" s="263"/>
      <c r="GI16" s="263"/>
      <c r="GJ16" s="263"/>
      <c r="GK16" s="263"/>
      <c r="GL16" s="263"/>
      <c r="GM16" s="263"/>
      <c r="GN16" s="263"/>
      <c r="GO16" s="263"/>
      <c r="GP16" s="263"/>
      <c r="GQ16" s="263"/>
      <c r="GR16" s="263"/>
      <c r="GS16" s="263"/>
      <c r="GT16" s="263"/>
      <c r="GU16" s="263"/>
      <c r="GV16" s="263"/>
      <c r="GW16" s="263"/>
      <c r="GX16" s="263"/>
      <c r="GY16" s="263"/>
      <c r="GZ16" s="263"/>
      <c r="HA16" s="263"/>
      <c r="HB16" s="263"/>
      <c r="HC16" s="263"/>
      <c r="HD16" s="263"/>
      <c r="HE16" s="263"/>
      <c r="HF16" s="263"/>
      <c r="HG16" s="263"/>
      <c r="HH16" s="263"/>
      <c r="HI16" s="263"/>
      <c r="HJ16" s="263"/>
      <c r="HK16" s="263"/>
      <c r="HL16" s="263"/>
      <c r="HM16" s="263"/>
      <c r="HN16" s="263"/>
      <c r="HO16" s="263"/>
      <c r="HP16" s="263"/>
      <c r="HQ16" s="263"/>
      <c r="HR16" s="263"/>
      <c r="HS16" s="263"/>
      <c r="HT16" s="263"/>
      <c r="HU16" s="263"/>
      <c r="HV16" s="263"/>
      <c r="HW16" s="263"/>
      <c r="HX16" s="263"/>
      <c r="HY16" s="263"/>
      <c r="HZ16" s="263"/>
      <c r="IA16" s="263"/>
      <c r="IB16" s="263"/>
      <c r="IC16" s="263"/>
      <c r="ID16" s="263"/>
      <c r="IE16" s="263"/>
      <c r="IF16" s="263"/>
      <c r="IG16" s="263"/>
      <c r="IH16" s="263"/>
      <c r="II16" s="263"/>
      <c r="IJ16" s="263"/>
      <c r="IK16" s="263"/>
      <c r="IL16" s="263"/>
      <c r="IM16" s="263"/>
      <c r="IN16" s="263"/>
      <c r="IO16" s="263"/>
      <c r="IP16" s="263"/>
      <c r="IQ16" s="263"/>
      <c r="IR16" s="263"/>
      <c r="IS16" s="263"/>
      <c r="IT16" s="263"/>
      <c r="IU16" s="263"/>
      <c r="IV16" s="263"/>
      <c r="IW16" s="263"/>
      <c r="IX16" s="263"/>
      <c r="IY16" s="263"/>
      <c r="IZ16" s="263"/>
      <c r="JA16" s="263"/>
      <c r="JB16" s="263"/>
      <c r="JC16" s="263"/>
      <c r="JD16" s="263"/>
      <c r="JE16" s="263"/>
      <c r="JF16" s="263"/>
      <c r="JG16" s="263"/>
      <c r="JH16" s="263"/>
      <c r="JI16" s="263"/>
      <c r="JJ16" s="263"/>
      <c r="JK16" s="263"/>
      <c r="JL16" s="263"/>
      <c r="JM16" s="263"/>
      <c r="JN16" s="263"/>
      <c r="JO16" s="263"/>
      <c r="JP16" s="263"/>
      <c r="JQ16" s="263"/>
      <c r="JR16" s="263"/>
      <c r="JS16" s="263"/>
      <c r="JT16" s="263"/>
      <c r="JU16" s="263"/>
      <c r="JV16" s="263"/>
      <c r="JW16" s="263"/>
      <c r="JX16" s="263"/>
      <c r="JY16" s="263"/>
      <c r="JZ16" s="263"/>
      <c r="KA16" s="263"/>
      <c r="KB16" s="263"/>
      <c r="KC16" s="263"/>
      <c r="KD16" s="263"/>
      <c r="KE16" s="263"/>
      <c r="KF16" s="263"/>
      <c r="KG16" s="263"/>
      <c r="KH16" s="263"/>
      <c r="KI16" s="263"/>
      <c r="KJ16" s="263"/>
      <c r="KK16" s="263"/>
      <c r="KL16" s="263"/>
      <c r="KM16" s="263"/>
      <c r="KN16" s="263"/>
      <c r="KO16" s="263"/>
      <c r="KP16" s="263"/>
      <c r="KQ16" s="263"/>
      <c r="KR16" s="263"/>
      <c r="KS16" s="263"/>
      <c r="KT16" s="263"/>
      <c r="KU16" s="263"/>
      <c r="KV16" s="263"/>
      <c r="KW16" s="263"/>
      <c r="KX16" s="263"/>
      <c r="KY16" s="263"/>
      <c r="KZ16" s="263"/>
      <c r="LA16" s="263"/>
      <c r="LB16" s="263"/>
      <c r="LC16" s="263"/>
      <c r="LD16" s="263"/>
      <c r="LE16" s="263"/>
      <c r="LF16" s="263"/>
      <c r="LG16" s="263"/>
      <c r="LH16" s="263"/>
      <c r="LI16" s="263"/>
      <c r="LJ16" s="263"/>
      <c r="LK16" s="263"/>
      <c r="LL16" s="263"/>
      <c r="LM16" s="263"/>
      <c r="LN16" s="263"/>
      <c r="LO16" s="263"/>
      <c r="LP16" s="263"/>
      <c r="LQ16" s="263"/>
      <c r="LR16" s="263"/>
      <c r="LS16" s="263"/>
      <c r="LT16" s="263"/>
      <c r="LU16" s="263"/>
      <c r="LV16" s="263"/>
      <c r="LW16" s="263"/>
      <c r="LX16" s="263"/>
      <c r="LY16" s="263"/>
      <c r="LZ16" s="263"/>
      <c r="MA16" s="263"/>
      <c r="MB16" s="263"/>
      <c r="MC16" s="263"/>
      <c r="MD16" s="263"/>
      <c r="ME16" s="263"/>
      <c r="MF16" s="263"/>
      <c r="MG16" s="263"/>
      <c r="MH16" s="263"/>
      <c r="MI16" s="263"/>
      <c r="MJ16" s="263"/>
      <c r="MK16" s="263"/>
      <c r="ML16" s="263"/>
      <c r="MM16" s="263"/>
      <c r="MN16" s="263"/>
      <c r="MO16" s="263"/>
      <c r="MP16" s="263"/>
      <c r="MQ16" s="263"/>
      <c r="MR16" s="263"/>
      <c r="MS16" s="263"/>
      <c r="MT16" s="263"/>
      <c r="MU16" s="263"/>
      <c r="MV16" s="263"/>
      <c r="MW16" s="263"/>
      <c r="MX16" s="263"/>
      <c r="MY16" s="263"/>
      <c r="MZ16" s="263"/>
      <c r="NA16" s="263"/>
      <c r="NB16" s="263"/>
      <c r="NC16" s="263"/>
      <c r="ND16" s="263"/>
      <c r="NE16" s="263"/>
      <c r="NF16" s="263"/>
      <c r="NG16" s="263"/>
      <c r="NH16" s="263"/>
      <c r="NI16" s="263"/>
      <c r="NJ16" s="263"/>
      <c r="NK16" s="263"/>
      <c r="NL16" s="263"/>
      <c r="NM16" s="263"/>
      <c r="NN16" s="263"/>
      <c r="NO16" s="263"/>
      <c r="NP16" s="263"/>
      <c r="NQ16" s="263"/>
      <c r="NR16" s="263"/>
      <c r="NS16" s="263"/>
      <c r="NT16" s="263"/>
      <c r="NU16" s="263"/>
      <c r="NV16" s="263"/>
      <c r="NW16" s="263"/>
      <c r="NX16" s="263"/>
      <c r="NY16" s="263"/>
      <c r="NZ16" s="263"/>
      <c r="OA16" s="263"/>
      <c r="OB16" s="263"/>
      <c r="OC16" s="263"/>
      <c r="OD16" s="263"/>
      <c r="OE16" s="263"/>
      <c r="OF16" s="263"/>
      <c r="OG16" s="263"/>
      <c r="OH16" s="263"/>
      <c r="OI16" s="263"/>
      <c r="OJ16" s="263"/>
      <c r="OK16" s="263"/>
      <c r="OL16" s="263"/>
      <c r="OM16" s="263"/>
      <c r="ON16" s="263"/>
      <c r="OO16" s="263"/>
      <c r="OP16" s="263"/>
      <c r="OQ16" s="263"/>
      <c r="OR16" s="263"/>
      <c r="OS16" s="263"/>
      <c r="OT16" s="263"/>
      <c r="OU16" s="263"/>
      <c r="OV16" s="263"/>
      <c r="OW16" s="263"/>
      <c r="OX16" s="263"/>
      <c r="OY16" s="263"/>
      <c r="OZ16" s="263"/>
      <c r="PA16" s="263"/>
      <c r="PB16" s="263"/>
      <c r="PC16" s="263"/>
      <c r="PD16" s="263"/>
      <c r="PE16" s="263"/>
      <c r="PF16" s="263"/>
      <c r="PG16" s="263"/>
      <c r="PH16" s="263"/>
      <c r="PI16" s="263"/>
      <c r="PJ16" s="263"/>
      <c r="PK16" s="263"/>
      <c r="PL16" s="263"/>
      <c r="PM16" s="263"/>
      <c r="PN16" s="263"/>
      <c r="PO16" s="263"/>
      <c r="PP16" s="263"/>
      <c r="PQ16" s="263"/>
      <c r="PR16" s="263"/>
      <c r="PS16" s="263"/>
      <c r="PT16" s="263"/>
      <c r="PU16" s="263"/>
      <c r="PV16" s="263"/>
      <c r="PW16" s="263"/>
      <c r="PX16" s="263"/>
      <c r="PY16" s="263"/>
      <c r="PZ16" s="263"/>
      <c r="QA16" s="263"/>
      <c r="QB16" s="263"/>
      <c r="QC16" s="263"/>
      <c r="QD16" s="263"/>
      <c r="QE16" s="263"/>
      <c r="QF16" s="263"/>
      <c r="QG16" s="263"/>
      <c r="QH16" s="263"/>
      <c r="QI16" s="263"/>
      <c r="QJ16" s="263"/>
      <c r="QK16" s="263"/>
      <c r="QL16" s="263"/>
      <c r="QM16" s="263"/>
      <c r="QN16" s="263"/>
      <c r="QO16" s="263"/>
      <c r="QP16" s="263"/>
      <c r="QQ16" s="263"/>
      <c r="QR16" s="263"/>
      <c r="QS16" s="263"/>
      <c r="QT16" s="263"/>
      <c r="QU16" s="263"/>
      <c r="QV16" s="263"/>
      <c r="QW16" s="263"/>
      <c r="QX16" s="263"/>
      <c r="QY16" s="263"/>
      <c r="QZ16" s="263"/>
      <c r="RA16" s="263"/>
      <c r="RB16" s="263"/>
      <c r="RC16" s="263"/>
      <c r="RD16" s="263"/>
      <c r="RE16" s="263"/>
      <c r="RF16" s="263"/>
      <c r="RG16" s="263"/>
      <c r="RH16" s="263"/>
      <c r="RI16" s="263"/>
      <c r="RJ16" s="263"/>
      <c r="RK16" s="263"/>
      <c r="RL16" s="263"/>
      <c r="RM16" s="263"/>
      <c r="RN16" s="263"/>
      <c r="RO16" s="263"/>
      <c r="RP16" s="263"/>
      <c r="RQ16" s="263"/>
      <c r="RR16" s="263"/>
      <c r="RS16" s="263"/>
      <c r="RT16" s="263"/>
      <c r="RU16" s="263"/>
      <c r="RV16" s="263"/>
      <c r="RW16" s="263"/>
      <c r="RX16" s="263"/>
      <c r="RY16" s="263"/>
      <c r="RZ16" s="263"/>
      <c r="SA16" s="263"/>
      <c r="SB16" s="263"/>
      <c r="SC16" s="263"/>
      <c r="SD16" s="263"/>
      <c r="SE16" s="263"/>
      <c r="SF16" s="263"/>
      <c r="SG16" s="263"/>
      <c r="SH16" s="263"/>
      <c r="SI16" s="263"/>
      <c r="SJ16" s="263"/>
      <c r="SK16" s="263"/>
      <c r="SL16" s="263"/>
      <c r="SM16" s="263"/>
      <c r="SN16" s="263"/>
      <c r="SO16" s="263"/>
      <c r="SP16" s="263"/>
      <c r="SQ16" s="263"/>
      <c r="SR16" s="263"/>
      <c r="SS16" s="263"/>
      <c r="ST16" s="263"/>
      <c r="SU16" s="263"/>
      <c r="SV16" s="263"/>
      <c r="SW16" s="263"/>
      <c r="SX16" s="263"/>
      <c r="SY16" s="263"/>
      <c r="SZ16" s="263"/>
      <c r="TA16" s="263"/>
      <c r="TB16" s="263"/>
      <c r="TC16" s="263"/>
      <c r="TD16" s="263"/>
      <c r="TE16" s="263"/>
      <c r="TF16" s="263"/>
      <c r="TG16" s="263"/>
      <c r="TH16" s="263"/>
      <c r="TI16" s="263"/>
      <c r="TJ16" s="263"/>
      <c r="TK16" s="263"/>
      <c r="TL16" s="263"/>
      <c r="TM16" s="263"/>
      <c r="TN16" s="263"/>
      <c r="TO16" s="263"/>
      <c r="TP16" s="263"/>
      <c r="TQ16" s="263"/>
      <c r="TR16" s="263"/>
      <c r="TS16" s="263"/>
      <c r="TT16" s="263"/>
      <c r="TU16" s="263"/>
      <c r="TV16" s="263"/>
      <c r="TW16" s="263"/>
      <c r="TX16" s="263"/>
      <c r="TY16" s="263"/>
      <c r="TZ16" s="263"/>
      <c r="UA16" s="263"/>
      <c r="UB16" s="263"/>
      <c r="UC16" s="263"/>
      <c r="UD16" s="263"/>
      <c r="UE16" s="263"/>
      <c r="UF16" s="263"/>
      <c r="UG16" s="263"/>
      <c r="UH16" s="263"/>
      <c r="UI16" s="263"/>
      <c r="UJ16" s="263"/>
      <c r="UK16" s="263"/>
      <c r="UL16" s="263"/>
      <c r="UM16" s="263"/>
      <c r="UN16" s="263"/>
      <c r="UO16" s="263"/>
      <c r="UP16" s="263"/>
      <c r="UQ16" s="263"/>
      <c r="UR16" s="263"/>
      <c r="US16" s="263"/>
      <c r="UT16" s="263"/>
      <c r="UU16" s="263"/>
      <c r="UV16" s="263"/>
      <c r="UW16" s="263"/>
      <c r="UX16" s="263"/>
      <c r="UY16" s="263"/>
      <c r="UZ16" s="263"/>
      <c r="VA16" s="263"/>
      <c r="VB16" s="263"/>
      <c r="VC16" s="263"/>
      <c r="VD16" s="263"/>
      <c r="VE16" s="263"/>
      <c r="VF16" s="263"/>
      <c r="VG16" s="263"/>
      <c r="VH16" s="263"/>
      <c r="VI16" s="263"/>
      <c r="VJ16" s="263"/>
      <c r="VK16" s="263"/>
      <c r="VL16" s="263"/>
      <c r="VM16" s="263"/>
      <c r="VN16" s="263"/>
      <c r="VO16" s="263"/>
      <c r="VP16" s="263"/>
      <c r="VQ16" s="263"/>
      <c r="VR16" s="263"/>
      <c r="VS16" s="263"/>
      <c r="VT16" s="263"/>
      <c r="VU16" s="263"/>
      <c r="VV16" s="263"/>
      <c r="VW16" s="263"/>
      <c r="VX16" s="263"/>
      <c r="VY16" s="263"/>
      <c r="VZ16" s="263"/>
      <c r="WA16" s="263"/>
      <c r="WB16" s="263"/>
      <c r="WC16" s="263"/>
      <c r="WD16" s="263"/>
      <c r="WE16" s="263"/>
      <c r="WF16" s="263"/>
      <c r="WG16" s="263"/>
      <c r="WH16" s="263"/>
      <c r="WI16" s="263"/>
      <c r="WJ16" s="263"/>
      <c r="WK16" s="263"/>
      <c r="WL16" s="263"/>
      <c r="WM16" s="263"/>
      <c r="WN16" s="263"/>
      <c r="WO16" s="263"/>
      <c r="WP16" s="263"/>
      <c r="WQ16" s="263"/>
      <c r="WR16" s="263"/>
      <c r="WS16" s="263"/>
      <c r="WT16" s="263"/>
      <c r="WU16" s="263"/>
      <c r="WV16" s="263"/>
      <c r="WW16" s="263"/>
      <c r="WX16" s="263"/>
      <c r="WY16" s="263"/>
      <c r="WZ16" s="263"/>
      <c r="XA16" s="263"/>
      <c r="XB16" s="263"/>
      <c r="XC16" s="263"/>
      <c r="XD16" s="263"/>
      <c r="XE16" s="263"/>
      <c r="XF16" s="263"/>
      <c r="XG16" s="263"/>
      <c r="XH16" s="263"/>
      <c r="XI16" s="263"/>
      <c r="XJ16" s="263"/>
      <c r="XK16" s="263"/>
      <c r="XL16" s="263"/>
      <c r="XM16" s="263"/>
      <c r="XN16" s="263"/>
      <c r="XO16" s="263"/>
      <c r="XP16" s="263"/>
      <c r="XQ16" s="263"/>
      <c r="XR16" s="263"/>
      <c r="XS16" s="263"/>
      <c r="XT16" s="263"/>
      <c r="XU16" s="263"/>
      <c r="XV16" s="263"/>
      <c r="XW16" s="263"/>
      <c r="XX16" s="263"/>
      <c r="XY16" s="263"/>
      <c r="XZ16" s="263"/>
      <c r="YA16" s="263"/>
      <c r="YB16" s="263"/>
      <c r="YC16" s="263"/>
      <c r="YD16" s="263"/>
      <c r="YE16" s="263"/>
      <c r="YF16" s="263"/>
      <c r="YG16" s="263"/>
      <c r="YH16" s="263"/>
      <c r="YI16" s="263"/>
      <c r="YJ16" s="263"/>
      <c r="YK16" s="263"/>
      <c r="YL16" s="263"/>
      <c r="YM16" s="263"/>
      <c r="YN16" s="263"/>
      <c r="YO16" s="263"/>
      <c r="YP16" s="263"/>
      <c r="YQ16" s="263"/>
      <c r="YR16" s="263"/>
      <c r="YS16" s="263"/>
      <c r="YT16" s="263"/>
      <c r="YU16" s="263"/>
      <c r="YV16" s="263"/>
      <c r="YW16" s="263"/>
      <c r="YX16" s="263"/>
      <c r="YY16" s="263"/>
      <c r="YZ16" s="263"/>
      <c r="ZA16" s="263"/>
      <c r="ZB16" s="263"/>
      <c r="ZC16" s="263"/>
      <c r="ZD16" s="263"/>
      <c r="ZE16" s="263"/>
      <c r="ZF16" s="263"/>
      <c r="ZG16" s="263"/>
      <c r="ZH16" s="263"/>
      <c r="ZI16" s="263"/>
      <c r="ZJ16" s="263"/>
      <c r="ZK16" s="263"/>
      <c r="ZL16" s="263"/>
      <c r="ZM16" s="263"/>
      <c r="ZN16" s="263"/>
      <c r="ZO16" s="263"/>
      <c r="ZP16" s="263"/>
      <c r="ZQ16" s="263"/>
      <c r="ZR16" s="263"/>
      <c r="ZS16" s="263"/>
      <c r="ZT16" s="263"/>
      <c r="ZU16" s="263"/>
      <c r="ZV16" s="263"/>
      <c r="ZW16" s="263"/>
      <c r="ZX16" s="263"/>
      <c r="ZY16" s="263"/>
      <c r="ZZ16" s="263"/>
      <c r="AAA16" s="263"/>
      <c r="AAB16" s="263"/>
      <c r="AAC16" s="263"/>
      <c r="AAD16" s="263"/>
      <c r="AAE16" s="263"/>
      <c r="AAF16" s="263"/>
      <c r="AAG16" s="263"/>
      <c r="AAH16" s="263"/>
      <c r="AAI16" s="263"/>
      <c r="AAJ16" s="263"/>
      <c r="AAK16" s="263"/>
      <c r="AAL16" s="263"/>
      <c r="AAM16" s="263"/>
      <c r="AAN16" s="263"/>
      <c r="AAO16" s="263"/>
      <c r="AAP16" s="263"/>
      <c r="AAQ16" s="263"/>
      <c r="AAR16" s="263"/>
      <c r="AAS16" s="263"/>
      <c r="AAT16" s="263"/>
      <c r="AAU16" s="263"/>
      <c r="AAV16" s="263"/>
      <c r="AAW16" s="263"/>
      <c r="AAX16" s="263"/>
      <c r="AAY16" s="263"/>
      <c r="AAZ16" s="263"/>
      <c r="ABA16" s="263"/>
      <c r="ABB16" s="263"/>
      <c r="ABC16" s="263"/>
      <c r="ABD16" s="263"/>
      <c r="ABE16" s="263"/>
      <c r="ABF16" s="263"/>
      <c r="ABG16" s="263"/>
      <c r="ABH16" s="263"/>
      <c r="ABI16" s="263"/>
      <c r="ABJ16" s="263"/>
      <c r="ABK16" s="263"/>
      <c r="ABL16" s="263"/>
      <c r="ABM16" s="263"/>
      <c r="ABN16" s="263"/>
      <c r="ABO16" s="263"/>
      <c r="ABP16" s="263"/>
      <c r="ABQ16" s="263"/>
      <c r="ABR16" s="263"/>
      <c r="ABS16" s="263"/>
      <c r="ABT16" s="263"/>
      <c r="ABU16" s="263"/>
      <c r="ABV16" s="263"/>
      <c r="ABW16" s="263"/>
      <c r="ABX16" s="263"/>
      <c r="ABY16" s="263"/>
      <c r="ABZ16" s="263"/>
      <c r="ACA16" s="263"/>
      <c r="ACB16" s="263"/>
      <c r="ACC16" s="263"/>
      <c r="ACD16" s="263"/>
      <c r="ACE16" s="263"/>
      <c r="ACF16" s="263"/>
      <c r="ACG16" s="263"/>
      <c r="ACH16" s="263"/>
      <c r="ACI16" s="263"/>
      <c r="ACJ16" s="263"/>
      <c r="ACK16" s="263"/>
      <c r="ACL16" s="263"/>
      <c r="ACM16" s="263"/>
      <c r="ACN16" s="263"/>
      <c r="ACO16" s="263"/>
      <c r="ACP16" s="263"/>
      <c r="ACQ16" s="263"/>
      <c r="ACR16" s="263"/>
      <c r="ACS16" s="263"/>
      <c r="ACT16" s="263"/>
      <c r="ACU16" s="263"/>
      <c r="ACV16" s="263"/>
      <c r="ACW16" s="263"/>
      <c r="ACX16" s="263"/>
      <c r="ACY16" s="263"/>
      <c r="ACZ16" s="263"/>
      <c r="ADA16" s="263"/>
      <c r="ADB16" s="263"/>
      <c r="ADC16" s="263"/>
      <c r="ADD16" s="263"/>
      <c r="ADE16" s="263"/>
      <c r="ADF16" s="263"/>
      <c r="ADG16" s="263"/>
      <c r="ADH16" s="263"/>
      <c r="ADI16" s="263"/>
      <c r="ADJ16" s="263"/>
      <c r="ADK16" s="263"/>
      <c r="ADL16" s="263"/>
      <c r="ADM16" s="263"/>
      <c r="ADN16" s="263"/>
      <c r="ADO16" s="263"/>
      <c r="ADP16" s="263"/>
      <c r="ADQ16" s="263"/>
      <c r="ADR16" s="263"/>
      <c r="ADS16" s="263"/>
      <c r="ADT16" s="263"/>
      <c r="ADU16" s="263"/>
      <c r="ADV16" s="263"/>
      <c r="ADW16" s="263"/>
      <c r="ADX16" s="263"/>
      <c r="ADY16" s="263"/>
      <c r="ADZ16" s="263"/>
      <c r="AEA16" s="263"/>
      <c r="AEB16" s="263"/>
      <c r="AEC16" s="263"/>
      <c r="AED16" s="263"/>
      <c r="AEE16" s="263"/>
      <c r="AEF16" s="263"/>
      <c r="AEG16" s="263"/>
      <c r="AEH16" s="263"/>
      <c r="AEI16" s="263"/>
      <c r="AEJ16" s="263"/>
      <c r="AEK16" s="263"/>
      <c r="AEL16" s="263"/>
      <c r="AEM16" s="263"/>
      <c r="AEN16" s="263"/>
      <c r="AEO16" s="263"/>
      <c r="AEP16" s="263"/>
      <c r="AEQ16" s="263"/>
      <c r="AER16" s="263"/>
      <c r="AES16" s="263"/>
      <c r="AET16" s="263"/>
      <c r="AEU16" s="263"/>
      <c r="AEV16" s="263"/>
      <c r="AEW16" s="263"/>
      <c r="AEX16" s="263"/>
      <c r="AEY16" s="263"/>
      <c r="AEZ16" s="263"/>
      <c r="AFA16" s="263"/>
      <c r="AFB16" s="263"/>
      <c r="AFC16" s="263"/>
      <c r="AFD16" s="263"/>
      <c r="AFE16" s="263"/>
      <c r="AFF16" s="263"/>
      <c r="AFG16" s="263"/>
      <c r="AFH16" s="263"/>
      <c r="AFI16" s="263"/>
      <c r="AFJ16" s="263"/>
      <c r="AFK16" s="263"/>
      <c r="AFL16" s="263"/>
      <c r="AFM16" s="263"/>
      <c r="AFN16" s="263"/>
      <c r="AFO16" s="263"/>
      <c r="AFP16" s="263"/>
      <c r="AFQ16" s="263"/>
      <c r="AFR16" s="263"/>
      <c r="AFS16" s="263"/>
      <c r="AFT16" s="263"/>
      <c r="AFU16" s="263"/>
      <c r="AFV16" s="263"/>
      <c r="AFW16" s="263"/>
      <c r="AFX16" s="263"/>
      <c r="AFY16" s="263"/>
      <c r="AFZ16" s="263"/>
      <c r="AGA16" s="263"/>
      <c r="AGB16" s="263"/>
      <c r="AGC16" s="263"/>
      <c r="AGD16" s="263"/>
      <c r="AGE16" s="263"/>
      <c r="AGF16" s="263"/>
      <c r="AGG16" s="263"/>
      <c r="AGH16" s="263"/>
      <c r="AGI16" s="263"/>
      <c r="AGJ16" s="263"/>
      <c r="AGK16" s="263"/>
      <c r="AGL16" s="263"/>
      <c r="AGM16" s="263"/>
      <c r="AGN16" s="263"/>
      <c r="AGO16" s="263"/>
      <c r="AGP16" s="263"/>
      <c r="AGQ16" s="263"/>
      <c r="AGR16" s="263"/>
      <c r="AGS16" s="263"/>
      <c r="AGT16" s="263"/>
      <c r="AGU16" s="263"/>
      <c r="AGV16" s="263"/>
      <c r="AGW16" s="263"/>
      <c r="AGX16" s="263"/>
      <c r="AGY16" s="263"/>
      <c r="AGZ16" s="263"/>
      <c r="AHA16" s="263"/>
      <c r="AHB16" s="263"/>
      <c r="AHC16" s="263"/>
      <c r="AHD16" s="263"/>
      <c r="AHE16" s="263"/>
      <c r="AHF16" s="263"/>
      <c r="AHG16" s="263"/>
      <c r="AHH16" s="263"/>
      <c r="AHI16" s="263"/>
      <c r="AHJ16" s="263"/>
      <c r="AHK16" s="263"/>
      <c r="AHL16" s="263"/>
      <c r="AHM16" s="263"/>
      <c r="AHN16" s="263"/>
      <c r="AHO16" s="263"/>
      <c r="AHP16" s="263"/>
      <c r="AHQ16" s="263"/>
      <c r="AHR16" s="263"/>
      <c r="AHS16" s="263"/>
      <c r="AHT16" s="263"/>
      <c r="AHU16" s="263"/>
      <c r="AHV16" s="263"/>
      <c r="AHW16" s="263"/>
      <c r="AHX16" s="263"/>
      <c r="AHY16" s="263"/>
      <c r="AHZ16" s="263"/>
      <c r="AIA16" s="263"/>
      <c r="AIB16" s="263"/>
      <c r="AIC16" s="263"/>
      <c r="AID16" s="263"/>
      <c r="AIE16" s="263"/>
      <c r="AIF16" s="263"/>
      <c r="AIG16" s="263"/>
      <c r="AIH16" s="263"/>
      <c r="AII16" s="263"/>
      <c r="AIJ16" s="263"/>
      <c r="AIK16" s="263"/>
      <c r="AIL16" s="263"/>
      <c r="AIM16" s="263"/>
      <c r="AIN16" s="263"/>
      <c r="AIO16" s="263"/>
      <c r="AIP16" s="263"/>
      <c r="AIQ16" s="263"/>
      <c r="AIR16" s="263"/>
      <c r="AIS16" s="263"/>
      <c r="AIT16" s="263"/>
      <c r="AIU16" s="263"/>
      <c r="AIV16" s="263"/>
      <c r="AIW16" s="263"/>
      <c r="AIX16" s="263"/>
      <c r="AIY16" s="263"/>
      <c r="AIZ16" s="263"/>
      <c r="AJA16" s="263"/>
      <c r="AJB16" s="263"/>
      <c r="AJC16" s="263"/>
      <c r="AJD16" s="263"/>
      <c r="AJE16" s="263"/>
      <c r="AJF16" s="263"/>
      <c r="AJG16" s="263"/>
      <c r="AJH16" s="263"/>
      <c r="AJI16" s="263"/>
      <c r="AJJ16" s="263"/>
      <c r="AJK16" s="263"/>
      <c r="AJL16" s="263"/>
      <c r="AJM16" s="263"/>
      <c r="AJN16" s="263"/>
      <c r="AJO16" s="263"/>
      <c r="AJP16" s="263"/>
      <c r="AJQ16" s="263"/>
      <c r="AJR16" s="263"/>
      <c r="AJS16" s="263"/>
      <c r="AJT16" s="263"/>
      <c r="AJU16" s="263"/>
      <c r="AJV16" s="263"/>
      <c r="AJW16" s="263"/>
      <c r="AJX16" s="263"/>
      <c r="AJY16" s="263"/>
      <c r="AJZ16" s="263"/>
      <c r="AKA16" s="263"/>
      <c r="AKB16" s="263"/>
      <c r="AKC16" s="263"/>
      <c r="AKD16" s="263"/>
      <c r="AKE16" s="263"/>
      <c r="AKF16" s="263"/>
      <c r="AKG16" s="263"/>
      <c r="AKH16" s="263"/>
      <c r="AKI16" s="263"/>
      <c r="AKJ16" s="263"/>
      <c r="AKK16" s="263"/>
      <c r="AKL16" s="263"/>
      <c r="AKM16" s="263"/>
      <c r="AKN16" s="263"/>
      <c r="AKO16" s="263"/>
      <c r="AKP16" s="263"/>
      <c r="AKQ16" s="263"/>
      <c r="AKR16" s="263"/>
      <c r="AKS16" s="263"/>
      <c r="AKT16" s="263"/>
      <c r="AKU16" s="263"/>
      <c r="AKV16" s="263"/>
      <c r="AKW16" s="263"/>
      <c r="AKX16" s="263"/>
      <c r="AKY16" s="263"/>
      <c r="AKZ16" s="263"/>
      <c r="ALA16" s="263"/>
      <c r="ALB16" s="263"/>
      <c r="ALC16" s="263"/>
      <c r="ALD16" s="263"/>
      <c r="ALE16" s="263"/>
      <c r="ALF16" s="263"/>
      <c r="ALG16" s="263"/>
      <c r="ALH16" s="263"/>
      <c r="ALI16" s="263"/>
      <c r="ALJ16" s="263"/>
      <c r="ALK16" s="263"/>
      <c r="ALL16" s="263"/>
      <c r="ALM16" s="263"/>
      <c r="ALN16" s="263"/>
      <c r="ALO16" s="263"/>
      <c r="ALP16" s="263"/>
      <c r="ALQ16" s="263"/>
      <c r="ALR16" s="263"/>
      <c r="ALS16" s="263"/>
      <c r="ALT16" s="263"/>
      <c r="ALU16" s="263"/>
      <c r="ALV16" s="263"/>
      <c r="ALW16" s="263"/>
      <c r="ALX16" s="263"/>
      <c r="ALY16" s="263"/>
      <c r="ALZ16" s="263"/>
      <c r="AMA16" s="263"/>
      <c r="AMB16" s="263"/>
      <c r="AMC16" s="263"/>
      <c r="AMD16" s="263"/>
      <c r="AME16" s="263"/>
      <c r="AMF16" s="263"/>
      <c r="AMG16" s="263"/>
      <c r="AMH16" s="263"/>
      <c r="AMI16" s="263"/>
      <c r="AMJ16" s="263"/>
      <c r="AMK16" s="263"/>
      <c r="AML16" s="263"/>
      <c r="AMM16" s="263"/>
      <c r="AMN16" s="263"/>
      <c r="AMO16" s="263"/>
      <c r="AMP16" s="263"/>
      <c r="AMQ16" s="263"/>
      <c r="AMR16" s="263"/>
      <c r="AMS16" s="263"/>
      <c r="AMT16" s="263"/>
      <c r="AMU16" s="263"/>
      <c r="AMV16" s="263"/>
      <c r="AMW16" s="263"/>
      <c r="AMX16" s="263"/>
      <c r="AMY16" s="263"/>
      <c r="AMZ16" s="263"/>
      <c r="ANA16" s="263"/>
      <c r="ANB16" s="263"/>
      <c r="ANC16" s="263"/>
      <c r="AND16" s="263"/>
      <c r="ANE16" s="263"/>
      <c r="ANF16" s="263"/>
      <c r="ANG16" s="263"/>
      <c r="ANH16" s="263"/>
      <c r="ANI16" s="263"/>
      <c r="ANJ16" s="263"/>
      <c r="ANK16" s="263"/>
      <c r="ANL16" s="263"/>
      <c r="ANM16" s="263"/>
      <c r="ANN16" s="263"/>
      <c r="ANO16" s="263"/>
      <c r="ANP16" s="263"/>
      <c r="ANQ16" s="263"/>
      <c r="ANR16" s="263"/>
      <c r="ANS16" s="263"/>
      <c r="ANT16" s="263"/>
      <c r="ANU16" s="263"/>
      <c r="ANV16" s="263"/>
      <c r="ANW16" s="263"/>
      <c r="ANX16" s="263"/>
      <c r="ANY16" s="263"/>
      <c r="ANZ16" s="263"/>
      <c r="AOA16" s="263"/>
      <c r="AOB16" s="263"/>
      <c r="AOC16" s="263"/>
      <c r="AOD16" s="263"/>
      <c r="AOE16" s="263"/>
      <c r="AOF16" s="263"/>
      <c r="AOG16" s="263"/>
      <c r="AOH16" s="263"/>
      <c r="AOI16" s="263"/>
      <c r="AOJ16" s="263"/>
      <c r="AOK16" s="263"/>
      <c r="AOL16" s="263"/>
      <c r="AOM16" s="263"/>
      <c r="AON16" s="263"/>
      <c r="AOO16" s="263"/>
      <c r="AOP16" s="263"/>
      <c r="AOQ16" s="263"/>
      <c r="AOR16" s="263"/>
      <c r="AOS16" s="263"/>
      <c r="AOT16" s="263"/>
      <c r="AOU16" s="263"/>
      <c r="AOV16" s="263"/>
      <c r="AOW16" s="263"/>
      <c r="AOX16" s="263"/>
      <c r="AOY16" s="263"/>
      <c r="AOZ16" s="263"/>
      <c r="APA16" s="263"/>
      <c r="APB16" s="263"/>
      <c r="APC16" s="263"/>
      <c r="APD16" s="263"/>
      <c r="APE16" s="263"/>
      <c r="APF16" s="263"/>
      <c r="APG16" s="263"/>
      <c r="APH16" s="263"/>
      <c r="API16" s="263"/>
      <c r="APJ16" s="263"/>
      <c r="APK16" s="263"/>
      <c r="APL16" s="263"/>
      <c r="APM16" s="263"/>
      <c r="APN16" s="263"/>
      <c r="APO16" s="263"/>
      <c r="APP16" s="263"/>
      <c r="APQ16" s="263"/>
      <c r="APR16" s="263"/>
      <c r="APS16" s="263"/>
      <c r="APT16" s="263"/>
      <c r="APU16" s="263"/>
      <c r="APV16" s="263"/>
      <c r="APW16" s="263"/>
      <c r="APX16" s="263"/>
      <c r="APY16" s="263"/>
      <c r="APZ16" s="263"/>
      <c r="AQA16" s="263"/>
      <c r="AQB16" s="263"/>
      <c r="AQC16" s="263"/>
      <c r="AQD16" s="263"/>
      <c r="AQE16" s="263"/>
      <c r="AQF16" s="263"/>
      <c r="AQG16" s="263"/>
      <c r="AQH16" s="263"/>
      <c r="AQI16" s="263"/>
      <c r="AQJ16" s="263"/>
      <c r="AQK16" s="263"/>
      <c r="AQL16" s="263"/>
      <c r="AQM16" s="263"/>
      <c r="AQN16" s="263"/>
      <c r="AQO16" s="263"/>
      <c r="AQP16" s="263"/>
      <c r="AQQ16" s="263"/>
      <c r="AQR16" s="263"/>
      <c r="AQS16" s="263"/>
      <c r="AQT16" s="263"/>
      <c r="AQU16" s="263"/>
      <c r="AQV16" s="263"/>
      <c r="AQW16" s="263"/>
      <c r="AQX16" s="263"/>
      <c r="AQY16" s="263"/>
      <c r="AQZ16" s="263"/>
      <c r="ARA16" s="263"/>
      <c r="ARB16" s="263"/>
      <c r="ARC16" s="263"/>
      <c r="ARD16" s="263"/>
      <c r="ARE16" s="263"/>
      <c r="ARF16" s="263"/>
      <c r="ARG16" s="263"/>
      <c r="ARH16" s="263"/>
      <c r="ARI16" s="263"/>
      <c r="ARJ16" s="263"/>
      <c r="ARK16" s="263"/>
      <c r="ARL16" s="263"/>
      <c r="ARM16" s="263"/>
      <c r="ARN16" s="263"/>
      <c r="ARO16" s="263"/>
      <c r="ARP16" s="263"/>
      <c r="ARQ16" s="263"/>
      <c r="ARR16" s="263"/>
      <c r="ARS16" s="263"/>
      <c r="ART16" s="263"/>
      <c r="ARU16" s="263"/>
      <c r="ARV16" s="263"/>
      <c r="ARW16" s="263"/>
      <c r="ARX16" s="263"/>
      <c r="ARY16" s="263"/>
      <c r="ARZ16" s="263"/>
      <c r="ASA16" s="263"/>
      <c r="ASB16" s="263"/>
      <c r="ASC16" s="263"/>
      <c r="ASD16" s="263"/>
      <c r="ASE16" s="263"/>
      <c r="ASF16" s="263"/>
      <c r="ASG16" s="263"/>
      <c r="ASH16" s="263"/>
      <c r="ASI16" s="263"/>
      <c r="ASJ16" s="263"/>
      <c r="ASK16" s="263"/>
      <c r="ASL16" s="263"/>
      <c r="ASM16" s="263"/>
      <c r="ASN16" s="263"/>
      <c r="ASO16" s="263"/>
      <c r="ASP16" s="263"/>
      <c r="ASQ16" s="263"/>
      <c r="ASR16" s="263"/>
      <c r="ASS16" s="263"/>
      <c r="AST16" s="263"/>
      <c r="ASU16" s="263"/>
      <c r="ASV16" s="263"/>
      <c r="ASW16" s="263"/>
      <c r="ASX16" s="263"/>
      <c r="ASY16" s="263"/>
      <c r="ASZ16" s="263"/>
      <c r="ATA16" s="263"/>
      <c r="ATB16" s="263"/>
      <c r="ATC16" s="263"/>
      <c r="ATD16" s="263"/>
      <c r="ATE16" s="263"/>
      <c r="ATF16" s="263"/>
      <c r="ATG16" s="263"/>
      <c r="ATH16" s="263"/>
      <c r="ATI16" s="263"/>
      <c r="ATJ16" s="263"/>
      <c r="ATK16" s="263"/>
      <c r="ATL16" s="263"/>
      <c r="ATM16" s="263"/>
      <c r="ATN16" s="263"/>
      <c r="ATO16" s="263"/>
      <c r="ATP16" s="263"/>
      <c r="ATQ16" s="263"/>
      <c r="ATR16" s="263"/>
      <c r="ATS16" s="263"/>
      <c r="ATT16" s="263"/>
      <c r="ATU16" s="263"/>
      <c r="ATV16" s="263"/>
      <c r="ATW16" s="263"/>
      <c r="ATX16" s="263"/>
      <c r="ATY16" s="263"/>
      <c r="ATZ16" s="263"/>
      <c r="AUA16" s="263"/>
      <c r="AUB16" s="263"/>
      <c r="AUC16" s="263"/>
      <c r="AUD16" s="263"/>
      <c r="AUE16" s="263"/>
      <c r="AUF16" s="263"/>
      <c r="AUG16" s="263"/>
      <c r="AUH16" s="263"/>
      <c r="AUI16" s="263"/>
      <c r="AUJ16" s="263"/>
      <c r="AUK16" s="263"/>
      <c r="AUL16" s="263"/>
      <c r="AUM16" s="263"/>
      <c r="AUN16" s="263"/>
      <c r="AUO16" s="263"/>
      <c r="AUP16" s="263"/>
      <c r="AUQ16" s="263"/>
      <c r="AUR16" s="263"/>
      <c r="AUS16" s="263"/>
      <c r="AUT16" s="263"/>
      <c r="AUU16" s="263"/>
      <c r="AUV16" s="263"/>
      <c r="AUW16" s="263"/>
      <c r="AUX16" s="263"/>
      <c r="AUY16" s="263"/>
      <c r="AUZ16" s="263"/>
      <c r="AVA16" s="263"/>
      <c r="AVB16" s="263"/>
      <c r="AVC16" s="263"/>
      <c r="AVD16" s="263"/>
      <c r="AVE16" s="263"/>
      <c r="AVF16" s="263"/>
      <c r="AVG16" s="263"/>
      <c r="AVH16" s="263"/>
      <c r="AVI16" s="263"/>
      <c r="AVJ16" s="263"/>
      <c r="AVK16" s="263"/>
      <c r="AVL16" s="263"/>
      <c r="AVM16" s="263"/>
      <c r="AVN16" s="263"/>
      <c r="AVO16" s="263"/>
      <c r="AVP16" s="263"/>
      <c r="AVQ16" s="263"/>
      <c r="AVR16" s="263"/>
      <c r="AVS16" s="263"/>
      <c r="AVT16" s="263"/>
      <c r="AVU16" s="263"/>
      <c r="AVV16" s="263"/>
      <c r="AVW16" s="263"/>
      <c r="AVX16" s="263"/>
      <c r="AVY16" s="263"/>
      <c r="AVZ16" s="263"/>
      <c r="AWA16" s="263"/>
      <c r="AWB16" s="263"/>
      <c r="AWC16" s="263"/>
      <c r="AWD16" s="263"/>
      <c r="AWE16" s="263"/>
      <c r="AWF16" s="263"/>
      <c r="AWG16" s="263"/>
      <c r="AWH16" s="263"/>
      <c r="AWI16" s="263"/>
      <c r="AWJ16" s="263"/>
      <c r="AWK16" s="263"/>
      <c r="AWL16" s="263"/>
      <c r="AWM16" s="263"/>
      <c r="AWN16" s="263"/>
      <c r="AWO16" s="263"/>
      <c r="AWP16" s="263"/>
      <c r="AWQ16" s="263"/>
      <c r="AWR16" s="263"/>
      <c r="AWS16" s="263"/>
      <c r="AWT16" s="263"/>
      <c r="AWU16" s="263"/>
      <c r="AWV16" s="263"/>
      <c r="AWW16" s="263"/>
      <c r="AWX16" s="263"/>
      <c r="AWY16" s="263"/>
      <c r="AWZ16" s="263"/>
      <c r="AXA16" s="263"/>
      <c r="AXB16" s="263"/>
      <c r="AXC16" s="263"/>
      <c r="AXD16" s="263"/>
      <c r="AXE16" s="263"/>
      <c r="AXF16" s="263"/>
      <c r="AXG16" s="263"/>
      <c r="AXH16" s="263"/>
      <c r="AXI16" s="263"/>
      <c r="AXJ16" s="263"/>
      <c r="AXK16" s="263"/>
      <c r="AXL16" s="263"/>
      <c r="AXM16" s="263"/>
      <c r="AXN16" s="263"/>
      <c r="AXO16" s="263"/>
      <c r="AXP16" s="263"/>
      <c r="AXQ16" s="263"/>
      <c r="AXR16" s="263"/>
      <c r="AXS16" s="263"/>
      <c r="AXT16" s="263"/>
      <c r="AXU16" s="263"/>
      <c r="AXV16" s="263"/>
      <c r="AXW16" s="263"/>
      <c r="AXX16" s="263"/>
      <c r="AXY16" s="263"/>
      <c r="AXZ16" s="263"/>
      <c r="AYA16" s="263"/>
      <c r="AYB16" s="263"/>
      <c r="AYC16" s="263"/>
      <c r="AYD16" s="263"/>
      <c r="AYE16" s="263"/>
      <c r="AYF16" s="263"/>
      <c r="AYG16" s="263"/>
      <c r="AYH16" s="263"/>
      <c r="AYI16" s="263"/>
      <c r="AYJ16" s="263"/>
      <c r="AYK16" s="263"/>
      <c r="AYL16" s="263"/>
      <c r="AYM16" s="263"/>
      <c r="AYN16" s="263"/>
      <c r="AYO16" s="263"/>
      <c r="AYP16" s="263"/>
      <c r="AYQ16" s="263"/>
      <c r="AYR16" s="263"/>
      <c r="AYS16" s="263"/>
      <c r="AYT16" s="263"/>
      <c r="AYU16" s="263"/>
      <c r="AYV16" s="263"/>
      <c r="AYW16" s="263"/>
      <c r="AYX16" s="263"/>
      <c r="AYY16" s="263"/>
      <c r="AYZ16" s="263"/>
      <c r="AZA16" s="263"/>
      <c r="AZB16" s="263"/>
      <c r="AZC16" s="263"/>
      <c r="AZD16" s="263"/>
      <c r="AZE16" s="263"/>
      <c r="AZF16" s="263"/>
      <c r="AZG16" s="263"/>
      <c r="AZH16" s="263"/>
      <c r="AZI16" s="263"/>
      <c r="AZJ16" s="263"/>
      <c r="AZK16" s="263"/>
      <c r="AZL16" s="263"/>
      <c r="AZM16" s="263"/>
      <c r="AZN16" s="263"/>
      <c r="AZO16" s="263"/>
      <c r="AZP16" s="263"/>
      <c r="AZQ16" s="263"/>
      <c r="AZR16" s="263"/>
      <c r="AZS16" s="263"/>
      <c r="AZT16" s="263"/>
      <c r="AZU16" s="263"/>
      <c r="AZV16" s="263"/>
      <c r="AZW16" s="263"/>
      <c r="AZX16" s="263"/>
      <c r="AZY16" s="263"/>
      <c r="AZZ16" s="263"/>
      <c r="BAA16" s="263"/>
      <c r="BAB16" s="263"/>
      <c r="BAC16" s="263"/>
      <c r="BAD16" s="263"/>
      <c r="BAE16" s="263"/>
      <c r="BAF16" s="263"/>
      <c r="BAG16" s="263"/>
      <c r="BAH16" s="263"/>
      <c r="BAI16" s="263"/>
      <c r="BAJ16" s="263"/>
      <c r="BAK16" s="263"/>
      <c r="BAL16" s="263"/>
      <c r="BAM16" s="263"/>
      <c r="BAN16" s="263"/>
      <c r="BAO16" s="263"/>
      <c r="BAP16" s="263"/>
      <c r="BAQ16" s="263"/>
      <c r="BAR16" s="263"/>
      <c r="BAS16" s="263"/>
      <c r="BAT16" s="263"/>
      <c r="BAU16" s="263"/>
      <c r="BAV16" s="263"/>
      <c r="BAW16" s="263"/>
      <c r="BAX16" s="263"/>
      <c r="BAY16" s="263"/>
      <c r="BAZ16" s="263"/>
      <c r="BBA16" s="263"/>
      <c r="BBB16" s="263"/>
      <c r="BBC16" s="263"/>
      <c r="BBD16" s="263"/>
      <c r="BBE16" s="263"/>
      <c r="BBF16" s="263"/>
      <c r="BBG16" s="263"/>
      <c r="BBH16" s="263"/>
      <c r="BBI16" s="263"/>
      <c r="BBJ16" s="263"/>
      <c r="BBK16" s="263"/>
      <c r="BBL16" s="263"/>
      <c r="BBM16" s="263"/>
      <c r="BBN16" s="263"/>
      <c r="BBO16" s="263"/>
      <c r="BBP16" s="263"/>
      <c r="BBQ16" s="263"/>
      <c r="BBR16" s="263"/>
      <c r="BBS16" s="263"/>
      <c r="BBT16" s="263"/>
      <c r="BBU16" s="263"/>
      <c r="BBV16" s="263"/>
      <c r="BBW16" s="263"/>
      <c r="BBX16" s="263"/>
      <c r="BBY16" s="263"/>
      <c r="BBZ16" s="263"/>
      <c r="BCA16" s="263"/>
      <c r="BCB16" s="263"/>
      <c r="BCC16" s="263"/>
      <c r="BCD16" s="263"/>
      <c r="BCE16" s="263"/>
      <c r="BCF16" s="263"/>
      <c r="BCG16" s="263"/>
      <c r="BCH16" s="263"/>
      <c r="BCI16" s="263"/>
      <c r="BCJ16" s="263"/>
      <c r="BCK16" s="263"/>
      <c r="BCL16" s="263"/>
      <c r="BCM16" s="263"/>
      <c r="BCN16" s="263"/>
      <c r="BCO16" s="263"/>
      <c r="BCP16" s="263"/>
      <c r="BCQ16" s="263"/>
      <c r="BCR16" s="263"/>
      <c r="BCS16" s="263"/>
      <c r="BCT16" s="263"/>
      <c r="BCU16" s="263"/>
      <c r="BCV16" s="263"/>
      <c r="BCW16" s="263"/>
      <c r="BCX16" s="263"/>
      <c r="BCY16" s="263"/>
      <c r="BCZ16" s="263"/>
      <c r="BDA16" s="263"/>
      <c r="BDB16" s="263"/>
      <c r="BDC16" s="263"/>
      <c r="BDD16" s="263"/>
      <c r="BDE16" s="263"/>
      <c r="BDF16" s="263"/>
      <c r="BDG16" s="263"/>
      <c r="BDH16" s="263"/>
      <c r="BDI16" s="263"/>
      <c r="BDJ16" s="263"/>
      <c r="BDK16" s="263"/>
      <c r="BDL16" s="263"/>
      <c r="BDM16" s="263"/>
      <c r="BDN16" s="263"/>
      <c r="BDO16" s="263"/>
      <c r="BDP16" s="263"/>
      <c r="BDQ16" s="263"/>
      <c r="BDR16" s="263"/>
      <c r="BDS16" s="263"/>
      <c r="BDT16" s="263"/>
      <c r="BDU16" s="263"/>
      <c r="BDV16" s="263"/>
      <c r="BDW16" s="263"/>
      <c r="BDX16" s="263"/>
      <c r="BDY16" s="263"/>
      <c r="BDZ16" s="263"/>
      <c r="BEA16" s="263"/>
      <c r="BEB16" s="263"/>
      <c r="BEC16" s="263"/>
      <c r="BED16" s="263"/>
      <c r="BEE16" s="263"/>
      <c r="BEF16" s="263"/>
      <c r="BEG16" s="263"/>
      <c r="BEH16" s="263"/>
      <c r="BEI16" s="263"/>
      <c r="BEJ16" s="263"/>
      <c r="BEK16" s="263"/>
      <c r="BEL16" s="263"/>
      <c r="BEM16" s="263"/>
      <c r="BEN16" s="263"/>
      <c r="BEO16" s="263"/>
      <c r="BEP16" s="263"/>
      <c r="BEQ16" s="263"/>
      <c r="BER16" s="263"/>
      <c r="BES16" s="263"/>
      <c r="BET16" s="263"/>
      <c r="BEU16" s="263"/>
      <c r="BEV16" s="263"/>
      <c r="BEW16" s="263"/>
      <c r="BEX16" s="263"/>
      <c r="BEY16" s="263"/>
      <c r="BEZ16" s="263"/>
      <c r="BFA16" s="263"/>
      <c r="BFB16" s="263"/>
      <c r="BFC16" s="263"/>
      <c r="BFD16" s="263"/>
      <c r="BFE16" s="263"/>
      <c r="BFF16" s="263"/>
      <c r="BFG16" s="263"/>
      <c r="BFH16" s="263"/>
      <c r="BFI16" s="263"/>
      <c r="BFJ16" s="263"/>
      <c r="BFK16" s="263"/>
      <c r="BFL16" s="263"/>
      <c r="BFM16" s="263"/>
      <c r="BFN16" s="263"/>
      <c r="BFO16" s="263"/>
      <c r="BFP16" s="263"/>
      <c r="BFQ16" s="263"/>
      <c r="BFR16" s="263"/>
      <c r="BFS16" s="263"/>
      <c r="BFT16" s="263"/>
      <c r="BFU16" s="263"/>
      <c r="BFV16" s="263"/>
      <c r="BFW16" s="263"/>
      <c r="BFX16" s="263"/>
      <c r="BFY16" s="263"/>
      <c r="BFZ16" s="263"/>
      <c r="BGA16" s="263"/>
      <c r="BGB16" s="263"/>
      <c r="BGC16" s="263"/>
      <c r="BGD16" s="263"/>
      <c r="BGE16" s="263"/>
      <c r="BGF16" s="263"/>
      <c r="BGG16" s="263"/>
      <c r="BGH16" s="263"/>
      <c r="BGI16" s="263"/>
      <c r="BGJ16" s="263"/>
      <c r="BGK16" s="263"/>
      <c r="BGL16" s="263"/>
      <c r="BGM16" s="263"/>
      <c r="BGN16" s="263"/>
      <c r="BGO16" s="263"/>
      <c r="BGP16" s="263"/>
      <c r="BGQ16" s="263"/>
      <c r="BGR16" s="263"/>
      <c r="BGS16" s="263"/>
      <c r="BGT16" s="263"/>
      <c r="BGU16" s="263"/>
      <c r="BGV16" s="263"/>
      <c r="BGW16" s="263"/>
      <c r="BGX16" s="263"/>
      <c r="BGY16" s="263"/>
      <c r="BGZ16" s="263"/>
      <c r="BHA16" s="263"/>
      <c r="BHB16" s="263"/>
      <c r="BHC16" s="263"/>
      <c r="BHD16" s="263"/>
      <c r="BHE16" s="263"/>
      <c r="BHF16" s="263"/>
      <c r="BHG16" s="263"/>
      <c r="BHH16" s="263"/>
      <c r="BHI16" s="263"/>
      <c r="BHJ16" s="263"/>
      <c r="BHK16" s="263"/>
      <c r="BHL16" s="263"/>
      <c r="BHM16" s="263"/>
      <c r="BHN16" s="263"/>
      <c r="BHO16" s="263"/>
      <c r="BHP16" s="263"/>
      <c r="BHQ16" s="263"/>
      <c r="BHR16" s="263"/>
      <c r="BHS16" s="263"/>
      <c r="BHT16" s="263"/>
      <c r="BHU16" s="263"/>
      <c r="BHV16" s="263"/>
      <c r="BHW16" s="263"/>
      <c r="BHX16" s="263"/>
      <c r="BHY16" s="263"/>
      <c r="BHZ16" s="263"/>
      <c r="BIA16" s="263"/>
      <c r="BIB16" s="263"/>
      <c r="BIC16" s="263"/>
      <c r="BID16" s="263"/>
      <c r="BIE16" s="263"/>
      <c r="BIF16" s="263"/>
      <c r="BIG16" s="263"/>
      <c r="BIH16" s="263"/>
      <c r="BII16" s="263"/>
      <c r="BIJ16" s="263"/>
      <c r="BIK16" s="263"/>
      <c r="BIL16" s="263"/>
      <c r="BIM16" s="263"/>
      <c r="BIN16" s="263"/>
      <c r="BIO16" s="263"/>
      <c r="BIP16" s="263"/>
      <c r="BIQ16" s="263"/>
      <c r="BIR16" s="263"/>
      <c r="BIS16" s="263"/>
      <c r="BIT16" s="263"/>
      <c r="BIU16" s="263"/>
      <c r="BIV16" s="263"/>
      <c r="BIW16" s="263"/>
      <c r="BIX16" s="263"/>
      <c r="BIY16" s="263"/>
      <c r="BIZ16" s="263"/>
      <c r="BJA16" s="263"/>
      <c r="BJB16" s="263"/>
      <c r="BJC16" s="263"/>
      <c r="BJD16" s="263"/>
      <c r="BJE16" s="263"/>
      <c r="BJF16" s="263"/>
      <c r="BJG16" s="263"/>
      <c r="BJH16" s="263"/>
      <c r="BJI16" s="263"/>
      <c r="BJJ16" s="263"/>
      <c r="BJK16" s="263"/>
      <c r="BJL16" s="263"/>
      <c r="BJM16" s="263"/>
      <c r="BJN16" s="263"/>
      <c r="BJO16" s="263"/>
      <c r="BJP16" s="263"/>
      <c r="BJQ16" s="263"/>
      <c r="BJR16" s="263"/>
      <c r="BJS16" s="263"/>
      <c r="BJT16" s="263"/>
      <c r="BJU16" s="263"/>
      <c r="BJV16" s="263"/>
      <c r="BJW16" s="263"/>
      <c r="BJX16" s="263"/>
      <c r="BJY16" s="263"/>
      <c r="BJZ16" s="263"/>
      <c r="BKA16" s="263"/>
      <c r="BKB16" s="263"/>
      <c r="BKC16" s="263"/>
      <c r="BKD16" s="263"/>
      <c r="BKE16" s="263"/>
      <c r="BKF16" s="263"/>
      <c r="BKG16" s="263"/>
      <c r="BKH16" s="263"/>
      <c r="BKI16" s="263"/>
      <c r="BKJ16" s="263"/>
      <c r="BKK16" s="263"/>
      <c r="BKL16" s="263"/>
      <c r="BKM16" s="263"/>
      <c r="BKN16" s="263"/>
      <c r="BKO16" s="263"/>
      <c r="BKP16" s="263"/>
      <c r="BKQ16" s="263"/>
      <c r="BKR16" s="263"/>
      <c r="BKS16" s="263"/>
      <c r="BKT16" s="263"/>
      <c r="BKU16" s="263"/>
      <c r="BKV16" s="263"/>
      <c r="BKW16" s="263"/>
      <c r="BKX16" s="263"/>
      <c r="BKY16" s="263"/>
      <c r="BKZ16" s="263"/>
      <c r="BLA16" s="263"/>
      <c r="BLB16" s="263"/>
      <c r="BLC16" s="263"/>
      <c r="BLD16" s="263"/>
      <c r="BLE16" s="263"/>
      <c r="BLF16" s="263"/>
      <c r="BLG16" s="263"/>
      <c r="BLH16" s="263"/>
      <c r="BLI16" s="263"/>
      <c r="BLJ16" s="263"/>
      <c r="BLK16" s="263"/>
      <c r="BLL16" s="263"/>
      <c r="BLM16" s="263"/>
      <c r="BLN16" s="263"/>
      <c r="BLO16" s="263"/>
      <c r="BLP16" s="263"/>
      <c r="BLQ16" s="263"/>
      <c r="BLR16" s="263"/>
      <c r="BLS16" s="263"/>
      <c r="BLT16" s="263"/>
      <c r="BLU16" s="263"/>
      <c r="BLV16" s="263"/>
      <c r="BLW16" s="263"/>
      <c r="BLX16" s="263"/>
      <c r="BLY16" s="263"/>
      <c r="BLZ16" s="263"/>
      <c r="BMA16" s="263"/>
      <c r="BMB16" s="263"/>
      <c r="BMC16" s="263"/>
      <c r="BMD16" s="263"/>
      <c r="BME16" s="263"/>
      <c r="BMF16" s="263"/>
      <c r="BMG16" s="263"/>
      <c r="BMH16" s="263"/>
      <c r="BMI16" s="263"/>
      <c r="BMJ16" s="263"/>
      <c r="BMK16" s="263"/>
      <c r="BML16" s="263"/>
      <c r="BMM16" s="263"/>
      <c r="BMN16" s="263"/>
      <c r="BMO16" s="263"/>
      <c r="BMP16" s="263"/>
      <c r="BMQ16" s="263"/>
      <c r="BMR16" s="263"/>
      <c r="BMS16" s="263"/>
      <c r="BMT16" s="263"/>
      <c r="BMU16" s="263"/>
      <c r="BMV16" s="263"/>
      <c r="BMW16" s="263"/>
      <c r="BMX16" s="263"/>
      <c r="BMY16" s="263"/>
      <c r="BMZ16" s="263"/>
      <c r="BNA16" s="263"/>
      <c r="BNB16" s="263"/>
      <c r="BNC16" s="263"/>
      <c r="BND16" s="263"/>
      <c r="BNE16" s="263"/>
      <c r="BNF16" s="263"/>
      <c r="BNG16" s="263"/>
      <c r="BNH16" s="263"/>
      <c r="BNI16" s="263"/>
      <c r="BNJ16" s="263"/>
      <c r="BNK16" s="263"/>
      <c r="BNL16" s="263"/>
      <c r="BNM16" s="263"/>
      <c r="BNN16" s="263"/>
      <c r="BNO16" s="263"/>
      <c r="BNP16" s="263"/>
      <c r="BNQ16" s="263"/>
      <c r="BNR16" s="263"/>
      <c r="BNS16" s="263"/>
      <c r="BNT16" s="263"/>
      <c r="BNU16" s="263"/>
      <c r="BNV16" s="263"/>
      <c r="BNW16" s="263"/>
      <c r="BNX16" s="263"/>
      <c r="BNY16" s="263"/>
      <c r="BNZ16" s="263"/>
      <c r="BOA16" s="263"/>
      <c r="BOB16" s="263"/>
      <c r="BOC16" s="263"/>
      <c r="BOD16" s="263"/>
      <c r="BOE16" s="263"/>
      <c r="BOF16" s="263"/>
      <c r="BOG16" s="263"/>
      <c r="BOH16" s="263"/>
      <c r="BOI16" s="263"/>
      <c r="BOJ16" s="263"/>
      <c r="BOK16" s="263"/>
      <c r="BOL16" s="263"/>
      <c r="BOM16" s="263"/>
      <c r="BON16" s="263"/>
      <c r="BOO16" s="263"/>
      <c r="BOP16" s="263"/>
      <c r="BOQ16" s="263"/>
      <c r="BOR16" s="263"/>
      <c r="BOS16" s="263"/>
      <c r="BOT16" s="263"/>
      <c r="BOU16" s="263"/>
      <c r="BOV16" s="263"/>
      <c r="BOW16" s="263"/>
      <c r="BOX16" s="263"/>
      <c r="BOY16" s="263"/>
      <c r="BOZ16" s="263"/>
      <c r="BPA16" s="263"/>
      <c r="BPB16" s="263"/>
      <c r="BPC16" s="263"/>
      <c r="BPD16" s="263"/>
      <c r="BPE16" s="263"/>
      <c r="BPF16" s="263"/>
      <c r="BPG16" s="263"/>
      <c r="BPH16" s="263"/>
      <c r="BPI16" s="263"/>
      <c r="BPJ16" s="263"/>
      <c r="BPK16" s="263"/>
      <c r="BPL16" s="263"/>
      <c r="BPM16" s="263"/>
      <c r="BPN16" s="263"/>
      <c r="BPO16" s="263"/>
      <c r="BPP16" s="263"/>
      <c r="BPQ16" s="263"/>
      <c r="BPR16" s="263"/>
      <c r="BPS16" s="263"/>
      <c r="BPT16" s="263"/>
      <c r="BPU16" s="263"/>
      <c r="BPV16" s="263"/>
      <c r="BPW16" s="263"/>
      <c r="BPX16" s="263"/>
      <c r="BPY16" s="263"/>
      <c r="BPZ16" s="263"/>
      <c r="BQA16" s="263"/>
      <c r="BQB16" s="263"/>
      <c r="BQC16" s="263"/>
      <c r="BQD16" s="263"/>
      <c r="BQE16" s="263"/>
      <c r="BQF16" s="263"/>
      <c r="BQG16" s="263"/>
      <c r="BQH16" s="263"/>
      <c r="BQI16" s="263"/>
      <c r="BQJ16" s="263"/>
      <c r="BQK16" s="263"/>
      <c r="BQL16" s="263"/>
      <c r="BQM16" s="263"/>
      <c r="BQN16" s="263"/>
      <c r="BQO16" s="263"/>
      <c r="BQP16" s="263"/>
      <c r="BQQ16" s="263"/>
      <c r="BQR16" s="263"/>
      <c r="BQS16" s="263"/>
      <c r="BQT16" s="263"/>
      <c r="BQU16" s="263"/>
      <c r="BQV16" s="263"/>
      <c r="BQW16" s="263"/>
      <c r="BQX16" s="263"/>
      <c r="BQY16" s="263"/>
      <c r="BQZ16" s="263"/>
      <c r="BRA16" s="263"/>
      <c r="BRB16" s="263"/>
      <c r="BRC16" s="263"/>
      <c r="BRD16" s="263"/>
      <c r="BRE16" s="263"/>
      <c r="BRF16" s="263"/>
      <c r="BRG16" s="263"/>
      <c r="BRH16" s="263"/>
      <c r="BRI16" s="263"/>
      <c r="BRJ16" s="263"/>
      <c r="BRK16" s="263"/>
      <c r="BRL16" s="263"/>
      <c r="BRM16" s="263"/>
      <c r="BRN16" s="263"/>
      <c r="BRO16" s="263"/>
      <c r="BRP16" s="263"/>
      <c r="BRQ16" s="263"/>
      <c r="BRR16" s="263"/>
      <c r="BRS16" s="263"/>
      <c r="BRT16" s="263"/>
      <c r="BRU16" s="263"/>
      <c r="BRV16" s="263"/>
      <c r="BRW16" s="263"/>
      <c r="BRX16" s="263"/>
      <c r="BRY16" s="263"/>
      <c r="BRZ16" s="263"/>
      <c r="BSA16" s="263"/>
      <c r="BSB16" s="263"/>
      <c r="BSC16" s="263"/>
      <c r="BSD16" s="263"/>
      <c r="BSE16" s="263"/>
      <c r="BSF16" s="263"/>
      <c r="BSG16" s="263"/>
      <c r="BSH16" s="263"/>
      <c r="BSI16" s="263"/>
      <c r="BSJ16" s="263"/>
      <c r="BSK16" s="263"/>
      <c r="BSL16" s="263"/>
      <c r="BSM16" s="263"/>
      <c r="BSN16" s="263"/>
      <c r="BSO16" s="263"/>
      <c r="BSP16" s="263"/>
      <c r="BSQ16" s="263"/>
      <c r="BSR16" s="263"/>
      <c r="BSS16" s="263"/>
      <c r="BST16" s="263"/>
      <c r="BSU16" s="263"/>
      <c r="BSV16" s="263"/>
      <c r="BSW16" s="263"/>
      <c r="BSX16" s="263"/>
      <c r="BSY16" s="263"/>
      <c r="BSZ16" s="263"/>
      <c r="BTA16" s="263"/>
      <c r="BTB16" s="263"/>
      <c r="BTC16" s="263"/>
      <c r="BTD16" s="263"/>
      <c r="BTE16" s="263"/>
      <c r="BTF16" s="263"/>
      <c r="BTG16" s="263"/>
      <c r="BTH16" s="263"/>
      <c r="BTI16" s="263"/>
      <c r="BTJ16" s="263"/>
      <c r="BTK16" s="263"/>
      <c r="BTL16" s="263"/>
      <c r="BTM16" s="263"/>
      <c r="BTN16" s="263"/>
      <c r="BTO16" s="263"/>
      <c r="BTP16" s="263"/>
      <c r="BTQ16" s="263"/>
      <c r="BTR16" s="263"/>
      <c r="BTS16" s="263"/>
      <c r="BTT16" s="263"/>
      <c r="BTU16" s="263"/>
      <c r="BTV16" s="263"/>
      <c r="BTW16" s="263"/>
      <c r="BTX16" s="263"/>
      <c r="BTY16" s="263"/>
      <c r="BTZ16" s="263"/>
      <c r="BUA16" s="263"/>
      <c r="BUB16" s="263"/>
      <c r="BUC16" s="263"/>
      <c r="BUD16" s="263"/>
      <c r="BUE16" s="263"/>
      <c r="BUF16" s="263"/>
      <c r="BUG16" s="263"/>
      <c r="BUH16" s="263"/>
      <c r="BUI16" s="263"/>
      <c r="BUJ16" s="263"/>
      <c r="BUK16" s="263"/>
      <c r="BUL16" s="263"/>
      <c r="BUM16" s="263"/>
      <c r="BUN16" s="263"/>
      <c r="BUO16" s="263"/>
      <c r="BUP16" s="263"/>
      <c r="BUQ16" s="263"/>
      <c r="BUR16" s="263"/>
      <c r="BUS16" s="263"/>
      <c r="BUT16" s="263"/>
      <c r="BUU16" s="263"/>
      <c r="BUV16" s="263"/>
      <c r="BUW16" s="263"/>
      <c r="BUX16" s="263"/>
      <c r="BUY16" s="263"/>
      <c r="BUZ16" s="263"/>
      <c r="BVA16" s="263"/>
      <c r="BVB16" s="263"/>
      <c r="BVC16" s="263"/>
      <c r="BVD16" s="263"/>
      <c r="BVE16" s="263"/>
      <c r="BVF16" s="263"/>
      <c r="BVG16" s="263"/>
      <c r="BVH16" s="263"/>
      <c r="BVI16" s="263"/>
      <c r="BVJ16" s="263"/>
      <c r="BVK16" s="263"/>
      <c r="BVL16" s="263"/>
      <c r="BVM16" s="263"/>
      <c r="BVN16" s="263"/>
      <c r="BVO16" s="263"/>
      <c r="BVP16" s="263"/>
      <c r="BVQ16" s="263"/>
      <c r="BVR16" s="263"/>
      <c r="BVS16" s="263"/>
      <c r="BVT16" s="263"/>
      <c r="BVU16" s="263"/>
      <c r="BVV16" s="263"/>
      <c r="BVW16" s="263"/>
      <c r="BVX16" s="263"/>
      <c r="BVY16" s="263"/>
      <c r="BVZ16" s="263"/>
      <c r="BWA16" s="263"/>
      <c r="BWB16" s="263"/>
      <c r="BWC16" s="263"/>
      <c r="BWD16" s="263"/>
      <c r="BWE16" s="263"/>
      <c r="BWF16" s="263"/>
      <c r="BWG16" s="263"/>
      <c r="BWH16" s="263"/>
      <c r="BWI16" s="263"/>
      <c r="BWJ16" s="263"/>
      <c r="BWK16" s="263"/>
      <c r="BWL16" s="263"/>
      <c r="BWM16" s="263"/>
      <c r="BWN16" s="263"/>
      <c r="BWO16" s="263"/>
      <c r="BWP16" s="263"/>
      <c r="BWQ16" s="263"/>
      <c r="BWR16" s="263"/>
      <c r="BWS16" s="263"/>
      <c r="BWT16" s="263"/>
      <c r="BWU16" s="263"/>
      <c r="BWV16" s="263"/>
      <c r="BWW16" s="263"/>
      <c r="BWX16" s="263"/>
      <c r="BWY16" s="263"/>
      <c r="BWZ16" s="263"/>
      <c r="BXA16" s="263"/>
      <c r="BXB16" s="263"/>
      <c r="BXC16" s="263"/>
      <c r="BXD16" s="263"/>
      <c r="BXE16" s="263"/>
      <c r="BXF16" s="263"/>
      <c r="BXG16" s="263"/>
      <c r="BXH16" s="263"/>
      <c r="BXI16" s="263"/>
      <c r="BXJ16" s="263"/>
      <c r="BXK16" s="263"/>
      <c r="BXL16" s="263"/>
      <c r="BXM16" s="263"/>
      <c r="BXN16" s="263"/>
      <c r="BXO16" s="263"/>
      <c r="BXP16" s="263"/>
      <c r="BXQ16" s="263"/>
      <c r="BXR16" s="263"/>
      <c r="BXS16" s="263"/>
      <c r="BXT16" s="263"/>
      <c r="BXU16" s="263"/>
      <c r="BXV16" s="263"/>
      <c r="BXW16" s="263"/>
      <c r="BXX16" s="263"/>
      <c r="BXY16" s="263"/>
      <c r="BXZ16" s="263"/>
      <c r="BYA16" s="263"/>
      <c r="BYB16" s="263"/>
      <c r="BYC16" s="263"/>
      <c r="BYD16" s="263"/>
      <c r="BYE16" s="263"/>
      <c r="BYF16" s="263"/>
      <c r="BYG16" s="263"/>
      <c r="BYH16" s="263"/>
      <c r="BYI16" s="263"/>
      <c r="BYJ16" s="263"/>
      <c r="BYK16" s="263"/>
      <c r="BYL16" s="263"/>
      <c r="BYM16" s="263"/>
      <c r="BYN16" s="263"/>
      <c r="BYO16" s="263"/>
      <c r="BYP16" s="263"/>
      <c r="BYQ16" s="263"/>
      <c r="BYR16" s="263"/>
      <c r="BYS16" s="263"/>
      <c r="BYT16" s="263"/>
      <c r="BYU16" s="263"/>
      <c r="BYV16" s="263"/>
      <c r="BYW16" s="263"/>
      <c r="BYX16" s="263"/>
      <c r="BYY16" s="263"/>
      <c r="BYZ16" s="263"/>
      <c r="BZA16" s="263"/>
      <c r="BZB16" s="263"/>
      <c r="BZC16" s="263"/>
      <c r="BZD16" s="263"/>
      <c r="BZE16" s="263"/>
      <c r="BZF16" s="263"/>
      <c r="BZG16" s="263"/>
      <c r="BZH16" s="263"/>
      <c r="BZI16" s="263"/>
      <c r="BZJ16" s="263"/>
      <c r="BZK16" s="263"/>
      <c r="BZL16" s="263"/>
      <c r="BZM16" s="263"/>
      <c r="BZN16" s="263"/>
      <c r="BZO16" s="263"/>
      <c r="BZP16" s="263"/>
      <c r="BZQ16" s="263"/>
      <c r="BZR16" s="263"/>
      <c r="BZS16" s="263"/>
      <c r="BZT16" s="263"/>
      <c r="BZU16" s="263"/>
      <c r="BZV16" s="263"/>
      <c r="BZW16" s="263"/>
      <c r="BZX16" s="263"/>
      <c r="BZY16" s="263"/>
      <c r="BZZ16" s="263"/>
      <c r="CAA16" s="263"/>
      <c r="CAB16" s="263"/>
      <c r="CAC16" s="263"/>
      <c r="CAD16" s="263"/>
      <c r="CAE16" s="263"/>
      <c r="CAF16" s="263"/>
      <c r="CAG16" s="263"/>
      <c r="CAH16" s="263"/>
      <c r="CAI16" s="263"/>
      <c r="CAJ16" s="263"/>
      <c r="CAK16" s="263"/>
      <c r="CAL16" s="263"/>
      <c r="CAM16" s="263"/>
      <c r="CAN16" s="263"/>
      <c r="CAO16" s="263"/>
      <c r="CAP16" s="263"/>
      <c r="CAQ16" s="263"/>
      <c r="CAR16" s="263"/>
      <c r="CAS16" s="263"/>
      <c r="CAT16" s="263"/>
      <c r="CAU16" s="263"/>
      <c r="CAV16" s="263"/>
      <c r="CAW16" s="263"/>
      <c r="CAX16" s="263"/>
      <c r="CAY16" s="263"/>
      <c r="CAZ16" s="263"/>
      <c r="CBA16" s="263"/>
      <c r="CBB16" s="263"/>
      <c r="CBC16" s="263"/>
      <c r="CBD16" s="263"/>
      <c r="CBE16" s="263"/>
      <c r="CBF16" s="263"/>
      <c r="CBG16" s="263"/>
      <c r="CBH16" s="263"/>
      <c r="CBI16" s="263"/>
      <c r="CBJ16" s="263"/>
      <c r="CBK16" s="263"/>
      <c r="CBL16" s="263"/>
      <c r="CBM16" s="263"/>
      <c r="CBN16" s="263"/>
      <c r="CBO16" s="263"/>
      <c r="CBP16" s="263"/>
      <c r="CBQ16" s="263"/>
      <c r="CBR16" s="263"/>
      <c r="CBS16" s="263"/>
      <c r="CBT16" s="263"/>
      <c r="CBU16" s="263"/>
      <c r="CBV16" s="263"/>
      <c r="CBW16" s="263"/>
      <c r="CBX16" s="263"/>
      <c r="CBY16" s="263"/>
      <c r="CBZ16" s="263"/>
      <c r="CCA16" s="263"/>
      <c r="CCB16" s="263"/>
      <c r="CCC16" s="263"/>
      <c r="CCD16" s="263"/>
      <c r="CCE16" s="263"/>
      <c r="CCF16" s="263"/>
      <c r="CCG16" s="263"/>
      <c r="CCH16" s="263"/>
      <c r="CCI16" s="263"/>
      <c r="CCJ16" s="263"/>
      <c r="CCK16" s="263"/>
      <c r="CCL16" s="263"/>
      <c r="CCM16" s="263"/>
      <c r="CCN16" s="263"/>
      <c r="CCO16" s="263"/>
      <c r="CCP16" s="263"/>
      <c r="CCQ16" s="263"/>
      <c r="CCR16" s="263"/>
      <c r="CCS16" s="263"/>
      <c r="CCT16" s="263"/>
      <c r="CCU16" s="263"/>
      <c r="CCV16" s="263"/>
      <c r="CCW16" s="263"/>
      <c r="CCX16" s="263"/>
      <c r="CCY16" s="263"/>
      <c r="CCZ16" s="263"/>
      <c r="CDA16" s="263"/>
      <c r="CDB16" s="263"/>
      <c r="CDC16" s="263"/>
      <c r="CDD16" s="263"/>
      <c r="CDE16" s="263"/>
      <c r="CDF16" s="263"/>
      <c r="CDG16" s="263"/>
      <c r="CDH16" s="263"/>
      <c r="CDI16" s="263"/>
      <c r="CDJ16" s="263"/>
      <c r="CDK16" s="263"/>
      <c r="CDL16" s="263"/>
      <c r="CDM16" s="263"/>
      <c r="CDN16" s="263"/>
      <c r="CDO16" s="263"/>
      <c r="CDP16" s="263"/>
      <c r="CDQ16" s="263"/>
      <c r="CDR16" s="263"/>
      <c r="CDS16" s="263"/>
      <c r="CDT16" s="263"/>
      <c r="CDU16" s="263"/>
      <c r="CDV16" s="263"/>
      <c r="CDW16" s="263"/>
      <c r="CDX16" s="263"/>
      <c r="CDY16" s="263"/>
      <c r="CDZ16" s="263"/>
      <c r="CEA16" s="263"/>
      <c r="CEB16" s="263"/>
      <c r="CEC16" s="263"/>
      <c r="CED16" s="263"/>
      <c r="CEE16" s="263"/>
      <c r="CEF16" s="263"/>
      <c r="CEG16" s="263"/>
      <c r="CEH16" s="263"/>
      <c r="CEI16" s="263"/>
      <c r="CEJ16" s="263"/>
      <c r="CEK16" s="263"/>
      <c r="CEL16" s="263"/>
      <c r="CEM16" s="263"/>
      <c r="CEN16" s="263"/>
      <c r="CEO16" s="263"/>
      <c r="CEP16" s="263"/>
      <c r="CEQ16" s="263"/>
      <c r="CER16" s="263"/>
      <c r="CES16" s="263"/>
      <c r="CET16" s="263"/>
      <c r="CEU16" s="263"/>
      <c r="CEV16" s="263"/>
      <c r="CEW16" s="263"/>
      <c r="CEX16" s="263"/>
      <c r="CEY16" s="263"/>
      <c r="CEZ16" s="263"/>
      <c r="CFA16" s="263"/>
      <c r="CFB16" s="263"/>
      <c r="CFC16" s="263"/>
      <c r="CFD16" s="263"/>
      <c r="CFE16" s="263"/>
      <c r="CFF16" s="263"/>
      <c r="CFG16" s="263"/>
      <c r="CFH16" s="263"/>
      <c r="CFI16" s="263"/>
      <c r="CFJ16" s="263"/>
      <c r="CFK16" s="263"/>
      <c r="CFL16" s="263"/>
      <c r="CFM16" s="263"/>
      <c r="CFN16" s="263"/>
      <c r="CFO16" s="263"/>
      <c r="CFP16" s="263"/>
      <c r="CFQ16" s="263"/>
      <c r="CFR16" s="263"/>
      <c r="CFS16" s="263"/>
      <c r="CFT16" s="263"/>
      <c r="CFU16" s="263"/>
      <c r="CFV16" s="263"/>
      <c r="CFW16" s="263"/>
      <c r="CFX16" s="263"/>
      <c r="CFY16" s="263"/>
      <c r="CFZ16" s="263"/>
      <c r="CGA16" s="263"/>
      <c r="CGB16" s="263"/>
      <c r="CGC16" s="263"/>
      <c r="CGD16" s="263"/>
      <c r="CGE16" s="263"/>
      <c r="CGF16" s="263"/>
      <c r="CGG16" s="263"/>
      <c r="CGH16" s="263"/>
      <c r="CGI16" s="263"/>
      <c r="CGJ16" s="263"/>
      <c r="CGK16" s="263"/>
      <c r="CGL16" s="263"/>
      <c r="CGM16" s="263"/>
      <c r="CGN16" s="263"/>
      <c r="CGO16" s="263"/>
      <c r="CGP16" s="263"/>
      <c r="CGQ16" s="263"/>
      <c r="CGR16" s="263"/>
      <c r="CGS16" s="263"/>
      <c r="CGT16" s="263"/>
      <c r="CGU16" s="263"/>
      <c r="CGV16" s="263"/>
      <c r="CGW16" s="263"/>
      <c r="CGX16" s="263"/>
      <c r="CGY16" s="263"/>
      <c r="CGZ16" s="263"/>
      <c r="CHA16" s="263"/>
      <c r="CHB16" s="263"/>
      <c r="CHC16" s="263"/>
      <c r="CHD16" s="263"/>
      <c r="CHE16" s="263"/>
      <c r="CHF16" s="263"/>
      <c r="CHG16" s="263"/>
      <c r="CHH16" s="263"/>
      <c r="CHI16" s="263"/>
      <c r="CHJ16" s="263"/>
      <c r="CHK16" s="263"/>
      <c r="CHL16" s="263"/>
      <c r="CHM16" s="263"/>
      <c r="CHN16" s="263"/>
      <c r="CHO16" s="263"/>
      <c r="CHP16" s="263"/>
      <c r="CHQ16" s="263"/>
      <c r="CHR16" s="263"/>
      <c r="CHS16" s="263"/>
      <c r="CHT16" s="263"/>
      <c r="CHU16" s="263"/>
      <c r="CHV16" s="263"/>
      <c r="CHW16" s="263"/>
      <c r="CHX16" s="263"/>
      <c r="CHY16" s="263"/>
      <c r="CHZ16" s="263"/>
      <c r="CIA16" s="263"/>
      <c r="CIB16" s="263"/>
      <c r="CIC16" s="263"/>
      <c r="CID16" s="263"/>
      <c r="CIE16" s="263"/>
      <c r="CIF16" s="263"/>
      <c r="CIG16" s="263"/>
      <c r="CIH16" s="263"/>
      <c r="CII16" s="263"/>
      <c r="CIJ16" s="263"/>
      <c r="CIK16" s="263"/>
      <c r="CIL16" s="263"/>
      <c r="CIM16" s="263"/>
      <c r="CIN16" s="263"/>
      <c r="CIO16" s="263"/>
      <c r="CIP16" s="263"/>
      <c r="CIQ16" s="263"/>
      <c r="CIR16" s="263"/>
      <c r="CIS16" s="263"/>
      <c r="CIT16" s="263"/>
      <c r="CIU16" s="263"/>
      <c r="CIV16" s="263"/>
      <c r="CIW16" s="263"/>
      <c r="CIX16" s="263"/>
      <c r="CIY16" s="263"/>
      <c r="CIZ16" s="263"/>
      <c r="CJA16" s="263"/>
      <c r="CJB16" s="263"/>
      <c r="CJC16" s="263"/>
      <c r="CJD16" s="263"/>
      <c r="CJE16" s="263"/>
      <c r="CJF16" s="263"/>
      <c r="CJG16" s="263"/>
      <c r="CJH16" s="263"/>
      <c r="CJI16" s="263"/>
      <c r="CJJ16" s="263"/>
      <c r="CJK16" s="263"/>
      <c r="CJL16" s="263"/>
      <c r="CJM16" s="263"/>
      <c r="CJN16" s="263"/>
      <c r="CJO16" s="263"/>
      <c r="CJP16" s="263"/>
      <c r="CJQ16" s="263"/>
      <c r="CJR16" s="263"/>
      <c r="CJS16" s="263"/>
      <c r="CJT16" s="263"/>
      <c r="CJU16" s="263"/>
      <c r="CJV16" s="263"/>
      <c r="CJW16" s="263"/>
      <c r="CJX16" s="263"/>
      <c r="CJY16" s="263"/>
      <c r="CJZ16" s="263"/>
      <c r="CKA16" s="263"/>
      <c r="CKB16" s="263"/>
      <c r="CKC16" s="263"/>
      <c r="CKD16" s="263"/>
      <c r="CKE16" s="263"/>
      <c r="CKF16" s="263"/>
      <c r="CKG16" s="263"/>
      <c r="CKH16" s="263"/>
      <c r="CKI16" s="263"/>
      <c r="CKJ16" s="263"/>
      <c r="CKK16" s="263"/>
      <c r="CKL16" s="263"/>
      <c r="CKM16" s="263"/>
      <c r="CKN16" s="263"/>
      <c r="CKO16" s="263"/>
      <c r="CKP16" s="263"/>
      <c r="CKQ16" s="263"/>
      <c r="CKR16" s="263"/>
      <c r="CKS16" s="263"/>
      <c r="CKT16" s="263"/>
      <c r="CKU16" s="263"/>
      <c r="CKV16" s="263"/>
      <c r="CKW16" s="263"/>
      <c r="CKX16" s="263"/>
      <c r="CKY16" s="263"/>
      <c r="CKZ16" s="263"/>
      <c r="CLA16" s="263"/>
      <c r="CLB16" s="263"/>
      <c r="CLC16" s="263"/>
      <c r="CLD16" s="263"/>
      <c r="CLE16" s="263"/>
      <c r="CLF16" s="263"/>
      <c r="CLG16" s="263"/>
      <c r="CLH16" s="263"/>
      <c r="CLI16" s="263"/>
      <c r="CLJ16" s="263"/>
      <c r="CLK16" s="263"/>
      <c r="CLL16" s="263"/>
      <c r="CLM16" s="263"/>
      <c r="CLN16" s="263"/>
      <c r="CLO16" s="263"/>
      <c r="CLP16" s="263"/>
      <c r="CLQ16" s="263"/>
      <c r="CLR16" s="263"/>
      <c r="CLS16" s="263"/>
      <c r="CLT16" s="263"/>
      <c r="CLU16" s="263"/>
      <c r="CLV16" s="263"/>
      <c r="CLW16" s="263"/>
      <c r="CLX16" s="263"/>
      <c r="CLY16" s="263"/>
      <c r="CLZ16" s="263"/>
      <c r="CMA16" s="263"/>
      <c r="CMB16" s="263"/>
      <c r="CMC16" s="263"/>
      <c r="CMD16" s="263"/>
      <c r="CME16" s="263"/>
      <c r="CMF16" s="263"/>
      <c r="CMG16" s="263"/>
      <c r="CMH16" s="263"/>
      <c r="CMI16" s="263"/>
      <c r="CMJ16" s="263"/>
      <c r="CMK16" s="263"/>
      <c r="CML16" s="263"/>
      <c r="CMM16" s="263"/>
      <c r="CMN16" s="263"/>
      <c r="CMO16" s="263"/>
      <c r="CMP16" s="263"/>
      <c r="CMQ16" s="263"/>
      <c r="CMR16" s="263"/>
      <c r="CMS16" s="263"/>
      <c r="CMT16" s="263"/>
      <c r="CMU16" s="263"/>
      <c r="CMV16" s="263"/>
      <c r="CMW16" s="263"/>
      <c r="CMX16" s="263"/>
      <c r="CMY16" s="263"/>
      <c r="CMZ16" s="263"/>
      <c r="CNA16" s="263"/>
      <c r="CNB16" s="263"/>
      <c r="CNC16" s="263"/>
      <c r="CND16" s="263"/>
      <c r="CNE16" s="263"/>
      <c r="CNF16" s="263"/>
      <c r="CNG16" s="263"/>
      <c r="CNH16" s="263"/>
      <c r="CNI16" s="263"/>
      <c r="CNJ16" s="263"/>
      <c r="CNK16" s="263"/>
      <c r="CNL16" s="263"/>
      <c r="CNM16" s="263"/>
      <c r="CNN16" s="263"/>
      <c r="CNO16" s="263"/>
      <c r="CNP16" s="263"/>
      <c r="CNQ16" s="263"/>
      <c r="CNR16" s="263"/>
      <c r="CNS16" s="263"/>
      <c r="CNT16" s="263"/>
      <c r="CNU16" s="263"/>
      <c r="CNV16" s="263"/>
      <c r="CNW16" s="263"/>
      <c r="CNX16" s="263"/>
      <c r="CNY16" s="263"/>
      <c r="CNZ16" s="263"/>
      <c r="COA16" s="263"/>
      <c r="COB16" s="263"/>
      <c r="COC16" s="263"/>
      <c r="COD16" s="263"/>
      <c r="COE16" s="263"/>
      <c r="COF16" s="263"/>
      <c r="COG16" s="263"/>
      <c r="COH16" s="263"/>
      <c r="COI16" s="263"/>
      <c r="COJ16" s="263"/>
      <c r="COK16" s="263"/>
      <c r="COL16" s="263"/>
      <c r="COM16" s="263"/>
      <c r="CON16" s="263"/>
      <c r="COO16" s="263"/>
      <c r="COP16" s="263"/>
      <c r="COQ16" s="263"/>
      <c r="COR16" s="263"/>
      <c r="COS16" s="263"/>
      <c r="COT16" s="263"/>
      <c r="COU16" s="263"/>
      <c r="COV16" s="263"/>
      <c r="COW16" s="263"/>
      <c r="COX16" s="263"/>
      <c r="COY16" s="263"/>
      <c r="COZ16" s="263"/>
      <c r="CPA16" s="263"/>
      <c r="CPB16" s="263"/>
      <c r="CPC16" s="263"/>
      <c r="CPD16" s="263"/>
      <c r="CPE16" s="263"/>
      <c r="CPF16" s="263"/>
      <c r="CPG16" s="263"/>
      <c r="CPH16" s="263"/>
      <c r="CPI16" s="263"/>
      <c r="CPJ16" s="263"/>
      <c r="CPK16" s="263"/>
      <c r="CPL16" s="263"/>
      <c r="CPM16" s="263"/>
      <c r="CPN16" s="263"/>
      <c r="CPO16" s="263"/>
      <c r="CPP16" s="263"/>
      <c r="CPQ16" s="263"/>
      <c r="CPR16" s="263"/>
      <c r="CPS16" s="263"/>
      <c r="CPT16" s="263"/>
      <c r="CPU16" s="263"/>
      <c r="CPV16" s="263"/>
      <c r="CPW16" s="263"/>
      <c r="CPX16" s="263"/>
      <c r="CPY16" s="263"/>
      <c r="CPZ16" s="263"/>
      <c r="CQA16" s="263"/>
      <c r="CQB16" s="263"/>
      <c r="CQC16" s="263"/>
      <c r="CQD16" s="263"/>
      <c r="CQE16" s="263"/>
      <c r="CQF16" s="263"/>
      <c r="CQG16" s="263"/>
      <c r="CQH16" s="263"/>
      <c r="CQI16" s="263"/>
      <c r="CQJ16" s="263"/>
      <c r="CQK16" s="263"/>
      <c r="CQL16" s="263"/>
      <c r="CQM16" s="263"/>
      <c r="CQN16" s="263"/>
      <c r="CQO16" s="263"/>
      <c r="CQP16" s="263"/>
      <c r="CQQ16" s="263"/>
      <c r="CQR16" s="263"/>
      <c r="CQS16" s="263"/>
      <c r="CQT16" s="263"/>
      <c r="CQU16" s="263"/>
      <c r="CQV16" s="263"/>
      <c r="CQW16" s="263"/>
      <c r="CQX16" s="263"/>
      <c r="CQY16" s="263"/>
      <c r="CQZ16" s="263"/>
      <c r="CRA16" s="263"/>
      <c r="CRB16" s="263"/>
      <c r="CRC16" s="263"/>
      <c r="CRD16" s="263"/>
      <c r="CRE16" s="263"/>
      <c r="CRF16" s="263"/>
      <c r="CRG16" s="263"/>
      <c r="CRH16" s="263"/>
      <c r="CRI16" s="263"/>
      <c r="CRJ16" s="263"/>
      <c r="CRK16" s="263"/>
      <c r="CRL16" s="263"/>
      <c r="CRM16" s="263"/>
      <c r="CRN16" s="263"/>
      <c r="CRO16" s="263"/>
      <c r="CRP16" s="263"/>
      <c r="CRQ16" s="263"/>
      <c r="CRR16" s="263"/>
      <c r="CRS16" s="263"/>
      <c r="CRT16" s="263"/>
      <c r="CRU16" s="263"/>
      <c r="CRV16" s="263"/>
      <c r="CRW16" s="263"/>
      <c r="CRX16" s="263"/>
      <c r="CRY16" s="263"/>
      <c r="CRZ16" s="263"/>
      <c r="CSA16" s="263"/>
      <c r="CSB16" s="263"/>
      <c r="CSC16" s="263"/>
      <c r="CSD16" s="263"/>
      <c r="CSE16" s="263"/>
      <c r="CSF16" s="263"/>
      <c r="CSG16" s="263"/>
      <c r="CSH16" s="263"/>
      <c r="CSI16" s="263"/>
      <c r="CSJ16" s="263"/>
      <c r="CSK16" s="263"/>
      <c r="CSL16" s="263"/>
      <c r="CSM16" s="263"/>
      <c r="CSN16" s="263"/>
      <c r="CSO16" s="263"/>
      <c r="CSP16" s="263"/>
      <c r="CSQ16" s="263"/>
      <c r="CSR16" s="263"/>
      <c r="CSS16" s="263"/>
      <c r="CST16" s="263"/>
      <c r="CSU16" s="263"/>
      <c r="CSV16" s="263"/>
      <c r="CSW16" s="263"/>
      <c r="CSX16" s="263"/>
      <c r="CSY16" s="263"/>
      <c r="CSZ16" s="263"/>
      <c r="CTA16" s="263"/>
      <c r="CTB16" s="263"/>
      <c r="CTC16" s="263"/>
      <c r="CTD16" s="263"/>
      <c r="CTE16" s="263"/>
      <c r="CTF16" s="263"/>
      <c r="CTG16" s="263"/>
      <c r="CTH16" s="263"/>
      <c r="CTI16" s="263"/>
      <c r="CTJ16" s="263"/>
      <c r="CTK16" s="263"/>
      <c r="CTL16" s="263"/>
      <c r="CTM16" s="263"/>
      <c r="CTN16" s="263"/>
      <c r="CTO16" s="263"/>
      <c r="CTP16" s="263"/>
      <c r="CTQ16" s="263"/>
      <c r="CTR16" s="263"/>
      <c r="CTS16" s="263"/>
      <c r="CTT16" s="263"/>
      <c r="CTU16" s="263"/>
      <c r="CTV16" s="263"/>
      <c r="CTW16" s="263"/>
      <c r="CTX16" s="263"/>
      <c r="CTY16" s="263"/>
      <c r="CTZ16" s="263"/>
      <c r="CUA16" s="263"/>
      <c r="CUB16" s="263"/>
      <c r="CUC16" s="263"/>
      <c r="CUD16" s="263"/>
      <c r="CUE16" s="263"/>
      <c r="CUF16" s="263"/>
      <c r="CUG16" s="263"/>
      <c r="CUH16" s="263"/>
      <c r="CUI16" s="263"/>
      <c r="CUJ16" s="263"/>
      <c r="CUK16" s="263"/>
      <c r="CUL16" s="263"/>
      <c r="CUM16" s="263"/>
      <c r="CUN16" s="263"/>
      <c r="CUO16" s="263"/>
      <c r="CUP16" s="263"/>
      <c r="CUQ16" s="263"/>
      <c r="CUR16" s="263"/>
      <c r="CUS16" s="263"/>
      <c r="CUT16" s="263"/>
      <c r="CUU16" s="263"/>
      <c r="CUV16" s="263"/>
      <c r="CUW16" s="263"/>
      <c r="CUX16" s="263"/>
      <c r="CUY16" s="263"/>
      <c r="CUZ16" s="263"/>
      <c r="CVA16" s="263"/>
      <c r="CVB16" s="263"/>
      <c r="CVC16" s="263"/>
      <c r="CVD16" s="263"/>
      <c r="CVE16" s="263"/>
      <c r="CVF16" s="263"/>
      <c r="CVG16" s="263"/>
      <c r="CVH16" s="263"/>
      <c r="CVI16" s="263"/>
      <c r="CVJ16" s="263"/>
      <c r="CVK16" s="263"/>
      <c r="CVL16" s="263"/>
      <c r="CVM16" s="263"/>
      <c r="CVN16" s="263"/>
      <c r="CVO16" s="263"/>
      <c r="CVP16" s="263"/>
      <c r="CVQ16" s="263"/>
      <c r="CVR16" s="263"/>
      <c r="CVS16" s="263"/>
      <c r="CVT16" s="263"/>
      <c r="CVU16" s="263"/>
      <c r="CVV16" s="263"/>
      <c r="CVW16" s="263"/>
      <c r="CVX16" s="263"/>
      <c r="CVY16" s="263"/>
      <c r="CVZ16" s="263"/>
      <c r="CWA16" s="263"/>
      <c r="CWB16" s="263"/>
      <c r="CWC16" s="263"/>
      <c r="CWD16" s="263"/>
      <c r="CWE16" s="263"/>
      <c r="CWF16" s="263"/>
      <c r="CWG16" s="263"/>
      <c r="CWH16" s="263"/>
      <c r="CWI16" s="263"/>
      <c r="CWJ16" s="263"/>
      <c r="CWK16" s="263"/>
      <c r="CWL16" s="263"/>
      <c r="CWM16" s="263"/>
      <c r="CWN16" s="263"/>
      <c r="CWO16" s="263"/>
      <c r="CWP16" s="263"/>
      <c r="CWQ16" s="263"/>
      <c r="CWR16" s="263"/>
      <c r="CWS16" s="263"/>
      <c r="CWT16" s="263"/>
      <c r="CWU16" s="263"/>
      <c r="CWV16" s="263"/>
      <c r="CWW16" s="263"/>
      <c r="CWX16" s="263"/>
      <c r="CWY16" s="263"/>
      <c r="CWZ16" s="263"/>
      <c r="CXA16" s="263"/>
      <c r="CXB16" s="263"/>
      <c r="CXC16" s="263"/>
      <c r="CXD16" s="263"/>
      <c r="CXE16" s="263"/>
      <c r="CXF16" s="263"/>
      <c r="CXG16" s="263"/>
      <c r="CXH16" s="263"/>
      <c r="CXI16" s="263"/>
      <c r="CXJ16" s="263"/>
      <c r="CXK16" s="263"/>
      <c r="CXL16" s="263"/>
      <c r="CXM16" s="263"/>
      <c r="CXN16" s="263"/>
      <c r="CXO16" s="263"/>
      <c r="CXP16" s="263"/>
      <c r="CXQ16" s="263"/>
      <c r="CXR16" s="263"/>
      <c r="CXS16" s="263"/>
      <c r="CXT16" s="263"/>
      <c r="CXU16" s="263"/>
      <c r="CXV16" s="263"/>
      <c r="CXW16" s="263"/>
      <c r="CXX16" s="263"/>
      <c r="CXY16" s="263"/>
      <c r="CXZ16" s="263"/>
      <c r="CYA16" s="263"/>
      <c r="CYB16" s="263"/>
      <c r="CYC16" s="263"/>
      <c r="CYD16" s="263"/>
      <c r="CYE16" s="263"/>
      <c r="CYF16" s="263"/>
      <c r="CYG16" s="263"/>
      <c r="CYH16" s="263"/>
      <c r="CYI16" s="263"/>
      <c r="CYJ16" s="263"/>
      <c r="CYK16" s="263"/>
      <c r="CYL16" s="263"/>
      <c r="CYM16" s="263"/>
      <c r="CYN16" s="263"/>
      <c r="CYO16" s="263"/>
      <c r="CYP16" s="263"/>
      <c r="CYQ16" s="263"/>
      <c r="CYR16" s="263"/>
      <c r="CYS16" s="263"/>
      <c r="CYT16" s="263"/>
      <c r="CYU16" s="263"/>
      <c r="CYV16" s="263"/>
      <c r="CYW16" s="263"/>
      <c r="CYX16" s="263"/>
      <c r="CYY16" s="263"/>
      <c r="CYZ16" s="263"/>
      <c r="CZA16" s="263"/>
      <c r="CZB16" s="263"/>
      <c r="CZC16" s="263"/>
      <c r="CZD16" s="263"/>
      <c r="CZE16" s="263"/>
      <c r="CZF16" s="263"/>
      <c r="CZG16" s="263"/>
      <c r="CZH16" s="263"/>
      <c r="CZI16" s="263"/>
      <c r="CZJ16" s="263"/>
      <c r="CZK16" s="263"/>
      <c r="CZL16" s="263"/>
      <c r="CZM16" s="263"/>
      <c r="CZN16" s="263"/>
      <c r="CZO16" s="263"/>
      <c r="CZP16" s="263"/>
      <c r="CZQ16" s="263"/>
      <c r="CZR16" s="263"/>
      <c r="CZS16" s="263"/>
      <c r="CZT16" s="263"/>
      <c r="CZU16" s="263"/>
      <c r="CZV16" s="263"/>
      <c r="CZW16" s="263"/>
      <c r="CZX16" s="263"/>
      <c r="CZY16" s="263"/>
      <c r="CZZ16" s="263"/>
      <c r="DAA16" s="263"/>
      <c r="DAB16" s="263"/>
      <c r="DAC16" s="263"/>
      <c r="DAD16" s="263"/>
      <c r="DAE16" s="263"/>
      <c r="DAF16" s="263"/>
      <c r="DAG16" s="263"/>
      <c r="DAH16" s="263"/>
      <c r="DAI16" s="263"/>
      <c r="DAJ16" s="263"/>
      <c r="DAK16" s="263"/>
      <c r="DAL16" s="263"/>
      <c r="DAM16" s="263"/>
      <c r="DAN16" s="263"/>
      <c r="DAO16" s="263"/>
      <c r="DAP16" s="263"/>
      <c r="DAQ16" s="263"/>
      <c r="DAR16" s="263"/>
      <c r="DAS16" s="263"/>
      <c r="DAT16" s="263"/>
      <c r="DAU16" s="263"/>
      <c r="DAV16" s="263"/>
      <c r="DAW16" s="263"/>
      <c r="DAX16" s="263"/>
      <c r="DAY16" s="263"/>
      <c r="DAZ16" s="263"/>
      <c r="DBA16" s="263"/>
      <c r="DBB16" s="263"/>
      <c r="DBC16" s="263"/>
      <c r="DBD16" s="263"/>
      <c r="DBE16" s="263"/>
      <c r="DBF16" s="263"/>
      <c r="DBG16" s="263"/>
      <c r="DBH16" s="263"/>
      <c r="DBI16" s="263"/>
      <c r="DBJ16" s="263"/>
      <c r="DBK16" s="263"/>
      <c r="DBL16" s="263"/>
      <c r="DBM16" s="263"/>
      <c r="DBN16" s="263"/>
      <c r="DBO16" s="263"/>
      <c r="DBP16" s="263"/>
      <c r="DBQ16" s="263"/>
      <c r="DBR16" s="263"/>
      <c r="DBS16" s="263"/>
      <c r="DBT16" s="263"/>
      <c r="DBU16" s="263"/>
      <c r="DBV16" s="263"/>
      <c r="DBW16" s="263"/>
      <c r="DBX16" s="263"/>
      <c r="DBY16" s="263"/>
      <c r="DBZ16" s="263"/>
      <c r="DCA16" s="263"/>
      <c r="DCB16" s="263"/>
      <c r="DCC16" s="263"/>
      <c r="DCD16" s="263"/>
      <c r="DCE16" s="263"/>
      <c r="DCF16" s="263"/>
      <c r="DCG16" s="263"/>
      <c r="DCH16" s="263"/>
      <c r="DCI16" s="263"/>
      <c r="DCJ16" s="263"/>
      <c r="DCK16" s="263"/>
      <c r="DCL16" s="263"/>
      <c r="DCM16" s="263"/>
      <c r="DCN16" s="263"/>
      <c r="DCO16" s="263"/>
      <c r="DCP16" s="263"/>
      <c r="DCQ16" s="263"/>
      <c r="DCR16" s="263"/>
      <c r="DCS16" s="263"/>
      <c r="DCT16" s="263"/>
      <c r="DCU16" s="263"/>
      <c r="DCV16" s="263"/>
      <c r="DCW16" s="263"/>
      <c r="DCX16" s="263"/>
      <c r="DCY16" s="263"/>
      <c r="DCZ16" s="263"/>
      <c r="DDA16" s="263"/>
      <c r="DDB16" s="263"/>
      <c r="DDC16" s="263"/>
      <c r="DDD16" s="263"/>
      <c r="DDE16" s="263"/>
      <c r="DDF16" s="263"/>
      <c r="DDG16" s="263"/>
      <c r="DDH16" s="263"/>
      <c r="DDI16" s="263"/>
      <c r="DDJ16" s="263"/>
      <c r="DDK16" s="263"/>
      <c r="DDL16" s="263"/>
      <c r="DDM16" s="263"/>
      <c r="DDN16" s="263"/>
      <c r="DDO16" s="263"/>
      <c r="DDP16" s="263"/>
      <c r="DDQ16" s="263"/>
      <c r="DDR16" s="263"/>
      <c r="DDS16" s="263"/>
      <c r="DDT16" s="263"/>
      <c r="DDU16" s="263"/>
      <c r="DDV16" s="263"/>
      <c r="DDW16" s="263"/>
      <c r="DDX16" s="263"/>
      <c r="DDY16" s="263"/>
      <c r="DDZ16" s="263"/>
      <c r="DEA16" s="263"/>
      <c r="DEB16" s="263"/>
      <c r="DEC16" s="263"/>
      <c r="DED16" s="263"/>
      <c r="DEE16" s="263"/>
      <c r="DEF16" s="263"/>
      <c r="DEG16" s="263"/>
      <c r="DEH16" s="263"/>
      <c r="DEI16" s="263"/>
      <c r="DEJ16" s="263"/>
      <c r="DEK16" s="263"/>
      <c r="DEL16" s="263"/>
      <c r="DEM16" s="263"/>
      <c r="DEN16" s="263"/>
      <c r="DEO16" s="263"/>
      <c r="DEP16" s="263"/>
      <c r="DEQ16" s="263"/>
      <c r="DER16" s="263"/>
      <c r="DES16" s="263"/>
      <c r="DET16" s="263"/>
      <c r="DEU16" s="263"/>
      <c r="DEV16" s="263"/>
      <c r="DEW16" s="263"/>
      <c r="DEX16" s="263"/>
      <c r="DEY16" s="263"/>
      <c r="DEZ16" s="263"/>
      <c r="DFA16" s="263"/>
      <c r="DFB16" s="263"/>
      <c r="DFC16" s="263"/>
      <c r="DFD16" s="263"/>
      <c r="DFE16" s="263"/>
      <c r="DFF16" s="263"/>
      <c r="DFG16" s="263"/>
      <c r="DFH16" s="263"/>
      <c r="DFI16" s="263"/>
      <c r="DFJ16" s="263"/>
      <c r="DFK16" s="263"/>
      <c r="DFL16" s="263"/>
      <c r="DFM16" s="263"/>
      <c r="DFN16" s="263"/>
      <c r="DFO16" s="263"/>
      <c r="DFP16" s="263"/>
      <c r="DFQ16" s="263"/>
      <c r="DFR16" s="263"/>
      <c r="DFS16" s="263"/>
      <c r="DFT16" s="263"/>
      <c r="DFU16" s="263"/>
      <c r="DFV16" s="263"/>
      <c r="DFW16" s="263"/>
      <c r="DFX16" s="263"/>
      <c r="DFY16" s="263"/>
      <c r="DFZ16" s="263"/>
      <c r="DGA16" s="263"/>
      <c r="DGB16" s="263"/>
      <c r="DGC16" s="263"/>
      <c r="DGD16" s="263"/>
      <c r="DGE16" s="263"/>
      <c r="DGF16" s="263"/>
      <c r="DGG16" s="263"/>
      <c r="DGH16" s="263"/>
      <c r="DGI16" s="263"/>
      <c r="DGJ16" s="263"/>
      <c r="DGK16" s="263"/>
      <c r="DGL16" s="263"/>
      <c r="DGM16" s="263"/>
      <c r="DGN16" s="263"/>
      <c r="DGO16" s="263"/>
      <c r="DGP16" s="263"/>
      <c r="DGQ16" s="263"/>
      <c r="DGR16" s="263"/>
      <c r="DGS16" s="263"/>
      <c r="DGT16" s="263"/>
      <c r="DGU16" s="263"/>
      <c r="DGV16" s="263"/>
      <c r="DGW16" s="263"/>
      <c r="DGX16" s="263"/>
      <c r="DGY16" s="263"/>
      <c r="DGZ16" s="263"/>
      <c r="DHA16" s="263"/>
      <c r="DHB16" s="263"/>
      <c r="DHC16" s="263"/>
      <c r="DHD16" s="263"/>
      <c r="DHE16" s="263"/>
      <c r="DHF16" s="263"/>
      <c r="DHG16" s="263"/>
      <c r="DHH16" s="263"/>
      <c r="DHI16" s="263"/>
      <c r="DHJ16" s="263"/>
      <c r="DHK16" s="263"/>
      <c r="DHL16" s="263"/>
      <c r="DHM16" s="263"/>
      <c r="DHN16" s="263"/>
      <c r="DHO16" s="263"/>
      <c r="DHP16" s="263"/>
      <c r="DHQ16" s="263"/>
      <c r="DHR16" s="263"/>
      <c r="DHS16" s="263"/>
      <c r="DHT16" s="263"/>
      <c r="DHU16" s="263"/>
      <c r="DHV16" s="263"/>
      <c r="DHW16" s="263"/>
      <c r="DHX16" s="263"/>
      <c r="DHY16" s="263"/>
      <c r="DHZ16" s="263"/>
      <c r="DIA16" s="263"/>
      <c r="DIB16" s="263"/>
      <c r="DIC16" s="263"/>
      <c r="DID16" s="263"/>
      <c r="DIE16" s="263"/>
      <c r="DIF16" s="263"/>
      <c r="DIG16" s="263"/>
      <c r="DIH16" s="263"/>
      <c r="DII16" s="263"/>
      <c r="DIJ16" s="263"/>
      <c r="DIK16" s="263"/>
      <c r="DIL16" s="263"/>
      <c r="DIM16" s="263"/>
      <c r="DIN16" s="263"/>
      <c r="DIO16" s="263"/>
      <c r="DIP16" s="263"/>
      <c r="DIQ16" s="263"/>
      <c r="DIR16" s="263"/>
      <c r="DIS16" s="263"/>
      <c r="DIT16" s="263"/>
      <c r="DIU16" s="263"/>
      <c r="DIV16" s="263"/>
      <c r="DIW16" s="263"/>
      <c r="DIX16" s="263"/>
      <c r="DIY16" s="263"/>
      <c r="DIZ16" s="263"/>
      <c r="DJA16" s="263"/>
      <c r="DJB16" s="263"/>
      <c r="DJC16" s="263"/>
      <c r="DJD16" s="263"/>
      <c r="DJE16" s="263"/>
      <c r="DJF16" s="263"/>
      <c r="DJG16" s="263"/>
      <c r="DJH16" s="263"/>
      <c r="DJI16" s="263"/>
      <c r="DJJ16" s="263"/>
      <c r="DJK16" s="263"/>
      <c r="DJL16" s="263"/>
      <c r="DJM16" s="263"/>
      <c r="DJN16" s="263"/>
      <c r="DJO16" s="263"/>
      <c r="DJP16" s="263"/>
      <c r="DJQ16" s="263"/>
      <c r="DJR16" s="263"/>
      <c r="DJS16" s="263"/>
      <c r="DJT16" s="263"/>
      <c r="DJU16" s="263"/>
      <c r="DJV16" s="263"/>
      <c r="DJW16" s="263"/>
      <c r="DJX16" s="263"/>
      <c r="DJY16" s="263"/>
      <c r="DJZ16" s="263"/>
      <c r="DKA16" s="263"/>
      <c r="DKB16" s="263"/>
      <c r="DKC16" s="263"/>
      <c r="DKD16" s="263"/>
      <c r="DKE16" s="263"/>
      <c r="DKF16" s="263"/>
      <c r="DKG16" s="263"/>
      <c r="DKH16" s="263"/>
      <c r="DKI16" s="263"/>
      <c r="DKJ16" s="263"/>
      <c r="DKK16" s="263"/>
      <c r="DKL16" s="263"/>
      <c r="DKM16" s="263"/>
      <c r="DKN16" s="263"/>
      <c r="DKO16" s="263"/>
      <c r="DKP16" s="263"/>
      <c r="DKQ16" s="263"/>
      <c r="DKR16" s="263"/>
      <c r="DKS16" s="263"/>
      <c r="DKT16" s="263"/>
      <c r="DKU16" s="263"/>
      <c r="DKV16" s="263"/>
      <c r="DKW16" s="263"/>
      <c r="DKX16" s="263"/>
      <c r="DKY16" s="263"/>
      <c r="DKZ16" s="263"/>
      <c r="DLA16" s="263"/>
      <c r="DLB16" s="263"/>
      <c r="DLC16" s="263"/>
      <c r="DLD16" s="263"/>
      <c r="DLE16" s="263"/>
      <c r="DLF16" s="263"/>
      <c r="DLG16" s="263"/>
      <c r="DLH16" s="263"/>
      <c r="DLI16" s="263"/>
      <c r="DLJ16" s="263"/>
      <c r="DLK16" s="263"/>
      <c r="DLL16" s="263"/>
      <c r="DLM16" s="263"/>
      <c r="DLN16" s="263"/>
      <c r="DLO16" s="263"/>
      <c r="DLP16" s="263"/>
      <c r="DLQ16" s="263"/>
      <c r="DLR16" s="263"/>
      <c r="DLS16" s="263"/>
      <c r="DLT16" s="263"/>
      <c r="DLU16" s="263"/>
      <c r="DLV16" s="263"/>
      <c r="DLW16" s="263"/>
      <c r="DLX16" s="263"/>
      <c r="DLY16" s="263"/>
      <c r="DLZ16" s="263"/>
      <c r="DMA16" s="263"/>
      <c r="DMB16" s="263"/>
      <c r="DMC16" s="263"/>
      <c r="DMD16" s="263"/>
      <c r="DME16" s="263"/>
      <c r="DMF16" s="263"/>
      <c r="DMG16" s="263"/>
      <c r="DMH16" s="263"/>
      <c r="DMI16" s="263"/>
      <c r="DMJ16" s="263"/>
      <c r="DMK16" s="263"/>
      <c r="DML16" s="263"/>
      <c r="DMM16" s="263"/>
      <c r="DMN16" s="263"/>
      <c r="DMO16" s="263"/>
      <c r="DMP16" s="263"/>
      <c r="DMQ16" s="263"/>
      <c r="DMR16" s="263"/>
      <c r="DMS16" s="263"/>
      <c r="DMT16" s="263"/>
      <c r="DMU16" s="263"/>
      <c r="DMV16" s="263"/>
      <c r="DMW16" s="263"/>
      <c r="DMX16" s="263"/>
      <c r="DMY16" s="263"/>
      <c r="DMZ16" s="263"/>
      <c r="DNA16" s="263"/>
      <c r="DNB16" s="263"/>
      <c r="DNC16" s="263"/>
      <c r="DND16" s="263"/>
      <c r="DNE16" s="263"/>
      <c r="DNF16" s="263"/>
      <c r="DNG16" s="263"/>
      <c r="DNH16" s="263"/>
      <c r="DNI16" s="263"/>
      <c r="DNJ16" s="263"/>
      <c r="DNK16" s="263"/>
      <c r="DNL16" s="263"/>
      <c r="DNM16" s="263"/>
      <c r="DNN16" s="263"/>
      <c r="DNO16" s="263"/>
      <c r="DNP16" s="263"/>
      <c r="DNQ16" s="263"/>
      <c r="DNR16" s="263"/>
      <c r="DNS16" s="263"/>
      <c r="DNT16" s="263"/>
      <c r="DNU16" s="263"/>
      <c r="DNV16" s="263"/>
      <c r="DNW16" s="263"/>
      <c r="DNX16" s="263"/>
      <c r="DNY16" s="263"/>
      <c r="DNZ16" s="263"/>
      <c r="DOA16" s="263"/>
      <c r="DOB16" s="263"/>
      <c r="DOC16" s="263"/>
      <c r="DOD16" s="263"/>
      <c r="DOE16" s="263"/>
      <c r="DOF16" s="263"/>
      <c r="DOG16" s="263"/>
      <c r="DOH16" s="263"/>
      <c r="DOI16" s="263"/>
      <c r="DOJ16" s="263"/>
      <c r="DOK16" s="263"/>
      <c r="DOL16" s="263"/>
      <c r="DOM16" s="263"/>
      <c r="DON16" s="263"/>
      <c r="DOO16" s="263"/>
      <c r="DOP16" s="263"/>
      <c r="DOQ16" s="263"/>
      <c r="DOR16" s="263"/>
      <c r="DOS16" s="263"/>
      <c r="DOT16" s="263"/>
      <c r="DOU16" s="263"/>
      <c r="DOV16" s="263"/>
      <c r="DOW16" s="263"/>
      <c r="DOX16" s="263"/>
      <c r="DOY16" s="263"/>
      <c r="DOZ16" s="263"/>
      <c r="DPA16" s="263"/>
      <c r="DPB16" s="263"/>
      <c r="DPC16" s="263"/>
      <c r="DPD16" s="263"/>
      <c r="DPE16" s="263"/>
      <c r="DPF16" s="263"/>
      <c r="DPG16" s="263"/>
      <c r="DPH16" s="263"/>
      <c r="DPI16" s="263"/>
      <c r="DPJ16" s="263"/>
      <c r="DPK16" s="263"/>
      <c r="DPL16" s="263"/>
      <c r="DPM16" s="263"/>
      <c r="DPN16" s="263"/>
      <c r="DPO16" s="263"/>
      <c r="DPP16" s="263"/>
      <c r="DPQ16" s="263"/>
      <c r="DPR16" s="263"/>
      <c r="DPS16" s="263"/>
      <c r="DPT16" s="263"/>
      <c r="DPU16" s="263"/>
      <c r="DPV16" s="263"/>
      <c r="DPW16" s="263"/>
      <c r="DPX16" s="263"/>
      <c r="DPY16" s="263"/>
      <c r="DPZ16" s="263"/>
      <c r="DQA16" s="263"/>
      <c r="DQB16" s="263"/>
      <c r="DQC16" s="263"/>
      <c r="DQD16" s="263"/>
      <c r="DQE16" s="263"/>
      <c r="DQF16" s="263"/>
      <c r="DQG16" s="263"/>
      <c r="DQH16" s="263"/>
      <c r="DQI16" s="263"/>
      <c r="DQJ16" s="263"/>
      <c r="DQK16" s="263"/>
      <c r="DQL16" s="263"/>
      <c r="DQM16" s="263"/>
      <c r="DQN16" s="263"/>
      <c r="DQO16" s="263"/>
      <c r="DQP16" s="263"/>
      <c r="DQQ16" s="263"/>
      <c r="DQR16" s="263"/>
      <c r="DQS16" s="263"/>
      <c r="DQT16" s="263"/>
      <c r="DQU16" s="263"/>
      <c r="DQV16" s="263"/>
      <c r="DQW16" s="263"/>
      <c r="DQX16" s="263"/>
      <c r="DQY16" s="263"/>
      <c r="DQZ16" s="263"/>
      <c r="DRA16" s="263"/>
      <c r="DRB16" s="263"/>
      <c r="DRC16" s="263"/>
      <c r="DRD16" s="263"/>
      <c r="DRE16" s="263"/>
      <c r="DRF16" s="263"/>
      <c r="DRG16" s="263"/>
      <c r="DRH16" s="263"/>
      <c r="DRI16" s="263"/>
      <c r="DRJ16" s="263"/>
      <c r="DRK16" s="263"/>
      <c r="DRL16" s="263"/>
      <c r="DRM16" s="263"/>
      <c r="DRN16" s="263"/>
      <c r="DRO16" s="263"/>
      <c r="DRP16" s="263"/>
      <c r="DRQ16" s="263"/>
      <c r="DRR16" s="263"/>
      <c r="DRS16" s="263"/>
      <c r="DRT16" s="263"/>
      <c r="DRU16" s="263"/>
      <c r="DRV16" s="263"/>
      <c r="DRW16" s="263"/>
      <c r="DRX16" s="263"/>
      <c r="DRY16" s="263"/>
      <c r="DRZ16" s="263"/>
      <c r="DSA16" s="263"/>
      <c r="DSB16" s="263"/>
      <c r="DSC16" s="263"/>
      <c r="DSD16" s="263"/>
      <c r="DSE16" s="263"/>
      <c r="DSF16" s="263"/>
      <c r="DSG16" s="263"/>
      <c r="DSH16" s="263"/>
      <c r="DSI16" s="263"/>
      <c r="DSJ16" s="263"/>
      <c r="DSK16" s="263"/>
      <c r="DSL16" s="263"/>
      <c r="DSM16" s="263"/>
      <c r="DSN16" s="263"/>
      <c r="DSO16" s="263"/>
      <c r="DSP16" s="263"/>
      <c r="DSQ16" s="263"/>
      <c r="DSR16" s="263"/>
      <c r="DSS16" s="263"/>
      <c r="DST16" s="263"/>
      <c r="DSU16" s="263"/>
      <c r="DSV16" s="263"/>
      <c r="DSW16" s="263"/>
      <c r="DSX16" s="263"/>
      <c r="DSY16" s="263"/>
      <c r="DSZ16" s="263"/>
      <c r="DTA16" s="263"/>
      <c r="DTB16" s="263"/>
      <c r="DTC16" s="263"/>
      <c r="DTD16" s="263"/>
      <c r="DTE16" s="263"/>
      <c r="DTF16" s="263"/>
      <c r="DTG16" s="263"/>
      <c r="DTH16" s="263"/>
      <c r="DTI16" s="263"/>
      <c r="DTJ16" s="263"/>
      <c r="DTK16" s="263"/>
      <c r="DTL16" s="263"/>
      <c r="DTM16" s="263"/>
      <c r="DTN16" s="263"/>
      <c r="DTO16" s="263"/>
      <c r="DTP16" s="263"/>
      <c r="DTQ16" s="263"/>
      <c r="DTR16" s="263"/>
      <c r="DTS16" s="263"/>
      <c r="DTT16" s="263"/>
      <c r="DTU16" s="263"/>
      <c r="DTV16" s="263"/>
      <c r="DTW16" s="263"/>
      <c r="DTX16" s="263"/>
      <c r="DTY16" s="263"/>
      <c r="DTZ16" s="263"/>
      <c r="DUA16" s="263"/>
      <c r="DUB16" s="263"/>
      <c r="DUC16" s="263"/>
      <c r="DUD16" s="263"/>
      <c r="DUE16" s="263"/>
      <c r="DUF16" s="263"/>
      <c r="DUG16" s="263"/>
      <c r="DUH16" s="263"/>
      <c r="DUI16" s="263"/>
      <c r="DUJ16" s="263"/>
      <c r="DUK16" s="263"/>
      <c r="DUL16" s="263"/>
      <c r="DUM16" s="263"/>
      <c r="DUN16" s="263"/>
      <c r="DUO16" s="263"/>
      <c r="DUP16" s="263"/>
      <c r="DUQ16" s="263"/>
      <c r="DUR16" s="263"/>
      <c r="DUS16" s="263"/>
      <c r="DUT16" s="263"/>
      <c r="DUU16" s="263"/>
      <c r="DUV16" s="263"/>
      <c r="DUW16" s="263"/>
      <c r="DUX16" s="263"/>
      <c r="DUY16" s="263"/>
      <c r="DUZ16" s="263"/>
      <c r="DVA16" s="263"/>
      <c r="DVB16" s="263"/>
      <c r="DVC16" s="263"/>
      <c r="DVD16" s="263"/>
      <c r="DVE16" s="263"/>
      <c r="DVF16" s="263"/>
      <c r="DVG16" s="263"/>
      <c r="DVH16" s="263"/>
      <c r="DVI16" s="263"/>
      <c r="DVJ16" s="263"/>
      <c r="DVK16" s="263"/>
      <c r="DVL16" s="263"/>
      <c r="DVM16" s="263"/>
      <c r="DVN16" s="263"/>
      <c r="DVO16" s="263"/>
      <c r="DVP16" s="263"/>
      <c r="DVQ16" s="263"/>
      <c r="DVR16" s="263"/>
      <c r="DVS16" s="263"/>
      <c r="DVT16" s="263"/>
      <c r="DVU16" s="263"/>
      <c r="DVV16" s="263"/>
      <c r="DVW16" s="263"/>
      <c r="DVX16" s="263"/>
      <c r="DVY16" s="263"/>
      <c r="DVZ16" s="263"/>
      <c r="DWA16" s="263"/>
      <c r="DWB16" s="263"/>
      <c r="DWC16" s="263"/>
      <c r="DWD16" s="263"/>
      <c r="DWE16" s="263"/>
      <c r="DWF16" s="263"/>
      <c r="DWG16" s="263"/>
      <c r="DWH16" s="263"/>
      <c r="DWI16" s="263"/>
      <c r="DWJ16" s="263"/>
      <c r="DWK16" s="263"/>
      <c r="DWL16" s="263"/>
      <c r="DWM16" s="263"/>
      <c r="DWN16" s="263"/>
      <c r="DWO16" s="263"/>
      <c r="DWP16" s="263"/>
      <c r="DWQ16" s="263"/>
      <c r="DWR16" s="263"/>
      <c r="DWS16" s="263"/>
      <c r="DWT16" s="263"/>
      <c r="DWU16" s="263"/>
      <c r="DWV16" s="263"/>
      <c r="DWW16" s="263"/>
      <c r="DWX16" s="263"/>
      <c r="DWY16" s="263"/>
      <c r="DWZ16" s="263"/>
      <c r="DXA16" s="263"/>
      <c r="DXB16" s="263"/>
      <c r="DXC16" s="263"/>
      <c r="DXD16" s="263"/>
      <c r="DXE16" s="263"/>
      <c r="DXF16" s="263"/>
      <c r="DXG16" s="263"/>
      <c r="DXH16" s="263"/>
      <c r="DXI16" s="263"/>
      <c r="DXJ16" s="263"/>
      <c r="DXK16" s="263"/>
      <c r="DXL16" s="263"/>
      <c r="DXM16" s="263"/>
      <c r="DXN16" s="263"/>
      <c r="DXO16" s="263"/>
      <c r="DXP16" s="263"/>
      <c r="DXQ16" s="263"/>
      <c r="DXR16" s="263"/>
      <c r="DXS16" s="263"/>
      <c r="DXT16" s="263"/>
      <c r="DXU16" s="263"/>
      <c r="DXV16" s="263"/>
      <c r="DXW16" s="263"/>
      <c r="DXX16" s="263"/>
      <c r="DXY16" s="263"/>
      <c r="DXZ16" s="263"/>
      <c r="DYA16" s="263"/>
      <c r="DYB16" s="263"/>
      <c r="DYC16" s="263"/>
      <c r="DYD16" s="263"/>
      <c r="DYE16" s="263"/>
      <c r="DYF16" s="263"/>
      <c r="DYG16" s="263"/>
      <c r="DYH16" s="263"/>
      <c r="DYI16" s="263"/>
      <c r="DYJ16" s="263"/>
      <c r="DYK16" s="263"/>
      <c r="DYL16" s="263"/>
      <c r="DYM16" s="263"/>
      <c r="DYN16" s="263"/>
      <c r="DYO16" s="263"/>
      <c r="DYP16" s="263"/>
      <c r="DYQ16" s="263"/>
      <c r="DYR16" s="263"/>
      <c r="DYS16" s="263"/>
      <c r="DYT16" s="263"/>
      <c r="DYU16" s="263"/>
      <c r="DYV16" s="263"/>
      <c r="DYW16" s="263"/>
      <c r="DYX16" s="263"/>
      <c r="DYY16" s="263"/>
      <c r="DYZ16" s="263"/>
      <c r="DZA16" s="263"/>
      <c r="DZB16" s="263"/>
      <c r="DZC16" s="263"/>
      <c r="DZD16" s="263"/>
      <c r="DZE16" s="263"/>
      <c r="DZF16" s="263"/>
      <c r="DZG16" s="263"/>
      <c r="DZH16" s="263"/>
      <c r="DZI16" s="263"/>
      <c r="DZJ16" s="263"/>
      <c r="DZK16" s="263"/>
      <c r="DZL16" s="263"/>
      <c r="DZM16" s="263"/>
      <c r="DZN16" s="263"/>
      <c r="DZO16" s="263"/>
      <c r="DZP16" s="263"/>
      <c r="DZQ16" s="263"/>
      <c r="DZR16" s="263"/>
      <c r="DZS16" s="263"/>
      <c r="DZT16" s="263"/>
      <c r="DZU16" s="263"/>
      <c r="DZV16" s="263"/>
      <c r="DZW16" s="263"/>
      <c r="DZX16" s="263"/>
      <c r="DZY16" s="263"/>
      <c r="DZZ16" s="263"/>
      <c r="EAA16" s="263"/>
      <c r="EAB16" s="263"/>
      <c r="EAC16" s="263"/>
      <c r="EAD16" s="263"/>
      <c r="EAE16" s="263"/>
      <c r="EAF16" s="263"/>
      <c r="EAG16" s="263"/>
      <c r="EAH16" s="263"/>
      <c r="EAI16" s="263"/>
      <c r="EAJ16" s="263"/>
      <c r="EAK16" s="263"/>
      <c r="EAL16" s="263"/>
      <c r="EAM16" s="263"/>
      <c r="EAN16" s="263"/>
      <c r="EAO16" s="263"/>
      <c r="EAP16" s="263"/>
      <c r="EAQ16" s="263"/>
      <c r="EAR16" s="263"/>
      <c r="EAS16" s="263"/>
      <c r="EAT16" s="263"/>
      <c r="EAU16" s="263"/>
      <c r="EAV16" s="263"/>
      <c r="EAW16" s="263"/>
      <c r="EAX16" s="263"/>
      <c r="EAY16" s="263"/>
      <c r="EAZ16" s="263"/>
      <c r="EBA16" s="263"/>
      <c r="EBB16" s="263"/>
      <c r="EBC16" s="263"/>
      <c r="EBD16" s="263"/>
      <c r="EBE16" s="263"/>
      <c r="EBF16" s="263"/>
      <c r="EBG16" s="263"/>
      <c r="EBH16" s="263"/>
      <c r="EBI16" s="263"/>
      <c r="EBJ16" s="263"/>
      <c r="EBK16" s="263"/>
      <c r="EBL16" s="263"/>
      <c r="EBM16" s="263"/>
      <c r="EBN16" s="263"/>
      <c r="EBO16" s="263"/>
      <c r="EBP16" s="263"/>
      <c r="EBQ16" s="263"/>
      <c r="EBR16" s="263"/>
      <c r="EBS16" s="263"/>
      <c r="EBT16" s="263"/>
      <c r="EBU16" s="263"/>
      <c r="EBV16" s="263"/>
      <c r="EBW16" s="263"/>
      <c r="EBX16" s="263"/>
      <c r="EBY16" s="263"/>
      <c r="EBZ16" s="263"/>
      <c r="ECA16" s="263"/>
      <c r="ECB16" s="263"/>
      <c r="ECC16" s="263"/>
      <c r="ECD16" s="263"/>
      <c r="ECE16" s="263"/>
      <c r="ECF16" s="263"/>
      <c r="ECG16" s="263"/>
      <c r="ECH16" s="263"/>
      <c r="ECI16" s="263"/>
      <c r="ECJ16" s="263"/>
      <c r="ECK16" s="263"/>
      <c r="ECL16" s="263"/>
      <c r="ECM16" s="263"/>
      <c r="ECN16" s="263"/>
      <c r="ECO16" s="263"/>
      <c r="ECP16" s="263"/>
      <c r="ECQ16" s="263"/>
      <c r="ECR16" s="263"/>
      <c r="ECS16" s="263"/>
      <c r="ECT16" s="263"/>
      <c r="ECU16" s="263"/>
      <c r="ECV16" s="263"/>
      <c r="ECW16" s="263"/>
      <c r="ECX16" s="263"/>
      <c r="ECY16" s="263"/>
      <c r="ECZ16" s="263"/>
      <c r="EDA16" s="263"/>
      <c r="EDB16" s="263"/>
      <c r="EDC16" s="263"/>
      <c r="EDD16" s="263"/>
      <c r="EDE16" s="263"/>
      <c r="EDF16" s="263"/>
      <c r="EDG16" s="263"/>
      <c r="EDH16" s="263"/>
      <c r="EDI16" s="263"/>
      <c r="EDJ16" s="263"/>
      <c r="EDK16" s="263"/>
      <c r="EDL16" s="263"/>
      <c r="EDM16" s="263"/>
      <c r="EDN16" s="263"/>
      <c r="EDO16" s="263"/>
      <c r="EDP16" s="263"/>
      <c r="EDQ16" s="263"/>
      <c r="EDR16" s="263"/>
      <c r="EDS16" s="263"/>
      <c r="EDT16" s="263"/>
      <c r="EDU16" s="263"/>
      <c r="EDV16" s="263"/>
      <c r="EDW16" s="263"/>
      <c r="EDX16" s="263"/>
      <c r="EDY16" s="263"/>
      <c r="EDZ16" s="263"/>
      <c r="EEA16" s="263"/>
      <c r="EEB16" s="263"/>
      <c r="EEC16" s="263"/>
      <c r="EED16" s="263"/>
      <c r="EEE16" s="263"/>
      <c r="EEF16" s="263"/>
      <c r="EEG16" s="263"/>
      <c r="EEH16" s="263"/>
      <c r="EEI16" s="263"/>
      <c r="EEJ16" s="263"/>
      <c r="EEK16" s="263"/>
      <c r="EEL16" s="263"/>
      <c r="EEM16" s="263"/>
      <c r="EEN16" s="263"/>
      <c r="EEO16" s="263"/>
      <c r="EEP16" s="263"/>
      <c r="EEQ16" s="263"/>
      <c r="EER16" s="263"/>
      <c r="EES16" s="263"/>
      <c r="EET16" s="263"/>
      <c r="EEU16" s="263"/>
      <c r="EEV16" s="263"/>
      <c r="EEW16" s="263"/>
      <c r="EEX16" s="263"/>
      <c r="EEY16" s="263"/>
      <c r="EEZ16" s="263"/>
      <c r="EFA16" s="263"/>
      <c r="EFB16" s="263"/>
      <c r="EFC16" s="263"/>
      <c r="EFD16" s="263"/>
      <c r="EFE16" s="263"/>
      <c r="EFF16" s="263"/>
      <c r="EFG16" s="263"/>
      <c r="EFH16" s="263"/>
      <c r="EFI16" s="263"/>
      <c r="EFJ16" s="263"/>
      <c r="EFK16" s="263"/>
      <c r="EFL16" s="263"/>
      <c r="EFM16" s="263"/>
      <c r="EFN16" s="263"/>
      <c r="EFO16" s="263"/>
      <c r="EFP16" s="263"/>
      <c r="EFQ16" s="263"/>
      <c r="EFR16" s="263"/>
      <c r="EFS16" s="263"/>
      <c r="EFT16" s="263"/>
      <c r="EFU16" s="263"/>
      <c r="EFV16" s="263"/>
      <c r="EFW16" s="263"/>
      <c r="EFX16" s="263"/>
      <c r="EFY16" s="263"/>
      <c r="EFZ16" s="263"/>
      <c r="EGA16" s="263"/>
      <c r="EGB16" s="263"/>
      <c r="EGC16" s="263"/>
      <c r="EGD16" s="263"/>
      <c r="EGE16" s="263"/>
      <c r="EGF16" s="263"/>
      <c r="EGG16" s="263"/>
      <c r="EGH16" s="263"/>
      <c r="EGI16" s="263"/>
      <c r="EGJ16" s="263"/>
      <c r="EGK16" s="263"/>
      <c r="EGL16" s="263"/>
      <c r="EGM16" s="263"/>
      <c r="EGN16" s="263"/>
      <c r="EGO16" s="263"/>
      <c r="EGP16" s="263"/>
      <c r="EGQ16" s="263"/>
      <c r="EGR16" s="263"/>
      <c r="EGS16" s="263"/>
      <c r="EGT16" s="263"/>
      <c r="EGU16" s="263"/>
      <c r="EGV16" s="263"/>
      <c r="EGW16" s="263"/>
      <c r="EGX16" s="263"/>
      <c r="EGY16" s="263"/>
      <c r="EGZ16" s="263"/>
      <c r="EHA16" s="263"/>
      <c r="EHB16" s="263"/>
      <c r="EHC16" s="263"/>
      <c r="EHD16" s="263"/>
      <c r="EHE16" s="263"/>
      <c r="EHF16" s="263"/>
      <c r="EHG16" s="263"/>
      <c r="EHH16" s="263"/>
      <c r="EHI16" s="263"/>
      <c r="EHJ16" s="263"/>
      <c r="EHK16" s="263"/>
      <c r="EHL16" s="263"/>
      <c r="EHM16" s="263"/>
      <c r="EHN16" s="263"/>
      <c r="EHO16" s="263"/>
      <c r="EHP16" s="263"/>
      <c r="EHQ16" s="263"/>
      <c r="EHR16" s="263"/>
      <c r="EHS16" s="263"/>
      <c r="EHT16" s="263"/>
      <c r="EHU16" s="263"/>
      <c r="EHV16" s="263"/>
      <c r="EHW16" s="263"/>
      <c r="EHX16" s="263"/>
      <c r="EHY16" s="263"/>
      <c r="EHZ16" s="263"/>
      <c r="EIA16" s="263"/>
      <c r="EIB16" s="263"/>
      <c r="EIC16" s="263"/>
      <c r="EID16" s="263"/>
      <c r="EIE16" s="263"/>
      <c r="EIF16" s="263"/>
      <c r="EIG16" s="263"/>
      <c r="EIH16" s="263"/>
      <c r="EII16" s="263"/>
      <c r="EIJ16" s="263"/>
      <c r="EIK16" s="263"/>
      <c r="EIL16" s="263"/>
      <c r="EIM16" s="263"/>
      <c r="EIN16" s="263"/>
      <c r="EIO16" s="263"/>
      <c r="EIP16" s="263"/>
      <c r="EIQ16" s="263"/>
      <c r="EIR16" s="263"/>
      <c r="EIS16" s="263"/>
      <c r="EIT16" s="263"/>
      <c r="EIU16" s="263"/>
      <c r="EIV16" s="263"/>
      <c r="EIW16" s="263"/>
      <c r="EIX16" s="263"/>
      <c r="EIY16" s="263"/>
      <c r="EIZ16" s="263"/>
      <c r="EJA16" s="263"/>
      <c r="EJB16" s="263"/>
      <c r="EJC16" s="263"/>
      <c r="EJD16" s="263"/>
      <c r="EJE16" s="263"/>
      <c r="EJF16" s="263"/>
      <c r="EJG16" s="263"/>
      <c r="EJH16" s="263"/>
      <c r="EJI16" s="263"/>
      <c r="EJJ16" s="263"/>
      <c r="EJK16" s="263"/>
      <c r="EJL16" s="263"/>
      <c r="EJM16" s="263"/>
      <c r="EJN16" s="263"/>
      <c r="EJO16" s="263"/>
      <c r="EJP16" s="263"/>
      <c r="EJQ16" s="263"/>
      <c r="EJR16" s="263"/>
      <c r="EJS16" s="263"/>
      <c r="EJT16" s="263"/>
      <c r="EJU16" s="263"/>
      <c r="EJV16" s="263"/>
      <c r="EJW16" s="263"/>
      <c r="EJX16" s="263"/>
      <c r="EJY16" s="263"/>
      <c r="EJZ16" s="263"/>
      <c r="EKA16" s="263"/>
      <c r="EKB16" s="263"/>
      <c r="EKC16" s="263"/>
      <c r="EKD16" s="263"/>
      <c r="EKE16" s="263"/>
      <c r="EKF16" s="263"/>
      <c r="EKG16" s="263"/>
      <c r="EKH16" s="263"/>
      <c r="EKI16" s="263"/>
      <c r="EKJ16" s="263"/>
      <c r="EKK16" s="263"/>
      <c r="EKL16" s="263"/>
      <c r="EKM16" s="263"/>
      <c r="EKN16" s="263"/>
      <c r="EKO16" s="263"/>
      <c r="EKP16" s="263"/>
      <c r="EKQ16" s="263"/>
      <c r="EKR16" s="263"/>
      <c r="EKS16" s="263"/>
      <c r="EKT16" s="263"/>
      <c r="EKU16" s="263"/>
      <c r="EKV16" s="263"/>
      <c r="EKW16" s="263"/>
      <c r="EKX16" s="263"/>
      <c r="EKY16" s="263"/>
      <c r="EKZ16" s="263"/>
      <c r="ELA16" s="263"/>
      <c r="ELB16" s="263"/>
      <c r="ELC16" s="263"/>
      <c r="ELD16" s="263"/>
      <c r="ELE16" s="263"/>
      <c r="ELF16" s="263"/>
      <c r="ELG16" s="263"/>
      <c r="ELH16" s="263"/>
      <c r="ELI16" s="263"/>
      <c r="ELJ16" s="263"/>
      <c r="ELK16" s="263"/>
      <c r="ELL16" s="263"/>
      <c r="ELM16" s="263"/>
      <c r="ELN16" s="263"/>
      <c r="ELO16" s="263"/>
      <c r="ELP16" s="263"/>
      <c r="ELQ16" s="263"/>
      <c r="ELR16" s="263"/>
      <c r="ELS16" s="263"/>
      <c r="ELT16" s="263"/>
      <c r="ELU16" s="263"/>
      <c r="ELV16" s="263"/>
      <c r="ELW16" s="263"/>
      <c r="ELX16" s="263"/>
      <c r="ELY16" s="263"/>
      <c r="ELZ16" s="263"/>
      <c r="EMA16" s="263"/>
      <c r="EMB16" s="263"/>
      <c r="EMC16" s="263"/>
      <c r="EMD16" s="263"/>
      <c r="EME16" s="263"/>
      <c r="EMF16" s="263"/>
      <c r="EMG16" s="263"/>
      <c r="EMH16" s="263"/>
      <c r="EMI16" s="263"/>
      <c r="EMJ16" s="263"/>
      <c r="EMK16" s="263"/>
      <c r="EML16" s="263"/>
      <c r="EMM16" s="263"/>
      <c r="EMN16" s="263"/>
      <c r="EMO16" s="263"/>
      <c r="EMP16" s="263"/>
      <c r="EMQ16" s="263"/>
      <c r="EMR16" s="263"/>
      <c r="EMS16" s="263"/>
      <c r="EMT16" s="263"/>
      <c r="EMU16" s="263"/>
      <c r="EMV16" s="263"/>
      <c r="EMW16" s="263"/>
      <c r="EMX16" s="263"/>
      <c r="EMY16" s="263"/>
      <c r="EMZ16" s="263"/>
      <c r="ENA16" s="263"/>
      <c r="ENB16" s="263"/>
      <c r="ENC16" s="263"/>
      <c r="END16" s="263"/>
      <c r="ENE16" s="263"/>
      <c r="ENF16" s="263"/>
      <c r="ENG16" s="263"/>
      <c r="ENH16" s="263"/>
      <c r="ENI16" s="263"/>
      <c r="ENJ16" s="263"/>
      <c r="ENK16" s="263"/>
      <c r="ENL16" s="263"/>
      <c r="ENM16" s="263"/>
      <c r="ENN16" s="263"/>
      <c r="ENO16" s="263"/>
      <c r="ENP16" s="263"/>
      <c r="ENQ16" s="263"/>
      <c r="ENR16" s="263"/>
      <c r="ENS16" s="263"/>
      <c r="ENT16" s="263"/>
      <c r="ENU16" s="263"/>
      <c r="ENV16" s="263"/>
      <c r="ENW16" s="263"/>
      <c r="ENX16" s="263"/>
      <c r="ENY16" s="263"/>
      <c r="ENZ16" s="263"/>
      <c r="EOA16" s="263"/>
      <c r="EOB16" s="263"/>
      <c r="EOC16" s="263"/>
      <c r="EOD16" s="263"/>
      <c r="EOE16" s="263"/>
      <c r="EOF16" s="263"/>
      <c r="EOG16" s="263"/>
      <c r="EOH16" s="263"/>
      <c r="EOI16" s="263"/>
      <c r="EOJ16" s="263"/>
      <c r="EOK16" s="263"/>
      <c r="EOL16" s="263"/>
      <c r="EOM16" s="263"/>
      <c r="EON16" s="263"/>
      <c r="EOO16" s="263"/>
      <c r="EOP16" s="263"/>
      <c r="EOQ16" s="263"/>
      <c r="EOR16" s="263"/>
      <c r="EOS16" s="263"/>
      <c r="EOT16" s="263"/>
      <c r="EOU16" s="263"/>
      <c r="EOV16" s="263"/>
      <c r="EOW16" s="263"/>
      <c r="EOX16" s="263"/>
      <c r="EOY16" s="263"/>
      <c r="EOZ16" s="263"/>
      <c r="EPA16" s="263"/>
      <c r="EPB16" s="263"/>
      <c r="EPC16" s="263"/>
      <c r="EPD16" s="263"/>
      <c r="EPE16" s="263"/>
      <c r="EPF16" s="263"/>
      <c r="EPG16" s="263"/>
      <c r="EPH16" s="263"/>
      <c r="EPI16" s="263"/>
      <c r="EPJ16" s="263"/>
      <c r="EPK16" s="263"/>
      <c r="EPL16" s="263"/>
      <c r="EPM16" s="263"/>
      <c r="EPN16" s="263"/>
      <c r="EPO16" s="263"/>
      <c r="EPP16" s="263"/>
      <c r="EPQ16" s="263"/>
      <c r="EPR16" s="263"/>
      <c r="EPS16" s="263"/>
      <c r="EPT16" s="263"/>
      <c r="EPU16" s="263"/>
      <c r="EPV16" s="263"/>
      <c r="EPW16" s="263"/>
      <c r="EPX16" s="263"/>
      <c r="EPY16" s="263"/>
      <c r="EPZ16" s="263"/>
      <c r="EQA16" s="263"/>
      <c r="EQB16" s="263"/>
      <c r="EQC16" s="263"/>
      <c r="EQD16" s="263"/>
      <c r="EQE16" s="263"/>
      <c r="EQF16" s="263"/>
      <c r="EQG16" s="263"/>
      <c r="EQH16" s="263"/>
      <c r="EQI16" s="263"/>
      <c r="EQJ16" s="263"/>
      <c r="EQK16" s="263"/>
      <c r="EQL16" s="263"/>
      <c r="EQM16" s="263"/>
      <c r="EQN16" s="263"/>
      <c r="EQO16" s="263"/>
      <c r="EQP16" s="263"/>
      <c r="EQQ16" s="263"/>
      <c r="EQR16" s="263"/>
      <c r="EQS16" s="263"/>
      <c r="EQT16" s="263"/>
      <c r="EQU16" s="263"/>
      <c r="EQV16" s="263"/>
      <c r="EQW16" s="263"/>
      <c r="EQX16" s="263"/>
      <c r="EQY16" s="263"/>
      <c r="EQZ16" s="263"/>
      <c r="ERA16" s="263"/>
      <c r="ERB16" s="263"/>
      <c r="ERC16" s="263"/>
      <c r="ERD16" s="263"/>
      <c r="ERE16" s="263"/>
      <c r="ERF16" s="263"/>
      <c r="ERG16" s="263"/>
      <c r="ERH16" s="263"/>
      <c r="ERI16" s="263"/>
      <c r="ERJ16" s="263"/>
      <c r="ERK16" s="263"/>
      <c r="ERL16" s="263"/>
      <c r="ERM16" s="263"/>
      <c r="ERN16" s="263"/>
      <c r="ERO16" s="263"/>
      <c r="ERP16" s="263"/>
      <c r="ERQ16" s="263"/>
      <c r="ERR16" s="263"/>
      <c r="ERS16" s="263"/>
      <c r="ERT16" s="263"/>
      <c r="ERU16" s="263"/>
      <c r="ERV16" s="263"/>
      <c r="ERW16" s="263"/>
      <c r="ERX16" s="263"/>
      <c r="ERY16" s="263"/>
      <c r="ERZ16" s="263"/>
      <c r="ESA16" s="263"/>
      <c r="ESB16" s="263"/>
      <c r="ESC16" s="263"/>
      <c r="ESD16" s="263"/>
      <c r="ESE16" s="263"/>
      <c r="ESF16" s="263"/>
      <c r="ESG16" s="263"/>
      <c r="ESH16" s="263"/>
      <c r="ESI16" s="263"/>
      <c r="ESJ16" s="263"/>
      <c r="ESK16" s="263"/>
      <c r="ESL16" s="263"/>
      <c r="ESM16" s="263"/>
      <c r="ESN16" s="263"/>
      <c r="ESO16" s="263"/>
      <c r="ESP16" s="263"/>
      <c r="ESQ16" s="263"/>
      <c r="ESR16" s="263"/>
      <c r="ESS16" s="263"/>
      <c r="EST16" s="263"/>
      <c r="ESU16" s="263"/>
      <c r="ESV16" s="263"/>
      <c r="ESW16" s="263"/>
      <c r="ESX16" s="263"/>
      <c r="ESY16" s="263"/>
      <c r="ESZ16" s="263"/>
      <c r="ETA16" s="263"/>
      <c r="ETB16" s="263"/>
      <c r="ETC16" s="263"/>
      <c r="ETD16" s="263"/>
      <c r="ETE16" s="263"/>
      <c r="ETF16" s="263"/>
      <c r="ETG16" s="263"/>
      <c r="ETH16" s="263"/>
      <c r="ETI16" s="263"/>
      <c r="ETJ16" s="263"/>
      <c r="ETK16" s="263"/>
      <c r="ETL16" s="263"/>
      <c r="ETM16" s="263"/>
      <c r="ETN16" s="263"/>
      <c r="ETO16" s="263"/>
      <c r="ETP16" s="263"/>
      <c r="ETQ16" s="263"/>
      <c r="ETR16" s="263"/>
      <c r="ETS16" s="263"/>
      <c r="ETT16" s="263"/>
      <c r="ETU16" s="263"/>
      <c r="ETV16" s="263"/>
      <c r="ETW16" s="263"/>
      <c r="ETX16" s="263"/>
      <c r="ETY16" s="263"/>
      <c r="ETZ16" s="263"/>
      <c r="EUA16" s="263"/>
      <c r="EUB16" s="263"/>
      <c r="EUC16" s="263"/>
      <c r="EUD16" s="263"/>
      <c r="EUE16" s="263"/>
      <c r="EUF16" s="263"/>
      <c r="EUG16" s="263"/>
      <c r="EUH16" s="263"/>
      <c r="EUI16" s="263"/>
      <c r="EUJ16" s="263"/>
      <c r="EUK16" s="263"/>
      <c r="EUL16" s="263"/>
      <c r="EUM16" s="263"/>
      <c r="EUN16" s="263"/>
      <c r="EUO16" s="263"/>
      <c r="EUP16" s="263"/>
      <c r="EUQ16" s="263"/>
      <c r="EUR16" s="263"/>
      <c r="EUS16" s="263"/>
      <c r="EUT16" s="263"/>
      <c r="EUU16" s="263"/>
      <c r="EUV16" s="263"/>
      <c r="EUW16" s="263"/>
      <c r="EUX16" s="263"/>
      <c r="EUY16" s="263"/>
      <c r="EUZ16" s="263"/>
      <c r="EVA16" s="263"/>
      <c r="EVB16" s="263"/>
      <c r="EVC16" s="263"/>
      <c r="EVD16" s="263"/>
      <c r="EVE16" s="263"/>
      <c r="EVF16" s="263"/>
      <c r="EVG16" s="263"/>
      <c r="EVH16" s="263"/>
      <c r="EVI16" s="263"/>
      <c r="EVJ16" s="263"/>
      <c r="EVK16" s="263"/>
      <c r="EVL16" s="263"/>
      <c r="EVM16" s="263"/>
      <c r="EVN16" s="263"/>
      <c r="EVO16" s="263"/>
      <c r="EVP16" s="263"/>
      <c r="EVQ16" s="263"/>
      <c r="EVR16" s="263"/>
      <c r="EVS16" s="263"/>
      <c r="EVT16" s="263"/>
      <c r="EVU16" s="263"/>
      <c r="EVV16" s="263"/>
      <c r="EVW16" s="263"/>
      <c r="EVX16" s="263"/>
      <c r="EVY16" s="263"/>
      <c r="EVZ16" s="263"/>
      <c r="EWA16" s="263"/>
      <c r="EWB16" s="263"/>
      <c r="EWC16" s="263"/>
      <c r="EWD16" s="263"/>
      <c r="EWE16" s="263"/>
      <c r="EWF16" s="263"/>
      <c r="EWG16" s="263"/>
      <c r="EWH16" s="263"/>
      <c r="EWI16" s="263"/>
      <c r="EWJ16" s="263"/>
      <c r="EWK16" s="263"/>
      <c r="EWL16" s="263"/>
      <c r="EWM16" s="263"/>
      <c r="EWN16" s="263"/>
      <c r="EWO16" s="263"/>
      <c r="EWP16" s="263"/>
      <c r="EWQ16" s="263"/>
      <c r="EWR16" s="263"/>
      <c r="EWS16" s="263"/>
      <c r="EWT16" s="263"/>
      <c r="EWU16" s="263"/>
      <c r="EWV16" s="263"/>
      <c r="EWW16" s="263"/>
      <c r="EWX16" s="263"/>
      <c r="EWY16" s="263"/>
      <c r="EWZ16" s="263"/>
      <c r="EXA16" s="263"/>
      <c r="EXB16" s="263"/>
      <c r="EXC16" s="263"/>
      <c r="EXD16" s="263"/>
      <c r="EXE16" s="263"/>
      <c r="EXF16" s="263"/>
      <c r="EXG16" s="263"/>
      <c r="EXH16" s="263"/>
      <c r="EXI16" s="263"/>
      <c r="EXJ16" s="263"/>
      <c r="EXK16" s="263"/>
      <c r="EXL16" s="263"/>
      <c r="EXM16" s="263"/>
      <c r="EXN16" s="263"/>
      <c r="EXO16" s="263"/>
      <c r="EXP16" s="263"/>
      <c r="EXQ16" s="263"/>
      <c r="EXR16" s="263"/>
      <c r="EXS16" s="263"/>
      <c r="EXT16" s="263"/>
      <c r="EXU16" s="263"/>
      <c r="EXV16" s="263"/>
      <c r="EXW16" s="263"/>
      <c r="EXX16" s="263"/>
      <c r="EXY16" s="263"/>
      <c r="EXZ16" s="263"/>
      <c r="EYA16" s="263"/>
      <c r="EYB16" s="263"/>
      <c r="EYC16" s="263"/>
      <c r="EYD16" s="263"/>
      <c r="EYE16" s="263"/>
      <c r="EYF16" s="263"/>
      <c r="EYG16" s="263"/>
      <c r="EYH16" s="263"/>
      <c r="EYI16" s="263"/>
      <c r="EYJ16" s="263"/>
      <c r="EYK16" s="263"/>
      <c r="EYL16" s="263"/>
      <c r="EYM16" s="263"/>
      <c r="EYN16" s="263"/>
      <c r="EYO16" s="263"/>
      <c r="EYP16" s="263"/>
      <c r="EYQ16" s="263"/>
      <c r="EYR16" s="263"/>
      <c r="EYS16" s="263"/>
      <c r="EYT16" s="263"/>
      <c r="EYU16" s="263"/>
      <c r="EYV16" s="263"/>
      <c r="EYW16" s="263"/>
      <c r="EYX16" s="263"/>
      <c r="EYY16" s="263"/>
      <c r="EYZ16" s="263"/>
      <c r="EZA16" s="263"/>
      <c r="EZB16" s="263"/>
      <c r="EZC16" s="263"/>
      <c r="EZD16" s="263"/>
      <c r="EZE16" s="263"/>
      <c r="EZF16" s="263"/>
      <c r="EZG16" s="263"/>
      <c r="EZH16" s="263"/>
      <c r="EZI16" s="263"/>
      <c r="EZJ16" s="263"/>
      <c r="EZK16" s="263"/>
      <c r="EZL16" s="263"/>
      <c r="EZM16" s="263"/>
      <c r="EZN16" s="263"/>
      <c r="EZO16" s="263"/>
      <c r="EZP16" s="263"/>
      <c r="EZQ16" s="263"/>
      <c r="EZR16" s="263"/>
      <c r="EZS16" s="263"/>
      <c r="EZT16" s="263"/>
      <c r="EZU16" s="263"/>
      <c r="EZV16" s="263"/>
      <c r="EZW16" s="263"/>
      <c r="EZX16" s="263"/>
      <c r="EZY16" s="263"/>
      <c r="EZZ16" s="263"/>
      <c r="FAA16" s="263"/>
      <c r="FAB16" s="263"/>
      <c r="FAC16" s="263"/>
      <c r="FAD16" s="263"/>
      <c r="FAE16" s="263"/>
      <c r="FAF16" s="263"/>
      <c r="FAG16" s="263"/>
      <c r="FAH16" s="263"/>
      <c r="FAI16" s="263"/>
      <c r="FAJ16" s="263"/>
      <c r="FAK16" s="263"/>
      <c r="FAL16" s="263"/>
      <c r="FAM16" s="263"/>
      <c r="FAN16" s="263"/>
      <c r="FAO16" s="263"/>
      <c r="FAP16" s="263"/>
      <c r="FAQ16" s="263"/>
      <c r="FAR16" s="263"/>
      <c r="FAS16" s="263"/>
      <c r="FAT16" s="263"/>
      <c r="FAU16" s="263"/>
      <c r="FAV16" s="263"/>
      <c r="FAW16" s="263"/>
      <c r="FAX16" s="263"/>
      <c r="FAY16" s="263"/>
      <c r="FAZ16" s="263"/>
      <c r="FBA16" s="263"/>
      <c r="FBB16" s="263"/>
      <c r="FBC16" s="263"/>
      <c r="FBD16" s="263"/>
      <c r="FBE16" s="263"/>
      <c r="FBF16" s="263"/>
      <c r="FBG16" s="263"/>
      <c r="FBH16" s="263"/>
      <c r="FBI16" s="263"/>
      <c r="FBJ16" s="263"/>
      <c r="FBK16" s="263"/>
      <c r="FBL16" s="263"/>
      <c r="FBM16" s="263"/>
      <c r="FBN16" s="263"/>
      <c r="FBO16" s="263"/>
      <c r="FBP16" s="263"/>
      <c r="FBQ16" s="263"/>
      <c r="FBR16" s="263"/>
      <c r="FBS16" s="263"/>
      <c r="FBT16" s="263"/>
      <c r="FBU16" s="263"/>
      <c r="FBV16" s="263"/>
      <c r="FBW16" s="263"/>
      <c r="FBX16" s="263"/>
      <c r="FBY16" s="263"/>
      <c r="FBZ16" s="263"/>
      <c r="FCA16" s="263"/>
      <c r="FCB16" s="263"/>
      <c r="FCC16" s="263"/>
      <c r="FCD16" s="263"/>
      <c r="FCE16" s="263"/>
      <c r="FCF16" s="263"/>
      <c r="FCG16" s="263"/>
      <c r="FCH16" s="263"/>
      <c r="FCI16" s="263"/>
      <c r="FCJ16" s="263"/>
      <c r="FCK16" s="263"/>
      <c r="FCL16" s="263"/>
      <c r="FCM16" s="263"/>
      <c r="FCN16" s="263"/>
      <c r="FCO16" s="263"/>
      <c r="FCP16" s="263"/>
      <c r="FCQ16" s="263"/>
      <c r="FCR16" s="263"/>
      <c r="FCS16" s="263"/>
      <c r="FCT16" s="263"/>
      <c r="FCU16" s="263"/>
      <c r="FCV16" s="263"/>
      <c r="FCW16" s="263"/>
      <c r="FCX16" s="263"/>
      <c r="FCY16" s="263"/>
      <c r="FCZ16" s="263"/>
      <c r="FDA16" s="263"/>
      <c r="FDB16" s="263"/>
      <c r="FDC16" s="263"/>
      <c r="FDD16" s="263"/>
      <c r="FDE16" s="263"/>
      <c r="FDF16" s="263"/>
      <c r="FDG16" s="263"/>
      <c r="FDH16" s="263"/>
      <c r="FDI16" s="263"/>
      <c r="FDJ16" s="263"/>
      <c r="FDK16" s="263"/>
      <c r="FDL16" s="263"/>
      <c r="FDM16" s="263"/>
      <c r="FDN16" s="263"/>
      <c r="FDO16" s="263"/>
      <c r="FDP16" s="263"/>
      <c r="FDQ16" s="263"/>
      <c r="FDR16" s="263"/>
      <c r="FDS16" s="263"/>
      <c r="FDT16" s="263"/>
      <c r="FDU16" s="263"/>
      <c r="FDV16" s="263"/>
      <c r="FDW16" s="263"/>
      <c r="FDX16" s="263"/>
      <c r="FDY16" s="263"/>
      <c r="FDZ16" s="263"/>
      <c r="FEA16" s="263"/>
      <c r="FEB16" s="263"/>
      <c r="FEC16" s="263"/>
      <c r="FED16" s="263"/>
      <c r="FEE16" s="263"/>
      <c r="FEF16" s="263"/>
      <c r="FEG16" s="263"/>
      <c r="FEH16" s="263"/>
      <c r="FEI16" s="263"/>
      <c r="FEJ16" s="263"/>
      <c r="FEK16" s="263"/>
      <c r="FEL16" s="263"/>
      <c r="FEM16" s="263"/>
      <c r="FEN16" s="263"/>
      <c r="FEO16" s="263"/>
      <c r="FEP16" s="263"/>
      <c r="FEQ16" s="263"/>
      <c r="FER16" s="263"/>
      <c r="FES16" s="263"/>
      <c r="FET16" s="263"/>
      <c r="FEU16" s="263"/>
      <c r="FEV16" s="263"/>
      <c r="FEW16" s="263"/>
      <c r="FEX16" s="263"/>
      <c r="FEY16" s="263"/>
      <c r="FEZ16" s="263"/>
      <c r="FFA16" s="263"/>
      <c r="FFB16" s="263"/>
      <c r="FFC16" s="263"/>
      <c r="FFD16" s="263"/>
      <c r="FFE16" s="263"/>
      <c r="FFF16" s="263"/>
      <c r="FFG16" s="263"/>
      <c r="FFH16" s="263"/>
      <c r="FFI16" s="263"/>
      <c r="FFJ16" s="263"/>
      <c r="FFK16" s="263"/>
      <c r="FFL16" s="263"/>
      <c r="FFM16" s="263"/>
      <c r="FFN16" s="263"/>
      <c r="FFO16" s="263"/>
      <c r="FFP16" s="263"/>
      <c r="FFQ16" s="263"/>
      <c r="FFR16" s="263"/>
      <c r="FFS16" s="263"/>
      <c r="FFT16" s="263"/>
      <c r="FFU16" s="263"/>
      <c r="FFV16" s="263"/>
      <c r="FFW16" s="263"/>
      <c r="FFX16" s="263"/>
      <c r="FFY16" s="263"/>
      <c r="FFZ16" s="263"/>
      <c r="FGA16" s="263"/>
      <c r="FGB16" s="263"/>
      <c r="FGC16" s="263"/>
      <c r="FGD16" s="263"/>
      <c r="FGE16" s="263"/>
      <c r="FGF16" s="263"/>
      <c r="FGG16" s="263"/>
      <c r="FGH16" s="263"/>
      <c r="FGI16" s="263"/>
      <c r="FGJ16" s="263"/>
      <c r="FGK16" s="263"/>
      <c r="FGL16" s="263"/>
      <c r="FGM16" s="263"/>
      <c r="FGN16" s="263"/>
      <c r="FGO16" s="263"/>
      <c r="FGP16" s="263"/>
      <c r="FGQ16" s="263"/>
      <c r="FGR16" s="263"/>
      <c r="FGS16" s="263"/>
      <c r="FGT16" s="263"/>
      <c r="FGU16" s="263"/>
      <c r="FGV16" s="263"/>
      <c r="FGW16" s="263"/>
      <c r="FGX16" s="263"/>
      <c r="FGY16" s="263"/>
      <c r="FGZ16" s="263"/>
      <c r="FHA16" s="263"/>
      <c r="FHB16" s="263"/>
      <c r="FHC16" s="263"/>
      <c r="FHD16" s="263"/>
      <c r="FHE16" s="263"/>
      <c r="FHF16" s="263"/>
      <c r="FHG16" s="263"/>
      <c r="FHH16" s="263"/>
      <c r="FHI16" s="263"/>
      <c r="FHJ16" s="263"/>
      <c r="FHK16" s="263"/>
      <c r="FHL16" s="263"/>
      <c r="FHM16" s="263"/>
      <c r="FHN16" s="263"/>
      <c r="FHO16" s="263"/>
      <c r="FHP16" s="263"/>
      <c r="FHQ16" s="263"/>
      <c r="FHR16" s="263"/>
      <c r="FHS16" s="263"/>
      <c r="FHT16" s="263"/>
      <c r="FHU16" s="263"/>
      <c r="FHV16" s="263"/>
      <c r="FHW16" s="263"/>
      <c r="FHX16" s="263"/>
      <c r="FHY16" s="263"/>
      <c r="FHZ16" s="263"/>
      <c r="FIA16" s="263"/>
      <c r="FIB16" s="263"/>
      <c r="FIC16" s="263"/>
      <c r="FID16" s="263"/>
      <c r="FIE16" s="263"/>
      <c r="FIF16" s="263"/>
      <c r="FIG16" s="263"/>
      <c r="FIH16" s="263"/>
      <c r="FII16" s="263"/>
      <c r="FIJ16" s="263"/>
      <c r="FIK16" s="263"/>
      <c r="FIL16" s="263"/>
      <c r="FIM16" s="263"/>
      <c r="FIN16" s="263"/>
      <c r="FIO16" s="263"/>
      <c r="FIP16" s="263"/>
      <c r="FIQ16" s="263"/>
      <c r="FIR16" s="263"/>
      <c r="FIS16" s="263"/>
      <c r="FIT16" s="263"/>
      <c r="FIU16" s="263"/>
      <c r="FIV16" s="263"/>
      <c r="FIW16" s="263"/>
      <c r="FIX16" s="263"/>
      <c r="FIY16" s="263"/>
      <c r="FIZ16" s="263"/>
      <c r="FJA16" s="263"/>
      <c r="FJB16" s="263"/>
      <c r="FJC16" s="263"/>
      <c r="FJD16" s="263"/>
      <c r="FJE16" s="263"/>
      <c r="FJF16" s="263"/>
      <c r="FJG16" s="263"/>
      <c r="FJH16" s="263"/>
      <c r="FJI16" s="263"/>
      <c r="FJJ16" s="263"/>
      <c r="FJK16" s="263"/>
      <c r="FJL16" s="263"/>
      <c r="FJM16" s="263"/>
      <c r="FJN16" s="263"/>
      <c r="FJO16" s="263"/>
      <c r="FJP16" s="263"/>
      <c r="FJQ16" s="263"/>
      <c r="FJR16" s="263"/>
      <c r="FJS16" s="263"/>
      <c r="FJT16" s="263"/>
      <c r="FJU16" s="263"/>
      <c r="FJV16" s="263"/>
      <c r="FJW16" s="263"/>
      <c r="FJX16" s="263"/>
      <c r="FJY16" s="263"/>
      <c r="FJZ16" s="263"/>
      <c r="FKA16" s="263"/>
      <c r="FKB16" s="263"/>
      <c r="FKC16" s="263"/>
      <c r="FKD16" s="263"/>
      <c r="FKE16" s="263"/>
      <c r="FKF16" s="263"/>
      <c r="FKG16" s="263"/>
      <c r="FKH16" s="263"/>
      <c r="FKI16" s="263"/>
      <c r="FKJ16" s="263"/>
      <c r="FKK16" s="263"/>
      <c r="FKL16" s="263"/>
      <c r="FKM16" s="263"/>
      <c r="FKN16" s="263"/>
      <c r="FKO16" s="263"/>
      <c r="FKP16" s="263"/>
      <c r="FKQ16" s="263"/>
      <c r="FKR16" s="263"/>
      <c r="FKS16" s="263"/>
      <c r="FKT16" s="263"/>
      <c r="FKU16" s="263"/>
      <c r="FKV16" s="263"/>
      <c r="FKW16" s="263"/>
      <c r="FKX16" s="263"/>
      <c r="FKY16" s="263"/>
      <c r="FKZ16" s="263"/>
      <c r="FLA16" s="263"/>
      <c r="FLB16" s="263"/>
      <c r="FLC16" s="263"/>
      <c r="FLD16" s="263"/>
      <c r="FLE16" s="263"/>
      <c r="FLF16" s="263"/>
      <c r="FLG16" s="263"/>
      <c r="FLH16" s="263"/>
      <c r="FLI16" s="263"/>
      <c r="FLJ16" s="263"/>
      <c r="FLK16" s="263"/>
      <c r="FLL16" s="263"/>
      <c r="FLM16" s="263"/>
      <c r="FLN16" s="263"/>
      <c r="FLO16" s="263"/>
      <c r="FLP16" s="263"/>
      <c r="FLQ16" s="263"/>
      <c r="FLR16" s="263"/>
      <c r="FLS16" s="263"/>
      <c r="FLT16" s="263"/>
      <c r="FLU16" s="263"/>
      <c r="FLV16" s="263"/>
      <c r="FLW16" s="263"/>
      <c r="FLX16" s="263"/>
      <c r="FLY16" s="263"/>
      <c r="FLZ16" s="263"/>
      <c r="FMA16" s="263"/>
      <c r="FMB16" s="263"/>
      <c r="FMC16" s="263"/>
      <c r="FMD16" s="263"/>
      <c r="FME16" s="263"/>
      <c r="FMF16" s="263"/>
      <c r="FMG16" s="263"/>
      <c r="FMH16" s="263"/>
      <c r="FMI16" s="263"/>
      <c r="FMJ16" s="263"/>
      <c r="FMK16" s="263"/>
      <c r="FML16" s="263"/>
      <c r="FMM16" s="263"/>
      <c r="FMN16" s="263"/>
      <c r="FMO16" s="263"/>
      <c r="FMP16" s="263"/>
      <c r="FMQ16" s="263"/>
      <c r="FMR16" s="263"/>
      <c r="FMS16" s="263"/>
      <c r="FMT16" s="263"/>
      <c r="FMU16" s="263"/>
      <c r="FMV16" s="263"/>
      <c r="FMW16" s="263"/>
      <c r="FMX16" s="263"/>
      <c r="FMY16" s="263"/>
      <c r="FMZ16" s="263"/>
      <c r="FNA16" s="263"/>
      <c r="FNB16" s="263"/>
      <c r="FNC16" s="263"/>
      <c r="FND16" s="263"/>
      <c r="FNE16" s="263"/>
      <c r="FNF16" s="263"/>
      <c r="FNG16" s="263"/>
      <c r="FNH16" s="263"/>
      <c r="FNI16" s="263"/>
      <c r="FNJ16" s="263"/>
      <c r="FNK16" s="263"/>
      <c r="FNL16" s="263"/>
      <c r="FNM16" s="263"/>
      <c r="FNN16" s="263"/>
      <c r="FNO16" s="263"/>
      <c r="FNP16" s="263"/>
      <c r="FNQ16" s="263"/>
      <c r="FNR16" s="263"/>
      <c r="FNS16" s="263"/>
      <c r="FNT16" s="263"/>
      <c r="FNU16" s="263"/>
      <c r="FNV16" s="263"/>
      <c r="FNW16" s="263"/>
      <c r="FNX16" s="263"/>
      <c r="FNY16" s="263"/>
      <c r="FNZ16" s="263"/>
      <c r="FOA16" s="263"/>
      <c r="FOB16" s="263"/>
      <c r="FOC16" s="263"/>
      <c r="FOD16" s="263"/>
      <c r="FOE16" s="263"/>
      <c r="FOF16" s="263"/>
      <c r="FOG16" s="263"/>
      <c r="FOH16" s="263"/>
      <c r="FOI16" s="263"/>
      <c r="FOJ16" s="263"/>
      <c r="FOK16" s="263"/>
      <c r="FOL16" s="263"/>
      <c r="FOM16" s="263"/>
      <c r="FON16" s="263"/>
      <c r="FOO16" s="263"/>
      <c r="FOP16" s="263"/>
      <c r="FOQ16" s="263"/>
      <c r="FOR16" s="263"/>
      <c r="FOS16" s="263"/>
      <c r="FOT16" s="263"/>
      <c r="FOU16" s="263"/>
      <c r="FOV16" s="263"/>
      <c r="FOW16" s="263"/>
      <c r="FOX16" s="263"/>
      <c r="FOY16" s="263"/>
      <c r="FOZ16" s="263"/>
      <c r="FPA16" s="263"/>
      <c r="FPB16" s="263"/>
      <c r="FPC16" s="263"/>
      <c r="FPD16" s="263"/>
      <c r="FPE16" s="263"/>
      <c r="FPF16" s="263"/>
      <c r="FPG16" s="263"/>
      <c r="FPH16" s="263"/>
      <c r="FPI16" s="263"/>
      <c r="FPJ16" s="263"/>
      <c r="FPK16" s="263"/>
      <c r="FPL16" s="263"/>
      <c r="FPM16" s="263"/>
      <c r="FPN16" s="263"/>
      <c r="FPO16" s="263"/>
      <c r="FPP16" s="263"/>
      <c r="FPQ16" s="263"/>
      <c r="FPR16" s="263"/>
      <c r="FPS16" s="263"/>
      <c r="FPT16" s="263"/>
      <c r="FPU16" s="263"/>
      <c r="FPV16" s="263"/>
      <c r="FPW16" s="263"/>
      <c r="FPX16" s="263"/>
      <c r="FPY16" s="263"/>
      <c r="FPZ16" s="263"/>
      <c r="FQA16" s="263"/>
      <c r="FQB16" s="263"/>
      <c r="FQC16" s="263"/>
      <c r="FQD16" s="263"/>
      <c r="FQE16" s="263"/>
      <c r="FQF16" s="263"/>
      <c r="FQG16" s="263"/>
      <c r="FQH16" s="263"/>
      <c r="FQI16" s="263"/>
      <c r="FQJ16" s="263"/>
      <c r="FQK16" s="263"/>
      <c r="FQL16" s="263"/>
      <c r="FQM16" s="263"/>
      <c r="FQN16" s="263"/>
      <c r="FQO16" s="263"/>
      <c r="FQP16" s="263"/>
      <c r="FQQ16" s="263"/>
      <c r="FQR16" s="263"/>
      <c r="FQS16" s="263"/>
      <c r="FQT16" s="263"/>
      <c r="FQU16" s="263"/>
      <c r="FQV16" s="263"/>
      <c r="FQW16" s="263"/>
      <c r="FQX16" s="263"/>
      <c r="FQY16" s="263"/>
      <c r="FQZ16" s="263"/>
      <c r="FRA16" s="263"/>
      <c r="FRB16" s="263"/>
      <c r="FRC16" s="263"/>
      <c r="FRD16" s="263"/>
      <c r="FRE16" s="263"/>
      <c r="FRF16" s="263"/>
      <c r="FRG16" s="263"/>
      <c r="FRH16" s="263"/>
      <c r="FRI16" s="263"/>
      <c r="FRJ16" s="263"/>
      <c r="FRK16" s="263"/>
      <c r="FRL16" s="263"/>
      <c r="FRM16" s="263"/>
      <c r="FRN16" s="263"/>
      <c r="FRO16" s="263"/>
      <c r="FRP16" s="263"/>
      <c r="FRQ16" s="263"/>
      <c r="FRR16" s="263"/>
      <c r="FRS16" s="263"/>
      <c r="FRT16" s="263"/>
      <c r="FRU16" s="263"/>
      <c r="FRV16" s="263"/>
      <c r="FRW16" s="263"/>
      <c r="FRX16" s="263"/>
      <c r="FRY16" s="263"/>
      <c r="FRZ16" s="263"/>
      <c r="FSA16" s="263"/>
      <c r="FSB16" s="263"/>
      <c r="FSC16" s="263"/>
      <c r="FSD16" s="263"/>
      <c r="FSE16" s="263"/>
      <c r="FSF16" s="263"/>
      <c r="FSG16" s="263"/>
      <c r="FSH16" s="263"/>
      <c r="FSI16" s="263"/>
      <c r="FSJ16" s="263"/>
      <c r="FSK16" s="263"/>
      <c r="FSL16" s="263"/>
      <c r="FSM16" s="263"/>
      <c r="FSN16" s="263"/>
      <c r="FSO16" s="263"/>
      <c r="FSP16" s="263"/>
      <c r="FSQ16" s="263"/>
      <c r="FSR16" s="263"/>
      <c r="FSS16" s="263"/>
      <c r="FST16" s="263"/>
      <c r="FSU16" s="263"/>
      <c r="FSV16" s="263"/>
      <c r="FSW16" s="263"/>
      <c r="FSX16" s="263"/>
      <c r="FSY16" s="263"/>
      <c r="FSZ16" s="263"/>
      <c r="FTA16" s="263"/>
      <c r="FTB16" s="263"/>
      <c r="FTC16" s="263"/>
      <c r="FTD16" s="263"/>
      <c r="FTE16" s="263"/>
      <c r="FTF16" s="263"/>
      <c r="FTG16" s="263"/>
      <c r="FTH16" s="263"/>
      <c r="FTI16" s="263"/>
      <c r="FTJ16" s="263"/>
      <c r="FTK16" s="263"/>
      <c r="FTL16" s="263"/>
      <c r="FTM16" s="263"/>
      <c r="FTN16" s="263"/>
      <c r="FTO16" s="263"/>
      <c r="FTP16" s="263"/>
      <c r="FTQ16" s="263"/>
      <c r="FTR16" s="263"/>
      <c r="FTS16" s="263"/>
      <c r="FTT16" s="263"/>
      <c r="FTU16" s="263"/>
      <c r="FTV16" s="263"/>
      <c r="FTW16" s="263"/>
      <c r="FTX16" s="263"/>
      <c r="FTY16" s="263"/>
      <c r="FTZ16" s="263"/>
      <c r="FUA16" s="263"/>
      <c r="FUB16" s="263"/>
      <c r="FUC16" s="263"/>
      <c r="FUD16" s="263"/>
      <c r="FUE16" s="263"/>
      <c r="FUF16" s="263"/>
      <c r="FUG16" s="263"/>
      <c r="FUH16" s="263"/>
      <c r="FUI16" s="263"/>
      <c r="FUJ16" s="263"/>
      <c r="FUK16" s="263"/>
      <c r="FUL16" s="263"/>
      <c r="FUM16" s="263"/>
      <c r="FUN16" s="263"/>
      <c r="FUO16" s="263"/>
      <c r="FUP16" s="263"/>
      <c r="FUQ16" s="263"/>
      <c r="FUR16" s="263"/>
      <c r="FUS16" s="263"/>
      <c r="FUT16" s="263"/>
      <c r="FUU16" s="263"/>
      <c r="FUV16" s="263"/>
      <c r="FUW16" s="263"/>
      <c r="FUX16" s="263"/>
      <c r="FUY16" s="263"/>
      <c r="FUZ16" s="263"/>
      <c r="FVA16" s="263"/>
      <c r="FVB16" s="263"/>
      <c r="FVC16" s="263"/>
      <c r="FVD16" s="263"/>
      <c r="FVE16" s="263"/>
      <c r="FVF16" s="263"/>
      <c r="FVG16" s="263"/>
      <c r="FVH16" s="263"/>
      <c r="FVI16" s="263"/>
      <c r="FVJ16" s="263"/>
      <c r="FVK16" s="263"/>
      <c r="FVL16" s="263"/>
      <c r="FVM16" s="263"/>
      <c r="FVN16" s="263"/>
      <c r="FVO16" s="263"/>
      <c r="FVP16" s="263"/>
      <c r="FVQ16" s="263"/>
      <c r="FVR16" s="263"/>
      <c r="FVS16" s="263"/>
      <c r="FVT16" s="263"/>
      <c r="FVU16" s="263"/>
      <c r="FVV16" s="263"/>
      <c r="FVW16" s="263"/>
      <c r="FVX16" s="263"/>
      <c r="FVY16" s="263"/>
      <c r="FVZ16" s="263"/>
      <c r="FWA16" s="263"/>
      <c r="FWB16" s="263"/>
      <c r="FWC16" s="263"/>
      <c r="FWD16" s="263"/>
      <c r="FWE16" s="263"/>
      <c r="FWF16" s="263"/>
      <c r="FWG16" s="263"/>
      <c r="FWH16" s="263"/>
      <c r="FWI16" s="263"/>
      <c r="FWJ16" s="263"/>
      <c r="FWK16" s="263"/>
      <c r="FWL16" s="263"/>
      <c r="FWM16" s="263"/>
      <c r="FWN16" s="263"/>
      <c r="FWO16" s="263"/>
      <c r="FWP16" s="263"/>
      <c r="FWQ16" s="263"/>
      <c r="FWR16" s="263"/>
      <c r="FWS16" s="263"/>
      <c r="FWT16" s="263"/>
      <c r="FWU16" s="263"/>
      <c r="FWV16" s="263"/>
      <c r="FWW16" s="263"/>
      <c r="FWX16" s="263"/>
      <c r="FWY16" s="263"/>
      <c r="FWZ16" s="263"/>
      <c r="FXA16" s="263"/>
      <c r="FXB16" s="263"/>
      <c r="FXC16" s="263"/>
      <c r="FXD16" s="263"/>
      <c r="FXE16" s="263"/>
      <c r="FXF16" s="263"/>
      <c r="FXG16" s="263"/>
      <c r="FXH16" s="263"/>
      <c r="FXI16" s="263"/>
      <c r="FXJ16" s="263"/>
      <c r="FXK16" s="263"/>
      <c r="FXL16" s="263"/>
      <c r="FXM16" s="263"/>
      <c r="FXN16" s="263"/>
      <c r="FXO16" s="263"/>
      <c r="FXP16" s="263"/>
      <c r="FXQ16" s="263"/>
      <c r="FXR16" s="263"/>
      <c r="FXS16" s="263"/>
      <c r="FXT16" s="263"/>
      <c r="FXU16" s="263"/>
      <c r="FXV16" s="263"/>
      <c r="FXW16" s="263"/>
      <c r="FXX16" s="263"/>
      <c r="FXY16" s="263"/>
      <c r="FXZ16" s="263"/>
      <c r="FYA16" s="263"/>
      <c r="FYB16" s="263"/>
      <c r="FYC16" s="263"/>
      <c r="FYD16" s="263"/>
      <c r="FYE16" s="263"/>
      <c r="FYF16" s="263"/>
      <c r="FYG16" s="263"/>
      <c r="FYH16" s="263"/>
      <c r="FYI16" s="263"/>
      <c r="FYJ16" s="263"/>
      <c r="FYK16" s="263"/>
      <c r="FYL16" s="263"/>
      <c r="FYM16" s="263"/>
      <c r="FYN16" s="263"/>
      <c r="FYO16" s="263"/>
      <c r="FYP16" s="263"/>
      <c r="FYQ16" s="263"/>
      <c r="FYR16" s="263"/>
      <c r="FYS16" s="263"/>
      <c r="FYT16" s="263"/>
      <c r="FYU16" s="263"/>
      <c r="FYV16" s="263"/>
      <c r="FYW16" s="263"/>
      <c r="FYX16" s="263"/>
      <c r="FYY16" s="263"/>
      <c r="FYZ16" s="263"/>
      <c r="FZA16" s="263"/>
      <c r="FZB16" s="263"/>
      <c r="FZC16" s="263"/>
      <c r="FZD16" s="263"/>
      <c r="FZE16" s="263"/>
      <c r="FZF16" s="263"/>
      <c r="FZG16" s="263"/>
      <c r="FZH16" s="263"/>
      <c r="FZI16" s="263"/>
      <c r="FZJ16" s="263"/>
      <c r="FZK16" s="263"/>
      <c r="FZL16" s="263"/>
      <c r="FZM16" s="263"/>
      <c r="FZN16" s="263"/>
      <c r="FZO16" s="263"/>
      <c r="FZP16" s="263"/>
      <c r="FZQ16" s="263"/>
      <c r="FZR16" s="263"/>
      <c r="FZS16" s="263"/>
      <c r="FZT16" s="263"/>
      <c r="FZU16" s="263"/>
      <c r="FZV16" s="263"/>
      <c r="FZW16" s="263"/>
      <c r="FZX16" s="263"/>
      <c r="FZY16" s="263"/>
      <c r="FZZ16" s="263"/>
      <c r="GAA16" s="263"/>
      <c r="GAB16" s="263"/>
      <c r="GAC16" s="263"/>
      <c r="GAD16" s="263"/>
      <c r="GAE16" s="263"/>
      <c r="GAF16" s="263"/>
      <c r="GAG16" s="263"/>
      <c r="GAH16" s="263"/>
      <c r="GAI16" s="263"/>
      <c r="GAJ16" s="263"/>
      <c r="GAK16" s="263"/>
      <c r="GAL16" s="263"/>
      <c r="GAM16" s="263"/>
      <c r="GAN16" s="263"/>
      <c r="GAO16" s="263"/>
      <c r="GAP16" s="263"/>
      <c r="GAQ16" s="263"/>
      <c r="GAR16" s="263"/>
      <c r="GAS16" s="263"/>
      <c r="GAT16" s="263"/>
      <c r="GAU16" s="263"/>
      <c r="GAV16" s="263"/>
      <c r="GAW16" s="263"/>
      <c r="GAX16" s="263"/>
      <c r="GAY16" s="263"/>
      <c r="GAZ16" s="263"/>
      <c r="GBA16" s="263"/>
      <c r="GBB16" s="263"/>
      <c r="GBC16" s="263"/>
      <c r="GBD16" s="263"/>
      <c r="GBE16" s="263"/>
      <c r="GBF16" s="263"/>
      <c r="GBG16" s="263"/>
      <c r="GBH16" s="263"/>
      <c r="GBI16" s="263"/>
      <c r="GBJ16" s="263"/>
      <c r="GBK16" s="263"/>
      <c r="GBL16" s="263"/>
      <c r="GBM16" s="263"/>
      <c r="GBN16" s="263"/>
      <c r="GBO16" s="263"/>
      <c r="GBP16" s="263"/>
      <c r="GBQ16" s="263"/>
      <c r="GBR16" s="263"/>
      <c r="GBS16" s="263"/>
      <c r="GBT16" s="263"/>
      <c r="GBU16" s="263"/>
      <c r="GBV16" s="263"/>
      <c r="GBW16" s="263"/>
      <c r="GBX16" s="263"/>
      <c r="GBY16" s="263"/>
      <c r="GBZ16" s="263"/>
      <c r="GCA16" s="263"/>
      <c r="GCB16" s="263"/>
      <c r="GCC16" s="263"/>
      <c r="GCD16" s="263"/>
      <c r="GCE16" s="263"/>
      <c r="GCF16" s="263"/>
      <c r="GCG16" s="263"/>
      <c r="GCH16" s="263"/>
      <c r="GCI16" s="263"/>
      <c r="GCJ16" s="263"/>
      <c r="GCK16" s="263"/>
      <c r="GCL16" s="263"/>
      <c r="GCM16" s="263"/>
      <c r="GCN16" s="263"/>
      <c r="GCO16" s="263"/>
      <c r="GCP16" s="263"/>
      <c r="GCQ16" s="263"/>
      <c r="GCR16" s="263"/>
      <c r="GCS16" s="263"/>
      <c r="GCT16" s="263"/>
      <c r="GCU16" s="263"/>
      <c r="GCV16" s="263"/>
      <c r="GCW16" s="263"/>
      <c r="GCX16" s="263"/>
      <c r="GCY16" s="263"/>
      <c r="GCZ16" s="263"/>
      <c r="GDA16" s="263"/>
      <c r="GDB16" s="263"/>
      <c r="GDC16" s="263"/>
      <c r="GDD16" s="263"/>
      <c r="GDE16" s="263"/>
      <c r="GDF16" s="263"/>
      <c r="GDG16" s="263"/>
      <c r="GDH16" s="263"/>
      <c r="GDI16" s="263"/>
      <c r="GDJ16" s="263"/>
      <c r="GDK16" s="263"/>
      <c r="GDL16" s="263"/>
      <c r="GDM16" s="263"/>
      <c r="GDN16" s="263"/>
      <c r="GDO16" s="263"/>
      <c r="GDP16" s="263"/>
      <c r="GDQ16" s="263"/>
      <c r="GDR16" s="263"/>
      <c r="GDS16" s="263"/>
      <c r="GDT16" s="263"/>
      <c r="GDU16" s="263"/>
      <c r="GDV16" s="263"/>
      <c r="GDW16" s="263"/>
      <c r="GDX16" s="263"/>
      <c r="GDY16" s="263"/>
      <c r="GDZ16" s="263"/>
      <c r="GEA16" s="263"/>
      <c r="GEB16" s="263"/>
      <c r="GEC16" s="263"/>
      <c r="GED16" s="263"/>
      <c r="GEE16" s="263"/>
      <c r="GEF16" s="263"/>
      <c r="GEG16" s="263"/>
      <c r="GEH16" s="263"/>
      <c r="GEI16" s="263"/>
      <c r="GEJ16" s="263"/>
      <c r="GEK16" s="263"/>
      <c r="GEL16" s="263"/>
      <c r="GEM16" s="263"/>
      <c r="GEN16" s="263"/>
      <c r="GEO16" s="263"/>
      <c r="GEP16" s="263"/>
      <c r="GEQ16" s="263"/>
      <c r="GER16" s="263"/>
      <c r="GES16" s="263"/>
      <c r="GET16" s="263"/>
      <c r="GEU16" s="263"/>
      <c r="GEV16" s="263"/>
      <c r="GEW16" s="263"/>
      <c r="GEX16" s="263"/>
      <c r="GEY16" s="263"/>
      <c r="GEZ16" s="263"/>
      <c r="GFA16" s="263"/>
      <c r="GFB16" s="263"/>
      <c r="GFC16" s="263"/>
      <c r="GFD16" s="263"/>
      <c r="GFE16" s="263"/>
      <c r="GFF16" s="263"/>
      <c r="GFG16" s="263"/>
      <c r="GFH16" s="263"/>
      <c r="GFI16" s="263"/>
      <c r="GFJ16" s="263"/>
      <c r="GFK16" s="263"/>
      <c r="GFL16" s="263"/>
      <c r="GFM16" s="263"/>
      <c r="GFN16" s="263"/>
      <c r="GFO16" s="263"/>
      <c r="GFP16" s="263"/>
      <c r="GFQ16" s="263"/>
      <c r="GFR16" s="263"/>
      <c r="GFS16" s="263"/>
      <c r="GFT16" s="263"/>
      <c r="GFU16" s="263"/>
      <c r="GFV16" s="263"/>
      <c r="GFW16" s="263"/>
      <c r="GFX16" s="263"/>
      <c r="GFY16" s="263"/>
      <c r="GFZ16" s="263"/>
      <c r="GGA16" s="263"/>
      <c r="GGB16" s="263"/>
      <c r="GGC16" s="263"/>
      <c r="GGD16" s="263"/>
      <c r="GGE16" s="263"/>
      <c r="GGF16" s="263"/>
      <c r="GGG16" s="263"/>
      <c r="GGH16" s="263"/>
      <c r="GGI16" s="263"/>
      <c r="GGJ16" s="263"/>
      <c r="GGK16" s="263"/>
      <c r="GGL16" s="263"/>
      <c r="GGM16" s="263"/>
      <c r="GGN16" s="263"/>
      <c r="GGO16" s="263"/>
      <c r="GGP16" s="263"/>
      <c r="GGQ16" s="263"/>
      <c r="GGR16" s="263"/>
      <c r="GGS16" s="263"/>
      <c r="GGT16" s="263"/>
      <c r="GGU16" s="263"/>
      <c r="GGV16" s="263"/>
      <c r="GGW16" s="263"/>
      <c r="GGX16" s="263"/>
      <c r="GGY16" s="263"/>
      <c r="GGZ16" s="263"/>
      <c r="GHA16" s="263"/>
      <c r="GHB16" s="263"/>
      <c r="GHC16" s="263"/>
      <c r="GHD16" s="263"/>
      <c r="GHE16" s="263"/>
      <c r="GHF16" s="263"/>
      <c r="GHG16" s="263"/>
      <c r="GHH16" s="263"/>
      <c r="GHI16" s="263"/>
      <c r="GHJ16" s="263"/>
      <c r="GHK16" s="263"/>
      <c r="GHL16" s="263"/>
      <c r="GHM16" s="263"/>
      <c r="GHN16" s="263"/>
      <c r="GHO16" s="263"/>
      <c r="GHP16" s="263"/>
      <c r="GHQ16" s="263"/>
      <c r="GHR16" s="263"/>
      <c r="GHS16" s="263"/>
      <c r="GHT16" s="263"/>
      <c r="GHU16" s="263"/>
      <c r="GHV16" s="263"/>
      <c r="GHW16" s="263"/>
      <c r="GHX16" s="263"/>
      <c r="GHY16" s="263"/>
      <c r="GHZ16" s="263"/>
      <c r="GIA16" s="263"/>
      <c r="GIB16" s="263"/>
      <c r="GIC16" s="263"/>
      <c r="GID16" s="263"/>
      <c r="GIE16" s="263"/>
      <c r="GIF16" s="263"/>
      <c r="GIG16" s="263"/>
      <c r="GIH16" s="263"/>
      <c r="GII16" s="263"/>
      <c r="GIJ16" s="263"/>
      <c r="GIK16" s="263"/>
      <c r="GIL16" s="263"/>
      <c r="GIM16" s="263"/>
      <c r="GIN16" s="263"/>
      <c r="GIO16" s="263"/>
      <c r="GIP16" s="263"/>
      <c r="GIQ16" s="263"/>
      <c r="GIR16" s="263"/>
      <c r="GIS16" s="263"/>
      <c r="GIT16" s="263"/>
      <c r="GIU16" s="263"/>
      <c r="GIV16" s="263"/>
      <c r="GIW16" s="263"/>
      <c r="GIX16" s="263"/>
      <c r="GIY16" s="263"/>
      <c r="GIZ16" s="263"/>
      <c r="GJA16" s="263"/>
      <c r="GJB16" s="263"/>
      <c r="GJC16" s="263"/>
      <c r="GJD16" s="263"/>
      <c r="GJE16" s="263"/>
      <c r="GJF16" s="263"/>
      <c r="GJG16" s="263"/>
      <c r="GJH16" s="263"/>
      <c r="GJI16" s="263"/>
      <c r="GJJ16" s="263"/>
      <c r="GJK16" s="263"/>
      <c r="GJL16" s="263"/>
      <c r="GJM16" s="263"/>
      <c r="GJN16" s="263"/>
      <c r="GJO16" s="263"/>
      <c r="GJP16" s="263"/>
      <c r="GJQ16" s="263"/>
      <c r="GJR16" s="263"/>
      <c r="GJS16" s="263"/>
      <c r="GJT16" s="263"/>
      <c r="GJU16" s="263"/>
      <c r="GJV16" s="263"/>
      <c r="GJW16" s="263"/>
      <c r="GJX16" s="263"/>
      <c r="GJY16" s="263"/>
      <c r="GJZ16" s="263"/>
      <c r="GKA16" s="263"/>
      <c r="GKB16" s="263"/>
      <c r="GKC16" s="263"/>
      <c r="GKD16" s="263"/>
      <c r="GKE16" s="263"/>
      <c r="GKF16" s="263"/>
      <c r="GKG16" s="263"/>
      <c r="GKH16" s="263"/>
      <c r="GKI16" s="263"/>
      <c r="GKJ16" s="263"/>
      <c r="GKK16" s="263"/>
      <c r="GKL16" s="263"/>
      <c r="GKM16" s="263"/>
      <c r="GKN16" s="263"/>
      <c r="GKO16" s="263"/>
      <c r="GKP16" s="263"/>
      <c r="GKQ16" s="263"/>
      <c r="GKR16" s="263"/>
      <c r="GKS16" s="263"/>
      <c r="GKT16" s="263"/>
      <c r="GKU16" s="263"/>
      <c r="GKV16" s="263"/>
      <c r="GKW16" s="263"/>
      <c r="GKX16" s="263"/>
      <c r="GKY16" s="263"/>
      <c r="GKZ16" s="263"/>
      <c r="GLA16" s="263"/>
      <c r="GLB16" s="263"/>
      <c r="GLC16" s="263"/>
      <c r="GLD16" s="263"/>
      <c r="GLE16" s="263"/>
      <c r="GLF16" s="263"/>
      <c r="GLG16" s="263"/>
      <c r="GLH16" s="263"/>
      <c r="GLI16" s="263"/>
      <c r="GLJ16" s="263"/>
      <c r="GLK16" s="263"/>
      <c r="GLL16" s="263"/>
      <c r="GLM16" s="263"/>
      <c r="GLN16" s="263"/>
      <c r="GLO16" s="263"/>
      <c r="GLP16" s="263"/>
      <c r="GLQ16" s="263"/>
      <c r="GLR16" s="263"/>
      <c r="GLS16" s="263"/>
      <c r="GLT16" s="263"/>
      <c r="GLU16" s="263"/>
      <c r="GLV16" s="263"/>
      <c r="GLW16" s="263"/>
      <c r="GLX16" s="263"/>
      <c r="GLY16" s="263"/>
      <c r="GLZ16" s="263"/>
      <c r="GMA16" s="263"/>
      <c r="GMB16" s="263"/>
      <c r="GMC16" s="263"/>
      <c r="GMD16" s="263"/>
      <c r="GME16" s="263"/>
      <c r="GMF16" s="263"/>
      <c r="GMG16" s="263"/>
      <c r="GMH16" s="263"/>
      <c r="GMI16" s="263"/>
      <c r="GMJ16" s="263"/>
      <c r="GMK16" s="263"/>
      <c r="GML16" s="263"/>
      <c r="GMM16" s="263"/>
      <c r="GMN16" s="263"/>
      <c r="GMO16" s="263"/>
      <c r="GMP16" s="263"/>
      <c r="GMQ16" s="263"/>
      <c r="GMR16" s="263"/>
      <c r="GMS16" s="263"/>
      <c r="GMT16" s="263"/>
      <c r="GMU16" s="263"/>
      <c r="GMV16" s="263"/>
      <c r="GMW16" s="263"/>
      <c r="GMX16" s="263"/>
      <c r="GMY16" s="263"/>
      <c r="GMZ16" s="263"/>
      <c r="GNA16" s="263"/>
      <c r="GNB16" s="263"/>
      <c r="GNC16" s="263"/>
      <c r="GND16" s="263"/>
      <c r="GNE16" s="263"/>
      <c r="GNF16" s="263"/>
      <c r="GNG16" s="263"/>
      <c r="GNH16" s="263"/>
      <c r="GNI16" s="263"/>
      <c r="GNJ16" s="263"/>
      <c r="GNK16" s="263"/>
      <c r="GNL16" s="263"/>
      <c r="GNM16" s="263"/>
      <c r="GNN16" s="263"/>
      <c r="GNO16" s="263"/>
      <c r="GNP16" s="263"/>
      <c r="GNQ16" s="263"/>
      <c r="GNR16" s="263"/>
      <c r="GNS16" s="263"/>
      <c r="GNT16" s="263"/>
      <c r="GNU16" s="263"/>
      <c r="GNV16" s="263"/>
      <c r="GNW16" s="263"/>
      <c r="GNX16" s="263"/>
      <c r="GNY16" s="263"/>
      <c r="GNZ16" s="263"/>
      <c r="GOA16" s="263"/>
      <c r="GOB16" s="263"/>
      <c r="GOC16" s="263"/>
      <c r="GOD16" s="263"/>
      <c r="GOE16" s="263"/>
      <c r="GOF16" s="263"/>
      <c r="GOG16" s="263"/>
      <c r="GOH16" s="263"/>
      <c r="GOI16" s="263"/>
      <c r="GOJ16" s="263"/>
      <c r="GOK16" s="263"/>
      <c r="GOL16" s="263"/>
      <c r="GOM16" s="263"/>
      <c r="GON16" s="263"/>
      <c r="GOO16" s="263"/>
      <c r="GOP16" s="263"/>
      <c r="GOQ16" s="263"/>
      <c r="GOR16" s="263"/>
      <c r="GOS16" s="263"/>
      <c r="GOT16" s="263"/>
      <c r="GOU16" s="263"/>
      <c r="GOV16" s="263"/>
      <c r="GOW16" s="263"/>
      <c r="GOX16" s="263"/>
      <c r="GOY16" s="263"/>
      <c r="GOZ16" s="263"/>
      <c r="GPA16" s="263"/>
      <c r="GPB16" s="263"/>
      <c r="GPC16" s="263"/>
      <c r="GPD16" s="263"/>
      <c r="GPE16" s="263"/>
      <c r="GPF16" s="263"/>
      <c r="GPG16" s="263"/>
      <c r="GPH16" s="263"/>
      <c r="GPI16" s="263"/>
      <c r="GPJ16" s="263"/>
      <c r="GPK16" s="263"/>
      <c r="GPL16" s="263"/>
      <c r="GPM16" s="263"/>
      <c r="GPN16" s="263"/>
      <c r="GPO16" s="263"/>
      <c r="GPP16" s="263"/>
      <c r="GPQ16" s="263"/>
      <c r="GPR16" s="263"/>
      <c r="GPS16" s="263"/>
      <c r="GPT16" s="263"/>
      <c r="GPU16" s="263"/>
      <c r="GPV16" s="263"/>
      <c r="GPW16" s="263"/>
      <c r="GPX16" s="263"/>
      <c r="GPY16" s="263"/>
      <c r="GPZ16" s="263"/>
      <c r="GQA16" s="263"/>
      <c r="GQB16" s="263"/>
      <c r="GQC16" s="263"/>
      <c r="GQD16" s="263"/>
      <c r="GQE16" s="263"/>
      <c r="GQF16" s="263"/>
      <c r="GQG16" s="263"/>
      <c r="GQH16" s="263"/>
      <c r="GQI16" s="263"/>
      <c r="GQJ16" s="263"/>
      <c r="GQK16" s="263"/>
      <c r="GQL16" s="263"/>
      <c r="GQM16" s="263"/>
      <c r="GQN16" s="263"/>
      <c r="GQO16" s="263"/>
      <c r="GQP16" s="263"/>
      <c r="GQQ16" s="263"/>
      <c r="GQR16" s="263"/>
      <c r="GQS16" s="263"/>
      <c r="GQT16" s="263"/>
      <c r="GQU16" s="263"/>
      <c r="GQV16" s="263"/>
      <c r="GQW16" s="263"/>
      <c r="GQX16" s="263"/>
      <c r="GQY16" s="263"/>
      <c r="GQZ16" s="263"/>
      <c r="GRA16" s="263"/>
      <c r="GRB16" s="263"/>
      <c r="GRC16" s="263"/>
      <c r="GRD16" s="263"/>
      <c r="GRE16" s="263"/>
      <c r="GRF16" s="263"/>
      <c r="GRG16" s="263"/>
      <c r="GRH16" s="263"/>
      <c r="GRI16" s="263"/>
      <c r="GRJ16" s="263"/>
      <c r="GRK16" s="263"/>
      <c r="GRL16" s="263"/>
      <c r="GRM16" s="263"/>
      <c r="GRN16" s="263"/>
      <c r="GRO16" s="263"/>
      <c r="GRP16" s="263"/>
      <c r="GRQ16" s="263"/>
      <c r="GRR16" s="263"/>
      <c r="GRS16" s="263"/>
      <c r="GRT16" s="263"/>
      <c r="GRU16" s="263"/>
      <c r="GRV16" s="263"/>
      <c r="GRW16" s="263"/>
      <c r="GRX16" s="263"/>
      <c r="GRY16" s="263"/>
      <c r="GRZ16" s="263"/>
      <c r="GSA16" s="263"/>
      <c r="GSB16" s="263"/>
      <c r="GSC16" s="263"/>
      <c r="GSD16" s="263"/>
      <c r="GSE16" s="263"/>
      <c r="GSF16" s="263"/>
      <c r="GSG16" s="263"/>
      <c r="GSH16" s="263"/>
      <c r="GSI16" s="263"/>
      <c r="GSJ16" s="263"/>
      <c r="GSK16" s="263"/>
      <c r="GSL16" s="263"/>
      <c r="GSM16" s="263"/>
      <c r="GSN16" s="263"/>
      <c r="GSO16" s="263"/>
      <c r="GSP16" s="263"/>
      <c r="GSQ16" s="263"/>
      <c r="GSR16" s="263"/>
      <c r="GSS16" s="263"/>
      <c r="GST16" s="263"/>
      <c r="GSU16" s="263"/>
      <c r="GSV16" s="263"/>
      <c r="GSW16" s="263"/>
      <c r="GSX16" s="263"/>
      <c r="GSY16" s="263"/>
      <c r="GSZ16" s="263"/>
      <c r="GTA16" s="263"/>
      <c r="GTB16" s="263"/>
      <c r="GTC16" s="263"/>
      <c r="GTD16" s="263"/>
      <c r="GTE16" s="263"/>
      <c r="GTF16" s="263"/>
      <c r="GTG16" s="263"/>
      <c r="GTH16" s="263"/>
      <c r="GTI16" s="263"/>
      <c r="GTJ16" s="263"/>
      <c r="GTK16" s="263"/>
      <c r="GTL16" s="263"/>
      <c r="GTM16" s="263"/>
      <c r="GTN16" s="263"/>
      <c r="GTO16" s="263"/>
      <c r="GTP16" s="263"/>
      <c r="GTQ16" s="263"/>
      <c r="GTR16" s="263"/>
      <c r="GTS16" s="263"/>
      <c r="GTT16" s="263"/>
      <c r="GTU16" s="263"/>
      <c r="GTV16" s="263"/>
      <c r="GTW16" s="263"/>
      <c r="GTX16" s="263"/>
      <c r="GTY16" s="263"/>
      <c r="GTZ16" s="263"/>
      <c r="GUA16" s="263"/>
      <c r="GUB16" s="263"/>
      <c r="GUC16" s="263"/>
      <c r="GUD16" s="263"/>
      <c r="GUE16" s="263"/>
      <c r="GUF16" s="263"/>
      <c r="GUG16" s="263"/>
      <c r="GUH16" s="263"/>
      <c r="GUI16" s="263"/>
      <c r="GUJ16" s="263"/>
      <c r="GUK16" s="263"/>
      <c r="GUL16" s="263"/>
      <c r="GUM16" s="263"/>
      <c r="GUN16" s="263"/>
      <c r="GUO16" s="263"/>
      <c r="GUP16" s="263"/>
      <c r="GUQ16" s="263"/>
      <c r="GUR16" s="263"/>
      <c r="GUS16" s="263"/>
      <c r="GUT16" s="263"/>
      <c r="GUU16" s="263"/>
      <c r="GUV16" s="263"/>
      <c r="GUW16" s="263"/>
      <c r="GUX16" s="263"/>
      <c r="GUY16" s="263"/>
      <c r="GUZ16" s="263"/>
      <c r="GVA16" s="263"/>
      <c r="GVB16" s="263"/>
      <c r="GVC16" s="263"/>
      <c r="GVD16" s="263"/>
      <c r="GVE16" s="263"/>
      <c r="GVF16" s="263"/>
      <c r="GVG16" s="263"/>
      <c r="GVH16" s="263"/>
      <c r="GVI16" s="263"/>
      <c r="GVJ16" s="263"/>
      <c r="GVK16" s="263"/>
      <c r="GVL16" s="263"/>
      <c r="GVM16" s="263"/>
      <c r="GVN16" s="263"/>
      <c r="GVO16" s="263"/>
      <c r="GVP16" s="263"/>
      <c r="GVQ16" s="263"/>
      <c r="GVR16" s="263"/>
      <c r="GVS16" s="263"/>
      <c r="GVT16" s="263"/>
      <c r="GVU16" s="263"/>
      <c r="GVV16" s="263"/>
      <c r="GVW16" s="263"/>
      <c r="GVX16" s="263"/>
      <c r="GVY16" s="263"/>
      <c r="GVZ16" s="263"/>
      <c r="GWA16" s="263"/>
      <c r="GWB16" s="263"/>
      <c r="GWC16" s="263"/>
      <c r="GWD16" s="263"/>
      <c r="GWE16" s="263"/>
      <c r="GWF16" s="263"/>
      <c r="GWG16" s="263"/>
      <c r="GWH16" s="263"/>
      <c r="GWI16" s="263"/>
      <c r="GWJ16" s="263"/>
      <c r="GWK16" s="263"/>
      <c r="GWL16" s="263"/>
      <c r="GWM16" s="263"/>
      <c r="GWN16" s="263"/>
      <c r="GWO16" s="263"/>
      <c r="GWP16" s="263"/>
      <c r="GWQ16" s="263"/>
      <c r="GWR16" s="263"/>
      <c r="GWS16" s="263"/>
      <c r="GWT16" s="263"/>
      <c r="GWU16" s="263"/>
      <c r="GWV16" s="263"/>
      <c r="GWW16" s="263"/>
      <c r="GWX16" s="263"/>
      <c r="GWY16" s="263"/>
      <c r="GWZ16" s="263"/>
      <c r="GXA16" s="263"/>
      <c r="GXB16" s="263"/>
      <c r="GXC16" s="263"/>
      <c r="GXD16" s="263"/>
      <c r="GXE16" s="263"/>
      <c r="GXF16" s="263"/>
      <c r="GXG16" s="263"/>
      <c r="GXH16" s="263"/>
      <c r="GXI16" s="263"/>
      <c r="GXJ16" s="263"/>
      <c r="GXK16" s="263"/>
      <c r="GXL16" s="263"/>
      <c r="GXM16" s="263"/>
      <c r="GXN16" s="263"/>
      <c r="GXO16" s="263"/>
      <c r="GXP16" s="263"/>
      <c r="GXQ16" s="263"/>
      <c r="GXR16" s="263"/>
      <c r="GXS16" s="263"/>
      <c r="GXT16" s="263"/>
      <c r="GXU16" s="263"/>
      <c r="GXV16" s="263"/>
      <c r="GXW16" s="263"/>
      <c r="GXX16" s="263"/>
      <c r="GXY16" s="263"/>
      <c r="GXZ16" s="263"/>
      <c r="GYA16" s="263"/>
      <c r="GYB16" s="263"/>
      <c r="GYC16" s="263"/>
      <c r="GYD16" s="263"/>
      <c r="GYE16" s="263"/>
      <c r="GYF16" s="263"/>
      <c r="GYG16" s="263"/>
      <c r="GYH16" s="263"/>
      <c r="GYI16" s="263"/>
      <c r="GYJ16" s="263"/>
      <c r="GYK16" s="263"/>
      <c r="GYL16" s="263"/>
      <c r="GYM16" s="263"/>
      <c r="GYN16" s="263"/>
      <c r="GYO16" s="263"/>
      <c r="GYP16" s="263"/>
      <c r="GYQ16" s="263"/>
      <c r="GYR16" s="263"/>
      <c r="GYS16" s="263"/>
      <c r="GYT16" s="263"/>
      <c r="GYU16" s="263"/>
      <c r="GYV16" s="263"/>
      <c r="GYW16" s="263"/>
      <c r="GYX16" s="263"/>
      <c r="GYY16" s="263"/>
      <c r="GYZ16" s="263"/>
      <c r="GZA16" s="263"/>
      <c r="GZB16" s="263"/>
      <c r="GZC16" s="263"/>
      <c r="GZD16" s="263"/>
      <c r="GZE16" s="263"/>
      <c r="GZF16" s="263"/>
      <c r="GZG16" s="263"/>
      <c r="GZH16" s="263"/>
      <c r="GZI16" s="263"/>
      <c r="GZJ16" s="263"/>
      <c r="GZK16" s="263"/>
      <c r="GZL16" s="263"/>
      <c r="GZM16" s="263"/>
      <c r="GZN16" s="263"/>
      <c r="GZO16" s="263"/>
      <c r="GZP16" s="263"/>
      <c r="GZQ16" s="263"/>
      <c r="GZR16" s="263"/>
      <c r="GZS16" s="263"/>
      <c r="GZT16" s="263"/>
      <c r="GZU16" s="263"/>
      <c r="GZV16" s="263"/>
      <c r="GZW16" s="263"/>
      <c r="GZX16" s="263"/>
      <c r="GZY16" s="263"/>
      <c r="GZZ16" s="263"/>
      <c r="HAA16" s="263"/>
      <c r="HAB16" s="263"/>
      <c r="HAC16" s="263"/>
      <c r="HAD16" s="263"/>
      <c r="HAE16" s="263"/>
      <c r="HAF16" s="263"/>
      <c r="HAG16" s="263"/>
      <c r="HAH16" s="263"/>
      <c r="HAI16" s="263"/>
      <c r="HAJ16" s="263"/>
      <c r="HAK16" s="263"/>
      <c r="HAL16" s="263"/>
      <c r="HAM16" s="263"/>
      <c r="HAN16" s="263"/>
      <c r="HAO16" s="263"/>
      <c r="HAP16" s="263"/>
      <c r="HAQ16" s="263"/>
      <c r="HAR16" s="263"/>
      <c r="HAS16" s="263"/>
      <c r="HAT16" s="263"/>
      <c r="HAU16" s="263"/>
      <c r="HAV16" s="263"/>
      <c r="HAW16" s="263"/>
      <c r="HAX16" s="263"/>
      <c r="HAY16" s="263"/>
      <c r="HAZ16" s="263"/>
      <c r="HBA16" s="263"/>
      <c r="HBB16" s="263"/>
      <c r="HBC16" s="263"/>
      <c r="HBD16" s="263"/>
      <c r="HBE16" s="263"/>
      <c r="HBF16" s="263"/>
      <c r="HBG16" s="263"/>
      <c r="HBH16" s="263"/>
      <c r="HBI16" s="263"/>
      <c r="HBJ16" s="263"/>
      <c r="HBK16" s="263"/>
      <c r="HBL16" s="263"/>
      <c r="HBM16" s="263"/>
      <c r="HBN16" s="263"/>
      <c r="HBO16" s="263"/>
      <c r="HBP16" s="263"/>
      <c r="HBQ16" s="263"/>
      <c r="HBR16" s="263"/>
      <c r="HBS16" s="263"/>
      <c r="HBT16" s="263"/>
      <c r="HBU16" s="263"/>
      <c r="HBV16" s="263"/>
      <c r="HBW16" s="263"/>
      <c r="HBX16" s="263"/>
      <c r="HBY16" s="263"/>
      <c r="HBZ16" s="263"/>
      <c r="HCA16" s="263"/>
      <c r="HCB16" s="263"/>
      <c r="HCC16" s="263"/>
      <c r="HCD16" s="263"/>
      <c r="HCE16" s="263"/>
      <c r="HCF16" s="263"/>
      <c r="HCG16" s="263"/>
      <c r="HCH16" s="263"/>
      <c r="HCI16" s="263"/>
      <c r="HCJ16" s="263"/>
      <c r="HCK16" s="263"/>
      <c r="HCL16" s="263"/>
      <c r="HCM16" s="263"/>
      <c r="HCN16" s="263"/>
      <c r="HCO16" s="263"/>
      <c r="HCP16" s="263"/>
      <c r="HCQ16" s="263"/>
      <c r="HCR16" s="263"/>
      <c r="HCS16" s="263"/>
      <c r="HCT16" s="263"/>
      <c r="HCU16" s="263"/>
      <c r="HCV16" s="263"/>
      <c r="HCW16" s="263"/>
      <c r="HCX16" s="263"/>
      <c r="HCY16" s="263"/>
      <c r="HCZ16" s="263"/>
      <c r="HDA16" s="263"/>
      <c r="HDB16" s="263"/>
      <c r="HDC16" s="263"/>
      <c r="HDD16" s="263"/>
      <c r="HDE16" s="263"/>
      <c r="HDF16" s="263"/>
      <c r="HDG16" s="263"/>
      <c r="HDH16" s="263"/>
      <c r="HDI16" s="263"/>
      <c r="HDJ16" s="263"/>
      <c r="HDK16" s="263"/>
      <c r="HDL16" s="263"/>
      <c r="HDM16" s="263"/>
      <c r="HDN16" s="263"/>
      <c r="HDO16" s="263"/>
      <c r="HDP16" s="263"/>
      <c r="HDQ16" s="263"/>
      <c r="HDR16" s="263"/>
      <c r="HDS16" s="263"/>
      <c r="HDT16" s="263"/>
      <c r="HDU16" s="263"/>
      <c r="HDV16" s="263"/>
      <c r="HDW16" s="263"/>
      <c r="HDX16" s="263"/>
      <c r="HDY16" s="263"/>
      <c r="HDZ16" s="263"/>
      <c r="HEA16" s="263"/>
      <c r="HEB16" s="263"/>
      <c r="HEC16" s="263"/>
      <c r="HED16" s="263"/>
      <c r="HEE16" s="263"/>
      <c r="HEF16" s="263"/>
      <c r="HEG16" s="263"/>
      <c r="HEH16" s="263"/>
      <c r="HEI16" s="263"/>
      <c r="HEJ16" s="263"/>
      <c r="HEK16" s="263"/>
      <c r="HEL16" s="263"/>
      <c r="HEM16" s="263"/>
      <c r="HEN16" s="263"/>
      <c r="HEO16" s="263"/>
      <c r="HEP16" s="263"/>
      <c r="HEQ16" s="263"/>
      <c r="HER16" s="263"/>
      <c r="HES16" s="263"/>
      <c r="HET16" s="263"/>
      <c r="HEU16" s="263"/>
      <c r="HEV16" s="263"/>
      <c r="HEW16" s="263"/>
      <c r="HEX16" s="263"/>
      <c r="HEY16" s="263"/>
      <c r="HEZ16" s="263"/>
      <c r="HFA16" s="263"/>
      <c r="HFB16" s="263"/>
      <c r="HFC16" s="263"/>
      <c r="HFD16" s="263"/>
      <c r="HFE16" s="263"/>
      <c r="HFF16" s="263"/>
      <c r="HFG16" s="263"/>
      <c r="HFH16" s="263"/>
      <c r="HFI16" s="263"/>
      <c r="HFJ16" s="263"/>
      <c r="HFK16" s="263"/>
      <c r="HFL16" s="263"/>
      <c r="HFM16" s="263"/>
      <c r="HFN16" s="263"/>
      <c r="HFO16" s="263"/>
      <c r="HFP16" s="263"/>
      <c r="HFQ16" s="263"/>
      <c r="HFR16" s="263"/>
      <c r="HFS16" s="263"/>
      <c r="HFT16" s="263"/>
      <c r="HFU16" s="263"/>
      <c r="HFV16" s="263"/>
      <c r="HFW16" s="263"/>
      <c r="HFX16" s="263"/>
      <c r="HFY16" s="263"/>
      <c r="HFZ16" s="263"/>
      <c r="HGA16" s="263"/>
      <c r="HGB16" s="263"/>
      <c r="HGC16" s="263"/>
      <c r="HGD16" s="263"/>
      <c r="HGE16" s="263"/>
      <c r="HGF16" s="263"/>
      <c r="HGG16" s="263"/>
      <c r="HGH16" s="263"/>
      <c r="HGI16" s="263"/>
      <c r="HGJ16" s="263"/>
      <c r="HGK16" s="263"/>
      <c r="HGL16" s="263"/>
      <c r="HGM16" s="263"/>
      <c r="HGN16" s="263"/>
      <c r="HGO16" s="263"/>
      <c r="HGP16" s="263"/>
      <c r="HGQ16" s="263"/>
      <c r="HGR16" s="263"/>
      <c r="HGS16" s="263"/>
      <c r="HGT16" s="263"/>
      <c r="HGU16" s="263"/>
      <c r="HGV16" s="263"/>
      <c r="HGW16" s="263"/>
      <c r="HGX16" s="263"/>
      <c r="HGY16" s="263"/>
      <c r="HGZ16" s="263"/>
      <c r="HHA16" s="263"/>
      <c r="HHB16" s="263"/>
      <c r="HHC16" s="263"/>
      <c r="HHD16" s="263"/>
      <c r="HHE16" s="263"/>
      <c r="HHF16" s="263"/>
      <c r="HHG16" s="263"/>
      <c r="HHH16" s="263"/>
      <c r="HHI16" s="263"/>
      <c r="HHJ16" s="263"/>
      <c r="HHK16" s="263"/>
      <c r="HHL16" s="263"/>
      <c r="HHM16" s="263"/>
      <c r="HHN16" s="263"/>
      <c r="HHO16" s="263"/>
      <c r="HHP16" s="263"/>
      <c r="HHQ16" s="263"/>
      <c r="HHR16" s="263"/>
      <c r="HHS16" s="263"/>
      <c r="HHT16" s="263"/>
      <c r="HHU16" s="263"/>
      <c r="HHV16" s="263"/>
      <c r="HHW16" s="263"/>
      <c r="HHX16" s="263"/>
      <c r="HHY16" s="263"/>
      <c r="HHZ16" s="263"/>
      <c r="HIA16" s="263"/>
      <c r="HIB16" s="263"/>
      <c r="HIC16" s="263"/>
      <c r="HID16" s="263"/>
      <c r="HIE16" s="263"/>
      <c r="HIF16" s="263"/>
      <c r="HIG16" s="263"/>
      <c r="HIH16" s="263"/>
      <c r="HII16" s="263"/>
      <c r="HIJ16" s="263"/>
      <c r="HIK16" s="263"/>
      <c r="HIL16" s="263"/>
      <c r="HIM16" s="263"/>
      <c r="HIN16" s="263"/>
      <c r="HIO16" s="263"/>
      <c r="HIP16" s="263"/>
      <c r="HIQ16" s="263"/>
      <c r="HIR16" s="263"/>
      <c r="HIS16" s="263"/>
      <c r="HIT16" s="263"/>
      <c r="HIU16" s="263"/>
      <c r="HIV16" s="263"/>
      <c r="HIW16" s="263"/>
      <c r="HIX16" s="263"/>
      <c r="HIY16" s="263"/>
      <c r="HIZ16" s="263"/>
      <c r="HJA16" s="263"/>
      <c r="HJB16" s="263"/>
      <c r="HJC16" s="263"/>
      <c r="HJD16" s="263"/>
      <c r="HJE16" s="263"/>
      <c r="HJF16" s="263"/>
      <c r="HJG16" s="263"/>
      <c r="HJH16" s="263"/>
      <c r="HJI16" s="263"/>
      <c r="HJJ16" s="263"/>
      <c r="HJK16" s="263"/>
      <c r="HJL16" s="263"/>
      <c r="HJM16" s="263"/>
      <c r="HJN16" s="263"/>
      <c r="HJO16" s="263"/>
      <c r="HJP16" s="263"/>
      <c r="HJQ16" s="263"/>
      <c r="HJR16" s="263"/>
      <c r="HJS16" s="263"/>
      <c r="HJT16" s="263"/>
      <c r="HJU16" s="263"/>
      <c r="HJV16" s="263"/>
      <c r="HJW16" s="263"/>
      <c r="HJX16" s="263"/>
      <c r="HJY16" s="263"/>
      <c r="HJZ16" s="263"/>
      <c r="HKA16" s="263"/>
      <c r="HKB16" s="263"/>
      <c r="HKC16" s="263"/>
      <c r="HKD16" s="263"/>
      <c r="HKE16" s="263"/>
      <c r="HKF16" s="263"/>
      <c r="HKG16" s="263"/>
      <c r="HKH16" s="263"/>
      <c r="HKI16" s="263"/>
      <c r="HKJ16" s="263"/>
      <c r="HKK16" s="263"/>
      <c r="HKL16" s="263"/>
      <c r="HKM16" s="263"/>
      <c r="HKN16" s="263"/>
      <c r="HKO16" s="263"/>
      <c r="HKP16" s="263"/>
      <c r="HKQ16" s="263"/>
      <c r="HKR16" s="263"/>
      <c r="HKS16" s="263"/>
      <c r="HKT16" s="263"/>
      <c r="HKU16" s="263"/>
      <c r="HKV16" s="263"/>
      <c r="HKW16" s="263"/>
      <c r="HKX16" s="263"/>
      <c r="HKY16" s="263"/>
      <c r="HKZ16" s="263"/>
      <c r="HLA16" s="263"/>
      <c r="HLB16" s="263"/>
      <c r="HLC16" s="263"/>
      <c r="HLD16" s="263"/>
      <c r="HLE16" s="263"/>
      <c r="HLF16" s="263"/>
      <c r="HLG16" s="263"/>
      <c r="HLH16" s="263"/>
      <c r="HLI16" s="263"/>
      <c r="HLJ16" s="263"/>
      <c r="HLK16" s="263"/>
      <c r="HLL16" s="263"/>
      <c r="HLM16" s="263"/>
      <c r="HLN16" s="263"/>
      <c r="HLO16" s="263"/>
      <c r="HLP16" s="263"/>
      <c r="HLQ16" s="263"/>
      <c r="HLR16" s="263"/>
      <c r="HLS16" s="263"/>
      <c r="HLT16" s="263"/>
      <c r="HLU16" s="263"/>
      <c r="HLV16" s="263"/>
      <c r="HLW16" s="263"/>
      <c r="HLX16" s="263"/>
      <c r="HLY16" s="263"/>
      <c r="HLZ16" s="263"/>
      <c r="HMA16" s="263"/>
      <c r="HMB16" s="263"/>
      <c r="HMC16" s="263"/>
      <c r="HMD16" s="263"/>
      <c r="HME16" s="263"/>
      <c r="HMF16" s="263"/>
      <c r="HMG16" s="263"/>
      <c r="HMH16" s="263"/>
      <c r="HMI16" s="263"/>
      <c r="HMJ16" s="263"/>
      <c r="HMK16" s="263"/>
      <c r="HML16" s="263"/>
      <c r="HMM16" s="263"/>
      <c r="HMN16" s="263"/>
      <c r="HMO16" s="263"/>
      <c r="HMP16" s="263"/>
      <c r="HMQ16" s="263"/>
      <c r="HMR16" s="263"/>
      <c r="HMS16" s="263"/>
      <c r="HMT16" s="263"/>
      <c r="HMU16" s="263"/>
      <c r="HMV16" s="263"/>
      <c r="HMW16" s="263"/>
      <c r="HMX16" s="263"/>
      <c r="HMY16" s="263"/>
      <c r="HMZ16" s="263"/>
      <c r="HNA16" s="263"/>
      <c r="HNB16" s="263"/>
      <c r="HNC16" s="263"/>
      <c r="HND16" s="263"/>
      <c r="HNE16" s="263"/>
      <c r="HNF16" s="263"/>
      <c r="HNG16" s="263"/>
      <c r="HNH16" s="263"/>
      <c r="HNI16" s="263"/>
      <c r="HNJ16" s="263"/>
      <c r="HNK16" s="263"/>
      <c r="HNL16" s="263"/>
      <c r="HNM16" s="263"/>
      <c r="HNN16" s="263"/>
      <c r="HNO16" s="263"/>
      <c r="HNP16" s="263"/>
      <c r="HNQ16" s="263"/>
      <c r="HNR16" s="263"/>
      <c r="HNS16" s="263"/>
      <c r="HNT16" s="263"/>
      <c r="HNU16" s="263"/>
      <c r="HNV16" s="263"/>
      <c r="HNW16" s="263"/>
      <c r="HNX16" s="263"/>
      <c r="HNY16" s="263"/>
      <c r="HNZ16" s="263"/>
      <c r="HOA16" s="263"/>
      <c r="HOB16" s="263"/>
      <c r="HOC16" s="263"/>
      <c r="HOD16" s="263"/>
      <c r="HOE16" s="263"/>
      <c r="HOF16" s="263"/>
      <c r="HOG16" s="263"/>
      <c r="HOH16" s="263"/>
      <c r="HOI16" s="263"/>
      <c r="HOJ16" s="263"/>
      <c r="HOK16" s="263"/>
      <c r="HOL16" s="263"/>
      <c r="HOM16" s="263"/>
      <c r="HON16" s="263"/>
      <c r="HOO16" s="263"/>
      <c r="HOP16" s="263"/>
      <c r="HOQ16" s="263"/>
      <c r="HOR16" s="263"/>
      <c r="HOS16" s="263"/>
      <c r="HOT16" s="263"/>
      <c r="HOU16" s="263"/>
      <c r="HOV16" s="263"/>
      <c r="HOW16" s="263"/>
      <c r="HOX16" s="263"/>
      <c r="HOY16" s="263"/>
      <c r="HOZ16" s="263"/>
      <c r="HPA16" s="263"/>
      <c r="HPB16" s="263"/>
      <c r="HPC16" s="263"/>
      <c r="HPD16" s="263"/>
      <c r="HPE16" s="263"/>
      <c r="HPF16" s="263"/>
      <c r="HPG16" s="263"/>
      <c r="HPH16" s="263"/>
      <c r="HPI16" s="263"/>
      <c r="HPJ16" s="263"/>
      <c r="HPK16" s="263"/>
      <c r="HPL16" s="263"/>
      <c r="HPM16" s="263"/>
      <c r="HPN16" s="263"/>
      <c r="HPO16" s="263"/>
      <c r="HPP16" s="263"/>
      <c r="HPQ16" s="263"/>
      <c r="HPR16" s="263"/>
      <c r="HPS16" s="263"/>
      <c r="HPT16" s="263"/>
      <c r="HPU16" s="263"/>
      <c r="HPV16" s="263"/>
      <c r="HPW16" s="263"/>
      <c r="HPX16" s="263"/>
      <c r="HPY16" s="263"/>
      <c r="HPZ16" s="263"/>
      <c r="HQA16" s="263"/>
      <c r="HQB16" s="263"/>
      <c r="HQC16" s="263"/>
      <c r="HQD16" s="263"/>
      <c r="HQE16" s="263"/>
      <c r="HQF16" s="263"/>
      <c r="HQG16" s="263"/>
      <c r="HQH16" s="263"/>
      <c r="HQI16" s="263"/>
      <c r="HQJ16" s="263"/>
      <c r="HQK16" s="263"/>
      <c r="HQL16" s="263"/>
      <c r="HQM16" s="263"/>
      <c r="HQN16" s="263"/>
      <c r="HQO16" s="263"/>
      <c r="HQP16" s="263"/>
      <c r="HQQ16" s="263"/>
      <c r="HQR16" s="263"/>
      <c r="HQS16" s="263"/>
      <c r="HQT16" s="263"/>
      <c r="HQU16" s="263"/>
      <c r="HQV16" s="263"/>
      <c r="HQW16" s="263"/>
      <c r="HQX16" s="263"/>
      <c r="HQY16" s="263"/>
      <c r="HQZ16" s="263"/>
      <c r="HRA16" s="263"/>
      <c r="HRB16" s="263"/>
      <c r="HRC16" s="263"/>
      <c r="HRD16" s="263"/>
      <c r="HRE16" s="263"/>
      <c r="HRF16" s="263"/>
      <c r="HRG16" s="263"/>
      <c r="HRH16" s="263"/>
      <c r="HRI16" s="263"/>
      <c r="HRJ16" s="263"/>
      <c r="HRK16" s="263"/>
      <c r="HRL16" s="263"/>
      <c r="HRM16" s="263"/>
      <c r="HRN16" s="263"/>
      <c r="HRO16" s="263"/>
      <c r="HRP16" s="263"/>
      <c r="HRQ16" s="263"/>
      <c r="HRR16" s="263"/>
      <c r="HRS16" s="263"/>
      <c r="HRT16" s="263"/>
      <c r="HRU16" s="263"/>
      <c r="HRV16" s="263"/>
      <c r="HRW16" s="263"/>
      <c r="HRX16" s="263"/>
      <c r="HRY16" s="263"/>
      <c r="HRZ16" s="263"/>
      <c r="HSA16" s="263"/>
      <c r="HSB16" s="263"/>
      <c r="HSC16" s="263"/>
      <c r="HSD16" s="263"/>
      <c r="HSE16" s="263"/>
      <c r="HSF16" s="263"/>
      <c r="HSG16" s="263"/>
      <c r="HSH16" s="263"/>
      <c r="HSI16" s="263"/>
      <c r="HSJ16" s="263"/>
      <c r="HSK16" s="263"/>
      <c r="HSL16" s="263"/>
      <c r="HSM16" s="263"/>
      <c r="HSN16" s="263"/>
      <c r="HSO16" s="263"/>
      <c r="HSP16" s="263"/>
      <c r="HSQ16" s="263"/>
      <c r="HSR16" s="263"/>
      <c r="HSS16" s="263"/>
      <c r="HST16" s="263"/>
      <c r="HSU16" s="263"/>
      <c r="HSV16" s="263"/>
      <c r="HSW16" s="263"/>
      <c r="HSX16" s="263"/>
      <c r="HSY16" s="263"/>
      <c r="HSZ16" s="263"/>
      <c r="HTA16" s="263"/>
      <c r="HTB16" s="263"/>
      <c r="HTC16" s="263"/>
      <c r="HTD16" s="263"/>
      <c r="HTE16" s="263"/>
      <c r="HTF16" s="263"/>
      <c r="HTG16" s="263"/>
      <c r="HTH16" s="263"/>
      <c r="HTI16" s="263"/>
      <c r="HTJ16" s="263"/>
      <c r="HTK16" s="263"/>
      <c r="HTL16" s="263"/>
      <c r="HTM16" s="263"/>
      <c r="HTN16" s="263"/>
      <c r="HTO16" s="263"/>
      <c r="HTP16" s="263"/>
      <c r="HTQ16" s="263"/>
      <c r="HTR16" s="263"/>
      <c r="HTS16" s="263"/>
      <c r="HTT16" s="263"/>
      <c r="HTU16" s="263"/>
      <c r="HTV16" s="263"/>
      <c r="HTW16" s="263"/>
      <c r="HTX16" s="263"/>
      <c r="HTY16" s="263"/>
      <c r="HTZ16" s="263"/>
      <c r="HUA16" s="263"/>
      <c r="HUB16" s="263"/>
      <c r="HUC16" s="263"/>
      <c r="HUD16" s="263"/>
      <c r="HUE16" s="263"/>
      <c r="HUF16" s="263"/>
      <c r="HUG16" s="263"/>
      <c r="HUH16" s="263"/>
      <c r="HUI16" s="263"/>
      <c r="HUJ16" s="263"/>
      <c r="HUK16" s="263"/>
      <c r="HUL16" s="263"/>
      <c r="HUM16" s="263"/>
      <c r="HUN16" s="263"/>
      <c r="HUO16" s="263"/>
      <c r="HUP16" s="263"/>
      <c r="HUQ16" s="263"/>
      <c r="HUR16" s="263"/>
      <c r="HUS16" s="263"/>
      <c r="HUT16" s="263"/>
      <c r="HUU16" s="263"/>
      <c r="HUV16" s="263"/>
      <c r="HUW16" s="263"/>
      <c r="HUX16" s="263"/>
      <c r="HUY16" s="263"/>
      <c r="HUZ16" s="263"/>
      <c r="HVA16" s="263"/>
      <c r="HVB16" s="263"/>
      <c r="HVC16" s="263"/>
      <c r="HVD16" s="263"/>
      <c r="HVE16" s="263"/>
      <c r="HVF16" s="263"/>
      <c r="HVG16" s="263"/>
      <c r="HVH16" s="263"/>
      <c r="HVI16" s="263"/>
      <c r="HVJ16" s="263"/>
      <c r="HVK16" s="263"/>
      <c r="HVL16" s="263"/>
      <c r="HVM16" s="263"/>
      <c r="HVN16" s="263"/>
      <c r="HVO16" s="263"/>
      <c r="HVP16" s="263"/>
      <c r="HVQ16" s="263"/>
      <c r="HVR16" s="263"/>
      <c r="HVS16" s="263"/>
      <c r="HVT16" s="263"/>
      <c r="HVU16" s="263"/>
      <c r="HVV16" s="263"/>
      <c r="HVW16" s="263"/>
      <c r="HVX16" s="263"/>
      <c r="HVY16" s="263"/>
      <c r="HVZ16" s="263"/>
      <c r="HWA16" s="263"/>
      <c r="HWB16" s="263"/>
      <c r="HWC16" s="263"/>
      <c r="HWD16" s="263"/>
      <c r="HWE16" s="263"/>
      <c r="HWF16" s="263"/>
      <c r="HWG16" s="263"/>
      <c r="HWH16" s="263"/>
      <c r="HWI16" s="263"/>
      <c r="HWJ16" s="263"/>
      <c r="HWK16" s="263"/>
      <c r="HWL16" s="263"/>
      <c r="HWM16" s="263"/>
      <c r="HWN16" s="263"/>
      <c r="HWO16" s="263"/>
      <c r="HWP16" s="263"/>
      <c r="HWQ16" s="263"/>
      <c r="HWR16" s="263"/>
      <c r="HWS16" s="263"/>
      <c r="HWT16" s="263"/>
      <c r="HWU16" s="263"/>
      <c r="HWV16" s="263"/>
      <c r="HWW16" s="263"/>
      <c r="HWX16" s="263"/>
      <c r="HWY16" s="263"/>
      <c r="HWZ16" s="263"/>
      <c r="HXA16" s="263"/>
      <c r="HXB16" s="263"/>
      <c r="HXC16" s="263"/>
      <c r="HXD16" s="263"/>
      <c r="HXE16" s="263"/>
      <c r="HXF16" s="263"/>
      <c r="HXG16" s="263"/>
      <c r="HXH16" s="263"/>
      <c r="HXI16" s="263"/>
      <c r="HXJ16" s="263"/>
      <c r="HXK16" s="263"/>
      <c r="HXL16" s="263"/>
      <c r="HXM16" s="263"/>
      <c r="HXN16" s="263"/>
      <c r="HXO16" s="263"/>
      <c r="HXP16" s="263"/>
      <c r="HXQ16" s="263"/>
      <c r="HXR16" s="263"/>
      <c r="HXS16" s="263"/>
      <c r="HXT16" s="263"/>
      <c r="HXU16" s="263"/>
      <c r="HXV16" s="263"/>
      <c r="HXW16" s="263"/>
      <c r="HXX16" s="263"/>
      <c r="HXY16" s="263"/>
      <c r="HXZ16" s="263"/>
      <c r="HYA16" s="263"/>
      <c r="HYB16" s="263"/>
      <c r="HYC16" s="263"/>
      <c r="HYD16" s="263"/>
      <c r="HYE16" s="263"/>
      <c r="HYF16" s="263"/>
      <c r="HYG16" s="263"/>
      <c r="HYH16" s="263"/>
      <c r="HYI16" s="263"/>
      <c r="HYJ16" s="263"/>
      <c r="HYK16" s="263"/>
      <c r="HYL16" s="263"/>
      <c r="HYM16" s="263"/>
      <c r="HYN16" s="263"/>
      <c r="HYO16" s="263"/>
      <c r="HYP16" s="263"/>
      <c r="HYQ16" s="263"/>
      <c r="HYR16" s="263"/>
      <c r="HYS16" s="263"/>
      <c r="HYT16" s="263"/>
      <c r="HYU16" s="263"/>
      <c r="HYV16" s="263"/>
      <c r="HYW16" s="263"/>
      <c r="HYX16" s="263"/>
      <c r="HYY16" s="263"/>
      <c r="HYZ16" s="263"/>
      <c r="HZA16" s="263"/>
      <c r="HZB16" s="263"/>
      <c r="HZC16" s="263"/>
      <c r="HZD16" s="263"/>
      <c r="HZE16" s="263"/>
      <c r="HZF16" s="263"/>
      <c r="HZG16" s="263"/>
      <c r="HZH16" s="263"/>
      <c r="HZI16" s="263"/>
      <c r="HZJ16" s="263"/>
      <c r="HZK16" s="263"/>
      <c r="HZL16" s="263"/>
      <c r="HZM16" s="263"/>
      <c r="HZN16" s="263"/>
      <c r="HZO16" s="263"/>
      <c r="HZP16" s="263"/>
      <c r="HZQ16" s="263"/>
      <c r="HZR16" s="263"/>
      <c r="HZS16" s="263"/>
      <c r="HZT16" s="263"/>
      <c r="HZU16" s="263"/>
      <c r="HZV16" s="263"/>
      <c r="HZW16" s="263"/>
      <c r="HZX16" s="263"/>
      <c r="HZY16" s="263"/>
      <c r="HZZ16" s="263"/>
      <c r="IAA16" s="263"/>
      <c r="IAB16" s="263"/>
      <c r="IAC16" s="263"/>
      <c r="IAD16" s="263"/>
      <c r="IAE16" s="263"/>
      <c r="IAF16" s="263"/>
      <c r="IAG16" s="263"/>
      <c r="IAH16" s="263"/>
      <c r="IAI16" s="263"/>
      <c r="IAJ16" s="263"/>
      <c r="IAK16" s="263"/>
      <c r="IAL16" s="263"/>
      <c r="IAM16" s="263"/>
      <c r="IAN16" s="263"/>
      <c r="IAO16" s="263"/>
      <c r="IAP16" s="263"/>
      <c r="IAQ16" s="263"/>
      <c r="IAR16" s="263"/>
      <c r="IAS16" s="263"/>
      <c r="IAT16" s="263"/>
      <c r="IAU16" s="263"/>
      <c r="IAV16" s="263"/>
      <c r="IAW16" s="263"/>
      <c r="IAX16" s="263"/>
      <c r="IAY16" s="263"/>
      <c r="IAZ16" s="263"/>
      <c r="IBA16" s="263"/>
      <c r="IBB16" s="263"/>
      <c r="IBC16" s="263"/>
      <c r="IBD16" s="263"/>
      <c r="IBE16" s="263"/>
      <c r="IBF16" s="263"/>
      <c r="IBG16" s="263"/>
      <c r="IBH16" s="263"/>
      <c r="IBI16" s="263"/>
      <c r="IBJ16" s="263"/>
      <c r="IBK16" s="263"/>
      <c r="IBL16" s="263"/>
      <c r="IBM16" s="263"/>
      <c r="IBN16" s="263"/>
      <c r="IBO16" s="263"/>
      <c r="IBP16" s="263"/>
      <c r="IBQ16" s="263"/>
      <c r="IBR16" s="263"/>
      <c r="IBS16" s="263"/>
      <c r="IBT16" s="263"/>
      <c r="IBU16" s="263"/>
      <c r="IBV16" s="263"/>
      <c r="IBW16" s="263"/>
      <c r="IBX16" s="263"/>
      <c r="IBY16" s="263"/>
      <c r="IBZ16" s="263"/>
      <c r="ICA16" s="263"/>
      <c r="ICB16" s="263"/>
      <c r="ICC16" s="263"/>
      <c r="ICD16" s="263"/>
      <c r="ICE16" s="263"/>
      <c r="ICF16" s="263"/>
      <c r="ICG16" s="263"/>
      <c r="ICH16" s="263"/>
      <c r="ICI16" s="263"/>
      <c r="ICJ16" s="263"/>
      <c r="ICK16" s="263"/>
      <c r="ICL16" s="263"/>
      <c r="ICM16" s="263"/>
      <c r="ICN16" s="263"/>
      <c r="ICO16" s="263"/>
      <c r="ICP16" s="263"/>
      <c r="ICQ16" s="263"/>
      <c r="ICR16" s="263"/>
      <c r="ICS16" s="263"/>
      <c r="ICT16" s="263"/>
      <c r="ICU16" s="263"/>
      <c r="ICV16" s="263"/>
      <c r="ICW16" s="263"/>
      <c r="ICX16" s="263"/>
      <c r="ICY16" s="263"/>
      <c r="ICZ16" s="263"/>
      <c r="IDA16" s="263"/>
      <c r="IDB16" s="263"/>
      <c r="IDC16" s="263"/>
      <c r="IDD16" s="263"/>
      <c r="IDE16" s="263"/>
      <c r="IDF16" s="263"/>
      <c r="IDG16" s="263"/>
      <c r="IDH16" s="263"/>
      <c r="IDI16" s="263"/>
      <c r="IDJ16" s="263"/>
      <c r="IDK16" s="263"/>
      <c r="IDL16" s="263"/>
      <c r="IDM16" s="263"/>
      <c r="IDN16" s="263"/>
      <c r="IDO16" s="263"/>
      <c r="IDP16" s="263"/>
      <c r="IDQ16" s="263"/>
      <c r="IDR16" s="263"/>
      <c r="IDS16" s="263"/>
      <c r="IDT16" s="263"/>
      <c r="IDU16" s="263"/>
      <c r="IDV16" s="263"/>
      <c r="IDW16" s="263"/>
      <c r="IDX16" s="263"/>
      <c r="IDY16" s="263"/>
      <c r="IDZ16" s="263"/>
      <c r="IEA16" s="263"/>
      <c r="IEB16" s="263"/>
      <c r="IEC16" s="263"/>
      <c r="IED16" s="263"/>
      <c r="IEE16" s="263"/>
      <c r="IEF16" s="263"/>
      <c r="IEG16" s="263"/>
      <c r="IEH16" s="263"/>
      <c r="IEI16" s="263"/>
      <c r="IEJ16" s="263"/>
      <c r="IEK16" s="263"/>
      <c r="IEL16" s="263"/>
      <c r="IEM16" s="263"/>
      <c r="IEN16" s="263"/>
      <c r="IEO16" s="263"/>
      <c r="IEP16" s="263"/>
      <c r="IEQ16" s="263"/>
      <c r="IER16" s="263"/>
      <c r="IES16" s="263"/>
      <c r="IET16" s="263"/>
      <c r="IEU16" s="263"/>
      <c r="IEV16" s="263"/>
      <c r="IEW16" s="263"/>
      <c r="IEX16" s="263"/>
      <c r="IEY16" s="263"/>
      <c r="IEZ16" s="263"/>
      <c r="IFA16" s="263"/>
      <c r="IFB16" s="263"/>
      <c r="IFC16" s="263"/>
      <c r="IFD16" s="263"/>
      <c r="IFE16" s="263"/>
      <c r="IFF16" s="263"/>
      <c r="IFG16" s="263"/>
      <c r="IFH16" s="263"/>
      <c r="IFI16" s="263"/>
      <c r="IFJ16" s="263"/>
      <c r="IFK16" s="263"/>
      <c r="IFL16" s="263"/>
      <c r="IFM16" s="263"/>
      <c r="IFN16" s="263"/>
      <c r="IFO16" s="263"/>
      <c r="IFP16" s="263"/>
      <c r="IFQ16" s="263"/>
      <c r="IFR16" s="263"/>
      <c r="IFS16" s="263"/>
      <c r="IFT16" s="263"/>
      <c r="IFU16" s="263"/>
      <c r="IFV16" s="263"/>
      <c r="IFW16" s="263"/>
      <c r="IFX16" s="263"/>
      <c r="IFY16" s="263"/>
      <c r="IFZ16" s="263"/>
      <c r="IGA16" s="263"/>
      <c r="IGB16" s="263"/>
      <c r="IGC16" s="263"/>
      <c r="IGD16" s="263"/>
      <c r="IGE16" s="263"/>
      <c r="IGF16" s="263"/>
      <c r="IGG16" s="263"/>
      <c r="IGH16" s="263"/>
      <c r="IGI16" s="263"/>
      <c r="IGJ16" s="263"/>
      <c r="IGK16" s="263"/>
      <c r="IGL16" s="263"/>
      <c r="IGM16" s="263"/>
      <c r="IGN16" s="263"/>
      <c r="IGO16" s="263"/>
      <c r="IGP16" s="263"/>
      <c r="IGQ16" s="263"/>
      <c r="IGR16" s="263"/>
      <c r="IGS16" s="263"/>
      <c r="IGT16" s="263"/>
      <c r="IGU16" s="263"/>
      <c r="IGV16" s="263"/>
      <c r="IGW16" s="263"/>
      <c r="IGX16" s="263"/>
      <c r="IGY16" s="263"/>
      <c r="IGZ16" s="263"/>
      <c r="IHA16" s="263"/>
      <c r="IHB16" s="263"/>
      <c r="IHC16" s="263"/>
      <c r="IHD16" s="263"/>
      <c r="IHE16" s="263"/>
      <c r="IHF16" s="263"/>
      <c r="IHG16" s="263"/>
      <c r="IHH16" s="263"/>
      <c r="IHI16" s="263"/>
      <c r="IHJ16" s="263"/>
      <c r="IHK16" s="263"/>
      <c r="IHL16" s="263"/>
      <c r="IHM16" s="263"/>
      <c r="IHN16" s="263"/>
      <c r="IHO16" s="263"/>
      <c r="IHP16" s="263"/>
      <c r="IHQ16" s="263"/>
      <c r="IHR16" s="263"/>
      <c r="IHS16" s="263"/>
      <c r="IHT16" s="263"/>
      <c r="IHU16" s="263"/>
      <c r="IHV16" s="263"/>
      <c r="IHW16" s="263"/>
      <c r="IHX16" s="263"/>
      <c r="IHY16" s="263"/>
      <c r="IHZ16" s="263"/>
      <c r="IIA16" s="263"/>
      <c r="IIB16" s="263"/>
      <c r="IIC16" s="263"/>
      <c r="IID16" s="263"/>
      <c r="IIE16" s="263"/>
      <c r="IIF16" s="263"/>
      <c r="IIG16" s="263"/>
      <c r="IIH16" s="263"/>
      <c r="III16" s="263"/>
      <c r="IIJ16" s="263"/>
      <c r="IIK16" s="263"/>
      <c r="IIL16" s="263"/>
      <c r="IIM16" s="263"/>
      <c r="IIN16" s="263"/>
      <c r="IIO16" s="263"/>
      <c r="IIP16" s="263"/>
      <c r="IIQ16" s="263"/>
      <c r="IIR16" s="263"/>
      <c r="IIS16" s="263"/>
      <c r="IIT16" s="263"/>
      <c r="IIU16" s="263"/>
      <c r="IIV16" s="263"/>
      <c r="IIW16" s="263"/>
      <c r="IIX16" s="263"/>
      <c r="IIY16" s="263"/>
      <c r="IIZ16" s="263"/>
      <c r="IJA16" s="263"/>
      <c r="IJB16" s="263"/>
      <c r="IJC16" s="263"/>
      <c r="IJD16" s="263"/>
      <c r="IJE16" s="263"/>
      <c r="IJF16" s="263"/>
      <c r="IJG16" s="263"/>
      <c r="IJH16" s="263"/>
      <c r="IJI16" s="263"/>
      <c r="IJJ16" s="263"/>
      <c r="IJK16" s="263"/>
      <c r="IJL16" s="263"/>
      <c r="IJM16" s="263"/>
      <c r="IJN16" s="263"/>
      <c r="IJO16" s="263"/>
      <c r="IJP16" s="263"/>
      <c r="IJQ16" s="263"/>
      <c r="IJR16" s="263"/>
      <c r="IJS16" s="263"/>
      <c r="IJT16" s="263"/>
      <c r="IJU16" s="263"/>
      <c r="IJV16" s="263"/>
      <c r="IJW16" s="263"/>
      <c r="IJX16" s="263"/>
      <c r="IJY16" s="263"/>
      <c r="IJZ16" s="263"/>
      <c r="IKA16" s="263"/>
      <c r="IKB16" s="263"/>
      <c r="IKC16" s="263"/>
      <c r="IKD16" s="263"/>
      <c r="IKE16" s="263"/>
      <c r="IKF16" s="263"/>
      <c r="IKG16" s="263"/>
      <c r="IKH16" s="263"/>
      <c r="IKI16" s="263"/>
      <c r="IKJ16" s="263"/>
      <c r="IKK16" s="263"/>
      <c r="IKL16" s="263"/>
      <c r="IKM16" s="263"/>
      <c r="IKN16" s="263"/>
      <c r="IKO16" s="263"/>
      <c r="IKP16" s="263"/>
      <c r="IKQ16" s="263"/>
      <c r="IKR16" s="263"/>
      <c r="IKS16" s="263"/>
      <c r="IKT16" s="263"/>
      <c r="IKU16" s="263"/>
      <c r="IKV16" s="263"/>
      <c r="IKW16" s="263"/>
      <c r="IKX16" s="263"/>
      <c r="IKY16" s="263"/>
      <c r="IKZ16" s="263"/>
      <c r="ILA16" s="263"/>
      <c r="ILB16" s="263"/>
      <c r="ILC16" s="263"/>
      <c r="ILD16" s="263"/>
      <c r="ILE16" s="263"/>
      <c r="ILF16" s="263"/>
      <c r="ILG16" s="263"/>
      <c r="ILH16" s="263"/>
      <c r="ILI16" s="263"/>
      <c r="ILJ16" s="263"/>
      <c r="ILK16" s="263"/>
      <c r="ILL16" s="263"/>
      <c r="ILM16" s="263"/>
      <c r="ILN16" s="263"/>
      <c r="ILO16" s="263"/>
      <c r="ILP16" s="263"/>
      <c r="ILQ16" s="263"/>
      <c r="ILR16" s="263"/>
      <c r="ILS16" s="263"/>
      <c r="ILT16" s="263"/>
      <c r="ILU16" s="263"/>
      <c r="ILV16" s="263"/>
      <c r="ILW16" s="263"/>
      <c r="ILX16" s="263"/>
      <c r="ILY16" s="263"/>
      <c r="ILZ16" s="263"/>
      <c r="IMA16" s="263"/>
      <c r="IMB16" s="263"/>
      <c r="IMC16" s="263"/>
      <c r="IMD16" s="263"/>
      <c r="IME16" s="263"/>
      <c r="IMF16" s="263"/>
      <c r="IMG16" s="263"/>
      <c r="IMH16" s="263"/>
      <c r="IMI16" s="263"/>
      <c r="IMJ16" s="263"/>
      <c r="IMK16" s="263"/>
      <c r="IML16" s="263"/>
      <c r="IMM16" s="263"/>
      <c r="IMN16" s="263"/>
      <c r="IMO16" s="263"/>
      <c r="IMP16" s="263"/>
      <c r="IMQ16" s="263"/>
      <c r="IMR16" s="263"/>
      <c r="IMS16" s="263"/>
      <c r="IMT16" s="263"/>
      <c r="IMU16" s="263"/>
      <c r="IMV16" s="263"/>
      <c r="IMW16" s="263"/>
      <c r="IMX16" s="263"/>
      <c r="IMY16" s="263"/>
      <c r="IMZ16" s="263"/>
      <c r="INA16" s="263"/>
      <c r="INB16" s="263"/>
      <c r="INC16" s="263"/>
      <c r="IND16" s="263"/>
      <c r="INE16" s="263"/>
      <c r="INF16" s="263"/>
      <c r="ING16" s="263"/>
      <c r="INH16" s="263"/>
      <c r="INI16" s="263"/>
      <c r="INJ16" s="263"/>
      <c r="INK16" s="263"/>
      <c r="INL16" s="263"/>
      <c r="INM16" s="263"/>
      <c r="INN16" s="263"/>
      <c r="INO16" s="263"/>
      <c r="INP16" s="263"/>
      <c r="INQ16" s="263"/>
      <c r="INR16" s="263"/>
      <c r="INS16" s="263"/>
      <c r="INT16" s="263"/>
      <c r="INU16" s="263"/>
      <c r="INV16" s="263"/>
      <c r="INW16" s="263"/>
      <c r="INX16" s="263"/>
      <c r="INY16" s="263"/>
      <c r="INZ16" s="263"/>
      <c r="IOA16" s="263"/>
      <c r="IOB16" s="263"/>
      <c r="IOC16" s="263"/>
      <c r="IOD16" s="263"/>
      <c r="IOE16" s="263"/>
      <c r="IOF16" s="263"/>
      <c r="IOG16" s="263"/>
      <c r="IOH16" s="263"/>
      <c r="IOI16" s="263"/>
      <c r="IOJ16" s="263"/>
      <c r="IOK16" s="263"/>
      <c r="IOL16" s="263"/>
      <c r="IOM16" s="263"/>
      <c r="ION16" s="263"/>
      <c r="IOO16" s="263"/>
      <c r="IOP16" s="263"/>
      <c r="IOQ16" s="263"/>
      <c r="IOR16" s="263"/>
      <c r="IOS16" s="263"/>
      <c r="IOT16" s="263"/>
      <c r="IOU16" s="263"/>
      <c r="IOV16" s="263"/>
      <c r="IOW16" s="263"/>
      <c r="IOX16" s="263"/>
      <c r="IOY16" s="263"/>
      <c r="IOZ16" s="263"/>
      <c r="IPA16" s="263"/>
      <c r="IPB16" s="263"/>
      <c r="IPC16" s="263"/>
      <c r="IPD16" s="263"/>
      <c r="IPE16" s="263"/>
      <c r="IPF16" s="263"/>
      <c r="IPG16" s="263"/>
      <c r="IPH16" s="263"/>
      <c r="IPI16" s="263"/>
      <c r="IPJ16" s="263"/>
      <c r="IPK16" s="263"/>
      <c r="IPL16" s="263"/>
      <c r="IPM16" s="263"/>
      <c r="IPN16" s="263"/>
      <c r="IPO16" s="263"/>
      <c r="IPP16" s="263"/>
      <c r="IPQ16" s="263"/>
      <c r="IPR16" s="263"/>
      <c r="IPS16" s="263"/>
      <c r="IPT16" s="263"/>
      <c r="IPU16" s="263"/>
      <c r="IPV16" s="263"/>
      <c r="IPW16" s="263"/>
      <c r="IPX16" s="263"/>
      <c r="IPY16" s="263"/>
      <c r="IPZ16" s="263"/>
      <c r="IQA16" s="263"/>
      <c r="IQB16" s="263"/>
      <c r="IQC16" s="263"/>
      <c r="IQD16" s="263"/>
      <c r="IQE16" s="263"/>
      <c r="IQF16" s="263"/>
      <c r="IQG16" s="263"/>
      <c r="IQH16" s="263"/>
      <c r="IQI16" s="263"/>
      <c r="IQJ16" s="263"/>
      <c r="IQK16" s="263"/>
      <c r="IQL16" s="263"/>
      <c r="IQM16" s="263"/>
      <c r="IQN16" s="263"/>
      <c r="IQO16" s="263"/>
      <c r="IQP16" s="263"/>
      <c r="IQQ16" s="263"/>
      <c r="IQR16" s="263"/>
      <c r="IQS16" s="263"/>
      <c r="IQT16" s="263"/>
      <c r="IQU16" s="263"/>
      <c r="IQV16" s="263"/>
      <c r="IQW16" s="263"/>
      <c r="IQX16" s="263"/>
      <c r="IQY16" s="263"/>
      <c r="IQZ16" s="263"/>
      <c r="IRA16" s="263"/>
      <c r="IRB16" s="263"/>
      <c r="IRC16" s="263"/>
      <c r="IRD16" s="263"/>
      <c r="IRE16" s="263"/>
      <c r="IRF16" s="263"/>
      <c r="IRG16" s="263"/>
      <c r="IRH16" s="263"/>
      <c r="IRI16" s="263"/>
      <c r="IRJ16" s="263"/>
      <c r="IRK16" s="263"/>
      <c r="IRL16" s="263"/>
      <c r="IRM16" s="263"/>
      <c r="IRN16" s="263"/>
      <c r="IRO16" s="263"/>
      <c r="IRP16" s="263"/>
      <c r="IRQ16" s="263"/>
      <c r="IRR16" s="263"/>
      <c r="IRS16" s="263"/>
      <c r="IRT16" s="263"/>
      <c r="IRU16" s="263"/>
      <c r="IRV16" s="263"/>
      <c r="IRW16" s="263"/>
      <c r="IRX16" s="263"/>
      <c r="IRY16" s="263"/>
      <c r="IRZ16" s="263"/>
      <c r="ISA16" s="263"/>
      <c r="ISB16" s="263"/>
      <c r="ISC16" s="263"/>
      <c r="ISD16" s="263"/>
      <c r="ISE16" s="263"/>
      <c r="ISF16" s="263"/>
      <c r="ISG16" s="263"/>
      <c r="ISH16" s="263"/>
      <c r="ISI16" s="263"/>
      <c r="ISJ16" s="263"/>
      <c r="ISK16" s="263"/>
      <c r="ISL16" s="263"/>
      <c r="ISM16" s="263"/>
      <c r="ISN16" s="263"/>
      <c r="ISO16" s="263"/>
      <c r="ISP16" s="263"/>
      <c r="ISQ16" s="263"/>
      <c r="ISR16" s="263"/>
      <c r="ISS16" s="263"/>
      <c r="IST16" s="263"/>
      <c r="ISU16" s="263"/>
      <c r="ISV16" s="263"/>
      <c r="ISW16" s="263"/>
      <c r="ISX16" s="263"/>
      <c r="ISY16" s="263"/>
      <c r="ISZ16" s="263"/>
      <c r="ITA16" s="263"/>
      <c r="ITB16" s="263"/>
      <c r="ITC16" s="263"/>
      <c r="ITD16" s="263"/>
      <c r="ITE16" s="263"/>
      <c r="ITF16" s="263"/>
      <c r="ITG16" s="263"/>
      <c r="ITH16" s="263"/>
      <c r="ITI16" s="263"/>
      <c r="ITJ16" s="263"/>
      <c r="ITK16" s="263"/>
      <c r="ITL16" s="263"/>
      <c r="ITM16" s="263"/>
      <c r="ITN16" s="263"/>
      <c r="ITO16" s="263"/>
      <c r="ITP16" s="263"/>
      <c r="ITQ16" s="263"/>
      <c r="ITR16" s="263"/>
      <c r="ITS16" s="263"/>
      <c r="ITT16" s="263"/>
      <c r="ITU16" s="263"/>
      <c r="ITV16" s="263"/>
      <c r="ITW16" s="263"/>
      <c r="ITX16" s="263"/>
      <c r="ITY16" s="263"/>
      <c r="ITZ16" s="263"/>
      <c r="IUA16" s="263"/>
      <c r="IUB16" s="263"/>
      <c r="IUC16" s="263"/>
      <c r="IUD16" s="263"/>
      <c r="IUE16" s="263"/>
      <c r="IUF16" s="263"/>
      <c r="IUG16" s="263"/>
      <c r="IUH16" s="263"/>
      <c r="IUI16" s="263"/>
      <c r="IUJ16" s="263"/>
      <c r="IUK16" s="263"/>
      <c r="IUL16" s="263"/>
      <c r="IUM16" s="263"/>
      <c r="IUN16" s="263"/>
      <c r="IUO16" s="263"/>
      <c r="IUP16" s="263"/>
      <c r="IUQ16" s="263"/>
      <c r="IUR16" s="263"/>
      <c r="IUS16" s="263"/>
      <c r="IUT16" s="263"/>
      <c r="IUU16" s="263"/>
      <c r="IUV16" s="263"/>
      <c r="IUW16" s="263"/>
      <c r="IUX16" s="263"/>
      <c r="IUY16" s="263"/>
      <c r="IUZ16" s="263"/>
      <c r="IVA16" s="263"/>
      <c r="IVB16" s="263"/>
      <c r="IVC16" s="263"/>
      <c r="IVD16" s="263"/>
      <c r="IVE16" s="263"/>
      <c r="IVF16" s="263"/>
      <c r="IVG16" s="263"/>
      <c r="IVH16" s="263"/>
      <c r="IVI16" s="263"/>
      <c r="IVJ16" s="263"/>
      <c r="IVK16" s="263"/>
      <c r="IVL16" s="263"/>
      <c r="IVM16" s="263"/>
      <c r="IVN16" s="263"/>
      <c r="IVO16" s="263"/>
      <c r="IVP16" s="263"/>
      <c r="IVQ16" s="263"/>
      <c r="IVR16" s="263"/>
      <c r="IVS16" s="263"/>
      <c r="IVT16" s="263"/>
      <c r="IVU16" s="263"/>
      <c r="IVV16" s="263"/>
      <c r="IVW16" s="263"/>
      <c r="IVX16" s="263"/>
      <c r="IVY16" s="263"/>
      <c r="IVZ16" s="263"/>
      <c r="IWA16" s="263"/>
      <c r="IWB16" s="263"/>
      <c r="IWC16" s="263"/>
      <c r="IWD16" s="263"/>
      <c r="IWE16" s="263"/>
      <c r="IWF16" s="263"/>
      <c r="IWG16" s="263"/>
      <c r="IWH16" s="263"/>
      <c r="IWI16" s="263"/>
      <c r="IWJ16" s="263"/>
      <c r="IWK16" s="263"/>
      <c r="IWL16" s="263"/>
      <c r="IWM16" s="263"/>
      <c r="IWN16" s="263"/>
      <c r="IWO16" s="263"/>
      <c r="IWP16" s="263"/>
      <c r="IWQ16" s="263"/>
      <c r="IWR16" s="263"/>
      <c r="IWS16" s="263"/>
      <c r="IWT16" s="263"/>
      <c r="IWU16" s="263"/>
      <c r="IWV16" s="263"/>
      <c r="IWW16" s="263"/>
      <c r="IWX16" s="263"/>
      <c r="IWY16" s="263"/>
      <c r="IWZ16" s="263"/>
      <c r="IXA16" s="263"/>
      <c r="IXB16" s="263"/>
      <c r="IXC16" s="263"/>
      <c r="IXD16" s="263"/>
      <c r="IXE16" s="263"/>
      <c r="IXF16" s="263"/>
      <c r="IXG16" s="263"/>
      <c r="IXH16" s="263"/>
      <c r="IXI16" s="263"/>
      <c r="IXJ16" s="263"/>
      <c r="IXK16" s="263"/>
      <c r="IXL16" s="263"/>
      <c r="IXM16" s="263"/>
      <c r="IXN16" s="263"/>
      <c r="IXO16" s="263"/>
      <c r="IXP16" s="263"/>
      <c r="IXQ16" s="263"/>
      <c r="IXR16" s="263"/>
      <c r="IXS16" s="263"/>
      <c r="IXT16" s="263"/>
      <c r="IXU16" s="263"/>
      <c r="IXV16" s="263"/>
      <c r="IXW16" s="263"/>
      <c r="IXX16" s="263"/>
      <c r="IXY16" s="263"/>
      <c r="IXZ16" s="263"/>
      <c r="IYA16" s="263"/>
      <c r="IYB16" s="263"/>
      <c r="IYC16" s="263"/>
      <c r="IYD16" s="263"/>
      <c r="IYE16" s="263"/>
      <c r="IYF16" s="263"/>
      <c r="IYG16" s="263"/>
      <c r="IYH16" s="263"/>
      <c r="IYI16" s="263"/>
      <c r="IYJ16" s="263"/>
      <c r="IYK16" s="263"/>
      <c r="IYL16" s="263"/>
      <c r="IYM16" s="263"/>
      <c r="IYN16" s="263"/>
      <c r="IYO16" s="263"/>
      <c r="IYP16" s="263"/>
      <c r="IYQ16" s="263"/>
      <c r="IYR16" s="263"/>
      <c r="IYS16" s="263"/>
      <c r="IYT16" s="263"/>
      <c r="IYU16" s="263"/>
      <c r="IYV16" s="263"/>
      <c r="IYW16" s="263"/>
      <c r="IYX16" s="263"/>
      <c r="IYY16" s="263"/>
      <c r="IYZ16" s="263"/>
      <c r="IZA16" s="263"/>
      <c r="IZB16" s="263"/>
      <c r="IZC16" s="263"/>
      <c r="IZD16" s="263"/>
      <c r="IZE16" s="263"/>
      <c r="IZF16" s="263"/>
      <c r="IZG16" s="263"/>
      <c r="IZH16" s="263"/>
      <c r="IZI16" s="263"/>
      <c r="IZJ16" s="263"/>
      <c r="IZK16" s="263"/>
      <c r="IZL16" s="263"/>
      <c r="IZM16" s="263"/>
      <c r="IZN16" s="263"/>
      <c r="IZO16" s="263"/>
      <c r="IZP16" s="263"/>
      <c r="IZQ16" s="263"/>
      <c r="IZR16" s="263"/>
      <c r="IZS16" s="263"/>
      <c r="IZT16" s="263"/>
      <c r="IZU16" s="263"/>
      <c r="IZV16" s="263"/>
      <c r="IZW16" s="263"/>
      <c r="IZX16" s="263"/>
      <c r="IZY16" s="263"/>
      <c r="IZZ16" s="263"/>
      <c r="JAA16" s="263"/>
      <c r="JAB16" s="263"/>
      <c r="JAC16" s="263"/>
      <c r="JAD16" s="263"/>
      <c r="JAE16" s="263"/>
      <c r="JAF16" s="263"/>
      <c r="JAG16" s="263"/>
      <c r="JAH16" s="263"/>
      <c r="JAI16" s="263"/>
      <c r="JAJ16" s="263"/>
      <c r="JAK16" s="263"/>
      <c r="JAL16" s="263"/>
      <c r="JAM16" s="263"/>
      <c r="JAN16" s="263"/>
      <c r="JAO16" s="263"/>
      <c r="JAP16" s="263"/>
      <c r="JAQ16" s="263"/>
      <c r="JAR16" s="263"/>
      <c r="JAS16" s="263"/>
      <c r="JAT16" s="263"/>
      <c r="JAU16" s="263"/>
      <c r="JAV16" s="263"/>
      <c r="JAW16" s="263"/>
      <c r="JAX16" s="263"/>
      <c r="JAY16" s="263"/>
      <c r="JAZ16" s="263"/>
      <c r="JBA16" s="263"/>
      <c r="JBB16" s="263"/>
      <c r="JBC16" s="263"/>
      <c r="JBD16" s="263"/>
      <c r="JBE16" s="263"/>
      <c r="JBF16" s="263"/>
      <c r="JBG16" s="263"/>
      <c r="JBH16" s="263"/>
      <c r="JBI16" s="263"/>
      <c r="JBJ16" s="263"/>
      <c r="JBK16" s="263"/>
      <c r="JBL16" s="263"/>
      <c r="JBM16" s="263"/>
      <c r="JBN16" s="263"/>
      <c r="JBO16" s="263"/>
      <c r="JBP16" s="263"/>
      <c r="JBQ16" s="263"/>
      <c r="JBR16" s="263"/>
      <c r="JBS16" s="263"/>
      <c r="JBT16" s="263"/>
      <c r="JBU16" s="263"/>
      <c r="JBV16" s="263"/>
      <c r="JBW16" s="263"/>
      <c r="JBX16" s="263"/>
      <c r="JBY16" s="263"/>
      <c r="JBZ16" s="263"/>
      <c r="JCA16" s="263"/>
      <c r="JCB16" s="263"/>
      <c r="JCC16" s="263"/>
      <c r="JCD16" s="263"/>
      <c r="JCE16" s="263"/>
      <c r="JCF16" s="263"/>
      <c r="JCG16" s="263"/>
      <c r="JCH16" s="263"/>
      <c r="JCI16" s="263"/>
      <c r="JCJ16" s="263"/>
      <c r="JCK16" s="263"/>
      <c r="JCL16" s="263"/>
      <c r="JCM16" s="263"/>
      <c r="JCN16" s="263"/>
      <c r="JCO16" s="263"/>
      <c r="JCP16" s="263"/>
      <c r="JCQ16" s="263"/>
      <c r="JCR16" s="263"/>
      <c r="JCS16" s="263"/>
      <c r="JCT16" s="263"/>
      <c r="JCU16" s="263"/>
      <c r="JCV16" s="263"/>
      <c r="JCW16" s="263"/>
      <c r="JCX16" s="263"/>
      <c r="JCY16" s="263"/>
      <c r="JCZ16" s="263"/>
      <c r="JDA16" s="263"/>
      <c r="JDB16" s="263"/>
      <c r="JDC16" s="263"/>
      <c r="JDD16" s="263"/>
      <c r="JDE16" s="263"/>
      <c r="JDF16" s="263"/>
      <c r="JDG16" s="263"/>
      <c r="JDH16" s="263"/>
      <c r="JDI16" s="263"/>
      <c r="JDJ16" s="263"/>
      <c r="JDK16" s="263"/>
      <c r="JDL16" s="263"/>
      <c r="JDM16" s="263"/>
      <c r="JDN16" s="263"/>
      <c r="JDO16" s="263"/>
      <c r="JDP16" s="263"/>
      <c r="JDQ16" s="263"/>
      <c r="JDR16" s="263"/>
      <c r="JDS16" s="263"/>
      <c r="JDT16" s="263"/>
      <c r="JDU16" s="263"/>
      <c r="JDV16" s="263"/>
      <c r="JDW16" s="263"/>
      <c r="JDX16" s="263"/>
      <c r="JDY16" s="263"/>
      <c r="JDZ16" s="263"/>
      <c r="JEA16" s="263"/>
      <c r="JEB16" s="263"/>
      <c r="JEC16" s="263"/>
      <c r="JED16" s="263"/>
      <c r="JEE16" s="263"/>
      <c r="JEF16" s="263"/>
      <c r="JEG16" s="263"/>
      <c r="JEH16" s="263"/>
      <c r="JEI16" s="263"/>
      <c r="JEJ16" s="263"/>
      <c r="JEK16" s="263"/>
      <c r="JEL16" s="263"/>
      <c r="JEM16" s="263"/>
      <c r="JEN16" s="263"/>
      <c r="JEO16" s="263"/>
      <c r="JEP16" s="263"/>
      <c r="JEQ16" s="263"/>
      <c r="JER16" s="263"/>
      <c r="JES16" s="263"/>
      <c r="JET16" s="263"/>
      <c r="JEU16" s="263"/>
      <c r="JEV16" s="263"/>
      <c r="JEW16" s="263"/>
      <c r="JEX16" s="263"/>
      <c r="JEY16" s="263"/>
      <c r="JEZ16" s="263"/>
      <c r="JFA16" s="263"/>
      <c r="JFB16" s="263"/>
      <c r="JFC16" s="263"/>
      <c r="JFD16" s="263"/>
      <c r="JFE16" s="263"/>
      <c r="JFF16" s="263"/>
      <c r="JFG16" s="263"/>
      <c r="JFH16" s="263"/>
      <c r="JFI16" s="263"/>
      <c r="JFJ16" s="263"/>
      <c r="JFK16" s="263"/>
      <c r="JFL16" s="263"/>
      <c r="JFM16" s="263"/>
      <c r="JFN16" s="263"/>
      <c r="JFO16" s="263"/>
      <c r="JFP16" s="263"/>
      <c r="JFQ16" s="263"/>
      <c r="JFR16" s="263"/>
      <c r="JFS16" s="263"/>
      <c r="JFT16" s="263"/>
      <c r="JFU16" s="263"/>
      <c r="JFV16" s="263"/>
      <c r="JFW16" s="263"/>
      <c r="JFX16" s="263"/>
      <c r="JFY16" s="263"/>
      <c r="JFZ16" s="263"/>
      <c r="JGA16" s="263"/>
      <c r="JGB16" s="263"/>
      <c r="JGC16" s="263"/>
      <c r="JGD16" s="263"/>
      <c r="JGE16" s="263"/>
      <c r="JGF16" s="263"/>
      <c r="JGG16" s="263"/>
      <c r="JGH16" s="263"/>
      <c r="JGI16" s="263"/>
      <c r="JGJ16" s="263"/>
      <c r="JGK16" s="263"/>
      <c r="JGL16" s="263"/>
      <c r="JGM16" s="263"/>
      <c r="JGN16" s="263"/>
      <c r="JGO16" s="263"/>
      <c r="JGP16" s="263"/>
      <c r="JGQ16" s="263"/>
      <c r="JGR16" s="263"/>
      <c r="JGS16" s="263"/>
      <c r="JGT16" s="263"/>
      <c r="JGU16" s="263"/>
      <c r="JGV16" s="263"/>
      <c r="JGW16" s="263"/>
      <c r="JGX16" s="263"/>
      <c r="JGY16" s="263"/>
      <c r="JGZ16" s="263"/>
      <c r="JHA16" s="263"/>
      <c r="JHB16" s="263"/>
      <c r="JHC16" s="263"/>
      <c r="JHD16" s="263"/>
      <c r="JHE16" s="263"/>
      <c r="JHF16" s="263"/>
      <c r="JHG16" s="263"/>
      <c r="JHH16" s="263"/>
      <c r="JHI16" s="263"/>
      <c r="JHJ16" s="263"/>
      <c r="JHK16" s="263"/>
      <c r="JHL16" s="263"/>
      <c r="JHM16" s="263"/>
      <c r="JHN16" s="263"/>
      <c r="JHO16" s="263"/>
      <c r="JHP16" s="263"/>
      <c r="JHQ16" s="263"/>
      <c r="JHR16" s="263"/>
      <c r="JHS16" s="263"/>
      <c r="JHT16" s="263"/>
      <c r="JHU16" s="263"/>
      <c r="JHV16" s="263"/>
      <c r="JHW16" s="263"/>
      <c r="JHX16" s="263"/>
      <c r="JHY16" s="263"/>
      <c r="JHZ16" s="263"/>
      <c r="JIA16" s="263"/>
      <c r="JIB16" s="263"/>
      <c r="JIC16" s="263"/>
      <c r="JID16" s="263"/>
      <c r="JIE16" s="263"/>
      <c r="JIF16" s="263"/>
      <c r="JIG16" s="263"/>
      <c r="JIH16" s="263"/>
      <c r="JII16" s="263"/>
      <c r="JIJ16" s="263"/>
      <c r="JIK16" s="263"/>
      <c r="JIL16" s="263"/>
      <c r="JIM16" s="263"/>
      <c r="JIN16" s="263"/>
      <c r="JIO16" s="263"/>
      <c r="JIP16" s="263"/>
      <c r="JIQ16" s="263"/>
      <c r="JIR16" s="263"/>
      <c r="JIS16" s="263"/>
      <c r="JIT16" s="263"/>
      <c r="JIU16" s="263"/>
      <c r="JIV16" s="263"/>
      <c r="JIW16" s="263"/>
      <c r="JIX16" s="263"/>
      <c r="JIY16" s="263"/>
      <c r="JIZ16" s="263"/>
      <c r="JJA16" s="263"/>
      <c r="JJB16" s="263"/>
      <c r="JJC16" s="263"/>
      <c r="JJD16" s="263"/>
      <c r="JJE16" s="263"/>
      <c r="JJF16" s="263"/>
      <c r="JJG16" s="263"/>
      <c r="JJH16" s="263"/>
      <c r="JJI16" s="263"/>
      <c r="JJJ16" s="263"/>
      <c r="JJK16" s="263"/>
      <c r="JJL16" s="263"/>
      <c r="JJM16" s="263"/>
      <c r="JJN16" s="263"/>
      <c r="JJO16" s="263"/>
      <c r="JJP16" s="263"/>
      <c r="JJQ16" s="263"/>
      <c r="JJR16" s="263"/>
      <c r="JJS16" s="263"/>
      <c r="JJT16" s="263"/>
      <c r="JJU16" s="263"/>
      <c r="JJV16" s="263"/>
      <c r="JJW16" s="263"/>
      <c r="JJX16" s="263"/>
      <c r="JJY16" s="263"/>
      <c r="JJZ16" s="263"/>
      <c r="JKA16" s="263"/>
      <c r="JKB16" s="263"/>
      <c r="JKC16" s="263"/>
      <c r="JKD16" s="263"/>
      <c r="JKE16" s="263"/>
      <c r="JKF16" s="263"/>
      <c r="JKG16" s="263"/>
      <c r="JKH16" s="263"/>
      <c r="JKI16" s="263"/>
      <c r="JKJ16" s="263"/>
      <c r="JKK16" s="263"/>
      <c r="JKL16" s="263"/>
      <c r="JKM16" s="263"/>
      <c r="JKN16" s="263"/>
      <c r="JKO16" s="263"/>
      <c r="JKP16" s="263"/>
      <c r="JKQ16" s="263"/>
      <c r="JKR16" s="263"/>
      <c r="JKS16" s="263"/>
      <c r="JKT16" s="263"/>
      <c r="JKU16" s="263"/>
      <c r="JKV16" s="263"/>
      <c r="JKW16" s="263"/>
      <c r="JKX16" s="263"/>
      <c r="JKY16" s="263"/>
      <c r="JKZ16" s="263"/>
      <c r="JLA16" s="263"/>
      <c r="JLB16" s="263"/>
      <c r="JLC16" s="263"/>
      <c r="JLD16" s="263"/>
      <c r="JLE16" s="263"/>
      <c r="JLF16" s="263"/>
      <c r="JLG16" s="263"/>
      <c r="JLH16" s="263"/>
      <c r="JLI16" s="263"/>
      <c r="JLJ16" s="263"/>
      <c r="JLK16" s="263"/>
      <c r="JLL16" s="263"/>
      <c r="JLM16" s="263"/>
      <c r="JLN16" s="263"/>
      <c r="JLO16" s="263"/>
      <c r="JLP16" s="263"/>
      <c r="JLQ16" s="263"/>
      <c r="JLR16" s="263"/>
      <c r="JLS16" s="263"/>
      <c r="JLT16" s="263"/>
      <c r="JLU16" s="263"/>
      <c r="JLV16" s="263"/>
      <c r="JLW16" s="263"/>
      <c r="JLX16" s="263"/>
      <c r="JLY16" s="263"/>
      <c r="JLZ16" s="263"/>
      <c r="JMA16" s="263"/>
      <c r="JMB16" s="263"/>
      <c r="JMC16" s="263"/>
      <c r="JMD16" s="263"/>
      <c r="JME16" s="263"/>
      <c r="JMF16" s="263"/>
      <c r="JMG16" s="263"/>
      <c r="JMH16" s="263"/>
      <c r="JMI16" s="263"/>
      <c r="JMJ16" s="263"/>
      <c r="JMK16" s="263"/>
      <c r="JML16" s="263"/>
      <c r="JMM16" s="263"/>
      <c r="JMN16" s="263"/>
      <c r="JMO16" s="263"/>
      <c r="JMP16" s="263"/>
      <c r="JMQ16" s="263"/>
      <c r="JMR16" s="263"/>
      <c r="JMS16" s="263"/>
      <c r="JMT16" s="263"/>
      <c r="JMU16" s="263"/>
      <c r="JMV16" s="263"/>
      <c r="JMW16" s="263"/>
      <c r="JMX16" s="263"/>
      <c r="JMY16" s="263"/>
      <c r="JMZ16" s="263"/>
      <c r="JNA16" s="263"/>
      <c r="JNB16" s="263"/>
      <c r="JNC16" s="263"/>
      <c r="JND16" s="263"/>
      <c r="JNE16" s="263"/>
      <c r="JNF16" s="263"/>
      <c r="JNG16" s="263"/>
      <c r="JNH16" s="263"/>
      <c r="JNI16" s="263"/>
      <c r="JNJ16" s="263"/>
      <c r="JNK16" s="263"/>
      <c r="JNL16" s="263"/>
      <c r="JNM16" s="263"/>
      <c r="JNN16" s="263"/>
      <c r="JNO16" s="263"/>
      <c r="JNP16" s="263"/>
      <c r="JNQ16" s="263"/>
      <c r="JNR16" s="263"/>
      <c r="JNS16" s="263"/>
      <c r="JNT16" s="263"/>
      <c r="JNU16" s="263"/>
      <c r="JNV16" s="263"/>
      <c r="JNW16" s="263"/>
      <c r="JNX16" s="263"/>
      <c r="JNY16" s="263"/>
      <c r="JNZ16" s="263"/>
      <c r="JOA16" s="263"/>
      <c r="JOB16" s="263"/>
      <c r="JOC16" s="263"/>
      <c r="JOD16" s="263"/>
      <c r="JOE16" s="263"/>
      <c r="JOF16" s="263"/>
      <c r="JOG16" s="263"/>
      <c r="JOH16" s="263"/>
      <c r="JOI16" s="263"/>
      <c r="JOJ16" s="263"/>
      <c r="JOK16" s="263"/>
      <c r="JOL16" s="263"/>
      <c r="JOM16" s="263"/>
      <c r="JON16" s="263"/>
      <c r="JOO16" s="263"/>
      <c r="JOP16" s="263"/>
      <c r="JOQ16" s="263"/>
      <c r="JOR16" s="263"/>
      <c r="JOS16" s="263"/>
      <c r="JOT16" s="263"/>
      <c r="JOU16" s="263"/>
      <c r="JOV16" s="263"/>
      <c r="JOW16" s="263"/>
      <c r="JOX16" s="263"/>
      <c r="JOY16" s="263"/>
      <c r="JOZ16" s="263"/>
      <c r="JPA16" s="263"/>
      <c r="JPB16" s="263"/>
      <c r="JPC16" s="263"/>
      <c r="JPD16" s="263"/>
      <c r="JPE16" s="263"/>
      <c r="JPF16" s="263"/>
      <c r="JPG16" s="263"/>
      <c r="JPH16" s="263"/>
      <c r="JPI16" s="263"/>
      <c r="JPJ16" s="263"/>
      <c r="JPK16" s="263"/>
      <c r="JPL16" s="263"/>
      <c r="JPM16" s="263"/>
      <c r="JPN16" s="263"/>
      <c r="JPO16" s="263"/>
      <c r="JPP16" s="263"/>
      <c r="JPQ16" s="263"/>
      <c r="JPR16" s="263"/>
      <c r="JPS16" s="263"/>
      <c r="JPT16" s="263"/>
      <c r="JPU16" s="263"/>
      <c r="JPV16" s="263"/>
      <c r="JPW16" s="263"/>
      <c r="JPX16" s="263"/>
      <c r="JPY16" s="263"/>
      <c r="JPZ16" s="263"/>
      <c r="JQA16" s="263"/>
      <c r="JQB16" s="263"/>
      <c r="JQC16" s="263"/>
      <c r="JQD16" s="263"/>
      <c r="JQE16" s="263"/>
      <c r="JQF16" s="263"/>
      <c r="JQG16" s="263"/>
      <c r="JQH16" s="263"/>
      <c r="JQI16" s="263"/>
      <c r="JQJ16" s="263"/>
      <c r="JQK16" s="263"/>
      <c r="JQL16" s="263"/>
      <c r="JQM16" s="263"/>
      <c r="JQN16" s="263"/>
      <c r="JQO16" s="263"/>
      <c r="JQP16" s="263"/>
      <c r="JQQ16" s="263"/>
      <c r="JQR16" s="263"/>
      <c r="JQS16" s="263"/>
      <c r="JQT16" s="263"/>
      <c r="JQU16" s="263"/>
      <c r="JQV16" s="263"/>
      <c r="JQW16" s="263"/>
      <c r="JQX16" s="263"/>
      <c r="JQY16" s="263"/>
      <c r="JQZ16" s="263"/>
      <c r="JRA16" s="263"/>
      <c r="JRB16" s="263"/>
      <c r="JRC16" s="263"/>
      <c r="JRD16" s="263"/>
      <c r="JRE16" s="263"/>
      <c r="JRF16" s="263"/>
      <c r="JRG16" s="263"/>
      <c r="JRH16" s="263"/>
      <c r="JRI16" s="263"/>
      <c r="JRJ16" s="263"/>
      <c r="JRK16" s="263"/>
      <c r="JRL16" s="263"/>
      <c r="JRM16" s="263"/>
      <c r="JRN16" s="263"/>
      <c r="JRO16" s="263"/>
      <c r="JRP16" s="263"/>
      <c r="JRQ16" s="263"/>
      <c r="JRR16" s="263"/>
      <c r="JRS16" s="263"/>
      <c r="JRT16" s="263"/>
      <c r="JRU16" s="263"/>
      <c r="JRV16" s="263"/>
      <c r="JRW16" s="263"/>
      <c r="JRX16" s="263"/>
      <c r="JRY16" s="263"/>
      <c r="JRZ16" s="263"/>
      <c r="JSA16" s="263"/>
      <c r="JSB16" s="263"/>
      <c r="JSC16" s="263"/>
      <c r="JSD16" s="263"/>
      <c r="JSE16" s="263"/>
      <c r="JSF16" s="263"/>
      <c r="JSG16" s="263"/>
      <c r="JSH16" s="263"/>
      <c r="JSI16" s="263"/>
      <c r="JSJ16" s="263"/>
      <c r="JSK16" s="263"/>
      <c r="JSL16" s="263"/>
      <c r="JSM16" s="263"/>
      <c r="JSN16" s="263"/>
      <c r="JSO16" s="263"/>
      <c r="JSP16" s="263"/>
      <c r="JSQ16" s="263"/>
      <c r="JSR16" s="263"/>
      <c r="JSS16" s="263"/>
      <c r="JST16" s="263"/>
      <c r="JSU16" s="263"/>
      <c r="JSV16" s="263"/>
      <c r="JSW16" s="263"/>
      <c r="JSX16" s="263"/>
      <c r="JSY16" s="263"/>
      <c r="JSZ16" s="263"/>
      <c r="JTA16" s="263"/>
      <c r="JTB16" s="263"/>
      <c r="JTC16" s="263"/>
      <c r="JTD16" s="263"/>
      <c r="JTE16" s="263"/>
      <c r="JTF16" s="263"/>
      <c r="JTG16" s="263"/>
      <c r="JTH16" s="263"/>
      <c r="JTI16" s="263"/>
      <c r="JTJ16" s="263"/>
      <c r="JTK16" s="263"/>
      <c r="JTL16" s="263"/>
      <c r="JTM16" s="263"/>
      <c r="JTN16" s="263"/>
      <c r="JTO16" s="263"/>
      <c r="JTP16" s="263"/>
      <c r="JTQ16" s="263"/>
      <c r="JTR16" s="263"/>
      <c r="JTS16" s="263"/>
      <c r="JTT16" s="263"/>
      <c r="JTU16" s="263"/>
      <c r="JTV16" s="263"/>
      <c r="JTW16" s="263"/>
      <c r="JTX16" s="263"/>
      <c r="JTY16" s="263"/>
      <c r="JTZ16" s="263"/>
      <c r="JUA16" s="263"/>
      <c r="JUB16" s="263"/>
      <c r="JUC16" s="263"/>
      <c r="JUD16" s="263"/>
      <c r="JUE16" s="263"/>
      <c r="JUF16" s="263"/>
      <c r="JUG16" s="263"/>
      <c r="JUH16" s="263"/>
      <c r="JUI16" s="263"/>
      <c r="JUJ16" s="263"/>
      <c r="JUK16" s="263"/>
      <c r="JUL16" s="263"/>
      <c r="JUM16" s="263"/>
      <c r="JUN16" s="263"/>
      <c r="JUO16" s="263"/>
      <c r="JUP16" s="263"/>
      <c r="JUQ16" s="263"/>
      <c r="JUR16" s="263"/>
      <c r="JUS16" s="263"/>
      <c r="JUT16" s="263"/>
      <c r="JUU16" s="263"/>
      <c r="JUV16" s="263"/>
      <c r="JUW16" s="263"/>
      <c r="JUX16" s="263"/>
      <c r="JUY16" s="263"/>
      <c r="JUZ16" s="263"/>
      <c r="JVA16" s="263"/>
      <c r="JVB16" s="263"/>
      <c r="JVC16" s="263"/>
      <c r="JVD16" s="263"/>
      <c r="JVE16" s="263"/>
      <c r="JVF16" s="263"/>
      <c r="JVG16" s="263"/>
      <c r="JVH16" s="263"/>
      <c r="JVI16" s="263"/>
      <c r="JVJ16" s="263"/>
      <c r="JVK16" s="263"/>
      <c r="JVL16" s="263"/>
      <c r="JVM16" s="263"/>
      <c r="JVN16" s="263"/>
      <c r="JVO16" s="263"/>
      <c r="JVP16" s="263"/>
      <c r="JVQ16" s="263"/>
      <c r="JVR16" s="263"/>
      <c r="JVS16" s="263"/>
      <c r="JVT16" s="263"/>
      <c r="JVU16" s="263"/>
      <c r="JVV16" s="263"/>
      <c r="JVW16" s="263"/>
      <c r="JVX16" s="263"/>
      <c r="JVY16" s="263"/>
      <c r="JVZ16" s="263"/>
      <c r="JWA16" s="263"/>
      <c r="JWB16" s="263"/>
      <c r="JWC16" s="263"/>
      <c r="JWD16" s="263"/>
      <c r="JWE16" s="263"/>
      <c r="JWF16" s="263"/>
      <c r="JWG16" s="263"/>
      <c r="JWH16" s="263"/>
      <c r="JWI16" s="263"/>
      <c r="JWJ16" s="263"/>
      <c r="JWK16" s="263"/>
      <c r="JWL16" s="263"/>
      <c r="JWM16" s="263"/>
      <c r="JWN16" s="263"/>
      <c r="JWO16" s="263"/>
      <c r="JWP16" s="263"/>
      <c r="JWQ16" s="263"/>
      <c r="JWR16" s="263"/>
      <c r="JWS16" s="263"/>
      <c r="JWT16" s="263"/>
      <c r="JWU16" s="263"/>
      <c r="JWV16" s="263"/>
      <c r="JWW16" s="263"/>
      <c r="JWX16" s="263"/>
      <c r="JWY16" s="263"/>
      <c r="JWZ16" s="263"/>
      <c r="JXA16" s="263"/>
      <c r="JXB16" s="263"/>
      <c r="JXC16" s="263"/>
      <c r="JXD16" s="263"/>
      <c r="JXE16" s="263"/>
      <c r="JXF16" s="263"/>
      <c r="JXG16" s="263"/>
      <c r="JXH16" s="263"/>
      <c r="JXI16" s="263"/>
      <c r="JXJ16" s="263"/>
      <c r="JXK16" s="263"/>
      <c r="JXL16" s="263"/>
      <c r="JXM16" s="263"/>
      <c r="JXN16" s="263"/>
      <c r="JXO16" s="263"/>
      <c r="JXP16" s="263"/>
      <c r="JXQ16" s="263"/>
      <c r="JXR16" s="263"/>
      <c r="JXS16" s="263"/>
      <c r="JXT16" s="263"/>
      <c r="JXU16" s="263"/>
      <c r="JXV16" s="263"/>
      <c r="JXW16" s="263"/>
      <c r="JXX16" s="263"/>
      <c r="JXY16" s="263"/>
      <c r="JXZ16" s="263"/>
      <c r="JYA16" s="263"/>
      <c r="JYB16" s="263"/>
      <c r="JYC16" s="263"/>
      <c r="JYD16" s="263"/>
      <c r="JYE16" s="263"/>
      <c r="JYF16" s="263"/>
      <c r="JYG16" s="263"/>
      <c r="JYH16" s="263"/>
      <c r="JYI16" s="263"/>
      <c r="JYJ16" s="263"/>
      <c r="JYK16" s="263"/>
      <c r="JYL16" s="263"/>
      <c r="JYM16" s="263"/>
      <c r="JYN16" s="263"/>
      <c r="JYO16" s="263"/>
      <c r="JYP16" s="263"/>
      <c r="JYQ16" s="263"/>
      <c r="JYR16" s="263"/>
      <c r="JYS16" s="263"/>
      <c r="JYT16" s="263"/>
      <c r="JYU16" s="263"/>
      <c r="JYV16" s="263"/>
      <c r="JYW16" s="263"/>
      <c r="JYX16" s="263"/>
      <c r="JYY16" s="263"/>
      <c r="JYZ16" s="263"/>
      <c r="JZA16" s="263"/>
      <c r="JZB16" s="263"/>
      <c r="JZC16" s="263"/>
      <c r="JZD16" s="263"/>
      <c r="JZE16" s="263"/>
      <c r="JZF16" s="263"/>
      <c r="JZG16" s="263"/>
      <c r="JZH16" s="263"/>
      <c r="JZI16" s="263"/>
      <c r="JZJ16" s="263"/>
      <c r="JZK16" s="263"/>
      <c r="JZL16" s="263"/>
      <c r="JZM16" s="263"/>
      <c r="JZN16" s="263"/>
      <c r="JZO16" s="263"/>
      <c r="JZP16" s="263"/>
      <c r="JZQ16" s="263"/>
      <c r="JZR16" s="263"/>
      <c r="JZS16" s="263"/>
      <c r="JZT16" s="263"/>
      <c r="JZU16" s="263"/>
      <c r="JZV16" s="263"/>
      <c r="JZW16" s="263"/>
      <c r="JZX16" s="263"/>
      <c r="JZY16" s="263"/>
      <c r="JZZ16" s="263"/>
      <c r="KAA16" s="263"/>
      <c r="KAB16" s="263"/>
      <c r="KAC16" s="263"/>
      <c r="KAD16" s="263"/>
      <c r="KAE16" s="263"/>
      <c r="KAF16" s="263"/>
      <c r="KAG16" s="263"/>
      <c r="KAH16" s="263"/>
      <c r="KAI16" s="263"/>
      <c r="KAJ16" s="263"/>
      <c r="KAK16" s="263"/>
      <c r="KAL16" s="263"/>
      <c r="KAM16" s="263"/>
      <c r="KAN16" s="263"/>
      <c r="KAO16" s="263"/>
      <c r="KAP16" s="263"/>
      <c r="KAQ16" s="263"/>
      <c r="KAR16" s="263"/>
      <c r="KAS16" s="263"/>
      <c r="KAT16" s="263"/>
      <c r="KAU16" s="263"/>
      <c r="KAV16" s="263"/>
      <c r="KAW16" s="263"/>
      <c r="KAX16" s="263"/>
      <c r="KAY16" s="263"/>
      <c r="KAZ16" s="263"/>
      <c r="KBA16" s="263"/>
      <c r="KBB16" s="263"/>
      <c r="KBC16" s="263"/>
      <c r="KBD16" s="263"/>
      <c r="KBE16" s="263"/>
      <c r="KBF16" s="263"/>
      <c r="KBG16" s="263"/>
      <c r="KBH16" s="263"/>
      <c r="KBI16" s="263"/>
      <c r="KBJ16" s="263"/>
      <c r="KBK16" s="263"/>
      <c r="KBL16" s="263"/>
      <c r="KBM16" s="263"/>
      <c r="KBN16" s="263"/>
      <c r="KBO16" s="263"/>
      <c r="KBP16" s="263"/>
      <c r="KBQ16" s="263"/>
      <c r="KBR16" s="263"/>
      <c r="KBS16" s="263"/>
      <c r="KBT16" s="263"/>
      <c r="KBU16" s="263"/>
      <c r="KBV16" s="263"/>
      <c r="KBW16" s="263"/>
      <c r="KBX16" s="263"/>
      <c r="KBY16" s="263"/>
      <c r="KBZ16" s="263"/>
      <c r="KCA16" s="263"/>
      <c r="KCB16" s="263"/>
      <c r="KCC16" s="263"/>
      <c r="KCD16" s="263"/>
      <c r="KCE16" s="263"/>
      <c r="KCF16" s="263"/>
      <c r="KCG16" s="263"/>
      <c r="KCH16" s="263"/>
      <c r="KCI16" s="263"/>
      <c r="KCJ16" s="263"/>
      <c r="KCK16" s="263"/>
      <c r="KCL16" s="263"/>
      <c r="KCM16" s="263"/>
      <c r="KCN16" s="263"/>
      <c r="KCO16" s="263"/>
      <c r="KCP16" s="263"/>
      <c r="KCQ16" s="263"/>
      <c r="KCR16" s="263"/>
      <c r="KCS16" s="263"/>
      <c r="KCT16" s="263"/>
      <c r="KCU16" s="263"/>
      <c r="KCV16" s="263"/>
      <c r="KCW16" s="263"/>
      <c r="KCX16" s="263"/>
      <c r="KCY16" s="263"/>
      <c r="KCZ16" s="263"/>
      <c r="KDA16" s="263"/>
      <c r="KDB16" s="263"/>
      <c r="KDC16" s="263"/>
      <c r="KDD16" s="263"/>
      <c r="KDE16" s="263"/>
      <c r="KDF16" s="263"/>
      <c r="KDG16" s="263"/>
      <c r="KDH16" s="263"/>
      <c r="KDI16" s="263"/>
      <c r="KDJ16" s="263"/>
      <c r="KDK16" s="263"/>
      <c r="KDL16" s="263"/>
      <c r="KDM16" s="263"/>
      <c r="KDN16" s="263"/>
      <c r="KDO16" s="263"/>
      <c r="KDP16" s="263"/>
      <c r="KDQ16" s="263"/>
      <c r="KDR16" s="263"/>
      <c r="KDS16" s="263"/>
      <c r="KDT16" s="263"/>
      <c r="KDU16" s="263"/>
      <c r="KDV16" s="263"/>
      <c r="KDW16" s="263"/>
      <c r="KDX16" s="263"/>
      <c r="KDY16" s="263"/>
      <c r="KDZ16" s="263"/>
      <c r="KEA16" s="263"/>
      <c r="KEB16" s="263"/>
      <c r="KEC16" s="263"/>
      <c r="KED16" s="263"/>
      <c r="KEE16" s="263"/>
      <c r="KEF16" s="263"/>
      <c r="KEG16" s="263"/>
      <c r="KEH16" s="263"/>
      <c r="KEI16" s="263"/>
      <c r="KEJ16" s="263"/>
      <c r="KEK16" s="263"/>
      <c r="KEL16" s="263"/>
      <c r="KEM16" s="263"/>
      <c r="KEN16" s="263"/>
      <c r="KEO16" s="263"/>
      <c r="KEP16" s="263"/>
      <c r="KEQ16" s="263"/>
      <c r="KER16" s="263"/>
      <c r="KES16" s="263"/>
      <c r="KET16" s="263"/>
      <c r="KEU16" s="263"/>
      <c r="KEV16" s="263"/>
      <c r="KEW16" s="263"/>
      <c r="KEX16" s="263"/>
      <c r="KEY16" s="263"/>
      <c r="KEZ16" s="263"/>
      <c r="KFA16" s="263"/>
      <c r="KFB16" s="263"/>
      <c r="KFC16" s="263"/>
      <c r="KFD16" s="263"/>
      <c r="KFE16" s="263"/>
      <c r="KFF16" s="263"/>
      <c r="KFG16" s="263"/>
      <c r="KFH16" s="263"/>
      <c r="KFI16" s="263"/>
      <c r="KFJ16" s="263"/>
      <c r="KFK16" s="263"/>
      <c r="KFL16" s="263"/>
      <c r="KFM16" s="263"/>
      <c r="KFN16" s="263"/>
      <c r="KFO16" s="263"/>
      <c r="KFP16" s="263"/>
      <c r="KFQ16" s="263"/>
      <c r="KFR16" s="263"/>
      <c r="KFS16" s="263"/>
      <c r="KFT16" s="263"/>
      <c r="KFU16" s="263"/>
      <c r="KFV16" s="263"/>
      <c r="KFW16" s="263"/>
      <c r="KFX16" s="263"/>
      <c r="KFY16" s="263"/>
      <c r="KFZ16" s="263"/>
      <c r="KGA16" s="263"/>
      <c r="KGB16" s="263"/>
      <c r="KGC16" s="263"/>
      <c r="KGD16" s="263"/>
      <c r="KGE16" s="263"/>
      <c r="KGF16" s="263"/>
      <c r="KGG16" s="263"/>
      <c r="KGH16" s="263"/>
      <c r="KGI16" s="263"/>
      <c r="KGJ16" s="263"/>
      <c r="KGK16" s="263"/>
      <c r="KGL16" s="263"/>
      <c r="KGM16" s="263"/>
      <c r="KGN16" s="263"/>
      <c r="KGO16" s="263"/>
      <c r="KGP16" s="263"/>
      <c r="KGQ16" s="263"/>
      <c r="KGR16" s="263"/>
      <c r="KGS16" s="263"/>
      <c r="KGT16" s="263"/>
      <c r="KGU16" s="263"/>
      <c r="KGV16" s="263"/>
      <c r="KGW16" s="263"/>
      <c r="KGX16" s="263"/>
      <c r="KGY16" s="263"/>
      <c r="KGZ16" s="263"/>
      <c r="KHA16" s="263"/>
      <c r="KHB16" s="263"/>
      <c r="KHC16" s="263"/>
      <c r="KHD16" s="263"/>
      <c r="KHE16" s="263"/>
      <c r="KHF16" s="263"/>
      <c r="KHG16" s="263"/>
      <c r="KHH16" s="263"/>
      <c r="KHI16" s="263"/>
      <c r="KHJ16" s="263"/>
      <c r="KHK16" s="263"/>
      <c r="KHL16" s="263"/>
      <c r="KHM16" s="263"/>
      <c r="KHN16" s="263"/>
      <c r="KHO16" s="263"/>
      <c r="KHP16" s="263"/>
      <c r="KHQ16" s="263"/>
      <c r="KHR16" s="263"/>
      <c r="KHS16" s="263"/>
      <c r="KHT16" s="263"/>
      <c r="KHU16" s="263"/>
      <c r="KHV16" s="263"/>
      <c r="KHW16" s="263"/>
      <c r="KHX16" s="263"/>
      <c r="KHY16" s="263"/>
      <c r="KHZ16" s="263"/>
      <c r="KIA16" s="263"/>
      <c r="KIB16" s="263"/>
      <c r="KIC16" s="263"/>
      <c r="KID16" s="263"/>
      <c r="KIE16" s="263"/>
      <c r="KIF16" s="263"/>
      <c r="KIG16" s="263"/>
      <c r="KIH16" s="263"/>
      <c r="KII16" s="263"/>
      <c r="KIJ16" s="263"/>
      <c r="KIK16" s="263"/>
      <c r="KIL16" s="263"/>
      <c r="KIM16" s="263"/>
      <c r="KIN16" s="263"/>
      <c r="KIO16" s="263"/>
      <c r="KIP16" s="263"/>
      <c r="KIQ16" s="263"/>
      <c r="KIR16" s="263"/>
      <c r="KIS16" s="263"/>
      <c r="KIT16" s="263"/>
      <c r="KIU16" s="263"/>
      <c r="KIV16" s="263"/>
      <c r="KIW16" s="263"/>
      <c r="KIX16" s="263"/>
      <c r="KIY16" s="263"/>
      <c r="KIZ16" s="263"/>
      <c r="KJA16" s="263"/>
      <c r="KJB16" s="263"/>
      <c r="KJC16" s="263"/>
      <c r="KJD16" s="263"/>
      <c r="KJE16" s="263"/>
      <c r="KJF16" s="263"/>
      <c r="KJG16" s="263"/>
      <c r="KJH16" s="263"/>
      <c r="KJI16" s="263"/>
      <c r="KJJ16" s="263"/>
      <c r="KJK16" s="263"/>
      <c r="KJL16" s="263"/>
      <c r="KJM16" s="263"/>
      <c r="KJN16" s="263"/>
      <c r="KJO16" s="263"/>
      <c r="KJP16" s="263"/>
      <c r="KJQ16" s="263"/>
      <c r="KJR16" s="263"/>
      <c r="KJS16" s="263"/>
      <c r="KJT16" s="263"/>
      <c r="KJU16" s="263"/>
      <c r="KJV16" s="263"/>
      <c r="KJW16" s="263"/>
      <c r="KJX16" s="263"/>
      <c r="KJY16" s="263"/>
      <c r="KJZ16" s="263"/>
      <c r="KKA16" s="263"/>
      <c r="KKB16" s="263"/>
      <c r="KKC16" s="263"/>
      <c r="KKD16" s="263"/>
      <c r="KKE16" s="263"/>
      <c r="KKF16" s="263"/>
      <c r="KKG16" s="263"/>
      <c r="KKH16" s="263"/>
      <c r="KKI16" s="263"/>
      <c r="KKJ16" s="263"/>
      <c r="KKK16" s="263"/>
      <c r="KKL16" s="263"/>
      <c r="KKM16" s="263"/>
      <c r="KKN16" s="263"/>
      <c r="KKO16" s="263"/>
      <c r="KKP16" s="263"/>
      <c r="KKQ16" s="263"/>
      <c r="KKR16" s="263"/>
      <c r="KKS16" s="263"/>
      <c r="KKT16" s="263"/>
      <c r="KKU16" s="263"/>
      <c r="KKV16" s="263"/>
      <c r="KKW16" s="263"/>
      <c r="KKX16" s="263"/>
      <c r="KKY16" s="263"/>
      <c r="KKZ16" s="263"/>
      <c r="KLA16" s="263"/>
      <c r="KLB16" s="263"/>
      <c r="KLC16" s="263"/>
      <c r="KLD16" s="263"/>
      <c r="KLE16" s="263"/>
      <c r="KLF16" s="263"/>
      <c r="KLG16" s="263"/>
      <c r="KLH16" s="263"/>
      <c r="KLI16" s="263"/>
      <c r="KLJ16" s="263"/>
      <c r="KLK16" s="263"/>
      <c r="KLL16" s="263"/>
      <c r="KLM16" s="263"/>
      <c r="KLN16" s="263"/>
      <c r="KLO16" s="263"/>
      <c r="KLP16" s="263"/>
      <c r="KLQ16" s="263"/>
      <c r="KLR16" s="263"/>
      <c r="KLS16" s="263"/>
      <c r="KLT16" s="263"/>
      <c r="KLU16" s="263"/>
      <c r="KLV16" s="263"/>
      <c r="KLW16" s="263"/>
      <c r="KLX16" s="263"/>
      <c r="KLY16" s="263"/>
      <c r="KLZ16" s="263"/>
      <c r="KMA16" s="263"/>
      <c r="KMB16" s="263"/>
      <c r="KMC16" s="263"/>
      <c r="KMD16" s="263"/>
      <c r="KME16" s="263"/>
      <c r="KMF16" s="263"/>
      <c r="KMG16" s="263"/>
      <c r="KMH16" s="263"/>
      <c r="KMI16" s="263"/>
      <c r="KMJ16" s="263"/>
      <c r="KMK16" s="263"/>
      <c r="KML16" s="263"/>
      <c r="KMM16" s="263"/>
      <c r="KMN16" s="263"/>
      <c r="KMO16" s="263"/>
      <c r="KMP16" s="263"/>
      <c r="KMQ16" s="263"/>
      <c r="KMR16" s="263"/>
      <c r="KMS16" s="263"/>
      <c r="KMT16" s="263"/>
      <c r="KMU16" s="263"/>
      <c r="KMV16" s="263"/>
      <c r="KMW16" s="263"/>
      <c r="KMX16" s="263"/>
      <c r="KMY16" s="263"/>
      <c r="KMZ16" s="263"/>
      <c r="KNA16" s="263"/>
      <c r="KNB16" s="263"/>
      <c r="KNC16" s="263"/>
      <c r="KND16" s="263"/>
      <c r="KNE16" s="263"/>
      <c r="KNF16" s="263"/>
      <c r="KNG16" s="263"/>
      <c r="KNH16" s="263"/>
      <c r="KNI16" s="263"/>
      <c r="KNJ16" s="263"/>
      <c r="KNK16" s="263"/>
      <c r="KNL16" s="263"/>
      <c r="KNM16" s="263"/>
      <c r="KNN16" s="263"/>
      <c r="KNO16" s="263"/>
      <c r="KNP16" s="263"/>
      <c r="KNQ16" s="263"/>
      <c r="KNR16" s="263"/>
      <c r="KNS16" s="263"/>
      <c r="KNT16" s="263"/>
      <c r="KNU16" s="263"/>
      <c r="KNV16" s="263"/>
      <c r="KNW16" s="263"/>
      <c r="KNX16" s="263"/>
      <c r="KNY16" s="263"/>
      <c r="KNZ16" s="263"/>
      <c r="KOA16" s="263"/>
      <c r="KOB16" s="263"/>
      <c r="KOC16" s="263"/>
      <c r="KOD16" s="263"/>
      <c r="KOE16" s="263"/>
      <c r="KOF16" s="263"/>
      <c r="KOG16" s="263"/>
      <c r="KOH16" s="263"/>
      <c r="KOI16" s="263"/>
      <c r="KOJ16" s="263"/>
      <c r="KOK16" s="263"/>
      <c r="KOL16" s="263"/>
      <c r="KOM16" s="263"/>
      <c r="KON16" s="263"/>
      <c r="KOO16" s="263"/>
      <c r="KOP16" s="263"/>
      <c r="KOQ16" s="263"/>
      <c r="KOR16" s="263"/>
      <c r="KOS16" s="263"/>
      <c r="KOT16" s="263"/>
      <c r="KOU16" s="263"/>
      <c r="KOV16" s="263"/>
      <c r="KOW16" s="263"/>
      <c r="KOX16" s="263"/>
      <c r="KOY16" s="263"/>
      <c r="KOZ16" s="263"/>
      <c r="KPA16" s="263"/>
      <c r="KPB16" s="263"/>
      <c r="KPC16" s="263"/>
      <c r="KPD16" s="263"/>
      <c r="KPE16" s="263"/>
      <c r="KPF16" s="263"/>
      <c r="KPG16" s="263"/>
      <c r="KPH16" s="263"/>
      <c r="KPI16" s="263"/>
      <c r="KPJ16" s="263"/>
      <c r="KPK16" s="263"/>
      <c r="KPL16" s="263"/>
      <c r="KPM16" s="263"/>
      <c r="KPN16" s="263"/>
      <c r="KPO16" s="263"/>
      <c r="KPP16" s="263"/>
      <c r="KPQ16" s="263"/>
      <c r="KPR16" s="263"/>
      <c r="KPS16" s="263"/>
      <c r="KPT16" s="263"/>
      <c r="KPU16" s="263"/>
      <c r="KPV16" s="263"/>
      <c r="KPW16" s="263"/>
      <c r="KPX16" s="263"/>
      <c r="KPY16" s="263"/>
      <c r="KPZ16" s="263"/>
      <c r="KQA16" s="263"/>
      <c r="KQB16" s="263"/>
      <c r="KQC16" s="263"/>
      <c r="KQD16" s="263"/>
      <c r="KQE16" s="263"/>
      <c r="KQF16" s="263"/>
      <c r="KQG16" s="263"/>
      <c r="KQH16" s="263"/>
      <c r="KQI16" s="263"/>
      <c r="KQJ16" s="263"/>
      <c r="KQK16" s="263"/>
      <c r="KQL16" s="263"/>
      <c r="KQM16" s="263"/>
      <c r="KQN16" s="263"/>
      <c r="KQO16" s="263"/>
      <c r="KQP16" s="263"/>
      <c r="KQQ16" s="263"/>
      <c r="KQR16" s="263"/>
      <c r="KQS16" s="263"/>
      <c r="KQT16" s="263"/>
      <c r="KQU16" s="263"/>
      <c r="KQV16" s="263"/>
      <c r="KQW16" s="263"/>
      <c r="KQX16" s="263"/>
      <c r="KQY16" s="263"/>
      <c r="KQZ16" s="263"/>
      <c r="KRA16" s="263"/>
      <c r="KRB16" s="263"/>
      <c r="KRC16" s="263"/>
      <c r="KRD16" s="263"/>
      <c r="KRE16" s="263"/>
      <c r="KRF16" s="263"/>
      <c r="KRG16" s="263"/>
      <c r="KRH16" s="263"/>
      <c r="KRI16" s="263"/>
      <c r="KRJ16" s="263"/>
      <c r="KRK16" s="263"/>
      <c r="KRL16" s="263"/>
      <c r="KRM16" s="263"/>
      <c r="KRN16" s="263"/>
      <c r="KRO16" s="263"/>
      <c r="KRP16" s="263"/>
      <c r="KRQ16" s="263"/>
      <c r="KRR16" s="263"/>
      <c r="KRS16" s="263"/>
      <c r="KRT16" s="263"/>
      <c r="KRU16" s="263"/>
      <c r="KRV16" s="263"/>
      <c r="KRW16" s="263"/>
      <c r="KRX16" s="263"/>
      <c r="KRY16" s="263"/>
      <c r="KRZ16" s="263"/>
      <c r="KSA16" s="263"/>
      <c r="KSB16" s="263"/>
      <c r="KSC16" s="263"/>
      <c r="KSD16" s="263"/>
      <c r="KSE16" s="263"/>
      <c r="KSF16" s="263"/>
      <c r="KSG16" s="263"/>
      <c r="KSH16" s="263"/>
      <c r="KSI16" s="263"/>
      <c r="KSJ16" s="263"/>
      <c r="KSK16" s="263"/>
      <c r="KSL16" s="263"/>
      <c r="KSM16" s="263"/>
      <c r="KSN16" s="263"/>
      <c r="KSO16" s="263"/>
      <c r="KSP16" s="263"/>
      <c r="KSQ16" s="263"/>
      <c r="KSR16" s="263"/>
      <c r="KSS16" s="263"/>
      <c r="KST16" s="263"/>
      <c r="KSU16" s="263"/>
      <c r="KSV16" s="263"/>
      <c r="KSW16" s="263"/>
      <c r="KSX16" s="263"/>
      <c r="KSY16" s="263"/>
      <c r="KSZ16" s="263"/>
      <c r="KTA16" s="263"/>
      <c r="KTB16" s="263"/>
      <c r="KTC16" s="263"/>
      <c r="KTD16" s="263"/>
      <c r="KTE16" s="263"/>
      <c r="KTF16" s="263"/>
      <c r="KTG16" s="263"/>
      <c r="KTH16" s="263"/>
      <c r="KTI16" s="263"/>
      <c r="KTJ16" s="263"/>
      <c r="KTK16" s="263"/>
      <c r="KTL16" s="263"/>
      <c r="KTM16" s="263"/>
      <c r="KTN16" s="263"/>
      <c r="KTO16" s="263"/>
      <c r="KTP16" s="263"/>
      <c r="KTQ16" s="263"/>
      <c r="KTR16" s="263"/>
      <c r="KTS16" s="263"/>
      <c r="KTT16" s="263"/>
      <c r="KTU16" s="263"/>
      <c r="KTV16" s="263"/>
      <c r="KTW16" s="263"/>
      <c r="KTX16" s="263"/>
      <c r="KTY16" s="263"/>
      <c r="KTZ16" s="263"/>
      <c r="KUA16" s="263"/>
      <c r="KUB16" s="263"/>
      <c r="KUC16" s="263"/>
      <c r="KUD16" s="263"/>
      <c r="KUE16" s="263"/>
      <c r="KUF16" s="263"/>
      <c r="KUG16" s="263"/>
      <c r="KUH16" s="263"/>
      <c r="KUI16" s="263"/>
      <c r="KUJ16" s="263"/>
      <c r="KUK16" s="263"/>
      <c r="KUL16" s="263"/>
      <c r="KUM16" s="263"/>
      <c r="KUN16" s="263"/>
      <c r="KUO16" s="263"/>
      <c r="KUP16" s="263"/>
      <c r="KUQ16" s="263"/>
      <c r="KUR16" s="263"/>
      <c r="KUS16" s="263"/>
      <c r="KUT16" s="263"/>
      <c r="KUU16" s="263"/>
      <c r="KUV16" s="263"/>
      <c r="KUW16" s="263"/>
      <c r="KUX16" s="263"/>
      <c r="KUY16" s="263"/>
      <c r="KUZ16" s="263"/>
      <c r="KVA16" s="263"/>
      <c r="KVB16" s="263"/>
      <c r="KVC16" s="263"/>
      <c r="KVD16" s="263"/>
      <c r="KVE16" s="263"/>
      <c r="KVF16" s="263"/>
      <c r="KVG16" s="263"/>
      <c r="KVH16" s="263"/>
      <c r="KVI16" s="263"/>
      <c r="KVJ16" s="263"/>
      <c r="KVK16" s="263"/>
      <c r="KVL16" s="263"/>
      <c r="KVM16" s="263"/>
      <c r="KVN16" s="263"/>
      <c r="KVO16" s="263"/>
      <c r="KVP16" s="263"/>
      <c r="KVQ16" s="263"/>
      <c r="KVR16" s="263"/>
      <c r="KVS16" s="263"/>
      <c r="KVT16" s="263"/>
      <c r="KVU16" s="263"/>
      <c r="KVV16" s="263"/>
      <c r="KVW16" s="263"/>
      <c r="KVX16" s="263"/>
      <c r="KVY16" s="263"/>
      <c r="KVZ16" s="263"/>
      <c r="KWA16" s="263"/>
      <c r="KWB16" s="263"/>
      <c r="KWC16" s="263"/>
      <c r="KWD16" s="263"/>
      <c r="KWE16" s="263"/>
      <c r="KWF16" s="263"/>
      <c r="KWG16" s="263"/>
      <c r="KWH16" s="263"/>
      <c r="KWI16" s="263"/>
      <c r="KWJ16" s="263"/>
      <c r="KWK16" s="263"/>
      <c r="KWL16" s="263"/>
      <c r="KWM16" s="263"/>
      <c r="KWN16" s="263"/>
      <c r="KWO16" s="263"/>
      <c r="KWP16" s="263"/>
      <c r="KWQ16" s="263"/>
      <c r="KWR16" s="263"/>
      <c r="KWS16" s="263"/>
      <c r="KWT16" s="263"/>
      <c r="KWU16" s="263"/>
      <c r="KWV16" s="263"/>
      <c r="KWW16" s="263"/>
      <c r="KWX16" s="263"/>
      <c r="KWY16" s="263"/>
      <c r="KWZ16" s="263"/>
      <c r="KXA16" s="263"/>
      <c r="KXB16" s="263"/>
      <c r="KXC16" s="263"/>
      <c r="KXD16" s="263"/>
      <c r="KXE16" s="263"/>
      <c r="KXF16" s="263"/>
      <c r="KXG16" s="263"/>
      <c r="KXH16" s="263"/>
      <c r="KXI16" s="263"/>
      <c r="KXJ16" s="263"/>
      <c r="KXK16" s="263"/>
      <c r="KXL16" s="263"/>
      <c r="KXM16" s="263"/>
      <c r="KXN16" s="263"/>
      <c r="KXO16" s="263"/>
      <c r="KXP16" s="263"/>
      <c r="KXQ16" s="263"/>
      <c r="KXR16" s="263"/>
      <c r="KXS16" s="263"/>
      <c r="KXT16" s="263"/>
      <c r="KXU16" s="263"/>
      <c r="KXV16" s="263"/>
      <c r="KXW16" s="263"/>
      <c r="KXX16" s="263"/>
      <c r="KXY16" s="263"/>
      <c r="KXZ16" s="263"/>
      <c r="KYA16" s="263"/>
      <c r="KYB16" s="263"/>
      <c r="KYC16" s="263"/>
      <c r="KYD16" s="263"/>
      <c r="KYE16" s="263"/>
      <c r="KYF16" s="263"/>
      <c r="KYG16" s="263"/>
      <c r="KYH16" s="263"/>
      <c r="KYI16" s="263"/>
      <c r="KYJ16" s="263"/>
      <c r="KYK16" s="263"/>
      <c r="KYL16" s="263"/>
      <c r="KYM16" s="263"/>
      <c r="KYN16" s="263"/>
      <c r="KYO16" s="263"/>
      <c r="KYP16" s="263"/>
      <c r="KYQ16" s="263"/>
      <c r="KYR16" s="263"/>
      <c r="KYS16" s="263"/>
      <c r="KYT16" s="263"/>
      <c r="KYU16" s="263"/>
      <c r="KYV16" s="263"/>
      <c r="KYW16" s="263"/>
      <c r="KYX16" s="263"/>
      <c r="KYY16" s="263"/>
      <c r="KYZ16" s="263"/>
      <c r="KZA16" s="263"/>
      <c r="KZB16" s="263"/>
      <c r="KZC16" s="263"/>
      <c r="KZD16" s="263"/>
      <c r="KZE16" s="263"/>
      <c r="KZF16" s="263"/>
      <c r="KZG16" s="263"/>
      <c r="KZH16" s="263"/>
      <c r="KZI16" s="263"/>
      <c r="KZJ16" s="263"/>
      <c r="KZK16" s="263"/>
      <c r="KZL16" s="263"/>
      <c r="KZM16" s="263"/>
      <c r="KZN16" s="263"/>
      <c r="KZO16" s="263"/>
      <c r="KZP16" s="263"/>
      <c r="KZQ16" s="263"/>
      <c r="KZR16" s="263"/>
      <c r="KZS16" s="263"/>
      <c r="KZT16" s="263"/>
      <c r="KZU16" s="263"/>
      <c r="KZV16" s="263"/>
      <c r="KZW16" s="263"/>
      <c r="KZX16" s="263"/>
      <c r="KZY16" s="263"/>
      <c r="KZZ16" s="263"/>
      <c r="LAA16" s="263"/>
      <c r="LAB16" s="263"/>
      <c r="LAC16" s="263"/>
      <c r="LAD16" s="263"/>
      <c r="LAE16" s="263"/>
      <c r="LAF16" s="263"/>
      <c r="LAG16" s="263"/>
      <c r="LAH16" s="263"/>
      <c r="LAI16" s="263"/>
      <c r="LAJ16" s="263"/>
      <c r="LAK16" s="263"/>
      <c r="LAL16" s="263"/>
      <c r="LAM16" s="263"/>
      <c r="LAN16" s="263"/>
      <c r="LAO16" s="263"/>
      <c r="LAP16" s="263"/>
      <c r="LAQ16" s="263"/>
      <c r="LAR16" s="263"/>
      <c r="LAS16" s="263"/>
      <c r="LAT16" s="263"/>
      <c r="LAU16" s="263"/>
      <c r="LAV16" s="263"/>
      <c r="LAW16" s="263"/>
      <c r="LAX16" s="263"/>
      <c r="LAY16" s="263"/>
      <c r="LAZ16" s="263"/>
      <c r="LBA16" s="263"/>
      <c r="LBB16" s="263"/>
      <c r="LBC16" s="263"/>
      <c r="LBD16" s="263"/>
      <c r="LBE16" s="263"/>
      <c r="LBF16" s="263"/>
      <c r="LBG16" s="263"/>
      <c r="LBH16" s="263"/>
      <c r="LBI16" s="263"/>
      <c r="LBJ16" s="263"/>
      <c r="LBK16" s="263"/>
      <c r="LBL16" s="263"/>
      <c r="LBM16" s="263"/>
      <c r="LBN16" s="263"/>
      <c r="LBO16" s="263"/>
      <c r="LBP16" s="263"/>
      <c r="LBQ16" s="263"/>
      <c r="LBR16" s="263"/>
      <c r="LBS16" s="263"/>
      <c r="LBT16" s="263"/>
      <c r="LBU16" s="263"/>
      <c r="LBV16" s="263"/>
      <c r="LBW16" s="263"/>
      <c r="LBX16" s="263"/>
      <c r="LBY16" s="263"/>
      <c r="LBZ16" s="263"/>
      <c r="LCA16" s="263"/>
      <c r="LCB16" s="263"/>
      <c r="LCC16" s="263"/>
      <c r="LCD16" s="263"/>
      <c r="LCE16" s="263"/>
      <c r="LCF16" s="263"/>
      <c r="LCG16" s="263"/>
      <c r="LCH16" s="263"/>
      <c r="LCI16" s="263"/>
      <c r="LCJ16" s="263"/>
      <c r="LCK16" s="263"/>
      <c r="LCL16" s="263"/>
      <c r="LCM16" s="263"/>
      <c r="LCN16" s="263"/>
      <c r="LCO16" s="263"/>
      <c r="LCP16" s="263"/>
      <c r="LCQ16" s="263"/>
      <c r="LCR16" s="263"/>
      <c r="LCS16" s="263"/>
      <c r="LCT16" s="263"/>
      <c r="LCU16" s="263"/>
      <c r="LCV16" s="263"/>
      <c r="LCW16" s="263"/>
      <c r="LCX16" s="263"/>
      <c r="LCY16" s="263"/>
      <c r="LCZ16" s="263"/>
      <c r="LDA16" s="263"/>
      <c r="LDB16" s="263"/>
      <c r="LDC16" s="263"/>
      <c r="LDD16" s="263"/>
      <c r="LDE16" s="263"/>
      <c r="LDF16" s="263"/>
      <c r="LDG16" s="263"/>
      <c r="LDH16" s="263"/>
      <c r="LDI16" s="263"/>
      <c r="LDJ16" s="263"/>
      <c r="LDK16" s="263"/>
      <c r="LDL16" s="263"/>
      <c r="LDM16" s="263"/>
      <c r="LDN16" s="263"/>
      <c r="LDO16" s="263"/>
      <c r="LDP16" s="263"/>
      <c r="LDQ16" s="263"/>
      <c r="LDR16" s="263"/>
      <c r="LDS16" s="263"/>
      <c r="LDT16" s="263"/>
      <c r="LDU16" s="263"/>
      <c r="LDV16" s="263"/>
      <c r="LDW16" s="263"/>
      <c r="LDX16" s="263"/>
      <c r="LDY16" s="263"/>
      <c r="LDZ16" s="263"/>
      <c r="LEA16" s="263"/>
      <c r="LEB16" s="263"/>
      <c r="LEC16" s="263"/>
      <c r="LED16" s="263"/>
      <c r="LEE16" s="263"/>
      <c r="LEF16" s="263"/>
      <c r="LEG16" s="263"/>
      <c r="LEH16" s="263"/>
      <c r="LEI16" s="263"/>
      <c r="LEJ16" s="263"/>
      <c r="LEK16" s="263"/>
      <c r="LEL16" s="263"/>
      <c r="LEM16" s="263"/>
      <c r="LEN16" s="263"/>
      <c r="LEO16" s="263"/>
      <c r="LEP16" s="263"/>
      <c r="LEQ16" s="263"/>
      <c r="LER16" s="263"/>
      <c r="LES16" s="263"/>
      <c r="LET16" s="263"/>
      <c r="LEU16" s="263"/>
      <c r="LEV16" s="263"/>
      <c r="LEW16" s="263"/>
      <c r="LEX16" s="263"/>
      <c r="LEY16" s="263"/>
      <c r="LEZ16" s="263"/>
      <c r="LFA16" s="263"/>
      <c r="LFB16" s="263"/>
      <c r="LFC16" s="263"/>
      <c r="LFD16" s="263"/>
      <c r="LFE16" s="263"/>
      <c r="LFF16" s="263"/>
      <c r="LFG16" s="263"/>
      <c r="LFH16" s="263"/>
      <c r="LFI16" s="263"/>
      <c r="LFJ16" s="263"/>
      <c r="LFK16" s="263"/>
      <c r="LFL16" s="263"/>
      <c r="LFM16" s="263"/>
      <c r="LFN16" s="263"/>
      <c r="LFO16" s="263"/>
      <c r="LFP16" s="263"/>
      <c r="LFQ16" s="263"/>
      <c r="LFR16" s="263"/>
      <c r="LFS16" s="263"/>
      <c r="LFT16" s="263"/>
      <c r="LFU16" s="263"/>
      <c r="LFV16" s="263"/>
      <c r="LFW16" s="263"/>
      <c r="LFX16" s="263"/>
      <c r="LFY16" s="263"/>
      <c r="LFZ16" s="263"/>
      <c r="LGA16" s="263"/>
      <c r="LGB16" s="263"/>
      <c r="LGC16" s="263"/>
      <c r="LGD16" s="263"/>
      <c r="LGE16" s="263"/>
      <c r="LGF16" s="263"/>
      <c r="LGG16" s="263"/>
      <c r="LGH16" s="263"/>
      <c r="LGI16" s="263"/>
      <c r="LGJ16" s="263"/>
      <c r="LGK16" s="263"/>
      <c r="LGL16" s="263"/>
      <c r="LGM16" s="263"/>
      <c r="LGN16" s="263"/>
      <c r="LGO16" s="263"/>
      <c r="LGP16" s="263"/>
      <c r="LGQ16" s="263"/>
      <c r="LGR16" s="263"/>
      <c r="LGS16" s="263"/>
      <c r="LGT16" s="263"/>
      <c r="LGU16" s="263"/>
      <c r="LGV16" s="263"/>
      <c r="LGW16" s="263"/>
      <c r="LGX16" s="263"/>
      <c r="LGY16" s="263"/>
      <c r="LGZ16" s="263"/>
      <c r="LHA16" s="263"/>
      <c r="LHB16" s="263"/>
      <c r="LHC16" s="263"/>
      <c r="LHD16" s="263"/>
      <c r="LHE16" s="263"/>
      <c r="LHF16" s="263"/>
      <c r="LHG16" s="263"/>
      <c r="LHH16" s="263"/>
      <c r="LHI16" s="263"/>
      <c r="LHJ16" s="263"/>
      <c r="LHK16" s="263"/>
      <c r="LHL16" s="263"/>
      <c r="LHM16" s="263"/>
      <c r="LHN16" s="263"/>
      <c r="LHO16" s="263"/>
      <c r="LHP16" s="263"/>
      <c r="LHQ16" s="263"/>
      <c r="LHR16" s="263"/>
      <c r="LHS16" s="263"/>
      <c r="LHT16" s="263"/>
      <c r="LHU16" s="263"/>
      <c r="LHV16" s="263"/>
      <c r="LHW16" s="263"/>
      <c r="LHX16" s="263"/>
      <c r="LHY16" s="263"/>
      <c r="LHZ16" s="263"/>
      <c r="LIA16" s="263"/>
      <c r="LIB16" s="263"/>
      <c r="LIC16" s="263"/>
      <c r="LID16" s="263"/>
      <c r="LIE16" s="263"/>
      <c r="LIF16" s="263"/>
      <c r="LIG16" s="263"/>
      <c r="LIH16" s="263"/>
      <c r="LII16" s="263"/>
      <c r="LIJ16" s="263"/>
      <c r="LIK16" s="263"/>
      <c r="LIL16" s="263"/>
      <c r="LIM16" s="263"/>
      <c r="LIN16" s="263"/>
      <c r="LIO16" s="263"/>
      <c r="LIP16" s="263"/>
      <c r="LIQ16" s="263"/>
      <c r="LIR16" s="263"/>
      <c r="LIS16" s="263"/>
      <c r="LIT16" s="263"/>
      <c r="LIU16" s="263"/>
      <c r="LIV16" s="263"/>
      <c r="LIW16" s="263"/>
      <c r="LIX16" s="263"/>
      <c r="LIY16" s="263"/>
      <c r="LIZ16" s="263"/>
      <c r="LJA16" s="263"/>
      <c r="LJB16" s="263"/>
      <c r="LJC16" s="263"/>
      <c r="LJD16" s="263"/>
      <c r="LJE16" s="263"/>
      <c r="LJF16" s="263"/>
      <c r="LJG16" s="263"/>
      <c r="LJH16" s="263"/>
      <c r="LJI16" s="263"/>
      <c r="LJJ16" s="263"/>
      <c r="LJK16" s="263"/>
      <c r="LJL16" s="263"/>
      <c r="LJM16" s="263"/>
      <c r="LJN16" s="263"/>
      <c r="LJO16" s="263"/>
      <c r="LJP16" s="263"/>
      <c r="LJQ16" s="263"/>
      <c r="LJR16" s="263"/>
      <c r="LJS16" s="263"/>
      <c r="LJT16" s="263"/>
      <c r="LJU16" s="263"/>
      <c r="LJV16" s="263"/>
      <c r="LJW16" s="263"/>
      <c r="LJX16" s="263"/>
      <c r="LJY16" s="263"/>
      <c r="LJZ16" s="263"/>
      <c r="LKA16" s="263"/>
      <c r="LKB16" s="263"/>
      <c r="LKC16" s="263"/>
      <c r="LKD16" s="263"/>
      <c r="LKE16" s="263"/>
      <c r="LKF16" s="263"/>
      <c r="LKG16" s="263"/>
      <c r="LKH16" s="263"/>
      <c r="LKI16" s="263"/>
      <c r="LKJ16" s="263"/>
      <c r="LKK16" s="263"/>
      <c r="LKL16" s="263"/>
      <c r="LKM16" s="263"/>
      <c r="LKN16" s="263"/>
      <c r="LKO16" s="263"/>
      <c r="LKP16" s="263"/>
      <c r="LKQ16" s="263"/>
      <c r="LKR16" s="263"/>
      <c r="LKS16" s="263"/>
      <c r="LKT16" s="263"/>
      <c r="LKU16" s="263"/>
      <c r="LKV16" s="263"/>
      <c r="LKW16" s="263"/>
      <c r="LKX16" s="263"/>
      <c r="LKY16" s="263"/>
      <c r="LKZ16" s="263"/>
      <c r="LLA16" s="263"/>
      <c r="LLB16" s="263"/>
      <c r="LLC16" s="263"/>
      <c r="LLD16" s="263"/>
      <c r="LLE16" s="263"/>
      <c r="LLF16" s="263"/>
      <c r="LLG16" s="263"/>
      <c r="LLH16" s="263"/>
      <c r="LLI16" s="263"/>
      <c r="LLJ16" s="263"/>
      <c r="LLK16" s="263"/>
      <c r="LLL16" s="263"/>
      <c r="LLM16" s="263"/>
      <c r="LLN16" s="263"/>
      <c r="LLO16" s="263"/>
      <c r="LLP16" s="263"/>
      <c r="LLQ16" s="263"/>
      <c r="LLR16" s="263"/>
      <c r="LLS16" s="263"/>
      <c r="LLT16" s="263"/>
      <c r="LLU16" s="263"/>
      <c r="LLV16" s="263"/>
      <c r="LLW16" s="263"/>
      <c r="LLX16" s="263"/>
      <c r="LLY16" s="263"/>
      <c r="LLZ16" s="263"/>
      <c r="LMA16" s="263"/>
      <c r="LMB16" s="263"/>
      <c r="LMC16" s="263"/>
      <c r="LMD16" s="263"/>
      <c r="LME16" s="263"/>
      <c r="LMF16" s="263"/>
      <c r="LMG16" s="263"/>
      <c r="LMH16" s="263"/>
      <c r="LMI16" s="263"/>
      <c r="LMJ16" s="263"/>
      <c r="LMK16" s="263"/>
      <c r="LML16" s="263"/>
      <c r="LMM16" s="263"/>
      <c r="LMN16" s="263"/>
      <c r="LMO16" s="263"/>
      <c r="LMP16" s="263"/>
      <c r="LMQ16" s="263"/>
      <c r="LMR16" s="263"/>
      <c r="LMS16" s="263"/>
      <c r="LMT16" s="263"/>
      <c r="LMU16" s="263"/>
      <c r="LMV16" s="263"/>
      <c r="LMW16" s="263"/>
      <c r="LMX16" s="263"/>
      <c r="LMY16" s="263"/>
      <c r="LMZ16" s="263"/>
      <c r="LNA16" s="263"/>
      <c r="LNB16" s="263"/>
      <c r="LNC16" s="263"/>
      <c r="LND16" s="263"/>
      <c r="LNE16" s="263"/>
      <c r="LNF16" s="263"/>
      <c r="LNG16" s="263"/>
      <c r="LNH16" s="263"/>
      <c r="LNI16" s="263"/>
      <c r="LNJ16" s="263"/>
      <c r="LNK16" s="263"/>
      <c r="LNL16" s="263"/>
      <c r="LNM16" s="263"/>
      <c r="LNN16" s="263"/>
      <c r="LNO16" s="263"/>
      <c r="LNP16" s="263"/>
      <c r="LNQ16" s="263"/>
      <c r="LNR16" s="263"/>
      <c r="LNS16" s="263"/>
      <c r="LNT16" s="263"/>
      <c r="LNU16" s="263"/>
      <c r="LNV16" s="263"/>
      <c r="LNW16" s="263"/>
      <c r="LNX16" s="263"/>
      <c r="LNY16" s="263"/>
      <c r="LNZ16" s="263"/>
      <c r="LOA16" s="263"/>
      <c r="LOB16" s="263"/>
      <c r="LOC16" s="263"/>
      <c r="LOD16" s="263"/>
      <c r="LOE16" s="263"/>
      <c r="LOF16" s="263"/>
      <c r="LOG16" s="263"/>
      <c r="LOH16" s="263"/>
      <c r="LOI16" s="263"/>
      <c r="LOJ16" s="263"/>
      <c r="LOK16" s="263"/>
      <c r="LOL16" s="263"/>
      <c r="LOM16" s="263"/>
      <c r="LON16" s="263"/>
      <c r="LOO16" s="263"/>
      <c r="LOP16" s="263"/>
      <c r="LOQ16" s="263"/>
      <c r="LOR16" s="263"/>
      <c r="LOS16" s="263"/>
      <c r="LOT16" s="263"/>
      <c r="LOU16" s="263"/>
      <c r="LOV16" s="263"/>
      <c r="LOW16" s="263"/>
      <c r="LOX16" s="263"/>
      <c r="LOY16" s="263"/>
      <c r="LOZ16" s="263"/>
      <c r="LPA16" s="263"/>
      <c r="LPB16" s="263"/>
      <c r="LPC16" s="263"/>
      <c r="LPD16" s="263"/>
      <c r="LPE16" s="263"/>
      <c r="LPF16" s="263"/>
      <c r="LPG16" s="263"/>
      <c r="LPH16" s="263"/>
      <c r="LPI16" s="263"/>
      <c r="LPJ16" s="263"/>
      <c r="LPK16" s="263"/>
      <c r="LPL16" s="263"/>
      <c r="LPM16" s="263"/>
      <c r="LPN16" s="263"/>
      <c r="LPO16" s="263"/>
      <c r="LPP16" s="263"/>
      <c r="LPQ16" s="263"/>
      <c r="LPR16" s="263"/>
      <c r="LPS16" s="263"/>
      <c r="LPT16" s="263"/>
      <c r="LPU16" s="263"/>
      <c r="LPV16" s="263"/>
      <c r="LPW16" s="263"/>
      <c r="LPX16" s="263"/>
      <c r="LPY16" s="263"/>
      <c r="LPZ16" s="263"/>
      <c r="LQA16" s="263"/>
      <c r="LQB16" s="263"/>
      <c r="LQC16" s="263"/>
      <c r="LQD16" s="263"/>
      <c r="LQE16" s="263"/>
      <c r="LQF16" s="263"/>
      <c r="LQG16" s="263"/>
      <c r="LQH16" s="263"/>
      <c r="LQI16" s="263"/>
      <c r="LQJ16" s="263"/>
      <c r="LQK16" s="263"/>
      <c r="LQL16" s="263"/>
      <c r="LQM16" s="263"/>
      <c r="LQN16" s="263"/>
      <c r="LQO16" s="263"/>
      <c r="LQP16" s="263"/>
      <c r="LQQ16" s="263"/>
      <c r="LQR16" s="263"/>
      <c r="LQS16" s="263"/>
      <c r="LQT16" s="263"/>
      <c r="LQU16" s="263"/>
      <c r="LQV16" s="263"/>
      <c r="LQW16" s="263"/>
      <c r="LQX16" s="263"/>
      <c r="LQY16" s="263"/>
      <c r="LQZ16" s="263"/>
      <c r="LRA16" s="263"/>
      <c r="LRB16" s="263"/>
      <c r="LRC16" s="263"/>
      <c r="LRD16" s="263"/>
      <c r="LRE16" s="263"/>
      <c r="LRF16" s="263"/>
      <c r="LRG16" s="263"/>
      <c r="LRH16" s="263"/>
      <c r="LRI16" s="263"/>
      <c r="LRJ16" s="263"/>
      <c r="LRK16" s="263"/>
      <c r="LRL16" s="263"/>
      <c r="LRM16" s="263"/>
      <c r="LRN16" s="263"/>
      <c r="LRO16" s="263"/>
      <c r="LRP16" s="263"/>
      <c r="LRQ16" s="263"/>
      <c r="LRR16" s="263"/>
      <c r="LRS16" s="263"/>
      <c r="LRT16" s="263"/>
      <c r="LRU16" s="263"/>
      <c r="LRV16" s="263"/>
      <c r="LRW16" s="263"/>
      <c r="LRX16" s="263"/>
      <c r="LRY16" s="263"/>
      <c r="LRZ16" s="263"/>
      <c r="LSA16" s="263"/>
      <c r="LSB16" s="263"/>
      <c r="LSC16" s="263"/>
      <c r="LSD16" s="263"/>
      <c r="LSE16" s="263"/>
      <c r="LSF16" s="263"/>
      <c r="LSG16" s="263"/>
      <c r="LSH16" s="263"/>
      <c r="LSI16" s="263"/>
      <c r="LSJ16" s="263"/>
      <c r="LSK16" s="263"/>
      <c r="LSL16" s="263"/>
      <c r="LSM16" s="263"/>
      <c r="LSN16" s="263"/>
      <c r="LSO16" s="263"/>
      <c r="LSP16" s="263"/>
      <c r="LSQ16" s="263"/>
      <c r="LSR16" s="263"/>
      <c r="LSS16" s="263"/>
      <c r="LST16" s="263"/>
      <c r="LSU16" s="263"/>
      <c r="LSV16" s="263"/>
      <c r="LSW16" s="263"/>
      <c r="LSX16" s="263"/>
      <c r="LSY16" s="263"/>
      <c r="LSZ16" s="263"/>
      <c r="LTA16" s="263"/>
      <c r="LTB16" s="263"/>
      <c r="LTC16" s="263"/>
      <c r="LTD16" s="263"/>
      <c r="LTE16" s="263"/>
      <c r="LTF16" s="263"/>
      <c r="LTG16" s="263"/>
      <c r="LTH16" s="263"/>
      <c r="LTI16" s="263"/>
      <c r="LTJ16" s="263"/>
      <c r="LTK16" s="263"/>
      <c r="LTL16" s="263"/>
      <c r="LTM16" s="263"/>
      <c r="LTN16" s="263"/>
      <c r="LTO16" s="263"/>
      <c r="LTP16" s="263"/>
      <c r="LTQ16" s="263"/>
      <c r="LTR16" s="263"/>
      <c r="LTS16" s="263"/>
      <c r="LTT16" s="263"/>
      <c r="LTU16" s="263"/>
      <c r="LTV16" s="263"/>
      <c r="LTW16" s="263"/>
      <c r="LTX16" s="263"/>
      <c r="LTY16" s="263"/>
      <c r="LTZ16" s="263"/>
      <c r="LUA16" s="263"/>
      <c r="LUB16" s="263"/>
      <c r="LUC16" s="263"/>
      <c r="LUD16" s="263"/>
      <c r="LUE16" s="263"/>
      <c r="LUF16" s="263"/>
      <c r="LUG16" s="263"/>
      <c r="LUH16" s="263"/>
      <c r="LUI16" s="263"/>
      <c r="LUJ16" s="263"/>
      <c r="LUK16" s="263"/>
      <c r="LUL16" s="263"/>
      <c r="LUM16" s="263"/>
      <c r="LUN16" s="263"/>
      <c r="LUO16" s="263"/>
      <c r="LUP16" s="263"/>
      <c r="LUQ16" s="263"/>
      <c r="LUR16" s="263"/>
      <c r="LUS16" s="263"/>
      <c r="LUT16" s="263"/>
      <c r="LUU16" s="263"/>
      <c r="LUV16" s="263"/>
      <c r="LUW16" s="263"/>
      <c r="LUX16" s="263"/>
      <c r="LUY16" s="263"/>
      <c r="LUZ16" s="263"/>
      <c r="LVA16" s="263"/>
      <c r="LVB16" s="263"/>
      <c r="LVC16" s="263"/>
      <c r="LVD16" s="263"/>
      <c r="LVE16" s="263"/>
      <c r="LVF16" s="263"/>
      <c r="LVG16" s="263"/>
      <c r="LVH16" s="263"/>
      <c r="LVI16" s="263"/>
      <c r="LVJ16" s="263"/>
      <c r="LVK16" s="263"/>
      <c r="LVL16" s="263"/>
      <c r="LVM16" s="263"/>
      <c r="LVN16" s="263"/>
      <c r="LVO16" s="263"/>
      <c r="LVP16" s="263"/>
      <c r="LVQ16" s="263"/>
      <c r="LVR16" s="263"/>
      <c r="LVS16" s="263"/>
      <c r="LVT16" s="263"/>
      <c r="LVU16" s="263"/>
      <c r="LVV16" s="263"/>
      <c r="LVW16" s="263"/>
      <c r="LVX16" s="263"/>
      <c r="LVY16" s="263"/>
      <c r="LVZ16" s="263"/>
      <c r="LWA16" s="263"/>
      <c r="LWB16" s="263"/>
      <c r="LWC16" s="263"/>
      <c r="LWD16" s="263"/>
      <c r="LWE16" s="263"/>
      <c r="LWF16" s="263"/>
      <c r="LWG16" s="263"/>
      <c r="LWH16" s="263"/>
      <c r="LWI16" s="263"/>
      <c r="LWJ16" s="263"/>
      <c r="LWK16" s="263"/>
      <c r="LWL16" s="263"/>
      <c r="LWM16" s="263"/>
      <c r="LWN16" s="263"/>
      <c r="LWO16" s="263"/>
      <c r="LWP16" s="263"/>
      <c r="LWQ16" s="263"/>
      <c r="LWR16" s="263"/>
      <c r="LWS16" s="263"/>
      <c r="LWT16" s="263"/>
      <c r="LWU16" s="263"/>
      <c r="LWV16" s="263"/>
      <c r="LWW16" s="263"/>
      <c r="LWX16" s="263"/>
      <c r="LWY16" s="263"/>
      <c r="LWZ16" s="263"/>
      <c r="LXA16" s="263"/>
      <c r="LXB16" s="263"/>
      <c r="LXC16" s="263"/>
      <c r="LXD16" s="263"/>
      <c r="LXE16" s="263"/>
      <c r="LXF16" s="263"/>
      <c r="LXG16" s="263"/>
      <c r="LXH16" s="263"/>
      <c r="LXI16" s="263"/>
      <c r="LXJ16" s="263"/>
      <c r="LXK16" s="263"/>
      <c r="LXL16" s="263"/>
      <c r="LXM16" s="263"/>
      <c r="LXN16" s="263"/>
      <c r="LXO16" s="263"/>
      <c r="LXP16" s="263"/>
      <c r="LXQ16" s="263"/>
      <c r="LXR16" s="263"/>
      <c r="LXS16" s="263"/>
      <c r="LXT16" s="263"/>
      <c r="LXU16" s="263"/>
      <c r="LXV16" s="263"/>
      <c r="LXW16" s="263"/>
      <c r="LXX16" s="263"/>
      <c r="LXY16" s="263"/>
      <c r="LXZ16" s="263"/>
      <c r="LYA16" s="263"/>
      <c r="LYB16" s="263"/>
      <c r="LYC16" s="263"/>
      <c r="LYD16" s="263"/>
      <c r="LYE16" s="263"/>
      <c r="LYF16" s="263"/>
      <c r="LYG16" s="263"/>
      <c r="LYH16" s="263"/>
      <c r="LYI16" s="263"/>
      <c r="LYJ16" s="263"/>
      <c r="LYK16" s="263"/>
      <c r="LYL16" s="263"/>
      <c r="LYM16" s="263"/>
      <c r="LYN16" s="263"/>
      <c r="LYO16" s="263"/>
      <c r="LYP16" s="263"/>
      <c r="LYQ16" s="263"/>
      <c r="LYR16" s="263"/>
      <c r="LYS16" s="263"/>
      <c r="LYT16" s="263"/>
      <c r="LYU16" s="263"/>
      <c r="LYV16" s="263"/>
      <c r="LYW16" s="263"/>
      <c r="LYX16" s="263"/>
      <c r="LYY16" s="263"/>
      <c r="LYZ16" s="263"/>
      <c r="LZA16" s="263"/>
      <c r="LZB16" s="263"/>
      <c r="LZC16" s="263"/>
      <c r="LZD16" s="263"/>
      <c r="LZE16" s="263"/>
      <c r="LZF16" s="263"/>
      <c r="LZG16" s="263"/>
      <c r="LZH16" s="263"/>
      <c r="LZI16" s="263"/>
      <c r="LZJ16" s="263"/>
      <c r="LZK16" s="263"/>
      <c r="LZL16" s="263"/>
      <c r="LZM16" s="263"/>
      <c r="LZN16" s="263"/>
      <c r="LZO16" s="263"/>
      <c r="LZP16" s="263"/>
      <c r="LZQ16" s="263"/>
      <c r="LZR16" s="263"/>
      <c r="LZS16" s="263"/>
      <c r="LZT16" s="263"/>
      <c r="LZU16" s="263"/>
      <c r="LZV16" s="263"/>
      <c r="LZW16" s="263"/>
      <c r="LZX16" s="263"/>
      <c r="LZY16" s="263"/>
      <c r="LZZ16" s="263"/>
      <c r="MAA16" s="263"/>
      <c r="MAB16" s="263"/>
      <c r="MAC16" s="263"/>
      <c r="MAD16" s="263"/>
      <c r="MAE16" s="263"/>
      <c r="MAF16" s="263"/>
      <c r="MAG16" s="263"/>
      <c r="MAH16" s="263"/>
      <c r="MAI16" s="263"/>
      <c r="MAJ16" s="263"/>
      <c r="MAK16" s="263"/>
      <c r="MAL16" s="263"/>
      <c r="MAM16" s="263"/>
      <c r="MAN16" s="263"/>
      <c r="MAO16" s="263"/>
      <c r="MAP16" s="263"/>
      <c r="MAQ16" s="263"/>
      <c r="MAR16" s="263"/>
      <c r="MAS16" s="263"/>
      <c r="MAT16" s="263"/>
      <c r="MAU16" s="263"/>
      <c r="MAV16" s="263"/>
      <c r="MAW16" s="263"/>
      <c r="MAX16" s="263"/>
      <c r="MAY16" s="263"/>
      <c r="MAZ16" s="263"/>
      <c r="MBA16" s="263"/>
      <c r="MBB16" s="263"/>
      <c r="MBC16" s="263"/>
      <c r="MBD16" s="263"/>
      <c r="MBE16" s="263"/>
      <c r="MBF16" s="263"/>
      <c r="MBG16" s="263"/>
      <c r="MBH16" s="263"/>
      <c r="MBI16" s="263"/>
      <c r="MBJ16" s="263"/>
      <c r="MBK16" s="263"/>
      <c r="MBL16" s="263"/>
      <c r="MBM16" s="263"/>
      <c r="MBN16" s="263"/>
      <c r="MBO16" s="263"/>
      <c r="MBP16" s="263"/>
      <c r="MBQ16" s="263"/>
      <c r="MBR16" s="263"/>
      <c r="MBS16" s="263"/>
      <c r="MBT16" s="263"/>
      <c r="MBU16" s="263"/>
      <c r="MBV16" s="263"/>
      <c r="MBW16" s="263"/>
      <c r="MBX16" s="263"/>
      <c r="MBY16" s="263"/>
      <c r="MBZ16" s="263"/>
      <c r="MCA16" s="263"/>
      <c r="MCB16" s="263"/>
      <c r="MCC16" s="263"/>
      <c r="MCD16" s="263"/>
      <c r="MCE16" s="263"/>
      <c r="MCF16" s="263"/>
      <c r="MCG16" s="263"/>
      <c r="MCH16" s="263"/>
      <c r="MCI16" s="263"/>
      <c r="MCJ16" s="263"/>
      <c r="MCK16" s="263"/>
      <c r="MCL16" s="263"/>
      <c r="MCM16" s="263"/>
      <c r="MCN16" s="263"/>
      <c r="MCO16" s="263"/>
      <c r="MCP16" s="263"/>
      <c r="MCQ16" s="263"/>
      <c r="MCR16" s="263"/>
      <c r="MCS16" s="263"/>
      <c r="MCT16" s="263"/>
      <c r="MCU16" s="263"/>
      <c r="MCV16" s="263"/>
      <c r="MCW16" s="263"/>
      <c r="MCX16" s="263"/>
      <c r="MCY16" s="263"/>
      <c r="MCZ16" s="263"/>
      <c r="MDA16" s="263"/>
      <c r="MDB16" s="263"/>
      <c r="MDC16" s="263"/>
      <c r="MDD16" s="263"/>
      <c r="MDE16" s="263"/>
      <c r="MDF16" s="263"/>
      <c r="MDG16" s="263"/>
      <c r="MDH16" s="263"/>
      <c r="MDI16" s="263"/>
      <c r="MDJ16" s="263"/>
      <c r="MDK16" s="263"/>
      <c r="MDL16" s="263"/>
      <c r="MDM16" s="263"/>
      <c r="MDN16" s="263"/>
      <c r="MDO16" s="263"/>
      <c r="MDP16" s="263"/>
      <c r="MDQ16" s="263"/>
      <c r="MDR16" s="263"/>
      <c r="MDS16" s="263"/>
      <c r="MDT16" s="263"/>
      <c r="MDU16" s="263"/>
      <c r="MDV16" s="263"/>
      <c r="MDW16" s="263"/>
      <c r="MDX16" s="263"/>
      <c r="MDY16" s="263"/>
      <c r="MDZ16" s="263"/>
      <c r="MEA16" s="263"/>
      <c r="MEB16" s="263"/>
      <c r="MEC16" s="263"/>
      <c r="MED16" s="263"/>
      <c r="MEE16" s="263"/>
      <c r="MEF16" s="263"/>
      <c r="MEG16" s="263"/>
      <c r="MEH16" s="263"/>
      <c r="MEI16" s="263"/>
      <c r="MEJ16" s="263"/>
      <c r="MEK16" s="263"/>
      <c r="MEL16" s="263"/>
      <c r="MEM16" s="263"/>
      <c r="MEN16" s="263"/>
      <c r="MEO16" s="263"/>
      <c r="MEP16" s="263"/>
      <c r="MEQ16" s="263"/>
      <c r="MER16" s="263"/>
      <c r="MES16" s="263"/>
      <c r="MET16" s="263"/>
      <c r="MEU16" s="263"/>
      <c r="MEV16" s="263"/>
      <c r="MEW16" s="263"/>
      <c r="MEX16" s="263"/>
      <c r="MEY16" s="263"/>
      <c r="MEZ16" s="263"/>
      <c r="MFA16" s="263"/>
      <c r="MFB16" s="263"/>
      <c r="MFC16" s="263"/>
      <c r="MFD16" s="263"/>
      <c r="MFE16" s="263"/>
      <c r="MFF16" s="263"/>
      <c r="MFG16" s="263"/>
      <c r="MFH16" s="263"/>
      <c r="MFI16" s="263"/>
      <c r="MFJ16" s="263"/>
      <c r="MFK16" s="263"/>
      <c r="MFL16" s="263"/>
      <c r="MFM16" s="263"/>
      <c r="MFN16" s="263"/>
      <c r="MFO16" s="263"/>
      <c r="MFP16" s="263"/>
      <c r="MFQ16" s="263"/>
      <c r="MFR16" s="263"/>
      <c r="MFS16" s="263"/>
      <c r="MFT16" s="263"/>
      <c r="MFU16" s="263"/>
      <c r="MFV16" s="263"/>
      <c r="MFW16" s="263"/>
      <c r="MFX16" s="263"/>
      <c r="MFY16" s="263"/>
      <c r="MFZ16" s="263"/>
      <c r="MGA16" s="263"/>
      <c r="MGB16" s="263"/>
      <c r="MGC16" s="263"/>
      <c r="MGD16" s="263"/>
      <c r="MGE16" s="263"/>
      <c r="MGF16" s="263"/>
      <c r="MGG16" s="263"/>
      <c r="MGH16" s="263"/>
      <c r="MGI16" s="263"/>
      <c r="MGJ16" s="263"/>
      <c r="MGK16" s="263"/>
      <c r="MGL16" s="263"/>
      <c r="MGM16" s="263"/>
      <c r="MGN16" s="263"/>
      <c r="MGO16" s="263"/>
      <c r="MGP16" s="263"/>
      <c r="MGQ16" s="263"/>
      <c r="MGR16" s="263"/>
      <c r="MGS16" s="263"/>
      <c r="MGT16" s="263"/>
      <c r="MGU16" s="263"/>
      <c r="MGV16" s="263"/>
      <c r="MGW16" s="263"/>
      <c r="MGX16" s="263"/>
      <c r="MGY16" s="263"/>
      <c r="MGZ16" s="263"/>
      <c r="MHA16" s="263"/>
      <c r="MHB16" s="263"/>
      <c r="MHC16" s="263"/>
      <c r="MHD16" s="263"/>
      <c r="MHE16" s="263"/>
      <c r="MHF16" s="263"/>
      <c r="MHG16" s="263"/>
      <c r="MHH16" s="263"/>
      <c r="MHI16" s="263"/>
      <c r="MHJ16" s="263"/>
      <c r="MHK16" s="263"/>
      <c r="MHL16" s="263"/>
      <c r="MHM16" s="263"/>
      <c r="MHN16" s="263"/>
      <c r="MHO16" s="263"/>
      <c r="MHP16" s="263"/>
      <c r="MHQ16" s="263"/>
      <c r="MHR16" s="263"/>
      <c r="MHS16" s="263"/>
      <c r="MHT16" s="263"/>
      <c r="MHU16" s="263"/>
      <c r="MHV16" s="263"/>
      <c r="MHW16" s="263"/>
      <c r="MHX16" s="263"/>
      <c r="MHY16" s="263"/>
      <c r="MHZ16" s="263"/>
      <c r="MIA16" s="263"/>
      <c r="MIB16" s="263"/>
      <c r="MIC16" s="263"/>
      <c r="MID16" s="263"/>
      <c r="MIE16" s="263"/>
      <c r="MIF16" s="263"/>
      <c r="MIG16" s="263"/>
      <c r="MIH16" s="263"/>
      <c r="MII16" s="263"/>
      <c r="MIJ16" s="263"/>
      <c r="MIK16" s="263"/>
      <c r="MIL16" s="263"/>
      <c r="MIM16" s="263"/>
      <c r="MIN16" s="263"/>
      <c r="MIO16" s="263"/>
      <c r="MIP16" s="263"/>
      <c r="MIQ16" s="263"/>
      <c r="MIR16" s="263"/>
      <c r="MIS16" s="263"/>
      <c r="MIT16" s="263"/>
      <c r="MIU16" s="263"/>
      <c r="MIV16" s="263"/>
      <c r="MIW16" s="263"/>
      <c r="MIX16" s="263"/>
      <c r="MIY16" s="263"/>
      <c r="MIZ16" s="263"/>
      <c r="MJA16" s="263"/>
      <c r="MJB16" s="263"/>
      <c r="MJC16" s="263"/>
      <c r="MJD16" s="263"/>
      <c r="MJE16" s="263"/>
      <c r="MJF16" s="263"/>
      <c r="MJG16" s="263"/>
      <c r="MJH16" s="263"/>
      <c r="MJI16" s="263"/>
      <c r="MJJ16" s="263"/>
      <c r="MJK16" s="263"/>
      <c r="MJL16" s="263"/>
      <c r="MJM16" s="263"/>
      <c r="MJN16" s="263"/>
      <c r="MJO16" s="263"/>
      <c r="MJP16" s="263"/>
      <c r="MJQ16" s="263"/>
      <c r="MJR16" s="263"/>
      <c r="MJS16" s="263"/>
      <c r="MJT16" s="263"/>
      <c r="MJU16" s="263"/>
      <c r="MJV16" s="263"/>
      <c r="MJW16" s="263"/>
      <c r="MJX16" s="263"/>
      <c r="MJY16" s="263"/>
      <c r="MJZ16" s="263"/>
      <c r="MKA16" s="263"/>
      <c r="MKB16" s="263"/>
      <c r="MKC16" s="263"/>
      <c r="MKD16" s="263"/>
      <c r="MKE16" s="263"/>
      <c r="MKF16" s="263"/>
      <c r="MKG16" s="263"/>
      <c r="MKH16" s="263"/>
      <c r="MKI16" s="263"/>
      <c r="MKJ16" s="263"/>
      <c r="MKK16" s="263"/>
      <c r="MKL16" s="263"/>
      <c r="MKM16" s="263"/>
      <c r="MKN16" s="263"/>
      <c r="MKO16" s="263"/>
      <c r="MKP16" s="263"/>
      <c r="MKQ16" s="263"/>
      <c r="MKR16" s="263"/>
      <c r="MKS16" s="263"/>
      <c r="MKT16" s="263"/>
      <c r="MKU16" s="263"/>
      <c r="MKV16" s="263"/>
      <c r="MKW16" s="263"/>
      <c r="MKX16" s="263"/>
      <c r="MKY16" s="263"/>
      <c r="MKZ16" s="263"/>
      <c r="MLA16" s="263"/>
      <c r="MLB16" s="263"/>
      <c r="MLC16" s="263"/>
      <c r="MLD16" s="263"/>
      <c r="MLE16" s="263"/>
      <c r="MLF16" s="263"/>
      <c r="MLG16" s="263"/>
      <c r="MLH16" s="263"/>
      <c r="MLI16" s="263"/>
      <c r="MLJ16" s="263"/>
      <c r="MLK16" s="263"/>
      <c r="MLL16" s="263"/>
      <c r="MLM16" s="263"/>
      <c r="MLN16" s="263"/>
      <c r="MLO16" s="263"/>
      <c r="MLP16" s="263"/>
      <c r="MLQ16" s="263"/>
      <c r="MLR16" s="263"/>
      <c r="MLS16" s="263"/>
      <c r="MLT16" s="263"/>
      <c r="MLU16" s="263"/>
      <c r="MLV16" s="263"/>
      <c r="MLW16" s="263"/>
      <c r="MLX16" s="263"/>
      <c r="MLY16" s="263"/>
      <c r="MLZ16" s="263"/>
      <c r="MMA16" s="263"/>
      <c r="MMB16" s="263"/>
      <c r="MMC16" s="263"/>
      <c r="MMD16" s="263"/>
      <c r="MME16" s="263"/>
      <c r="MMF16" s="263"/>
      <c r="MMG16" s="263"/>
      <c r="MMH16" s="263"/>
      <c r="MMI16" s="263"/>
      <c r="MMJ16" s="263"/>
      <c r="MMK16" s="263"/>
      <c r="MML16" s="263"/>
      <c r="MMM16" s="263"/>
      <c r="MMN16" s="263"/>
      <c r="MMO16" s="263"/>
      <c r="MMP16" s="263"/>
      <c r="MMQ16" s="263"/>
      <c r="MMR16" s="263"/>
      <c r="MMS16" s="263"/>
      <c r="MMT16" s="263"/>
      <c r="MMU16" s="263"/>
      <c r="MMV16" s="263"/>
      <c r="MMW16" s="263"/>
      <c r="MMX16" s="263"/>
      <c r="MMY16" s="263"/>
      <c r="MMZ16" s="263"/>
      <c r="MNA16" s="263"/>
      <c r="MNB16" s="263"/>
      <c r="MNC16" s="263"/>
      <c r="MND16" s="263"/>
      <c r="MNE16" s="263"/>
      <c r="MNF16" s="263"/>
      <c r="MNG16" s="263"/>
      <c r="MNH16" s="263"/>
      <c r="MNI16" s="263"/>
      <c r="MNJ16" s="263"/>
      <c r="MNK16" s="263"/>
      <c r="MNL16" s="263"/>
      <c r="MNM16" s="263"/>
      <c r="MNN16" s="263"/>
      <c r="MNO16" s="263"/>
      <c r="MNP16" s="263"/>
      <c r="MNQ16" s="263"/>
      <c r="MNR16" s="263"/>
      <c r="MNS16" s="263"/>
      <c r="MNT16" s="263"/>
      <c r="MNU16" s="263"/>
      <c r="MNV16" s="263"/>
      <c r="MNW16" s="263"/>
      <c r="MNX16" s="263"/>
      <c r="MNY16" s="263"/>
      <c r="MNZ16" s="263"/>
      <c r="MOA16" s="263"/>
      <c r="MOB16" s="263"/>
      <c r="MOC16" s="263"/>
      <c r="MOD16" s="263"/>
      <c r="MOE16" s="263"/>
      <c r="MOF16" s="263"/>
      <c r="MOG16" s="263"/>
      <c r="MOH16" s="263"/>
      <c r="MOI16" s="263"/>
      <c r="MOJ16" s="263"/>
      <c r="MOK16" s="263"/>
      <c r="MOL16" s="263"/>
      <c r="MOM16" s="263"/>
      <c r="MON16" s="263"/>
      <c r="MOO16" s="263"/>
      <c r="MOP16" s="263"/>
      <c r="MOQ16" s="263"/>
      <c r="MOR16" s="263"/>
      <c r="MOS16" s="263"/>
      <c r="MOT16" s="263"/>
      <c r="MOU16" s="263"/>
      <c r="MOV16" s="263"/>
      <c r="MOW16" s="263"/>
      <c r="MOX16" s="263"/>
      <c r="MOY16" s="263"/>
      <c r="MOZ16" s="263"/>
      <c r="MPA16" s="263"/>
      <c r="MPB16" s="263"/>
      <c r="MPC16" s="263"/>
      <c r="MPD16" s="263"/>
      <c r="MPE16" s="263"/>
      <c r="MPF16" s="263"/>
      <c r="MPG16" s="263"/>
      <c r="MPH16" s="263"/>
      <c r="MPI16" s="263"/>
      <c r="MPJ16" s="263"/>
      <c r="MPK16" s="263"/>
      <c r="MPL16" s="263"/>
      <c r="MPM16" s="263"/>
      <c r="MPN16" s="263"/>
      <c r="MPO16" s="263"/>
      <c r="MPP16" s="263"/>
      <c r="MPQ16" s="263"/>
      <c r="MPR16" s="263"/>
      <c r="MPS16" s="263"/>
      <c r="MPT16" s="263"/>
      <c r="MPU16" s="263"/>
      <c r="MPV16" s="263"/>
      <c r="MPW16" s="263"/>
      <c r="MPX16" s="263"/>
      <c r="MPY16" s="263"/>
      <c r="MPZ16" s="263"/>
      <c r="MQA16" s="263"/>
      <c r="MQB16" s="263"/>
      <c r="MQC16" s="263"/>
      <c r="MQD16" s="263"/>
      <c r="MQE16" s="263"/>
      <c r="MQF16" s="263"/>
      <c r="MQG16" s="263"/>
      <c r="MQH16" s="263"/>
      <c r="MQI16" s="263"/>
      <c r="MQJ16" s="263"/>
      <c r="MQK16" s="263"/>
      <c r="MQL16" s="263"/>
      <c r="MQM16" s="263"/>
      <c r="MQN16" s="263"/>
      <c r="MQO16" s="263"/>
      <c r="MQP16" s="263"/>
      <c r="MQQ16" s="263"/>
      <c r="MQR16" s="263"/>
      <c r="MQS16" s="263"/>
      <c r="MQT16" s="263"/>
      <c r="MQU16" s="263"/>
      <c r="MQV16" s="263"/>
      <c r="MQW16" s="263"/>
      <c r="MQX16" s="263"/>
      <c r="MQY16" s="263"/>
      <c r="MQZ16" s="263"/>
      <c r="MRA16" s="263"/>
      <c r="MRB16" s="263"/>
      <c r="MRC16" s="263"/>
      <c r="MRD16" s="263"/>
      <c r="MRE16" s="263"/>
      <c r="MRF16" s="263"/>
      <c r="MRG16" s="263"/>
      <c r="MRH16" s="263"/>
      <c r="MRI16" s="263"/>
      <c r="MRJ16" s="263"/>
      <c r="MRK16" s="263"/>
      <c r="MRL16" s="263"/>
      <c r="MRM16" s="263"/>
      <c r="MRN16" s="263"/>
      <c r="MRO16" s="263"/>
      <c r="MRP16" s="263"/>
      <c r="MRQ16" s="263"/>
      <c r="MRR16" s="263"/>
      <c r="MRS16" s="263"/>
      <c r="MRT16" s="263"/>
      <c r="MRU16" s="263"/>
      <c r="MRV16" s="263"/>
      <c r="MRW16" s="263"/>
      <c r="MRX16" s="263"/>
      <c r="MRY16" s="263"/>
      <c r="MRZ16" s="263"/>
      <c r="MSA16" s="263"/>
      <c r="MSB16" s="263"/>
      <c r="MSC16" s="263"/>
      <c r="MSD16" s="263"/>
      <c r="MSE16" s="263"/>
      <c r="MSF16" s="263"/>
      <c r="MSG16" s="263"/>
      <c r="MSH16" s="263"/>
      <c r="MSI16" s="263"/>
      <c r="MSJ16" s="263"/>
      <c r="MSK16" s="263"/>
      <c r="MSL16" s="263"/>
      <c r="MSM16" s="263"/>
      <c r="MSN16" s="263"/>
      <c r="MSO16" s="263"/>
      <c r="MSP16" s="263"/>
      <c r="MSQ16" s="263"/>
      <c r="MSR16" s="263"/>
      <c r="MSS16" s="263"/>
      <c r="MST16" s="263"/>
      <c r="MSU16" s="263"/>
      <c r="MSV16" s="263"/>
      <c r="MSW16" s="263"/>
      <c r="MSX16" s="263"/>
      <c r="MSY16" s="263"/>
      <c r="MSZ16" s="263"/>
      <c r="MTA16" s="263"/>
      <c r="MTB16" s="263"/>
      <c r="MTC16" s="263"/>
      <c r="MTD16" s="263"/>
      <c r="MTE16" s="263"/>
      <c r="MTF16" s="263"/>
      <c r="MTG16" s="263"/>
      <c r="MTH16" s="263"/>
      <c r="MTI16" s="263"/>
      <c r="MTJ16" s="263"/>
      <c r="MTK16" s="263"/>
      <c r="MTL16" s="263"/>
      <c r="MTM16" s="263"/>
      <c r="MTN16" s="263"/>
      <c r="MTO16" s="263"/>
      <c r="MTP16" s="263"/>
      <c r="MTQ16" s="263"/>
      <c r="MTR16" s="263"/>
      <c r="MTS16" s="263"/>
      <c r="MTT16" s="263"/>
      <c r="MTU16" s="263"/>
      <c r="MTV16" s="263"/>
      <c r="MTW16" s="263"/>
      <c r="MTX16" s="263"/>
      <c r="MTY16" s="263"/>
      <c r="MTZ16" s="263"/>
      <c r="MUA16" s="263"/>
      <c r="MUB16" s="263"/>
      <c r="MUC16" s="263"/>
      <c r="MUD16" s="263"/>
      <c r="MUE16" s="263"/>
      <c r="MUF16" s="263"/>
      <c r="MUG16" s="263"/>
      <c r="MUH16" s="263"/>
      <c r="MUI16" s="263"/>
      <c r="MUJ16" s="263"/>
      <c r="MUK16" s="263"/>
      <c r="MUL16" s="263"/>
      <c r="MUM16" s="263"/>
      <c r="MUN16" s="263"/>
      <c r="MUO16" s="263"/>
      <c r="MUP16" s="263"/>
      <c r="MUQ16" s="263"/>
      <c r="MUR16" s="263"/>
      <c r="MUS16" s="263"/>
      <c r="MUT16" s="263"/>
      <c r="MUU16" s="263"/>
      <c r="MUV16" s="263"/>
      <c r="MUW16" s="263"/>
      <c r="MUX16" s="263"/>
      <c r="MUY16" s="263"/>
      <c r="MUZ16" s="263"/>
      <c r="MVA16" s="263"/>
      <c r="MVB16" s="263"/>
      <c r="MVC16" s="263"/>
      <c r="MVD16" s="263"/>
      <c r="MVE16" s="263"/>
      <c r="MVF16" s="263"/>
      <c r="MVG16" s="263"/>
      <c r="MVH16" s="263"/>
      <c r="MVI16" s="263"/>
      <c r="MVJ16" s="263"/>
      <c r="MVK16" s="263"/>
      <c r="MVL16" s="263"/>
      <c r="MVM16" s="263"/>
      <c r="MVN16" s="263"/>
      <c r="MVO16" s="263"/>
      <c r="MVP16" s="263"/>
      <c r="MVQ16" s="263"/>
      <c r="MVR16" s="263"/>
      <c r="MVS16" s="263"/>
      <c r="MVT16" s="263"/>
      <c r="MVU16" s="263"/>
      <c r="MVV16" s="263"/>
      <c r="MVW16" s="263"/>
      <c r="MVX16" s="263"/>
      <c r="MVY16" s="263"/>
      <c r="MVZ16" s="263"/>
      <c r="MWA16" s="263"/>
      <c r="MWB16" s="263"/>
      <c r="MWC16" s="263"/>
      <c r="MWD16" s="263"/>
      <c r="MWE16" s="263"/>
      <c r="MWF16" s="263"/>
      <c r="MWG16" s="263"/>
      <c r="MWH16" s="263"/>
      <c r="MWI16" s="263"/>
      <c r="MWJ16" s="263"/>
      <c r="MWK16" s="263"/>
      <c r="MWL16" s="263"/>
      <c r="MWM16" s="263"/>
      <c r="MWN16" s="263"/>
      <c r="MWO16" s="263"/>
      <c r="MWP16" s="263"/>
      <c r="MWQ16" s="263"/>
      <c r="MWR16" s="263"/>
      <c r="MWS16" s="263"/>
      <c r="MWT16" s="263"/>
      <c r="MWU16" s="263"/>
      <c r="MWV16" s="263"/>
      <c r="MWW16" s="263"/>
      <c r="MWX16" s="263"/>
      <c r="MWY16" s="263"/>
      <c r="MWZ16" s="263"/>
      <c r="MXA16" s="263"/>
      <c r="MXB16" s="263"/>
      <c r="MXC16" s="263"/>
      <c r="MXD16" s="263"/>
      <c r="MXE16" s="263"/>
      <c r="MXF16" s="263"/>
      <c r="MXG16" s="263"/>
      <c r="MXH16" s="263"/>
      <c r="MXI16" s="263"/>
      <c r="MXJ16" s="263"/>
      <c r="MXK16" s="263"/>
      <c r="MXL16" s="263"/>
      <c r="MXM16" s="263"/>
      <c r="MXN16" s="263"/>
      <c r="MXO16" s="263"/>
      <c r="MXP16" s="263"/>
      <c r="MXQ16" s="263"/>
      <c r="MXR16" s="263"/>
      <c r="MXS16" s="263"/>
      <c r="MXT16" s="263"/>
      <c r="MXU16" s="263"/>
      <c r="MXV16" s="263"/>
      <c r="MXW16" s="263"/>
      <c r="MXX16" s="263"/>
      <c r="MXY16" s="263"/>
      <c r="MXZ16" s="263"/>
      <c r="MYA16" s="263"/>
      <c r="MYB16" s="263"/>
      <c r="MYC16" s="263"/>
      <c r="MYD16" s="263"/>
      <c r="MYE16" s="263"/>
      <c r="MYF16" s="263"/>
      <c r="MYG16" s="263"/>
      <c r="MYH16" s="263"/>
      <c r="MYI16" s="263"/>
      <c r="MYJ16" s="263"/>
      <c r="MYK16" s="263"/>
      <c r="MYL16" s="263"/>
      <c r="MYM16" s="263"/>
      <c r="MYN16" s="263"/>
      <c r="MYO16" s="263"/>
      <c r="MYP16" s="263"/>
      <c r="MYQ16" s="263"/>
      <c r="MYR16" s="263"/>
      <c r="MYS16" s="263"/>
      <c r="MYT16" s="263"/>
      <c r="MYU16" s="263"/>
      <c r="MYV16" s="263"/>
      <c r="MYW16" s="263"/>
      <c r="MYX16" s="263"/>
      <c r="MYY16" s="263"/>
      <c r="MYZ16" s="263"/>
      <c r="MZA16" s="263"/>
      <c r="MZB16" s="263"/>
      <c r="MZC16" s="263"/>
      <c r="MZD16" s="263"/>
      <c r="MZE16" s="263"/>
      <c r="MZF16" s="263"/>
      <c r="MZG16" s="263"/>
      <c r="MZH16" s="263"/>
      <c r="MZI16" s="263"/>
      <c r="MZJ16" s="263"/>
      <c r="MZK16" s="263"/>
      <c r="MZL16" s="263"/>
      <c r="MZM16" s="263"/>
      <c r="MZN16" s="263"/>
      <c r="MZO16" s="263"/>
      <c r="MZP16" s="263"/>
      <c r="MZQ16" s="263"/>
      <c r="MZR16" s="263"/>
      <c r="MZS16" s="263"/>
      <c r="MZT16" s="263"/>
      <c r="MZU16" s="263"/>
      <c r="MZV16" s="263"/>
      <c r="MZW16" s="263"/>
      <c r="MZX16" s="263"/>
      <c r="MZY16" s="263"/>
      <c r="MZZ16" s="263"/>
      <c r="NAA16" s="263"/>
      <c r="NAB16" s="263"/>
      <c r="NAC16" s="263"/>
      <c r="NAD16" s="263"/>
      <c r="NAE16" s="263"/>
      <c r="NAF16" s="263"/>
      <c r="NAG16" s="263"/>
      <c r="NAH16" s="263"/>
      <c r="NAI16" s="263"/>
      <c r="NAJ16" s="263"/>
      <c r="NAK16" s="263"/>
      <c r="NAL16" s="263"/>
      <c r="NAM16" s="263"/>
      <c r="NAN16" s="263"/>
      <c r="NAO16" s="263"/>
      <c r="NAP16" s="263"/>
      <c r="NAQ16" s="263"/>
      <c r="NAR16" s="263"/>
      <c r="NAS16" s="263"/>
      <c r="NAT16" s="263"/>
      <c r="NAU16" s="263"/>
      <c r="NAV16" s="263"/>
      <c r="NAW16" s="263"/>
      <c r="NAX16" s="263"/>
      <c r="NAY16" s="263"/>
      <c r="NAZ16" s="263"/>
      <c r="NBA16" s="263"/>
      <c r="NBB16" s="263"/>
      <c r="NBC16" s="263"/>
      <c r="NBD16" s="263"/>
      <c r="NBE16" s="263"/>
      <c r="NBF16" s="263"/>
      <c r="NBG16" s="263"/>
      <c r="NBH16" s="263"/>
      <c r="NBI16" s="263"/>
      <c r="NBJ16" s="263"/>
      <c r="NBK16" s="263"/>
      <c r="NBL16" s="263"/>
      <c r="NBM16" s="263"/>
      <c r="NBN16" s="263"/>
      <c r="NBO16" s="263"/>
      <c r="NBP16" s="263"/>
      <c r="NBQ16" s="263"/>
      <c r="NBR16" s="263"/>
      <c r="NBS16" s="263"/>
      <c r="NBT16" s="263"/>
      <c r="NBU16" s="263"/>
      <c r="NBV16" s="263"/>
      <c r="NBW16" s="263"/>
      <c r="NBX16" s="263"/>
      <c r="NBY16" s="263"/>
      <c r="NBZ16" s="263"/>
      <c r="NCA16" s="263"/>
      <c r="NCB16" s="263"/>
      <c r="NCC16" s="263"/>
      <c r="NCD16" s="263"/>
      <c r="NCE16" s="263"/>
      <c r="NCF16" s="263"/>
      <c r="NCG16" s="263"/>
      <c r="NCH16" s="263"/>
      <c r="NCI16" s="263"/>
      <c r="NCJ16" s="263"/>
      <c r="NCK16" s="263"/>
      <c r="NCL16" s="263"/>
      <c r="NCM16" s="263"/>
      <c r="NCN16" s="263"/>
      <c r="NCO16" s="263"/>
      <c r="NCP16" s="263"/>
      <c r="NCQ16" s="263"/>
      <c r="NCR16" s="263"/>
      <c r="NCS16" s="263"/>
      <c r="NCT16" s="263"/>
      <c r="NCU16" s="263"/>
      <c r="NCV16" s="263"/>
      <c r="NCW16" s="263"/>
      <c r="NCX16" s="263"/>
      <c r="NCY16" s="263"/>
      <c r="NCZ16" s="263"/>
      <c r="NDA16" s="263"/>
      <c r="NDB16" s="263"/>
      <c r="NDC16" s="263"/>
      <c r="NDD16" s="263"/>
      <c r="NDE16" s="263"/>
      <c r="NDF16" s="263"/>
      <c r="NDG16" s="263"/>
      <c r="NDH16" s="263"/>
      <c r="NDI16" s="263"/>
      <c r="NDJ16" s="263"/>
      <c r="NDK16" s="263"/>
      <c r="NDL16" s="263"/>
      <c r="NDM16" s="263"/>
      <c r="NDN16" s="263"/>
      <c r="NDO16" s="263"/>
      <c r="NDP16" s="263"/>
      <c r="NDQ16" s="263"/>
      <c r="NDR16" s="263"/>
      <c r="NDS16" s="263"/>
      <c r="NDT16" s="263"/>
      <c r="NDU16" s="263"/>
      <c r="NDV16" s="263"/>
      <c r="NDW16" s="263"/>
      <c r="NDX16" s="263"/>
      <c r="NDY16" s="263"/>
      <c r="NDZ16" s="263"/>
      <c r="NEA16" s="263"/>
      <c r="NEB16" s="263"/>
      <c r="NEC16" s="263"/>
      <c r="NED16" s="263"/>
      <c r="NEE16" s="263"/>
      <c r="NEF16" s="263"/>
      <c r="NEG16" s="263"/>
      <c r="NEH16" s="263"/>
      <c r="NEI16" s="263"/>
      <c r="NEJ16" s="263"/>
      <c r="NEK16" s="263"/>
      <c r="NEL16" s="263"/>
      <c r="NEM16" s="263"/>
      <c r="NEN16" s="263"/>
      <c r="NEO16" s="263"/>
      <c r="NEP16" s="263"/>
      <c r="NEQ16" s="263"/>
      <c r="NER16" s="263"/>
      <c r="NES16" s="263"/>
      <c r="NET16" s="263"/>
      <c r="NEU16" s="263"/>
      <c r="NEV16" s="263"/>
      <c r="NEW16" s="263"/>
      <c r="NEX16" s="263"/>
      <c r="NEY16" s="263"/>
      <c r="NEZ16" s="263"/>
      <c r="NFA16" s="263"/>
      <c r="NFB16" s="263"/>
      <c r="NFC16" s="263"/>
      <c r="NFD16" s="263"/>
      <c r="NFE16" s="263"/>
      <c r="NFF16" s="263"/>
      <c r="NFG16" s="263"/>
      <c r="NFH16" s="263"/>
      <c r="NFI16" s="263"/>
      <c r="NFJ16" s="263"/>
      <c r="NFK16" s="263"/>
      <c r="NFL16" s="263"/>
      <c r="NFM16" s="263"/>
      <c r="NFN16" s="263"/>
      <c r="NFO16" s="263"/>
      <c r="NFP16" s="263"/>
      <c r="NFQ16" s="263"/>
      <c r="NFR16" s="263"/>
      <c r="NFS16" s="263"/>
      <c r="NFT16" s="263"/>
      <c r="NFU16" s="263"/>
      <c r="NFV16" s="263"/>
      <c r="NFW16" s="263"/>
      <c r="NFX16" s="263"/>
      <c r="NFY16" s="263"/>
      <c r="NFZ16" s="263"/>
      <c r="NGA16" s="263"/>
      <c r="NGB16" s="263"/>
      <c r="NGC16" s="263"/>
      <c r="NGD16" s="263"/>
      <c r="NGE16" s="263"/>
      <c r="NGF16" s="263"/>
      <c r="NGG16" s="263"/>
      <c r="NGH16" s="263"/>
      <c r="NGI16" s="263"/>
      <c r="NGJ16" s="263"/>
      <c r="NGK16" s="263"/>
      <c r="NGL16" s="263"/>
      <c r="NGM16" s="263"/>
      <c r="NGN16" s="263"/>
      <c r="NGO16" s="263"/>
      <c r="NGP16" s="263"/>
      <c r="NGQ16" s="263"/>
      <c r="NGR16" s="263"/>
      <c r="NGS16" s="263"/>
      <c r="NGT16" s="263"/>
      <c r="NGU16" s="263"/>
      <c r="NGV16" s="263"/>
      <c r="NGW16" s="263"/>
      <c r="NGX16" s="263"/>
      <c r="NGY16" s="263"/>
      <c r="NGZ16" s="263"/>
      <c r="NHA16" s="263"/>
      <c r="NHB16" s="263"/>
      <c r="NHC16" s="263"/>
      <c r="NHD16" s="263"/>
      <c r="NHE16" s="263"/>
      <c r="NHF16" s="263"/>
      <c r="NHG16" s="263"/>
      <c r="NHH16" s="263"/>
      <c r="NHI16" s="263"/>
      <c r="NHJ16" s="263"/>
      <c r="NHK16" s="263"/>
      <c r="NHL16" s="263"/>
      <c r="NHM16" s="263"/>
      <c r="NHN16" s="263"/>
      <c r="NHO16" s="263"/>
      <c r="NHP16" s="263"/>
      <c r="NHQ16" s="263"/>
      <c r="NHR16" s="263"/>
      <c r="NHS16" s="263"/>
      <c r="NHT16" s="263"/>
      <c r="NHU16" s="263"/>
      <c r="NHV16" s="263"/>
      <c r="NHW16" s="263"/>
      <c r="NHX16" s="263"/>
      <c r="NHY16" s="263"/>
      <c r="NHZ16" s="263"/>
      <c r="NIA16" s="263"/>
      <c r="NIB16" s="263"/>
      <c r="NIC16" s="263"/>
      <c r="NID16" s="263"/>
      <c r="NIE16" s="263"/>
      <c r="NIF16" s="263"/>
      <c r="NIG16" s="263"/>
      <c r="NIH16" s="263"/>
      <c r="NII16" s="263"/>
      <c r="NIJ16" s="263"/>
      <c r="NIK16" s="263"/>
      <c r="NIL16" s="263"/>
      <c r="NIM16" s="263"/>
      <c r="NIN16" s="263"/>
      <c r="NIO16" s="263"/>
      <c r="NIP16" s="263"/>
      <c r="NIQ16" s="263"/>
      <c r="NIR16" s="263"/>
      <c r="NIS16" s="263"/>
      <c r="NIT16" s="263"/>
      <c r="NIU16" s="263"/>
      <c r="NIV16" s="263"/>
      <c r="NIW16" s="263"/>
      <c r="NIX16" s="263"/>
      <c r="NIY16" s="263"/>
      <c r="NIZ16" s="263"/>
      <c r="NJA16" s="263"/>
      <c r="NJB16" s="263"/>
      <c r="NJC16" s="263"/>
      <c r="NJD16" s="263"/>
      <c r="NJE16" s="263"/>
      <c r="NJF16" s="263"/>
      <c r="NJG16" s="263"/>
      <c r="NJH16" s="263"/>
      <c r="NJI16" s="263"/>
      <c r="NJJ16" s="263"/>
      <c r="NJK16" s="263"/>
      <c r="NJL16" s="263"/>
      <c r="NJM16" s="263"/>
      <c r="NJN16" s="263"/>
      <c r="NJO16" s="263"/>
      <c r="NJP16" s="263"/>
      <c r="NJQ16" s="263"/>
      <c r="NJR16" s="263"/>
      <c r="NJS16" s="263"/>
      <c r="NJT16" s="263"/>
      <c r="NJU16" s="263"/>
      <c r="NJV16" s="263"/>
      <c r="NJW16" s="263"/>
      <c r="NJX16" s="263"/>
      <c r="NJY16" s="263"/>
      <c r="NJZ16" s="263"/>
      <c r="NKA16" s="263"/>
      <c r="NKB16" s="263"/>
      <c r="NKC16" s="263"/>
      <c r="NKD16" s="263"/>
      <c r="NKE16" s="263"/>
      <c r="NKF16" s="263"/>
      <c r="NKG16" s="263"/>
      <c r="NKH16" s="263"/>
      <c r="NKI16" s="263"/>
      <c r="NKJ16" s="263"/>
      <c r="NKK16" s="263"/>
      <c r="NKL16" s="263"/>
      <c r="NKM16" s="263"/>
      <c r="NKN16" s="263"/>
      <c r="NKO16" s="263"/>
      <c r="NKP16" s="263"/>
      <c r="NKQ16" s="263"/>
      <c r="NKR16" s="263"/>
      <c r="NKS16" s="263"/>
      <c r="NKT16" s="263"/>
      <c r="NKU16" s="263"/>
      <c r="NKV16" s="263"/>
      <c r="NKW16" s="263"/>
      <c r="NKX16" s="263"/>
      <c r="NKY16" s="263"/>
      <c r="NKZ16" s="263"/>
      <c r="NLA16" s="263"/>
      <c r="NLB16" s="263"/>
      <c r="NLC16" s="263"/>
      <c r="NLD16" s="263"/>
      <c r="NLE16" s="263"/>
      <c r="NLF16" s="263"/>
      <c r="NLG16" s="263"/>
      <c r="NLH16" s="263"/>
      <c r="NLI16" s="263"/>
      <c r="NLJ16" s="263"/>
      <c r="NLK16" s="263"/>
      <c r="NLL16" s="263"/>
      <c r="NLM16" s="263"/>
      <c r="NLN16" s="263"/>
      <c r="NLO16" s="263"/>
      <c r="NLP16" s="263"/>
      <c r="NLQ16" s="263"/>
      <c r="NLR16" s="263"/>
      <c r="NLS16" s="263"/>
      <c r="NLT16" s="263"/>
      <c r="NLU16" s="263"/>
      <c r="NLV16" s="263"/>
      <c r="NLW16" s="263"/>
      <c r="NLX16" s="263"/>
      <c r="NLY16" s="263"/>
      <c r="NLZ16" s="263"/>
      <c r="NMA16" s="263"/>
      <c r="NMB16" s="263"/>
      <c r="NMC16" s="263"/>
      <c r="NMD16" s="263"/>
      <c r="NME16" s="263"/>
      <c r="NMF16" s="263"/>
      <c r="NMG16" s="263"/>
      <c r="NMH16" s="263"/>
      <c r="NMI16" s="263"/>
      <c r="NMJ16" s="263"/>
      <c r="NMK16" s="263"/>
      <c r="NML16" s="263"/>
      <c r="NMM16" s="263"/>
      <c r="NMN16" s="263"/>
      <c r="NMO16" s="263"/>
      <c r="NMP16" s="263"/>
      <c r="NMQ16" s="263"/>
      <c r="NMR16" s="263"/>
      <c r="NMS16" s="263"/>
      <c r="NMT16" s="263"/>
      <c r="NMU16" s="263"/>
      <c r="NMV16" s="263"/>
      <c r="NMW16" s="263"/>
      <c r="NMX16" s="263"/>
      <c r="NMY16" s="263"/>
      <c r="NMZ16" s="263"/>
      <c r="NNA16" s="263"/>
      <c r="NNB16" s="263"/>
      <c r="NNC16" s="263"/>
      <c r="NND16" s="263"/>
      <c r="NNE16" s="263"/>
      <c r="NNF16" s="263"/>
      <c r="NNG16" s="263"/>
      <c r="NNH16" s="263"/>
      <c r="NNI16" s="263"/>
      <c r="NNJ16" s="263"/>
      <c r="NNK16" s="263"/>
      <c r="NNL16" s="263"/>
      <c r="NNM16" s="263"/>
      <c r="NNN16" s="263"/>
      <c r="NNO16" s="263"/>
      <c r="NNP16" s="263"/>
      <c r="NNQ16" s="263"/>
      <c r="NNR16" s="263"/>
      <c r="NNS16" s="263"/>
      <c r="NNT16" s="263"/>
      <c r="NNU16" s="263"/>
      <c r="NNV16" s="263"/>
      <c r="NNW16" s="263"/>
      <c r="NNX16" s="263"/>
      <c r="NNY16" s="263"/>
      <c r="NNZ16" s="263"/>
      <c r="NOA16" s="263"/>
      <c r="NOB16" s="263"/>
      <c r="NOC16" s="263"/>
      <c r="NOD16" s="263"/>
      <c r="NOE16" s="263"/>
      <c r="NOF16" s="263"/>
      <c r="NOG16" s="263"/>
      <c r="NOH16" s="263"/>
      <c r="NOI16" s="263"/>
      <c r="NOJ16" s="263"/>
      <c r="NOK16" s="263"/>
      <c r="NOL16" s="263"/>
      <c r="NOM16" s="263"/>
      <c r="NON16" s="263"/>
      <c r="NOO16" s="263"/>
      <c r="NOP16" s="263"/>
      <c r="NOQ16" s="263"/>
      <c r="NOR16" s="263"/>
      <c r="NOS16" s="263"/>
      <c r="NOT16" s="263"/>
      <c r="NOU16" s="263"/>
      <c r="NOV16" s="263"/>
      <c r="NOW16" s="263"/>
      <c r="NOX16" s="263"/>
      <c r="NOY16" s="263"/>
      <c r="NOZ16" s="263"/>
      <c r="NPA16" s="263"/>
      <c r="NPB16" s="263"/>
      <c r="NPC16" s="263"/>
      <c r="NPD16" s="263"/>
      <c r="NPE16" s="263"/>
      <c r="NPF16" s="263"/>
      <c r="NPG16" s="263"/>
      <c r="NPH16" s="263"/>
      <c r="NPI16" s="263"/>
      <c r="NPJ16" s="263"/>
      <c r="NPK16" s="263"/>
      <c r="NPL16" s="263"/>
      <c r="NPM16" s="263"/>
      <c r="NPN16" s="263"/>
      <c r="NPO16" s="263"/>
      <c r="NPP16" s="263"/>
      <c r="NPQ16" s="263"/>
      <c r="NPR16" s="263"/>
      <c r="NPS16" s="263"/>
      <c r="NPT16" s="263"/>
      <c r="NPU16" s="263"/>
      <c r="NPV16" s="263"/>
      <c r="NPW16" s="263"/>
      <c r="NPX16" s="263"/>
      <c r="NPY16" s="263"/>
      <c r="NPZ16" s="263"/>
      <c r="NQA16" s="263"/>
      <c r="NQB16" s="263"/>
      <c r="NQC16" s="263"/>
      <c r="NQD16" s="263"/>
      <c r="NQE16" s="263"/>
      <c r="NQF16" s="263"/>
      <c r="NQG16" s="263"/>
      <c r="NQH16" s="263"/>
      <c r="NQI16" s="263"/>
      <c r="NQJ16" s="263"/>
      <c r="NQK16" s="263"/>
      <c r="NQL16" s="263"/>
      <c r="NQM16" s="263"/>
      <c r="NQN16" s="263"/>
      <c r="NQO16" s="263"/>
      <c r="NQP16" s="263"/>
      <c r="NQQ16" s="263"/>
      <c r="NQR16" s="263"/>
      <c r="NQS16" s="263"/>
      <c r="NQT16" s="263"/>
      <c r="NQU16" s="263"/>
      <c r="NQV16" s="263"/>
      <c r="NQW16" s="263"/>
      <c r="NQX16" s="263"/>
      <c r="NQY16" s="263"/>
      <c r="NQZ16" s="263"/>
      <c r="NRA16" s="263"/>
      <c r="NRB16" s="263"/>
      <c r="NRC16" s="263"/>
      <c r="NRD16" s="263"/>
      <c r="NRE16" s="263"/>
      <c r="NRF16" s="263"/>
      <c r="NRG16" s="263"/>
      <c r="NRH16" s="263"/>
      <c r="NRI16" s="263"/>
      <c r="NRJ16" s="263"/>
      <c r="NRK16" s="263"/>
      <c r="NRL16" s="263"/>
      <c r="NRM16" s="263"/>
      <c r="NRN16" s="263"/>
      <c r="NRO16" s="263"/>
      <c r="NRP16" s="263"/>
      <c r="NRQ16" s="263"/>
      <c r="NRR16" s="263"/>
      <c r="NRS16" s="263"/>
      <c r="NRT16" s="263"/>
      <c r="NRU16" s="263"/>
      <c r="NRV16" s="263"/>
      <c r="NRW16" s="263"/>
      <c r="NRX16" s="263"/>
      <c r="NRY16" s="263"/>
      <c r="NRZ16" s="263"/>
      <c r="NSA16" s="263"/>
      <c r="NSB16" s="263"/>
      <c r="NSC16" s="263"/>
      <c r="NSD16" s="263"/>
      <c r="NSE16" s="263"/>
      <c r="NSF16" s="263"/>
      <c r="NSG16" s="263"/>
      <c r="NSH16" s="263"/>
      <c r="NSI16" s="263"/>
      <c r="NSJ16" s="263"/>
      <c r="NSK16" s="263"/>
      <c r="NSL16" s="263"/>
      <c r="NSM16" s="263"/>
      <c r="NSN16" s="263"/>
      <c r="NSO16" s="263"/>
      <c r="NSP16" s="263"/>
      <c r="NSQ16" s="263"/>
      <c r="NSR16" s="263"/>
      <c r="NSS16" s="263"/>
      <c r="NST16" s="263"/>
      <c r="NSU16" s="263"/>
      <c r="NSV16" s="263"/>
      <c r="NSW16" s="263"/>
      <c r="NSX16" s="263"/>
      <c r="NSY16" s="263"/>
      <c r="NSZ16" s="263"/>
      <c r="NTA16" s="263"/>
      <c r="NTB16" s="263"/>
      <c r="NTC16" s="263"/>
      <c r="NTD16" s="263"/>
      <c r="NTE16" s="263"/>
      <c r="NTF16" s="263"/>
      <c r="NTG16" s="263"/>
      <c r="NTH16" s="263"/>
      <c r="NTI16" s="263"/>
      <c r="NTJ16" s="263"/>
      <c r="NTK16" s="263"/>
      <c r="NTL16" s="263"/>
      <c r="NTM16" s="263"/>
      <c r="NTN16" s="263"/>
      <c r="NTO16" s="263"/>
      <c r="NTP16" s="263"/>
      <c r="NTQ16" s="263"/>
      <c r="NTR16" s="263"/>
      <c r="NTS16" s="263"/>
      <c r="NTT16" s="263"/>
      <c r="NTU16" s="263"/>
      <c r="NTV16" s="263"/>
      <c r="NTW16" s="263"/>
      <c r="NTX16" s="263"/>
      <c r="NTY16" s="263"/>
      <c r="NTZ16" s="263"/>
      <c r="NUA16" s="263"/>
      <c r="NUB16" s="263"/>
      <c r="NUC16" s="263"/>
      <c r="NUD16" s="263"/>
      <c r="NUE16" s="263"/>
      <c r="NUF16" s="263"/>
      <c r="NUG16" s="263"/>
      <c r="NUH16" s="263"/>
      <c r="NUI16" s="263"/>
      <c r="NUJ16" s="263"/>
      <c r="NUK16" s="263"/>
      <c r="NUL16" s="263"/>
      <c r="NUM16" s="263"/>
      <c r="NUN16" s="263"/>
      <c r="NUO16" s="263"/>
      <c r="NUP16" s="263"/>
      <c r="NUQ16" s="263"/>
      <c r="NUR16" s="263"/>
      <c r="NUS16" s="263"/>
      <c r="NUT16" s="263"/>
      <c r="NUU16" s="263"/>
      <c r="NUV16" s="263"/>
      <c r="NUW16" s="263"/>
      <c r="NUX16" s="263"/>
      <c r="NUY16" s="263"/>
      <c r="NUZ16" s="263"/>
      <c r="NVA16" s="263"/>
      <c r="NVB16" s="263"/>
      <c r="NVC16" s="263"/>
      <c r="NVD16" s="263"/>
      <c r="NVE16" s="263"/>
      <c r="NVF16" s="263"/>
      <c r="NVG16" s="263"/>
      <c r="NVH16" s="263"/>
      <c r="NVI16" s="263"/>
      <c r="NVJ16" s="263"/>
      <c r="NVK16" s="263"/>
      <c r="NVL16" s="263"/>
      <c r="NVM16" s="263"/>
      <c r="NVN16" s="263"/>
      <c r="NVO16" s="263"/>
      <c r="NVP16" s="263"/>
      <c r="NVQ16" s="263"/>
      <c r="NVR16" s="263"/>
      <c r="NVS16" s="263"/>
      <c r="NVT16" s="263"/>
      <c r="NVU16" s="263"/>
      <c r="NVV16" s="263"/>
      <c r="NVW16" s="263"/>
      <c r="NVX16" s="263"/>
      <c r="NVY16" s="263"/>
      <c r="NVZ16" s="263"/>
      <c r="NWA16" s="263"/>
      <c r="NWB16" s="263"/>
      <c r="NWC16" s="263"/>
      <c r="NWD16" s="263"/>
      <c r="NWE16" s="263"/>
      <c r="NWF16" s="263"/>
      <c r="NWG16" s="263"/>
      <c r="NWH16" s="263"/>
      <c r="NWI16" s="263"/>
      <c r="NWJ16" s="263"/>
      <c r="NWK16" s="263"/>
      <c r="NWL16" s="263"/>
      <c r="NWM16" s="263"/>
      <c r="NWN16" s="263"/>
      <c r="NWO16" s="263"/>
      <c r="NWP16" s="263"/>
      <c r="NWQ16" s="263"/>
      <c r="NWR16" s="263"/>
      <c r="NWS16" s="263"/>
      <c r="NWT16" s="263"/>
      <c r="NWU16" s="263"/>
      <c r="NWV16" s="263"/>
      <c r="NWW16" s="263"/>
      <c r="NWX16" s="263"/>
      <c r="NWY16" s="263"/>
      <c r="NWZ16" s="263"/>
      <c r="NXA16" s="263"/>
      <c r="NXB16" s="263"/>
      <c r="NXC16" s="263"/>
      <c r="NXD16" s="263"/>
      <c r="NXE16" s="263"/>
      <c r="NXF16" s="263"/>
      <c r="NXG16" s="263"/>
      <c r="NXH16" s="263"/>
      <c r="NXI16" s="263"/>
      <c r="NXJ16" s="263"/>
      <c r="NXK16" s="263"/>
      <c r="NXL16" s="263"/>
      <c r="NXM16" s="263"/>
      <c r="NXN16" s="263"/>
      <c r="NXO16" s="263"/>
      <c r="NXP16" s="263"/>
      <c r="NXQ16" s="263"/>
      <c r="NXR16" s="263"/>
      <c r="NXS16" s="263"/>
      <c r="NXT16" s="263"/>
      <c r="NXU16" s="263"/>
      <c r="NXV16" s="263"/>
      <c r="NXW16" s="263"/>
      <c r="NXX16" s="263"/>
      <c r="NXY16" s="263"/>
      <c r="NXZ16" s="263"/>
      <c r="NYA16" s="263"/>
      <c r="NYB16" s="263"/>
      <c r="NYC16" s="263"/>
      <c r="NYD16" s="263"/>
      <c r="NYE16" s="263"/>
      <c r="NYF16" s="263"/>
      <c r="NYG16" s="263"/>
      <c r="NYH16" s="263"/>
      <c r="NYI16" s="263"/>
      <c r="NYJ16" s="263"/>
      <c r="NYK16" s="263"/>
      <c r="NYL16" s="263"/>
      <c r="NYM16" s="263"/>
      <c r="NYN16" s="263"/>
      <c r="NYO16" s="263"/>
      <c r="NYP16" s="263"/>
      <c r="NYQ16" s="263"/>
      <c r="NYR16" s="263"/>
      <c r="NYS16" s="263"/>
      <c r="NYT16" s="263"/>
      <c r="NYU16" s="263"/>
      <c r="NYV16" s="263"/>
      <c r="NYW16" s="263"/>
      <c r="NYX16" s="263"/>
      <c r="NYY16" s="263"/>
      <c r="NYZ16" s="263"/>
      <c r="NZA16" s="263"/>
      <c r="NZB16" s="263"/>
      <c r="NZC16" s="263"/>
      <c r="NZD16" s="263"/>
      <c r="NZE16" s="263"/>
      <c r="NZF16" s="263"/>
      <c r="NZG16" s="263"/>
      <c r="NZH16" s="263"/>
      <c r="NZI16" s="263"/>
      <c r="NZJ16" s="263"/>
      <c r="NZK16" s="263"/>
      <c r="NZL16" s="263"/>
      <c r="NZM16" s="263"/>
      <c r="NZN16" s="263"/>
      <c r="NZO16" s="263"/>
      <c r="NZP16" s="263"/>
      <c r="NZQ16" s="263"/>
      <c r="NZR16" s="263"/>
      <c r="NZS16" s="263"/>
      <c r="NZT16" s="263"/>
      <c r="NZU16" s="263"/>
      <c r="NZV16" s="263"/>
      <c r="NZW16" s="263"/>
      <c r="NZX16" s="263"/>
      <c r="NZY16" s="263"/>
      <c r="NZZ16" s="263"/>
      <c r="OAA16" s="263"/>
      <c r="OAB16" s="263"/>
      <c r="OAC16" s="263"/>
      <c r="OAD16" s="263"/>
      <c r="OAE16" s="263"/>
      <c r="OAF16" s="263"/>
      <c r="OAG16" s="263"/>
      <c r="OAH16" s="263"/>
      <c r="OAI16" s="263"/>
      <c r="OAJ16" s="263"/>
      <c r="OAK16" s="263"/>
      <c r="OAL16" s="263"/>
      <c r="OAM16" s="263"/>
      <c r="OAN16" s="263"/>
      <c r="OAO16" s="263"/>
      <c r="OAP16" s="263"/>
      <c r="OAQ16" s="263"/>
      <c r="OAR16" s="263"/>
      <c r="OAS16" s="263"/>
      <c r="OAT16" s="263"/>
      <c r="OAU16" s="263"/>
      <c r="OAV16" s="263"/>
      <c r="OAW16" s="263"/>
      <c r="OAX16" s="263"/>
      <c r="OAY16" s="263"/>
      <c r="OAZ16" s="263"/>
      <c r="OBA16" s="263"/>
      <c r="OBB16" s="263"/>
      <c r="OBC16" s="263"/>
      <c r="OBD16" s="263"/>
      <c r="OBE16" s="263"/>
      <c r="OBF16" s="263"/>
      <c r="OBG16" s="263"/>
      <c r="OBH16" s="263"/>
      <c r="OBI16" s="263"/>
      <c r="OBJ16" s="263"/>
      <c r="OBK16" s="263"/>
      <c r="OBL16" s="263"/>
      <c r="OBM16" s="263"/>
      <c r="OBN16" s="263"/>
      <c r="OBO16" s="263"/>
      <c r="OBP16" s="263"/>
      <c r="OBQ16" s="263"/>
      <c r="OBR16" s="263"/>
      <c r="OBS16" s="263"/>
      <c r="OBT16" s="263"/>
      <c r="OBU16" s="263"/>
      <c r="OBV16" s="263"/>
      <c r="OBW16" s="263"/>
      <c r="OBX16" s="263"/>
      <c r="OBY16" s="263"/>
      <c r="OBZ16" s="263"/>
      <c r="OCA16" s="263"/>
      <c r="OCB16" s="263"/>
      <c r="OCC16" s="263"/>
      <c r="OCD16" s="263"/>
      <c r="OCE16" s="263"/>
      <c r="OCF16" s="263"/>
      <c r="OCG16" s="263"/>
      <c r="OCH16" s="263"/>
      <c r="OCI16" s="263"/>
      <c r="OCJ16" s="263"/>
      <c r="OCK16" s="263"/>
      <c r="OCL16" s="263"/>
      <c r="OCM16" s="263"/>
      <c r="OCN16" s="263"/>
      <c r="OCO16" s="263"/>
      <c r="OCP16" s="263"/>
      <c r="OCQ16" s="263"/>
      <c r="OCR16" s="263"/>
      <c r="OCS16" s="263"/>
      <c r="OCT16" s="263"/>
      <c r="OCU16" s="263"/>
      <c r="OCV16" s="263"/>
      <c r="OCW16" s="263"/>
      <c r="OCX16" s="263"/>
      <c r="OCY16" s="263"/>
      <c r="OCZ16" s="263"/>
      <c r="ODA16" s="263"/>
      <c r="ODB16" s="263"/>
      <c r="ODC16" s="263"/>
      <c r="ODD16" s="263"/>
      <c r="ODE16" s="263"/>
      <c r="ODF16" s="263"/>
      <c r="ODG16" s="263"/>
      <c r="ODH16" s="263"/>
      <c r="ODI16" s="263"/>
      <c r="ODJ16" s="263"/>
      <c r="ODK16" s="263"/>
      <c r="ODL16" s="263"/>
      <c r="ODM16" s="263"/>
      <c r="ODN16" s="263"/>
      <c r="ODO16" s="263"/>
      <c r="ODP16" s="263"/>
      <c r="ODQ16" s="263"/>
      <c r="ODR16" s="263"/>
      <c r="ODS16" s="263"/>
      <c r="ODT16" s="263"/>
      <c r="ODU16" s="263"/>
      <c r="ODV16" s="263"/>
      <c r="ODW16" s="263"/>
      <c r="ODX16" s="263"/>
      <c r="ODY16" s="263"/>
      <c r="ODZ16" s="263"/>
      <c r="OEA16" s="263"/>
      <c r="OEB16" s="263"/>
      <c r="OEC16" s="263"/>
      <c r="OED16" s="263"/>
      <c r="OEE16" s="263"/>
      <c r="OEF16" s="263"/>
      <c r="OEG16" s="263"/>
      <c r="OEH16" s="263"/>
      <c r="OEI16" s="263"/>
      <c r="OEJ16" s="263"/>
      <c r="OEK16" s="263"/>
      <c r="OEL16" s="263"/>
      <c r="OEM16" s="263"/>
      <c r="OEN16" s="263"/>
      <c r="OEO16" s="263"/>
      <c r="OEP16" s="263"/>
      <c r="OEQ16" s="263"/>
      <c r="OER16" s="263"/>
      <c r="OES16" s="263"/>
      <c r="OET16" s="263"/>
      <c r="OEU16" s="263"/>
      <c r="OEV16" s="263"/>
      <c r="OEW16" s="263"/>
      <c r="OEX16" s="263"/>
      <c r="OEY16" s="263"/>
      <c r="OEZ16" s="263"/>
      <c r="OFA16" s="263"/>
      <c r="OFB16" s="263"/>
      <c r="OFC16" s="263"/>
      <c r="OFD16" s="263"/>
      <c r="OFE16" s="263"/>
      <c r="OFF16" s="263"/>
      <c r="OFG16" s="263"/>
      <c r="OFH16" s="263"/>
      <c r="OFI16" s="263"/>
      <c r="OFJ16" s="263"/>
      <c r="OFK16" s="263"/>
      <c r="OFL16" s="263"/>
      <c r="OFM16" s="263"/>
      <c r="OFN16" s="263"/>
      <c r="OFO16" s="263"/>
      <c r="OFP16" s="263"/>
      <c r="OFQ16" s="263"/>
      <c r="OFR16" s="263"/>
      <c r="OFS16" s="263"/>
      <c r="OFT16" s="263"/>
      <c r="OFU16" s="263"/>
      <c r="OFV16" s="263"/>
      <c r="OFW16" s="263"/>
      <c r="OFX16" s="263"/>
      <c r="OFY16" s="263"/>
      <c r="OFZ16" s="263"/>
      <c r="OGA16" s="263"/>
      <c r="OGB16" s="263"/>
      <c r="OGC16" s="263"/>
      <c r="OGD16" s="263"/>
      <c r="OGE16" s="263"/>
      <c r="OGF16" s="263"/>
      <c r="OGG16" s="263"/>
      <c r="OGH16" s="263"/>
      <c r="OGI16" s="263"/>
      <c r="OGJ16" s="263"/>
      <c r="OGK16" s="263"/>
      <c r="OGL16" s="263"/>
      <c r="OGM16" s="263"/>
      <c r="OGN16" s="263"/>
      <c r="OGO16" s="263"/>
      <c r="OGP16" s="263"/>
      <c r="OGQ16" s="263"/>
      <c r="OGR16" s="263"/>
      <c r="OGS16" s="263"/>
      <c r="OGT16" s="263"/>
      <c r="OGU16" s="263"/>
      <c r="OGV16" s="263"/>
      <c r="OGW16" s="263"/>
      <c r="OGX16" s="263"/>
      <c r="OGY16" s="263"/>
      <c r="OGZ16" s="263"/>
      <c r="OHA16" s="263"/>
      <c r="OHB16" s="263"/>
      <c r="OHC16" s="263"/>
      <c r="OHD16" s="263"/>
      <c r="OHE16" s="263"/>
      <c r="OHF16" s="263"/>
      <c r="OHG16" s="263"/>
      <c r="OHH16" s="263"/>
      <c r="OHI16" s="263"/>
      <c r="OHJ16" s="263"/>
      <c r="OHK16" s="263"/>
      <c r="OHL16" s="263"/>
      <c r="OHM16" s="263"/>
      <c r="OHN16" s="263"/>
      <c r="OHO16" s="263"/>
      <c r="OHP16" s="263"/>
      <c r="OHQ16" s="263"/>
      <c r="OHR16" s="263"/>
      <c r="OHS16" s="263"/>
      <c r="OHT16" s="263"/>
      <c r="OHU16" s="263"/>
      <c r="OHV16" s="263"/>
      <c r="OHW16" s="263"/>
      <c r="OHX16" s="263"/>
      <c r="OHY16" s="263"/>
      <c r="OHZ16" s="263"/>
      <c r="OIA16" s="263"/>
      <c r="OIB16" s="263"/>
      <c r="OIC16" s="263"/>
      <c r="OID16" s="263"/>
      <c r="OIE16" s="263"/>
      <c r="OIF16" s="263"/>
      <c r="OIG16" s="263"/>
      <c r="OIH16" s="263"/>
      <c r="OII16" s="263"/>
      <c r="OIJ16" s="263"/>
      <c r="OIK16" s="263"/>
      <c r="OIL16" s="263"/>
      <c r="OIM16" s="263"/>
      <c r="OIN16" s="263"/>
      <c r="OIO16" s="263"/>
      <c r="OIP16" s="263"/>
      <c r="OIQ16" s="263"/>
      <c r="OIR16" s="263"/>
      <c r="OIS16" s="263"/>
      <c r="OIT16" s="263"/>
      <c r="OIU16" s="263"/>
      <c r="OIV16" s="263"/>
      <c r="OIW16" s="263"/>
      <c r="OIX16" s="263"/>
      <c r="OIY16" s="263"/>
      <c r="OIZ16" s="263"/>
      <c r="OJA16" s="263"/>
      <c r="OJB16" s="263"/>
      <c r="OJC16" s="263"/>
      <c r="OJD16" s="263"/>
      <c r="OJE16" s="263"/>
      <c r="OJF16" s="263"/>
      <c r="OJG16" s="263"/>
      <c r="OJH16" s="263"/>
      <c r="OJI16" s="263"/>
      <c r="OJJ16" s="263"/>
      <c r="OJK16" s="263"/>
      <c r="OJL16" s="263"/>
      <c r="OJM16" s="263"/>
      <c r="OJN16" s="263"/>
      <c r="OJO16" s="263"/>
      <c r="OJP16" s="263"/>
      <c r="OJQ16" s="263"/>
      <c r="OJR16" s="263"/>
      <c r="OJS16" s="263"/>
      <c r="OJT16" s="263"/>
      <c r="OJU16" s="263"/>
      <c r="OJV16" s="263"/>
      <c r="OJW16" s="263"/>
      <c r="OJX16" s="263"/>
      <c r="OJY16" s="263"/>
      <c r="OJZ16" s="263"/>
      <c r="OKA16" s="263"/>
      <c r="OKB16" s="263"/>
      <c r="OKC16" s="263"/>
      <c r="OKD16" s="263"/>
      <c r="OKE16" s="263"/>
      <c r="OKF16" s="263"/>
      <c r="OKG16" s="263"/>
      <c r="OKH16" s="263"/>
      <c r="OKI16" s="263"/>
      <c r="OKJ16" s="263"/>
      <c r="OKK16" s="263"/>
      <c r="OKL16" s="263"/>
      <c r="OKM16" s="263"/>
      <c r="OKN16" s="263"/>
      <c r="OKO16" s="263"/>
      <c r="OKP16" s="263"/>
      <c r="OKQ16" s="263"/>
      <c r="OKR16" s="263"/>
      <c r="OKS16" s="263"/>
      <c r="OKT16" s="263"/>
      <c r="OKU16" s="263"/>
      <c r="OKV16" s="263"/>
      <c r="OKW16" s="263"/>
      <c r="OKX16" s="263"/>
      <c r="OKY16" s="263"/>
      <c r="OKZ16" s="263"/>
      <c r="OLA16" s="263"/>
      <c r="OLB16" s="263"/>
      <c r="OLC16" s="263"/>
      <c r="OLD16" s="263"/>
      <c r="OLE16" s="263"/>
      <c r="OLF16" s="263"/>
      <c r="OLG16" s="263"/>
      <c r="OLH16" s="263"/>
      <c r="OLI16" s="263"/>
      <c r="OLJ16" s="263"/>
      <c r="OLK16" s="263"/>
      <c r="OLL16" s="263"/>
      <c r="OLM16" s="263"/>
      <c r="OLN16" s="263"/>
      <c r="OLO16" s="263"/>
      <c r="OLP16" s="263"/>
      <c r="OLQ16" s="263"/>
      <c r="OLR16" s="263"/>
      <c r="OLS16" s="263"/>
      <c r="OLT16" s="263"/>
      <c r="OLU16" s="263"/>
      <c r="OLV16" s="263"/>
      <c r="OLW16" s="263"/>
      <c r="OLX16" s="263"/>
      <c r="OLY16" s="263"/>
      <c r="OLZ16" s="263"/>
      <c r="OMA16" s="263"/>
      <c r="OMB16" s="263"/>
      <c r="OMC16" s="263"/>
      <c r="OMD16" s="263"/>
      <c r="OME16" s="263"/>
      <c r="OMF16" s="263"/>
      <c r="OMG16" s="263"/>
      <c r="OMH16" s="263"/>
      <c r="OMI16" s="263"/>
      <c r="OMJ16" s="263"/>
      <c r="OMK16" s="263"/>
      <c r="OML16" s="263"/>
      <c r="OMM16" s="263"/>
      <c r="OMN16" s="263"/>
      <c r="OMO16" s="263"/>
      <c r="OMP16" s="263"/>
      <c r="OMQ16" s="263"/>
      <c r="OMR16" s="263"/>
      <c r="OMS16" s="263"/>
      <c r="OMT16" s="263"/>
      <c r="OMU16" s="263"/>
      <c r="OMV16" s="263"/>
      <c r="OMW16" s="263"/>
      <c r="OMX16" s="263"/>
      <c r="OMY16" s="263"/>
      <c r="OMZ16" s="263"/>
      <c r="ONA16" s="263"/>
      <c r="ONB16" s="263"/>
      <c r="ONC16" s="263"/>
      <c r="OND16" s="263"/>
      <c r="ONE16" s="263"/>
      <c r="ONF16" s="263"/>
      <c r="ONG16" s="263"/>
      <c r="ONH16" s="263"/>
      <c r="ONI16" s="263"/>
      <c r="ONJ16" s="263"/>
      <c r="ONK16" s="263"/>
      <c r="ONL16" s="263"/>
      <c r="ONM16" s="263"/>
      <c r="ONN16" s="263"/>
      <c r="ONO16" s="263"/>
      <c r="ONP16" s="263"/>
      <c r="ONQ16" s="263"/>
      <c r="ONR16" s="263"/>
      <c r="ONS16" s="263"/>
      <c r="ONT16" s="263"/>
      <c r="ONU16" s="263"/>
      <c r="ONV16" s="263"/>
      <c r="ONW16" s="263"/>
      <c r="ONX16" s="263"/>
      <c r="ONY16" s="263"/>
      <c r="ONZ16" s="263"/>
      <c r="OOA16" s="263"/>
      <c r="OOB16" s="263"/>
      <c r="OOC16" s="263"/>
      <c r="OOD16" s="263"/>
      <c r="OOE16" s="263"/>
      <c r="OOF16" s="263"/>
      <c r="OOG16" s="263"/>
      <c r="OOH16" s="263"/>
      <c r="OOI16" s="263"/>
      <c r="OOJ16" s="263"/>
      <c r="OOK16" s="263"/>
      <c r="OOL16" s="263"/>
      <c r="OOM16" s="263"/>
      <c r="OON16" s="263"/>
      <c r="OOO16" s="263"/>
      <c r="OOP16" s="263"/>
      <c r="OOQ16" s="263"/>
      <c r="OOR16" s="263"/>
      <c r="OOS16" s="263"/>
      <c r="OOT16" s="263"/>
      <c r="OOU16" s="263"/>
      <c r="OOV16" s="263"/>
      <c r="OOW16" s="263"/>
      <c r="OOX16" s="263"/>
      <c r="OOY16" s="263"/>
      <c r="OOZ16" s="263"/>
      <c r="OPA16" s="263"/>
      <c r="OPB16" s="263"/>
      <c r="OPC16" s="263"/>
      <c r="OPD16" s="263"/>
      <c r="OPE16" s="263"/>
      <c r="OPF16" s="263"/>
      <c r="OPG16" s="263"/>
      <c r="OPH16" s="263"/>
      <c r="OPI16" s="263"/>
      <c r="OPJ16" s="263"/>
      <c r="OPK16" s="263"/>
      <c r="OPL16" s="263"/>
      <c r="OPM16" s="263"/>
      <c r="OPN16" s="263"/>
      <c r="OPO16" s="263"/>
      <c r="OPP16" s="263"/>
      <c r="OPQ16" s="263"/>
      <c r="OPR16" s="263"/>
      <c r="OPS16" s="263"/>
      <c r="OPT16" s="263"/>
      <c r="OPU16" s="263"/>
      <c r="OPV16" s="263"/>
      <c r="OPW16" s="263"/>
      <c r="OPX16" s="263"/>
      <c r="OPY16" s="263"/>
      <c r="OPZ16" s="263"/>
      <c r="OQA16" s="263"/>
      <c r="OQB16" s="263"/>
      <c r="OQC16" s="263"/>
      <c r="OQD16" s="263"/>
      <c r="OQE16" s="263"/>
      <c r="OQF16" s="263"/>
      <c r="OQG16" s="263"/>
      <c r="OQH16" s="263"/>
      <c r="OQI16" s="263"/>
      <c r="OQJ16" s="263"/>
      <c r="OQK16" s="263"/>
      <c r="OQL16" s="263"/>
      <c r="OQM16" s="263"/>
      <c r="OQN16" s="263"/>
      <c r="OQO16" s="263"/>
      <c r="OQP16" s="263"/>
      <c r="OQQ16" s="263"/>
      <c r="OQR16" s="263"/>
      <c r="OQS16" s="263"/>
      <c r="OQT16" s="263"/>
      <c r="OQU16" s="263"/>
      <c r="OQV16" s="263"/>
      <c r="OQW16" s="263"/>
      <c r="OQX16" s="263"/>
      <c r="OQY16" s="263"/>
      <c r="OQZ16" s="263"/>
      <c r="ORA16" s="263"/>
      <c r="ORB16" s="263"/>
      <c r="ORC16" s="263"/>
      <c r="ORD16" s="263"/>
      <c r="ORE16" s="263"/>
      <c r="ORF16" s="263"/>
      <c r="ORG16" s="263"/>
      <c r="ORH16" s="263"/>
      <c r="ORI16" s="263"/>
      <c r="ORJ16" s="263"/>
      <c r="ORK16" s="263"/>
      <c r="ORL16" s="263"/>
      <c r="ORM16" s="263"/>
      <c r="ORN16" s="263"/>
      <c r="ORO16" s="263"/>
      <c r="ORP16" s="263"/>
      <c r="ORQ16" s="263"/>
      <c r="ORR16" s="263"/>
      <c r="ORS16" s="263"/>
      <c r="ORT16" s="263"/>
      <c r="ORU16" s="263"/>
      <c r="ORV16" s="263"/>
      <c r="ORW16" s="263"/>
      <c r="ORX16" s="263"/>
      <c r="ORY16" s="263"/>
      <c r="ORZ16" s="263"/>
      <c r="OSA16" s="263"/>
      <c r="OSB16" s="263"/>
      <c r="OSC16" s="263"/>
      <c r="OSD16" s="263"/>
      <c r="OSE16" s="263"/>
      <c r="OSF16" s="263"/>
      <c r="OSG16" s="263"/>
      <c r="OSH16" s="263"/>
      <c r="OSI16" s="263"/>
      <c r="OSJ16" s="263"/>
      <c r="OSK16" s="263"/>
      <c r="OSL16" s="263"/>
      <c r="OSM16" s="263"/>
      <c r="OSN16" s="263"/>
      <c r="OSO16" s="263"/>
      <c r="OSP16" s="263"/>
      <c r="OSQ16" s="263"/>
      <c r="OSR16" s="263"/>
      <c r="OSS16" s="263"/>
      <c r="OST16" s="263"/>
      <c r="OSU16" s="263"/>
      <c r="OSV16" s="263"/>
      <c r="OSW16" s="263"/>
      <c r="OSX16" s="263"/>
      <c r="OSY16" s="263"/>
      <c r="OSZ16" s="263"/>
      <c r="OTA16" s="263"/>
      <c r="OTB16" s="263"/>
      <c r="OTC16" s="263"/>
      <c r="OTD16" s="263"/>
      <c r="OTE16" s="263"/>
      <c r="OTF16" s="263"/>
      <c r="OTG16" s="263"/>
      <c r="OTH16" s="263"/>
      <c r="OTI16" s="263"/>
      <c r="OTJ16" s="263"/>
      <c r="OTK16" s="263"/>
      <c r="OTL16" s="263"/>
      <c r="OTM16" s="263"/>
      <c r="OTN16" s="263"/>
      <c r="OTO16" s="263"/>
      <c r="OTP16" s="263"/>
      <c r="OTQ16" s="263"/>
      <c r="OTR16" s="263"/>
      <c r="OTS16" s="263"/>
      <c r="OTT16" s="263"/>
      <c r="OTU16" s="263"/>
      <c r="OTV16" s="263"/>
      <c r="OTW16" s="263"/>
      <c r="OTX16" s="263"/>
      <c r="OTY16" s="263"/>
      <c r="OTZ16" s="263"/>
      <c r="OUA16" s="263"/>
      <c r="OUB16" s="263"/>
      <c r="OUC16" s="263"/>
      <c r="OUD16" s="263"/>
      <c r="OUE16" s="263"/>
      <c r="OUF16" s="263"/>
      <c r="OUG16" s="263"/>
      <c r="OUH16" s="263"/>
      <c r="OUI16" s="263"/>
      <c r="OUJ16" s="263"/>
      <c r="OUK16" s="263"/>
      <c r="OUL16" s="263"/>
      <c r="OUM16" s="263"/>
      <c r="OUN16" s="263"/>
      <c r="OUO16" s="263"/>
      <c r="OUP16" s="263"/>
      <c r="OUQ16" s="263"/>
      <c r="OUR16" s="263"/>
      <c r="OUS16" s="263"/>
      <c r="OUT16" s="263"/>
      <c r="OUU16" s="263"/>
      <c r="OUV16" s="263"/>
      <c r="OUW16" s="263"/>
      <c r="OUX16" s="263"/>
      <c r="OUY16" s="263"/>
      <c r="OUZ16" s="263"/>
      <c r="OVA16" s="263"/>
      <c r="OVB16" s="263"/>
      <c r="OVC16" s="263"/>
      <c r="OVD16" s="263"/>
      <c r="OVE16" s="263"/>
      <c r="OVF16" s="263"/>
      <c r="OVG16" s="263"/>
      <c r="OVH16" s="263"/>
      <c r="OVI16" s="263"/>
      <c r="OVJ16" s="263"/>
      <c r="OVK16" s="263"/>
      <c r="OVL16" s="263"/>
      <c r="OVM16" s="263"/>
      <c r="OVN16" s="263"/>
      <c r="OVO16" s="263"/>
      <c r="OVP16" s="263"/>
      <c r="OVQ16" s="263"/>
      <c r="OVR16" s="263"/>
      <c r="OVS16" s="263"/>
      <c r="OVT16" s="263"/>
      <c r="OVU16" s="263"/>
      <c r="OVV16" s="263"/>
      <c r="OVW16" s="263"/>
      <c r="OVX16" s="263"/>
      <c r="OVY16" s="263"/>
      <c r="OVZ16" s="263"/>
      <c r="OWA16" s="263"/>
      <c r="OWB16" s="263"/>
      <c r="OWC16" s="263"/>
      <c r="OWD16" s="263"/>
      <c r="OWE16" s="263"/>
      <c r="OWF16" s="263"/>
      <c r="OWG16" s="263"/>
      <c r="OWH16" s="263"/>
      <c r="OWI16" s="263"/>
      <c r="OWJ16" s="263"/>
      <c r="OWK16" s="263"/>
      <c r="OWL16" s="263"/>
      <c r="OWM16" s="263"/>
      <c r="OWN16" s="263"/>
      <c r="OWO16" s="263"/>
      <c r="OWP16" s="263"/>
      <c r="OWQ16" s="263"/>
      <c r="OWR16" s="263"/>
      <c r="OWS16" s="263"/>
      <c r="OWT16" s="263"/>
      <c r="OWU16" s="263"/>
      <c r="OWV16" s="263"/>
      <c r="OWW16" s="263"/>
      <c r="OWX16" s="263"/>
      <c r="OWY16" s="263"/>
      <c r="OWZ16" s="263"/>
      <c r="OXA16" s="263"/>
      <c r="OXB16" s="263"/>
      <c r="OXC16" s="263"/>
      <c r="OXD16" s="263"/>
      <c r="OXE16" s="263"/>
      <c r="OXF16" s="263"/>
      <c r="OXG16" s="263"/>
      <c r="OXH16" s="263"/>
      <c r="OXI16" s="263"/>
      <c r="OXJ16" s="263"/>
      <c r="OXK16" s="263"/>
      <c r="OXL16" s="263"/>
      <c r="OXM16" s="263"/>
      <c r="OXN16" s="263"/>
      <c r="OXO16" s="263"/>
      <c r="OXP16" s="263"/>
      <c r="OXQ16" s="263"/>
      <c r="OXR16" s="263"/>
      <c r="OXS16" s="263"/>
      <c r="OXT16" s="263"/>
      <c r="OXU16" s="263"/>
      <c r="OXV16" s="263"/>
      <c r="OXW16" s="263"/>
      <c r="OXX16" s="263"/>
      <c r="OXY16" s="263"/>
      <c r="OXZ16" s="263"/>
      <c r="OYA16" s="263"/>
      <c r="OYB16" s="263"/>
      <c r="OYC16" s="263"/>
      <c r="OYD16" s="263"/>
      <c r="OYE16" s="263"/>
      <c r="OYF16" s="263"/>
      <c r="OYG16" s="263"/>
      <c r="OYH16" s="263"/>
      <c r="OYI16" s="263"/>
      <c r="OYJ16" s="263"/>
      <c r="OYK16" s="263"/>
      <c r="OYL16" s="263"/>
      <c r="OYM16" s="263"/>
      <c r="OYN16" s="263"/>
      <c r="OYO16" s="263"/>
      <c r="OYP16" s="263"/>
      <c r="OYQ16" s="263"/>
      <c r="OYR16" s="263"/>
      <c r="OYS16" s="263"/>
      <c r="OYT16" s="263"/>
      <c r="OYU16" s="263"/>
      <c r="OYV16" s="263"/>
      <c r="OYW16" s="263"/>
      <c r="OYX16" s="263"/>
      <c r="OYY16" s="263"/>
      <c r="OYZ16" s="263"/>
      <c r="OZA16" s="263"/>
      <c r="OZB16" s="263"/>
      <c r="OZC16" s="263"/>
      <c r="OZD16" s="263"/>
      <c r="OZE16" s="263"/>
      <c r="OZF16" s="263"/>
      <c r="OZG16" s="263"/>
      <c r="OZH16" s="263"/>
      <c r="OZI16" s="263"/>
      <c r="OZJ16" s="263"/>
      <c r="OZK16" s="263"/>
      <c r="OZL16" s="263"/>
      <c r="OZM16" s="263"/>
      <c r="OZN16" s="263"/>
      <c r="OZO16" s="263"/>
      <c r="OZP16" s="263"/>
      <c r="OZQ16" s="263"/>
      <c r="OZR16" s="263"/>
      <c r="OZS16" s="263"/>
      <c r="OZT16" s="263"/>
      <c r="OZU16" s="263"/>
      <c r="OZV16" s="263"/>
      <c r="OZW16" s="263"/>
      <c r="OZX16" s="263"/>
      <c r="OZY16" s="263"/>
      <c r="OZZ16" s="263"/>
      <c r="PAA16" s="263"/>
      <c r="PAB16" s="263"/>
      <c r="PAC16" s="263"/>
      <c r="PAD16" s="263"/>
      <c r="PAE16" s="263"/>
      <c r="PAF16" s="263"/>
      <c r="PAG16" s="263"/>
      <c r="PAH16" s="263"/>
      <c r="PAI16" s="263"/>
      <c r="PAJ16" s="263"/>
      <c r="PAK16" s="263"/>
      <c r="PAL16" s="263"/>
      <c r="PAM16" s="263"/>
      <c r="PAN16" s="263"/>
      <c r="PAO16" s="263"/>
      <c r="PAP16" s="263"/>
      <c r="PAQ16" s="263"/>
      <c r="PAR16" s="263"/>
      <c r="PAS16" s="263"/>
      <c r="PAT16" s="263"/>
      <c r="PAU16" s="263"/>
      <c r="PAV16" s="263"/>
      <c r="PAW16" s="263"/>
      <c r="PAX16" s="263"/>
      <c r="PAY16" s="263"/>
      <c r="PAZ16" s="263"/>
      <c r="PBA16" s="263"/>
      <c r="PBB16" s="263"/>
      <c r="PBC16" s="263"/>
      <c r="PBD16" s="263"/>
      <c r="PBE16" s="263"/>
      <c r="PBF16" s="263"/>
      <c r="PBG16" s="263"/>
      <c r="PBH16" s="263"/>
      <c r="PBI16" s="263"/>
      <c r="PBJ16" s="263"/>
      <c r="PBK16" s="263"/>
      <c r="PBL16" s="263"/>
      <c r="PBM16" s="263"/>
      <c r="PBN16" s="263"/>
      <c r="PBO16" s="263"/>
      <c r="PBP16" s="263"/>
      <c r="PBQ16" s="263"/>
      <c r="PBR16" s="263"/>
      <c r="PBS16" s="263"/>
      <c r="PBT16" s="263"/>
      <c r="PBU16" s="263"/>
      <c r="PBV16" s="263"/>
      <c r="PBW16" s="263"/>
      <c r="PBX16" s="263"/>
      <c r="PBY16" s="263"/>
      <c r="PBZ16" s="263"/>
      <c r="PCA16" s="263"/>
      <c r="PCB16" s="263"/>
      <c r="PCC16" s="263"/>
      <c r="PCD16" s="263"/>
      <c r="PCE16" s="263"/>
      <c r="PCF16" s="263"/>
      <c r="PCG16" s="263"/>
      <c r="PCH16" s="263"/>
      <c r="PCI16" s="263"/>
      <c r="PCJ16" s="263"/>
      <c r="PCK16" s="263"/>
      <c r="PCL16" s="263"/>
      <c r="PCM16" s="263"/>
      <c r="PCN16" s="263"/>
      <c r="PCO16" s="263"/>
      <c r="PCP16" s="263"/>
      <c r="PCQ16" s="263"/>
      <c r="PCR16" s="263"/>
      <c r="PCS16" s="263"/>
      <c r="PCT16" s="263"/>
      <c r="PCU16" s="263"/>
      <c r="PCV16" s="263"/>
      <c r="PCW16" s="263"/>
      <c r="PCX16" s="263"/>
      <c r="PCY16" s="263"/>
      <c r="PCZ16" s="263"/>
      <c r="PDA16" s="263"/>
      <c r="PDB16" s="263"/>
      <c r="PDC16" s="263"/>
      <c r="PDD16" s="263"/>
      <c r="PDE16" s="263"/>
      <c r="PDF16" s="263"/>
      <c r="PDG16" s="263"/>
      <c r="PDH16" s="263"/>
      <c r="PDI16" s="263"/>
      <c r="PDJ16" s="263"/>
      <c r="PDK16" s="263"/>
      <c r="PDL16" s="263"/>
      <c r="PDM16" s="263"/>
      <c r="PDN16" s="263"/>
      <c r="PDO16" s="263"/>
      <c r="PDP16" s="263"/>
      <c r="PDQ16" s="263"/>
      <c r="PDR16" s="263"/>
      <c r="PDS16" s="263"/>
      <c r="PDT16" s="263"/>
      <c r="PDU16" s="263"/>
      <c r="PDV16" s="263"/>
      <c r="PDW16" s="263"/>
      <c r="PDX16" s="263"/>
      <c r="PDY16" s="263"/>
      <c r="PDZ16" s="263"/>
      <c r="PEA16" s="263"/>
      <c r="PEB16" s="263"/>
      <c r="PEC16" s="263"/>
      <c r="PED16" s="263"/>
      <c r="PEE16" s="263"/>
      <c r="PEF16" s="263"/>
      <c r="PEG16" s="263"/>
      <c r="PEH16" s="263"/>
      <c r="PEI16" s="263"/>
      <c r="PEJ16" s="263"/>
      <c r="PEK16" s="263"/>
      <c r="PEL16" s="263"/>
      <c r="PEM16" s="263"/>
      <c r="PEN16" s="263"/>
      <c r="PEO16" s="263"/>
      <c r="PEP16" s="263"/>
      <c r="PEQ16" s="263"/>
      <c r="PER16" s="263"/>
      <c r="PES16" s="263"/>
      <c r="PET16" s="263"/>
      <c r="PEU16" s="263"/>
      <c r="PEV16" s="263"/>
      <c r="PEW16" s="263"/>
      <c r="PEX16" s="263"/>
      <c r="PEY16" s="263"/>
      <c r="PEZ16" s="263"/>
      <c r="PFA16" s="263"/>
      <c r="PFB16" s="263"/>
      <c r="PFC16" s="263"/>
      <c r="PFD16" s="263"/>
      <c r="PFE16" s="263"/>
      <c r="PFF16" s="263"/>
      <c r="PFG16" s="263"/>
      <c r="PFH16" s="263"/>
      <c r="PFI16" s="263"/>
      <c r="PFJ16" s="263"/>
      <c r="PFK16" s="263"/>
      <c r="PFL16" s="263"/>
      <c r="PFM16" s="263"/>
      <c r="PFN16" s="263"/>
      <c r="PFO16" s="263"/>
      <c r="PFP16" s="263"/>
      <c r="PFQ16" s="263"/>
      <c r="PFR16" s="263"/>
      <c r="PFS16" s="263"/>
      <c r="PFT16" s="263"/>
      <c r="PFU16" s="263"/>
      <c r="PFV16" s="263"/>
      <c r="PFW16" s="263"/>
      <c r="PFX16" s="263"/>
      <c r="PFY16" s="263"/>
      <c r="PFZ16" s="263"/>
      <c r="PGA16" s="263"/>
      <c r="PGB16" s="263"/>
      <c r="PGC16" s="263"/>
      <c r="PGD16" s="263"/>
      <c r="PGE16" s="263"/>
      <c r="PGF16" s="263"/>
      <c r="PGG16" s="263"/>
      <c r="PGH16" s="263"/>
      <c r="PGI16" s="263"/>
      <c r="PGJ16" s="263"/>
      <c r="PGK16" s="263"/>
      <c r="PGL16" s="263"/>
      <c r="PGM16" s="263"/>
      <c r="PGN16" s="263"/>
      <c r="PGO16" s="263"/>
      <c r="PGP16" s="263"/>
      <c r="PGQ16" s="263"/>
      <c r="PGR16" s="263"/>
      <c r="PGS16" s="263"/>
      <c r="PGT16" s="263"/>
      <c r="PGU16" s="263"/>
      <c r="PGV16" s="263"/>
      <c r="PGW16" s="263"/>
      <c r="PGX16" s="263"/>
      <c r="PGY16" s="263"/>
      <c r="PGZ16" s="263"/>
      <c r="PHA16" s="263"/>
      <c r="PHB16" s="263"/>
      <c r="PHC16" s="263"/>
      <c r="PHD16" s="263"/>
      <c r="PHE16" s="263"/>
      <c r="PHF16" s="263"/>
      <c r="PHG16" s="263"/>
      <c r="PHH16" s="263"/>
      <c r="PHI16" s="263"/>
      <c r="PHJ16" s="263"/>
      <c r="PHK16" s="263"/>
      <c r="PHL16" s="263"/>
      <c r="PHM16" s="263"/>
      <c r="PHN16" s="263"/>
      <c r="PHO16" s="263"/>
      <c r="PHP16" s="263"/>
      <c r="PHQ16" s="263"/>
      <c r="PHR16" s="263"/>
      <c r="PHS16" s="263"/>
      <c r="PHT16" s="263"/>
      <c r="PHU16" s="263"/>
      <c r="PHV16" s="263"/>
      <c r="PHW16" s="263"/>
      <c r="PHX16" s="263"/>
      <c r="PHY16" s="263"/>
      <c r="PHZ16" s="263"/>
      <c r="PIA16" s="263"/>
      <c r="PIB16" s="263"/>
      <c r="PIC16" s="263"/>
      <c r="PID16" s="263"/>
      <c r="PIE16" s="263"/>
      <c r="PIF16" s="263"/>
      <c r="PIG16" s="263"/>
      <c r="PIH16" s="263"/>
      <c r="PII16" s="263"/>
      <c r="PIJ16" s="263"/>
      <c r="PIK16" s="263"/>
      <c r="PIL16" s="263"/>
      <c r="PIM16" s="263"/>
      <c r="PIN16" s="263"/>
      <c r="PIO16" s="263"/>
      <c r="PIP16" s="263"/>
      <c r="PIQ16" s="263"/>
      <c r="PIR16" s="263"/>
      <c r="PIS16" s="263"/>
      <c r="PIT16" s="263"/>
      <c r="PIU16" s="263"/>
      <c r="PIV16" s="263"/>
      <c r="PIW16" s="263"/>
      <c r="PIX16" s="263"/>
      <c r="PIY16" s="263"/>
      <c r="PIZ16" s="263"/>
      <c r="PJA16" s="263"/>
      <c r="PJB16" s="263"/>
      <c r="PJC16" s="263"/>
      <c r="PJD16" s="263"/>
      <c r="PJE16" s="263"/>
      <c r="PJF16" s="263"/>
      <c r="PJG16" s="263"/>
      <c r="PJH16" s="263"/>
      <c r="PJI16" s="263"/>
      <c r="PJJ16" s="263"/>
      <c r="PJK16" s="263"/>
      <c r="PJL16" s="263"/>
      <c r="PJM16" s="263"/>
      <c r="PJN16" s="263"/>
      <c r="PJO16" s="263"/>
      <c r="PJP16" s="263"/>
      <c r="PJQ16" s="263"/>
      <c r="PJR16" s="263"/>
      <c r="PJS16" s="263"/>
      <c r="PJT16" s="263"/>
      <c r="PJU16" s="263"/>
      <c r="PJV16" s="263"/>
      <c r="PJW16" s="263"/>
      <c r="PJX16" s="263"/>
      <c r="PJY16" s="263"/>
      <c r="PJZ16" s="263"/>
      <c r="PKA16" s="263"/>
      <c r="PKB16" s="263"/>
      <c r="PKC16" s="263"/>
      <c r="PKD16" s="263"/>
      <c r="PKE16" s="263"/>
      <c r="PKF16" s="263"/>
      <c r="PKG16" s="263"/>
      <c r="PKH16" s="263"/>
      <c r="PKI16" s="263"/>
      <c r="PKJ16" s="263"/>
      <c r="PKK16" s="263"/>
      <c r="PKL16" s="263"/>
      <c r="PKM16" s="263"/>
      <c r="PKN16" s="263"/>
      <c r="PKO16" s="263"/>
      <c r="PKP16" s="263"/>
      <c r="PKQ16" s="263"/>
      <c r="PKR16" s="263"/>
      <c r="PKS16" s="263"/>
      <c r="PKT16" s="263"/>
      <c r="PKU16" s="263"/>
      <c r="PKV16" s="263"/>
      <c r="PKW16" s="263"/>
      <c r="PKX16" s="263"/>
      <c r="PKY16" s="263"/>
      <c r="PKZ16" s="263"/>
      <c r="PLA16" s="263"/>
      <c r="PLB16" s="263"/>
      <c r="PLC16" s="263"/>
      <c r="PLD16" s="263"/>
      <c r="PLE16" s="263"/>
      <c r="PLF16" s="263"/>
      <c r="PLG16" s="263"/>
      <c r="PLH16" s="263"/>
      <c r="PLI16" s="263"/>
      <c r="PLJ16" s="263"/>
      <c r="PLK16" s="263"/>
      <c r="PLL16" s="263"/>
      <c r="PLM16" s="263"/>
      <c r="PLN16" s="263"/>
      <c r="PLO16" s="263"/>
      <c r="PLP16" s="263"/>
      <c r="PLQ16" s="263"/>
      <c r="PLR16" s="263"/>
      <c r="PLS16" s="263"/>
      <c r="PLT16" s="263"/>
      <c r="PLU16" s="263"/>
      <c r="PLV16" s="263"/>
      <c r="PLW16" s="263"/>
      <c r="PLX16" s="263"/>
      <c r="PLY16" s="263"/>
      <c r="PLZ16" s="263"/>
      <c r="PMA16" s="263"/>
      <c r="PMB16" s="263"/>
      <c r="PMC16" s="263"/>
      <c r="PMD16" s="263"/>
      <c r="PME16" s="263"/>
      <c r="PMF16" s="263"/>
      <c r="PMG16" s="263"/>
      <c r="PMH16" s="263"/>
      <c r="PMI16" s="263"/>
      <c r="PMJ16" s="263"/>
      <c r="PMK16" s="263"/>
      <c r="PML16" s="263"/>
      <c r="PMM16" s="263"/>
      <c r="PMN16" s="263"/>
      <c r="PMO16" s="263"/>
      <c r="PMP16" s="263"/>
      <c r="PMQ16" s="263"/>
      <c r="PMR16" s="263"/>
      <c r="PMS16" s="263"/>
      <c r="PMT16" s="263"/>
      <c r="PMU16" s="263"/>
      <c r="PMV16" s="263"/>
      <c r="PMW16" s="263"/>
      <c r="PMX16" s="263"/>
      <c r="PMY16" s="263"/>
      <c r="PMZ16" s="263"/>
      <c r="PNA16" s="263"/>
      <c r="PNB16" s="263"/>
      <c r="PNC16" s="263"/>
      <c r="PND16" s="263"/>
      <c r="PNE16" s="263"/>
      <c r="PNF16" s="263"/>
      <c r="PNG16" s="263"/>
      <c r="PNH16" s="263"/>
      <c r="PNI16" s="263"/>
      <c r="PNJ16" s="263"/>
      <c r="PNK16" s="263"/>
      <c r="PNL16" s="263"/>
      <c r="PNM16" s="263"/>
      <c r="PNN16" s="263"/>
      <c r="PNO16" s="263"/>
      <c r="PNP16" s="263"/>
      <c r="PNQ16" s="263"/>
      <c r="PNR16" s="263"/>
      <c r="PNS16" s="263"/>
      <c r="PNT16" s="263"/>
      <c r="PNU16" s="263"/>
      <c r="PNV16" s="263"/>
      <c r="PNW16" s="263"/>
      <c r="PNX16" s="263"/>
      <c r="PNY16" s="263"/>
      <c r="PNZ16" s="263"/>
      <c r="POA16" s="263"/>
      <c r="POB16" s="263"/>
      <c r="POC16" s="263"/>
      <c r="POD16" s="263"/>
      <c r="POE16" s="263"/>
      <c r="POF16" s="263"/>
      <c r="POG16" s="263"/>
      <c r="POH16" s="263"/>
      <c r="POI16" s="263"/>
      <c r="POJ16" s="263"/>
      <c r="POK16" s="263"/>
      <c r="POL16" s="263"/>
      <c r="POM16" s="263"/>
      <c r="PON16" s="263"/>
      <c r="POO16" s="263"/>
      <c r="POP16" s="263"/>
      <c r="POQ16" s="263"/>
      <c r="POR16" s="263"/>
      <c r="POS16" s="263"/>
      <c r="POT16" s="263"/>
      <c r="POU16" s="263"/>
      <c r="POV16" s="263"/>
      <c r="POW16" s="263"/>
      <c r="POX16" s="263"/>
      <c r="POY16" s="263"/>
      <c r="POZ16" s="263"/>
      <c r="PPA16" s="263"/>
      <c r="PPB16" s="263"/>
      <c r="PPC16" s="263"/>
      <c r="PPD16" s="263"/>
      <c r="PPE16" s="263"/>
      <c r="PPF16" s="263"/>
      <c r="PPG16" s="263"/>
      <c r="PPH16" s="263"/>
      <c r="PPI16" s="263"/>
      <c r="PPJ16" s="263"/>
      <c r="PPK16" s="263"/>
      <c r="PPL16" s="263"/>
      <c r="PPM16" s="263"/>
      <c r="PPN16" s="263"/>
      <c r="PPO16" s="263"/>
      <c r="PPP16" s="263"/>
      <c r="PPQ16" s="263"/>
      <c r="PPR16" s="263"/>
      <c r="PPS16" s="263"/>
      <c r="PPT16" s="263"/>
      <c r="PPU16" s="263"/>
      <c r="PPV16" s="263"/>
      <c r="PPW16" s="263"/>
      <c r="PPX16" s="263"/>
      <c r="PPY16" s="263"/>
      <c r="PPZ16" s="263"/>
      <c r="PQA16" s="263"/>
      <c r="PQB16" s="263"/>
      <c r="PQC16" s="263"/>
      <c r="PQD16" s="263"/>
      <c r="PQE16" s="263"/>
      <c r="PQF16" s="263"/>
      <c r="PQG16" s="263"/>
      <c r="PQH16" s="263"/>
      <c r="PQI16" s="263"/>
      <c r="PQJ16" s="263"/>
      <c r="PQK16" s="263"/>
      <c r="PQL16" s="263"/>
      <c r="PQM16" s="263"/>
      <c r="PQN16" s="263"/>
      <c r="PQO16" s="263"/>
      <c r="PQP16" s="263"/>
      <c r="PQQ16" s="263"/>
      <c r="PQR16" s="263"/>
      <c r="PQS16" s="263"/>
      <c r="PQT16" s="263"/>
      <c r="PQU16" s="263"/>
      <c r="PQV16" s="263"/>
      <c r="PQW16" s="263"/>
      <c r="PQX16" s="263"/>
      <c r="PQY16" s="263"/>
      <c r="PQZ16" s="263"/>
      <c r="PRA16" s="263"/>
      <c r="PRB16" s="263"/>
      <c r="PRC16" s="263"/>
      <c r="PRD16" s="263"/>
      <c r="PRE16" s="263"/>
      <c r="PRF16" s="263"/>
      <c r="PRG16" s="263"/>
      <c r="PRH16" s="263"/>
      <c r="PRI16" s="263"/>
      <c r="PRJ16" s="263"/>
      <c r="PRK16" s="263"/>
      <c r="PRL16" s="263"/>
      <c r="PRM16" s="263"/>
      <c r="PRN16" s="263"/>
      <c r="PRO16" s="263"/>
      <c r="PRP16" s="263"/>
      <c r="PRQ16" s="263"/>
      <c r="PRR16" s="263"/>
      <c r="PRS16" s="263"/>
      <c r="PRT16" s="263"/>
      <c r="PRU16" s="263"/>
      <c r="PRV16" s="263"/>
      <c r="PRW16" s="263"/>
      <c r="PRX16" s="263"/>
      <c r="PRY16" s="263"/>
      <c r="PRZ16" s="263"/>
      <c r="PSA16" s="263"/>
      <c r="PSB16" s="263"/>
      <c r="PSC16" s="263"/>
      <c r="PSD16" s="263"/>
      <c r="PSE16" s="263"/>
      <c r="PSF16" s="263"/>
      <c r="PSG16" s="263"/>
      <c r="PSH16" s="263"/>
      <c r="PSI16" s="263"/>
      <c r="PSJ16" s="263"/>
      <c r="PSK16" s="263"/>
      <c r="PSL16" s="263"/>
      <c r="PSM16" s="263"/>
      <c r="PSN16" s="263"/>
      <c r="PSO16" s="263"/>
      <c r="PSP16" s="263"/>
      <c r="PSQ16" s="263"/>
      <c r="PSR16" s="263"/>
      <c r="PSS16" s="263"/>
      <c r="PST16" s="263"/>
      <c r="PSU16" s="263"/>
      <c r="PSV16" s="263"/>
      <c r="PSW16" s="263"/>
      <c r="PSX16" s="263"/>
      <c r="PSY16" s="263"/>
      <c r="PSZ16" s="263"/>
      <c r="PTA16" s="263"/>
      <c r="PTB16" s="263"/>
      <c r="PTC16" s="263"/>
      <c r="PTD16" s="263"/>
      <c r="PTE16" s="263"/>
      <c r="PTF16" s="263"/>
      <c r="PTG16" s="263"/>
      <c r="PTH16" s="263"/>
      <c r="PTI16" s="263"/>
      <c r="PTJ16" s="263"/>
      <c r="PTK16" s="263"/>
      <c r="PTL16" s="263"/>
      <c r="PTM16" s="263"/>
      <c r="PTN16" s="263"/>
      <c r="PTO16" s="263"/>
      <c r="PTP16" s="263"/>
      <c r="PTQ16" s="263"/>
      <c r="PTR16" s="263"/>
      <c r="PTS16" s="263"/>
      <c r="PTT16" s="263"/>
      <c r="PTU16" s="263"/>
      <c r="PTV16" s="263"/>
      <c r="PTW16" s="263"/>
      <c r="PTX16" s="263"/>
      <c r="PTY16" s="263"/>
      <c r="PTZ16" s="263"/>
      <c r="PUA16" s="263"/>
      <c r="PUB16" s="263"/>
      <c r="PUC16" s="263"/>
      <c r="PUD16" s="263"/>
      <c r="PUE16" s="263"/>
      <c r="PUF16" s="263"/>
      <c r="PUG16" s="263"/>
      <c r="PUH16" s="263"/>
      <c r="PUI16" s="263"/>
      <c r="PUJ16" s="263"/>
      <c r="PUK16" s="263"/>
      <c r="PUL16" s="263"/>
      <c r="PUM16" s="263"/>
      <c r="PUN16" s="263"/>
      <c r="PUO16" s="263"/>
      <c r="PUP16" s="263"/>
      <c r="PUQ16" s="263"/>
      <c r="PUR16" s="263"/>
      <c r="PUS16" s="263"/>
      <c r="PUT16" s="263"/>
      <c r="PUU16" s="263"/>
      <c r="PUV16" s="263"/>
      <c r="PUW16" s="263"/>
      <c r="PUX16" s="263"/>
      <c r="PUY16" s="263"/>
      <c r="PUZ16" s="263"/>
      <c r="PVA16" s="263"/>
      <c r="PVB16" s="263"/>
      <c r="PVC16" s="263"/>
      <c r="PVD16" s="263"/>
      <c r="PVE16" s="263"/>
      <c r="PVF16" s="263"/>
      <c r="PVG16" s="263"/>
      <c r="PVH16" s="263"/>
      <c r="PVI16" s="263"/>
      <c r="PVJ16" s="263"/>
      <c r="PVK16" s="263"/>
      <c r="PVL16" s="263"/>
      <c r="PVM16" s="263"/>
      <c r="PVN16" s="263"/>
      <c r="PVO16" s="263"/>
      <c r="PVP16" s="263"/>
      <c r="PVQ16" s="263"/>
      <c r="PVR16" s="263"/>
      <c r="PVS16" s="263"/>
      <c r="PVT16" s="263"/>
      <c r="PVU16" s="263"/>
      <c r="PVV16" s="263"/>
      <c r="PVW16" s="263"/>
      <c r="PVX16" s="263"/>
      <c r="PVY16" s="263"/>
      <c r="PVZ16" s="263"/>
      <c r="PWA16" s="263"/>
      <c r="PWB16" s="263"/>
      <c r="PWC16" s="263"/>
      <c r="PWD16" s="263"/>
      <c r="PWE16" s="263"/>
      <c r="PWF16" s="263"/>
      <c r="PWG16" s="263"/>
      <c r="PWH16" s="263"/>
      <c r="PWI16" s="263"/>
      <c r="PWJ16" s="263"/>
      <c r="PWK16" s="263"/>
      <c r="PWL16" s="263"/>
      <c r="PWM16" s="263"/>
      <c r="PWN16" s="263"/>
      <c r="PWO16" s="263"/>
      <c r="PWP16" s="263"/>
      <c r="PWQ16" s="263"/>
      <c r="PWR16" s="263"/>
      <c r="PWS16" s="263"/>
      <c r="PWT16" s="263"/>
      <c r="PWU16" s="263"/>
      <c r="PWV16" s="263"/>
      <c r="PWW16" s="263"/>
      <c r="PWX16" s="263"/>
      <c r="PWY16" s="263"/>
      <c r="PWZ16" s="263"/>
      <c r="PXA16" s="263"/>
      <c r="PXB16" s="263"/>
      <c r="PXC16" s="263"/>
      <c r="PXD16" s="263"/>
      <c r="PXE16" s="263"/>
      <c r="PXF16" s="263"/>
      <c r="PXG16" s="263"/>
      <c r="PXH16" s="263"/>
      <c r="PXI16" s="263"/>
      <c r="PXJ16" s="263"/>
      <c r="PXK16" s="263"/>
      <c r="PXL16" s="263"/>
      <c r="PXM16" s="263"/>
      <c r="PXN16" s="263"/>
      <c r="PXO16" s="263"/>
      <c r="PXP16" s="263"/>
      <c r="PXQ16" s="263"/>
      <c r="PXR16" s="263"/>
      <c r="PXS16" s="263"/>
      <c r="PXT16" s="263"/>
      <c r="PXU16" s="263"/>
      <c r="PXV16" s="263"/>
      <c r="PXW16" s="263"/>
      <c r="PXX16" s="263"/>
      <c r="PXY16" s="263"/>
      <c r="PXZ16" s="263"/>
      <c r="PYA16" s="263"/>
      <c r="PYB16" s="263"/>
      <c r="PYC16" s="263"/>
      <c r="PYD16" s="263"/>
      <c r="PYE16" s="263"/>
      <c r="PYF16" s="263"/>
      <c r="PYG16" s="263"/>
      <c r="PYH16" s="263"/>
      <c r="PYI16" s="263"/>
      <c r="PYJ16" s="263"/>
      <c r="PYK16" s="263"/>
      <c r="PYL16" s="263"/>
      <c r="PYM16" s="263"/>
      <c r="PYN16" s="263"/>
      <c r="PYO16" s="263"/>
      <c r="PYP16" s="263"/>
      <c r="PYQ16" s="263"/>
      <c r="PYR16" s="263"/>
      <c r="PYS16" s="263"/>
      <c r="PYT16" s="263"/>
      <c r="PYU16" s="263"/>
      <c r="PYV16" s="263"/>
      <c r="PYW16" s="263"/>
      <c r="PYX16" s="263"/>
      <c r="PYY16" s="263"/>
      <c r="PYZ16" s="263"/>
      <c r="PZA16" s="263"/>
      <c r="PZB16" s="263"/>
      <c r="PZC16" s="263"/>
      <c r="PZD16" s="263"/>
      <c r="PZE16" s="263"/>
      <c r="PZF16" s="263"/>
      <c r="PZG16" s="263"/>
      <c r="PZH16" s="263"/>
      <c r="PZI16" s="263"/>
      <c r="PZJ16" s="263"/>
      <c r="PZK16" s="263"/>
      <c r="PZL16" s="263"/>
      <c r="PZM16" s="263"/>
      <c r="PZN16" s="263"/>
      <c r="PZO16" s="263"/>
      <c r="PZP16" s="263"/>
      <c r="PZQ16" s="263"/>
      <c r="PZR16" s="263"/>
      <c r="PZS16" s="263"/>
      <c r="PZT16" s="263"/>
      <c r="PZU16" s="263"/>
      <c r="PZV16" s="263"/>
      <c r="PZW16" s="263"/>
      <c r="PZX16" s="263"/>
      <c r="PZY16" s="263"/>
      <c r="PZZ16" s="263"/>
      <c r="QAA16" s="263"/>
      <c r="QAB16" s="263"/>
      <c r="QAC16" s="263"/>
      <c r="QAD16" s="263"/>
      <c r="QAE16" s="263"/>
      <c r="QAF16" s="263"/>
      <c r="QAG16" s="263"/>
      <c r="QAH16" s="263"/>
      <c r="QAI16" s="263"/>
      <c r="QAJ16" s="263"/>
      <c r="QAK16" s="263"/>
      <c r="QAL16" s="263"/>
      <c r="QAM16" s="263"/>
      <c r="QAN16" s="263"/>
      <c r="QAO16" s="263"/>
      <c r="QAP16" s="263"/>
      <c r="QAQ16" s="263"/>
      <c r="QAR16" s="263"/>
      <c r="QAS16" s="263"/>
      <c r="QAT16" s="263"/>
      <c r="QAU16" s="263"/>
      <c r="QAV16" s="263"/>
      <c r="QAW16" s="263"/>
      <c r="QAX16" s="263"/>
      <c r="QAY16" s="263"/>
      <c r="QAZ16" s="263"/>
      <c r="QBA16" s="263"/>
      <c r="QBB16" s="263"/>
      <c r="QBC16" s="263"/>
      <c r="QBD16" s="263"/>
      <c r="QBE16" s="263"/>
      <c r="QBF16" s="263"/>
      <c r="QBG16" s="263"/>
      <c r="QBH16" s="263"/>
      <c r="QBI16" s="263"/>
      <c r="QBJ16" s="263"/>
      <c r="QBK16" s="263"/>
      <c r="QBL16" s="263"/>
      <c r="QBM16" s="263"/>
      <c r="QBN16" s="263"/>
      <c r="QBO16" s="263"/>
      <c r="QBP16" s="263"/>
      <c r="QBQ16" s="263"/>
      <c r="QBR16" s="263"/>
      <c r="QBS16" s="263"/>
      <c r="QBT16" s="263"/>
      <c r="QBU16" s="263"/>
      <c r="QBV16" s="263"/>
      <c r="QBW16" s="263"/>
      <c r="QBX16" s="263"/>
      <c r="QBY16" s="263"/>
      <c r="QBZ16" s="263"/>
      <c r="QCA16" s="263"/>
      <c r="QCB16" s="263"/>
      <c r="QCC16" s="263"/>
      <c r="QCD16" s="263"/>
      <c r="QCE16" s="263"/>
      <c r="QCF16" s="263"/>
      <c r="QCG16" s="263"/>
      <c r="QCH16" s="263"/>
      <c r="QCI16" s="263"/>
      <c r="QCJ16" s="263"/>
      <c r="QCK16" s="263"/>
      <c r="QCL16" s="263"/>
      <c r="QCM16" s="263"/>
      <c r="QCN16" s="263"/>
      <c r="QCO16" s="263"/>
      <c r="QCP16" s="263"/>
      <c r="QCQ16" s="263"/>
      <c r="QCR16" s="263"/>
      <c r="QCS16" s="263"/>
      <c r="QCT16" s="263"/>
      <c r="QCU16" s="263"/>
      <c r="QCV16" s="263"/>
      <c r="QCW16" s="263"/>
      <c r="QCX16" s="263"/>
      <c r="QCY16" s="263"/>
      <c r="QCZ16" s="263"/>
      <c r="QDA16" s="263"/>
      <c r="QDB16" s="263"/>
      <c r="QDC16" s="263"/>
      <c r="QDD16" s="263"/>
      <c r="QDE16" s="263"/>
      <c r="QDF16" s="263"/>
      <c r="QDG16" s="263"/>
      <c r="QDH16" s="263"/>
      <c r="QDI16" s="263"/>
      <c r="QDJ16" s="263"/>
      <c r="QDK16" s="263"/>
      <c r="QDL16" s="263"/>
      <c r="QDM16" s="263"/>
      <c r="QDN16" s="263"/>
      <c r="QDO16" s="263"/>
      <c r="QDP16" s="263"/>
      <c r="QDQ16" s="263"/>
      <c r="QDR16" s="263"/>
      <c r="QDS16" s="263"/>
      <c r="QDT16" s="263"/>
      <c r="QDU16" s="263"/>
      <c r="QDV16" s="263"/>
      <c r="QDW16" s="263"/>
      <c r="QDX16" s="263"/>
      <c r="QDY16" s="263"/>
      <c r="QDZ16" s="263"/>
      <c r="QEA16" s="263"/>
      <c r="QEB16" s="263"/>
      <c r="QEC16" s="263"/>
      <c r="QED16" s="263"/>
      <c r="QEE16" s="263"/>
      <c r="QEF16" s="263"/>
      <c r="QEG16" s="263"/>
      <c r="QEH16" s="263"/>
      <c r="QEI16" s="263"/>
      <c r="QEJ16" s="263"/>
      <c r="QEK16" s="263"/>
      <c r="QEL16" s="263"/>
      <c r="QEM16" s="263"/>
      <c r="QEN16" s="263"/>
      <c r="QEO16" s="263"/>
      <c r="QEP16" s="263"/>
      <c r="QEQ16" s="263"/>
      <c r="QER16" s="263"/>
      <c r="QES16" s="263"/>
      <c r="QET16" s="263"/>
      <c r="QEU16" s="263"/>
      <c r="QEV16" s="263"/>
      <c r="QEW16" s="263"/>
      <c r="QEX16" s="263"/>
      <c r="QEY16" s="263"/>
      <c r="QEZ16" s="263"/>
      <c r="QFA16" s="263"/>
      <c r="QFB16" s="263"/>
      <c r="QFC16" s="263"/>
      <c r="QFD16" s="263"/>
      <c r="QFE16" s="263"/>
      <c r="QFF16" s="263"/>
      <c r="QFG16" s="263"/>
      <c r="QFH16" s="263"/>
      <c r="QFI16" s="263"/>
      <c r="QFJ16" s="263"/>
      <c r="QFK16" s="263"/>
      <c r="QFL16" s="263"/>
      <c r="QFM16" s="263"/>
      <c r="QFN16" s="263"/>
      <c r="QFO16" s="263"/>
      <c r="QFP16" s="263"/>
      <c r="QFQ16" s="263"/>
      <c r="QFR16" s="263"/>
      <c r="QFS16" s="263"/>
      <c r="QFT16" s="263"/>
      <c r="QFU16" s="263"/>
      <c r="QFV16" s="263"/>
      <c r="QFW16" s="263"/>
      <c r="QFX16" s="263"/>
      <c r="QFY16" s="263"/>
      <c r="QFZ16" s="263"/>
      <c r="QGA16" s="263"/>
      <c r="QGB16" s="263"/>
      <c r="QGC16" s="263"/>
      <c r="QGD16" s="263"/>
      <c r="QGE16" s="263"/>
      <c r="QGF16" s="263"/>
      <c r="QGG16" s="263"/>
      <c r="QGH16" s="263"/>
      <c r="QGI16" s="263"/>
      <c r="QGJ16" s="263"/>
      <c r="QGK16" s="263"/>
      <c r="QGL16" s="263"/>
      <c r="QGM16" s="263"/>
      <c r="QGN16" s="263"/>
      <c r="QGO16" s="263"/>
      <c r="QGP16" s="263"/>
      <c r="QGQ16" s="263"/>
      <c r="QGR16" s="263"/>
      <c r="QGS16" s="263"/>
      <c r="QGT16" s="263"/>
      <c r="QGU16" s="263"/>
      <c r="QGV16" s="263"/>
      <c r="QGW16" s="263"/>
      <c r="QGX16" s="263"/>
      <c r="QGY16" s="263"/>
      <c r="QGZ16" s="263"/>
      <c r="QHA16" s="263"/>
      <c r="QHB16" s="263"/>
      <c r="QHC16" s="263"/>
      <c r="QHD16" s="263"/>
      <c r="QHE16" s="263"/>
      <c r="QHF16" s="263"/>
      <c r="QHG16" s="263"/>
      <c r="QHH16" s="263"/>
      <c r="QHI16" s="263"/>
      <c r="QHJ16" s="263"/>
      <c r="QHK16" s="263"/>
      <c r="QHL16" s="263"/>
      <c r="QHM16" s="263"/>
      <c r="QHN16" s="263"/>
      <c r="QHO16" s="263"/>
      <c r="QHP16" s="263"/>
      <c r="QHQ16" s="263"/>
      <c r="QHR16" s="263"/>
      <c r="QHS16" s="263"/>
      <c r="QHT16" s="263"/>
      <c r="QHU16" s="263"/>
      <c r="QHV16" s="263"/>
      <c r="QHW16" s="263"/>
      <c r="QHX16" s="263"/>
      <c r="QHY16" s="263"/>
      <c r="QHZ16" s="263"/>
      <c r="QIA16" s="263"/>
      <c r="QIB16" s="263"/>
      <c r="QIC16" s="263"/>
      <c r="QID16" s="263"/>
      <c r="QIE16" s="263"/>
      <c r="QIF16" s="263"/>
      <c r="QIG16" s="263"/>
      <c r="QIH16" s="263"/>
      <c r="QII16" s="263"/>
      <c r="QIJ16" s="263"/>
      <c r="QIK16" s="263"/>
      <c r="QIL16" s="263"/>
      <c r="QIM16" s="263"/>
      <c r="QIN16" s="263"/>
      <c r="QIO16" s="263"/>
      <c r="QIP16" s="263"/>
      <c r="QIQ16" s="263"/>
      <c r="QIR16" s="263"/>
      <c r="QIS16" s="263"/>
      <c r="QIT16" s="263"/>
      <c r="QIU16" s="263"/>
      <c r="QIV16" s="263"/>
      <c r="QIW16" s="263"/>
      <c r="QIX16" s="263"/>
      <c r="QIY16" s="263"/>
      <c r="QIZ16" s="263"/>
      <c r="QJA16" s="263"/>
      <c r="QJB16" s="263"/>
      <c r="QJC16" s="263"/>
      <c r="QJD16" s="263"/>
      <c r="QJE16" s="263"/>
      <c r="QJF16" s="263"/>
      <c r="QJG16" s="263"/>
      <c r="QJH16" s="263"/>
      <c r="QJI16" s="263"/>
      <c r="QJJ16" s="263"/>
      <c r="QJK16" s="263"/>
      <c r="QJL16" s="263"/>
      <c r="QJM16" s="263"/>
      <c r="QJN16" s="263"/>
      <c r="QJO16" s="263"/>
      <c r="QJP16" s="263"/>
      <c r="QJQ16" s="263"/>
      <c r="QJR16" s="263"/>
      <c r="QJS16" s="263"/>
      <c r="QJT16" s="263"/>
      <c r="QJU16" s="263"/>
      <c r="QJV16" s="263"/>
      <c r="QJW16" s="263"/>
      <c r="QJX16" s="263"/>
      <c r="QJY16" s="263"/>
      <c r="QJZ16" s="263"/>
      <c r="QKA16" s="263"/>
      <c r="QKB16" s="263"/>
      <c r="QKC16" s="263"/>
      <c r="QKD16" s="263"/>
      <c r="QKE16" s="263"/>
      <c r="QKF16" s="263"/>
      <c r="QKG16" s="263"/>
      <c r="QKH16" s="263"/>
      <c r="QKI16" s="263"/>
      <c r="QKJ16" s="263"/>
      <c r="QKK16" s="263"/>
      <c r="QKL16" s="263"/>
      <c r="QKM16" s="263"/>
      <c r="QKN16" s="263"/>
      <c r="QKO16" s="263"/>
      <c r="QKP16" s="263"/>
      <c r="QKQ16" s="263"/>
      <c r="QKR16" s="263"/>
      <c r="QKS16" s="263"/>
      <c r="QKT16" s="263"/>
      <c r="QKU16" s="263"/>
      <c r="QKV16" s="263"/>
      <c r="QKW16" s="263"/>
      <c r="QKX16" s="263"/>
      <c r="QKY16" s="263"/>
      <c r="QKZ16" s="263"/>
      <c r="QLA16" s="263"/>
      <c r="QLB16" s="263"/>
      <c r="QLC16" s="263"/>
      <c r="QLD16" s="263"/>
      <c r="QLE16" s="263"/>
      <c r="QLF16" s="263"/>
      <c r="QLG16" s="263"/>
      <c r="QLH16" s="263"/>
      <c r="QLI16" s="263"/>
      <c r="QLJ16" s="263"/>
      <c r="QLK16" s="263"/>
      <c r="QLL16" s="263"/>
      <c r="QLM16" s="263"/>
      <c r="QLN16" s="263"/>
      <c r="QLO16" s="263"/>
      <c r="QLP16" s="263"/>
      <c r="QLQ16" s="263"/>
      <c r="QLR16" s="263"/>
      <c r="QLS16" s="263"/>
      <c r="QLT16" s="263"/>
      <c r="QLU16" s="263"/>
      <c r="QLV16" s="263"/>
      <c r="QLW16" s="263"/>
      <c r="QLX16" s="263"/>
      <c r="QLY16" s="263"/>
      <c r="QLZ16" s="263"/>
      <c r="QMA16" s="263"/>
      <c r="QMB16" s="263"/>
      <c r="QMC16" s="263"/>
      <c r="QMD16" s="263"/>
      <c r="QME16" s="263"/>
      <c r="QMF16" s="263"/>
      <c r="QMG16" s="263"/>
      <c r="QMH16" s="263"/>
      <c r="QMI16" s="263"/>
      <c r="QMJ16" s="263"/>
      <c r="QMK16" s="263"/>
      <c r="QML16" s="263"/>
      <c r="QMM16" s="263"/>
      <c r="QMN16" s="263"/>
      <c r="QMO16" s="263"/>
      <c r="QMP16" s="263"/>
      <c r="QMQ16" s="263"/>
      <c r="QMR16" s="263"/>
      <c r="QMS16" s="263"/>
      <c r="QMT16" s="263"/>
      <c r="QMU16" s="263"/>
      <c r="QMV16" s="263"/>
      <c r="QMW16" s="263"/>
      <c r="QMX16" s="263"/>
      <c r="QMY16" s="263"/>
      <c r="QMZ16" s="263"/>
      <c r="QNA16" s="263"/>
      <c r="QNB16" s="263"/>
      <c r="QNC16" s="263"/>
      <c r="QND16" s="263"/>
      <c r="QNE16" s="263"/>
      <c r="QNF16" s="263"/>
      <c r="QNG16" s="263"/>
      <c r="QNH16" s="263"/>
      <c r="QNI16" s="263"/>
      <c r="QNJ16" s="263"/>
      <c r="QNK16" s="263"/>
      <c r="QNL16" s="263"/>
      <c r="QNM16" s="263"/>
      <c r="QNN16" s="263"/>
      <c r="QNO16" s="263"/>
      <c r="QNP16" s="263"/>
      <c r="QNQ16" s="263"/>
      <c r="QNR16" s="263"/>
      <c r="QNS16" s="263"/>
      <c r="QNT16" s="263"/>
      <c r="QNU16" s="263"/>
      <c r="QNV16" s="263"/>
      <c r="QNW16" s="263"/>
      <c r="QNX16" s="263"/>
      <c r="QNY16" s="263"/>
      <c r="QNZ16" s="263"/>
      <c r="QOA16" s="263"/>
      <c r="QOB16" s="263"/>
      <c r="QOC16" s="263"/>
      <c r="QOD16" s="263"/>
      <c r="QOE16" s="263"/>
      <c r="QOF16" s="263"/>
      <c r="QOG16" s="263"/>
      <c r="QOH16" s="263"/>
      <c r="QOI16" s="263"/>
      <c r="QOJ16" s="263"/>
      <c r="QOK16" s="263"/>
      <c r="QOL16" s="263"/>
      <c r="QOM16" s="263"/>
      <c r="QON16" s="263"/>
      <c r="QOO16" s="263"/>
      <c r="QOP16" s="263"/>
      <c r="QOQ16" s="263"/>
      <c r="QOR16" s="263"/>
      <c r="QOS16" s="263"/>
      <c r="QOT16" s="263"/>
      <c r="QOU16" s="263"/>
      <c r="QOV16" s="263"/>
      <c r="QOW16" s="263"/>
      <c r="QOX16" s="263"/>
      <c r="QOY16" s="263"/>
      <c r="QOZ16" s="263"/>
      <c r="QPA16" s="263"/>
      <c r="QPB16" s="263"/>
      <c r="QPC16" s="263"/>
      <c r="QPD16" s="263"/>
      <c r="QPE16" s="263"/>
      <c r="QPF16" s="263"/>
      <c r="QPG16" s="263"/>
      <c r="QPH16" s="263"/>
      <c r="QPI16" s="263"/>
      <c r="QPJ16" s="263"/>
      <c r="QPK16" s="263"/>
      <c r="QPL16" s="263"/>
      <c r="QPM16" s="263"/>
      <c r="QPN16" s="263"/>
      <c r="QPO16" s="263"/>
      <c r="QPP16" s="263"/>
      <c r="QPQ16" s="263"/>
      <c r="QPR16" s="263"/>
      <c r="QPS16" s="263"/>
      <c r="QPT16" s="263"/>
      <c r="QPU16" s="263"/>
      <c r="QPV16" s="263"/>
      <c r="QPW16" s="263"/>
      <c r="QPX16" s="263"/>
      <c r="QPY16" s="263"/>
      <c r="QPZ16" s="263"/>
      <c r="QQA16" s="263"/>
      <c r="QQB16" s="263"/>
      <c r="QQC16" s="263"/>
      <c r="QQD16" s="263"/>
      <c r="QQE16" s="263"/>
      <c r="QQF16" s="263"/>
      <c r="QQG16" s="263"/>
      <c r="QQH16" s="263"/>
      <c r="QQI16" s="263"/>
      <c r="QQJ16" s="263"/>
      <c r="QQK16" s="263"/>
      <c r="QQL16" s="263"/>
      <c r="QQM16" s="263"/>
      <c r="QQN16" s="263"/>
      <c r="QQO16" s="263"/>
      <c r="QQP16" s="263"/>
      <c r="QQQ16" s="263"/>
      <c r="QQR16" s="263"/>
      <c r="QQS16" s="263"/>
      <c r="QQT16" s="263"/>
      <c r="QQU16" s="263"/>
      <c r="QQV16" s="263"/>
      <c r="QQW16" s="263"/>
      <c r="QQX16" s="263"/>
      <c r="QQY16" s="263"/>
      <c r="QQZ16" s="263"/>
      <c r="QRA16" s="263"/>
      <c r="QRB16" s="263"/>
      <c r="QRC16" s="263"/>
      <c r="QRD16" s="263"/>
      <c r="QRE16" s="263"/>
      <c r="QRF16" s="263"/>
      <c r="QRG16" s="263"/>
      <c r="QRH16" s="263"/>
      <c r="QRI16" s="263"/>
      <c r="QRJ16" s="263"/>
      <c r="QRK16" s="263"/>
      <c r="QRL16" s="263"/>
      <c r="QRM16" s="263"/>
      <c r="QRN16" s="263"/>
      <c r="QRO16" s="263"/>
      <c r="QRP16" s="263"/>
      <c r="QRQ16" s="263"/>
      <c r="QRR16" s="263"/>
      <c r="QRS16" s="263"/>
      <c r="QRT16" s="263"/>
      <c r="QRU16" s="263"/>
      <c r="QRV16" s="263"/>
      <c r="QRW16" s="263"/>
      <c r="QRX16" s="263"/>
      <c r="QRY16" s="263"/>
      <c r="QRZ16" s="263"/>
      <c r="QSA16" s="263"/>
      <c r="QSB16" s="263"/>
      <c r="QSC16" s="263"/>
      <c r="QSD16" s="263"/>
      <c r="QSE16" s="263"/>
      <c r="QSF16" s="263"/>
      <c r="QSG16" s="263"/>
      <c r="QSH16" s="263"/>
      <c r="QSI16" s="263"/>
      <c r="QSJ16" s="263"/>
      <c r="QSK16" s="263"/>
      <c r="QSL16" s="263"/>
      <c r="QSM16" s="263"/>
      <c r="QSN16" s="263"/>
      <c r="QSO16" s="263"/>
      <c r="QSP16" s="263"/>
      <c r="QSQ16" s="263"/>
      <c r="QSR16" s="263"/>
      <c r="QSS16" s="263"/>
      <c r="QST16" s="263"/>
      <c r="QSU16" s="263"/>
      <c r="QSV16" s="263"/>
      <c r="QSW16" s="263"/>
      <c r="QSX16" s="263"/>
      <c r="QSY16" s="263"/>
      <c r="QSZ16" s="263"/>
      <c r="QTA16" s="263"/>
      <c r="QTB16" s="263"/>
      <c r="QTC16" s="263"/>
      <c r="QTD16" s="263"/>
      <c r="QTE16" s="263"/>
      <c r="QTF16" s="263"/>
      <c r="QTG16" s="263"/>
      <c r="QTH16" s="263"/>
      <c r="QTI16" s="263"/>
      <c r="QTJ16" s="263"/>
      <c r="QTK16" s="263"/>
      <c r="QTL16" s="263"/>
      <c r="QTM16" s="263"/>
      <c r="QTN16" s="263"/>
      <c r="QTO16" s="263"/>
      <c r="QTP16" s="263"/>
      <c r="QTQ16" s="263"/>
      <c r="QTR16" s="263"/>
      <c r="QTS16" s="263"/>
      <c r="QTT16" s="263"/>
      <c r="QTU16" s="263"/>
      <c r="QTV16" s="263"/>
      <c r="QTW16" s="263"/>
      <c r="QTX16" s="263"/>
      <c r="QTY16" s="263"/>
      <c r="QTZ16" s="263"/>
      <c r="QUA16" s="263"/>
      <c r="QUB16" s="263"/>
      <c r="QUC16" s="263"/>
      <c r="QUD16" s="263"/>
      <c r="QUE16" s="263"/>
      <c r="QUF16" s="263"/>
      <c r="QUG16" s="263"/>
      <c r="QUH16" s="263"/>
      <c r="QUI16" s="263"/>
      <c r="QUJ16" s="263"/>
      <c r="QUK16" s="263"/>
      <c r="QUL16" s="263"/>
      <c r="QUM16" s="263"/>
      <c r="QUN16" s="263"/>
      <c r="QUO16" s="263"/>
      <c r="QUP16" s="263"/>
      <c r="QUQ16" s="263"/>
      <c r="QUR16" s="263"/>
      <c r="QUS16" s="263"/>
      <c r="QUT16" s="263"/>
      <c r="QUU16" s="263"/>
      <c r="QUV16" s="263"/>
      <c r="QUW16" s="263"/>
      <c r="QUX16" s="263"/>
      <c r="QUY16" s="263"/>
      <c r="QUZ16" s="263"/>
      <c r="QVA16" s="263"/>
      <c r="QVB16" s="263"/>
      <c r="QVC16" s="263"/>
      <c r="QVD16" s="263"/>
      <c r="QVE16" s="263"/>
      <c r="QVF16" s="263"/>
      <c r="QVG16" s="263"/>
      <c r="QVH16" s="263"/>
      <c r="QVI16" s="263"/>
      <c r="QVJ16" s="263"/>
      <c r="QVK16" s="263"/>
      <c r="QVL16" s="263"/>
      <c r="QVM16" s="263"/>
      <c r="QVN16" s="263"/>
      <c r="QVO16" s="263"/>
      <c r="QVP16" s="263"/>
      <c r="QVQ16" s="263"/>
      <c r="QVR16" s="263"/>
      <c r="QVS16" s="263"/>
      <c r="QVT16" s="263"/>
      <c r="QVU16" s="263"/>
      <c r="QVV16" s="263"/>
      <c r="QVW16" s="263"/>
      <c r="QVX16" s="263"/>
      <c r="QVY16" s="263"/>
      <c r="QVZ16" s="263"/>
      <c r="QWA16" s="263"/>
      <c r="QWB16" s="263"/>
      <c r="QWC16" s="263"/>
      <c r="QWD16" s="263"/>
      <c r="QWE16" s="263"/>
      <c r="QWF16" s="263"/>
      <c r="QWG16" s="263"/>
      <c r="QWH16" s="263"/>
      <c r="QWI16" s="263"/>
      <c r="QWJ16" s="263"/>
      <c r="QWK16" s="263"/>
      <c r="QWL16" s="263"/>
      <c r="QWM16" s="263"/>
      <c r="QWN16" s="263"/>
      <c r="QWO16" s="263"/>
      <c r="QWP16" s="263"/>
      <c r="QWQ16" s="263"/>
      <c r="QWR16" s="263"/>
      <c r="QWS16" s="263"/>
      <c r="QWT16" s="263"/>
      <c r="QWU16" s="263"/>
      <c r="QWV16" s="263"/>
      <c r="QWW16" s="263"/>
      <c r="QWX16" s="263"/>
      <c r="QWY16" s="263"/>
      <c r="QWZ16" s="263"/>
      <c r="QXA16" s="263"/>
      <c r="QXB16" s="263"/>
      <c r="QXC16" s="263"/>
      <c r="QXD16" s="263"/>
      <c r="QXE16" s="263"/>
      <c r="QXF16" s="263"/>
      <c r="QXG16" s="263"/>
      <c r="QXH16" s="263"/>
      <c r="QXI16" s="263"/>
      <c r="QXJ16" s="263"/>
      <c r="QXK16" s="263"/>
      <c r="QXL16" s="263"/>
      <c r="QXM16" s="263"/>
      <c r="QXN16" s="263"/>
      <c r="QXO16" s="263"/>
      <c r="QXP16" s="263"/>
      <c r="QXQ16" s="263"/>
      <c r="QXR16" s="263"/>
      <c r="QXS16" s="263"/>
      <c r="QXT16" s="263"/>
      <c r="QXU16" s="263"/>
      <c r="QXV16" s="263"/>
      <c r="QXW16" s="263"/>
      <c r="QXX16" s="263"/>
      <c r="QXY16" s="263"/>
      <c r="QXZ16" s="263"/>
      <c r="QYA16" s="263"/>
      <c r="QYB16" s="263"/>
      <c r="QYC16" s="263"/>
      <c r="QYD16" s="263"/>
      <c r="QYE16" s="263"/>
      <c r="QYF16" s="263"/>
      <c r="QYG16" s="263"/>
      <c r="QYH16" s="263"/>
      <c r="QYI16" s="263"/>
      <c r="QYJ16" s="263"/>
      <c r="QYK16" s="263"/>
      <c r="QYL16" s="263"/>
      <c r="QYM16" s="263"/>
      <c r="QYN16" s="263"/>
      <c r="QYO16" s="263"/>
      <c r="QYP16" s="263"/>
      <c r="QYQ16" s="263"/>
      <c r="QYR16" s="263"/>
      <c r="QYS16" s="263"/>
      <c r="QYT16" s="263"/>
      <c r="QYU16" s="263"/>
      <c r="QYV16" s="263"/>
      <c r="QYW16" s="263"/>
      <c r="QYX16" s="263"/>
      <c r="QYY16" s="263"/>
      <c r="QYZ16" s="263"/>
      <c r="QZA16" s="263"/>
      <c r="QZB16" s="263"/>
      <c r="QZC16" s="263"/>
      <c r="QZD16" s="263"/>
      <c r="QZE16" s="263"/>
      <c r="QZF16" s="263"/>
      <c r="QZG16" s="263"/>
      <c r="QZH16" s="263"/>
      <c r="QZI16" s="263"/>
      <c r="QZJ16" s="263"/>
      <c r="QZK16" s="263"/>
      <c r="QZL16" s="263"/>
      <c r="QZM16" s="263"/>
      <c r="QZN16" s="263"/>
      <c r="QZO16" s="263"/>
      <c r="QZP16" s="263"/>
      <c r="QZQ16" s="263"/>
      <c r="QZR16" s="263"/>
      <c r="QZS16" s="263"/>
      <c r="QZT16" s="263"/>
      <c r="QZU16" s="263"/>
      <c r="QZV16" s="263"/>
      <c r="QZW16" s="263"/>
      <c r="QZX16" s="263"/>
      <c r="QZY16" s="263"/>
      <c r="QZZ16" s="263"/>
      <c r="RAA16" s="263"/>
      <c r="RAB16" s="263"/>
      <c r="RAC16" s="263"/>
      <c r="RAD16" s="263"/>
      <c r="RAE16" s="263"/>
      <c r="RAF16" s="263"/>
      <c r="RAG16" s="263"/>
      <c r="RAH16" s="263"/>
      <c r="RAI16" s="263"/>
      <c r="RAJ16" s="263"/>
      <c r="RAK16" s="263"/>
      <c r="RAL16" s="263"/>
      <c r="RAM16" s="263"/>
      <c r="RAN16" s="263"/>
      <c r="RAO16" s="263"/>
      <c r="RAP16" s="263"/>
      <c r="RAQ16" s="263"/>
      <c r="RAR16" s="263"/>
      <c r="RAS16" s="263"/>
      <c r="RAT16" s="263"/>
      <c r="RAU16" s="263"/>
      <c r="RAV16" s="263"/>
      <c r="RAW16" s="263"/>
      <c r="RAX16" s="263"/>
      <c r="RAY16" s="263"/>
      <c r="RAZ16" s="263"/>
      <c r="RBA16" s="263"/>
      <c r="RBB16" s="263"/>
      <c r="RBC16" s="263"/>
      <c r="RBD16" s="263"/>
      <c r="RBE16" s="263"/>
      <c r="RBF16" s="263"/>
      <c r="RBG16" s="263"/>
      <c r="RBH16" s="263"/>
      <c r="RBI16" s="263"/>
      <c r="RBJ16" s="263"/>
      <c r="RBK16" s="263"/>
      <c r="RBL16" s="263"/>
      <c r="RBM16" s="263"/>
      <c r="RBN16" s="263"/>
      <c r="RBO16" s="263"/>
      <c r="RBP16" s="263"/>
      <c r="RBQ16" s="263"/>
      <c r="RBR16" s="263"/>
      <c r="RBS16" s="263"/>
      <c r="RBT16" s="263"/>
      <c r="RBU16" s="263"/>
      <c r="RBV16" s="263"/>
      <c r="RBW16" s="263"/>
      <c r="RBX16" s="263"/>
      <c r="RBY16" s="263"/>
      <c r="RBZ16" s="263"/>
      <c r="RCA16" s="263"/>
      <c r="RCB16" s="263"/>
      <c r="RCC16" s="263"/>
      <c r="RCD16" s="263"/>
      <c r="RCE16" s="263"/>
      <c r="RCF16" s="263"/>
      <c r="RCG16" s="263"/>
      <c r="RCH16" s="263"/>
      <c r="RCI16" s="263"/>
      <c r="RCJ16" s="263"/>
      <c r="RCK16" s="263"/>
      <c r="RCL16" s="263"/>
      <c r="RCM16" s="263"/>
      <c r="RCN16" s="263"/>
      <c r="RCO16" s="263"/>
      <c r="RCP16" s="263"/>
      <c r="RCQ16" s="263"/>
      <c r="RCR16" s="263"/>
      <c r="RCS16" s="263"/>
      <c r="RCT16" s="263"/>
      <c r="RCU16" s="263"/>
      <c r="RCV16" s="263"/>
      <c r="RCW16" s="263"/>
      <c r="RCX16" s="263"/>
      <c r="RCY16" s="263"/>
      <c r="RCZ16" s="263"/>
      <c r="RDA16" s="263"/>
      <c r="RDB16" s="263"/>
      <c r="RDC16" s="263"/>
      <c r="RDD16" s="263"/>
      <c r="RDE16" s="263"/>
      <c r="RDF16" s="263"/>
      <c r="RDG16" s="263"/>
      <c r="RDH16" s="263"/>
      <c r="RDI16" s="263"/>
      <c r="RDJ16" s="263"/>
      <c r="RDK16" s="263"/>
      <c r="RDL16" s="263"/>
      <c r="RDM16" s="263"/>
      <c r="RDN16" s="263"/>
      <c r="RDO16" s="263"/>
      <c r="RDP16" s="263"/>
      <c r="RDQ16" s="263"/>
      <c r="RDR16" s="263"/>
      <c r="RDS16" s="263"/>
      <c r="RDT16" s="263"/>
      <c r="RDU16" s="263"/>
      <c r="RDV16" s="263"/>
      <c r="RDW16" s="263"/>
      <c r="RDX16" s="263"/>
      <c r="RDY16" s="263"/>
      <c r="RDZ16" s="263"/>
      <c r="REA16" s="263"/>
      <c r="REB16" s="263"/>
      <c r="REC16" s="263"/>
      <c r="RED16" s="263"/>
      <c r="REE16" s="263"/>
      <c r="REF16" s="263"/>
      <c r="REG16" s="263"/>
      <c r="REH16" s="263"/>
      <c r="REI16" s="263"/>
      <c r="REJ16" s="263"/>
      <c r="REK16" s="263"/>
      <c r="REL16" s="263"/>
      <c r="REM16" s="263"/>
      <c r="REN16" s="263"/>
      <c r="REO16" s="263"/>
      <c r="REP16" s="263"/>
      <c r="REQ16" s="263"/>
      <c r="RER16" s="263"/>
      <c r="RES16" s="263"/>
      <c r="RET16" s="263"/>
      <c r="REU16" s="263"/>
      <c r="REV16" s="263"/>
      <c r="REW16" s="263"/>
      <c r="REX16" s="263"/>
      <c r="REY16" s="263"/>
      <c r="REZ16" s="263"/>
      <c r="RFA16" s="263"/>
      <c r="RFB16" s="263"/>
      <c r="RFC16" s="263"/>
      <c r="RFD16" s="263"/>
      <c r="RFE16" s="263"/>
      <c r="RFF16" s="263"/>
      <c r="RFG16" s="263"/>
      <c r="RFH16" s="263"/>
      <c r="RFI16" s="263"/>
      <c r="RFJ16" s="263"/>
      <c r="RFK16" s="263"/>
      <c r="RFL16" s="263"/>
      <c r="RFM16" s="263"/>
      <c r="RFN16" s="263"/>
      <c r="RFO16" s="263"/>
      <c r="RFP16" s="263"/>
      <c r="RFQ16" s="263"/>
      <c r="RFR16" s="263"/>
      <c r="RFS16" s="263"/>
      <c r="RFT16" s="263"/>
      <c r="RFU16" s="263"/>
      <c r="RFV16" s="263"/>
      <c r="RFW16" s="263"/>
      <c r="RFX16" s="263"/>
      <c r="RFY16" s="263"/>
      <c r="RFZ16" s="263"/>
      <c r="RGA16" s="263"/>
      <c r="RGB16" s="263"/>
      <c r="RGC16" s="263"/>
      <c r="RGD16" s="263"/>
      <c r="RGE16" s="263"/>
      <c r="RGF16" s="263"/>
      <c r="RGG16" s="263"/>
      <c r="RGH16" s="263"/>
      <c r="RGI16" s="263"/>
      <c r="RGJ16" s="263"/>
      <c r="RGK16" s="263"/>
      <c r="RGL16" s="263"/>
      <c r="RGM16" s="263"/>
      <c r="RGN16" s="263"/>
      <c r="RGO16" s="263"/>
      <c r="RGP16" s="263"/>
      <c r="RGQ16" s="263"/>
      <c r="RGR16" s="263"/>
      <c r="RGS16" s="263"/>
      <c r="RGT16" s="263"/>
      <c r="RGU16" s="263"/>
      <c r="RGV16" s="263"/>
      <c r="RGW16" s="263"/>
      <c r="RGX16" s="263"/>
      <c r="RGY16" s="263"/>
      <c r="RGZ16" s="263"/>
      <c r="RHA16" s="263"/>
      <c r="RHB16" s="263"/>
      <c r="RHC16" s="263"/>
      <c r="RHD16" s="263"/>
      <c r="RHE16" s="263"/>
      <c r="RHF16" s="263"/>
      <c r="RHG16" s="263"/>
      <c r="RHH16" s="263"/>
      <c r="RHI16" s="263"/>
      <c r="RHJ16" s="263"/>
      <c r="RHK16" s="263"/>
      <c r="RHL16" s="263"/>
      <c r="RHM16" s="263"/>
      <c r="RHN16" s="263"/>
      <c r="RHO16" s="263"/>
      <c r="RHP16" s="263"/>
      <c r="RHQ16" s="263"/>
      <c r="RHR16" s="263"/>
      <c r="RHS16" s="263"/>
      <c r="RHT16" s="263"/>
      <c r="RHU16" s="263"/>
      <c r="RHV16" s="263"/>
      <c r="RHW16" s="263"/>
      <c r="RHX16" s="263"/>
      <c r="RHY16" s="263"/>
      <c r="RHZ16" s="263"/>
      <c r="RIA16" s="263"/>
      <c r="RIB16" s="263"/>
      <c r="RIC16" s="263"/>
      <c r="RID16" s="263"/>
      <c r="RIE16" s="263"/>
      <c r="RIF16" s="263"/>
      <c r="RIG16" s="263"/>
      <c r="RIH16" s="263"/>
      <c r="RII16" s="263"/>
      <c r="RIJ16" s="263"/>
      <c r="RIK16" s="263"/>
      <c r="RIL16" s="263"/>
      <c r="RIM16" s="263"/>
      <c r="RIN16" s="263"/>
      <c r="RIO16" s="263"/>
      <c r="RIP16" s="263"/>
      <c r="RIQ16" s="263"/>
      <c r="RIR16" s="263"/>
      <c r="RIS16" s="263"/>
      <c r="RIT16" s="263"/>
      <c r="RIU16" s="263"/>
      <c r="RIV16" s="263"/>
      <c r="RIW16" s="263"/>
      <c r="RIX16" s="263"/>
      <c r="RIY16" s="263"/>
      <c r="RIZ16" s="263"/>
      <c r="RJA16" s="263"/>
      <c r="RJB16" s="263"/>
      <c r="RJC16" s="263"/>
      <c r="RJD16" s="263"/>
      <c r="RJE16" s="263"/>
      <c r="RJF16" s="263"/>
      <c r="RJG16" s="263"/>
      <c r="RJH16" s="263"/>
      <c r="RJI16" s="263"/>
      <c r="RJJ16" s="263"/>
      <c r="RJK16" s="263"/>
      <c r="RJL16" s="263"/>
      <c r="RJM16" s="263"/>
      <c r="RJN16" s="263"/>
      <c r="RJO16" s="263"/>
      <c r="RJP16" s="263"/>
      <c r="RJQ16" s="263"/>
      <c r="RJR16" s="263"/>
      <c r="RJS16" s="263"/>
      <c r="RJT16" s="263"/>
      <c r="RJU16" s="263"/>
      <c r="RJV16" s="263"/>
      <c r="RJW16" s="263"/>
      <c r="RJX16" s="263"/>
      <c r="RJY16" s="263"/>
      <c r="RJZ16" s="263"/>
      <c r="RKA16" s="263"/>
      <c r="RKB16" s="263"/>
      <c r="RKC16" s="263"/>
      <c r="RKD16" s="263"/>
      <c r="RKE16" s="263"/>
      <c r="RKF16" s="263"/>
      <c r="RKG16" s="263"/>
      <c r="RKH16" s="263"/>
      <c r="RKI16" s="263"/>
      <c r="RKJ16" s="263"/>
      <c r="RKK16" s="263"/>
      <c r="RKL16" s="263"/>
      <c r="RKM16" s="263"/>
      <c r="RKN16" s="263"/>
      <c r="RKO16" s="263"/>
      <c r="RKP16" s="263"/>
      <c r="RKQ16" s="263"/>
      <c r="RKR16" s="263"/>
      <c r="RKS16" s="263"/>
      <c r="RKT16" s="263"/>
      <c r="RKU16" s="263"/>
      <c r="RKV16" s="263"/>
      <c r="RKW16" s="263"/>
      <c r="RKX16" s="263"/>
      <c r="RKY16" s="263"/>
      <c r="RKZ16" s="263"/>
      <c r="RLA16" s="263"/>
      <c r="RLB16" s="263"/>
      <c r="RLC16" s="263"/>
      <c r="RLD16" s="263"/>
      <c r="RLE16" s="263"/>
      <c r="RLF16" s="263"/>
      <c r="RLG16" s="263"/>
      <c r="RLH16" s="263"/>
      <c r="RLI16" s="263"/>
      <c r="RLJ16" s="263"/>
      <c r="RLK16" s="263"/>
      <c r="RLL16" s="263"/>
      <c r="RLM16" s="263"/>
      <c r="RLN16" s="263"/>
      <c r="RLO16" s="263"/>
      <c r="RLP16" s="263"/>
      <c r="RLQ16" s="263"/>
      <c r="RLR16" s="263"/>
      <c r="RLS16" s="263"/>
      <c r="RLT16" s="263"/>
      <c r="RLU16" s="263"/>
      <c r="RLV16" s="263"/>
      <c r="RLW16" s="263"/>
      <c r="RLX16" s="263"/>
      <c r="RLY16" s="263"/>
      <c r="RLZ16" s="263"/>
      <c r="RMA16" s="263"/>
      <c r="RMB16" s="263"/>
      <c r="RMC16" s="263"/>
      <c r="RMD16" s="263"/>
      <c r="RME16" s="263"/>
      <c r="RMF16" s="263"/>
      <c r="RMG16" s="263"/>
      <c r="RMH16" s="263"/>
      <c r="RMI16" s="263"/>
      <c r="RMJ16" s="263"/>
      <c r="RMK16" s="263"/>
      <c r="RML16" s="263"/>
      <c r="RMM16" s="263"/>
      <c r="RMN16" s="263"/>
      <c r="RMO16" s="263"/>
      <c r="RMP16" s="263"/>
      <c r="RMQ16" s="263"/>
      <c r="RMR16" s="263"/>
      <c r="RMS16" s="263"/>
      <c r="RMT16" s="263"/>
      <c r="RMU16" s="263"/>
      <c r="RMV16" s="263"/>
      <c r="RMW16" s="263"/>
      <c r="RMX16" s="263"/>
      <c r="RMY16" s="263"/>
      <c r="RMZ16" s="263"/>
      <c r="RNA16" s="263"/>
      <c r="RNB16" s="263"/>
      <c r="RNC16" s="263"/>
      <c r="RND16" s="263"/>
      <c r="RNE16" s="263"/>
      <c r="RNF16" s="263"/>
      <c r="RNG16" s="263"/>
      <c r="RNH16" s="263"/>
      <c r="RNI16" s="263"/>
      <c r="RNJ16" s="263"/>
      <c r="RNK16" s="263"/>
      <c r="RNL16" s="263"/>
      <c r="RNM16" s="263"/>
      <c r="RNN16" s="263"/>
      <c r="RNO16" s="263"/>
      <c r="RNP16" s="263"/>
      <c r="RNQ16" s="263"/>
      <c r="RNR16" s="263"/>
      <c r="RNS16" s="263"/>
      <c r="RNT16" s="263"/>
      <c r="RNU16" s="263"/>
      <c r="RNV16" s="263"/>
      <c r="RNW16" s="263"/>
      <c r="RNX16" s="263"/>
      <c r="RNY16" s="263"/>
      <c r="RNZ16" s="263"/>
      <c r="ROA16" s="263"/>
      <c r="ROB16" s="263"/>
      <c r="ROC16" s="263"/>
      <c r="ROD16" s="263"/>
      <c r="ROE16" s="263"/>
      <c r="ROF16" s="263"/>
      <c r="ROG16" s="263"/>
      <c r="ROH16" s="263"/>
      <c r="ROI16" s="263"/>
      <c r="ROJ16" s="263"/>
      <c r="ROK16" s="263"/>
      <c r="ROL16" s="263"/>
      <c r="ROM16" s="263"/>
      <c r="RON16" s="263"/>
      <c r="ROO16" s="263"/>
      <c r="ROP16" s="263"/>
      <c r="ROQ16" s="263"/>
      <c r="ROR16" s="263"/>
      <c r="ROS16" s="263"/>
      <c r="ROT16" s="263"/>
      <c r="ROU16" s="263"/>
      <c r="ROV16" s="263"/>
      <c r="ROW16" s="263"/>
      <c r="ROX16" s="263"/>
      <c r="ROY16" s="263"/>
      <c r="ROZ16" s="263"/>
      <c r="RPA16" s="263"/>
      <c r="RPB16" s="263"/>
      <c r="RPC16" s="263"/>
      <c r="RPD16" s="263"/>
      <c r="RPE16" s="263"/>
      <c r="RPF16" s="263"/>
      <c r="RPG16" s="263"/>
      <c r="RPH16" s="263"/>
      <c r="RPI16" s="263"/>
      <c r="RPJ16" s="263"/>
      <c r="RPK16" s="263"/>
      <c r="RPL16" s="263"/>
      <c r="RPM16" s="263"/>
      <c r="RPN16" s="263"/>
      <c r="RPO16" s="263"/>
      <c r="RPP16" s="263"/>
      <c r="RPQ16" s="263"/>
      <c r="RPR16" s="263"/>
      <c r="RPS16" s="263"/>
      <c r="RPT16" s="263"/>
      <c r="RPU16" s="263"/>
      <c r="RPV16" s="263"/>
      <c r="RPW16" s="263"/>
      <c r="RPX16" s="263"/>
      <c r="RPY16" s="263"/>
      <c r="RPZ16" s="263"/>
      <c r="RQA16" s="263"/>
      <c r="RQB16" s="263"/>
      <c r="RQC16" s="263"/>
      <c r="RQD16" s="263"/>
      <c r="RQE16" s="263"/>
      <c r="RQF16" s="263"/>
      <c r="RQG16" s="263"/>
      <c r="RQH16" s="263"/>
      <c r="RQI16" s="263"/>
      <c r="RQJ16" s="263"/>
      <c r="RQK16" s="263"/>
      <c r="RQL16" s="263"/>
      <c r="RQM16" s="263"/>
      <c r="RQN16" s="263"/>
      <c r="RQO16" s="263"/>
      <c r="RQP16" s="263"/>
      <c r="RQQ16" s="263"/>
      <c r="RQR16" s="263"/>
      <c r="RQS16" s="263"/>
      <c r="RQT16" s="263"/>
      <c r="RQU16" s="263"/>
      <c r="RQV16" s="263"/>
      <c r="RQW16" s="263"/>
      <c r="RQX16" s="263"/>
      <c r="RQY16" s="263"/>
      <c r="RQZ16" s="263"/>
      <c r="RRA16" s="263"/>
      <c r="RRB16" s="263"/>
      <c r="RRC16" s="263"/>
      <c r="RRD16" s="263"/>
      <c r="RRE16" s="263"/>
      <c r="RRF16" s="263"/>
      <c r="RRG16" s="263"/>
      <c r="RRH16" s="263"/>
      <c r="RRI16" s="263"/>
      <c r="RRJ16" s="263"/>
      <c r="RRK16" s="263"/>
      <c r="RRL16" s="263"/>
      <c r="RRM16" s="263"/>
      <c r="RRN16" s="263"/>
      <c r="RRO16" s="263"/>
      <c r="RRP16" s="263"/>
      <c r="RRQ16" s="263"/>
      <c r="RRR16" s="263"/>
      <c r="RRS16" s="263"/>
      <c r="RRT16" s="263"/>
      <c r="RRU16" s="263"/>
      <c r="RRV16" s="263"/>
      <c r="RRW16" s="263"/>
      <c r="RRX16" s="263"/>
      <c r="RRY16" s="263"/>
      <c r="RRZ16" s="263"/>
      <c r="RSA16" s="263"/>
      <c r="RSB16" s="263"/>
      <c r="RSC16" s="263"/>
      <c r="RSD16" s="263"/>
      <c r="RSE16" s="263"/>
      <c r="RSF16" s="263"/>
      <c r="RSG16" s="263"/>
      <c r="RSH16" s="263"/>
      <c r="RSI16" s="263"/>
      <c r="RSJ16" s="263"/>
      <c r="RSK16" s="263"/>
      <c r="RSL16" s="263"/>
      <c r="RSM16" s="263"/>
      <c r="RSN16" s="263"/>
      <c r="RSO16" s="263"/>
      <c r="RSP16" s="263"/>
      <c r="RSQ16" s="263"/>
      <c r="RSR16" s="263"/>
      <c r="RSS16" s="263"/>
      <c r="RST16" s="263"/>
      <c r="RSU16" s="263"/>
      <c r="RSV16" s="263"/>
      <c r="RSW16" s="263"/>
      <c r="RSX16" s="263"/>
      <c r="RSY16" s="263"/>
      <c r="RSZ16" s="263"/>
      <c r="RTA16" s="263"/>
      <c r="RTB16" s="263"/>
      <c r="RTC16" s="263"/>
      <c r="RTD16" s="263"/>
      <c r="RTE16" s="263"/>
      <c r="RTF16" s="263"/>
      <c r="RTG16" s="263"/>
      <c r="RTH16" s="263"/>
      <c r="RTI16" s="263"/>
      <c r="RTJ16" s="263"/>
      <c r="RTK16" s="263"/>
      <c r="RTL16" s="263"/>
      <c r="RTM16" s="263"/>
      <c r="RTN16" s="263"/>
      <c r="RTO16" s="263"/>
      <c r="RTP16" s="263"/>
      <c r="RTQ16" s="263"/>
      <c r="RTR16" s="263"/>
      <c r="RTS16" s="263"/>
      <c r="RTT16" s="263"/>
      <c r="RTU16" s="263"/>
      <c r="RTV16" s="263"/>
      <c r="RTW16" s="263"/>
      <c r="RTX16" s="263"/>
      <c r="RTY16" s="263"/>
      <c r="RTZ16" s="263"/>
      <c r="RUA16" s="263"/>
      <c r="RUB16" s="263"/>
      <c r="RUC16" s="263"/>
      <c r="RUD16" s="263"/>
      <c r="RUE16" s="263"/>
      <c r="RUF16" s="263"/>
      <c r="RUG16" s="263"/>
      <c r="RUH16" s="263"/>
      <c r="RUI16" s="263"/>
      <c r="RUJ16" s="263"/>
      <c r="RUK16" s="263"/>
      <c r="RUL16" s="263"/>
      <c r="RUM16" s="263"/>
      <c r="RUN16" s="263"/>
      <c r="RUO16" s="263"/>
      <c r="RUP16" s="263"/>
      <c r="RUQ16" s="263"/>
      <c r="RUR16" s="263"/>
      <c r="RUS16" s="263"/>
      <c r="RUT16" s="263"/>
      <c r="RUU16" s="263"/>
      <c r="RUV16" s="263"/>
      <c r="RUW16" s="263"/>
      <c r="RUX16" s="263"/>
      <c r="RUY16" s="263"/>
      <c r="RUZ16" s="263"/>
      <c r="RVA16" s="263"/>
      <c r="RVB16" s="263"/>
      <c r="RVC16" s="263"/>
      <c r="RVD16" s="263"/>
      <c r="RVE16" s="263"/>
      <c r="RVF16" s="263"/>
      <c r="RVG16" s="263"/>
      <c r="RVH16" s="263"/>
      <c r="RVI16" s="263"/>
      <c r="RVJ16" s="263"/>
      <c r="RVK16" s="263"/>
      <c r="RVL16" s="263"/>
      <c r="RVM16" s="263"/>
      <c r="RVN16" s="263"/>
      <c r="RVO16" s="263"/>
      <c r="RVP16" s="263"/>
      <c r="RVQ16" s="263"/>
      <c r="RVR16" s="263"/>
      <c r="RVS16" s="263"/>
      <c r="RVT16" s="263"/>
      <c r="RVU16" s="263"/>
      <c r="RVV16" s="263"/>
      <c r="RVW16" s="263"/>
      <c r="RVX16" s="263"/>
      <c r="RVY16" s="263"/>
      <c r="RVZ16" s="263"/>
      <c r="RWA16" s="263"/>
      <c r="RWB16" s="263"/>
      <c r="RWC16" s="263"/>
      <c r="RWD16" s="263"/>
      <c r="RWE16" s="263"/>
      <c r="RWF16" s="263"/>
      <c r="RWG16" s="263"/>
      <c r="RWH16" s="263"/>
      <c r="RWI16" s="263"/>
      <c r="RWJ16" s="263"/>
      <c r="RWK16" s="263"/>
      <c r="RWL16" s="263"/>
      <c r="RWM16" s="263"/>
      <c r="RWN16" s="263"/>
      <c r="RWO16" s="263"/>
      <c r="RWP16" s="263"/>
      <c r="RWQ16" s="263"/>
      <c r="RWR16" s="263"/>
      <c r="RWS16" s="263"/>
      <c r="RWT16" s="263"/>
      <c r="RWU16" s="263"/>
      <c r="RWV16" s="263"/>
      <c r="RWW16" s="263"/>
      <c r="RWX16" s="263"/>
      <c r="RWY16" s="263"/>
      <c r="RWZ16" s="263"/>
      <c r="RXA16" s="263"/>
      <c r="RXB16" s="263"/>
      <c r="RXC16" s="263"/>
      <c r="RXD16" s="263"/>
      <c r="RXE16" s="263"/>
      <c r="RXF16" s="263"/>
      <c r="RXG16" s="263"/>
      <c r="RXH16" s="263"/>
      <c r="RXI16" s="263"/>
      <c r="RXJ16" s="263"/>
      <c r="RXK16" s="263"/>
      <c r="RXL16" s="263"/>
      <c r="RXM16" s="263"/>
      <c r="RXN16" s="263"/>
      <c r="RXO16" s="263"/>
      <c r="RXP16" s="263"/>
      <c r="RXQ16" s="263"/>
      <c r="RXR16" s="263"/>
      <c r="RXS16" s="263"/>
      <c r="RXT16" s="263"/>
      <c r="RXU16" s="263"/>
      <c r="RXV16" s="263"/>
      <c r="RXW16" s="263"/>
      <c r="RXX16" s="263"/>
      <c r="RXY16" s="263"/>
      <c r="RXZ16" s="263"/>
      <c r="RYA16" s="263"/>
      <c r="RYB16" s="263"/>
      <c r="RYC16" s="263"/>
      <c r="RYD16" s="263"/>
      <c r="RYE16" s="263"/>
      <c r="RYF16" s="263"/>
      <c r="RYG16" s="263"/>
      <c r="RYH16" s="263"/>
      <c r="RYI16" s="263"/>
      <c r="RYJ16" s="263"/>
      <c r="RYK16" s="263"/>
      <c r="RYL16" s="263"/>
      <c r="RYM16" s="263"/>
      <c r="RYN16" s="263"/>
      <c r="RYO16" s="263"/>
      <c r="RYP16" s="263"/>
      <c r="RYQ16" s="263"/>
      <c r="RYR16" s="263"/>
      <c r="RYS16" s="263"/>
      <c r="RYT16" s="263"/>
      <c r="RYU16" s="263"/>
      <c r="RYV16" s="263"/>
      <c r="RYW16" s="263"/>
      <c r="RYX16" s="263"/>
      <c r="RYY16" s="263"/>
      <c r="RYZ16" s="263"/>
      <c r="RZA16" s="263"/>
      <c r="RZB16" s="263"/>
      <c r="RZC16" s="263"/>
      <c r="RZD16" s="263"/>
      <c r="RZE16" s="263"/>
      <c r="RZF16" s="263"/>
      <c r="RZG16" s="263"/>
      <c r="RZH16" s="263"/>
      <c r="RZI16" s="263"/>
      <c r="RZJ16" s="263"/>
      <c r="RZK16" s="263"/>
      <c r="RZL16" s="263"/>
      <c r="RZM16" s="263"/>
      <c r="RZN16" s="263"/>
      <c r="RZO16" s="263"/>
      <c r="RZP16" s="263"/>
      <c r="RZQ16" s="263"/>
      <c r="RZR16" s="263"/>
      <c r="RZS16" s="263"/>
      <c r="RZT16" s="263"/>
      <c r="RZU16" s="263"/>
      <c r="RZV16" s="263"/>
      <c r="RZW16" s="263"/>
      <c r="RZX16" s="263"/>
      <c r="RZY16" s="263"/>
      <c r="RZZ16" s="263"/>
      <c r="SAA16" s="263"/>
      <c r="SAB16" s="263"/>
      <c r="SAC16" s="263"/>
      <c r="SAD16" s="263"/>
      <c r="SAE16" s="263"/>
      <c r="SAF16" s="263"/>
      <c r="SAG16" s="263"/>
      <c r="SAH16" s="263"/>
      <c r="SAI16" s="263"/>
      <c r="SAJ16" s="263"/>
      <c r="SAK16" s="263"/>
      <c r="SAL16" s="263"/>
      <c r="SAM16" s="263"/>
      <c r="SAN16" s="263"/>
      <c r="SAO16" s="263"/>
      <c r="SAP16" s="263"/>
      <c r="SAQ16" s="263"/>
      <c r="SAR16" s="263"/>
      <c r="SAS16" s="263"/>
      <c r="SAT16" s="263"/>
      <c r="SAU16" s="263"/>
      <c r="SAV16" s="263"/>
      <c r="SAW16" s="263"/>
      <c r="SAX16" s="263"/>
      <c r="SAY16" s="263"/>
      <c r="SAZ16" s="263"/>
      <c r="SBA16" s="263"/>
      <c r="SBB16" s="263"/>
      <c r="SBC16" s="263"/>
      <c r="SBD16" s="263"/>
      <c r="SBE16" s="263"/>
      <c r="SBF16" s="263"/>
      <c r="SBG16" s="263"/>
      <c r="SBH16" s="263"/>
      <c r="SBI16" s="263"/>
      <c r="SBJ16" s="263"/>
      <c r="SBK16" s="263"/>
      <c r="SBL16" s="263"/>
      <c r="SBM16" s="263"/>
      <c r="SBN16" s="263"/>
      <c r="SBO16" s="263"/>
      <c r="SBP16" s="263"/>
      <c r="SBQ16" s="263"/>
      <c r="SBR16" s="263"/>
      <c r="SBS16" s="263"/>
      <c r="SBT16" s="263"/>
      <c r="SBU16" s="263"/>
      <c r="SBV16" s="263"/>
      <c r="SBW16" s="263"/>
      <c r="SBX16" s="263"/>
      <c r="SBY16" s="263"/>
      <c r="SBZ16" s="263"/>
      <c r="SCA16" s="263"/>
      <c r="SCB16" s="263"/>
      <c r="SCC16" s="263"/>
      <c r="SCD16" s="263"/>
      <c r="SCE16" s="263"/>
      <c r="SCF16" s="263"/>
      <c r="SCG16" s="263"/>
      <c r="SCH16" s="263"/>
      <c r="SCI16" s="263"/>
      <c r="SCJ16" s="263"/>
      <c r="SCK16" s="263"/>
      <c r="SCL16" s="263"/>
      <c r="SCM16" s="263"/>
      <c r="SCN16" s="263"/>
      <c r="SCO16" s="263"/>
      <c r="SCP16" s="263"/>
      <c r="SCQ16" s="263"/>
      <c r="SCR16" s="263"/>
      <c r="SCS16" s="263"/>
      <c r="SCT16" s="263"/>
      <c r="SCU16" s="263"/>
      <c r="SCV16" s="263"/>
      <c r="SCW16" s="263"/>
      <c r="SCX16" s="263"/>
      <c r="SCY16" s="263"/>
      <c r="SCZ16" s="263"/>
      <c r="SDA16" s="263"/>
      <c r="SDB16" s="263"/>
      <c r="SDC16" s="263"/>
      <c r="SDD16" s="263"/>
      <c r="SDE16" s="263"/>
      <c r="SDF16" s="263"/>
      <c r="SDG16" s="263"/>
      <c r="SDH16" s="263"/>
      <c r="SDI16" s="263"/>
      <c r="SDJ16" s="263"/>
      <c r="SDK16" s="263"/>
      <c r="SDL16" s="263"/>
      <c r="SDM16" s="263"/>
      <c r="SDN16" s="263"/>
      <c r="SDO16" s="263"/>
      <c r="SDP16" s="263"/>
      <c r="SDQ16" s="263"/>
      <c r="SDR16" s="263"/>
      <c r="SDS16" s="263"/>
      <c r="SDT16" s="263"/>
      <c r="SDU16" s="263"/>
      <c r="SDV16" s="263"/>
      <c r="SDW16" s="263"/>
      <c r="SDX16" s="263"/>
      <c r="SDY16" s="263"/>
      <c r="SDZ16" s="263"/>
      <c r="SEA16" s="263"/>
      <c r="SEB16" s="263"/>
      <c r="SEC16" s="263"/>
      <c r="SED16" s="263"/>
      <c r="SEE16" s="263"/>
      <c r="SEF16" s="263"/>
      <c r="SEG16" s="263"/>
      <c r="SEH16" s="263"/>
      <c r="SEI16" s="263"/>
      <c r="SEJ16" s="263"/>
      <c r="SEK16" s="263"/>
      <c r="SEL16" s="263"/>
      <c r="SEM16" s="263"/>
      <c r="SEN16" s="263"/>
      <c r="SEO16" s="263"/>
      <c r="SEP16" s="263"/>
      <c r="SEQ16" s="263"/>
      <c r="SER16" s="263"/>
      <c r="SES16" s="263"/>
      <c r="SET16" s="263"/>
      <c r="SEU16" s="263"/>
      <c r="SEV16" s="263"/>
      <c r="SEW16" s="263"/>
      <c r="SEX16" s="263"/>
      <c r="SEY16" s="263"/>
      <c r="SEZ16" s="263"/>
      <c r="SFA16" s="263"/>
      <c r="SFB16" s="263"/>
      <c r="SFC16" s="263"/>
      <c r="SFD16" s="263"/>
      <c r="SFE16" s="263"/>
      <c r="SFF16" s="263"/>
      <c r="SFG16" s="263"/>
      <c r="SFH16" s="263"/>
      <c r="SFI16" s="263"/>
      <c r="SFJ16" s="263"/>
      <c r="SFK16" s="263"/>
      <c r="SFL16" s="263"/>
      <c r="SFM16" s="263"/>
      <c r="SFN16" s="263"/>
      <c r="SFO16" s="263"/>
      <c r="SFP16" s="263"/>
      <c r="SFQ16" s="263"/>
      <c r="SFR16" s="263"/>
      <c r="SFS16" s="263"/>
      <c r="SFT16" s="263"/>
      <c r="SFU16" s="263"/>
      <c r="SFV16" s="263"/>
      <c r="SFW16" s="263"/>
      <c r="SFX16" s="263"/>
      <c r="SFY16" s="263"/>
      <c r="SFZ16" s="263"/>
      <c r="SGA16" s="263"/>
      <c r="SGB16" s="263"/>
      <c r="SGC16" s="263"/>
      <c r="SGD16" s="263"/>
      <c r="SGE16" s="263"/>
      <c r="SGF16" s="263"/>
      <c r="SGG16" s="263"/>
      <c r="SGH16" s="263"/>
      <c r="SGI16" s="263"/>
      <c r="SGJ16" s="263"/>
      <c r="SGK16" s="263"/>
      <c r="SGL16" s="263"/>
      <c r="SGM16" s="263"/>
      <c r="SGN16" s="263"/>
      <c r="SGO16" s="263"/>
      <c r="SGP16" s="263"/>
      <c r="SGQ16" s="263"/>
      <c r="SGR16" s="263"/>
      <c r="SGS16" s="263"/>
      <c r="SGT16" s="263"/>
      <c r="SGU16" s="263"/>
      <c r="SGV16" s="263"/>
      <c r="SGW16" s="263"/>
      <c r="SGX16" s="263"/>
      <c r="SGY16" s="263"/>
      <c r="SGZ16" s="263"/>
      <c r="SHA16" s="263"/>
      <c r="SHB16" s="263"/>
      <c r="SHC16" s="263"/>
      <c r="SHD16" s="263"/>
      <c r="SHE16" s="263"/>
      <c r="SHF16" s="263"/>
      <c r="SHG16" s="263"/>
      <c r="SHH16" s="263"/>
      <c r="SHI16" s="263"/>
      <c r="SHJ16" s="263"/>
      <c r="SHK16" s="263"/>
      <c r="SHL16" s="263"/>
      <c r="SHM16" s="263"/>
      <c r="SHN16" s="263"/>
      <c r="SHO16" s="263"/>
      <c r="SHP16" s="263"/>
      <c r="SHQ16" s="263"/>
      <c r="SHR16" s="263"/>
      <c r="SHS16" s="263"/>
      <c r="SHT16" s="263"/>
      <c r="SHU16" s="263"/>
      <c r="SHV16" s="263"/>
      <c r="SHW16" s="263"/>
      <c r="SHX16" s="263"/>
      <c r="SHY16" s="263"/>
      <c r="SHZ16" s="263"/>
      <c r="SIA16" s="263"/>
      <c r="SIB16" s="263"/>
      <c r="SIC16" s="263"/>
      <c r="SID16" s="263"/>
      <c r="SIE16" s="263"/>
      <c r="SIF16" s="263"/>
      <c r="SIG16" s="263"/>
      <c r="SIH16" s="263"/>
      <c r="SII16" s="263"/>
      <c r="SIJ16" s="263"/>
      <c r="SIK16" s="263"/>
      <c r="SIL16" s="263"/>
      <c r="SIM16" s="263"/>
      <c r="SIN16" s="263"/>
      <c r="SIO16" s="263"/>
      <c r="SIP16" s="263"/>
      <c r="SIQ16" s="263"/>
      <c r="SIR16" s="263"/>
      <c r="SIS16" s="263"/>
      <c r="SIT16" s="263"/>
      <c r="SIU16" s="263"/>
      <c r="SIV16" s="263"/>
      <c r="SIW16" s="263"/>
      <c r="SIX16" s="263"/>
      <c r="SIY16" s="263"/>
      <c r="SIZ16" s="263"/>
      <c r="SJA16" s="263"/>
      <c r="SJB16" s="263"/>
      <c r="SJC16" s="263"/>
      <c r="SJD16" s="263"/>
      <c r="SJE16" s="263"/>
      <c r="SJF16" s="263"/>
      <c r="SJG16" s="263"/>
      <c r="SJH16" s="263"/>
      <c r="SJI16" s="263"/>
      <c r="SJJ16" s="263"/>
      <c r="SJK16" s="263"/>
      <c r="SJL16" s="263"/>
      <c r="SJM16" s="263"/>
      <c r="SJN16" s="263"/>
      <c r="SJO16" s="263"/>
      <c r="SJP16" s="263"/>
      <c r="SJQ16" s="263"/>
      <c r="SJR16" s="263"/>
      <c r="SJS16" s="263"/>
      <c r="SJT16" s="263"/>
      <c r="SJU16" s="263"/>
      <c r="SJV16" s="263"/>
      <c r="SJW16" s="263"/>
      <c r="SJX16" s="263"/>
      <c r="SJY16" s="263"/>
      <c r="SJZ16" s="263"/>
      <c r="SKA16" s="263"/>
      <c r="SKB16" s="263"/>
      <c r="SKC16" s="263"/>
      <c r="SKD16" s="263"/>
      <c r="SKE16" s="263"/>
      <c r="SKF16" s="263"/>
      <c r="SKG16" s="263"/>
      <c r="SKH16" s="263"/>
      <c r="SKI16" s="263"/>
      <c r="SKJ16" s="263"/>
      <c r="SKK16" s="263"/>
      <c r="SKL16" s="263"/>
      <c r="SKM16" s="263"/>
      <c r="SKN16" s="263"/>
      <c r="SKO16" s="263"/>
      <c r="SKP16" s="263"/>
      <c r="SKQ16" s="263"/>
      <c r="SKR16" s="263"/>
      <c r="SKS16" s="263"/>
      <c r="SKT16" s="263"/>
      <c r="SKU16" s="263"/>
      <c r="SKV16" s="263"/>
      <c r="SKW16" s="263"/>
      <c r="SKX16" s="263"/>
      <c r="SKY16" s="263"/>
      <c r="SKZ16" s="263"/>
      <c r="SLA16" s="263"/>
      <c r="SLB16" s="263"/>
      <c r="SLC16" s="263"/>
      <c r="SLD16" s="263"/>
      <c r="SLE16" s="263"/>
      <c r="SLF16" s="263"/>
      <c r="SLG16" s="263"/>
      <c r="SLH16" s="263"/>
      <c r="SLI16" s="263"/>
      <c r="SLJ16" s="263"/>
      <c r="SLK16" s="263"/>
      <c r="SLL16" s="263"/>
      <c r="SLM16" s="263"/>
      <c r="SLN16" s="263"/>
      <c r="SLO16" s="263"/>
      <c r="SLP16" s="263"/>
      <c r="SLQ16" s="263"/>
      <c r="SLR16" s="263"/>
      <c r="SLS16" s="263"/>
      <c r="SLT16" s="263"/>
      <c r="SLU16" s="263"/>
      <c r="SLV16" s="263"/>
      <c r="SLW16" s="263"/>
      <c r="SLX16" s="263"/>
      <c r="SLY16" s="263"/>
      <c r="SLZ16" s="263"/>
      <c r="SMA16" s="263"/>
      <c r="SMB16" s="263"/>
      <c r="SMC16" s="263"/>
      <c r="SMD16" s="263"/>
      <c r="SME16" s="263"/>
      <c r="SMF16" s="263"/>
      <c r="SMG16" s="263"/>
      <c r="SMH16" s="263"/>
      <c r="SMI16" s="263"/>
      <c r="SMJ16" s="263"/>
      <c r="SMK16" s="263"/>
      <c r="SML16" s="263"/>
      <c r="SMM16" s="263"/>
      <c r="SMN16" s="263"/>
      <c r="SMO16" s="263"/>
      <c r="SMP16" s="263"/>
      <c r="SMQ16" s="263"/>
      <c r="SMR16" s="263"/>
      <c r="SMS16" s="263"/>
      <c r="SMT16" s="263"/>
      <c r="SMU16" s="263"/>
      <c r="SMV16" s="263"/>
      <c r="SMW16" s="263"/>
      <c r="SMX16" s="263"/>
      <c r="SMY16" s="263"/>
      <c r="SMZ16" s="263"/>
      <c r="SNA16" s="263"/>
      <c r="SNB16" s="263"/>
      <c r="SNC16" s="263"/>
      <c r="SND16" s="263"/>
      <c r="SNE16" s="263"/>
      <c r="SNF16" s="263"/>
      <c r="SNG16" s="263"/>
      <c r="SNH16" s="263"/>
      <c r="SNI16" s="263"/>
      <c r="SNJ16" s="263"/>
      <c r="SNK16" s="263"/>
      <c r="SNL16" s="263"/>
      <c r="SNM16" s="263"/>
      <c r="SNN16" s="263"/>
      <c r="SNO16" s="263"/>
      <c r="SNP16" s="263"/>
      <c r="SNQ16" s="263"/>
      <c r="SNR16" s="263"/>
      <c r="SNS16" s="263"/>
      <c r="SNT16" s="263"/>
      <c r="SNU16" s="263"/>
      <c r="SNV16" s="263"/>
      <c r="SNW16" s="263"/>
      <c r="SNX16" s="263"/>
      <c r="SNY16" s="263"/>
      <c r="SNZ16" s="263"/>
      <c r="SOA16" s="263"/>
      <c r="SOB16" s="263"/>
      <c r="SOC16" s="263"/>
      <c r="SOD16" s="263"/>
      <c r="SOE16" s="263"/>
      <c r="SOF16" s="263"/>
      <c r="SOG16" s="263"/>
      <c r="SOH16" s="263"/>
      <c r="SOI16" s="263"/>
      <c r="SOJ16" s="263"/>
      <c r="SOK16" s="263"/>
      <c r="SOL16" s="263"/>
      <c r="SOM16" s="263"/>
      <c r="SON16" s="263"/>
      <c r="SOO16" s="263"/>
      <c r="SOP16" s="263"/>
      <c r="SOQ16" s="263"/>
      <c r="SOR16" s="263"/>
      <c r="SOS16" s="263"/>
      <c r="SOT16" s="263"/>
      <c r="SOU16" s="263"/>
      <c r="SOV16" s="263"/>
      <c r="SOW16" s="263"/>
      <c r="SOX16" s="263"/>
      <c r="SOY16" s="263"/>
      <c r="SOZ16" s="263"/>
      <c r="SPA16" s="263"/>
      <c r="SPB16" s="263"/>
      <c r="SPC16" s="263"/>
      <c r="SPD16" s="263"/>
      <c r="SPE16" s="263"/>
      <c r="SPF16" s="263"/>
      <c r="SPG16" s="263"/>
      <c r="SPH16" s="263"/>
      <c r="SPI16" s="263"/>
      <c r="SPJ16" s="263"/>
      <c r="SPK16" s="263"/>
      <c r="SPL16" s="263"/>
      <c r="SPM16" s="263"/>
      <c r="SPN16" s="263"/>
      <c r="SPO16" s="263"/>
      <c r="SPP16" s="263"/>
      <c r="SPQ16" s="263"/>
      <c r="SPR16" s="263"/>
      <c r="SPS16" s="263"/>
      <c r="SPT16" s="263"/>
      <c r="SPU16" s="263"/>
      <c r="SPV16" s="263"/>
      <c r="SPW16" s="263"/>
      <c r="SPX16" s="263"/>
      <c r="SPY16" s="263"/>
      <c r="SPZ16" s="263"/>
      <c r="SQA16" s="263"/>
      <c r="SQB16" s="263"/>
      <c r="SQC16" s="263"/>
      <c r="SQD16" s="263"/>
      <c r="SQE16" s="263"/>
      <c r="SQF16" s="263"/>
      <c r="SQG16" s="263"/>
      <c r="SQH16" s="263"/>
      <c r="SQI16" s="263"/>
      <c r="SQJ16" s="263"/>
      <c r="SQK16" s="263"/>
      <c r="SQL16" s="263"/>
      <c r="SQM16" s="263"/>
      <c r="SQN16" s="263"/>
      <c r="SQO16" s="263"/>
      <c r="SQP16" s="263"/>
      <c r="SQQ16" s="263"/>
      <c r="SQR16" s="263"/>
      <c r="SQS16" s="263"/>
      <c r="SQT16" s="263"/>
      <c r="SQU16" s="263"/>
      <c r="SQV16" s="263"/>
      <c r="SQW16" s="263"/>
      <c r="SQX16" s="263"/>
      <c r="SQY16" s="263"/>
      <c r="SQZ16" s="263"/>
      <c r="SRA16" s="263"/>
      <c r="SRB16" s="263"/>
      <c r="SRC16" s="263"/>
      <c r="SRD16" s="263"/>
      <c r="SRE16" s="263"/>
      <c r="SRF16" s="263"/>
      <c r="SRG16" s="263"/>
      <c r="SRH16" s="263"/>
      <c r="SRI16" s="263"/>
      <c r="SRJ16" s="263"/>
      <c r="SRK16" s="263"/>
      <c r="SRL16" s="263"/>
      <c r="SRM16" s="263"/>
      <c r="SRN16" s="263"/>
      <c r="SRO16" s="263"/>
      <c r="SRP16" s="263"/>
      <c r="SRQ16" s="263"/>
      <c r="SRR16" s="263"/>
      <c r="SRS16" s="263"/>
      <c r="SRT16" s="263"/>
      <c r="SRU16" s="263"/>
      <c r="SRV16" s="263"/>
      <c r="SRW16" s="263"/>
      <c r="SRX16" s="263"/>
      <c r="SRY16" s="263"/>
      <c r="SRZ16" s="263"/>
      <c r="SSA16" s="263"/>
      <c r="SSB16" s="263"/>
      <c r="SSC16" s="263"/>
      <c r="SSD16" s="263"/>
      <c r="SSE16" s="263"/>
      <c r="SSF16" s="263"/>
      <c r="SSG16" s="263"/>
      <c r="SSH16" s="263"/>
      <c r="SSI16" s="263"/>
      <c r="SSJ16" s="263"/>
      <c r="SSK16" s="263"/>
      <c r="SSL16" s="263"/>
      <c r="SSM16" s="263"/>
      <c r="SSN16" s="263"/>
      <c r="SSO16" s="263"/>
      <c r="SSP16" s="263"/>
      <c r="SSQ16" s="263"/>
      <c r="SSR16" s="263"/>
      <c r="SSS16" s="263"/>
      <c r="SST16" s="263"/>
      <c r="SSU16" s="263"/>
      <c r="SSV16" s="263"/>
      <c r="SSW16" s="263"/>
      <c r="SSX16" s="263"/>
      <c r="SSY16" s="263"/>
      <c r="SSZ16" s="263"/>
      <c r="STA16" s="263"/>
      <c r="STB16" s="263"/>
      <c r="STC16" s="263"/>
      <c r="STD16" s="263"/>
      <c r="STE16" s="263"/>
      <c r="STF16" s="263"/>
      <c r="STG16" s="263"/>
      <c r="STH16" s="263"/>
      <c r="STI16" s="263"/>
      <c r="STJ16" s="263"/>
      <c r="STK16" s="263"/>
      <c r="STL16" s="263"/>
      <c r="STM16" s="263"/>
      <c r="STN16" s="263"/>
      <c r="STO16" s="263"/>
      <c r="STP16" s="263"/>
      <c r="STQ16" s="263"/>
      <c r="STR16" s="263"/>
      <c r="STS16" s="263"/>
      <c r="STT16" s="263"/>
      <c r="STU16" s="263"/>
      <c r="STV16" s="263"/>
      <c r="STW16" s="263"/>
      <c r="STX16" s="263"/>
      <c r="STY16" s="263"/>
      <c r="STZ16" s="263"/>
      <c r="SUA16" s="263"/>
      <c r="SUB16" s="263"/>
      <c r="SUC16" s="263"/>
      <c r="SUD16" s="263"/>
      <c r="SUE16" s="263"/>
      <c r="SUF16" s="263"/>
      <c r="SUG16" s="263"/>
      <c r="SUH16" s="263"/>
      <c r="SUI16" s="263"/>
      <c r="SUJ16" s="263"/>
      <c r="SUK16" s="263"/>
      <c r="SUL16" s="263"/>
      <c r="SUM16" s="263"/>
      <c r="SUN16" s="263"/>
      <c r="SUO16" s="263"/>
      <c r="SUP16" s="263"/>
      <c r="SUQ16" s="263"/>
      <c r="SUR16" s="263"/>
      <c r="SUS16" s="263"/>
      <c r="SUT16" s="263"/>
      <c r="SUU16" s="263"/>
      <c r="SUV16" s="263"/>
      <c r="SUW16" s="263"/>
      <c r="SUX16" s="263"/>
      <c r="SUY16" s="263"/>
      <c r="SUZ16" s="263"/>
      <c r="SVA16" s="263"/>
      <c r="SVB16" s="263"/>
      <c r="SVC16" s="263"/>
      <c r="SVD16" s="263"/>
      <c r="SVE16" s="263"/>
      <c r="SVF16" s="263"/>
      <c r="SVG16" s="263"/>
      <c r="SVH16" s="263"/>
      <c r="SVI16" s="263"/>
      <c r="SVJ16" s="263"/>
      <c r="SVK16" s="263"/>
      <c r="SVL16" s="263"/>
      <c r="SVM16" s="263"/>
      <c r="SVN16" s="263"/>
      <c r="SVO16" s="263"/>
      <c r="SVP16" s="263"/>
      <c r="SVQ16" s="263"/>
      <c r="SVR16" s="263"/>
      <c r="SVS16" s="263"/>
      <c r="SVT16" s="263"/>
      <c r="SVU16" s="263"/>
      <c r="SVV16" s="263"/>
      <c r="SVW16" s="263"/>
      <c r="SVX16" s="263"/>
      <c r="SVY16" s="263"/>
      <c r="SVZ16" s="263"/>
      <c r="SWA16" s="263"/>
      <c r="SWB16" s="263"/>
      <c r="SWC16" s="263"/>
      <c r="SWD16" s="263"/>
      <c r="SWE16" s="263"/>
      <c r="SWF16" s="263"/>
      <c r="SWG16" s="263"/>
      <c r="SWH16" s="263"/>
      <c r="SWI16" s="263"/>
      <c r="SWJ16" s="263"/>
      <c r="SWK16" s="263"/>
      <c r="SWL16" s="263"/>
      <c r="SWM16" s="263"/>
      <c r="SWN16" s="263"/>
      <c r="SWO16" s="263"/>
      <c r="SWP16" s="263"/>
      <c r="SWQ16" s="263"/>
      <c r="SWR16" s="263"/>
      <c r="SWS16" s="263"/>
      <c r="SWT16" s="263"/>
      <c r="SWU16" s="263"/>
      <c r="SWV16" s="263"/>
      <c r="SWW16" s="263"/>
      <c r="SWX16" s="263"/>
      <c r="SWY16" s="263"/>
      <c r="SWZ16" s="263"/>
      <c r="SXA16" s="263"/>
      <c r="SXB16" s="263"/>
      <c r="SXC16" s="263"/>
      <c r="SXD16" s="263"/>
      <c r="SXE16" s="263"/>
      <c r="SXF16" s="263"/>
      <c r="SXG16" s="263"/>
      <c r="SXH16" s="263"/>
      <c r="SXI16" s="263"/>
      <c r="SXJ16" s="263"/>
      <c r="SXK16" s="263"/>
      <c r="SXL16" s="263"/>
      <c r="SXM16" s="263"/>
      <c r="SXN16" s="263"/>
      <c r="SXO16" s="263"/>
      <c r="SXP16" s="263"/>
      <c r="SXQ16" s="263"/>
      <c r="SXR16" s="263"/>
      <c r="SXS16" s="263"/>
      <c r="SXT16" s="263"/>
      <c r="SXU16" s="263"/>
      <c r="SXV16" s="263"/>
      <c r="SXW16" s="263"/>
      <c r="SXX16" s="263"/>
      <c r="SXY16" s="263"/>
      <c r="SXZ16" s="263"/>
      <c r="SYA16" s="263"/>
      <c r="SYB16" s="263"/>
      <c r="SYC16" s="263"/>
      <c r="SYD16" s="263"/>
      <c r="SYE16" s="263"/>
      <c r="SYF16" s="263"/>
      <c r="SYG16" s="263"/>
      <c r="SYH16" s="263"/>
      <c r="SYI16" s="263"/>
      <c r="SYJ16" s="263"/>
      <c r="SYK16" s="263"/>
      <c r="SYL16" s="263"/>
      <c r="SYM16" s="263"/>
      <c r="SYN16" s="263"/>
      <c r="SYO16" s="263"/>
      <c r="SYP16" s="263"/>
      <c r="SYQ16" s="263"/>
      <c r="SYR16" s="263"/>
      <c r="SYS16" s="263"/>
      <c r="SYT16" s="263"/>
      <c r="SYU16" s="263"/>
      <c r="SYV16" s="263"/>
      <c r="SYW16" s="263"/>
      <c r="SYX16" s="263"/>
      <c r="SYY16" s="263"/>
      <c r="SYZ16" s="263"/>
      <c r="SZA16" s="263"/>
      <c r="SZB16" s="263"/>
      <c r="SZC16" s="263"/>
      <c r="SZD16" s="263"/>
      <c r="SZE16" s="263"/>
      <c r="SZF16" s="263"/>
      <c r="SZG16" s="263"/>
      <c r="SZH16" s="263"/>
      <c r="SZI16" s="263"/>
      <c r="SZJ16" s="263"/>
      <c r="SZK16" s="263"/>
      <c r="SZL16" s="263"/>
      <c r="SZM16" s="263"/>
      <c r="SZN16" s="263"/>
      <c r="SZO16" s="263"/>
      <c r="SZP16" s="263"/>
      <c r="SZQ16" s="263"/>
      <c r="SZR16" s="263"/>
      <c r="SZS16" s="263"/>
      <c r="SZT16" s="263"/>
      <c r="SZU16" s="263"/>
      <c r="SZV16" s="263"/>
      <c r="SZW16" s="263"/>
      <c r="SZX16" s="263"/>
      <c r="SZY16" s="263"/>
      <c r="SZZ16" s="263"/>
      <c r="TAA16" s="263"/>
      <c r="TAB16" s="263"/>
      <c r="TAC16" s="263"/>
      <c r="TAD16" s="263"/>
      <c r="TAE16" s="263"/>
      <c r="TAF16" s="263"/>
      <c r="TAG16" s="263"/>
      <c r="TAH16" s="263"/>
      <c r="TAI16" s="263"/>
      <c r="TAJ16" s="263"/>
      <c r="TAK16" s="263"/>
      <c r="TAL16" s="263"/>
      <c r="TAM16" s="263"/>
      <c r="TAN16" s="263"/>
      <c r="TAO16" s="263"/>
      <c r="TAP16" s="263"/>
      <c r="TAQ16" s="263"/>
      <c r="TAR16" s="263"/>
      <c r="TAS16" s="263"/>
      <c r="TAT16" s="263"/>
      <c r="TAU16" s="263"/>
      <c r="TAV16" s="263"/>
      <c r="TAW16" s="263"/>
      <c r="TAX16" s="263"/>
      <c r="TAY16" s="263"/>
      <c r="TAZ16" s="263"/>
      <c r="TBA16" s="263"/>
      <c r="TBB16" s="263"/>
      <c r="TBC16" s="263"/>
      <c r="TBD16" s="263"/>
      <c r="TBE16" s="263"/>
      <c r="TBF16" s="263"/>
      <c r="TBG16" s="263"/>
      <c r="TBH16" s="263"/>
      <c r="TBI16" s="263"/>
      <c r="TBJ16" s="263"/>
      <c r="TBK16" s="263"/>
      <c r="TBL16" s="263"/>
      <c r="TBM16" s="263"/>
      <c r="TBN16" s="263"/>
      <c r="TBO16" s="263"/>
      <c r="TBP16" s="263"/>
      <c r="TBQ16" s="263"/>
      <c r="TBR16" s="263"/>
      <c r="TBS16" s="263"/>
      <c r="TBT16" s="263"/>
      <c r="TBU16" s="263"/>
      <c r="TBV16" s="263"/>
      <c r="TBW16" s="263"/>
      <c r="TBX16" s="263"/>
      <c r="TBY16" s="263"/>
      <c r="TBZ16" s="263"/>
      <c r="TCA16" s="263"/>
      <c r="TCB16" s="263"/>
      <c r="TCC16" s="263"/>
      <c r="TCD16" s="263"/>
      <c r="TCE16" s="263"/>
      <c r="TCF16" s="263"/>
      <c r="TCG16" s="263"/>
      <c r="TCH16" s="263"/>
      <c r="TCI16" s="263"/>
      <c r="TCJ16" s="263"/>
      <c r="TCK16" s="263"/>
      <c r="TCL16" s="263"/>
      <c r="TCM16" s="263"/>
      <c r="TCN16" s="263"/>
      <c r="TCO16" s="263"/>
      <c r="TCP16" s="263"/>
      <c r="TCQ16" s="263"/>
      <c r="TCR16" s="263"/>
      <c r="TCS16" s="263"/>
      <c r="TCT16" s="263"/>
      <c r="TCU16" s="263"/>
      <c r="TCV16" s="263"/>
      <c r="TCW16" s="263"/>
      <c r="TCX16" s="263"/>
      <c r="TCY16" s="263"/>
      <c r="TCZ16" s="263"/>
      <c r="TDA16" s="263"/>
      <c r="TDB16" s="263"/>
      <c r="TDC16" s="263"/>
      <c r="TDD16" s="263"/>
      <c r="TDE16" s="263"/>
      <c r="TDF16" s="263"/>
      <c r="TDG16" s="263"/>
      <c r="TDH16" s="263"/>
      <c r="TDI16" s="263"/>
      <c r="TDJ16" s="263"/>
      <c r="TDK16" s="263"/>
      <c r="TDL16" s="263"/>
      <c r="TDM16" s="263"/>
      <c r="TDN16" s="263"/>
      <c r="TDO16" s="263"/>
      <c r="TDP16" s="263"/>
      <c r="TDQ16" s="263"/>
      <c r="TDR16" s="263"/>
      <c r="TDS16" s="263"/>
      <c r="TDT16" s="263"/>
      <c r="TDU16" s="263"/>
      <c r="TDV16" s="263"/>
      <c r="TDW16" s="263"/>
      <c r="TDX16" s="263"/>
      <c r="TDY16" s="263"/>
      <c r="TDZ16" s="263"/>
      <c r="TEA16" s="263"/>
      <c r="TEB16" s="263"/>
      <c r="TEC16" s="263"/>
      <c r="TED16" s="263"/>
      <c r="TEE16" s="263"/>
      <c r="TEF16" s="263"/>
      <c r="TEG16" s="263"/>
      <c r="TEH16" s="263"/>
      <c r="TEI16" s="263"/>
      <c r="TEJ16" s="263"/>
      <c r="TEK16" s="263"/>
      <c r="TEL16" s="263"/>
      <c r="TEM16" s="263"/>
      <c r="TEN16" s="263"/>
      <c r="TEO16" s="263"/>
      <c r="TEP16" s="263"/>
      <c r="TEQ16" s="263"/>
      <c r="TER16" s="263"/>
      <c r="TES16" s="263"/>
      <c r="TET16" s="263"/>
      <c r="TEU16" s="263"/>
      <c r="TEV16" s="263"/>
      <c r="TEW16" s="263"/>
      <c r="TEX16" s="263"/>
      <c r="TEY16" s="263"/>
      <c r="TEZ16" s="263"/>
      <c r="TFA16" s="263"/>
      <c r="TFB16" s="263"/>
      <c r="TFC16" s="263"/>
      <c r="TFD16" s="263"/>
      <c r="TFE16" s="263"/>
      <c r="TFF16" s="263"/>
      <c r="TFG16" s="263"/>
      <c r="TFH16" s="263"/>
      <c r="TFI16" s="263"/>
      <c r="TFJ16" s="263"/>
      <c r="TFK16" s="263"/>
      <c r="TFL16" s="263"/>
      <c r="TFM16" s="263"/>
      <c r="TFN16" s="263"/>
      <c r="TFO16" s="263"/>
      <c r="TFP16" s="263"/>
      <c r="TFQ16" s="263"/>
      <c r="TFR16" s="263"/>
      <c r="TFS16" s="263"/>
      <c r="TFT16" s="263"/>
      <c r="TFU16" s="263"/>
      <c r="TFV16" s="263"/>
      <c r="TFW16" s="263"/>
      <c r="TFX16" s="263"/>
      <c r="TFY16" s="263"/>
      <c r="TFZ16" s="263"/>
      <c r="TGA16" s="263"/>
      <c r="TGB16" s="263"/>
      <c r="TGC16" s="263"/>
      <c r="TGD16" s="263"/>
      <c r="TGE16" s="263"/>
      <c r="TGF16" s="263"/>
      <c r="TGG16" s="263"/>
      <c r="TGH16" s="263"/>
      <c r="TGI16" s="263"/>
      <c r="TGJ16" s="263"/>
      <c r="TGK16" s="263"/>
      <c r="TGL16" s="263"/>
      <c r="TGM16" s="263"/>
      <c r="TGN16" s="263"/>
      <c r="TGO16" s="263"/>
      <c r="TGP16" s="263"/>
      <c r="TGQ16" s="263"/>
      <c r="TGR16" s="263"/>
      <c r="TGS16" s="263"/>
      <c r="TGT16" s="263"/>
      <c r="TGU16" s="263"/>
      <c r="TGV16" s="263"/>
      <c r="TGW16" s="263"/>
      <c r="TGX16" s="263"/>
      <c r="TGY16" s="263"/>
      <c r="TGZ16" s="263"/>
      <c r="THA16" s="263"/>
      <c r="THB16" s="263"/>
      <c r="THC16" s="263"/>
      <c r="THD16" s="263"/>
      <c r="THE16" s="263"/>
      <c r="THF16" s="263"/>
      <c r="THG16" s="263"/>
      <c r="THH16" s="263"/>
      <c r="THI16" s="263"/>
      <c r="THJ16" s="263"/>
      <c r="THK16" s="263"/>
      <c r="THL16" s="263"/>
      <c r="THM16" s="263"/>
      <c r="THN16" s="263"/>
      <c r="THO16" s="263"/>
      <c r="THP16" s="263"/>
      <c r="THQ16" s="263"/>
      <c r="THR16" s="263"/>
      <c r="THS16" s="263"/>
      <c r="THT16" s="263"/>
      <c r="THU16" s="263"/>
      <c r="THV16" s="263"/>
      <c r="THW16" s="263"/>
      <c r="THX16" s="263"/>
      <c r="THY16" s="263"/>
      <c r="THZ16" s="263"/>
      <c r="TIA16" s="263"/>
      <c r="TIB16" s="263"/>
      <c r="TIC16" s="263"/>
      <c r="TID16" s="263"/>
      <c r="TIE16" s="263"/>
      <c r="TIF16" s="263"/>
      <c r="TIG16" s="263"/>
      <c r="TIH16" s="263"/>
      <c r="TII16" s="263"/>
      <c r="TIJ16" s="263"/>
      <c r="TIK16" s="263"/>
      <c r="TIL16" s="263"/>
      <c r="TIM16" s="263"/>
      <c r="TIN16" s="263"/>
      <c r="TIO16" s="263"/>
      <c r="TIP16" s="263"/>
      <c r="TIQ16" s="263"/>
      <c r="TIR16" s="263"/>
      <c r="TIS16" s="263"/>
      <c r="TIT16" s="263"/>
      <c r="TIU16" s="263"/>
      <c r="TIV16" s="263"/>
      <c r="TIW16" s="263"/>
      <c r="TIX16" s="263"/>
      <c r="TIY16" s="263"/>
      <c r="TIZ16" s="263"/>
      <c r="TJA16" s="263"/>
      <c r="TJB16" s="263"/>
      <c r="TJC16" s="263"/>
      <c r="TJD16" s="263"/>
      <c r="TJE16" s="263"/>
      <c r="TJF16" s="263"/>
      <c r="TJG16" s="263"/>
      <c r="TJH16" s="263"/>
      <c r="TJI16" s="263"/>
      <c r="TJJ16" s="263"/>
      <c r="TJK16" s="263"/>
      <c r="TJL16" s="263"/>
      <c r="TJM16" s="263"/>
      <c r="TJN16" s="263"/>
      <c r="TJO16" s="263"/>
      <c r="TJP16" s="263"/>
      <c r="TJQ16" s="263"/>
      <c r="TJR16" s="263"/>
      <c r="TJS16" s="263"/>
      <c r="TJT16" s="263"/>
      <c r="TJU16" s="263"/>
      <c r="TJV16" s="263"/>
      <c r="TJW16" s="263"/>
      <c r="TJX16" s="263"/>
      <c r="TJY16" s="263"/>
      <c r="TJZ16" s="263"/>
      <c r="TKA16" s="263"/>
      <c r="TKB16" s="263"/>
      <c r="TKC16" s="263"/>
      <c r="TKD16" s="263"/>
      <c r="TKE16" s="263"/>
      <c r="TKF16" s="263"/>
      <c r="TKG16" s="263"/>
      <c r="TKH16" s="263"/>
      <c r="TKI16" s="263"/>
      <c r="TKJ16" s="263"/>
      <c r="TKK16" s="263"/>
      <c r="TKL16" s="263"/>
      <c r="TKM16" s="263"/>
      <c r="TKN16" s="263"/>
      <c r="TKO16" s="263"/>
      <c r="TKP16" s="263"/>
      <c r="TKQ16" s="263"/>
      <c r="TKR16" s="263"/>
      <c r="TKS16" s="263"/>
      <c r="TKT16" s="263"/>
      <c r="TKU16" s="263"/>
      <c r="TKV16" s="263"/>
      <c r="TKW16" s="263"/>
      <c r="TKX16" s="263"/>
      <c r="TKY16" s="263"/>
      <c r="TKZ16" s="263"/>
      <c r="TLA16" s="263"/>
      <c r="TLB16" s="263"/>
      <c r="TLC16" s="263"/>
      <c r="TLD16" s="263"/>
      <c r="TLE16" s="263"/>
      <c r="TLF16" s="263"/>
      <c r="TLG16" s="263"/>
      <c r="TLH16" s="263"/>
      <c r="TLI16" s="263"/>
      <c r="TLJ16" s="263"/>
      <c r="TLK16" s="263"/>
      <c r="TLL16" s="263"/>
      <c r="TLM16" s="263"/>
      <c r="TLN16" s="263"/>
      <c r="TLO16" s="263"/>
      <c r="TLP16" s="263"/>
      <c r="TLQ16" s="263"/>
      <c r="TLR16" s="263"/>
      <c r="TLS16" s="263"/>
      <c r="TLT16" s="263"/>
      <c r="TLU16" s="263"/>
      <c r="TLV16" s="263"/>
      <c r="TLW16" s="263"/>
      <c r="TLX16" s="263"/>
      <c r="TLY16" s="263"/>
      <c r="TLZ16" s="263"/>
      <c r="TMA16" s="263"/>
      <c r="TMB16" s="263"/>
      <c r="TMC16" s="263"/>
      <c r="TMD16" s="263"/>
      <c r="TME16" s="263"/>
      <c r="TMF16" s="263"/>
      <c r="TMG16" s="263"/>
      <c r="TMH16" s="263"/>
      <c r="TMI16" s="263"/>
      <c r="TMJ16" s="263"/>
      <c r="TMK16" s="263"/>
      <c r="TML16" s="263"/>
      <c r="TMM16" s="263"/>
      <c r="TMN16" s="263"/>
      <c r="TMO16" s="263"/>
      <c r="TMP16" s="263"/>
      <c r="TMQ16" s="263"/>
      <c r="TMR16" s="263"/>
      <c r="TMS16" s="263"/>
      <c r="TMT16" s="263"/>
      <c r="TMU16" s="263"/>
      <c r="TMV16" s="263"/>
      <c r="TMW16" s="263"/>
      <c r="TMX16" s="263"/>
      <c r="TMY16" s="263"/>
      <c r="TMZ16" s="263"/>
      <c r="TNA16" s="263"/>
      <c r="TNB16" s="263"/>
      <c r="TNC16" s="263"/>
      <c r="TND16" s="263"/>
      <c r="TNE16" s="263"/>
      <c r="TNF16" s="263"/>
      <c r="TNG16" s="263"/>
      <c r="TNH16" s="263"/>
      <c r="TNI16" s="263"/>
      <c r="TNJ16" s="263"/>
      <c r="TNK16" s="263"/>
      <c r="TNL16" s="263"/>
      <c r="TNM16" s="263"/>
      <c r="TNN16" s="263"/>
      <c r="TNO16" s="263"/>
      <c r="TNP16" s="263"/>
      <c r="TNQ16" s="263"/>
      <c r="TNR16" s="263"/>
      <c r="TNS16" s="263"/>
      <c r="TNT16" s="263"/>
      <c r="TNU16" s="263"/>
      <c r="TNV16" s="263"/>
      <c r="TNW16" s="263"/>
      <c r="TNX16" s="263"/>
      <c r="TNY16" s="263"/>
      <c r="TNZ16" s="263"/>
      <c r="TOA16" s="263"/>
      <c r="TOB16" s="263"/>
      <c r="TOC16" s="263"/>
      <c r="TOD16" s="263"/>
      <c r="TOE16" s="263"/>
      <c r="TOF16" s="263"/>
      <c r="TOG16" s="263"/>
      <c r="TOH16" s="263"/>
      <c r="TOI16" s="263"/>
      <c r="TOJ16" s="263"/>
      <c r="TOK16" s="263"/>
      <c r="TOL16" s="263"/>
      <c r="TOM16" s="263"/>
      <c r="TON16" s="263"/>
      <c r="TOO16" s="263"/>
      <c r="TOP16" s="263"/>
      <c r="TOQ16" s="263"/>
      <c r="TOR16" s="263"/>
      <c r="TOS16" s="263"/>
      <c r="TOT16" s="263"/>
      <c r="TOU16" s="263"/>
      <c r="TOV16" s="263"/>
      <c r="TOW16" s="263"/>
      <c r="TOX16" s="263"/>
      <c r="TOY16" s="263"/>
      <c r="TOZ16" s="263"/>
      <c r="TPA16" s="263"/>
      <c r="TPB16" s="263"/>
      <c r="TPC16" s="263"/>
      <c r="TPD16" s="263"/>
      <c r="TPE16" s="263"/>
      <c r="TPF16" s="263"/>
      <c r="TPG16" s="263"/>
      <c r="TPH16" s="263"/>
      <c r="TPI16" s="263"/>
      <c r="TPJ16" s="263"/>
      <c r="TPK16" s="263"/>
      <c r="TPL16" s="263"/>
      <c r="TPM16" s="263"/>
      <c r="TPN16" s="263"/>
      <c r="TPO16" s="263"/>
      <c r="TPP16" s="263"/>
      <c r="TPQ16" s="263"/>
      <c r="TPR16" s="263"/>
      <c r="TPS16" s="263"/>
      <c r="TPT16" s="263"/>
      <c r="TPU16" s="263"/>
      <c r="TPV16" s="263"/>
      <c r="TPW16" s="263"/>
      <c r="TPX16" s="263"/>
      <c r="TPY16" s="263"/>
      <c r="TPZ16" s="263"/>
      <c r="TQA16" s="263"/>
      <c r="TQB16" s="263"/>
      <c r="TQC16" s="263"/>
      <c r="TQD16" s="263"/>
      <c r="TQE16" s="263"/>
      <c r="TQF16" s="263"/>
      <c r="TQG16" s="263"/>
      <c r="TQH16" s="263"/>
      <c r="TQI16" s="263"/>
      <c r="TQJ16" s="263"/>
      <c r="TQK16" s="263"/>
      <c r="TQL16" s="263"/>
      <c r="TQM16" s="263"/>
      <c r="TQN16" s="263"/>
      <c r="TQO16" s="263"/>
      <c r="TQP16" s="263"/>
      <c r="TQQ16" s="263"/>
      <c r="TQR16" s="263"/>
      <c r="TQS16" s="263"/>
      <c r="TQT16" s="263"/>
      <c r="TQU16" s="263"/>
      <c r="TQV16" s="263"/>
      <c r="TQW16" s="263"/>
      <c r="TQX16" s="263"/>
      <c r="TQY16" s="263"/>
      <c r="TQZ16" s="263"/>
      <c r="TRA16" s="263"/>
      <c r="TRB16" s="263"/>
      <c r="TRC16" s="263"/>
      <c r="TRD16" s="263"/>
      <c r="TRE16" s="263"/>
      <c r="TRF16" s="263"/>
      <c r="TRG16" s="263"/>
      <c r="TRH16" s="263"/>
      <c r="TRI16" s="263"/>
      <c r="TRJ16" s="263"/>
      <c r="TRK16" s="263"/>
      <c r="TRL16" s="263"/>
      <c r="TRM16" s="263"/>
      <c r="TRN16" s="263"/>
      <c r="TRO16" s="263"/>
      <c r="TRP16" s="263"/>
      <c r="TRQ16" s="263"/>
      <c r="TRR16" s="263"/>
      <c r="TRS16" s="263"/>
      <c r="TRT16" s="263"/>
      <c r="TRU16" s="263"/>
      <c r="TRV16" s="263"/>
      <c r="TRW16" s="263"/>
      <c r="TRX16" s="263"/>
      <c r="TRY16" s="263"/>
      <c r="TRZ16" s="263"/>
      <c r="TSA16" s="263"/>
      <c r="TSB16" s="263"/>
      <c r="TSC16" s="263"/>
      <c r="TSD16" s="263"/>
      <c r="TSE16" s="263"/>
      <c r="TSF16" s="263"/>
      <c r="TSG16" s="263"/>
      <c r="TSH16" s="263"/>
      <c r="TSI16" s="263"/>
      <c r="TSJ16" s="263"/>
      <c r="TSK16" s="263"/>
      <c r="TSL16" s="263"/>
      <c r="TSM16" s="263"/>
      <c r="TSN16" s="263"/>
      <c r="TSO16" s="263"/>
      <c r="TSP16" s="263"/>
      <c r="TSQ16" s="263"/>
      <c r="TSR16" s="263"/>
      <c r="TSS16" s="263"/>
      <c r="TST16" s="263"/>
      <c r="TSU16" s="263"/>
      <c r="TSV16" s="263"/>
      <c r="TSW16" s="263"/>
      <c r="TSX16" s="263"/>
      <c r="TSY16" s="263"/>
      <c r="TSZ16" s="263"/>
      <c r="TTA16" s="263"/>
      <c r="TTB16" s="263"/>
      <c r="TTC16" s="263"/>
      <c r="TTD16" s="263"/>
      <c r="TTE16" s="263"/>
      <c r="TTF16" s="263"/>
      <c r="TTG16" s="263"/>
      <c r="TTH16" s="263"/>
      <c r="TTI16" s="263"/>
      <c r="TTJ16" s="263"/>
      <c r="TTK16" s="263"/>
      <c r="TTL16" s="263"/>
      <c r="TTM16" s="263"/>
      <c r="TTN16" s="263"/>
      <c r="TTO16" s="263"/>
      <c r="TTP16" s="263"/>
      <c r="TTQ16" s="263"/>
      <c r="TTR16" s="263"/>
      <c r="TTS16" s="263"/>
      <c r="TTT16" s="263"/>
      <c r="TTU16" s="263"/>
      <c r="TTV16" s="263"/>
      <c r="TTW16" s="263"/>
      <c r="TTX16" s="263"/>
      <c r="TTY16" s="263"/>
      <c r="TTZ16" s="263"/>
      <c r="TUA16" s="263"/>
      <c r="TUB16" s="263"/>
      <c r="TUC16" s="263"/>
      <c r="TUD16" s="263"/>
      <c r="TUE16" s="263"/>
      <c r="TUF16" s="263"/>
      <c r="TUG16" s="263"/>
      <c r="TUH16" s="263"/>
      <c r="TUI16" s="263"/>
      <c r="TUJ16" s="263"/>
      <c r="TUK16" s="263"/>
      <c r="TUL16" s="263"/>
      <c r="TUM16" s="263"/>
      <c r="TUN16" s="263"/>
      <c r="TUO16" s="263"/>
      <c r="TUP16" s="263"/>
      <c r="TUQ16" s="263"/>
      <c r="TUR16" s="263"/>
      <c r="TUS16" s="263"/>
      <c r="TUT16" s="263"/>
      <c r="TUU16" s="263"/>
      <c r="TUV16" s="263"/>
      <c r="TUW16" s="263"/>
      <c r="TUX16" s="263"/>
      <c r="TUY16" s="263"/>
      <c r="TUZ16" s="263"/>
      <c r="TVA16" s="263"/>
      <c r="TVB16" s="263"/>
      <c r="TVC16" s="263"/>
      <c r="TVD16" s="263"/>
      <c r="TVE16" s="263"/>
      <c r="TVF16" s="263"/>
      <c r="TVG16" s="263"/>
      <c r="TVH16" s="263"/>
      <c r="TVI16" s="263"/>
      <c r="TVJ16" s="263"/>
      <c r="TVK16" s="263"/>
      <c r="TVL16" s="263"/>
      <c r="TVM16" s="263"/>
      <c r="TVN16" s="263"/>
      <c r="TVO16" s="263"/>
      <c r="TVP16" s="263"/>
      <c r="TVQ16" s="263"/>
      <c r="TVR16" s="263"/>
      <c r="TVS16" s="263"/>
      <c r="TVT16" s="263"/>
      <c r="TVU16" s="263"/>
      <c r="TVV16" s="263"/>
      <c r="TVW16" s="263"/>
      <c r="TVX16" s="263"/>
      <c r="TVY16" s="263"/>
      <c r="TVZ16" s="263"/>
      <c r="TWA16" s="263"/>
      <c r="TWB16" s="263"/>
      <c r="TWC16" s="263"/>
      <c r="TWD16" s="263"/>
      <c r="TWE16" s="263"/>
      <c r="TWF16" s="263"/>
      <c r="TWG16" s="263"/>
      <c r="TWH16" s="263"/>
      <c r="TWI16" s="263"/>
      <c r="TWJ16" s="263"/>
      <c r="TWK16" s="263"/>
      <c r="TWL16" s="263"/>
      <c r="TWM16" s="263"/>
      <c r="TWN16" s="263"/>
      <c r="TWO16" s="263"/>
      <c r="TWP16" s="263"/>
      <c r="TWQ16" s="263"/>
      <c r="TWR16" s="263"/>
      <c r="TWS16" s="263"/>
      <c r="TWT16" s="263"/>
      <c r="TWU16" s="263"/>
      <c r="TWV16" s="263"/>
      <c r="TWW16" s="263"/>
      <c r="TWX16" s="263"/>
      <c r="TWY16" s="263"/>
      <c r="TWZ16" s="263"/>
      <c r="TXA16" s="263"/>
      <c r="TXB16" s="263"/>
      <c r="TXC16" s="263"/>
      <c r="TXD16" s="263"/>
      <c r="TXE16" s="263"/>
      <c r="TXF16" s="263"/>
      <c r="TXG16" s="263"/>
      <c r="TXH16" s="263"/>
      <c r="TXI16" s="263"/>
      <c r="TXJ16" s="263"/>
      <c r="TXK16" s="263"/>
      <c r="TXL16" s="263"/>
      <c r="TXM16" s="263"/>
      <c r="TXN16" s="263"/>
      <c r="TXO16" s="263"/>
      <c r="TXP16" s="263"/>
      <c r="TXQ16" s="263"/>
      <c r="TXR16" s="263"/>
      <c r="TXS16" s="263"/>
      <c r="TXT16" s="263"/>
      <c r="TXU16" s="263"/>
      <c r="TXV16" s="263"/>
      <c r="TXW16" s="263"/>
      <c r="TXX16" s="263"/>
      <c r="TXY16" s="263"/>
      <c r="TXZ16" s="263"/>
      <c r="TYA16" s="263"/>
      <c r="TYB16" s="263"/>
      <c r="TYC16" s="263"/>
      <c r="TYD16" s="263"/>
      <c r="TYE16" s="263"/>
      <c r="TYF16" s="263"/>
      <c r="TYG16" s="263"/>
      <c r="TYH16" s="263"/>
      <c r="TYI16" s="263"/>
      <c r="TYJ16" s="263"/>
      <c r="TYK16" s="263"/>
      <c r="TYL16" s="263"/>
      <c r="TYM16" s="263"/>
      <c r="TYN16" s="263"/>
      <c r="TYO16" s="263"/>
      <c r="TYP16" s="263"/>
      <c r="TYQ16" s="263"/>
      <c r="TYR16" s="263"/>
      <c r="TYS16" s="263"/>
      <c r="TYT16" s="263"/>
      <c r="TYU16" s="263"/>
      <c r="TYV16" s="263"/>
      <c r="TYW16" s="263"/>
      <c r="TYX16" s="263"/>
      <c r="TYY16" s="263"/>
      <c r="TYZ16" s="263"/>
      <c r="TZA16" s="263"/>
      <c r="TZB16" s="263"/>
      <c r="TZC16" s="263"/>
      <c r="TZD16" s="263"/>
      <c r="TZE16" s="263"/>
      <c r="TZF16" s="263"/>
      <c r="TZG16" s="263"/>
      <c r="TZH16" s="263"/>
      <c r="TZI16" s="263"/>
      <c r="TZJ16" s="263"/>
      <c r="TZK16" s="263"/>
      <c r="TZL16" s="263"/>
      <c r="TZM16" s="263"/>
      <c r="TZN16" s="263"/>
      <c r="TZO16" s="263"/>
      <c r="TZP16" s="263"/>
      <c r="TZQ16" s="263"/>
      <c r="TZR16" s="263"/>
      <c r="TZS16" s="263"/>
      <c r="TZT16" s="263"/>
      <c r="TZU16" s="263"/>
      <c r="TZV16" s="263"/>
      <c r="TZW16" s="263"/>
      <c r="TZX16" s="263"/>
      <c r="TZY16" s="263"/>
      <c r="TZZ16" s="263"/>
      <c r="UAA16" s="263"/>
      <c r="UAB16" s="263"/>
      <c r="UAC16" s="263"/>
      <c r="UAD16" s="263"/>
      <c r="UAE16" s="263"/>
      <c r="UAF16" s="263"/>
      <c r="UAG16" s="263"/>
      <c r="UAH16" s="263"/>
      <c r="UAI16" s="263"/>
      <c r="UAJ16" s="263"/>
      <c r="UAK16" s="263"/>
      <c r="UAL16" s="263"/>
      <c r="UAM16" s="263"/>
      <c r="UAN16" s="263"/>
      <c r="UAO16" s="263"/>
      <c r="UAP16" s="263"/>
      <c r="UAQ16" s="263"/>
      <c r="UAR16" s="263"/>
      <c r="UAS16" s="263"/>
      <c r="UAT16" s="263"/>
      <c r="UAU16" s="263"/>
      <c r="UAV16" s="263"/>
      <c r="UAW16" s="263"/>
      <c r="UAX16" s="263"/>
      <c r="UAY16" s="263"/>
      <c r="UAZ16" s="263"/>
      <c r="UBA16" s="263"/>
      <c r="UBB16" s="263"/>
      <c r="UBC16" s="263"/>
      <c r="UBD16" s="263"/>
      <c r="UBE16" s="263"/>
      <c r="UBF16" s="263"/>
      <c r="UBG16" s="263"/>
      <c r="UBH16" s="263"/>
      <c r="UBI16" s="263"/>
      <c r="UBJ16" s="263"/>
      <c r="UBK16" s="263"/>
      <c r="UBL16" s="263"/>
      <c r="UBM16" s="263"/>
      <c r="UBN16" s="263"/>
      <c r="UBO16" s="263"/>
      <c r="UBP16" s="263"/>
      <c r="UBQ16" s="263"/>
      <c r="UBR16" s="263"/>
      <c r="UBS16" s="263"/>
      <c r="UBT16" s="263"/>
      <c r="UBU16" s="263"/>
      <c r="UBV16" s="263"/>
      <c r="UBW16" s="263"/>
      <c r="UBX16" s="263"/>
      <c r="UBY16" s="263"/>
      <c r="UBZ16" s="263"/>
      <c r="UCA16" s="263"/>
      <c r="UCB16" s="263"/>
      <c r="UCC16" s="263"/>
      <c r="UCD16" s="263"/>
      <c r="UCE16" s="263"/>
      <c r="UCF16" s="263"/>
      <c r="UCG16" s="263"/>
      <c r="UCH16" s="263"/>
      <c r="UCI16" s="263"/>
      <c r="UCJ16" s="263"/>
      <c r="UCK16" s="263"/>
      <c r="UCL16" s="263"/>
      <c r="UCM16" s="263"/>
      <c r="UCN16" s="263"/>
      <c r="UCO16" s="263"/>
      <c r="UCP16" s="263"/>
      <c r="UCQ16" s="263"/>
      <c r="UCR16" s="263"/>
      <c r="UCS16" s="263"/>
      <c r="UCT16" s="263"/>
      <c r="UCU16" s="263"/>
      <c r="UCV16" s="263"/>
      <c r="UCW16" s="263"/>
      <c r="UCX16" s="263"/>
      <c r="UCY16" s="263"/>
      <c r="UCZ16" s="263"/>
      <c r="UDA16" s="263"/>
      <c r="UDB16" s="263"/>
      <c r="UDC16" s="263"/>
      <c r="UDD16" s="263"/>
      <c r="UDE16" s="263"/>
      <c r="UDF16" s="263"/>
      <c r="UDG16" s="263"/>
      <c r="UDH16" s="263"/>
      <c r="UDI16" s="263"/>
      <c r="UDJ16" s="263"/>
      <c r="UDK16" s="263"/>
      <c r="UDL16" s="263"/>
      <c r="UDM16" s="263"/>
      <c r="UDN16" s="263"/>
      <c r="UDO16" s="263"/>
      <c r="UDP16" s="263"/>
      <c r="UDQ16" s="263"/>
      <c r="UDR16" s="263"/>
      <c r="UDS16" s="263"/>
      <c r="UDT16" s="263"/>
      <c r="UDU16" s="263"/>
      <c r="UDV16" s="263"/>
      <c r="UDW16" s="263"/>
      <c r="UDX16" s="263"/>
      <c r="UDY16" s="263"/>
      <c r="UDZ16" s="263"/>
      <c r="UEA16" s="263"/>
      <c r="UEB16" s="263"/>
      <c r="UEC16" s="263"/>
      <c r="UED16" s="263"/>
      <c r="UEE16" s="263"/>
      <c r="UEF16" s="263"/>
      <c r="UEG16" s="263"/>
      <c r="UEH16" s="263"/>
      <c r="UEI16" s="263"/>
      <c r="UEJ16" s="263"/>
      <c r="UEK16" s="263"/>
      <c r="UEL16" s="263"/>
      <c r="UEM16" s="263"/>
      <c r="UEN16" s="263"/>
      <c r="UEO16" s="263"/>
      <c r="UEP16" s="263"/>
      <c r="UEQ16" s="263"/>
      <c r="UER16" s="263"/>
      <c r="UES16" s="263"/>
      <c r="UET16" s="263"/>
      <c r="UEU16" s="263"/>
      <c r="UEV16" s="263"/>
      <c r="UEW16" s="263"/>
      <c r="UEX16" s="263"/>
      <c r="UEY16" s="263"/>
      <c r="UEZ16" s="263"/>
      <c r="UFA16" s="263"/>
      <c r="UFB16" s="263"/>
      <c r="UFC16" s="263"/>
      <c r="UFD16" s="263"/>
      <c r="UFE16" s="263"/>
      <c r="UFF16" s="263"/>
      <c r="UFG16" s="263"/>
      <c r="UFH16" s="263"/>
      <c r="UFI16" s="263"/>
      <c r="UFJ16" s="263"/>
      <c r="UFK16" s="263"/>
      <c r="UFL16" s="263"/>
      <c r="UFM16" s="263"/>
      <c r="UFN16" s="263"/>
      <c r="UFO16" s="263"/>
      <c r="UFP16" s="263"/>
      <c r="UFQ16" s="263"/>
      <c r="UFR16" s="263"/>
      <c r="UFS16" s="263"/>
      <c r="UFT16" s="263"/>
      <c r="UFU16" s="263"/>
      <c r="UFV16" s="263"/>
      <c r="UFW16" s="263"/>
      <c r="UFX16" s="263"/>
      <c r="UFY16" s="263"/>
      <c r="UFZ16" s="263"/>
      <c r="UGA16" s="263"/>
      <c r="UGB16" s="263"/>
      <c r="UGC16" s="263"/>
      <c r="UGD16" s="263"/>
      <c r="UGE16" s="263"/>
      <c r="UGF16" s="263"/>
      <c r="UGG16" s="263"/>
      <c r="UGH16" s="263"/>
      <c r="UGI16" s="263"/>
      <c r="UGJ16" s="263"/>
      <c r="UGK16" s="263"/>
      <c r="UGL16" s="263"/>
      <c r="UGM16" s="263"/>
      <c r="UGN16" s="263"/>
      <c r="UGO16" s="263"/>
      <c r="UGP16" s="263"/>
      <c r="UGQ16" s="263"/>
      <c r="UGR16" s="263"/>
      <c r="UGS16" s="263"/>
      <c r="UGT16" s="263"/>
      <c r="UGU16" s="263"/>
      <c r="UGV16" s="263"/>
      <c r="UGW16" s="263"/>
      <c r="UGX16" s="263"/>
      <c r="UGY16" s="263"/>
      <c r="UGZ16" s="263"/>
      <c r="UHA16" s="263"/>
      <c r="UHB16" s="263"/>
      <c r="UHC16" s="263"/>
      <c r="UHD16" s="263"/>
      <c r="UHE16" s="263"/>
      <c r="UHF16" s="263"/>
      <c r="UHG16" s="263"/>
      <c r="UHH16" s="263"/>
      <c r="UHI16" s="263"/>
      <c r="UHJ16" s="263"/>
      <c r="UHK16" s="263"/>
      <c r="UHL16" s="263"/>
      <c r="UHM16" s="263"/>
      <c r="UHN16" s="263"/>
      <c r="UHO16" s="263"/>
      <c r="UHP16" s="263"/>
      <c r="UHQ16" s="263"/>
      <c r="UHR16" s="263"/>
      <c r="UHS16" s="263"/>
      <c r="UHT16" s="263"/>
      <c r="UHU16" s="263"/>
      <c r="UHV16" s="263"/>
      <c r="UHW16" s="263"/>
      <c r="UHX16" s="263"/>
      <c r="UHY16" s="263"/>
      <c r="UHZ16" s="263"/>
      <c r="UIA16" s="263"/>
      <c r="UIB16" s="263"/>
      <c r="UIC16" s="263"/>
      <c r="UID16" s="263"/>
      <c r="UIE16" s="263"/>
      <c r="UIF16" s="263"/>
      <c r="UIG16" s="263"/>
      <c r="UIH16" s="263"/>
      <c r="UII16" s="263"/>
      <c r="UIJ16" s="263"/>
      <c r="UIK16" s="263"/>
      <c r="UIL16" s="263"/>
      <c r="UIM16" s="263"/>
      <c r="UIN16" s="263"/>
      <c r="UIO16" s="263"/>
      <c r="UIP16" s="263"/>
      <c r="UIQ16" s="263"/>
      <c r="UIR16" s="263"/>
      <c r="UIS16" s="263"/>
      <c r="UIT16" s="263"/>
      <c r="UIU16" s="263"/>
      <c r="UIV16" s="263"/>
      <c r="UIW16" s="263"/>
      <c r="UIX16" s="263"/>
      <c r="UIY16" s="263"/>
      <c r="UIZ16" s="263"/>
      <c r="UJA16" s="263"/>
      <c r="UJB16" s="263"/>
      <c r="UJC16" s="263"/>
      <c r="UJD16" s="263"/>
      <c r="UJE16" s="263"/>
      <c r="UJF16" s="263"/>
      <c r="UJG16" s="263"/>
      <c r="UJH16" s="263"/>
      <c r="UJI16" s="263"/>
      <c r="UJJ16" s="263"/>
      <c r="UJK16" s="263"/>
      <c r="UJL16" s="263"/>
      <c r="UJM16" s="263"/>
      <c r="UJN16" s="263"/>
      <c r="UJO16" s="263"/>
      <c r="UJP16" s="263"/>
      <c r="UJQ16" s="263"/>
      <c r="UJR16" s="263"/>
      <c r="UJS16" s="263"/>
      <c r="UJT16" s="263"/>
      <c r="UJU16" s="263"/>
      <c r="UJV16" s="263"/>
      <c r="UJW16" s="263"/>
      <c r="UJX16" s="263"/>
      <c r="UJY16" s="263"/>
      <c r="UJZ16" s="263"/>
      <c r="UKA16" s="263"/>
      <c r="UKB16" s="263"/>
      <c r="UKC16" s="263"/>
      <c r="UKD16" s="263"/>
      <c r="UKE16" s="263"/>
      <c r="UKF16" s="263"/>
      <c r="UKG16" s="263"/>
      <c r="UKH16" s="263"/>
      <c r="UKI16" s="263"/>
      <c r="UKJ16" s="263"/>
      <c r="UKK16" s="263"/>
      <c r="UKL16" s="263"/>
      <c r="UKM16" s="263"/>
      <c r="UKN16" s="263"/>
      <c r="UKO16" s="263"/>
      <c r="UKP16" s="263"/>
      <c r="UKQ16" s="263"/>
      <c r="UKR16" s="263"/>
      <c r="UKS16" s="263"/>
      <c r="UKT16" s="263"/>
      <c r="UKU16" s="263"/>
      <c r="UKV16" s="263"/>
      <c r="UKW16" s="263"/>
      <c r="UKX16" s="263"/>
      <c r="UKY16" s="263"/>
      <c r="UKZ16" s="263"/>
      <c r="ULA16" s="263"/>
      <c r="ULB16" s="263"/>
      <c r="ULC16" s="263"/>
      <c r="ULD16" s="263"/>
      <c r="ULE16" s="263"/>
      <c r="ULF16" s="263"/>
      <c r="ULG16" s="263"/>
      <c r="ULH16" s="263"/>
      <c r="ULI16" s="263"/>
      <c r="ULJ16" s="263"/>
      <c r="ULK16" s="263"/>
      <c r="ULL16" s="263"/>
      <c r="ULM16" s="263"/>
      <c r="ULN16" s="263"/>
      <c r="ULO16" s="263"/>
      <c r="ULP16" s="263"/>
      <c r="ULQ16" s="263"/>
      <c r="ULR16" s="263"/>
      <c r="ULS16" s="263"/>
      <c r="ULT16" s="263"/>
      <c r="ULU16" s="263"/>
      <c r="ULV16" s="263"/>
      <c r="ULW16" s="263"/>
      <c r="ULX16" s="263"/>
      <c r="ULY16" s="263"/>
      <c r="ULZ16" s="263"/>
      <c r="UMA16" s="263"/>
      <c r="UMB16" s="263"/>
      <c r="UMC16" s="263"/>
      <c r="UMD16" s="263"/>
      <c r="UME16" s="263"/>
      <c r="UMF16" s="263"/>
      <c r="UMG16" s="263"/>
      <c r="UMH16" s="263"/>
      <c r="UMI16" s="263"/>
      <c r="UMJ16" s="263"/>
      <c r="UMK16" s="263"/>
      <c r="UML16" s="263"/>
      <c r="UMM16" s="263"/>
      <c r="UMN16" s="263"/>
      <c r="UMO16" s="263"/>
      <c r="UMP16" s="263"/>
      <c r="UMQ16" s="263"/>
      <c r="UMR16" s="263"/>
      <c r="UMS16" s="263"/>
      <c r="UMT16" s="263"/>
      <c r="UMU16" s="263"/>
      <c r="UMV16" s="263"/>
      <c r="UMW16" s="263"/>
      <c r="UMX16" s="263"/>
      <c r="UMY16" s="263"/>
      <c r="UMZ16" s="263"/>
      <c r="UNA16" s="263"/>
      <c r="UNB16" s="263"/>
      <c r="UNC16" s="263"/>
      <c r="UND16" s="263"/>
      <c r="UNE16" s="263"/>
      <c r="UNF16" s="263"/>
      <c r="UNG16" s="263"/>
      <c r="UNH16" s="263"/>
      <c r="UNI16" s="263"/>
      <c r="UNJ16" s="263"/>
      <c r="UNK16" s="263"/>
      <c r="UNL16" s="263"/>
      <c r="UNM16" s="263"/>
      <c r="UNN16" s="263"/>
      <c r="UNO16" s="263"/>
      <c r="UNP16" s="263"/>
      <c r="UNQ16" s="263"/>
      <c r="UNR16" s="263"/>
      <c r="UNS16" s="263"/>
      <c r="UNT16" s="263"/>
      <c r="UNU16" s="263"/>
      <c r="UNV16" s="263"/>
      <c r="UNW16" s="263"/>
      <c r="UNX16" s="263"/>
      <c r="UNY16" s="263"/>
      <c r="UNZ16" s="263"/>
      <c r="UOA16" s="263"/>
      <c r="UOB16" s="263"/>
      <c r="UOC16" s="263"/>
      <c r="UOD16" s="263"/>
      <c r="UOE16" s="263"/>
      <c r="UOF16" s="263"/>
      <c r="UOG16" s="263"/>
      <c r="UOH16" s="263"/>
      <c r="UOI16" s="263"/>
      <c r="UOJ16" s="263"/>
      <c r="UOK16" s="263"/>
      <c r="UOL16" s="263"/>
      <c r="UOM16" s="263"/>
      <c r="UON16" s="263"/>
      <c r="UOO16" s="263"/>
      <c r="UOP16" s="263"/>
      <c r="UOQ16" s="263"/>
      <c r="UOR16" s="263"/>
      <c r="UOS16" s="263"/>
      <c r="UOT16" s="263"/>
      <c r="UOU16" s="263"/>
      <c r="UOV16" s="263"/>
      <c r="UOW16" s="263"/>
      <c r="UOX16" s="263"/>
      <c r="UOY16" s="263"/>
      <c r="UOZ16" s="263"/>
      <c r="UPA16" s="263"/>
      <c r="UPB16" s="263"/>
      <c r="UPC16" s="263"/>
      <c r="UPD16" s="263"/>
      <c r="UPE16" s="263"/>
      <c r="UPF16" s="263"/>
      <c r="UPG16" s="263"/>
      <c r="UPH16" s="263"/>
      <c r="UPI16" s="263"/>
      <c r="UPJ16" s="263"/>
      <c r="UPK16" s="263"/>
      <c r="UPL16" s="263"/>
      <c r="UPM16" s="263"/>
      <c r="UPN16" s="263"/>
      <c r="UPO16" s="263"/>
      <c r="UPP16" s="263"/>
      <c r="UPQ16" s="263"/>
      <c r="UPR16" s="263"/>
      <c r="UPS16" s="263"/>
      <c r="UPT16" s="263"/>
      <c r="UPU16" s="263"/>
      <c r="UPV16" s="263"/>
      <c r="UPW16" s="263"/>
      <c r="UPX16" s="263"/>
      <c r="UPY16" s="263"/>
      <c r="UPZ16" s="263"/>
      <c r="UQA16" s="263"/>
      <c r="UQB16" s="263"/>
      <c r="UQC16" s="263"/>
      <c r="UQD16" s="263"/>
      <c r="UQE16" s="263"/>
      <c r="UQF16" s="263"/>
      <c r="UQG16" s="263"/>
      <c r="UQH16" s="263"/>
      <c r="UQI16" s="263"/>
      <c r="UQJ16" s="263"/>
      <c r="UQK16" s="263"/>
      <c r="UQL16" s="263"/>
      <c r="UQM16" s="263"/>
      <c r="UQN16" s="263"/>
      <c r="UQO16" s="263"/>
      <c r="UQP16" s="263"/>
      <c r="UQQ16" s="263"/>
      <c r="UQR16" s="263"/>
      <c r="UQS16" s="263"/>
      <c r="UQT16" s="263"/>
      <c r="UQU16" s="263"/>
      <c r="UQV16" s="263"/>
      <c r="UQW16" s="263"/>
      <c r="UQX16" s="263"/>
      <c r="UQY16" s="263"/>
      <c r="UQZ16" s="263"/>
      <c r="URA16" s="263"/>
      <c r="URB16" s="263"/>
      <c r="URC16" s="263"/>
      <c r="URD16" s="263"/>
      <c r="URE16" s="263"/>
      <c r="URF16" s="263"/>
      <c r="URG16" s="263"/>
      <c r="URH16" s="263"/>
      <c r="URI16" s="263"/>
      <c r="URJ16" s="263"/>
      <c r="URK16" s="263"/>
      <c r="URL16" s="263"/>
      <c r="URM16" s="263"/>
      <c r="URN16" s="263"/>
      <c r="URO16" s="263"/>
      <c r="URP16" s="263"/>
      <c r="URQ16" s="263"/>
      <c r="URR16" s="263"/>
      <c r="URS16" s="263"/>
      <c r="URT16" s="263"/>
      <c r="URU16" s="263"/>
      <c r="URV16" s="263"/>
      <c r="URW16" s="263"/>
      <c r="URX16" s="263"/>
      <c r="URY16" s="263"/>
      <c r="URZ16" s="263"/>
      <c r="USA16" s="263"/>
      <c r="USB16" s="263"/>
      <c r="USC16" s="263"/>
      <c r="USD16" s="263"/>
      <c r="USE16" s="263"/>
      <c r="USF16" s="263"/>
      <c r="USG16" s="263"/>
      <c r="USH16" s="263"/>
      <c r="USI16" s="263"/>
      <c r="USJ16" s="263"/>
      <c r="USK16" s="263"/>
      <c r="USL16" s="263"/>
      <c r="USM16" s="263"/>
      <c r="USN16" s="263"/>
      <c r="USO16" s="263"/>
      <c r="USP16" s="263"/>
      <c r="USQ16" s="263"/>
      <c r="USR16" s="263"/>
      <c r="USS16" s="263"/>
      <c r="UST16" s="263"/>
      <c r="USU16" s="263"/>
      <c r="USV16" s="263"/>
      <c r="USW16" s="263"/>
      <c r="USX16" s="263"/>
      <c r="USY16" s="263"/>
      <c r="USZ16" s="263"/>
      <c r="UTA16" s="263"/>
      <c r="UTB16" s="263"/>
      <c r="UTC16" s="263"/>
      <c r="UTD16" s="263"/>
      <c r="UTE16" s="263"/>
      <c r="UTF16" s="263"/>
      <c r="UTG16" s="263"/>
      <c r="UTH16" s="263"/>
      <c r="UTI16" s="263"/>
      <c r="UTJ16" s="263"/>
      <c r="UTK16" s="263"/>
      <c r="UTL16" s="263"/>
      <c r="UTM16" s="263"/>
      <c r="UTN16" s="263"/>
      <c r="UTO16" s="263"/>
      <c r="UTP16" s="263"/>
      <c r="UTQ16" s="263"/>
      <c r="UTR16" s="263"/>
      <c r="UTS16" s="263"/>
      <c r="UTT16" s="263"/>
      <c r="UTU16" s="263"/>
      <c r="UTV16" s="263"/>
      <c r="UTW16" s="263"/>
      <c r="UTX16" s="263"/>
      <c r="UTY16" s="263"/>
      <c r="UTZ16" s="263"/>
      <c r="UUA16" s="263"/>
      <c r="UUB16" s="263"/>
      <c r="UUC16" s="263"/>
      <c r="UUD16" s="263"/>
      <c r="UUE16" s="263"/>
      <c r="UUF16" s="263"/>
      <c r="UUG16" s="263"/>
      <c r="UUH16" s="263"/>
      <c r="UUI16" s="263"/>
      <c r="UUJ16" s="263"/>
      <c r="UUK16" s="263"/>
      <c r="UUL16" s="263"/>
      <c r="UUM16" s="263"/>
      <c r="UUN16" s="263"/>
      <c r="UUO16" s="263"/>
      <c r="UUP16" s="263"/>
      <c r="UUQ16" s="263"/>
      <c r="UUR16" s="263"/>
      <c r="UUS16" s="263"/>
      <c r="UUT16" s="263"/>
      <c r="UUU16" s="263"/>
      <c r="UUV16" s="263"/>
      <c r="UUW16" s="263"/>
      <c r="UUX16" s="263"/>
      <c r="UUY16" s="263"/>
      <c r="UUZ16" s="263"/>
      <c r="UVA16" s="263"/>
      <c r="UVB16" s="263"/>
      <c r="UVC16" s="263"/>
      <c r="UVD16" s="263"/>
      <c r="UVE16" s="263"/>
      <c r="UVF16" s="263"/>
      <c r="UVG16" s="263"/>
      <c r="UVH16" s="263"/>
      <c r="UVI16" s="263"/>
      <c r="UVJ16" s="263"/>
      <c r="UVK16" s="263"/>
      <c r="UVL16" s="263"/>
      <c r="UVM16" s="263"/>
      <c r="UVN16" s="263"/>
      <c r="UVO16" s="263"/>
      <c r="UVP16" s="263"/>
      <c r="UVQ16" s="263"/>
      <c r="UVR16" s="263"/>
      <c r="UVS16" s="263"/>
      <c r="UVT16" s="263"/>
      <c r="UVU16" s="263"/>
      <c r="UVV16" s="263"/>
      <c r="UVW16" s="263"/>
      <c r="UVX16" s="263"/>
      <c r="UVY16" s="263"/>
      <c r="UVZ16" s="263"/>
      <c r="UWA16" s="263"/>
      <c r="UWB16" s="263"/>
      <c r="UWC16" s="263"/>
      <c r="UWD16" s="263"/>
      <c r="UWE16" s="263"/>
      <c r="UWF16" s="263"/>
      <c r="UWG16" s="263"/>
      <c r="UWH16" s="263"/>
      <c r="UWI16" s="263"/>
      <c r="UWJ16" s="263"/>
      <c r="UWK16" s="263"/>
      <c r="UWL16" s="263"/>
      <c r="UWM16" s="263"/>
      <c r="UWN16" s="263"/>
      <c r="UWO16" s="263"/>
      <c r="UWP16" s="263"/>
      <c r="UWQ16" s="263"/>
      <c r="UWR16" s="263"/>
      <c r="UWS16" s="263"/>
      <c r="UWT16" s="263"/>
      <c r="UWU16" s="263"/>
      <c r="UWV16" s="263"/>
      <c r="UWW16" s="263"/>
      <c r="UWX16" s="263"/>
      <c r="UWY16" s="263"/>
      <c r="UWZ16" s="263"/>
      <c r="UXA16" s="263"/>
      <c r="UXB16" s="263"/>
      <c r="UXC16" s="263"/>
      <c r="UXD16" s="263"/>
      <c r="UXE16" s="263"/>
      <c r="UXF16" s="263"/>
      <c r="UXG16" s="263"/>
      <c r="UXH16" s="263"/>
      <c r="UXI16" s="263"/>
      <c r="UXJ16" s="263"/>
      <c r="UXK16" s="263"/>
      <c r="UXL16" s="263"/>
      <c r="UXM16" s="263"/>
      <c r="UXN16" s="263"/>
      <c r="UXO16" s="263"/>
      <c r="UXP16" s="263"/>
      <c r="UXQ16" s="263"/>
      <c r="UXR16" s="263"/>
      <c r="UXS16" s="263"/>
      <c r="UXT16" s="263"/>
      <c r="UXU16" s="263"/>
      <c r="UXV16" s="263"/>
      <c r="UXW16" s="263"/>
      <c r="UXX16" s="263"/>
      <c r="UXY16" s="263"/>
      <c r="UXZ16" s="263"/>
      <c r="UYA16" s="263"/>
      <c r="UYB16" s="263"/>
      <c r="UYC16" s="263"/>
      <c r="UYD16" s="263"/>
      <c r="UYE16" s="263"/>
      <c r="UYF16" s="263"/>
      <c r="UYG16" s="263"/>
      <c r="UYH16" s="263"/>
      <c r="UYI16" s="263"/>
      <c r="UYJ16" s="263"/>
      <c r="UYK16" s="263"/>
      <c r="UYL16" s="263"/>
      <c r="UYM16" s="263"/>
      <c r="UYN16" s="263"/>
      <c r="UYO16" s="263"/>
      <c r="UYP16" s="263"/>
      <c r="UYQ16" s="263"/>
      <c r="UYR16" s="263"/>
      <c r="UYS16" s="263"/>
      <c r="UYT16" s="263"/>
      <c r="UYU16" s="263"/>
      <c r="UYV16" s="263"/>
      <c r="UYW16" s="263"/>
      <c r="UYX16" s="263"/>
      <c r="UYY16" s="263"/>
      <c r="UYZ16" s="263"/>
      <c r="UZA16" s="263"/>
      <c r="UZB16" s="263"/>
      <c r="UZC16" s="263"/>
      <c r="UZD16" s="263"/>
      <c r="UZE16" s="263"/>
      <c r="UZF16" s="263"/>
      <c r="UZG16" s="263"/>
      <c r="UZH16" s="263"/>
      <c r="UZI16" s="263"/>
      <c r="UZJ16" s="263"/>
      <c r="UZK16" s="263"/>
      <c r="UZL16" s="263"/>
      <c r="UZM16" s="263"/>
      <c r="UZN16" s="263"/>
      <c r="UZO16" s="263"/>
      <c r="UZP16" s="263"/>
      <c r="UZQ16" s="263"/>
      <c r="UZR16" s="263"/>
      <c r="UZS16" s="263"/>
      <c r="UZT16" s="263"/>
      <c r="UZU16" s="263"/>
      <c r="UZV16" s="263"/>
      <c r="UZW16" s="263"/>
      <c r="UZX16" s="263"/>
      <c r="UZY16" s="263"/>
      <c r="UZZ16" s="263"/>
      <c r="VAA16" s="263"/>
      <c r="VAB16" s="263"/>
      <c r="VAC16" s="263"/>
      <c r="VAD16" s="263"/>
      <c r="VAE16" s="263"/>
      <c r="VAF16" s="263"/>
      <c r="VAG16" s="263"/>
      <c r="VAH16" s="263"/>
      <c r="VAI16" s="263"/>
      <c r="VAJ16" s="263"/>
      <c r="VAK16" s="263"/>
      <c r="VAL16" s="263"/>
      <c r="VAM16" s="263"/>
      <c r="VAN16" s="263"/>
      <c r="VAO16" s="263"/>
      <c r="VAP16" s="263"/>
      <c r="VAQ16" s="263"/>
      <c r="VAR16" s="263"/>
      <c r="VAS16" s="263"/>
      <c r="VAT16" s="263"/>
      <c r="VAU16" s="263"/>
      <c r="VAV16" s="263"/>
      <c r="VAW16" s="263"/>
      <c r="VAX16" s="263"/>
      <c r="VAY16" s="263"/>
      <c r="VAZ16" s="263"/>
      <c r="VBA16" s="263"/>
      <c r="VBB16" s="263"/>
      <c r="VBC16" s="263"/>
      <c r="VBD16" s="263"/>
      <c r="VBE16" s="263"/>
      <c r="VBF16" s="263"/>
      <c r="VBG16" s="263"/>
      <c r="VBH16" s="263"/>
      <c r="VBI16" s="263"/>
      <c r="VBJ16" s="263"/>
      <c r="VBK16" s="263"/>
      <c r="VBL16" s="263"/>
      <c r="VBM16" s="263"/>
      <c r="VBN16" s="263"/>
      <c r="VBO16" s="263"/>
      <c r="VBP16" s="263"/>
      <c r="VBQ16" s="263"/>
      <c r="VBR16" s="263"/>
      <c r="VBS16" s="263"/>
      <c r="VBT16" s="263"/>
      <c r="VBU16" s="263"/>
      <c r="VBV16" s="263"/>
      <c r="VBW16" s="263"/>
      <c r="VBX16" s="263"/>
      <c r="VBY16" s="263"/>
      <c r="VBZ16" s="263"/>
      <c r="VCA16" s="263"/>
      <c r="VCB16" s="263"/>
      <c r="VCC16" s="263"/>
      <c r="VCD16" s="263"/>
      <c r="VCE16" s="263"/>
      <c r="VCF16" s="263"/>
      <c r="VCG16" s="263"/>
      <c r="VCH16" s="263"/>
      <c r="VCI16" s="263"/>
      <c r="VCJ16" s="263"/>
      <c r="VCK16" s="263"/>
      <c r="VCL16" s="263"/>
      <c r="VCM16" s="263"/>
      <c r="VCN16" s="263"/>
      <c r="VCO16" s="263"/>
      <c r="VCP16" s="263"/>
      <c r="VCQ16" s="263"/>
      <c r="VCR16" s="263"/>
      <c r="VCS16" s="263"/>
      <c r="VCT16" s="263"/>
      <c r="VCU16" s="263"/>
      <c r="VCV16" s="263"/>
      <c r="VCW16" s="263"/>
      <c r="VCX16" s="263"/>
      <c r="VCY16" s="263"/>
      <c r="VCZ16" s="263"/>
      <c r="VDA16" s="263"/>
      <c r="VDB16" s="263"/>
      <c r="VDC16" s="263"/>
      <c r="VDD16" s="263"/>
      <c r="VDE16" s="263"/>
      <c r="VDF16" s="263"/>
      <c r="VDG16" s="263"/>
      <c r="VDH16" s="263"/>
      <c r="VDI16" s="263"/>
      <c r="VDJ16" s="263"/>
      <c r="VDK16" s="263"/>
      <c r="VDL16" s="263"/>
      <c r="VDM16" s="263"/>
      <c r="VDN16" s="263"/>
      <c r="VDO16" s="263"/>
      <c r="VDP16" s="263"/>
      <c r="VDQ16" s="263"/>
      <c r="VDR16" s="263"/>
      <c r="VDS16" s="263"/>
      <c r="VDT16" s="263"/>
      <c r="VDU16" s="263"/>
      <c r="VDV16" s="263"/>
      <c r="VDW16" s="263"/>
      <c r="VDX16" s="263"/>
      <c r="VDY16" s="263"/>
      <c r="VDZ16" s="263"/>
      <c r="VEA16" s="263"/>
      <c r="VEB16" s="263"/>
      <c r="VEC16" s="263"/>
      <c r="VED16" s="263"/>
      <c r="VEE16" s="263"/>
      <c r="VEF16" s="263"/>
      <c r="VEG16" s="263"/>
      <c r="VEH16" s="263"/>
      <c r="VEI16" s="263"/>
      <c r="VEJ16" s="263"/>
      <c r="VEK16" s="263"/>
      <c r="VEL16" s="263"/>
      <c r="VEM16" s="263"/>
      <c r="VEN16" s="263"/>
      <c r="VEO16" s="263"/>
      <c r="VEP16" s="263"/>
      <c r="VEQ16" s="263"/>
      <c r="VER16" s="263"/>
      <c r="VES16" s="263"/>
      <c r="VET16" s="263"/>
      <c r="VEU16" s="263"/>
      <c r="VEV16" s="263"/>
      <c r="VEW16" s="263"/>
      <c r="VEX16" s="263"/>
      <c r="VEY16" s="263"/>
      <c r="VEZ16" s="263"/>
      <c r="VFA16" s="263"/>
      <c r="VFB16" s="263"/>
      <c r="VFC16" s="263"/>
      <c r="VFD16" s="263"/>
      <c r="VFE16" s="263"/>
      <c r="VFF16" s="263"/>
      <c r="VFG16" s="263"/>
      <c r="VFH16" s="263"/>
      <c r="VFI16" s="263"/>
      <c r="VFJ16" s="263"/>
      <c r="VFK16" s="263"/>
      <c r="VFL16" s="263"/>
      <c r="VFM16" s="263"/>
      <c r="VFN16" s="263"/>
      <c r="VFO16" s="263"/>
      <c r="VFP16" s="263"/>
      <c r="VFQ16" s="263"/>
      <c r="VFR16" s="263"/>
      <c r="VFS16" s="263"/>
      <c r="VFT16" s="263"/>
      <c r="VFU16" s="263"/>
      <c r="VFV16" s="263"/>
      <c r="VFW16" s="263"/>
      <c r="VFX16" s="263"/>
      <c r="VFY16" s="263"/>
      <c r="VFZ16" s="263"/>
      <c r="VGA16" s="263"/>
      <c r="VGB16" s="263"/>
      <c r="VGC16" s="263"/>
      <c r="VGD16" s="263"/>
      <c r="VGE16" s="263"/>
      <c r="VGF16" s="263"/>
      <c r="VGG16" s="263"/>
      <c r="VGH16" s="263"/>
      <c r="VGI16" s="263"/>
      <c r="VGJ16" s="263"/>
      <c r="VGK16" s="263"/>
      <c r="VGL16" s="263"/>
      <c r="VGM16" s="263"/>
      <c r="VGN16" s="263"/>
      <c r="VGO16" s="263"/>
      <c r="VGP16" s="263"/>
      <c r="VGQ16" s="263"/>
      <c r="VGR16" s="263"/>
      <c r="VGS16" s="263"/>
      <c r="VGT16" s="263"/>
      <c r="VGU16" s="263"/>
      <c r="VGV16" s="263"/>
      <c r="VGW16" s="263"/>
      <c r="VGX16" s="263"/>
      <c r="VGY16" s="263"/>
      <c r="VGZ16" s="263"/>
      <c r="VHA16" s="263"/>
      <c r="VHB16" s="263"/>
      <c r="VHC16" s="263"/>
      <c r="VHD16" s="263"/>
      <c r="VHE16" s="263"/>
      <c r="VHF16" s="263"/>
      <c r="VHG16" s="263"/>
      <c r="VHH16" s="263"/>
      <c r="VHI16" s="263"/>
      <c r="VHJ16" s="263"/>
      <c r="VHK16" s="263"/>
      <c r="VHL16" s="263"/>
      <c r="VHM16" s="263"/>
      <c r="VHN16" s="263"/>
      <c r="VHO16" s="263"/>
      <c r="VHP16" s="263"/>
      <c r="VHQ16" s="263"/>
      <c r="VHR16" s="263"/>
      <c r="VHS16" s="263"/>
      <c r="VHT16" s="263"/>
      <c r="VHU16" s="263"/>
      <c r="VHV16" s="263"/>
      <c r="VHW16" s="263"/>
      <c r="VHX16" s="263"/>
      <c r="VHY16" s="263"/>
      <c r="VHZ16" s="263"/>
      <c r="VIA16" s="263"/>
      <c r="VIB16" s="263"/>
      <c r="VIC16" s="263"/>
      <c r="VID16" s="263"/>
      <c r="VIE16" s="263"/>
      <c r="VIF16" s="263"/>
      <c r="VIG16" s="263"/>
      <c r="VIH16" s="263"/>
      <c r="VII16" s="263"/>
      <c r="VIJ16" s="263"/>
      <c r="VIK16" s="263"/>
      <c r="VIL16" s="263"/>
      <c r="VIM16" s="263"/>
      <c r="VIN16" s="263"/>
      <c r="VIO16" s="263"/>
      <c r="VIP16" s="263"/>
      <c r="VIQ16" s="263"/>
      <c r="VIR16" s="263"/>
      <c r="VIS16" s="263"/>
      <c r="VIT16" s="263"/>
      <c r="VIU16" s="263"/>
      <c r="VIV16" s="263"/>
      <c r="VIW16" s="263"/>
      <c r="VIX16" s="263"/>
      <c r="VIY16" s="263"/>
      <c r="VIZ16" s="263"/>
      <c r="VJA16" s="263"/>
      <c r="VJB16" s="263"/>
      <c r="VJC16" s="263"/>
      <c r="VJD16" s="263"/>
      <c r="VJE16" s="263"/>
      <c r="VJF16" s="263"/>
      <c r="VJG16" s="263"/>
      <c r="VJH16" s="263"/>
      <c r="VJI16" s="263"/>
      <c r="VJJ16" s="263"/>
      <c r="VJK16" s="263"/>
      <c r="VJL16" s="263"/>
      <c r="VJM16" s="263"/>
      <c r="VJN16" s="263"/>
      <c r="VJO16" s="263"/>
      <c r="VJP16" s="263"/>
      <c r="VJQ16" s="263"/>
      <c r="VJR16" s="263"/>
      <c r="VJS16" s="263"/>
      <c r="VJT16" s="263"/>
      <c r="VJU16" s="263"/>
      <c r="VJV16" s="263"/>
      <c r="VJW16" s="263"/>
      <c r="VJX16" s="263"/>
      <c r="VJY16" s="263"/>
      <c r="VJZ16" s="263"/>
      <c r="VKA16" s="263"/>
      <c r="VKB16" s="263"/>
      <c r="VKC16" s="263"/>
      <c r="VKD16" s="263"/>
      <c r="VKE16" s="263"/>
      <c r="VKF16" s="263"/>
      <c r="VKG16" s="263"/>
      <c r="VKH16" s="263"/>
      <c r="VKI16" s="263"/>
      <c r="VKJ16" s="263"/>
      <c r="VKK16" s="263"/>
      <c r="VKL16" s="263"/>
      <c r="VKM16" s="263"/>
      <c r="VKN16" s="263"/>
      <c r="VKO16" s="263"/>
      <c r="VKP16" s="263"/>
      <c r="VKQ16" s="263"/>
      <c r="VKR16" s="263"/>
      <c r="VKS16" s="263"/>
      <c r="VKT16" s="263"/>
      <c r="VKU16" s="263"/>
      <c r="VKV16" s="263"/>
      <c r="VKW16" s="263"/>
      <c r="VKX16" s="263"/>
      <c r="VKY16" s="263"/>
      <c r="VKZ16" s="263"/>
      <c r="VLA16" s="263"/>
      <c r="VLB16" s="263"/>
      <c r="VLC16" s="263"/>
      <c r="VLD16" s="263"/>
      <c r="VLE16" s="263"/>
      <c r="VLF16" s="263"/>
      <c r="VLG16" s="263"/>
      <c r="VLH16" s="263"/>
      <c r="VLI16" s="263"/>
      <c r="VLJ16" s="263"/>
      <c r="VLK16" s="263"/>
      <c r="VLL16" s="263"/>
      <c r="VLM16" s="263"/>
      <c r="VLN16" s="263"/>
      <c r="VLO16" s="263"/>
      <c r="VLP16" s="263"/>
      <c r="VLQ16" s="263"/>
      <c r="VLR16" s="263"/>
      <c r="VLS16" s="263"/>
      <c r="VLT16" s="263"/>
      <c r="VLU16" s="263"/>
      <c r="VLV16" s="263"/>
      <c r="VLW16" s="263"/>
      <c r="VLX16" s="263"/>
      <c r="VLY16" s="263"/>
      <c r="VLZ16" s="263"/>
      <c r="VMA16" s="263"/>
      <c r="VMB16" s="263"/>
      <c r="VMC16" s="263"/>
      <c r="VMD16" s="263"/>
      <c r="VME16" s="263"/>
      <c r="VMF16" s="263"/>
      <c r="VMG16" s="263"/>
      <c r="VMH16" s="263"/>
      <c r="VMI16" s="263"/>
      <c r="VMJ16" s="263"/>
      <c r="VMK16" s="263"/>
      <c r="VML16" s="263"/>
      <c r="VMM16" s="263"/>
      <c r="VMN16" s="263"/>
      <c r="VMO16" s="263"/>
      <c r="VMP16" s="263"/>
      <c r="VMQ16" s="263"/>
      <c r="VMR16" s="263"/>
      <c r="VMS16" s="263"/>
      <c r="VMT16" s="263"/>
      <c r="VMU16" s="263"/>
      <c r="VMV16" s="263"/>
      <c r="VMW16" s="263"/>
      <c r="VMX16" s="263"/>
      <c r="VMY16" s="263"/>
      <c r="VMZ16" s="263"/>
      <c r="VNA16" s="263"/>
      <c r="VNB16" s="263"/>
      <c r="VNC16" s="263"/>
      <c r="VND16" s="263"/>
      <c r="VNE16" s="263"/>
      <c r="VNF16" s="263"/>
      <c r="VNG16" s="263"/>
      <c r="VNH16" s="263"/>
      <c r="VNI16" s="263"/>
      <c r="VNJ16" s="263"/>
      <c r="VNK16" s="263"/>
      <c r="VNL16" s="263"/>
      <c r="VNM16" s="263"/>
      <c r="VNN16" s="263"/>
      <c r="VNO16" s="263"/>
      <c r="VNP16" s="263"/>
      <c r="VNQ16" s="263"/>
      <c r="VNR16" s="263"/>
      <c r="VNS16" s="263"/>
      <c r="VNT16" s="263"/>
      <c r="VNU16" s="263"/>
      <c r="VNV16" s="263"/>
      <c r="VNW16" s="263"/>
      <c r="VNX16" s="263"/>
      <c r="VNY16" s="263"/>
      <c r="VNZ16" s="263"/>
      <c r="VOA16" s="263"/>
      <c r="VOB16" s="263"/>
      <c r="VOC16" s="263"/>
      <c r="VOD16" s="263"/>
      <c r="VOE16" s="263"/>
      <c r="VOF16" s="263"/>
      <c r="VOG16" s="263"/>
      <c r="VOH16" s="263"/>
      <c r="VOI16" s="263"/>
      <c r="VOJ16" s="263"/>
      <c r="VOK16" s="263"/>
      <c r="VOL16" s="263"/>
      <c r="VOM16" s="263"/>
      <c r="VON16" s="263"/>
      <c r="VOO16" s="263"/>
      <c r="VOP16" s="263"/>
      <c r="VOQ16" s="263"/>
      <c r="VOR16" s="263"/>
      <c r="VOS16" s="263"/>
      <c r="VOT16" s="263"/>
      <c r="VOU16" s="263"/>
      <c r="VOV16" s="263"/>
      <c r="VOW16" s="263"/>
      <c r="VOX16" s="263"/>
      <c r="VOY16" s="263"/>
      <c r="VOZ16" s="263"/>
      <c r="VPA16" s="263"/>
      <c r="VPB16" s="263"/>
      <c r="VPC16" s="263"/>
      <c r="VPD16" s="263"/>
      <c r="VPE16" s="263"/>
      <c r="VPF16" s="263"/>
      <c r="VPG16" s="263"/>
      <c r="VPH16" s="263"/>
      <c r="VPI16" s="263"/>
      <c r="VPJ16" s="263"/>
      <c r="VPK16" s="263"/>
      <c r="VPL16" s="263"/>
      <c r="VPM16" s="263"/>
      <c r="VPN16" s="263"/>
      <c r="VPO16" s="263"/>
      <c r="VPP16" s="263"/>
      <c r="VPQ16" s="263"/>
      <c r="VPR16" s="263"/>
      <c r="VPS16" s="263"/>
      <c r="VPT16" s="263"/>
      <c r="VPU16" s="263"/>
      <c r="VPV16" s="263"/>
      <c r="VPW16" s="263"/>
      <c r="VPX16" s="263"/>
      <c r="VPY16" s="263"/>
      <c r="VPZ16" s="263"/>
      <c r="VQA16" s="263"/>
      <c r="VQB16" s="263"/>
      <c r="VQC16" s="263"/>
      <c r="VQD16" s="263"/>
      <c r="VQE16" s="263"/>
      <c r="VQF16" s="263"/>
      <c r="VQG16" s="263"/>
      <c r="VQH16" s="263"/>
      <c r="VQI16" s="263"/>
      <c r="VQJ16" s="263"/>
      <c r="VQK16" s="263"/>
      <c r="VQL16" s="263"/>
      <c r="VQM16" s="263"/>
      <c r="VQN16" s="263"/>
      <c r="VQO16" s="263"/>
      <c r="VQP16" s="263"/>
      <c r="VQQ16" s="263"/>
      <c r="VQR16" s="263"/>
      <c r="VQS16" s="263"/>
      <c r="VQT16" s="263"/>
      <c r="VQU16" s="263"/>
      <c r="VQV16" s="263"/>
      <c r="VQW16" s="263"/>
      <c r="VQX16" s="263"/>
      <c r="VQY16" s="263"/>
      <c r="VQZ16" s="263"/>
      <c r="VRA16" s="263"/>
      <c r="VRB16" s="263"/>
      <c r="VRC16" s="263"/>
      <c r="VRD16" s="263"/>
      <c r="VRE16" s="263"/>
      <c r="VRF16" s="263"/>
      <c r="VRG16" s="263"/>
      <c r="VRH16" s="263"/>
      <c r="VRI16" s="263"/>
      <c r="VRJ16" s="263"/>
      <c r="VRK16" s="263"/>
      <c r="VRL16" s="263"/>
      <c r="VRM16" s="263"/>
      <c r="VRN16" s="263"/>
      <c r="VRO16" s="263"/>
      <c r="VRP16" s="263"/>
      <c r="VRQ16" s="263"/>
      <c r="VRR16" s="263"/>
      <c r="VRS16" s="263"/>
      <c r="VRT16" s="263"/>
      <c r="VRU16" s="263"/>
      <c r="VRV16" s="263"/>
      <c r="VRW16" s="263"/>
      <c r="VRX16" s="263"/>
      <c r="VRY16" s="263"/>
      <c r="VRZ16" s="263"/>
      <c r="VSA16" s="263"/>
      <c r="VSB16" s="263"/>
      <c r="VSC16" s="263"/>
      <c r="VSD16" s="263"/>
      <c r="VSE16" s="263"/>
      <c r="VSF16" s="263"/>
      <c r="VSG16" s="263"/>
      <c r="VSH16" s="263"/>
      <c r="VSI16" s="263"/>
      <c r="VSJ16" s="263"/>
      <c r="VSK16" s="263"/>
      <c r="VSL16" s="263"/>
      <c r="VSM16" s="263"/>
      <c r="VSN16" s="263"/>
      <c r="VSO16" s="263"/>
      <c r="VSP16" s="263"/>
      <c r="VSQ16" s="263"/>
      <c r="VSR16" s="263"/>
      <c r="VSS16" s="263"/>
      <c r="VST16" s="263"/>
      <c r="VSU16" s="263"/>
      <c r="VSV16" s="263"/>
      <c r="VSW16" s="263"/>
      <c r="VSX16" s="263"/>
      <c r="VSY16" s="263"/>
      <c r="VSZ16" s="263"/>
      <c r="VTA16" s="263"/>
      <c r="VTB16" s="263"/>
      <c r="VTC16" s="263"/>
      <c r="VTD16" s="263"/>
      <c r="VTE16" s="263"/>
      <c r="VTF16" s="263"/>
      <c r="VTG16" s="263"/>
      <c r="VTH16" s="263"/>
      <c r="VTI16" s="263"/>
      <c r="VTJ16" s="263"/>
      <c r="VTK16" s="263"/>
      <c r="VTL16" s="263"/>
      <c r="VTM16" s="263"/>
      <c r="VTN16" s="263"/>
      <c r="VTO16" s="263"/>
      <c r="VTP16" s="263"/>
      <c r="VTQ16" s="263"/>
      <c r="VTR16" s="263"/>
      <c r="VTS16" s="263"/>
      <c r="VTT16" s="263"/>
      <c r="VTU16" s="263"/>
      <c r="VTV16" s="263"/>
      <c r="VTW16" s="263"/>
      <c r="VTX16" s="263"/>
      <c r="VTY16" s="263"/>
      <c r="VTZ16" s="263"/>
      <c r="VUA16" s="263"/>
      <c r="VUB16" s="263"/>
      <c r="VUC16" s="263"/>
      <c r="VUD16" s="263"/>
      <c r="VUE16" s="263"/>
      <c r="VUF16" s="263"/>
      <c r="VUG16" s="263"/>
      <c r="VUH16" s="263"/>
      <c r="VUI16" s="263"/>
      <c r="VUJ16" s="263"/>
      <c r="VUK16" s="263"/>
      <c r="VUL16" s="263"/>
      <c r="VUM16" s="263"/>
      <c r="VUN16" s="263"/>
      <c r="VUO16" s="263"/>
      <c r="VUP16" s="263"/>
      <c r="VUQ16" s="263"/>
      <c r="VUR16" s="263"/>
      <c r="VUS16" s="263"/>
      <c r="VUT16" s="263"/>
      <c r="VUU16" s="263"/>
      <c r="VUV16" s="263"/>
      <c r="VUW16" s="263"/>
      <c r="VUX16" s="263"/>
      <c r="VUY16" s="263"/>
      <c r="VUZ16" s="263"/>
      <c r="VVA16" s="263"/>
      <c r="VVB16" s="263"/>
      <c r="VVC16" s="263"/>
      <c r="VVD16" s="263"/>
      <c r="VVE16" s="263"/>
      <c r="VVF16" s="263"/>
      <c r="VVG16" s="263"/>
      <c r="VVH16" s="263"/>
      <c r="VVI16" s="263"/>
      <c r="VVJ16" s="263"/>
      <c r="VVK16" s="263"/>
      <c r="VVL16" s="263"/>
      <c r="VVM16" s="263"/>
      <c r="VVN16" s="263"/>
      <c r="VVO16" s="263"/>
      <c r="VVP16" s="263"/>
      <c r="VVQ16" s="263"/>
      <c r="VVR16" s="263"/>
      <c r="VVS16" s="263"/>
      <c r="VVT16" s="263"/>
      <c r="VVU16" s="263"/>
      <c r="VVV16" s="263"/>
      <c r="VVW16" s="263"/>
      <c r="VVX16" s="263"/>
      <c r="VVY16" s="263"/>
      <c r="VVZ16" s="263"/>
      <c r="VWA16" s="263"/>
      <c r="VWB16" s="263"/>
      <c r="VWC16" s="263"/>
      <c r="VWD16" s="263"/>
      <c r="VWE16" s="263"/>
      <c r="VWF16" s="263"/>
      <c r="VWG16" s="263"/>
      <c r="VWH16" s="263"/>
      <c r="VWI16" s="263"/>
      <c r="VWJ16" s="263"/>
      <c r="VWK16" s="263"/>
      <c r="VWL16" s="263"/>
      <c r="VWM16" s="263"/>
      <c r="VWN16" s="263"/>
      <c r="VWO16" s="263"/>
      <c r="VWP16" s="263"/>
      <c r="VWQ16" s="263"/>
      <c r="VWR16" s="263"/>
      <c r="VWS16" s="263"/>
      <c r="VWT16" s="263"/>
      <c r="VWU16" s="263"/>
      <c r="VWV16" s="263"/>
      <c r="VWW16" s="263"/>
      <c r="VWX16" s="263"/>
      <c r="VWY16" s="263"/>
      <c r="VWZ16" s="263"/>
      <c r="VXA16" s="263"/>
      <c r="VXB16" s="263"/>
      <c r="VXC16" s="263"/>
      <c r="VXD16" s="263"/>
      <c r="VXE16" s="263"/>
      <c r="VXF16" s="263"/>
      <c r="VXG16" s="263"/>
      <c r="VXH16" s="263"/>
      <c r="VXI16" s="263"/>
      <c r="VXJ16" s="263"/>
      <c r="VXK16" s="263"/>
      <c r="VXL16" s="263"/>
      <c r="VXM16" s="263"/>
      <c r="VXN16" s="263"/>
      <c r="VXO16" s="263"/>
      <c r="VXP16" s="263"/>
      <c r="VXQ16" s="263"/>
      <c r="VXR16" s="263"/>
      <c r="VXS16" s="263"/>
      <c r="VXT16" s="263"/>
      <c r="VXU16" s="263"/>
      <c r="VXV16" s="263"/>
      <c r="VXW16" s="263"/>
      <c r="VXX16" s="263"/>
      <c r="VXY16" s="263"/>
      <c r="VXZ16" s="263"/>
      <c r="VYA16" s="263"/>
      <c r="VYB16" s="263"/>
      <c r="VYC16" s="263"/>
      <c r="VYD16" s="263"/>
      <c r="VYE16" s="263"/>
      <c r="VYF16" s="263"/>
      <c r="VYG16" s="263"/>
      <c r="VYH16" s="263"/>
      <c r="VYI16" s="263"/>
      <c r="VYJ16" s="263"/>
      <c r="VYK16" s="263"/>
      <c r="VYL16" s="263"/>
      <c r="VYM16" s="263"/>
      <c r="VYN16" s="263"/>
      <c r="VYO16" s="263"/>
      <c r="VYP16" s="263"/>
      <c r="VYQ16" s="263"/>
      <c r="VYR16" s="263"/>
      <c r="VYS16" s="263"/>
      <c r="VYT16" s="263"/>
      <c r="VYU16" s="263"/>
      <c r="VYV16" s="263"/>
      <c r="VYW16" s="263"/>
      <c r="VYX16" s="263"/>
      <c r="VYY16" s="263"/>
      <c r="VYZ16" s="263"/>
      <c r="VZA16" s="263"/>
      <c r="VZB16" s="263"/>
      <c r="VZC16" s="263"/>
      <c r="VZD16" s="263"/>
      <c r="VZE16" s="263"/>
      <c r="VZF16" s="263"/>
      <c r="VZG16" s="263"/>
      <c r="VZH16" s="263"/>
      <c r="VZI16" s="263"/>
      <c r="VZJ16" s="263"/>
      <c r="VZK16" s="263"/>
      <c r="VZL16" s="263"/>
      <c r="VZM16" s="263"/>
      <c r="VZN16" s="263"/>
      <c r="VZO16" s="263"/>
      <c r="VZP16" s="263"/>
      <c r="VZQ16" s="263"/>
      <c r="VZR16" s="263"/>
      <c r="VZS16" s="263"/>
      <c r="VZT16" s="263"/>
      <c r="VZU16" s="263"/>
      <c r="VZV16" s="263"/>
      <c r="VZW16" s="263"/>
      <c r="VZX16" s="263"/>
      <c r="VZY16" s="263"/>
      <c r="VZZ16" s="263"/>
      <c r="WAA16" s="263"/>
      <c r="WAB16" s="263"/>
      <c r="WAC16" s="263"/>
      <c r="WAD16" s="263"/>
      <c r="WAE16" s="263"/>
      <c r="WAF16" s="263"/>
      <c r="WAG16" s="263"/>
      <c r="WAH16" s="263"/>
      <c r="WAI16" s="263"/>
      <c r="WAJ16" s="263"/>
      <c r="WAK16" s="263"/>
      <c r="WAL16" s="263"/>
      <c r="WAM16" s="263"/>
      <c r="WAN16" s="263"/>
      <c r="WAO16" s="263"/>
      <c r="WAP16" s="263"/>
      <c r="WAQ16" s="263"/>
      <c r="WAR16" s="263"/>
      <c r="WAS16" s="263"/>
      <c r="WAT16" s="263"/>
      <c r="WAU16" s="263"/>
      <c r="WAV16" s="263"/>
      <c r="WAW16" s="263"/>
      <c r="WAX16" s="263"/>
      <c r="WAY16" s="263"/>
      <c r="WAZ16" s="263"/>
      <c r="WBA16" s="263"/>
      <c r="WBB16" s="263"/>
      <c r="WBC16" s="263"/>
      <c r="WBD16" s="263"/>
      <c r="WBE16" s="263"/>
      <c r="WBF16" s="263"/>
      <c r="WBG16" s="263"/>
      <c r="WBH16" s="263"/>
      <c r="WBI16" s="263"/>
      <c r="WBJ16" s="263"/>
      <c r="WBK16" s="263"/>
      <c r="WBL16" s="263"/>
      <c r="WBM16" s="263"/>
      <c r="WBN16" s="263"/>
      <c r="WBO16" s="263"/>
      <c r="WBP16" s="263"/>
      <c r="WBQ16" s="263"/>
      <c r="WBR16" s="263"/>
      <c r="WBS16" s="263"/>
      <c r="WBT16" s="263"/>
      <c r="WBU16" s="263"/>
      <c r="WBV16" s="263"/>
      <c r="WBW16" s="263"/>
      <c r="WBX16" s="263"/>
      <c r="WBY16" s="263"/>
      <c r="WBZ16" s="263"/>
      <c r="WCA16" s="263"/>
      <c r="WCB16" s="263"/>
      <c r="WCC16" s="263"/>
      <c r="WCD16" s="263"/>
      <c r="WCE16" s="263"/>
      <c r="WCF16" s="263"/>
      <c r="WCG16" s="263"/>
      <c r="WCH16" s="263"/>
      <c r="WCI16" s="263"/>
      <c r="WCJ16" s="263"/>
      <c r="WCK16" s="263"/>
      <c r="WCL16" s="263"/>
      <c r="WCM16" s="263"/>
      <c r="WCN16" s="263"/>
      <c r="WCO16" s="263"/>
      <c r="WCP16" s="263"/>
      <c r="WCQ16" s="263"/>
      <c r="WCR16" s="263"/>
      <c r="WCS16" s="263"/>
      <c r="WCT16" s="263"/>
      <c r="WCU16" s="263"/>
      <c r="WCV16" s="263"/>
      <c r="WCW16" s="263"/>
      <c r="WCX16" s="263"/>
      <c r="WCY16" s="263"/>
      <c r="WCZ16" s="263"/>
      <c r="WDA16" s="263"/>
      <c r="WDB16" s="263"/>
      <c r="WDC16" s="263"/>
      <c r="WDD16" s="263"/>
      <c r="WDE16" s="263"/>
      <c r="WDF16" s="263"/>
      <c r="WDG16" s="263"/>
      <c r="WDH16" s="263"/>
      <c r="WDI16" s="263"/>
      <c r="WDJ16" s="263"/>
      <c r="WDK16" s="263"/>
      <c r="WDL16" s="263"/>
      <c r="WDM16" s="263"/>
      <c r="WDN16" s="263"/>
      <c r="WDO16" s="263"/>
      <c r="WDP16" s="263"/>
      <c r="WDQ16" s="263"/>
      <c r="WDR16" s="263"/>
      <c r="WDS16" s="263"/>
      <c r="WDT16" s="263"/>
      <c r="WDU16" s="263"/>
      <c r="WDV16" s="263"/>
      <c r="WDW16" s="263"/>
      <c r="WDX16" s="263"/>
      <c r="WDY16" s="263"/>
      <c r="WDZ16" s="263"/>
      <c r="WEA16" s="263"/>
      <c r="WEB16" s="263"/>
      <c r="WEC16" s="263"/>
      <c r="WED16" s="263"/>
      <c r="WEE16" s="263"/>
      <c r="WEF16" s="263"/>
      <c r="WEG16" s="263"/>
      <c r="WEH16" s="263"/>
      <c r="WEI16" s="263"/>
      <c r="WEJ16" s="263"/>
      <c r="WEK16" s="263"/>
      <c r="WEL16" s="263"/>
      <c r="WEM16" s="263"/>
      <c r="WEN16" s="263"/>
      <c r="WEO16" s="263"/>
      <c r="WEP16" s="263"/>
      <c r="WEQ16" s="263"/>
      <c r="WER16" s="263"/>
      <c r="WES16" s="263"/>
      <c r="WET16" s="263"/>
      <c r="WEU16" s="263"/>
      <c r="WEV16" s="263"/>
      <c r="WEW16" s="263"/>
      <c r="WEX16" s="263"/>
      <c r="WEY16" s="263"/>
      <c r="WEZ16" s="263"/>
      <c r="WFA16" s="263"/>
      <c r="WFB16" s="263"/>
      <c r="WFC16" s="263"/>
      <c r="WFD16" s="263"/>
      <c r="WFE16" s="263"/>
      <c r="WFF16" s="263"/>
      <c r="WFG16" s="263"/>
      <c r="WFH16" s="263"/>
      <c r="WFI16" s="263"/>
      <c r="WFJ16" s="263"/>
      <c r="WFK16" s="263"/>
      <c r="WFL16" s="263"/>
      <c r="WFM16" s="263"/>
      <c r="WFN16" s="263"/>
      <c r="WFO16" s="263"/>
      <c r="WFP16" s="263"/>
      <c r="WFQ16" s="263"/>
      <c r="WFR16" s="263"/>
      <c r="WFS16" s="263"/>
      <c r="WFT16" s="263"/>
      <c r="WFU16" s="263"/>
      <c r="WFV16" s="263"/>
      <c r="WFW16" s="263"/>
      <c r="WFX16" s="263"/>
      <c r="WFY16" s="263"/>
      <c r="WFZ16" s="263"/>
      <c r="WGA16" s="263"/>
      <c r="WGB16" s="263"/>
      <c r="WGC16" s="263"/>
      <c r="WGD16" s="263"/>
      <c r="WGE16" s="263"/>
      <c r="WGF16" s="263"/>
      <c r="WGG16" s="263"/>
      <c r="WGH16" s="263"/>
      <c r="WGI16" s="263"/>
      <c r="WGJ16" s="263"/>
      <c r="WGK16" s="263"/>
      <c r="WGL16" s="263"/>
      <c r="WGM16" s="263"/>
      <c r="WGN16" s="263"/>
      <c r="WGO16" s="263"/>
      <c r="WGP16" s="263"/>
      <c r="WGQ16" s="263"/>
      <c r="WGR16" s="263"/>
      <c r="WGS16" s="263"/>
      <c r="WGT16" s="263"/>
      <c r="WGU16" s="263"/>
      <c r="WGV16" s="263"/>
      <c r="WGW16" s="263"/>
      <c r="WGX16" s="263"/>
      <c r="WGY16" s="263"/>
      <c r="WGZ16" s="263"/>
      <c r="WHA16" s="263"/>
      <c r="WHB16" s="263"/>
      <c r="WHC16" s="263"/>
      <c r="WHD16" s="263"/>
      <c r="WHE16" s="263"/>
      <c r="WHF16" s="263"/>
      <c r="WHG16" s="263"/>
      <c r="WHH16" s="263"/>
      <c r="WHI16" s="263"/>
      <c r="WHJ16" s="263"/>
      <c r="WHK16" s="263"/>
      <c r="WHL16" s="263"/>
      <c r="WHM16" s="263"/>
      <c r="WHN16" s="263"/>
      <c r="WHO16" s="263"/>
      <c r="WHP16" s="263"/>
      <c r="WHQ16" s="263"/>
      <c r="WHR16" s="263"/>
      <c r="WHS16" s="263"/>
      <c r="WHT16" s="263"/>
      <c r="WHU16" s="263"/>
      <c r="WHV16" s="263"/>
      <c r="WHW16" s="263"/>
      <c r="WHX16" s="263"/>
      <c r="WHY16" s="263"/>
      <c r="WHZ16" s="263"/>
      <c r="WIA16" s="263"/>
      <c r="WIB16" s="263"/>
      <c r="WIC16" s="263"/>
      <c r="WID16" s="263"/>
      <c r="WIE16" s="263"/>
      <c r="WIF16" s="263"/>
      <c r="WIG16" s="263"/>
      <c r="WIH16" s="263"/>
      <c r="WII16" s="263"/>
      <c r="WIJ16" s="263"/>
      <c r="WIK16" s="263"/>
      <c r="WIL16" s="263"/>
      <c r="WIM16" s="263"/>
      <c r="WIN16" s="263"/>
      <c r="WIO16" s="263"/>
      <c r="WIP16" s="263"/>
      <c r="WIQ16" s="263"/>
      <c r="WIR16" s="263"/>
      <c r="WIS16" s="263"/>
      <c r="WIT16" s="263"/>
      <c r="WIU16" s="263"/>
      <c r="WIV16" s="263"/>
      <c r="WIW16" s="263"/>
      <c r="WIX16" s="263"/>
      <c r="WIY16" s="263"/>
      <c r="WIZ16" s="263"/>
      <c r="WJA16" s="263"/>
      <c r="WJB16" s="263"/>
      <c r="WJC16" s="263"/>
      <c r="WJD16" s="263"/>
      <c r="WJE16" s="263"/>
      <c r="WJF16" s="263"/>
      <c r="WJG16" s="263"/>
      <c r="WJH16" s="263"/>
      <c r="WJI16" s="263"/>
      <c r="WJJ16" s="263"/>
      <c r="WJK16" s="263"/>
      <c r="WJL16" s="263"/>
      <c r="WJM16" s="263"/>
      <c r="WJN16" s="263"/>
      <c r="WJO16" s="263"/>
      <c r="WJP16" s="263"/>
      <c r="WJQ16" s="263"/>
      <c r="WJR16" s="263"/>
      <c r="WJS16" s="263"/>
      <c r="WJT16" s="263"/>
      <c r="WJU16" s="263"/>
      <c r="WJV16" s="263"/>
      <c r="WJW16" s="263"/>
      <c r="WJX16" s="263"/>
      <c r="WJY16" s="263"/>
      <c r="WJZ16" s="263"/>
      <c r="WKA16" s="263"/>
      <c r="WKB16" s="263"/>
      <c r="WKC16" s="263"/>
      <c r="WKD16" s="263"/>
      <c r="WKE16" s="263"/>
      <c r="WKF16" s="263"/>
      <c r="WKG16" s="263"/>
      <c r="WKH16" s="263"/>
      <c r="WKI16" s="263"/>
      <c r="WKJ16" s="263"/>
      <c r="WKK16" s="263"/>
      <c r="WKL16" s="263"/>
      <c r="WKM16" s="263"/>
      <c r="WKN16" s="263"/>
      <c r="WKO16" s="263"/>
      <c r="WKP16" s="263"/>
      <c r="WKQ16" s="263"/>
      <c r="WKR16" s="263"/>
      <c r="WKS16" s="263"/>
      <c r="WKT16" s="263"/>
      <c r="WKU16" s="263"/>
      <c r="WKV16" s="263"/>
      <c r="WKW16" s="263"/>
      <c r="WKX16" s="263"/>
      <c r="WKY16" s="263"/>
      <c r="WKZ16" s="263"/>
      <c r="WLA16" s="263"/>
      <c r="WLB16" s="263"/>
      <c r="WLC16" s="263"/>
      <c r="WLD16" s="263"/>
      <c r="WLE16" s="263"/>
      <c r="WLF16" s="263"/>
      <c r="WLG16" s="263"/>
      <c r="WLH16" s="263"/>
      <c r="WLI16" s="263"/>
      <c r="WLJ16" s="263"/>
      <c r="WLK16" s="263"/>
      <c r="WLL16" s="263"/>
      <c r="WLM16" s="263"/>
      <c r="WLN16" s="263"/>
      <c r="WLO16" s="263"/>
      <c r="WLP16" s="263"/>
      <c r="WLQ16" s="263"/>
      <c r="WLR16" s="263"/>
      <c r="WLS16" s="263"/>
      <c r="WLT16" s="263"/>
      <c r="WLU16" s="263"/>
      <c r="WLV16" s="263"/>
      <c r="WLW16" s="263"/>
      <c r="WLX16" s="263"/>
      <c r="WLY16" s="263"/>
      <c r="WLZ16" s="263"/>
      <c r="WMA16" s="263"/>
      <c r="WMB16" s="263"/>
      <c r="WMC16" s="263"/>
      <c r="WMD16" s="263"/>
      <c r="WME16" s="263"/>
      <c r="WMF16" s="263"/>
      <c r="WMG16" s="263"/>
      <c r="WMH16" s="263"/>
      <c r="WMI16" s="263"/>
      <c r="WMJ16" s="263"/>
      <c r="WMK16" s="263"/>
      <c r="WML16" s="263"/>
      <c r="WMM16" s="263"/>
      <c r="WMN16" s="263"/>
      <c r="WMO16" s="263"/>
      <c r="WMP16" s="263"/>
      <c r="WMQ16" s="263"/>
      <c r="WMR16" s="263"/>
      <c r="WMS16" s="263"/>
      <c r="WMT16" s="263"/>
      <c r="WMU16" s="263"/>
      <c r="WMV16" s="263"/>
      <c r="WMW16" s="263"/>
      <c r="WMX16" s="263"/>
      <c r="WMY16" s="263"/>
      <c r="WMZ16" s="263"/>
      <c r="WNA16" s="263"/>
      <c r="WNB16" s="263"/>
      <c r="WNC16" s="263"/>
      <c r="WND16" s="263"/>
      <c r="WNE16" s="263"/>
      <c r="WNF16" s="263"/>
      <c r="WNG16" s="263"/>
      <c r="WNH16" s="263"/>
      <c r="WNI16" s="263"/>
      <c r="WNJ16" s="263"/>
      <c r="WNK16" s="263"/>
      <c r="WNL16" s="263"/>
      <c r="WNM16" s="263"/>
      <c r="WNN16" s="263"/>
      <c r="WNO16" s="263"/>
      <c r="WNP16" s="263"/>
      <c r="WNQ16" s="263"/>
      <c r="WNR16" s="263"/>
      <c r="WNS16" s="263"/>
      <c r="WNT16" s="263"/>
      <c r="WNU16" s="263"/>
      <c r="WNV16" s="263"/>
      <c r="WNW16" s="263"/>
      <c r="WNX16" s="263"/>
      <c r="WNY16" s="263"/>
      <c r="WNZ16" s="263"/>
      <c r="WOA16" s="263"/>
      <c r="WOB16" s="263"/>
      <c r="WOC16" s="263"/>
      <c r="WOD16" s="263"/>
      <c r="WOE16" s="263"/>
      <c r="WOF16" s="263"/>
      <c r="WOG16" s="263"/>
      <c r="WOH16" s="263"/>
      <c r="WOI16" s="263"/>
      <c r="WOJ16" s="263"/>
      <c r="WOK16" s="263"/>
      <c r="WOL16" s="263"/>
      <c r="WOM16" s="263"/>
      <c r="WON16" s="263"/>
      <c r="WOO16" s="263"/>
      <c r="WOP16" s="263"/>
      <c r="WOQ16" s="263"/>
      <c r="WOR16" s="263"/>
      <c r="WOS16" s="263"/>
      <c r="WOT16" s="263"/>
      <c r="WOU16" s="263"/>
      <c r="WOV16" s="263"/>
      <c r="WOW16" s="263"/>
      <c r="WOX16" s="263"/>
      <c r="WOY16" s="263"/>
      <c r="WOZ16" s="263"/>
      <c r="WPA16" s="263"/>
      <c r="WPB16" s="263"/>
      <c r="WPC16" s="263"/>
      <c r="WPD16" s="263"/>
      <c r="WPE16" s="263"/>
      <c r="WPF16" s="263"/>
      <c r="WPG16" s="263"/>
      <c r="WPH16" s="263"/>
      <c r="WPI16" s="263"/>
      <c r="WPJ16" s="263"/>
      <c r="WPK16" s="263"/>
      <c r="WPL16" s="263"/>
      <c r="WPM16" s="263"/>
      <c r="WPN16" s="263"/>
      <c r="WPO16" s="263"/>
      <c r="WPP16" s="263"/>
      <c r="WPQ16" s="263"/>
      <c r="WPR16" s="263"/>
      <c r="WPS16" s="263"/>
      <c r="WPT16" s="263"/>
      <c r="WPU16" s="263"/>
      <c r="WPV16" s="263"/>
      <c r="WPW16" s="263"/>
      <c r="WPX16" s="263"/>
      <c r="WPY16" s="263"/>
      <c r="WPZ16" s="263"/>
      <c r="WQA16" s="263"/>
      <c r="WQB16" s="263"/>
      <c r="WQC16" s="263"/>
      <c r="WQD16" s="263"/>
      <c r="WQE16" s="263"/>
      <c r="WQF16" s="263"/>
      <c r="WQG16" s="263"/>
      <c r="WQH16" s="263"/>
      <c r="WQI16" s="263"/>
      <c r="WQJ16" s="263"/>
      <c r="WQK16" s="263"/>
      <c r="WQL16" s="263"/>
      <c r="WQM16" s="263"/>
      <c r="WQN16" s="263"/>
      <c r="WQO16" s="263"/>
      <c r="WQP16" s="263"/>
      <c r="WQQ16" s="263"/>
      <c r="WQR16" s="263"/>
      <c r="WQS16" s="263"/>
      <c r="WQT16" s="263"/>
      <c r="WQU16" s="263"/>
      <c r="WQV16" s="263"/>
      <c r="WQW16" s="263"/>
      <c r="WQX16" s="263"/>
      <c r="WQY16" s="263"/>
      <c r="WQZ16" s="263"/>
      <c r="WRA16" s="263"/>
      <c r="WRB16" s="263"/>
      <c r="WRC16" s="263"/>
      <c r="WRD16" s="263"/>
      <c r="WRE16" s="263"/>
      <c r="WRF16" s="263"/>
      <c r="WRG16" s="263"/>
      <c r="WRH16" s="263"/>
      <c r="WRI16" s="263"/>
      <c r="WRJ16" s="263"/>
      <c r="WRK16" s="263"/>
      <c r="WRL16" s="263"/>
      <c r="WRM16" s="263"/>
      <c r="WRN16" s="263"/>
      <c r="WRO16" s="263"/>
      <c r="WRP16" s="263"/>
      <c r="WRQ16" s="263"/>
      <c r="WRR16" s="263"/>
      <c r="WRS16" s="263"/>
      <c r="WRT16" s="263"/>
      <c r="WRU16" s="263"/>
      <c r="WRV16" s="263"/>
      <c r="WRW16" s="263"/>
      <c r="WRX16" s="263"/>
      <c r="WRY16" s="263"/>
      <c r="WRZ16" s="263"/>
      <c r="WSA16" s="263"/>
      <c r="WSB16" s="263"/>
      <c r="WSC16" s="263"/>
      <c r="WSD16" s="263"/>
      <c r="WSE16" s="263"/>
      <c r="WSF16" s="263"/>
      <c r="WSG16" s="263"/>
      <c r="WSH16" s="263"/>
      <c r="WSI16" s="263"/>
      <c r="WSJ16" s="263"/>
      <c r="WSK16" s="263"/>
      <c r="WSL16" s="263"/>
      <c r="WSM16" s="263"/>
      <c r="WSN16" s="263"/>
      <c r="WSO16" s="263"/>
      <c r="WSP16" s="263"/>
      <c r="WSQ16" s="263"/>
      <c r="WSR16" s="263"/>
      <c r="WSS16" s="263"/>
      <c r="WST16" s="263"/>
      <c r="WSU16" s="263"/>
      <c r="WSV16" s="263"/>
      <c r="WSW16" s="263"/>
      <c r="WSX16" s="263"/>
      <c r="WSY16" s="263"/>
      <c r="WSZ16" s="263"/>
      <c r="WTA16" s="263"/>
      <c r="WTB16" s="263"/>
      <c r="WTC16" s="263"/>
      <c r="WTD16" s="263"/>
      <c r="WTE16" s="263"/>
      <c r="WTF16" s="263"/>
      <c r="WTG16" s="263"/>
      <c r="WTH16" s="263"/>
      <c r="WTI16" s="263"/>
      <c r="WTJ16" s="263"/>
      <c r="WTK16" s="263"/>
      <c r="WTL16" s="263"/>
      <c r="WTM16" s="263"/>
      <c r="WTN16" s="263"/>
      <c r="WTO16" s="263"/>
      <c r="WTP16" s="263"/>
      <c r="WTQ16" s="263"/>
      <c r="WTR16" s="263"/>
      <c r="WTS16" s="263"/>
      <c r="WTT16" s="263"/>
      <c r="WTU16" s="263"/>
      <c r="WTV16" s="263"/>
      <c r="WTW16" s="263"/>
      <c r="WTX16" s="263"/>
      <c r="WTY16" s="263"/>
      <c r="WTZ16" s="263"/>
      <c r="WUA16" s="263"/>
      <c r="WUB16" s="263"/>
      <c r="WUC16" s="263"/>
      <c r="WUD16" s="263"/>
      <c r="WUE16" s="263"/>
      <c r="WUF16" s="263"/>
      <c r="WUG16" s="263"/>
      <c r="WUH16" s="263"/>
      <c r="WUI16" s="263"/>
      <c r="WUJ16" s="263"/>
      <c r="WUK16" s="263"/>
      <c r="WUL16" s="263"/>
      <c r="WUM16" s="263"/>
      <c r="WUN16" s="263"/>
      <c r="WUO16" s="263"/>
      <c r="WUP16" s="263"/>
      <c r="WUQ16" s="263"/>
      <c r="WUR16" s="263"/>
      <c r="WUS16" s="263"/>
      <c r="WUT16" s="263"/>
      <c r="WUU16" s="263"/>
      <c r="WUV16" s="263"/>
      <c r="WUW16" s="263"/>
      <c r="WUX16" s="263"/>
      <c r="WUY16" s="263"/>
      <c r="WUZ16" s="263"/>
      <c r="WVA16" s="263"/>
      <c r="WVB16" s="263"/>
      <c r="WVC16" s="263"/>
      <c r="WVD16" s="263"/>
      <c r="WVE16" s="263"/>
      <c r="WVF16" s="263"/>
      <c r="WVG16" s="263"/>
      <c r="WVH16" s="263"/>
      <c r="WVI16" s="263"/>
      <c r="WVJ16" s="263"/>
      <c r="WVK16" s="263"/>
      <c r="WVL16" s="263"/>
      <c r="WVM16" s="263"/>
      <c r="WVN16" s="263"/>
      <c r="WVO16" s="263"/>
      <c r="WVP16" s="263"/>
      <c r="WVQ16" s="263"/>
      <c r="WVR16" s="263"/>
      <c r="WVS16" s="263"/>
      <c r="WVT16" s="263"/>
      <c r="WVU16" s="263"/>
      <c r="WVV16" s="263"/>
      <c r="WVW16" s="263"/>
      <c r="WVX16" s="263"/>
      <c r="WVY16" s="263"/>
      <c r="WVZ16" s="263"/>
      <c r="WWA16" s="263"/>
      <c r="WWB16" s="263"/>
      <c r="WWC16" s="263"/>
      <c r="WWD16" s="263"/>
      <c r="WWE16" s="263"/>
      <c r="WWF16" s="263"/>
      <c r="WWG16" s="263"/>
      <c r="WWH16" s="263"/>
      <c r="WWI16" s="263"/>
      <c r="WWJ16" s="263"/>
      <c r="WWK16" s="263"/>
      <c r="WWL16" s="263"/>
      <c r="WWM16" s="263"/>
      <c r="WWN16" s="263"/>
      <c r="WWO16" s="263"/>
      <c r="WWP16" s="263"/>
      <c r="WWQ16" s="263"/>
      <c r="WWR16" s="263"/>
      <c r="WWS16" s="263"/>
      <c r="WWT16" s="263"/>
      <c r="WWU16" s="263"/>
      <c r="WWV16" s="263"/>
      <c r="WWW16" s="263"/>
      <c r="WWX16" s="263"/>
      <c r="WWY16" s="263"/>
      <c r="WWZ16" s="263"/>
      <c r="WXA16" s="263"/>
      <c r="WXB16" s="263"/>
      <c r="WXC16" s="263"/>
      <c r="WXD16" s="263"/>
      <c r="WXE16" s="263"/>
      <c r="WXF16" s="263"/>
      <c r="WXG16" s="263"/>
      <c r="WXH16" s="263"/>
      <c r="WXI16" s="263"/>
      <c r="WXJ16" s="263"/>
      <c r="WXK16" s="263"/>
      <c r="WXL16" s="263"/>
      <c r="WXM16" s="263"/>
      <c r="WXN16" s="263"/>
      <c r="WXO16" s="263"/>
      <c r="WXP16" s="263"/>
      <c r="WXQ16" s="263"/>
      <c r="WXR16" s="263"/>
      <c r="WXS16" s="263"/>
      <c r="WXT16" s="263"/>
      <c r="WXU16" s="263"/>
      <c r="WXV16" s="263"/>
      <c r="WXW16" s="263"/>
      <c r="WXX16" s="263"/>
      <c r="WXY16" s="263"/>
      <c r="WXZ16" s="263"/>
      <c r="WYA16" s="263"/>
      <c r="WYB16" s="263"/>
      <c r="WYC16" s="263"/>
      <c r="WYD16" s="263"/>
      <c r="WYE16" s="263"/>
      <c r="WYF16" s="263"/>
      <c r="WYG16" s="263"/>
      <c r="WYH16" s="263"/>
      <c r="WYI16" s="263"/>
      <c r="WYJ16" s="263"/>
      <c r="WYK16" s="263"/>
      <c r="WYL16" s="263"/>
      <c r="WYM16" s="263"/>
      <c r="WYN16" s="263"/>
      <c r="WYO16" s="263"/>
      <c r="WYP16" s="263"/>
      <c r="WYQ16" s="263"/>
      <c r="WYR16" s="263"/>
      <c r="WYS16" s="263"/>
      <c r="WYT16" s="263"/>
      <c r="WYU16" s="263"/>
      <c r="WYV16" s="263"/>
      <c r="WYW16" s="263"/>
      <c r="WYX16" s="263"/>
      <c r="WYY16" s="263"/>
      <c r="WYZ16" s="263"/>
      <c r="WZA16" s="263"/>
      <c r="WZB16" s="263"/>
      <c r="WZC16" s="263"/>
      <c r="WZD16" s="263"/>
      <c r="WZE16" s="263"/>
      <c r="WZF16" s="263"/>
      <c r="WZG16" s="263"/>
      <c r="WZH16" s="263"/>
      <c r="WZI16" s="263"/>
      <c r="WZJ16" s="263"/>
      <c r="WZK16" s="263"/>
      <c r="WZL16" s="263"/>
      <c r="WZM16" s="263"/>
      <c r="WZN16" s="263"/>
      <c r="WZO16" s="263"/>
      <c r="WZP16" s="263"/>
      <c r="WZQ16" s="263"/>
      <c r="WZR16" s="263"/>
      <c r="WZS16" s="263"/>
      <c r="WZT16" s="263"/>
      <c r="WZU16" s="263"/>
      <c r="WZV16" s="263"/>
      <c r="WZW16" s="263"/>
      <c r="WZX16" s="263"/>
      <c r="WZY16" s="263"/>
      <c r="WZZ16" s="263"/>
      <c r="XAA16" s="263"/>
      <c r="XAB16" s="263"/>
      <c r="XAC16" s="263"/>
      <c r="XAD16" s="263"/>
      <c r="XAE16" s="263"/>
      <c r="XAF16" s="263"/>
      <c r="XAG16" s="263"/>
      <c r="XAH16" s="263"/>
      <c r="XAI16" s="263"/>
      <c r="XAJ16" s="263"/>
      <c r="XAK16" s="263"/>
      <c r="XAL16" s="263"/>
      <c r="XAM16" s="263"/>
      <c r="XAN16" s="263"/>
      <c r="XAO16" s="263"/>
      <c r="XAP16" s="263"/>
      <c r="XAQ16" s="263"/>
      <c r="XAR16" s="263"/>
      <c r="XAS16" s="263"/>
      <c r="XAT16" s="263"/>
      <c r="XAU16" s="263"/>
      <c r="XAV16" s="263"/>
      <c r="XAW16" s="263"/>
      <c r="XAX16" s="263"/>
      <c r="XAY16" s="263"/>
      <c r="XAZ16" s="263"/>
      <c r="XBA16" s="263"/>
      <c r="XBB16" s="263"/>
      <c r="XBC16" s="263"/>
      <c r="XBD16" s="263"/>
      <c r="XBE16" s="263"/>
      <c r="XBF16" s="263"/>
      <c r="XBG16" s="263"/>
      <c r="XBH16" s="263"/>
      <c r="XBI16" s="263"/>
      <c r="XBJ16" s="263"/>
      <c r="XBK16" s="263"/>
      <c r="XBL16" s="263"/>
      <c r="XBM16" s="263"/>
      <c r="XBN16" s="263"/>
      <c r="XBO16" s="263"/>
      <c r="XBP16" s="263"/>
      <c r="XBQ16" s="263"/>
      <c r="XBR16" s="263"/>
      <c r="XBS16" s="263"/>
      <c r="XBT16" s="263"/>
      <c r="XBU16" s="263"/>
      <c r="XBV16" s="263"/>
      <c r="XBW16" s="263"/>
      <c r="XBX16" s="263"/>
      <c r="XBY16" s="263"/>
    </row>
    <row r="17" spans="1:16301" s="160" customFormat="1" ht="31.5" hidden="1" x14ac:dyDescent="0.25">
      <c r="A17" s="132">
        <v>9</v>
      </c>
      <c r="B17" s="154" t="s">
        <v>850</v>
      </c>
      <c r="C17" s="154" t="s">
        <v>851</v>
      </c>
      <c r="D17" s="136"/>
      <c r="E17" s="137"/>
      <c r="F17" s="137">
        <v>87.2</v>
      </c>
      <c r="G17" s="135"/>
      <c r="H17" s="135"/>
      <c r="I17" s="135">
        <v>402</v>
      </c>
      <c r="J17" s="138"/>
      <c r="K17" s="138"/>
      <c r="L17" s="138">
        <v>4.6100917431192663</v>
      </c>
      <c r="M17" s="139">
        <v>0</v>
      </c>
      <c r="N17" s="140">
        <f t="shared" si="1"/>
        <v>0</v>
      </c>
      <c r="O17" s="141">
        <f t="shared" si="2"/>
        <v>0</v>
      </c>
      <c r="P17" s="140">
        <f t="shared" si="3"/>
        <v>0</v>
      </c>
      <c r="Q17" s="141">
        <f t="shared" si="4"/>
        <v>0</v>
      </c>
      <c r="R17" s="140">
        <f>IF(I17&lt;VLOOKUP(L17,$M$505:$Q$513,2),0,VLOOKUP(L17,$M$505:$Q$513,4))</f>
        <v>25</v>
      </c>
      <c r="S17" s="140">
        <f t="shared" si="5"/>
        <v>0</v>
      </c>
      <c r="T17" s="140">
        <f t="shared" si="6"/>
        <v>0</v>
      </c>
      <c r="U17" s="141">
        <f t="shared" si="7"/>
        <v>0</v>
      </c>
      <c r="V17" s="140">
        <f>IF(I17&lt;VLOOKUP(L17,$M$505:$Q$513,2),0,VLOOKUP(L17,$M$505:$Q$513,5))</f>
        <v>50</v>
      </c>
      <c r="W17" s="146"/>
      <c r="X17" s="146"/>
      <c r="Y17" s="146"/>
      <c r="Z17" s="154"/>
      <c r="AA17" s="206"/>
      <c r="AB17" s="20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  <c r="ER17" s="156"/>
      <c r="ES17" s="156"/>
      <c r="ET17" s="156"/>
      <c r="EU17" s="156"/>
      <c r="EV17" s="156"/>
      <c r="EW17" s="156"/>
      <c r="EX17" s="156"/>
      <c r="EY17" s="156"/>
      <c r="EZ17" s="156"/>
      <c r="FA17" s="156"/>
      <c r="FB17" s="156"/>
      <c r="FC17" s="156"/>
      <c r="FD17" s="156"/>
      <c r="FE17" s="156"/>
      <c r="FF17" s="156"/>
      <c r="FG17" s="156"/>
      <c r="FH17" s="156"/>
      <c r="FI17" s="156"/>
      <c r="FJ17" s="156"/>
      <c r="FK17" s="156"/>
      <c r="FL17" s="156"/>
      <c r="FM17" s="156"/>
      <c r="FN17" s="156"/>
      <c r="FO17" s="156"/>
      <c r="FP17" s="156"/>
      <c r="FQ17" s="156"/>
      <c r="FR17" s="156"/>
      <c r="FS17" s="156"/>
      <c r="FT17" s="156"/>
      <c r="FU17" s="156"/>
      <c r="FV17" s="156"/>
      <c r="FW17" s="156"/>
      <c r="FX17" s="156"/>
      <c r="FY17" s="156"/>
      <c r="FZ17" s="156"/>
      <c r="GA17" s="156"/>
      <c r="GB17" s="156"/>
      <c r="GC17" s="156"/>
      <c r="GD17" s="156"/>
      <c r="GE17" s="156"/>
      <c r="GF17" s="156"/>
      <c r="GG17" s="156"/>
      <c r="GH17" s="156"/>
      <c r="GI17" s="156"/>
      <c r="GJ17" s="156"/>
      <c r="GK17" s="156"/>
      <c r="GL17" s="156"/>
      <c r="GM17" s="156"/>
      <c r="GN17" s="156"/>
      <c r="GO17" s="156"/>
      <c r="GP17" s="156"/>
      <c r="GQ17" s="156"/>
      <c r="GR17" s="156"/>
      <c r="GS17" s="156"/>
      <c r="GT17" s="156"/>
      <c r="GU17" s="156"/>
      <c r="GV17" s="156"/>
      <c r="GW17" s="156"/>
      <c r="GX17" s="156"/>
      <c r="GY17" s="156"/>
      <c r="GZ17" s="156"/>
      <c r="HA17" s="156"/>
      <c r="HB17" s="156"/>
      <c r="HC17" s="156"/>
      <c r="HD17" s="156"/>
      <c r="HE17" s="156"/>
      <c r="HF17" s="156"/>
      <c r="HG17" s="156"/>
      <c r="HH17" s="156"/>
      <c r="HI17" s="156"/>
      <c r="HJ17" s="156"/>
      <c r="HK17" s="156"/>
      <c r="HL17" s="156"/>
      <c r="HM17" s="156"/>
      <c r="HN17" s="156"/>
      <c r="HO17" s="156"/>
      <c r="HP17" s="156"/>
      <c r="HQ17" s="156"/>
      <c r="HR17" s="156"/>
      <c r="HS17" s="156"/>
      <c r="HT17" s="156"/>
      <c r="HU17" s="156"/>
      <c r="HV17" s="156"/>
      <c r="HW17" s="156"/>
      <c r="HX17" s="156"/>
      <c r="HY17" s="156"/>
      <c r="HZ17" s="156"/>
      <c r="IA17" s="156"/>
      <c r="IB17" s="156"/>
      <c r="IC17" s="156"/>
      <c r="ID17" s="156"/>
      <c r="IE17" s="156"/>
      <c r="IF17" s="156"/>
      <c r="IG17" s="156"/>
      <c r="IH17" s="156"/>
      <c r="II17" s="156"/>
      <c r="IJ17" s="156"/>
      <c r="IK17" s="156"/>
      <c r="IL17" s="156"/>
      <c r="IM17" s="156"/>
      <c r="IN17" s="156"/>
      <c r="IO17" s="156"/>
      <c r="IP17" s="156"/>
      <c r="IQ17" s="156"/>
      <c r="IR17" s="156"/>
      <c r="IS17" s="156"/>
      <c r="IT17" s="156"/>
      <c r="IU17" s="156"/>
      <c r="IV17" s="156"/>
      <c r="IW17" s="156"/>
      <c r="IX17" s="156"/>
      <c r="IY17" s="156"/>
      <c r="IZ17" s="156"/>
      <c r="JA17" s="156"/>
      <c r="JB17" s="156"/>
      <c r="JC17" s="156"/>
      <c r="JD17" s="156"/>
      <c r="JE17" s="156"/>
      <c r="JF17" s="156"/>
      <c r="JG17" s="156"/>
      <c r="JH17" s="156"/>
      <c r="JI17" s="156"/>
      <c r="JJ17" s="156"/>
      <c r="JK17" s="156"/>
      <c r="JL17" s="156"/>
      <c r="JM17" s="156"/>
      <c r="JN17" s="156"/>
      <c r="JO17" s="156"/>
      <c r="JP17" s="156"/>
      <c r="JQ17" s="156"/>
      <c r="JR17" s="156"/>
      <c r="JS17" s="156"/>
      <c r="JT17" s="156"/>
      <c r="JU17" s="156"/>
      <c r="JV17" s="156"/>
      <c r="JW17" s="156"/>
      <c r="JX17" s="156"/>
      <c r="JY17" s="156"/>
      <c r="JZ17" s="156"/>
      <c r="KA17" s="156"/>
      <c r="KB17" s="156"/>
      <c r="KC17" s="156"/>
      <c r="KD17" s="156"/>
      <c r="KE17" s="156"/>
      <c r="KF17" s="156"/>
      <c r="KG17" s="156"/>
      <c r="KH17" s="156"/>
      <c r="KI17" s="156"/>
      <c r="KJ17" s="156"/>
      <c r="KK17" s="156"/>
      <c r="KL17" s="156"/>
      <c r="KM17" s="156"/>
      <c r="KN17" s="156"/>
      <c r="KO17" s="156"/>
      <c r="KP17" s="156"/>
      <c r="KQ17" s="156"/>
      <c r="KR17" s="156"/>
      <c r="KS17" s="156"/>
      <c r="KT17" s="156"/>
      <c r="KU17" s="156"/>
      <c r="KV17" s="156"/>
      <c r="KW17" s="156"/>
      <c r="KX17" s="156"/>
      <c r="KY17" s="156"/>
      <c r="KZ17" s="156"/>
      <c r="LA17" s="156"/>
      <c r="LB17" s="156"/>
      <c r="LC17" s="156"/>
      <c r="LD17" s="156"/>
      <c r="LE17" s="156"/>
      <c r="LF17" s="156"/>
      <c r="LG17" s="156"/>
      <c r="LH17" s="156"/>
      <c r="LI17" s="156"/>
      <c r="LJ17" s="156"/>
      <c r="LK17" s="156"/>
      <c r="LL17" s="156"/>
      <c r="LM17" s="156"/>
      <c r="LN17" s="156"/>
      <c r="LO17" s="156"/>
      <c r="LP17" s="156"/>
      <c r="LQ17" s="156"/>
      <c r="LR17" s="156"/>
      <c r="LS17" s="156"/>
      <c r="LT17" s="156"/>
      <c r="LU17" s="156"/>
      <c r="LV17" s="156"/>
      <c r="LW17" s="156"/>
      <c r="LX17" s="156"/>
      <c r="LY17" s="156"/>
      <c r="LZ17" s="156"/>
      <c r="MA17" s="156"/>
      <c r="MB17" s="156"/>
      <c r="MC17" s="156"/>
      <c r="MD17" s="156"/>
      <c r="ME17" s="156"/>
      <c r="MF17" s="156"/>
      <c r="MG17" s="156"/>
      <c r="MH17" s="156"/>
      <c r="MI17" s="156"/>
      <c r="MJ17" s="156"/>
      <c r="MK17" s="156"/>
      <c r="ML17" s="156"/>
      <c r="MM17" s="156"/>
      <c r="MN17" s="156"/>
      <c r="MO17" s="156"/>
      <c r="MP17" s="156"/>
      <c r="MQ17" s="156"/>
      <c r="MR17" s="156"/>
      <c r="MS17" s="156"/>
      <c r="MT17" s="156"/>
      <c r="MU17" s="156"/>
      <c r="MV17" s="156"/>
      <c r="MW17" s="156"/>
      <c r="MX17" s="156"/>
      <c r="MY17" s="156"/>
      <c r="MZ17" s="156"/>
      <c r="NA17" s="156"/>
      <c r="NB17" s="156"/>
      <c r="NC17" s="156"/>
      <c r="ND17" s="156"/>
      <c r="NE17" s="156"/>
      <c r="NF17" s="156"/>
      <c r="NG17" s="156"/>
      <c r="NH17" s="156"/>
      <c r="NI17" s="156"/>
      <c r="NJ17" s="156"/>
      <c r="NK17" s="156"/>
      <c r="NL17" s="156"/>
      <c r="NM17" s="156"/>
      <c r="NN17" s="156"/>
      <c r="NO17" s="156"/>
      <c r="NP17" s="156"/>
      <c r="NQ17" s="156"/>
      <c r="NR17" s="156"/>
      <c r="NS17" s="156"/>
      <c r="NT17" s="156"/>
      <c r="NU17" s="156"/>
      <c r="NV17" s="156"/>
      <c r="NW17" s="156"/>
      <c r="NX17" s="156"/>
      <c r="NY17" s="156"/>
      <c r="NZ17" s="156"/>
      <c r="OA17" s="156"/>
      <c r="OB17" s="156"/>
      <c r="OC17" s="156"/>
      <c r="OD17" s="156"/>
      <c r="OE17" s="156"/>
      <c r="OF17" s="156"/>
      <c r="OG17" s="156"/>
      <c r="OH17" s="156"/>
      <c r="OI17" s="156"/>
      <c r="OJ17" s="156"/>
      <c r="OK17" s="156"/>
      <c r="OL17" s="156"/>
      <c r="OM17" s="156"/>
      <c r="ON17" s="156"/>
      <c r="OO17" s="156"/>
      <c r="OP17" s="156"/>
      <c r="OQ17" s="156"/>
      <c r="OR17" s="156"/>
      <c r="OS17" s="156"/>
      <c r="OT17" s="156"/>
      <c r="OU17" s="156"/>
      <c r="OV17" s="156"/>
      <c r="OW17" s="156"/>
      <c r="OX17" s="156"/>
      <c r="OY17" s="156"/>
      <c r="OZ17" s="156"/>
      <c r="PA17" s="156"/>
      <c r="PB17" s="156"/>
      <c r="PC17" s="156"/>
      <c r="PD17" s="156"/>
      <c r="PE17" s="156"/>
      <c r="PF17" s="156"/>
      <c r="PG17" s="156"/>
      <c r="PH17" s="156"/>
      <c r="PI17" s="156"/>
      <c r="PJ17" s="156"/>
      <c r="PK17" s="156"/>
      <c r="PL17" s="156"/>
      <c r="PM17" s="156"/>
      <c r="PN17" s="156"/>
      <c r="PO17" s="156"/>
      <c r="PP17" s="156"/>
      <c r="PQ17" s="156"/>
      <c r="PR17" s="156"/>
      <c r="PS17" s="156"/>
      <c r="PT17" s="156"/>
      <c r="PU17" s="156"/>
      <c r="PV17" s="156"/>
      <c r="PW17" s="156"/>
      <c r="PX17" s="156"/>
      <c r="PY17" s="156"/>
      <c r="PZ17" s="156"/>
      <c r="QA17" s="156"/>
      <c r="QB17" s="156"/>
      <c r="QC17" s="156"/>
      <c r="QD17" s="156"/>
      <c r="QE17" s="156"/>
      <c r="QF17" s="156"/>
      <c r="QG17" s="156"/>
      <c r="QH17" s="156"/>
      <c r="QI17" s="156"/>
      <c r="QJ17" s="156"/>
      <c r="QK17" s="156"/>
      <c r="QL17" s="156"/>
      <c r="QM17" s="156"/>
      <c r="QN17" s="156"/>
      <c r="QO17" s="156"/>
      <c r="QP17" s="156"/>
      <c r="QQ17" s="156"/>
      <c r="QR17" s="156"/>
      <c r="QS17" s="156"/>
      <c r="QT17" s="156"/>
      <c r="QU17" s="156"/>
      <c r="QV17" s="156"/>
      <c r="QW17" s="156"/>
      <c r="QX17" s="156"/>
      <c r="QY17" s="156"/>
      <c r="QZ17" s="156"/>
      <c r="RA17" s="156"/>
      <c r="RB17" s="156"/>
      <c r="RC17" s="156"/>
      <c r="RD17" s="156"/>
      <c r="RE17" s="156"/>
      <c r="RF17" s="156"/>
      <c r="RG17" s="156"/>
      <c r="RH17" s="156"/>
      <c r="RI17" s="156"/>
      <c r="RJ17" s="156"/>
      <c r="RK17" s="156"/>
      <c r="RL17" s="156"/>
      <c r="RM17" s="156"/>
      <c r="RN17" s="156"/>
      <c r="RO17" s="156"/>
      <c r="RP17" s="156"/>
      <c r="RQ17" s="156"/>
      <c r="RR17" s="156"/>
      <c r="RS17" s="156"/>
      <c r="RT17" s="156"/>
      <c r="RU17" s="156"/>
      <c r="RV17" s="156"/>
      <c r="RW17" s="156"/>
      <c r="RX17" s="156"/>
      <c r="RY17" s="156"/>
      <c r="RZ17" s="156"/>
      <c r="SA17" s="156"/>
      <c r="SB17" s="156"/>
      <c r="SC17" s="156"/>
      <c r="SD17" s="156"/>
      <c r="SE17" s="156"/>
      <c r="SF17" s="156"/>
      <c r="SG17" s="156"/>
      <c r="SH17" s="156"/>
      <c r="SI17" s="156"/>
      <c r="SJ17" s="156"/>
      <c r="SK17" s="156"/>
      <c r="SL17" s="156"/>
      <c r="SM17" s="156"/>
      <c r="SN17" s="156"/>
      <c r="SO17" s="156"/>
      <c r="SP17" s="156"/>
      <c r="SQ17" s="156"/>
      <c r="SR17" s="156"/>
      <c r="SS17" s="156"/>
      <c r="ST17" s="156"/>
      <c r="SU17" s="156"/>
      <c r="SV17" s="156"/>
      <c r="SW17" s="156"/>
      <c r="SX17" s="156"/>
      <c r="SY17" s="156"/>
      <c r="SZ17" s="156"/>
      <c r="TA17" s="156"/>
      <c r="TB17" s="156"/>
      <c r="TC17" s="156"/>
      <c r="TD17" s="156"/>
      <c r="TE17" s="156"/>
      <c r="TF17" s="156"/>
      <c r="TG17" s="156"/>
      <c r="TH17" s="156"/>
      <c r="TI17" s="156"/>
      <c r="TJ17" s="156"/>
      <c r="TK17" s="156"/>
      <c r="TL17" s="156"/>
      <c r="TM17" s="156"/>
      <c r="TN17" s="156"/>
      <c r="TO17" s="156"/>
      <c r="TP17" s="156"/>
      <c r="TQ17" s="156"/>
      <c r="TR17" s="156"/>
      <c r="TS17" s="156"/>
      <c r="TT17" s="156"/>
      <c r="TU17" s="156"/>
      <c r="TV17" s="156"/>
      <c r="TW17" s="156"/>
      <c r="TX17" s="156"/>
      <c r="TY17" s="156"/>
      <c r="TZ17" s="156"/>
      <c r="UA17" s="156"/>
      <c r="UB17" s="156"/>
      <c r="UC17" s="156"/>
      <c r="UD17" s="156"/>
      <c r="UE17" s="156"/>
      <c r="UF17" s="156"/>
      <c r="UG17" s="156"/>
      <c r="UH17" s="156"/>
      <c r="UI17" s="156"/>
      <c r="UJ17" s="156"/>
      <c r="UK17" s="156"/>
      <c r="UL17" s="156"/>
      <c r="UM17" s="156"/>
      <c r="UN17" s="156"/>
      <c r="UO17" s="156"/>
      <c r="UP17" s="156"/>
      <c r="UQ17" s="156"/>
      <c r="UR17" s="156"/>
      <c r="US17" s="156"/>
      <c r="UT17" s="156"/>
      <c r="UU17" s="156"/>
      <c r="UV17" s="156"/>
      <c r="UW17" s="156"/>
      <c r="UX17" s="156"/>
      <c r="UY17" s="156"/>
      <c r="UZ17" s="156"/>
      <c r="VA17" s="156"/>
      <c r="VB17" s="156"/>
      <c r="VC17" s="156"/>
      <c r="VD17" s="156"/>
      <c r="VE17" s="156"/>
      <c r="VF17" s="156"/>
      <c r="VG17" s="156"/>
      <c r="VH17" s="156"/>
      <c r="VI17" s="156"/>
      <c r="VJ17" s="156"/>
      <c r="VK17" s="156"/>
      <c r="VL17" s="156"/>
      <c r="VM17" s="156"/>
      <c r="VN17" s="156"/>
      <c r="VO17" s="156"/>
      <c r="VP17" s="156"/>
      <c r="VQ17" s="156"/>
      <c r="VR17" s="156"/>
      <c r="VS17" s="156"/>
      <c r="VT17" s="156"/>
      <c r="VU17" s="156"/>
      <c r="VV17" s="156"/>
      <c r="VW17" s="156"/>
      <c r="VX17" s="156"/>
      <c r="VY17" s="156"/>
      <c r="VZ17" s="156"/>
      <c r="WA17" s="156"/>
      <c r="WB17" s="156"/>
      <c r="WC17" s="156"/>
      <c r="WD17" s="156"/>
      <c r="WE17" s="156"/>
      <c r="WF17" s="156"/>
      <c r="WG17" s="156"/>
      <c r="WH17" s="156"/>
      <c r="WI17" s="156"/>
      <c r="WJ17" s="156"/>
      <c r="WK17" s="156"/>
      <c r="WL17" s="156"/>
      <c r="WM17" s="156"/>
      <c r="WN17" s="156"/>
      <c r="WO17" s="156"/>
      <c r="WP17" s="156"/>
      <c r="WQ17" s="156"/>
      <c r="WR17" s="156"/>
      <c r="WS17" s="156"/>
      <c r="WT17" s="156"/>
      <c r="WU17" s="156"/>
      <c r="WV17" s="156"/>
      <c r="WW17" s="156"/>
      <c r="WX17" s="156"/>
      <c r="WY17" s="156"/>
      <c r="WZ17" s="156"/>
      <c r="XA17" s="156"/>
      <c r="XB17" s="156"/>
      <c r="XC17" s="156"/>
      <c r="XD17" s="156"/>
      <c r="XE17" s="156"/>
      <c r="XF17" s="156"/>
      <c r="XG17" s="156"/>
      <c r="XH17" s="156"/>
      <c r="XI17" s="156"/>
      <c r="XJ17" s="156"/>
      <c r="XK17" s="156"/>
      <c r="XL17" s="156"/>
      <c r="XM17" s="156"/>
      <c r="XN17" s="156"/>
      <c r="XO17" s="156"/>
      <c r="XP17" s="156"/>
      <c r="XQ17" s="156"/>
      <c r="XR17" s="156"/>
      <c r="XS17" s="156"/>
      <c r="XT17" s="156"/>
      <c r="XU17" s="156"/>
      <c r="XV17" s="156"/>
      <c r="XW17" s="156"/>
      <c r="XX17" s="156"/>
      <c r="XY17" s="156"/>
      <c r="XZ17" s="156"/>
      <c r="YA17" s="156"/>
      <c r="YB17" s="156"/>
      <c r="YC17" s="156"/>
      <c r="YD17" s="156"/>
      <c r="YE17" s="156"/>
      <c r="YF17" s="156"/>
      <c r="YG17" s="156"/>
      <c r="YH17" s="156"/>
      <c r="YI17" s="156"/>
      <c r="YJ17" s="156"/>
      <c r="YK17" s="156"/>
      <c r="YL17" s="156"/>
      <c r="YM17" s="156"/>
      <c r="YN17" s="156"/>
      <c r="YO17" s="156"/>
      <c r="YP17" s="156"/>
      <c r="YQ17" s="156"/>
      <c r="YR17" s="156"/>
      <c r="YS17" s="156"/>
      <c r="YT17" s="156"/>
      <c r="YU17" s="156"/>
      <c r="YV17" s="156"/>
      <c r="YW17" s="156"/>
      <c r="YX17" s="156"/>
      <c r="YY17" s="156"/>
      <c r="YZ17" s="156"/>
      <c r="ZA17" s="156"/>
      <c r="ZB17" s="156"/>
      <c r="ZC17" s="156"/>
      <c r="ZD17" s="156"/>
      <c r="ZE17" s="156"/>
      <c r="ZF17" s="156"/>
      <c r="ZG17" s="156"/>
      <c r="ZH17" s="156"/>
      <c r="ZI17" s="156"/>
      <c r="ZJ17" s="156"/>
      <c r="ZK17" s="156"/>
      <c r="ZL17" s="156"/>
      <c r="ZM17" s="156"/>
      <c r="ZN17" s="156"/>
      <c r="ZO17" s="156"/>
      <c r="ZP17" s="156"/>
      <c r="ZQ17" s="156"/>
      <c r="ZR17" s="156"/>
      <c r="ZS17" s="156"/>
      <c r="ZT17" s="156"/>
      <c r="ZU17" s="156"/>
      <c r="ZV17" s="156"/>
      <c r="ZW17" s="156"/>
      <c r="ZX17" s="156"/>
      <c r="ZY17" s="156"/>
      <c r="ZZ17" s="156"/>
      <c r="AAA17" s="156"/>
      <c r="AAB17" s="156"/>
      <c r="AAC17" s="156"/>
      <c r="AAD17" s="156"/>
      <c r="AAE17" s="156"/>
      <c r="AAF17" s="156"/>
      <c r="AAG17" s="156"/>
      <c r="AAH17" s="156"/>
      <c r="AAI17" s="156"/>
      <c r="AAJ17" s="156"/>
      <c r="AAK17" s="156"/>
      <c r="AAL17" s="156"/>
      <c r="AAM17" s="156"/>
      <c r="AAN17" s="156"/>
      <c r="AAO17" s="156"/>
      <c r="AAP17" s="156"/>
      <c r="AAQ17" s="156"/>
      <c r="AAR17" s="156"/>
      <c r="AAS17" s="156"/>
      <c r="AAT17" s="156"/>
      <c r="AAU17" s="156"/>
      <c r="AAV17" s="156"/>
      <c r="AAW17" s="156"/>
      <c r="AAX17" s="156"/>
      <c r="AAY17" s="156"/>
      <c r="AAZ17" s="156"/>
      <c r="ABA17" s="156"/>
      <c r="ABB17" s="156"/>
      <c r="ABC17" s="156"/>
      <c r="ABD17" s="156"/>
      <c r="ABE17" s="156"/>
      <c r="ABF17" s="156"/>
      <c r="ABG17" s="156"/>
      <c r="ABH17" s="156"/>
      <c r="ABI17" s="156"/>
      <c r="ABJ17" s="156"/>
      <c r="ABK17" s="156"/>
      <c r="ABL17" s="156"/>
      <c r="ABM17" s="156"/>
      <c r="ABN17" s="156"/>
      <c r="ABO17" s="156"/>
      <c r="ABP17" s="156"/>
      <c r="ABQ17" s="156"/>
      <c r="ABR17" s="156"/>
      <c r="ABS17" s="156"/>
      <c r="ABT17" s="156"/>
      <c r="ABU17" s="156"/>
      <c r="ABV17" s="156"/>
      <c r="ABW17" s="156"/>
      <c r="ABX17" s="156"/>
      <c r="ABY17" s="156"/>
      <c r="ABZ17" s="156"/>
      <c r="ACA17" s="156"/>
      <c r="ACB17" s="156"/>
      <c r="ACC17" s="156"/>
      <c r="ACD17" s="156"/>
      <c r="ACE17" s="156"/>
      <c r="ACF17" s="156"/>
      <c r="ACG17" s="156"/>
      <c r="ACH17" s="156"/>
      <c r="ACI17" s="156"/>
      <c r="ACJ17" s="156"/>
      <c r="ACK17" s="156"/>
      <c r="ACL17" s="156"/>
      <c r="ACM17" s="156"/>
      <c r="ACN17" s="156"/>
      <c r="ACO17" s="156"/>
      <c r="ACP17" s="156"/>
      <c r="ACQ17" s="156"/>
      <c r="ACR17" s="156"/>
      <c r="ACS17" s="156"/>
      <c r="ACT17" s="156"/>
      <c r="ACU17" s="156"/>
      <c r="ACV17" s="156"/>
      <c r="ACW17" s="156"/>
      <c r="ACX17" s="156"/>
      <c r="ACY17" s="156"/>
      <c r="ACZ17" s="156"/>
      <c r="ADA17" s="156"/>
      <c r="ADB17" s="156"/>
      <c r="ADC17" s="156"/>
      <c r="ADD17" s="156"/>
      <c r="ADE17" s="156"/>
      <c r="ADF17" s="156"/>
      <c r="ADG17" s="156"/>
      <c r="ADH17" s="156"/>
      <c r="ADI17" s="156"/>
      <c r="ADJ17" s="156"/>
      <c r="ADK17" s="156"/>
      <c r="ADL17" s="156"/>
      <c r="ADM17" s="156"/>
      <c r="ADN17" s="156"/>
      <c r="ADO17" s="156"/>
      <c r="ADP17" s="156"/>
      <c r="ADQ17" s="156"/>
      <c r="ADR17" s="156"/>
      <c r="ADS17" s="156"/>
      <c r="ADT17" s="156"/>
      <c r="ADU17" s="156"/>
      <c r="ADV17" s="156"/>
      <c r="ADW17" s="156"/>
      <c r="ADX17" s="156"/>
      <c r="ADY17" s="156"/>
      <c r="ADZ17" s="156"/>
      <c r="AEA17" s="156"/>
      <c r="AEB17" s="156"/>
      <c r="AEC17" s="156"/>
      <c r="AED17" s="156"/>
      <c r="AEE17" s="156"/>
      <c r="AEF17" s="156"/>
      <c r="AEG17" s="156"/>
      <c r="AEH17" s="156"/>
      <c r="AEI17" s="156"/>
      <c r="AEJ17" s="156"/>
      <c r="AEK17" s="156"/>
      <c r="AEL17" s="156"/>
      <c r="AEM17" s="156"/>
      <c r="AEN17" s="156"/>
      <c r="AEO17" s="156"/>
      <c r="AEP17" s="156"/>
      <c r="AEQ17" s="156"/>
      <c r="AER17" s="156"/>
      <c r="AES17" s="156"/>
      <c r="AET17" s="156"/>
      <c r="AEU17" s="156"/>
      <c r="AEV17" s="156"/>
      <c r="AEW17" s="156"/>
      <c r="AEX17" s="156"/>
      <c r="AEY17" s="156"/>
      <c r="AEZ17" s="156"/>
      <c r="AFA17" s="156"/>
      <c r="AFB17" s="156"/>
      <c r="AFC17" s="156"/>
      <c r="AFD17" s="156"/>
      <c r="AFE17" s="156"/>
      <c r="AFF17" s="156"/>
      <c r="AFG17" s="156"/>
      <c r="AFH17" s="156"/>
      <c r="AFI17" s="156"/>
      <c r="AFJ17" s="156"/>
      <c r="AFK17" s="156"/>
      <c r="AFL17" s="156"/>
      <c r="AFM17" s="156"/>
      <c r="AFN17" s="156"/>
      <c r="AFO17" s="156"/>
      <c r="AFP17" s="156"/>
      <c r="AFQ17" s="156"/>
      <c r="AFR17" s="156"/>
      <c r="AFS17" s="156"/>
      <c r="AFT17" s="156"/>
      <c r="AFU17" s="156"/>
      <c r="AFV17" s="156"/>
      <c r="AFW17" s="156"/>
      <c r="AFX17" s="156"/>
      <c r="AFY17" s="156"/>
      <c r="AFZ17" s="156"/>
      <c r="AGA17" s="156"/>
      <c r="AGB17" s="156"/>
      <c r="AGC17" s="156"/>
      <c r="AGD17" s="156"/>
      <c r="AGE17" s="156"/>
      <c r="AGF17" s="156"/>
      <c r="AGG17" s="156"/>
      <c r="AGH17" s="156"/>
      <c r="AGI17" s="156"/>
      <c r="AGJ17" s="156"/>
      <c r="AGK17" s="156"/>
      <c r="AGL17" s="156"/>
      <c r="AGM17" s="156"/>
      <c r="AGN17" s="156"/>
      <c r="AGO17" s="156"/>
      <c r="AGP17" s="156"/>
      <c r="AGQ17" s="156"/>
      <c r="AGR17" s="156"/>
      <c r="AGS17" s="156"/>
      <c r="AGT17" s="156"/>
      <c r="AGU17" s="156"/>
      <c r="AGV17" s="156"/>
      <c r="AGW17" s="156"/>
      <c r="AGX17" s="156"/>
      <c r="AGY17" s="156"/>
      <c r="AGZ17" s="156"/>
      <c r="AHA17" s="156"/>
      <c r="AHB17" s="156"/>
      <c r="AHC17" s="156"/>
      <c r="AHD17" s="156"/>
      <c r="AHE17" s="156"/>
      <c r="AHF17" s="156"/>
      <c r="AHG17" s="156"/>
      <c r="AHH17" s="156"/>
      <c r="AHI17" s="156"/>
      <c r="AHJ17" s="156"/>
      <c r="AHK17" s="156"/>
      <c r="AHL17" s="156"/>
      <c r="AHM17" s="156"/>
      <c r="AHN17" s="156"/>
      <c r="AHO17" s="156"/>
      <c r="AHP17" s="156"/>
      <c r="AHQ17" s="156"/>
      <c r="AHR17" s="156"/>
      <c r="AHS17" s="156"/>
      <c r="AHT17" s="156"/>
      <c r="AHU17" s="156"/>
      <c r="AHV17" s="156"/>
      <c r="AHW17" s="156"/>
      <c r="AHX17" s="156"/>
      <c r="AHY17" s="156"/>
      <c r="AHZ17" s="156"/>
      <c r="AIA17" s="156"/>
      <c r="AIB17" s="156"/>
      <c r="AIC17" s="156"/>
      <c r="AID17" s="156"/>
      <c r="AIE17" s="156"/>
      <c r="AIF17" s="156"/>
      <c r="AIG17" s="156"/>
      <c r="AIH17" s="156"/>
      <c r="AII17" s="156"/>
      <c r="AIJ17" s="156"/>
      <c r="AIK17" s="156"/>
      <c r="AIL17" s="156"/>
      <c r="AIM17" s="156"/>
      <c r="AIN17" s="156"/>
      <c r="AIO17" s="156"/>
      <c r="AIP17" s="156"/>
      <c r="AIQ17" s="156"/>
      <c r="AIR17" s="156"/>
      <c r="AIS17" s="156"/>
      <c r="AIT17" s="156"/>
      <c r="AIU17" s="156"/>
      <c r="AIV17" s="156"/>
      <c r="AIW17" s="156"/>
      <c r="AIX17" s="156"/>
      <c r="AIY17" s="156"/>
      <c r="AIZ17" s="156"/>
      <c r="AJA17" s="156"/>
      <c r="AJB17" s="156"/>
      <c r="AJC17" s="156"/>
      <c r="AJD17" s="156"/>
      <c r="AJE17" s="156"/>
      <c r="AJF17" s="156"/>
      <c r="AJG17" s="156"/>
      <c r="AJH17" s="156"/>
      <c r="AJI17" s="156"/>
      <c r="AJJ17" s="156"/>
      <c r="AJK17" s="156"/>
      <c r="AJL17" s="156"/>
      <c r="AJM17" s="156"/>
      <c r="AJN17" s="156"/>
      <c r="AJO17" s="156"/>
      <c r="AJP17" s="156"/>
      <c r="AJQ17" s="156"/>
      <c r="AJR17" s="156"/>
      <c r="AJS17" s="156"/>
      <c r="AJT17" s="156"/>
      <c r="AJU17" s="156"/>
      <c r="AJV17" s="156"/>
      <c r="AJW17" s="156"/>
      <c r="AJX17" s="156"/>
      <c r="AJY17" s="156"/>
      <c r="AJZ17" s="156"/>
      <c r="AKA17" s="156"/>
      <c r="AKB17" s="156"/>
      <c r="AKC17" s="156"/>
      <c r="AKD17" s="156"/>
      <c r="AKE17" s="156"/>
      <c r="AKF17" s="156"/>
      <c r="AKG17" s="156"/>
      <c r="AKH17" s="156"/>
      <c r="AKI17" s="156"/>
      <c r="AKJ17" s="156"/>
      <c r="AKK17" s="156"/>
      <c r="AKL17" s="156"/>
      <c r="AKM17" s="156"/>
      <c r="AKN17" s="156"/>
      <c r="AKO17" s="156"/>
      <c r="AKP17" s="156"/>
      <c r="AKQ17" s="156"/>
      <c r="AKR17" s="156"/>
      <c r="AKS17" s="156"/>
      <c r="AKT17" s="156"/>
      <c r="AKU17" s="156"/>
      <c r="AKV17" s="156"/>
      <c r="AKW17" s="156"/>
      <c r="AKX17" s="156"/>
      <c r="AKY17" s="156"/>
      <c r="AKZ17" s="156"/>
      <c r="ALA17" s="156"/>
      <c r="ALB17" s="156"/>
      <c r="ALC17" s="156"/>
      <c r="ALD17" s="156"/>
      <c r="ALE17" s="156"/>
      <c r="ALF17" s="156"/>
      <c r="ALG17" s="156"/>
      <c r="ALH17" s="156"/>
      <c r="ALI17" s="156"/>
      <c r="ALJ17" s="156"/>
      <c r="ALK17" s="156"/>
      <c r="ALL17" s="156"/>
      <c r="ALM17" s="156"/>
      <c r="ALN17" s="156"/>
      <c r="ALO17" s="156"/>
      <c r="ALP17" s="156"/>
      <c r="ALQ17" s="156"/>
      <c r="ALR17" s="156"/>
      <c r="ALS17" s="156"/>
      <c r="ALT17" s="156"/>
      <c r="ALU17" s="156"/>
      <c r="ALV17" s="156"/>
      <c r="ALW17" s="156"/>
      <c r="ALX17" s="156"/>
      <c r="ALY17" s="156"/>
      <c r="ALZ17" s="156"/>
      <c r="AMA17" s="156"/>
      <c r="AMB17" s="156"/>
      <c r="AMC17" s="156"/>
      <c r="AMD17" s="156"/>
      <c r="AME17" s="156"/>
      <c r="AMF17" s="156"/>
      <c r="AMG17" s="156"/>
      <c r="AMH17" s="156"/>
      <c r="AMI17" s="156"/>
      <c r="AMJ17" s="156"/>
      <c r="AMK17" s="156"/>
      <c r="AML17" s="156"/>
      <c r="AMM17" s="156"/>
      <c r="AMN17" s="156"/>
      <c r="AMO17" s="156"/>
      <c r="AMP17" s="156"/>
      <c r="AMQ17" s="156"/>
      <c r="AMR17" s="156"/>
      <c r="AMS17" s="156"/>
      <c r="AMT17" s="156"/>
      <c r="AMU17" s="156"/>
      <c r="AMV17" s="156"/>
      <c r="AMW17" s="156"/>
      <c r="AMX17" s="156"/>
      <c r="AMY17" s="156"/>
      <c r="AMZ17" s="156"/>
      <c r="ANA17" s="156"/>
      <c r="ANB17" s="156"/>
      <c r="ANC17" s="156"/>
      <c r="AND17" s="156"/>
      <c r="ANE17" s="156"/>
      <c r="ANF17" s="156"/>
      <c r="ANG17" s="156"/>
      <c r="ANH17" s="156"/>
      <c r="ANI17" s="156"/>
      <c r="ANJ17" s="156"/>
      <c r="ANK17" s="156"/>
      <c r="ANL17" s="156"/>
      <c r="ANM17" s="156"/>
      <c r="ANN17" s="156"/>
      <c r="ANO17" s="156"/>
      <c r="ANP17" s="156"/>
      <c r="ANQ17" s="156"/>
      <c r="ANR17" s="156"/>
      <c r="ANS17" s="156"/>
      <c r="ANT17" s="156"/>
      <c r="ANU17" s="156"/>
      <c r="ANV17" s="156"/>
      <c r="ANW17" s="156"/>
      <c r="ANX17" s="156"/>
      <c r="ANY17" s="156"/>
      <c r="ANZ17" s="156"/>
      <c r="AOA17" s="156"/>
      <c r="AOB17" s="156"/>
      <c r="AOC17" s="156"/>
      <c r="AOD17" s="156"/>
      <c r="AOE17" s="156"/>
      <c r="AOF17" s="156"/>
      <c r="AOG17" s="156"/>
      <c r="AOH17" s="156"/>
      <c r="AOI17" s="156"/>
      <c r="AOJ17" s="156"/>
      <c r="AOK17" s="156"/>
      <c r="AOL17" s="156"/>
      <c r="AOM17" s="156"/>
      <c r="AON17" s="156"/>
      <c r="AOO17" s="156"/>
      <c r="AOP17" s="156"/>
      <c r="AOQ17" s="156"/>
      <c r="AOR17" s="156"/>
      <c r="AOS17" s="156"/>
      <c r="AOT17" s="156"/>
      <c r="AOU17" s="156"/>
      <c r="AOV17" s="156"/>
      <c r="AOW17" s="156"/>
      <c r="AOX17" s="156"/>
      <c r="AOY17" s="156"/>
      <c r="AOZ17" s="156"/>
      <c r="APA17" s="156"/>
      <c r="APB17" s="156"/>
      <c r="APC17" s="156"/>
      <c r="APD17" s="156"/>
      <c r="APE17" s="156"/>
      <c r="APF17" s="156"/>
      <c r="APG17" s="156"/>
      <c r="APH17" s="156"/>
      <c r="API17" s="156"/>
      <c r="APJ17" s="156"/>
      <c r="APK17" s="156"/>
      <c r="APL17" s="156"/>
      <c r="APM17" s="156"/>
      <c r="APN17" s="156"/>
      <c r="APO17" s="156"/>
      <c r="APP17" s="156"/>
      <c r="APQ17" s="156"/>
      <c r="APR17" s="156"/>
      <c r="APS17" s="156"/>
      <c r="APT17" s="156"/>
      <c r="APU17" s="156"/>
      <c r="APV17" s="156"/>
      <c r="APW17" s="156"/>
      <c r="APX17" s="156"/>
      <c r="APY17" s="156"/>
      <c r="APZ17" s="156"/>
      <c r="AQA17" s="156"/>
      <c r="AQB17" s="156"/>
      <c r="AQC17" s="156"/>
      <c r="AQD17" s="156"/>
      <c r="AQE17" s="156"/>
      <c r="AQF17" s="156"/>
      <c r="AQG17" s="156"/>
      <c r="AQH17" s="156"/>
      <c r="AQI17" s="156"/>
      <c r="AQJ17" s="156"/>
      <c r="AQK17" s="156"/>
      <c r="AQL17" s="156"/>
      <c r="AQM17" s="156"/>
      <c r="AQN17" s="156"/>
      <c r="AQO17" s="156"/>
      <c r="AQP17" s="156"/>
      <c r="AQQ17" s="156"/>
      <c r="AQR17" s="156"/>
      <c r="AQS17" s="156"/>
      <c r="AQT17" s="156"/>
      <c r="AQU17" s="156"/>
      <c r="AQV17" s="156"/>
      <c r="AQW17" s="156"/>
      <c r="AQX17" s="156"/>
      <c r="AQY17" s="156"/>
      <c r="AQZ17" s="156"/>
      <c r="ARA17" s="156"/>
      <c r="ARB17" s="156"/>
      <c r="ARC17" s="156"/>
      <c r="ARD17" s="156"/>
      <c r="ARE17" s="156"/>
      <c r="ARF17" s="156"/>
      <c r="ARG17" s="156"/>
      <c r="ARH17" s="156"/>
      <c r="ARI17" s="156"/>
      <c r="ARJ17" s="156"/>
      <c r="ARK17" s="156"/>
      <c r="ARL17" s="156"/>
      <c r="ARM17" s="156"/>
      <c r="ARN17" s="156"/>
      <c r="ARO17" s="156"/>
      <c r="ARP17" s="156"/>
      <c r="ARQ17" s="156"/>
      <c r="ARR17" s="156"/>
      <c r="ARS17" s="156"/>
      <c r="ART17" s="156"/>
      <c r="ARU17" s="156"/>
      <c r="ARV17" s="156"/>
      <c r="ARW17" s="156"/>
      <c r="ARX17" s="156"/>
      <c r="ARY17" s="156"/>
      <c r="ARZ17" s="156"/>
      <c r="ASA17" s="156"/>
      <c r="ASB17" s="156"/>
      <c r="ASC17" s="156"/>
      <c r="ASD17" s="156"/>
      <c r="ASE17" s="156"/>
      <c r="ASF17" s="156"/>
      <c r="ASG17" s="156"/>
      <c r="ASH17" s="156"/>
      <c r="ASI17" s="156"/>
      <c r="ASJ17" s="156"/>
      <c r="ASK17" s="156"/>
      <c r="ASL17" s="156"/>
      <c r="ASM17" s="156"/>
      <c r="ASN17" s="156"/>
      <c r="ASO17" s="156"/>
      <c r="ASP17" s="156"/>
      <c r="ASQ17" s="156"/>
      <c r="ASR17" s="156"/>
      <c r="ASS17" s="156"/>
      <c r="AST17" s="156"/>
      <c r="ASU17" s="156"/>
      <c r="ASV17" s="156"/>
      <c r="ASW17" s="156"/>
      <c r="ASX17" s="156"/>
      <c r="ASY17" s="156"/>
      <c r="ASZ17" s="156"/>
      <c r="ATA17" s="156"/>
      <c r="ATB17" s="156"/>
      <c r="ATC17" s="156"/>
      <c r="ATD17" s="156"/>
      <c r="ATE17" s="156"/>
      <c r="ATF17" s="156"/>
      <c r="ATG17" s="156"/>
      <c r="ATH17" s="156"/>
      <c r="ATI17" s="156"/>
      <c r="ATJ17" s="156"/>
      <c r="ATK17" s="156"/>
      <c r="ATL17" s="156"/>
      <c r="ATM17" s="156"/>
      <c r="ATN17" s="156"/>
      <c r="ATO17" s="156"/>
      <c r="ATP17" s="156"/>
      <c r="ATQ17" s="156"/>
      <c r="ATR17" s="156"/>
      <c r="ATS17" s="156"/>
      <c r="ATT17" s="156"/>
      <c r="ATU17" s="156"/>
      <c r="ATV17" s="156"/>
      <c r="ATW17" s="156"/>
      <c r="ATX17" s="156"/>
      <c r="ATY17" s="156"/>
      <c r="ATZ17" s="156"/>
      <c r="AUA17" s="156"/>
      <c r="AUB17" s="156"/>
      <c r="AUC17" s="156"/>
      <c r="AUD17" s="156"/>
      <c r="AUE17" s="156"/>
      <c r="AUF17" s="156"/>
      <c r="AUG17" s="156"/>
      <c r="AUH17" s="156"/>
      <c r="AUI17" s="156"/>
      <c r="AUJ17" s="156"/>
      <c r="AUK17" s="156"/>
      <c r="AUL17" s="156"/>
      <c r="AUM17" s="156"/>
      <c r="AUN17" s="156"/>
      <c r="AUO17" s="156"/>
      <c r="AUP17" s="156"/>
      <c r="AUQ17" s="156"/>
      <c r="AUR17" s="156"/>
      <c r="AUS17" s="156"/>
      <c r="AUT17" s="156"/>
      <c r="AUU17" s="156"/>
      <c r="AUV17" s="156"/>
      <c r="AUW17" s="156"/>
      <c r="AUX17" s="156"/>
      <c r="AUY17" s="156"/>
      <c r="AUZ17" s="156"/>
      <c r="AVA17" s="156"/>
      <c r="AVB17" s="156"/>
      <c r="AVC17" s="156"/>
      <c r="AVD17" s="156"/>
      <c r="AVE17" s="156"/>
      <c r="AVF17" s="156"/>
      <c r="AVG17" s="156"/>
      <c r="AVH17" s="156"/>
      <c r="AVI17" s="156"/>
      <c r="AVJ17" s="156"/>
      <c r="AVK17" s="156"/>
      <c r="AVL17" s="156"/>
      <c r="AVM17" s="156"/>
      <c r="AVN17" s="156"/>
      <c r="AVO17" s="156"/>
      <c r="AVP17" s="156"/>
      <c r="AVQ17" s="156"/>
      <c r="AVR17" s="156"/>
      <c r="AVS17" s="156"/>
      <c r="AVT17" s="156"/>
      <c r="AVU17" s="156"/>
      <c r="AVV17" s="156"/>
      <c r="AVW17" s="156"/>
      <c r="AVX17" s="156"/>
      <c r="AVY17" s="156"/>
      <c r="AVZ17" s="156"/>
      <c r="AWA17" s="156"/>
      <c r="AWB17" s="156"/>
      <c r="AWC17" s="156"/>
      <c r="AWD17" s="156"/>
      <c r="AWE17" s="156"/>
      <c r="AWF17" s="156"/>
      <c r="AWG17" s="156"/>
      <c r="AWH17" s="156"/>
      <c r="AWI17" s="156"/>
      <c r="AWJ17" s="156"/>
      <c r="AWK17" s="156"/>
      <c r="AWL17" s="156"/>
      <c r="AWM17" s="156"/>
      <c r="AWN17" s="156"/>
      <c r="AWO17" s="156"/>
      <c r="AWP17" s="156"/>
      <c r="AWQ17" s="156"/>
      <c r="AWR17" s="156"/>
      <c r="AWS17" s="156"/>
      <c r="AWT17" s="156"/>
      <c r="AWU17" s="156"/>
      <c r="AWV17" s="156"/>
      <c r="AWW17" s="156"/>
      <c r="AWX17" s="156"/>
      <c r="AWY17" s="156"/>
      <c r="AWZ17" s="156"/>
      <c r="AXA17" s="156"/>
      <c r="AXB17" s="156"/>
      <c r="AXC17" s="156"/>
      <c r="AXD17" s="156"/>
      <c r="AXE17" s="156"/>
      <c r="AXF17" s="156"/>
      <c r="AXG17" s="156"/>
      <c r="AXH17" s="156"/>
      <c r="AXI17" s="156"/>
      <c r="AXJ17" s="156"/>
      <c r="AXK17" s="156"/>
      <c r="AXL17" s="156"/>
      <c r="AXM17" s="156"/>
      <c r="AXN17" s="156"/>
      <c r="AXO17" s="156"/>
      <c r="AXP17" s="156"/>
      <c r="AXQ17" s="156"/>
      <c r="AXR17" s="156"/>
      <c r="AXS17" s="156"/>
      <c r="AXT17" s="156"/>
      <c r="AXU17" s="156"/>
      <c r="AXV17" s="156"/>
      <c r="AXW17" s="156"/>
      <c r="AXX17" s="156"/>
      <c r="AXY17" s="156"/>
      <c r="AXZ17" s="156"/>
      <c r="AYA17" s="156"/>
      <c r="AYB17" s="156"/>
      <c r="AYC17" s="156"/>
      <c r="AYD17" s="156"/>
      <c r="AYE17" s="156"/>
      <c r="AYF17" s="156"/>
      <c r="AYG17" s="156"/>
      <c r="AYH17" s="156"/>
      <c r="AYI17" s="156"/>
      <c r="AYJ17" s="156"/>
      <c r="AYK17" s="156"/>
      <c r="AYL17" s="156"/>
      <c r="AYM17" s="156"/>
      <c r="AYN17" s="156"/>
      <c r="AYO17" s="156"/>
      <c r="AYP17" s="156"/>
      <c r="AYQ17" s="156"/>
      <c r="AYR17" s="156"/>
      <c r="AYS17" s="156"/>
      <c r="AYT17" s="156"/>
      <c r="AYU17" s="156"/>
      <c r="AYV17" s="156"/>
      <c r="AYW17" s="156"/>
      <c r="AYX17" s="156"/>
      <c r="AYY17" s="156"/>
      <c r="AYZ17" s="156"/>
      <c r="AZA17" s="156"/>
      <c r="AZB17" s="156"/>
      <c r="AZC17" s="156"/>
      <c r="AZD17" s="156"/>
      <c r="AZE17" s="156"/>
      <c r="AZF17" s="156"/>
      <c r="AZG17" s="156"/>
      <c r="AZH17" s="156"/>
      <c r="AZI17" s="156"/>
      <c r="AZJ17" s="156"/>
      <c r="AZK17" s="156"/>
      <c r="AZL17" s="156"/>
      <c r="AZM17" s="156"/>
      <c r="AZN17" s="156"/>
      <c r="AZO17" s="156"/>
      <c r="AZP17" s="156"/>
      <c r="AZQ17" s="156"/>
      <c r="AZR17" s="156"/>
      <c r="AZS17" s="156"/>
      <c r="AZT17" s="156"/>
      <c r="AZU17" s="156"/>
      <c r="AZV17" s="156"/>
      <c r="AZW17" s="156"/>
      <c r="AZX17" s="156"/>
      <c r="AZY17" s="156"/>
      <c r="AZZ17" s="156"/>
      <c r="BAA17" s="156"/>
      <c r="BAB17" s="156"/>
      <c r="BAC17" s="156"/>
      <c r="BAD17" s="156"/>
      <c r="BAE17" s="156"/>
      <c r="BAF17" s="156"/>
      <c r="BAG17" s="156"/>
      <c r="BAH17" s="156"/>
      <c r="BAI17" s="156"/>
      <c r="BAJ17" s="156"/>
      <c r="BAK17" s="156"/>
      <c r="BAL17" s="156"/>
      <c r="BAM17" s="156"/>
      <c r="BAN17" s="156"/>
      <c r="BAO17" s="156"/>
      <c r="BAP17" s="156"/>
      <c r="BAQ17" s="156"/>
      <c r="BAR17" s="156"/>
      <c r="BAS17" s="156"/>
      <c r="BAT17" s="156"/>
      <c r="BAU17" s="156"/>
      <c r="BAV17" s="156"/>
      <c r="BAW17" s="156"/>
      <c r="BAX17" s="156"/>
      <c r="BAY17" s="156"/>
      <c r="BAZ17" s="156"/>
      <c r="BBA17" s="156"/>
      <c r="BBB17" s="156"/>
      <c r="BBC17" s="156"/>
      <c r="BBD17" s="156"/>
      <c r="BBE17" s="156"/>
      <c r="BBF17" s="156"/>
      <c r="BBG17" s="156"/>
      <c r="BBH17" s="156"/>
      <c r="BBI17" s="156"/>
      <c r="BBJ17" s="156"/>
      <c r="BBK17" s="156"/>
      <c r="BBL17" s="156"/>
      <c r="BBM17" s="156"/>
      <c r="BBN17" s="156"/>
      <c r="BBO17" s="156"/>
      <c r="BBP17" s="156"/>
      <c r="BBQ17" s="156"/>
      <c r="BBR17" s="156"/>
      <c r="BBS17" s="156"/>
      <c r="BBT17" s="156"/>
      <c r="BBU17" s="156"/>
      <c r="BBV17" s="156"/>
      <c r="BBW17" s="156"/>
      <c r="BBX17" s="156"/>
      <c r="BBY17" s="156"/>
      <c r="BBZ17" s="156"/>
      <c r="BCA17" s="156"/>
      <c r="BCB17" s="156"/>
      <c r="BCC17" s="156"/>
      <c r="BCD17" s="156"/>
      <c r="BCE17" s="156"/>
      <c r="BCF17" s="156"/>
      <c r="BCG17" s="156"/>
      <c r="BCH17" s="156"/>
      <c r="BCI17" s="156"/>
      <c r="BCJ17" s="156"/>
      <c r="BCK17" s="156"/>
      <c r="BCL17" s="156"/>
      <c r="BCM17" s="156"/>
      <c r="BCN17" s="156"/>
      <c r="BCO17" s="156"/>
      <c r="BCP17" s="156"/>
      <c r="BCQ17" s="156"/>
      <c r="BCR17" s="156"/>
      <c r="BCS17" s="156"/>
      <c r="BCT17" s="156"/>
      <c r="BCU17" s="156"/>
      <c r="BCV17" s="156"/>
      <c r="BCW17" s="156"/>
      <c r="BCX17" s="156"/>
      <c r="BCY17" s="156"/>
      <c r="BCZ17" s="156"/>
      <c r="BDA17" s="156"/>
      <c r="BDB17" s="156"/>
      <c r="BDC17" s="156"/>
      <c r="BDD17" s="156"/>
      <c r="BDE17" s="156"/>
      <c r="BDF17" s="156"/>
      <c r="BDG17" s="156"/>
      <c r="BDH17" s="156"/>
      <c r="BDI17" s="156"/>
      <c r="BDJ17" s="156"/>
      <c r="BDK17" s="156"/>
      <c r="BDL17" s="156"/>
      <c r="BDM17" s="156"/>
      <c r="BDN17" s="156"/>
      <c r="BDO17" s="156"/>
      <c r="BDP17" s="156"/>
      <c r="BDQ17" s="156"/>
      <c r="BDR17" s="156"/>
      <c r="BDS17" s="156"/>
      <c r="BDT17" s="156"/>
      <c r="BDU17" s="156"/>
      <c r="BDV17" s="156"/>
      <c r="BDW17" s="156"/>
      <c r="BDX17" s="156"/>
      <c r="BDY17" s="156"/>
      <c r="BDZ17" s="156"/>
      <c r="BEA17" s="156"/>
      <c r="BEB17" s="156"/>
      <c r="BEC17" s="156"/>
      <c r="BED17" s="156"/>
      <c r="BEE17" s="156"/>
      <c r="BEF17" s="156"/>
      <c r="BEG17" s="156"/>
      <c r="BEH17" s="156"/>
      <c r="BEI17" s="156"/>
      <c r="BEJ17" s="156"/>
      <c r="BEK17" s="156"/>
      <c r="BEL17" s="156"/>
      <c r="BEM17" s="156"/>
      <c r="BEN17" s="156"/>
      <c r="BEO17" s="156"/>
      <c r="BEP17" s="156"/>
      <c r="BEQ17" s="156"/>
      <c r="BER17" s="156"/>
      <c r="BES17" s="156"/>
      <c r="BET17" s="156"/>
      <c r="BEU17" s="156"/>
      <c r="BEV17" s="156"/>
      <c r="BEW17" s="156"/>
      <c r="BEX17" s="156"/>
      <c r="BEY17" s="156"/>
      <c r="BEZ17" s="156"/>
      <c r="BFA17" s="156"/>
      <c r="BFB17" s="156"/>
      <c r="BFC17" s="156"/>
      <c r="BFD17" s="156"/>
      <c r="BFE17" s="156"/>
      <c r="BFF17" s="156"/>
      <c r="BFG17" s="156"/>
      <c r="BFH17" s="156"/>
      <c r="BFI17" s="156"/>
      <c r="BFJ17" s="156"/>
      <c r="BFK17" s="156"/>
      <c r="BFL17" s="156"/>
      <c r="BFM17" s="156"/>
      <c r="BFN17" s="156"/>
      <c r="BFO17" s="156"/>
      <c r="BFP17" s="156"/>
      <c r="BFQ17" s="156"/>
      <c r="BFR17" s="156"/>
      <c r="BFS17" s="156"/>
      <c r="BFT17" s="156"/>
      <c r="BFU17" s="156"/>
      <c r="BFV17" s="156"/>
      <c r="BFW17" s="156"/>
      <c r="BFX17" s="156"/>
      <c r="BFY17" s="156"/>
      <c r="BFZ17" s="156"/>
      <c r="BGA17" s="156"/>
      <c r="BGB17" s="156"/>
      <c r="BGC17" s="156"/>
      <c r="BGD17" s="156"/>
      <c r="BGE17" s="156"/>
      <c r="BGF17" s="156"/>
      <c r="BGG17" s="156"/>
      <c r="BGH17" s="156"/>
      <c r="BGI17" s="156"/>
      <c r="BGJ17" s="156"/>
      <c r="BGK17" s="156"/>
      <c r="BGL17" s="156"/>
      <c r="BGM17" s="156"/>
      <c r="BGN17" s="156"/>
      <c r="BGO17" s="156"/>
      <c r="BGP17" s="156"/>
      <c r="BGQ17" s="156"/>
      <c r="BGR17" s="156"/>
      <c r="BGS17" s="156"/>
      <c r="BGT17" s="156"/>
      <c r="BGU17" s="156"/>
      <c r="BGV17" s="156"/>
      <c r="BGW17" s="156"/>
      <c r="BGX17" s="156"/>
      <c r="BGY17" s="156"/>
      <c r="BGZ17" s="156"/>
      <c r="BHA17" s="156"/>
      <c r="BHB17" s="156"/>
      <c r="BHC17" s="156"/>
      <c r="BHD17" s="156"/>
      <c r="BHE17" s="156"/>
      <c r="BHF17" s="156"/>
      <c r="BHG17" s="156"/>
      <c r="BHH17" s="156"/>
      <c r="BHI17" s="156"/>
      <c r="BHJ17" s="156"/>
      <c r="BHK17" s="156"/>
      <c r="BHL17" s="156"/>
      <c r="BHM17" s="156"/>
      <c r="BHN17" s="156"/>
      <c r="BHO17" s="156"/>
      <c r="BHP17" s="156"/>
      <c r="BHQ17" s="156"/>
      <c r="BHR17" s="156"/>
      <c r="BHS17" s="156"/>
      <c r="BHT17" s="156"/>
      <c r="BHU17" s="156"/>
      <c r="BHV17" s="156"/>
      <c r="BHW17" s="156"/>
      <c r="BHX17" s="156"/>
      <c r="BHY17" s="156"/>
      <c r="BHZ17" s="156"/>
      <c r="BIA17" s="156"/>
      <c r="BIB17" s="156"/>
      <c r="BIC17" s="156"/>
      <c r="BID17" s="156"/>
      <c r="BIE17" s="156"/>
      <c r="BIF17" s="156"/>
      <c r="BIG17" s="156"/>
      <c r="BIH17" s="156"/>
      <c r="BII17" s="156"/>
      <c r="BIJ17" s="156"/>
      <c r="BIK17" s="156"/>
      <c r="BIL17" s="156"/>
      <c r="BIM17" s="156"/>
      <c r="BIN17" s="156"/>
      <c r="BIO17" s="156"/>
      <c r="BIP17" s="156"/>
      <c r="BIQ17" s="156"/>
      <c r="BIR17" s="156"/>
      <c r="BIS17" s="156"/>
      <c r="BIT17" s="156"/>
      <c r="BIU17" s="156"/>
      <c r="BIV17" s="156"/>
      <c r="BIW17" s="156"/>
      <c r="BIX17" s="156"/>
      <c r="BIY17" s="156"/>
      <c r="BIZ17" s="156"/>
      <c r="BJA17" s="156"/>
      <c r="BJB17" s="156"/>
      <c r="BJC17" s="156"/>
      <c r="BJD17" s="156"/>
      <c r="BJE17" s="156"/>
      <c r="BJF17" s="156"/>
      <c r="BJG17" s="156"/>
      <c r="BJH17" s="156"/>
      <c r="BJI17" s="156"/>
      <c r="BJJ17" s="156"/>
      <c r="BJK17" s="156"/>
      <c r="BJL17" s="156"/>
      <c r="BJM17" s="156"/>
      <c r="BJN17" s="156"/>
      <c r="BJO17" s="156"/>
      <c r="BJP17" s="156"/>
      <c r="BJQ17" s="156"/>
      <c r="BJR17" s="156"/>
      <c r="BJS17" s="156"/>
      <c r="BJT17" s="156"/>
      <c r="BJU17" s="156"/>
      <c r="BJV17" s="156"/>
      <c r="BJW17" s="156"/>
      <c r="BJX17" s="156"/>
      <c r="BJY17" s="156"/>
      <c r="BJZ17" s="156"/>
      <c r="BKA17" s="156"/>
      <c r="BKB17" s="156"/>
      <c r="BKC17" s="156"/>
      <c r="BKD17" s="156"/>
      <c r="BKE17" s="156"/>
      <c r="BKF17" s="156"/>
      <c r="BKG17" s="156"/>
      <c r="BKH17" s="156"/>
      <c r="BKI17" s="156"/>
      <c r="BKJ17" s="156"/>
      <c r="BKK17" s="156"/>
      <c r="BKL17" s="156"/>
      <c r="BKM17" s="156"/>
      <c r="BKN17" s="156"/>
      <c r="BKO17" s="156"/>
      <c r="BKP17" s="156"/>
      <c r="BKQ17" s="156"/>
      <c r="BKR17" s="156"/>
      <c r="BKS17" s="156"/>
      <c r="BKT17" s="156"/>
      <c r="BKU17" s="156"/>
      <c r="BKV17" s="156"/>
      <c r="BKW17" s="156"/>
      <c r="BKX17" s="156"/>
      <c r="BKY17" s="156"/>
      <c r="BKZ17" s="156"/>
      <c r="BLA17" s="156"/>
      <c r="BLB17" s="156"/>
      <c r="BLC17" s="156"/>
      <c r="BLD17" s="156"/>
      <c r="BLE17" s="156"/>
      <c r="BLF17" s="156"/>
      <c r="BLG17" s="156"/>
      <c r="BLH17" s="156"/>
      <c r="BLI17" s="156"/>
      <c r="BLJ17" s="156"/>
      <c r="BLK17" s="156"/>
      <c r="BLL17" s="156"/>
      <c r="BLM17" s="156"/>
      <c r="BLN17" s="156"/>
      <c r="BLO17" s="156"/>
      <c r="BLP17" s="156"/>
      <c r="BLQ17" s="156"/>
      <c r="BLR17" s="156"/>
      <c r="BLS17" s="156"/>
      <c r="BLT17" s="156"/>
      <c r="BLU17" s="156"/>
      <c r="BLV17" s="156"/>
      <c r="BLW17" s="156"/>
      <c r="BLX17" s="156"/>
      <c r="BLY17" s="156"/>
      <c r="BLZ17" s="156"/>
      <c r="BMA17" s="156"/>
      <c r="BMB17" s="156"/>
      <c r="BMC17" s="156"/>
      <c r="BMD17" s="156"/>
      <c r="BME17" s="156"/>
      <c r="BMF17" s="156"/>
      <c r="BMG17" s="156"/>
      <c r="BMH17" s="156"/>
      <c r="BMI17" s="156"/>
      <c r="BMJ17" s="156"/>
      <c r="BMK17" s="156"/>
      <c r="BML17" s="156"/>
      <c r="BMM17" s="156"/>
      <c r="BMN17" s="156"/>
      <c r="BMO17" s="156"/>
      <c r="BMP17" s="156"/>
      <c r="BMQ17" s="156"/>
      <c r="BMR17" s="156"/>
      <c r="BMS17" s="156"/>
      <c r="BMT17" s="156"/>
      <c r="BMU17" s="156"/>
      <c r="BMV17" s="156"/>
      <c r="BMW17" s="156"/>
      <c r="BMX17" s="156"/>
      <c r="BMY17" s="156"/>
      <c r="BMZ17" s="156"/>
      <c r="BNA17" s="156"/>
      <c r="BNB17" s="156"/>
      <c r="BNC17" s="156"/>
      <c r="BND17" s="156"/>
      <c r="BNE17" s="156"/>
      <c r="BNF17" s="156"/>
      <c r="BNG17" s="156"/>
      <c r="BNH17" s="156"/>
      <c r="BNI17" s="156"/>
      <c r="BNJ17" s="156"/>
      <c r="BNK17" s="156"/>
      <c r="BNL17" s="156"/>
      <c r="BNM17" s="156"/>
      <c r="BNN17" s="156"/>
      <c r="BNO17" s="156"/>
      <c r="BNP17" s="156"/>
      <c r="BNQ17" s="156"/>
      <c r="BNR17" s="156"/>
      <c r="BNS17" s="156"/>
      <c r="BNT17" s="156"/>
      <c r="BNU17" s="156"/>
      <c r="BNV17" s="156"/>
      <c r="BNW17" s="156"/>
      <c r="BNX17" s="156"/>
      <c r="BNY17" s="156"/>
      <c r="BNZ17" s="156"/>
      <c r="BOA17" s="156"/>
      <c r="BOB17" s="156"/>
      <c r="BOC17" s="156"/>
      <c r="BOD17" s="156"/>
      <c r="BOE17" s="156"/>
      <c r="BOF17" s="156"/>
      <c r="BOG17" s="156"/>
      <c r="BOH17" s="156"/>
      <c r="BOI17" s="156"/>
      <c r="BOJ17" s="156"/>
      <c r="BOK17" s="156"/>
      <c r="BOL17" s="156"/>
      <c r="BOM17" s="156"/>
      <c r="BON17" s="156"/>
      <c r="BOO17" s="156"/>
      <c r="BOP17" s="156"/>
      <c r="BOQ17" s="156"/>
      <c r="BOR17" s="156"/>
      <c r="BOS17" s="156"/>
      <c r="BOT17" s="156"/>
      <c r="BOU17" s="156"/>
      <c r="BOV17" s="156"/>
      <c r="BOW17" s="156"/>
      <c r="BOX17" s="156"/>
      <c r="BOY17" s="156"/>
      <c r="BOZ17" s="156"/>
      <c r="BPA17" s="156"/>
      <c r="BPB17" s="156"/>
      <c r="BPC17" s="156"/>
      <c r="BPD17" s="156"/>
      <c r="BPE17" s="156"/>
      <c r="BPF17" s="156"/>
      <c r="BPG17" s="156"/>
      <c r="BPH17" s="156"/>
      <c r="BPI17" s="156"/>
      <c r="BPJ17" s="156"/>
      <c r="BPK17" s="156"/>
      <c r="BPL17" s="156"/>
      <c r="BPM17" s="156"/>
      <c r="BPN17" s="156"/>
      <c r="BPO17" s="156"/>
      <c r="BPP17" s="156"/>
      <c r="BPQ17" s="156"/>
      <c r="BPR17" s="156"/>
      <c r="BPS17" s="156"/>
      <c r="BPT17" s="156"/>
      <c r="BPU17" s="156"/>
      <c r="BPV17" s="156"/>
      <c r="BPW17" s="156"/>
      <c r="BPX17" s="156"/>
      <c r="BPY17" s="156"/>
      <c r="BPZ17" s="156"/>
      <c r="BQA17" s="156"/>
      <c r="BQB17" s="156"/>
      <c r="BQC17" s="156"/>
      <c r="BQD17" s="156"/>
      <c r="BQE17" s="156"/>
      <c r="BQF17" s="156"/>
      <c r="BQG17" s="156"/>
      <c r="BQH17" s="156"/>
      <c r="BQI17" s="156"/>
      <c r="BQJ17" s="156"/>
      <c r="BQK17" s="156"/>
      <c r="BQL17" s="156"/>
      <c r="BQM17" s="156"/>
      <c r="BQN17" s="156"/>
      <c r="BQO17" s="156"/>
      <c r="BQP17" s="156"/>
      <c r="BQQ17" s="156"/>
      <c r="BQR17" s="156"/>
      <c r="BQS17" s="156"/>
      <c r="BQT17" s="156"/>
      <c r="BQU17" s="156"/>
      <c r="BQV17" s="156"/>
      <c r="BQW17" s="156"/>
      <c r="BQX17" s="156"/>
      <c r="BQY17" s="156"/>
      <c r="BQZ17" s="156"/>
      <c r="BRA17" s="156"/>
      <c r="BRB17" s="156"/>
      <c r="BRC17" s="156"/>
      <c r="BRD17" s="156"/>
      <c r="BRE17" s="156"/>
      <c r="BRF17" s="156"/>
      <c r="BRG17" s="156"/>
      <c r="BRH17" s="156"/>
      <c r="BRI17" s="156"/>
      <c r="BRJ17" s="156"/>
      <c r="BRK17" s="156"/>
      <c r="BRL17" s="156"/>
      <c r="BRM17" s="156"/>
      <c r="BRN17" s="156"/>
      <c r="BRO17" s="156"/>
      <c r="BRP17" s="156"/>
      <c r="BRQ17" s="156"/>
      <c r="BRR17" s="156"/>
      <c r="BRS17" s="156"/>
      <c r="BRT17" s="156"/>
      <c r="BRU17" s="156"/>
      <c r="BRV17" s="156"/>
      <c r="BRW17" s="156"/>
      <c r="BRX17" s="156"/>
      <c r="BRY17" s="156"/>
      <c r="BRZ17" s="156"/>
      <c r="BSA17" s="156"/>
      <c r="BSB17" s="156"/>
      <c r="BSC17" s="156"/>
      <c r="BSD17" s="156"/>
      <c r="BSE17" s="156"/>
      <c r="BSF17" s="156"/>
      <c r="BSG17" s="156"/>
      <c r="BSH17" s="156"/>
      <c r="BSI17" s="156"/>
      <c r="BSJ17" s="156"/>
      <c r="BSK17" s="156"/>
      <c r="BSL17" s="156"/>
      <c r="BSM17" s="156"/>
      <c r="BSN17" s="156"/>
      <c r="BSO17" s="156"/>
      <c r="BSP17" s="156"/>
      <c r="BSQ17" s="156"/>
      <c r="BSR17" s="156"/>
      <c r="BSS17" s="156"/>
      <c r="BST17" s="156"/>
      <c r="BSU17" s="156"/>
      <c r="BSV17" s="156"/>
      <c r="BSW17" s="156"/>
      <c r="BSX17" s="156"/>
      <c r="BSY17" s="156"/>
      <c r="BSZ17" s="156"/>
      <c r="BTA17" s="156"/>
      <c r="BTB17" s="156"/>
      <c r="BTC17" s="156"/>
      <c r="BTD17" s="156"/>
      <c r="BTE17" s="156"/>
      <c r="BTF17" s="156"/>
      <c r="BTG17" s="156"/>
      <c r="BTH17" s="156"/>
      <c r="BTI17" s="156"/>
      <c r="BTJ17" s="156"/>
      <c r="BTK17" s="156"/>
      <c r="BTL17" s="156"/>
      <c r="BTM17" s="156"/>
      <c r="BTN17" s="156"/>
      <c r="BTO17" s="156"/>
      <c r="BTP17" s="156"/>
      <c r="BTQ17" s="156"/>
      <c r="BTR17" s="156"/>
      <c r="BTS17" s="156"/>
      <c r="BTT17" s="156"/>
      <c r="BTU17" s="156"/>
      <c r="BTV17" s="156"/>
      <c r="BTW17" s="156"/>
      <c r="BTX17" s="156"/>
      <c r="BTY17" s="156"/>
      <c r="BTZ17" s="156"/>
      <c r="BUA17" s="156"/>
      <c r="BUB17" s="156"/>
      <c r="BUC17" s="156"/>
      <c r="BUD17" s="156"/>
      <c r="BUE17" s="156"/>
      <c r="BUF17" s="156"/>
      <c r="BUG17" s="156"/>
      <c r="BUH17" s="156"/>
      <c r="BUI17" s="156"/>
      <c r="BUJ17" s="156"/>
      <c r="BUK17" s="156"/>
      <c r="BUL17" s="156"/>
      <c r="BUM17" s="156"/>
      <c r="BUN17" s="156"/>
      <c r="BUO17" s="156"/>
      <c r="BUP17" s="156"/>
      <c r="BUQ17" s="156"/>
      <c r="BUR17" s="156"/>
      <c r="BUS17" s="156"/>
      <c r="BUT17" s="156"/>
      <c r="BUU17" s="156"/>
      <c r="BUV17" s="156"/>
      <c r="BUW17" s="156"/>
      <c r="BUX17" s="156"/>
      <c r="BUY17" s="156"/>
      <c r="BUZ17" s="156"/>
      <c r="BVA17" s="156"/>
      <c r="BVB17" s="156"/>
      <c r="BVC17" s="156"/>
      <c r="BVD17" s="156"/>
      <c r="BVE17" s="156"/>
      <c r="BVF17" s="156"/>
      <c r="BVG17" s="156"/>
      <c r="BVH17" s="156"/>
      <c r="BVI17" s="156"/>
      <c r="BVJ17" s="156"/>
      <c r="BVK17" s="156"/>
      <c r="BVL17" s="156"/>
      <c r="BVM17" s="156"/>
      <c r="BVN17" s="156"/>
      <c r="BVO17" s="156"/>
      <c r="BVP17" s="156"/>
      <c r="BVQ17" s="156"/>
      <c r="BVR17" s="156"/>
      <c r="BVS17" s="156"/>
      <c r="BVT17" s="156"/>
      <c r="BVU17" s="156"/>
      <c r="BVV17" s="156"/>
      <c r="BVW17" s="156"/>
      <c r="BVX17" s="156"/>
      <c r="BVY17" s="156"/>
      <c r="BVZ17" s="156"/>
      <c r="BWA17" s="156"/>
      <c r="BWB17" s="156"/>
      <c r="BWC17" s="156"/>
      <c r="BWD17" s="156"/>
      <c r="BWE17" s="156"/>
      <c r="BWF17" s="156"/>
      <c r="BWG17" s="156"/>
      <c r="BWH17" s="156"/>
      <c r="BWI17" s="156"/>
      <c r="BWJ17" s="156"/>
      <c r="BWK17" s="156"/>
      <c r="BWL17" s="156"/>
      <c r="BWM17" s="156"/>
      <c r="BWN17" s="156"/>
      <c r="BWO17" s="156"/>
      <c r="BWP17" s="156"/>
      <c r="BWQ17" s="156"/>
      <c r="BWR17" s="156"/>
      <c r="BWS17" s="156"/>
      <c r="BWT17" s="156"/>
      <c r="BWU17" s="156"/>
      <c r="BWV17" s="156"/>
      <c r="BWW17" s="156"/>
      <c r="BWX17" s="156"/>
      <c r="BWY17" s="156"/>
      <c r="BWZ17" s="156"/>
      <c r="BXA17" s="156"/>
      <c r="BXB17" s="156"/>
      <c r="BXC17" s="156"/>
      <c r="BXD17" s="156"/>
      <c r="BXE17" s="156"/>
      <c r="BXF17" s="156"/>
      <c r="BXG17" s="156"/>
      <c r="BXH17" s="156"/>
      <c r="BXI17" s="156"/>
      <c r="BXJ17" s="156"/>
      <c r="BXK17" s="156"/>
      <c r="BXL17" s="156"/>
      <c r="BXM17" s="156"/>
      <c r="BXN17" s="156"/>
      <c r="BXO17" s="156"/>
      <c r="BXP17" s="156"/>
      <c r="BXQ17" s="156"/>
      <c r="BXR17" s="156"/>
      <c r="BXS17" s="156"/>
      <c r="BXT17" s="156"/>
      <c r="BXU17" s="156"/>
      <c r="BXV17" s="156"/>
      <c r="BXW17" s="156"/>
      <c r="BXX17" s="156"/>
      <c r="BXY17" s="156"/>
      <c r="BXZ17" s="156"/>
      <c r="BYA17" s="156"/>
      <c r="BYB17" s="156"/>
      <c r="BYC17" s="156"/>
      <c r="BYD17" s="156"/>
      <c r="BYE17" s="156"/>
      <c r="BYF17" s="156"/>
      <c r="BYG17" s="156"/>
      <c r="BYH17" s="156"/>
      <c r="BYI17" s="156"/>
      <c r="BYJ17" s="156"/>
      <c r="BYK17" s="156"/>
      <c r="BYL17" s="156"/>
      <c r="BYM17" s="156"/>
      <c r="BYN17" s="156"/>
      <c r="BYO17" s="156"/>
      <c r="BYP17" s="156"/>
      <c r="BYQ17" s="156"/>
      <c r="BYR17" s="156"/>
      <c r="BYS17" s="156"/>
      <c r="BYT17" s="156"/>
      <c r="BYU17" s="156"/>
      <c r="BYV17" s="156"/>
      <c r="BYW17" s="156"/>
      <c r="BYX17" s="156"/>
      <c r="BYY17" s="156"/>
      <c r="BYZ17" s="156"/>
      <c r="BZA17" s="156"/>
      <c r="BZB17" s="156"/>
      <c r="BZC17" s="156"/>
      <c r="BZD17" s="156"/>
      <c r="BZE17" s="156"/>
      <c r="BZF17" s="156"/>
      <c r="BZG17" s="156"/>
      <c r="BZH17" s="156"/>
      <c r="BZI17" s="156"/>
      <c r="BZJ17" s="156"/>
      <c r="BZK17" s="156"/>
      <c r="BZL17" s="156"/>
      <c r="BZM17" s="156"/>
      <c r="BZN17" s="156"/>
      <c r="BZO17" s="156"/>
      <c r="BZP17" s="156"/>
      <c r="BZQ17" s="156"/>
      <c r="BZR17" s="156"/>
      <c r="BZS17" s="156"/>
      <c r="BZT17" s="156"/>
      <c r="BZU17" s="156"/>
      <c r="BZV17" s="156"/>
      <c r="BZW17" s="156"/>
      <c r="BZX17" s="156"/>
      <c r="BZY17" s="156"/>
      <c r="BZZ17" s="156"/>
      <c r="CAA17" s="156"/>
      <c r="CAB17" s="156"/>
      <c r="CAC17" s="156"/>
      <c r="CAD17" s="156"/>
      <c r="CAE17" s="156"/>
      <c r="CAF17" s="156"/>
      <c r="CAG17" s="156"/>
      <c r="CAH17" s="156"/>
      <c r="CAI17" s="156"/>
      <c r="CAJ17" s="156"/>
      <c r="CAK17" s="156"/>
      <c r="CAL17" s="156"/>
      <c r="CAM17" s="156"/>
      <c r="CAN17" s="156"/>
      <c r="CAO17" s="156"/>
      <c r="CAP17" s="156"/>
      <c r="CAQ17" s="156"/>
      <c r="CAR17" s="156"/>
      <c r="CAS17" s="156"/>
      <c r="CAT17" s="156"/>
      <c r="CAU17" s="156"/>
      <c r="CAV17" s="156"/>
      <c r="CAW17" s="156"/>
      <c r="CAX17" s="156"/>
      <c r="CAY17" s="156"/>
      <c r="CAZ17" s="156"/>
      <c r="CBA17" s="156"/>
      <c r="CBB17" s="156"/>
      <c r="CBC17" s="156"/>
      <c r="CBD17" s="156"/>
      <c r="CBE17" s="156"/>
      <c r="CBF17" s="156"/>
      <c r="CBG17" s="156"/>
      <c r="CBH17" s="156"/>
      <c r="CBI17" s="156"/>
      <c r="CBJ17" s="156"/>
      <c r="CBK17" s="156"/>
      <c r="CBL17" s="156"/>
      <c r="CBM17" s="156"/>
      <c r="CBN17" s="156"/>
      <c r="CBO17" s="156"/>
      <c r="CBP17" s="156"/>
      <c r="CBQ17" s="156"/>
      <c r="CBR17" s="156"/>
      <c r="CBS17" s="156"/>
      <c r="CBT17" s="156"/>
      <c r="CBU17" s="156"/>
      <c r="CBV17" s="156"/>
      <c r="CBW17" s="156"/>
      <c r="CBX17" s="156"/>
      <c r="CBY17" s="156"/>
      <c r="CBZ17" s="156"/>
      <c r="CCA17" s="156"/>
      <c r="CCB17" s="156"/>
      <c r="CCC17" s="156"/>
      <c r="CCD17" s="156"/>
      <c r="CCE17" s="156"/>
      <c r="CCF17" s="156"/>
      <c r="CCG17" s="156"/>
      <c r="CCH17" s="156"/>
      <c r="CCI17" s="156"/>
      <c r="CCJ17" s="156"/>
      <c r="CCK17" s="156"/>
      <c r="CCL17" s="156"/>
      <c r="CCM17" s="156"/>
      <c r="CCN17" s="156"/>
      <c r="CCO17" s="156"/>
      <c r="CCP17" s="156"/>
      <c r="CCQ17" s="156"/>
      <c r="CCR17" s="156"/>
      <c r="CCS17" s="156"/>
      <c r="CCT17" s="156"/>
      <c r="CCU17" s="156"/>
      <c r="CCV17" s="156"/>
      <c r="CCW17" s="156"/>
      <c r="CCX17" s="156"/>
      <c r="CCY17" s="156"/>
      <c r="CCZ17" s="156"/>
      <c r="CDA17" s="156"/>
      <c r="CDB17" s="156"/>
      <c r="CDC17" s="156"/>
      <c r="CDD17" s="156"/>
      <c r="CDE17" s="156"/>
      <c r="CDF17" s="156"/>
      <c r="CDG17" s="156"/>
      <c r="CDH17" s="156"/>
      <c r="CDI17" s="156"/>
      <c r="CDJ17" s="156"/>
      <c r="CDK17" s="156"/>
      <c r="CDL17" s="156"/>
      <c r="CDM17" s="156"/>
      <c r="CDN17" s="156"/>
      <c r="CDO17" s="156"/>
      <c r="CDP17" s="156"/>
      <c r="CDQ17" s="156"/>
      <c r="CDR17" s="156"/>
      <c r="CDS17" s="156"/>
      <c r="CDT17" s="156"/>
      <c r="CDU17" s="156"/>
      <c r="CDV17" s="156"/>
      <c r="CDW17" s="156"/>
      <c r="CDX17" s="156"/>
      <c r="CDY17" s="156"/>
      <c r="CDZ17" s="156"/>
      <c r="CEA17" s="156"/>
      <c r="CEB17" s="156"/>
      <c r="CEC17" s="156"/>
      <c r="CED17" s="156"/>
      <c r="CEE17" s="156"/>
      <c r="CEF17" s="156"/>
      <c r="CEG17" s="156"/>
      <c r="CEH17" s="156"/>
      <c r="CEI17" s="156"/>
      <c r="CEJ17" s="156"/>
      <c r="CEK17" s="156"/>
      <c r="CEL17" s="156"/>
      <c r="CEM17" s="156"/>
      <c r="CEN17" s="156"/>
      <c r="CEO17" s="156"/>
      <c r="CEP17" s="156"/>
      <c r="CEQ17" s="156"/>
      <c r="CER17" s="156"/>
      <c r="CES17" s="156"/>
      <c r="CET17" s="156"/>
      <c r="CEU17" s="156"/>
      <c r="CEV17" s="156"/>
      <c r="CEW17" s="156"/>
      <c r="CEX17" s="156"/>
      <c r="CEY17" s="156"/>
      <c r="CEZ17" s="156"/>
      <c r="CFA17" s="156"/>
      <c r="CFB17" s="156"/>
      <c r="CFC17" s="156"/>
      <c r="CFD17" s="156"/>
      <c r="CFE17" s="156"/>
      <c r="CFF17" s="156"/>
      <c r="CFG17" s="156"/>
      <c r="CFH17" s="156"/>
      <c r="CFI17" s="156"/>
      <c r="CFJ17" s="156"/>
      <c r="CFK17" s="156"/>
      <c r="CFL17" s="156"/>
      <c r="CFM17" s="156"/>
      <c r="CFN17" s="156"/>
      <c r="CFO17" s="156"/>
      <c r="CFP17" s="156"/>
      <c r="CFQ17" s="156"/>
      <c r="CFR17" s="156"/>
      <c r="CFS17" s="156"/>
      <c r="CFT17" s="156"/>
      <c r="CFU17" s="156"/>
      <c r="CFV17" s="156"/>
      <c r="CFW17" s="156"/>
      <c r="CFX17" s="156"/>
      <c r="CFY17" s="156"/>
      <c r="CFZ17" s="156"/>
      <c r="CGA17" s="156"/>
      <c r="CGB17" s="156"/>
      <c r="CGC17" s="156"/>
      <c r="CGD17" s="156"/>
      <c r="CGE17" s="156"/>
      <c r="CGF17" s="156"/>
      <c r="CGG17" s="156"/>
      <c r="CGH17" s="156"/>
      <c r="CGI17" s="156"/>
      <c r="CGJ17" s="156"/>
      <c r="CGK17" s="156"/>
      <c r="CGL17" s="156"/>
      <c r="CGM17" s="156"/>
      <c r="CGN17" s="156"/>
      <c r="CGO17" s="156"/>
      <c r="CGP17" s="156"/>
      <c r="CGQ17" s="156"/>
      <c r="CGR17" s="156"/>
      <c r="CGS17" s="156"/>
      <c r="CGT17" s="156"/>
      <c r="CGU17" s="156"/>
      <c r="CGV17" s="156"/>
      <c r="CGW17" s="156"/>
      <c r="CGX17" s="156"/>
      <c r="CGY17" s="156"/>
      <c r="CGZ17" s="156"/>
      <c r="CHA17" s="156"/>
      <c r="CHB17" s="156"/>
      <c r="CHC17" s="156"/>
      <c r="CHD17" s="156"/>
      <c r="CHE17" s="156"/>
      <c r="CHF17" s="156"/>
      <c r="CHG17" s="156"/>
      <c r="CHH17" s="156"/>
      <c r="CHI17" s="156"/>
      <c r="CHJ17" s="156"/>
      <c r="CHK17" s="156"/>
      <c r="CHL17" s="156"/>
      <c r="CHM17" s="156"/>
      <c r="CHN17" s="156"/>
      <c r="CHO17" s="156"/>
      <c r="CHP17" s="156"/>
      <c r="CHQ17" s="156"/>
      <c r="CHR17" s="156"/>
      <c r="CHS17" s="156"/>
      <c r="CHT17" s="156"/>
      <c r="CHU17" s="156"/>
      <c r="CHV17" s="156"/>
      <c r="CHW17" s="156"/>
      <c r="CHX17" s="156"/>
      <c r="CHY17" s="156"/>
      <c r="CHZ17" s="156"/>
      <c r="CIA17" s="156"/>
      <c r="CIB17" s="156"/>
      <c r="CIC17" s="156"/>
      <c r="CID17" s="156"/>
      <c r="CIE17" s="156"/>
      <c r="CIF17" s="156"/>
      <c r="CIG17" s="156"/>
      <c r="CIH17" s="156"/>
      <c r="CII17" s="156"/>
      <c r="CIJ17" s="156"/>
      <c r="CIK17" s="156"/>
      <c r="CIL17" s="156"/>
      <c r="CIM17" s="156"/>
      <c r="CIN17" s="156"/>
      <c r="CIO17" s="156"/>
      <c r="CIP17" s="156"/>
      <c r="CIQ17" s="156"/>
      <c r="CIR17" s="156"/>
      <c r="CIS17" s="156"/>
      <c r="CIT17" s="156"/>
      <c r="CIU17" s="156"/>
      <c r="CIV17" s="156"/>
      <c r="CIW17" s="156"/>
      <c r="CIX17" s="156"/>
      <c r="CIY17" s="156"/>
      <c r="CIZ17" s="156"/>
      <c r="CJA17" s="156"/>
      <c r="CJB17" s="156"/>
      <c r="CJC17" s="156"/>
      <c r="CJD17" s="156"/>
      <c r="CJE17" s="156"/>
      <c r="CJF17" s="156"/>
      <c r="CJG17" s="156"/>
      <c r="CJH17" s="156"/>
      <c r="CJI17" s="156"/>
      <c r="CJJ17" s="156"/>
      <c r="CJK17" s="156"/>
      <c r="CJL17" s="156"/>
      <c r="CJM17" s="156"/>
      <c r="CJN17" s="156"/>
      <c r="CJO17" s="156"/>
      <c r="CJP17" s="156"/>
      <c r="CJQ17" s="156"/>
      <c r="CJR17" s="156"/>
      <c r="CJS17" s="156"/>
      <c r="CJT17" s="156"/>
      <c r="CJU17" s="156"/>
      <c r="CJV17" s="156"/>
      <c r="CJW17" s="156"/>
      <c r="CJX17" s="156"/>
      <c r="CJY17" s="156"/>
      <c r="CJZ17" s="156"/>
      <c r="CKA17" s="156"/>
      <c r="CKB17" s="156"/>
      <c r="CKC17" s="156"/>
      <c r="CKD17" s="156"/>
      <c r="CKE17" s="156"/>
      <c r="CKF17" s="156"/>
      <c r="CKG17" s="156"/>
      <c r="CKH17" s="156"/>
      <c r="CKI17" s="156"/>
      <c r="CKJ17" s="156"/>
      <c r="CKK17" s="156"/>
      <c r="CKL17" s="156"/>
      <c r="CKM17" s="156"/>
      <c r="CKN17" s="156"/>
      <c r="CKO17" s="156"/>
      <c r="CKP17" s="156"/>
      <c r="CKQ17" s="156"/>
      <c r="CKR17" s="156"/>
      <c r="CKS17" s="156"/>
      <c r="CKT17" s="156"/>
      <c r="CKU17" s="156"/>
      <c r="CKV17" s="156"/>
      <c r="CKW17" s="156"/>
      <c r="CKX17" s="156"/>
      <c r="CKY17" s="156"/>
      <c r="CKZ17" s="156"/>
      <c r="CLA17" s="156"/>
      <c r="CLB17" s="156"/>
      <c r="CLC17" s="156"/>
      <c r="CLD17" s="156"/>
      <c r="CLE17" s="156"/>
      <c r="CLF17" s="156"/>
      <c r="CLG17" s="156"/>
      <c r="CLH17" s="156"/>
      <c r="CLI17" s="156"/>
      <c r="CLJ17" s="156"/>
      <c r="CLK17" s="156"/>
      <c r="CLL17" s="156"/>
      <c r="CLM17" s="156"/>
      <c r="CLN17" s="156"/>
      <c r="CLO17" s="156"/>
      <c r="CLP17" s="156"/>
      <c r="CLQ17" s="156"/>
      <c r="CLR17" s="156"/>
      <c r="CLS17" s="156"/>
      <c r="CLT17" s="156"/>
      <c r="CLU17" s="156"/>
      <c r="CLV17" s="156"/>
      <c r="CLW17" s="156"/>
      <c r="CLX17" s="156"/>
      <c r="CLY17" s="156"/>
      <c r="CLZ17" s="156"/>
      <c r="CMA17" s="156"/>
      <c r="CMB17" s="156"/>
      <c r="CMC17" s="156"/>
      <c r="CMD17" s="156"/>
      <c r="CME17" s="156"/>
      <c r="CMF17" s="156"/>
      <c r="CMG17" s="156"/>
      <c r="CMH17" s="156"/>
      <c r="CMI17" s="156"/>
      <c r="CMJ17" s="156"/>
      <c r="CMK17" s="156"/>
      <c r="CML17" s="156"/>
      <c r="CMM17" s="156"/>
      <c r="CMN17" s="156"/>
      <c r="CMO17" s="156"/>
      <c r="CMP17" s="156"/>
      <c r="CMQ17" s="156"/>
      <c r="CMR17" s="156"/>
      <c r="CMS17" s="156"/>
      <c r="CMT17" s="156"/>
      <c r="CMU17" s="156"/>
      <c r="CMV17" s="156"/>
      <c r="CMW17" s="156"/>
      <c r="CMX17" s="156"/>
      <c r="CMY17" s="156"/>
      <c r="CMZ17" s="156"/>
      <c r="CNA17" s="156"/>
      <c r="CNB17" s="156"/>
      <c r="CNC17" s="156"/>
      <c r="CND17" s="156"/>
      <c r="CNE17" s="156"/>
      <c r="CNF17" s="156"/>
      <c r="CNG17" s="156"/>
      <c r="CNH17" s="156"/>
      <c r="CNI17" s="156"/>
      <c r="CNJ17" s="156"/>
      <c r="CNK17" s="156"/>
      <c r="CNL17" s="156"/>
      <c r="CNM17" s="156"/>
      <c r="CNN17" s="156"/>
      <c r="CNO17" s="156"/>
      <c r="CNP17" s="156"/>
      <c r="CNQ17" s="156"/>
      <c r="CNR17" s="156"/>
      <c r="CNS17" s="156"/>
      <c r="CNT17" s="156"/>
      <c r="CNU17" s="156"/>
      <c r="CNV17" s="156"/>
      <c r="CNW17" s="156"/>
      <c r="CNX17" s="156"/>
      <c r="CNY17" s="156"/>
      <c r="CNZ17" s="156"/>
      <c r="COA17" s="156"/>
      <c r="COB17" s="156"/>
      <c r="COC17" s="156"/>
      <c r="COD17" s="156"/>
      <c r="COE17" s="156"/>
      <c r="COF17" s="156"/>
      <c r="COG17" s="156"/>
      <c r="COH17" s="156"/>
      <c r="COI17" s="156"/>
      <c r="COJ17" s="156"/>
      <c r="COK17" s="156"/>
      <c r="COL17" s="156"/>
      <c r="COM17" s="156"/>
      <c r="CON17" s="156"/>
      <c r="COO17" s="156"/>
      <c r="COP17" s="156"/>
      <c r="COQ17" s="156"/>
      <c r="COR17" s="156"/>
      <c r="COS17" s="156"/>
      <c r="COT17" s="156"/>
      <c r="COU17" s="156"/>
      <c r="COV17" s="156"/>
      <c r="COW17" s="156"/>
      <c r="COX17" s="156"/>
      <c r="COY17" s="156"/>
      <c r="COZ17" s="156"/>
      <c r="CPA17" s="156"/>
      <c r="CPB17" s="156"/>
      <c r="CPC17" s="156"/>
      <c r="CPD17" s="156"/>
      <c r="CPE17" s="156"/>
      <c r="CPF17" s="156"/>
      <c r="CPG17" s="156"/>
      <c r="CPH17" s="156"/>
      <c r="CPI17" s="156"/>
      <c r="CPJ17" s="156"/>
      <c r="CPK17" s="156"/>
      <c r="CPL17" s="156"/>
      <c r="CPM17" s="156"/>
      <c r="CPN17" s="156"/>
      <c r="CPO17" s="156"/>
      <c r="CPP17" s="156"/>
      <c r="CPQ17" s="156"/>
      <c r="CPR17" s="156"/>
      <c r="CPS17" s="156"/>
      <c r="CPT17" s="156"/>
      <c r="CPU17" s="156"/>
      <c r="CPV17" s="156"/>
      <c r="CPW17" s="156"/>
      <c r="CPX17" s="156"/>
      <c r="CPY17" s="156"/>
      <c r="CPZ17" s="156"/>
      <c r="CQA17" s="156"/>
      <c r="CQB17" s="156"/>
      <c r="CQC17" s="156"/>
      <c r="CQD17" s="156"/>
      <c r="CQE17" s="156"/>
      <c r="CQF17" s="156"/>
      <c r="CQG17" s="156"/>
      <c r="CQH17" s="156"/>
      <c r="CQI17" s="156"/>
      <c r="CQJ17" s="156"/>
      <c r="CQK17" s="156"/>
      <c r="CQL17" s="156"/>
      <c r="CQM17" s="156"/>
      <c r="CQN17" s="156"/>
      <c r="CQO17" s="156"/>
      <c r="CQP17" s="156"/>
      <c r="CQQ17" s="156"/>
      <c r="CQR17" s="156"/>
      <c r="CQS17" s="156"/>
      <c r="CQT17" s="156"/>
      <c r="CQU17" s="156"/>
      <c r="CQV17" s="156"/>
      <c r="CQW17" s="156"/>
      <c r="CQX17" s="156"/>
      <c r="CQY17" s="156"/>
      <c r="CQZ17" s="156"/>
      <c r="CRA17" s="156"/>
      <c r="CRB17" s="156"/>
      <c r="CRC17" s="156"/>
      <c r="CRD17" s="156"/>
      <c r="CRE17" s="156"/>
      <c r="CRF17" s="156"/>
      <c r="CRG17" s="156"/>
      <c r="CRH17" s="156"/>
      <c r="CRI17" s="156"/>
      <c r="CRJ17" s="156"/>
      <c r="CRK17" s="156"/>
      <c r="CRL17" s="156"/>
      <c r="CRM17" s="156"/>
      <c r="CRN17" s="156"/>
      <c r="CRO17" s="156"/>
      <c r="CRP17" s="156"/>
      <c r="CRQ17" s="156"/>
      <c r="CRR17" s="156"/>
      <c r="CRS17" s="156"/>
      <c r="CRT17" s="156"/>
      <c r="CRU17" s="156"/>
      <c r="CRV17" s="156"/>
      <c r="CRW17" s="156"/>
      <c r="CRX17" s="156"/>
      <c r="CRY17" s="156"/>
      <c r="CRZ17" s="156"/>
      <c r="CSA17" s="156"/>
      <c r="CSB17" s="156"/>
      <c r="CSC17" s="156"/>
      <c r="CSD17" s="156"/>
      <c r="CSE17" s="156"/>
      <c r="CSF17" s="156"/>
      <c r="CSG17" s="156"/>
      <c r="CSH17" s="156"/>
      <c r="CSI17" s="156"/>
      <c r="CSJ17" s="156"/>
      <c r="CSK17" s="156"/>
      <c r="CSL17" s="156"/>
      <c r="CSM17" s="156"/>
      <c r="CSN17" s="156"/>
      <c r="CSO17" s="156"/>
      <c r="CSP17" s="156"/>
      <c r="CSQ17" s="156"/>
      <c r="CSR17" s="156"/>
      <c r="CSS17" s="156"/>
      <c r="CST17" s="156"/>
      <c r="CSU17" s="156"/>
      <c r="CSV17" s="156"/>
      <c r="CSW17" s="156"/>
      <c r="CSX17" s="156"/>
      <c r="CSY17" s="156"/>
      <c r="CSZ17" s="156"/>
      <c r="CTA17" s="156"/>
      <c r="CTB17" s="156"/>
      <c r="CTC17" s="156"/>
      <c r="CTD17" s="156"/>
      <c r="CTE17" s="156"/>
      <c r="CTF17" s="156"/>
      <c r="CTG17" s="156"/>
      <c r="CTH17" s="156"/>
      <c r="CTI17" s="156"/>
      <c r="CTJ17" s="156"/>
      <c r="CTK17" s="156"/>
      <c r="CTL17" s="156"/>
      <c r="CTM17" s="156"/>
      <c r="CTN17" s="156"/>
      <c r="CTO17" s="156"/>
      <c r="CTP17" s="156"/>
      <c r="CTQ17" s="156"/>
      <c r="CTR17" s="156"/>
      <c r="CTS17" s="156"/>
      <c r="CTT17" s="156"/>
      <c r="CTU17" s="156"/>
      <c r="CTV17" s="156"/>
      <c r="CTW17" s="156"/>
      <c r="CTX17" s="156"/>
      <c r="CTY17" s="156"/>
      <c r="CTZ17" s="156"/>
      <c r="CUA17" s="156"/>
      <c r="CUB17" s="156"/>
      <c r="CUC17" s="156"/>
      <c r="CUD17" s="156"/>
      <c r="CUE17" s="156"/>
      <c r="CUF17" s="156"/>
      <c r="CUG17" s="156"/>
      <c r="CUH17" s="156"/>
      <c r="CUI17" s="156"/>
      <c r="CUJ17" s="156"/>
      <c r="CUK17" s="156"/>
      <c r="CUL17" s="156"/>
      <c r="CUM17" s="156"/>
      <c r="CUN17" s="156"/>
      <c r="CUO17" s="156"/>
      <c r="CUP17" s="156"/>
      <c r="CUQ17" s="156"/>
      <c r="CUR17" s="156"/>
      <c r="CUS17" s="156"/>
      <c r="CUT17" s="156"/>
      <c r="CUU17" s="156"/>
      <c r="CUV17" s="156"/>
      <c r="CUW17" s="156"/>
      <c r="CUX17" s="156"/>
      <c r="CUY17" s="156"/>
      <c r="CUZ17" s="156"/>
      <c r="CVA17" s="156"/>
      <c r="CVB17" s="156"/>
      <c r="CVC17" s="156"/>
      <c r="CVD17" s="156"/>
      <c r="CVE17" s="156"/>
      <c r="CVF17" s="156"/>
      <c r="CVG17" s="156"/>
      <c r="CVH17" s="156"/>
      <c r="CVI17" s="156"/>
      <c r="CVJ17" s="156"/>
      <c r="CVK17" s="156"/>
      <c r="CVL17" s="156"/>
      <c r="CVM17" s="156"/>
      <c r="CVN17" s="156"/>
      <c r="CVO17" s="156"/>
      <c r="CVP17" s="156"/>
      <c r="CVQ17" s="156"/>
      <c r="CVR17" s="156"/>
      <c r="CVS17" s="156"/>
      <c r="CVT17" s="156"/>
      <c r="CVU17" s="156"/>
      <c r="CVV17" s="156"/>
      <c r="CVW17" s="156"/>
      <c r="CVX17" s="156"/>
      <c r="CVY17" s="156"/>
      <c r="CVZ17" s="156"/>
      <c r="CWA17" s="156"/>
      <c r="CWB17" s="156"/>
      <c r="CWC17" s="156"/>
      <c r="CWD17" s="156"/>
      <c r="CWE17" s="156"/>
      <c r="CWF17" s="156"/>
      <c r="CWG17" s="156"/>
      <c r="CWH17" s="156"/>
      <c r="CWI17" s="156"/>
      <c r="CWJ17" s="156"/>
      <c r="CWK17" s="156"/>
      <c r="CWL17" s="156"/>
      <c r="CWM17" s="156"/>
      <c r="CWN17" s="156"/>
      <c r="CWO17" s="156"/>
      <c r="CWP17" s="156"/>
      <c r="CWQ17" s="156"/>
      <c r="CWR17" s="156"/>
      <c r="CWS17" s="156"/>
      <c r="CWT17" s="156"/>
      <c r="CWU17" s="156"/>
      <c r="CWV17" s="156"/>
      <c r="CWW17" s="156"/>
      <c r="CWX17" s="156"/>
      <c r="CWY17" s="156"/>
      <c r="CWZ17" s="156"/>
      <c r="CXA17" s="156"/>
      <c r="CXB17" s="156"/>
      <c r="CXC17" s="156"/>
      <c r="CXD17" s="156"/>
      <c r="CXE17" s="156"/>
      <c r="CXF17" s="156"/>
      <c r="CXG17" s="156"/>
      <c r="CXH17" s="156"/>
      <c r="CXI17" s="156"/>
      <c r="CXJ17" s="156"/>
      <c r="CXK17" s="156"/>
      <c r="CXL17" s="156"/>
      <c r="CXM17" s="156"/>
      <c r="CXN17" s="156"/>
      <c r="CXO17" s="156"/>
      <c r="CXP17" s="156"/>
      <c r="CXQ17" s="156"/>
      <c r="CXR17" s="156"/>
      <c r="CXS17" s="156"/>
      <c r="CXT17" s="156"/>
      <c r="CXU17" s="156"/>
      <c r="CXV17" s="156"/>
      <c r="CXW17" s="156"/>
      <c r="CXX17" s="156"/>
      <c r="CXY17" s="156"/>
      <c r="CXZ17" s="156"/>
      <c r="CYA17" s="156"/>
      <c r="CYB17" s="156"/>
      <c r="CYC17" s="156"/>
      <c r="CYD17" s="156"/>
      <c r="CYE17" s="156"/>
      <c r="CYF17" s="156"/>
      <c r="CYG17" s="156"/>
      <c r="CYH17" s="156"/>
      <c r="CYI17" s="156"/>
      <c r="CYJ17" s="156"/>
      <c r="CYK17" s="156"/>
      <c r="CYL17" s="156"/>
      <c r="CYM17" s="156"/>
      <c r="CYN17" s="156"/>
      <c r="CYO17" s="156"/>
      <c r="CYP17" s="156"/>
      <c r="CYQ17" s="156"/>
      <c r="CYR17" s="156"/>
      <c r="CYS17" s="156"/>
      <c r="CYT17" s="156"/>
      <c r="CYU17" s="156"/>
      <c r="CYV17" s="156"/>
      <c r="CYW17" s="156"/>
      <c r="CYX17" s="156"/>
      <c r="CYY17" s="156"/>
      <c r="CYZ17" s="156"/>
      <c r="CZA17" s="156"/>
      <c r="CZB17" s="156"/>
      <c r="CZC17" s="156"/>
      <c r="CZD17" s="156"/>
      <c r="CZE17" s="156"/>
      <c r="CZF17" s="156"/>
      <c r="CZG17" s="156"/>
      <c r="CZH17" s="156"/>
      <c r="CZI17" s="156"/>
      <c r="CZJ17" s="156"/>
      <c r="CZK17" s="156"/>
      <c r="CZL17" s="156"/>
      <c r="CZM17" s="156"/>
      <c r="CZN17" s="156"/>
      <c r="CZO17" s="156"/>
      <c r="CZP17" s="156"/>
      <c r="CZQ17" s="156"/>
      <c r="CZR17" s="156"/>
      <c r="CZS17" s="156"/>
      <c r="CZT17" s="156"/>
      <c r="CZU17" s="156"/>
      <c r="CZV17" s="156"/>
      <c r="CZW17" s="156"/>
      <c r="CZX17" s="156"/>
      <c r="CZY17" s="156"/>
      <c r="CZZ17" s="156"/>
      <c r="DAA17" s="156"/>
      <c r="DAB17" s="156"/>
      <c r="DAC17" s="156"/>
      <c r="DAD17" s="156"/>
      <c r="DAE17" s="156"/>
      <c r="DAF17" s="156"/>
      <c r="DAG17" s="156"/>
      <c r="DAH17" s="156"/>
      <c r="DAI17" s="156"/>
      <c r="DAJ17" s="156"/>
      <c r="DAK17" s="156"/>
      <c r="DAL17" s="156"/>
      <c r="DAM17" s="156"/>
      <c r="DAN17" s="156"/>
      <c r="DAO17" s="156"/>
      <c r="DAP17" s="156"/>
      <c r="DAQ17" s="156"/>
      <c r="DAR17" s="156"/>
      <c r="DAS17" s="156"/>
      <c r="DAT17" s="156"/>
      <c r="DAU17" s="156"/>
      <c r="DAV17" s="156"/>
      <c r="DAW17" s="156"/>
      <c r="DAX17" s="156"/>
      <c r="DAY17" s="156"/>
      <c r="DAZ17" s="156"/>
      <c r="DBA17" s="156"/>
      <c r="DBB17" s="156"/>
      <c r="DBC17" s="156"/>
      <c r="DBD17" s="156"/>
      <c r="DBE17" s="156"/>
      <c r="DBF17" s="156"/>
      <c r="DBG17" s="156"/>
      <c r="DBH17" s="156"/>
      <c r="DBI17" s="156"/>
      <c r="DBJ17" s="156"/>
      <c r="DBK17" s="156"/>
      <c r="DBL17" s="156"/>
      <c r="DBM17" s="156"/>
      <c r="DBN17" s="156"/>
      <c r="DBO17" s="156"/>
      <c r="DBP17" s="156"/>
      <c r="DBQ17" s="156"/>
      <c r="DBR17" s="156"/>
      <c r="DBS17" s="156"/>
      <c r="DBT17" s="156"/>
      <c r="DBU17" s="156"/>
      <c r="DBV17" s="156"/>
      <c r="DBW17" s="156"/>
      <c r="DBX17" s="156"/>
      <c r="DBY17" s="156"/>
      <c r="DBZ17" s="156"/>
      <c r="DCA17" s="156"/>
      <c r="DCB17" s="156"/>
      <c r="DCC17" s="156"/>
      <c r="DCD17" s="156"/>
      <c r="DCE17" s="156"/>
      <c r="DCF17" s="156"/>
      <c r="DCG17" s="156"/>
      <c r="DCH17" s="156"/>
      <c r="DCI17" s="156"/>
      <c r="DCJ17" s="156"/>
      <c r="DCK17" s="156"/>
      <c r="DCL17" s="156"/>
      <c r="DCM17" s="156"/>
      <c r="DCN17" s="156"/>
      <c r="DCO17" s="156"/>
      <c r="DCP17" s="156"/>
      <c r="DCQ17" s="156"/>
      <c r="DCR17" s="156"/>
      <c r="DCS17" s="156"/>
      <c r="DCT17" s="156"/>
      <c r="DCU17" s="156"/>
      <c r="DCV17" s="156"/>
      <c r="DCW17" s="156"/>
      <c r="DCX17" s="156"/>
      <c r="DCY17" s="156"/>
      <c r="DCZ17" s="156"/>
      <c r="DDA17" s="156"/>
      <c r="DDB17" s="156"/>
      <c r="DDC17" s="156"/>
      <c r="DDD17" s="156"/>
      <c r="DDE17" s="156"/>
      <c r="DDF17" s="156"/>
      <c r="DDG17" s="156"/>
      <c r="DDH17" s="156"/>
      <c r="DDI17" s="156"/>
      <c r="DDJ17" s="156"/>
      <c r="DDK17" s="156"/>
      <c r="DDL17" s="156"/>
      <c r="DDM17" s="156"/>
      <c r="DDN17" s="156"/>
      <c r="DDO17" s="156"/>
      <c r="DDP17" s="156"/>
      <c r="DDQ17" s="156"/>
      <c r="DDR17" s="156"/>
      <c r="DDS17" s="156"/>
      <c r="DDT17" s="156"/>
      <c r="DDU17" s="156"/>
      <c r="DDV17" s="156"/>
      <c r="DDW17" s="156"/>
      <c r="DDX17" s="156"/>
      <c r="DDY17" s="156"/>
      <c r="DDZ17" s="156"/>
      <c r="DEA17" s="156"/>
      <c r="DEB17" s="156"/>
      <c r="DEC17" s="156"/>
      <c r="DED17" s="156"/>
      <c r="DEE17" s="156"/>
      <c r="DEF17" s="156"/>
      <c r="DEG17" s="156"/>
      <c r="DEH17" s="156"/>
      <c r="DEI17" s="156"/>
      <c r="DEJ17" s="156"/>
      <c r="DEK17" s="156"/>
      <c r="DEL17" s="156"/>
      <c r="DEM17" s="156"/>
      <c r="DEN17" s="156"/>
      <c r="DEO17" s="156"/>
      <c r="DEP17" s="156"/>
      <c r="DEQ17" s="156"/>
      <c r="DER17" s="156"/>
      <c r="DES17" s="156"/>
      <c r="DET17" s="156"/>
      <c r="DEU17" s="156"/>
      <c r="DEV17" s="156"/>
      <c r="DEW17" s="156"/>
      <c r="DEX17" s="156"/>
      <c r="DEY17" s="156"/>
      <c r="DEZ17" s="156"/>
      <c r="DFA17" s="156"/>
      <c r="DFB17" s="156"/>
      <c r="DFC17" s="156"/>
      <c r="DFD17" s="156"/>
      <c r="DFE17" s="156"/>
      <c r="DFF17" s="156"/>
      <c r="DFG17" s="156"/>
      <c r="DFH17" s="156"/>
      <c r="DFI17" s="156"/>
      <c r="DFJ17" s="156"/>
      <c r="DFK17" s="156"/>
      <c r="DFL17" s="156"/>
      <c r="DFM17" s="156"/>
      <c r="DFN17" s="156"/>
      <c r="DFO17" s="156"/>
      <c r="DFP17" s="156"/>
      <c r="DFQ17" s="156"/>
      <c r="DFR17" s="156"/>
      <c r="DFS17" s="156"/>
      <c r="DFT17" s="156"/>
      <c r="DFU17" s="156"/>
      <c r="DFV17" s="156"/>
      <c r="DFW17" s="156"/>
      <c r="DFX17" s="156"/>
      <c r="DFY17" s="156"/>
      <c r="DFZ17" s="156"/>
      <c r="DGA17" s="156"/>
      <c r="DGB17" s="156"/>
      <c r="DGC17" s="156"/>
      <c r="DGD17" s="156"/>
      <c r="DGE17" s="156"/>
      <c r="DGF17" s="156"/>
      <c r="DGG17" s="156"/>
      <c r="DGH17" s="156"/>
      <c r="DGI17" s="156"/>
      <c r="DGJ17" s="156"/>
      <c r="DGK17" s="156"/>
      <c r="DGL17" s="156"/>
      <c r="DGM17" s="156"/>
      <c r="DGN17" s="156"/>
      <c r="DGO17" s="156"/>
      <c r="DGP17" s="156"/>
      <c r="DGQ17" s="156"/>
      <c r="DGR17" s="156"/>
      <c r="DGS17" s="156"/>
      <c r="DGT17" s="156"/>
      <c r="DGU17" s="156"/>
      <c r="DGV17" s="156"/>
      <c r="DGW17" s="156"/>
      <c r="DGX17" s="156"/>
      <c r="DGY17" s="156"/>
      <c r="DGZ17" s="156"/>
      <c r="DHA17" s="156"/>
      <c r="DHB17" s="156"/>
      <c r="DHC17" s="156"/>
      <c r="DHD17" s="156"/>
      <c r="DHE17" s="156"/>
      <c r="DHF17" s="156"/>
      <c r="DHG17" s="156"/>
      <c r="DHH17" s="156"/>
      <c r="DHI17" s="156"/>
      <c r="DHJ17" s="156"/>
      <c r="DHK17" s="156"/>
      <c r="DHL17" s="156"/>
      <c r="DHM17" s="156"/>
      <c r="DHN17" s="156"/>
      <c r="DHO17" s="156"/>
      <c r="DHP17" s="156"/>
      <c r="DHQ17" s="156"/>
      <c r="DHR17" s="156"/>
      <c r="DHS17" s="156"/>
      <c r="DHT17" s="156"/>
      <c r="DHU17" s="156"/>
      <c r="DHV17" s="156"/>
      <c r="DHW17" s="156"/>
      <c r="DHX17" s="156"/>
      <c r="DHY17" s="156"/>
      <c r="DHZ17" s="156"/>
      <c r="DIA17" s="156"/>
      <c r="DIB17" s="156"/>
      <c r="DIC17" s="156"/>
      <c r="DID17" s="156"/>
      <c r="DIE17" s="156"/>
      <c r="DIF17" s="156"/>
      <c r="DIG17" s="156"/>
      <c r="DIH17" s="156"/>
      <c r="DII17" s="156"/>
      <c r="DIJ17" s="156"/>
      <c r="DIK17" s="156"/>
      <c r="DIL17" s="156"/>
      <c r="DIM17" s="156"/>
      <c r="DIN17" s="156"/>
      <c r="DIO17" s="156"/>
      <c r="DIP17" s="156"/>
      <c r="DIQ17" s="156"/>
      <c r="DIR17" s="156"/>
      <c r="DIS17" s="156"/>
      <c r="DIT17" s="156"/>
      <c r="DIU17" s="156"/>
      <c r="DIV17" s="156"/>
      <c r="DIW17" s="156"/>
      <c r="DIX17" s="156"/>
      <c r="DIY17" s="156"/>
      <c r="DIZ17" s="156"/>
      <c r="DJA17" s="156"/>
      <c r="DJB17" s="156"/>
      <c r="DJC17" s="156"/>
      <c r="DJD17" s="156"/>
      <c r="DJE17" s="156"/>
      <c r="DJF17" s="156"/>
      <c r="DJG17" s="156"/>
      <c r="DJH17" s="156"/>
      <c r="DJI17" s="156"/>
      <c r="DJJ17" s="156"/>
      <c r="DJK17" s="156"/>
      <c r="DJL17" s="156"/>
      <c r="DJM17" s="156"/>
      <c r="DJN17" s="156"/>
      <c r="DJO17" s="156"/>
      <c r="DJP17" s="156"/>
      <c r="DJQ17" s="156"/>
      <c r="DJR17" s="156"/>
      <c r="DJS17" s="156"/>
      <c r="DJT17" s="156"/>
      <c r="DJU17" s="156"/>
      <c r="DJV17" s="156"/>
      <c r="DJW17" s="156"/>
      <c r="DJX17" s="156"/>
      <c r="DJY17" s="156"/>
      <c r="DJZ17" s="156"/>
      <c r="DKA17" s="156"/>
      <c r="DKB17" s="156"/>
      <c r="DKC17" s="156"/>
      <c r="DKD17" s="156"/>
      <c r="DKE17" s="156"/>
      <c r="DKF17" s="156"/>
      <c r="DKG17" s="156"/>
      <c r="DKH17" s="156"/>
      <c r="DKI17" s="156"/>
      <c r="DKJ17" s="156"/>
      <c r="DKK17" s="156"/>
      <c r="DKL17" s="156"/>
      <c r="DKM17" s="156"/>
      <c r="DKN17" s="156"/>
      <c r="DKO17" s="156"/>
      <c r="DKP17" s="156"/>
      <c r="DKQ17" s="156"/>
      <c r="DKR17" s="156"/>
      <c r="DKS17" s="156"/>
      <c r="DKT17" s="156"/>
      <c r="DKU17" s="156"/>
      <c r="DKV17" s="156"/>
      <c r="DKW17" s="156"/>
      <c r="DKX17" s="156"/>
      <c r="DKY17" s="156"/>
      <c r="DKZ17" s="156"/>
      <c r="DLA17" s="156"/>
      <c r="DLB17" s="156"/>
      <c r="DLC17" s="156"/>
      <c r="DLD17" s="156"/>
      <c r="DLE17" s="156"/>
      <c r="DLF17" s="156"/>
      <c r="DLG17" s="156"/>
      <c r="DLH17" s="156"/>
      <c r="DLI17" s="156"/>
      <c r="DLJ17" s="156"/>
      <c r="DLK17" s="156"/>
      <c r="DLL17" s="156"/>
      <c r="DLM17" s="156"/>
      <c r="DLN17" s="156"/>
      <c r="DLO17" s="156"/>
      <c r="DLP17" s="156"/>
      <c r="DLQ17" s="156"/>
      <c r="DLR17" s="156"/>
      <c r="DLS17" s="156"/>
      <c r="DLT17" s="156"/>
      <c r="DLU17" s="156"/>
      <c r="DLV17" s="156"/>
      <c r="DLW17" s="156"/>
      <c r="DLX17" s="156"/>
      <c r="DLY17" s="156"/>
      <c r="DLZ17" s="156"/>
      <c r="DMA17" s="156"/>
      <c r="DMB17" s="156"/>
      <c r="DMC17" s="156"/>
      <c r="DMD17" s="156"/>
      <c r="DME17" s="156"/>
      <c r="DMF17" s="156"/>
      <c r="DMG17" s="156"/>
      <c r="DMH17" s="156"/>
      <c r="DMI17" s="156"/>
      <c r="DMJ17" s="156"/>
      <c r="DMK17" s="156"/>
      <c r="DML17" s="156"/>
      <c r="DMM17" s="156"/>
      <c r="DMN17" s="156"/>
      <c r="DMO17" s="156"/>
      <c r="DMP17" s="156"/>
      <c r="DMQ17" s="156"/>
      <c r="DMR17" s="156"/>
      <c r="DMS17" s="156"/>
      <c r="DMT17" s="156"/>
      <c r="DMU17" s="156"/>
      <c r="DMV17" s="156"/>
      <c r="DMW17" s="156"/>
      <c r="DMX17" s="156"/>
      <c r="DMY17" s="156"/>
      <c r="DMZ17" s="156"/>
      <c r="DNA17" s="156"/>
      <c r="DNB17" s="156"/>
      <c r="DNC17" s="156"/>
      <c r="DND17" s="156"/>
      <c r="DNE17" s="156"/>
      <c r="DNF17" s="156"/>
      <c r="DNG17" s="156"/>
      <c r="DNH17" s="156"/>
      <c r="DNI17" s="156"/>
      <c r="DNJ17" s="156"/>
      <c r="DNK17" s="156"/>
      <c r="DNL17" s="156"/>
      <c r="DNM17" s="156"/>
      <c r="DNN17" s="156"/>
      <c r="DNO17" s="156"/>
      <c r="DNP17" s="156"/>
      <c r="DNQ17" s="156"/>
      <c r="DNR17" s="156"/>
      <c r="DNS17" s="156"/>
      <c r="DNT17" s="156"/>
      <c r="DNU17" s="156"/>
      <c r="DNV17" s="156"/>
      <c r="DNW17" s="156"/>
      <c r="DNX17" s="156"/>
      <c r="DNY17" s="156"/>
      <c r="DNZ17" s="156"/>
      <c r="DOA17" s="156"/>
      <c r="DOB17" s="156"/>
      <c r="DOC17" s="156"/>
      <c r="DOD17" s="156"/>
      <c r="DOE17" s="156"/>
      <c r="DOF17" s="156"/>
      <c r="DOG17" s="156"/>
      <c r="DOH17" s="156"/>
      <c r="DOI17" s="156"/>
      <c r="DOJ17" s="156"/>
      <c r="DOK17" s="156"/>
      <c r="DOL17" s="156"/>
      <c r="DOM17" s="156"/>
      <c r="DON17" s="156"/>
      <c r="DOO17" s="156"/>
      <c r="DOP17" s="156"/>
      <c r="DOQ17" s="156"/>
      <c r="DOR17" s="156"/>
      <c r="DOS17" s="156"/>
      <c r="DOT17" s="156"/>
      <c r="DOU17" s="156"/>
      <c r="DOV17" s="156"/>
      <c r="DOW17" s="156"/>
      <c r="DOX17" s="156"/>
      <c r="DOY17" s="156"/>
      <c r="DOZ17" s="156"/>
      <c r="DPA17" s="156"/>
      <c r="DPB17" s="156"/>
      <c r="DPC17" s="156"/>
      <c r="DPD17" s="156"/>
      <c r="DPE17" s="156"/>
      <c r="DPF17" s="156"/>
      <c r="DPG17" s="156"/>
      <c r="DPH17" s="156"/>
      <c r="DPI17" s="156"/>
      <c r="DPJ17" s="156"/>
      <c r="DPK17" s="156"/>
      <c r="DPL17" s="156"/>
      <c r="DPM17" s="156"/>
      <c r="DPN17" s="156"/>
      <c r="DPO17" s="156"/>
      <c r="DPP17" s="156"/>
      <c r="DPQ17" s="156"/>
      <c r="DPR17" s="156"/>
      <c r="DPS17" s="156"/>
      <c r="DPT17" s="156"/>
      <c r="DPU17" s="156"/>
      <c r="DPV17" s="156"/>
      <c r="DPW17" s="156"/>
      <c r="DPX17" s="156"/>
      <c r="DPY17" s="156"/>
      <c r="DPZ17" s="156"/>
      <c r="DQA17" s="156"/>
      <c r="DQB17" s="156"/>
      <c r="DQC17" s="156"/>
      <c r="DQD17" s="156"/>
      <c r="DQE17" s="156"/>
      <c r="DQF17" s="156"/>
      <c r="DQG17" s="156"/>
      <c r="DQH17" s="156"/>
      <c r="DQI17" s="156"/>
      <c r="DQJ17" s="156"/>
      <c r="DQK17" s="156"/>
      <c r="DQL17" s="156"/>
      <c r="DQM17" s="156"/>
      <c r="DQN17" s="156"/>
      <c r="DQO17" s="156"/>
      <c r="DQP17" s="156"/>
      <c r="DQQ17" s="156"/>
      <c r="DQR17" s="156"/>
      <c r="DQS17" s="156"/>
      <c r="DQT17" s="156"/>
      <c r="DQU17" s="156"/>
      <c r="DQV17" s="156"/>
      <c r="DQW17" s="156"/>
      <c r="DQX17" s="156"/>
      <c r="DQY17" s="156"/>
      <c r="DQZ17" s="156"/>
      <c r="DRA17" s="156"/>
      <c r="DRB17" s="156"/>
      <c r="DRC17" s="156"/>
      <c r="DRD17" s="156"/>
      <c r="DRE17" s="156"/>
      <c r="DRF17" s="156"/>
      <c r="DRG17" s="156"/>
      <c r="DRH17" s="156"/>
      <c r="DRI17" s="156"/>
      <c r="DRJ17" s="156"/>
      <c r="DRK17" s="156"/>
      <c r="DRL17" s="156"/>
      <c r="DRM17" s="156"/>
      <c r="DRN17" s="156"/>
      <c r="DRO17" s="156"/>
      <c r="DRP17" s="156"/>
      <c r="DRQ17" s="156"/>
      <c r="DRR17" s="156"/>
      <c r="DRS17" s="156"/>
      <c r="DRT17" s="156"/>
      <c r="DRU17" s="156"/>
      <c r="DRV17" s="156"/>
      <c r="DRW17" s="156"/>
      <c r="DRX17" s="156"/>
      <c r="DRY17" s="156"/>
      <c r="DRZ17" s="156"/>
      <c r="DSA17" s="156"/>
      <c r="DSB17" s="156"/>
      <c r="DSC17" s="156"/>
      <c r="DSD17" s="156"/>
      <c r="DSE17" s="156"/>
      <c r="DSF17" s="156"/>
      <c r="DSG17" s="156"/>
      <c r="DSH17" s="156"/>
      <c r="DSI17" s="156"/>
      <c r="DSJ17" s="156"/>
      <c r="DSK17" s="156"/>
      <c r="DSL17" s="156"/>
      <c r="DSM17" s="156"/>
      <c r="DSN17" s="156"/>
      <c r="DSO17" s="156"/>
      <c r="DSP17" s="156"/>
      <c r="DSQ17" s="156"/>
      <c r="DSR17" s="156"/>
      <c r="DSS17" s="156"/>
      <c r="DST17" s="156"/>
      <c r="DSU17" s="156"/>
      <c r="DSV17" s="156"/>
      <c r="DSW17" s="156"/>
      <c r="DSX17" s="156"/>
      <c r="DSY17" s="156"/>
      <c r="DSZ17" s="156"/>
      <c r="DTA17" s="156"/>
      <c r="DTB17" s="156"/>
      <c r="DTC17" s="156"/>
      <c r="DTD17" s="156"/>
      <c r="DTE17" s="156"/>
      <c r="DTF17" s="156"/>
      <c r="DTG17" s="156"/>
      <c r="DTH17" s="156"/>
      <c r="DTI17" s="156"/>
      <c r="DTJ17" s="156"/>
      <c r="DTK17" s="156"/>
      <c r="DTL17" s="156"/>
      <c r="DTM17" s="156"/>
      <c r="DTN17" s="156"/>
      <c r="DTO17" s="156"/>
      <c r="DTP17" s="156"/>
      <c r="DTQ17" s="156"/>
      <c r="DTR17" s="156"/>
      <c r="DTS17" s="156"/>
      <c r="DTT17" s="156"/>
      <c r="DTU17" s="156"/>
      <c r="DTV17" s="156"/>
      <c r="DTW17" s="156"/>
      <c r="DTX17" s="156"/>
      <c r="DTY17" s="156"/>
      <c r="DTZ17" s="156"/>
      <c r="DUA17" s="156"/>
      <c r="DUB17" s="156"/>
      <c r="DUC17" s="156"/>
      <c r="DUD17" s="156"/>
      <c r="DUE17" s="156"/>
      <c r="DUF17" s="156"/>
      <c r="DUG17" s="156"/>
      <c r="DUH17" s="156"/>
      <c r="DUI17" s="156"/>
      <c r="DUJ17" s="156"/>
      <c r="DUK17" s="156"/>
      <c r="DUL17" s="156"/>
      <c r="DUM17" s="156"/>
      <c r="DUN17" s="156"/>
      <c r="DUO17" s="156"/>
      <c r="DUP17" s="156"/>
      <c r="DUQ17" s="156"/>
      <c r="DUR17" s="156"/>
      <c r="DUS17" s="156"/>
      <c r="DUT17" s="156"/>
      <c r="DUU17" s="156"/>
      <c r="DUV17" s="156"/>
      <c r="DUW17" s="156"/>
      <c r="DUX17" s="156"/>
      <c r="DUY17" s="156"/>
      <c r="DUZ17" s="156"/>
      <c r="DVA17" s="156"/>
      <c r="DVB17" s="156"/>
      <c r="DVC17" s="156"/>
      <c r="DVD17" s="156"/>
      <c r="DVE17" s="156"/>
      <c r="DVF17" s="156"/>
      <c r="DVG17" s="156"/>
      <c r="DVH17" s="156"/>
      <c r="DVI17" s="156"/>
      <c r="DVJ17" s="156"/>
      <c r="DVK17" s="156"/>
      <c r="DVL17" s="156"/>
      <c r="DVM17" s="156"/>
      <c r="DVN17" s="156"/>
      <c r="DVO17" s="156"/>
      <c r="DVP17" s="156"/>
      <c r="DVQ17" s="156"/>
      <c r="DVR17" s="156"/>
      <c r="DVS17" s="156"/>
      <c r="DVT17" s="156"/>
      <c r="DVU17" s="156"/>
      <c r="DVV17" s="156"/>
      <c r="DVW17" s="156"/>
      <c r="DVX17" s="156"/>
      <c r="DVY17" s="156"/>
      <c r="DVZ17" s="156"/>
      <c r="DWA17" s="156"/>
      <c r="DWB17" s="156"/>
      <c r="DWC17" s="156"/>
      <c r="DWD17" s="156"/>
      <c r="DWE17" s="156"/>
      <c r="DWF17" s="156"/>
      <c r="DWG17" s="156"/>
      <c r="DWH17" s="156"/>
      <c r="DWI17" s="156"/>
      <c r="DWJ17" s="156"/>
      <c r="DWK17" s="156"/>
      <c r="DWL17" s="156"/>
      <c r="DWM17" s="156"/>
      <c r="DWN17" s="156"/>
      <c r="DWO17" s="156"/>
      <c r="DWP17" s="156"/>
      <c r="DWQ17" s="156"/>
      <c r="DWR17" s="156"/>
      <c r="DWS17" s="156"/>
      <c r="DWT17" s="156"/>
      <c r="DWU17" s="156"/>
      <c r="DWV17" s="156"/>
      <c r="DWW17" s="156"/>
      <c r="DWX17" s="156"/>
      <c r="DWY17" s="156"/>
      <c r="DWZ17" s="156"/>
      <c r="DXA17" s="156"/>
      <c r="DXB17" s="156"/>
      <c r="DXC17" s="156"/>
      <c r="DXD17" s="156"/>
      <c r="DXE17" s="156"/>
      <c r="DXF17" s="156"/>
      <c r="DXG17" s="156"/>
      <c r="DXH17" s="156"/>
      <c r="DXI17" s="156"/>
      <c r="DXJ17" s="156"/>
      <c r="DXK17" s="156"/>
      <c r="DXL17" s="156"/>
      <c r="DXM17" s="156"/>
      <c r="DXN17" s="156"/>
      <c r="DXO17" s="156"/>
      <c r="DXP17" s="156"/>
      <c r="DXQ17" s="156"/>
      <c r="DXR17" s="156"/>
      <c r="DXS17" s="156"/>
      <c r="DXT17" s="156"/>
      <c r="DXU17" s="156"/>
      <c r="DXV17" s="156"/>
      <c r="DXW17" s="156"/>
      <c r="DXX17" s="156"/>
      <c r="DXY17" s="156"/>
      <c r="DXZ17" s="156"/>
      <c r="DYA17" s="156"/>
      <c r="DYB17" s="156"/>
      <c r="DYC17" s="156"/>
      <c r="DYD17" s="156"/>
      <c r="DYE17" s="156"/>
      <c r="DYF17" s="156"/>
      <c r="DYG17" s="156"/>
      <c r="DYH17" s="156"/>
      <c r="DYI17" s="156"/>
      <c r="DYJ17" s="156"/>
      <c r="DYK17" s="156"/>
      <c r="DYL17" s="156"/>
      <c r="DYM17" s="156"/>
      <c r="DYN17" s="156"/>
      <c r="DYO17" s="156"/>
      <c r="DYP17" s="156"/>
      <c r="DYQ17" s="156"/>
      <c r="DYR17" s="156"/>
      <c r="DYS17" s="156"/>
      <c r="DYT17" s="156"/>
      <c r="DYU17" s="156"/>
      <c r="DYV17" s="156"/>
      <c r="DYW17" s="156"/>
      <c r="DYX17" s="156"/>
      <c r="DYY17" s="156"/>
      <c r="DYZ17" s="156"/>
      <c r="DZA17" s="156"/>
      <c r="DZB17" s="156"/>
      <c r="DZC17" s="156"/>
      <c r="DZD17" s="156"/>
      <c r="DZE17" s="156"/>
      <c r="DZF17" s="156"/>
      <c r="DZG17" s="156"/>
      <c r="DZH17" s="156"/>
      <c r="DZI17" s="156"/>
      <c r="DZJ17" s="156"/>
      <c r="DZK17" s="156"/>
      <c r="DZL17" s="156"/>
      <c r="DZM17" s="156"/>
      <c r="DZN17" s="156"/>
      <c r="DZO17" s="156"/>
      <c r="DZP17" s="156"/>
      <c r="DZQ17" s="156"/>
      <c r="DZR17" s="156"/>
      <c r="DZS17" s="156"/>
      <c r="DZT17" s="156"/>
      <c r="DZU17" s="156"/>
      <c r="DZV17" s="156"/>
      <c r="DZW17" s="156"/>
      <c r="DZX17" s="156"/>
      <c r="DZY17" s="156"/>
      <c r="DZZ17" s="156"/>
      <c r="EAA17" s="156"/>
      <c r="EAB17" s="156"/>
      <c r="EAC17" s="156"/>
      <c r="EAD17" s="156"/>
      <c r="EAE17" s="156"/>
      <c r="EAF17" s="156"/>
      <c r="EAG17" s="156"/>
      <c r="EAH17" s="156"/>
      <c r="EAI17" s="156"/>
      <c r="EAJ17" s="156"/>
      <c r="EAK17" s="156"/>
      <c r="EAL17" s="156"/>
      <c r="EAM17" s="156"/>
      <c r="EAN17" s="156"/>
      <c r="EAO17" s="156"/>
      <c r="EAP17" s="156"/>
      <c r="EAQ17" s="156"/>
      <c r="EAR17" s="156"/>
      <c r="EAS17" s="156"/>
      <c r="EAT17" s="156"/>
      <c r="EAU17" s="156"/>
      <c r="EAV17" s="156"/>
      <c r="EAW17" s="156"/>
      <c r="EAX17" s="156"/>
      <c r="EAY17" s="156"/>
      <c r="EAZ17" s="156"/>
      <c r="EBA17" s="156"/>
      <c r="EBB17" s="156"/>
      <c r="EBC17" s="156"/>
      <c r="EBD17" s="156"/>
      <c r="EBE17" s="156"/>
      <c r="EBF17" s="156"/>
      <c r="EBG17" s="156"/>
      <c r="EBH17" s="156"/>
      <c r="EBI17" s="156"/>
      <c r="EBJ17" s="156"/>
      <c r="EBK17" s="156"/>
      <c r="EBL17" s="156"/>
      <c r="EBM17" s="156"/>
      <c r="EBN17" s="156"/>
      <c r="EBO17" s="156"/>
      <c r="EBP17" s="156"/>
      <c r="EBQ17" s="156"/>
      <c r="EBR17" s="156"/>
      <c r="EBS17" s="156"/>
      <c r="EBT17" s="156"/>
      <c r="EBU17" s="156"/>
      <c r="EBV17" s="156"/>
      <c r="EBW17" s="156"/>
      <c r="EBX17" s="156"/>
      <c r="EBY17" s="156"/>
      <c r="EBZ17" s="156"/>
      <c r="ECA17" s="156"/>
      <c r="ECB17" s="156"/>
      <c r="ECC17" s="156"/>
      <c r="ECD17" s="156"/>
      <c r="ECE17" s="156"/>
      <c r="ECF17" s="156"/>
      <c r="ECG17" s="156"/>
      <c r="ECH17" s="156"/>
      <c r="ECI17" s="156"/>
      <c r="ECJ17" s="156"/>
      <c r="ECK17" s="156"/>
      <c r="ECL17" s="156"/>
      <c r="ECM17" s="156"/>
      <c r="ECN17" s="156"/>
      <c r="ECO17" s="156"/>
      <c r="ECP17" s="156"/>
      <c r="ECQ17" s="156"/>
      <c r="ECR17" s="156"/>
      <c r="ECS17" s="156"/>
      <c r="ECT17" s="156"/>
      <c r="ECU17" s="156"/>
      <c r="ECV17" s="156"/>
      <c r="ECW17" s="156"/>
      <c r="ECX17" s="156"/>
      <c r="ECY17" s="156"/>
      <c r="ECZ17" s="156"/>
      <c r="EDA17" s="156"/>
      <c r="EDB17" s="156"/>
      <c r="EDC17" s="156"/>
      <c r="EDD17" s="156"/>
      <c r="EDE17" s="156"/>
      <c r="EDF17" s="156"/>
      <c r="EDG17" s="156"/>
      <c r="EDH17" s="156"/>
      <c r="EDI17" s="156"/>
      <c r="EDJ17" s="156"/>
      <c r="EDK17" s="156"/>
      <c r="EDL17" s="156"/>
      <c r="EDM17" s="156"/>
      <c r="EDN17" s="156"/>
      <c r="EDO17" s="156"/>
      <c r="EDP17" s="156"/>
      <c r="EDQ17" s="156"/>
      <c r="EDR17" s="156"/>
      <c r="EDS17" s="156"/>
      <c r="EDT17" s="156"/>
      <c r="EDU17" s="156"/>
      <c r="EDV17" s="156"/>
      <c r="EDW17" s="156"/>
      <c r="EDX17" s="156"/>
      <c r="EDY17" s="156"/>
      <c r="EDZ17" s="156"/>
      <c r="EEA17" s="156"/>
      <c r="EEB17" s="156"/>
      <c r="EEC17" s="156"/>
      <c r="EED17" s="156"/>
      <c r="EEE17" s="156"/>
      <c r="EEF17" s="156"/>
      <c r="EEG17" s="156"/>
      <c r="EEH17" s="156"/>
      <c r="EEI17" s="156"/>
      <c r="EEJ17" s="156"/>
      <c r="EEK17" s="156"/>
      <c r="EEL17" s="156"/>
      <c r="EEM17" s="156"/>
      <c r="EEN17" s="156"/>
      <c r="EEO17" s="156"/>
      <c r="EEP17" s="156"/>
      <c r="EEQ17" s="156"/>
      <c r="EER17" s="156"/>
      <c r="EES17" s="156"/>
      <c r="EET17" s="156"/>
      <c r="EEU17" s="156"/>
      <c r="EEV17" s="156"/>
      <c r="EEW17" s="156"/>
      <c r="EEX17" s="156"/>
      <c r="EEY17" s="156"/>
      <c r="EEZ17" s="156"/>
      <c r="EFA17" s="156"/>
      <c r="EFB17" s="156"/>
      <c r="EFC17" s="156"/>
      <c r="EFD17" s="156"/>
      <c r="EFE17" s="156"/>
      <c r="EFF17" s="156"/>
      <c r="EFG17" s="156"/>
      <c r="EFH17" s="156"/>
      <c r="EFI17" s="156"/>
      <c r="EFJ17" s="156"/>
      <c r="EFK17" s="156"/>
      <c r="EFL17" s="156"/>
      <c r="EFM17" s="156"/>
      <c r="EFN17" s="156"/>
      <c r="EFO17" s="156"/>
      <c r="EFP17" s="156"/>
      <c r="EFQ17" s="156"/>
      <c r="EFR17" s="156"/>
      <c r="EFS17" s="156"/>
      <c r="EFT17" s="156"/>
      <c r="EFU17" s="156"/>
      <c r="EFV17" s="156"/>
      <c r="EFW17" s="156"/>
      <c r="EFX17" s="156"/>
      <c r="EFY17" s="156"/>
      <c r="EFZ17" s="156"/>
      <c r="EGA17" s="156"/>
      <c r="EGB17" s="156"/>
      <c r="EGC17" s="156"/>
      <c r="EGD17" s="156"/>
      <c r="EGE17" s="156"/>
      <c r="EGF17" s="156"/>
      <c r="EGG17" s="156"/>
      <c r="EGH17" s="156"/>
      <c r="EGI17" s="156"/>
      <c r="EGJ17" s="156"/>
      <c r="EGK17" s="156"/>
      <c r="EGL17" s="156"/>
      <c r="EGM17" s="156"/>
      <c r="EGN17" s="156"/>
      <c r="EGO17" s="156"/>
      <c r="EGP17" s="156"/>
      <c r="EGQ17" s="156"/>
      <c r="EGR17" s="156"/>
      <c r="EGS17" s="156"/>
      <c r="EGT17" s="156"/>
      <c r="EGU17" s="156"/>
      <c r="EGV17" s="156"/>
      <c r="EGW17" s="156"/>
      <c r="EGX17" s="156"/>
      <c r="EGY17" s="156"/>
      <c r="EGZ17" s="156"/>
      <c r="EHA17" s="156"/>
      <c r="EHB17" s="156"/>
      <c r="EHC17" s="156"/>
      <c r="EHD17" s="156"/>
      <c r="EHE17" s="156"/>
      <c r="EHF17" s="156"/>
      <c r="EHG17" s="156"/>
      <c r="EHH17" s="156"/>
      <c r="EHI17" s="156"/>
      <c r="EHJ17" s="156"/>
      <c r="EHK17" s="156"/>
      <c r="EHL17" s="156"/>
      <c r="EHM17" s="156"/>
      <c r="EHN17" s="156"/>
      <c r="EHO17" s="156"/>
      <c r="EHP17" s="156"/>
      <c r="EHQ17" s="156"/>
      <c r="EHR17" s="156"/>
      <c r="EHS17" s="156"/>
      <c r="EHT17" s="156"/>
      <c r="EHU17" s="156"/>
      <c r="EHV17" s="156"/>
      <c r="EHW17" s="156"/>
      <c r="EHX17" s="156"/>
      <c r="EHY17" s="156"/>
      <c r="EHZ17" s="156"/>
      <c r="EIA17" s="156"/>
      <c r="EIB17" s="156"/>
      <c r="EIC17" s="156"/>
      <c r="EID17" s="156"/>
      <c r="EIE17" s="156"/>
      <c r="EIF17" s="156"/>
      <c r="EIG17" s="156"/>
      <c r="EIH17" s="156"/>
      <c r="EII17" s="156"/>
      <c r="EIJ17" s="156"/>
      <c r="EIK17" s="156"/>
      <c r="EIL17" s="156"/>
      <c r="EIM17" s="156"/>
      <c r="EIN17" s="156"/>
      <c r="EIO17" s="156"/>
      <c r="EIP17" s="156"/>
      <c r="EIQ17" s="156"/>
      <c r="EIR17" s="156"/>
      <c r="EIS17" s="156"/>
      <c r="EIT17" s="156"/>
      <c r="EIU17" s="156"/>
      <c r="EIV17" s="156"/>
      <c r="EIW17" s="156"/>
      <c r="EIX17" s="156"/>
      <c r="EIY17" s="156"/>
      <c r="EIZ17" s="156"/>
      <c r="EJA17" s="156"/>
      <c r="EJB17" s="156"/>
      <c r="EJC17" s="156"/>
      <c r="EJD17" s="156"/>
      <c r="EJE17" s="156"/>
      <c r="EJF17" s="156"/>
      <c r="EJG17" s="156"/>
      <c r="EJH17" s="156"/>
      <c r="EJI17" s="156"/>
      <c r="EJJ17" s="156"/>
      <c r="EJK17" s="156"/>
      <c r="EJL17" s="156"/>
      <c r="EJM17" s="156"/>
      <c r="EJN17" s="156"/>
      <c r="EJO17" s="156"/>
      <c r="EJP17" s="156"/>
      <c r="EJQ17" s="156"/>
      <c r="EJR17" s="156"/>
      <c r="EJS17" s="156"/>
      <c r="EJT17" s="156"/>
      <c r="EJU17" s="156"/>
      <c r="EJV17" s="156"/>
      <c r="EJW17" s="156"/>
      <c r="EJX17" s="156"/>
      <c r="EJY17" s="156"/>
      <c r="EJZ17" s="156"/>
      <c r="EKA17" s="156"/>
      <c r="EKB17" s="156"/>
      <c r="EKC17" s="156"/>
      <c r="EKD17" s="156"/>
      <c r="EKE17" s="156"/>
      <c r="EKF17" s="156"/>
      <c r="EKG17" s="156"/>
      <c r="EKH17" s="156"/>
      <c r="EKI17" s="156"/>
      <c r="EKJ17" s="156"/>
      <c r="EKK17" s="156"/>
      <c r="EKL17" s="156"/>
      <c r="EKM17" s="156"/>
      <c r="EKN17" s="156"/>
      <c r="EKO17" s="156"/>
      <c r="EKP17" s="156"/>
      <c r="EKQ17" s="156"/>
      <c r="EKR17" s="156"/>
      <c r="EKS17" s="156"/>
      <c r="EKT17" s="156"/>
      <c r="EKU17" s="156"/>
      <c r="EKV17" s="156"/>
      <c r="EKW17" s="156"/>
      <c r="EKX17" s="156"/>
      <c r="EKY17" s="156"/>
      <c r="EKZ17" s="156"/>
      <c r="ELA17" s="156"/>
      <c r="ELB17" s="156"/>
      <c r="ELC17" s="156"/>
      <c r="ELD17" s="156"/>
      <c r="ELE17" s="156"/>
      <c r="ELF17" s="156"/>
      <c r="ELG17" s="156"/>
      <c r="ELH17" s="156"/>
      <c r="ELI17" s="156"/>
      <c r="ELJ17" s="156"/>
      <c r="ELK17" s="156"/>
      <c r="ELL17" s="156"/>
      <c r="ELM17" s="156"/>
      <c r="ELN17" s="156"/>
      <c r="ELO17" s="156"/>
      <c r="ELP17" s="156"/>
      <c r="ELQ17" s="156"/>
      <c r="ELR17" s="156"/>
      <c r="ELS17" s="156"/>
      <c r="ELT17" s="156"/>
      <c r="ELU17" s="156"/>
      <c r="ELV17" s="156"/>
      <c r="ELW17" s="156"/>
      <c r="ELX17" s="156"/>
      <c r="ELY17" s="156"/>
      <c r="ELZ17" s="156"/>
      <c r="EMA17" s="156"/>
      <c r="EMB17" s="156"/>
      <c r="EMC17" s="156"/>
      <c r="EMD17" s="156"/>
      <c r="EME17" s="156"/>
      <c r="EMF17" s="156"/>
      <c r="EMG17" s="156"/>
      <c r="EMH17" s="156"/>
      <c r="EMI17" s="156"/>
      <c r="EMJ17" s="156"/>
      <c r="EMK17" s="156"/>
      <c r="EML17" s="156"/>
      <c r="EMM17" s="156"/>
      <c r="EMN17" s="156"/>
      <c r="EMO17" s="156"/>
      <c r="EMP17" s="156"/>
      <c r="EMQ17" s="156"/>
      <c r="EMR17" s="156"/>
      <c r="EMS17" s="156"/>
      <c r="EMT17" s="156"/>
      <c r="EMU17" s="156"/>
      <c r="EMV17" s="156"/>
      <c r="EMW17" s="156"/>
      <c r="EMX17" s="156"/>
      <c r="EMY17" s="156"/>
      <c r="EMZ17" s="156"/>
      <c r="ENA17" s="156"/>
      <c r="ENB17" s="156"/>
      <c r="ENC17" s="156"/>
      <c r="END17" s="156"/>
      <c r="ENE17" s="156"/>
      <c r="ENF17" s="156"/>
      <c r="ENG17" s="156"/>
      <c r="ENH17" s="156"/>
      <c r="ENI17" s="156"/>
      <c r="ENJ17" s="156"/>
      <c r="ENK17" s="156"/>
      <c r="ENL17" s="156"/>
      <c r="ENM17" s="156"/>
      <c r="ENN17" s="156"/>
      <c r="ENO17" s="156"/>
      <c r="ENP17" s="156"/>
      <c r="ENQ17" s="156"/>
      <c r="ENR17" s="156"/>
      <c r="ENS17" s="156"/>
      <c r="ENT17" s="156"/>
      <c r="ENU17" s="156"/>
      <c r="ENV17" s="156"/>
      <c r="ENW17" s="156"/>
      <c r="ENX17" s="156"/>
      <c r="ENY17" s="156"/>
      <c r="ENZ17" s="156"/>
      <c r="EOA17" s="156"/>
      <c r="EOB17" s="156"/>
      <c r="EOC17" s="156"/>
      <c r="EOD17" s="156"/>
      <c r="EOE17" s="156"/>
      <c r="EOF17" s="156"/>
      <c r="EOG17" s="156"/>
      <c r="EOH17" s="156"/>
      <c r="EOI17" s="156"/>
      <c r="EOJ17" s="156"/>
      <c r="EOK17" s="156"/>
      <c r="EOL17" s="156"/>
      <c r="EOM17" s="156"/>
      <c r="EON17" s="156"/>
      <c r="EOO17" s="156"/>
      <c r="EOP17" s="156"/>
      <c r="EOQ17" s="156"/>
      <c r="EOR17" s="156"/>
      <c r="EOS17" s="156"/>
      <c r="EOT17" s="156"/>
      <c r="EOU17" s="156"/>
      <c r="EOV17" s="156"/>
      <c r="EOW17" s="156"/>
      <c r="EOX17" s="156"/>
      <c r="EOY17" s="156"/>
      <c r="EOZ17" s="156"/>
      <c r="EPA17" s="156"/>
      <c r="EPB17" s="156"/>
      <c r="EPC17" s="156"/>
      <c r="EPD17" s="156"/>
      <c r="EPE17" s="156"/>
      <c r="EPF17" s="156"/>
      <c r="EPG17" s="156"/>
      <c r="EPH17" s="156"/>
      <c r="EPI17" s="156"/>
      <c r="EPJ17" s="156"/>
      <c r="EPK17" s="156"/>
      <c r="EPL17" s="156"/>
      <c r="EPM17" s="156"/>
      <c r="EPN17" s="156"/>
      <c r="EPO17" s="156"/>
      <c r="EPP17" s="156"/>
      <c r="EPQ17" s="156"/>
      <c r="EPR17" s="156"/>
      <c r="EPS17" s="156"/>
      <c r="EPT17" s="156"/>
      <c r="EPU17" s="156"/>
      <c r="EPV17" s="156"/>
      <c r="EPW17" s="156"/>
      <c r="EPX17" s="156"/>
      <c r="EPY17" s="156"/>
      <c r="EPZ17" s="156"/>
      <c r="EQA17" s="156"/>
      <c r="EQB17" s="156"/>
      <c r="EQC17" s="156"/>
      <c r="EQD17" s="156"/>
      <c r="EQE17" s="156"/>
      <c r="EQF17" s="156"/>
      <c r="EQG17" s="156"/>
      <c r="EQH17" s="156"/>
      <c r="EQI17" s="156"/>
      <c r="EQJ17" s="156"/>
      <c r="EQK17" s="156"/>
      <c r="EQL17" s="156"/>
      <c r="EQM17" s="156"/>
      <c r="EQN17" s="156"/>
      <c r="EQO17" s="156"/>
      <c r="EQP17" s="156"/>
      <c r="EQQ17" s="156"/>
      <c r="EQR17" s="156"/>
      <c r="EQS17" s="156"/>
      <c r="EQT17" s="156"/>
      <c r="EQU17" s="156"/>
      <c r="EQV17" s="156"/>
      <c r="EQW17" s="156"/>
      <c r="EQX17" s="156"/>
      <c r="EQY17" s="156"/>
      <c r="EQZ17" s="156"/>
      <c r="ERA17" s="156"/>
      <c r="ERB17" s="156"/>
      <c r="ERC17" s="156"/>
      <c r="ERD17" s="156"/>
      <c r="ERE17" s="156"/>
      <c r="ERF17" s="156"/>
      <c r="ERG17" s="156"/>
      <c r="ERH17" s="156"/>
      <c r="ERI17" s="156"/>
      <c r="ERJ17" s="156"/>
      <c r="ERK17" s="156"/>
      <c r="ERL17" s="156"/>
      <c r="ERM17" s="156"/>
      <c r="ERN17" s="156"/>
      <c r="ERO17" s="156"/>
      <c r="ERP17" s="156"/>
      <c r="ERQ17" s="156"/>
      <c r="ERR17" s="156"/>
      <c r="ERS17" s="156"/>
      <c r="ERT17" s="156"/>
      <c r="ERU17" s="156"/>
      <c r="ERV17" s="156"/>
      <c r="ERW17" s="156"/>
      <c r="ERX17" s="156"/>
      <c r="ERY17" s="156"/>
      <c r="ERZ17" s="156"/>
      <c r="ESA17" s="156"/>
      <c r="ESB17" s="156"/>
      <c r="ESC17" s="156"/>
      <c r="ESD17" s="156"/>
      <c r="ESE17" s="156"/>
      <c r="ESF17" s="156"/>
      <c r="ESG17" s="156"/>
      <c r="ESH17" s="156"/>
      <c r="ESI17" s="156"/>
      <c r="ESJ17" s="156"/>
      <c r="ESK17" s="156"/>
      <c r="ESL17" s="156"/>
      <c r="ESM17" s="156"/>
      <c r="ESN17" s="156"/>
      <c r="ESO17" s="156"/>
      <c r="ESP17" s="156"/>
      <c r="ESQ17" s="156"/>
      <c r="ESR17" s="156"/>
      <c r="ESS17" s="156"/>
      <c r="EST17" s="156"/>
      <c r="ESU17" s="156"/>
      <c r="ESV17" s="156"/>
      <c r="ESW17" s="156"/>
      <c r="ESX17" s="156"/>
      <c r="ESY17" s="156"/>
      <c r="ESZ17" s="156"/>
      <c r="ETA17" s="156"/>
      <c r="ETB17" s="156"/>
      <c r="ETC17" s="156"/>
      <c r="ETD17" s="156"/>
      <c r="ETE17" s="156"/>
      <c r="ETF17" s="156"/>
      <c r="ETG17" s="156"/>
      <c r="ETH17" s="156"/>
      <c r="ETI17" s="156"/>
      <c r="ETJ17" s="156"/>
      <c r="ETK17" s="156"/>
      <c r="ETL17" s="156"/>
      <c r="ETM17" s="156"/>
      <c r="ETN17" s="156"/>
      <c r="ETO17" s="156"/>
      <c r="ETP17" s="156"/>
      <c r="ETQ17" s="156"/>
      <c r="ETR17" s="156"/>
      <c r="ETS17" s="156"/>
      <c r="ETT17" s="156"/>
      <c r="ETU17" s="156"/>
      <c r="ETV17" s="156"/>
      <c r="ETW17" s="156"/>
      <c r="ETX17" s="156"/>
      <c r="ETY17" s="156"/>
      <c r="ETZ17" s="156"/>
      <c r="EUA17" s="156"/>
      <c r="EUB17" s="156"/>
      <c r="EUC17" s="156"/>
      <c r="EUD17" s="156"/>
      <c r="EUE17" s="156"/>
      <c r="EUF17" s="156"/>
      <c r="EUG17" s="156"/>
      <c r="EUH17" s="156"/>
      <c r="EUI17" s="156"/>
      <c r="EUJ17" s="156"/>
      <c r="EUK17" s="156"/>
      <c r="EUL17" s="156"/>
      <c r="EUM17" s="156"/>
      <c r="EUN17" s="156"/>
      <c r="EUO17" s="156"/>
      <c r="EUP17" s="156"/>
      <c r="EUQ17" s="156"/>
      <c r="EUR17" s="156"/>
      <c r="EUS17" s="156"/>
      <c r="EUT17" s="156"/>
      <c r="EUU17" s="156"/>
      <c r="EUV17" s="156"/>
      <c r="EUW17" s="156"/>
      <c r="EUX17" s="156"/>
      <c r="EUY17" s="156"/>
      <c r="EUZ17" s="156"/>
      <c r="EVA17" s="156"/>
      <c r="EVB17" s="156"/>
      <c r="EVC17" s="156"/>
      <c r="EVD17" s="156"/>
      <c r="EVE17" s="156"/>
      <c r="EVF17" s="156"/>
      <c r="EVG17" s="156"/>
      <c r="EVH17" s="156"/>
      <c r="EVI17" s="156"/>
      <c r="EVJ17" s="156"/>
      <c r="EVK17" s="156"/>
      <c r="EVL17" s="156"/>
      <c r="EVM17" s="156"/>
      <c r="EVN17" s="156"/>
      <c r="EVO17" s="156"/>
      <c r="EVP17" s="156"/>
      <c r="EVQ17" s="156"/>
      <c r="EVR17" s="156"/>
      <c r="EVS17" s="156"/>
      <c r="EVT17" s="156"/>
      <c r="EVU17" s="156"/>
      <c r="EVV17" s="156"/>
      <c r="EVW17" s="156"/>
      <c r="EVX17" s="156"/>
      <c r="EVY17" s="156"/>
      <c r="EVZ17" s="156"/>
      <c r="EWA17" s="156"/>
      <c r="EWB17" s="156"/>
      <c r="EWC17" s="156"/>
      <c r="EWD17" s="156"/>
      <c r="EWE17" s="156"/>
      <c r="EWF17" s="156"/>
      <c r="EWG17" s="156"/>
      <c r="EWH17" s="156"/>
      <c r="EWI17" s="156"/>
      <c r="EWJ17" s="156"/>
      <c r="EWK17" s="156"/>
      <c r="EWL17" s="156"/>
      <c r="EWM17" s="156"/>
      <c r="EWN17" s="156"/>
      <c r="EWO17" s="156"/>
      <c r="EWP17" s="156"/>
      <c r="EWQ17" s="156"/>
      <c r="EWR17" s="156"/>
      <c r="EWS17" s="156"/>
      <c r="EWT17" s="156"/>
      <c r="EWU17" s="156"/>
      <c r="EWV17" s="156"/>
      <c r="EWW17" s="156"/>
      <c r="EWX17" s="156"/>
      <c r="EWY17" s="156"/>
      <c r="EWZ17" s="156"/>
      <c r="EXA17" s="156"/>
      <c r="EXB17" s="156"/>
      <c r="EXC17" s="156"/>
      <c r="EXD17" s="156"/>
      <c r="EXE17" s="156"/>
      <c r="EXF17" s="156"/>
      <c r="EXG17" s="156"/>
      <c r="EXH17" s="156"/>
      <c r="EXI17" s="156"/>
      <c r="EXJ17" s="156"/>
      <c r="EXK17" s="156"/>
      <c r="EXL17" s="156"/>
      <c r="EXM17" s="156"/>
      <c r="EXN17" s="156"/>
      <c r="EXO17" s="156"/>
      <c r="EXP17" s="156"/>
      <c r="EXQ17" s="156"/>
      <c r="EXR17" s="156"/>
      <c r="EXS17" s="156"/>
      <c r="EXT17" s="156"/>
      <c r="EXU17" s="156"/>
      <c r="EXV17" s="156"/>
      <c r="EXW17" s="156"/>
      <c r="EXX17" s="156"/>
      <c r="EXY17" s="156"/>
      <c r="EXZ17" s="156"/>
      <c r="EYA17" s="156"/>
      <c r="EYB17" s="156"/>
      <c r="EYC17" s="156"/>
      <c r="EYD17" s="156"/>
      <c r="EYE17" s="156"/>
      <c r="EYF17" s="156"/>
      <c r="EYG17" s="156"/>
      <c r="EYH17" s="156"/>
      <c r="EYI17" s="156"/>
      <c r="EYJ17" s="156"/>
      <c r="EYK17" s="156"/>
      <c r="EYL17" s="156"/>
      <c r="EYM17" s="156"/>
      <c r="EYN17" s="156"/>
      <c r="EYO17" s="156"/>
      <c r="EYP17" s="156"/>
      <c r="EYQ17" s="156"/>
      <c r="EYR17" s="156"/>
      <c r="EYS17" s="156"/>
      <c r="EYT17" s="156"/>
      <c r="EYU17" s="156"/>
      <c r="EYV17" s="156"/>
      <c r="EYW17" s="156"/>
      <c r="EYX17" s="156"/>
      <c r="EYY17" s="156"/>
      <c r="EYZ17" s="156"/>
      <c r="EZA17" s="156"/>
      <c r="EZB17" s="156"/>
      <c r="EZC17" s="156"/>
      <c r="EZD17" s="156"/>
      <c r="EZE17" s="156"/>
      <c r="EZF17" s="156"/>
      <c r="EZG17" s="156"/>
      <c r="EZH17" s="156"/>
      <c r="EZI17" s="156"/>
      <c r="EZJ17" s="156"/>
      <c r="EZK17" s="156"/>
      <c r="EZL17" s="156"/>
      <c r="EZM17" s="156"/>
      <c r="EZN17" s="156"/>
      <c r="EZO17" s="156"/>
      <c r="EZP17" s="156"/>
      <c r="EZQ17" s="156"/>
      <c r="EZR17" s="156"/>
      <c r="EZS17" s="156"/>
      <c r="EZT17" s="156"/>
      <c r="EZU17" s="156"/>
      <c r="EZV17" s="156"/>
      <c r="EZW17" s="156"/>
      <c r="EZX17" s="156"/>
      <c r="EZY17" s="156"/>
      <c r="EZZ17" s="156"/>
      <c r="FAA17" s="156"/>
      <c r="FAB17" s="156"/>
      <c r="FAC17" s="156"/>
      <c r="FAD17" s="156"/>
      <c r="FAE17" s="156"/>
      <c r="FAF17" s="156"/>
      <c r="FAG17" s="156"/>
      <c r="FAH17" s="156"/>
      <c r="FAI17" s="156"/>
      <c r="FAJ17" s="156"/>
      <c r="FAK17" s="156"/>
      <c r="FAL17" s="156"/>
      <c r="FAM17" s="156"/>
      <c r="FAN17" s="156"/>
      <c r="FAO17" s="156"/>
      <c r="FAP17" s="156"/>
      <c r="FAQ17" s="156"/>
      <c r="FAR17" s="156"/>
      <c r="FAS17" s="156"/>
      <c r="FAT17" s="156"/>
      <c r="FAU17" s="156"/>
      <c r="FAV17" s="156"/>
      <c r="FAW17" s="156"/>
      <c r="FAX17" s="156"/>
      <c r="FAY17" s="156"/>
      <c r="FAZ17" s="156"/>
      <c r="FBA17" s="156"/>
      <c r="FBB17" s="156"/>
      <c r="FBC17" s="156"/>
      <c r="FBD17" s="156"/>
      <c r="FBE17" s="156"/>
      <c r="FBF17" s="156"/>
      <c r="FBG17" s="156"/>
      <c r="FBH17" s="156"/>
      <c r="FBI17" s="156"/>
      <c r="FBJ17" s="156"/>
      <c r="FBK17" s="156"/>
      <c r="FBL17" s="156"/>
      <c r="FBM17" s="156"/>
      <c r="FBN17" s="156"/>
      <c r="FBO17" s="156"/>
      <c r="FBP17" s="156"/>
      <c r="FBQ17" s="156"/>
      <c r="FBR17" s="156"/>
      <c r="FBS17" s="156"/>
      <c r="FBT17" s="156"/>
      <c r="FBU17" s="156"/>
      <c r="FBV17" s="156"/>
      <c r="FBW17" s="156"/>
      <c r="FBX17" s="156"/>
      <c r="FBY17" s="156"/>
      <c r="FBZ17" s="156"/>
      <c r="FCA17" s="156"/>
      <c r="FCB17" s="156"/>
      <c r="FCC17" s="156"/>
      <c r="FCD17" s="156"/>
      <c r="FCE17" s="156"/>
      <c r="FCF17" s="156"/>
      <c r="FCG17" s="156"/>
      <c r="FCH17" s="156"/>
      <c r="FCI17" s="156"/>
      <c r="FCJ17" s="156"/>
      <c r="FCK17" s="156"/>
      <c r="FCL17" s="156"/>
      <c r="FCM17" s="156"/>
      <c r="FCN17" s="156"/>
      <c r="FCO17" s="156"/>
      <c r="FCP17" s="156"/>
      <c r="FCQ17" s="156"/>
      <c r="FCR17" s="156"/>
      <c r="FCS17" s="156"/>
      <c r="FCT17" s="156"/>
      <c r="FCU17" s="156"/>
      <c r="FCV17" s="156"/>
      <c r="FCW17" s="156"/>
      <c r="FCX17" s="156"/>
      <c r="FCY17" s="156"/>
      <c r="FCZ17" s="156"/>
      <c r="FDA17" s="156"/>
      <c r="FDB17" s="156"/>
      <c r="FDC17" s="156"/>
      <c r="FDD17" s="156"/>
      <c r="FDE17" s="156"/>
      <c r="FDF17" s="156"/>
      <c r="FDG17" s="156"/>
      <c r="FDH17" s="156"/>
      <c r="FDI17" s="156"/>
      <c r="FDJ17" s="156"/>
      <c r="FDK17" s="156"/>
      <c r="FDL17" s="156"/>
      <c r="FDM17" s="156"/>
      <c r="FDN17" s="156"/>
      <c r="FDO17" s="156"/>
      <c r="FDP17" s="156"/>
      <c r="FDQ17" s="156"/>
      <c r="FDR17" s="156"/>
      <c r="FDS17" s="156"/>
      <c r="FDT17" s="156"/>
      <c r="FDU17" s="156"/>
      <c r="FDV17" s="156"/>
      <c r="FDW17" s="156"/>
      <c r="FDX17" s="156"/>
      <c r="FDY17" s="156"/>
      <c r="FDZ17" s="156"/>
      <c r="FEA17" s="156"/>
      <c r="FEB17" s="156"/>
      <c r="FEC17" s="156"/>
      <c r="FED17" s="156"/>
      <c r="FEE17" s="156"/>
      <c r="FEF17" s="156"/>
      <c r="FEG17" s="156"/>
      <c r="FEH17" s="156"/>
      <c r="FEI17" s="156"/>
      <c r="FEJ17" s="156"/>
      <c r="FEK17" s="156"/>
      <c r="FEL17" s="156"/>
      <c r="FEM17" s="156"/>
      <c r="FEN17" s="156"/>
      <c r="FEO17" s="156"/>
      <c r="FEP17" s="156"/>
      <c r="FEQ17" s="156"/>
      <c r="FER17" s="156"/>
      <c r="FES17" s="156"/>
      <c r="FET17" s="156"/>
      <c r="FEU17" s="156"/>
      <c r="FEV17" s="156"/>
      <c r="FEW17" s="156"/>
      <c r="FEX17" s="156"/>
      <c r="FEY17" s="156"/>
      <c r="FEZ17" s="156"/>
      <c r="FFA17" s="156"/>
      <c r="FFB17" s="156"/>
      <c r="FFC17" s="156"/>
      <c r="FFD17" s="156"/>
      <c r="FFE17" s="156"/>
      <c r="FFF17" s="156"/>
      <c r="FFG17" s="156"/>
      <c r="FFH17" s="156"/>
      <c r="FFI17" s="156"/>
      <c r="FFJ17" s="156"/>
      <c r="FFK17" s="156"/>
      <c r="FFL17" s="156"/>
      <c r="FFM17" s="156"/>
      <c r="FFN17" s="156"/>
      <c r="FFO17" s="156"/>
      <c r="FFP17" s="156"/>
      <c r="FFQ17" s="156"/>
      <c r="FFR17" s="156"/>
      <c r="FFS17" s="156"/>
      <c r="FFT17" s="156"/>
      <c r="FFU17" s="156"/>
      <c r="FFV17" s="156"/>
      <c r="FFW17" s="156"/>
      <c r="FFX17" s="156"/>
      <c r="FFY17" s="156"/>
      <c r="FFZ17" s="156"/>
      <c r="FGA17" s="156"/>
      <c r="FGB17" s="156"/>
      <c r="FGC17" s="156"/>
      <c r="FGD17" s="156"/>
      <c r="FGE17" s="156"/>
      <c r="FGF17" s="156"/>
      <c r="FGG17" s="156"/>
      <c r="FGH17" s="156"/>
      <c r="FGI17" s="156"/>
      <c r="FGJ17" s="156"/>
      <c r="FGK17" s="156"/>
      <c r="FGL17" s="156"/>
      <c r="FGM17" s="156"/>
      <c r="FGN17" s="156"/>
      <c r="FGO17" s="156"/>
      <c r="FGP17" s="156"/>
      <c r="FGQ17" s="156"/>
      <c r="FGR17" s="156"/>
      <c r="FGS17" s="156"/>
      <c r="FGT17" s="156"/>
      <c r="FGU17" s="156"/>
      <c r="FGV17" s="156"/>
      <c r="FGW17" s="156"/>
      <c r="FGX17" s="156"/>
      <c r="FGY17" s="156"/>
      <c r="FGZ17" s="156"/>
      <c r="FHA17" s="156"/>
      <c r="FHB17" s="156"/>
      <c r="FHC17" s="156"/>
      <c r="FHD17" s="156"/>
      <c r="FHE17" s="156"/>
      <c r="FHF17" s="156"/>
      <c r="FHG17" s="156"/>
      <c r="FHH17" s="156"/>
      <c r="FHI17" s="156"/>
      <c r="FHJ17" s="156"/>
      <c r="FHK17" s="156"/>
      <c r="FHL17" s="156"/>
      <c r="FHM17" s="156"/>
      <c r="FHN17" s="156"/>
      <c r="FHO17" s="156"/>
      <c r="FHP17" s="156"/>
      <c r="FHQ17" s="156"/>
      <c r="FHR17" s="156"/>
      <c r="FHS17" s="156"/>
      <c r="FHT17" s="156"/>
      <c r="FHU17" s="156"/>
      <c r="FHV17" s="156"/>
      <c r="FHW17" s="156"/>
      <c r="FHX17" s="156"/>
      <c r="FHY17" s="156"/>
      <c r="FHZ17" s="156"/>
      <c r="FIA17" s="156"/>
      <c r="FIB17" s="156"/>
      <c r="FIC17" s="156"/>
      <c r="FID17" s="156"/>
      <c r="FIE17" s="156"/>
      <c r="FIF17" s="156"/>
      <c r="FIG17" s="156"/>
      <c r="FIH17" s="156"/>
      <c r="FII17" s="156"/>
      <c r="FIJ17" s="156"/>
      <c r="FIK17" s="156"/>
      <c r="FIL17" s="156"/>
      <c r="FIM17" s="156"/>
      <c r="FIN17" s="156"/>
      <c r="FIO17" s="156"/>
      <c r="FIP17" s="156"/>
      <c r="FIQ17" s="156"/>
      <c r="FIR17" s="156"/>
      <c r="FIS17" s="156"/>
      <c r="FIT17" s="156"/>
      <c r="FIU17" s="156"/>
      <c r="FIV17" s="156"/>
      <c r="FIW17" s="156"/>
      <c r="FIX17" s="156"/>
      <c r="FIY17" s="156"/>
      <c r="FIZ17" s="156"/>
      <c r="FJA17" s="156"/>
      <c r="FJB17" s="156"/>
      <c r="FJC17" s="156"/>
      <c r="FJD17" s="156"/>
      <c r="FJE17" s="156"/>
      <c r="FJF17" s="156"/>
      <c r="FJG17" s="156"/>
      <c r="FJH17" s="156"/>
      <c r="FJI17" s="156"/>
      <c r="FJJ17" s="156"/>
      <c r="FJK17" s="156"/>
      <c r="FJL17" s="156"/>
      <c r="FJM17" s="156"/>
      <c r="FJN17" s="156"/>
      <c r="FJO17" s="156"/>
      <c r="FJP17" s="156"/>
      <c r="FJQ17" s="156"/>
      <c r="FJR17" s="156"/>
      <c r="FJS17" s="156"/>
      <c r="FJT17" s="156"/>
      <c r="FJU17" s="156"/>
      <c r="FJV17" s="156"/>
      <c r="FJW17" s="156"/>
      <c r="FJX17" s="156"/>
      <c r="FJY17" s="156"/>
      <c r="FJZ17" s="156"/>
      <c r="FKA17" s="156"/>
      <c r="FKB17" s="156"/>
      <c r="FKC17" s="156"/>
      <c r="FKD17" s="156"/>
      <c r="FKE17" s="156"/>
      <c r="FKF17" s="156"/>
      <c r="FKG17" s="156"/>
      <c r="FKH17" s="156"/>
      <c r="FKI17" s="156"/>
      <c r="FKJ17" s="156"/>
      <c r="FKK17" s="156"/>
      <c r="FKL17" s="156"/>
      <c r="FKM17" s="156"/>
      <c r="FKN17" s="156"/>
      <c r="FKO17" s="156"/>
      <c r="FKP17" s="156"/>
      <c r="FKQ17" s="156"/>
      <c r="FKR17" s="156"/>
      <c r="FKS17" s="156"/>
      <c r="FKT17" s="156"/>
      <c r="FKU17" s="156"/>
      <c r="FKV17" s="156"/>
      <c r="FKW17" s="156"/>
      <c r="FKX17" s="156"/>
      <c r="FKY17" s="156"/>
      <c r="FKZ17" s="156"/>
      <c r="FLA17" s="156"/>
      <c r="FLB17" s="156"/>
      <c r="FLC17" s="156"/>
      <c r="FLD17" s="156"/>
      <c r="FLE17" s="156"/>
      <c r="FLF17" s="156"/>
      <c r="FLG17" s="156"/>
      <c r="FLH17" s="156"/>
      <c r="FLI17" s="156"/>
      <c r="FLJ17" s="156"/>
      <c r="FLK17" s="156"/>
      <c r="FLL17" s="156"/>
      <c r="FLM17" s="156"/>
      <c r="FLN17" s="156"/>
      <c r="FLO17" s="156"/>
      <c r="FLP17" s="156"/>
      <c r="FLQ17" s="156"/>
      <c r="FLR17" s="156"/>
      <c r="FLS17" s="156"/>
      <c r="FLT17" s="156"/>
      <c r="FLU17" s="156"/>
      <c r="FLV17" s="156"/>
      <c r="FLW17" s="156"/>
      <c r="FLX17" s="156"/>
      <c r="FLY17" s="156"/>
      <c r="FLZ17" s="156"/>
      <c r="FMA17" s="156"/>
      <c r="FMB17" s="156"/>
      <c r="FMC17" s="156"/>
      <c r="FMD17" s="156"/>
      <c r="FME17" s="156"/>
      <c r="FMF17" s="156"/>
      <c r="FMG17" s="156"/>
      <c r="FMH17" s="156"/>
      <c r="FMI17" s="156"/>
      <c r="FMJ17" s="156"/>
      <c r="FMK17" s="156"/>
      <c r="FML17" s="156"/>
      <c r="FMM17" s="156"/>
      <c r="FMN17" s="156"/>
      <c r="FMO17" s="156"/>
      <c r="FMP17" s="156"/>
      <c r="FMQ17" s="156"/>
      <c r="FMR17" s="156"/>
      <c r="FMS17" s="156"/>
      <c r="FMT17" s="156"/>
      <c r="FMU17" s="156"/>
      <c r="FMV17" s="156"/>
      <c r="FMW17" s="156"/>
      <c r="FMX17" s="156"/>
      <c r="FMY17" s="156"/>
      <c r="FMZ17" s="156"/>
      <c r="FNA17" s="156"/>
      <c r="FNB17" s="156"/>
      <c r="FNC17" s="156"/>
      <c r="FND17" s="156"/>
      <c r="FNE17" s="156"/>
      <c r="FNF17" s="156"/>
      <c r="FNG17" s="156"/>
      <c r="FNH17" s="156"/>
      <c r="FNI17" s="156"/>
      <c r="FNJ17" s="156"/>
      <c r="FNK17" s="156"/>
      <c r="FNL17" s="156"/>
      <c r="FNM17" s="156"/>
      <c r="FNN17" s="156"/>
      <c r="FNO17" s="156"/>
      <c r="FNP17" s="156"/>
      <c r="FNQ17" s="156"/>
      <c r="FNR17" s="156"/>
      <c r="FNS17" s="156"/>
      <c r="FNT17" s="156"/>
      <c r="FNU17" s="156"/>
      <c r="FNV17" s="156"/>
      <c r="FNW17" s="156"/>
      <c r="FNX17" s="156"/>
      <c r="FNY17" s="156"/>
      <c r="FNZ17" s="156"/>
      <c r="FOA17" s="156"/>
      <c r="FOB17" s="156"/>
      <c r="FOC17" s="156"/>
      <c r="FOD17" s="156"/>
      <c r="FOE17" s="156"/>
      <c r="FOF17" s="156"/>
      <c r="FOG17" s="156"/>
      <c r="FOH17" s="156"/>
      <c r="FOI17" s="156"/>
      <c r="FOJ17" s="156"/>
      <c r="FOK17" s="156"/>
      <c r="FOL17" s="156"/>
      <c r="FOM17" s="156"/>
      <c r="FON17" s="156"/>
      <c r="FOO17" s="156"/>
      <c r="FOP17" s="156"/>
      <c r="FOQ17" s="156"/>
      <c r="FOR17" s="156"/>
      <c r="FOS17" s="156"/>
      <c r="FOT17" s="156"/>
      <c r="FOU17" s="156"/>
      <c r="FOV17" s="156"/>
      <c r="FOW17" s="156"/>
      <c r="FOX17" s="156"/>
      <c r="FOY17" s="156"/>
      <c r="FOZ17" s="156"/>
      <c r="FPA17" s="156"/>
      <c r="FPB17" s="156"/>
      <c r="FPC17" s="156"/>
      <c r="FPD17" s="156"/>
      <c r="FPE17" s="156"/>
      <c r="FPF17" s="156"/>
      <c r="FPG17" s="156"/>
      <c r="FPH17" s="156"/>
      <c r="FPI17" s="156"/>
      <c r="FPJ17" s="156"/>
      <c r="FPK17" s="156"/>
      <c r="FPL17" s="156"/>
      <c r="FPM17" s="156"/>
      <c r="FPN17" s="156"/>
      <c r="FPO17" s="156"/>
      <c r="FPP17" s="156"/>
      <c r="FPQ17" s="156"/>
      <c r="FPR17" s="156"/>
      <c r="FPS17" s="156"/>
      <c r="FPT17" s="156"/>
      <c r="FPU17" s="156"/>
      <c r="FPV17" s="156"/>
      <c r="FPW17" s="156"/>
      <c r="FPX17" s="156"/>
      <c r="FPY17" s="156"/>
      <c r="FPZ17" s="156"/>
      <c r="FQA17" s="156"/>
      <c r="FQB17" s="156"/>
      <c r="FQC17" s="156"/>
      <c r="FQD17" s="156"/>
      <c r="FQE17" s="156"/>
      <c r="FQF17" s="156"/>
      <c r="FQG17" s="156"/>
      <c r="FQH17" s="156"/>
      <c r="FQI17" s="156"/>
      <c r="FQJ17" s="156"/>
      <c r="FQK17" s="156"/>
      <c r="FQL17" s="156"/>
      <c r="FQM17" s="156"/>
      <c r="FQN17" s="156"/>
      <c r="FQO17" s="156"/>
      <c r="FQP17" s="156"/>
      <c r="FQQ17" s="156"/>
      <c r="FQR17" s="156"/>
      <c r="FQS17" s="156"/>
      <c r="FQT17" s="156"/>
      <c r="FQU17" s="156"/>
      <c r="FQV17" s="156"/>
      <c r="FQW17" s="156"/>
      <c r="FQX17" s="156"/>
      <c r="FQY17" s="156"/>
      <c r="FQZ17" s="156"/>
      <c r="FRA17" s="156"/>
      <c r="FRB17" s="156"/>
      <c r="FRC17" s="156"/>
      <c r="FRD17" s="156"/>
      <c r="FRE17" s="156"/>
      <c r="FRF17" s="156"/>
      <c r="FRG17" s="156"/>
      <c r="FRH17" s="156"/>
      <c r="FRI17" s="156"/>
      <c r="FRJ17" s="156"/>
      <c r="FRK17" s="156"/>
      <c r="FRL17" s="156"/>
      <c r="FRM17" s="156"/>
      <c r="FRN17" s="156"/>
      <c r="FRO17" s="156"/>
      <c r="FRP17" s="156"/>
      <c r="FRQ17" s="156"/>
      <c r="FRR17" s="156"/>
      <c r="FRS17" s="156"/>
      <c r="FRT17" s="156"/>
      <c r="FRU17" s="156"/>
      <c r="FRV17" s="156"/>
      <c r="FRW17" s="156"/>
      <c r="FRX17" s="156"/>
      <c r="FRY17" s="156"/>
      <c r="FRZ17" s="156"/>
      <c r="FSA17" s="156"/>
      <c r="FSB17" s="156"/>
      <c r="FSC17" s="156"/>
      <c r="FSD17" s="156"/>
      <c r="FSE17" s="156"/>
      <c r="FSF17" s="156"/>
      <c r="FSG17" s="156"/>
      <c r="FSH17" s="156"/>
      <c r="FSI17" s="156"/>
      <c r="FSJ17" s="156"/>
      <c r="FSK17" s="156"/>
      <c r="FSL17" s="156"/>
      <c r="FSM17" s="156"/>
      <c r="FSN17" s="156"/>
      <c r="FSO17" s="156"/>
      <c r="FSP17" s="156"/>
      <c r="FSQ17" s="156"/>
      <c r="FSR17" s="156"/>
      <c r="FSS17" s="156"/>
      <c r="FST17" s="156"/>
      <c r="FSU17" s="156"/>
      <c r="FSV17" s="156"/>
      <c r="FSW17" s="156"/>
      <c r="FSX17" s="156"/>
      <c r="FSY17" s="156"/>
      <c r="FSZ17" s="156"/>
      <c r="FTA17" s="156"/>
      <c r="FTB17" s="156"/>
      <c r="FTC17" s="156"/>
      <c r="FTD17" s="156"/>
      <c r="FTE17" s="156"/>
      <c r="FTF17" s="156"/>
      <c r="FTG17" s="156"/>
      <c r="FTH17" s="156"/>
      <c r="FTI17" s="156"/>
      <c r="FTJ17" s="156"/>
      <c r="FTK17" s="156"/>
      <c r="FTL17" s="156"/>
      <c r="FTM17" s="156"/>
      <c r="FTN17" s="156"/>
      <c r="FTO17" s="156"/>
      <c r="FTP17" s="156"/>
      <c r="FTQ17" s="156"/>
      <c r="FTR17" s="156"/>
      <c r="FTS17" s="156"/>
      <c r="FTT17" s="156"/>
      <c r="FTU17" s="156"/>
      <c r="FTV17" s="156"/>
      <c r="FTW17" s="156"/>
      <c r="FTX17" s="156"/>
      <c r="FTY17" s="156"/>
      <c r="FTZ17" s="156"/>
      <c r="FUA17" s="156"/>
      <c r="FUB17" s="156"/>
      <c r="FUC17" s="156"/>
      <c r="FUD17" s="156"/>
      <c r="FUE17" s="156"/>
      <c r="FUF17" s="156"/>
      <c r="FUG17" s="156"/>
      <c r="FUH17" s="156"/>
      <c r="FUI17" s="156"/>
      <c r="FUJ17" s="156"/>
      <c r="FUK17" s="156"/>
      <c r="FUL17" s="156"/>
      <c r="FUM17" s="156"/>
      <c r="FUN17" s="156"/>
      <c r="FUO17" s="156"/>
      <c r="FUP17" s="156"/>
      <c r="FUQ17" s="156"/>
      <c r="FUR17" s="156"/>
      <c r="FUS17" s="156"/>
      <c r="FUT17" s="156"/>
      <c r="FUU17" s="156"/>
      <c r="FUV17" s="156"/>
      <c r="FUW17" s="156"/>
      <c r="FUX17" s="156"/>
      <c r="FUY17" s="156"/>
      <c r="FUZ17" s="156"/>
      <c r="FVA17" s="156"/>
      <c r="FVB17" s="156"/>
      <c r="FVC17" s="156"/>
      <c r="FVD17" s="156"/>
      <c r="FVE17" s="156"/>
      <c r="FVF17" s="156"/>
      <c r="FVG17" s="156"/>
      <c r="FVH17" s="156"/>
      <c r="FVI17" s="156"/>
      <c r="FVJ17" s="156"/>
      <c r="FVK17" s="156"/>
      <c r="FVL17" s="156"/>
      <c r="FVM17" s="156"/>
      <c r="FVN17" s="156"/>
      <c r="FVO17" s="156"/>
      <c r="FVP17" s="156"/>
      <c r="FVQ17" s="156"/>
      <c r="FVR17" s="156"/>
      <c r="FVS17" s="156"/>
      <c r="FVT17" s="156"/>
      <c r="FVU17" s="156"/>
      <c r="FVV17" s="156"/>
      <c r="FVW17" s="156"/>
      <c r="FVX17" s="156"/>
      <c r="FVY17" s="156"/>
      <c r="FVZ17" s="156"/>
      <c r="FWA17" s="156"/>
      <c r="FWB17" s="156"/>
      <c r="FWC17" s="156"/>
      <c r="FWD17" s="156"/>
      <c r="FWE17" s="156"/>
      <c r="FWF17" s="156"/>
      <c r="FWG17" s="156"/>
      <c r="FWH17" s="156"/>
      <c r="FWI17" s="156"/>
      <c r="FWJ17" s="156"/>
      <c r="FWK17" s="156"/>
      <c r="FWL17" s="156"/>
      <c r="FWM17" s="156"/>
      <c r="FWN17" s="156"/>
      <c r="FWO17" s="156"/>
      <c r="FWP17" s="156"/>
      <c r="FWQ17" s="156"/>
      <c r="FWR17" s="156"/>
      <c r="FWS17" s="156"/>
      <c r="FWT17" s="156"/>
      <c r="FWU17" s="156"/>
      <c r="FWV17" s="156"/>
      <c r="FWW17" s="156"/>
      <c r="FWX17" s="156"/>
      <c r="FWY17" s="156"/>
      <c r="FWZ17" s="156"/>
      <c r="FXA17" s="156"/>
      <c r="FXB17" s="156"/>
      <c r="FXC17" s="156"/>
      <c r="FXD17" s="156"/>
      <c r="FXE17" s="156"/>
      <c r="FXF17" s="156"/>
      <c r="FXG17" s="156"/>
      <c r="FXH17" s="156"/>
      <c r="FXI17" s="156"/>
      <c r="FXJ17" s="156"/>
      <c r="FXK17" s="156"/>
      <c r="FXL17" s="156"/>
      <c r="FXM17" s="156"/>
      <c r="FXN17" s="156"/>
      <c r="FXO17" s="156"/>
      <c r="FXP17" s="156"/>
      <c r="FXQ17" s="156"/>
      <c r="FXR17" s="156"/>
      <c r="FXS17" s="156"/>
      <c r="FXT17" s="156"/>
      <c r="FXU17" s="156"/>
      <c r="FXV17" s="156"/>
      <c r="FXW17" s="156"/>
      <c r="FXX17" s="156"/>
      <c r="FXY17" s="156"/>
      <c r="FXZ17" s="156"/>
      <c r="FYA17" s="156"/>
      <c r="FYB17" s="156"/>
      <c r="FYC17" s="156"/>
      <c r="FYD17" s="156"/>
      <c r="FYE17" s="156"/>
      <c r="FYF17" s="156"/>
      <c r="FYG17" s="156"/>
      <c r="FYH17" s="156"/>
      <c r="FYI17" s="156"/>
      <c r="FYJ17" s="156"/>
      <c r="FYK17" s="156"/>
      <c r="FYL17" s="156"/>
      <c r="FYM17" s="156"/>
      <c r="FYN17" s="156"/>
      <c r="FYO17" s="156"/>
      <c r="FYP17" s="156"/>
      <c r="FYQ17" s="156"/>
      <c r="FYR17" s="156"/>
      <c r="FYS17" s="156"/>
      <c r="FYT17" s="156"/>
      <c r="FYU17" s="156"/>
      <c r="FYV17" s="156"/>
      <c r="FYW17" s="156"/>
      <c r="FYX17" s="156"/>
      <c r="FYY17" s="156"/>
      <c r="FYZ17" s="156"/>
      <c r="FZA17" s="156"/>
      <c r="FZB17" s="156"/>
      <c r="FZC17" s="156"/>
      <c r="FZD17" s="156"/>
      <c r="FZE17" s="156"/>
      <c r="FZF17" s="156"/>
      <c r="FZG17" s="156"/>
      <c r="FZH17" s="156"/>
      <c r="FZI17" s="156"/>
      <c r="FZJ17" s="156"/>
      <c r="FZK17" s="156"/>
      <c r="FZL17" s="156"/>
      <c r="FZM17" s="156"/>
      <c r="FZN17" s="156"/>
      <c r="FZO17" s="156"/>
      <c r="FZP17" s="156"/>
      <c r="FZQ17" s="156"/>
      <c r="FZR17" s="156"/>
      <c r="FZS17" s="156"/>
      <c r="FZT17" s="156"/>
      <c r="FZU17" s="156"/>
      <c r="FZV17" s="156"/>
      <c r="FZW17" s="156"/>
      <c r="FZX17" s="156"/>
      <c r="FZY17" s="156"/>
      <c r="FZZ17" s="156"/>
      <c r="GAA17" s="156"/>
      <c r="GAB17" s="156"/>
      <c r="GAC17" s="156"/>
      <c r="GAD17" s="156"/>
      <c r="GAE17" s="156"/>
      <c r="GAF17" s="156"/>
      <c r="GAG17" s="156"/>
      <c r="GAH17" s="156"/>
      <c r="GAI17" s="156"/>
      <c r="GAJ17" s="156"/>
      <c r="GAK17" s="156"/>
      <c r="GAL17" s="156"/>
      <c r="GAM17" s="156"/>
      <c r="GAN17" s="156"/>
      <c r="GAO17" s="156"/>
      <c r="GAP17" s="156"/>
      <c r="GAQ17" s="156"/>
      <c r="GAR17" s="156"/>
      <c r="GAS17" s="156"/>
      <c r="GAT17" s="156"/>
      <c r="GAU17" s="156"/>
      <c r="GAV17" s="156"/>
      <c r="GAW17" s="156"/>
      <c r="GAX17" s="156"/>
      <c r="GAY17" s="156"/>
      <c r="GAZ17" s="156"/>
      <c r="GBA17" s="156"/>
      <c r="GBB17" s="156"/>
      <c r="GBC17" s="156"/>
      <c r="GBD17" s="156"/>
      <c r="GBE17" s="156"/>
      <c r="GBF17" s="156"/>
      <c r="GBG17" s="156"/>
      <c r="GBH17" s="156"/>
      <c r="GBI17" s="156"/>
      <c r="GBJ17" s="156"/>
      <c r="GBK17" s="156"/>
      <c r="GBL17" s="156"/>
      <c r="GBM17" s="156"/>
      <c r="GBN17" s="156"/>
      <c r="GBO17" s="156"/>
      <c r="GBP17" s="156"/>
      <c r="GBQ17" s="156"/>
      <c r="GBR17" s="156"/>
      <c r="GBS17" s="156"/>
      <c r="GBT17" s="156"/>
      <c r="GBU17" s="156"/>
      <c r="GBV17" s="156"/>
      <c r="GBW17" s="156"/>
      <c r="GBX17" s="156"/>
      <c r="GBY17" s="156"/>
      <c r="GBZ17" s="156"/>
      <c r="GCA17" s="156"/>
      <c r="GCB17" s="156"/>
      <c r="GCC17" s="156"/>
      <c r="GCD17" s="156"/>
      <c r="GCE17" s="156"/>
      <c r="GCF17" s="156"/>
      <c r="GCG17" s="156"/>
      <c r="GCH17" s="156"/>
      <c r="GCI17" s="156"/>
      <c r="GCJ17" s="156"/>
      <c r="GCK17" s="156"/>
      <c r="GCL17" s="156"/>
      <c r="GCM17" s="156"/>
      <c r="GCN17" s="156"/>
      <c r="GCO17" s="156"/>
      <c r="GCP17" s="156"/>
      <c r="GCQ17" s="156"/>
      <c r="GCR17" s="156"/>
      <c r="GCS17" s="156"/>
      <c r="GCT17" s="156"/>
      <c r="GCU17" s="156"/>
      <c r="GCV17" s="156"/>
      <c r="GCW17" s="156"/>
      <c r="GCX17" s="156"/>
      <c r="GCY17" s="156"/>
      <c r="GCZ17" s="156"/>
      <c r="GDA17" s="156"/>
      <c r="GDB17" s="156"/>
      <c r="GDC17" s="156"/>
      <c r="GDD17" s="156"/>
      <c r="GDE17" s="156"/>
      <c r="GDF17" s="156"/>
      <c r="GDG17" s="156"/>
      <c r="GDH17" s="156"/>
      <c r="GDI17" s="156"/>
      <c r="GDJ17" s="156"/>
      <c r="GDK17" s="156"/>
      <c r="GDL17" s="156"/>
      <c r="GDM17" s="156"/>
      <c r="GDN17" s="156"/>
      <c r="GDO17" s="156"/>
      <c r="GDP17" s="156"/>
      <c r="GDQ17" s="156"/>
      <c r="GDR17" s="156"/>
      <c r="GDS17" s="156"/>
      <c r="GDT17" s="156"/>
      <c r="GDU17" s="156"/>
      <c r="GDV17" s="156"/>
      <c r="GDW17" s="156"/>
      <c r="GDX17" s="156"/>
      <c r="GDY17" s="156"/>
      <c r="GDZ17" s="156"/>
      <c r="GEA17" s="156"/>
      <c r="GEB17" s="156"/>
      <c r="GEC17" s="156"/>
      <c r="GED17" s="156"/>
      <c r="GEE17" s="156"/>
      <c r="GEF17" s="156"/>
      <c r="GEG17" s="156"/>
      <c r="GEH17" s="156"/>
      <c r="GEI17" s="156"/>
      <c r="GEJ17" s="156"/>
      <c r="GEK17" s="156"/>
      <c r="GEL17" s="156"/>
      <c r="GEM17" s="156"/>
      <c r="GEN17" s="156"/>
      <c r="GEO17" s="156"/>
      <c r="GEP17" s="156"/>
      <c r="GEQ17" s="156"/>
      <c r="GER17" s="156"/>
      <c r="GES17" s="156"/>
      <c r="GET17" s="156"/>
      <c r="GEU17" s="156"/>
      <c r="GEV17" s="156"/>
      <c r="GEW17" s="156"/>
      <c r="GEX17" s="156"/>
      <c r="GEY17" s="156"/>
      <c r="GEZ17" s="156"/>
      <c r="GFA17" s="156"/>
      <c r="GFB17" s="156"/>
      <c r="GFC17" s="156"/>
      <c r="GFD17" s="156"/>
      <c r="GFE17" s="156"/>
      <c r="GFF17" s="156"/>
      <c r="GFG17" s="156"/>
      <c r="GFH17" s="156"/>
      <c r="GFI17" s="156"/>
      <c r="GFJ17" s="156"/>
      <c r="GFK17" s="156"/>
      <c r="GFL17" s="156"/>
      <c r="GFM17" s="156"/>
      <c r="GFN17" s="156"/>
      <c r="GFO17" s="156"/>
      <c r="GFP17" s="156"/>
      <c r="GFQ17" s="156"/>
      <c r="GFR17" s="156"/>
      <c r="GFS17" s="156"/>
      <c r="GFT17" s="156"/>
      <c r="GFU17" s="156"/>
      <c r="GFV17" s="156"/>
      <c r="GFW17" s="156"/>
      <c r="GFX17" s="156"/>
      <c r="GFY17" s="156"/>
      <c r="GFZ17" s="156"/>
      <c r="GGA17" s="156"/>
      <c r="GGB17" s="156"/>
      <c r="GGC17" s="156"/>
      <c r="GGD17" s="156"/>
      <c r="GGE17" s="156"/>
      <c r="GGF17" s="156"/>
      <c r="GGG17" s="156"/>
      <c r="GGH17" s="156"/>
      <c r="GGI17" s="156"/>
      <c r="GGJ17" s="156"/>
      <c r="GGK17" s="156"/>
      <c r="GGL17" s="156"/>
      <c r="GGM17" s="156"/>
      <c r="GGN17" s="156"/>
      <c r="GGO17" s="156"/>
      <c r="GGP17" s="156"/>
      <c r="GGQ17" s="156"/>
      <c r="GGR17" s="156"/>
      <c r="GGS17" s="156"/>
      <c r="GGT17" s="156"/>
      <c r="GGU17" s="156"/>
      <c r="GGV17" s="156"/>
      <c r="GGW17" s="156"/>
      <c r="GGX17" s="156"/>
      <c r="GGY17" s="156"/>
      <c r="GGZ17" s="156"/>
      <c r="GHA17" s="156"/>
      <c r="GHB17" s="156"/>
      <c r="GHC17" s="156"/>
      <c r="GHD17" s="156"/>
      <c r="GHE17" s="156"/>
      <c r="GHF17" s="156"/>
      <c r="GHG17" s="156"/>
      <c r="GHH17" s="156"/>
      <c r="GHI17" s="156"/>
      <c r="GHJ17" s="156"/>
      <c r="GHK17" s="156"/>
      <c r="GHL17" s="156"/>
      <c r="GHM17" s="156"/>
      <c r="GHN17" s="156"/>
      <c r="GHO17" s="156"/>
      <c r="GHP17" s="156"/>
      <c r="GHQ17" s="156"/>
      <c r="GHR17" s="156"/>
      <c r="GHS17" s="156"/>
      <c r="GHT17" s="156"/>
      <c r="GHU17" s="156"/>
      <c r="GHV17" s="156"/>
      <c r="GHW17" s="156"/>
      <c r="GHX17" s="156"/>
      <c r="GHY17" s="156"/>
      <c r="GHZ17" s="156"/>
      <c r="GIA17" s="156"/>
      <c r="GIB17" s="156"/>
      <c r="GIC17" s="156"/>
      <c r="GID17" s="156"/>
      <c r="GIE17" s="156"/>
      <c r="GIF17" s="156"/>
      <c r="GIG17" s="156"/>
      <c r="GIH17" s="156"/>
      <c r="GII17" s="156"/>
      <c r="GIJ17" s="156"/>
      <c r="GIK17" s="156"/>
      <c r="GIL17" s="156"/>
      <c r="GIM17" s="156"/>
      <c r="GIN17" s="156"/>
      <c r="GIO17" s="156"/>
      <c r="GIP17" s="156"/>
      <c r="GIQ17" s="156"/>
      <c r="GIR17" s="156"/>
      <c r="GIS17" s="156"/>
      <c r="GIT17" s="156"/>
      <c r="GIU17" s="156"/>
      <c r="GIV17" s="156"/>
      <c r="GIW17" s="156"/>
      <c r="GIX17" s="156"/>
      <c r="GIY17" s="156"/>
      <c r="GIZ17" s="156"/>
      <c r="GJA17" s="156"/>
      <c r="GJB17" s="156"/>
      <c r="GJC17" s="156"/>
      <c r="GJD17" s="156"/>
      <c r="GJE17" s="156"/>
      <c r="GJF17" s="156"/>
      <c r="GJG17" s="156"/>
      <c r="GJH17" s="156"/>
      <c r="GJI17" s="156"/>
      <c r="GJJ17" s="156"/>
      <c r="GJK17" s="156"/>
      <c r="GJL17" s="156"/>
      <c r="GJM17" s="156"/>
      <c r="GJN17" s="156"/>
      <c r="GJO17" s="156"/>
      <c r="GJP17" s="156"/>
      <c r="GJQ17" s="156"/>
      <c r="GJR17" s="156"/>
      <c r="GJS17" s="156"/>
      <c r="GJT17" s="156"/>
      <c r="GJU17" s="156"/>
      <c r="GJV17" s="156"/>
      <c r="GJW17" s="156"/>
      <c r="GJX17" s="156"/>
      <c r="GJY17" s="156"/>
      <c r="GJZ17" s="156"/>
      <c r="GKA17" s="156"/>
      <c r="GKB17" s="156"/>
      <c r="GKC17" s="156"/>
      <c r="GKD17" s="156"/>
      <c r="GKE17" s="156"/>
      <c r="GKF17" s="156"/>
      <c r="GKG17" s="156"/>
      <c r="GKH17" s="156"/>
      <c r="GKI17" s="156"/>
      <c r="GKJ17" s="156"/>
      <c r="GKK17" s="156"/>
      <c r="GKL17" s="156"/>
      <c r="GKM17" s="156"/>
      <c r="GKN17" s="156"/>
      <c r="GKO17" s="156"/>
      <c r="GKP17" s="156"/>
      <c r="GKQ17" s="156"/>
      <c r="GKR17" s="156"/>
      <c r="GKS17" s="156"/>
      <c r="GKT17" s="156"/>
      <c r="GKU17" s="156"/>
      <c r="GKV17" s="156"/>
      <c r="GKW17" s="156"/>
      <c r="GKX17" s="156"/>
      <c r="GKY17" s="156"/>
      <c r="GKZ17" s="156"/>
      <c r="GLA17" s="156"/>
      <c r="GLB17" s="156"/>
      <c r="GLC17" s="156"/>
      <c r="GLD17" s="156"/>
      <c r="GLE17" s="156"/>
      <c r="GLF17" s="156"/>
      <c r="GLG17" s="156"/>
      <c r="GLH17" s="156"/>
      <c r="GLI17" s="156"/>
      <c r="GLJ17" s="156"/>
      <c r="GLK17" s="156"/>
      <c r="GLL17" s="156"/>
      <c r="GLM17" s="156"/>
      <c r="GLN17" s="156"/>
      <c r="GLO17" s="156"/>
      <c r="GLP17" s="156"/>
      <c r="GLQ17" s="156"/>
      <c r="GLR17" s="156"/>
      <c r="GLS17" s="156"/>
      <c r="GLT17" s="156"/>
      <c r="GLU17" s="156"/>
      <c r="GLV17" s="156"/>
      <c r="GLW17" s="156"/>
      <c r="GLX17" s="156"/>
      <c r="GLY17" s="156"/>
      <c r="GLZ17" s="156"/>
      <c r="GMA17" s="156"/>
      <c r="GMB17" s="156"/>
      <c r="GMC17" s="156"/>
      <c r="GMD17" s="156"/>
      <c r="GME17" s="156"/>
      <c r="GMF17" s="156"/>
      <c r="GMG17" s="156"/>
      <c r="GMH17" s="156"/>
      <c r="GMI17" s="156"/>
      <c r="GMJ17" s="156"/>
      <c r="GMK17" s="156"/>
      <c r="GML17" s="156"/>
      <c r="GMM17" s="156"/>
      <c r="GMN17" s="156"/>
      <c r="GMO17" s="156"/>
      <c r="GMP17" s="156"/>
      <c r="GMQ17" s="156"/>
      <c r="GMR17" s="156"/>
      <c r="GMS17" s="156"/>
      <c r="GMT17" s="156"/>
      <c r="GMU17" s="156"/>
      <c r="GMV17" s="156"/>
      <c r="GMW17" s="156"/>
      <c r="GMX17" s="156"/>
      <c r="GMY17" s="156"/>
      <c r="GMZ17" s="156"/>
      <c r="GNA17" s="156"/>
      <c r="GNB17" s="156"/>
      <c r="GNC17" s="156"/>
      <c r="GND17" s="156"/>
      <c r="GNE17" s="156"/>
      <c r="GNF17" s="156"/>
      <c r="GNG17" s="156"/>
      <c r="GNH17" s="156"/>
      <c r="GNI17" s="156"/>
      <c r="GNJ17" s="156"/>
      <c r="GNK17" s="156"/>
      <c r="GNL17" s="156"/>
      <c r="GNM17" s="156"/>
      <c r="GNN17" s="156"/>
      <c r="GNO17" s="156"/>
      <c r="GNP17" s="156"/>
      <c r="GNQ17" s="156"/>
      <c r="GNR17" s="156"/>
      <c r="GNS17" s="156"/>
      <c r="GNT17" s="156"/>
      <c r="GNU17" s="156"/>
      <c r="GNV17" s="156"/>
      <c r="GNW17" s="156"/>
      <c r="GNX17" s="156"/>
      <c r="GNY17" s="156"/>
      <c r="GNZ17" s="156"/>
      <c r="GOA17" s="156"/>
      <c r="GOB17" s="156"/>
      <c r="GOC17" s="156"/>
      <c r="GOD17" s="156"/>
      <c r="GOE17" s="156"/>
      <c r="GOF17" s="156"/>
      <c r="GOG17" s="156"/>
      <c r="GOH17" s="156"/>
      <c r="GOI17" s="156"/>
      <c r="GOJ17" s="156"/>
      <c r="GOK17" s="156"/>
      <c r="GOL17" s="156"/>
      <c r="GOM17" s="156"/>
      <c r="GON17" s="156"/>
      <c r="GOO17" s="156"/>
      <c r="GOP17" s="156"/>
      <c r="GOQ17" s="156"/>
      <c r="GOR17" s="156"/>
      <c r="GOS17" s="156"/>
      <c r="GOT17" s="156"/>
      <c r="GOU17" s="156"/>
      <c r="GOV17" s="156"/>
      <c r="GOW17" s="156"/>
      <c r="GOX17" s="156"/>
      <c r="GOY17" s="156"/>
      <c r="GOZ17" s="156"/>
      <c r="GPA17" s="156"/>
      <c r="GPB17" s="156"/>
      <c r="GPC17" s="156"/>
      <c r="GPD17" s="156"/>
      <c r="GPE17" s="156"/>
      <c r="GPF17" s="156"/>
      <c r="GPG17" s="156"/>
      <c r="GPH17" s="156"/>
      <c r="GPI17" s="156"/>
      <c r="GPJ17" s="156"/>
      <c r="GPK17" s="156"/>
      <c r="GPL17" s="156"/>
      <c r="GPM17" s="156"/>
      <c r="GPN17" s="156"/>
      <c r="GPO17" s="156"/>
      <c r="GPP17" s="156"/>
      <c r="GPQ17" s="156"/>
      <c r="GPR17" s="156"/>
      <c r="GPS17" s="156"/>
      <c r="GPT17" s="156"/>
      <c r="GPU17" s="156"/>
      <c r="GPV17" s="156"/>
      <c r="GPW17" s="156"/>
      <c r="GPX17" s="156"/>
      <c r="GPY17" s="156"/>
      <c r="GPZ17" s="156"/>
      <c r="GQA17" s="156"/>
      <c r="GQB17" s="156"/>
      <c r="GQC17" s="156"/>
      <c r="GQD17" s="156"/>
      <c r="GQE17" s="156"/>
      <c r="GQF17" s="156"/>
      <c r="GQG17" s="156"/>
      <c r="GQH17" s="156"/>
      <c r="GQI17" s="156"/>
      <c r="GQJ17" s="156"/>
      <c r="GQK17" s="156"/>
      <c r="GQL17" s="156"/>
      <c r="GQM17" s="156"/>
      <c r="GQN17" s="156"/>
      <c r="GQO17" s="156"/>
      <c r="GQP17" s="156"/>
      <c r="GQQ17" s="156"/>
      <c r="GQR17" s="156"/>
      <c r="GQS17" s="156"/>
      <c r="GQT17" s="156"/>
      <c r="GQU17" s="156"/>
      <c r="GQV17" s="156"/>
      <c r="GQW17" s="156"/>
      <c r="GQX17" s="156"/>
      <c r="GQY17" s="156"/>
      <c r="GQZ17" s="156"/>
      <c r="GRA17" s="156"/>
      <c r="GRB17" s="156"/>
      <c r="GRC17" s="156"/>
      <c r="GRD17" s="156"/>
      <c r="GRE17" s="156"/>
      <c r="GRF17" s="156"/>
      <c r="GRG17" s="156"/>
      <c r="GRH17" s="156"/>
      <c r="GRI17" s="156"/>
      <c r="GRJ17" s="156"/>
      <c r="GRK17" s="156"/>
      <c r="GRL17" s="156"/>
      <c r="GRM17" s="156"/>
      <c r="GRN17" s="156"/>
      <c r="GRO17" s="156"/>
      <c r="GRP17" s="156"/>
      <c r="GRQ17" s="156"/>
      <c r="GRR17" s="156"/>
      <c r="GRS17" s="156"/>
      <c r="GRT17" s="156"/>
      <c r="GRU17" s="156"/>
      <c r="GRV17" s="156"/>
      <c r="GRW17" s="156"/>
      <c r="GRX17" s="156"/>
      <c r="GRY17" s="156"/>
      <c r="GRZ17" s="156"/>
      <c r="GSA17" s="156"/>
      <c r="GSB17" s="156"/>
      <c r="GSC17" s="156"/>
      <c r="GSD17" s="156"/>
      <c r="GSE17" s="156"/>
      <c r="GSF17" s="156"/>
      <c r="GSG17" s="156"/>
      <c r="GSH17" s="156"/>
      <c r="GSI17" s="156"/>
      <c r="GSJ17" s="156"/>
      <c r="GSK17" s="156"/>
      <c r="GSL17" s="156"/>
      <c r="GSM17" s="156"/>
      <c r="GSN17" s="156"/>
      <c r="GSO17" s="156"/>
      <c r="GSP17" s="156"/>
      <c r="GSQ17" s="156"/>
      <c r="GSR17" s="156"/>
      <c r="GSS17" s="156"/>
      <c r="GST17" s="156"/>
      <c r="GSU17" s="156"/>
      <c r="GSV17" s="156"/>
      <c r="GSW17" s="156"/>
      <c r="GSX17" s="156"/>
      <c r="GSY17" s="156"/>
      <c r="GSZ17" s="156"/>
      <c r="GTA17" s="156"/>
      <c r="GTB17" s="156"/>
      <c r="GTC17" s="156"/>
      <c r="GTD17" s="156"/>
      <c r="GTE17" s="156"/>
      <c r="GTF17" s="156"/>
      <c r="GTG17" s="156"/>
      <c r="GTH17" s="156"/>
      <c r="GTI17" s="156"/>
      <c r="GTJ17" s="156"/>
      <c r="GTK17" s="156"/>
      <c r="GTL17" s="156"/>
      <c r="GTM17" s="156"/>
      <c r="GTN17" s="156"/>
      <c r="GTO17" s="156"/>
      <c r="GTP17" s="156"/>
      <c r="GTQ17" s="156"/>
      <c r="GTR17" s="156"/>
      <c r="GTS17" s="156"/>
      <c r="GTT17" s="156"/>
      <c r="GTU17" s="156"/>
      <c r="GTV17" s="156"/>
      <c r="GTW17" s="156"/>
      <c r="GTX17" s="156"/>
      <c r="GTY17" s="156"/>
      <c r="GTZ17" s="156"/>
      <c r="GUA17" s="156"/>
      <c r="GUB17" s="156"/>
      <c r="GUC17" s="156"/>
      <c r="GUD17" s="156"/>
      <c r="GUE17" s="156"/>
      <c r="GUF17" s="156"/>
      <c r="GUG17" s="156"/>
      <c r="GUH17" s="156"/>
      <c r="GUI17" s="156"/>
      <c r="GUJ17" s="156"/>
      <c r="GUK17" s="156"/>
      <c r="GUL17" s="156"/>
      <c r="GUM17" s="156"/>
      <c r="GUN17" s="156"/>
      <c r="GUO17" s="156"/>
      <c r="GUP17" s="156"/>
      <c r="GUQ17" s="156"/>
      <c r="GUR17" s="156"/>
      <c r="GUS17" s="156"/>
      <c r="GUT17" s="156"/>
      <c r="GUU17" s="156"/>
      <c r="GUV17" s="156"/>
      <c r="GUW17" s="156"/>
      <c r="GUX17" s="156"/>
      <c r="GUY17" s="156"/>
      <c r="GUZ17" s="156"/>
      <c r="GVA17" s="156"/>
      <c r="GVB17" s="156"/>
      <c r="GVC17" s="156"/>
      <c r="GVD17" s="156"/>
      <c r="GVE17" s="156"/>
      <c r="GVF17" s="156"/>
      <c r="GVG17" s="156"/>
      <c r="GVH17" s="156"/>
      <c r="GVI17" s="156"/>
      <c r="GVJ17" s="156"/>
      <c r="GVK17" s="156"/>
      <c r="GVL17" s="156"/>
      <c r="GVM17" s="156"/>
      <c r="GVN17" s="156"/>
      <c r="GVO17" s="156"/>
      <c r="GVP17" s="156"/>
      <c r="GVQ17" s="156"/>
      <c r="GVR17" s="156"/>
      <c r="GVS17" s="156"/>
      <c r="GVT17" s="156"/>
      <c r="GVU17" s="156"/>
      <c r="GVV17" s="156"/>
      <c r="GVW17" s="156"/>
      <c r="GVX17" s="156"/>
      <c r="GVY17" s="156"/>
      <c r="GVZ17" s="156"/>
      <c r="GWA17" s="156"/>
      <c r="GWB17" s="156"/>
      <c r="GWC17" s="156"/>
      <c r="GWD17" s="156"/>
      <c r="GWE17" s="156"/>
      <c r="GWF17" s="156"/>
      <c r="GWG17" s="156"/>
      <c r="GWH17" s="156"/>
      <c r="GWI17" s="156"/>
      <c r="GWJ17" s="156"/>
      <c r="GWK17" s="156"/>
      <c r="GWL17" s="156"/>
      <c r="GWM17" s="156"/>
      <c r="GWN17" s="156"/>
      <c r="GWO17" s="156"/>
      <c r="GWP17" s="156"/>
      <c r="GWQ17" s="156"/>
      <c r="GWR17" s="156"/>
      <c r="GWS17" s="156"/>
      <c r="GWT17" s="156"/>
      <c r="GWU17" s="156"/>
      <c r="GWV17" s="156"/>
      <c r="GWW17" s="156"/>
      <c r="GWX17" s="156"/>
      <c r="GWY17" s="156"/>
      <c r="GWZ17" s="156"/>
      <c r="GXA17" s="156"/>
      <c r="GXB17" s="156"/>
      <c r="GXC17" s="156"/>
      <c r="GXD17" s="156"/>
      <c r="GXE17" s="156"/>
      <c r="GXF17" s="156"/>
      <c r="GXG17" s="156"/>
      <c r="GXH17" s="156"/>
      <c r="GXI17" s="156"/>
      <c r="GXJ17" s="156"/>
      <c r="GXK17" s="156"/>
      <c r="GXL17" s="156"/>
      <c r="GXM17" s="156"/>
      <c r="GXN17" s="156"/>
      <c r="GXO17" s="156"/>
      <c r="GXP17" s="156"/>
      <c r="GXQ17" s="156"/>
      <c r="GXR17" s="156"/>
      <c r="GXS17" s="156"/>
      <c r="GXT17" s="156"/>
      <c r="GXU17" s="156"/>
      <c r="GXV17" s="156"/>
      <c r="GXW17" s="156"/>
      <c r="GXX17" s="156"/>
      <c r="GXY17" s="156"/>
      <c r="GXZ17" s="156"/>
      <c r="GYA17" s="156"/>
      <c r="GYB17" s="156"/>
      <c r="GYC17" s="156"/>
      <c r="GYD17" s="156"/>
      <c r="GYE17" s="156"/>
      <c r="GYF17" s="156"/>
      <c r="GYG17" s="156"/>
      <c r="GYH17" s="156"/>
      <c r="GYI17" s="156"/>
      <c r="GYJ17" s="156"/>
      <c r="GYK17" s="156"/>
      <c r="GYL17" s="156"/>
      <c r="GYM17" s="156"/>
      <c r="GYN17" s="156"/>
      <c r="GYO17" s="156"/>
      <c r="GYP17" s="156"/>
      <c r="GYQ17" s="156"/>
      <c r="GYR17" s="156"/>
      <c r="GYS17" s="156"/>
      <c r="GYT17" s="156"/>
      <c r="GYU17" s="156"/>
      <c r="GYV17" s="156"/>
      <c r="GYW17" s="156"/>
      <c r="GYX17" s="156"/>
      <c r="GYY17" s="156"/>
      <c r="GYZ17" s="156"/>
      <c r="GZA17" s="156"/>
      <c r="GZB17" s="156"/>
      <c r="GZC17" s="156"/>
      <c r="GZD17" s="156"/>
      <c r="GZE17" s="156"/>
      <c r="GZF17" s="156"/>
      <c r="GZG17" s="156"/>
      <c r="GZH17" s="156"/>
      <c r="GZI17" s="156"/>
      <c r="GZJ17" s="156"/>
      <c r="GZK17" s="156"/>
      <c r="GZL17" s="156"/>
      <c r="GZM17" s="156"/>
      <c r="GZN17" s="156"/>
      <c r="GZO17" s="156"/>
      <c r="GZP17" s="156"/>
      <c r="GZQ17" s="156"/>
      <c r="GZR17" s="156"/>
      <c r="GZS17" s="156"/>
      <c r="GZT17" s="156"/>
      <c r="GZU17" s="156"/>
      <c r="GZV17" s="156"/>
      <c r="GZW17" s="156"/>
      <c r="GZX17" s="156"/>
      <c r="GZY17" s="156"/>
      <c r="GZZ17" s="156"/>
      <c r="HAA17" s="156"/>
      <c r="HAB17" s="156"/>
      <c r="HAC17" s="156"/>
      <c r="HAD17" s="156"/>
      <c r="HAE17" s="156"/>
      <c r="HAF17" s="156"/>
      <c r="HAG17" s="156"/>
      <c r="HAH17" s="156"/>
      <c r="HAI17" s="156"/>
      <c r="HAJ17" s="156"/>
      <c r="HAK17" s="156"/>
      <c r="HAL17" s="156"/>
      <c r="HAM17" s="156"/>
      <c r="HAN17" s="156"/>
      <c r="HAO17" s="156"/>
      <c r="HAP17" s="156"/>
      <c r="HAQ17" s="156"/>
      <c r="HAR17" s="156"/>
      <c r="HAS17" s="156"/>
      <c r="HAT17" s="156"/>
      <c r="HAU17" s="156"/>
      <c r="HAV17" s="156"/>
      <c r="HAW17" s="156"/>
      <c r="HAX17" s="156"/>
      <c r="HAY17" s="156"/>
      <c r="HAZ17" s="156"/>
      <c r="HBA17" s="156"/>
      <c r="HBB17" s="156"/>
      <c r="HBC17" s="156"/>
      <c r="HBD17" s="156"/>
      <c r="HBE17" s="156"/>
      <c r="HBF17" s="156"/>
      <c r="HBG17" s="156"/>
      <c r="HBH17" s="156"/>
      <c r="HBI17" s="156"/>
      <c r="HBJ17" s="156"/>
      <c r="HBK17" s="156"/>
      <c r="HBL17" s="156"/>
      <c r="HBM17" s="156"/>
      <c r="HBN17" s="156"/>
      <c r="HBO17" s="156"/>
      <c r="HBP17" s="156"/>
      <c r="HBQ17" s="156"/>
      <c r="HBR17" s="156"/>
      <c r="HBS17" s="156"/>
      <c r="HBT17" s="156"/>
      <c r="HBU17" s="156"/>
      <c r="HBV17" s="156"/>
      <c r="HBW17" s="156"/>
      <c r="HBX17" s="156"/>
      <c r="HBY17" s="156"/>
      <c r="HBZ17" s="156"/>
      <c r="HCA17" s="156"/>
      <c r="HCB17" s="156"/>
      <c r="HCC17" s="156"/>
      <c r="HCD17" s="156"/>
      <c r="HCE17" s="156"/>
      <c r="HCF17" s="156"/>
      <c r="HCG17" s="156"/>
      <c r="HCH17" s="156"/>
      <c r="HCI17" s="156"/>
      <c r="HCJ17" s="156"/>
      <c r="HCK17" s="156"/>
      <c r="HCL17" s="156"/>
      <c r="HCM17" s="156"/>
      <c r="HCN17" s="156"/>
      <c r="HCO17" s="156"/>
      <c r="HCP17" s="156"/>
      <c r="HCQ17" s="156"/>
      <c r="HCR17" s="156"/>
      <c r="HCS17" s="156"/>
      <c r="HCT17" s="156"/>
      <c r="HCU17" s="156"/>
      <c r="HCV17" s="156"/>
      <c r="HCW17" s="156"/>
      <c r="HCX17" s="156"/>
      <c r="HCY17" s="156"/>
      <c r="HCZ17" s="156"/>
      <c r="HDA17" s="156"/>
      <c r="HDB17" s="156"/>
      <c r="HDC17" s="156"/>
      <c r="HDD17" s="156"/>
      <c r="HDE17" s="156"/>
      <c r="HDF17" s="156"/>
      <c r="HDG17" s="156"/>
      <c r="HDH17" s="156"/>
      <c r="HDI17" s="156"/>
      <c r="HDJ17" s="156"/>
      <c r="HDK17" s="156"/>
      <c r="HDL17" s="156"/>
      <c r="HDM17" s="156"/>
      <c r="HDN17" s="156"/>
      <c r="HDO17" s="156"/>
      <c r="HDP17" s="156"/>
      <c r="HDQ17" s="156"/>
      <c r="HDR17" s="156"/>
      <c r="HDS17" s="156"/>
      <c r="HDT17" s="156"/>
      <c r="HDU17" s="156"/>
      <c r="HDV17" s="156"/>
      <c r="HDW17" s="156"/>
      <c r="HDX17" s="156"/>
      <c r="HDY17" s="156"/>
      <c r="HDZ17" s="156"/>
      <c r="HEA17" s="156"/>
      <c r="HEB17" s="156"/>
      <c r="HEC17" s="156"/>
      <c r="HED17" s="156"/>
      <c r="HEE17" s="156"/>
      <c r="HEF17" s="156"/>
      <c r="HEG17" s="156"/>
      <c r="HEH17" s="156"/>
      <c r="HEI17" s="156"/>
      <c r="HEJ17" s="156"/>
      <c r="HEK17" s="156"/>
      <c r="HEL17" s="156"/>
      <c r="HEM17" s="156"/>
      <c r="HEN17" s="156"/>
      <c r="HEO17" s="156"/>
      <c r="HEP17" s="156"/>
      <c r="HEQ17" s="156"/>
      <c r="HER17" s="156"/>
      <c r="HES17" s="156"/>
      <c r="HET17" s="156"/>
      <c r="HEU17" s="156"/>
      <c r="HEV17" s="156"/>
      <c r="HEW17" s="156"/>
      <c r="HEX17" s="156"/>
      <c r="HEY17" s="156"/>
      <c r="HEZ17" s="156"/>
      <c r="HFA17" s="156"/>
      <c r="HFB17" s="156"/>
      <c r="HFC17" s="156"/>
      <c r="HFD17" s="156"/>
      <c r="HFE17" s="156"/>
      <c r="HFF17" s="156"/>
      <c r="HFG17" s="156"/>
      <c r="HFH17" s="156"/>
      <c r="HFI17" s="156"/>
      <c r="HFJ17" s="156"/>
      <c r="HFK17" s="156"/>
      <c r="HFL17" s="156"/>
      <c r="HFM17" s="156"/>
      <c r="HFN17" s="156"/>
      <c r="HFO17" s="156"/>
      <c r="HFP17" s="156"/>
      <c r="HFQ17" s="156"/>
      <c r="HFR17" s="156"/>
      <c r="HFS17" s="156"/>
      <c r="HFT17" s="156"/>
      <c r="HFU17" s="156"/>
      <c r="HFV17" s="156"/>
      <c r="HFW17" s="156"/>
      <c r="HFX17" s="156"/>
      <c r="HFY17" s="156"/>
      <c r="HFZ17" s="156"/>
      <c r="HGA17" s="156"/>
      <c r="HGB17" s="156"/>
      <c r="HGC17" s="156"/>
      <c r="HGD17" s="156"/>
      <c r="HGE17" s="156"/>
      <c r="HGF17" s="156"/>
      <c r="HGG17" s="156"/>
      <c r="HGH17" s="156"/>
      <c r="HGI17" s="156"/>
      <c r="HGJ17" s="156"/>
      <c r="HGK17" s="156"/>
      <c r="HGL17" s="156"/>
      <c r="HGM17" s="156"/>
      <c r="HGN17" s="156"/>
      <c r="HGO17" s="156"/>
      <c r="HGP17" s="156"/>
      <c r="HGQ17" s="156"/>
      <c r="HGR17" s="156"/>
      <c r="HGS17" s="156"/>
      <c r="HGT17" s="156"/>
      <c r="HGU17" s="156"/>
      <c r="HGV17" s="156"/>
      <c r="HGW17" s="156"/>
      <c r="HGX17" s="156"/>
      <c r="HGY17" s="156"/>
      <c r="HGZ17" s="156"/>
      <c r="HHA17" s="156"/>
      <c r="HHB17" s="156"/>
      <c r="HHC17" s="156"/>
      <c r="HHD17" s="156"/>
      <c r="HHE17" s="156"/>
      <c r="HHF17" s="156"/>
      <c r="HHG17" s="156"/>
      <c r="HHH17" s="156"/>
      <c r="HHI17" s="156"/>
      <c r="HHJ17" s="156"/>
      <c r="HHK17" s="156"/>
      <c r="HHL17" s="156"/>
      <c r="HHM17" s="156"/>
      <c r="HHN17" s="156"/>
      <c r="HHO17" s="156"/>
      <c r="HHP17" s="156"/>
      <c r="HHQ17" s="156"/>
      <c r="HHR17" s="156"/>
      <c r="HHS17" s="156"/>
      <c r="HHT17" s="156"/>
      <c r="HHU17" s="156"/>
      <c r="HHV17" s="156"/>
      <c r="HHW17" s="156"/>
      <c r="HHX17" s="156"/>
      <c r="HHY17" s="156"/>
      <c r="HHZ17" s="156"/>
      <c r="HIA17" s="156"/>
      <c r="HIB17" s="156"/>
      <c r="HIC17" s="156"/>
      <c r="HID17" s="156"/>
      <c r="HIE17" s="156"/>
      <c r="HIF17" s="156"/>
      <c r="HIG17" s="156"/>
      <c r="HIH17" s="156"/>
      <c r="HII17" s="156"/>
      <c r="HIJ17" s="156"/>
      <c r="HIK17" s="156"/>
      <c r="HIL17" s="156"/>
      <c r="HIM17" s="156"/>
      <c r="HIN17" s="156"/>
      <c r="HIO17" s="156"/>
      <c r="HIP17" s="156"/>
      <c r="HIQ17" s="156"/>
      <c r="HIR17" s="156"/>
      <c r="HIS17" s="156"/>
      <c r="HIT17" s="156"/>
      <c r="HIU17" s="156"/>
      <c r="HIV17" s="156"/>
      <c r="HIW17" s="156"/>
      <c r="HIX17" s="156"/>
      <c r="HIY17" s="156"/>
      <c r="HIZ17" s="156"/>
      <c r="HJA17" s="156"/>
      <c r="HJB17" s="156"/>
      <c r="HJC17" s="156"/>
      <c r="HJD17" s="156"/>
      <c r="HJE17" s="156"/>
      <c r="HJF17" s="156"/>
      <c r="HJG17" s="156"/>
      <c r="HJH17" s="156"/>
      <c r="HJI17" s="156"/>
      <c r="HJJ17" s="156"/>
      <c r="HJK17" s="156"/>
      <c r="HJL17" s="156"/>
      <c r="HJM17" s="156"/>
      <c r="HJN17" s="156"/>
      <c r="HJO17" s="156"/>
      <c r="HJP17" s="156"/>
      <c r="HJQ17" s="156"/>
      <c r="HJR17" s="156"/>
      <c r="HJS17" s="156"/>
      <c r="HJT17" s="156"/>
      <c r="HJU17" s="156"/>
      <c r="HJV17" s="156"/>
      <c r="HJW17" s="156"/>
      <c r="HJX17" s="156"/>
      <c r="HJY17" s="156"/>
      <c r="HJZ17" s="156"/>
      <c r="HKA17" s="156"/>
      <c r="HKB17" s="156"/>
      <c r="HKC17" s="156"/>
      <c r="HKD17" s="156"/>
      <c r="HKE17" s="156"/>
      <c r="HKF17" s="156"/>
      <c r="HKG17" s="156"/>
      <c r="HKH17" s="156"/>
      <c r="HKI17" s="156"/>
      <c r="HKJ17" s="156"/>
      <c r="HKK17" s="156"/>
      <c r="HKL17" s="156"/>
      <c r="HKM17" s="156"/>
      <c r="HKN17" s="156"/>
      <c r="HKO17" s="156"/>
      <c r="HKP17" s="156"/>
      <c r="HKQ17" s="156"/>
      <c r="HKR17" s="156"/>
      <c r="HKS17" s="156"/>
      <c r="HKT17" s="156"/>
      <c r="HKU17" s="156"/>
      <c r="HKV17" s="156"/>
      <c r="HKW17" s="156"/>
      <c r="HKX17" s="156"/>
      <c r="HKY17" s="156"/>
      <c r="HKZ17" s="156"/>
      <c r="HLA17" s="156"/>
      <c r="HLB17" s="156"/>
      <c r="HLC17" s="156"/>
      <c r="HLD17" s="156"/>
      <c r="HLE17" s="156"/>
      <c r="HLF17" s="156"/>
      <c r="HLG17" s="156"/>
      <c r="HLH17" s="156"/>
      <c r="HLI17" s="156"/>
      <c r="HLJ17" s="156"/>
      <c r="HLK17" s="156"/>
      <c r="HLL17" s="156"/>
      <c r="HLM17" s="156"/>
      <c r="HLN17" s="156"/>
      <c r="HLO17" s="156"/>
      <c r="HLP17" s="156"/>
      <c r="HLQ17" s="156"/>
      <c r="HLR17" s="156"/>
      <c r="HLS17" s="156"/>
      <c r="HLT17" s="156"/>
      <c r="HLU17" s="156"/>
      <c r="HLV17" s="156"/>
      <c r="HLW17" s="156"/>
      <c r="HLX17" s="156"/>
      <c r="HLY17" s="156"/>
      <c r="HLZ17" s="156"/>
      <c r="HMA17" s="156"/>
      <c r="HMB17" s="156"/>
      <c r="HMC17" s="156"/>
      <c r="HMD17" s="156"/>
      <c r="HME17" s="156"/>
      <c r="HMF17" s="156"/>
      <c r="HMG17" s="156"/>
      <c r="HMH17" s="156"/>
      <c r="HMI17" s="156"/>
      <c r="HMJ17" s="156"/>
      <c r="HMK17" s="156"/>
      <c r="HML17" s="156"/>
      <c r="HMM17" s="156"/>
      <c r="HMN17" s="156"/>
      <c r="HMO17" s="156"/>
      <c r="HMP17" s="156"/>
      <c r="HMQ17" s="156"/>
      <c r="HMR17" s="156"/>
      <c r="HMS17" s="156"/>
      <c r="HMT17" s="156"/>
      <c r="HMU17" s="156"/>
      <c r="HMV17" s="156"/>
      <c r="HMW17" s="156"/>
      <c r="HMX17" s="156"/>
      <c r="HMY17" s="156"/>
      <c r="HMZ17" s="156"/>
      <c r="HNA17" s="156"/>
      <c r="HNB17" s="156"/>
      <c r="HNC17" s="156"/>
      <c r="HND17" s="156"/>
      <c r="HNE17" s="156"/>
      <c r="HNF17" s="156"/>
      <c r="HNG17" s="156"/>
      <c r="HNH17" s="156"/>
      <c r="HNI17" s="156"/>
      <c r="HNJ17" s="156"/>
      <c r="HNK17" s="156"/>
      <c r="HNL17" s="156"/>
      <c r="HNM17" s="156"/>
      <c r="HNN17" s="156"/>
      <c r="HNO17" s="156"/>
      <c r="HNP17" s="156"/>
      <c r="HNQ17" s="156"/>
      <c r="HNR17" s="156"/>
      <c r="HNS17" s="156"/>
      <c r="HNT17" s="156"/>
      <c r="HNU17" s="156"/>
      <c r="HNV17" s="156"/>
      <c r="HNW17" s="156"/>
      <c r="HNX17" s="156"/>
      <c r="HNY17" s="156"/>
      <c r="HNZ17" s="156"/>
      <c r="HOA17" s="156"/>
      <c r="HOB17" s="156"/>
      <c r="HOC17" s="156"/>
      <c r="HOD17" s="156"/>
      <c r="HOE17" s="156"/>
      <c r="HOF17" s="156"/>
      <c r="HOG17" s="156"/>
      <c r="HOH17" s="156"/>
      <c r="HOI17" s="156"/>
      <c r="HOJ17" s="156"/>
      <c r="HOK17" s="156"/>
      <c r="HOL17" s="156"/>
      <c r="HOM17" s="156"/>
      <c r="HON17" s="156"/>
      <c r="HOO17" s="156"/>
      <c r="HOP17" s="156"/>
      <c r="HOQ17" s="156"/>
      <c r="HOR17" s="156"/>
      <c r="HOS17" s="156"/>
      <c r="HOT17" s="156"/>
      <c r="HOU17" s="156"/>
      <c r="HOV17" s="156"/>
      <c r="HOW17" s="156"/>
      <c r="HOX17" s="156"/>
      <c r="HOY17" s="156"/>
      <c r="HOZ17" s="156"/>
      <c r="HPA17" s="156"/>
      <c r="HPB17" s="156"/>
      <c r="HPC17" s="156"/>
      <c r="HPD17" s="156"/>
      <c r="HPE17" s="156"/>
      <c r="HPF17" s="156"/>
      <c r="HPG17" s="156"/>
      <c r="HPH17" s="156"/>
      <c r="HPI17" s="156"/>
      <c r="HPJ17" s="156"/>
      <c r="HPK17" s="156"/>
      <c r="HPL17" s="156"/>
      <c r="HPM17" s="156"/>
      <c r="HPN17" s="156"/>
      <c r="HPO17" s="156"/>
      <c r="HPP17" s="156"/>
      <c r="HPQ17" s="156"/>
      <c r="HPR17" s="156"/>
      <c r="HPS17" s="156"/>
      <c r="HPT17" s="156"/>
      <c r="HPU17" s="156"/>
      <c r="HPV17" s="156"/>
      <c r="HPW17" s="156"/>
      <c r="HPX17" s="156"/>
      <c r="HPY17" s="156"/>
      <c r="HPZ17" s="156"/>
      <c r="HQA17" s="156"/>
      <c r="HQB17" s="156"/>
      <c r="HQC17" s="156"/>
      <c r="HQD17" s="156"/>
      <c r="HQE17" s="156"/>
      <c r="HQF17" s="156"/>
      <c r="HQG17" s="156"/>
      <c r="HQH17" s="156"/>
      <c r="HQI17" s="156"/>
      <c r="HQJ17" s="156"/>
      <c r="HQK17" s="156"/>
      <c r="HQL17" s="156"/>
      <c r="HQM17" s="156"/>
      <c r="HQN17" s="156"/>
      <c r="HQO17" s="156"/>
      <c r="HQP17" s="156"/>
      <c r="HQQ17" s="156"/>
      <c r="HQR17" s="156"/>
      <c r="HQS17" s="156"/>
      <c r="HQT17" s="156"/>
      <c r="HQU17" s="156"/>
      <c r="HQV17" s="156"/>
      <c r="HQW17" s="156"/>
      <c r="HQX17" s="156"/>
      <c r="HQY17" s="156"/>
      <c r="HQZ17" s="156"/>
      <c r="HRA17" s="156"/>
      <c r="HRB17" s="156"/>
      <c r="HRC17" s="156"/>
      <c r="HRD17" s="156"/>
      <c r="HRE17" s="156"/>
      <c r="HRF17" s="156"/>
      <c r="HRG17" s="156"/>
      <c r="HRH17" s="156"/>
      <c r="HRI17" s="156"/>
      <c r="HRJ17" s="156"/>
      <c r="HRK17" s="156"/>
      <c r="HRL17" s="156"/>
      <c r="HRM17" s="156"/>
      <c r="HRN17" s="156"/>
      <c r="HRO17" s="156"/>
      <c r="HRP17" s="156"/>
      <c r="HRQ17" s="156"/>
      <c r="HRR17" s="156"/>
      <c r="HRS17" s="156"/>
      <c r="HRT17" s="156"/>
      <c r="HRU17" s="156"/>
      <c r="HRV17" s="156"/>
      <c r="HRW17" s="156"/>
      <c r="HRX17" s="156"/>
      <c r="HRY17" s="156"/>
      <c r="HRZ17" s="156"/>
      <c r="HSA17" s="156"/>
      <c r="HSB17" s="156"/>
      <c r="HSC17" s="156"/>
      <c r="HSD17" s="156"/>
      <c r="HSE17" s="156"/>
      <c r="HSF17" s="156"/>
      <c r="HSG17" s="156"/>
      <c r="HSH17" s="156"/>
      <c r="HSI17" s="156"/>
      <c r="HSJ17" s="156"/>
      <c r="HSK17" s="156"/>
      <c r="HSL17" s="156"/>
      <c r="HSM17" s="156"/>
      <c r="HSN17" s="156"/>
      <c r="HSO17" s="156"/>
      <c r="HSP17" s="156"/>
      <c r="HSQ17" s="156"/>
      <c r="HSR17" s="156"/>
      <c r="HSS17" s="156"/>
      <c r="HST17" s="156"/>
      <c r="HSU17" s="156"/>
      <c r="HSV17" s="156"/>
      <c r="HSW17" s="156"/>
      <c r="HSX17" s="156"/>
      <c r="HSY17" s="156"/>
      <c r="HSZ17" s="156"/>
      <c r="HTA17" s="156"/>
      <c r="HTB17" s="156"/>
      <c r="HTC17" s="156"/>
      <c r="HTD17" s="156"/>
      <c r="HTE17" s="156"/>
      <c r="HTF17" s="156"/>
      <c r="HTG17" s="156"/>
      <c r="HTH17" s="156"/>
      <c r="HTI17" s="156"/>
      <c r="HTJ17" s="156"/>
      <c r="HTK17" s="156"/>
      <c r="HTL17" s="156"/>
      <c r="HTM17" s="156"/>
      <c r="HTN17" s="156"/>
      <c r="HTO17" s="156"/>
      <c r="HTP17" s="156"/>
      <c r="HTQ17" s="156"/>
      <c r="HTR17" s="156"/>
      <c r="HTS17" s="156"/>
      <c r="HTT17" s="156"/>
      <c r="HTU17" s="156"/>
      <c r="HTV17" s="156"/>
      <c r="HTW17" s="156"/>
      <c r="HTX17" s="156"/>
      <c r="HTY17" s="156"/>
      <c r="HTZ17" s="156"/>
      <c r="HUA17" s="156"/>
      <c r="HUB17" s="156"/>
      <c r="HUC17" s="156"/>
      <c r="HUD17" s="156"/>
      <c r="HUE17" s="156"/>
      <c r="HUF17" s="156"/>
      <c r="HUG17" s="156"/>
      <c r="HUH17" s="156"/>
      <c r="HUI17" s="156"/>
      <c r="HUJ17" s="156"/>
      <c r="HUK17" s="156"/>
      <c r="HUL17" s="156"/>
      <c r="HUM17" s="156"/>
      <c r="HUN17" s="156"/>
      <c r="HUO17" s="156"/>
      <c r="HUP17" s="156"/>
      <c r="HUQ17" s="156"/>
      <c r="HUR17" s="156"/>
      <c r="HUS17" s="156"/>
      <c r="HUT17" s="156"/>
      <c r="HUU17" s="156"/>
      <c r="HUV17" s="156"/>
      <c r="HUW17" s="156"/>
      <c r="HUX17" s="156"/>
      <c r="HUY17" s="156"/>
      <c r="HUZ17" s="156"/>
      <c r="HVA17" s="156"/>
      <c r="HVB17" s="156"/>
      <c r="HVC17" s="156"/>
      <c r="HVD17" s="156"/>
      <c r="HVE17" s="156"/>
      <c r="HVF17" s="156"/>
      <c r="HVG17" s="156"/>
      <c r="HVH17" s="156"/>
      <c r="HVI17" s="156"/>
      <c r="HVJ17" s="156"/>
      <c r="HVK17" s="156"/>
      <c r="HVL17" s="156"/>
      <c r="HVM17" s="156"/>
      <c r="HVN17" s="156"/>
      <c r="HVO17" s="156"/>
      <c r="HVP17" s="156"/>
      <c r="HVQ17" s="156"/>
      <c r="HVR17" s="156"/>
      <c r="HVS17" s="156"/>
      <c r="HVT17" s="156"/>
      <c r="HVU17" s="156"/>
      <c r="HVV17" s="156"/>
      <c r="HVW17" s="156"/>
      <c r="HVX17" s="156"/>
      <c r="HVY17" s="156"/>
      <c r="HVZ17" s="156"/>
      <c r="HWA17" s="156"/>
      <c r="HWB17" s="156"/>
      <c r="HWC17" s="156"/>
      <c r="HWD17" s="156"/>
      <c r="HWE17" s="156"/>
      <c r="HWF17" s="156"/>
      <c r="HWG17" s="156"/>
      <c r="HWH17" s="156"/>
      <c r="HWI17" s="156"/>
      <c r="HWJ17" s="156"/>
      <c r="HWK17" s="156"/>
      <c r="HWL17" s="156"/>
      <c r="HWM17" s="156"/>
      <c r="HWN17" s="156"/>
      <c r="HWO17" s="156"/>
      <c r="HWP17" s="156"/>
      <c r="HWQ17" s="156"/>
      <c r="HWR17" s="156"/>
      <c r="HWS17" s="156"/>
      <c r="HWT17" s="156"/>
      <c r="HWU17" s="156"/>
      <c r="HWV17" s="156"/>
      <c r="HWW17" s="156"/>
      <c r="HWX17" s="156"/>
      <c r="HWY17" s="156"/>
      <c r="HWZ17" s="156"/>
      <c r="HXA17" s="156"/>
      <c r="HXB17" s="156"/>
      <c r="HXC17" s="156"/>
      <c r="HXD17" s="156"/>
      <c r="HXE17" s="156"/>
      <c r="HXF17" s="156"/>
      <c r="HXG17" s="156"/>
      <c r="HXH17" s="156"/>
      <c r="HXI17" s="156"/>
      <c r="HXJ17" s="156"/>
      <c r="HXK17" s="156"/>
      <c r="HXL17" s="156"/>
      <c r="HXM17" s="156"/>
      <c r="HXN17" s="156"/>
      <c r="HXO17" s="156"/>
      <c r="HXP17" s="156"/>
      <c r="HXQ17" s="156"/>
      <c r="HXR17" s="156"/>
      <c r="HXS17" s="156"/>
      <c r="HXT17" s="156"/>
      <c r="HXU17" s="156"/>
      <c r="HXV17" s="156"/>
      <c r="HXW17" s="156"/>
      <c r="HXX17" s="156"/>
      <c r="HXY17" s="156"/>
      <c r="HXZ17" s="156"/>
      <c r="HYA17" s="156"/>
      <c r="HYB17" s="156"/>
      <c r="HYC17" s="156"/>
      <c r="HYD17" s="156"/>
      <c r="HYE17" s="156"/>
      <c r="HYF17" s="156"/>
      <c r="HYG17" s="156"/>
      <c r="HYH17" s="156"/>
      <c r="HYI17" s="156"/>
      <c r="HYJ17" s="156"/>
      <c r="HYK17" s="156"/>
      <c r="HYL17" s="156"/>
      <c r="HYM17" s="156"/>
      <c r="HYN17" s="156"/>
      <c r="HYO17" s="156"/>
      <c r="HYP17" s="156"/>
      <c r="HYQ17" s="156"/>
      <c r="HYR17" s="156"/>
      <c r="HYS17" s="156"/>
      <c r="HYT17" s="156"/>
      <c r="HYU17" s="156"/>
      <c r="HYV17" s="156"/>
      <c r="HYW17" s="156"/>
      <c r="HYX17" s="156"/>
      <c r="HYY17" s="156"/>
      <c r="HYZ17" s="156"/>
      <c r="HZA17" s="156"/>
      <c r="HZB17" s="156"/>
      <c r="HZC17" s="156"/>
      <c r="HZD17" s="156"/>
      <c r="HZE17" s="156"/>
      <c r="HZF17" s="156"/>
      <c r="HZG17" s="156"/>
      <c r="HZH17" s="156"/>
      <c r="HZI17" s="156"/>
      <c r="HZJ17" s="156"/>
      <c r="HZK17" s="156"/>
      <c r="HZL17" s="156"/>
      <c r="HZM17" s="156"/>
      <c r="HZN17" s="156"/>
      <c r="HZO17" s="156"/>
      <c r="HZP17" s="156"/>
      <c r="HZQ17" s="156"/>
      <c r="HZR17" s="156"/>
      <c r="HZS17" s="156"/>
      <c r="HZT17" s="156"/>
      <c r="HZU17" s="156"/>
      <c r="HZV17" s="156"/>
      <c r="HZW17" s="156"/>
      <c r="HZX17" s="156"/>
      <c r="HZY17" s="156"/>
      <c r="HZZ17" s="156"/>
      <c r="IAA17" s="156"/>
      <c r="IAB17" s="156"/>
      <c r="IAC17" s="156"/>
      <c r="IAD17" s="156"/>
      <c r="IAE17" s="156"/>
      <c r="IAF17" s="156"/>
      <c r="IAG17" s="156"/>
      <c r="IAH17" s="156"/>
      <c r="IAI17" s="156"/>
      <c r="IAJ17" s="156"/>
      <c r="IAK17" s="156"/>
      <c r="IAL17" s="156"/>
      <c r="IAM17" s="156"/>
      <c r="IAN17" s="156"/>
      <c r="IAO17" s="156"/>
      <c r="IAP17" s="156"/>
      <c r="IAQ17" s="156"/>
      <c r="IAR17" s="156"/>
      <c r="IAS17" s="156"/>
      <c r="IAT17" s="156"/>
      <c r="IAU17" s="156"/>
      <c r="IAV17" s="156"/>
      <c r="IAW17" s="156"/>
      <c r="IAX17" s="156"/>
      <c r="IAY17" s="156"/>
      <c r="IAZ17" s="156"/>
      <c r="IBA17" s="156"/>
      <c r="IBB17" s="156"/>
      <c r="IBC17" s="156"/>
      <c r="IBD17" s="156"/>
      <c r="IBE17" s="156"/>
      <c r="IBF17" s="156"/>
      <c r="IBG17" s="156"/>
      <c r="IBH17" s="156"/>
      <c r="IBI17" s="156"/>
      <c r="IBJ17" s="156"/>
      <c r="IBK17" s="156"/>
      <c r="IBL17" s="156"/>
      <c r="IBM17" s="156"/>
      <c r="IBN17" s="156"/>
      <c r="IBO17" s="156"/>
      <c r="IBP17" s="156"/>
      <c r="IBQ17" s="156"/>
      <c r="IBR17" s="156"/>
      <c r="IBS17" s="156"/>
      <c r="IBT17" s="156"/>
      <c r="IBU17" s="156"/>
      <c r="IBV17" s="156"/>
      <c r="IBW17" s="156"/>
      <c r="IBX17" s="156"/>
      <c r="IBY17" s="156"/>
      <c r="IBZ17" s="156"/>
      <c r="ICA17" s="156"/>
      <c r="ICB17" s="156"/>
      <c r="ICC17" s="156"/>
      <c r="ICD17" s="156"/>
      <c r="ICE17" s="156"/>
      <c r="ICF17" s="156"/>
      <c r="ICG17" s="156"/>
      <c r="ICH17" s="156"/>
      <c r="ICI17" s="156"/>
      <c r="ICJ17" s="156"/>
      <c r="ICK17" s="156"/>
      <c r="ICL17" s="156"/>
      <c r="ICM17" s="156"/>
      <c r="ICN17" s="156"/>
      <c r="ICO17" s="156"/>
      <c r="ICP17" s="156"/>
      <c r="ICQ17" s="156"/>
      <c r="ICR17" s="156"/>
      <c r="ICS17" s="156"/>
      <c r="ICT17" s="156"/>
      <c r="ICU17" s="156"/>
      <c r="ICV17" s="156"/>
      <c r="ICW17" s="156"/>
      <c r="ICX17" s="156"/>
      <c r="ICY17" s="156"/>
      <c r="ICZ17" s="156"/>
      <c r="IDA17" s="156"/>
      <c r="IDB17" s="156"/>
      <c r="IDC17" s="156"/>
      <c r="IDD17" s="156"/>
      <c r="IDE17" s="156"/>
      <c r="IDF17" s="156"/>
      <c r="IDG17" s="156"/>
      <c r="IDH17" s="156"/>
      <c r="IDI17" s="156"/>
      <c r="IDJ17" s="156"/>
      <c r="IDK17" s="156"/>
      <c r="IDL17" s="156"/>
      <c r="IDM17" s="156"/>
      <c r="IDN17" s="156"/>
      <c r="IDO17" s="156"/>
      <c r="IDP17" s="156"/>
      <c r="IDQ17" s="156"/>
      <c r="IDR17" s="156"/>
      <c r="IDS17" s="156"/>
      <c r="IDT17" s="156"/>
      <c r="IDU17" s="156"/>
      <c r="IDV17" s="156"/>
      <c r="IDW17" s="156"/>
      <c r="IDX17" s="156"/>
      <c r="IDY17" s="156"/>
      <c r="IDZ17" s="156"/>
      <c r="IEA17" s="156"/>
      <c r="IEB17" s="156"/>
      <c r="IEC17" s="156"/>
      <c r="IED17" s="156"/>
      <c r="IEE17" s="156"/>
      <c r="IEF17" s="156"/>
      <c r="IEG17" s="156"/>
      <c r="IEH17" s="156"/>
      <c r="IEI17" s="156"/>
      <c r="IEJ17" s="156"/>
      <c r="IEK17" s="156"/>
      <c r="IEL17" s="156"/>
      <c r="IEM17" s="156"/>
      <c r="IEN17" s="156"/>
      <c r="IEO17" s="156"/>
      <c r="IEP17" s="156"/>
      <c r="IEQ17" s="156"/>
      <c r="IER17" s="156"/>
      <c r="IES17" s="156"/>
      <c r="IET17" s="156"/>
      <c r="IEU17" s="156"/>
      <c r="IEV17" s="156"/>
      <c r="IEW17" s="156"/>
      <c r="IEX17" s="156"/>
      <c r="IEY17" s="156"/>
      <c r="IEZ17" s="156"/>
      <c r="IFA17" s="156"/>
      <c r="IFB17" s="156"/>
      <c r="IFC17" s="156"/>
      <c r="IFD17" s="156"/>
      <c r="IFE17" s="156"/>
      <c r="IFF17" s="156"/>
      <c r="IFG17" s="156"/>
      <c r="IFH17" s="156"/>
      <c r="IFI17" s="156"/>
      <c r="IFJ17" s="156"/>
      <c r="IFK17" s="156"/>
      <c r="IFL17" s="156"/>
      <c r="IFM17" s="156"/>
      <c r="IFN17" s="156"/>
      <c r="IFO17" s="156"/>
      <c r="IFP17" s="156"/>
      <c r="IFQ17" s="156"/>
      <c r="IFR17" s="156"/>
      <c r="IFS17" s="156"/>
      <c r="IFT17" s="156"/>
      <c r="IFU17" s="156"/>
      <c r="IFV17" s="156"/>
      <c r="IFW17" s="156"/>
      <c r="IFX17" s="156"/>
      <c r="IFY17" s="156"/>
      <c r="IFZ17" s="156"/>
      <c r="IGA17" s="156"/>
      <c r="IGB17" s="156"/>
      <c r="IGC17" s="156"/>
      <c r="IGD17" s="156"/>
      <c r="IGE17" s="156"/>
      <c r="IGF17" s="156"/>
      <c r="IGG17" s="156"/>
      <c r="IGH17" s="156"/>
      <c r="IGI17" s="156"/>
      <c r="IGJ17" s="156"/>
      <c r="IGK17" s="156"/>
      <c r="IGL17" s="156"/>
      <c r="IGM17" s="156"/>
      <c r="IGN17" s="156"/>
      <c r="IGO17" s="156"/>
      <c r="IGP17" s="156"/>
      <c r="IGQ17" s="156"/>
      <c r="IGR17" s="156"/>
      <c r="IGS17" s="156"/>
      <c r="IGT17" s="156"/>
      <c r="IGU17" s="156"/>
      <c r="IGV17" s="156"/>
      <c r="IGW17" s="156"/>
      <c r="IGX17" s="156"/>
      <c r="IGY17" s="156"/>
      <c r="IGZ17" s="156"/>
      <c r="IHA17" s="156"/>
      <c r="IHB17" s="156"/>
      <c r="IHC17" s="156"/>
      <c r="IHD17" s="156"/>
      <c r="IHE17" s="156"/>
      <c r="IHF17" s="156"/>
      <c r="IHG17" s="156"/>
      <c r="IHH17" s="156"/>
      <c r="IHI17" s="156"/>
      <c r="IHJ17" s="156"/>
      <c r="IHK17" s="156"/>
      <c r="IHL17" s="156"/>
      <c r="IHM17" s="156"/>
      <c r="IHN17" s="156"/>
      <c r="IHO17" s="156"/>
      <c r="IHP17" s="156"/>
      <c r="IHQ17" s="156"/>
      <c r="IHR17" s="156"/>
      <c r="IHS17" s="156"/>
      <c r="IHT17" s="156"/>
      <c r="IHU17" s="156"/>
      <c r="IHV17" s="156"/>
      <c r="IHW17" s="156"/>
      <c r="IHX17" s="156"/>
      <c r="IHY17" s="156"/>
      <c r="IHZ17" s="156"/>
      <c r="IIA17" s="156"/>
      <c r="IIB17" s="156"/>
      <c r="IIC17" s="156"/>
      <c r="IID17" s="156"/>
      <c r="IIE17" s="156"/>
      <c r="IIF17" s="156"/>
      <c r="IIG17" s="156"/>
      <c r="IIH17" s="156"/>
      <c r="III17" s="156"/>
      <c r="IIJ17" s="156"/>
      <c r="IIK17" s="156"/>
      <c r="IIL17" s="156"/>
      <c r="IIM17" s="156"/>
      <c r="IIN17" s="156"/>
      <c r="IIO17" s="156"/>
      <c r="IIP17" s="156"/>
      <c r="IIQ17" s="156"/>
      <c r="IIR17" s="156"/>
      <c r="IIS17" s="156"/>
      <c r="IIT17" s="156"/>
      <c r="IIU17" s="156"/>
      <c r="IIV17" s="156"/>
      <c r="IIW17" s="156"/>
      <c r="IIX17" s="156"/>
      <c r="IIY17" s="156"/>
      <c r="IIZ17" s="156"/>
      <c r="IJA17" s="156"/>
      <c r="IJB17" s="156"/>
      <c r="IJC17" s="156"/>
      <c r="IJD17" s="156"/>
      <c r="IJE17" s="156"/>
      <c r="IJF17" s="156"/>
      <c r="IJG17" s="156"/>
      <c r="IJH17" s="156"/>
      <c r="IJI17" s="156"/>
      <c r="IJJ17" s="156"/>
      <c r="IJK17" s="156"/>
      <c r="IJL17" s="156"/>
      <c r="IJM17" s="156"/>
      <c r="IJN17" s="156"/>
      <c r="IJO17" s="156"/>
      <c r="IJP17" s="156"/>
      <c r="IJQ17" s="156"/>
      <c r="IJR17" s="156"/>
      <c r="IJS17" s="156"/>
      <c r="IJT17" s="156"/>
      <c r="IJU17" s="156"/>
      <c r="IJV17" s="156"/>
      <c r="IJW17" s="156"/>
      <c r="IJX17" s="156"/>
      <c r="IJY17" s="156"/>
      <c r="IJZ17" s="156"/>
      <c r="IKA17" s="156"/>
      <c r="IKB17" s="156"/>
      <c r="IKC17" s="156"/>
      <c r="IKD17" s="156"/>
      <c r="IKE17" s="156"/>
      <c r="IKF17" s="156"/>
      <c r="IKG17" s="156"/>
      <c r="IKH17" s="156"/>
      <c r="IKI17" s="156"/>
      <c r="IKJ17" s="156"/>
      <c r="IKK17" s="156"/>
      <c r="IKL17" s="156"/>
      <c r="IKM17" s="156"/>
      <c r="IKN17" s="156"/>
      <c r="IKO17" s="156"/>
      <c r="IKP17" s="156"/>
      <c r="IKQ17" s="156"/>
      <c r="IKR17" s="156"/>
      <c r="IKS17" s="156"/>
      <c r="IKT17" s="156"/>
      <c r="IKU17" s="156"/>
      <c r="IKV17" s="156"/>
      <c r="IKW17" s="156"/>
      <c r="IKX17" s="156"/>
      <c r="IKY17" s="156"/>
      <c r="IKZ17" s="156"/>
      <c r="ILA17" s="156"/>
      <c r="ILB17" s="156"/>
      <c r="ILC17" s="156"/>
      <c r="ILD17" s="156"/>
      <c r="ILE17" s="156"/>
      <c r="ILF17" s="156"/>
      <c r="ILG17" s="156"/>
      <c r="ILH17" s="156"/>
      <c r="ILI17" s="156"/>
      <c r="ILJ17" s="156"/>
      <c r="ILK17" s="156"/>
      <c r="ILL17" s="156"/>
      <c r="ILM17" s="156"/>
      <c r="ILN17" s="156"/>
      <c r="ILO17" s="156"/>
      <c r="ILP17" s="156"/>
      <c r="ILQ17" s="156"/>
      <c r="ILR17" s="156"/>
      <c r="ILS17" s="156"/>
      <c r="ILT17" s="156"/>
      <c r="ILU17" s="156"/>
      <c r="ILV17" s="156"/>
      <c r="ILW17" s="156"/>
      <c r="ILX17" s="156"/>
      <c r="ILY17" s="156"/>
      <c r="ILZ17" s="156"/>
      <c r="IMA17" s="156"/>
      <c r="IMB17" s="156"/>
      <c r="IMC17" s="156"/>
      <c r="IMD17" s="156"/>
      <c r="IME17" s="156"/>
      <c r="IMF17" s="156"/>
      <c r="IMG17" s="156"/>
      <c r="IMH17" s="156"/>
      <c r="IMI17" s="156"/>
      <c r="IMJ17" s="156"/>
      <c r="IMK17" s="156"/>
      <c r="IML17" s="156"/>
      <c r="IMM17" s="156"/>
      <c r="IMN17" s="156"/>
      <c r="IMO17" s="156"/>
      <c r="IMP17" s="156"/>
      <c r="IMQ17" s="156"/>
      <c r="IMR17" s="156"/>
      <c r="IMS17" s="156"/>
      <c r="IMT17" s="156"/>
      <c r="IMU17" s="156"/>
      <c r="IMV17" s="156"/>
      <c r="IMW17" s="156"/>
      <c r="IMX17" s="156"/>
      <c r="IMY17" s="156"/>
      <c r="IMZ17" s="156"/>
      <c r="INA17" s="156"/>
      <c r="INB17" s="156"/>
      <c r="INC17" s="156"/>
      <c r="IND17" s="156"/>
      <c r="INE17" s="156"/>
      <c r="INF17" s="156"/>
      <c r="ING17" s="156"/>
      <c r="INH17" s="156"/>
      <c r="INI17" s="156"/>
      <c r="INJ17" s="156"/>
      <c r="INK17" s="156"/>
      <c r="INL17" s="156"/>
      <c r="INM17" s="156"/>
      <c r="INN17" s="156"/>
      <c r="INO17" s="156"/>
      <c r="INP17" s="156"/>
      <c r="INQ17" s="156"/>
      <c r="INR17" s="156"/>
      <c r="INS17" s="156"/>
      <c r="INT17" s="156"/>
      <c r="INU17" s="156"/>
      <c r="INV17" s="156"/>
      <c r="INW17" s="156"/>
      <c r="INX17" s="156"/>
      <c r="INY17" s="156"/>
      <c r="INZ17" s="156"/>
      <c r="IOA17" s="156"/>
      <c r="IOB17" s="156"/>
      <c r="IOC17" s="156"/>
      <c r="IOD17" s="156"/>
      <c r="IOE17" s="156"/>
      <c r="IOF17" s="156"/>
      <c r="IOG17" s="156"/>
      <c r="IOH17" s="156"/>
      <c r="IOI17" s="156"/>
      <c r="IOJ17" s="156"/>
      <c r="IOK17" s="156"/>
      <c r="IOL17" s="156"/>
      <c r="IOM17" s="156"/>
      <c r="ION17" s="156"/>
      <c r="IOO17" s="156"/>
      <c r="IOP17" s="156"/>
      <c r="IOQ17" s="156"/>
      <c r="IOR17" s="156"/>
      <c r="IOS17" s="156"/>
      <c r="IOT17" s="156"/>
      <c r="IOU17" s="156"/>
      <c r="IOV17" s="156"/>
      <c r="IOW17" s="156"/>
      <c r="IOX17" s="156"/>
      <c r="IOY17" s="156"/>
      <c r="IOZ17" s="156"/>
      <c r="IPA17" s="156"/>
      <c r="IPB17" s="156"/>
      <c r="IPC17" s="156"/>
      <c r="IPD17" s="156"/>
      <c r="IPE17" s="156"/>
      <c r="IPF17" s="156"/>
      <c r="IPG17" s="156"/>
      <c r="IPH17" s="156"/>
      <c r="IPI17" s="156"/>
      <c r="IPJ17" s="156"/>
      <c r="IPK17" s="156"/>
      <c r="IPL17" s="156"/>
      <c r="IPM17" s="156"/>
      <c r="IPN17" s="156"/>
      <c r="IPO17" s="156"/>
      <c r="IPP17" s="156"/>
      <c r="IPQ17" s="156"/>
      <c r="IPR17" s="156"/>
      <c r="IPS17" s="156"/>
      <c r="IPT17" s="156"/>
      <c r="IPU17" s="156"/>
      <c r="IPV17" s="156"/>
      <c r="IPW17" s="156"/>
      <c r="IPX17" s="156"/>
      <c r="IPY17" s="156"/>
      <c r="IPZ17" s="156"/>
      <c r="IQA17" s="156"/>
      <c r="IQB17" s="156"/>
      <c r="IQC17" s="156"/>
      <c r="IQD17" s="156"/>
      <c r="IQE17" s="156"/>
      <c r="IQF17" s="156"/>
      <c r="IQG17" s="156"/>
      <c r="IQH17" s="156"/>
      <c r="IQI17" s="156"/>
      <c r="IQJ17" s="156"/>
      <c r="IQK17" s="156"/>
      <c r="IQL17" s="156"/>
      <c r="IQM17" s="156"/>
      <c r="IQN17" s="156"/>
      <c r="IQO17" s="156"/>
      <c r="IQP17" s="156"/>
      <c r="IQQ17" s="156"/>
      <c r="IQR17" s="156"/>
      <c r="IQS17" s="156"/>
      <c r="IQT17" s="156"/>
      <c r="IQU17" s="156"/>
      <c r="IQV17" s="156"/>
      <c r="IQW17" s="156"/>
      <c r="IQX17" s="156"/>
      <c r="IQY17" s="156"/>
      <c r="IQZ17" s="156"/>
      <c r="IRA17" s="156"/>
      <c r="IRB17" s="156"/>
      <c r="IRC17" s="156"/>
      <c r="IRD17" s="156"/>
      <c r="IRE17" s="156"/>
      <c r="IRF17" s="156"/>
      <c r="IRG17" s="156"/>
      <c r="IRH17" s="156"/>
      <c r="IRI17" s="156"/>
      <c r="IRJ17" s="156"/>
      <c r="IRK17" s="156"/>
      <c r="IRL17" s="156"/>
      <c r="IRM17" s="156"/>
      <c r="IRN17" s="156"/>
      <c r="IRO17" s="156"/>
      <c r="IRP17" s="156"/>
      <c r="IRQ17" s="156"/>
      <c r="IRR17" s="156"/>
      <c r="IRS17" s="156"/>
      <c r="IRT17" s="156"/>
      <c r="IRU17" s="156"/>
      <c r="IRV17" s="156"/>
      <c r="IRW17" s="156"/>
      <c r="IRX17" s="156"/>
      <c r="IRY17" s="156"/>
      <c r="IRZ17" s="156"/>
      <c r="ISA17" s="156"/>
      <c r="ISB17" s="156"/>
      <c r="ISC17" s="156"/>
      <c r="ISD17" s="156"/>
      <c r="ISE17" s="156"/>
      <c r="ISF17" s="156"/>
      <c r="ISG17" s="156"/>
      <c r="ISH17" s="156"/>
      <c r="ISI17" s="156"/>
      <c r="ISJ17" s="156"/>
      <c r="ISK17" s="156"/>
      <c r="ISL17" s="156"/>
      <c r="ISM17" s="156"/>
      <c r="ISN17" s="156"/>
      <c r="ISO17" s="156"/>
      <c r="ISP17" s="156"/>
      <c r="ISQ17" s="156"/>
      <c r="ISR17" s="156"/>
      <c r="ISS17" s="156"/>
      <c r="IST17" s="156"/>
      <c r="ISU17" s="156"/>
      <c r="ISV17" s="156"/>
      <c r="ISW17" s="156"/>
      <c r="ISX17" s="156"/>
      <c r="ISY17" s="156"/>
      <c r="ISZ17" s="156"/>
      <c r="ITA17" s="156"/>
      <c r="ITB17" s="156"/>
      <c r="ITC17" s="156"/>
      <c r="ITD17" s="156"/>
      <c r="ITE17" s="156"/>
      <c r="ITF17" s="156"/>
      <c r="ITG17" s="156"/>
      <c r="ITH17" s="156"/>
      <c r="ITI17" s="156"/>
      <c r="ITJ17" s="156"/>
      <c r="ITK17" s="156"/>
      <c r="ITL17" s="156"/>
      <c r="ITM17" s="156"/>
      <c r="ITN17" s="156"/>
      <c r="ITO17" s="156"/>
      <c r="ITP17" s="156"/>
      <c r="ITQ17" s="156"/>
      <c r="ITR17" s="156"/>
      <c r="ITS17" s="156"/>
      <c r="ITT17" s="156"/>
      <c r="ITU17" s="156"/>
      <c r="ITV17" s="156"/>
      <c r="ITW17" s="156"/>
      <c r="ITX17" s="156"/>
      <c r="ITY17" s="156"/>
      <c r="ITZ17" s="156"/>
      <c r="IUA17" s="156"/>
      <c r="IUB17" s="156"/>
      <c r="IUC17" s="156"/>
      <c r="IUD17" s="156"/>
      <c r="IUE17" s="156"/>
      <c r="IUF17" s="156"/>
      <c r="IUG17" s="156"/>
      <c r="IUH17" s="156"/>
      <c r="IUI17" s="156"/>
      <c r="IUJ17" s="156"/>
      <c r="IUK17" s="156"/>
      <c r="IUL17" s="156"/>
      <c r="IUM17" s="156"/>
      <c r="IUN17" s="156"/>
      <c r="IUO17" s="156"/>
      <c r="IUP17" s="156"/>
      <c r="IUQ17" s="156"/>
      <c r="IUR17" s="156"/>
      <c r="IUS17" s="156"/>
      <c r="IUT17" s="156"/>
      <c r="IUU17" s="156"/>
      <c r="IUV17" s="156"/>
      <c r="IUW17" s="156"/>
      <c r="IUX17" s="156"/>
      <c r="IUY17" s="156"/>
      <c r="IUZ17" s="156"/>
      <c r="IVA17" s="156"/>
      <c r="IVB17" s="156"/>
      <c r="IVC17" s="156"/>
      <c r="IVD17" s="156"/>
      <c r="IVE17" s="156"/>
      <c r="IVF17" s="156"/>
      <c r="IVG17" s="156"/>
      <c r="IVH17" s="156"/>
      <c r="IVI17" s="156"/>
      <c r="IVJ17" s="156"/>
      <c r="IVK17" s="156"/>
      <c r="IVL17" s="156"/>
      <c r="IVM17" s="156"/>
      <c r="IVN17" s="156"/>
      <c r="IVO17" s="156"/>
      <c r="IVP17" s="156"/>
      <c r="IVQ17" s="156"/>
      <c r="IVR17" s="156"/>
      <c r="IVS17" s="156"/>
      <c r="IVT17" s="156"/>
      <c r="IVU17" s="156"/>
      <c r="IVV17" s="156"/>
      <c r="IVW17" s="156"/>
      <c r="IVX17" s="156"/>
      <c r="IVY17" s="156"/>
      <c r="IVZ17" s="156"/>
      <c r="IWA17" s="156"/>
      <c r="IWB17" s="156"/>
      <c r="IWC17" s="156"/>
      <c r="IWD17" s="156"/>
      <c r="IWE17" s="156"/>
      <c r="IWF17" s="156"/>
      <c r="IWG17" s="156"/>
      <c r="IWH17" s="156"/>
      <c r="IWI17" s="156"/>
      <c r="IWJ17" s="156"/>
      <c r="IWK17" s="156"/>
      <c r="IWL17" s="156"/>
      <c r="IWM17" s="156"/>
      <c r="IWN17" s="156"/>
      <c r="IWO17" s="156"/>
      <c r="IWP17" s="156"/>
      <c r="IWQ17" s="156"/>
      <c r="IWR17" s="156"/>
      <c r="IWS17" s="156"/>
      <c r="IWT17" s="156"/>
      <c r="IWU17" s="156"/>
      <c r="IWV17" s="156"/>
      <c r="IWW17" s="156"/>
      <c r="IWX17" s="156"/>
      <c r="IWY17" s="156"/>
      <c r="IWZ17" s="156"/>
      <c r="IXA17" s="156"/>
      <c r="IXB17" s="156"/>
      <c r="IXC17" s="156"/>
      <c r="IXD17" s="156"/>
      <c r="IXE17" s="156"/>
      <c r="IXF17" s="156"/>
      <c r="IXG17" s="156"/>
      <c r="IXH17" s="156"/>
      <c r="IXI17" s="156"/>
      <c r="IXJ17" s="156"/>
      <c r="IXK17" s="156"/>
      <c r="IXL17" s="156"/>
      <c r="IXM17" s="156"/>
      <c r="IXN17" s="156"/>
      <c r="IXO17" s="156"/>
      <c r="IXP17" s="156"/>
      <c r="IXQ17" s="156"/>
      <c r="IXR17" s="156"/>
      <c r="IXS17" s="156"/>
      <c r="IXT17" s="156"/>
      <c r="IXU17" s="156"/>
      <c r="IXV17" s="156"/>
      <c r="IXW17" s="156"/>
      <c r="IXX17" s="156"/>
      <c r="IXY17" s="156"/>
      <c r="IXZ17" s="156"/>
      <c r="IYA17" s="156"/>
      <c r="IYB17" s="156"/>
      <c r="IYC17" s="156"/>
      <c r="IYD17" s="156"/>
      <c r="IYE17" s="156"/>
      <c r="IYF17" s="156"/>
      <c r="IYG17" s="156"/>
      <c r="IYH17" s="156"/>
      <c r="IYI17" s="156"/>
      <c r="IYJ17" s="156"/>
      <c r="IYK17" s="156"/>
      <c r="IYL17" s="156"/>
      <c r="IYM17" s="156"/>
      <c r="IYN17" s="156"/>
      <c r="IYO17" s="156"/>
      <c r="IYP17" s="156"/>
      <c r="IYQ17" s="156"/>
      <c r="IYR17" s="156"/>
      <c r="IYS17" s="156"/>
      <c r="IYT17" s="156"/>
      <c r="IYU17" s="156"/>
      <c r="IYV17" s="156"/>
      <c r="IYW17" s="156"/>
      <c r="IYX17" s="156"/>
      <c r="IYY17" s="156"/>
      <c r="IYZ17" s="156"/>
      <c r="IZA17" s="156"/>
      <c r="IZB17" s="156"/>
      <c r="IZC17" s="156"/>
      <c r="IZD17" s="156"/>
      <c r="IZE17" s="156"/>
      <c r="IZF17" s="156"/>
      <c r="IZG17" s="156"/>
      <c r="IZH17" s="156"/>
      <c r="IZI17" s="156"/>
      <c r="IZJ17" s="156"/>
      <c r="IZK17" s="156"/>
      <c r="IZL17" s="156"/>
      <c r="IZM17" s="156"/>
      <c r="IZN17" s="156"/>
      <c r="IZO17" s="156"/>
      <c r="IZP17" s="156"/>
      <c r="IZQ17" s="156"/>
      <c r="IZR17" s="156"/>
      <c r="IZS17" s="156"/>
      <c r="IZT17" s="156"/>
      <c r="IZU17" s="156"/>
      <c r="IZV17" s="156"/>
      <c r="IZW17" s="156"/>
      <c r="IZX17" s="156"/>
      <c r="IZY17" s="156"/>
      <c r="IZZ17" s="156"/>
      <c r="JAA17" s="156"/>
      <c r="JAB17" s="156"/>
      <c r="JAC17" s="156"/>
      <c r="JAD17" s="156"/>
      <c r="JAE17" s="156"/>
      <c r="JAF17" s="156"/>
      <c r="JAG17" s="156"/>
      <c r="JAH17" s="156"/>
      <c r="JAI17" s="156"/>
      <c r="JAJ17" s="156"/>
      <c r="JAK17" s="156"/>
      <c r="JAL17" s="156"/>
      <c r="JAM17" s="156"/>
      <c r="JAN17" s="156"/>
      <c r="JAO17" s="156"/>
      <c r="JAP17" s="156"/>
      <c r="JAQ17" s="156"/>
      <c r="JAR17" s="156"/>
      <c r="JAS17" s="156"/>
      <c r="JAT17" s="156"/>
      <c r="JAU17" s="156"/>
      <c r="JAV17" s="156"/>
      <c r="JAW17" s="156"/>
      <c r="JAX17" s="156"/>
      <c r="JAY17" s="156"/>
      <c r="JAZ17" s="156"/>
      <c r="JBA17" s="156"/>
      <c r="JBB17" s="156"/>
      <c r="JBC17" s="156"/>
      <c r="JBD17" s="156"/>
      <c r="JBE17" s="156"/>
      <c r="JBF17" s="156"/>
      <c r="JBG17" s="156"/>
      <c r="JBH17" s="156"/>
      <c r="JBI17" s="156"/>
      <c r="JBJ17" s="156"/>
      <c r="JBK17" s="156"/>
      <c r="JBL17" s="156"/>
      <c r="JBM17" s="156"/>
      <c r="JBN17" s="156"/>
      <c r="JBO17" s="156"/>
      <c r="JBP17" s="156"/>
      <c r="JBQ17" s="156"/>
      <c r="JBR17" s="156"/>
      <c r="JBS17" s="156"/>
      <c r="JBT17" s="156"/>
      <c r="JBU17" s="156"/>
      <c r="JBV17" s="156"/>
      <c r="JBW17" s="156"/>
      <c r="JBX17" s="156"/>
      <c r="JBY17" s="156"/>
      <c r="JBZ17" s="156"/>
      <c r="JCA17" s="156"/>
      <c r="JCB17" s="156"/>
      <c r="JCC17" s="156"/>
      <c r="JCD17" s="156"/>
      <c r="JCE17" s="156"/>
      <c r="JCF17" s="156"/>
      <c r="JCG17" s="156"/>
      <c r="JCH17" s="156"/>
      <c r="JCI17" s="156"/>
      <c r="JCJ17" s="156"/>
      <c r="JCK17" s="156"/>
      <c r="JCL17" s="156"/>
      <c r="JCM17" s="156"/>
      <c r="JCN17" s="156"/>
      <c r="JCO17" s="156"/>
      <c r="JCP17" s="156"/>
      <c r="JCQ17" s="156"/>
      <c r="JCR17" s="156"/>
      <c r="JCS17" s="156"/>
      <c r="JCT17" s="156"/>
      <c r="JCU17" s="156"/>
      <c r="JCV17" s="156"/>
      <c r="JCW17" s="156"/>
      <c r="JCX17" s="156"/>
      <c r="JCY17" s="156"/>
      <c r="JCZ17" s="156"/>
      <c r="JDA17" s="156"/>
      <c r="JDB17" s="156"/>
      <c r="JDC17" s="156"/>
      <c r="JDD17" s="156"/>
      <c r="JDE17" s="156"/>
      <c r="JDF17" s="156"/>
      <c r="JDG17" s="156"/>
      <c r="JDH17" s="156"/>
      <c r="JDI17" s="156"/>
      <c r="JDJ17" s="156"/>
      <c r="JDK17" s="156"/>
      <c r="JDL17" s="156"/>
      <c r="JDM17" s="156"/>
      <c r="JDN17" s="156"/>
      <c r="JDO17" s="156"/>
      <c r="JDP17" s="156"/>
      <c r="JDQ17" s="156"/>
      <c r="JDR17" s="156"/>
      <c r="JDS17" s="156"/>
      <c r="JDT17" s="156"/>
      <c r="JDU17" s="156"/>
      <c r="JDV17" s="156"/>
      <c r="JDW17" s="156"/>
      <c r="JDX17" s="156"/>
      <c r="JDY17" s="156"/>
      <c r="JDZ17" s="156"/>
      <c r="JEA17" s="156"/>
      <c r="JEB17" s="156"/>
      <c r="JEC17" s="156"/>
      <c r="JED17" s="156"/>
      <c r="JEE17" s="156"/>
      <c r="JEF17" s="156"/>
      <c r="JEG17" s="156"/>
      <c r="JEH17" s="156"/>
      <c r="JEI17" s="156"/>
      <c r="JEJ17" s="156"/>
      <c r="JEK17" s="156"/>
      <c r="JEL17" s="156"/>
      <c r="JEM17" s="156"/>
      <c r="JEN17" s="156"/>
      <c r="JEO17" s="156"/>
      <c r="JEP17" s="156"/>
      <c r="JEQ17" s="156"/>
      <c r="JER17" s="156"/>
      <c r="JES17" s="156"/>
      <c r="JET17" s="156"/>
      <c r="JEU17" s="156"/>
      <c r="JEV17" s="156"/>
      <c r="JEW17" s="156"/>
      <c r="JEX17" s="156"/>
      <c r="JEY17" s="156"/>
      <c r="JEZ17" s="156"/>
      <c r="JFA17" s="156"/>
      <c r="JFB17" s="156"/>
      <c r="JFC17" s="156"/>
      <c r="JFD17" s="156"/>
      <c r="JFE17" s="156"/>
      <c r="JFF17" s="156"/>
      <c r="JFG17" s="156"/>
      <c r="JFH17" s="156"/>
      <c r="JFI17" s="156"/>
      <c r="JFJ17" s="156"/>
      <c r="JFK17" s="156"/>
      <c r="JFL17" s="156"/>
      <c r="JFM17" s="156"/>
      <c r="JFN17" s="156"/>
      <c r="JFO17" s="156"/>
      <c r="JFP17" s="156"/>
      <c r="JFQ17" s="156"/>
      <c r="JFR17" s="156"/>
      <c r="JFS17" s="156"/>
      <c r="JFT17" s="156"/>
      <c r="JFU17" s="156"/>
      <c r="JFV17" s="156"/>
      <c r="JFW17" s="156"/>
      <c r="JFX17" s="156"/>
      <c r="JFY17" s="156"/>
      <c r="JFZ17" s="156"/>
      <c r="JGA17" s="156"/>
      <c r="JGB17" s="156"/>
      <c r="JGC17" s="156"/>
      <c r="JGD17" s="156"/>
      <c r="JGE17" s="156"/>
      <c r="JGF17" s="156"/>
      <c r="JGG17" s="156"/>
      <c r="JGH17" s="156"/>
      <c r="JGI17" s="156"/>
      <c r="JGJ17" s="156"/>
      <c r="JGK17" s="156"/>
      <c r="JGL17" s="156"/>
      <c r="JGM17" s="156"/>
      <c r="JGN17" s="156"/>
      <c r="JGO17" s="156"/>
      <c r="JGP17" s="156"/>
      <c r="JGQ17" s="156"/>
      <c r="JGR17" s="156"/>
      <c r="JGS17" s="156"/>
      <c r="JGT17" s="156"/>
      <c r="JGU17" s="156"/>
      <c r="JGV17" s="156"/>
      <c r="JGW17" s="156"/>
      <c r="JGX17" s="156"/>
      <c r="JGY17" s="156"/>
      <c r="JGZ17" s="156"/>
      <c r="JHA17" s="156"/>
      <c r="JHB17" s="156"/>
      <c r="JHC17" s="156"/>
      <c r="JHD17" s="156"/>
      <c r="JHE17" s="156"/>
      <c r="JHF17" s="156"/>
      <c r="JHG17" s="156"/>
      <c r="JHH17" s="156"/>
      <c r="JHI17" s="156"/>
      <c r="JHJ17" s="156"/>
      <c r="JHK17" s="156"/>
      <c r="JHL17" s="156"/>
      <c r="JHM17" s="156"/>
      <c r="JHN17" s="156"/>
      <c r="JHO17" s="156"/>
      <c r="JHP17" s="156"/>
      <c r="JHQ17" s="156"/>
      <c r="JHR17" s="156"/>
      <c r="JHS17" s="156"/>
      <c r="JHT17" s="156"/>
      <c r="JHU17" s="156"/>
      <c r="JHV17" s="156"/>
      <c r="JHW17" s="156"/>
      <c r="JHX17" s="156"/>
      <c r="JHY17" s="156"/>
      <c r="JHZ17" s="156"/>
      <c r="JIA17" s="156"/>
      <c r="JIB17" s="156"/>
      <c r="JIC17" s="156"/>
      <c r="JID17" s="156"/>
      <c r="JIE17" s="156"/>
      <c r="JIF17" s="156"/>
      <c r="JIG17" s="156"/>
      <c r="JIH17" s="156"/>
      <c r="JII17" s="156"/>
      <c r="JIJ17" s="156"/>
      <c r="JIK17" s="156"/>
      <c r="JIL17" s="156"/>
      <c r="JIM17" s="156"/>
      <c r="JIN17" s="156"/>
      <c r="JIO17" s="156"/>
      <c r="JIP17" s="156"/>
      <c r="JIQ17" s="156"/>
      <c r="JIR17" s="156"/>
      <c r="JIS17" s="156"/>
      <c r="JIT17" s="156"/>
      <c r="JIU17" s="156"/>
      <c r="JIV17" s="156"/>
      <c r="JIW17" s="156"/>
      <c r="JIX17" s="156"/>
      <c r="JIY17" s="156"/>
      <c r="JIZ17" s="156"/>
      <c r="JJA17" s="156"/>
      <c r="JJB17" s="156"/>
      <c r="JJC17" s="156"/>
      <c r="JJD17" s="156"/>
      <c r="JJE17" s="156"/>
      <c r="JJF17" s="156"/>
      <c r="JJG17" s="156"/>
      <c r="JJH17" s="156"/>
      <c r="JJI17" s="156"/>
      <c r="JJJ17" s="156"/>
      <c r="JJK17" s="156"/>
      <c r="JJL17" s="156"/>
      <c r="JJM17" s="156"/>
      <c r="JJN17" s="156"/>
      <c r="JJO17" s="156"/>
      <c r="JJP17" s="156"/>
      <c r="JJQ17" s="156"/>
      <c r="JJR17" s="156"/>
      <c r="JJS17" s="156"/>
      <c r="JJT17" s="156"/>
      <c r="JJU17" s="156"/>
      <c r="JJV17" s="156"/>
      <c r="JJW17" s="156"/>
      <c r="JJX17" s="156"/>
      <c r="JJY17" s="156"/>
      <c r="JJZ17" s="156"/>
      <c r="JKA17" s="156"/>
      <c r="JKB17" s="156"/>
      <c r="JKC17" s="156"/>
      <c r="JKD17" s="156"/>
      <c r="JKE17" s="156"/>
      <c r="JKF17" s="156"/>
      <c r="JKG17" s="156"/>
      <c r="JKH17" s="156"/>
      <c r="JKI17" s="156"/>
      <c r="JKJ17" s="156"/>
      <c r="JKK17" s="156"/>
      <c r="JKL17" s="156"/>
      <c r="JKM17" s="156"/>
      <c r="JKN17" s="156"/>
      <c r="JKO17" s="156"/>
      <c r="JKP17" s="156"/>
      <c r="JKQ17" s="156"/>
      <c r="JKR17" s="156"/>
      <c r="JKS17" s="156"/>
      <c r="JKT17" s="156"/>
      <c r="JKU17" s="156"/>
      <c r="JKV17" s="156"/>
      <c r="JKW17" s="156"/>
      <c r="JKX17" s="156"/>
      <c r="JKY17" s="156"/>
      <c r="JKZ17" s="156"/>
      <c r="JLA17" s="156"/>
      <c r="JLB17" s="156"/>
      <c r="JLC17" s="156"/>
      <c r="JLD17" s="156"/>
      <c r="JLE17" s="156"/>
      <c r="JLF17" s="156"/>
      <c r="JLG17" s="156"/>
      <c r="JLH17" s="156"/>
      <c r="JLI17" s="156"/>
      <c r="JLJ17" s="156"/>
      <c r="JLK17" s="156"/>
      <c r="JLL17" s="156"/>
      <c r="JLM17" s="156"/>
      <c r="JLN17" s="156"/>
      <c r="JLO17" s="156"/>
      <c r="JLP17" s="156"/>
      <c r="JLQ17" s="156"/>
      <c r="JLR17" s="156"/>
      <c r="JLS17" s="156"/>
      <c r="JLT17" s="156"/>
      <c r="JLU17" s="156"/>
      <c r="JLV17" s="156"/>
      <c r="JLW17" s="156"/>
      <c r="JLX17" s="156"/>
      <c r="JLY17" s="156"/>
      <c r="JLZ17" s="156"/>
      <c r="JMA17" s="156"/>
      <c r="JMB17" s="156"/>
      <c r="JMC17" s="156"/>
      <c r="JMD17" s="156"/>
      <c r="JME17" s="156"/>
      <c r="JMF17" s="156"/>
      <c r="JMG17" s="156"/>
      <c r="JMH17" s="156"/>
      <c r="JMI17" s="156"/>
      <c r="JMJ17" s="156"/>
      <c r="JMK17" s="156"/>
      <c r="JML17" s="156"/>
      <c r="JMM17" s="156"/>
      <c r="JMN17" s="156"/>
      <c r="JMO17" s="156"/>
      <c r="JMP17" s="156"/>
      <c r="JMQ17" s="156"/>
      <c r="JMR17" s="156"/>
      <c r="JMS17" s="156"/>
      <c r="JMT17" s="156"/>
      <c r="JMU17" s="156"/>
      <c r="JMV17" s="156"/>
      <c r="JMW17" s="156"/>
      <c r="JMX17" s="156"/>
      <c r="JMY17" s="156"/>
      <c r="JMZ17" s="156"/>
      <c r="JNA17" s="156"/>
      <c r="JNB17" s="156"/>
      <c r="JNC17" s="156"/>
      <c r="JND17" s="156"/>
      <c r="JNE17" s="156"/>
      <c r="JNF17" s="156"/>
      <c r="JNG17" s="156"/>
      <c r="JNH17" s="156"/>
      <c r="JNI17" s="156"/>
      <c r="JNJ17" s="156"/>
      <c r="JNK17" s="156"/>
      <c r="JNL17" s="156"/>
      <c r="JNM17" s="156"/>
      <c r="JNN17" s="156"/>
      <c r="JNO17" s="156"/>
      <c r="JNP17" s="156"/>
      <c r="JNQ17" s="156"/>
      <c r="JNR17" s="156"/>
      <c r="JNS17" s="156"/>
      <c r="JNT17" s="156"/>
      <c r="JNU17" s="156"/>
      <c r="JNV17" s="156"/>
      <c r="JNW17" s="156"/>
      <c r="JNX17" s="156"/>
      <c r="JNY17" s="156"/>
      <c r="JNZ17" s="156"/>
      <c r="JOA17" s="156"/>
      <c r="JOB17" s="156"/>
      <c r="JOC17" s="156"/>
      <c r="JOD17" s="156"/>
      <c r="JOE17" s="156"/>
      <c r="JOF17" s="156"/>
      <c r="JOG17" s="156"/>
      <c r="JOH17" s="156"/>
      <c r="JOI17" s="156"/>
      <c r="JOJ17" s="156"/>
      <c r="JOK17" s="156"/>
      <c r="JOL17" s="156"/>
      <c r="JOM17" s="156"/>
      <c r="JON17" s="156"/>
      <c r="JOO17" s="156"/>
      <c r="JOP17" s="156"/>
      <c r="JOQ17" s="156"/>
      <c r="JOR17" s="156"/>
      <c r="JOS17" s="156"/>
      <c r="JOT17" s="156"/>
      <c r="JOU17" s="156"/>
      <c r="JOV17" s="156"/>
      <c r="JOW17" s="156"/>
      <c r="JOX17" s="156"/>
      <c r="JOY17" s="156"/>
      <c r="JOZ17" s="156"/>
      <c r="JPA17" s="156"/>
      <c r="JPB17" s="156"/>
      <c r="JPC17" s="156"/>
      <c r="JPD17" s="156"/>
      <c r="JPE17" s="156"/>
      <c r="JPF17" s="156"/>
      <c r="JPG17" s="156"/>
      <c r="JPH17" s="156"/>
      <c r="JPI17" s="156"/>
      <c r="JPJ17" s="156"/>
      <c r="JPK17" s="156"/>
      <c r="JPL17" s="156"/>
      <c r="JPM17" s="156"/>
      <c r="JPN17" s="156"/>
      <c r="JPO17" s="156"/>
      <c r="JPP17" s="156"/>
      <c r="JPQ17" s="156"/>
      <c r="JPR17" s="156"/>
      <c r="JPS17" s="156"/>
      <c r="JPT17" s="156"/>
      <c r="JPU17" s="156"/>
      <c r="JPV17" s="156"/>
      <c r="JPW17" s="156"/>
      <c r="JPX17" s="156"/>
      <c r="JPY17" s="156"/>
      <c r="JPZ17" s="156"/>
      <c r="JQA17" s="156"/>
      <c r="JQB17" s="156"/>
      <c r="JQC17" s="156"/>
      <c r="JQD17" s="156"/>
      <c r="JQE17" s="156"/>
      <c r="JQF17" s="156"/>
      <c r="JQG17" s="156"/>
      <c r="JQH17" s="156"/>
      <c r="JQI17" s="156"/>
      <c r="JQJ17" s="156"/>
      <c r="JQK17" s="156"/>
      <c r="JQL17" s="156"/>
      <c r="JQM17" s="156"/>
      <c r="JQN17" s="156"/>
      <c r="JQO17" s="156"/>
      <c r="JQP17" s="156"/>
      <c r="JQQ17" s="156"/>
      <c r="JQR17" s="156"/>
      <c r="JQS17" s="156"/>
      <c r="JQT17" s="156"/>
      <c r="JQU17" s="156"/>
      <c r="JQV17" s="156"/>
      <c r="JQW17" s="156"/>
      <c r="JQX17" s="156"/>
      <c r="JQY17" s="156"/>
      <c r="JQZ17" s="156"/>
      <c r="JRA17" s="156"/>
      <c r="JRB17" s="156"/>
      <c r="JRC17" s="156"/>
      <c r="JRD17" s="156"/>
      <c r="JRE17" s="156"/>
      <c r="JRF17" s="156"/>
      <c r="JRG17" s="156"/>
      <c r="JRH17" s="156"/>
      <c r="JRI17" s="156"/>
      <c r="JRJ17" s="156"/>
      <c r="JRK17" s="156"/>
      <c r="JRL17" s="156"/>
      <c r="JRM17" s="156"/>
      <c r="JRN17" s="156"/>
      <c r="JRO17" s="156"/>
      <c r="JRP17" s="156"/>
      <c r="JRQ17" s="156"/>
      <c r="JRR17" s="156"/>
      <c r="JRS17" s="156"/>
      <c r="JRT17" s="156"/>
      <c r="JRU17" s="156"/>
      <c r="JRV17" s="156"/>
      <c r="JRW17" s="156"/>
      <c r="JRX17" s="156"/>
      <c r="JRY17" s="156"/>
      <c r="JRZ17" s="156"/>
      <c r="JSA17" s="156"/>
      <c r="JSB17" s="156"/>
      <c r="JSC17" s="156"/>
      <c r="JSD17" s="156"/>
      <c r="JSE17" s="156"/>
      <c r="JSF17" s="156"/>
      <c r="JSG17" s="156"/>
      <c r="JSH17" s="156"/>
      <c r="JSI17" s="156"/>
      <c r="JSJ17" s="156"/>
      <c r="JSK17" s="156"/>
      <c r="JSL17" s="156"/>
      <c r="JSM17" s="156"/>
      <c r="JSN17" s="156"/>
      <c r="JSO17" s="156"/>
      <c r="JSP17" s="156"/>
      <c r="JSQ17" s="156"/>
      <c r="JSR17" s="156"/>
      <c r="JSS17" s="156"/>
      <c r="JST17" s="156"/>
      <c r="JSU17" s="156"/>
      <c r="JSV17" s="156"/>
      <c r="JSW17" s="156"/>
      <c r="JSX17" s="156"/>
      <c r="JSY17" s="156"/>
      <c r="JSZ17" s="156"/>
      <c r="JTA17" s="156"/>
      <c r="JTB17" s="156"/>
      <c r="JTC17" s="156"/>
      <c r="JTD17" s="156"/>
      <c r="JTE17" s="156"/>
      <c r="JTF17" s="156"/>
      <c r="JTG17" s="156"/>
      <c r="JTH17" s="156"/>
      <c r="JTI17" s="156"/>
      <c r="JTJ17" s="156"/>
      <c r="JTK17" s="156"/>
      <c r="JTL17" s="156"/>
      <c r="JTM17" s="156"/>
      <c r="JTN17" s="156"/>
      <c r="JTO17" s="156"/>
      <c r="JTP17" s="156"/>
      <c r="JTQ17" s="156"/>
      <c r="JTR17" s="156"/>
      <c r="JTS17" s="156"/>
      <c r="JTT17" s="156"/>
      <c r="JTU17" s="156"/>
      <c r="JTV17" s="156"/>
      <c r="JTW17" s="156"/>
      <c r="JTX17" s="156"/>
      <c r="JTY17" s="156"/>
      <c r="JTZ17" s="156"/>
      <c r="JUA17" s="156"/>
      <c r="JUB17" s="156"/>
      <c r="JUC17" s="156"/>
      <c r="JUD17" s="156"/>
      <c r="JUE17" s="156"/>
      <c r="JUF17" s="156"/>
      <c r="JUG17" s="156"/>
      <c r="JUH17" s="156"/>
      <c r="JUI17" s="156"/>
      <c r="JUJ17" s="156"/>
      <c r="JUK17" s="156"/>
      <c r="JUL17" s="156"/>
      <c r="JUM17" s="156"/>
      <c r="JUN17" s="156"/>
      <c r="JUO17" s="156"/>
      <c r="JUP17" s="156"/>
      <c r="JUQ17" s="156"/>
      <c r="JUR17" s="156"/>
      <c r="JUS17" s="156"/>
      <c r="JUT17" s="156"/>
      <c r="JUU17" s="156"/>
      <c r="JUV17" s="156"/>
      <c r="JUW17" s="156"/>
      <c r="JUX17" s="156"/>
      <c r="JUY17" s="156"/>
      <c r="JUZ17" s="156"/>
      <c r="JVA17" s="156"/>
      <c r="JVB17" s="156"/>
      <c r="JVC17" s="156"/>
      <c r="JVD17" s="156"/>
      <c r="JVE17" s="156"/>
      <c r="JVF17" s="156"/>
      <c r="JVG17" s="156"/>
      <c r="JVH17" s="156"/>
      <c r="JVI17" s="156"/>
      <c r="JVJ17" s="156"/>
      <c r="JVK17" s="156"/>
      <c r="JVL17" s="156"/>
      <c r="JVM17" s="156"/>
      <c r="JVN17" s="156"/>
      <c r="JVO17" s="156"/>
      <c r="JVP17" s="156"/>
      <c r="JVQ17" s="156"/>
      <c r="JVR17" s="156"/>
      <c r="JVS17" s="156"/>
      <c r="JVT17" s="156"/>
      <c r="JVU17" s="156"/>
      <c r="JVV17" s="156"/>
      <c r="JVW17" s="156"/>
      <c r="JVX17" s="156"/>
      <c r="JVY17" s="156"/>
      <c r="JVZ17" s="156"/>
      <c r="JWA17" s="156"/>
      <c r="JWB17" s="156"/>
      <c r="JWC17" s="156"/>
      <c r="JWD17" s="156"/>
      <c r="JWE17" s="156"/>
      <c r="JWF17" s="156"/>
      <c r="JWG17" s="156"/>
      <c r="JWH17" s="156"/>
      <c r="JWI17" s="156"/>
      <c r="JWJ17" s="156"/>
      <c r="JWK17" s="156"/>
      <c r="JWL17" s="156"/>
      <c r="JWM17" s="156"/>
      <c r="JWN17" s="156"/>
      <c r="JWO17" s="156"/>
      <c r="JWP17" s="156"/>
      <c r="JWQ17" s="156"/>
      <c r="JWR17" s="156"/>
      <c r="JWS17" s="156"/>
      <c r="JWT17" s="156"/>
      <c r="JWU17" s="156"/>
      <c r="JWV17" s="156"/>
      <c r="JWW17" s="156"/>
      <c r="JWX17" s="156"/>
      <c r="JWY17" s="156"/>
      <c r="JWZ17" s="156"/>
      <c r="JXA17" s="156"/>
      <c r="JXB17" s="156"/>
      <c r="JXC17" s="156"/>
      <c r="JXD17" s="156"/>
      <c r="JXE17" s="156"/>
      <c r="JXF17" s="156"/>
      <c r="JXG17" s="156"/>
      <c r="JXH17" s="156"/>
      <c r="JXI17" s="156"/>
      <c r="JXJ17" s="156"/>
      <c r="JXK17" s="156"/>
      <c r="JXL17" s="156"/>
      <c r="JXM17" s="156"/>
      <c r="JXN17" s="156"/>
      <c r="JXO17" s="156"/>
      <c r="JXP17" s="156"/>
      <c r="JXQ17" s="156"/>
      <c r="JXR17" s="156"/>
      <c r="JXS17" s="156"/>
      <c r="JXT17" s="156"/>
      <c r="JXU17" s="156"/>
      <c r="JXV17" s="156"/>
      <c r="JXW17" s="156"/>
      <c r="JXX17" s="156"/>
      <c r="JXY17" s="156"/>
      <c r="JXZ17" s="156"/>
      <c r="JYA17" s="156"/>
      <c r="JYB17" s="156"/>
      <c r="JYC17" s="156"/>
      <c r="JYD17" s="156"/>
      <c r="JYE17" s="156"/>
      <c r="JYF17" s="156"/>
      <c r="JYG17" s="156"/>
      <c r="JYH17" s="156"/>
      <c r="JYI17" s="156"/>
      <c r="JYJ17" s="156"/>
      <c r="JYK17" s="156"/>
      <c r="JYL17" s="156"/>
      <c r="JYM17" s="156"/>
      <c r="JYN17" s="156"/>
      <c r="JYO17" s="156"/>
      <c r="JYP17" s="156"/>
      <c r="JYQ17" s="156"/>
      <c r="JYR17" s="156"/>
      <c r="JYS17" s="156"/>
      <c r="JYT17" s="156"/>
      <c r="JYU17" s="156"/>
      <c r="JYV17" s="156"/>
      <c r="JYW17" s="156"/>
      <c r="JYX17" s="156"/>
      <c r="JYY17" s="156"/>
      <c r="JYZ17" s="156"/>
      <c r="JZA17" s="156"/>
      <c r="JZB17" s="156"/>
      <c r="JZC17" s="156"/>
      <c r="JZD17" s="156"/>
      <c r="JZE17" s="156"/>
      <c r="JZF17" s="156"/>
      <c r="JZG17" s="156"/>
      <c r="JZH17" s="156"/>
      <c r="JZI17" s="156"/>
      <c r="JZJ17" s="156"/>
      <c r="JZK17" s="156"/>
      <c r="JZL17" s="156"/>
      <c r="JZM17" s="156"/>
      <c r="JZN17" s="156"/>
      <c r="JZO17" s="156"/>
      <c r="JZP17" s="156"/>
      <c r="JZQ17" s="156"/>
      <c r="JZR17" s="156"/>
      <c r="JZS17" s="156"/>
      <c r="JZT17" s="156"/>
      <c r="JZU17" s="156"/>
      <c r="JZV17" s="156"/>
      <c r="JZW17" s="156"/>
      <c r="JZX17" s="156"/>
      <c r="JZY17" s="156"/>
      <c r="JZZ17" s="156"/>
      <c r="KAA17" s="156"/>
      <c r="KAB17" s="156"/>
      <c r="KAC17" s="156"/>
      <c r="KAD17" s="156"/>
      <c r="KAE17" s="156"/>
      <c r="KAF17" s="156"/>
      <c r="KAG17" s="156"/>
      <c r="KAH17" s="156"/>
      <c r="KAI17" s="156"/>
      <c r="KAJ17" s="156"/>
      <c r="KAK17" s="156"/>
      <c r="KAL17" s="156"/>
      <c r="KAM17" s="156"/>
      <c r="KAN17" s="156"/>
      <c r="KAO17" s="156"/>
      <c r="KAP17" s="156"/>
      <c r="KAQ17" s="156"/>
      <c r="KAR17" s="156"/>
      <c r="KAS17" s="156"/>
      <c r="KAT17" s="156"/>
      <c r="KAU17" s="156"/>
      <c r="KAV17" s="156"/>
      <c r="KAW17" s="156"/>
      <c r="KAX17" s="156"/>
      <c r="KAY17" s="156"/>
      <c r="KAZ17" s="156"/>
      <c r="KBA17" s="156"/>
      <c r="KBB17" s="156"/>
      <c r="KBC17" s="156"/>
      <c r="KBD17" s="156"/>
      <c r="KBE17" s="156"/>
      <c r="KBF17" s="156"/>
      <c r="KBG17" s="156"/>
      <c r="KBH17" s="156"/>
      <c r="KBI17" s="156"/>
      <c r="KBJ17" s="156"/>
      <c r="KBK17" s="156"/>
      <c r="KBL17" s="156"/>
      <c r="KBM17" s="156"/>
      <c r="KBN17" s="156"/>
      <c r="KBO17" s="156"/>
      <c r="KBP17" s="156"/>
      <c r="KBQ17" s="156"/>
      <c r="KBR17" s="156"/>
      <c r="KBS17" s="156"/>
      <c r="KBT17" s="156"/>
      <c r="KBU17" s="156"/>
      <c r="KBV17" s="156"/>
      <c r="KBW17" s="156"/>
      <c r="KBX17" s="156"/>
      <c r="KBY17" s="156"/>
      <c r="KBZ17" s="156"/>
      <c r="KCA17" s="156"/>
      <c r="KCB17" s="156"/>
      <c r="KCC17" s="156"/>
      <c r="KCD17" s="156"/>
      <c r="KCE17" s="156"/>
      <c r="KCF17" s="156"/>
      <c r="KCG17" s="156"/>
      <c r="KCH17" s="156"/>
      <c r="KCI17" s="156"/>
      <c r="KCJ17" s="156"/>
      <c r="KCK17" s="156"/>
      <c r="KCL17" s="156"/>
      <c r="KCM17" s="156"/>
      <c r="KCN17" s="156"/>
      <c r="KCO17" s="156"/>
      <c r="KCP17" s="156"/>
      <c r="KCQ17" s="156"/>
      <c r="KCR17" s="156"/>
      <c r="KCS17" s="156"/>
      <c r="KCT17" s="156"/>
      <c r="KCU17" s="156"/>
      <c r="KCV17" s="156"/>
      <c r="KCW17" s="156"/>
      <c r="KCX17" s="156"/>
      <c r="KCY17" s="156"/>
      <c r="KCZ17" s="156"/>
      <c r="KDA17" s="156"/>
      <c r="KDB17" s="156"/>
      <c r="KDC17" s="156"/>
      <c r="KDD17" s="156"/>
      <c r="KDE17" s="156"/>
      <c r="KDF17" s="156"/>
      <c r="KDG17" s="156"/>
      <c r="KDH17" s="156"/>
      <c r="KDI17" s="156"/>
      <c r="KDJ17" s="156"/>
      <c r="KDK17" s="156"/>
      <c r="KDL17" s="156"/>
      <c r="KDM17" s="156"/>
      <c r="KDN17" s="156"/>
      <c r="KDO17" s="156"/>
      <c r="KDP17" s="156"/>
      <c r="KDQ17" s="156"/>
      <c r="KDR17" s="156"/>
      <c r="KDS17" s="156"/>
      <c r="KDT17" s="156"/>
      <c r="KDU17" s="156"/>
      <c r="KDV17" s="156"/>
      <c r="KDW17" s="156"/>
      <c r="KDX17" s="156"/>
      <c r="KDY17" s="156"/>
      <c r="KDZ17" s="156"/>
      <c r="KEA17" s="156"/>
      <c r="KEB17" s="156"/>
      <c r="KEC17" s="156"/>
      <c r="KED17" s="156"/>
      <c r="KEE17" s="156"/>
      <c r="KEF17" s="156"/>
      <c r="KEG17" s="156"/>
      <c r="KEH17" s="156"/>
      <c r="KEI17" s="156"/>
      <c r="KEJ17" s="156"/>
      <c r="KEK17" s="156"/>
      <c r="KEL17" s="156"/>
      <c r="KEM17" s="156"/>
      <c r="KEN17" s="156"/>
      <c r="KEO17" s="156"/>
      <c r="KEP17" s="156"/>
      <c r="KEQ17" s="156"/>
      <c r="KER17" s="156"/>
      <c r="KES17" s="156"/>
      <c r="KET17" s="156"/>
      <c r="KEU17" s="156"/>
      <c r="KEV17" s="156"/>
      <c r="KEW17" s="156"/>
      <c r="KEX17" s="156"/>
      <c r="KEY17" s="156"/>
      <c r="KEZ17" s="156"/>
      <c r="KFA17" s="156"/>
      <c r="KFB17" s="156"/>
      <c r="KFC17" s="156"/>
      <c r="KFD17" s="156"/>
      <c r="KFE17" s="156"/>
      <c r="KFF17" s="156"/>
      <c r="KFG17" s="156"/>
      <c r="KFH17" s="156"/>
      <c r="KFI17" s="156"/>
      <c r="KFJ17" s="156"/>
      <c r="KFK17" s="156"/>
      <c r="KFL17" s="156"/>
      <c r="KFM17" s="156"/>
      <c r="KFN17" s="156"/>
      <c r="KFO17" s="156"/>
      <c r="KFP17" s="156"/>
      <c r="KFQ17" s="156"/>
      <c r="KFR17" s="156"/>
      <c r="KFS17" s="156"/>
      <c r="KFT17" s="156"/>
      <c r="KFU17" s="156"/>
      <c r="KFV17" s="156"/>
      <c r="KFW17" s="156"/>
      <c r="KFX17" s="156"/>
      <c r="KFY17" s="156"/>
      <c r="KFZ17" s="156"/>
      <c r="KGA17" s="156"/>
      <c r="KGB17" s="156"/>
      <c r="KGC17" s="156"/>
      <c r="KGD17" s="156"/>
      <c r="KGE17" s="156"/>
      <c r="KGF17" s="156"/>
      <c r="KGG17" s="156"/>
      <c r="KGH17" s="156"/>
      <c r="KGI17" s="156"/>
      <c r="KGJ17" s="156"/>
      <c r="KGK17" s="156"/>
      <c r="KGL17" s="156"/>
      <c r="KGM17" s="156"/>
      <c r="KGN17" s="156"/>
      <c r="KGO17" s="156"/>
      <c r="KGP17" s="156"/>
      <c r="KGQ17" s="156"/>
      <c r="KGR17" s="156"/>
      <c r="KGS17" s="156"/>
      <c r="KGT17" s="156"/>
      <c r="KGU17" s="156"/>
      <c r="KGV17" s="156"/>
      <c r="KGW17" s="156"/>
      <c r="KGX17" s="156"/>
      <c r="KGY17" s="156"/>
      <c r="KGZ17" s="156"/>
      <c r="KHA17" s="156"/>
      <c r="KHB17" s="156"/>
      <c r="KHC17" s="156"/>
      <c r="KHD17" s="156"/>
      <c r="KHE17" s="156"/>
      <c r="KHF17" s="156"/>
      <c r="KHG17" s="156"/>
      <c r="KHH17" s="156"/>
      <c r="KHI17" s="156"/>
      <c r="KHJ17" s="156"/>
      <c r="KHK17" s="156"/>
      <c r="KHL17" s="156"/>
      <c r="KHM17" s="156"/>
      <c r="KHN17" s="156"/>
      <c r="KHO17" s="156"/>
      <c r="KHP17" s="156"/>
      <c r="KHQ17" s="156"/>
      <c r="KHR17" s="156"/>
      <c r="KHS17" s="156"/>
      <c r="KHT17" s="156"/>
      <c r="KHU17" s="156"/>
      <c r="KHV17" s="156"/>
      <c r="KHW17" s="156"/>
      <c r="KHX17" s="156"/>
      <c r="KHY17" s="156"/>
      <c r="KHZ17" s="156"/>
      <c r="KIA17" s="156"/>
      <c r="KIB17" s="156"/>
      <c r="KIC17" s="156"/>
      <c r="KID17" s="156"/>
      <c r="KIE17" s="156"/>
      <c r="KIF17" s="156"/>
      <c r="KIG17" s="156"/>
      <c r="KIH17" s="156"/>
      <c r="KII17" s="156"/>
      <c r="KIJ17" s="156"/>
      <c r="KIK17" s="156"/>
      <c r="KIL17" s="156"/>
      <c r="KIM17" s="156"/>
      <c r="KIN17" s="156"/>
      <c r="KIO17" s="156"/>
      <c r="KIP17" s="156"/>
      <c r="KIQ17" s="156"/>
      <c r="KIR17" s="156"/>
      <c r="KIS17" s="156"/>
      <c r="KIT17" s="156"/>
      <c r="KIU17" s="156"/>
      <c r="KIV17" s="156"/>
      <c r="KIW17" s="156"/>
      <c r="KIX17" s="156"/>
      <c r="KIY17" s="156"/>
      <c r="KIZ17" s="156"/>
      <c r="KJA17" s="156"/>
      <c r="KJB17" s="156"/>
      <c r="KJC17" s="156"/>
      <c r="KJD17" s="156"/>
      <c r="KJE17" s="156"/>
      <c r="KJF17" s="156"/>
      <c r="KJG17" s="156"/>
      <c r="KJH17" s="156"/>
      <c r="KJI17" s="156"/>
      <c r="KJJ17" s="156"/>
      <c r="KJK17" s="156"/>
      <c r="KJL17" s="156"/>
      <c r="KJM17" s="156"/>
      <c r="KJN17" s="156"/>
      <c r="KJO17" s="156"/>
      <c r="KJP17" s="156"/>
      <c r="KJQ17" s="156"/>
      <c r="KJR17" s="156"/>
      <c r="KJS17" s="156"/>
      <c r="KJT17" s="156"/>
      <c r="KJU17" s="156"/>
      <c r="KJV17" s="156"/>
      <c r="KJW17" s="156"/>
      <c r="KJX17" s="156"/>
      <c r="KJY17" s="156"/>
      <c r="KJZ17" s="156"/>
      <c r="KKA17" s="156"/>
      <c r="KKB17" s="156"/>
      <c r="KKC17" s="156"/>
      <c r="KKD17" s="156"/>
      <c r="KKE17" s="156"/>
      <c r="KKF17" s="156"/>
      <c r="KKG17" s="156"/>
      <c r="KKH17" s="156"/>
      <c r="KKI17" s="156"/>
      <c r="KKJ17" s="156"/>
      <c r="KKK17" s="156"/>
      <c r="KKL17" s="156"/>
      <c r="KKM17" s="156"/>
      <c r="KKN17" s="156"/>
      <c r="KKO17" s="156"/>
      <c r="KKP17" s="156"/>
      <c r="KKQ17" s="156"/>
      <c r="KKR17" s="156"/>
      <c r="KKS17" s="156"/>
      <c r="KKT17" s="156"/>
      <c r="KKU17" s="156"/>
      <c r="KKV17" s="156"/>
      <c r="KKW17" s="156"/>
      <c r="KKX17" s="156"/>
      <c r="KKY17" s="156"/>
      <c r="KKZ17" s="156"/>
      <c r="KLA17" s="156"/>
      <c r="KLB17" s="156"/>
      <c r="KLC17" s="156"/>
      <c r="KLD17" s="156"/>
      <c r="KLE17" s="156"/>
      <c r="KLF17" s="156"/>
      <c r="KLG17" s="156"/>
      <c r="KLH17" s="156"/>
      <c r="KLI17" s="156"/>
      <c r="KLJ17" s="156"/>
      <c r="KLK17" s="156"/>
      <c r="KLL17" s="156"/>
      <c r="KLM17" s="156"/>
      <c r="KLN17" s="156"/>
      <c r="KLO17" s="156"/>
      <c r="KLP17" s="156"/>
      <c r="KLQ17" s="156"/>
      <c r="KLR17" s="156"/>
      <c r="KLS17" s="156"/>
      <c r="KLT17" s="156"/>
      <c r="KLU17" s="156"/>
      <c r="KLV17" s="156"/>
      <c r="KLW17" s="156"/>
      <c r="KLX17" s="156"/>
      <c r="KLY17" s="156"/>
      <c r="KLZ17" s="156"/>
      <c r="KMA17" s="156"/>
      <c r="KMB17" s="156"/>
      <c r="KMC17" s="156"/>
      <c r="KMD17" s="156"/>
      <c r="KME17" s="156"/>
      <c r="KMF17" s="156"/>
      <c r="KMG17" s="156"/>
      <c r="KMH17" s="156"/>
      <c r="KMI17" s="156"/>
      <c r="KMJ17" s="156"/>
      <c r="KMK17" s="156"/>
      <c r="KML17" s="156"/>
      <c r="KMM17" s="156"/>
      <c r="KMN17" s="156"/>
      <c r="KMO17" s="156"/>
      <c r="KMP17" s="156"/>
      <c r="KMQ17" s="156"/>
      <c r="KMR17" s="156"/>
      <c r="KMS17" s="156"/>
      <c r="KMT17" s="156"/>
      <c r="KMU17" s="156"/>
      <c r="KMV17" s="156"/>
      <c r="KMW17" s="156"/>
      <c r="KMX17" s="156"/>
      <c r="KMY17" s="156"/>
      <c r="KMZ17" s="156"/>
      <c r="KNA17" s="156"/>
      <c r="KNB17" s="156"/>
      <c r="KNC17" s="156"/>
      <c r="KND17" s="156"/>
      <c r="KNE17" s="156"/>
      <c r="KNF17" s="156"/>
      <c r="KNG17" s="156"/>
      <c r="KNH17" s="156"/>
      <c r="KNI17" s="156"/>
      <c r="KNJ17" s="156"/>
      <c r="KNK17" s="156"/>
      <c r="KNL17" s="156"/>
      <c r="KNM17" s="156"/>
      <c r="KNN17" s="156"/>
      <c r="KNO17" s="156"/>
      <c r="KNP17" s="156"/>
      <c r="KNQ17" s="156"/>
      <c r="KNR17" s="156"/>
      <c r="KNS17" s="156"/>
      <c r="KNT17" s="156"/>
      <c r="KNU17" s="156"/>
      <c r="KNV17" s="156"/>
      <c r="KNW17" s="156"/>
      <c r="KNX17" s="156"/>
      <c r="KNY17" s="156"/>
      <c r="KNZ17" s="156"/>
      <c r="KOA17" s="156"/>
      <c r="KOB17" s="156"/>
      <c r="KOC17" s="156"/>
      <c r="KOD17" s="156"/>
      <c r="KOE17" s="156"/>
      <c r="KOF17" s="156"/>
      <c r="KOG17" s="156"/>
      <c r="KOH17" s="156"/>
      <c r="KOI17" s="156"/>
      <c r="KOJ17" s="156"/>
      <c r="KOK17" s="156"/>
      <c r="KOL17" s="156"/>
      <c r="KOM17" s="156"/>
      <c r="KON17" s="156"/>
      <c r="KOO17" s="156"/>
      <c r="KOP17" s="156"/>
      <c r="KOQ17" s="156"/>
      <c r="KOR17" s="156"/>
      <c r="KOS17" s="156"/>
      <c r="KOT17" s="156"/>
      <c r="KOU17" s="156"/>
      <c r="KOV17" s="156"/>
      <c r="KOW17" s="156"/>
      <c r="KOX17" s="156"/>
      <c r="KOY17" s="156"/>
      <c r="KOZ17" s="156"/>
      <c r="KPA17" s="156"/>
      <c r="KPB17" s="156"/>
      <c r="KPC17" s="156"/>
      <c r="KPD17" s="156"/>
      <c r="KPE17" s="156"/>
      <c r="KPF17" s="156"/>
      <c r="KPG17" s="156"/>
      <c r="KPH17" s="156"/>
      <c r="KPI17" s="156"/>
      <c r="KPJ17" s="156"/>
      <c r="KPK17" s="156"/>
      <c r="KPL17" s="156"/>
      <c r="KPM17" s="156"/>
      <c r="KPN17" s="156"/>
      <c r="KPO17" s="156"/>
      <c r="KPP17" s="156"/>
      <c r="KPQ17" s="156"/>
      <c r="KPR17" s="156"/>
      <c r="KPS17" s="156"/>
      <c r="KPT17" s="156"/>
      <c r="KPU17" s="156"/>
      <c r="KPV17" s="156"/>
      <c r="KPW17" s="156"/>
      <c r="KPX17" s="156"/>
      <c r="KPY17" s="156"/>
      <c r="KPZ17" s="156"/>
      <c r="KQA17" s="156"/>
      <c r="KQB17" s="156"/>
      <c r="KQC17" s="156"/>
      <c r="KQD17" s="156"/>
      <c r="KQE17" s="156"/>
      <c r="KQF17" s="156"/>
      <c r="KQG17" s="156"/>
      <c r="KQH17" s="156"/>
      <c r="KQI17" s="156"/>
      <c r="KQJ17" s="156"/>
      <c r="KQK17" s="156"/>
      <c r="KQL17" s="156"/>
      <c r="KQM17" s="156"/>
      <c r="KQN17" s="156"/>
      <c r="KQO17" s="156"/>
      <c r="KQP17" s="156"/>
      <c r="KQQ17" s="156"/>
      <c r="KQR17" s="156"/>
      <c r="KQS17" s="156"/>
      <c r="KQT17" s="156"/>
      <c r="KQU17" s="156"/>
      <c r="KQV17" s="156"/>
      <c r="KQW17" s="156"/>
      <c r="KQX17" s="156"/>
      <c r="KQY17" s="156"/>
      <c r="KQZ17" s="156"/>
      <c r="KRA17" s="156"/>
      <c r="KRB17" s="156"/>
      <c r="KRC17" s="156"/>
      <c r="KRD17" s="156"/>
      <c r="KRE17" s="156"/>
      <c r="KRF17" s="156"/>
      <c r="KRG17" s="156"/>
      <c r="KRH17" s="156"/>
      <c r="KRI17" s="156"/>
      <c r="KRJ17" s="156"/>
      <c r="KRK17" s="156"/>
      <c r="KRL17" s="156"/>
      <c r="KRM17" s="156"/>
      <c r="KRN17" s="156"/>
      <c r="KRO17" s="156"/>
      <c r="KRP17" s="156"/>
      <c r="KRQ17" s="156"/>
      <c r="KRR17" s="156"/>
      <c r="KRS17" s="156"/>
      <c r="KRT17" s="156"/>
      <c r="KRU17" s="156"/>
      <c r="KRV17" s="156"/>
      <c r="KRW17" s="156"/>
      <c r="KRX17" s="156"/>
      <c r="KRY17" s="156"/>
      <c r="KRZ17" s="156"/>
      <c r="KSA17" s="156"/>
      <c r="KSB17" s="156"/>
      <c r="KSC17" s="156"/>
      <c r="KSD17" s="156"/>
      <c r="KSE17" s="156"/>
      <c r="KSF17" s="156"/>
      <c r="KSG17" s="156"/>
      <c r="KSH17" s="156"/>
      <c r="KSI17" s="156"/>
      <c r="KSJ17" s="156"/>
      <c r="KSK17" s="156"/>
      <c r="KSL17" s="156"/>
      <c r="KSM17" s="156"/>
      <c r="KSN17" s="156"/>
      <c r="KSO17" s="156"/>
      <c r="KSP17" s="156"/>
      <c r="KSQ17" s="156"/>
      <c r="KSR17" s="156"/>
      <c r="KSS17" s="156"/>
      <c r="KST17" s="156"/>
      <c r="KSU17" s="156"/>
      <c r="KSV17" s="156"/>
      <c r="KSW17" s="156"/>
      <c r="KSX17" s="156"/>
      <c r="KSY17" s="156"/>
      <c r="KSZ17" s="156"/>
      <c r="KTA17" s="156"/>
      <c r="KTB17" s="156"/>
      <c r="KTC17" s="156"/>
      <c r="KTD17" s="156"/>
      <c r="KTE17" s="156"/>
      <c r="KTF17" s="156"/>
      <c r="KTG17" s="156"/>
      <c r="KTH17" s="156"/>
      <c r="KTI17" s="156"/>
      <c r="KTJ17" s="156"/>
      <c r="KTK17" s="156"/>
      <c r="KTL17" s="156"/>
      <c r="KTM17" s="156"/>
      <c r="KTN17" s="156"/>
      <c r="KTO17" s="156"/>
      <c r="KTP17" s="156"/>
      <c r="KTQ17" s="156"/>
      <c r="KTR17" s="156"/>
      <c r="KTS17" s="156"/>
      <c r="KTT17" s="156"/>
      <c r="KTU17" s="156"/>
      <c r="KTV17" s="156"/>
      <c r="KTW17" s="156"/>
      <c r="KTX17" s="156"/>
      <c r="KTY17" s="156"/>
      <c r="KTZ17" s="156"/>
      <c r="KUA17" s="156"/>
      <c r="KUB17" s="156"/>
      <c r="KUC17" s="156"/>
      <c r="KUD17" s="156"/>
      <c r="KUE17" s="156"/>
      <c r="KUF17" s="156"/>
      <c r="KUG17" s="156"/>
      <c r="KUH17" s="156"/>
      <c r="KUI17" s="156"/>
      <c r="KUJ17" s="156"/>
      <c r="KUK17" s="156"/>
      <c r="KUL17" s="156"/>
      <c r="KUM17" s="156"/>
      <c r="KUN17" s="156"/>
      <c r="KUO17" s="156"/>
      <c r="KUP17" s="156"/>
      <c r="KUQ17" s="156"/>
      <c r="KUR17" s="156"/>
      <c r="KUS17" s="156"/>
      <c r="KUT17" s="156"/>
      <c r="KUU17" s="156"/>
      <c r="KUV17" s="156"/>
      <c r="KUW17" s="156"/>
      <c r="KUX17" s="156"/>
      <c r="KUY17" s="156"/>
      <c r="KUZ17" s="156"/>
      <c r="KVA17" s="156"/>
      <c r="KVB17" s="156"/>
      <c r="KVC17" s="156"/>
      <c r="KVD17" s="156"/>
      <c r="KVE17" s="156"/>
      <c r="KVF17" s="156"/>
      <c r="KVG17" s="156"/>
      <c r="KVH17" s="156"/>
      <c r="KVI17" s="156"/>
      <c r="KVJ17" s="156"/>
      <c r="KVK17" s="156"/>
      <c r="KVL17" s="156"/>
      <c r="KVM17" s="156"/>
      <c r="KVN17" s="156"/>
      <c r="KVO17" s="156"/>
      <c r="KVP17" s="156"/>
      <c r="KVQ17" s="156"/>
      <c r="KVR17" s="156"/>
      <c r="KVS17" s="156"/>
      <c r="KVT17" s="156"/>
      <c r="KVU17" s="156"/>
      <c r="KVV17" s="156"/>
      <c r="KVW17" s="156"/>
      <c r="KVX17" s="156"/>
      <c r="KVY17" s="156"/>
      <c r="KVZ17" s="156"/>
      <c r="KWA17" s="156"/>
      <c r="KWB17" s="156"/>
      <c r="KWC17" s="156"/>
      <c r="KWD17" s="156"/>
      <c r="KWE17" s="156"/>
      <c r="KWF17" s="156"/>
      <c r="KWG17" s="156"/>
      <c r="KWH17" s="156"/>
      <c r="KWI17" s="156"/>
      <c r="KWJ17" s="156"/>
      <c r="KWK17" s="156"/>
      <c r="KWL17" s="156"/>
      <c r="KWM17" s="156"/>
      <c r="KWN17" s="156"/>
      <c r="KWO17" s="156"/>
      <c r="KWP17" s="156"/>
      <c r="KWQ17" s="156"/>
      <c r="KWR17" s="156"/>
      <c r="KWS17" s="156"/>
      <c r="KWT17" s="156"/>
      <c r="KWU17" s="156"/>
      <c r="KWV17" s="156"/>
      <c r="KWW17" s="156"/>
      <c r="KWX17" s="156"/>
      <c r="KWY17" s="156"/>
      <c r="KWZ17" s="156"/>
      <c r="KXA17" s="156"/>
      <c r="KXB17" s="156"/>
      <c r="KXC17" s="156"/>
      <c r="KXD17" s="156"/>
      <c r="KXE17" s="156"/>
      <c r="KXF17" s="156"/>
      <c r="KXG17" s="156"/>
      <c r="KXH17" s="156"/>
      <c r="KXI17" s="156"/>
      <c r="KXJ17" s="156"/>
      <c r="KXK17" s="156"/>
      <c r="KXL17" s="156"/>
      <c r="KXM17" s="156"/>
      <c r="KXN17" s="156"/>
      <c r="KXO17" s="156"/>
      <c r="KXP17" s="156"/>
      <c r="KXQ17" s="156"/>
      <c r="KXR17" s="156"/>
      <c r="KXS17" s="156"/>
      <c r="KXT17" s="156"/>
      <c r="KXU17" s="156"/>
      <c r="KXV17" s="156"/>
      <c r="KXW17" s="156"/>
      <c r="KXX17" s="156"/>
      <c r="KXY17" s="156"/>
      <c r="KXZ17" s="156"/>
      <c r="KYA17" s="156"/>
      <c r="KYB17" s="156"/>
      <c r="KYC17" s="156"/>
      <c r="KYD17" s="156"/>
      <c r="KYE17" s="156"/>
      <c r="KYF17" s="156"/>
      <c r="KYG17" s="156"/>
      <c r="KYH17" s="156"/>
      <c r="KYI17" s="156"/>
      <c r="KYJ17" s="156"/>
      <c r="KYK17" s="156"/>
      <c r="KYL17" s="156"/>
      <c r="KYM17" s="156"/>
      <c r="KYN17" s="156"/>
      <c r="KYO17" s="156"/>
      <c r="KYP17" s="156"/>
      <c r="KYQ17" s="156"/>
      <c r="KYR17" s="156"/>
      <c r="KYS17" s="156"/>
      <c r="KYT17" s="156"/>
      <c r="KYU17" s="156"/>
      <c r="KYV17" s="156"/>
      <c r="KYW17" s="156"/>
      <c r="KYX17" s="156"/>
      <c r="KYY17" s="156"/>
      <c r="KYZ17" s="156"/>
      <c r="KZA17" s="156"/>
      <c r="KZB17" s="156"/>
      <c r="KZC17" s="156"/>
      <c r="KZD17" s="156"/>
      <c r="KZE17" s="156"/>
      <c r="KZF17" s="156"/>
      <c r="KZG17" s="156"/>
      <c r="KZH17" s="156"/>
      <c r="KZI17" s="156"/>
      <c r="KZJ17" s="156"/>
      <c r="KZK17" s="156"/>
      <c r="KZL17" s="156"/>
      <c r="KZM17" s="156"/>
      <c r="KZN17" s="156"/>
      <c r="KZO17" s="156"/>
      <c r="KZP17" s="156"/>
      <c r="KZQ17" s="156"/>
      <c r="KZR17" s="156"/>
      <c r="KZS17" s="156"/>
      <c r="KZT17" s="156"/>
      <c r="KZU17" s="156"/>
      <c r="KZV17" s="156"/>
      <c r="KZW17" s="156"/>
      <c r="KZX17" s="156"/>
      <c r="KZY17" s="156"/>
      <c r="KZZ17" s="156"/>
      <c r="LAA17" s="156"/>
      <c r="LAB17" s="156"/>
      <c r="LAC17" s="156"/>
      <c r="LAD17" s="156"/>
      <c r="LAE17" s="156"/>
      <c r="LAF17" s="156"/>
      <c r="LAG17" s="156"/>
      <c r="LAH17" s="156"/>
      <c r="LAI17" s="156"/>
      <c r="LAJ17" s="156"/>
      <c r="LAK17" s="156"/>
      <c r="LAL17" s="156"/>
      <c r="LAM17" s="156"/>
      <c r="LAN17" s="156"/>
      <c r="LAO17" s="156"/>
      <c r="LAP17" s="156"/>
      <c r="LAQ17" s="156"/>
      <c r="LAR17" s="156"/>
      <c r="LAS17" s="156"/>
      <c r="LAT17" s="156"/>
      <c r="LAU17" s="156"/>
      <c r="LAV17" s="156"/>
      <c r="LAW17" s="156"/>
      <c r="LAX17" s="156"/>
      <c r="LAY17" s="156"/>
      <c r="LAZ17" s="156"/>
      <c r="LBA17" s="156"/>
      <c r="LBB17" s="156"/>
      <c r="LBC17" s="156"/>
      <c r="LBD17" s="156"/>
      <c r="LBE17" s="156"/>
      <c r="LBF17" s="156"/>
      <c r="LBG17" s="156"/>
      <c r="LBH17" s="156"/>
      <c r="LBI17" s="156"/>
      <c r="LBJ17" s="156"/>
      <c r="LBK17" s="156"/>
      <c r="LBL17" s="156"/>
      <c r="LBM17" s="156"/>
      <c r="LBN17" s="156"/>
      <c r="LBO17" s="156"/>
      <c r="LBP17" s="156"/>
      <c r="LBQ17" s="156"/>
      <c r="LBR17" s="156"/>
      <c r="LBS17" s="156"/>
      <c r="LBT17" s="156"/>
      <c r="LBU17" s="156"/>
      <c r="LBV17" s="156"/>
      <c r="LBW17" s="156"/>
      <c r="LBX17" s="156"/>
      <c r="LBY17" s="156"/>
      <c r="LBZ17" s="156"/>
      <c r="LCA17" s="156"/>
      <c r="LCB17" s="156"/>
      <c r="LCC17" s="156"/>
      <c r="LCD17" s="156"/>
      <c r="LCE17" s="156"/>
      <c r="LCF17" s="156"/>
      <c r="LCG17" s="156"/>
      <c r="LCH17" s="156"/>
      <c r="LCI17" s="156"/>
      <c r="LCJ17" s="156"/>
      <c r="LCK17" s="156"/>
      <c r="LCL17" s="156"/>
      <c r="LCM17" s="156"/>
      <c r="LCN17" s="156"/>
      <c r="LCO17" s="156"/>
      <c r="LCP17" s="156"/>
      <c r="LCQ17" s="156"/>
      <c r="LCR17" s="156"/>
      <c r="LCS17" s="156"/>
      <c r="LCT17" s="156"/>
      <c r="LCU17" s="156"/>
      <c r="LCV17" s="156"/>
      <c r="LCW17" s="156"/>
      <c r="LCX17" s="156"/>
      <c r="LCY17" s="156"/>
      <c r="LCZ17" s="156"/>
      <c r="LDA17" s="156"/>
      <c r="LDB17" s="156"/>
      <c r="LDC17" s="156"/>
      <c r="LDD17" s="156"/>
      <c r="LDE17" s="156"/>
      <c r="LDF17" s="156"/>
      <c r="LDG17" s="156"/>
      <c r="LDH17" s="156"/>
      <c r="LDI17" s="156"/>
      <c r="LDJ17" s="156"/>
      <c r="LDK17" s="156"/>
      <c r="LDL17" s="156"/>
      <c r="LDM17" s="156"/>
      <c r="LDN17" s="156"/>
      <c r="LDO17" s="156"/>
      <c r="LDP17" s="156"/>
      <c r="LDQ17" s="156"/>
      <c r="LDR17" s="156"/>
      <c r="LDS17" s="156"/>
      <c r="LDT17" s="156"/>
      <c r="LDU17" s="156"/>
      <c r="LDV17" s="156"/>
      <c r="LDW17" s="156"/>
      <c r="LDX17" s="156"/>
      <c r="LDY17" s="156"/>
      <c r="LDZ17" s="156"/>
      <c r="LEA17" s="156"/>
      <c r="LEB17" s="156"/>
      <c r="LEC17" s="156"/>
      <c r="LED17" s="156"/>
      <c r="LEE17" s="156"/>
      <c r="LEF17" s="156"/>
      <c r="LEG17" s="156"/>
      <c r="LEH17" s="156"/>
      <c r="LEI17" s="156"/>
      <c r="LEJ17" s="156"/>
      <c r="LEK17" s="156"/>
      <c r="LEL17" s="156"/>
      <c r="LEM17" s="156"/>
      <c r="LEN17" s="156"/>
      <c r="LEO17" s="156"/>
      <c r="LEP17" s="156"/>
      <c r="LEQ17" s="156"/>
      <c r="LER17" s="156"/>
      <c r="LES17" s="156"/>
      <c r="LET17" s="156"/>
      <c r="LEU17" s="156"/>
      <c r="LEV17" s="156"/>
      <c r="LEW17" s="156"/>
      <c r="LEX17" s="156"/>
      <c r="LEY17" s="156"/>
      <c r="LEZ17" s="156"/>
      <c r="LFA17" s="156"/>
      <c r="LFB17" s="156"/>
      <c r="LFC17" s="156"/>
      <c r="LFD17" s="156"/>
      <c r="LFE17" s="156"/>
      <c r="LFF17" s="156"/>
      <c r="LFG17" s="156"/>
      <c r="LFH17" s="156"/>
      <c r="LFI17" s="156"/>
      <c r="LFJ17" s="156"/>
      <c r="LFK17" s="156"/>
      <c r="LFL17" s="156"/>
      <c r="LFM17" s="156"/>
      <c r="LFN17" s="156"/>
      <c r="LFO17" s="156"/>
      <c r="LFP17" s="156"/>
      <c r="LFQ17" s="156"/>
      <c r="LFR17" s="156"/>
      <c r="LFS17" s="156"/>
      <c r="LFT17" s="156"/>
      <c r="LFU17" s="156"/>
      <c r="LFV17" s="156"/>
      <c r="LFW17" s="156"/>
      <c r="LFX17" s="156"/>
      <c r="LFY17" s="156"/>
      <c r="LFZ17" s="156"/>
      <c r="LGA17" s="156"/>
      <c r="LGB17" s="156"/>
      <c r="LGC17" s="156"/>
      <c r="LGD17" s="156"/>
      <c r="LGE17" s="156"/>
      <c r="LGF17" s="156"/>
      <c r="LGG17" s="156"/>
      <c r="LGH17" s="156"/>
      <c r="LGI17" s="156"/>
      <c r="LGJ17" s="156"/>
      <c r="LGK17" s="156"/>
      <c r="LGL17" s="156"/>
      <c r="LGM17" s="156"/>
      <c r="LGN17" s="156"/>
      <c r="LGO17" s="156"/>
      <c r="LGP17" s="156"/>
      <c r="LGQ17" s="156"/>
      <c r="LGR17" s="156"/>
      <c r="LGS17" s="156"/>
      <c r="LGT17" s="156"/>
      <c r="LGU17" s="156"/>
      <c r="LGV17" s="156"/>
      <c r="LGW17" s="156"/>
      <c r="LGX17" s="156"/>
      <c r="LGY17" s="156"/>
      <c r="LGZ17" s="156"/>
      <c r="LHA17" s="156"/>
      <c r="LHB17" s="156"/>
      <c r="LHC17" s="156"/>
      <c r="LHD17" s="156"/>
      <c r="LHE17" s="156"/>
      <c r="LHF17" s="156"/>
      <c r="LHG17" s="156"/>
      <c r="LHH17" s="156"/>
      <c r="LHI17" s="156"/>
      <c r="LHJ17" s="156"/>
      <c r="LHK17" s="156"/>
      <c r="LHL17" s="156"/>
      <c r="LHM17" s="156"/>
      <c r="LHN17" s="156"/>
      <c r="LHO17" s="156"/>
      <c r="LHP17" s="156"/>
      <c r="LHQ17" s="156"/>
      <c r="LHR17" s="156"/>
      <c r="LHS17" s="156"/>
      <c r="LHT17" s="156"/>
      <c r="LHU17" s="156"/>
      <c r="LHV17" s="156"/>
      <c r="LHW17" s="156"/>
      <c r="LHX17" s="156"/>
      <c r="LHY17" s="156"/>
      <c r="LHZ17" s="156"/>
      <c r="LIA17" s="156"/>
      <c r="LIB17" s="156"/>
      <c r="LIC17" s="156"/>
      <c r="LID17" s="156"/>
      <c r="LIE17" s="156"/>
      <c r="LIF17" s="156"/>
      <c r="LIG17" s="156"/>
      <c r="LIH17" s="156"/>
      <c r="LII17" s="156"/>
      <c r="LIJ17" s="156"/>
      <c r="LIK17" s="156"/>
      <c r="LIL17" s="156"/>
      <c r="LIM17" s="156"/>
      <c r="LIN17" s="156"/>
      <c r="LIO17" s="156"/>
      <c r="LIP17" s="156"/>
      <c r="LIQ17" s="156"/>
      <c r="LIR17" s="156"/>
      <c r="LIS17" s="156"/>
      <c r="LIT17" s="156"/>
      <c r="LIU17" s="156"/>
      <c r="LIV17" s="156"/>
      <c r="LIW17" s="156"/>
      <c r="LIX17" s="156"/>
      <c r="LIY17" s="156"/>
      <c r="LIZ17" s="156"/>
      <c r="LJA17" s="156"/>
      <c r="LJB17" s="156"/>
      <c r="LJC17" s="156"/>
      <c r="LJD17" s="156"/>
      <c r="LJE17" s="156"/>
      <c r="LJF17" s="156"/>
      <c r="LJG17" s="156"/>
      <c r="LJH17" s="156"/>
      <c r="LJI17" s="156"/>
      <c r="LJJ17" s="156"/>
      <c r="LJK17" s="156"/>
      <c r="LJL17" s="156"/>
      <c r="LJM17" s="156"/>
      <c r="LJN17" s="156"/>
      <c r="LJO17" s="156"/>
      <c r="LJP17" s="156"/>
      <c r="LJQ17" s="156"/>
      <c r="LJR17" s="156"/>
      <c r="LJS17" s="156"/>
      <c r="LJT17" s="156"/>
      <c r="LJU17" s="156"/>
      <c r="LJV17" s="156"/>
      <c r="LJW17" s="156"/>
      <c r="LJX17" s="156"/>
      <c r="LJY17" s="156"/>
      <c r="LJZ17" s="156"/>
      <c r="LKA17" s="156"/>
      <c r="LKB17" s="156"/>
      <c r="LKC17" s="156"/>
      <c r="LKD17" s="156"/>
      <c r="LKE17" s="156"/>
      <c r="LKF17" s="156"/>
      <c r="LKG17" s="156"/>
      <c r="LKH17" s="156"/>
      <c r="LKI17" s="156"/>
      <c r="LKJ17" s="156"/>
      <c r="LKK17" s="156"/>
      <c r="LKL17" s="156"/>
      <c r="LKM17" s="156"/>
      <c r="LKN17" s="156"/>
      <c r="LKO17" s="156"/>
      <c r="LKP17" s="156"/>
      <c r="LKQ17" s="156"/>
      <c r="LKR17" s="156"/>
      <c r="LKS17" s="156"/>
      <c r="LKT17" s="156"/>
      <c r="LKU17" s="156"/>
      <c r="LKV17" s="156"/>
      <c r="LKW17" s="156"/>
      <c r="LKX17" s="156"/>
      <c r="LKY17" s="156"/>
      <c r="LKZ17" s="156"/>
      <c r="LLA17" s="156"/>
      <c r="LLB17" s="156"/>
      <c r="LLC17" s="156"/>
      <c r="LLD17" s="156"/>
      <c r="LLE17" s="156"/>
      <c r="LLF17" s="156"/>
      <c r="LLG17" s="156"/>
      <c r="LLH17" s="156"/>
      <c r="LLI17" s="156"/>
      <c r="LLJ17" s="156"/>
      <c r="LLK17" s="156"/>
      <c r="LLL17" s="156"/>
      <c r="LLM17" s="156"/>
      <c r="LLN17" s="156"/>
      <c r="LLO17" s="156"/>
      <c r="LLP17" s="156"/>
      <c r="LLQ17" s="156"/>
      <c r="LLR17" s="156"/>
      <c r="LLS17" s="156"/>
      <c r="LLT17" s="156"/>
      <c r="LLU17" s="156"/>
      <c r="LLV17" s="156"/>
      <c r="LLW17" s="156"/>
      <c r="LLX17" s="156"/>
      <c r="LLY17" s="156"/>
      <c r="LLZ17" s="156"/>
      <c r="LMA17" s="156"/>
      <c r="LMB17" s="156"/>
      <c r="LMC17" s="156"/>
      <c r="LMD17" s="156"/>
      <c r="LME17" s="156"/>
      <c r="LMF17" s="156"/>
      <c r="LMG17" s="156"/>
      <c r="LMH17" s="156"/>
      <c r="LMI17" s="156"/>
      <c r="LMJ17" s="156"/>
      <c r="LMK17" s="156"/>
      <c r="LML17" s="156"/>
      <c r="LMM17" s="156"/>
      <c r="LMN17" s="156"/>
      <c r="LMO17" s="156"/>
      <c r="LMP17" s="156"/>
      <c r="LMQ17" s="156"/>
      <c r="LMR17" s="156"/>
      <c r="LMS17" s="156"/>
      <c r="LMT17" s="156"/>
      <c r="LMU17" s="156"/>
      <c r="LMV17" s="156"/>
      <c r="LMW17" s="156"/>
      <c r="LMX17" s="156"/>
      <c r="LMY17" s="156"/>
      <c r="LMZ17" s="156"/>
      <c r="LNA17" s="156"/>
      <c r="LNB17" s="156"/>
      <c r="LNC17" s="156"/>
      <c r="LND17" s="156"/>
      <c r="LNE17" s="156"/>
      <c r="LNF17" s="156"/>
      <c r="LNG17" s="156"/>
      <c r="LNH17" s="156"/>
      <c r="LNI17" s="156"/>
      <c r="LNJ17" s="156"/>
      <c r="LNK17" s="156"/>
      <c r="LNL17" s="156"/>
      <c r="LNM17" s="156"/>
      <c r="LNN17" s="156"/>
      <c r="LNO17" s="156"/>
      <c r="LNP17" s="156"/>
      <c r="LNQ17" s="156"/>
      <c r="LNR17" s="156"/>
      <c r="LNS17" s="156"/>
      <c r="LNT17" s="156"/>
      <c r="LNU17" s="156"/>
      <c r="LNV17" s="156"/>
      <c r="LNW17" s="156"/>
      <c r="LNX17" s="156"/>
      <c r="LNY17" s="156"/>
      <c r="LNZ17" s="156"/>
      <c r="LOA17" s="156"/>
      <c r="LOB17" s="156"/>
      <c r="LOC17" s="156"/>
      <c r="LOD17" s="156"/>
      <c r="LOE17" s="156"/>
      <c r="LOF17" s="156"/>
      <c r="LOG17" s="156"/>
      <c r="LOH17" s="156"/>
      <c r="LOI17" s="156"/>
      <c r="LOJ17" s="156"/>
      <c r="LOK17" s="156"/>
      <c r="LOL17" s="156"/>
      <c r="LOM17" s="156"/>
      <c r="LON17" s="156"/>
      <c r="LOO17" s="156"/>
      <c r="LOP17" s="156"/>
      <c r="LOQ17" s="156"/>
      <c r="LOR17" s="156"/>
      <c r="LOS17" s="156"/>
      <c r="LOT17" s="156"/>
      <c r="LOU17" s="156"/>
      <c r="LOV17" s="156"/>
      <c r="LOW17" s="156"/>
      <c r="LOX17" s="156"/>
      <c r="LOY17" s="156"/>
      <c r="LOZ17" s="156"/>
      <c r="LPA17" s="156"/>
      <c r="LPB17" s="156"/>
      <c r="LPC17" s="156"/>
      <c r="LPD17" s="156"/>
      <c r="LPE17" s="156"/>
      <c r="LPF17" s="156"/>
      <c r="LPG17" s="156"/>
      <c r="LPH17" s="156"/>
      <c r="LPI17" s="156"/>
      <c r="LPJ17" s="156"/>
      <c r="LPK17" s="156"/>
      <c r="LPL17" s="156"/>
      <c r="LPM17" s="156"/>
      <c r="LPN17" s="156"/>
      <c r="LPO17" s="156"/>
      <c r="LPP17" s="156"/>
      <c r="LPQ17" s="156"/>
      <c r="LPR17" s="156"/>
      <c r="LPS17" s="156"/>
      <c r="LPT17" s="156"/>
      <c r="LPU17" s="156"/>
      <c r="LPV17" s="156"/>
      <c r="LPW17" s="156"/>
      <c r="LPX17" s="156"/>
      <c r="LPY17" s="156"/>
      <c r="LPZ17" s="156"/>
      <c r="LQA17" s="156"/>
      <c r="LQB17" s="156"/>
      <c r="LQC17" s="156"/>
      <c r="LQD17" s="156"/>
      <c r="LQE17" s="156"/>
      <c r="LQF17" s="156"/>
      <c r="LQG17" s="156"/>
      <c r="LQH17" s="156"/>
      <c r="LQI17" s="156"/>
      <c r="LQJ17" s="156"/>
      <c r="LQK17" s="156"/>
      <c r="LQL17" s="156"/>
      <c r="LQM17" s="156"/>
      <c r="LQN17" s="156"/>
      <c r="LQO17" s="156"/>
      <c r="LQP17" s="156"/>
      <c r="LQQ17" s="156"/>
      <c r="LQR17" s="156"/>
      <c r="LQS17" s="156"/>
      <c r="LQT17" s="156"/>
      <c r="LQU17" s="156"/>
      <c r="LQV17" s="156"/>
      <c r="LQW17" s="156"/>
      <c r="LQX17" s="156"/>
      <c r="LQY17" s="156"/>
      <c r="LQZ17" s="156"/>
      <c r="LRA17" s="156"/>
      <c r="LRB17" s="156"/>
      <c r="LRC17" s="156"/>
      <c r="LRD17" s="156"/>
      <c r="LRE17" s="156"/>
      <c r="LRF17" s="156"/>
      <c r="LRG17" s="156"/>
      <c r="LRH17" s="156"/>
      <c r="LRI17" s="156"/>
      <c r="LRJ17" s="156"/>
      <c r="LRK17" s="156"/>
      <c r="LRL17" s="156"/>
      <c r="LRM17" s="156"/>
      <c r="LRN17" s="156"/>
      <c r="LRO17" s="156"/>
      <c r="LRP17" s="156"/>
      <c r="LRQ17" s="156"/>
      <c r="LRR17" s="156"/>
      <c r="LRS17" s="156"/>
      <c r="LRT17" s="156"/>
      <c r="LRU17" s="156"/>
      <c r="LRV17" s="156"/>
      <c r="LRW17" s="156"/>
      <c r="LRX17" s="156"/>
      <c r="LRY17" s="156"/>
      <c r="LRZ17" s="156"/>
      <c r="LSA17" s="156"/>
      <c r="LSB17" s="156"/>
      <c r="LSC17" s="156"/>
      <c r="LSD17" s="156"/>
      <c r="LSE17" s="156"/>
      <c r="LSF17" s="156"/>
      <c r="LSG17" s="156"/>
      <c r="LSH17" s="156"/>
      <c r="LSI17" s="156"/>
      <c r="LSJ17" s="156"/>
      <c r="LSK17" s="156"/>
      <c r="LSL17" s="156"/>
      <c r="LSM17" s="156"/>
      <c r="LSN17" s="156"/>
      <c r="LSO17" s="156"/>
      <c r="LSP17" s="156"/>
      <c r="LSQ17" s="156"/>
      <c r="LSR17" s="156"/>
      <c r="LSS17" s="156"/>
      <c r="LST17" s="156"/>
      <c r="LSU17" s="156"/>
      <c r="LSV17" s="156"/>
      <c r="LSW17" s="156"/>
      <c r="LSX17" s="156"/>
      <c r="LSY17" s="156"/>
      <c r="LSZ17" s="156"/>
      <c r="LTA17" s="156"/>
      <c r="LTB17" s="156"/>
      <c r="LTC17" s="156"/>
      <c r="LTD17" s="156"/>
      <c r="LTE17" s="156"/>
      <c r="LTF17" s="156"/>
      <c r="LTG17" s="156"/>
      <c r="LTH17" s="156"/>
      <c r="LTI17" s="156"/>
      <c r="LTJ17" s="156"/>
      <c r="LTK17" s="156"/>
      <c r="LTL17" s="156"/>
      <c r="LTM17" s="156"/>
      <c r="LTN17" s="156"/>
      <c r="LTO17" s="156"/>
      <c r="LTP17" s="156"/>
      <c r="LTQ17" s="156"/>
      <c r="LTR17" s="156"/>
      <c r="LTS17" s="156"/>
      <c r="LTT17" s="156"/>
      <c r="LTU17" s="156"/>
      <c r="LTV17" s="156"/>
      <c r="LTW17" s="156"/>
      <c r="LTX17" s="156"/>
      <c r="LTY17" s="156"/>
      <c r="LTZ17" s="156"/>
      <c r="LUA17" s="156"/>
      <c r="LUB17" s="156"/>
      <c r="LUC17" s="156"/>
      <c r="LUD17" s="156"/>
      <c r="LUE17" s="156"/>
      <c r="LUF17" s="156"/>
      <c r="LUG17" s="156"/>
      <c r="LUH17" s="156"/>
      <c r="LUI17" s="156"/>
      <c r="LUJ17" s="156"/>
      <c r="LUK17" s="156"/>
      <c r="LUL17" s="156"/>
      <c r="LUM17" s="156"/>
      <c r="LUN17" s="156"/>
      <c r="LUO17" s="156"/>
      <c r="LUP17" s="156"/>
      <c r="LUQ17" s="156"/>
      <c r="LUR17" s="156"/>
      <c r="LUS17" s="156"/>
      <c r="LUT17" s="156"/>
      <c r="LUU17" s="156"/>
      <c r="LUV17" s="156"/>
      <c r="LUW17" s="156"/>
      <c r="LUX17" s="156"/>
      <c r="LUY17" s="156"/>
      <c r="LUZ17" s="156"/>
      <c r="LVA17" s="156"/>
      <c r="LVB17" s="156"/>
      <c r="LVC17" s="156"/>
      <c r="LVD17" s="156"/>
      <c r="LVE17" s="156"/>
      <c r="LVF17" s="156"/>
      <c r="LVG17" s="156"/>
      <c r="LVH17" s="156"/>
      <c r="LVI17" s="156"/>
      <c r="LVJ17" s="156"/>
      <c r="LVK17" s="156"/>
      <c r="LVL17" s="156"/>
      <c r="LVM17" s="156"/>
      <c r="LVN17" s="156"/>
      <c r="LVO17" s="156"/>
      <c r="LVP17" s="156"/>
      <c r="LVQ17" s="156"/>
      <c r="LVR17" s="156"/>
      <c r="LVS17" s="156"/>
      <c r="LVT17" s="156"/>
      <c r="LVU17" s="156"/>
      <c r="LVV17" s="156"/>
      <c r="LVW17" s="156"/>
      <c r="LVX17" s="156"/>
      <c r="LVY17" s="156"/>
      <c r="LVZ17" s="156"/>
      <c r="LWA17" s="156"/>
      <c r="LWB17" s="156"/>
      <c r="LWC17" s="156"/>
      <c r="LWD17" s="156"/>
      <c r="LWE17" s="156"/>
      <c r="LWF17" s="156"/>
      <c r="LWG17" s="156"/>
      <c r="LWH17" s="156"/>
      <c r="LWI17" s="156"/>
      <c r="LWJ17" s="156"/>
      <c r="LWK17" s="156"/>
      <c r="LWL17" s="156"/>
      <c r="LWM17" s="156"/>
      <c r="LWN17" s="156"/>
      <c r="LWO17" s="156"/>
      <c r="LWP17" s="156"/>
      <c r="LWQ17" s="156"/>
      <c r="LWR17" s="156"/>
      <c r="LWS17" s="156"/>
      <c r="LWT17" s="156"/>
      <c r="LWU17" s="156"/>
      <c r="LWV17" s="156"/>
      <c r="LWW17" s="156"/>
      <c r="LWX17" s="156"/>
      <c r="LWY17" s="156"/>
      <c r="LWZ17" s="156"/>
      <c r="LXA17" s="156"/>
      <c r="LXB17" s="156"/>
      <c r="LXC17" s="156"/>
      <c r="LXD17" s="156"/>
      <c r="LXE17" s="156"/>
      <c r="LXF17" s="156"/>
      <c r="LXG17" s="156"/>
      <c r="LXH17" s="156"/>
      <c r="LXI17" s="156"/>
      <c r="LXJ17" s="156"/>
      <c r="LXK17" s="156"/>
      <c r="LXL17" s="156"/>
      <c r="LXM17" s="156"/>
      <c r="LXN17" s="156"/>
      <c r="LXO17" s="156"/>
      <c r="LXP17" s="156"/>
      <c r="LXQ17" s="156"/>
      <c r="LXR17" s="156"/>
      <c r="LXS17" s="156"/>
      <c r="LXT17" s="156"/>
      <c r="LXU17" s="156"/>
      <c r="LXV17" s="156"/>
      <c r="LXW17" s="156"/>
      <c r="LXX17" s="156"/>
      <c r="LXY17" s="156"/>
      <c r="LXZ17" s="156"/>
      <c r="LYA17" s="156"/>
      <c r="LYB17" s="156"/>
      <c r="LYC17" s="156"/>
      <c r="LYD17" s="156"/>
      <c r="LYE17" s="156"/>
      <c r="LYF17" s="156"/>
      <c r="LYG17" s="156"/>
      <c r="LYH17" s="156"/>
      <c r="LYI17" s="156"/>
      <c r="LYJ17" s="156"/>
      <c r="LYK17" s="156"/>
      <c r="LYL17" s="156"/>
      <c r="LYM17" s="156"/>
      <c r="LYN17" s="156"/>
      <c r="LYO17" s="156"/>
      <c r="LYP17" s="156"/>
      <c r="LYQ17" s="156"/>
      <c r="LYR17" s="156"/>
      <c r="LYS17" s="156"/>
      <c r="LYT17" s="156"/>
      <c r="LYU17" s="156"/>
      <c r="LYV17" s="156"/>
      <c r="LYW17" s="156"/>
      <c r="LYX17" s="156"/>
      <c r="LYY17" s="156"/>
      <c r="LYZ17" s="156"/>
      <c r="LZA17" s="156"/>
      <c r="LZB17" s="156"/>
      <c r="LZC17" s="156"/>
      <c r="LZD17" s="156"/>
      <c r="LZE17" s="156"/>
      <c r="LZF17" s="156"/>
      <c r="LZG17" s="156"/>
      <c r="LZH17" s="156"/>
      <c r="LZI17" s="156"/>
      <c r="LZJ17" s="156"/>
      <c r="LZK17" s="156"/>
      <c r="LZL17" s="156"/>
      <c r="LZM17" s="156"/>
      <c r="LZN17" s="156"/>
      <c r="LZO17" s="156"/>
      <c r="LZP17" s="156"/>
      <c r="LZQ17" s="156"/>
      <c r="LZR17" s="156"/>
      <c r="LZS17" s="156"/>
      <c r="LZT17" s="156"/>
      <c r="LZU17" s="156"/>
      <c r="LZV17" s="156"/>
      <c r="LZW17" s="156"/>
      <c r="LZX17" s="156"/>
      <c r="LZY17" s="156"/>
      <c r="LZZ17" s="156"/>
      <c r="MAA17" s="156"/>
      <c r="MAB17" s="156"/>
      <c r="MAC17" s="156"/>
      <c r="MAD17" s="156"/>
      <c r="MAE17" s="156"/>
      <c r="MAF17" s="156"/>
      <c r="MAG17" s="156"/>
      <c r="MAH17" s="156"/>
      <c r="MAI17" s="156"/>
      <c r="MAJ17" s="156"/>
      <c r="MAK17" s="156"/>
      <c r="MAL17" s="156"/>
      <c r="MAM17" s="156"/>
      <c r="MAN17" s="156"/>
      <c r="MAO17" s="156"/>
      <c r="MAP17" s="156"/>
      <c r="MAQ17" s="156"/>
      <c r="MAR17" s="156"/>
      <c r="MAS17" s="156"/>
      <c r="MAT17" s="156"/>
      <c r="MAU17" s="156"/>
      <c r="MAV17" s="156"/>
      <c r="MAW17" s="156"/>
      <c r="MAX17" s="156"/>
      <c r="MAY17" s="156"/>
      <c r="MAZ17" s="156"/>
      <c r="MBA17" s="156"/>
      <c r="MBB17" s="156"/>
      <c r="MBC17" s="156"/>
      <c r="MBD17" s="156"/>
      <c r="MBE17" s="156"/>
      <c r="MBF17" s="156"/>
      <c r="MBG17" s="156"/>
      <c r="MBH17" s="156"/>
      <c r="MBI17" s="156"/>
      <c r="MBJ17" s="156"/>
      <c r="MBK17" s="156"/>
      <c r="MBL17" s="156"/>
      <c r="MBM17" s="156"/>
      <c r="MBN17" s="156"/>
      <c r="MBO17" s="156"/>
      <c r="MBP17" s="156"/>
      <c r="MBQ17" s="156"/>
      <c r="MBR17" s="156"/>
      <c r="MBS17" s="156"/>
      <c r="MBT17" s="156"/>
      <c r="MBU17" s="156"/>
      <c r="MBV17" s="156"/>
      <c r="MBW17" s="156"/>
      <c r="MBX17" s="156"/>
      <c r="MBY17" s="156"/>
      <c r="MBZ17" s="156"/>
      <c r="MCA17" s="156"/>
      <c r="MCB17" s="156"/>
      <c r="MCC17" s="156"/>
      <c r="MCD17" s="156"/>
      <c r="MCE17" s="156"/>
      <c r="MCF17" s="156"/>
      <c r="MCG17" s="156"/>
      <c r="MCH17" s="156"/>
      <c r="MCI17" s="156"/>
      <c r="MCJ17" s="156"/>
      <c r="MCK17" s="156"/>
      <c r="MCL17" s="156"/>
      <c r="MCM17" s="156"/>
      <c r="MCN17" s="156"/>
      <c r="MCO17" s="156"/>
      <c r="MCP17" s="156"/>
      <c r="MCQ17" s="156"/>
      <c r="MCR17" s="156"/>
      <c r="MCS17" s="156"/>
      <c r="MCT17" s="156"/>
      <c r="MCU17" s="156"/>
      <c r="MCV17" s="156"/>
      <c r="MCW17" s="156"/>
      <c r="MCX17" s="156"/>
      <c r="MCY17" s="156"/>
      <c r="MCZ17" s="156"/>
      <c r="MDA17" s="156"/>
      <c r="MDB17" s="156"/>
      <c r="MDC17" s="156"/>
      <c r="MDD17" s="156"/>
      <c r="MDE17" s="156"/>
      <c r="MDF17" s="156"/>
      <c r="MDG17" s="156"/>
      <c r="MDH17" s="156"/>
      <c r="MDI17" s="156"/>
      <c r="MDJ17" s="156"/>
      <c r="MDK17" s="156"/>
      <c r="MDL17" s="156"/>
      <c r="MDM17" s="156"/>
      <c r="MDN17" s="156"/>
      <c r="MDO17" s="156"/>
      <c r="MDP17" s="156"/>
      <c r="MDQ17" s="156"/>
      <c r="MDR17" s="156"/>
      <c r="MDS17" s="156"/>
      <c r="MDT17" s="156"/>
      <c r="MDU17" s="156"/>
      <c r="MDV17" s="156"/>
      <c r="MDW17" s="156"/>
      <c r="MDX17" s="156"/>
      <c r="MDY17" s="156"/>
      <c r="MDZ17" s="156"/>
      <c r="MEA17" s="156"/>
      <c r="MEB17" s="156"/>
      <c r="MEC17" s="156"/>
      <c r="MED17" s="156"/>
      <c r="MEE17" s="156"/>
      <c r="MEF17" s="156"/>
      <c r="MEG17" s="156"/>
      <c r="MEH17" s="156"/>
      <c r="MEI17" s="156"/>
      <c r="MEJ17" s="156"/>
      <c r="MEK17" s="156"/>
      <c r="MEL17" s="156"/>
      <c r="MEM17" s="156"/>
      <c r="MEN17" s="156"/>
      <c r="MEO17" s="156"/>
      <c r="MEP17" s="156"/>
      <c r="MEQ17" s="156"/>
      <c r="MER17" s="156"/>
      <c r="MES17" s="156"/>
      <c r="MET17" s="156"/>
      <c r="MEU17" s="156"/>
      <c r="MEV17" s="156"/>
      <c r="MEW17" s="156"/>
      <c r="MEX17" s="156"/>
      <c r="MEY17" s="156"/>
      <c r="MEZ17" s="156"/>
      <c r="MFA17" s="156"/>
      <c r="MFB17" s="156"/>
      <c r="MFC17" s="156"/>
      <c r="MFD17" s="156"/>
      <c r="MFE17" s="156"/>
      <c r="MFF17" s="156"/>
      <c r="MFG17" s="156"/>
      <c r="MFH17" s="156"/>
      <c r="MFI17" s="156"/>
      <c r="MFJ17" s="156"/>
      <c r="MFK17" s="156"/>
      <c r="MFL17" s="156"/>
      <c r="MFM17" s="156"/>
      <c r="MFN17" s="156"/>
      <c r="MFO17" s="156"/>
      <c r="MFP17" s="156"/>
      <c r="MFQ17" s="156"/>
      <c r="MFR17" s="156"/>
      <c r="MFS17" s="156"/>
      <c r="MFT17" s="156"/>
      <c r="MFU17" s="156"/>
      <c r="MFV17" s="156"/>
      <c r="MFW17" s="156"/>
      <c r="MFX17" s="156"/>
      <c r="MFY17" s="156"/>
      <c r="MFZ17" s="156"/>
      <c r="MGA17" s="156"/>
      <c r="MGB17" s="156"/>
      <c r="MGC17" s="156"/>
      <c r="MGD17" s="156"/>
      <c r="MGE17" s="156"/>
      <c r="MGF17" s="156"/>
      <c r="MGG17" s="156"/>
      <c r="MGH17" s="156"/>
      <c r="MGI17" s="156"/>
      <c r="MGJ17" s="156"/>
      <c r="MGK17" s="156"/>
      <c r="MGL17" s="156"/>
      <c r="MGM17" s="156"/>
      <c r="MGN17" s="156"/>
      <c r="MGO17" s="156"/>
      <c r="MGP17" s="156"/>
      <c r="MGQ17" s="156"/>
      <c r="MGR17" s="156"/>
      <c r="MGS17" s="156"/>
      <c r="MGT17" s="156"/>
      <c r="MGU17" s="156"/>
      <c r="MGV17" s="156"/>
      <c r="MGW17" s="156"/>
      <c r="MGX17" s="156"/>
      <c r="MGY17" s="156"/>
      <c r="MGZ17" s="156"/>
      <c r="MHA17" s="156"/>
      <c r="MHB17" s="156"/>
      <c r="MHC17" s="156"/>
      <c r="MHD17" s="156"/>
      <c r="MHE17" s="156"/>
      <c r="MHF17" s="156"/>
      <c r="MHG17" s="156"/>
      <c r="MHH17" s="156"/>
      <c r="MHI17" s="156"/>
      <c r="MHJ17" s="156"/>
      <c r="MHK17" s="156"/>
      <c r="MHL17" s="156"/>
      <c r="MHM17" s="156"/>
      <c r="MHN17" s="156"/>
      <c r="MHO17" s="156"/>
      <c r="MHP17" s="156"/>
      <c r="MHQ17" s="156"/>
      <c r="MHR17" s="156"/>
      <c r="MHS17" s="156"/>
      <c r="MHT17" s="156"/>
      <c r="MHU17" s="156"/>
      <c r="MHV17" s="156"/>
      <c r="MHW17" s="156"/>
      <c r="MHX17" s="156"/>
      <c r="MHY17" s="156"/>
      <c r="MHZ17" s="156"/>
      <c r="MIA17" s="156"/>
      <c r="MIB17" s="156"/>
      <c r="MIC17" s="156"/>
      <c r="MID17" s="156"/>
      <c r="MIE17" s="156"/>
      <c r="MIF17" s="156"/>
      <c r="MIG17" s="156"/>
      <c r="MIH17" s="156"/>
      <c r="MII17" s="156"/>
      <c r="MIJ17" s="156"/>
      <c r="MIK17" s="156"/>
      <c r="MIL17" s="156"/>
      <c r="MIM17" s="156"/>
      <c r="MIN17" s="156"/>
      <c r="MIO17" s="156"/>
      <c r="MIP17" s="156"/>
      <c r="MIQ17" s="156"/>
      <c r="MIR17" s="156"/>
      <c r="MIS17" s="156"/>
      <c r="MIT17" s="156"/>
      <c r="MIU17" s="156"/>
      <c r="MIV17" s="156"/>
      <c r="MIW17" s="156"/>
      <c r="MIX17" s="156"/>
      <c r="MIY17" s="156"/>
      <c r="MIZ17" s="156"/>
      <c r="MJA17" s="156"/>
      <c r="MJB17" s="156"/>
      <c r="MJC17" s="156"/>
      <c r="MJD17" s="156"/>
      <c r="MJE17" s="156"/>
      <c r="MJF17" s="156"/>
      <c r="MJG17" s="156"/>
      <c r="MJH17" s="156"/>
      <c r="MJI17" s="156"/>
      <c r="MJJ17" s="156"/>
      <c r="MJK17" s="156"/>
      <c r="MJL17" s="156"/>
      <c r="MJM17" s="156"/>
      <c r="MJN17" s="156"/>
      <c r="MJO17" s="156"/>
      <c r="MJP17" s="156"/>
      <c r="MJQ17" s="156"/>
      <c r="MJR17" s="156"/>
      <c r="MJS17" s="156"/>
      <c r="MJT17" s="156"/>
      <c r="MJU17" s="156"/>
      <c r="MJV17" s="156"/>
      <c r="MJW17" s="156"/>
      <c r="MJX17" s="156"/>
      <c r="MJY17" s="156"/>
      <c r="MJZ17" s="156"/>
      <c r="MKA17" s="156"/>
      <c r="MKB17" s="156"/>
      <c r="MKC17" s="156"/>
      <c r="MKD17" s="156"/>
      <c r="MKE17" s="156"/>
      <c r="MKF17" s="156"/>
      <c r="MKG17" s="156"/>
      <c r="MKH17" s="156"/>
      <c r="MKI17" s="156"/>
      <c r="MKJ17" s="156"/>
      <c r="MKK17" s="156"/>
      <c r="MKL17" s="156"/>
      <c r="MKM17" s="156"/>
      <c r="MKN17" s="156"/>
      <c r="MKO17" s="156"/>
      <c r="MKP17" s="156"/>
      <c r="MKQ17" s="156"/>
      <c r="MKR17" s="156"/>
      <c r="MKS17" s="156"/>
      <c r="MKT17" s="156"/>
      <c r="MKU17" s="156"/>
      <c r="MKV17" s="156"/>
      <c r="MKW17" s="156"/>
      <c r="MKX17" s="156"/>
      <c r="MKY17" s="156"/>
      <c r="MKZ17" s="156"/>
      <c r="MLA17" s="156"/>
      <c r="MLB17" s="156"/>
      <c r="MLC17" s="156"/>
      <c r="MLD17" s="156"/>
      <c r="MLE17" s="156"/>
      <c r="MLF17" s="156"/>
      <c r="MLG17" s="156"/>
      <c r="MLH17" s="156"/>
      <c r="MLI17" s="156"/>
      <c r="MLJ17" s="156"/>
      <c r="MLK17" s="156"/>
      <c r="MLL17" s="156"/>
      <c r="MLM17" s="156"/>
      <c r="MLN17" s="156"/>
      <c r="MLO17" s="156"/>
      <c r="MLP17" s="156"/>
      <c r="MLQ17" s="156"/>
      <c r="MLR17" s="156"/>
      <c r="MLS17" s="156"/>
      <c r="MLT17" s="156"/>
      <c r="MLU17" s="156"/>
      <c r="MLV17" s="156"/>
      <c r="MLW17" s="156"/>
      <c r="MLX17" s="156"/>
      <c r="MLY17" s="156"/>
      <c r="MLZ17" s="156"/>
      <c r="MMA17" s="156"/>
      <c r="MMB17" s="156"/>
      <c r="MMC17" s="156"/>
      <c r="MMD17" s="156"/>
      <c r="MME17" s="156"/>
      <c r="MMF17" s="156"/>
      <c r="MMG17" s="156"/>
      <c r="MMH17" s="156"/>
      <c r="MMI17" s="156"/>
      <c r="MMJ17" s="156"/>
      <c r="MMK17" s="156"/>
      <c r="MML17" s="156"/>
      <c r="MMM17" s="156"/>
      <c r="MMN17" s="156"/>
      <c r="MMO17" s="156"/>
      <c r="MMP17" s="156"/>
      <c r="MMQ17" s="156"/>
      <c r="MMR17" s="156"/>
      <c r="MMS17" s="156"/>
      <c r="MMT17" s="156"/>
      <c r="MMU17" s="156"/>
      <c r="MMV17" s="156"/>
      <c r="MMW17" s="156"/>
      <c r="MMX17" s="156"/>
      <c r="MMY17" s="156"/>
      <c r="MMZ17" s="156"/>
      <c r="MNA17" s="156"/>
      <c r="MNB17" s="156"/>
      <c r="MNC17" s="156"/>
      <c r="MND17" s="156"/>
      <c r="MNE17" s="156"/>
      <c r="MNF17" s="156"/>
      <c r="MNG17" s="156"/>
      <c r="MNH17" s="156"/>
      <c r="MNI17" s="156"/>
      <c r="MNJ17" s="156"/>
      <c r="MNK17" s="156"/>
      <c r="MNL17" s="156"/>
      <c r="MNM17" s="156"/>
      <c r="MNN17" s="156"/>
      <c r="MNO17" s="156"/>
      <c r="MNP17" s="156"/>
      <c r="MNQ17" s="156"/>
      <c r="MNR17" s="156"/>
      <c r="MNS17" s="156"/>
      <c r="MNT17" s="156"/>
      <c r="MNU17" s="156"/>
      <c r="MNV17" s="156"/>
      <c r="MNW17" s="156"/>
      <c r="MNX17" s="156"/>
      <c r="MNY17" s="156"/>
      <c r="MNZ17" s="156"/>
      <c r="MOA17" s="156"/>
      <c r="MOB17" s="156"/>
      <c r="MOC17" s="156"/>
      <c r="MOD17" s="156"/>
      <c r="MOE17" s="156"/>
      <c r="MOF17" s="156"/>
      <c r="MOG17" s="156"/>
      <c r="MOH17" s="156"/>
      <c r="MOI17" s="156"/>
      <c r="MOJ17" s="156"/>
      <c r="MOK17" s="156"/>
      <c r="MOL17" s="156"/>
      <c r="MOM17" s="156"/>
      <c r="MON17" s="156"/>
      <c r="MOO17" s="156"/>
      <c r="MOP17" s="156"/>
      <c r="MOQ17" s="156"/>
      <c r="MOR17" s="156"/>
      <c r="MOS17" s="156"/>
      <c r="MOT17" s="156"/>
      <c r="MOU17" s="156"/>
      <c r="MOV17" s="156"/>
      <c r="MOW17" s="156"/>
      <c r="MOX17" s="156"/>
      <c r="MOY17" s="156"/>
      <c r="MOZ17" s="156"/>
      <c r="MPA17" s="156"/>
      <c r="MPB17" s="156"/>
      <c r="MPC17" s="156"/>
      <c r="MPD17" s="156"/>
      <c r="MPE17" s="156"/>
      <c r="MPF17" s="156"/>
      <c r="MPG17" s="156"/>
      <c r="MPH17" s="156"/>
      <c r="MPI17" s="156"/>
      <c r="MPJ17" s="156"/>
      <c r="MPK17" s="156"/>
      <c r="MPL17" s="156"/>
      <c r="MPM17" s="156"/>
      <c r="MPN17" s="156"/>
      <c r="MPO17" s="156"/>
      <c r="MPP17" s="156"/>
      <c r="MPQ17" s="156"/>
      <c r="MPR17" s="156"/>
      <c r="MPS17" s="156"/>
      <c r="MPT17" s="156"/>
      <c r="MPU17" s="156"/>
      <c r="MPV17" s="156"/>
      <c r="MPW17" s="156"/>
      <c r="MPX17" s="156"/>
      <c r="MPY17" s="156"/>
      <c r="MPZ17" s="156"/>
      <c r="MQA17" s="156"/>
      <c r="MQB17" s="156"/>
      <c r="MQC17" s="156"/>
      <c r="MQD17" s="156"/>
      <c r="MQE17" s="156"/>
      <c r="MQF17" s="156"/>
      <c r="MQG17" s="156"/>
      <c r="MQH17" s="156"/>
      <c r="MQI17" s="156"/>
      <c r="MQJ17" s="156"/>
      <c r="MQK17" s="156"/>
      <c r="MQL17" s="156"/>
      <c r="MQM17" s="156"/>
      <c r="MQN17" s="156"/>
      <c r="MQO17" s="156"/>
      <c r="MQP17" s="156"/>
      <c r="MQQ17" s="156"/>
      <c r="MQR17" s="156"/>
      <c r="MQS17" s="156"/>
      <c r="MQT17" s="156"/>
      <c r="MQU17" s="156"/>
      <c r="MQV17" s="156"/>
      <c r="MQW17" s="156"/>
      <c r="MQX17" s="156"/>
      <c r="MQY17" s="156"/>
      <c r="MQZ17" s="156"/>
      <c r="MRA17" s="156"/>
      <c r="MRB17" s="156"/>
      <c r="MRC17" s="156"/>
      <c r="MRD17" s="156"/>
      <c r="MRE17" s="156"/>
      <c r="MRF17" s="156"/>
      <c r="MRG17" s="156"/>
      <c r="MRH17" s="156"/>
      <c r="MRI17" s="156"/>
      <c r="MRJ17" s="156"/>
      <c r="MRK17" s="156"/>
      <c r="MRL17" s="156"/>
      <c r="MRM17" s="156"/>
      <c r="MRN17" s="156"/>
      <c r="MRO17" s="156"/>
      <c r="MRP17" s="156"/>
      <c r="MRQ17" s="156"/>
      <c r="MRR17" s="156"/>
      <c r="MRS17" s="156"/>
      <c r="MRT17" s="156"/>
      <c r="MRU17" s="156"/>
      <c r="MRV17" s="156"/>
      <c r="MRW17" s="156"/>
      <c r="MRX17" s="156"/>
      <c r="MRY17" s="156"/>
      <c r="MRZ17" s="156"/>
      <c r="MSA17" s="156"/>
      <c r="MSB17" s="156"/>
      <c r="MSC17" s="156"/>
      <c r="MSD17" s="156"/>
      <c r="MSE17" s="156"/>
      <c r="MSF17" s="156"/>
      <c r="MSG17" s="156"/>
      <c r="MSH17" s="156"/>
      <c r="MSI17" s="156"/>
      <c r="MSJ17" s="156"/>
      <c r="MSK17" s="156"/>
      <c r="MSL17" s="156"/>
      <c r="MSM17" s="156"/>
      <c r="MSN17" s="156"/>
      <c r="MSO17" s="156"/>
      <c r="MSP17" s="156"/>
      <c r="MSQ17" s="156"/>
      <c r="MSR17" s="156"/>
      <c r="MSS17" s="156"/>
      <c r="MST17" s="156"/>
      <c r="MSU17" s="156"/>
      <c r="MSV17" s="156"/>
      <c r="MSW17" s="156"/>
      <c r="MSX17" s="156"/>
      <c r="MSY17" s="156"/>
      <c r="MSZ17" s="156"/>
      <c r="MTA17" s="156"/>
      <c r="MTB17" s="156"/>
      <c r="MTC17" s="156"/>
      <c r="MTD17" s="156"/>
      <c r="MTE17" s="156"/>
      <c r="MTF17" s="156"/>
      <c r="MTG17" s="156"/>
      <c r="MTH17" s="156"/>
      <c r="MTI17" s="156"/>
      <c r="MTJ17" s="156"/>
      <c r="MTK17" s="156"/>
      <c r="MTL17" s="156"/>
      <c r="MTM17" s="156"/>
      <c r="MTN17" s="156"/>
      <c r="MTO17" s="156"/>
      <c r="MTP17" s="156"/>
      <c r="MTQ17" s="156"/>
      <c r="MTR17" s="156"/>
      <c r="MTS17" s="156"/>
      <c r="MTT17" s="156"/>
      <c r="MTU17" s="156"/>
      <c r="MTV17" s="156"/>
      <c r="MTW17" s="156"/>
      <c r="MTX17" s="156"/>
      <c r="MTY17" s="156"/>
      <c r="MTZ17" s="156"/>
      <c r="MUA17" s="156"/>
      <c r="MUB17" s="156"/>
      <c r="MUC17" s="156"/>
      <c r="MUD17" s="156"/>
      <c r="MUE17" s="156"/>
      <c r="MUF17" s="156"/>
      <c r="MUG17" s="156"/>
      <c r="MUH17" s="156"/>
      <c r="MUI17" s="156"/>
      <c r="MUJ17" s="156"/>
      <c r="MUK17" s="156"/>
      <c r="MUL17" s="156"/>
      <c r="MUM17" s="156"/>
      <c r="MUN17" s="156"/>
      <c r="MUO17" s="156"/>
      <c r="MUP17" s="156"/>
      <c r="MUQ17" s="156"/>
      <c r="MUR17" s="156"/>
      <c r="MUS17" s="156"/>
      <c r="MUT17" s="156"/>
      <c r="MUU17" s="156"/>
      <c r="MUV17" s="156"/>
      <c r="MUW17" s="156"/>
      <c r="MUX17" s="156"/>
      <c r="MUY17" s="156"/>
      <c r="MUZ17" s="156"/>
      <c r="MVA17" s="156"/>
      <c r="MVB17" s="156"/>
      <c r="MVC17" s="156"/>
      <c r="MVD17" s="156"/>
      <c r="MVE17" s="156"/>
      <c r="MVF17" s="156"/>
      <c r="MVG17" s="156"/>
      <c r="MVH17" s="156"/>
      <c r="MVI17" s="156"/>
      <c r="MVJ17" s="156"/>
      <c r="MVK17" s="156"/>
      <c r="MVL17" s="156"/>
      <c r="MVM17" s="156"/>
      <c r="MVN17" s="156"/>
      <c r="MVO17" s="156"/>
      <c r="MVP17" s="156"/>
      <c r="MVQ17" s="156"/>
      <c r="MVR17" s="156"/>
      <c r="MVS17" s="156"/>
      <c r="MVT17" s="156"/>
      <c r="MVU17" s="156"/>
      <c r="MVV17" s="156"/>
      <c r="MVW17" s="156"/>
      <c r="MVX17" s="156"/>
      <c r="MVY17" s="156"/>
      <c r="MVZ17" s="156"/>
      <c r="MWA17" s="156"/>
      <c r="MWB17" s="156"/>
      <c r="MWC17" s="156"/>
      <c r="MWD17" s="156"/>
      <c r="MWE17" s="156"/>
      <c r="MWF17" s="156"/>
      <c r="MWG17" s="156"/>
      <c r="MWH17" s="156"/>
      <c r="MWI17" s="156"/>
      <c r="MWJ17" s="156"/>
      <c r="MWK17" s="156"/>
      <c r="MWL17" s="156"/>
      <c r="MWM17" s="156"/>
      <c r="MWN17" s="156"/>
      <c r="MWO17" s="156"/>
      <c r="MWP17" s="156"/>
      <c r="MWQ17" s="156"/>
      <c r="MWR17" s="156"/>
      <c r="MWS17" s="156"/>
      <c r="MWT17" s="156"/>
      <c r="MWU17" s="156"/>
      <c r="MWV17" s="156"/>
      <c r="MWW17" s="156"/>
      <c r="MWX17" s="156"/>
      <c r="MWY17" s="156"/>
      <c r="MWZ17" s="156"/>
      <c r="MXA17" s="156"/>
      <c r="MXB17" s="156"/>
      <c r="MXC17" s="156"/>
      <c r="MXD17" s="156"/>
      <c r="MXE17" s="156"/>
      <c r="MXF17" s="156"/>
      <c r="MXG17" s="156"/>
      <c r="MXH17" s="156"/>
      <c r="MXI17" s="156"/>
      <c r="MXJ17" s="156"/>
      <c r="MXK17" s="156"/>
      <c r="MXL17" s="156"/>
      <c r="MXM17" s="156"/>
      <c r="MXN17" s="156"/>
      <c r="MXO17" s="156"/>
      <c r="MXP17" s="156"/>
      <c r="MXQ17" s="156"/>
      <c r="MXR17" s="156"/>
      <c r="MXS17" s="156"/>
      <c r="MXT17" s="156"/>
      <c r="MXU17" s="156"/>
      <c r="MXV17" s="156"/>
      <c r="MXW17" s="156"/>
      <c r="MXX17" s="156"/>
      <c r="MXY17" s="156"/>
      <c r="MXZ17" s="156"/>
      <c r="MYA17" s="156"/>
      <c r="MYB17" s="156"/>
      <c r="MYC17" s="156"/>
      <c r="MYD17" s="156"/>
      <c r="MYE17" s="156"/>
      <c r="MYF17" s="156"/>
      <c r="MYG17" s="156"/>
      <c r="MYH17" s="156"/>
      <c r="MYI17" s="156"/>
      <c r="MYJ17" s="156"/>
      <c r="MYK17" s="156"/>
      <c r="MYL17" s="156"/>
      <c r="MYM17" s="156"/>
      <c r="MYN17" s="156"/>
      <c r="MYO17" s="156"/>
      <c r="MYP17" s="156"/>
      <c r="MYQ17" s="156"/>
      <c r="MYR17" s="156"/>
      <c r="MYS17" s="156"/>
      <c r="MYT17" s="156"/>
      <c r="MYU17" s="156"/>
      <c r="MYV17" s="156"/>
      <c r="MYW17" s="156"/>
      <c r="MYX17" s="156"/>
      <c r="MYY17" s="156"/>
      <c r="MYZ17" s="156"/>
      <c r="MZA17" s="156"/>
      <c r="MZB17" s="156"/>
      <c r="MZC17" s="156"/>
      <c r="MZD17" s="156"/>
      <c r="MZE17" s="156"/>
      <c r="MZF17" s="156"/>
      <c r="MZG17" s="156"/>
      <c r="MZH17" s="156"/>
      <c r="MZI17" s="156"/>
      <c r="MZJ17" s="156"/>
      <c r="MZK17" s="156"/>
      <c r="MZL17" s="156"/>
      <c r="MZM17" s="156"/>
      <c r="MZN17" s="156"/>
      <c r="MZO17" s="156"/>
      <c r="MZP17" s="156"/>
      <c r="MZQ17" s="156"/>
      <c r="MZR17" s="156"/>
      <c r="MZS17" s="156"/>
      <c r="MZT17" s="156"/>
      <c r="MZU17" s="156"/>
      <c r="MZV17" s="156"/>
      <c r="MZW17" s="156"/>
      <c r="MZX17" s="156"/>
      <c r="MZY17" s="156"/>
      <c r="MZZ17" s="156"/>
      <c r="NAA17" s="156"/>
      <c r="NAB17" s="156"/>
      <c r="NAC17" s="156"/>
      <c r="NAD17" s="156"/>
      <c r="NAE17" s="156"/>
      <c r="NAF17" s="156"/>
      <c r="NAG17" s="156"/>
      <c r="NAH17" s="156"/>
      <c r="NAI17" s="156"/>
      <c r="NAJ17" s="156"/>
      <c r="NAK17" s="156"/>
      <c r="NAL17" s="156"/>
      <c r="NAM17" s="156"/>
      <c r="NAN17" s="156"/>
      <c r="NAO17" s="156"/>
      <c r="NAP17" s="156"/>
      <c r="NAQ17" s="156"/>
      <c r="NAR17" s="156"/>
      <c r="NAS17" s="156"/>
      <c r="NAT17" s="156"/>
      <c r="NAU17" s="156"/>
      <c r="NAV17" s="156"/>
      <c r="NAW17" s="156"/>
      <c r="NAX17" s="156"/>
      <c r="NAY17" s="156"/>
      <c r="NAZ17" s="156"/>
      <c r="NBA17" s="156"/>
      <c r="NBB17" s="156"/>
      <c r="NBC17" s="156"/>
      <c r="NBD17" s="156"/>
      <c r="NBE17" s="156"/>
      <c r="NBF17" s="156"/>
      <c r="NBG17" s="156"/>
      <c r="NBH17" s="156"/>
      <c r="NBI17" s="156"/>
      <c r="NBJ17" s="156"/>
      <c r="NBK17" s="156"/>
      <c r="NBL17" s="156"/>
      <c r="NBM17" s="156"/>
      <c r="NBN17" s="156"/>
      <c r="NBO17" s="156"/>
      <c r="NBP17" s="156"/>
      <c r="NBQ17" s="156"/>
      <c r="NBR17" s="156"/>
      <c r="NBS17" s="156"/>
      <c r="NBT17" s="156"/>
      <c r="NBU17" s="156"/>
      <c r="NBV17" s="156"/>
      <c r="NBW17" s="156"/>
      <c r="NBX17" s="156"/>
      <c r="NBY17" s="156"/>
      <c r="NBZ17" s="156"/>
      <c r="NCA17" s="156"/>
      <c r="NCB17" s="156"/>
      <c r="NCC17" s="156"/>
      <c r="NCD17" s="156"/>
      <c r="NCE17" s="156"/>
      <c r="NCF17" s="156"/>
      <c r="NCG17" s="156"/>
      <c r="NCH17" s="156"/>
      <c r="NCI17" s="156"/>
      <c r="NCJ17" s="156"/>
      <c r="NCK17" s="156"/>
      <c r="NCL17" s="156"/>
      <c r="NCM17" s="156"/>
      <c r="NCN17" s="156"/>
      <c r="NCO17" s="156"/>
      <c r="NCP17" s="156"/>
      <c r="NCQ17" s="156"/>
      <c r="NCR17" s="156"/>
      <c r="NCS17" s="156"/>
      <c r="NCT17" s="156"/>
      <c r="NCU17" s="156"/>
      <c r="NCV17" s="156"/>
      <c r="NCW17" s="156"/>
      <c r="NCX17" s="156"/>
      <c r="NCY17" s="156"/>
      <c r="NCZ17" s="156"/>
      <c r="NDA17" s="156"/>
      <c r="NDB17" s="156"/>
      <c r="NDC17" s="156"/>
      <c r="NDD17" s="156"/>
      <c r="NDE17" s="156"/>
      <c r="NDF17" s="156"/>
      <c r="NDG17" s="156"/>
      <c r="NDH17" s="156"/>
      <c r="NDI17" s="156"/>
      <c r="NDJ17" s="156"/>
      <c r="NDK17" s="156"/>
      <c r="NDL17" s="156"/>
      <c r="NDM17" s="156"/>
      <c r="NDN17" s="156"/>
      <c r="NDO17" s="156"/>
      <c r="NDP17" s="156"/>
      <c r="NDQ17" s="156"/>
      <c r="NDR17" s="156"/>
      <c r="NDS17" s="156"/>
      <c r="NDT17" s="156"/>
      <c r="NDU17" s="156"/>
      <c r="NDV17" s="156"/>
      <c r="NDW17" s="156"/>
      <c r="NDX17" s="156"/>
      <c r="NDY17" s="156"/>
      <c r="NDZ17" s="156"/>
      <c r="NEA17" s="156"/>
      <c r="NEB17" s="156"/>
      <c r="NEC17" s="156"/>
      <c r="NED17" s="156"/>
      <c r="NEE17" s="156"/>
      <c r="NEF17" s="156"/>
      <c r="NEG17" s="156"/>
      <c r="NEH17" s="156"/>
      <c r="NEI17" s="156"/>
      <c r="NEJ17" s="156"/>
      <c r="NEK17" s="156"/>
      <c r="NEL17" s="156"/>
      <c r="NEM17" s="156"/>
      <c r="NEN17" s="156"/>
      <c r="NEO17" s="156"/>
      <c r="NEP17" s="156"/>
      <c r="NEQ17" s="156"/>
      <c r="NER17" s="156"/>
      <c r="NES17" s="156"/>
      <c r="NET17" s="156"/>
      <c r="NEU17" s="156"/>
      <c r="NEV17" s="156"/>
      <c r="NEW17" s="156"/>
      <c r="NEX17" s="156"/>
      <c r="NEY17" s="156"/>
      <c r="NEZ17" s="156"/>
      <c r="NFA17" s="156"/>
      <c r="NFB17" s="156"/>
      <c r="NFC17" s="156"/>
      <c r="NFD17" s="156"/>
      <c r="NFE17" s="156"/>
      <c r="NFF17" s="156"/>
      <c r="NFG17" s="156"/>
      <c r="NFH17" s="156"/>
      <c r="NFI17" s="156"/>
      <c r="NFJ17" s="156"/>
      <c r="NFK17" s="156"/>
      <c r="NFL17" s="156"/>
      <c r="NFM17" s="156"/>
      <c r="NFN17" s="156"/>
      <c r="NFO17" s="156"/>
      <c r="NFP17" s="156"/>
      <c r="NFQ17" s="156"/>
      <c r="NFR17" s="156"/>
      <c r="NFS17" s="156"/>
      <c r="NFT17" s="156"/>
      <c r="NFU17" s="156"/>
      <c r="NFV17" s="156"/>
      <c r="NFW17" s="156"/>
      <c r="NFX17" s="156"/>
      <c r="NFY17" s="156"/>
      <c r="NFZ17" s="156"/>
      <c r="NGA17" s="156"/>
      <c r="NGB17" s="156"/>
      <c r="NGC17" s="156"/>
      <c r="NGD17" s="156"/>
      <c r="NGE17" s="156"/>
      <c r="NGF17" s="156"/>
      <c r="NGG17" s="156"/>
      <c r="NGH17" s="156"/>
      <c r="NGI17" s="156"/>
      <c r="NGJ17" s="156"/>
      <c r="NGK17" s="156"/>
      <c r="NGL17" s="156"/>
      <c r="NGM17" s="156"/>
      <c r="NGN17" s="156"/>
      <c r="NGO17" s="156"/>
      <c r="NGP17" s="156"/>
      <c r="NGQ17" s="156"/>
      <c r="NGR17" s="156"/>
      <c r="NGS17" s="156"/>
      <c r="NGT17" s="156"/>
      <c r="NGU17" s="156"/>
      <c r="NGV17" s="156"/>
      <c r="NGW17" s="156"/>
      <c r="NGX17" s="156"/>
      <c r="NGY17" s="156"/>
      <c r="NGZ17" s="156"/>
      <c r="NHA17" s="156"/>
      <c r="NHB17" s="156"/>
      <c r="NHC17" s="156"/>
      <c r="NHD17" s="156"/>
      <c r="NHE17" s="156"/>
      <c r="NHF17" s="156"/>
      <c r="NHG17" s="156"/>
      <c r="NHH17" s="156"/>
      <c r="NHI17" s="156"/>
      <c r="NHJ17" s="156"/>
      <c r="NHK17" s="156"/>
      <c r="NHL17" s="156"/>
      <c r="NHM17" s="156"/>
      <c r="NHN17" s="156"/>
      <c r="NHO17" s="156"/>
      <c r="NHP17" s="156"/>
      <c r="NHQ17" s="156"/>
      <c r="NHR17" s="156"/>
      <c r="NHS17" s="156"/>
      <c r="NHT17" s="156"/>
      <c r="NHU17" s="156"/>
      <c r="NHV17" s="156"/>
      <c r="NHW17" s="156"/>
      <c r="NHX17" s="156"/>
      <c r="NHY17" s="156"/>
      <c r="NHZ17" s="156"/>
      <c r="NIA17" s="156"/>
      <c r="NIB17" s="156"/>
      <c r="NIC17" s="156"/>
      <c r="NID17" s="156"/>
      <c r="NIE17" s="156"/>
      <c r="NIF17" s="156"/>
      <c r="NIG17" s="156"/>
      <c r="NIH17" s="156"/>
      <c r="NII17" s="156"/>
      <c r="NIJ17" s="156"/>
      <c r="NIK17" s="156"/>
      <c r="NIL17" s="156"/>
      <c r="NIM17" s="156"/>
      <c r="NIN17" s="156"/>
      <c r="NIO17" s="156"/>
      <c r="NIP17" s="156"/>
      <c r="NIQ17" s="156"/>
      <c r="NIR17" s="156"/>
      <c r="NIS17" s="156"/>
      <c r="NIT17" s="156"/>
      <c r="NIU17" s="156"/>
      <c r="NIV17" s="156"/>
      <c r="NIW17" s="156"/>
      <c r="NIX17" s="156"/>
      <c r="NIY17" s="156"/>
      <c r="NIZ17" s="156"/>
      <c r="NJA17" s="156"/>
      <c r="NJB17" s="156"/>
      <c r="NJC17" s="156"/>
      <c r="NJD17" s="156"/>
      <c r="NJE17" s="156"/>
      <c r="NJF17" s="156"/>
      <c r="NJG17" s="156"/>
      <c r="NJH17" s="156"/>
      <c r="NJI17" s="156"/>
      <c r="NJJ17" s="156"/>
      <c r="NJK17" s="156"/>
      <c r="NJL17" s="156"/>
      <c r="NJM17" s="156"/>
      <c r="NJN17" s="156"/>
      <c r="NJO17" s="156"/>
      <c r="NJP17" s="156"/>
      <c r="NJQ17" s="156"/>
      <c r="NJR17" s="156"/>
      <c r="NJS17" s="156"/>
      <c r="NJT17" s="156"/>
      <c r="NJU17" s="156"/>
      <c r="NJV17" s="156"/>
      <c r="NJW17" s="156"/>
      <c r="NJX17" s="156"/>
      <c r="NJY17" s="156"/>
      <c r="NJZ17" s="156"/>
      <c r="NKA17" s="156"/>
      <c r="NKB17" s="156"/>
      <c r="NKC17" s="156"/>
      <c r="NKD17" s="156"/>
      <c r="NKE17" s="156"/>
      <c r="NKF17" s="156"/>
      <c r="NKG17" s="156"/>
      <c r="NKH17" s="156"/>
      <c r="NKI17" s="156"/>
      <c r="NKJ17" s="156"/>
      <c r="NKK17" s="156"/>
      <c r="NKL17" s="156"/>
      <c r="NKM17" s="156"/>
      <c r="NKN17" s="156"/>
      <c r="NKO17" s="156"/>
      <c r="NKP17" s="156"/>
      <c r="NKQ17" s="156"/>
      <c r="NKR17" s="156"/>
      <c r="NKS17" s="156"/>
      <c r="NKT17" s="156"/>
      <c r="NKU17" s="156"/>
      <c r="NKV17" s="156"/>
      <c r="NKW17" s="156"/>
      <c r="NKX17" s="156"/>
      <c r="NKY17" s="156"/>
      <c r="NKZ17" s="156"/>
      <c r="NLA17" s="156"/>
      <c r="NLB17" s="156"/>
      <c r="NLC17" s="156"/>
      <c r="NLD17" s="156"/>
      <c r="NLE17" s="156"/>
      <c r="NLF17" s="156"/>
      <c r="NLG17" s="156"/>
      <c r="NLH17" s="156"/>
      <c r="NLI17" s="156"/>
      <c r="NLJ17" s="156"/>
      <c r="NLK17" s="156"/>
      <c r="NLL17" s="156"/>
      <c r="NLM17" s="156"/>
      <c r="NLN17" s="156"/>
      <c r="NLO17" s="156"/>
      <c r="NLP17" s="156"/>
      <c r="NLQ17" s="156"/>
      <c r="NLR17" s="156"/>
      <c r="NLS17" s="156"/>
      <c r="NLT17" s="156"/>
      <c r="NLU17" s="156"/>
      <c r="NLV17" s="156"/>
      <c r="NLW17" s="156"/>
      <c r="NLX17" s="156"/>
      <c r="NLY17" s="156"/>
      <c r="NLZ17" s="156"/>
      <c r="NMA17" s="156"/>
      <c r="NMB17" s="156"/>
      <c r="NMC17" s="156"/>
      <c r="NMD17" s="156"/>
      <c r="NME17" s="156"/>
      <c r="NMF17" s="156"/>
      <c r="NMG17" s="156"/>
      <c r="NMH17" s="156"/>
      <c r="NMI17" s="156"/>
      <c r="NMJ17" s="156"/>
      <c r="NMK17" s="156"/>
      <c r="NML17" s="156"/>
      <c r="NMM17" s="156"/>
      <c r="NMN17" s="156"/>
      <c r="NMO17" s="156"/>
      <c r="NMP17" s="156"/>
      <c r="NMQ17" s="156"/>
      <c r="NMR17" s="156"/>
      <c r="NMS17" s="156"/>
      <c r="NMT17" s="156"/>
      <c r="NMU17" s="156"/>
      <c r="NMV17" s="156"/>
      <c r="NMW17" s="156"/>
      <c r="NMX17" s="156"/>
      <c r="NMY17" s="156"/>
      <c r="NMZ17" s="156"/>
      <c r="NNA17" s="156"/>
      <c r="NNB17" s="156"/>
      <c r="NNC17" s="156"/>
      <c r="NND17" s="156"/>
      <c r="NNE17" s="156"/>
      <c r="NNF17" s="156"/>
      <c r="NNG17" s="156"/>
      <c r="NNH17" s="156"/>
      <c r="NNI17" s="156"/>
      <c r="NNJ17" s="156"/>
      <c r="NNK17" s="156"/>
      <c r="NNL17" s="156"/>
      <c r="NNM17" s="156"/>
      <c r="NNN17" s="156"/>
      <c r="NNO17" s="156"/>
      <c r="NNP17" s="156"/>
      <c r="NNQ17" s="156"/>
      <c r="NNR17" s="156"/>
      <c r="NNS17" s="156"/>
      <c r="NNT17" s="156"/>
      <c r="NNU17" s="156"/>
      <c r="NNV17" s="156"/>
      <c r="NNW17" s="156"/>
      <c r="NNX17" s="156"/>
      <c r="NNY17" s="156"/>
      <c r="NNZ17" s="156"/>
      <c r="NOA17" s="156"/>
      <c r="NOB17" s="156"/>
      <c r="NOC17" s="156"/>
      <c r="NOD17" s="156"/>
      <c r="NOE17" s="156"/>
      <c r="NOF17" s="156"/>
      <c r="NOG17" s="156"/>
      <c r="NOH17" s="156"/>
      <c r="NOI17" s="156"/>
      <c r="NOJ17" s="156"/>
      <c r="NOK17" s="156"/>
      <c r="NOL17" s="156"/>
      <c r="NOM17" s="156"/>
      <c r="NON17" s="156"/>
      <c r="NOO17" s="156"/>
      <c r="NOP17" s="156"/>
      <c r="NOQ17" s="156"/>
      <c r="NOR17" s="156"/>
      <c r="NOS17" s="156"/>
      <c r="NOT17" s="156"/>
      <c r="NOU17" s="156"/>
      <c r="NOV17" s="156"/>
      <c r="NOW17" s="156"/>
      <c r="NOX17" s="156"/>
      <c r="NOY17" s="156"/>
      <c r="NOZ17" s="156"/>
      <c r="NPA17" s="156"/>
      <c r="NPB17" s="156"/>
      <c r="NPC17" s="156"/>
      <c r="NPD17" s="156"/>
      <c r="NPE17" s="156"/>
      <c r="NPF17" s="156"/>
      <c r="NPG17" s="156"/>
      <c r="NPH17" s="156"/>
      <c r="NPI17" s="156"/>
      <c r="NPJ17" s="156"/>
      <c r="NPK17" s="156"/>
      <c r="NPL17" s="156"/>
      <c r="NPM17" s="156"/>
      <c r="NPN17" s="156"/>
      <c r="NPO17" s="156"/>
      <c r="NPP17" s="156"/>
      <c r="NPQ17" s="156"/>
      <c r="NPR17" s="156"/>
      <c r="NPS17" s="156"/>
      <c r="NPT17" s="156"/>
      <c r="NPU17" s="156"/>
      <c r="NPV17" s="156"/>
      <c r="NPW17" s="156"/>
      <c r="NPX17" s="156"/>
      <c r="NPY17" s="156"/>
      <c r="NPZ17" s="156"/>
      <c r="NQA17" s="156"/>
      <c r="NQB17" s="156"/>
      <c r="NQC17" s="156"/>
      <c r="NQD17" s="156"/>
      <c r="NQE17" s="156"/>
      <c r="NQF17" s="156"/>
      <c r="NQG17" s="156"/>
      <c r="NQH17" s="156"/>
      <c r="NQI17" s="156"/>
      <c r="NQJ17" s="156"/>
      <c r="NQK17" s="156"/>
      <c r="NQL17" s="156"/>
      <c r="NQM17" s="156"/>
      <c r="NQN17" s="156"/>
      <c r="NQO17" s="156"/>
      <c r="NQP17" s="156"/>
      <c r="NQQ17" s="156"/>
      <c r="NQR17" s="156"/>
      <c r="NQS17" s="156"/>
      <c r="NQT17" s="156"/>
      <c r="NQU17" s="156"/>
      <c r="NQV17" s="156"/>
      <c r="NQW17" s="156"/>
      <c r="NQX17" s="156"/>
      <c r="NQY17" s="156"/>
      <c r="NQZ17" s="156"/>
      <c r="NRA17" s="156"/>
      <c r="NRB17" s="156"/>
      <c r="NRC17" s="156"/>
      <c r="NRD17" s="156"/>
      <c r="NRE17" s="156"/>
      <c r="NRF17" s="156"/>
      <c r="NRG17" s="156"/>
      <c r="NRH17" s="156"/>
      <c r="NRI17" s="156"/>
      <c r="NRJ17" s="156"/>
      <c r="NRK17" s="156"/>
      <c r="NRL17" s="156"/>
      <c r="NRM17" s="156"/>
      <c r="NRN17" s="156"/>
      <c r="NRO17" s="156"/>
      <c r="NRP17" s="156"/>
      <c r="NRQ17" s="156"/>
      <c r="NRR17" s="156"/>
      <c r="NRS17" s="156"/>
      <c r="NRT17" s="156"/>
      <c r="NRU17" s="156"/>
      <c r="NRV17" s="156"/>
      <c r="NRW17" s="156"/>
      <c r="NRX17" s="156"/>
      <c r="NRY17" s="156"/>
      <c r="NRZ17" s="156"/>
      <c r="NSA17" s="156"/>
      <c r="NSB17" s="156"/>
      <c r="NSC17" s="156"/>
      <c r="NSD17" s="156"/>
      <c r="NSE17" s="156"/>
      <c r="NSF17" s="156"/>
      <c r="NSG17" s="156"/>
      <c r="NSH17" s="156"/>
      <c r="NSI17" s="156"/>
      <c r="NSJ17" s="156"/>
      <c r="NSK17" s="156"/>
      <c r="NSL17" s="156"/>
      <c r="NSM17" s="156"/>
      <c r="NSN17" s="156"/>
      <c r="NSO17" s="156"/>
      <c r="NSP17" s="156"/>
      <c r="NSQ17" s="156"/>
      <c r="NSR17" s="156"/>
      <c r="NSS17" s="156"/>
      <c r="NST17" s="156"/>
      <c r="NSU17" s="156"/>
      <c r="NSV17" s="156"/>
      <c r="NSW17" s="156"/>
      <c r="NSX17" s="156"/>
      <c r="NSY17" s="156"/>
      <c r="NSZ17" s="156"/>
      <c r="NTA17" s="156"/>
      <c r="NTB17" s="156"/>
      <c r="NTC17" s="156"/>
      <c r="NTD17" s="156"/>
      <c r="NTE17" s="156"/>
      <c r="NTF17" s="156"/>
      <c r="NTG17" s="156"/>
      <c r="NTH17" s="156"/>
      <c r="NTI17" s="156"/>
      <c r="NTJ17" s="156"/>
      <c r="NTK17" s="156"/>
      <c r="NTL17" s="156"/>
      <c r="NTM17" s="156"/>
      <c r="NTN17" s="156"/>
      <c r="NTO17" s="156"/>
      <c r="NTP17" s="156"/>
      <c r="NTQ17" s="156"/>
      <c r="NTR17" s="156"/>
      <c r="NTS17" s="156"/>
      <c r="NTT17" s="156"/>
      <c r="NTU17" s="156"/>
      <c r="NTV17" s="156"/>
      <c r="NTW17" s="156"/>
      <c r="NTX17" s="156"/>
      <c r="NTY17" s="156"/>
      <c r="NTZ17" s="156"/>
      <c r="NUA17" s="156"/>
      <c r="NUB17" s="156"/>
      <c r="NUC17" s="156"/>
      <c r="NUD17" s="156"/>
      <c r="NUE17" s="156"/>
      <c r="NUF17" s="156"/>
      <c r="NUG17" s="156"/>
      <c r="NUH17" s="156"/>
      <c r="NUI17" s="156"/>
      <c r="NUJ17" s="156"/>
      <c r="NUK17" s="156"/>
      <c r="NUL17" s="156"/>
      <c r="NUM17" s="156"/>
      <c r="NUN17" s="156"/>
      <c r="NUO17" s="156"/>
      <c r="NUP17" s="156"/>
      <c r="NUQ17" s="156"/>
      <c r="NUR17" s="156"/>
      <c r="NUS17" s="156"/>
      <c r="NUT17" s="156"/>
      <c r="NUU17" s="156"/>
      <c r="NUV17" s="156"/>
      <c r="NUW17" s="156"/>
      <c r="NUX17" s="156"/>
      <c r="NUY17" s="156"/>
      <c r="NUZ17" s="156"/>
      <c r="NVA17" s="156"/>
      <c r="NVB17" s="156"/>
      <c r="NVC17" s="156"/>
      <c r="NVD17" s="156"/>
      <c r="NVE17" s="156"/>
      <c r="NVF17" s="156"/>
      <c r="NVG17" s="156"/>
      <c r="NVH17" s="156"/>
      <c r="NVI17" s="156"/>
      <c r="NVJ17" s="156"/>
      <c r="NVK17" s="156"/>
      <c r="NVL17" s="156"/>
      <c r="NVM17" s="156"/>
      <c r="NVN17" s="156"/>
      <c r="NVO17" s="156"/>
      <c r="NVP17" s="156"/>
      <c r="NVQ17" s="156"/>
      <c r="NVR17" s="156"/>
      <c r="NVS17" s="156"/>
      <c r="NVT17" s="156"/>
      <c r="NVU17" s="156"/>
      <c r="NVV17" s="156"/>
      <c r="NVW17" s="156"/>
      <c r="NVX17" s="156"/>
      <c r="NVY17" s="156"/>
      <c r="NVZ17" s="156"/>
      <c r="NWA17" s="156"/>
      <c r="NWB17" s="156"/>
      <c r="NWC17" s="156"/>
      <c r="NWD17" s="156"/>
      <c r="NWE17" s="156"/>
      <c r="NWF17" s="156"/>
      <c r="NWG17" s="156"/>
      <c r="NWH17" s="156"/>
      <c r="NWI17" s="156"/>
      <c r="NWJ17" s="156"/>
      <c r="NWK17" s="156"/>
      <c r="NWL17" s="156"/>
      <c r="NWM17" s="156"/>
      <c r="NWN17" s="156"/>
      <c r="NWO17" s="156"/>
      <c r="NWP17" s="156"/>
      <c r="NWQ17" s="156"/>
      <c r="NWR17" s="156"/>
      <c r="NWS17" s="156"/>
      <c r="NWT17" s="156"/>
      <c r="NWU17" s="156"/>
      <c r="NWV17" s="156"/>
      <c r="NWW17" s="156"/>
      <c r="NWX17" s="156"/>
      <c r="NWY17" s="156"/>
      <c r="NWZ17" s="156"/>
      <c r="NXA17" s="156"/>
      <c r="NXB17" s="156"/>
      <c r="NXC17" s="156"/>
      <c r="NXD17" s="156"/>
      <c r="NXE17" s="156"/>
      <c r="NXF17" s="156"/>
      <c r="NXG17" s="156"/>
      <c r="NXH17" s="156"/>
      <c r="NXI17" s="156"/>
      <c r="NXJ17" s="156"/>
      <c r="NXK17" s="156"/>
      <c r="NXL17" s="156"/>
      <c r="NXM17" s="156"/>
      <c r="NXN17" s="156"/>
      <c r="NXO17" s="156"/>
      <c r="NXP17" s="156"/>
      <c r="NXQ17" s="156"/>
      <c r="NXR17" s="156"/>
      <c r="NXS17" s="156"/>
      <c r="NXT17" s="156"/>
      <c r="NXU17" s="156"/>
      <c r="NXV17" s="156"/>
      <c r="NXW17" s="156"/>
      <c r="NXX17" s="156"/>
      <c r="NXY17" s="156"/>
      <c r="NXZ17" s="156"/>
      <c r="NYA17" s="156"/>
      <c r="NYB17" s="156"/>
      <c r="NYC17" s="156"/>
      <c r="NYD17" s="156"/>
      <c r="NYE17" s="156"/>
      <c r="NYF17" s="156"/>
      <c r="NYG17" s="156"/>
      <c r="NYH17" s="156"/>
      <c r="NYI17" s="156"/>
      <c r="NYJ17" s="156"/>
      <c r="NYK17" s="156"/>
      <c r="NYL17" s="156"/>
      <c r="NYM17" s="156"/>
      <c r="NYN17" s="156"/>
      <c r="NYO17" s="156"/>
      <c r="NYP17" s="156"/>
      <c r="NYQ17" s="156"/>
      <c r="NYR17" s="156"/>
      <c r="NYS17" s="156"/>
      <c r="NYT17" s="156"/>
      <c r="NYU17" s="156"/>
      <c r="NYV17" s="156"/>
      <c r="NYW17" s="156"/>
      <c r="NYX17" s="156"/>
      <c r="NYY17" s="156"/>
      <c r="NYZ17" s="156"/>
      <c r="NZA17" s="156"/>
      <c r="NZB17" s="156"/>
      <c r="NZC17" s="156"/>
      <c r="NZD17" s="156"/>
      <c r="NZE17" s="156"/>
      <c r="NZF17" s="156"/>
      <c r="NZG17" s="156"/>
      <c r="NZH17" s="156"/>
      <c r="NZI17" s="156"/>
      <c r="NZJ17" s="156"/>
      <c r="NZK17" s="156"/>
      <c r="NZL17" s="156"/>
      <c r="NZM17" s="156"/>
      <c r="NZN17" s="156"/>
      <c r="NZO17" s="156"/>
      <c r="NZP17" s="156"/>
      <c r="NZQ17" s="156"/>
      <c r="NZR17" s="156"/>
      <c r="NZS17" s="156"/>
      <c r="NZT17" s="156"/>
      <c r="NZU17" s="156"/>
      <c r="NZV17" s="156"/>
      <c r="NZW17" s="156"/>
      <c r="NZX17" s="156"/>
      <c r="NZY17" s="156"/>
      <c r="NZZ17" s="156"/>
      <c r="OAA17" s="156"/>
      <c r="OAB17" s="156"/>
      <c r="OAC17" s="156"/>
      <c r="OAD17" s="156"/>
      <c r="OAE17" s="156"/>
      <c r="OAF17" s="156"/>
      <c r="OAG17" s="156"/>
      <c r="OAH17" s="156"/>
      <c r="OAI17" s="156"/>
      <c r="OAJ17" s="156"/>
      <c r="OAK17" s="156"/>
      <c r="OAL17" s="156"/>
      <c r="OAM17" s="156"/>
      <c r="OAN17" s="156"/>
      <c r="OAO17" s="156"/>
      <c r="OAP17" s="156"/>
      <c r="OAQ17" s="156"/>
      <c r="OAR17" s="156"/>
      <c r="OAS17" s="156"/>
      <c r="OAT17" s="156"/>
      <c r="OAU17" s="156"/>
      <c r="OAV17" s="156"/>
      <c r="OAW17" s="156"/>
      <c r="OAX17" s="156"/>
      <c r="OAY17" s="156"/>
      <c r="OAZ17" s="156"/>
      <c r="OBA17" s="156"/>
      <c r="OBB17" s="156"/>
      <c r="OBC17" s="156"/>
      <c r="OBD17" s="156"/>
      <c r="OBE17" s="156"/>
      <c r="OBF17" s="156"/>
      <c r="OBG17" s="156"/>
      <c r="OBH17" s="156"/>
      <c r="OBI17" s="156"/>
      <c r="OBJ17" s="156"/>
      <c r="OBK17" s="156"/>
      <c r="OBL17" s="156"/>
      <c r="OBM17" s="156"/>
      <c r="OBN17" s="156"/>
      <c r="OBO17" s="156"/>
      <c r="OBP17" s="156"/>
      <c r="OBQ17" s="156"/>
      <c r="OBR17" s="156"/>
      <c r="OBS17" s="156"/>
      <c r="OBT17" s="156"/>
      <c r="OBU17" s="156"/>
      <c r="OBV17" s="156"/>
      <c r="OBW17" s="156"/>
      <c r="OBX17" s="156"/>
      <c r="OBY17" s="156"/>
      <c r="OBZ17" s="156"/>
      <c r="OCA17" s="156"/>
      <c r="OCB17" s="156"/>
      <c r="OCC17" s="156"/>
      <c r="OCD17" s="156"/>
      <c r="OCE17" s="156"/>
      <c r="OCF17" s="156"/>
      <c r="OCG17" s="156"/>
      <c r="OCH17" s="156"/>
      <c r="OCI17" s="156"/>
      <c r="OCJ17" s="156"/>
      <c r="OCK17" s="156"/>
      <c r="OCL17" s="156"/>
      <c r="OCM17" s="156"/>
      <c r="OCN17" s="156"/>
      <c r="OCO17" s="156"/>
      <c r="OCP17" s="156"/>
      <c r="OCQ17" s="156"/>
      <c r="OCR17" s="156"/>
      <c r="OCS17" s="156"/>
      <c r="OCT17" s="156"/>
      <c r="OCU17" s="156"/>
      <c r="OCV17" s="156"/>
      <c r="OCW17" s="156"/>
      <c r="OCX17" s="156"/>
      <c r="OCY17" s="156"/>
      <c r="OCZ17" s="156"/>
      <c r="ODA17" s="156"/>
      <c r="ODB17" s="156"/>
      <c r="ODC17" s="156"/>
      <c r="ODD17" s="156"/>
      <c r="ODE17" s="156"/>
      <c r="ODF17" s="156"/>
      <c r="ODG17" s="156"/>
      <c r="ODH17" s="156"/>
      <c r="ODI17" s="156"/>
      <c r="ODJ17" s="156"/>
      <c r="ODK17" s="156"/>
      <c r="ODL17" s="156"/>
      <c r="ODM17" s="156"/>
      <c r="ODN17" s="156"/>
      <c r="ODO17" s="156"/>
      <c r="ODP17" s="156"/>
      <c r="ODQ17" s="156"/>
      <c r="ODR17" s="156"/>
      <c r="ODS17" s="156"/>
      <c r="ODT17" s="156"/>
      <c r="ODU17" s="156"/>
      <c r="ODV17" s="156"/>
      <c r="ODW17" s="156"/>
      <c r="ODX17" s="156"/>
      <c r="ODY17" s="156"/>
      <c r="ODZ17" s="156"/>
      <c r="OEA17" s="156"/>
      <c r="OEB17" s="156"/>
      <c r="OEC17" s="156"/>
      <c r="OED17" s="156"/>
      <c r="OEE17" s="156"/>
      <c r="OEF17" s="156"/>
      <c r="OEG17" s="156"/>
      <c r="OEH17" s="156"/>
      <c r="OEI17" s="156"/>
      <c r="OEJ17" s="156"/>
      <c r="OEK17" s="156"/>
      <c r="OEL17" s="156"/>
      <c r="OEM17" s="156"/>
      <c r="OEN17" s="156"/>
      <c r="OEO17" s="156"/>
      <c r="OEP17" s="156"/>
      <c r="OEQ17" s="156"/>
      <c r="OER17" s="156"/>
      <c r="OES17" s="156"/>
      <c r="OET17" s="156"/>
      <c r="OEU17" s="156"/>
      <c r="OEV17" s="156"/>
      <c r="OEW17" s="156"/>
      <c r="OEX17" s="156"/>
      <c r="OEY17" s="156"/>
      <c r="OEZ17" s="156"/>
      <c r="OFA17" s="156"/>
      <c r="OFB17" s="156"/>
      <c r="OFC17" s="156"/>
      <c r="OFD17" s="156"/>
      <c r="OFE17" s="156"/>
      <c r="OFF17" s="156"/>
      <c r="OFG17" s="156"/>
      <c r="OFH17" s="156"/>
      <c r="OFI17" s="156"/>
      <c r="OFJ17" s="156"/>
      <c r="OFK17" s="156"/>
      <c r="OFL17" s="156"/>
      <c r="OFM17" s="156"/>
      <c r="OFN17" s="156"/>
      <c r="OFO17" s="156"/>
      <c r="OFP17" s="156"/>
      <c r="OFQ17" s="156"/>
      <c r="OFR17" s="156"/>
      <c r="OFS17" s="156"/>
      <c r="OFT17" s="156"/>
      <c r="OFU17" s="156"/>
      <c r="OFV17" s="156"/>
      <c r="OFW17" s="156"/>
      <c r="OFX17" s="156"/>
      <c r="OFY17" s="156"/>
      <c r="OFZ17" s="156"/>
      <c r="OGA17" s="156"/>
      <c r="OGB17" s="156"/>
      <c r="OGC17" s="156"/>
      <c r="OGD17" s="156"/>
      <c r="OGE17" s="156"/>
      <c r="OGF17" s="156"/>
      <c r="OGG17" s="156"/>
      <c r="OGH17" s="156"/>
      <c r="OGI17" s="156"/>
      <c r="OGJ17" s="156"/>
      <c r="OGK17" s="156"/>
      <c r="OGL17" s="156"/>
      <c r="OGM17" s="156"/>
      <c r="OGN17" s="156"/>
      <c r="OGO17" s="156"/>
      <c r="OGP17" s="156"/>
      <c r="OGQ17" s="156"/>
      <c r="OGR17" s="156"/>
      <c r="OGS17" s="156"/>
      <c r="OGT17" s="156"/>
      <c r="OGU17" s="156"/>
      <c r="OGV17" s="156"/>
      <c r="OGW17" s="156"/>
      <c r="OGX17" s="156"/>
      <c r="OGY17" s="156"/>
      <c r="OGZ17" s="156"/>
      <c r="OHA17" s="156"/>
      <c r="OHB17" s="156"/>
      <c r="OHC17" s="156"/>
      <c r="OHD17" s="156"/>
      <c r="OHE17" s="156"/>
      <c r="OHF17" s="156"/>
      <c r="OHG17" s="156"/>
      <c r="OHH17" s="156"/>
      <c r="OHI17" s="156"/>
      <c r="OHJ17" s="156"/>
      <c r="OHK17" s="156"/>
      <c r="OHL17" s="156"/>
      <c r="OHM17" s="156"/>
      <c r="OHN17" s="156"/>
      <c r="OHO17" s="156"/>
      <c r="OHP17" s="156"/>
      <c r="OHQ17" s="156"/>
      <c r="OHR17" s="156"/>
      <c r="OHS17" s="156"/>
      <c r="OHT17" s="156"/>
      <c r="OHU17" s="156"/>
      <c r="OHV17" s="156"/>
      <c r="OHW17" s="156"/>
      <c r="OHX17" s="156"/>
      <c r="OHY17" s="156"/>
      <c r="OHZ17" s="156"/>
      <c r="OIA17" s="156"/>
      <c r="OIB17" s="156"/>
      <c r="OIC17" s="156"/>
      <c r="OID17" s="156"/>
      <c r="OIE17" s="156"/>
      <c r="OIF17" s="156"/>
      <c r="OIG17" s="156"/>
      <c r="OIH17" s="156"/>
      <c r="OII17" s="156"/>
      <c r="OIJ17" s="156"/>
      <c r="OIK17" s="156"/>
      <c r="OIL17" s="156"/>
      <c r="OIM17" s="156"/>
      <c r="OIN17" s="156"/>
      <c r="OIO17" s="156"/>
      <c r="OIP17" s="156"/>
      <c r="OIQ17" s="156"/>
      <c r="OIR17" s="156"/>
      <c r="OIS17" s="156"/>
      <c r="OIT17" s="156"/>
      <c r="OIU17" s="156"/>
      <c r="OIV17" s="156"/>
      <c r="OIW17" s="156"/>
      <c r="OIX17" s="156"/>
      <c r="OIY17" s="156"/>
      <c r="OIZ17" s="156"/>
      <c r="OJA17" s="156"/>
      <c r="OJB17" s="156"/>
      <c r="OJC17" s="156"/>
      <c r="OJD17" s="156"/>
      <c r="OJE17" s="156"/>
      <c r="OJF17" s="156"/>
      <c r="OJG17" s="156"/>
      <c r="OJH17" s="156"/>
      <c r="OJI17" s="156"/>
      <c r="OJJ17" s="156"/>
      <c r="OJK17" s="156"/>
      <c r="OJL17" s="156"/>
      <c r="OJM17" s="156"/>
      <c r="OJN17" s="156"/>
      <c r="OJO17" s="156"/>
      <c r="OJP17" s="156"/>
      <c r="OJQ17" s="156"/>
      <c r="OJR17" s="156"/>
      <c r="OJS17" s="156"/>
      <c r="OJT17" s="156"/>
      <c r="OJU17" s="156"/>
      <c r="OJV17" s="156"/>
      <c r="OJW17" s="156"/>
      <c r="OJX17" s="156"/>
      <c r="OJY17" s="156"/>
      <c r="OJZ17" s="156"/>
      <c r="OKA17" s="156"/>
      <c r="OKB17" s="156"/>
      <c r="OKC17" s="156"/>
      <c r="OKD17" s="156"/>
      <c r="OKE17" s="156"/>
      <c r="OKF17" s="156"/>
      <c r="OKG17" s="156"/>
      <c r="OKH17" s="156"/>
      <c r="OKI17" s="156"/>
      <c r="OKJ17" s="156"/>
      <c r="OKK17" s="156"/>
      <c r="OKL17" s="156"/>
      <c r="OKM17" s="156"/>
      <c r="OKN17" s="156"/>
      <c r="OKO17" s="156"/>
      <c r="OKP17" s="156"/>
      <c r="OKQ17" s="156"/>
      <c r="OKR17" s="156"/>
      <c r="OKS17" s="156"/>
      <c r="OKT17" s="156"/>
      <c r="OKU17" s="156"/>
      <c r="OKV17" s="156"/>
      <c r="OKW17" s="156"/>
      <c r="OKX17" s="156"/>
      <c r="OKY17" s="156"/>
      <c r="OKZ17" s="156"/>
      <c r="OLA17" s="156"/>
      <c r="OLB17" s="156"/>
      <c r="OLC17" s="156"/>
      <c r="OLD17" s="156"/>
      <c r="OLE17" s="156"/>
      <c r="OLF17" s="156"/>
      <c r="OLG17" s="156"/>
      <c r="OLH17" s="156"/>
      <c r="OLI17" s="156"/>
      <c r="OLJ17" s="156"/>
      <c r="OLK17" s="156"/>
      <c r="OLL17" s="156"/>
      <c r="OLM17" s="156"/>
      <c r="OLN17" s="156"/>
      <c r="OLO17" s="156"/>
      <c r="OLP17" s="156"/>
      <c r="OLQ17" s="156"/>
      <c r="OLR17" s="156"/>
      <c r="OLS17" s="156"/>
      <c r="OLT17" s="156"/>
      <c r="OLU17" s="156"/>
      <c r="OLV17" s="156"/>
      <c r="OLW17" s="156"/>
      <c r="OLX17" s="156"/>
      <c r="OLY17" s="156"/>
      <c r="OLZ17" s="156"/>
      <c r="OMA17" s="156"/>
      <c r="OMB17" s="156"/>
      <c r="OMC17" s="156"/>
      <c r="OMD17" s="156"/>
      <c r="OME17" s="156"/>
      <c r="OMF17" s="156"/>
      <c r="OMG17" s="156"/>
      <c r="OMH17" s="156"/>
      <c r="OMI17" s="156"/>
      <c r="OMJ17" s="156"/>
      <c r="OMK17" s="156"/>
      <c r="OML17" s="156"/>
      <c r="OMM17" s="156"/>
      <c r="OMN17" s="156"/>
      <c r="OMO17" s="156"/>
      <c r="OMP17" s="156"/>
      <c r="OMQ17" s="156"/>
      <c r="OMR17" s="156"/>
      <c r="OMS17" s="156"/>
      <c r="OMT17" s="156"/>
      <c r="OMU17" s="156"/>
      <c r="OMV17" s="156"/>
      <c r="OMW17" s="156"/>
      <c r="OMX17" s="156"/>
      <c r="OMY17" s="156"/>
      <c r="OMZ17" s="156"/>
      <c r="ONA17" s="156"/>
      <c r="ONB17" s="156"/>
      <c r="ONC17" s="156"/>
      <c r="OND17" s="156"/>
      <c r="ONE17" s="156"/>
      <c r="ONF17" s="156"/>
      <c r="ONG17" s="156"/>
      <c r="ONH17" s="156"/>
      <c r="ONI17" s="156"/>
      <c r="ONJ17" s="156"/>
      <c r="ONK17" s="156"/>
      <c r="ONL17" s="156"/>
      <c r="ONM17" s="156"/>
      <c r="ONN17" s="156"/>
      <c r="ONO17" s="156"/>
      <c r="ONP17" s="156"/>
      <c r="ONQ17" s="156"/>
      <c r="ONR17" s="156"/>
      <c r="ONS17" s="156"/>
      <c r="ONT17" s="156"/>
      <c r="ONU17" s="156"/>
      <c r="ONV17" s="156"/>
      <c r="ONW17" s="156"/>
      <c r="ONX17" s="156"/>
      <c r="ONY17" s="156"/>
      <c r="ONZ17" s="156"/>
      <c r="OOA17" s="156"/>
      <c r="OOB17" s="156"/>
      <c r="OOC17" s="156"/>
      <c r="OOD17" s="156"/>
      <c r="OOE17" s="156"/>
      <c r="OOF17" s="156"/>
      <c r="OOG17" s="156"/>
      <c r="OOH17" s="156"/>
      <c r="OOI17" s="156"/>
      <c r="OOJ17" s="156"/>
      <c r="OOK17" s="156"/>
      <c r="OOL17" s="156"/>
      <c r="OOM17" s="156"/>
      <c r="OON17" s="156"/>
      <c r="OOO17" s="156"/>
      <c r="OOP17" s="156"/>
      <c r="OOQ17" s="156"/>
      <c r="OOR17" s="156"/>
      <c r="OOS17" s="156"/>
      <c r="OOT17" s="156"/>
      <c r="OOU17" s="156"/>
      <c r="OOV17" s="156"/>
      <c r="OOW17" s="156"/>
      <c r="OOX17" s="156"/>
      <c r="OOY17" s="156"/>
      <c r="OOZ17" s="156"/>
      <c r="OPA17" s="156"/>
      <c r="OPB17" s="156"/>
      <c r="OPC17" s="156"/>
      <c r="OPD17" s="156"/>
      <c r="OPE17" s="156"/>
      <c r="OPF17" s="156"/>
      <c r="OPG17" s="156"/>
      <c r="OPH17" s="156"/>
      <c r="OPI17" s="156"/>
      <c r="OPJ17" s="156"/>
      <c r="OPK17" s="156"/>
      <c r="OPL17" s="156"/>
      <c r="OPM17" s="156"/>
      <c r="OPN17" s="156"/>
      <c r="OPO17" s="156"/>
      <c r="OPP17" s="156"/>
      <c r="OPQ17" s="156"/>
      <c r="OPR17" s="156"/>
      <c r="OPS17" s="156"/>
      <c r="OPT17" s="156"/>
      <c r="OPU17" s="156"/>
      <c r="OPV17" s="156"/>
      <c r="OPW17" s="156"/>
      <c r="OPX17" s="156"/>
      <c r="OPY17" s="156"/>
      <c r="OPZ17" s="156"/>
      <c r="OQA17" s="156"/>
      <c r="OQB17" s="156"/>
      <c r="OQC17" s="156"/>
      <c r="OQD17" s="156"/>
      <c r="OQE17" s="156"/>
      <c r="OQF17" s="156"/>
      <c r="OQG17" s="156"/>
      <c r="OQH17" s="156"/>
      <c r="OQI17" s="156"/>
      <c r="OQJ17" s="156"/>
      <c r="OQK17" s="156"/>
      <c r="OQL17" s="156"/>
      <c r="OQM17" s="156"/>
      <c r="OQN17" s="156"/>
      <c r="OQO17" s="156"/>
      <c r="OQP17" s="156"/>
      <c r="OQQ17" s="156"/>
      <c r="OQR17" s="156"/>
      <c r="OQS17" s="156"/>
      <c r="OQT17" s="156"/>
      <c r="OQU17" s="156"/>
      <c r="OQV17" s="156"/>
      <c r="OQW17" s="156"/>
      <c r="OQX17" s="156"/>
      <c r="OQY17" s="156"/>
      <c r="OQZ17" s="156"/>
      <c r="ORA17" s="156"/>
      <c r="ORB17" s="156"/>
      <c r="ORC17" s="156"/>
      <c r="ORD17" s="156"/>
      <c r="ORE17" s="156"/>
      <c r="ORF17" s="156"/>
      <c r="ORG17" s="156"/>
      <c r="ORH17" s="156"/>
      <c r="ORI17" s="156"/>
      <c r="ORJ17" s="156"/>
      <c r="ORK17" s="156"/>
      <c r="ORL17" s="156"/>
      <c r="ORM17" s="156"/>
      <c r="ORN17" s="156"/>
      <c r="ORO17" s="156"/>
      <c r="ORP17" s="156"/>
      <c r="ORQ17" s="156"/>
      <c r="ORR17" s="156"/>
      <c r="ORS17" s="156"/>
      <c r="ORT17" s="156"/>
      <c r="ORU17" s="156"/>
      <c r="ORV17" s="156"/>
      <c r="ORW17" s="156"/>
      <c r="ORX17" s="156"/>
      <c r="ORY17" s="156"/>
      <c r="ORZ17" s="156"/>
      <c r="OSA17" s="156"/>
      <c r="OSB17" s="156"/>
      <c r="OSC17" s="156"/>
      <c r="OSD17" s="156"/>
      <c r="OSE17" s="156"/>
      <c r="OSF17" s="156"/>
      <c r="OSG17" s="156"/>
      <c r="OSH17" s="156"/>
      <c r="OSI17" s="156"/>
      <c r="OSJ17" s="156"/>
      <c r="OSK17" s="156"/>
      <c r="OSL17" s="156"/>
      <c r="OSM17" s="156"/>
      <c r="OSN17" s="156"/>
      <c r="OSO17" s="156"/>
      <c r="OSP17" s="156"/>
      <c r="OSQ17" s="156"/>
      <c r="OSR17" s="156"/>
      <c r="OSS17" s="156"/>
      <c r="OST17" s="156"/>
      <c r="OSU17" s="156"/>
      <c r="OSV17" s="156"/>
      <c r="OSW17" s="156"/>
      <c r="OSX17" s="156"/>
      <c r="OSY17" s="156"/>
      <c r="OSZ17" s="156"/>
      <c r="OTA17" s="156"/>
      <c r="OTB17" s="156"/>
      <c r="OTC17" s="156"/>
      <c r="OTD17" s="156"/>
      <c r="OTE17" s="156"/>
      <c r="OTF17" s="156"/>
      <c r="OTG17" s="156"/>
      <c r="OTH17" s="156"/>
      <c r="OTI17" s="156"/>
      <c r="OTJ17" s="156"/>
      <c r="OTK17" s="156"/>
      <c r="OTL17" s="156"/>
      <c r="OTM17" s="156"/>
      <c r="OTN17" s="156"/>
      <c r="OTO17" s="156"/>
      <c r="OTP17" s="156"/>
      <c r="OTQ17" s="156"/>
      <c r="OTR17" s="156"/>
      <c r="OTS17" s="156"/>
      <c r="OTT17" s="156"/>
      <c r="OTU17" s="156"/>
      <c r="OTV17" s="156"/>
      <c r="OTW17" s="156"/>
      <c r="OTX17" s="156"/>
      <c r="OTY17" s="156"/>
      <c r="OTZ17" s="156"/>
      <c r="OUA17" s="156"/>
      <c r="OUB17" s="156"/>
      <c r="OUC17" s="156"/>
      <c r="OUD17" s="156"/>
      <c r="OUE17" s="156"/>
      <c r="OUF17" s="156"/>
      <c r="OUG17" s="156"/>
      <c r="OUH17" s="156"/>
      <c r="OUI17" s="156"/>
      <c r="OUJ17" s="156"/>
      <c r="OUK17" s="156"/>
      <c r="OUL17" s="156"/>
      <c r="OUM17" s="156"/>
      <c r="OUN17" s="156"/>
      <c r="OUO17" s="156"/>
      <c r="OUP17" s="156"/>
      <c r="OUQ17" s="156"/>
      <c r="OUR17" s="156"/>
      <c r="OUS17" s="156"/>
      <c r="OUT17" s="156"/>
      <c r="OUU17" s="156"/>
      <c r="OUV17" s="156"/>
      <c r="OUW17" s="156"/>
      <c r="OUX17" s="156"/>
      <c r="OUY17" s="156"/>
      <c r="OUZ17" s="156"/>
      <c r="OVA17" s="156"/>
      <c r="OVB17" s="156"/>
      <c r="OVC17" s="156"/>
      <c r="OVD17" s="156"/>
      <c r="OVE17" s="156"/>
      <c r="OVF17" s="156"/>
      <c r="OVG17" s="156"/>
      <c r="OVH17" s="156"/>
      <c r="OVI17" s="156"/>
      <c r="OVJ17" s="156"/>
      <c r="OVK17" s="156"/>
      <c r="OVL17" s="156"/>
      <c r="OVM17" s="156"/>
      <c r="OVN17" s="156"/>
      <c r="OVO17" s="156"/>
      <c r="OVP17" s="156"/>
      <c r="OVQ17" s="156"/>
      <c r="OVR17" s="156"/>
      <c r="OVS17" s="156"/>
      <c r="OVT17" s="156"/>
      <c r="OVU17" s="156"/>
      <c r="OVV17" s="156"/>
      <c r="OVW17" s="156"/>
      <c r="OVX17" s="156"/>
      <c r="OVY17" s="156"/>
      <c r="OVZ17" s="156"/>
      <c r="OWA17" s="156"/>
      <c r="OWB17" s="156"/>
      <c r="OWC17" s="156"/>
      <c r="OWD17" s="156"/>
      <c r="OWE17" s="156"/>
      <c r="OWF17" s="156"/>
      <c r="OWG17" s="156"/>
      <c r="OWH17" s="156"/>
      <c r="OWI17" s="156"/>
      <c r="OWJ17" s="156"/>
      <c r="OWK17" s="156"/>
      <c r="OWL17" s="156"/>
      <c r="OWM17" s="156"/>
      <c r="OWN17" s="156"/>
      <c r="OWO17" s="156"/>
      <c r="OWP17" s="156"/>
      <c r="OWQ17" s="156"/>
      <c r="OWR17" s="156"/>
      <c r="OWS17" s="156"/>
      <c r="OWT17" s="156"/>
      <c r="OWU17" s="156"/>
      <c r="OWV17" s="156"/>
      <c r="OWW17" s="156"/>
      <c r="OWX17" s="156"/>
      <c r="OWY17" s="156"/>
      <c r="OWZ17" s="156"/>
      <c r="OXA17" s="156"/>
      <c r="OXB17" s="156"/>
      <c r="OXC17" s="156"/>
      <c r="OXD17" s="156"/>
      <c r="OXE17" s="156"/>
      <c r="OXF17" s="156"/>
      <c r="OXG17" s="156"/>
      <c r="OXH17" s="156"/>
      <c r="OXI17" s="156"/>
      <c r="OXJ17" s="156"/>
      <c r="OXK17" s="156"/>
      <c r="OXL17" s="156"/>
      <c r="OXM17" s="156"/>
      <c r="OXN17" s="156"/>
      <c r="OXO17" s="156"/>
      <c r="OXP17" s="156"/>
      <c r="OXQ17" s="156"/>
      <c r="OXR17" s="156"/>
      <c r="OXS17" s="156"/>
      <c r="OXT17" s="156"/>
      <c r="OXU17" s="156"/>
      <c r="OXV17" s="156"/>
      <c r="OXW17" s="156"/>
      <c r="OXX17" s="156"/>
      <c r="OXY17" s="156"/>
      <c r="OXZ17" s="156"/>
      <c r="OYA17" s="156"/>
      <c r="OYB17" s="156"/>
      <c r="OYC17" s="156"/>
      <c r="OYD17" s="156"/>
      <c r="OYE17" s="156"/>
      <c r="OYF17" s="156"/>
      <c r="OYG17" s="156"/>
      <c r="OYH17" s="156"/>
      <c r="OYI17" s="156"/>
      <c r="OYJ17" s="156"/>
      <c r="OYK17" s="156"/>
      <c r="OYL17" s="156"/>
      <c r="OYM17" s="156"/>
      <c r="OYN17" s="156"/>
      <c r="OYO17" s="156"/>
      <c r="OYP17" s="156"/>
      <c r="OYQ17" s="156"/>
      <c r="OYR17" s="156"/>
      <c r="OYS17" s="156"/>
      <c r="OYT17" s="156"/>
      <c r="OYU17" s="156"/>
      <c r="OYV17" s="156"/>
      <c r="OYW17" s="156"/>
      <c r="OYX17" s="156"/>
      <c r="OYY17" s="156"/>
      <c r="OYZ17" s="156"/>
      <c r="OZA17" s="156"/>
      <c r="OZB17" s="156"/>
      <c r="OZC17" s="156"/>
      <c r="OZD17" s="156"/>
      <c r="OZE17" s="156"/>
      <c r="OZF17" s="156"/>
      <c r="OZG17" s="156"/>
      <c r="OZH17" s="156"/>
      <c r="OZI17" s="156"/>
      <c r="OZJ17" s="156"/>
      <c r="OZK17" s="156"/>
      <c r="OZL17" s="156"/>
      <c r="OZM17" s="156"/>
      <c r="OZN17" s="156"/>
      <c r="OZO17" s="156"/>
      <c r="OZP17" s="156"/>
      <c r="OZQ17" s="156"/>
      <c r="OZR17" s="156"/>
      <c r="OZS17" s="156"/>
      <c r="OZT17" s="156"/>
      <c r="OZU17" s="156"/>
      <c r="OZV17" s="156"/>
      <c r="OZW17" s="156"/>
      <c r="OZX17" s="156"/>
      <c r="OZY17" s="156"/>
      <c r="OZZ17" s="156"/>
      <c r="PAA17" s="156"/>
      <c r="PAB17" s="156"/>
      <c r="PAC17" s="156"/>
      <c r="PAD17" s="156"/>
      <c r="PAE17" s="156"/>
      <c r="PAF17" s="156"/>
      <c r="PAG17" s="156"/>
      <c r="PAH17" s="156"/>
      <c r="PAI17" s="156"/>
      <c r="PAJ17" s="156"/>
      <c r="PAK17" s="156"/>
      <c r="PAL17" s="156"/>
      <c r="PAM17" s="156"/>
      <c r="PAN17" s="156"/>
      <c r="PAO17" s="156"/>
      <c r="PAP17" s="156"/>
      <c r="PAQ17" s="156"/>
      <c r="PAR17" s="156"/>
      <c r="PAS17" s="156"/>
      <c r="PAT17" s="156"/>
      <c r="PAU17" s="156"/>
      <c r="PAV17" s="156"/>
      <c r="PAW17" s="156"/>
      <c r="PAX17" s="156"/>
      <c r="PAY17" s="156"/>
      <c r="PAZ17" s="156"/>
      <c r="PBA17" s="156"/>
      <c r="PBB17" s="156"/>
      <c r="PBC17" s="156"/>
      <c r="PBD17" s="156"/>
      <c r="PBE17" s="156"/>
      <c r="PBF17" s="156"/>
      <c r="PBG17" s="156"/>
      <c r="PBH17" s="156"/>
      <c r="PBI17" s="156"/>
      <c r="PBJ17" s="156"/>
      <c r="PBK17" s="156"/>
      <c r="PBL17" s="156"/>
      <c r="PBM17" s="156"/>
      <c r="PBN17" s="156"/>
      <c r="PBO17" s="156"/>
      <c r="PBP17" s="156"/>
      <c r="PBQ17" s="156"/>
      <c r="PBR17" s="156"/>
      <c r="PBS17" s="156"/>
      <c r="PBT17" s="156"/>
      <c r="PBU17" s="156"/>
      <c r="PBV17" s="156"/>
      <c r="PBW17" s="156"/>
      <c r="PBX17" s="156"/>
      <c r="PBY17" s="156"/>
      <c r="PBZ17" s="156"/>
      <c r="PCA17" s="156"/>
      <c r="PCB17" s="156"/>
      <c r="PCC17" s="156"/>
      <c r="PCD17" s="156"/>
      <c r="PCE17" s="156"/>
      <c r="PCF17" s="156"/>
      <c r="PCG17" s="156"/>
      <c r="PCH17" s="156"/>
      <c r="PCI17" s="156"/>
      <c r="PCJ17" s="156"/>
      <c r="PCK17" s="156"/>
      <c r="PCL17" s="156"/>
      <c r="PCM17" s="156"/>
      <c r="PCN17" s="156"/>
      <c r="PCO17" s="156"/>
      <c r="PCP17" s="156"/>
      <c r="PCQ17" s="156"/>
      <c r="PCR17" s="156"/>
      <c r="PCS17" s="156"/>
      <c r="PCT17" s="156"/>
      <c r="PCU17" s="156"/>
      <c r="PCV17" s="156"/>
      <c r="PCW17" s="156"/>
      <c r="PCX17" s="156"/>
      <c r="PCY17" s="156"/>
      <c r="PCZ17" s="156"/>
      <c r="PDA17" s="156"/>
      <c r="PDB17" s="156"/>
      <c r="PDC17" s="156"/>
      <c r="PDD17" s="156"/>
      <c r="PDE17" s="156"/>
      <c r="PDF17" s="156"/>
      <c r="PDG17" s="156"/>
      <c r="PDH17" s="156"/>
      <c r="PDI17" s="156"/>
      <c r="PDJ17" s="156"/>
      <c r="PDK17" s="156"/>
      <c r="PDL17" s="156"/>
      <c r="PDM17" s="156"/>
      <c r="PDN17" s="156"/>
      <c r="PDO17" s="156"/>
      <c r="PDP17" s="156"/>
      <c r="PDQ17" s="156"/>
      <c r="PDR17" s="156"/>
      <c r="PDS17" s="156"/>
      <c r="PDT17" s="156"/>
      <c r="PDU17" s="156"/>
      <c r="PDV17" s="156"/>
      <c r="PDW17" s="156"/>
      <c r="PDX17" s="156"/>
      <c r="PDY17" s="156"/>
      <c r="PDZ17" s="156"/>
      <c r="PEA17" s="156"/>
      <c r="PEB17" s="156"/>
      <c r="PEC17" s="156"/>
      <c r="PED17" s="156"/>
      <c r="PEE17" s="156"/>
      <c r="PEF17" s="156"/>
      <c r="PEG17" s="156"/>
      <c r="PEH17" s="156"/>
      <c r="PEI17" s="156"/>
      <c r="PEJ17" s="156"/>
      <c r="PEK17" s="156"/>
      <c r="PEL17" s="156"/>
      <c r="PEM17" s="156"/>
      <c r="PEN17" s="156"/>
      <c r="PEO17" s="156"/>
      <c r="PEP17" s="156"/>
      <c r="PEQ17" s="156"/>
      <c r="PER17" s="156"/>
      <c r="PES17" s="156"/>
      <c r="PET17" s="156"/>
      <c r="PEU17" s="156"/>
      <c r="PEV17" s="156"/>
      <c r="PEW17" s="156"/>
      <c r="PEX17" s="156"/>
      <c r="PEY17" s="156"/>
      <c r="PEZ17" s="156"/>
      <c r="PFA17" s="156"/>
      <c r="PFB17" s="156"/>
      <c r="PFC17" s="156"/>
      <c r="PFD17" s="156"/>
      <c r="PFE17" s="156"/>
      <c r="PFF17" s="156"/>
      <c r="PFG17" s="156"/>
      <c r="PFH17" s="156"/>
      <c r="PFI17" s="156"/>
      <c r="PFJ17" s="156"/>
      <c r="PFK17" s="156"/>
      <c r="PFL17" s="156"/>
      <c r="PFM17" s="156"/>
      <c r="PFN17" s="156"/>
      <c r="PFO17" s="156"/>
      <c r="PFP17" s="156"/>
      <c r="PFQ17" s="156"/>
      <c r="PFR17" s="156"/>
      <c r="PFS17" s="156"/>
      <c r="PFT17" s="156"/>
      <c r="PFU17" s="156"/>
      <c r="PFV17" s="156"/>
      <c r="PFW17" s="156"/>
      <c r="PFX17" s="156"/>
      <c r="PFY17" s="156"/>
      <c r="PFZ17" s="156"/>
      <c r="PGA17" s="156"/>
      <c r="PGB17" s="156"/>
      <c r="PGC17" s="156"/>
      <c r="PGD17" s="156"/>
      <c r="PGE17" s="156"/>
      <c r="PGF17" s="156"/>
      <c r="PGG17" s="156"/>
      <c r="PGH17" s="156"/>
      <c r="PGI17" s="156"/>
      <c r="PGJ17" s="156"/>
      <c r="PGK17" s="156"/>
      <c r="PGL17" s="156"/>
      <c r="PGM17" s="156"/>
      <c r="PGN17" s="156"/>
      <c r="PGO17" s="156"/>
      <c r="PGP17" s="156"/>
      <c r="PGQ17" s="156"/>
      <c r="PGR17" s="156"/>
      <c r="PGS17" s="156"/>
      <c r="PGT17" s="156"/>
      <c r="PGU17" s="156"/>
      <c r="PGV17" s="156"/>
      <c r="PGW17" s="156"/>
      <c r="PGX17" s="156"/>
      <c r="PGY17" s="156"/>
      <c r="PGZ17" s="156"/>
      <c r="PHA17" s="156"/>
      <c r="PHB17" s="156"/>
      <c r="PHC17" s="156"/>
      <c r="PHD17" s="156"/>
      <c r="PHE17" s="156"/>
      <c r="PHF17" s="156"/>
      <c r="PHG17" s="156"/>
      <c r="PHH17" s="156"/>
      <c r="PHI17" s="156"/>
      <c r="PHJ17" s="156"/>
      <c r="PHK17" s="156"/>
      <c r="PHL17" s="156"/>
      <c r="PHM17" s="156"/>
      <c r="PHN17" s="156"/>
      <c r="PHO17" s="156"/>
      <c r="PHP17" s="156"/>
      <c r="PHQ17" s="156"/>
      <c r="PHR17" s="156"/>
      <c r="PHS17" s="156"/>
      <c r="PHT17" s="156"/>
      <c r="PHU17" s="156"/>
      <c r="PHV17" s="156"/>
      <c r="PHW17" s="156"/>
      <c r="PHX17" s="156"/>
      <c r="PHY17" s="156"/>
      <c r="PHZ17" s="156"/>
      <c r="PIA17" s="156"/>
      <c r="PIB17" s="156"/>
      <c r="PIC17" s="156"/>
      <c r="PID17" s="156"/>
      <c r="PIE17" s="156"/>
      <c r="PIF17" s="156"/>
      <c r="PIG17" s="156"/>
      <c r="PIH17" s="156"/>
      <c r="PII17" s="156"/>
      <c r="PIJ17" s="156"/>
      <c r="PIK17" s="156"/>
      <c r="PIL17" s="156"/>
      <c r="PIM17" s="156"/>
      <c r="PIN17" s="156"/>
      <c r="PIO17" s="156"/>
      <c r="PIP17" s="156"/>
      <c r="PIQ17" s="156"/>
      <c r="PIR17" s="156"/>
      <c r="PIS17" s="156"/>
      <c r="PIT17" s="156"/>
      <c r="PIU17" s="156"/>
      <c r="PIV17" s="156"/>
      <c r="PIW17" s="156"/>
      <c r="PIX17" s="156"/>
      <c r="PIY17" s="156"/>
      <c r="PIZ17" s="156"/>
      <c r="PJA17" s="156"/>
      <c r="PJB17" s="156"/>
      <c r="PJC17" s="156"/>
      <c r="PJD17" s="156"/>
      <c r="PJE17" s="156"/>
      <c r="PJF17" s="156"/>
      <c r="PJG17" s="156"/>
      <c r="PJH17" s="156"/>
      <c r="PJI17" s="156"/>
      <c r="PJJ17" s="156"/>
      <c r="PJK17" s="156"/>
      <c r="PJL17" s="156"/>
      <c r="PJM17" s="156"/>
      <c r="PJN17" s="156"/>
      <c r="PJO17" s="156"/>
      <c r="PJP17" s="156"/>
      <c r="PJQ17" s="156"/>
      <c r="PJR17" s="156"/>
      <c r="PJS17" s="156"/>
      <c r="PJT17" s="156"/>
      <c r="PJU17" s="156"/>
      <c r="PJV17" s="156"/>
      <c r="PJW17" s="156"/>
      <c r="PJX17" s="156"/>
      <c r="PJY17" s="156"/>
      <c r="PJZ17" s="156"/>
      <c r="PKA17" s="156"/>
      <c r="PKB17" s="156"/>
      <c r="PKC17" s="156"/>
      <c r="PKD17" s="156"/>
      <c r="PKE17" s="156"/>
      <c r="PKF17" s="156"/>
      <c r="PKG17" s="156"/>
      <c r="PKH17" s="156"/>
      <c r="PKI17" s="156"/>
      <c r="PKJ17" s="156"/>
      <c r="PKK17" s="156"/>
      <c r="PKL17" s="156"/>
      <c r="PKM17" s="156"/>
      <c r="PKN17" s="156"/>
      <c r="PKO17" s="156"/>
      <c r="PKP17" s="156"/>
      <c r="PKQ17" s="156"/>
      <c r="PKR17" s="156"/>
      <c r="PKS17" s="156"/>
      <c r="PKT17" s="156"/>
      <c r="PKU17" s="156"/>
      <c r="PKV17" s="156"/>
      <c r="PKW17" s="156"/>
      <c r="PKX17" s="156"/>
      <c r="PKY17" s="156"/>
      <c r="PKZ17" s="156"/>
      <c r="PLA17" s="156"/>
      <c r="PLB17" s="156"/>
      <c r="PLC17" s="156"/>
      <c r="PLD17" s="156"/>
      <c r="PLE17" s="156"/>
      <c r="PLF17" s="156"/>
      <c r="PLG17" s="156"/>
      <c r="PLH17" s="156"/>
      <c r="PLI17" s="156"/>
      <c r="PLJ17" s="156"/>
      <c r="PLK17" s="156"/>
      <c r="PLL17" s="156"/>
      <c r="PLM17" s="156"/>
      <c r="PLN17" s="156"/>
      <c r="PLO17" s="156"/>
      <c r="PLP17" s="156"/>
      <c r="PLQ17" s="156"/>
      <c r="PLR17" s="156"/>
      <c r="PLS17" s="156"/>
      <c r="PLT17" s="156"/>
      <c r="PLU17" s="156"/>
      <c r="PLV17" s="156"/>
      <c r="PLW17" s="156"/>
      <c r="PLX17" s="156"/>
      <c r="PLY17" s="156"/>
      <c r="PLZ17" s="156"/>
      <c r="PMA17" s="156"/>
      <c r="PMB17" s="156"/>
      <c r="PMC17" s="156"/>
      <c r="PMD17" s="156"/>
      <c r="PME17" s="156"/>
      <c r="PMF17" s="156"/>
      <c r="PMG17" s="156"/>
      <c r="PMH17" s="156"/>
      <c r="PMI17" s="156"/>
      <c r="PMJ17" s="156"/>
      <c r="PMK17" s="156"/>
      <c r="PML17" s="156"/>
      <c r="PMM17" s="156"/>
      <c r="PMN17" s="156"/>
      <c r="PMO17" s="156"/>
      <c r="PMP17" s="156"/>
      <c r="PMQ17" s="156"/>
      <c r="PMR17" s="156"/>
      <c r="PMS17" s="156"/>
      <c r="PMT17" s="156"/>
      <c r="PMU17" s="156"/>
      <c r="PMV17" s="156"/>
      <c r="PMW17" s="156"/>
      <c r="PMX17" s="156"/>
      <c r="PMY17" s="156"/>
      <c r="PMZ17" s="156"/>
      <c r="PNA17" s="156"/>
      <c r="PNB17" s="156"/>
      <c r="PNC17" s="156"/>
      <c r="PND17" s="156"/>
      <c r="PNE17" s="156"/>
      <c r="PNF17" s="156"/>
      <c r="PNG17" s="156"/>
      <c r="PNH17" s="156"/>
      <c r="PNI17" s="156"/>
      <c r="PNJ17" s="156"/>
      <c r="PNK17" s="156"/>
      <c r="PNL17" s="156"/>
      <c r="PNM17" s="156"/>
      <c r="PNN17" s="156"/>
      <c r="PNO17" s="156"/>
      <c r="PNP17" s="156"/>
      <c r="PNQ17" s="156"/>
      <c r="PNR17" s="156"/>
      <c r="PNS17" s="156"/>
      <c r="PNT17" s="156"/>
      <c r="PNU17" s="156"/>
      <c r="PNV17" s="156"/>
      <c r="PNW17" s="156"/>
      <c r="PNX17" s="156"/>
      <c r="PNY17" s="156"/>
      <c r="PNZ17" s="156"/>
      <c r="POA17" s="156"/>
      <c r="POB17" s="156"/>
      <c r="POC17" s="156"/>
      <c r="POD17" s="156"/>
      <c r="POE17" s="156"/>
      <c r="POF17" s="156"/>
      <c r="POG17" s="156"/>
      <c r="POH17" s="156"/>
      <c r="POI17" s="156"/>
      <c r="POJ17" s="156"/>
      <c r="POK17" s="156"/>
      <c r="POL17" s="156"/>
      <c r="POM17" s="156"/>
      <c r="PON17" s="156"/>
      <c r="POO17" s="156"/>
      <c r="POP17" s="156"/>
      <c r="POQ17" s="156"/>
      <c r="POR17" s="156"/>
      <c r="POS17" s="156"/>
      <c r="POT17" s="156"/>
      <c r="POU17" s="156"/>
      <c r="POV17" s="156"/>
      <c r="POW17" s="156"/>
      <c r="POX17" s="156"/>
      <c r="POY17" s="156"/>
      <c r="POZ17" s="156"/>
      <c r="PPA17" s="156"/>
      <c r="PPB17" s="156"/>
      <c r="PPC17" s="156"/>
      <c r="PPD17" s="156"/>
      <c r="PPE17" s="156"/>
      <c r="PPF17" s="156"/>
      <c r="PPG17" s="156"/>
      <c r="PPH17" s="156"/>
      <c r="PPI17" s="156"/>
      <c r="PPJ17" s="156"/>
      <c r="PPK17" s="156"/>
      <c r="PPL17" s="156"/>
      <c r="PPM17" s="156"/>
      <c r="PPN17" s="156"/>
      <c r="PPO17" s="156"/>
      <c r="PPP17" s="156"/>
      <c r="PPQ17" s="156"/>
      <c r="PPR17" s="156"/>
      <c r="PPS17" s="156"/>
      <c r="PPT17" s="156"/>
      <c r="PPU17" s="156"/>
      <c r="PPV17" s="156"/>
      <c r="PPW17" s="156"/>
      <c r="PPX17" s="156"/>
      <c r="PPY17" s="156"/>
      <c r="PPZ17" s="156"/>
      <c r="PQA17" s="156"/>
      <c r="PQB17" s="156"/>
      <c r="PQC17" s="156"/>
      <c r="PQD17" s="156"/>
      <c r="PQE17" s="156"/>
      <c r="PQF17" s="156"/>
      <c r="PQG17" s="156"/>
      <c r="PQH17" s="156"/>
      <c r="PQI17" s="156"/>
      <c r="PQJ17" s="156"/>
      <c r="PQK17" s="156"/>
      <c r="PQL17" s="156"/>
      <c r="PQM17" s="156"/>
      <c r="PQN17" s="156"/>
      <c r="PQO17" s="156"/>
      <c r="PQP17" s="156"/>
      <c r="PQQ17" s="156"/>
      <c r="PQR17" s="156"/>
      <c r="PQS17" s="156"/>
      <c r="PQT17" s="156"/>
      <c r="PQU17" s="156"/>
      <c r="PQV17" s="156"/>
      <c r="PQW17" s="156"/>
      <c r="PQX17" s="156"/>
      <c r="PQY17" s="156"/>
      <c r="PQZ17" s="156"/>
      <c r="PRA17" s="156"/>
      <c r="PRB17" s="156"/>
      <c r="PRC17" s="156"/>
      <c r="PRD17" s="156"/>
      <c r="PRE17" s="156"/>
      <c r="PRF17" s="156"/>
      <c r="PRG17" s="156"/>
      <c r="PRH17" s="156"/>
      <c r="PRI17" s="156"/>
      <c r="PRJ17" s="156"/>
      <c r="PRK17" s="156"/>
      <c r="PRL17" s="156"/>
      <c r="PRM17" s="156"/>
      <c r="PRN17" s="156"/>
      <c r="PRO17" s="156"/>
      <c r="PRP17" s="156"/>
      <c r="PRQ17" s="156"/>
      <c r="PRR17" s="156"/>
      <c r="PRS17" s="156"/>
      <c r="PRT17" s="156"/>
      <c r="PRU17" s="156"/>
      <c r="PRV17" s="156"/>
      <c r="PRW17" s="156"/>
      <c r="PRX17" s="156"/>
      <c r="PRY17" s="156"/>
      <c r="PRZ17" s="156"/>
      <c r="PSA17" s="156"/>
      <c r="PSB17" s="156"/>
      <c r="PSC17" s="156"/>
      <c r="PSD17" s="156"/>
      <c r="PSE17" s="156"/>
      <c r="PSF17" s="156"/>
      <c r="PSG17" s="156"/>
      <c r="PSH17" s="156"/>
      <c r="PSI17" s="156"/>
      <c r="PSJ17" s="156"/>
      <c r="PSK17" s="156"/>
      <c r="PSL17" s="156"/>
      <c r="PSM17" s="156"/>
      <c r="PSN17" s="156"/>
      <c r="PSO17" s="156"/>
      <c r="PSP17" s="156"/>
      <c r="PSQ17" s="156"/>
      <c r="PSR17" s="156"/>
      <c r="PSS17" s="156"/>
      <c r="PST17" s="156"/>
      <c r="PSU17" s="156"/>
      <c r="PSV17" s="156"/>
      <c r="PSW17" s="156"/>
      <c r="PSX17" s="156"/>
      <c r="PSY17" s="156"/>
      <c r="PSZ17" s="156"/>
      <c r="PTA17" s="156"/>
      <c r="PTB17" s="156"/>
      <c r="PTC17" s="156"/>
      <c r="PTD17" s="156"/>
      <c r="PTE17" s="156"/>
      <c r="PTF17" s="156"/>
      <c r="PTG17" s="156"/>
      <c r="PTH17" s="156"/>
      <c r="PTI17" s="156"/>
      <c r="PTJ17" s="156"/>
      <c r="PTK17" s="156"/>
      <c r="PTL17" s="156"/>
      <c r="PTM17" s="156"/>
      <c r="PTN17" s="156"/>
      <c r="PTO17" s="156"/>
      <c r="PTP17" s="156"/>
      <c r="PTQ17" s="156"/>
      <c r="PTR17" s="156"/>
      <c r="PTS17" s="156"/>
      <c r="PTT17" s="156"/>
      <c r="PTU17" s="156"/>
      <c r="PTV17" s="156"/>
      <c r="PTW17" s="156"/>
      <c r="PTX17" s="156"/>
      <c r="PTY17" s="156"/>
      <c r="PTZ17" s="156"/>
      <c r="PUA17" s="156"/>
      <c r="PUB17" s="156"/>
      <c r="PUC17" s="156"/>
      <c r="PUD17" s="156"/>
      <c r="PUE17" s="156"/>
      <c r="PUF17" s="156"/>
      <c r="PUG17" s="156"/>
      <c r="PUH17" s="156"/>
      <c r="PUI17" s="156"/>
      <c r="PUJ17" s="156"/>
      <c r="PUK17" s="156"/>
      <c r="PUL17" s="156"/>
      <c r="PUM17" s="156"/>
      <c r="PUN17" s="156"/>
      <c r="PUO17" s="156"/>
      <c r="PUP17" s="156"/>
      <c r="PUQ17" s="156"/>
      <c r="PUR17" s="156"/>
      <c r="PUS17" s="156"/>
      <c r="PUT17" s="156"/>
      <c r="PUU17" s="156"/>
      <c r="PUV17" s="156"/>
      <c r="PUW17" s="156"/>
      <c r="PUX17" s="156"/>
      <c r="PUY17" s="156"/>
      <c r="PUZ17" s="156"/>
      <c r="PVA17" s="156"/>
      <c r="PVB17" s="156"/>
      <c r="PVC17" s="156"/>
      <c r="PVD17" s="156"/>
      <c r="PVE17" s="156"/>
      <c r="PVF17" s="156"/>
      <c r="PVG17" s="156"/>
      <c r="PVH17" s="156"/>
      <c r="PVI17" s="156"/>
      <c r="PVJ17" s="156"/>
      <c r="PVK17" s="156"/>
      <c r="PVL17" s="156"/>
      <c r="PVM17" s="156"/>
      <c r="PVN17" s="156"/>
      <c r="PVO17" s="156"/>
      <c r="PVP17" s="156"/>
      <c r="PVQ17" s="156"/>
      <c r="PVR17" s="156"/>
      <c r="PVS17" s="156"/>
      <c r="PVT17" s="156"/>
      <c r="PVU17" s="156"/>
      <c r="PVV17" s="156"/>
      <c r="PVW17" s="156"/>
      <c r="PVX17" s="156"/>
      <c r="PVY17" s="156"/>
      <c r="PVZ17" s="156"/>
      <c r="PWA17" s="156"/>
      <c r="PWB17" s="156"/>
      <c r="PWC17" s="156"/>
      <c r="PWD17" s="156"/>
      <c r="PWE17" s="156"/>
      <c r="PWF17" s="156"/>
      <c r="PWG17" s="156"/>
      <c r="PWH17" s="156"/>
      <c r="PWI17" s="156"/>
      <c r="PWJ17" s="156"/>
      <c r="PWK17" s="156"/>
      <c r="PWL17" s="156"/>
      <c r="PWM17" s="156"/>
      <c r="PWN17" s="156"/>
      <c r="PWO17" s="156"/>
      <c r="PWP17" s="156"/>
      <c r="PWQ17" s="156"/>
      <c r="PWR17" s="156"/>
      <c r="PWS17" s="156"/>
      <c r="PWT17" s="156"/>
      <c r="PWU17" s="156"/>
      <c r="PWV17" s="156"/>
      <c r="PWW17" s="156"/>
      <c r="PWX17" s="156"/>
      <c r="PWY17" s="156"/>
      <c r="PWZ17" s="156"/>
      <c r="PXA17" s="156"/>
      <c r="PXB17" s="156"/>
      <c r="PXC17" s="156"/>
      <c r="PXD17" s="156"/>
      <c r="PXE17" s="156"/>
      <c r="PXF17" s="156"/>
      <c r="PXG17" s="156"/>
      <c r="PXH17" s="156"/>
      <c r="PXI17" s="156"/>
      <c r="PXJ17" s="156"/>
      <c r="PXK17" s="156"/>
      <c r="PXL17" s="156"/>
      <c r="PXM17" s="156"/>
      <c r="PXN17" s="156"/>
      <c r="PXO17" s="156"/>
      <c r="PXP17" s="156"/>
      <c r="PXQ17" s="156"/>
      <c r="PXR17" s="156"/>
      <c r="PXS17" s="156"/>
      <c r="PXT17" s="156"/>
      <c r="PXU17" s="156"/>
      <c r="PXV17" s="156"/>
      <c r="PXW17" s="156"/>
      <c r="PXX17" s="156"/>
      <c r="PXY17" s="156"/>
      <c r="PXZ17" s="156"/>
      <c r="PYA17" s="156"/>
      <c r="PYB17" s="156"/>
      <c r="PYC17" s="156"/>
      <c r="PYD17" s="156"/>
      <c r="PYE17" s="156"/>
      <c r="PYF17" s="156"/>
      <c r="PYG17" s="156"/>
      <c r="PYH17" s="156"/>
      <c r="PYI17" s="156"/>
      <c r="PYJ17" s="156"/>
      <c r="PYK17" s="156"/>
      <c r="PYL17" s="156"/>
      <c r="PYM17" s="156"/>
      <c r="PYN17" s="156"/>
      <c r="PYO17" s="156"/>
      <c r="PYP17" s="156"/>
      <c r="PYQ17" s="156"/>
      <c r="PYR17" s="156"/>
      <c r="PYS17" s="156"/>
      <c r="PYT17" s="156"/>
      <c r="PYU17" s="156"/>
      <c r="PYV17" s="156"/>
      <c r="PYW17" s="156"/>
      <c r="PYX17" s="156"/>
      <c r="PYY17" s="156"/>
      <c r="PYZ17" s="156"/>
      <c r="PZA17" s="156"/>
      <c r="PZB17" s="156"/>
      <c r="PZC17" s="156"/>
      <c r="PZD17" s="156"/>
      <c r="PZE17" s="156"/>
      <c r="PZF17" s="156"/>
      <c r="PZG17" s="156"/>
      <c r="PZH17" s="156"/>
      <c r="PZI17" s="156"/>
      <c r="PZJ17" s="156"/>
      <c r="PZK17" s="156"/>
      <c r="PZL17" s="156"/>
      <c r="PZM17" s="156"/>
      <c r="PZN17" s="156"/>
      <c r="PZO17" s="156"/>
      <c r="PZP17" s="156"/>
      <c r="PZQ17" s="156"/>
      <c r="PZR17" s="156"/>
      <c r="PZS17" s="156"/>
      <c r="PZT17" s="156"/>
      <c r="PZU17" s="156"/>
      <c r="PZV17" s="156"/>
      <c r="PZW17" s="156"/>
      <c r="PZX17" s="156"/>
      <c r="PZY17" s="156"/>
      <c r="PZZ17" s="156"/>
      <c r="QAA17" s="156"/>
      <c r="QAB17" s="156"/>
      <c r="QAC17" s="156"/>
      <c r="QAD17" s="156"/>
      <c r="QAE17" s="156"/>
      <c r="QAF17" s="156"/>
      <c r="QAG17" s="156"/>
      <c r="QAH17" s="156"/>
      <c r="QAI17" s="156"/>
      <c r="QAJ17" s="156"/>
      <c r="QAK17" s="156"/>
      <c r="QAL17" s="156"/>
      <c r="QAM17" s="156"/>
      <c r="QAN17" s="156"/>
      <c r="QAO17" s="156"/>
      <c r="QAP17" s="156"/>
      <c r="QAQ17" s="156"/>
      <c r="QAR17" s="156"/>
      <c r="QAS17" s="156"/>
      <c r="QAT17" s="156"/>
      <c r="QAU17" s="156"/>
      <c r="QAV17" s="156"/>
      <c r="QAW17" s="156"/>
      <c r="QAX17" s="156"/>
      <c r="QAY17" s="156"/>
      <c r="QAZ17" s="156"/>
      <c r="QBA17" s="156"/>
      <c r="QBB17" s="156"/>
      <c r="QBC17" s="156"/>
      <c r="QBD17" s="156"/>
      <c r="QBE17" s="156"/>
      <c r="QBF17" s="156"/>
      <c r="QBG17" s="156"/>
      <c r="QBH17" s="156"/>
      <c r="QBI17" s="156"/>
      <c r="QBJ17" s="156"/>
      <c r="QBK17" s="156"/>
      <c r="QBL17" s="156"/>
      <c r="QBM17" s="156"/>
      <c r="QBN17" s="156"/>
      <c r="QBO17" s="156"/>
      <c r="QBP17" s="156"/>
      <c r="QBQ17" s="156"/>
      <c r="QBR17" s="156"/>
      <c r="QBS17" s="156"/>
      <c r="QBT17" s="156"/>
      <c r="QBU17" s="156"/>
      <c r="QBV17" s="156"/>
      <c r="QBW17" s="156"/>
      <c r="QBX17" s="156"/>
      <c r="QBY17" s="156"/>
      <c r="QBZ17" s="156"/>
      <c r="QCA17" s="156"/>
      <c r="QCB17" s="156"/>
      <c r="QCC17" s="156"/>
      <c r="QCD17" s="156"/>
      <c r="QCE17" s="156"/>
      <c r="QCF17" s="156"/>
      <c r="QCG17" s="156"/>
      <c r="QCH17" s="156"/>
      <c r="QCI17" s="156"/>
      <c r="QCJ17" s="156"/>
      <c r="QCK17" s="156"/>
      <c r="QCL17" s="156"/>
      <c r="QCM17" s="156"/>
      <c r="QCN17" s="156"/>
      <c r="QCO17" s="156"/>
      <c r="QCP17" s="156"/>
      <c r="QCQ17" s="156"/>
      <c r="QCR17" s="156"/>
      <c r="QCS17" s="156"/>
      <c r="QCT17" s="156"/>
      <c r="QCU17" s="156"/>
      <c r="QCV17" s="156"/>
      <c r="QCW17" s="156"/>
      <c r="QCX17" s="156"/>
      <c r="QCY17" s="156"/>
      <c r="QCZ17" s="156"/>
      <c r="QDA17" s="156"/>
      <c r="QDB17" s="156"/>
      <c r="QDC17" s="156"/>
      <c r="QDD17" s="156"/>
      <c r="QDE17" s="156"/>
      <c r="QDF17" s="156"/>
      <c r="QDG17" s="156"/>
      <c r="QDH17" s="156"/>
      <c r="QDI17" s="156"/>
      <c r="QDJ17" s="156"/>
      <c r="QDK17" s="156"/>
      <c r="QDL17" s="156"/>
      <c r="QDM17" s="156"/>
      <c r="QDN17" s="156"/>
      <c r="QDO17" s="156"/>
      <c r="QDP17" s="156"/>
      <c r="QDQ17" s="156"/>
      <c r="QDR17" s="156"/>
      <c r="QDS17" s="156"/>
      <c r="QDT17" s="156"/>
      <c r="QDU17" s="156"/>
      <c r="QDV17" s="156"/>
      <c r="QDW17" s="156"/>
      <c r="QDX17" s="156"/>
      <c r="QDY17" s="156"/>
      <c r="QDZ17" s="156"/>
      <c r="QEA17" s="156"/>
      <c r="QEB17" s="156"/>
      <c r="QEC17" s="156"/>
      <c r="QED17" s="156"/>
      <c r="QEE17" s="156"/>
      <c r="QEF17" s="156"/>
      <c r="QEG17" s="156"/>
      <c r="QEH17" s="156"/>
      <c r="QEI17" s="156"/>
      <c r="QEJ17" s="156"/>
      <c r="QEK17" s="156"/>
      <c r="QEL17" s="156"/>
      <c r="QEM17" s="156"/>
      <c r="QEN17" s="156"/>
      <c r="QEO17" s="156"/>
      <c r="QEP17" s="156"/>
      <c r="QEQ17" s="156"/>
      <c r="QER17" s="156"/>
      <c r="QES17" s="156"/>
      <c r="QET17" s="156"/>
      <c r="QEU17" s="156"/>
      <c r="QEV17" s="156"/>
      <c r="QEW17" s="156"/>
      <c r="QEX17" s="156"/>
      <c r="QEY17" s="156"/>
      <c r="QEZ17" s="156"/>
      <c r="QFA17" s="156"/>
      <c r="QFB17" s="156"/>
      <c r="QFC17" s="156"/>
      <c r="QFD17" s="156"/>
      <c r="QFE17" s="156"/>
      <c r="QFF17" s="156"/>
      <c r="QFG17" s="156"/>
      <c r="QFH17" s="156"/>
      <c r="QFI17" s="156"/>
      <c r="QFJ17" s="156"/>
      <c r="QFK17" s="156"/>
      <c r="QFL17" s="156"/>
      <c r="QFM17" s="156"/>
      <c r="QFN17" s="156"/>
      <c r="QFO17" s="156"/>
      <c r="QFP17" s="156"/>
      <c r="QFQ17" s="156"/>
      <c r="QFR17" s="156"/>
      <c r="QFS17" s="156"/>
      <c r="QFT17" s="156"/>
      <c r="QFU17" s="156"/>
      <c r="QFV17" s="156"/>
      <c r="QFW17" s="156"/>
      <c r="QFX17" s="156"/>
      <c r="QFY17" s="156"/>
      <c r="QFZ17" s="156"/>
      <c r="QGA17" s="156"/>
      <c r="QGB17" s="156"/>
      <c r="QGC17" s="156"/>
      <c r="QGD17" s="156"/>
      <c r="QGE17" s="156"/>
      <c r="QGF17" s="156"/>
      <c r="QGG17" s="156"/>
      <c r="QGH17" s="156"/>
      <c r="QGI17" s="156"/>
      <c r="QGJ17" s="156"/>
      <c r="QGK17" s="156"/>
      <c r="QGL17" s="156"/>
      <c r="QGM17" s="156"/>
      <c r="QGN17" s="156"/>
      <c r="QGO17" s="156"/>
      <c r="QGP17" s="156"/>
      <c r="QGQ17" s="156"/>
      <c r="QGR17" s="156"/>
      <c r="QGS17" s="156"/>
      <c r="QGT17" s="156"/>
      <c r="QGU17" s="156"/>
      <c r="QGV17" s="156"/>
      <c r="QGW17" s="156"/>
      <c r="QGX17" s="156"/>
      <c r="QGY17" s="156"/>
      <c r="QGZ17" s="156"/>
      <c r="QHA17" s="156"/>
      <c r="QHB17" s="156"/>
      <c r="QHC17" s="156"/>
      <c r="QHD17" s="156"/>
      <c r="QHE17" s="156"/>
      <c r="QHF17" s="156"/>
      <c r="QHG17" s="156"/>
      <c r="QHH17" s="156"/>
      <c r="QHI17" s="156"/>
      <c r="QHJ17" s="156"/>
      <c r="QHK17" s="156"/>
      <c r="QHL17" s="156"/>
      <c r="QHM17" s="156"/>
      <c r="QHN17" s="156"/>
      <c r="QHO17" s="156"/>
      <c r="QHP17" s="156"/>
      <c r="QHQ17" s="156"/>
      <c r="QHR17" s="156"/>
      <c r="QHS17" s="156"/>
      <c r="QHT17" s="156"/>
      <c r="QHU17" s="156"/>
      <c r="QHV17" s="156"/>
      <c r="QHW17" s="156"/>
      <c r="QHX17" s="156"/>
      <c r="QHY17" s="156"/>
      <c r="QHZ17" s="156"/>
      <c r="QIA17" s="156"/>
      <c r="QIB17" s="156"/>
      <c r="QIC17" s="156"/>
      <c r="QID17" s="156"/>
      <c r="QIE17" s="156"/>
      <c r="QIF17" s="156"/>
      <c r="QIG17" s="156"/>
      <c r="QIH17" s="156"/>
      <c r="QII17" s="156"/>
      <c r="QIJ17" s="156"/>
      <c r="QIK17" s="156"/>
      <c r="QIL17" s="156"/>
      <c r="QIM17" s="156"/>
      <c r="QIN17" s="156"/>
      <c r="QIO17" s="156"/>
      <c r="QIP17" s="156"/>
      <c r="QIQ17" s="156"/>
      <c r="QIR17" s="156"/>
      <c r="QIS17" s="156"/>
      <c r="QIT17" s="156"/>
      <c r="QIU17" s="156"/>
      <c r="QIV17" s="156"/>
      <c r="QIW17" s="156"/>
      <c r="QIX17" s="156"/>
      <c r="QIY17" s="156"/>
      <c r="QIZ17" s="156"/>
      <c r="QJA17" s="156"/>
      <c r="QJB17" s="156"/>
      <c r="QJC17" s="156"/>
      <c r="QJD17" s="156"/>
      <c r="QJE17" s="156"/>
      <c r="QJF17" s="156"/>
      <c r="QJG17" s="156"/>
      <c r="QJH17" s="156"/>
      <c r="QJI17" s="156"/>
      <c r="QJJ17" s="156"/>
      <c r="QJK17" s="156"/>
      <c r="QJL17" s="156"/>
      <c r="QJM17" s="156"/>
      <c r="QJN17" s="156"/>
      <c r="QJO17" s="156"/>
      <c r="QJP17" s="156"/>
      <c r="QJQ17" s="156"/>
      <c r="QJR17" s="156"/>
      <c r="QJS17" s="156"/>
      <c r="QJT17" s="156"/>
      <c r="QJU17" s="156"/>
      <c r="QJV17" s="156"/>
      <c r="QJW17" s="156"/>
      <c r="QJX17" s="156"/>
      <c r="QJY17" s="156"/>
      <c r="QJZ17" s="156"/>
      <c r="QKA17" s="156"/>
      <c r="QKB17" s="156"/>
      <c r="QKC17" s="156"/>
      <c r="QKD17" s="156"/>
      <c r="QKE17" s="156"/>
      <c r="QKF17" s="156"/>
      <c r="QKG17" s="156"/>
      <c r="QKH17" s="156"/>
      <c r="QKI17" s="156"/>
      <c r="QKJ17" s="156"/>
      <c r="QKK17" s="156"/>
      <c r="QKL17" s="156"/>
      <c r="QKM17" s="156"/>
      <c r="QKN17" s="156"/>
      <c r="QKO17" s="156"/>
      <c r="QKP17" s="156"/>
      <c r="QKQ17" s="156"/>
      <c r="QKR17" s="156"/>
      <c r="QKS17" s="156"/>
      <c r="QKT17" s="156"/>
      <c r="QKU17" s="156"/>
      <c r="QKV17" s="156"/>
      <c r="QKW17" s="156"/>
      <c r="QKX17" s="156"/>
      <c r="QKY17" s="156"/>
      <c r="QKZ17" s="156"/>
      <c r="QLA17" s="156"/>
      <c r="QLB17" s="156"/>
      <c r="QLC17" s="156"/>
      <c r="QLD17" s="156"/>
      <c r="QLE17" s="156"/>
      <c r="QLF17" s="156"/>
      <c r="QLG17" s="156"/>
      <c r="QLH17" s="156"/>
      <c r="QLI17" s="156"/>
      <c r="QLJ17" s="156"/>
      <c r="QLK17" s="156"/>
      <c r="QLL17" s="156"/>
      <c r="QLM17" s="156"/>
      <c r="QLN17" s="156"/>
      <c r="QLO17" s="156"/>
      <c r="QLP17" s="156"/>
      <c r="QLQ17" s="156"/>
      <c r="QLR17" s="156"/>
      <c r="QLS17" s="156"/>
      <c r="QLT17" s="156"/>
      <c r="QLU17" s="156"/>
      <c r="QLV17" s="156"/>
      <c r="QLW17" s="156"/>
      <c r="QLX17" s="156"/>
      <c r="QLY17" s="156"/>
      <c r="QLZ17" s="156"/>
      <c r="QMA17" s="156"/>
      <c r="QMB17" s="156"/>
      <c r="QMC17" s="156"/>
      <c r="QMD17" s="156"/>
      <c r="QME17" s="156"/>
      <c r="QMF17" s="156"/>
      <c r="QMG17" s="156"/>
      <c r="QMH17" s="156"/>
      <c r="QMI17" s="156"/>
      <c r="QMJ17" s="156"/>
      <c r="QMK17" s="156"/>
      <c r="QML17" s="156"/>
      <c r="QMM17" s="156"/>
      <c r="QMN17" s="156"/>
      <c r="QMO17" s="156"/>
      <c r="QMP17" s="156"/>
      <c r="QMQ17" s="156"/>
      <c r="QMR17" s="156"/>
      <c r="QMS17" s="156"/>
      <c r="QMT17" s="156"/>
      <c r="QMU17" s="156"/>
      <c r="QMV17" s="156"/>
      <c r="QMW17" s="156"/>
      <c r="QMX17" s="156"/>
      <c r="QMY17" s="156"/>
      <c r="QMZ17" s="156"/>
      <c r="QNA17" s="156"/>
      <c r="QNB17" s="156"/>
      <c r="QNC17" s="156"/>
      <c r="QND17" s="156"/>
      <c r="QNE17" s="156"/>
      <c r="QNF17" s="156"/>
      <c r="QNG17" s="156"/>
      <c r="QNH17" s="156"/>
      <c r="QNI17" s="156"/>
      <c r="QNJ17" s="156"/>
      <c r="QNK17" s="156"/>
      <c r="QNL17" s="156"/>
      <c r="QNM17" s="156"/>
      <c r="QNN17" s="156"/>
      <c r="QNO17" s="156"/>
      <c r="QNP17" s="156"/>
      <c r="QNQ17" s="156"/>
      <c r="QNR17" s="156"/>
      <c r="QNS17" s="156"/>
      <c r="QNT17" s="156"/>
      <c r="QNU17" s="156"/>
      <c r="QNV17" s="156"/>
      <c r="QNW17" s="156"/>
      <c r="QNX17" s="156"/>
      <c r="QNY17" s="156"/>
      <c r="QNZ17" s="156"/>
      <c r="QOA17" s="156"/>
      <c r="QOB17" s="156"/>
      <c r="QOC17" s="156"/>
      <c r="QOD17" s="156"/>
      <c r="QOE17" s="156"/>
      <c r="QOF17" s="156"/>
      <c r="QOG17" s="156"/>
      <c r="QOH17" s="156"/>
      <c r="QOI17" s="156"/>
      <c r="QOJ17" s="156"/>
      <c r="QOK17" s="156"/>
      <c r="QOL17" s="156"/>
      <c r="QOM17" s="156"/>
      <c r="QON17" s="156"/>
      <c r="QOO17" s="156"/>
      <c r="QOP17" s="156"/>
      <c r="QOQ17" s="156"/>
      <c r="QOR17" s="156"/>
      <c r="QOS17" s="156"/>
      <c r="QOT17" s="156"/>
      <c r="QOU17" s="156"/>
      <c r="QOV17" s="156"/>
      <c r="QOW17" s="156"/>
      <c r="QOX17" s="156"/>
      <c r="QOY17" s="156"/>
      <c r="QOZ17" s="156"/>
      <c r="QPA17" s="156"/>
      <c r="QPB17" s="156"/>
      <c r="QPC17" s="156"/>
      <c r="QPD17" s="156"/>
      <c r="QPE17" s="156"/>
      <c r="QPF17" s="156"/>
      <c r="QPG17" s="156"/>
      <c r="QPH17" s="156"/>
      <c r="QPI17" s="156"/>
      <c r="QPJ17" s="156"/>
      <c r="QPK17" s="156"/>
      <c r="QPL17" s="156"/>
      <c r="QPM17" s="156"/>
      <c r="QPN17" s="156"/>
      <c r="QPO17" s="156"/>
      <c r="QPP17" s="156"/>
      <c r="QPQ17" s="156"/>
      <c r="QPR17" s="156"/>
      <c r="QPS17" s="156"/>
      <c r="QPT17" s="156"/>
      <c r="QPU17" s="156"/>
      <c r="QPV17" s="156"/>
      <c r="QPW17" s="156"/>
      <c r="QPX17" s="156"/>
      <c r="QPY17" s="156"/>
      <c r="QPZ17" s="156"/>
      <c r="QQA17" s="156"/>
      <c r="QQB17" s="156"/>
      <c r="QQC17" s="156"/>
      <c r="QQD17" s="156"/>
      <c r="QQE17" s="156"/>
      <c r="QQF17" s="156"/>
      <c r="QQG17" s="156"/>
      <c r="QQH17" s="156"/>
      <c r="QQI17" s="156"/>
      <c r="QQJ17" s="156"/>
      <c r="QQK17" s="156"/>
      <c r="QQL17" s="156"/>
      <c r="QQM17" s="156"/>
      <c r="QQN17" s="156"/>
      <c r="QQO17" s="156"/>
      <c r="QQP17" s="156"/>
      <c r="QQQ17" s="156"/>
      <c r="QQR17" s="156"/>
      <c r="QQS17" s="156"/>
      <c r="QQT17" s="156"/>
      <c r="QQU17" s="156"/>
      <c r="QQV17" s="156"/>
      <c r="QQW17" s="156"/>
      <c r="QQX17" s="156"/>
      <c r="QQY17" s="156"/>
      <c r="QQZ17" s="156"/>
      <c r="QRA17" s="156"/>
      <c r="QRB17" s="156"/>
      <c r="QRC17" s="156"/>
      <c r="QRD17" s="156"/>
      <c r="QRE17" s="156"/>
      <c r="QRF17" s="156"/>
      <c r="QRG17" s="156"/>
      <c r="QRH17" s="156"/>
      <c r="QRI17" s="156"/>
      <c r="QRJ17" s="156"/>
      <c r="QRK17" s="156"/>
      <c r="QRL17" s="156"/>
      <c r="QRM17" s="156"/>
      <c r="QRN17" s="156"/>
      <c r="QRO17" s="156"/>
      <c r="QRP17" s="156"/>
      <c r="QRQ17" s="156"/>
      <c r="QRR17" s="156"/>
      <c r="QRS17" s="156"/>
      <c r="QRT17" s="156"/>
      <c r="QRU17" s="156"/>
      <c r="QRV17" s="156"/>
      <c r="QRW17" s="156"/>
      <c r="QRX17" s="156"/>
      <c r="QRY17" s="156"/>
      <c r="QRZ17" s="156"/>
      <c r="QSA17" s="156"/>
      <c r="QSB17" s="156"/>
      <c r="QSC17" s="156"/>
      <c r="QSD17" s="156"/>
      <c r="QSE17" s="156"/>
      <c r="QSF17" s="156"/>
      <c r="QSG17" s="156"/>
      <c r="QSH17" s="156"/>
      <c r="QSI17" s="156"/>
      <c r="QSJ17" s="156"/>
      <c r="QSK17" s="156"/>
      <c r="QSL17" s="156"/>
      <c r="QSM17" s="156"/>
      <c r="QSN17" s="156"/>
      <c r="QSO17" s="156"/>
      <c r="QSP17" s="156"/>
      <c r="QSQ17" s="156"/>
      <c r="QSR17" s="156"/>
      <c r="QSS17" s="156"/>
      <c r="QST17" s="156"/>
      <c r="QSU17" s="156"/>
      <c r="QSV17" s="156"/>
      <c r="QSW17" s="156"/>
      <c r="QSX17" s="156"/>
      <c r="QSY17" s="156"/>
      <c r="QSZ17" s="156"/>
      <c r="QTA17" s="156"/>
      <c r="QTB17" s="156"/>
      <c r="QTC17" s="156"/>
      <c r="QTD17" s="156"/>
      <c r="QTE17" s="156"/>
      <c r="QTF17" s="156"/>
      <c r="QTG17" s="156"/>
      <c r="QTH17" s="156"/>
      <c r="QTI17" s="156"/>
      <c r="QTJ17" s="156"/>
      <c r="QTK17" s="156"/>
      <c r="QTL17" s="156"/>
      <c r="QTM17" s="156"/>
      <c r="QTN17" s="156"/>
      <c r="QTO17" s="156"/>
      <c r="QTP17" s="156"/>
      <c r="QTQ17" s="156"/>
      <c r="QTR17" s="156"/>
      <c r="QTS17" s="156"/>
      <c r="QTT17" s="156"/>
      <c r="QTU17" s="156"/>
      <c r="QTV17" s="156"/>
      <c r="QTW17" s="156"/>
      <c r="QTX17" s="156"/>
      <c r="QTY17" s="156"/>
      <c r="QTZ17" s="156"/>
      <c r="QUA17" s="156"/>
      <c r="QUB17" s="156"/>
      <c r="QUC17" s="156"/>
      <c r="QUD17" s="156"/>
      <c r="QUE17" s="156"/>
      <c r="QUF17" s="156"/>
      <c r="QUG17" s="156"/>
      <c r="QUH17" s="156"/>
      <c r="QUI17" s="156"/>
      <c r="QUJ17" s="156"/>
      <c r="QUK17" s="156"/>
      <c r="QUL17" s="156"/>
      <c r="QUM17" s="156"/>
      <c r="QUN17" s="156"/>
      <c r="QUO17" s="156"/>
      <c r="QUP17" s="156"/>
      <c r="QUQ17" s="156"/>
      <c r="QUR17" s="156"/>
      <c r="QUS17" s="156"/>
      <c r="QUT17" s="156"/>
      <c r="QUU17" s="156"/>
      <c r="QUV17" s="156"/>
      <c r="QUW17" s="156"/>
      <c r="QUX17" s="156"/>
      <c r="QUY17" s="156"/>
      <c r="QUZ17" s="156"/>
      <c r="QVA17" s="156"/>
      <c r="QVB17" s="156"/>
      <c r="QVC17" s="156"/>
      <c r="QVD17" s="156"/>
      <c r="QVE17" s="156"/>
      <c r="QVF17" s="156"/>
      <c r="QVG17" s="156"/>
      <c r="QVH17" s="156"/>
      <c r="QVI17" s="156"/>
      <c r="QVJ17" s="156"/>
      <c r="QVK17" s="156"/>
      <c r="QVL17" s="156"/>
      <c r="QVM17" s="156"/>
      <c r="QVN17" s="156"/>
      <c r="QVO17" s="156"/>
      <c r="QVP17" s="156"/>
      <c r="QVQ17" s="156"/>
      <c r="QVR17" s="156"/>
      <c r="QVS17" s="156"/>
      <c r="QVT17" s="156"/>
      <c r="QVU17" s="156"/>
      <c r="QVV17" s="156"/>
      <c r="QVW17" s="156"/>
      <c r="QVX17" s="156"/>
      <c r="QVY17" s="156"/>
      <c r="QVZ17" s="156"/>
      <c r="QWA17" s="156"/>
      <c r="QWB17" s="156"/>
      <c r="QWC17" s="156"/>
      <c r="QWD17" s="156"/>
      <c r="QWE17" s="156"/>
      <c r="QWF17" s="156"/>
      <c r="QWG17" s="156"/>
      <c r="QWH17" s="156"/>
      <c r="QWI17" s="156"/>
      <c r="QWJ17" s="156"/>
      <c r="QWK17" s="156"/>
      <c r="QWL17" s="156"/>
      <c r="QWM17" s="156"/>
      <c r="QWN17" s="156"/>
      <c r="QWO17" s="156"/>
      <c r="QWP17" s="156"/>
      <c r="QWQ17" s="156"/>
      <c r="QWR17" s="156"/>
      <c r="QWS17" s="156"/>
      <c r="QWT17" s="156"/>
      <c r="QWU17" s="156"/>
      <c r="QWV17" s="156"/>
      <c r="QWW17" s="156"/>
      <c r="QWX17" s="156"/>
      <c r="QWY17" s="156"/>
      <c r="QWZ17" s="156"/>
      <c r="QXA17" s="156"/>
      <c r="QXB17" s="156"/>
      <c r="QXC17" s="156"/>
      <c r="QXD17" s="156"/>
      <c r="QXE17" s="156"/>
      <c r="QXF17" s="156"/>
      <c r="QXG17" s="156"/>
      <c r="QXH17" s="156"/>
      <c r="QXI17" s="156"/>
      <c r="QXJ17" s="156"/>
      <c r="QXK17" s="156"/>
      <c r="QXL17" s="156"/>
      <c r="QXM17" s="156"/>
      <c r="QXN17" s="156"/>
      <c r="QXO17" s="156"/>
      <c r="QXP17" s="156"/>
      <c r="QXQ17" s="156"/>
      <c r="QXR17" s="156"/>
      <c r="QXS17" s="156"/>
      <c r="QXT17" s="156"/>
      <c r="QXU17" s="156"/>
      <c r="QXV17" s="156"/>
      <c r="QXW17" s="156"/>
      <c r="QXX17" s="156"/>
      <c r="QXY17" s="156"/>
      <c r="QXZ17" s="156"/>
      <c r="QYA17" s="156"/>
      <c r="QYB17" s="156"/>
      <c r="QYC17" s="156"/>
      <c r="QYD17" s="156"/>
      <c r="QYE17" s="156"/>
      <c r="QYF17" s="156"/>
      <c r="QYG17" s="156"/>
      <c r="QYH17" s="156"/>
      <c r="QYI17" s="156"/>
      <c r="QYJ17" s="156"/>
      <c r="QYK17" s="156"/>
      <c r="QYL17" s="156"/>
      <c r="QYM17" s="156"/>
      <c r="QYN17" s="156"/>
      <c r="QYO17" s="156"/>
      <c r="QYP17" s="156"/>
      <c r="QYQ17" s="156"/>
      <c r="QYR17" s="156"/>
      <c r="QYS17" s="156"/>
      <c r="QYT17" s="156"/>
      <c r="QYU17" s="156"/>
      <c r="QYV17" s="156"/>
      <c r="QYW17" s="156"/>
      <c r="QYX17" s="156"/>
      <c r="QYY17" s="156"/>
      <c r="QYZ17" s="156"/>
      <c r="QZA17" s="156"/>
      <c r="QZB17" s="156"/>
      <c r="QZC17" s="156"/>
      <c r="QZD17" s="156"/>
      <c r="QZE17" s="156"/>
      <c r="QZF17" s="156"/>
      <c r="QZG17" s="156"/>
      <c r="QZH17" s="156"/>
      <c r="QZI17" s="156"/>
      <c r="QZJ17" s="156"/>
      <c r="QZK17" s="156"/>
      <c r="QZL17" s="156"/>
      <c r="QZM17" s="156"/>
      <c r="QZN17" s="156"/>
      <c r="QZO17" s="156"/>
      <c r="QZP17" s="156"/>
      <c r="QZQ17" s="156"/>
      <c r="QZR17" s="156"/>
      <c r="QZS17" s="156"/>
      <c r="QZT17" s="156"/>
      <c r="QZU17" s="156"/>
      <c r="QZV17" s="156"/>
      <c r="QZW17" s="156"/>
      <c r="QZX17" s="156"/>
      <c r="QZY17" s="156"/>
      <c r="QZZ17" s="156"/>
      <c r="RAA17" s="156"/>
      <c r="RAB17" s="156"/>
      <c r="RAC17" s="156"/>
      <c r="RAD17" s="156"/>
      <c r="RAE17" s="156"/>
      <c r="RAF17" s="156"/>
      <c r="RAG17" s="156"/>
      <c r="RAH17" s="156"/>
      <c r="RAI17" s="156"/>
      <c r="RAJ17" s="156"/>
      <c r="RAK17" s="156"/>
      <c r="RAL17" s="156"/>
      <c r="RAM17" s="156"/>
      <c r="RAN17" s="156"/>
      <c r="RAO17" s="156"/>
      <c r="RAP17" s="156"/>
      <c r="RAQ17" s="156"/>
      <c r="RAR17" s="156"/>
      <c r="RAS17" s="156"/>
      <c r="RAT17" s="156"/>
      <c r="RAU17" s="156"/>
      <c r="RAV17" s="156"/>
      <c r="RAW17" s="156"/>
      <c r="RAX17" s="156"/>
      <c r="RAY17" s="156"/>
      <c r="RAZ17" s="156"/>
      <c r="RBA17" s="156"/>
      <c r="RBB17" s="156"/>
      <c r="RBC17" s="156"/>
      <c r="RBD17" s="156"/>
      <c r="RBE17" s="156"/>
      <c r="RBF17" s="156"/>
      <c r="RBG17" s="156"/>
      <c r="RBH17" s="156"/>
      <c r="RBI17" s="156"/>
      <c r="RBJ17" s="156"/>
      <c r="RBK17" s="156"/>
      <c r="RBL17" s="156"/>
      <c r="RBM17" s="156"/>
      <c r="RBN17" s="156"/>
      <c r="RBO17" s="156"/>
      <c r="RBP17" s="156"/>
      <c r="RBQ17" s="156"/>
      <c r="RBR17" s="156"/>
      <c r="RBS17" s="156"/>
      <c r="RBT17" s="156"/>
      <c r="RBU17" s="156"/>
      <c r="RBV17" s="156"/>
      <c r="RBW17" s="156"/>
      <c r="RBX17" s="156"/>
      <c r="RBY17" s="156"/>
      <c r="RBZ17" s="156"/>
      <c r="RCA17" s="156"/>
      <c r="RCB17" s="156"/>
      <c r="RCC17" s="156"/>
      <c r="RCD17" s="156"/>
      <c r="RCE17" s="156"/>
      <c r="RCF17" s="156"/>
      <c r="RCG17" s="156"/>
      <c r="RCH17" s="156"/>
      <c r="RCI17" s="156"/>
      <c r="RCJ17" s="156"/>
      <c r="RCK17" s="156"/>
      <c r="RCL17" s="156"/>
      <c r="RCM17" s="156"/>
      <c r="RCN17" s="156"/>
      <c r="RCO17" s="156"/>
      <c r="RCP17" s="156"/>
      <c r="RCQ17" s="156"/>
      <c r="RCR17" s="156"/>
      <c r="RCS17" s="156"/>
      <c r="RCT17" s="156"/>
      <c r="RCU17" s="156"/>
      <c r="RCV17" s="156"/>
      <c r="RCW17" s="156"/>
      <c r="RCX17" s="156"/>
      <c r="RCY17" s="156"/>
      <c r="RCZ17" s="156"/>
      <c r="RDA17" s="156"/>
      <c r="RDB17" s="156"/>
      <c r="RDC17" s="156"/>
      <c r="RDD17" s="156"/>
      <c r="RDE17" s="156"/>
      <c r="RDF17" s="156"/>
      <c r="RDG17" s="156"/>
      <c r="RDH17" s="156"/>
      <c r="RDI17" s="156"/>
      <c r="RDJ17" s="156"/>
      <c r="RDK17" s="156"/>
      <c r="RDL17" s="156"/>
      <c r="RDM17" s="156"/>
      <c r="RDN17" s="156"/>
      <c r="RDO17" s="156"/>
      <c r="RDP17" s="156"/>
      <c r="RDQ17" s="156"/>
      <c r="RDR17" s="156"/>
      <c r="RDS17" s="156"/>
      <c r="RDT17" s="156"/>
      <c r="RDU17" s="156"/>
      <c r="RDV17" s="156"/>
      <c r="RDW17" s="156"/>
      <c r="RDX17" s="156"/>
      <c r="RDY17" s="156"/>
      <c r="RDZ17" s="156"/>
      <c r="REA17" s="156"/>
      <c r="REB17" s="156"/>
      <c r="REC17" s="156"/>
      <c r="RED17" s="156"/>
      <c r="REE17" s="156"/>
      <c r="REF17" s="156"/>
      <c r="REG17" s="156"/>
      <c r="REH17" s="156"/>
      <c r="REI17" s="156"/>
      <c r="REJ17" s="156"/>
      <c r="REK17" s="156"/>
      <c r="REL17" s="156"/>
      <c r="REM17" s="156"/>
      <c r="REN17" s="156"/>
      <c r="REO17" s="156"/>
      <c r="REP17" s="156"/>
      <c r="REQ17" s="156"/>
      <c r="RER17" s="156"/>
      <c r="RES17" s="156"/>
      <c r="RET17" s="156"/>
      <c r="REU17" s="156"/>
      <c r="REV17" s="156"/>
      <c r="REW17" s="156"/>
      <c r="REX17" s="156"/>
      <c r="REY17" s="156"/>
      <c r="REZ17" s="156"/>
      <c r="RFA17" s="156"/>
      <c r="RFB17" s="156"/>
      <c r="RFC17" s="156"/>
      <c r="RFD17" s="156"/>
      <c r="RFE17" s="156"/>
      <c r="RFF17" s="156"/>
      <c r="RFG17" s="156"/>
      <c r="RFH17" s="156"/>
      <c r="RFI17" s="156"/>
      <c r="RFJ17" s="156"/>
      <c r="RFK17" s="156"/>
      <c r="RFL17" s="156"/>
      <c r="RFM17" s="156"/>
      <c r="RFN17" s="156"/>
      <c r="RFO17" s="156"/>
      <c r="RFP17" s="156"/>
      <c r="RFQ17" s="156"/>
      <c r="RFR17" s="156"/>
      <c r="RFS17" s="156"/>
      <c r="RFT17" s="156"/>
      <c r="RFU17" s="156"/>
      <c r="RFV17" s="156"/>
      <c r="RFW17" s="156"/>
      <c r="RFX17" s="156"/>
      <c r="RFY17" s="156"/>
      <c r="RFZ17" s="156"/>
      <c r="RGA17" s="156"/>
      <c r="RGB17" s="156"/>
      <c r="RGC17" s="156"/>
      <c r="RGD17" s="156"/>
      <c r="RGE17" s="156"/>
      <c r="RGF17" s="156"/>
      <c r="RGG17" s="156"/>
      <c r="RGH17" s="156"/>
      <c r="RGI17" s="156"/>
      <c r="RGJ17" s="156"/>
      <c r="RGK17" s="156"/>
      <c r="RGL17" s="156"/>
      <c r="RGM17" s="156"/>
      <c r="RGN17" s="156"/>
      <c r="RGO17" s="156"/>
      <c r="RGP17" s="156"/>
      <c r="RGQ17" s="156"/>
      <c r="RGR17" s="156"/>
      <c r="RGS17" s="156"/>
      <c r="RGT17" s="156"/>
      <c r="RGU17" s="156"/>
      <c r="RGV17" s="156"/>
      <c r="RGW17" s="156"/>
      <c r="RGX17" s="156"/>
      <c r="RGY17" s="156"/>
      <c r="RGZ17" s="156"/>
      <c r="RHA17" s="156"/>
      <c r="RHB17" s="156"/>
      <c r="RHC17" s="156"/>
      <c r="RHD17" s="156"/>
      <c r="RHE17" s="156"/>
      <c r="RHF17" s="156"/>
      <c r="RHG17" s="156"/>
      <c r="RHH17" s="156"/>
      <c r="RHI17" s="156"/>
      <c r="RHJ17" s="156"/>
      <c r="RHK17" s="156"/>
      <c r="RHL17" s="156"/>
      <c r="RHM17" s="156"/>
      <c r="RHN17" s="156"/>
      <c r="RHO17" s="156"/>
      <c r="RHP17" s="156"/>
      <c r="RHQ17" s="156"/>
      <c r="RHR17" s="156"/>
      <c r="RHS17" s="156"/>
      <c r="RHT17" s="156"/>
      <c r="RHU17" s="156"/>
      <c r="RHV17" s="156"/>
      <c r="RHW17" s="156"/>
      <c r="RHX17" s="156"/>
      <c r="RHY17" s="156"/>
      <c r="RHZ17" s="156"/>
      <c r="RIA17" s="156"/>
      <c r="RIB17" s="156"/>
      <c r="RIC17" s="156"/>
      <c r="RID17" s="156"/>
      <c r="RIE17" s="156"/>
      <c r="RIF17" s="156"/>
      <c r="RIG17" s="156"/>
      <c r="RIH17" s="156"/>
      <c r="RII17" s="156"/>
      <c r="RIJ17" s="156"/>
      <c r="RIK17" s="156"/>
      <c r="RIL17" s="156"/>
      <c r="RIM17" s="156"/>
      <c r="RIN17" s="156"/>
      <c r="RIO17" s="156"/>
      <c r="RIP17" s="156"/>
      <c r="RIQ17" s="156"/>
      <c r="RIR17" s="156"/>
      <c r="RIS17" s="156"/>
      <c r="RIT17" s="156"/>
      <c r="RIU17" s="156"/>
      <c r="RIV17" s="156"/>
      <c r="RIW17" s="156"/>
      <c r="RIX17" s="156"/>
      <c r="RIY17" s="156"/>
      <c r="RIZ17" s="156"/>
      <c r="RJA17" s="156"/>
      <c r="RJB17" s="156"/>
      <c r="RJC17" s="156"/>
      <c r="RJD17" s="156"/>
      <c r="RJE17" s="156"/>
      <c r="RJF17" s="156"/>
      <c r="RJG17" s="156"/>
      <c r="RJH17" s="156"/>
      <c r="RJI17" s="156"/>
      <c r="RJJ17" s="156"/>
      <c r="RJK17" s="156"/>
      <c r="RJL17" s="156"/>
      <c r="RJM17" s="156"/>
      <c r="RJN17" s="156"/>
      <c r="RJO17" s="156"/>
      <c r="RJP17" s="156"/>
      <c r="RJQ17" s="156"/>
      <c r="RJR17" s="156"/>
      <c r="RJS17" s="156"/>
      <c r="RJT17" s="156"/>
      <c r="RJU17" s="156"/>
      <c r="RJV17" s="156"/>
      <c r="RJW17" s="156"/>
      <c r="RJX17" s="156"/>
      <c r="RJY17" s="156"/>
      <c r="RJZ17" s="156"/>
      <c r="RKA17" s="156"/>
      <c r="RKB17" s="156"/>
      <c r="RKC17" s="156"/>
      <c r="RKD17" s="156"/>
      <c r="RKE17" s="156"/>
      <c r="RKF17" s="156"/>
      <c r="RKG17" s="156"/>
      <c r="RKH17" s="156"/>
      <c r="RKI17" s="156"/>
      <c r="RKJ17" s="156"/>
      <c r="RKK17" s="156"/>
      <c r="RKL17" s="156"/>
      <c r="RKM17" s="156"/>
      <c r="RKN17" s="156"/>
      <c r="RKO17" s="156"/>
      <c r="RKP17" s="156"/>
      <c r="RKQ17" s="156"/>
      <c r="RKR17" s="156"/>
      <c r="RKS17" s="156"/>
      <c r="RKT17" s="156"/>
      <c r="RKU17" s="156"/>
      <c r="RKV17" s="156"/>
      <c r="RKW17" s="156"/>
      <c r="RKX17" s="156"/>
      <c r="RKY17" s="156"/>
      <c r="RKZ17" s="156"/>
      <c r="RLA17" s="156"/>
      <c r="RLB17" s="156"/>
      <c r="RLC17" s="156"/>
      <c r="RLD17" s="156"/>
      <c r="RLE17" s="156"/>
      <c r="RLF17" s="156"/>
      <c r="RLG17" s="156"/>
      <c r="RLH17" s="156"/>
      <c r="RLI17" s="156"/>
      <c r="RLJ17" s="156"/>
      <c r="RLK17" s="156"/>
      <c r="RLL17" s="156"/>
      <c r="RLM17" s="156"/>
      <c r="RLN17" s="156"/>
      <c r="RLO17" s="156"/>
      <c r="RLP17" s="156"/>
      <c r="RLQ17" s="156"/>
      <c r="RLR17" s="156"/>
      <c r="RLS17" s="156"/>
      <c r="RLT17" s="156"/>
      <c r="RLU17" s="156"/>
      <c r="RLV17" s="156"/>
      <c r="RLW17" s="156"/>
      <c r="RLX17" s="156"/>
      <c r="RLY17" s="156"/>
      <c r="RLZ17" s="156"/>
      <c r="RMA17" s="156"/>
      <c r="RMB17" s="156"/>
      <c r="RMC17" s="156"/>
      <c r="RMD17" s="156"/>
      <c r="RME17" s="156"/>
      <c r="RMF17" s="156"/>
      <c r="RMG17" s="156"/>
      <c r="RMH17" s="156"/>
      <c r="RMI17" s="156"/>
      <c r="RMJ17" s="156"/>
      <c r="RMK17" s="156"/>
      <c r="RML17" s="156"/>
      <c r="RMM17" s="156"/>
      <c r="RMN17" s="156"/>
      <c r="RMO17" s="156"/>
      <c r="RMP17" s="156"/>
      <c r="RMQ17" s="156"/>
      <c r="RMR17" s="156"/>
      <c r="RMS17" s="156"/>
      <c r="RMT17" s="156"/>
      <c r="RMU17" s="156"/>
      <c r="RMV17" s="156"/>
      <c r="RMW17" s="156"/>
      <c r="RMX17" s="156"/>
      <c r="RMY17" s="156"/>
      <c r="RMZ17" s="156"/>
      <c r="RNA17" s="156"/>
      <c r="RNB17" s="156"/>
      <c r="RNC17" s="156"/>
      <c r="RND17" s="156"/>
      <c r="RNE17" s="156"/>
      <c r="RNF17" s="156"/>
      <c r="RNG17" s="156"/>
      <c r="RNH17" s="156"/>
      <c r="RNI17" s="156"/>
      <c r="RNJ17" s="156"/>
      <c r="RNK17" s="156"/>
      <c r="RNL17" s="156"/>
      <c r="RNM17" s="156"/>
      <c r="RNN17" s="156"/>
      <c r="RNO17" s="156"/>
      <c r="RNP17" s="156"/>
      <c r="RNQ17" s="156"/>
      <c r="RNR17" s="156"/>
      <c r="RNS17" s="156"/>
      <c r="RNT17" s="156"/>
      <c r="RNU17" s="156"/>
      <c r="RNV17" s="156"/>
      <c r="RNW17" s="156"/>
      <c r="RNX17" s="156"/>
      <c r="RNY17" s="156"/>
      <c r="RNZ17" s="156"/>
      <c r="ROA17" s="156"/>
      <c r="ROB17" s="156"/>
      <c r="ROC17" s="156"/>
      <c r="ROD17" s="156"/>
      <c r="ROE17" s="156"/>
      <c r="ROF17" s="156"/>
      <c r="ROG17" s="156"/>
      <c r="ROH17" s="156"/>
      <c r="ROI17" s="156"/>
      <c r="ROJ17" s="156"/>
      <c r="ROK17" s="156"/>
      <c r="ROL17" s="156"/>
      <c r="ROM17" s="156"/>
      <c r="RON17" s="156"/>
      <c r="ROO17" s="156"/>
      <c r="ROP17" s="156"/>
      <c r="ROQ17" s="156"/>
      <c r="ROR17" s="156"/>
      <c r="ROS17" s="156"/>
      <c r="ROT17" s="156"/>
      <c r="ROU17" s="156"/>
      <c r="ROV17" s="156"/>
      <c r="ROW17" s="156"/>
      <c r="ROX17" s="156"/>
      <c r="ROY17" s="156"/>
      <c r="ROZ17" s="156"/>
      <c r="RPA17" s="156"/>
      <c r="RPB17" s="156"/>
      <c r="RPC17" s="156"/>
      <c r="RPD17" s="156"/>
      <c r="RPE17" s="156"/>
      <c r="RPF17" s="156"/>
      <c r="RPG17" s="156"/>
      <c r="RPH17" s="156"/>
      <c r="RPI17" s="156"/>
      <c r="RPJ17" s="156"/>
      <c r="RPK17" s="156"/>
      <c r="RPL17" s="156"/>
      <c r="RPM17" s="156"/>
      <c r="RPN17" s="156"/>
      <c r="RPO17" s="156"/>
      <c r="RPP17" s="156"/>
      <c r="RPQ17" s="156"/>
      <c r="RPR17" s="156"/>
      <c r="RPS17" s="156"/>
      <c r="RPT17" s="156"/>
      <c r="RPU17" s="156"/>
      <c r="RPV17" s="156"/>
      <c r="RPW17" s="156"/>
      <c r="RPX17" s="156"/>
      <c r="RPY17" s="156"/>
      <c r="RPZ17" s="156"/>
      <c r="RQA17" s="156"/>
      <c r="RQB17" s="156"/>
      <c r="RQC17" s="156"/>
      <c r="RQD17" s="156"/>
      <c r="RQE17" s="156"/>
      <c r="RQF17" s="156"/>
      <c r="RQG17" s="156"/>
      <c r="RQH17" s="156"/>
      <c r="RQI17" s="156"/>
      <c r="RQJ17" s="156"/>
      <c r="RQK17" s="156"/>
      <c r="RQL17" s="156"/>
      <c r="RQM17" s="156"/>
      <c r="RQN17" s="156"/>
      <c r="RQO17" s="156"/>
      <c r="RQP17" s="156"/>
      <c r="RQQ17" s="156"/>
      <c r="RQR17" s="156"/>
      <c r="RQS17" s="156"/>
      <c r="RQT17" s="156"/>
      <c r="RQU17" s="156"/>
      <c r="RQV17" s="156"/>
      <c r="RQW17" s="156"/>
      <c r="RQX17" s="156"/>
      <c r="RQY17" s="156"/>
      <c r="RQZ17" s="156"/>
      <c r="RRA17" s="156"/>
      <c r="RRB17" s="156"/>
      <c r="RRC17" s="156"/>
      <c r="RRD17" s="156"/>
      <c r="RRE17" s="156"/>
      <c r="RRF17" s="156"/>
      <c r="RRG17" s="156"/>
      <c r="RRH17" s="156"/>
      <c r="RRI17" s="156"/>
      <c r="RRJ17" s="156"/>
      <c r="RRK17" s="156"/>
      <c r="RRL17" s="156"/>
      <c r="RRM17" s="156"/>
      <c r="RRN17" s="156"/>
      <c r="RRO17" s="156"/>
      <c r="RRP17" s="156"/>
      <c r="RRQ17" s="156"/>
      <c r="RRR17" s="156"/>
      <c r="RRS17" s="156"/>
      <c r="RRT17" s="156"/>
      <c r="RRU17" s="156"/>
      <c r="RRV17" s="156"/>
      <c r="RRW17" s="156"/>
      <c r="RRX17" s="156"/>
      <c r="RRY17" s="156"/>
      <c r="RRZ17" s="156"/>
      <c r="RSA17" s="156"/>
      <c r="RSB17" s="156"/>
      <c r="RSC17" s="156"/>
      <c r="RSD17" s="156"/>
      <c r="RSE17" s="156"/>
      <c r="RSF17" s="156"/>
      <c r="RSG17" s="156"/>
      <c r="RSH17" s="156"/>
      <c r="RSI17" s="156"/>
      <c r="RSJ17" s="156"/>
      <c r="RSK17" s="156"/>
      <c r="RSL17" s="156"/>
      <c r="RSM17" s="156"/>
      <c r="RSN17" s="156"/>
      <c r="RSO17" s="156"/>
      <c r="RSP17" s="156"/>
      <c r="RSQ17" s="156"/>
      <c r="RSR17" s="156"/>
      <c r="RSS17" s="156"/>
      <c r="RST17" s="156"/>
      <c r="RSU17" s="156"/>
      <c r="RSV17" s="156"/>
      <c r="RSW17" s="156"/>
      <c r="RSX17" s="156"/>
      <c r="RSY17" s="156"/>
      <c r="RSZ17" s="156"/>
      <c r="RTA17" s="156"/>
      <c r="RTB17" s="156"/>
      <c r="RTC17" s="156"/>
      <c r="RTD17" s="156"/>
      <c r="RTE17" s="156"/>
      <c r="RTF17" s="156"/>
      <c r="RTG17" s="156"/>
      <c r="RTH17" s="156"/>
      <c r="RTI17" s="156"/>
      <c r="RTJ17" s="156"/>
      <c r="RTK17" s="156"/>
      <c r="RTL17" s="156"/>
      <c r="RTM17" s="156"/>
      <c r="RTN17" s="156"/>
      <c r="RTO17" s="156"/>
      <c r="RTP17" s="156"/>
      <c r="RTQ17" s="156"/>
      <c r="RTR17" s="156"/>
      <c r="RTS17" s="156"/>
      <c r="RTT17" s="156"/>
      <c r="RTU17" s="156"/>
      <c r="RTV17" s="156"/>
      <c r="RTW17" s="156"/>
      <c r="RTX17" s="156"/>
      <c r="RTY17" s="156"/>
      <c r="RTZ17" s="156"/>
      <c r="RUA17" s="156"/>
      <c r="RUB17" s="156"/>
      <c r="RUC17" s="156"/>
      <c r="RUD17" s="156"/>
      <c r="RUE17" s="156"/>
      <c r="RUF17" s="156"/>
      <c r="RUG17" s="156"/>
      <c r="RUH17" s="156"/>
      <c r="RUI17" s="156"/>
      <c r="RUJ17" s="156"/>
      <c r="RUK17" s="156"/>
      <c r="RUL17" s="156"/>
      <c r="RUM17" s="156"/>
      <c r="RUN17" s="156"/>
      <c r="RUO17" s="156"/>
      <c r="RUP17" s="156"/>
      <c r="RUQ17" s="156"/>
      <c r="RUR17" s="156"/>
      <c r="RUS17" s="156"/>
      <c r="RUT17" s="156"/>
      <c r="RUU17" s="156"/>
      <c r="RUV17" s="156"/>
      <c r="RUW17" s="156"/>
      <c r="RUX17" s="156"/>
      <c r="RUY17" s="156"/>
      <c r="RUZ17" s="156"/>
      <c r="RVA17" s="156"/>
      <c r="RVB17" s="156"/>
      <c r="RVC17" s="156"/>
      <c r="RVD17" s="156"/>
      <c r="RVE17" s="156"/>
      <c r="RVF17" s="156"/>
      <c r="RVG17" s="156"/>
      <c r="RVH17" s="156"/>
      <c r="RVI17" s="156"/>
      <c r="RVJ17" s="156"/>
      <c r="RVK17" s="156"/>
      <c r="RVL17" s="156"/>
      <c r="RVM17" s="156"/>
      <c r="RVN17" s="156"/>
      <c r="RVO17" s="156"/>
      <c r="RVP17" s="156"/>
      <c r="RVQ17" s="156"/>
      <c r="RVR17" s="156"/>
      <c r="RVS17" s="156"/>
      <c r="RVT17" s="156"/>
      <c r="RVU17" s="156"/>
      <c r="RVV17" s="156"/>
      <c r="RVW17" s="156"/>
      <c r="RVX17" s="156"/>
      <c r="RVY17" s="156"/>
      <c r="RVZ17" s="156"/>
      <c r="RWA17" s="156"/>
      <c r="RWB17" s="156"/>
      <c r="RWC17" s="156"/>
      <c r="RWD17" s="156"/>
      <c r="RWE17" s="156"/>
      <c r="RWF17" s="156"/>
      <c r="RWG17" s="156"/>
      <c r="RWH17" s="156"/>
      <c r="RWI17" s="156"/>
      <c r="RWJ17" s="156"/>
      <c r="RWK17" s="156"/>
      <c r="RWL17" s="156"/>
      <c r="RWM17" s="156"/>
      <c r="RWN17" s="156"/>
      <c r="RWO17" s="156"/>
      <c r="RWP17" s="156"/>
      <c r="RWQ17" s="156"/>
      <c r="RWR17" s="156"/>
      <c r="RWS17" s="156"/>
      <c r="RWT17" s="156"/>
      <c r="RWU17" s="156"/>
      <c r="RWV17" s="156"/>
      <c r="RWW17" s="156"/>
      <c r="RWX17" s="156"/>
      <c r="RWY17" s="156"/>
      <c r="RWZ17" s="156"/>
      <c r="RXA17" s="156"/>
      <c r="RXB17" s="156"/>
      <c r="RXC17" s="156"/>
      <c r="RXD17" s="156"/>
      <c r="RXE17" s="156"/>
      <c r="RXF17" s="156"/>
      <c r="RXG17" s="156"/>
      <c r="RXH17" s="156"/>
      <c r="RXI17" s="156"/>
      <c r="RXJ17" s="156"/>
      <c r="RXK17" s="156"/>
      <c r="RXL17" s="156"/>
      <c r="RXM17" s="156"/>
      <c r="RXN17" s="156"/>
      <c r="RXO17" s="156"/>
      <c r="RXP17" s="156"/>
      <c r="RXQ17" s="156"/>
      <c r="RXR17" s="156"/>
      <c r="RXS17" s="156"/>
      <c r="RXT17" s="156"/>
      <c r="RXU17" s="156"/>
      <c r="RXV17" s="156"/>
      <c r="RXW17" s="156"/>
      <c r="RXX17" s="156"/>
      <c r="RXY17" s="156"/>
      <c r="RXZ17" s="156"/>
      <c r="RYA17" s="156"/>
      <c r="RYB17" s="156"/>
      <c r="RYC17" s="156"/>
      <c r="RYD17" s="156"/>
      <c r="RYE17" s="156"/>
      <c r="RYF17" s="156"/>
      <c r="RYG17" s="156"/>
      <c r="RYH17" s="156"/>
      <c r="RYI17" s="156"/>
      <c r="RYJ17" s="156"/>
      <c r="RYK17" s="156"/>
      <c r="RYL17" s="156"/>
      <c r="RYM17" s="156"/>
      <c r="RYN17" s="156"/>
      <c r="RYO17" s="156"/>
      <c r="RYP17" s="156"/>
      <c r="RYQ17" s="156"/>
      <c r="RYR17" s="156"/>
      <c r="RYS17" s="156"/>
      <c r="RYT17" s="156"/>
      <c r="RYU17" s="156"/>
      <c r="RYV17" s="156"/>
      <c r="RYW17" s="156"/>
      <c r="RYX17" s="156"/>
      <c r="RYY17" s="156"/>
      <c r="RYZ17" s="156"/>
      <c r="RZA17" s="156"/>
      <c r="RZB17" s="156"/>
      <c r="RZC17" s="156"/>
      <c r="RZD17" s="156"/>
      <c r="RZE17" s="156"/>
      <c r="RZF17" s="156"/>
      <c r="RZG17" s="156"/>
      <c r="RZH17" s="156"/>
      <c r="RZI17" s="156"/>
      <c r="RZJ17" s="156"/>
      <c r="RZK17" s="156"/>
      <c r="RZL17" s="156"/>
      <c r="RZM17" s="156"/>
      <c r="RZN17" s="156"/>
      <c r="RZO17" s="156"/>
      <c r="RZP17" s="156"/>
      <c r="RZQ17" s="156"/>
      <c r="RZR17" s="156"/>
      <c r="RZS17" s="156"/>
      <c r="RZT17" s="156"/>
      <c r="RZU17" s="156"/>
      <c r="RZV17" s="156"/>
      <c r="RZW17" s="156"/>
      <c r="RZX17" s="156"/>
      <c r="RZY17" s="156"/>
      <c r="RZZ17" s="156"/>
      <c r="SAA17" s="156"/>
      <c r="SAB17" s="156"/>
      <c r="SAC17" s="156"/>
      <c r="SAD17" s="156"/>
      <c r="SAE17" s="156"/>
      <c r="SAF17" s="156"/>
      <c r="SAG17" s="156"/>
      <c r="SAH17" s="156"/>
      <c r="SAI17" s="156"/>
      <c r="SAJ17" s="156"/>
      <c r="SAK17" s="156"/>
      <c r="SAL17" s="156"/>
      <c r="SAM17" s="156"/>
      <c r="SAN17" s="156"/>
      <c r="SAO17" s="156"/>
      <c r="SAP17" s="156"/>
      <c r="SAQ17" s="156"/>
      <c r="SAR17" s="156"/>
      <c r="SAS17" s="156"/>
      <c r="SAT17" s="156"/>
      <c r="SAU17" s="156"/>
      <c r="SAV17" s="156"/>
      <c r="SAW17" s="156"/>
      <c r="SAX17" s="156"/>
      <c r="SAY17" s="156"/>
      <c r="SAZ17" s="156"/>
      <c r="SBA17" s="156"/>
      <c r="SBB17" s="156"/>
      <c r="SBC17" s="156"/>
      <c r="SBD17" s="156"/>
      <c r="SBE17" s="156"/>
      <c r="SBF17" s="156"/>
      <c r="SBG17" s="156"/>
      <c r="SBH17" s="156"/>
      <c r="SBI17" s="156"/>
      <c r="SBJ17" s="156"/>
      <c r="SBK17" s="156"/>
      <c r="SBL17" s="156"/>
      <c r="SBM17" s="156"/>
      <c r="SBN17" s="156"/>
      <c r="SBO17" s="156"/>
      <c r="SBP17" s="156"/>
      <c r="SBQ17" s="156"/>
      <c r="SBR17" s="156"/>
      <c r="SBS17" s="156"/>
      <c r="SBT17" s="156"/>
      <c r="SBU17" s="156"/>
      <c r="SBV17" s="156"/>
      <c r="SBW17" s="156"/>
      <c r="SBX17" s="156"/>
      <c r="SBY17" s="156"/>
      <c r="SBZ17" s="156"/>
      <c r="SCA17" s="156"/>
      <c r="SCB17" s="156"/>
      <c r="SCC17" s="156"/>
      <c r="SCD17" s="156"/>
      <c r="SCE17" s="156"/>
      <c r="SCF17" s="156"/>
      <c r="SCG17" s="156"/>
      <c r="SCH17" s="156"/>
      <c r="SCI17" s="156"/>
      <c r="SCJ17" s="156"/>
      <c r="SCK17" s="156"/>
      <c r="SCL17" s="156"/>
      <c r="SCM17" s="156"/>
      <c r="SCN17" s="156"/>
      <c r="SCO17" s="156"/>
      <c r="SCP17" s="156"/>
      <c r="SCQ17" s="156"/>
      <c r="SCR17" s="156"/>
      <c r="SCS17" s="156"/>
      <c r="SCT17" s="156"/>
      <c r="SCU17" s="156"/>
      <c r="SCV17" s="156"/>
      <c r="SCW17" s="156"/>
      <c r="SCX17" s="156"/>
      <c r="SCY17" s="156"/>
      <c r="SCZ17" s="156"/>
      <c r="SDA17" s="156"/>
      <c r="SDB17" s="156"/>
      <c r="SDC17" s="156"/>
      <c r="SDD17" s="156"/>
      <c r="SDE17" s="156"/>
      <c r="SDF17" s="156"/>
      <c r="SDG17" s="156"/>
      <c r="SDH17" s="156"/>
      <c r="SDI17" s="156"/>
      <c r="SDJ17" s="156"/>
      <c r="SDK17" s="156"/>
      <c r="SDL17" s="156"/>
      <c r="SDM17" s="156"/>
      <c r="SDN17" s="156"/>
      <c r="SDO17" s="156"/>
      <c r="SDP17" s="156"/>
      <c r="SDQ17" s="156"/>
      <c r="SDR17" s="156"/>
      <c r="SDS17" s="156"/>
      <c r="SDT17" s="156"/>
      <c r="SDU17" s="156"/>
      <c r="SDV17" s="156"/>
      <c r="SDW17" s="156"/>
      <c r="SDX17" s="156"/>
      <c r="SDY17" s="156"/>
      <c r="SDZ17" s="156"/>
      <c r="SEA17" s="156"/>
      <c r="SEB17" s="156"/>
      <c r="SEC17" s="156"/>
      <c r="SED17" s="156"/>
      <c r="SEE17" s="156"/>
      <c r="SEF17" s="156"/>
      <c r="SEG17" s="156"/>
      <c r="SEH17" s="156"/>
      <c r="SEI17" s="156"/>
      <c r="SEJ17" s="156"/>
      <c r="SEK17" s="156"/>
      <c r="SEL17" s="156"/>
      <c r="SEM17" s="156"/>
      <c r="SEN17" s="156"/>
      <c r="SEO17" s="156"/>
      <c r="SEP17" s="156"/>
      <c r="SEQ17" s="156"/>
      <c r="SER17" s="156"/>
      <c r="SES17" s="156"/>
      <c r="SET17" s="156"/>
      <c r="SEU17" s="156"/>
      <c r="SEV17" s="156"/>
      <c r="SEW17" s="156"/>
      <c r="SEX17" s="156"/>
      <c r="SEY17" s="156"/>
      <c r="SEZ17" s="156"/>
      <c r="SFA17" s="156"/>
      <c r="SFB17" s="156"/>
      <c r="SFC17" s="156"/>
      <c r="SFD17" s="156"/>
      <c r="SFE17" s="156"/>
      <c r="SFF17" s="156"/>
      <c r="SFG17" s="156"/>
      <c r="SFH17" s="156"/>
      <c r="SFI17" s="156"/>
      <c r="SFJ17" s="156"/>
      <c r="SFK17" s="156"/>
      <c r="SFL17" s="156"/>
      <c r="SFM17" s="156"/>
      <c r="SFN17" s="156"/>
      <c r="SFO17" s="156"/>
      <c r="SFP17" s="156"/>
      <c r="SFQ17" s="156"/>
      <c r="SFR17" s="156"/>
      <c r="SFS17" s="156"/>
      <c r="SFT17" s="156"/>
      <c r="SFU17" s="156"/>
      <c r="SFV17" s="156"/>
      <c r="SFW17" s="156"/>
      <c r="SFX17" s="156"/>
      <c r="SFY17" s="156"/>
      <c r="SFZ17" s="156"/>
      <c r="SGA17" s="156"/>
      <c r="SGB17" s="156"/>
      <c r="SGC17" s="156"/>
      <c r="SGD17" s="156"/>
      <c r="SGE17" s="156"/>
      <c r="SGF17" s="156"/>
      <c r="SGG17" s="156"/>
      <c r="SGH17" s="156"/>
      <c r="SGI17" s="156"/>
      <c r="SGJ17" s="156"/>
      <c r="SGK17" s="156"/>
      <c r="SGL17" s="156"/>
      <c r="SGM17" s="156"/>
      <c r="SGN17" s="156"/>
      <c r="SGO17" s="156"/>
      <c r="SGP17" s="156"/>
      <c r="SGQ17" s="156"/>
      <c r="SGR17" s="156"/>
      <c r="SGS17" s="156"/>
      <c r="SGT17" s="156"/>
      <c r="SGU17" s="156"/>
      <c r="SGV17" s="156"/>
      <c r="SGW17" s="156"/>
      <c r="SGX17" s="156"/>
      <c r="SGY17" s="156"/>
      <c r="SGZ17" s="156"/>
      <c r="SHA17" s="156"/>
      <c r="SHB17" s="156"/>
      <c r="SHC17" s="156"/>
      <c r="SHD17" s="156"/>
      <c r="SHE17" s="156"/>
      <c r="SHF17" s="156"/>
      <c r="SHG17" s="156"/>
      <c r="SHH17" s="156"/>
      <c r="SHI17" s="156"/>
      <c r="SHJ17" s="156"/>
      <c r="SHK17" s="156"/>
      <c r="SHL17" s="156"/>
      <c r="SHM17" s="156"/>
      <c r="SHN17" s="156"/>
      <c r="SHO17" s="156"/>
      <c r="SHP17" s="156"/>
      <c r="SHQ17" s="156"/>
      <c r="SHR17" s="156"/>
      <c r="SHS17" s="156"/>
      <c r="SHT17" s="156"/>
      <c r="SHU17" s="156"/>
      <c r="SHV17" s="156"/>
      <c r="SHW17" s="156"/>
      <c r="SHX17" s="156"/>
      <c r="SHY17" s="156"/>
      <c r="SHZ17" s="156"/>
      <c r="SIA17" s="156"/>
      <c r="SIB17" s="156"/>
      <c r="SIC17" s="156"/>
      <c r="SID17" s="156"/>
      <c r="SIE17" s="156"/>
      <c r="SIF17" s="156"/>
      <c r="SIG17" s="156"/>
      <c r="SIH17" s="156"/>
      <c r="SII17" s="156"/>
      <c r="SIJ17" s="156"/>
      <c r="SIK17" s="156"/>
      <c r="SIL17" s="156"/>
      <c r="SIM17" s="156"/>
      <c r="SIN17" s="156"/>
      <c r="SIO17" s="156"/>
      <c r="SIP17" s="156"/>
      <c r="SIQ17" s="156"/>
      <c r="SIR17" s="156"/>
      <c r="SIS17" s="156"/>
      <c r="SIT17" s="156"/>
      <c r="SIU17" s="156"/>
      <c r="SIV17" s="156"/>
      <c r="SIW17" s="156"/>
      <c r="SIX17" s="156"/>
      <c r="SIY17" s="156"/>
      <c r="SIZ17" s="156"/>
      <c r="SJA17" s="156"/>
      <c r="SJB17" s="156"/>
      <c r="SJC17" s="156"/>
      <c r="SJD17" s="156"/>
      <c r="SJE17" s="156"/>
      <c r="SJF17" s="156"/>
      <c r="SJG17" s="156"/>
      <c r="SJH17" s="156"/>
      <c r="SJI17" s="156"/>
      <c r="SJJ17" s="156"/>
      <c r="SJK17" s="156"/>
      <c r="SJL17" s="156"/>
      <c r="SJM17" s="156"/>
      <c r="SJN17" s="156"/>
      <c r="SJO17" s="156"/>
      <c r="SJP17" s="156"/>
      <c r="SJQ17" s="156"/>
      <c r="SJR17" s="156"/>
      <c r="SJS17" s="156"/>
      <c r="SJT17" s="156"/>
      <c r="SJU17" s="156"/>
      <c r="SJV17" s="156"/>
      <c r="SJW17" s="156"/>
      <c r="SJX17" s="156"/>
      <c r="SJY17" s="156"/>
      <c r="SJZ17" s="156"/>
      <c r="SKA17" s="156"/>
      <c r="SKB17" s="156"/>
      <c r="SKC17" s="156"/>
      <c r="SKD17" s="156"/>
      <c r="SKE17" s="156"/>
      <c r="SKF17" s="156"/>
      <c r="SKG17" s="156"/>
      <c r="SKH17" s="156"/>
      <c r="SKI17" s="156"/>
      <c r="SKJ17" s="156"/>
      <c r="SKK17" s="156"/>
      <c r="SKL17" s="156"/>
      <c r="SKM17" s="156"/>
      <c r="SKN17" s="156"/>
      <c r="SKO17" s="156"/>
      <c r="SKP17" s="156"/>
      <c r="SKQ17" s="156"/>
      <c r="SKR17" s="156"/>
      <c r="SKS17" s="156"/>
      <c r="SKT17" s="156"/>
      <c r="SKU17" s="156"/>
      <c r="SKV17" s="156"/>
      <c r="SKW17" s="156"/>
      <c r="SKX17" s="156"/>
      <c r="SKY17" s="156"/>
      <c r="SKZ17" s="156"/>
      <c r="SLA17" s="156"/>
      <c r="SLB17" s="156"/>
      <c r="SLC17" s="156"/>
      <c r="SLD17" s="156"/>
      <c r="SLE17" s="156"/>
      <c r="SLF17" s="156"/>
      <c r="SLG17" s="156"/>
      <c r="SLH17" s="156"/>
      <c r="SLI17" s="156"/>
      <c r="SLJ17" s="156"/>
      <c r="SLK17" s="156"/>
      <c r="SLL17" s="156"/>
      <c r="SLM17" s="156"/>
      <c r="SLN17" s="156"/>
      <c r="SLO17" s="156"/>
      <c r="SLP17" s="156"/>
      <c r="SLQ17" s="156"/>
      <c r="SLR17" s="156"/>
      <c r="SLS17" s="156"/>
      <c r="SLT17" s="156"/>
      <c r="SLU17" s="156"/>
      <c r="SLV17" s="156"/>
      <c r="SLW17" s="156"/>
      <c r="SLX17" s="156"/>
      <c r="SLY17" s="156"/>
      <c r="SLZ17" s="156"/>
      <c r="SMA17" s="156"/>
      <c r="SMB17" s="156"/>
      <c r="SMC17" s="156"/>
      <c r="SMD17" s="156"/>
      <c r="SME17" s="156"/>
      <c r="SMF17" s="156"/>
      <c r="SMG17" s="156"/>
      <c r="SMH17" s="156"/>
      <c r="SMI17" s="156"/>
      <c r="SMJ17" s="156"/>
      <c r="SMK17" s="156"/>
      <c r="SML17" s="156"/>
      <c r="SMM17" s="156"/>
      <c r="SMN17" s="156"/>
      <c r="SMO17" s="156"/>
      <c r="SMP17" s="156"/>
      <c r="SMQ17" s="156"/>
      <c r="SMR17" s="156"/>
      <c r="SMS17" s="156"/>
      <c r="SMT17" s="156"/>
      <c r="SMU17" s="156"/>
      <c r="SMV17" s="156"/>
      <c r="SMW17" s="156"/>
      <c r="SMX17" s="156"/>
      <c r="SMY17" s="156"/>
      <c r="SMZ17" s="156"/>
      <c r="SNA17" s="156"/>
      <c r="SNB17" s="156"/>
      <c r="SNC17" s="156"/>
      <c r="SND17" s="156"/>
      <c r="SNE17" s="156"/>
      <c r="SNF17" s="156"/>
      <c r="SNG17" s="156"/>
      <c r="SNH17" s="156"/>
      <c r="SNI17" s="156"/>
      <c r="SNJ17" s="156"/>
      <c r="SNK17" s="156"/>
      <c r="SNL17" s="156"/>
      <c r="SNM17" s="156"/>
      <c r="SNN17" s="156"/>
      <c r="SNO17" s="156"/>
      <c r="SNP17" s="156"/>
      <c r="SNQ17" s="156"/>
      <c r="SNR17" s="156"/>
      <c r="SNS17" s="156"/>
      <c r="SNT17" s="156"/>
      <c r="SNU17" s="156"/>
      <c r="SNV17" s="156"/>
      <c r="SNW17" s="156"/>
      <c r="SNX17" s="156"/>
      <c r="SNY17" s="156"/>
      <c r="SNZ17" s="156"/>
      <c r="SOA17" s="156"/>
      <c r="SOB17" s="156"/>
      <c r="SOC17" s="156"/>
      <c r="SOD17" s="156"/>
      <c r="SOE17" s="156"/>
      <c r="SOF17" s="156"/>
      <c r="SOG17" s="156"/>
      <c r="SOH17" s="156"/>
      <c r="SOI17" s="156"/>
      <c r="SOJ17" s="156"/>
      <c r="SOK17" s="156"/>
      <c r="SOL17" s="156"/>
      <c r="SOM17" s="156"/>
      <c r="SON17" s="156"/>
      <c r="SOO17" s="156"/>
      <c r="SOP17" s="156"/>
      <c r="SOQ17" s="156"/>
      <c r="SOR17" s="156"/>
      <c r="SOS17" s="156"/>
      <c r="SOT17" s="156"/>
      <c r="SOU17" s="156"/>
      <c r="SOV17" s="156"/>
      <c r="SOW17" s="156"/>
      <c r="SOX17" s="156"/>
      <c r="SOY17" s="156"/>
      <c r="SOZ17" s="156"/>
      <c r="SPA17" s="156"/>
      <c r="SPB17" s="156"/>
      <c r="SPC17" s="156"/>
      <c r="SPD17" s="156"/>
      <c r="SPE17" s="156"/>
      <c r="SPF17" s="156"/>
      <c r="SPG17" s="156"/>
      <c r="SPH17" s="156"/>
      <c r="SPI17" s="156"/>
      <c r="SPJ17" s="156"/>
      <c r="SPK17" s="156"/>
      <c r="SPL17" s="156"/>
      <c r="SPM17" s="156"/>
      <c r="SPN17" s="156"/>
      <c r="SPO17" s="156"/>
      <c r="SPP17" s="156"/>
      <c r="SPQ17" s="156"/>
      <c r="SPR17" s="156"/>
      <c r="SPS17" s="156"/>
      <c r="SPT17" s="156"/>
      <c r="SPU17" s="156"/>
      <c r="SPV17" s="156"/>
      <c r="SPW17" s="156"/>
      <c r="SPX17" s="156"/>
      <c r="SPY17" s="156"/>
      <c r="SPZ17" s="156"/>
      <c r="SQA17" s="156"/>
      <c r="SQB17" s="156"/>
      <c r="SQC17" s="156"/>
      <c r="SQD17" s="156"/>
      <c r="SQE17" s="156"/>
      <c r="SQF17" s="156"/>
      <c r="SQG17" s="156"/>
      <c r="SQH17" s="156"/>
      <c r="SQI17" s="156"/>
      <c r="SQJ17" s="156"/>
      <c r="SQK17" s="156"/>
      <c r="SQL17" s="156"/>
      <c r="SQM17" s="156"/>
      <c r="SQN17" s="156"/>
      <c r="SQO17" s="156"/>
      <c r="SQP17" s="156"/>
      <c r="SQQ17" s="156"/>
      <c r="SQR17" s="156"/>
      <c r="SQS17" s="156"/>
      <c r="SQT17" s="156"/>
      <c r="SQU17" s="156"/>
      <c r="SQV17" s="156"/>
      <c r="SQW17" s="156"/>
      <c r="SQX17" s="156"/>
      <c r="SQY17" s="156"/>
      <c r="SQZ17" s="156"/>
      <c r="SRA17" s="156"/>
      <c r="SRB17" s="156"/>
      <c r="SRC17" s="156"/>
      <c r="SRD17" s="156"/>
      <c r="SRE17" s="156"/>
      <c r="SRF17" s="156"/>
      <c r="SRG17" s="156"/>
      <c r="SRH17" s="156"/>
      <c r="SRI17" s="156"/>
      <c r="SRJ17" s="156"/>
      <c r="SRK17" s="156"/>
      <c r="SRL17" s="156"/>
      <c r="SRM17" s="156"/>
      <c r="SRN17" s="156"/>
      <c r="SRO17" s="156"/>
      <c r="SRP17" s="156"/>
      <c r="SRQ17" s="156"/>
      <c r="SRR17" s="156"/>
      <c r="SRS17" s="156"/>
      <c r="SRT17" s="156"/>
      <c r="SRU17" s="156"/>
      <c r="SRV17" s="156"/>
      <c r="SRW17" s="156"/>
      <c r="SRX17" s="156"/>
      <c r="SRY17" s="156"/>
      <c r="SRZ17" s="156"/>
      <c r="SSA17" s="156"/>
      <c r="SSB17" s="156"/>
      <c r="SSC17" s="156"/>
      <c r="SSD17" s="156"/>
      <c r="SSE17" s="156"/>
      <c r="SSF17" s="156"/>
      <c r="SSG17" s="156"/>
      <c r="SSH17" s="156"/>
      <c r="SSI17" s="156"/>
      <c r="SSJ17" s="156"/>
      <c r="SSK17" s="156"/>
      <c r="SSL17" s="156"/>
      <c r="SSM17" s="156"/>
      <c r="SSN17" s="156"/>
      <c r="SSO17" s="156"/>
      <c r="SSP17" s="156"/>
      <c r="SSQ17" s="156"/>
      <c r="SSR17" s="156"/>
      <c r="SSS17" s="156"/>
      <c r="SST17" s="156"/>
      <c r="SSU17" s="156"/>
      <c r="SSV17" s="156"/>
      <c r="SSW17" s="156"/>
      <c r="SSX17" s="156"/>
      <c r="SSY17" s="156"/>
      <c r="SSZ17" s="156"/>
      <c r="STA17" s="156"/>
      <c r="STB17" s="156"/>
      <c r="STC17" s="156"/>
      <c r="STD17" s="156"/>
      <c r="STE17" s="156"/>
      <c r="STF17" s="156"/>
      <c r="STG17" s="156"/>
      <c r="STH17" s="156"/>
      <c r="STI17" s="156"/>
      <c r="STJ17" s="156"/>
      <c r="STK17" s="156"/>
      <c r="STL17" s="156"/>
      <c r="STM17" s="156"/>
      <c r="STN17" s="156"/>
      <c r="STO17" s="156"/>
      <c r="STP17" s="156"/>
      <c r="STQ17" s="156"/>
      <c r="STR17" s="156"/>
      <c r="STS17" s="156"/>
      <c r="STT17" s="156"/>
      <c r="STU17" s="156"/>
      <c r="STV17" s="156"/>
      <c r="STW17" s="156"/>
      <c r="STX17" s="156"/>
      <c r="STY17" s="156"/>
      <c r="STZ17" s="156"/>
      <c r="SUA17" s="156"/>
      <c r="SUB17" s="156"/>
      <c r="SUC17" s="156"/>
      <c r="SUD17" s="156"/>
      <c r="SUE17" s="156"/>
      <c r="SUF17" s="156"/>
      <c r="SUG17" s="156"/>
      <c r="SUH17" s="156"/>
      <c r="SUI17" s="156"/>
      <c r="SUJ17" s="156"/>
      <c r="SUK17" s="156"/>
      <c r="SUL17" s="156"/>
      <c r="SUM17" s="156"/>
      <c r="SUN17" s="156"/>
      <c r="SUO17" s="156"/>
      <c r="SUP17" s="156"/>
      <c r="SUQ17" s="156"/>
      <c r="SUR17" s="156"/>
      <c r="SUS17" s="156"/>
      <c r="SUT17" s="156"/>
      <c r="SUU17" s="156"/>
      <c r="SUV17" s="156"/>
      <c r="SUW17" s="156"/>
      <c r="SUX17" s="156"/>
      <c r="SUY17" s="156"/>
      <c r="SUZ17" s="156"/>
      <c r="SVA17" s="156"/>
      <c r="SVB17" s="156"/>
      <c r="SVC17" s="156"/>
      <c r="SVD17" s="156"/>
      <c r="SVE17" s="156"/>
      <c r="SVF17" s="156"/>
      <c r="SVG17" s="156"/>
      <c r="SVH17" s="156"/>
      <c r="SVI17" s="156"/>
      <c r="SVJ17" s="156"/>
      <c r="SVK17" s="156"/>
      <c r="SVL17" s="156"/>
      <c r="SVM17" s="156"/>
      <c r="SVN17" s="156"/>
      <c r="SVO17" s="156"/>
      <c r="SVP17" s="156"/>
      <c r="SVQ17" s="156"/>
      <c r="SVR17" s="156"/>
      <c r="SVS17" s="156"/>
      <c r="SVT17" s="156"/>
      <c r="SVU17" s="156"/>
      <c r="SVV17" s="156"/>
      <c r="SVW17" s="156"/>
      <c r="SVX17" s="156"/>
      <c r="SVY17" s="156"/>
      <c r="SVZ17" s="156"/>
      <c r="SWA17" s="156"/>
      <c r="SWB17" s="156"/>
      <c r="SWC17" s="156"/>
      <c r="SWD17" s="156"/>
      <c r="SWE17" s="156"/>
      <c r="SWF17" s="156"/>
      <c r="SWG17" s="156"/>
      <c r="SWH17" s="156"/>
      <c r="SWI17" s="156"/>
      <c r="SWJ17" s="156"/>
      <c r="SWK17" s="156"/>
      <c r="SWL17" s="156"/>
      <c r="SWM17" s="156"/>
      <c r="SWN17" s="156"/>
      <c r="SWO17" s="156"/>
      <c r="SWP17" s="156"/>
      <c r="SWQ17" s="156"/>
      <c r="SWR17" s="156"/>
      <c r="SWS17" s="156"/>
      <c r="SWT17" s="156"/>
      <c r="SWU17" s="156"/>
      <c r="SWV17" s="156"/>
      <c r="SWW17" s="156"/>
      <c r="SWX17" s="156"/>
      <c r="SWY17" s="156"/>
      <c r="SWZ17" s="156"/>
      <c r="SXA17" s="156"/>
      <c r="SXB17" s="156"/>
      <c r="SXC17" s="156"/>
      <c r="SXD17" s="156"/>
      <c r="SXE17" s="156"/>
      <c r="SXF17" s="156"/>
      <c r="SXG17" s="156"/>
      <c r="SXH17" s="156"/>
      <c r="SXI17" s="156"/>
      <c r="SXJ17" s="156"/>
      <c r="SXK17" s="156"/>
      <c r="SXL17" s="156"/>
      <c r="SXM17" s="156"/>
      <c r="SXN17" s="156"/>
      <c r="SXO17" s="156"/>
      <c r="SXP17" s="156"/>
      <c r="SXQ17" s="156"/>
      <c r="SXR17" s="156"/>
      <c r="SXS17" s="156"/>
      <c r="SXT17" s="156"/>
      <c r="SXU17" s="156"/>
      <c r="SXV17" s="156"/>
      <c r="SXW17" s="156"/>
      <c r="SXX17" s="156"/>
      <c r="SXY17" s="156"/>
      <c r="SXZ17" s="156"/>
      <c r="SYA17" s="156"/>
      <c r="SYB17" s="156"/>
      <c r="SYC17" s="156"/>
      <c r="SYD17" s="156"/>
      <c r="SYE17" s="156"/>
      <c r="SYF17" s="156"/>
      <c r="SYG17" s="156"/>
      <c r="SYH17" s="156"/>
      <c r="SYI17" s="156"/>
      <c r="SYJ17" s="156"/>
      <c r="SYK17" s="156"/>
      <c r="SYL17" s="156"/>
      <c r="SYM17" s="156"/>
      <c r="SYN17" s="156"/>
      <c r="SYO17" s="156"/>
      <c r="SYP17" s="156"/>
      <c r="SYQ17" s="156"/>
      <c r="SYR17" s="156"/>
      <c r="SYS17" s="156"/>
      <c r="SYT17" s="156"/>
      <c r="SYU17" s="156"/>
      <c r="SYV17" s="156"/>
      <c r="SYW17" s="156"/>
      <c r="SYX17" s="156"/>
      <c r="SYY17" s="156"/>
      <c r="SYZ17" s="156"/>
      <c r="SZA17" s="156"/>
      <c r="SZB17" s="156"/>
      <c r="SZC17" s="156"/>
      <c r="SZD17" s="156"/>
      <c r="SZE17" s="156"/>
      <c r="SZF17" s="156"/>
      <c r="SZG17" s="156"/>
      <c r="SZH17" s="156"/>
      <c r="SZI17" s="156"/>
      <c r="SZJ17" s="156"/>
      <c r="SZK17" s="156"/>
      <c r="SZL17" s="156"/>
      <c r="SZM17" s="156"/>
      <c r="SZN17" s="156"/>
      <c r="SZO17" s="156"/>
      <c r="SZP17" s="156"/>
      <c r="SZQ17" s="156"/>
      <c r="SZR17" s="156"/>
      <c r="SZS17" s="156"/>
      <c r="SZT17" s="156"/>
      <c r="SZU17" s="156"/>
      <c r="SZV17" s="156"/>
      <c r="SZW17" s="156"/>
      <c r="SZX17" s="156"/>
      <c r="SZY17" s="156"/>
      <c r="SZZ17" s="156"/>
      <c r="TAA17" s="156"/>
      <c r="TAB17" s="156"/>
      <c r="TAC17" s="156"/>
      <c r="TAD17" s="156"/>
      <c r="TAE17" s="156"/>
      <c r="TAF17" s="156"/>
      <c r="TAG17" s="156"/>
      <c r="TAH17" s="156"/>
      <c r="TAI17" s="156"/>
      <c r="TAJ17" s="156"/>
      <c r="TAK17" s="156"/>
      <c r="TAL17" s="156"/>
      <c r="TAM17" s="156"/>
      <c r="TAN17" s="156"/>
      <c r="TAO17" s="156"/>
      <c r="TAP17" s="156"/>
      <c r="TAQ17" s="156"/>
      <c r="TAR17" s="156"/>
      <c r="TAS17" s="156"/>
      <c r="TAT17" s="156"/>
      <c r="TAU17" s="156"/>
      <c r="TAV17" s="156"/>
      <c r="TAW17" s="156"/>
      <c r="TAX17" s="156"/>
      <c r="TAY17" s="156"/>
      <c r="TAZ17" s="156"/>
      <c r="TBA17" s="156"/>
      <c r="TBB17" s="156"/>
      <c r="TBC17" s="156"/>
      <c r="TBD17" s="156"/>
      <c r="TBE17" s="156"/>
      <c r="TBF17" s="156"/>
      <c r="TBG17" s="156"/>
      <c r="TBH17" s="156"/>
      <c r="TBI17" s="156"/>
      <c r="TBJ17" s="156"/>
      <c r="TBK17" s="156"/>
      <c r="TBL17" s="156"/>
      <c r="TBM17" s="156"/>
      <c r="TBN17" s="156"/>
      <c r="TBO17" s="156"/>
      <c r="TBP17" s="156"/>
      <c r="TBQ17" s="156"/>
      <c r="TBR17" s="156"/>
      <c r="TBS17" s="156"/>
      <c r="TBT17" s="156"/>
      <c r="TBU17" s="156"/>
      <c r="TBV17" s="156"/>
      <c r="TBW17" s="156"/>
      <c r="TBX17" s="156"/>
      <c r="TBY17" s="156"/>
      <c r="TBZ17" s="156"/>
      <c r="TCA17" s="156"/>
      <c r="TCB17" s="156"/>
      <c r="TCC17" s="156"/>
      <c r="TCD17" s="156"/>
      <c r="TCE17" s="156"/>
      <c r="TCF17" s="156"/>
      <c r="TCG17" s="156"/>
      <c r="TCH17" s="156"/>
      <c r="TCI17" s="156"/>
      <c r="TCJ17" s="156"/>
      <c r="TCK17" s="156"/>
      <c r="TCL17" s="156"/>
      <c r="TCM17" s="156"/>
      <c r="TCN17" s="156"/>
      <c r="TCO17" s="156"/>
      <c r="TCP17" s="156"/>
      <c r="TCQ17" s="156"/>
      <c r="TCR17" s="156"/>
      <c r="TCS17" s="156"/>
      <c r="TCT17" s="156"/>
      <c r="TCU17" s="156"/>
      <c r="TCV17" s="156"/>
      <c r="TCW17" s="156"/>
      <c r="TCX17" s="156"/>
      <c r="TCY17" s="156"/>
      <c r="TCZ17" s="156"/>
      <c r="TDA17" s="156"/>
      <c r="TDB17" s="156"/>
      <c r="TDC17" s="156"/>
      <c r="TDD17" s="156"/>
      <c r="TDE17" s="156"/>
      <c r="TDF17" s="156"/>
      <c r="TDG17" s="156"/>
      <c r="TDH17" s="156"/>
      <c r="TDI17" s="156"/>
      <c r="TDJ17" s="156"/>
      <c r="TDK17" s="156"/>
      <c r="TDL17" s="156"/>
      <c r="TDM17" s="156"/>
      <c r="TDN17" s="156"/>
      <c r="TDO17" s="156"/>
      <c r="TDP17" s="156"/>
      <c r="TDQ17" s="156"/>
      <c r="TDR17" s="156"/>
      <c r="TDS17" s="156"/>
      <c r="TDT17" s="156"/>
      <c r="TDU17" s="156"/>
      <c r="TDV17" s="156"/>
      <c r="TDW17" s="156"/>
      <c r="TDX17" s="156"/>
      <c r="TDY17" s="156"/>
      <c r="TDZ17" s="156"/>
      <c r="TEA17" s="156"/>
      <c r="TEB17" s="156"/>
      <c r="TEC17" s="156"/>
      <c r="TED17" s="156"/>
      <c r="TEE17" s="156"/>
      <c r="TEF17" s="156"/>
      <c r="TEG17" s="156"/>
      <c r="TEH17" s="156"/>
      <c r="TEI17" s="156"/>
      <c r="TEJ17" s="156"/>
      <c r="TEK17" s="156"/>
      <c r="TEL17" s="156"/>
      <c r="TEM17" s="156"/>
      <c r="TEN17" s="156"/>
      <c r="TEO17" s="156"/>
      <c r="TEP17" s="156"/>
      <c r="TEQ17" s="156"/>
      <c r="TER17" s="156"/>
      <c r="TES17" s="156"/>
      <c r="TET17" s="156"/>
      <c r="TEU17" s="156"/>
      <c r="TEV17" s="156"/>
      <c r="TEW17" s="156"/>
      <c r="TEX17" s="156"/>
      <c r="TEY17" s="156"/>
      <c r="TEZ17" s="156"/>
      <c r="TFA17" s="156"/>
      <c r="TFB17" s="156"/>
      <c r="TFC17" s="156"/>
      <c r="TFD17" s="156"/>
      <c r="TFE17" s="156"/>
      <c r="TFF17" s="156"/>
      <c r="TFG17" s="156"/>
      <c r="TFH17" s="156"/>
      <c r="TFI17" s="156"/>
      <c r="TFJ17" s="156"/>
      <c r="TFK17" s="156"/>
      <c r="TFL17" s="156"/>
      <c r="TFM17" s="156"/>
      <c r="TFN17" s="156"/>
      <c r="TFO17" s="156"/>
      <c r="TFP17" s="156"/>
      <c r="TFQ17" s="156"/>
      <c r="TFR17" s="156"/>
      <c r="TFS17" s="156"/>
      <c r="TFT17" s="156"/>
      <c r="TFU17" s="156"/>
      <c r="TFV17" s="156"/>
      <c r="TFW17" s="156"/>
      <c r="TFX17" s="156"/>
      <c r="TFY17" s="156"/>
      <c r="TFZ17" s="156"/>
      <c r="TGA17" s="156"/>
      <c r="TGB17" s="156"/>
      <c r="TGC17" s="156"/>
      <c r="TGD17" s="156"/>
      <c r="TGE17" s="156"/>
      <c r="TGF17" s="156"/>
      <c r="TGG17" s="156"/>
      <c r="TGH17" s="156"/>
      <c r="TGI17" s="156"/>
      <c r="TGJ17" s="156"/>
      <c r="TGK17" s="156"/>
      <c r="TGL17" s="156"/>
      <c r="TGM17" s="156"/>
      <c r="TGN17" s="156"/>
      <c r="TGO17" s="156"/>
      <c r="TGP17" s="156"/>
      <c r="TGQ17" s="156"/>
      <c r="TGR17" s="156"/>
      <c r="TGS17" s="156"/>
      <c r="TGT17" s="156"/>
      <c r="TGU17" s="156"/>
      <c r="TGV17" s="156"/>
      <c r="TGW17" s="156"/>
      <c r="TGX17" s="156"/>
      <c r="TGY17" s="156"/>
      <c r="TGZ17" s="156"/>
      <c r="THA17" s="156"/>
      <c r="THB17" s="156"/>
      <c r="THC17" s="156"/>
      <c r="THD17" s="156"/>
      <c r="THE17" s="156"/>
      <c r="THF17" s="156"/>
      <c r="THG17" s="156"/>
      <c r="THH17" s="156"/>
      <c r="THI17" s="156"/>
      <c r="THJ17" s="156"/>
      <c r="THK17" s="156"/>
      <c r="THL17" s="156"/>
      <c r="THM17" s="156"/>
      <c r="THN17" s="156"/>
      <c r="THO17" s="156"/>
      <c r="THP17" s="156"/>
      <c r="THQ17" s="156"/>
      <c r="THR17" s="156"/>
      <c r="THS17" s="156"/>
      <c r="THT17" s="156"/>
      <c r="THU17" s="156"/>
      <c r="THV17" s="156"/>
      <c r="THW17" s="156"/>
      <c r="THX17" s="156"/>
      <c r="THY17" s="156"/>
      <c r="THZ17" s="156"/>
      <c r="TIA17" s="156"/>
      <c r="TIB17" s="156"/>
      <c r="TIC17" s="156"/>
      <c r="TID17" s="156"/>
      <c r="TIE17" s="156"/>
      <c r="TIF17" s="156"/>
      <c r="TIG17" s="156"/>
      <c r="TIH17" s="156"/>
      <c r="TII17" s="156"/>
      <c r="TIJ17" s="156"/>
      <c r="TIK17" s="156"/>
      <c r="TIL17" s="156"/>
      <c r="TIM17" s="156"/>
      <c r="TIN17" s="156"/>
      <c r="TIO17" s="156"/>
      <c r="TIP17" s="156"/>
      <c r="TIQ17" s="156"/>
      <c r="TIR17" s="156"/>
      <c r="TIS17" s="156"/>
      <c r="TIT17" s="156"/>
      <c r="TIU17" s="156"/>
      <c r="TIV17" s="156"/>
      <c r="TIW17" s="156"/>
      <c r="TIX17" s="156"/>
      <c r="TIY17" s="156"/>
      <c r="TIZ17" s="156"/>
      <c r="TJA17" s="156"/>
      <c r="TJB17" s="156"/>
      <c r="TJC17" s="156"/>
      <c r="TJD17" s="156"/>
      <c r="TJE17" s="156"/>
      <c r="TJF17" s="156"/>
      <c r="TJG17" s="156"/>
      <c r="TJH17" s="156"/>
      <c r="TJI17" s="156"/>
      <c r="TJJ17" s="156"/>
      <c r="TJK17" s="156"/>
      <c r="TJL17" s="156"/>
      <c r="TJM17" s="156"/>
      <c r="TJN17" s="156"/>
      <c r="TJO17" s="156"/>
      <c r="TJP17" s="156"/>
      <c r="TJQ17" s="156"/>
      <c r="TJR17" s="156"/>
      <c r="TJS17" s="156"/>
      <c r="TJT17" s="156"/>
      <c r="TJU17" s="156"/>
      <c r="TJV17" s="156"/>
      <c r="TJW17" s="156"/>
      <c r="TJX17" s="156"/>
      <c r="TJY17" s="156"/>
      <c r="TJZ17" s="156"/>
      <c r="TKA17" s="156"/>
      <c r="TKB17" s="156"/>
      <c r="TKC17" s="156"/>
      <c r="TKD17" s="156"/>
      <c r="TKE17" s="156"/>
      <c r="TKF17" s="156"/>
      <c r="TKG17" s="156"/>
      <c r="TKH17" s="156"/>
      <c r="TKI17" s="156"/>
      <c r="TKJ17" s="156"/>
      <c r="TKK17" s="156"/>
      <c r="TKL17" s="156"/>
      <c r="TKM17" s="156"/>
      <c r="TKN17" s="156"/>
      <c r="TKO17" s="156"/>
      <c r="TKP17" s="156"/>
      <c r="TKQ17" s="156"/>
      <c r="TKR17" s="156"/>
      <c r="TKS17" s="156"/>
      <c r="TKT17" s="156"/>
      <c r="TKU17" s="156"/>
      <c r="TKV17" s="156"/>
      <c r="TKW17" s="156"/>
      <c r="TKX17" s="156"/>
      <c r="TKY17" s="156"/>
      <c r="TKZ17" s="156"/>
      <c r="TLA17" s="156"/>
      <c r="TLB17" s="156"/>
      <c r="TLC17" s="156"/>
      <c r="TLD17" s="156"/>
      <c r="TLE17" s="156"/>
      <c r="TLF17" s="156"/>
      <c r="TLG17" s="156"/>
      <c r="TLH17" s="156"/>
      <c r="TLI17" s="156"/>
      <c r="TLJ17" s="156"/>
      <c r="TLK17" s="156"/>
      <c r="TLL17" s="156"/>
      <c r="TLM17" s="156"/>
      <c r="TLN17" s="156"/>
      <c r="TLO17" s="156"/>
      <c r="TLP17" s="156"/>
      <c r="TLQ17" s="156"/>
      <c r="TLR17" s="156"/>
      <c r="TLS17" s="156"/>
      <c r="TLT17" s="156"/>
      <c r="TLU17" s="156"/>
      <c r="TLV17" s="156"/>
      <c r="TLW17" s="156"/>
      <c r="TLX17" s="156"/>
      <c r="TLY17" s="156"/>
      <c r="TLZ17" s="156"/>
      <c r="TMA17" s="156"/>
      <c r="TMB17" s="156"/>
      <c r="TMC17" s="156"/>
      <c r="TMD17" s="156"/>
      <c r="TME17" s="156"/>
      <c r="TMF17" s="156"/>
      <c r="TMG17" s="156"/>
      <c r="TMH17" s="156"/>
      <c r="TMI17" s="156"/>
      <c r="TMJ17" s="156"/>
      <c r="TMK17" s="156"/>
      <c r="TML17" s="156"/>
      <c r="TMM17" s="156"/>
      <c r="TMN17" s="156"/>
      <c r="TMO17" s="156"/>
      <c r="TMP17" s="156"/>
      <c r="TMQ17" s="156"/>
      <c r="TMR17" s="156"/>
      <c r="TMS17" s="156"/>
      <c r="TMT17" s="156"/>
      <c r="TMU17" s="156"/>
      <c r="TMV17" s="156"/>
      <c r="TMW17" s="156"/>
      <c r="TMX17" s="156"/>
      <c r="TMY17" s="156"/>
      <c r="TMZ17" s="156"/>
      <c r="TNA17" s="156"/>
      <c r="TNB17" s="156"/>
      <c r="TNC17" s="156"/>
      <c r="TND17" s="156"/>
      <c r="TNE17" s="156"/>
      <c r="TNF17" s="156"/>
      <c r="TNG17" s="156"/>
      <c r="TNH17" s="156"/>
      <c r="TNI17" s="156"/>
      <c r="TNJ17" s="156"/>
      <c r="TNK17" s="156"/>
      <c r="TNL17" s="156"/>
      <c r="TNM17" s="156"/>
      <c r="TNN17" s="156"/>
      <c r="TNO17" s="156"/>
      <c r="TNP17" s="156"/>
      <c r="TNQ17" s="156"/>
      <c r="TNR17" s="156"/>
      <c r="TNS17" s="156"/>
      <c r="TNT17" s="156"/>
      <c r="TNU17" s="156"/>
      <c r="TNV17" s="156"/>
      <c r="TNW17" s="156"/>
      <c r="TNX17" s="156"/>
      <c r="TNY17" s="156"/>
      <c r="TNZ17" s="156"/>
      <c r="TOA17" s="156"/>
      <c r="TOB17" s="156"/>
      <c r="TOC17" s="156"/>
      <c r="TOD17" s="156"/>
      <c r="TOE17" s="156"/>
      <c r="TOF17" s="156"/>
      <c r="TOG17" s="156"/>
      <c r="TOH17" s="156"/>
      <c r="TOI17" s="156"/>
      <c r="TOJ17" s="156"/>
      <c r="TOK17" s="156"/>
      <c r="TOL17" s="156"/>
      <c r="TOM17" s="156"/>
      <c r="TON17" s="156"/>
      <c r="TOO17" s="156"/>
      <c r="TOP17" s="156"/>
      <c r="TOQ17" s="156"/>
      <c r="TOR17" s="156"/>
      <c r="TOS17" s="156"/>
      <c r="TOT17" s="156"/>
      <c r="TOU17" s="156"/>
      <c r="TOV17" s="156"/>
      <c r="TOW17" s="156"/>
      <c r="TOX17" s="156"/>
      <c r="TOY17" s="156"/>
      <c r="TOZ17" s="156"/>
      <c r="TPA17" s="156"/>
      <c r="TPB17" s="156"/>
      <c r="TPC17" s="156"/>
      <c r="TPD17" s="156"/>
      <c r="TPE17" s="156"/>
      <c r="TPF17" s="156"/>
      <c r="TPG17" s="156"/>
      <c r="TPH17" s="156"/>
      <c r="TPI17" s="156"/>
      <c r="TPJ17" s="156"/>
      <c r="TPK17" s="156"/>
      <c r="TPL17" s="156"/>
      <c r="TPM17" s="156"/>
      <c r="TPN17" s="156"/>
      <c r="TPO17" s="156"/>
      <c r="TPP17" s="156"/>
      <c r="TPQ17" s="156"/>
      <c r="TPR17" s="156"/>
      <c r="TPS17" s="156"/>
      <c r="TPT17" s="156"/>
      <c r="TPU17" s="156"/>
      <c r="TPV17" s="156"/>
      <c r="TPW17" s="156"/>
      <c r="TPX17" s="156"/>
      <c r="TPY17" s="156"/>
      <c r="TPZ17" s="156"/>
      <c r="TQA17" s="156"/>
      <c r="TQB17" s="156"/>
      <c r="TQC17" s="156"/>
      <c r="TQD17" s="156"/>
      <c r="TQE17" s="156"/>
      <c r="TQF17" s="156"/>
      <c r="TQG17" s="156"/>
      <c r="TQH17" s="156"/>
      <c r="TQI17" s="156"/>
      <c r="TQJ17" s="156"/>
      <c r="TQK17" s="156"/>
      <c r="TQL17" s="156"/>
      <c r="TQM17" s="156"/>
      <c r="TQN17" s="156"/>
      <c r="TQO17" s="156"/>
      <c r="TQP17" s="156"/>
      <c r="TQQ17" s="156"/>
      <c r="TQR17" s="156"/>
      <c r="TQS17" s="156"/>
      <c r="TQT17" s="156"/>
      <c r="TQU17" s="156"/>
      <c r="TQV17" s="156"/>
      <c r="TQW17" s="156"/>
      <c r="TQX17" s="156"/>
      <c r="TQY17" s="156"/>
      <c r="TQZ17" s="156"/>
      <c r="TRA17" s="156"/>
      <c r="TRB17" s="156"/>
      <c r="TRC17" s="156"/>
      <c r="TRD17" s="156"/>
      <c r="TRE17" s="156"/>
      <c r="TRF17" s="156"/>
      <c r="TRG17" s="156"/>
      <c r="TRH17" s="156"/>
      <c r="TRI17" s="156"/>
      <c r="TRJ17" s="156"/>
      <c r="TRK17" s="156"/>
      <c r="TRL17" s="156"/>
      <c r="TRM17" s="156"/>
      <c r="TRN17" s="156"/>
      <c r="TRO17" s="156"/>
      <c r="TRP17" s="156"/>
      <c r="TRQ17" s="156"/>
      <c r="TRR17" s="156"/>
      <c r="TRS17" s="156"/>
      <c r="TRT17" s="156"/>
      <c r="TRU17" s="156"/>
      <c r="TRV17" s="156"/>
      <c r="TRW17" s="156"/>
      <c r="TRX17" s="156"/>
      <c r="TRY17" s="156"/>
      <c r="TRZ17" s="156"/>
      <c r="TSA17" s="156"/>
      <c r="TSB17" s="156"/>
      <c r="TSC17" s="156"/>
      <c r="TSD17" s="156"/>
      <c r="TSE17" s="156"/>
      <c r="TSF17" s="156"/>
      <c r="TSG17" s="156"/>
      <c r="TSH17" s="156"/>
      <c r="TSI17" s="156"/>
      <c r="TSJ17" s="156"/>
      <c r="TSK17" s="156"/>
      <c r="TSL17" s="156"/>
      <c r="TSM17" s="156"/>
      <c r="TSN17" s="156"/>
      <c r="TSO17" s="156"/>
      <c r="TSP17" s="156"/>
      <c r="TSQ17" s="156"/>
      <c r="TSR17" s="156"/>
      <c r="TSS17" s="156"/>
      <c r="TST17" s="156"/>
      <c r="TSU17" s="156"/>
      <c r="TSV17" s="156"/>
      <c r="TSW17" s="156"/>
      <c r="TSX17" s="156"/>
      <c r="TSY17" s="156"/>
      <c r="TSZ17" s="156"/>
      <c r="TTA17" s="156"/>
      <c r="TTB17" s="156"/>
      <c r="TTC17" s="156"/>
      <c r="TTD17" s="156"/>
      <c r="TTE17" s="156"/>
      <c r="TTF17" s="156"/>
      <c r="TTG17" s="156"/>
      <c r="TTH17" s="156"/>
      <c r="TTI17" s="156"/>
      <c r="TTJ17" s="156"/>
      <c r="TTK17" s="156"/>
      <c r="TTL17" s="156"/>
      <c r="TTM17" s="156"/>
      <c r="TTN17" s="156"/>
      <c r="TTO17" s="156"/>
      <c r="TTP17" s="156"/>
      <c r="TTQ17" s="156"/>
      <c r="TTR17" s="156"/>
      <c r="TTS17" s="156"/>
      <c r="TTT17" s="156"/>
      <c r="TTU17" s="156"/>
      <c r="TTV17" s="156"/>
      <c r="TTW17" s="156"/>
      <c r="TTX17" s="156"/>
      <c r="TTY17" s="156"/>
      <c r="TTZ17" s="156"/>
      <c r="TUA17" s="156"/>
      <c r="TUB17" s="156"/>
      <c r="TUC17" s="156"/>
      <c r="TUD17" s="156"/>
      <c r="TUE17" s="156"/>
      <c r="TUF17" s="156"/>
      <c r="TUG17" s="156"/>
      <c r="TUH17" s="156"/>
      <c r="TUI17" s="156"/>
      <c r="TUJ17" s="156"/>
      <c r="TUK17" s="156"/>
      <c r="TUL17" s="156"/>
      <c r="TUM17" s="156"/>
      <c r="TUN17" s="156"/>
      <c r="TUO17" s="156"/>
      <c r="TUP17" s="156"/>
      <c r="TUQ17" s="156"/>
      <c r="TUR17" s="156"/>
      <c r="TUS17" s="156"/>
      <c r="TUT17" s="156"/>
      <c r="TUU17" s="156"/>
      <c r="TUV17" s="156"/>
      <c r="TUW17" s="156"/>
      <c r="TUX17" s="156"/>
      <c r="TUY17" s="156"/>
      <c r="TUZ17" s="156"/>
      <c r="TVA17" s="156"/>
      <c r="TVB17" s="156"/>
      <c r="TVC17" s="156"/>
      <c r="TVD17" s="156"/>
      <c r="TVE17" s="156"/>
      <c r="TVF17" s="156"/>
      <c r="TVG17" s="156"/>
      <c r="TVH17" s="156"/>
      <c r="TVI17" s="156"/>
      <c r="TVJ17" s="156"/>
      <c r="TVK17" s="156"/>
      <c r="TVL17" s="156"/>
      <c r="TVM17" s="156"/>
      <c r="TVN17" s="156"/>
      <c r="TVO17" s="156"/>
      <c r="TVP17" s="156"/>
      <c r="TVQ17" s="156"/>
      <c r="TVR17" s="156"/>
      <c r="TVS17" s="156"/>
      <c r="TVT17" s="156"/>
      <c r="TVU17" s="156"/>
      <c r="TVV17" s="156"/>
      <c r="TVW17" s="156"/>
      <c r="TVX17" s="156"/>
      <c r="TVY17" s="156"/>
      <c r="TVZ17" s="156"/>
      <c r="TWA17" s="156"/>
      <c r="TWB17" s="156"/>
      <c r="TWC17" s="156"/>
      <c r="TWD17" s="156"/>
      <c r="TWE17" s="156"/>
      <c r="TWF17" s="156"/>
      <c r="TWG17" s="156"/>
      <c r="TWH17" s="156"/>
      <c r="TWI17" s="156"/>
      <c r="TWJ17" s="156"/>
      <c r="TWK17" s="156"/>
      <c r="TWL17" s="156"/>
      <c r="TWM17" s="156"/>
      <c r="TWN17" s="156"/>
      <c r="TWO17" s="156"/>
      <c r="TWP17" s="156"/>
      <c r="TWQ17" s="156"/>
      <c r="TWR17" s="156"/>
      <c r="TWS17" s="156"/>
      <c r="TWT17" s="156"/>
      <c r="TWU17" s="156"/>
      <c r="TWV17" s="156"/>
      <c r="TWW17" s="156"/>
      <c r="TWX17" s="156"/>
      <c r="TWY17" s="156"/>
      <c r="TWZ17" s="156"/>
      <c r="TXA17" s="156"/>
      <c r="TXB17" s="156"/>
      <c r="TXC17" s="156"/>
      <c r="TXD17" s="156"/>
      <c r="TXE17" s="156"/>
      <c r="TXF17" s="156"/>
      <c r="TXG17" s="156"/>
      <c r="TXH17" s="156"/>
      <c r="TXI17" s="156"/>
      <c r="TXJ17" s="156"/>
      <c r="TXK17" s="156"/>
      <c r="TXL17" s="156"/>
      <c r="TXM17" s="156"/>
      <c r="TXN17" s="156"/>
      <c r="TXO17" s="156"/>
      <c r="TXP17" s="156"/>
      <c r="TXQ17" s="156"/>
      <c r="TXR17" s="156"/>
      <c r="TXS17" s="156"/>
      <c r="TXT17" s="156"/>
      <c r="TXU17" s="156"/>
      <c r="TXV17" s="156"/>
      <c r="TXW17" s="156"/>
      <c r="TXX17" s="156"/>
      <c r="TXY17" s="156"/>
      <c r="TXZ17" s="156"/>
      <c r="TYA17" s="156"/>
      <c r="TYB17" s="156"/>
      <c r="TYC17" s="156"/>
      <c r="TYD17" s="156"/>
      <c r="TYE17" s="156"/>
      <c r="TYF17" s="156"/>
      <c r="TYG17" s="156"/>
      <c r="TYH17" s="156"/>
      <c r="TYI17" s="156"/>
      <c r="TYJ17" s="156"/>
      <c r="TYK17" s="156"/>
      <c r="TYL17" s="156"/>
      <c r="TYM17" s="156"/>
      <c r="TYN17" s="156"/>
      <c r="TYO17" s="156"/>
      <c r="TYP17" s="156"/>
      <c r="TYQ17" s="156"/>
      <c r="TYR17" s="156"/>
      <c r="TYS17" s="156"/>
      <c r="TYT17" s="156"/>
      <c r="TYU17" s="156"/>
      <c r="TYV17" s="156"/>
      <c r="TYW17" s="156"/>
      <c r="TYX17" s="156"/>
      <c r="TYY17" s="156"/>
      <c r="TYZ17" s="156"/>
      <c r="TZA17" s="156"/>
      <c r="TZB17" s="156"/>
      <c r="TZC17" s="156"/>
      <c r="TZD17" s="156"/>
      <c r="TZE17" s="156"/>
      <c r="TZF17" s="156"/>
      <c r="TZG17" s="156"/>
      <c r="TZH17" s="156"/>
      <c r="TZI17" s="156"/>
      <c r="TZJ17" s="156"/>
      <c r="TZK17" s="156"/>
      <c r="TZL17" s="156"/>
      <c r="TZM17" s="156"/>
      <c r="TZN17" s="156"/>
      <c r="TZO17" s="156"/>
      <c r="TZP17" s="156"/>
      <c r="TZQ17" s="156"/>
      <c r="TZR17" s="156"/>
      <c r="TZS17" s="156"/>
      <c r="TZT17" s="156"/>
      <c r="TZU17" s="156"/>
      <c r="TZV17" s="156"/>
      <c r="TZW17" s="156"/>
      <c r="TZX17" s="156"/>
      <c r="TZY17" s="156"/>
      <c r="TZZ17" s="156"/>
      <c r="UAA17" s="156"/>
      <c r="UAB17" s="156"/>
      <c r="UAC17" s="156"/>
      <c r="UAD17" s="156"/>
      <c r="UAE17" s="156"/>
      <c r="UAF17" s="156"/>
      <c r="UAG17" s="156"/>
      <c r="UAH17" s="156"/>
      <c r="UAI17" s="156"/>
      <c r="UAJ17" s="156"/>
      <c r="UAK17" s="156"/>
      <c r="UAL17" s="156"/>
      <c r="UAM17" s="156"/>
      <c r="UAN17" s="156"/>
      <c r="UAO17" s="156"/>
      <c r="UAP17" s="156"/>
      <c r="UAQ17" s="156"/>
      <c r="UAR17" s="156"/>
      <c r="UAS17" s="156"/>
      <c r="UAT17" s="156"/>
      <c r="UAU17" s="156"/>
      <c r="UAV17" s="156"/>
      <c r="UAW17" s="156"/>
      <c r="UAX17" s="156"/>
      <c r="UAY17" s="156"/>
      <c r="UAZ17" s="156"/>
      <c r="UBA17" s="156"/>
      <c r="UBB17" s="156"/>
      <c r="UBC17" s="156"/>
      <c r="UBD17" s="156"/>
      <c r="UBE17" s="156"/>
      <c r="UBF17" s="156"/>
      <c r="UBG17" s="156"/>
      <c r="UBH17" s="156"/>
      <c r="UBI17" s="156"/>
      <c r="UBJ17" s="156"/>
      <c r="UBK17" s="156"/>
      <c r="UBL17" s="156"/>
      <c r="UBM17" s="156"/>
      <c r="UBN17" s="156"/>
      <c r="UBO17" s="156"/>
      <c r="UBP17" s="156"/>
      <c r="UBQ17" s="156"/>
      <c r="UBR17" s="156"/>
      <c r="UBS17" s="156"/>
      <c r="UBT17" s="156"/>
      <c r="UBU17" s="156"/>
      <c r="UBV17" s="156"/>
      <c r="UBW17" s="156"/>
      <c r="UBX17" s="156"/>
      <c r="UBY17" s="156"/>
      <c r="UBZ17" s="156"/>
      <c r="UCA17" s="156"/>
      <c r="UCB17" s="156"/>
      <c r="UCC17" s="156"/>
      <c r="UCD17" s="156"/>
      <c r="UCE17" s="156"/>
      <c r="UCF17" s="156"/>
      <c r="UCG17" s="156"/>
      <c r="UCH17" s="156"/>
      <c r="UCI17" s="156"/>
      <c r="UCJ17" s="156"/>
      <c r="UCK17" s="156"/>
      <c r="UCL17" s="156"/>
      <c r="UCM17" s="156"/>
      <c r="UCN17" s="156"/>
      <c r="UCO17" s="156"/>
      <c r="UCP17" s="156"/>
      <c r="UCQ17" s="156"/>
      <c r="UCR17" s="156"/>
      <c r="UCS17" s="156"/>
      <c r="UCT17" s="156"/>
      <c r="UCU17" s="156"/>
      <c r="UCV17" s="156"/>
      <c r="UCW17" s="156"/>
      <c r="UCX17" s="156"/>
      <c r="UCY17" s="156"/>
      <c r="UCZ17" s="156"/>
      <c r="UDA17" s="156"/>
      <c r="UDB17" s="156"/>
      <c r="UDC17" s="156"/>
      <c r="UDD17" s="156"/>
      <c r="UDE17" s="156"/>
      <c r="UDF17" s="156"/>
      <c r="UDG17" s="156"/>
      <c r="UDH17" s="156"/>
      <c r="UDI17" s="156"/>
      <c r="UDJ17" s="156"/>
      <c r="UDK17" s="156"/>
      <c r="UDL17" s="156"/>
      <c r="UDM17" s="156"/>
      <c r="UDN17" s="156"/>
      <c r="UDO17" s="156"/>
      <c r="UDP17" s="156"/>
      <c r="UDQ17" s="156"/>
      <c r="UDR17" s="156"/>
      <c r="UDS17" s="156"/>
      <c r="UDT17" s="156"/>
      <c r="UDU17" s="156"/>
      <c r="UDV17" s="156"/>
      <c r="UDW17" s="156"/>
      <c r="UDX17" s="156"/>
      <c r="UDY17" s="156"/>
      <c r="UDZ17" s="156"/>
      <c r="UEA17" s="156"/>
      <c r="UEB17" s="156"/>
      <c r="UEC17" s="156"/>
      <c r="UED17" s="156"/>
      <c r="UEE17" s="156"/>
      <c r="UEF17" s="156"/>
      <c r="UEG17" s="156"/>
      <c r="UEH17" s="156"/>
      <c r="UEI17" s="156"/>
      <c r="UEJ17" s="156"/>
      <c r="UEK17" s="156"/>
      <c r="UEL17" s="156"/>
      <c r="UEM17" s="156"/>
      <c r="UEN17" s="156"/>
      <c r="UEO17" s="156"/>
      <c r="UEP17" s="156"/>
      <c r="UEQ17" s="156"/>
      <c r="UER17" s="156"/>
      <c r="UES17" s="156"/>
      <c r="UET17" s="156"/>
      <c r="UEU17" s="156"/>
      <c r="UEV17" s="156"/>
      <c r="UEW17" s="156"/>
      <c r="UEX17" s="156"/>
      <c r="UEY17" s="156"/>
      <c r="UEZ17" s="156"/>
      <c r="UFA17" s="156"/>
      <c r="UFB17" s="156"/>
      <c r="UFC17" s="156"/>
      <c r="UFD17" s="156"/>
      <c r="UFE17" s="156"/>
      <c r="UFF17" s="156"/>
      <c r="UFG17" s="156"/>
      <c r="UFH17" s="156"/>
      <c r="UFI17" s="156"/>
      <c r="UFJ17" s="156"/>
      <c r="UFK17" s="156"/>
      <c r="UFL17" s="156"/>
      <c r="UFM17" s="156"/>
      <c r="UFN17" s="156"/>
      <c r="UFO17" s="156"/>
      <c r="UFP17" s="156"/>
      <c r="UFQ17" s="156"/>
      <c r="UFR17" s="156"/>
      <c r="UFS17" s="156"/>
      <c r="UFT17" s="156"/>
      <c r="UFU17" s="156"/>
      <c r="UFV17" s="156"/>
      <c r="UFW17" s="156"/>
      <c r="UFX17" s="156"/>
      <c r="UFY17" s="156"/>
      <c r="UFZ17" s="156"/>
      <c r="UGA17" s="156"/>
      <c r="UGB17" s="156"/>
      <c r="UGC17" s="156"/>
      <c r="UGD17" s="156"/>
      <c r="UGE17" s="156"/>
      <c r="UGF17" s="156"/>
      <c r="UGG17" s="156"/>
      <c r="UGH17" s="156"/>
      <c r="UGI17" s="156"/>
      <c r="UGJ17" s="156"/>
      <c r="UGK17" s="156"/>
      <c r="UGL17" s="156"/>
      <c r="UGM17" s="156"/>
      <c r="UGN17" s="156"/>
      <c r="UGO17" s="156"/>
      <c r="UGP17" s="156"/>
      <c r="UGQ17" s="156"/>
      <c r="UGR17" s="156"/>
      <c r="UGS17" s="156"/>
      <c r="UGT17" s="156"/>
      <c r="UGU17" s="156"/>
      <c r="UGV17" s="156"/>
      <c r="UGW17" s="156"/>
      <c r="UGX17" s="156"/>
      <c r="UGY17" s="156"/>
      <c r="UGZ17" s="156"/>
      <c r="UHA17" s="156"/>
      <c r="UHB17" s="156"/>
      <c r="UHC17" s="156"/>
      <c r="UHD17" s="156"/>
      <c r="UHE17" s="156"/>
      <c r="UHF17" s="156"/>
      <c r="UHG17" s="156"/>
      <c r="UHH17" s="156"/>
      <c r="UHI17" s="156"/>
      <c r="UHJ17" s="156"/>
      <c r="UHK17" s="156"/>
      <c r="UHL17" s="156"/>
      <c r="UHM17" s="156"/>
      <c r="UHN17" s="156"/>
      <c r="UHO17" s="156"/>
      <c r="UHP17" s="156"/>
      <c r="UHQ17" s="156"/>
      <c r="UHR17" s="156"/>
      <c r="UHS17" s="156"/>
      <c r="UHT17" s="156"/>
      <c r="UHU17" s="156"/>
      <c r="UHV17" s="156"/>
      <c r="UHW17" s="156"/>
      <c r="UHX17" s="156"/>
      <c r="UHY17" s="156"/>
      <c r="UHZ17" s="156"/>
      <c r="UIA17" s="156"/>
      <c r="UIB17" s="156"/>
      <c r="UIC17" s="156"/>
      <c r="UID17" s="156"/>
      <c r="UIE17" s="156"/>
      <c r="UIF17" s="156"/>
      <c r="UIG17" s="156"/>
      <c r="UIH17" s="156"/>
      <c r="UII17" s="156"/>
      <c r="UIJ17" s="156"/>
      <c r="UIK17" s="156"/>
      <c r="UIL17" s="156"/>
      <c r="UIM17" s="156"/>
      <c r="UIN17" s="156"/>
      <c r="UIO17" s="156"/>
      <c r="UIP17" s="156"/>
      <c r="UIQ17" s="156"/>
      <c r="UIR17" s="156"/>
      <c r="UIS17" s="156"/>
      <c r="UIT17" s="156"/>
      <c r="UIU17" s="156"/>
      <c r="UIV17" s="156"/>
      <c r="UIW17" s="156"/>
      <c r="UIX17" s="156"/>
      <c r="UIY17" s="156"/>
      <c r="UIZ17" s="156"/>
      <c r="UJA17" s="156"/>
      <c r="UJB17" s="156"/>
      <c r="UJC17" s="156"/>
      <c r="UJD17" s="156"/>
      <c r="UJE17" s="156"/>
      <c r="UJF17" s="156"/>
      <c r="UJG17" s="156"/>
      <c r="UJH17" s="156"/>
      <c r="UJI17" s="156"/>
      <c r="UJJ17" s="156"/>
      <c r="UJK17" s="156"/>
      <c r="UJL17" s="156"/>
      <c r="UJM17" s="156"/>
      <c r="UJN17" s="156"/>
      <c r="UJO17" s="156"/>
      <c r="UJP17" s="156"/>
      <c r="UJQ17" s="156"/>
      <c r="UJR17" s="156"/>
      <c r="UJS17" s="156"/>
      <c r="UJT17" s="156"/>
      <c r="UJU17" s="156"/>
      <c r="UJV17" s="156"/>
      <c r="UJW17" s="156"/>
      <c r="UJX17" s="156"/>
      <c r="UJY17" s="156"/>
      <c r="UJZ17" s="156"/>
      <c r="UKA17" s="156"/>
      <c r="UKB17" s="156"/>
      <c r="UKC17" s="156"/>
      <c r="UKD17" s="156"/>
      <c r="UKE17" s="156"/>
      <c r="UKF17" s="156"/>
      <c r="UKG17" s="156"/>
      <c r="UKH17" s="156"/>
      <c r="UKI17" s="156"/>
      <c r="UKJ17" s="156"/>
      <c r="UKK17" s="156"/>
      <c r="UKL17" s="156"/>
      <c r="UKM17" s="156"/>
      <c r="UKN17" s="156"/>
      <c r="UKO17" s="156"/>
      <c r="UKP17" s="156"/>
      <c r="UKQ17" s="156"/>
      <c r="UKR17" s="156"/>
      <c r="UKS17" s="156"/>
      <c r="UKT17" s="156"/>
      <c r="UKU17" s="156"/>
      <c r="UKV17" s="156"/>
      <c r="UKW17" s="156"/>
      <c r="UKX17" s="156"/>
      <c r="UKY17" s="156"/>
      <c r="UKZ17" s="156"/>
      <c r="ULA17" s="156"/>
      <c r="ULB17" s="156"/>
      <c r="ULC17" s="156"/>
      <c r="ULD17" s="156"/>
      <c r="ULE17" s="156"/>
      <c r="ULF17" s="156"/>
      <c r="ULG17" s="156"/>
      <c r="ULH17" s="156"/>
      <c r="ULI17" s="156"/>
      <c r="ULJ17" s="156"/>
      <c r="ULK17" s="156"/>
      <c r="ULL17" s="156"/>
      <c r="ULM17" s="156"/>
      <c r="ULN17" s="156"/>
      <c r="ULO17" s="156"/>
      <c r="ULP17" s="156"/>
      <c r="ULQ17" s="156"/>
      <c r="ULR17" s="156"/>
      <c r="ULS17" s="156"/>
      <c r="ULT17" s="156"/>
      <c r="ULU17" s="156"/>
      <c r="ULV17" s="156"/>
      <c r="ULW17" s="156"/>
      <c r="ULX17" s="156"/>
      <c r="ULY17" s="156"/>
      <c r="ULZ17" s="156"/>
      <c r="UMA17" s="156"/>
      <c r="UMB17" s="156"/>
      <c r="UMC17" s="156"/>
      <c r="UMD17" s="156"/>
      <c r="UME17" s="156"/>
      <c r="UMF17" s="156"/>
      <c r="UMG17" s="156"/>
      <c r="UMH17" s="156"/>
      <c r="UMI17" s="156"/>
      <c r="UMJ17" s="156"/>
      <c r="UMK17" s="156"/>
      <c r="UML17" s="156"/>
      <c r="UMM17" s="156"/>
      <c r="UMN17" s="156"/>
      <c r="UMO17" s="156"/>
      <c r="UMP17" s="156"/>
      <c r="UMQ17" s="156"/>
      <c r="UMR17" s="156"/>
      <c r="UMS17" s="156"/>
      <c r="UMT17" s="156"/>
      <c r="UMU17" s="156"/>
      <c r="UMV17" s="156"/>
      <c r="UMW17" s="156"/>
      <c r="UMX17" s="156"/>
      <c r="UMY17" s="156"/>
      <c r="UMZ17" s="156"/>
      <c r="UNA17" s="156"/>
      <c r="UNB17" s="156"/>
      <c r="UNC17" s="156"/>
      <c r="UND17" s="156"/>
      <c r="UNE17" s="156"/>
      <c r="UNF17" s="156"/>
      <c r="UNG17" s="156"/>
      <c r="UNH17" s="156"/>
      <c r="UNI17" s="156"/>
      <c r="UNJ17" s="156"/>
      <c r="UNK17" s="156"/>
      <c r="UNL17" s="156"/>
      <c r="UNM17" s="156"/>
      <c r="UNN17" s="156"/>
      <c r="UNO17" s="156"/>
      <c r="UNP17" s="156"/>
      <c r="UNQ17" s="156"/>
      <c r="UNR17" s="156"/>
      <c r="UNS17" s="156"/>
      <c r="UNT17" s="156"/>
      <c r="UNU17" s="156"/>
      <c r="UNV17" s="156"/>
      <c r="UNW17" s="156"/>
      <c r="UNX17" s="156"/>
      <c r="UNY17" s="156"/>
      <c r="UNZ17" s="156"/>
      <c r="UOA17" s="156"/>
      <c r="UOB17" s="156"/>
      <c r="UOC17" s="156"/>
      <c r="UOD17" s="156"/>
      <c r="UOE17" s="156"/>
      <c r="UOF17" s="156"/>
      <c r="UOG17" s="156"/>
      <c r="UOH17" s="156"/>
      <c r="UOI17" s="156"/>
      <c r="UOJ17" s="156"/>
      <c r="UOK17" s="156"/>
      <c r="UOL17" s="156"/>
      <c r="UOM17" s="156"/>
      <c r="UON17" s="156"/>
      <c r="UOO17" s="156"/>
      <c r="UOP17" s="156"/>
      <c r="UOQ17" s="156"/>
      <c r="UOR17" s="156"/>
      <c r="UOS17" s="156"/>
      <c r="UOT17" s="156"/>
      <c r="UOU17" s="156"/>
      <c r="UOV17" s="156"/>
      <c r="UOW17" s="156"/>
      <c r="UOX17" s="156"/>
      <c r="UOY17" s="156"/>
      <c r="UOZ17" s="156"/>
      <c r="UPA17" s="156"/>
      <c r="UPB17" s="156"/>
      <c r="UPC17" s="156"/>
      <c r="UPD17" s="156"/>
      <c r="UPE17" s="156"/>
      <c r="UPF17" s="156"/>
      <c r="UPG17" s="156"/>
      <c r="UPH17" s="156"/>
      <c r="UPI17" s="156"/>
      <c r="UPJ17" s="156"/>
      <c r="UPK17" s="156"/>
      <c r="UPL17" s="156"/>
      <c r="UPM17" s="156"/>
      <c r="UPN17" s="156"/>
      <c r="UPO17" s="156"/>
      <c r="UPP17" s="156"/>
      <c r="UPQ17" s="156"/>
      <c r="UPR17" s="156"/>
      <c r="UPS17" s="156"/>
      <c r="UPT17" s="156"/>
      <c r="UPU17" s="156"/>
      <c r="UPV17" s="156"/>
      <c r="UPW17" s="156"/>
      <c r="UPX17" s="156"/>
      <c r="UPY17" s="156"/>
      <c r="UPZ17" s="156"/>
      <c r="UQA17" s="156"/>
      <c r="UQB17" s="156"/>
      <c r="UQC17" s="156"/>
      <c r="UQD17" s="156"/>
      <c r="UQE17" s="156"/>
      <c r="UQF17" s="156"/>
      <c r="UQG17" s="156"/>
      <c r="UQH17" s="156"/>
      <c r="UQI17" s="156"/>
      <c r="UQJ17" s="156"/>
      <c r="UQK17" s="156"/>
      <c r="UQL17" s="156"/>
      <c r="UQM17" s="156"/>
      <c r="UQN17" s="156"/>
      <c r="UQO17" s="156"/>
      <c r="UQP17" s="156"/>
      <c r="UQQ17" s="156"/>
      <c r="UQR17" s="156"/>
      <c r="UQS17" s="156"/>
      <c r="UQT17" s="156"/>
      <c r="UQU17" s="156"/>
      <c r="UQV17" s="156"/>
      <c r="UQW17" s="156"/>
      <c r="UQX17" s="156"/>
      <c r="UQY17" s="156"/>
      <c r="UQZ17" s="156"/>
      <c r="URA17" s="156"/>
      <c r="URB17" s="156"/>
      <c r="URC17" s="156"/>
      <c r="URD17" s="156"/>
      <c r="URE17" s="156"/>
      <c r="URF17" s="156"/>
      <c r="URG17" s="156"/>
      <c r="URH17" s="156"/>
      <c r="URI17" s="156"/>
      <c r="URJ17" s="156"/>
      <c r="URK17" s="156"/>
      <c r="URL17" s="156"/>
      <c r="URM17" s="156"/>
      <c r="URN17" s="156"/>
      <c r="URO17" s="156"/>
      <c r="URP17" s="156"/>
      <c r="URQ17" s="156"/>
      <c r="URR17" s="156"/>
      <c r="URS17" s="156"/>
      <c r="URT17" s="156"/>
      <c r="URU17" s="156"/>
      <c r="URV17" s="156"/>
      <c r="URW17" s="156"/>
      <c r="URX17" s="156"/>
      <c r="URY17" s="156"/>
      <c r="URZ17" s="156"/>
      <c r="USA17" s="156"/>
      <c r="USB17" s="156"/>
      <c r="USC17" s="156"/>
      <c r="USD17" s="156"/>
      <c r="USE17" s="156"/>
      <c r="USF17" s="156"/>
      <c r="USG17" s="156"/>
      <c r="USH17" s="156"/>
      <c r="USI17" s="156"/>
      <c r="USJ17" s="156"/>
      <c r="USK17" s="156"/>
      <c r="USL17" s="156"/>
      <c r="USM17" s="156"/>
      <c r="USN17" s="156"/>
      <c r="USO17" s="156"/>
      <c r="USP17" s="156"/>
      <c r="USQ17" s="156"/>
      <c r="USR17" s="156"/>
      <c r="USS17" s="156"/>
      <c r="UST17" s="156"/>
      <c r="USU17" s="156"/>
      <c r="USV17" s="156"/>
      <c r="USW17" s="156"/>
      <c r="USX17" s="156"/>
      <c r="USY17" s="156"/>
      <c r="USZ17" s="156"/>
      <c r="UTA17" s="156"/>
      <c r="UTB17" s="156"/>
      <c r="UTC17" s="156"/>
      <c r="UTD17" s="156"/>
      <c r="UTE17" s="156"/>
      <c r="UTF17" s="156"/>
      <c r="UTG17" s="156"/>
      <c r="UTH17" s="156"/>
      <c r="UTI17" s="156"/>
      <c r="UTJ17" s="156"/>
      <c r="UTK17" s="156"/>
      <c r="UTL17" s="156"/>
      <c r="UTM17" s="156"/>
      <c r="UTN17" s="156"/>
      <c r="UTO17" s="156"/>
      <c r="UTP17" s="156"/>
      <c r="UTQ17" s="156"/>
      <c r="UTR17" s="156"/>
      <c r="UTS17" s="156"/>
      <c r="UTT17" s="156"/>
      <c r="UTU17" s="156"/>
      <c r="UTV17" s="156"/>
      <c r="UTW17" s="156"/>
      <c r="UTX17" s="156"/>
      <c r="UTY17" s="156"/>
      <c r="UTZ17" s="156"/>
      <c r="UUA17" s="156"/>
      <c r="UUB17" s="156"/>
      <c r="UUC17" s="156"/>
      <c r="UUD17" s="156"/>
      <c r="UUE17" s="156"/>
      <c r="UUF17" s="156"/>
      <c r="UUG17" s="156"/>
      <c r="UUH17" s="156"/>
      <c r="UUI17" s="156"/>
      <c r="UUJ17" s="156"/>
      <c r="UUK17" s="156"/>
      <c r="UUL17" s="156"/>
      <c r="UUM17" s="156"/>
      <c r="UUN17" s="156"/>
      <c r="UUO17" s="156"/>
      <c r="UUP17" s="156"/>
      <c r="UUQ17" s="156"/>
      <c r="UUR17" s="156"/>
      <c r="UUS17" s="156"/>
      <c r="UUT17" s="156"/>
      <c r="UUU17" s="156"/>
      <c r="UUV17" s="156"/>
      <c r="UUW17" s="156"/>
      <c r="UUX17" s="156"/>
      <c r="UUY17" s="156"/>
      <c r="UUZ17" s="156"/>
      <c r="UVA17" s="156"/>
      <c r="UVB17" s="156"/>
      <c r="UVC17" s="156"/>
      <c r="UVD17" s="156"/>
      <c r="UVE17" s="156"/>
      <c r="UVF17" s="156"/>
      <c r="UVG17" s="156"/>
      <c r="UVH17" s="156"/>
      <c r="UVI17" s="156"/>
      <c r="UVJ17" s="156"/>
      <c r="UVK17" s="156"/>
      <c r="UVL17" s="156"/>
      <c r="UVM17" s="156"/>
      <c r="UVN17" s="156"/>
      <c r="UVO17" s="156"/>
      <c r="UVP17" s="156"/>
      <c r="UVQ17" s="156"/>
      <c r="UVR17" s="156"/>
      <c r="UVS17" s="156"/>
      <c r="UVT17" s="156"/>
      <c r="UVU17" s="156"/>
      <c r="UVV17" s="156"/>
      <c r="UVW17" s="156"/>
      <c r="UVX17" s="156"/>
      <c r="UVY17" s="156"/>
      <c r="UVZ17" s="156"/>
      <c r="UWA17" s="156"/>
      <c r="UWB17" s="156"/>
      <c r="UWC17" s="156"/>
      <c r="UWD17" s="156"/>
      <c r="UWE17" s="156"/>
      <c r="UWF17" s="156"/>
      <c r="UWG17" s="156"/>
      <c r="UWH17" s="156"/>
      <c r="UWI17" s="156"/>
      <c r="UWJ17" s="156"/>
      <c r="UWK17" s="156"/>
      <c r="UWL17" s="156"/>
      <c r="UWM17" s="156"/>
      <c r="UWN17" s="156"/>
      <c r="UWO17" s="156"/>
      <c r="UWP17" s="156"/>
      <c r="UWQ17" s="156"/>
      <c r="UWR17" s="156"/>
      <c r="UWS17" s="156"/>
      <c r="UWT17" s="156"/>
      <c r="UWU17" s="156"/>
      <c r="UWV17" s="156"/>
      <c r="UWW17" s="156"/>
      <c r="UWX17" s="156"/>
      <c r="UWY17" s="156"/>
      <c r="UWZ17" s="156"/>
      <c r="UXA17" s="156"/>
      <c r="UXB17" s="156"/>
      <c r="UXC17" s="156"/>
      <c r="UXD17" s="156"/>
      <c r="UXE17" s="156"/>
      <c r="UXF17" s="156"/>
      <c r="UXG17" s="156"/>
      <c r="UXH17" s="156"/>
      <c r="UXI17" s="156"/>
      <c r="UXJ17" s="156"/>
      <c r="UXK17" s="156"/>
      <c r="UXL17" s="156"/>
      <c r="UXM17" s="156"/>
      <c r="UXN17" s="156"/>
      <c r="UXO17" s="156"/>
      <c r="UXP17" s="156"/>
      <c r="UXQ17" s="156"/>
      <c r="UXR17" s="156"/>
      <c r="UXS17" s="156"/>
      <c r="UXT17" s="156"/>
      <c r="UXU17" s="156"/>
      <c r="UXV17" s="156"/>
      <c r="UXW17" s="156"/>
      <c r="UXX17" s="156"/>
      <c r="UXY17" s="156"/>
      <c r="UXZ17" s="156"/>
      <c r="UYA17" s="156"/>
      <c r="UYB17" s="156"/>
      <c r="UYC17" s="156"/>
      <c r="UYD17" s="156"/>
      <c r="UYE17" s="156"/>
      <c r="UYF17" s="156"/>
      <c r="UYG17" s="156"/>
      <c r="UYH17" s="156"/>
      <c r="UYI17" s="156"/>
      <c r="UYJ17" s="156"/>
      <c r="UYK17" s="156"/>
      <c r="UYL17" s="156"/>
      <c r="UYM17" s="156"/>
      <c r="UYN17" s="156"/>
      <c r="UYO17" s="156"/>
      <c r="UYP17" s="156"/>
      <c r="UYQ17" s="156"/>
      <c r="UYR17" s="156"/>
      <c r="UYS17" s="156"/>
      <c r="UYT17" s="156"/>
      <c r="UYU17" s="156"/>
      <c r="UYV17" s="156"/>
      <c r="UYW17" s="156"/>
      <c r="UYX17" s="156"/>
      <c r="UYY17" s="156"/>
      <c r="UYZ17" s="156"/>
      <c r="UZA17" s="156"/>
      <c r="UZB17" s="156"/>
      <c r="UZC17" s="156"/>
      <c r="UZD17" s="156"/>
      <c r="UZE17" s="156"/>
      <c r="UZF17" s="156"/>
      <c r="UZG17" s="156"/>
      <c r="UZH17" s="156"/>
      <c r="UZI17" s="156"/>
      <c r="UZJ17" s="156"/>
      <c r="UZK17" s="156"/>
      <c r="UZL17" s="156"/>
      <c r="UZM17" s="156"/>
      <c r="UZN17" s="156"/>
      <c r="UZO17" s="156"/>
      <c r="UZP17" s="156"/>
      <c r="UZQ17" s="156"/>
      <c r="UZR17" s="156"/>
      <c r="UZS17" s="156"/>
      <c r="UZT17" s="156"/>
      <c r="UZU17" s="156"/>
      <c r="UZV17" s="156"/>
      <c r="UZW17" s="156"/>
      <c r="UZX17" s="156"/>
      <c r="UZY17" s="156"/>
      <c r="UZZ17" s="156"/>
      <c r="VAA17" s="156"/>
      <c r="VAB17" s="156"/>
      <c r="VAC17" s="156"/>
      <c r="VAD17" s="156"/>
      <c r="VAE17" s="156"/>
      <c r="VAF17" s="156"/>
      <c r="VAG17" s="156"/>
      <c r="VAH17" s="156"/>
      <c r="VAI17" s="156"/>
      <c r="VAJ17" s="156"/>
      <c r="VAK17" s="156"/>
      <c r="VAL17" s="156"/>
      <c r="VAM17" s="156"/>
      <c r="VAN17" s="156"/>
      <c r="VAO17" s="156"/>
      <c r="VAP17" s="156"/>
      <c r="VAQ17" s="156"/>
      <c r="VAR17" s="156"/>
      <c r="VAS17" s="156"/>
      <c r="VAT17" s="156"/>
      <c r="VAU17" s="156"/>
      <c r="VAV17" s="156"/>
      <c r="VAW17" s="156"/>
      <c r="VAX17" s="156"/>
      <c r="VAY17" s="156"/>
      <c r="VAZ17" s="156"/>
      <c r="VBA17" s="156"/>
      <c r="VBB17" s="156"/>
      <c r="VBC17" s="156"/>
      <c r="VBD17" s="156"/>
      <c r="VBE17" s="156"/>
      <c r="VBF17" s="156"/>
      <c r="VBG17" s="156"/>
      <c r="VBH17" s="156"/>
      <c r="VBI17" s="156"/>
      <c r="VBJ17" s="156"/>
      <c r="VBK17" s="156"/>
      <c r="VBL17" s="156"/>
      <c r="VBM17" s="156"/>
      <c r="VBN17" s="156"/>
      <c r="VBO17" s="156"/>
      <c r="VBP17" s="156"/>
      <c r="VBQ17" s="156"/>
      <c r="VBR17" s="156"/>
      <c r="VBS17" s="156"/>
      <c r="VBT17" s="156"/>
      <c r="VBU17" s="156"/>
      <c r="VBV17" s="156"/>
      <c r="VBW17" s="156"/>
      <c r="VBX17" s="156"/>
      <c r="VBY17" s="156"/>
      <c r="VBZ17" s="156"/>
      <c r="VCA17" s="156"/>
      <c r="VCB17" s="156"/>
      <c r="VCC17" s="156"/>
      <c r="VCD17" s="156"/>
      <c r="VCE17" s="156"/>
      <c r="VCF17" s="156"/>
      <c r="VCG17" s="156"/>
      <c r="VCH17" s="156"/>
      <c r="VCI17" s="156"/>
      <c r="VCJ17" s="156"/>
      <c r="VCK17" s="156"/>
      <c r="VCL17" s="156"/>
      <c r="VCM17" s="156"/>
      <c r="VCN17" s="156"/>
      <c r="VCO17" s="156"/>
      <c r="VCP17" s="156"/>
      <c r="VCQ17" s="156"/>
      <c r="VCR17" s="156"/>
      <c r="VCS17" s="156"/>
      <c r="VCT17" s="156"/>
      <c r="VCU17" s="156"/>
      <c r="VCV17" s="156"/>
      <c r="VCW17" s="156"/>
      <c r="VCX17" s="156"/>
      <c r="VCY17" s="156"/>
      <c r="VCZ17" s="156"/>
      <c r="VDA17" s="156"/>
      <c r="VDB17" s="156"/>
      <c r="VDC17" s="156"/>
      <c r="VDD17" s="156"/>
      <c r="VDE17" s="156"/>
      <c r="VDF17" s="156"/>
      <c r="VDG17" s="156"/>
      <c r="VDH17" s="156"/>
      <c r="VDI17" s="156"/>
      <c r="VDJ17" s="156"/>
      <c r="VDK17" s="156"/>
      <c r="VDL17" s="156"/>
      <c r="VDM17" s="156"/>
      <c r="VDN17" s="156"/>
      <c r="VDO17" s="156"/>
      <c r="VDP17" s="156"/>
      <c r="VDQ17" s="156"/>
      <c r="VDR17" s="156"/>
      <c r="VDS17" s="156"/>
      <c r="VDT17" s="156"/>
      <c r="VDU17" s="156"/>
      <c r="VDV17" s="156"/>
      <c r="VDW17" s="156"/>
      <c r="VDX17" s="156"/>
      <c r="VDY17" s="156"/>
      <c r="VDZ17" s="156"/>
      <c r="VEA17" s="156"/>
      <c r="VEB17" s="156"/>
      <c r="VEC17" s="156"/>
      <c r="VED17" s="156"/>
      <c r="VEE17" s="156"/>
      <c r="VEF17" s="156"/>
      <c r="VEG17" s="156"/>
      <c r="VEH17" s="156"/>
      <c r="VEI17" s="156"/>
      <c r="VEJ17" s="156"/>
      <c r="VEK17" s="156"/>
      <c r="VEL17" s="156"/>
      <c r="VEM17" s="156"/>
      <c r="VEN17" s="156"/>
      <c r="VEO17" s="156"/>
      <c r="VEP17" s="156"/>
      <c r="VEQ17" s="156"/>
      <c r="VER17" s="156"/>
      <c r="VES17" s="156"/>
      <c r="VET17" s="156"/>
      <c r="VEU17" s="156"/>
      <c r="VEV17" s="156"/>
      <c r="VEW17" s="156"/>
      <c r="VEX17" s="156"/>
      <c r="VEY17" s="156"/>
      <c r="VEZ17" s="156"/>
      <c r="VFA17" s="156"/>
      <c r="VFB17" s="156"/>
      <c r="VFC17" s="156"/>
      <c r="VFD17" s="156"/>
      <c r="VFE17" s="156"/>
      <c r="VFF17" s="156"/>
      <c r="VFG17" s="156"/>
      <c r="VFH17" s="156"/>
      <c r="VFI17" s="156"/>
      <c r="VFJ17" s="156"/>
      <c r="VFK17" s="156"/>
      <c r="VFL17" s="156"/>
      <c r="VFM17" s="156"/>
      <c r="VFN17" s="156"/>
      <c r="VFO17" s="156"/>
      <c r="VFP17" s="156"/>
      <c r="VFQ17" s="156"/>
      <c r="VFR17" s="156"/>
      <c r="VFS17" s="156"/>
      <c r="VFT17" s="156"/>
      <c r="VFU17" s="156"/>
      <c r="VFV17" s="156"/>
      <c r="VFW17" s="156"/>
      <c r="VFX17" s="156"/>
      <c r="VFY17" s="156"/>
      <c r="VFZ17" s="156"/>
      <c r="VGA17" s="156"/>
      <c r="VGB17" s="156"/>
      <c r="VGC17" s="156"/>
      <c r="VGD17" s="156"/>
      <c r="VGE17" s="156"/>
      <c r="VGF17" s="156"/>
      <c r="VGG17" s="156"/>
      <c r="VGH17" s="156"/>
      <c r="VGI17" s="156"/>
      <c r="VGJ17" s="156"/>
      <c r="VGK17" s="156"/>
      <c r="VGL17" s="156"/>
      <c r="VGM17" s="156"/>
      <c r="VGN17" s="156"/>
      <c r="VGO17" s="156"/>
      <c r="VGP17" s="156"/>
      <c r="VGQ17" s="156"/>
      <c r="VGR17" s="156"/>
      <c r="VGS17" s="156"/>
      <c r="VGT17" s="156"/>
      <c r="VGU17" s="156"/>
      <c r="VGV17" s="156"/>
      <c r="VGW17" s="156"/>
      <c r="VGX17" s="156"/>
      <c r="VGY17" s="156"/>
      <c r="VGZ17" s="156"/>
      <c r="VHA17" s="156"/>
      <c r="VHB17" s="156"/>
      <c r="VHC17" s="156"/>
      <c r="VHD17" s="156"/>
      <c r="VHE17" s="156"/>
      <c r="VHF17" s="156"/>
      <c r="VHG17" s="156"/>
      <c r="VHH17" s="156"/>
      <c r="VHI17" s="156"/>
      <c r="VHJ17" s="156"/>
      <c r="VHK17" s="156"/>
      <c r="VHL17" s="156"/>
      <c r="VHM17" s="156"/>
      <c r="VHN17" s="156"/>
      <c r="VHO17" s="156"/>
      <c r="VHP17" s="156"/>
      <c r="VHQ17" s="156"/>
      <c r="VHR17" s="156"/>
      <c r="VHS17" s="156"/>
      <c r="VHT17" s="156"/>
      <c r="VHU17" s="156"/>
      <c r="VHV17" s="156"/>
      <c r="VHW17" s="156"/>
      <c r="VHX17" s="156"/>
      <c r="VHY17" s="156"/>
      <c r="VHZ17" s="156"/>
      <c r="VIA17" s="156"/>
      <c r="VIB17" s="156"/>
      <c r="VIC17" s="156"/>
      <c r="VID17" s="156"/>
      <c r="VIE17" s="156"/>
      <c r="VIF17" s="156"/>
      <c r="VIG17" s="156"/>
      <c r="VIH17" s="156"/>
      <c r="VII17" s="156"/>
      <c r="VIJ17" s="156"/>
      <c r="VIK17" s="156"/>
      <c r="VIL17" s="156"/>
      <c r="VIM17" s="156"/>
      <c r="VIN17" s="156"/>
      <c r="VIO17" s="156"/>
      <c r="VIP17" s="156"/>
      <c r="VIQ17" s="156"/>
      <c r="VIR17" s="156"/>
      <c r="VIS17" s="156"/>
      <c r="VIT17" s="156"/>
      <c r="VIU17" s="156"/>
      <c r="VIV17" s="156"/>
      <c r="VIW17" s="156"/>
      <c r="VIX17" s="156"/>
      <c r="VIY17" s="156"/>
      <c r="VIZ17" s="156"/>
      <c r="VJA17" s="156"/>
      <c r="VJB17" s="156"/>
      <c r="VJC17" s="156"/>
      <c r="VJD17" s="156"/>
      <c r="VJE17" s="156"/>
      <c r="VJF17" s="156"/>
      <c r="VJG17" s="156"/>
      <c r="VJH17" s="156"/>
      <c r="VJI17" s="156"/>
      <c r="VJJ17" s="156"/>
      <c r="VJK17" s="156"/>
      <c r="VJL17" s="156"/>
      <c r="VJM17" s="156"/>
      <c r="VJN17" s="156"/>
      <c r="VJO17" s="156"/>
      <c r="VJP17" s="156"/>
      <c r="VJQ17" s="156"/>
      <c r="VJR17" s="156"/>
      <c r="VJS17" s="156"/>
      <c r="VJT17" s="156"/>
      <c r="VJU17" s="156"/>
      <c r="VJV17" s="156"/>
      <c r="VJW17" s="156"/>
      <c r="VJX17" s="156"/>
      <c r="VJY17" s="156"/>
      <c r="VJZ17" s="156"/>
      <c r="VKA17" s="156"/>
      <c r="VKB17" s="156"/>
      <c r="VKC17" s="156"/>
      <c r="VKD17" s="156"/>
      <c r="VKE17" s="156"/>
      <c r="VKF17" s="156"/>
      <c r="VKG17" s="156"/>
      <c r="VKH17" s="156"/>
      <c r="VKI17" s="156"/>
      <c r="VKJ17" s="156"/>
      <c r="VKK17" s="156"/>
      <c r="VKL17" s="156"/>
      <c r="VKM17" s="156"/>
      <c r="VKN17" s="156"/>
      <c r="VKO17" s="156"/>
      <c r="VKP17" s="156"/>
      <c r="VKQ17" s="156"/>
      <c r="VKR17" s="156"/>
      <c r="VKS17" s="156"/>
      <c r="VKT17" s="156"/>
      <c r="VKU17" s="156"/>
      <c r="VKV17" s="156"/>
      <c r="VKW17" s="156"/>
      <c r="VKX17" s="156"/>
      <c r="VKY17" s="156"/>
      <c r="VKZ17" s="156"/>
      <c r="VLA17" s="156"/>
      <c r="VLB17" s="156"/>
      <c r="VLC17" s="156"/>
      <c r="VLD17" s="156"/>
      <c r="VLE17" s="156"/>
      <c r="VLF17" s="156"/>
      <c r="VLG17" s="156"/>
      <c r="VLH17" s="156"/>
      <c r="VLI17" s="156"/>
      <c r="VLJ17" s="156"/>
      <c r="VLK17" s="156"/>
      <c r="VLL17" s="156"/>
      <c r="VLM17" s="156"/>
      <c r="VLN17" s="156"/>
      <c r="VLO17" s="156"/>
      <c r="VLP17" s="156"/>
      <c r="VLQ17" s="156"/>
      <c r="VLR17" s="156"/>
      <c r="VLS17" s="156"/>
      <c r="VLT17" s="156"/>
      <c r="VLU17" s="156"/>
      <c r="VLV17" s="156"/>
      <c r="VLW17" s="156"/>
      <c r="VLX17" s="156"/>
      <c r="VLY17" s="156"/>
      <c r="VLZ17" s="156"/>
      <c r="VMA17" s="156"/>
      <c r="VMB17" s="156"/>
      <c r="VMC17" s="156"/>
      <c r="VMD17" s="156"/>
      <c r="VME17" s="156"/>
      <c r="VMF17" s="156"/>
      <c r="VMG17" s="156"/>
      <c r="VMH17" s="156"/>
      <c r="VMI17" s="156"/>
      <c r="VMJ17" s="156"/>
      <c r="VMK17" s="156"/>
      <c r="VML17" s="156"/>
      <c r="VMM17" s="156"/>
      <c r="VMN17" s="156"/>
      <c r="VMO17" s="156"/>
      <c r="VMP17" s="156"/>
      <c r="VMQ17" s="156"/>
      <c r="VMR17" s="156"/>
      <c r="VMS17" s="156"/>
      <c r="VMT17" s="156"/>
      <c r="VMU17" s="156"/>
      <c r="VMV17" s="156"/>
      <c r="VMW17" s="156"/>
      <c r="VMX17" s="156"/>
      <c r="VMY17" s="156"/>
      <c r="VMZ17" s="156"/>
      <c r="VNA17" s="156"/>
      <c r="VNB17" s="156"/>
      <c r="VNC17" s="156"/>
      <c r="VND17" s="156"/>
      <c r="VNE17" s="156"/>
      <c r="VNF17" s="156"/>
      <c r="VNG17" s="156"/>
      <c r="VNH17" s="156"/>
      <c r="VNI17" s="156"/>
      <c r="VNJ17" s="156"/>
      <c r="VNK17" s="156"/>
      <c r="VNL17" s="156"/>
      <c r="VNM17" s="156"/>
      <c r="VNN17" s="156"/>
      <c r="VNO17" s="156"/>
      <c r="VNP17" s="156"/>
      <c r="VNQ17" s="156"/>
      <c r="VNR17" s="156"/>
      <c r="VNS17" s="156"/>
      <c r="VNT17" s="156"/>
      <c r="VNU17" s="156"/>
      <c r="VNV17" s="156"/>
      <c r="VNW17" s="156"/>
      <c r="VNX17" s="156"/>
      <c r="VNY17" s="156"/>
      <c r="VNZ17" s="156"/>
      <c r="VOA17" s="156"/>
      <c r="VOB17" s="156"/>
      <c r="VOC17" s="156"/>
      <c r="VOD17" s="156"/>
      <c r="VOE17" s="156"/>
      <c r="VOF17" s="156"/>
      <c r="VOG17" s="156"/>
      <c r="VOH17" s="156"/>
      <c r="VOI17" s="156"/>
      <c r="VOJ17" s="156"/>
      <c r="VOK17" s="156"/>
      <c r="VOL17" s="156"/>
      <c r="VOM17" s="156"/>
      <c r="VON17" s="156"/>
      <c r="VOO17" s="156"/>
      <c r="VOP17" s="156"/>
      <c r="VOQ17" s="156"/>
      <c r="VOR17" s="156"/>
      <c r="VOS17" s="156"/>
      <c r="VOT17" s="156"/>
      <c r="VOU17" s="156"/>
      <c r="VOV17" s="156"/>
      <c r="VOW17" s="156"/>
      <c r="VOX17" s="156"/>
      <c r="VOY17" s="156"/>
      <c r="VOZ17" s="156"/>
      <c r="VPA17" s="156"/>
      <c r="VPB17" s="156"/>
      <c r="VPC17" s="156"/>
      <c r="VPD17" s="156"/>
      <c r="VPE17" s="156"/>
      <c r="VPF17" s="156"/>
      <c r="VPG17" s="156"/>
      <c r="VPH17" s="156"/>
      <c r="VPI17" s="156"/>
      <c r="VPJ17" s="156"/>
      <c r="VPK17" s="156"/>
      <c r="VPL17" s="156"/>
      <c r="VPM17" s="156"/>
      <c r="VPN17" s="156"/>
      <c r="VPO17" s="156"/>
      <c r="VPP17" s="156"/>
      <c r="VPQ17" s="156"/>
      <c r="VPR17" s="156"/>
      <c r="VPS17" s="156"/>
      <c r="VPT17" s="156"/>
      <c r="VPU17" s="156"/>
      <c r="VPV17" s="156"/>
      <c r="VPW17" s="156"/>
      <c r="VPX17" s="156"/>
      <c r="VPY17" s="156"/>
      <c r="VPZ17" s="156"/>
      <c r="VQA17" s="156"/>
      <c r="VQB17" s="156"/>
      <c r="VQC17" s="156"/>
      <c r="VQD17" s="156"/>
      <c r="VQE17" s="156"/>
      <c r="VQF17" s="156"/>
      <c r="VQG17" s="156"/>
      <c r="VQH17" s="156"/>
      <c r="VQI17" s="156"/>
      <c r="VQJ17" s="156"/>
      <c r="VQK17" s="156"/>
      <c r="VQL17" s="156"/>
      <c r="VQM17" s="156"/>
      <c r="VQN17" s="156"/>
      <c r="VQO17" s="156"/>
      <c r="VQP17" s="156"/>
      <c r="VQQ17" s="156"/>
      <c r="VQR17" s="156"/>
      <c r="VQS17" s="156"/>
      <c r="VQT17" s="156"/>
      <c r="VQU17" s="156"/>
      <c r="VQV17" s="156"/>
      <c r="VQW17" s="156"/>
      <c r="VQX17" s="156"/>
      <c r="VQY17" s="156"/>
      <c r="VQZ17" s="156"/>
      <c r="VRA17" s="156"/>
      <c r="VRB17" s="156"/>
      <c r="VRC17" s="156"/>
      <c r="VRD17" s="156"/>
      <c r="VRE17" s="156"/>
      <c r="VRF17" s="156"/>
      <c r="VRG17" s="156"/>
      <c r="VRH17" s="156"/>
      <c r="VRI17" s="156"/>
      <c r="VRJ17" s="156"/>
      <c r="VRK17" s="156"/>
      <c r="VRL17" s="156"/>
      <c r="VRM17" s="156"/>
      <c r="VRN17" s="156"/>
      <c r="VRO17" s="156"/>
      <c r="VRP17" s="156"/>
      <c r="VRQ17" s="156"/>
      <c r="VRR17" s="156"/>
      <c r="VRS17" s="156"/>
      <c r="VRT17" s="156"/>
      <c r="VRU17" s="156"/>
      <c r="VRV17" s="156"/>
      <c r="VRW17" s="156"/>
      <c r="VRX17" s="156"/>
      <c r="VRY17" s="156"/>
      <c r="VRZ17" s="156"/>
      <c r="VSA17" s="156"/>
      <c r="VSB17" s="156"/>
      <c r="VSC17" s="156"/>
      <c r="VSD17" s="156"/>
      <c r="VSE17" s="156"/>
      <c r="VSF17" s="156"/>
      <c r="VSG17" s="156"/>
      <c r="VSH17" s="156"/>
      <c r="VSI17" s="156"/>
      <c r="VSJ17" s="156"/>
      <c r="VSK17" s="156"/>
      <c r="VSL17" s="156"/>
      <c r="VSM17" s="156"/>
      <c r="VSN17" s="156"/>
      <c r="VSO17" s="156"/>
      <c r="VSP17" s="156"/>
      <c r="VSQ17" s="156"/>
      <c r="VSR17" s="156"/>
      <c r="VSS17" s="156"/>
      <c r="VST17" s="156"/>
      <c r="VSU17" s="156"/>
      <c r="VSV17" s="156"/>
      <c r="VSW17" s="156"/>
      <c r="VSX17" s="156"/>
      <c r="VSY17" s="156"/>
      <c r="VSZ17" s="156"/>
      <c r="VTA17" s="156"/>
      <c r="VTB17" s="156"/>
      <c r="VTC17" s="156"/>
      <c r="VTD17" s="156"/>
      <c r="VTE17" s="156"/>
      <c r="VTF17" s="156"/>
      <c r="VTG17" s="156"/>
      <c r="VTH17" s="156"/>
      <c r="VTI17" s="156"/>
      <c r="VTJ17" s="156"/>
      <c r="VTK17" s="156"/>
      <c r="VTL17" s="156"/>
      <c r="VTM17" s="156"/>
      <c r="VTN17" s="156"/>
      <c r="VTO17" s="156"/>
      <c r="VTP17" s="156"/>
      <c r="VTQ17" s="156"/>
      <c r="VTR17" s="156"/>
      <c r="VTS17" s="156"/>
      <c r="VTT17" s="156"/>
      <c r="VTU17" s="156"/>
      <c r="VTV17" s="156"/>
      <c r="VTW17" s="156"/>
      <c r="VTX17" s="156"/>
      <c r="VTY17" s="156"/>
      <c r="VTZ17" s="156"/>
      <c r="VUA17" s="156"/>
      <c r="VUB17" s="156"/>
      <c r="VUC17" s="156"/>
      <c r="VUD17" s="156"/>
      <c r="VUE17" s="156"/>
      <c r="VUF17" s="156"/>
      <c r="VUG17" s="156"/>
      <c r="VUH17" s="156"/>
      <c r="VUI17" s="156"/>
      <c r="VUJ17" s="156"/>
      <c r="VUK17" s="156"/>
      <c r="VUL17" s="156"/>
      <c r="VUM17" s="156"/>
      <c r="VUN17" s="156"/>
      <c r="VUO17" s="156"/>
      <c r="VUP17" s="156"/>
      <c r="VUQ17" s="156"/>
      <c r="VUR17" s="156"/>
      <c r="VUS17" s="156"/>
      <c r="VUT17" s="156"/>
      <c r="VUU17" s="156"/>
      <c r="VUV17" s="156"/>
      <c r="VUW17" s="156"/>
      <c r="VUX17" s="156"/>
      <c r="VUY17" s="156"/>
      <c r="VUZ17" s="156"/>
      <c r="VVA17" s="156"/>
      <c r="VVB17" s="156"/>
      <c r="VVC17" s="156"/>
      <c r="VVD17" s="156"/>
      <c r="VVE17" s="156"/>
      <c r="VVF17" s="156"/>
      <c r="VVG17" s="156"/>
      <c r="VVH17" s="156"/>
      <c r="VVI17" s="156"/>
      <c r="VVJ17" s="156"/>
      <c r="VVK17" s="156"/>
      <c r="VVL17" s="156"/>
      <c r="VVM17" s="156"/>
      <c r="VVN17" s="156"/>
      <c r="VVO17" s="156"/>
      <c r="VVP17" s="156"/>
      <c r="VVQ17" s="156"/>
      <c r="VVR17" s="156"/>
      <c r="VVS17" s="156"/>
      <c r="VVT17" s="156"/>
      <c r="VVU17" s="156"/>
      <c r="VVV17" s="156"/>
      <c r="VVW17" s="156"/>
      <c r="VVX17" s="156"/>
      <c r="VVY17" s="156"/>
      <c r="VVZ17" s="156"/>
      <c r="VWA17" s="156"/>
      <c r="VWB17" s="156"/>
      <c r="VWC17" s="156"/>
      <c r="VWD17" s="156"/>
      <c r="VWE17" s="156"/>
      <c r="VWF17" s="156"/>
      <c r="VWG17" s="156"/>
      <c r="VWH17" s="156"/>
      <c r="VWI17" s="156"/>
      <c r="VWJ17" s="156"/>
      <c r="VWK17" s="156"/>
      <c r="VWL17" s="156"/>
      <c r="VWM17" s="156"/>
      <c r="VWN17" s="156"/>
      <c r="VWO17" s="156"/>
      <c r="VWP17" s="156"/>
      <c r="VWQ17" s="156"/>
      <c r="VWR17" s="156"/>
      <c r="VWS17" s="156"/>
      <c r="VWT17" s="156"/>
      <c r="VWU17" s="156"/>
      <c r="VWV17" s="156"/>
      <c r="VWW17" s="156"/>
      <c r="VWX17" s="156"/>
      <c r="VWY17" s="156"/>
      <c r="VWZ17" s="156"/>
      <c r="VXA17" s="156"/>
      <c r="VXB17" s="156"/>
      <c r="VXC17" s="156"/>
      <c r="VXD17" s="156"/>
      <c r="VXE17" s="156"/>
      <c r="VXF17" s="156"/>
      <c r="VXG17" s="156"/>
      <c r="VXH17" s="156"/>
      <c r="VXI17" s="156"/>
      <c r="VXJ17" s="156"/>
      <c r="VXK17" s="156"/>
      <c r="VXL17" s="156"/>
      <c r="VXM17" s="156"/>
      <c r="VXN17" s="156"/>
      <c r="VXO17" s="156"/>
      <c r="VXP17" s="156"/>
      <c r="VXQ17" s="156"/>
      <c r="VXR17" s="156"/>
      <c r="VXS17" s="156"/>
      <c r="VXT17" s="156"/>
      <c r="VXU17" s="156"/>
      <c r="VXV17" s="156"/>
      <c r="VXW17" s="156"/>
      <c r="VXX17" s="156"/>
      <c r="VXY17" s="156"/>
      <c r="VXZ17" s="156"/>
      <c r="VYA17" s="156"/>
      <c r="VYB17" s="156"/>
      <c r="VYC17" s="156"/>
      <c r="VYD17" s="156"/>
      <c r="VYE17" s="156"/>
      <c r="VYF17" s="156"/>
      <c r="VYG17" s="156"/>
      <c r="VYH17" s="156"/>
      <c r="VYI17" s="156"/>
      <c r="VYJ17" s="156"/>
      <c r="VYK17" s="156"/>
      <c r="VYL17" s="156"/>
      <c r="VYM17" s="156"/>
      <c r="VYN17" s="156"/>
      <c r="VYO17" s="156"/>
      <c r="VYP17" s="156"/>
      <c r="VYQ17" s="156"/>
      <c r="VYR17" s="156"/>
      <c r="VYS17" s="156"/>
      <c r="VYT17" s="156"/>
      <c r="VYU17" s="156"/>
      <c r="VYV17" s="156"/>
      <c r="VYW17" s="156"/>
      <c r="VYX17" s="156"/>
      <c r="VYY17" s="156"/>
      <c r="VYZ17" s="156"/>
      <c r="VZA17" s="156"/>
      <c r="VZB17" s="156"/>
      <c r="VZC17" s="156"/>
      <c r="VZD17" s="156"/>
      <c r="VZE17" s="156"/>
      <c r="VZF17" s="156"/>
      <c r="VZG17" s="156"/>
      <c r="VZH17" s="156"/>
      <c r="VZI17" s="156"/>
      <c r="VZJ17" s="156"/>
      <c r="VZK17" s="156"/>
      <c r="VZL17" s="156"/>
      <c r="VZM17" s="156"/>
      <c r="VZN17" s="156"/>
      <c r="VZO17" s="156"/>
      <c r="VZP17" s="156"/>
      <c r="VZQ17" s="156"/>
      <c r="VZR17" s="156"/>
      <c r="VZS17" s="156"/>
      <c r="VZT17" s="156"/>
      <c r="VZU17" s="156"/>
      <c r="VZV17" s="156"/>
      <c r="VZW17" s="156"/>
      <c r="VZX17" s="156"/>
      <c r="VZY17" s="156"/>
      <c r="VZZ17" s="156"/>
      <c r="WAA17" s="156"/>
      <c r="WAB17" s="156"/>
      <c r="WAC17" s="156"/>
      <c r="WAD17" s="156"/>
      <c r="WAE17" s="156"/>
      <c r="WAF17" s="156"/>
      <c r="WAG17" s="156"/>
      <c r="WAH17" s="156"/>
      <c r="WAI17" s="156"/>
      <c r="WAJ17" s="156"/>
      <c r="WAK17" s="156"/>
      <c r="WAL17" s="156"/>
      <c r="WAM17" s="156"/>
      <c r="WAN17" s="156"/>
      <c r="WAO17" s="156"/>
      <c r="WAP17" s="156"/>
      <c r="WAQ17" s="156"/>
      <c r="WAR17" s="156"/>
      <c r="WAS17" s="156"/>
      <c r="WAT17" s="156"/>
      <c r="WAU17" s="156"/>
      <c r="WAV17" s="156"/>
      <c r="WAW17" s="156"/>
      <c r="WAX17" s="156"/>
      <c r="WAY17" s="156"/>
      <c r="WAZ17" s="156"/>
      <c r="WBA17" s="156"/>
      <c r="WBB17" s="156"/>
      <c r="WBC17" s="156"/>
      <c r="WBD17" s="156"/>
      <c r="WBE17" s="156"/>
      <c r="WBF17" s="156"/>
      <c r="WBG17" s="156"/>
      <c r="WBH17" s="156"/>
      <c r="WBI17" s="156"/>
      <c r="WBJ17" s="156"/>
      <c r="WBK17" s="156"/>
      <c r="WBL17" s="156"/>
      <c r="WBM17" s="156"/>
      <c r="WBN17" s="156"/>
      <c r="WBO17" s="156"/>
      <c r="WBP17" s="156"/>
      <c r="WBQ17" s="156"/>
      <c r="WBR17" s="156"/>
      <c r="WBS17" s="156"/>
      <c r="WBT17" s="156"/>
      <c r="WBU17" s="156"/>
      <c r="WBV17" s="156"/>
      <c r="WBW17" s="156"/>
      <c r="WBX17" s="156"/>
      <c r="WBY17" s="156"/>
      <c r="WBZ17" s="156"/>
      <c r="WCA17" s="156"/>
      <c r="WCB17" s="156"/>
      <c r="WCC17" s="156"/>
      <c r="WCD17" s="156"/>
      <c r="WCE17" s="156"/>
      <c r="WCF17" s="156"/>
      <c r="WCG17" s="156"/>
      <c r="WCH17" s="156"/>
      <c r="WCI17" s="156"/>
      <c r="WCJ17" s="156"/>
      <c r="WCK17" s="156"/>
      <c r="WCL17" s="156"/>
      <c r="WCM17" s="156"/>
      <c r="WCN17" s="156"/>
      <c r="WCO17" s="156"/>
      <c r="WCP17" s="156"/>
      <c r="WCQ17" s="156"/>
      <c r="WCR17" s="156"/>
      <c r="WCS17" s="156"/>
      <c r="WCT17" s="156"/>
      <c r="WCU17" s="156"/>
      <c r="WCV17" s="156"/>
      <c r="WCW17" s="156"/>
      <c r="WCX17" s="156"/>
      <c r="WCY17" s="156"/>
      <c r="WCZ17" s="156"/>
      <c r="WDA17" s="156"/>
      <c r="WDB17" s="156"/>
      <c r="WDC17" s="156"/>
      <c r="WDD17" s="156"/>
      <c r="WDE17" s="156"/>
      <c r="WDF17" s="156"/>
      <c r="WDG17" s="156"/>
      <c r="WDH17" s="156"/>
      <c r="WDI17" s="156"/>
      <c r="WDJ17" s="156"/>
      <c r="WDK17" s="156"/>
      <c r="WDL17" s="156"/>
      <c r="WDM17" s="156"/>
      <c r="WDN17" s="156"/>
      <c r="WDO17" s="156"/>
      <c r="WDP17" s="156"/>
      <c r="WDQ17" s="156"/>
      <c r="WDR17" s="156"/>
      <c r="WDS17" s="156"/>
      <c r="WDT17" s="156"/>
      <c r="WDU17" s="156"/>
      <c r="WDV17" s="156"/>
      <c r="WDW17" s="156"/>
      <c r="WDX17" s="156"/>
      <c r="WDY17" s="156"/>
      <c r="WDZ17" s="156"/>
      <c r="WEA17" s="156"/>
      <c r="WEB17" s="156"/>
      <c r="WEC17" s="156"/>
      <c r="WED17" s="156"/>
      <c r="WEE17" s="156"/>
      <c r="WEF17" s="156"/>
      <c r="WEG17" s="156"/>
      <c r="WEH17" s="156"/>
      <c r="WEI17" s="156"/>
      <c r="WEJ17" s="156"/>
      <c r="WEK17" s="156"/>
      <c r="WEL17" s="156"/>
      <c r="WEM17" s="156"/>
      <c r="WEN17" s="156"/>
      <c r="WEO17" s="156"/>
      <c r="WEP17" s="156"/>
      <c r="WEQ17" s="156"/>
      <c r="WER17" s="156"/>
      <c r="WES17" s="156"/>
      <c r="WET17" s="156"/>
      <c r="WEU17" s="156"/>
      <c r="WEV17" s="156"/>
      <c r="WEW17" s="156"/>
      <c r="WEX17" s="156"/>
      <c r="WEY17" s="156"/>
      <c r="WEZ17" s="156"/>
      <c r="WFA17" s="156"/>
      <c r="WFB17" s="156"/>
      <c r="WFC17" s="156"/>
      <c r="WFD17" s="156"/>
      <c r="WFE17" s="156"/>
      <c r="WFF17" s="156"/>
      <c r="WFG17" s="156"/>
      <c r="WFH17" s="156"/>
      <c r="WFI17" s="156"/>
      <c r="WFJ17" s="156"/>
      <c r="WFK17" s="156"/>
      <c r="WFL17" s="156"/>
      <c r="WFM17" s="156"/>
      <c r="WFN17" s="156"/>
      <c r="WFO17" s="156"/>
      <c r="WFP17" s="156"/>
      <c r="WFQ17" s="156"/>
      <c r="WFR17" s="156"/>
      <c r="WFS17" s="156"/>
      <c r="WFT17" s="156"/>
      <c r="WFU17" s="156"/>
      <c r="WFV17" s="156"/>
      <c r="WFW17" s="156"/>
      <c r="WFX17" s="156"/>
      <c r="WFY17" s="156"/>
      <c r="WFZ17" s="156"/>
      <c r="WGA17" s="156"/>
      <c r="WGB17" s="156"/>
      <c r="WGC17" s="156"/>
      <c r="WGD17" s="156"/>
      <c r="WGE17" s="156"/>
      <c r="WGF17" s="156"/>
      <c r="WGG17" s="156"/>
      <c r="WGH17" s="156"/>
      <c r="WGI17" s="156"/>
      <c r="WGJ17" s="156"/>
      <c r="WGK17" s="156"/>
      <c r="WGL17" s="156"/>
      <c r="WGM17" s="156"/>
      <c r="WGN17" s="156"/>
      <c r="WGO17" s="156"/>
      <c r="WGP17" s="156"/>
      <c r="WGQ17" s="156"/>
      <c r="WGR17" s="156"/>
      <c r="WGS17" s="156"/>
      <c r="WGT17" s="156"/>
      <c r="WGU17" s="156"/>
      <c r="WGV17" s="156"/>
      <c r="WGW17" s="156"/>
      <c r="WGX17" s="156"/>
      <c r="WGY17" s="156"/>
      <c r="WGZ17" s="156"/>
      <c r="WHA17" s="156"/>
      <c r="WHB17" s="156"/>
      <c r="WHC17" s="156"/>
      <c r="WHD17" s="156"/>
      <c r="WHE17" s="156"/>
      <c r="WHF17" s="156"/>
      <c r="WHG17" s="156"/>
      <c r="WHH17" s="156"/>
      <c r="WHI17" s="156"/>
      <c r="WHJ17" s="156"/>
      <c r="WHK17" s="156"/>
      <c r="WHL17" s="156"/>
      <c r="WHM17" s="156"/>
      <c r="WHN17" s="156"/>
      <c r="WHO17" s="156"/>
      <c r="WHP17" s="156"/>
      <c r="WHQ17" s="156"/>
      <c r="WHR17" s="156"/>
      <c r="WHS17" s="156"/>
      <c r="WHT17" s="156"/>
      <c r="WHU17" s="156"/>
      <c r="WHV17" s="156"/>
      <c r="WHW17" s="156"/>
      <c r="WHX17" s="156"/>
      <c r="WHY17" s="156"/>
      <c r="WHZ17" s="156"/>
      <c r="WIA17" s="156"/>
      <c r="WIB17" s="156"/>
      <c r="WIC17" s="156"/>
      <c r="WID17" s="156"/>
      <c r="WIE17" s="156"/>
      <c r="WIF17" s="156"/>
      <c r="WIG17" s="156"/>
      <c r="WIH17" s="156"/>
      <c r="WII17" s="156"/>
      <c r="WIJ17" s="156"/>
      <c r="WIK17" s="156"/>
      <c r="WIL17" s="156"/>
      <c r="WIM17" s="156"/>
      <c r="WIN17" s="156"/>
      <c r="WIO17" s="156"/>
      <c r="WIP17" s="156"/>
      <c r="WIQ17" s="156"/>
      <c r="WIR17" s="156"/>
      <c r="WIS17" s="156"/>
      <c r="WIT17" s="156"/>
      <c r="WIU17" s="156"/>
      <c r="WIV17" s="156"/>
      <c r="WIW17" s="156"/>
      <c r="WIX17" s="156"/>
      <c r="WIY17" s="156"/>
      <c r="WIZ17" s="156"/>
      <c r="WJA17" s="156"/>
      <c r="WJB17" s="156"/>
      <c r="WJC17" s="156"/>
      <c r="WJD17" s="156"/>
      <c r="WJE17" s="156"/>
      <c r="WJF17" s="156"/>
      <c r="WJG17" s="156"/>
      <c r="WJH17" s="156"/>
      <c r="WJI17" s="156"/>
      <c r="WJJ17" s="156"/>
      <c r="WJK17" s="156"/>
      <c r="WJL17" s="156"/>
      <c r="WJM17" s="156"/>
      <c r="WJN17" s="156"/>
      <c r="WJO17" s="156"/>
      <c r="WJP17" s="156"/>
      <c r="WJQ17" s="156"/>
      <c r="WJR17" s="156"/>
      <c r="WJS17" s="156"/>
      <c r="WJT17" s="156"/>
      <c r="WJU17" s="156"/>
      <c r="WJV17" s="156"/>
      <c r="WJW17" s="156"/>
      <c r="WJX17" s="156"/>
      <c r="WJY17" s="156"/>
      <c r="WJZ17" s="156"/>
      <c r="WKA17" s="156"/>
      <c r="WKB17" s="156"/>
      <c r="WKC17" s="156"/>
      <c r="WKD17" s="156"/>
      <c r="WKE17" s="156"/>
      <c r="WKF17" s="156"/>
      <c r="WKG17" s="156"/>
      <c r="WKH17" s="156"/>
      <c r="WKI17" s="156"/>
      <c r="WKJ17" s="156"/>
      <c r="WKK17" s="156"/>
      <c r="WKL17" s="156"/>
      <c r="WKM17" s="156"/>
      <c r="WKN17" s="156"/>
      <c r="WKO17" s="156"/>
      <c r="WKP17" s="156"/>
      <c r="WKQ17" s="156"/>
      <c r="WKR17" s="156"/>
      <c r="WKS17" s="156"/>
      <c r="WKT17" s="156"/>
      <c r="WKU17" s="156"/>
      <c r="WKV17" s="156"/>
      <c r="WKW17" s="156"/>
      <c r="WKX17" s="156"/>
      <c r="WKY17" s="156"/>
      <c r="WKZ17" s="156"/>
      <c r="WLA17" s="156"/>
      <c r="WLB17" s="156"/>
      <c r="WLC17" s="156"/>
      <c r="WLD17" s="156"/>
      <c r="WLE17" s="156"/>
      <c r="WLF17" s="156"/>
      <c r="WLG17" s="156"/>
      <c r="WLH17" s="156"/>
      <c r="WLI17" s="156"/>
      <c r="WLJ17" s="156"/>
      <c r="WLK17" s="156"/>
      <c r="WLL17" s="156"/>
      <c r="WLM17" s="156"/>
      <c r="WLN17" s="156"/>
      <c r="WLO17" s="156"/>
      <c r="WLP17" s="156"/>
      <c r="WLQ17" s="156"/>
      <c r="WLR17" s="156"/>
      <c r="WLS17" s="156"/>
      <c r="WLT17" s="156"/>
      <c r="WLU17" s="156"/>
      <c r="WLV17" s="156"/>
      <c r="WLW17" s="156"/>
      <c r="WLX17" s="156"/>
      <c r="WLY17" s="156"/>
      <c r="WLZ17" s="156"/>
      <c r="WMA17" s="156"/>
      <c r="WMB17" s="156"/>
      <c r="WMC17" s="156"/>
      <c r="WMD17" s="156"/>
      <c r="WME17" s="156"/>
      <c r="WMF17" s="156"/>
      <c r="WMG17" s="156"/>
      <c r="WMH17" s="156"/>
      <c r="WMI17" s="156"/>
      <c r="WMJ17" s="156"/>
      <c r="WMK17" s="156"/>
      <c r="WML17" s="156"/>
      <c r="WMM17" s="156"/>
      <c r="WMN17" s="156"/>
      <c r="WMO17" s="156"/>
      <c r="WMP17" s="156"/>
      <c r="WMQ17" s="156"/>
      <c r="WMR17" s="156"/>
      <c r="WMS17" s="156"/>
      <c r="WMT17" s="156"/>
      <c r="WMU17" s="156"/>
      <c r="WMV17" s="156"/>
      <c r="WMW17" s="156"/>
      <c r="WMX17" s="156"/>
      <c r="WMY17" s="156"/>
      <c r="WMZ17" s="156"/>
      <c r="WNA17" s="156"/>
      <c r="WNB17" s="156"/>
      <c r="WNC17" s="156"/>
      <c r="WND17" s="156"/>
      <c r="WNE17" s="156"/>
      <c r="WNF17" s="156"/>
      <c r="WNG17" s="156"/>
      <c r="WNH17" s="156"/>
      <c r="WNI17" s="156"/>
      <c r="WNJ17" s="156"/>
      <c r="WNK17" s="156"/>
      <c r="WNL17" s="156"/>
      <c r="WNM17" s="156"/>
      <c r="WNN17" s="156"/>
      <c r="WNO17" s="156"/>
      <c r="WNP17" s="156"/>
      <c r="WNQ17" s="156"/>
      <c r="WNR17" s="156"/>
      <c r="WNS17" s="156"/>
      <c r="WNT17" s="156"/>
      <c r="WNU17" s="156"/>
      <c r="WNV17" s="156"/>
      <c r="WNW17" s="156"/>
      <c r="WNX17" s="156"/>
      <c r="WNY17" s="156"/>
      <c r="WNZ17" s="156"/>
      <c r="WOA17" s="156"/>
      <c r="WOB17" s="156"/>
      <c r="WOC17" s="156"/>
      <c r="WOD17" s="156"/>
      <c r="WOE17" s="156"/>
      <c r="WOF17" s="156"/>
      <c r="WOG17" s="156"/>
      <c r="WOH17" s="156"/>
      <c r="WOI17" s="156"/>
      <c r="WOJ17" s="156"/>
      <c r="WOK17" s="156"/>
      <c r="WOL17" s="156"/>
      <c r="WOM17" s="156"/>
      <c r="WON17" s="156"/>
      <c r="WOO17" s="156"/>
      <c r="WOP17" s="156"/>
      <c r="WOQ17" s="156"/>
      <c r="WOR17" s="156"/>
      <c r="WOS17" s="156"/>
      <c r="WOT17" s="156"/>
      <c r="WOU17" s="156"/>
      <c r="WOV17" s="156"/>
      <c r="WOW17" s="156"/>
      <c r="WOX17" s="156"/>
      <c r="WOY17" s="156"/>
      <c r="WOZ17" s="156"/>
      <c r="WPA17" s="156"/>
      <c r="WPB17" s="156"/>
      <c r="WPC17" s="156"/>
      <c r="WPD17" s="156"/>
      <c r="WPE17" s="156"/>
      <c r="WPF17" s="156"/>
      <c r="WPG17" s="156"/>
      <c r="WPH17" s="156"/>
      <c r="WPI17" s="156"/>
      <c r="WPJ17" s="156"/>
      <c r="WPK17" s="156"/>
      <c r="WPL17" s="156"/>
      <c r="WPM17" s="156"/>
      <c r="WPN17" s="156"/>
      <c r="WPO17" s="156"/>
      <c r="WPP17" s="156"/>
      <c r="WPQ17" s="156"/>
      <c r="WPR17" s="156"/>
      <c r="WPS17" s="156"/>
      <c r="WPT17" s="156"/>
      <c r="WPU17" s="156"/>
      <c r="WPV17" s="156"/>
      <c r="WPW17" s="156"/>
      <c r="WPX17" s="156"/>
      <c r="WPY17" s="156"/>
      <c r="WPZ17" s="156"/>
      <c r="WQA17" s="156"/>
      <c r="WQB17" s="156"/>
      <c r="WQC17" s="156"/>
      <c r="WQD17" s="156"/>
      <c r="WQE17" s="156"/>
      <c r="WQF17" s="156"/>
      <c r="WQG17" s="156"/>
      <c r="WQH17" s="156"/>
      <c r="WQI17" s="156"/>
      <c r="WQJ17" s="156"/>
      <c r="WQK17" s="156"/>
      <c r="WQL17" s="156"/>
      <c r="WQM17" s="156"/>
      <c r="WQN17" s="156"/>
      <c r="WQO17" s="156"/>
      <c r="WQP17" s="156"/>
      <c r="WQQ17" s="156"/>
      <c r="WQR17" s="156"/>
      <c r="WQS17" s="156"/>
      <c r="WQT17" s="156"/>
      <c r="WQU17" s="156"/>
      <c r="WQV17" s="156"/>
      <c r="WQW17" s="156"/>
      <c r="WQX17" s="156"/>
      <c r="WQY17" s="156"/>
      <c r="WQZ17" s="156"/>
      <c r="WRA17" s="156"/>
      <c r="WRB17" s="156"/>
      <c r="WRC17" s="156"/>
      <c r="WRD17" s="156"/>
      <c r="WRE17" s="156"/>
      <c r="WRF17" s="156"/>
      <c r="WRG17" s="156"/>
      <c r="WRH17" s="156"/>
      <c r="WRI17" s="156"/>
      <c r="WRJ17" s="156"/>
      <c r="WRK17" s="156"/>
      <c r="WRL17" s="156"/>
      <c r="WRM17" s="156"/>
      <c r="WRN17" s="156"/>
      <c r="WRO17" s="156"/>
      <c r="WRP17" s="156"/>
      <c r="WRQ17" s="156"/>
      <c r="WRR17" s="156"/>
      <c r="WRS17" s="156"/>
      <c r="WRT17" s="156"/>
      <c r="WRU17" s="156"/>
      <c r="WRV17" s="156"/>
      <c r="WRW17" s="156"/>
      <c r="WRX17" s="156"/>
      <c r="WRY17" s="156"/>
      <c r="WRZ17" s="156"/>
      <c r="WSA17" s="156"/>
      <c r="WSB17" s="156"/>
      <c r="WSC17" s="156"/>
      <c r="WSD17" s="156"/>
      <c r="WSE17" s="156"/>
      <c r="WSF17" s="156"/>
      <c r="WSG17" s="156"/>
      <c r="WSH17" s="156"/>
      <c r="WSI17" s="156"/>
      <c r="WSJ17" s="156"/>
      <c r="WSK17" s="156"/>
      <c r="WSL17" s="156"/>
      <c r="WSM17" s="156"/>
      <c r="WSN17" s="156"/>
      <c r="WSO17" s="156"/>
      <c r="WSP17" s="156"/>
      <c r="WSQ17" s="156"/>
      <c r="WSR17" s="156"/>
      <c r="WSS17" s="156"/>
      <c r="WST17" s="156"/>
      <c r="WSU17" s="156"/>
      <c r="WSV17" s="156"/>
      <c r="WSW17" s="156"/>
      <c r="WSX17" s="156"/>
      <c r="WSY17" s="156"/>
      <c r="WSZ17" s="156"/>
      <c r="WTA17" s="156"/>
      <c r="WTB17" s="156"/>
      <c r="WTC17" s="156"/>
      <c r="WTD17" s="156"/>
      <c r="WTE17" s="156"/>
      <c r="WTF17" s="156"/>
      <c r="WTG17" s="156"/>
      <c r="WTH17" s="156"/>
      <c r="WTI17" s="156"/>
      <c r="WTJ17" s="156"/>
      <c r="WTK17" s="156"/>
      <c r="WTL17" s="156"/>
      <c r="WTM17" s="156"/>
      <c r="WTN17" s="156"/>
      <c r="WTO17" s="156"/>
      <c r="WTP17" s="156"/>
      <c r="WTQ17" s="156"/>
      <c r="WTR17" s="156"/>
      <c r="WTS17" s="156"/>
      <c r="WTT17" s="156"/>
      <c r="WTU17" s="156"/>
      <c r="WTV17" s="156"/>
      <c r="WTW17" s="156"/>
      <c r="WTX17" s="156"/>
      <c r="WTY17" s="156"/>
      <c r="WTZ17" s="156"/>
      <c r="WUA17" s="156"/>
      <c r="WUB17" s="156"/>
      <c r="WUC17" s="156"/>
      <c r="WUD17" s="156"/>
      <c r="WUE17" s="156"/>
      <c r="WUF17" s="156"/>
      <c r="WUG17" s="156"/>
      <c r="WUH17" s="156"/>
      <c r="WUI17" s="156"/>
      <c r="WUJ17" s="156"/>
      <c r="WUK17" s="156"/>
      <c r="WUL17" s="156"/>
      <c r="WUM17" s="156"/>
      <c r="WUN17" s="156"/>
      <c r="WUO17" s="156"/>
      <c r="WUP17" s="156"/>
      <c r="WUQ17" s="156"/>
      <c r="WUR17" s="156"/>
      <c r="WUS17" s="156"/>
      <c r="WUT17" s="156"/>
      <c r="WUU17" s="156"/>
      <c r="WUV17" s="156"/>
      <c r="WUW17" s="156"/>
      <c r="WUX17" s="156"/>
      <c r="WUY17" s="156"/>
      <c r="WUZ17" s="156"/>
      <c r="WVA17" s="156"/>
      <c r="WVB17" s="156"/>
      <c r="WVC17" s="156"/>
      <c r="WVD17" s="156"/>
      <c r="WVE17" s="156"/>
      <c r="WVF17" s="156"/>
      <c r="WVG17" s="156"/>
      <c r="WVH17" s="156"/>
      <c r="WVI17" s="156"/>
      <c r="WVJ17" s="156"/>
      <c r="WVK17" s="156"/>
      <c r="WVL17" s="156"/>
      <c r="WVM17" s="156"/>
      <c r="WVN17" s="156"/>
      <c r="WVO17" s="156"/>
      <c r="WVP17" s="156"/>
      <c r="WVQ17" s="156"/>
      <c r="WVR17" s="156"/>
      <c r="WVS17" s="156"/>
      <c r="WVT17" s="156"/>
      <c r="WVU17" s="156"/>
      <c r="WVV17" s="156"/>
      <c r="WVW17" s="156"/>
      <c r="WVX17" s="156"/>
      <c r="WVY17" s="156"/>
      <c r="WVZ17" s="156"/>
      <c r="WWA17" s="156"/>
      <c r="WWB17" s="156"/>
      <c r="WWC17" s="156"/>
      <c r="WWD17" s="156"/>
      <c r="WWE17" s="156"/>
      <c r="WWF17" s="156"/>
      <c r="WWG17" s="156"/>
      <c r="WWH17" s="156"/>
      <c r="WWI17" s="156"/>
      <c r="WWJ17" s="156"/>
      <c r="WWK17" s="156"/>
      <c r="WWL17" s="156"/>
      <c r="WWM17" s="156"/>
      <c r="WWN17" s="156"/>
      <c r="WWO17" s="156"/>
      <c r="WWP17" s="156"/>
      <c r="WWQ17" s="156"/>
      <c r="WWR17" s="156"/>
      <c r="WWS17" s="156"/>
      <c r="WWT17" s="156"/>
      <c r="WWU17" s="156"/>
      <c r="WWV17" s="156"/>
      <c r="WWW17" s="156"/>
      <c r="WWX17" s="156"/>
      <c r="WWY17" s="156"/>
      <c r="WWZ17" s="156"/>
      <c r="WXA17" s="156"/>
      <c r="WXB17" s="156"/>
      <c r="WXC17" s="156"/>
      <c r="WXD17" s="156"/>
      <c r="WXE17" s="156"/>
      <c r="WXF17" s="156"/>
      <c r="WXG17" s="156"/>
      <c r="WXH17" s="156"/>
      <c r="WXI17" s="156"/>
      <c r="WXJ17" s="156"/>
      <c r="WXK17" s="156"/>
      <c r="WXL17" s="156"/>
      <c r="WXM17" s="156"/>
      <c r="WXN17" s="156"/>
      <c r="WXO17" s="156"/>
      <c r="WXP17" s="156"/>
      <c r="WXQ17" s="156"/>
      <c r="WXR17" s="156"/>
      <c r="WXS17" s="156"/>
      <c r="WXT17" s="156"/>
      <c r="WXU17" s="156"/>
      <c r="WXV17" s="156"/>
      <c r="WXW17" s="156"/>
      <c r="WXX17" s="156"/>
      <c r="WXY17" s="156"/>
      <c r="WXZ17" s="156"/>
      <c r="WYA17" s="156"/>
      <c r="WYB17" s="156"/>
      <c r="WYC17" s="156"/>
      <c r="WYD17" s="156"/>
      <c r="WYE17" s="156"/>
      <c r="WYF17" s="156"/>
      <c r="WYG17" s="156"/>
      <c r="WYH17" s="156"/>
      <c r="WYI17" s="156"/>
      <c r="WYJ17" s="156"/>
      <c r="WYK17" s="156"/>
      <c r="WYL17" s="156"/>
      <c r="WYM17" s="156"/>
      <c r="WYN17" s="156"/>
      <c r="WYO17" s="156"/>
      <c r="WYP17" s="156"/>
      <c r="WYQ17" s="156"/>
      <c r="WYR17" s="156"/>
      <c r="WYS17" s="156"/>
      <c r="WYT17" s="156"/>
      <c r="WYU17" s="156"/>
      <c r="WYV17" s="156"/>
      <c r="WYW17" s="156"/>
      <c r="WYX17" s="156"/>
      <c r="WYY17" s="156"/>
      <c r="WYZ17" s="156"/>
      <c r="WZA17" s="156"/>
      <c r="WZB17" s="156"/>
      <c r="WZC17" s="156"/>
      <c r="WZD17" s="156"/>
      <c r="WZE17" s="156"/>
      <c r="WZF17" s="156"/>
      <c r="WZG17" s="156"/>
      <c r="WZH17" s="156"/>
      <c r="WZI17" s="156"/>
      <c r="WZJ17" s="156"/>
      <c r="WZK17" s="156"/>
      <c r="WZL17" s="156"/>
      <c r="WZM17" s="156"/>
      <c r="WZN17" s="156"/>
      <c r="WZO17" s="156"/>
      <c r="WZP17" s="156"/>
      <c r="WZQ17" s="156"/>
      <c r="WZR17" s="156"/>
      <c r="WZS17" s="156"/>
      <c r="WZT17" s="156"/>
      <c r="WZU17" s="156"/>
      <c r="WZV17" s="156"/>
      <c r="WZW17" s="156"/>
      <c r="WZX17" s="156"/>
      <c r="WZY17" s="156"/>
      <c r="WZZ17" s="156"/>
      <c r="XAA17" s="156"/>
      <c r="XAB17" s="156"/>
      <c r="XAC17" s="156"/>
      <c r="XAD17" s="156"/>
      <c r="XAE17" s="156"/>
      <c r="XAF17" s="156"/>
      <c r="XAG17" s="156"/>
      <c r="XAH17" s="156"/>
      <c r="XAI17" s="156"/>
      <c r="XAJ17" s="156"/>
      <c r="XAK17" s="156"/>
      <c r="XAL17" s="156"/>
      <c r="XAM17" s="156"/>
      <c r="XAN17" s="156"/>
      <c r="XAO17" s="156"/>
      <c r="XAP17" s="156"/>
      <c r="XAQ17" s="156"/>
      <c r="XAR17" s="156"/>
      <c r="XAS17" s="156"/>
      <c r="XAT17" s="156"/>
      <c r="XAU17" s="156"/>
      <c r="XAV17" s="156"/>
      <c r="XAW17" s="156"/>
      <c r="XAX17" s="156"/>
      <c r="XAY17" s="156"/>
      <c r="XAZ17" s="156"/>
      <c r="XBA17" s="156"/>
      <c r="XBB17" s="156"/>
      <c r="XBC17" s="156"/>
      <c r="XBD17" s="156"/>
      <c r="XBE17" s="156"/>
      <c r="XBF17" s="156"/>
      <c r="XBG17" s="156"/>
      <c r="XBH17" s="156"/>
      <c r="XBI17" s="156"/>
      <c r="XBJ17" s="156"/>
      <c r="XBK17" s="156"/>
      <c r="XBL17" s="156"/>
      <c r="XBM17" s="156"/>
      <c r="XBN17" s="156"/>
      <c r="XBO17" s="156"/>
      <c r="XBP17" s="156"/>
      <c r="XBQ17" s="156"/>
      <c r="XBR17" s="156"/>
      <c r="XBS17" s="156"/>
      <c r="XBT17" s="156"/>
      <c r="XBU17" s="156"/>
      <c r="XBV17" s="156"/>
      <c r="XBW17" s="156"/>
      <c r="XBX17" s="156"/>
      <c r="XBY17" s="156"/>
    </row>
    <row r="18" spans="1:16301" ht="31.5" hidden="1" x14ac:dyDescent="0.25">
      <c r="A18" s="132">
        <v>10</v>
      </c>
      <c r="B18" s="154" t="s">
        <v>852</v>
      </c>
      <c r="C18" s="154" t="s">
        <v>851</v>
      </c>
      <c r="D18" s="136"/>
      <c r="E18" s="137"/>
      <c r="F18" s="137">
        <v>43.53</v>
      </c>
      <c r="G18" s="135"/>
      <c r="H18" s="135"/>
      <c r="I18" s="135">
        <v>89</v>
      </c>
      <c r="J18" s="138"/>
      <c r="K18" s="138"/>
      <c r="L18" s="138">
        <v>2.0445669653112795</v>
      </c>
      <c r="M18" s="139">
        <v>0</v>
      </c>
      <c r="N18" s="140">
        <f t="shared" si="1"/>
        <v>0</v>
      </c>
      <c r="O18" s="141">
        <f t="shared" si="2"/>
        <v>0</v>
      </c>
      <c r="P18" s="140">
        <f t="shared" si="3"/>
        <v>0</v>
      </c>
      <c r="Q18" s="141">
        <f t="shared" si="4"/>
        <v>0</v>
      </c>
      <c r="R18" s="140">
        <f>IF(I18&lt;VLOOKUP(L18,$M$505:$Q$513,2),0,VLOOKUP(L18,$M$505:$Q$513,4))</f>
        <v>25</v>
      </c>
      <c r="S18" s="140">
        <f t="shared" si="5"/>
        <v>0</v>
      </c>
      <c r="T18" s="140">
        <f t="shared" si="6"/>
        <v>0</v>
      </c>
      <c r="U18" s="141">
        <f t="shared" si="7"/>
        <v>0</v>
      </c>
      <c r="V18" s="140">
        <f>IF(I18&lt;VLOOKUP(L18,$M$505:$Q$513,2),0,VLOOKUP(L18,$M$505:$Q$513,5))</f>
        <v>50</v>
      </c>
      <c r="W18" s="146"/>
      <c r="X18" s="146"/>
      <c r="Y18" s="146"/>
      <c r="Z18" s="154"/>
      <c r="AA18" s="206"/>
      <c r="AB18" s="206"/>
    </row>
    <row r="19" spans="1:16301" s="263" customFormat="1" ht="31.5" hidden="1" x14ac:dyDescent="0.25">
      <c r="A19" s="253">
        <v>11</v>
      </c>
      <c r="B19" s="254" t="s">
        <v>853</v>
      </c>
      <c r="C19" s="254" t="s">
        <v>73</v>
      </c>
      <c r="D19" s="255"/>
      <c r="E19" s="256"/>
      <c r="F19" s="256">
        <v>117.98</v>
      </c>
      <c r="G19" s="203"/>
      <c r="H19" s="203"/>
      <c r="I19" s="203">
        <v>133</v>
      </c>
      <c r="J19" s="257"/>
      <c r="K19" s="257"/>
      <c r="L19" s="138">
        <v>1.1273097135107646</v>
      </c>
      <c r="M19" s="258">
        <v>0</v>
      </c>
      <c r="N19" s="204">
        <f t="shared" si="1"/>
        <v>0</v>
      </c>
      <c r="O19" s="141">
        <f t="shared" si="2"/>
        <v>0</v>
      </c>
      <c r="P19" s="204">
        <f t="shared" si="3"/>
        <v>0</v>
      </c>
      <c r="Q19" s="141">
        <f t="shared" si="4"/>
        <v>0</v>
      </c>
      <c r="R19" s="140">
        <v>25</v>
      </c>
      <c r="S19" s="204">
        <f t="shared" si="5"/>
        <v>0</v>
      </c>
      <c r="T19" s="204">
        <f t="shared" si="6"/>
        <v>0</v>
      </c>
      <c r="U19" s="141">
        <f t="shared" si="7"/>
        <v>0</v>
      </c>
      <c r="V19" s="140">
        <v>50</v>
      </c>
      <c r="W19" s="262"/>
      <c r="X19" s="262"/>
      <c r="Y19" s="262"/>
      <c r="Z19" s="260"/>
      <c r="AA19" s="260"/>
      <c r="AB19" s="260"/>
    </row>
    <row r="20" spans="1:16301" s="263" customFormat="1" ht="31.5" hidden="1" x14ac:dyDescent="0.25">
      <c r="A20" s="253">
        <v>12</v>
      </c>
      <c r="B20" s="254" t="s">
        <v>854</v>
      </c>
      <c r="C20" s="254" t="s">
        <v>74</v>
      </c>
      <c r="D20" s="255"/>
      <c r="E20" s="256"/>
      <c r="F20" s="256">
        <v>188.58</v>
      </c>
      <c r="G20" s="203"/>
      <c r="H20" s="203"/>
      <c r="I20" s="203">
        <v>392</v>
      </c>
      <c r="J20" s="257"/>
      <c r="K20" s="257"/>
      <c r="L20" s="138">
        <v>2.0786933927245732</v>
      </c>
      <c r="M20" s="258">
        <v>0</v>
      </c>
      <c r="N20" s="204">
        <f t="shared" si="1"/>
        <v>0</v>
      </c>
      <c r="O20" s="141">
        <f t="shared" si="2"/>
        <v>0</v>
      </c>
      <c r="P20" s="204">
        <f t="shared" si="3"/>
        <v>0</v>
      </c>
      <c r="Q20" s="141">
        <f t="shared" si="4"/>
        <v>0</v>
      </c>
      <c r="R20" s="140">
        <v>25</v>
      </c>
      <c r="S20" s="204">
        <f t="shared" si="5"/>
        <v>0</v>
      </c>
      <c r="T20" s="204">
        <f t="shared" si="6"/>
        <v>0</v>
      </c>
      <c r="U20" s="141">
        <f t="shared" si="7"/>
        <v>0</v>
      </c>
      <c r="V20" s="140">
        <v>50</v>
      </c>
      <c r="W20" s="262"/>
      <c r="X20" s="262"/>
      <c r="Y20" s="262"/>
      <c r="Z20" s="260"/>
      <c r="AA20" s="260"/>
      <c r="AB20" s="260"/>
    </row>
    <row r="21" spans="1:16301" s="263" customFormat="1" ht="31.5" hidden="1" x14ac:dyDescent="0.25">
      <c r="A21" s="253">
        <v>13</v>
      </c>
      <c r="B21" s="254" t="s">
        <v>696</v>
      </c>
      <c r="C21" s="254" t="s">
        <v>74</v>
      </c>
      <c r="D21" s="255"/>
      <c r="E21" s="256"/>
      <c r="F21" s="256">
        <v>14.64</v>
      </c>
      <c r="G21" s="203"/>
      <c r="H21" s="203"/>
      <c r="I21" s="203">
        <v>36</v>
      </c>
      <c r="J21" s="257"/>
      <c r="K21" s="257"/>
      <c r="L21" s="138">
        <v>2.459016393442623</v>
      </c>
      <c r="M21" s="258">
        <v>0</v>
      </c>
      <c r="N21" s="204">
        <f t="shared" si="1"/>
        <v>0</v>
      </c>
      <c r="O21" s="141">
        <f t="shared" si="2"/>
        <v>0</v>
      </c>
      <c r="P21" s="204">
        <f t="shared" si="3"/>
        <v>0</v>
      </c>
      <c r="Q21" s="141">
        <f t="shared" si="4"/>
        <v>0</v>
      </c>
      <c r="R21" s="140">
        <v>25</v>
      </c>
      <c r="S21" s="204">
        <f t="shared" si="5"/>
        <v>0</v>
      </c>
      <c r="T21" s="204">
        <f t="shared" si="6"/>
        <v>0</v>
      </c>
      <c r="U21" s="141">
        <f t="shared" si="7"/>
        <v>0</v>
      </c>
      <c r="V21" s="140">
        <v>50</v>
      </c>
      <c r="W21" s="262"/>
      <c r="X21" s="262"/>
      <c r="Y21" s="262"/>
      <c r="Z21" s="260"/>
      <c r="AA21" s="260"/>
      <c r="AB21" s="260"/>
    </row>
    <row r="22" spans="1:16301" ht="31.5" hidden="1" x14ac:dyDescent="0.25">
      <c r="A22" s="132">
        <v>14</v>
      </c>
      <c r="B22" s="154" t="s">
        <v>444</v>
      </c>
      <c r="C22" s="154" t="s">
        <v>851</v>
      </c>
      <c r="D22" s="136"/>
      <c r="E22" s="137"/>
      <c r="F22" s="137">
        <v>528.92999999999995</v>
      </c>
      <c r="G22" s="135"/>
      <c r="H22" s="135"/>
      <c r="I22" s="135">
        <v>1186</v>
      </c>
      <c r="J22" s="138"/>
      <c r="K22" s="138"/>
      <c r="L22" s="138">
        <v>2.2422626812621709</v>
      </c>
      <c r="M22" s="139">
        <v>0</v>
      </c>
      <c r="N22" s="140">
        <f t="shared" si="1"/>
        <v>0</v>
      </c>
      <c r="O22" s="141">
        <f t="shared" si="2"/>
        <v>0</v>
      </c>
      <c r="P22" s="140">
        <f t="shared" si="3"/>
        <v>0</v>
      </c>
      <c r="Q22" s="141">
        <f t="shared" si="4"/>
        <v>0</v>
      </c>
      <c r="R22" s="140">
        <f t="shared" ref="R22:R27" si="8">IF(I22&lt;VLOOKUP(L22,$M$505:$Q$513,2),0,VLOOKUP(L22,$M$505:$Q$513,4))</f>
        <v>25</v>
      </c>
      <c r="S22" s="140">
        <f t="shared" si="5"/>
        <v>0</v>
      </c>
      <c r="T22" s="140">
        <f t="shared" si="6"/>
        <v>0</v>
      </c>
      <c r="U22" s="141">
        <f t="shared" si="7"/>
        <v>0</v>
      </c>
      <c r="V22" s="140">
        <f t="shared" ref="V22:V27" si="9">IF(I22&lt;VLOOKUP(L22,$M$505:$Q$513,2),0,VLOOKUP(L22,$M$505:$Q$513,5))</f>
        <v>50</v>
      </c>
      <c r="W22" s="146"/>
      <c r="X22" s="146"/>
      <c r="Y22" s="146"/>
      <c r="Z22" s="154"/>
      <c r="AA22" s="206"/>
      <c r="AB22" s="206"/>
    </row>
    <row r="23" spans="1:16301" hidden="1" x14ac:dyDescent="0.25">
      <c r="A23" s="132">
        <v>15</v>
      </c>
      <c r="B23" s="154" t="s">
        <v>855</v>
      </c>
      <c r="C23" s="154" t="s">
        <v>681</v>
      </c>
      <c r="D23" s="136"/>
      <c r="E23" s="137"/>
      <c r="F23" s="137">
        <v>27.57</v>
      </c>
      <c r="G23" s="135"/>
      <c r="H23" s="135"/>
      <c r="I23" s="135">
        <v>55</v>
      </c>
      <c r="J23" s="138"/>
      <c r="K23" s="138"/>
      <c r="L23" s="138">
        <v>1.9949220166848023</v>
      </c>
      <c r="M23" s="139">
        <v>0</v>
      </c>
      <c r="N23" s="140">
        <f t="shared" si="1"/>
        <v>0</v>
      </c>
      <c r="O23" s="141">
        <f t="shared" si="2"/>
        <v>0</v>
      </c>
      <c r="P23" s="140">
        <f t="shared" si="3"/>
        <v>0</v>
      </c>
      <c r="Q23" s="141">
        <f t="shared" si="4"/>
        <v>0</v>
      </c>
      <c r="R23" s="140">
        <f t="shared" si="8"/>
        <v>25</v>
      </c>
      <c r="S23" s="140">
        <f t="shared" si="5"/>
        <v>0</v>
      </c>
      <c r="T23" s="140">
        <f t="shared" si="6"/>
        <v>0</v>
      </c>
      <c r="U23" s="141">
        <f t="shared" si="7"/>
        <v>0</v>
      </c>
      <c r="V23" s="140">
        <f t="shared" si="9"/>
        <v>50</v>
      </c>
      <c r="W23" s="146"/>
      <c r="X23" s="146"/>
      <c r="Y23" s="146"/>
      <c r="Z23" s="154"/>
      <c r="AA23" s="206"/>
      <c r="AB23" s="206"/>
    </row>
    <row r="24" spans="1:16301" hidden="1" x14ac:dyDescent="0.25">
      <c r="A24" s="132">
        <v>16</v>
      </c>
      <c r="B24" s="154" t="s">
        <v>856</v>
      </c>
      <c r="C24" s="154" t="s">
        <v>681</v>
      </c>
      <c r="D24" s="136"/>
      <c r="E24" s="137"/>
      <c r="F24" s="137">
        <v>27.45</v>
      </c>
      <c r="G24" s="135"/>
      <c r="H24" s="135"/>
      <c r="I24" s="135">
        <v>113</v>
      </c>
      <c r="J24" s="138"/>
      <c r="K24" s="138"/>
      <c r="L24" s="138">
        <v>4.1165755919854279</v>
      </c>
      <c r="M24" s="139">
        <v>0</v>
      </c>
      <c r="N24" s="140">
        <f t="shared" si="1"/>
        <v>0</v>
      </c>
      <c r="O24" s="141">
        <f t="shared" si="2"/>
        <v>0</v>
      </c>
      <c r="P24" s="140">
        <f t="shared" si="3"/>
        <v>0</v>
      </c>
      <c r="Q24" s="141">
        <f t="shared" si="4"/>
        <v>0</v>
      </c>
      <c r="R24" s="140">
        <f t="shared" si="8"/>
        <v>25</v>
      </c>
      <c r="S24" s="140">
        <f t="shared" si="5"/>
        <v>0</v>
      </c>
      <c r="T24" s="140">
        <f t="shared" si="6"/>
        <v>0</v>
      </c>
      <c r="U24" s="141">
        <f t="shared" si="7"/>
        <v>0</v>
      </c>
      <c r="V24" s="140">
        <f t="shared" si="9"/>
        <v>50</v>
      </c>
      <c r="W24" s="146"/>
      <c r="X24" s="146"/>
      <c r="Y24" s="146"/>
      <c r="Z24" s="154"/>
      <c r="AA24" s="206"/>
      <c r="AB24" s="206"/>
    </row>
    <row r="25" spans="1:16301" hidden="1" x14ac:dyDescent="0.25">
      <c r="A25" s="132">
        <v>17</v>
      </c>
      <c r="B25" s="154" t="s">
        <v>857</v>
      </c>
      <c r="C25" s="154" t="s">
        <v>681</v>
      </c>
      <c r="D25" s="136"/>
      <c r="E25" s="137"/>
      <c r="F25" s="137">
        <v>28.07</v>
      </c>
      <c r="G25" s="135"/>
      <c r="H25" s="135"/>
      <c r="I25" s="135">
        <v>22</v>
      </c>
      <c r="J25" s="138"/>
      <c r="K25" s="138"/>
      <c r="L25" s="138">
        <v>0.78375489846811541</v>
      </c>
      <c r="M25" s="139">
        <f>IF(I25&lt;VLOOKUP(L25,$M$505:$Q$513,2),0,VLOOKUP(L25,$M$505:$Q$513,3))</f>
        <v>0</v>
      </c>
      <c r="N25" s="140">
        <f t="shared" si="1"/>
        <v>0</v>
      </c>
      <c r="O25" s="141">
        <f t="shared" si="2"/>
        <v>0</v>
      </c>
      <c r="P25" s="140">
        <f t="shared" si="3"/>
        <v>0</v>
      </c>
      <c r="Q25" s="141">
        <f t="shared" si="4"/>
        <v>0</v>
      </c>
      <c r="R25" s="140">
        <f t="shared" si="8"/>
        <v>0</v>
      </c>
      <c r="S25" s="140">
        <f t="shared" si="5"/>
        <v>0</v>
      </c>
      <c r="T25" s="140">
        <f t="shared" si="6"/>
        <v>0</v>
      </c>
      <c r="U25" s="141">
        <f t="shared" si="7"/>
        <v>0</v>
      </c>
      <c r="V25" s="140">
        <f t="shared" si="9"/>
        <v>0</v>
      </c>
      <c r="W25" s="146"/>
      <c r="X25" s="146"/>
      <c r="Y25" s="146"/>
      <c r="Z25" s="154"/>
      <c r="AA25" s="206"/>
      <c r="AB25" s="206"/>
    </row>
    <row r="26" spans="1:16301" hidden="1" x14ac:dyDescent="0.25">
      <c r="A26" s="132">
        <v>18</v>
      </c>
      <c r="B26" s="154" t="s">
        <v>858</v>
      </c>
      <c r="C26" s="154" t="s">
        <v>681</v>
      </c>
      <c r="D26" s="136"/>
      <c r="E26" s="137"/>
      <c r="F26" s="137">
        <v>21.19</v>
      </c>
      <c r="G26" s="135"/>
      <c r="H26" s="135"/>
      <c r="I26" s="135">
        <v>144</v>
      </c>
      <c r="J26" s="138"/>
      <c r="K26" s="138"/>
      <c r="L26" s="138">
        <v>6.7956583294006601</v>
      </c>
      <c r="M26" s="139">
        <v>0</v>
      </c>
      <c r="N26" s="140">
        <f t="shared" si="1"/>
        <v>0</v>
      </c>
      <c r="O26" s="141">
        <f t="shared" si="2"/>
        <v>0</v>
      </c>
      <c r="P26" s="140">
        <f t="shared" si="3"/>
        <v>0</v>
      </c>
      <c r="Q26" s="141">
        <f t="shared" si="4"/>
        <v>0</v>
      </c>
      <c r="R26" s="140">
        <f t="shared" si="8"/>
        <v>25</v>
      </c>
      <c r="S26" s="140">
        <f t="shared" si="5"/>
        <v>0</v>
      </c>
      <c r="T26" s="140">
        <f t="shared" si="6"/>
        <v>0</v>
      </c>
      <c r="U26" s="141">
        <f t="shared" si="7"/>
        <v>0</v>
      </c>
      <c r="V26" s="140">
        <f t="shared" si="9"/>
        <v>50</v>
      </c>
      <c r="W26" s="146"/>
      <c r="X26" s="146"/>
      <c r="Y26" s="146"/>
      <c r="Z26" s="154"/>
      <c r="AA26" s="206"/>
      <c r="AB26" s="206"/>
    </row>
    <row r="27" spans="1:16301" hidden="1" x14ac:dyDescent="0.25">
      <c r="A27" s="132">
        <v>19</v>
      </c>
      <c r="B27" s="154" t="s">
        <v>859</v>
      </c>
      <c r="C27" s="154" t="s">
        <v>681</v>
      </c>
      <c r="D27" s="136"/>
      <c r="E27" s="137"/>
      <c r="F27" s="137">
        <v>11.02</v>
      </c>
      <c r="G27" s="135"/>
      <c r="H27" s="135"/>
      <c r="I27" s="135">
        <v>0</v>
      </c>
      <c r="J27" s="138"/>
      <c r="K27" s="138"/>
      <c r="L27" s="138">
        <v>0</v>
      </c>
      <c r="M27" s="139">
        <f>IF(I27&lt;VLOOKUP(L27,$M$505:$Q$513,2),0,VLOOKUP(L27,$M$505:$Q$513,3))</f>
        <v>0</v>
      </c>
      <c r="N27" s="140">
        <f t="shared" si="1"/>
        <v>0</v>
      </c>
      <c r="O27" s="141">
        <f t="shared" si="2"/>
        <v>0</v>
      </c>
      <c r="P27" s="140">
        <f t="shared" si="3"/>
        <v>0</v>
      </c>
      <c r="Q27" s="141">
        <f t="shared" si="4"/>
        <v>0</v>
      </c>
      <c r="R27" s="140">
        <f t="shared" si="8"/>
        <v>0</v>
      </c>
      <c r="S27" s="140">
        <f t="shared" si="5"/>
        <v>0</v>
      </c>
      <c r="T27" s="140">
        <f t="shared" si="6"/>
        <v>0</v>
      </c>
      <c r="U27" s="141">
        <f t="shared" si="7"/>
        <v>0</v>
      </c>
      <c r="V27" s="140">
        <f t="shared" si="9"/>
        <v>0</v>
      </c>
      <c r="W27" s="146"/>
      <c r="X27" s="146"/>
      <c r="Y27" s="146"/>
      <c r="Z27" s="154"/>
      <c r="AA27" s="206"/>
      <c r="AB27" s="206"/>
    </row>
    <row r="28" spans="1:16301" ht="31.5" x14ac:dyDescent="0.25">
      <c r="A28" s="132">
        <v>20</v>
      </c>
      <c r="B28" s="154" t="s">
        <v>176</v>
      </c>
      <c r="C28" s="154" t="s">
        <v>681</v>
      </c>
      <c r="D28" s="136"/>
      <c r="E28" s="137"/>
      <c r="F28" s="137">
        <v>21.16</v>
      </c>
      <c r="G28" s="135">
        <v>0</v>
      </c>
      <c r="H28" s="135">
        <v>19</v>
      </c>
      <c r="I28" s="135">
        <v>62</v>
      </c>
      <c r="J28" s="138">
        <v>0</v>
      </c>
      <c r="K28" s="138">
        <v>0.89792060491493386</v>
      </c>
      <c r="L28" s="138">
        <v>2.9300567107750473</v>
      </c>
      <c r="M28" s="139">
        <v>5</v>
      </c>
      <c r="N28" s="204">
        <f t="shared" si="1"/>
        <v>3</v>
      </c>
      <c r="O28" s="141">
        <f t="shared" si="2"/>
        <v>3.1</v>
      </c>
      <c r="P28" s="196">
        <f t="shared" si="3"/>
        <v>0</v>
      </c>
      <c r="Q28" s="141">
        <f t="shared" si="4"/>
        <v>0.75</v>
      </c>
      <c r="R28" s="140">
        <v>25</v>
      </c>
      <c r="S28" s="196">
        <f t="shared" si="5"/>
        <v>2</v>
      </c>
      <c r="T28" s="196">
        <f t="shared" si="6"/>
        <v>1</v>
      </c>
      <c r="U28" s="141">
        <f t="shared" si="7"/>
        <v>1.5</v>
      </c>
      <c r="V28" s="140">
        <v>50</v>
      </c>
      <c r="W28" s="241">
        <v>3</v>
      </c>
      <c r="X28" s="241">
        <v>0</v>
      </c>
      <c r="Y28" s="241">
        <v>1</v>
      </c>
      <c r="Z28" s="206">
        <v>0</v>
      </c>
      <c r="AA28" s="206">
        <v>0</v>
      </c>
      <c r="AB28" s="206"/>
      <c r="AC28" s="149">
        <v>1</v>
      </c>
    </row>
    <row r="29" spans="1:16301" ht="31.5" x14ac:dyDescent="0.25">
      <c r="A29" s="132">
        <v>21</v>
      </c>
      <c r="B29" s="213" t="s">
        <v>685</v>
      </c>
      <c r="C29" s="154" t="s">
        <v>681</v>
      </c>
      <c r="D29" s="136"/>
      <c r="E29" s="137"/>
      <c r="F29" s="137">
        <v>5.22</v>
      </c>
      <c r="G29" s="135">
        <v>34</v>
      </c>
      <c r="H29" s="135">
        <v>42</v>
      </c>
      <c r="I29" s="135">
        <v>50</v>
      </c>
      <c r="J29" s="138">
        <v>6.5134099616858236</v>
      </c>
      <c r="K29" s="138">
        <v>8.0459770114942533</v>
      </c>
      <c r="L29" s="138">
        <v>9.5785440613026829</v>
      </c>
      <c r="M29" s="139">
        <v>8</v>
      </c>
      <c r="N29" s="204">
        <f t="shared" si="1"/>
        <v>4</v>
      </c>
      <c r="O29" s="141">
        <f t="shared" si="2"/>
        <v>4</v>
      </c>
      <c r="P29" s="196">
        <f t="shared" si="3"/>
        <v>1</v>
      </c>
      <c r="Q29" s="141">
        <f t="shared" si="4"/>
        <v>1</v>
      </c>
      <c r="R29" s="140">
        <v>25</v>
      </c>
      <c r="S29" s="196">
        <f t="shared" si="5"/>
        <v>1</v>
      </c>
      <c r="T29" s="196">
        <f t="shared" si="6"/>
        <v>2</v>
      </c>
      <c r="U29" s="141">
        <f t="shared" si="7"/>
        <v>2</v>
      </c>
      <c r="V29" s="140">
        <v>50</v>
      </c>
      <c r="W29" s="241">
        <v>4</v>
      </c>
      <c r="X29" s="241"/>
      <c r="Y29" s="241"/>
      <c r="Z29" s="206">
        <v>2</v>
      </c>
      <c r="AA29" s="206" t="s">
        <v>670</v>
      </c>
      <c r="AB29" s="206"/>
      <c r="AC29" s="149">
        <v>1</v>
      </c>
    </row>
    <row r="30" spans="1:16301" ht="31.5" x14ac:dyDescent="0.25">
      <c r="A30" s="132">
        <v>22</v>
      </c>
      <c r="B30" s="213" t="s">
        <v>686</v>
      </c>
      <c r="C30" s="154" t="s">
        <v>681</v>
      </c>
      <c r="D30" s="136"/>
      <c r="E30" s="137"/>
      <c r="F30" s="137">
        <v>9.5299999999999994</v>
      </c>
      <c r="G30" s="135">
        <v>28</v>
      </c>
      <c r="H30" s="135">
        <v>30</v>
      </c>
      <c r="I30" s="135">
        <v>36</v>
      </c>
      <c r="J30" s="138">
        <v>2.9380902413431271</v>
      </c>
      <c r="K30" s="138">
        <v>3.1479538300104934</v>
      </c>
      <c r="L30" s="138">
        <v>3.777544596012592</v>
      </c>
      <c r="M30" s="139">
        <f>IF(I30&lt;VLOOKUP(L30,$M$505:$Q$513,2),0,VLOOKUP(L30,$M$505:$Q$513,3))</f>
        <v>7</v>
      </c>
      <c r="N30" s="204">
        <f t="shared" si="1"/>
        <v>2</v>
      </c>
      <c r="O30" s="141">
        <f t="shared" si="2"/>
        <v>2.52</v>
      </c>
      <c r="P30" s="196">
        <f t="shared" si="3"/>
        <v>0</v>
      </c>
      <c r="Q30" s="141">
        <f t="shared" si="4"/>
        <v>0.5</v>
      </c>
      <c r="R30" s="140">
        <v>25</v>
      </c>
      <c r="S30" s="196">
        <f t="shared" si="5"/>
        <v>1</v>
      </c>
      <c r="T30" s="196">
        <f t="shared" si="6"/>
        <v>1</v>
      </c>
      <c r="U30" s="141">
        <f t="shared" si="7"/>
        <v>1</v>
      </c>
      <c r="V30" s="140">
        <v>50</v>
      </c>
      <c r="W30" s="241">
        <v>2</v>
      </c>
      <c r="X30" s="241"/>
      <c r="Y30" s="241"/>
      <c r="Z30" s="206">
        <v>0</v>
      </c>
      <c r="AA30" s="206">
        <v>0</v>
      </c>
      <c r="AB30" s="206"/>
      <c r="AC30" s="149">
        <v>1</v>
      </c>
    </row>
    <row r="31" spans="1:16301" ht="47.25" x14ac:dyDescent="0.25">
      <c r="A31" s="132">
        <v>23</v>
      </c>
      <c r="B31" s="154" t="s">
        <v>687</v>
      </c>
      <c r="C31" s="154" t="s">
        <v>681</v>
      </c>
      <c r="D31" s="136"/>
      <c r="E31" s="137"/>
      <c r="F31" s="137">
        <v>26.93</v>
      </c>
      <c r="G31" s="135">
        <v>107</v>
      </c>
      <c r="H31" s="135">
        <v>110</v>
      </c>
      <c r="I31" s="135">
        <v>123</v>
      </c>
      <c r="J31" s="138">
        <v>3.973264017823988</v>
      </c>
      <c r="K31" s="138">
        <v>4.0846639435573708</v>
      </c>
      <c r="L31" s="138">
        <v>4.5673969550686966</v>
      </c>
      <c r="M31" s="139">
        <f>IF(I31&lt;VLOOKUP(L31,$M$505:$Q$513,2),0,VLOOKUP(L31,$M$505:$Q$513,3))</f>
        <v>8</v>
      </c>
      <c r="N31" s="204">
        <f t="shared" si="1"/>
        <v>9</v>
      </c>
      <c r="O31" s="141">
        <f t="shared" si="2"/>
        <v>9.84</v>
      </c>
      <c r="P31" s="196">
        <f t="shared" si="3"/>
        <v>2</v>
      </c>
      <c r="Q31" s="141">
        <f t="shared" si="4"/>
        <v>2.25</v>
      </c>
      <c r="R31" s="140">
        <v>25</v>
      </c>
      <c r="S31" s="196">
        <f t="shared" si="5"/>
        <v>3</v>
      </c>
      <c r="T31" s="196">
        <f t="shared" si="6"/>
        <v>4</v>
      </c>
      <c r="U31" s="141">
        <f t="shared" si="7"/>
        <v>4.5</v>
      </c>
      <c r="V31" s="140">
        <v>50</v>
      </c>
      <c r="W31" s="241">
        <v>15</v>
      </c>
      <c r="X31" s="241">
        <v>3</v>
      </c>
      <c r="Y31" s="241">
        <v>6</v>
      </c>
      <c r="Z31" s="206">
        <v>10</v>
      </c>
      <c r="AA31" s="206">
        <v>1</v>
      </c>
      <c r="AB31" s="206">
        <f t="shared" ref="AB31:AB41" si="10">AA31*100/Z31</f>
        <v>10</v>
      </c>
      <c r="AC31" s="149">
        <v>1</v>
      </c>
    </row>
    <row r="32" spans="1:16301" ht="31.5" x14ac:dyDescent="0.25">
      <c r="A32" s="132">
        <v>24</v>
      </c>
      <c r="B32" s="154" t="s">
        <v>688</v>
      </c>
      <c r="C32" s="154" t="s">
        <v>662</v>
      </c>
      <c r="D32" s="136"/>
      <c r="E32" s="137"/>
      <c r="F32" s="137">
        <v>47.4</v>
      </c>
      <c r="G32" s="135">
        <v>162</v>
      </c>
      <c r="H32" s="135">
        <v>195</v>
      </c>
      <c r="I32" s="135">
        <v>247</v>
      </c>
      <c r="J32" s="138">
        <v>3.4177215189873418</v>
      </c>
      <c r="K32" s="138">
        <v>4.1139240506329111</v>
      </c>
      <c r="L32" s="138">
        <v>5.2109704641350216</v>
      </c>
      <c r="M32" s="139">
        <v>5.2</v>
      </c>
      <c r="N32" s="204">
        <f t="shared" si="1"/>
        <v>12</v>
      </c>
      <c r="O32" s="141">
        <f t="shared" si="2"/>
        <v>12.844000000000001</v>
      </c>
      <c r="P32" s="196">
        <f t="shared" si="3"/>
        <v>2</v>
      </c>
      <c r="Q32" s="141">
        <f t="shared" si="4"/>
        <v>2.4</v>
      </c>
      <c r="R32" s="140">
        <v>20</v>
      </c>
      <c r="S32" s="196">
        <f t="shared" si="5"/>
        <v>4</v>
      </c>
      <c r="T32" s="196">
        <f t="shared" si="6"/>
        <v>6</v>
      </c>
      <c r="U32" s="141">
        <f t="shared" si="7"/>
        <v>6</v>
      </c>
      <c r="V32" s="140">
        <v>50</v>
      </c>
      <c r="W32" s="241">
        <v>12</v>
      </c>
      <c r="X32" s="241">
        <v>2</v>
      </c>
      <c r="Y32" s="241">
        <v>6</v>
      </c>
      <c r="Z32" s="206">
        <v>12</v>
      </c>
      <c r="AA32" s="206">
        <v>2</v>
      </c>
      <c r="AB32" s="206">
        <f t="shared" si="10"/>
        <v>16.666666666666668</v>
      </c>
      <c r="AC32" s="149">
        <v>1</v>
      </c>
    </row>
    <row r="33" spans="1:29" ht="47.25" x14ac:dyDescent="0.25">
      <c r="A33" s="132">
        <v>25</v>
      </c>
      <c r="B33" s="154" t="s">
        <v>798</v>
      </c>
      <c r="C33" s="154" t="s">
        <v>681</v>
      </c>
      <c r="D33" s="136"/>
      <c r="E33" s="137"/>
      <c r="F33" s="137">
        <v>18.670000000000002</v>
      </c>
      <c r="G33" s="135"/>
      <c r="H33" s="135"/>
      <c r="I33" s="135">
        <v>55</v>
      </c>
      <c r="J33" s="138">
        <v>0</v>
      </c>
      <c r="K33" s="138">
        <v>0</v>
      </c>
      <c r="L33" s="138">
        <v>2.9459025174076054</v>
      </c>
      <c r="M33" s="139">
        <f>IF(I33&lt;VLOOKUP(L33,$M$505:$Q$513,2),0,VLOOKUP(L33,$M$505:$Q$513,3))</f>
        <v>7</v>
      </c>
      <c r="N33" s="204">
        <f t="shared" si="1"/>
        <v>3</v>
      </c>
      <c r="O33" s="141">
        <f t="shared" si="2"/>
        <v>3.85</v>
      </c>
      <c r="P33" s="196">
        <f t="shared" si="3"/>
        <v>0</v>
      </c>
      <c r="Q33" s="141">
        <f t="shared" si="4"/>
        <v>0.75</v>
      </c>
      <c r="R33" s="140">
        <v>25</v>
      </c>
      <c r="S33" s="196">
        <f t="shared" si="5"/>
        <v>2</v>
      </c>
      <c r="T33" s="196">
        <f t="shared" si="6"/>
        <v>1</v>
      </c>
      <c r="U33" s="141">
        <f t="shared" si="7"/>
        <v>1.5</v>
      </c>
      <c r="V33" s="140">
        <v>50</v>
      </c>
      <c r="W33" s="241">
        <v>3</v>
      </c>
      <c r="X33" s="241"/>
      <c r="Y33" s="241"/>
      <c r="Z33" s="206" t="s">
        <v>665</v>
      </c>
      <c r="AA33" s="206" t="s">
        <v>665</v>
      </c>
      <c r="AB33" s="206" t="s">
        <v>665</v>
      </c>
      <c r="AC33" s="149">
        <v>1</v>
      </c>
    </row>
    <row r="34" spans="1:29" ht="31.5" x14ac:dyDescent="0.25">
      <c r="A34" s="132">
        <v>26</v>
      </c>
      <c r="B34" s="154" t="s">
        <v>689</v>
      </c>
      <c r="C34" s="154" t="s">
        <v>681</v>
      </c>
      <c r="D34" s="136"/>
      <c r="E34" s="137"/>
      <c r="F34" s="137">
        <v>28.76</v>
      </c>
      <c r="G34" s="135">
        <v>163</v>
      </c>
      <c r="H34" s="135">
        <v>156</v>
      </c>
      <c r="I34" s="135">
        <v>188</v>
      </c>
      <c r="J34" s="138">
        <v>5.667593880389429</v>
      </c>
      <c r="K34" s="138">
        <v>5.4242002781641165</v>
      </c>
      <c r="L34" s="138">
        <v>6.5368567454798328</v>
      </c>
      <c r="M34" s="139">
        <v>6.5</v>
      </c>
      <c r="N34" s="204">
        <f t="shared" si="1"/>
        <v>12</v>
      </c>
      <c r="O34" s="141">
        <f t="shared" si="2"/>
        <v>12.22</v>
      </c>
      <c r="P34" s="196">
        <f t="shared" si="3"/>
        <v>3</v>
      </c>
      <c r="Q34" s="141">
        <f t="shared" si="4"/>
        <v>3</v>
      </c>
      <c r="R34" s="140">
        <v>25</v>
      </c>
      <c r="S34" s="196">
        <f t="shared" si="5"/>
        <v>5</v>
      </c>
      <c r="T34" s="196">
        <f t="shared" si="6"/>
        <v>4</v>
      </c>
      <c r="U34" s="141">
        <f t="shared" si="7"/>
        <v>4.8</v>
      </c>
      <c r="V34" s="140">
        <v>40</v>
      </c>
      <c r="W34" s="241">
        <v>12</v>
      </c>
      <c r="X34" s="241">
        <v>3</v>
      </c>
      <c r="Y34" s="241">
        <v>4</v>
      </c>
      <c r="Z34" s="206">
        <v>12</v>
      </c>
      <c r="AA34" s="206">
        <v>12</v>
      </c>
      <c r="AB34" s="206">
        <f t="shared" si="10"/>
        <v>100</v>
      </c>
      <c r="AC34" s="149">
        <v>1</v>
      </c>
    </row>
    <row r="35" spans="1:29" ht="47.25" x14ac:dyDescent="0.25">
      <c r="A35" s="132">
        <v>27</v>
      </c>
      <c r="B35" s="213" t="s">
        <v>860</v>
      </c>
      <c r="C35" s="154" t="s">
        <v>681</v>
      </c>
      <c r="D35" s="136"/>
      <c r="E35" s="137"/>
      <c r="F35" s="137">
        <v>57.63</v>
      </c>
      <c r="G35" s="135">
        <v>33</v>
      </c>
      <c r="H35" s="135">
        <v>68</v>
      </c>
      <c r="I35" s="135">
        <v>37</v>
      </c>
      <c r="J35" s="138">
        <v>0.57261842790213424</v>
      </c>
      <c r="K35" s="138">
        <v>1.1799410029498525</v>
      </c>
      <c r="L35" s="138">
        <v>0.64202672219330204</v>
      </c>
      <c r="M35" s="139">
        <v>0</v>
      </c>
      <c r="N35" s="204">
        <f t="shared" si="1"/>
        <v>0</v>
      </c>
      <c r="O35" s="141">
        <f t="shared" si="2"/>
        <v>0</v>
      </c>
      <c r="P35" s="196">
        <f t="shared" si="3"/>
        <v>0</v>
      </c>
      <c r="Q35" s="141">
        <f t="shared" si="4"/>
        <v>0</v>
      </c>
      <c r="R35" s="140">
        <v>25</v>
      </c>
      <c r="S35" s="196">
        <f t="shared" si="5"/>
        <v>0</v>
      </c>
      <c r="T35" s="196">
        <f t="shared" si="6"/>
        <v>0</v>
      </c>
      <c r="U35" s="141">
        <f t="shared" si="7"/>
        <v>0</v>
      </c>
      <c r="V35" s="140">
        <v>50</v>
      </c>
      <c r="W35" s="171" t="s">
        <v>665</v>
      </c>
      <c r="X35" s="171"/>
      <c r="Y35" s="171"/>
      <c r="Z35" s="206">
        <v>3</v>
      </c>
      <c r="AA35" s="206"/>
      <c r="AB35" s="206">
        <f t="shared" si="10"/>
        <v>0</v>
      </c>
    </row>
    <row r="36" spans="1:29" ht="31.5" x14ac:dyDescent="0.25">
      <c r="A36" s="132">
        <v>28</v>
      </c>
      <c r="B36" s="154" t="s">
        <v>690</v>
      </c>
      <c r="C36" s="154" t="s">
        <v>681</v>
      </c>
      <c r="D36" s="136"/>
      <c r="E36" s="137"/>
      <c r="F36" s="137">
        <v>68.53</v>
      </c>
      <c r="G36" s="135">
        <v>115</v>
      </c>
      <c r="H36" s="135">
        <v>156</v>
      </c>
      <c r="I36" s="135">
        <v>188</v>
      </c>
      <c r="J36" s="138">
        <v>1.6780971837151613</v>
      </c>
      <c r="K36" s="138">
        <v>2.2763753100831754</v>
      </c>
      <c r="L36" s="138">
        <v>2.7433240916386983</v>
      </c>
      <c r="M36" s="139">
        <v>6</v>
      </c>
      <c r="N36" s="204">
        <f t="shared" si="1"/>
        <v>11</v>
      </c>
      <c r="O36" s="141">
        <f t="shared" si="2"/>
        <v>11.28</v>
      </c>
      <c r="P36" s="196">
        <f t="shared" si="3"/>
        <v>2</v>
      </c>
      <c r="Q36" s="141">
        <f t="shared" si="4"/>
        <v>2.75</v>
      </c>
      <c r="R36" s="140">
        <v>25</v>
      </c>
      <c r="S36" s="196">
        <f t="shared" si="5"/>
        <v>7</v>
      </c>
      <c r="T36" s="196">
        <f t="shared" si="6"/>
        <v>2</v>
      </c>
      <c r="U36" s="141">
        <f t="shared" si="7"/>
        <v>2.75</v>
      </c>
      <c r="V36" s="140">
        <v>25</v>
      </c>
      <c r="W36" s="241">
        <v>11</v>
      </c>
      <c r="X36" s="241">
        <v>2</v>
      </c>
      <c r="Y36" s="241">
        <v>2</v>
      </c>
      <c r="Z36" s="206">
        <v>10</v>
      </c>
      <c r="AA36" s="206">
        <v>4</v>
      </c>
      <c r="AB36" s="206">
        <f t="shared" si="10"/>
        <v>40</v>
      </c>
      <c r="AC36" s="149">
        <v>1</v>
      </c>
    </row>
    <row r="37" spans="1:29" x14ac:dyDescent="0.25">
      <c r="A37" s="132">
        <v>29</v>
      </c>
      <c r="B37" s="154" t="s">
        <v>2</v>
      </c>
      <c r="C37" s="154" t="s">
        <v>681</v>
      </c>
      <c r="D37" s="136"/>
      <c r="E37" s="137"/>
      <c r="F37" s="137">
        <v>179.89</v>
      </c>
      <c r="G37" s="135">
        <v>141</v>
      </c>
      <c r="H37" s="135">
        <v>289</v>
      </c>
      <c r="I37" s="135">
        <v>506</v>
      </c>
      <c r="J37" s="138">
        <v>0.78381232975707382</v>
      </c>
      <c r="K37" s="138">
        <v>1.6065373283673356</v>
      </c>
      <c r="L37" s="138">
        <v>2.8128300628161655</v>
      </c>
      <c r="M37" s="139">
        <v>3</v>
      </c>
      <c r="N37" s="204">
        <f t="shared" si="1"/>
        <v>15</v>
      </c>
      <c r="O37" s="141">
        <f t="shared" si="2"/>
        <v>15.18</v>
      </c>
      <c r="P37" s="196">
        <f t="shared" si="3"/>
        <v>0</v>
      </c>
      <c r="Q37" s="141">
        <f t="shared" si="4"/>
        <v>0</v>
      </c>
      <c r="R37" s="140">
        <v>0</v>
      </c>
      <c r="S37" s="196">
        <f t="shared" si="5"/>
        <v>8</v>
      </c>
      <c r="T37" s="196">
        <f t="shared" si="6"/>
        <v>7</v>
      </c>
      <c r="U37" s="141">
        <f t="shared" si="7"/>
        <v>7.5</v>
      </c>
      <c r="V37" s="140">
        <v>50</v>
      </c>
      <c r="W37" s="241" t="s">
        <v>844</v>
      </c>
      <c r="X37" s="241"/>
      <c r="Y37" s="241"/>
      <c r="Z37" s="206">
        <v>0</v>
      </c>
      <c r="AA37" s="206">
        <v>0</v>
      </c>
      <c r="AB37" s="206"/>
      <c r="AC37" s="149">
        <v>1</v>
      </c>
    </row>
    <row r="38" spans="1:29" ht="31.5" x14ac:dyDescent="0.25">
      <c r="A38" s="132">
        <v>30</v>
      </c>
      <c r="B38" s="154" t="s">
        <v>118</v>
      </c>
      <c r="C38" s="154" t="s">
        <v>681</v>
      </c>
      <c r="D38" s="136"/>
      <c r="E38" s="137"/>
      <c r="F38" s="137">
        <v>29.44</v>
      </c>
      <c r="G38" s="135">
        <v>167</v>
      </c>
      <c r="H38" s="135">
        <v>199</v>
      </c>
      <c r="I38" s="135">
        <v>258</v>
      </c>
      <c r="J38" s="138">
        <v>5.6725543478260869</v>
      </c>
      <c r="K38" s="138">
        <v>6.7595108695652169</v>
      </c>
      <c r="L38" s="138">
        <v>8.7635869565217384</v>
      </c>
      <c r="M38" s="139">
        <v>10.3</v>
      </c>
      <c r="N38" s="204">
        <f t="shared" si="1"/>
        <v>26</v>
      </c>
      <c r="O38" s="141">
        <f t="shared" si="2"/>
        <v>26.574000000000002</v>
      </c>
      <c r="P38" s="196">
        <f t="shared" si="3"/>
        <v>6</v>
      </c>
      <c r="Q38" s="141">
        <f t="shared" si="4"/>
        <v>6.5</v>
      </c>
      <c r="R38" s="140">
        <v>25</v>
      </c>
      <c r="S38" s="196">
        <f t="shared" si="5"/>
        <v>10</v>
      </c>
      <c r="T38" s="196">
        <f t="shared" si="6"/>
        <v>10</v>
      </c>
      <c r="U38" s="141">
        <f t="shared" si="7"/>
        <v>10.92</v>
      </c>
      <c r="V38" s="140">
        <v>42</v>
      </c>
      <c r="W38" s="241">
        <v>26</v>
      </c>
      <c r="X38" s="241">
        <v>6</v>
      </c>
      <c r="Y38" s="241">
        <v>10</v>
      </c>
      <c r="Z38" s="206">
        <v>15</v>
      </c>
      <c r="AA38" s="206">
        <v>4</v>
      </c>
      <c r="AB38" s="206">
        <f t="shared" si="10"/>
        <v>26.666666666666668</v>
      </c>
      <c r="AC38" s="149">
        <v>1</v>
      </c>
    </row>
    <row r="39" spans="1:29" ht="31.5" x14ac:dyDescent="0.25">
      <c r="A39" s="132">
        <v>31</v>
      </c>
      <c r="B39" s="154" t="s">
        <v>115</v>
      </c>
      <c r="C39" s="154" t="s">
        <v>681</v>
      </c>
      <c r="D39" s="136"/>
      <c r="E39" s="137"/>
      <c r="F39" s="137">
        <v>110.43</v>
      </c>
      <c r="G39" s="135">
        <v>348</v>
      </c>
      <c r="H39" s="135">
        <v>325</v>
      </c>
      <c r="I39" s="135">
        <v>377</v>
      </c>
      <c r="J39" s="138">
        <v>3.1513175767454493</v>
      </c>
      <c r="K39" s="138">
        <v>2.9430408403513537</v>
      </c>
      <c r="L39" s="138">
        <v>3.41392737480757</v>
      </c>
      <c r="M39" s="139">
        <v>6.8</v>
      </c>
      <c r="N39" s="204">
        <f t="shared" si="1"/>
        <v>25</v>
      </c>
      <c r="O39" s="141">
        <f t="shared" si="2"/>
        <v>25.635999999999999</v>
      </c>
      <c r="P39" s="196">
        <f t="shared" si="3"/>
        <v>3</v>
      </c>
      <c r="Q39" s="141">
        <f t="shared" si="4"/>
        <v>3</v>
      </c>
      <c r="R39" s="140">
        <v>12</v>
      </c>
      <c r="S39" s="196">
        <f t="shared" si="5"/>
        <v>12</v>
      </c>
      <c r="T39" s="196">
        <f t="shared" si="6"/>
        <v>10</v>
      </c>
      <c r="U39" s="141">
        <f t="shared" si="7"/>
        <v>10</v>
      </c>
      <c r="V39" s="140">
        <v>40</v>
      </c>
      <c r="W39" s="241">
        <v>25</v>
      </c>
      <c r="X39" s="241">
        <v>3</v>
      </c>
      <c r="Y39" s="241">
        <v>10</v>
      </c>
      <c r="Z39" s="206">
        <v>22</v>
      </c>
      <c r="AA39" s="206" t="s">
        <v>923</v>
      </c>
      <c r="AB39" s="206"/>
      <c r="AC39" s="149">
        <v>1</v>
      </c>
    </row>
    <row r="40" spans="1:29" ht="31.5" x14ac:dyDescent="0.25">
      <c r="A40" s="132">
        <v>32</v>
      </c>
      <c r="B40" s="154" t="s">
        <v>117</v>
      </c>
      <c r="C40" s="154" t="s">
        <v>681</v>
      </c>
      <c r="D40" s="136"/>
      <c r="E40" s="137"/>
      <c r="F40" s="137">
        <v>13.57</v>
      </c>
      <c r="G40" s="135">
        <v>50</v>
      </c>
      <c r="H40" s="135">
        <v>48</v>
      </c>
      <c r="I40" s="135">
        <v>61</v>
      </c>
      <c r="J40" s="138">
        <v>3.6845983787767134</v>
      </c>
      <c r="K40" s="138">
        <v>3.5372144436256447</v>
      </c>
      <c r="L40" s="138">
        <v>4.4952100221075906</v>
      </c>
      <c r="M40" s="139">
        <v>6</v>
      </c>
      <c r="N40" s="204">
        <f t="shared" si="1"/>
        <v>3</v>
      </c>
      <c r="O40" s="141">
        <f t="shared" si="2"/>
        <v>3.66</v>
      </c>
      <c r="P40" s="196">
        <f t="shared" si="3"/>
        <v>0</v>
      </c>
      <c r="Q40" s="141">
        <f t="shared" si="4"/>
        <v>0.75</v>
      </c>
      <c r="R40" s="140">
        <v>25</v>
      </c>
      <c r="S40" s="196">
        <f t="shared" si="5"/>
        <v>2</v>
      </c>
      <c r="T40" s="196">
        <f t="shared" si="6"/>
        <v>1</v>
      </c>
      <c r="U40" s="141">
        <f t="shared" si="7"/>
        <v>1.5</v>
      </c>
      <c r="V40" s="140">
        <v>50</v>
      </c>
      <c r="W40" s="241">
        <v>3</v>
      </c>
      <c r="X40" s="241">
        <v>0</v>
      </c>
      <c r="Y40" s="241">
        <v>1</v>
      </c>
      <c r="Z40" s="206">
        <v>3</v>
      </c>
      <c r="AA40" s="206">
        <v>3</v>
      </c>
      <c r="AB40" s="206">
        <f t="shared" si="10"/>
        <v>100</v>
      </c>
      <c r="AC40" s="149">
        <v>1</v>
      </c>
    </row>
    <row r="41" spans="1:29" ht="31.5" x14ac:dyDescent="0.25">
      <c r="A41" s="132">
        <v>33</v>
      </c>
      <c r="B41" s="154" t="s">
        <v>199</v>
      </c>
      <c r="C41" s="154" t="s">
        <v>681</v>
      </c>
      <c r="D41" s="136"/>
      <c r="E41" s="137"/>
      <c r="F41" s="137">
        <v>13.83</v>
      </c>
      <c r="G41" s="135">
        <v>68</v>
      </c>
      <c r="H41" s="135">
        <v>90</v>
      </c>
      <c r="I41" s="135">
        <v>72</v>
      </c>
      <c r="J41" s="138">
        <v>4.9168474331164136</v>
      </c>
      <c r="K41" s="138">
        <v>6.5075921908893708</v>
      </c>
      <c r="L41" s="138">
        <v>5.2060737527114966</v>
      </c>
      <c r="M41" s="139">
        <v>6</v>
      </c>
      <c r="N41" s="204">
        <f t="shared" si="1"/>
        <v>4</v>
      </c>
      <c r="O41" s="141">
        <f t="shared" si="2"/>
        <v>4.32</v>
      </c>
      <c r="P41" s="196">
        <f t="shared" si="3"/>
        <v>1</v>
      </c>
      <c r="Q41" s="141">
        <f t="shared" si="4"/>
        <v>1</v>
      </c>
      <c r="R41" s="140">
        <v>25</v>
      </c>
      <c r="S41" s="196">
        <f t="shared" si="5"/>
        <v>2</v>
      </c>
      <c r="T41" s="196">
        <f t="shared" si="6"/>
        <v>1</v>
      </c>
      <c r="U41" s="141">
        <f t="shared" si="7"/>
        <v>1</v>
      </c>
      <c r="V41" s="140">
        <v>25</v>
      </c>
      <c r="W41" s="241">
        <v>4</v>
      </c>
      <c r="X41" s="241">
        <v>1</v>
      </c>
      <c r="Y41" s="241">
        <v>1</v>
      </c>
      <c r="Z41" s="206">
        <v>5</v>
      </c>
      <c r="AA41" s="206">
        <v>1</v>
      </c>
      <c r="AB41" s="206">
        <f t="shared" si="10"/>
        <v>20</v>
      </c>
      <c r="AC41" s="149">
        <v>1</v>
      </c>
    </row>
    <row r="42" spans="1:29" ht="33" hidden="1" customHeight="1" x14ac:dyDescent="0.25">
      <c r="A42" s="132">
        <v>34</v>
      </c>
      <c r="B42" s="154" t="s">
        <v>691</v>
      </c>
      <c r="C42" s="154" t="s">
        <v>681</v>
      </c>
      <c r="D42" s="136"/>
      <c r="E42" s="137"/>
      <c r="F42" s="137">
        <v>0</v>
      </c>
      <c r="G42" s="135"/>
      <c r="H42" s="135"/>
      <c r="I42" s="135">
        <v>0</v>
      </c>
      <c r="J42" s="138"/>
      <c r="K42" s="138"/>
      <c r="L42" s="138"/>
      <c r="M42" s="139">
        <f>IF(I42&lt;VLOOKUP(L42,$M$505:$Q$513,2),0,VLOOKUP(L42,$M$505:$Q$513,3))</f>
        <v>0</v>
      </c>
      <c r="N42" s="204">
        <f t="shared" si="1"/>
        <v>0</v>
      </c>
      <c r="O42" s="141">
        <f t="shared" si="2"/>
        <v>0</v>
      </c>
      <c r="P42" s="140">
        <f t="shared" si="3"/>
        <v>0</v>
      </c>
      <c r="Q42" s="141">
        <f t="shared" si="4"/>
        <v>0</v>
      </c>
      <c r="R42" s="140">
        <v>25</v>
      </c>
      <c r="S42" s="140">
        <f t="shared" si="5"/>
        <v>0</v>
      </c>
      <c r="T42" s="140">
        <f t="shared" si="6"/>
        <v>0</v>
      </c>
      <c r="U42" s="141">
        <f t="shared" si="7"/>
        <v>0</v>
      </c>
      <c r="V42" s="140">
        <v>50</v>
      </c>
      <c r="W42" s="171">
        <v>0</v>
      </c>
      <c r="X42" s="171"/>
      <c r="Y42" s="171"/>
      <c r="Z42" s="206"/>
      <c r="AA42" s="206"/>
      <c r="AB42" s="206"/>
    </row>
    <row r="43" spans="1:29" ht="31.5" x14ac:dyDescent="0.25">
      <c r="A43" s="132">
        <v>35</v>
      </c>
      <c r="B43" s="154" t="s">
        <v>196</v>
      </c>
      <c r="C43" s="154" t="s">
        <v>681</v>
      </c>
      <c r="D43" s="136"/>
      <c r="E43" s="137"/>
      <c r="F43" s="137">
        <v>11.74</v>
      </c>
      <c r="G43" s="132" t="s">
        <v>670</v>
      </c>
      <c r="H43" s="132" t="s">
        <v>670</v>
      </c>
      <c r="I43" s="135">
        <v>360</v>
      </c>
      <c r="J43" s="132" t="s">
        <v>670</v>
      </c>
      <c r="K43" s="132" t="s">
        <v>670</v>
      </c>
      <c r="L43" s="217">
        <v>30.664395229982965</v>
      </c>
      <c r="M43" s="139">
        <v>4.2</v>
      </c>
      <c r="N43" s="204">
        <f t="shared" si="1"/>
        <v>15</v>
      </c>
      <c r="O43" s="141">
        <f t="shared" si="2"/>
        <v>15.12</v>
      </c>
      <c r="P43" s="196">
        <f t="shared" si="3"/>
        <v>3</v>
      </c>
      <c r="Q43" s="141">
        <f t="shared" si="4"/>
        <v>3.75</v>
      </c>
      <c r="R43" s="140">
        <v>25</v>
      </c>
      <c r="S43" s="196">
        <f t="shared" si="5"/>
        <v>9</v>
      </c>
      <c r="T43" s="196">
        <f t="shared" si="6"/>
        <v>3</v>
      </c>
      <c r="U43" s="141">
        <f t="shared" si="7"/>
        <v>3</v>
      </c>
      <c r="V43" s="140">
        <v>20</v>
      </c>
      <c r="W43" s="241">
        <v>15</v>
      </c>
      <c r="X43" s="241">
        <v>3</v>
      </c>
      <c r="Y43" s="241">
        <v>3</v>
      </c>
      <c r="Z43" s="206">
        <v>0</v>
      </c>
      <c r="AA43" s="206">
        <v>0</v>
      </c>
      <c r="AB43" s="206"/>
      <c r="AC43" s="149">
        <v>1</v>
      </c>
    </row>
    <row r="44" spans="1:29" ht="31.5" x14ac:dyDescent="0.25">
      <c r="A44" s="132">
        <v>36</v>
      </c>
      <c r="B44" s="154" t="s">
        <v>116</v>
      </c>
      <c r="C44" s="154" t="s">
        <v>681</v>
      </c>
      <c r="D44" s="137">
        <v>62.92</v>
      </c>
      <c r="E44" s="137">
        <v>62.92</v>
      </c>
      <c r="F44" s="137">
        <v>62.92</v>
      </c>
      <c r="G44" s="135">
        <v>148</v>
      </c>
      <c r="H44" s="135">
        <v>181</v>
      </c>
      <c r="I44" s="135">
        <v>264</v>
      </c>
      <c r="J44" s="138">
        <v>2.3521932612841705</v>
      </c>
      <c r="K44" s="138">
        <v>2.8766687857596946</v>
      </c>
      <c r="L44" s="138">
        <v>4.1958041958041958</v>
      </c>
      <c r="M44" s="139">
        <v>6</v>
      </c>
      <c r="N44" s="204">
        <f t="shared" si="1"/>
        <v>15</v>
      </c>
      <c r="O44" s="141">
        <f t="shared" si="2"/>
        <v>15.84</v>
      </c>
      <c r="P44" s="196">
        <f t="shared" si="3"/>
        <v>3</v>
      </c>
      <c r="Q44" s="141">
        <f t="shared" si="4"/>
        <v>3.75</v>
      </c>
      <c r="R44" s="140">
        <v>25</v>
      </c>
      <c r="S44" s="196">
        <f t="shared" si="5"/>
        <v>6</v>
      </c>
      <c r="T44" s="196">
        <f t="shared" si="6"/>
        <v>6</v>
      </c>
      <c r="U44" s="141">
        <f t="shared" si="7"/>
        <v>6.75</v>
      </c>
      <c r="V44" s="140">
        <v>45</v>
      </c>
      <c r="W44" s="241">
        <v>15</v>
      </c>
      <c r="X44" s="241">
        <v>3</v>
      </c>
      <c r="Y44" s="241">
        <v>6</v>
      </c>
      <c r="Z44" s="206">
        <v>12</v>
      </c>
      <c r="AA44" s="206">
        <v>0</v>
      </c>
      <c r="AB44" s="206">
        <f>AA44*100/Z44</f>
        <v>0</v>
      </c>
      <c r="AC44" s="149">
        <v>1</v>
      </c>
    </row>
    <row r="45" spans="1:29" ht="31.5" x14ac:dyDescent="0.25">
      <c r="A45" s="132">
        <v>37</v>
      </c>
      <c r="B45" s="154" t="s">
        <v>126</v>
      </c>
      <c r="C45" s="154" t="s">
        <v>681</v>
      </c>
      <c r="D45" s="136"/>
      <c r="E45" s="137"/>
      <c r="F45" s="137">
        <v>15.14</v>
      </c>
      <c r="G45" s="135">
        <v>124</v>
      </c>
      <c r="H45" s="135">
        <v>36</v>
      </c>
      <c r="I45" s="135">
        <v>138</v>
      </c>
      <c r="J45" s="138">
        <v>8.1902245706737116</v>
      </c>
      <c r="K45" s="138">
        <v>2.3778071334214004</v>
      </c>
      <c r="L45" s="138">
        <v>9.1149273447820338</v>
      </c>
      <c r="M45" s="139">
        <v>8</v>
      </c>
      <c r="N45" s="204">
        <f t="shared" si="1"/>
        <v>11</v>
      </c>
      <c r="O45" s="141">
        <f t="shared" si="2"/>
        <v>11.04</v>
      </c>
      <c r="P45" s="196">
        <f t="shared" si="3"/>
        <v>2</v>
      </c>
      <c r="Q45" s="141">
        <f t="shared" si="4"/>
        <v>2.75</v>
      </c>
      <c r="R45" s="140">
        <v>25</v>
      </c>
      <c r="S45" s="196">
        <f t="shared" si="5"/>
        <v>5</v>
      </c>
      <c r="T45" s="196">
        <f t="shared" si="6"/>
        <v>4</v>
      </c>
      <c r="U45" s="141">
        <f t="shared" si="7"/>
        <v>4.95</v>
      </c>
      <c r="V45" s="140">
        <v>45</v>
      </c>
      <c r="W45" s="241">
        <v>11</v>
      </c>
      <c r="X45" s="241">
        <v>2</v>
      </c>
      <c r="Y45" s="241">
        <v>4</v>
      </c>
      <c r="Z45" s="206">
        <v>2</v>
      </c>
      <c r="AA45" s="206" t="s">
        <v>923</v>
      </c>
      <c r="AB45" s="206"/>
      <c r="AC45" s="149">
        <v>1</v>
      </c>
    </row>
    <row r="46" spans="1:29" ht="31.5" x14ac:dyDescent="0.25">
      <c r="A46" s="132">
        <v>38</v>
      </c>
      <c r="B46" s="154" t="s">
        <v>88</v>
      </c>
      <c r="C46" s="154" t="s">
        <v>681</v>
      </c>
      <c r="D46" s="137"/>
      <c r="E46" s="137">
        <v>66.8</v>
      </c>
      <c r="F46" s="137">
        <v>72.81</v>
      </c>
      <c r="G46" s="135">
        <v>285</v>
      </c>
      <c r="H46" s="135">
        <v>293</v>
      </c>
      <c r="I46" s="135">
        <v>359</v>
      </c>
      <c r="J46" s="138">
        <v>3.9142974866089824</v>
      </c>
      <c r="K46" s="138">
        <v>4.0241725037769536</v>
      </c>
      <c r="L46" s="138">
        <v>4.9306413954127182</v>
      </c>
      <c r="M46" s="139">
        <v>6.8</v>
      </c>
      <c r="N46" s="204">
        <f t="shared" si="1"/>
        <v>24</v>
      </c>
      <c r="O46" s="141">
        <f t="shared" si="2"/>
        <v>24.411999999999999</v>
      </c>
      <c r="P46" s="196">
        <f t="shared" si="3"/>
        <v>6</v>
      </c>
      <c r="Q46" s="141">
        <f t="shared" si="4"/>
        <v>6</v>
      </c>
      <c r="R46" s="140">
        <v>25</v>
      </c>
      <c r="S46" s="196">
        <f t="shared" si="5"/>
        <v>14</v>
      </c>
      <c r="T46" s="196">
        <f t="shared" si="6"/>
        <v>4</v>
      </c>
      <c r="U46" s="141">
        <f t="shared" si="7"/>
        <v>4.8</v>
      </c>
      <c r="V46" s="140">
        <v>20</v>
      </c>
      <c r="W46" s="241">
        <v>24</v>
      </c>
      <c r="X46" s="241">
        <v>6</v>
      </c>
      <c r="Y46" s="241">
        <v>4</v>
      </c>
      <c r="Z46" s="206">
        <v>22</v>
      </c>
      <c r="AA46" s="206">
        <v>6</v>
      </c>
      <c r="AB46" s="206">
        <f>AA46*100/Z46</f>
        <v>27.272727272727273</v>
      </c>
      <c r="AC46" s="149">
        <v>1</v>
      </c>
    </row>
    <row r="47" spans="1:29" ht="31.5" x14ac:dyDescent="0.25">
      <c r="A47" s="132">
        <v>39</v>
      </c>
      <c r="B47" s="154" t="s">
        <v>799</v>
      </c>
      <c r="C47" s="154" t="s">
        <v>681</v>
      </c>
      <c r="D47" s="136"/>
      <c r="E47" s="137"/>
      <c r="F47" s="137">
        <v>24.51</v>
      </c>
      <c r="G47" s="135"/>
      <c r="H47" s="135"/>
      <c r="I47" s="135">
        <v>66</v>
      </c>
      <c r="J47" s="138">
        <v>0</v>
      </c>
      <c r="K47" s="138">
        <v>0</v>
      </c>
      <c r="L47" s="138">
        <v>2.6927784577723375</v>
      </c>
      <c r="M47" s="139">
        <v>6</v>
      </c>
      <c r="N47" s="204">
        <f t="shared" si="1"/>
        <v>3</v>
      </c>
      <c r="O47" s="141">
        <f t="shared" si="2"/>
        <v>3.96</v>
      </c>
      <c r="P47" s="196">
        <f t="shared" si="3"/>
        <v>0</v>
      </c>
      <c r="Q47" s="141">
        <f t="shared" si="4"/>
        <v>0.75</v>
      </c>
      <c r="R47" s="140">
        <v>25</v>
      </c>
      <c r="S47" s="196">
        <f t="shared" si="5"/>
        <v>3</v>
      </c>
      <c r="T47" s="196">
        <f t="shared" si="6"/>
        <v>0</v>
      </c>
      <c r="U47" s="141">
        <f t="shared" si="7"/>
        <v>0</v>
      </c>
      <c r="V47" s="140">
        <v>0</v>
      </c>
      <c r="W47" s="241">
        <v>3</v>
      </c>
      <c r="X47" s="241">
        <v>0</v>
      </c>
      <c r="Y47" s="241">
        <v>0</v>
      </c>
      <c r="Z47" s="206" t="s">
        <v>665</v>
      </c>
      <c r="AA47" s="206" t="s">
        <v>665</v>
      </c>
      <c r="AB47" s="206" t="s">
        <v>665</v>
      </c>
      <c r="AC47" s="149">
        <v>1</v>
      </c>
    </row>
    <row r="48" spans="1:29" ht="31.5" x14ac:dyDescent="0.25">
      <c r="A48" s="132">
        <v>40</v>
      </c>
      <c r="B48" s="154" t="s">
        <v>692</v>
      </c>
      <c r="C48" s="154" t="s">
        <v>681</v>
      </c>
      <c r="D48" s="137">
        <v>15.05</v>
      </c>
      <c r="E48" s="137">
        <v>15.05</v>
      </c>
      <c r="F48" s="137">
        <v>15.05</v>
      </c>
      <c r="G48" s="135">
        <v>30</v>
      </c>
      <c r="H48" s="135">
        <v>33</v>
      </c>
      <c r="I48" s="135">
        <v>42</v>
      </c>
      <c r="J48" s="138">
        <v>1.9933554817275747</v>
      </c>
      <c r="K48" s="138">
        <v>2.1926910299003319</v>
      </c>
      <c r="L48" s="138">
        <v>2.7906976744186047</v>
      </c>
      <c r="M48" s="139">
        <f>IF(I48&lt;VLOOKUP(L48,$M$505:$Q$513,2),0,VLOOKUP(L48,$M$505:$Q$513,3))</f>
        <v>7</v>
      </c>
      <c r="N48" s="204">
        <f t="shared" si="1"/>
        <v>2</v>
      </c>
      <c r="O48" s="141">
        <f t="shared" si="2"/>
        <v>2.94</v>
      </c>
      <c r="P48" s="196">
        <f t="shared" si="3"/>
        <v>0</v>
      </c>
      <c r="Q48" s="141">
        <f t="shared" si="4"/>
        <v>0.5</v>
      </c>
      <c r="R48" s="140">
        <v>25</v>
      </c>
      <c r="S48" s="196">
        <f t="shared" si="5"/>
        <v>2</v>
      </c>
      <c r="T48" s="196">
        <f t="shared" si="6"/>
        <v>0</v>
      </c>
      <c r="U48" s="141">
        <f t="shared" si="7"/>
        <v>0</v>
      </c>
      <c r="V48" s="140">
        <v>0</v>
      </c>
      <c r="W48" s="241">
        <v>2</v>
      </c>
      <c r="X48" s="241">
        <v>0</v>
      </c>
      <c r="Y48" s="241">
        <v>0</v>
      </c>
      <c r="Z48" s="206">
        <v>2</v>
      </c>
      <c r="AA48" s="206">
        <v>0</v>
      </c>
      <c r="AB48" s="206">
        <f>AA48*100/Z48</f>
        <v>0</v>
      </c>
      <c r="AC48" s="149">
        <v>1</v>
      </c>
    </row>
    <row r="49" spans="1:29" ht="31.5" hidden="1" x14ac:dyDescent="0.25">
      <c r="A49" s="132">
        <v>41</v>
      </c>
      <c r="B49" s="154" t="s">
        <v>133</v>
      </c>
      <c r="C49" s="154" t="s">
        <v>681</v>
      </c>
      <c r="D49" s="136"/>
      <c r="E49" s="137"/>
      <c r="F49" s="137">
        <v>32.6</v>
      </c>
      <c r="G49" s="135"/>
      <c r="H49" s="135"/>
      <c r="I49" s="135">
        <v>35</v>
      </c>
      <c r="J49" s="138"/>
      <c r="K49" s="138"/>
      <c r="L49" s="138">
        <v>1.0736196319018405</v>
      </c>
      <c r="M49" s="139">
        <v>0</v>
      </c>
      <c r="N49" s="204">
        <f t="shared" si="1"/>
        <v>0</v>
      </c>
      <c r="O49" s="141">
        <f t="shared" si="2"/>
        <v>0</v>
      </c>
      <c r="P49" s="264">
        <f t="shared" si="3"/>
        <v>0</v>
      </c>
      <c r="Q49" s="141">
        <f t="shared" si="4"/>
        <v>0</v>
      </c>
      <c r="R49" s="140">
        <v>25</v>
      </c>
      <c r="S49" s="140">
        <f t="shared" si="5"/>
        <v>0</v>
      </c>
      <c r="T49" s="264">
        <f t="shared" si="6"/>
        <v>0</v>
      </c>
      <c r="U49" s="141">
        <f t="shared" si="7"/>
        <v>0</v>
      </c>
      <c r="V49" s="140">
        <v>50</v>
      </c>
      <c r="W49" s="265">
        <v>0</v>
      </c>
      <c r="X49" s="171"/>
      <c r="Y49" s="171"/>
      <c r="Z49" s="206"/>
      <c r="AA49" s="206"/>
      <c r="AB49" s="206"/>
    </row>
    <row r="50" spans="1:29" hidden="1" x14ac:dyDescent="0.25">
      <c r="A50" s="132">
        <v>42</v>
      </c>
      <c r="B50" s="154" t="s">
        <v>444</v>
      </c>
      <c r="C50" s="154" t="s">
        <v>681</v>
      </c>
      <c r="D50" s="136"/>
      <c r="E50" s="137"/>
      <c r="F50" s="137">
        <v>991.94</v>
      </c>
      <c r="G50" s="135"/>
      <c r="H50" s="135"/>
      <c r="I50" s="135">
        <v>3829</v>
      </c>
      <c r="J50" s="138"/>
      <c r="K50" s="138"/>
      <c r="L50" s="138">
        <v>3.860112506804847</v>
      </c>
      <c r="M50" s="139">
        <v>0</v>
      </c>
      <c r="N50" s="140">
        <f t="shared" si="1"/>
        <v>0</v>
      </c>
      <c r="O50" s="141">
        <f t="shared" si="2"/>
        <v>0</v>
      </c>
      <c r="P50" s="140">
        <f t="shared" si="3"/>
        <v>0</v>
      </c>
      <c r="Q50" s="141">
        <f t="shared" si="4"/>
        <v>0</v>
      </c>
      <c r="R50" s="140">
        <f>IF(I50&lt;VLOOKUP(L50,$M$505:$Q$513,2),0,VLOOKUP(L50,$M$505:$Q$513,4))</f>
        <v>25</v>
      </c>
      <c r="S50" s="140">
        <f t="shared" si="5"/>
        <v>0</v>
      </c>
      <c r="T50" s="140">
        <f t="shared" si="6"/>
        <v>0</v>
      </c>
      <c r="U50" s="141">
        <f t="shared" si="7"/>
        <v>0</v>
      </c>
      <c r="V50" s="140">
        <f>IF(I50&lt;VLOOKUP(L50,$M$505:$Q$513,2),0,VLOOKUP(L50,$M$505:$Q$513,5))</f>
        <v>50</v>
      </c>
      <c r="W50" s="146"/>
      <c r="X50" s="146"/>
      <c r="Y50" s="146"/>
      <c r="Z50" s="154"/>
      <c r="AA50" s="206"/>
      <c r="AB50" s="206"/>
    </row>
    <row r="51" spans="1:29" hidden="1" x14ac:dyDescent="0.25">
      <c r="A51" s="132">
        <v>43</v>
      </c>
      <c r="B51" s="154" t="s">
        <v>861</v>
      </c>
      <c r="C51" s="154" t="s">
        <v>672</v>
      </c>
      <c r="D51" s="136"/>
      <c r="E51" s="137"/>
      <c r="F51" s="137">
        <v>104.55</v>
      </c>
      <c r="G51" s="135"/>
      <c r="H51" s="135"/>
      <c r="I51" s="135">
        <v>393</v>
      </c>
      <c r="J51" s="138"/>
      <c r="K51" s="138"/>
      <c r="L51" s="138">
        <v>3.7589670014347205</v>
      </c>
      <c r="M51" s="139">
        <v>0</v>
      </c>
      <c r="N51" s="140">
        <f t="shared" si="1"/>
        <v>0</v>
      </c>
      <c r="O51" s="141">
        <f t="shared" si="2"/>
        <v>0</v>
      </c>
      <c r="P51" s="140">
        <f t="shared" si="3"/>
        <v>0</v>
      </c>
      <c r="Q51" s="141">
        <f t="shared" si="4"/>
        <v>0</v>
      </c>
      <c r="R51" s="140">
        <f>IF(I51&lt;VLOOKUP(L51,$M$505:$Q$513,2),0,VLOOKUP(L51,$M$505:$Q$513,4))</f>
        <v>25</v>
      </c>
      <c r="S51" s="140">
        <f t="shared" si="5"/>
        <v>0</v>
      </c>
      <c r="T51" s="140">
        <f t="shared" si="6"/>
        <v>0</v>
      </c>
      <c r="U51" s="141">
        <f t="shared" si="7"/>
        <v>0</v>
      </c>
      <c r="V51" s="140">
        <f>IF(I51&lt;VLOOKUP(L51,$M$505:$Q$513,2),0,VLOOKUP(L51,$M$505:$Q$513,5))</f>
        <v>50</v>
      </c>
      <c r="W51" s="146"/>
      <c r="X51" s="146"/>
      <c r="Y51" s="146"/>
      <c r="Z51" s="154"/>
      <c r="AA51" s="206"/>
      <c r="AB51" s="206"/>
    </row>
    <row r="52" spans="1:29" ht="47.25" x14ac:dyDescent="0.25">
      <c r="A52" s="132">
        <v>44</v>
      </c>
      <c r="B52" s="154" t="s">
        <v>134</v>
      </c>
      <c r="C52" s="154" t="s">
        <v>672</v>
      </c>
      <c r="D52" s="137">
        <v>25.64</v>
      </c>
      <c r="E52" s="137">
        <v>25.64</v>
      </c>
      <c r="F52" s="137">
        <v>25.64</v>
      </c>
      <c r="G52" s="135">
        <v>0</v>
      </c>
      <c r="H52" s="135">
        <v>0</v>
      </c>
      <c r="I52" s="135">
        <v>36</v>
      </c>
      <c r="J52" s="138">
        <v>0</v>
      </c>
      <c r="K52" s="138">
        <v>0</v>
      </c>
      <c r="L52" s="138">
        <v>1.4040561622464898</v>
      </c>
      <c r="M52" s="139">
        <f>IF(I52&lt;VLOOKUP(L52,$M$505:$Q$513,2),0,VLOOKUP(L52,$M$505:$Q$513,3))</f>
        <v>5</v>
      </c>
      <c r="N52" s="204">
        <f t="shared" si="1"/>
        <v>1</v>
      </c>
      <c r="O52" s="141">
        <f t="shared" si="2"/>
        <v>1.8</v>
      </c>
      <c r="P52" s="196">
        <f t="shared" si="3"/>
        <v>0</v>
      </c>
      <c r="Q52" s="141">
        <f t="shared" si="4"/>
        <v>0.25</v>
      </c>
      <c r="R52" s="140">
        <v>25</v>
      </c>
      <c r="S52" s="196">
        <f t="shared" si="5"/>
        <v>1</v>
      </c>
      <c r="T52" s="196">
        <f t="shared" si="6"/>
        <v>0</v>
      </c>
      <c r="U52" s="141">
        <f t="shared" si="7"/>
        <v>0.5</v>
      </c>
      <c r="V52" s="140">
        <v>50</v>
      </c>
      <c r="W52" s="241">
        <v>1</v>
      </c>
      <c r="X52" s="241"/>
      <c r="Y52" s="241"/>
      <c r="Z52" s="206">
        <v>0</v>
      </c>
      <c r="AA52" s="206">
        <v>0</v>
      </c>
      <c r="AB52" s="206"/>
      <c r="AC52" s="149">
        <v>6</v>
      </c>
    </row>
    <row r="53" spans="1:29" ht="31.5" x14ac:dyDescent="0.25">
      <c r="A53" s="132">
        <v>45</v>
      </c>
      <c r="B53" s="154" t="s">
        <v>48</v>
      </c>
      <c r="C53" s="154" t="s">
        <v>661</v>
      </c>
      <c r="D53" s="137">
        <v>17.899999999999999</v>
      </c>
      <c r="E53" s="137">
        <v>17.899999999999999</v>
      </c>
      <c r="F53" s="137">
        <v>17.899999999999999</v>
      </c>
      <c r="G53" s="135">
        <v>21</v>
      </c>
      <c r="H53" s="135">
        <v>46</v>
      </c>
      <c r="I53" s="135">
        <v>47</v>
      </c>
      <c r="J53" s="138">
        <v>1.1731843575418994</v>
      </c>
      <c r="K53" s="138">
        <v>2.569832402234637</v>
      </c>
      <c r="L53" s="138">
        <v>2.6256983240223466</v>
      </c>
      <c r="M53" s="139">
        <f>IF(I53&lt;VLOOKUP(L53,$M$505:$Q$513,2),0,VLOOKUP(L53,$M$505:$Q$513,3))</f>
        <v>7</v>
      </c>
      <c r="N53" s="204">
        <f t="shared" si="1"/>
        <v>3</v>
      </c>
      <c r="O53" s="141">
        <f t="shared" si="2"/>
        <v>3.29</v>
      </c>
      <c r="P53" s="196">
        <f t="shared" si="3"/>
        <v>0</v>
      </c>
      <c r="Q53" s="141">
        <f t="shared" si="4"/>
        <v>0.75</v>
      </c>
      <c r="R53" s="140">
        <v>25</v>
      </c>
      <c r="S53" s="196">
        <f t="shared" si="5"/>
        <v>3</v>
      </c>
      <c r="T53" s="196">
        <f t="shared" si="6"/>
        <v>0</v>
      </c>
      <c r="U53" s="141">
        <f t="shared" si="7"/>
        <v>0</v>
      </c>
      <c r="V53" s="140">
        <v>0</v>
      </c>
      <c r="W53" s="241">
        <v>3</v>
      </c>
      <c r="X53" s="241"/>
      <c r="Y53" s="241"/>
      <c r="Z53" s="206">
        <v>3</v>
      </c>
      <c r="AA53" s="206">
        <v>1</v>
      </c>
      <c r="AB53" s="206">
        <f t="shared" ref="AB53:AB58" si="11">AA53*100/Z53</f>
        <v>33.333333333333336</v>
      </c>
      <c r="AC53" s="149">
        <v>6</v>
      </c>
    </row>
    <row r="54" spans="1:29" x14ac:dyDescent="0.25">
      <c r="A54" s="132">
        <v>46</v>
      </c>
      <c r="B54" s="154" t="s">
        <v>7</v>
      </c>
      <c r="C54" s="154" t="s">
        <v>672</v>
      </c>
      <c r="D54" s="137">
        <v>17.600000000000001</v>
      </c>
      <c r="E54" s="137">
        <v>17.600000000000001</v>
      </c>
      <c r="F54" s="137">
        <v>17.600000000000001</v>
      </c>
      <c r="G54" s="236">
        <v>72</v>
      </c>
      <c r="H54" s="236">
        <v>30</v>
      </c>
      <c r="I54" s="135">
        <v>60</v>
      </c>
      <c r="J54" s="138">
        <v>4.0909090909090908</v>
      </c>
      <c r="K54" s="138">
        <v>1.7045454545454544</v>
      </c>
      <c r="L54" s="138">
        <v>3.4090909090909087</v>
      </c>
      <c r="M54" s="139">
        <v>6</v>
      </c>
      <c r="N54" s="204">
        <f t="shared" si="1"/>
        <v>3</v>
      </c>
      <c r="O54" s="141">
        <f t="shared" si="2"/>
        <v>3.6</v>
      </c>
      <c r="P54" s="196">
        <f t="shared" si="3"/>
        <v>0</v>
      </c>
      <c r="Q54" s="141">
        <f t="shared" si="4"/>
        <v>0.75</v>
      </c>
      <c r="R54" s="140">
        <v>25</v>
      </c>
      <c r="S54" s="196">
        <f t="shared" si="5"/>
        <v>3</v>
      </c>
      <c r="T54" s="196">
        <f t="shared" si="6"/>
        <v>0</v>
      </c>
      <c r="U54" s="141">
        <f t="shared" si="7"/>
        <v>0</v>
      </c>
      <c r="V54" s="140">
        <v>0</v>
      </c>
      <c r="W54" s="241">
        <v>3</v>
      </c>
      <c r="X54" s="241"/>
      <c r="Y54" s="241"/>
      <c r="Z54" s="206">
        <v>0</v>
      </c>
      <c r="AA54" s="206">
        <v>0</v>
      </c>
      <c r="AB54" s="206"/>
      <c r="AC54" s="149">
        <v>6</v>
      </c>
    </row>
    <row r="55" spans="1:29" ht="47.25" x14ac:dyDescent="0.25">
      <c r="A55" s="132">
        <v>47</v>
      </c>
      <c r="B55" s="154" t="s">
        <v>288</v>
      </c>
      <c r="C55" s="154" t="s">
        <v>672</v>
      </c>
      <c r="D55" s="136"/>
      <c r="E55" s="137">
        <v>70.599999999999994</v>
      </c>
      <c r="F55" s="137">
        <v>63.96</v>
      </c>
      <c r="G55" s="135">
        <v>41</v>
      </c>
      <c r="H55" s="135">
        <v>34</v>
      </c>
      <c r="I55" s="135">
        <v>104</v>
      </c>
      <c r="J55" s="138">
        <v>0.64102564102564097</v>
      </c>
      <c r="K55" s="138">
        <v>0.53158223889931211</v>
      </c>
      <c r="L55" s="138">
        <v>1.6260162601626016</v>
      </c>
      <c r="M55" s="139">
        <f>IF(I55&lt;VLOOKUP(L55,$M$505:$Q$513,2),0,VLOOKUP(L55,$M$505:$Q$513,3))</f>
        <v>5</v>
      </c>
      <c r="N55" s="204">
        <f t="shared" si="1"/>
        <v>5</v>
      </c>
      <c r="O55" s="141">
        <f t="shared" si="2"/>
        <v>5.2</v>
      </c>
      <c r="P55" s="196">
        <f t="shared" si="3"/>
        <v>1</v>
      </c>
      <c r="Q55" s="141">
        <f t="shared" si="4"/>
        <v>1.25</v>
      </c>
      <c r="R55" s="140">
        <v>25</v>
      </c>
      <c r="S55" s="196">
        <f t="shared" si="5"/>
        <v>2</v>
      </c>
      <c r="T55" s="196">
        <f t="shared" si="6"/>
        <v>2</v>
      </c>
      <c r="U55" s="141">
        <f t="shared" si="7"/>
        <v>2.5</v>
      </c>
      <c r="V55" s="140">
        <v>50</v>
      </c>
      <c r="W55" s="241">
        <v>16</v>
      </c>
      <c r="X55" s="241">
        <v>4</v>
      </c>
      <c r="Y55" s="241">
        <v>6</v>
      </c>
      <c r="Z55" s="206">
        <v>1</v>
      </c>
      <c r="AA55" s="206">
        <v>1</v>
      </c>
      <c r="AB55" s="206">
        <f t="shared" si="11"/>
        <v>100</v>
      </c>
      <c r="AC55" s="149">
        <v>6</v>
      </c>
    </row>
    <row r="56" spans="1:29" hidden="1" x14ac:dyDescent="0.25">
      <c r="A56" s="132">
        <v>48</v>
      </c>
      <c r="B56" s="154" t="s">
        <v>2</v>
      </c>
      <c r="C56" s="154" t="s">
        <v>672</v>
      </c>
      <c r="D56" s="137">
        <v>57.19</v>
      </c>
      <c r="E56" s="137">
        <v>57.19</v>
      </c>
      <c r="F56" s="137">
        <v>57.19</v>
      </c>
      <c r="G56" s="135"/>
      <c r="H56" s="135">
        <v>107</v>
      </c>
      <c r="I56" s="135">
        <v>37</v>
      </c>
      <c r="J56" s="138">
        <v>0</v>
      </c>
      <c r="K56" s="138">
        <v>1.8709564609197413</v>
      </c>
      <c r="L56" s="138">
        <v>0.64696625284140585</v>
      </c>
      <c r="M56" s="139">
        <v>0</v>
      </c>
      <c r="N56" s="204">
        <f t="shared" si="1"/>
        <v>0</v>
      </c>
      <c r="O56" s="141">
        <f t="shared" si="2"/>
        <v>0</v>
      </c>
      <c r="P56" s="264">
        <f t="shared" si="3"/>
        <v>0</v>
      </c>
      <c r="Q56" s="141">
        <f t="shared" si="4"/>
        <v>0</v>
      </c>
      <c r="R56" s="140">
        <v>25</v>
      </c>
      <c r="S56" s="140">
        <f t="shared" si="5"/>
        <v>0</v>
      </c>
      <c r="T56" s="264">
        <f t="shared" si="6"/>
        <v>0</v>
      </c>
      <c r="U56" s="141">
        <f t="shared" si="7"/>
        <v>0</v>
      </c>
      <c r="V56" s="140">
        <v>50</v>
      </c>
      <c r="W56" s="171"/>
      <c r="X56" s="171"/>
      <c r="Y56" s="171"/>
      <c r="Z56" s="206">
        <v>0</v>
      </c>
      <c r="AA56" s="206"/>
      <c r="AB56" s="206"/>
    </row>
    <row r="57" spans="1:29" ht="31.5" x14ac:dyDescent="0.25">
      <c r="A57" s="132">
        <v>49</v>
      </c>
      <c r="B57" s="154" t="s">
        <v>89</v>
      </c>
      <c r="C57" s="154" t="s">
        <v>661</v>
      </c>
      <c r="D57" s="137">
        <v>39.6</v>
      </c>
      <c r="E57" s="137">
        <v>39.6</v>
      </c>
      <c r="F57" s="137">
        <v>39.6</v>
      </c>
      <c r="G57" s="135">
        <v>37</v>
      </c>
      <c r="H57" s="135">
        <v>61</v>
      </c>
      <c r="I57" s="135">
        <v>73</v>
      </c>
      <c r="J57" s="138">
        <v>0.93434343434343436</v>
      </c>
      <c r="K57" s="138">
        <v>1.5404040404040404</v>
      </c>
      <c r="L57" s="138">
        <v>1.8434343434343434</v>
      </c>
      <c r="M57" s="139">
        <f>IF(I57&lt;VLOOKUP(L57,$M$505:$Q$513,2),0,VLOOKUP(L57,$M$505:$Q$513,3))</f>
        <v>5</v>
      </c>
      <c r="N57" s="204">
        <f t="shared" si="1"/>
        <v>3</v>
      </c>
      <c r="O57" s="141">
        <f t="shared" si="2"/>
        <v>3.65</v>
      </c>
      <c r="P57" s="196">
        <f t="shared" si="3"/>
        <v>0</v>
      </c>
      <c r="Q57" s="141">
        <f t="shared" si="4"/>
        <v>0.75</v>
      </c>
      <c r="R57" s="140">
        <v>25</v>
      </c>
      <c r="S57" s="196">
        <f t="shared" si="5"/>
        <v>2</v>
      </c>
      <c r="T57" s="196">
        <f t="shared" si="6"/>
        <v>1</v>
      </c>
      <c r="U57" s="141">
        <f t="shared" si="7"/>
        <v>1.5</v>
      </c>
      <c r="V57" s="140">
        <v>50</v>
      </c>
      <c r="W57" s="241">
        <v>7</v>
      </c>
      <c r="X57" s="241">
        <v>1</v>
      </c>
      <c r="Y57" s="241">
        <v>3</v>
      </c>
      <c r="Z57" s="206">
        <v>2</v>
      </c>
      <c r="AA57" s="206">
        <v>1</v>
      </c>
      <c r="AB57" s="206">
        <f t="shared" si="11"/>
        <v>50</v>
      </c>
      <c r="AC57" s="149">
        <v>6</v>
      </c>
    </row>
    <row r="58" spans="1:29" ht="47.25" x14ac:dyDescent="0.25">
      <c r="A58" s="132">
        <v>50</v>
      </c>
      <c r="B58" s="154" t="s">
        <v>86</v>
      </c>
      <c r="C58" s="154" t="s">
        <v>672</v>
      </c>
      <c r="D58" s="136"/>
      <c r="E58" s="137"/>
      <c r="F58" s="137">
        <v>43.33</v>
      </c>
      <c r="G58" s="135">
        <v>61</v>
      </c>
      <c r="H58" s="135">
        <v>85</v>
      </c>
      <c r="I58" s="135">
        <v>102</v>
      </c>
      <c r="J58" s="138">
        <v>1.4078006000461574</v>
      </c>
      <c r="K58" s="138">
        <v>1.9616893607200554</v>
      </c>
      <c r="L58" s="138">
        <v>2.3540272328640666</v>
      </c>
      <c r="M58" s="139">
        <f>IF(I58&lt;VLOOKUP(L58,$M$505:$Q$513,2),0,VLOOKUP(L58,$M$505:$Q$513,3))</f>
        <v>7</v>
      </c>
      <c r="N58" s="204">
        <f t="shared" si="1"/>
        <v>7</v>
      </c>
      <c r="O58" s="141">
        <f t="shared" si="2"/>
        <v>7.14</v>
      </c>
      <c r="P58" s="196">
        <f t="shared" si="3"/>
        <v>1</v>
      </c>
      <c r="Q58" s="141">
        <f t="shared" si="4"/>
        <v>1.75</v>
      </c>
      <c r="R58" s="140">
        <v>25</v>
      </c>
      <c r="S58" s="196">
        <f t="shared" si="5"/>
        <v>3</v>
      </c>
      <c r="T58" s="196">
        <f t="shared" si="6"/>
        <v>3</v>
      </c>
      <c r="U58" s="141">
        <f t="shared" si="7"/>
        <v>3.5</v>
      </c>
      <c r="V58" s="140">
        <v>50</v>
      </c>
      <c r="W58" s="241">
        <v>7</v>
      </c>
      <c r="X58" s="241">
        <v>1</v>
      </c>
      <c r="Y58" s="241">
        <v>3</v>
      </c>
      <c r="Z58" s="206">
        <v>5</v>
      </c>
      <c r="AA58" s="206">
        <v>0</v>
      </c>
      <c r="AB58" s="206">
        <f t="shared" si="11"/>
        <v>0</v>
      </c>
      <c r="AC58" s="149">
        <v>6</v>
      </c>
    </row>
    <row r="59" spans="1:29" hidden="1" x14ac:dyDescent="0.25">
      <c r="A59" s="132">
        <v>51</v>
      </c>
      <c r="B59" s="154" t="s">
        <v>444</v>
      </c>
      <c r="C59" s="154" t="s">
        <v>672</v>
      </c>
      <c r="D59" s="136"/>
      <c r="E59" s="137"/>
      <c r="F59" s="137">
        <v>340.63</v>
      </c>
      <c r="G59" s="135"/>
      <c r="H59" s="135"/>
      <c r="I59" s="135">
        <v>796</v>
      </c>
      <c r="J59" s="138"/>
      <c r="K59" s="138"/>
      <c r="L59" s="138">
        <v>2.3368464316120132</v>
      </c>
      <c r="M59" s="139">
        <v>0</v>
      </c>
      <c r="N59" s="140">
        <f t="shared" si="1"/>
        <v>0</v>
      </c>
      <c r="O59" s="141">
        <f t="shared" si="2"/>
        <v>0</v>
      </c>
      <c r="P59" s="140">
        <f t="shared" si="3"/>
        <v>0</v>
      </c>
      <c r="Q59" s="141">
        <f t="shared" si="4"/>
        <v>0</v>
      </c>
      <c r="R59" s="140">
        <f>IF(I59&lt;VLOOKUP(L59,$M$505:$Q$513,2),0,VLOOKUP(L59,$M$505:$Q$513,4))</f>
        <v>25</v>
      </c>
      <c r="S59" s="140">
        <f t="shared" si="5"/>
        <v>0</v>
      </c>
      <c r="T59" s="140">
        <f t="shared" si="6"/>
        <v>0</v>
      </c>
      <c r="U59" s="141">
        <f t="shared" si="7"/>
        <v>0</v>
      </c>
      <c r="V59" s="140">
        <f>IF(I59&lt;VLOOKUP(L59,$M$505:$Q$513,2),0,VLOOKUP(L59,$M$505:$Q$513,5))</f>
        <v>50</v>
      </c>
      <c r="W59" s="146"/>
      <c r="X59" s="146"/>
      <c r="Y59" s="146"/>
      <c r="Z59" s="154"/>
      <c r="AA59" s="206"/>
      <c r="AB59" s="206"/>
    </row>
    <row r="60" spans="1:29" ht="31.5" hidden="1" x14ac:dyDescent="0.25">
      <c r="A60" s="132">
        <v>52</v>
      </c>
      <c r="B60" s="154" t="s">
        <v>862</v>
      </c>
      <c r="C60" s="154" t="s">
        <v>863</v>
      </c>
      <c r="D60" s="136"/>
      <c r="E60" s="137"/>
      <c r="F60" s="137">
        <v>0</v>
      </c>
      <c r="G60" s="135"/>
      <c r="H60" s="135"/>
      <c r="I60" s="135">
        <v>0</v>
      </c>
      <c r="J60" s="138"/>
      <c r="K60" s="138"/>
      <c r="L60" s="138">
        <v>0</v>
      </c>
      <c r="M60" s="139">
        <f>IF(I60&lt;VLOOKUP(L60,$M$505:$Q$513,2),0,VLOOKUP(L60,$M$505:$Q$513,3))</f>
        <v>0</v>
      </c>
      <c r="N60" s="140">
        <f t="shared" si="1"/>
        <v>0</v>
      </c>
      <c r="O60" s="141">
        <f t="shared" si="2"/>
        <v>0</v>
      </c>
      <c r="P60" s="140">
        <f t="shared" si="3"/>
        <v>0</v>
      </c>
      <c r="Q60" s="141">
        <f t="shared" si="4"/>
        <v>0</v>
      </c>
      <c r="R60" s="140">
        <f>IF(I60&lt;VLOOKUP(L60,$M$505:$Q$513,2),0,VLOOKUP(L60,$M$505:$Q$513,4))</f>
        <v>0</v>
      </c>
      <c r="S60" s="140">
        <f t="shared" si="5"/>
        <v>0</v>
      </c>
      <c r="T60" s="140">
        <f t="shared" si="6"/>
        <v>0</v>
      </c>
      <c r="U60" s="141">
        <f t="shared" si="7"/>
        <v>0</v>
      </c>
      <c r="V60" s="140">
        <f>IF(I60&lt;VLOOKUP(L60,$M$505:$Q$513,2),0,VLOOKUP(L60,$M$505:$Q$513,5))</f>
        <v>0</v>
      </c>
      <c r="W60" s="146"/>
      <c r="X60" s="146"/>
      <c r="Y60" s="146"/>
      <c r="Z60" s="154"/>
      <c r="AA60" s="206"/>
      <c r="AB60" s="206"/>
    </row>
    <row r="61" spans="1:29" ht="31.5" hidden="1" x14ac:dyDescent="0.25">
      <c r="A61" s="132">
        <v>53</v>
      </c>
      <c r="B61" s="154" t="s">
        <v>864</v>
      </c>
      <c r="C61" s="154" t="s">
        <v>863</v>
      </c>
      <c r="D61" s="136"/>
      <c r="E61" s="137"/>
      <c r="F61" s="137">
        <v>0</v>
      </c>
      <c r="G61" s="135"/>
      <c r="H61" s="135"/>
      <c r="I61" s="135">
        <v>0</v>
      </c>
      <c r="J61" s="138"/>
      <c r="K61" s="138"/>
      <c r="L61" s="138">
        <v>0</v>
      </c>
      <c r="M61" s="139">
        <f>IF(I61&lt;VLOOKUP(L61,$M$505:$Q$513,2),0,VLOOKUP(L61,$M$505:$Q$513,3))</f>
        <v>0</v>
      </c>
      <c r="N61" s="140">
        <f t="shared" si="1"/>
        <v>0</v>
      </c>
      <c r="O61" s="141">
        <f t="shared" si="2"/>
        <v>0</v>
      </c>
      <c r="P61" s="140">
        <f t="shared" si="3"/>
        <v>0</v>
      </c>
      <c r="Q61" s="141">
        <f t="shared" si="4"/>
        <v>0</v>
      </c>
      <c r="R61" s="140">
        <f>IF(I61&lt;VLOOKUP(L61,$M$505:$Q$513,2),0,VLOOKUP(L61,$M$505:$Q$513,4))</f>
        <v>0</v>
      </c>
      <c r="S61" s="140">
        <f t="shared" si="5"/>
        <v>0</v>
      </c>
      <c r="T61" s="140">
        <f t="shared" si="6"/>
        <v>0</v>
      </c>
      <c r="U61" s="141">
        <f t="shared" si="7"/>
        <v>0</v>
      </c>
      <c r="V61" s="140">
        <f>IF(I61&lt;VLOOKUP(L61,$M$505:$Q$513,2),0,VLOOKUP(L61,$M$505:$Q$513,5))</f>
        <v>0</v>
      </c>
      <c r="W61" s="146"/>
      <c r="X61" s="146"/>
      <c r="Y61" s="146"/>
      <c r="Z61" s="154"/>
      <c r="AA61" s="206"/>
      <c r="AB61" s="206"/>
    </row>
    <row r="62" spans="1:29" ht="31.5" hidden="1" x14ac:dyDescent="0.25">
      <c r="A62" s="132">
        <v>54</v>
      </c>
      <c r="B62" s="154" t="s">
        <v>693</v>
      </c>
      <c r="C62" s="154" t="s">
        <v>49</v>
      </c>
      <c r="D62" s="136"/>
      <c r="E62" s="137"/>
      <c r="F62" s="137">
        <v>0</v>
      </c>
      <c r="G62" s="135"/>
      <c r="H62" s="135"/>
      <c r="I62" s="135">
        <v>0</v>
      </c>
      <c r="J62" s="138"/>
      <c r="K62" s="138"/>
      <c r="L62" s="138"/>
      <c r="M62" s="139">
        <f>IF(I62&lt;VLOOKUP(L62,$M$505:$Q$513,2),0,VLOOKUP(L62,$M$505:$Q$513,3))</f>
        <v>0</v>
      </c>
      <c r="N62" s="204">
        <f t="shared" si="1"/>
        <v>0</v>
      </c>
      <c r="O62" s="141">
        <f t="shared" si="2"/>
        <v>0</v>
      </c>
      <c r="P62" s="140">
        <f t="shared" si="3"/>
        <v>0</v>
      </c>
      <c r="Q62" s="141">
        <f t="shared" si="4"/>
        <v>0</v>
      </c>
      <c r="R62" s="140">
        <v>25</v>
      </c>
      <c r="S62" s="140">
        <f t="shared" si="5"/>
        <v>0</v>
      </c>
      <c r="T62" s="140">
        <f t="shared" si="6"/>
        <v>0</v>
      </c>
      <c r="U62" s="141">
        <f t="shared" si="7"/>
        <v>0</v>
      </c>
      <c r="V62" s="140">
        <v>50</v>
      </c>
      <c r="W62" s="171"/>
      <c r="X62" s="171"/>
      <c r="Y62" s="171"/>
      <c r="Z62" s="206"/>
      <c r="AA62" s="206"/>
      <c r="AB62" s="206"/>
    </row>
    <row r="63" spans="1:29" ht="31.5" hidden="1" x14ac:dyDescent="0.25">
      <c r="A63" s="132">
        <v>55</v>
      </c>
      <c r="B63" s="154" t="s">
        <v>694</v>
      </c>
      <c r="C63" s="154" t="s">
        <v>49</v>
      </c>
      <c r="D63" s="136"/>
      <c r="E63" s="137"/>
      <c r="F63" s="137">
        <v>0</v>
      </c>
      <c r="G63" s="135"/>
      <c r="H63" s="135"/>
      <c r="I63" s="135">
        <v>0</v>
      </c>
      <c r="J63" s="138"/>
      <c r="K63" s="138"/>
      <c r="L63" s="138"/>
      <c r="M63" s="139">
        <f>IF(I63&lt;VLOOKUP(L63,$M$505:$Q$513,2),0,VLOOKUP(L63,$M$505:$Q$513,3))</f>
        <v>0</v>
      </c>
      <c r="N63" s="204">
        <f t="shared" si="1"/>
        <v>0</v>
      </c>
      <c r="O63" s="141">
        <f t="shared" si="2"/>
        <v>0</v>
      </c>
      <c r="P63" s="140">
        <f t="shared" si="3"/>
        <v>0</v>
      </c>
      <c r="Q63" s="141">
        <f t="shared" si="4"/>
        <v>0</v>
      </c>
      <c r="R63" s="140">
        <v>25</v>
      </c>
      <c r="S63" s="140">
        <f t="shared" si="5"/>
        <v>0</v>
      </c>
      <c r="T63" s="140">
        <f t="shared" si="6"/>
        <v>0</v>
      </c>
      <c r="U63" s="141">
        <f t="shared" si="7"/>
        <v>0</v>
      </c>
      <c r="V63" s="140">
        <v>50</v>
      </c>
      <c r="W63" s="171"/>
      <c r="X63" s="171"/>
      <c r="Y63" s="171"/>
      <c r="Z63" s="206"/>
      <c r="AA63" s="206"/>
      <c r="AB63" s="206"/>
    </row>
    <row r="64" spans="1:29" ht="31.5" hidden="1" x14ac:dyDescent="0.25">
      <c r="A64" s="132">
        <v>56</v>
      </c>
      <c r="B64" s="154" t="s">
        <v>50</v>
      </c>
      <c r="C64" s="154" t="s">
        <v>49</v>
      </c>
      <c r="D64" s="136"/>
      <c r="E64" s="137"/>
      <c r="F64" s="137">
        <v>0</v>
      </c>
      <c r="G64" s="135"/>
      <c r="H64" s="135"/>
      <c r="I64" s="135">
        <v>0</v>
      </c>
      <c r="J64" s="138"/>
      <c r="K64" s="138"/>
      <c r="L64" s="138"/>
      <c r="M64" s="139">
        <f>IF(I64&lt;VLOOKUP(L64,$M$505:$Q$513,2),0,VLOOKUP(L64,$M$505:$Q$513,3))</f>
        <v>0</v>
      </c>
      <c r="N64" s="204">
        <f t="shared" si="1"/>
        <v>0</v>
      </c>
      <c r="O64" s="141">
        <f t="shared" si="2"/>
        <v>0</v>
      </c>
      <c r="P64" s="140">
        <f t="shared" si="3"/>
        <v>0</v>
      </c>
      <c r="Q64" s="141">
        <f t="shared" si="4"/>
        <v>0</v>
      </c>
      <c r="R64" s="140">
        <v>25</v>
      </c>
      <c r="S64" s="140">
        <f t="shared" si="5"/>
        <v>0</v>
      </c>
      <c r="T64" s="140">
        <f t="shared" si="6"/>
        <v>0</v>
      </c>
      <c r="U64" s="141">
        <f t="shared" si="7"/>
        <v>0</v>
      </c>
      <c r="V64" s="140">
        <v>50</v>
      </c>
      <c r="W64" s="171"/>
      <c r="X64" s="171"/>
      <c r="Y64" s="171"/>
      <c r="Z64" s="206"/>
      <c r="AA64" s="206"/>
      <c r="AB64" s="206"/>
    </row>
    <row r="65" spans="1:29" s="263" customFormat="1" ht="31.5" hidden="1" x14ac:dyDescent="0.25">
      <c r="A65" s="253">
        <v>57</v>
      </c>
      <c r="B65" s="254" t="s">
        <v>54</v>
      </c>
      <c r="C65" s="254" t="s">
        <v>53</v>
      </c>
      <c r="D65" s="255"/>
      <c r="E65" s="256"/>
      <c r="F65" s="256">
        <v>193.8</v>
      </c>
      <c r="G65" s="203"/>
      <c r="H65" s="203"/>
      <c r="I65" s="203">
        <v>361</v>
      </c>
      <c r="J65" s="257"/>
      <c r="K65" s="257"/>
      <c r="L65" s="138">
        <v>1.8627450980392155</v>
      </c>
      <c r="M65" s="258">
        <v>0</v>
      </c>
      <c r="N65" s="204">
        <f t="shared" si="1"/>
        <v>0</v>
      </c>
      <c r="O65" s="141">
        <f t="shared" si="2"/>
        <v>0</v>
      </c>
      <c r="P65" s="204">
        <f t="shared" si="3"/>
        <v>0</v>
      </c>
      <c r="Q65" s="141">
        <f t="shared" si="4"/>
        <v>0</v>
      </c>
      <c r="R65" s="140">
        <v>25</v>
      </c>
      <c r="S65" s="204">
        <f t="shared" si="5"/>
        <v>0</v>
      </c>
      <c r="T65" s="204">
        <f t="shared" si="6"/>
        <v>0</v>
      </c>
      <c r="U65" s="141">
        <f t="shared" si="7"/>
        <v>0</v>
      </c>
      <c r="V65" s="140">
        <v>50</v>
      </c>
      <c r="W65" s="262"/>
      <c r="X65" s="262"/>
      <c r="Y65" s="262"/>
      <c r="Z65" s="260"/>
      <c r="AA65" s="260"/>
      <c r="AB65" s="260"/>
    </row>
    <row r="66" spans="1:29" ht="31.5" hidden="1" x14ac:dyDescent="0.25">
      <c r="A66" s="132">
        <v>58</v>
      </c>
      <c r="B66" s="154" t="s">
        <v>912</v>
      </c>
      <c r="C66" s="154" t="s">
        <v>49</v>
      </c>
      <c r="D66" s="136"/>
      <c r="E66" s="137"/>
      <c r="F66" s="137">
        <v>0</v>
      </c>
      <c r="G66" s="135"/>
      <c r="H66" s="135"/>
      <c r="I66" s="135">
        <v>0</v>
      </c>
      <c r="J66" s="138"/>
      <c r="K66" s="138"/>
      <c r="L66" s="138"/>
      <c r="M66" s="139">
        <f>IF(I66&lt;VLOOKUP(L66,$M$505:$Q$513,2),0,VLOOKUP(L66,$M$505:$Q$513,3))</f>
        <v>0</v>
      </c>
      <c r="N66" s="204">
        <f t="shared" si="1"/>
        <v>0</v>
      </c>
      <c r="O66" s="141">
        <f t="shared" si="2"/>
        <v>0</v>
      </c>
      <c r="P66" s="140">
        <f t="shared" si="3"/>
        <v>0</v>
      </c>
      <c r="Q66" s="141">
        <f t="shared" si="4"/>
        <v>0</v>
      </c>
      <c r="R66" s="140">
        <v>25</v>
      </c>
      <c r="S66" s="140">
        <f t="shared" si="5"/>
        <v>0</v>
      </c>
      <c r="T66" s="140">
        <f t="shared" si="6"/>
        <v>0</v>
      </c>
      <c r="U66" s="141">
        <f t="shared" si="7"/>
        <v>0</v>
      </c>
      <c r="V66" s="140">
        <v>50</v>
      </c>
      <c r="W66" s="171"/>
      <c r="X66" s="171"/>
      <c r="Y66" s="171"/>
      <c r="Z66" s="206"/>
      <c r="AA66" s="206"/>
      <c r="AB66" s="206"/>
    </row>
    <row r="67" spans="1:29" s="263" customFormat="1" ht="31.5" hidden="1" x14ac:dyDescent="0.25">
      <c r="A67" s="253">
        <v>59</v>
      </c>
      <c r="B67" s="254" t="s">
        <v>913</v>
      </c>
      <c r="C67" s="254" t="s">
        <v>53</v>
      </c>
      <c r="D67" s="255"/>
      <c r="E67" s="256"/>
      <c r="F67" s="256">
        <v>65.55</v>
      </c>
      <c r="G67" s="203"/>
      <c r="H67" s="203"/>
      <c r="I67" s="203">
        <v>96</v>
      </c>
      <c r="J67" s="257"/>
      <c r="K67" s="257"/>
      <c r="L67" s="138">
        <v>1.4645308924485128</v>
      </c>
      <c r="M67" s="258">
        <v>0</v>
      </c>
      <c r="N67" s="204">
        <f t="shared" si="1"/>
        <v>0</v>
      </c>
      <c r="O67" s="141">
        <f t="shared" si="2"/>
        <v>0</v>
      </c>
      <c r="P67" s="204">
        <f t="shared" si="3"/>
        <v>0</v>
      </c>
      <c r="Q67" s="141">
        <f t="shared" si="4"/>
        <v>0</v>
      </c>
      <c r="R67" s="140">
        <v>25</v>
      </c>
      <c r="S67" s="204">
        <f t="shared" si="5"/>
        <v>0</v>
      </c>
      <c r="T67" s="204">
        <f t="shared" si="6"/>
        <v>0</v>
      </c>
      <c r="U67" s="141">
        <f t="shared" si="7"/>
        <v>0</v>
      </c>
      <c r="V67" s="140">
        <v>50</v>
      </c>
      <c r="W67" s="262"/>
      <c r="X67" s="262"/>
      <c r="Y67" s="262"/>
      <c r="Z67" s="260"/>
      <c r="AA67" s="260"/>
      <c r="AB67" s="260"/>
    </row>
    <row r="68" spans="1:29" ht="31.5" hidden="1" x14ac:dyDescent="0.25">
      <c r="A68" s="132">
        <v>60</v>
      </c>
      <c r="B68" s="154" t="s">
        <v>800</v>
      </c>
      <c r="C68" s="154" t="s">
        <v>49</v>
      </c>
      <c r="D68" s="136"/>
      <c r="E68" s="137"/>
      <c r="F68" s="137">
        <v>0</v>
      </c>
      <c r="G68" s="135"/>
      <c r="H68" s="135"/>
      <c r="I68" s="135">
        <v>0</v>
      </c>
      <c r="J68" s="138"/>
      <c r="K68" s="138"/>
      <c r="L68" s="138"/>
      <c r="M68" s="139">
        <f>IF(I68&lt;VLOOKUP(L68,$M$505:$Q$513,2),0,VLOOKUP(L68,$M$505:$Q$513,3))</f>
        <v>0</v>
      </c>
      <c r="N68" s="204">
        <f t="shared" si="1"/>
        <v>0</v>
      </c>
      <c r="O68" s="141">
        <f t="shared" si="2"/>
        <v>0</v>
      </c>
      <c r="P68" s="140">
        <f t="shared" si="3"/>
        <v>0</v>
      </c>
      <c r="Q68" s="141">
        <f t="shared" si="4"/>
        <v>0</v>
      </c>
      <c r="R68" s="140">
        <v>25</v>
      </c>
      <c r="S68" s="140">
        <f t="shared" si="5"/>
        <v>0</v>
      </c>
      <c r="T68" s="140">
        <f t="shared" si="6"/>
        <v>0</v>
      </c>
      <c r="U68" s="141">
        <f t="shared" si="7"/>
        <v>0</v>
      </c>
      <c r="V68" s="140">
        <v>50</v>
      </c>
      <c r="W68" s="171"/>
      <c r="X68" s="171"/>
      <c r="Y68" s="171"/>
      <c r="Z68" s="206"/>
      <c r="AA68" s="206"/>
      <c r="AB68" s="206"/>
    </row>
    <row r="69" spans="1:29" ht="31.5" hidden="1" x14ac:dyDescent="0.25">
      <c r="A69" s="132">
        <v>61</v>
      </c>
      <c r="B69" s="154" t="s">
        <v>91</v>
      </c>
      <c r="C69" s="154" t="s">
        <v>49</v>
      </c>
      <c r="D69" s="136"/>
      <c r="E69" s="137"/>
      <c r="F69" s="137">
        <v>0</v>
      </c>
      <c r="G69" s="135"/>
      <c r="H69" s="135"/>
      <c r="I69" s="135">
        <v>0</v>
      </c>
      <c r="J69" s="138"/>
      <c r="K69" s="138"/>
      <c r="L69" s="138"/>
      <c r="M69" s="139">
        <f>IF(I69&lt;VLOOKUP(L69,$M$505:$Q$513,2),0,VLOOKUP(L69,$M$505:$Q$513,3))</f>
        <v>0</v>
      </c>
      <c r="N69" s="204">
        <f t="shared" si="1"/>
        <v>0</v>
      </c>
      <c r="O69" s="141">
        <f t="shared" si="2"/>
        <v>0</v>
      </c>
      <c r="P69" s="140">
        <f t="shared" si="3"/>
        <v>0</v>
      </c>
      <c r="Q69" s="141">
        <f t="shared" si="4"/>
        <v>0</v>
      </c>
      <c r="R69" s="140">
        <v>25</v>
      </c>
      <c r="S69" s="140">
        <f t="shared" si="5"/>
        <v>0</v>
      </c>
      <c r="T69" s="140">
        <f t="shared" si="6"/>
        <v>0</v>
      </c>
      <c r="U69" s="141">
        <f t="shared" si="7"/>
        <v>0</v>
      </c>
      <c r="V69" s="140">
        <v>50</v>
      </c>
      <c r="W69" s="171"/>
      <c r="X69" s="171"/>
      <c r="Y69" s="171"/>
      <c r="Z69" s="206"/>
      <c r="AA69" s="206"/>
      <c r="AB69" s="206"/>
    </row>
    <row r="70" spans="1:29" ht="31.5" hidden="1" x14ac:dyDescent="0.25">
      <c r="A70" s="132">
        <v>62</v>
      </c>
      <c r="B70" s="154" t="s">
        <v>90</v>
      </c>
      <c r="C70" s="154" t="s">
        <v>49</v>
      </c>
      <c r="D70" s="136"/>
      <c r="E70" s="137"/>
      <c r="F70" s="137">
        <v>0</v>
      </c>
      <c r="G70" s="135"/>
      <c r="H70" s="135"/>
      <c r="I70" s="135">
        <v>0</v>
      </c>
      <c r="J70" s="138"/>
      <c r="K70" s="138"/>
      <c r="L70" s="138"/>
      <c r="M70" s="139">
        <f>IF(I70&lt;VLOOKUP(L70,$M$505:$Q$513,2),0,VLOOKUP(L70,$M$505:$Q$513,3))</f>
        <v>0</v>
      </c>
      <c r="N70" s="204">
        <f t="shared" si="1"/>
        <v>0</v>
      </c>
      <c r="O70" s="141">
        <f t="shared" si="2"/>
        <v>0</v>
      </c>
      <c r="P70" s="140">
        <f t="shared" si="3"/>
        <v>0</v>
      </c>
      <c r="Q70" s="141">
        <f t="shared" si="4"/>
        <v>0</v>
      </c>
      <c r="R70" s="140">
        <v>25</v>
      </c>
      <c r="S70" s="140">
        <f t="shared" si="5"/>
        <v>0</v>
      </c>
      <c r="T70" s="140">
        <f t="shared" si="6"/>
        <v>0</v>
      </c>
      <c r="U70" s="141">
        <f t="shared" si="7"/>
        <v>0</v>
      </c>
      <c r="V70" s="140">
        <v>50</v>
      </c>
      <c r="W70" s="171"/>
      <c r="X70" s="171"/>
      <c r="Y70" s="171"/>
      <c r="Z70" s="206"/>
      <c r="AA70" s="206"/>
      <c r="AB70" s="206"/>
    </row>
    <row r="71" spans="1:29" ht="31.5" hidden="1" x14ac:dyDescent="0.25">
      <c r="A71" s="132">
        <v>63</v>
      </c>
      <c r="B71" s="154" t="s">
        <v>695</v>
      </c>
      <c r="C71" s="154" t="s">
        <v>49</v>
      </c>
      <c r="D71" s="136"/>
      <c r="E71" s="137"/>
      <c r="F71" s="137">
        <v>0</v>
      </c>
      <c r="G71" s="135"/>
      <c r="H71" s="135"/>
      <c r="I71" s="135">
        <v>0</v>
      </c>
      <c r="J71" s="138"/>
      <c r="K71" s="138"/>
      <c r="L71" s="138"/>
      <c r="M71" s="139">
        <f>IF(I71&lt;VLOOKUP(L71,$M$505:$Q$513,2),0,VLOOKUP(L71,$M$505:$Q$513,3))</f>
        <v>0</v>
      </c>
      <c r="N71" s="204">
        <f t="shared" si="1"/>
        <v>0</v>
      </c>
      <c r="O71" s="141">
        <f t="shared" si="2"/>
        <v>0</v>
      </c>
      <c r="P71" s="140">
        <f t="shared" si="3"/>
        <v>0</v>
      </c>
      <c r="Q71" s="141">
        <f t="shared" si="4"/>
        <v>0</v>
      </c>
      <c r="R71" s="140">
        <v>25</v>
      </c>
      <c r="S71" s="140">
        <f t="shared" si="5"/>
        <v>0</v>
      </c>
      <c r="T71" s="140">
        <f t="shared" si="6"/>
        <v>0</v>
      </c>
      <c r="U71" s="141">
        <f t="shared" si="7"/>
        <v>0</v>
      </c>
      <c r="V71" s="140">
        <v>50</v>
      </c>
      <c r="W71" s="171"/>
      <c r="X71" s="171"/>
      <c r="Y71" s="171"/>
      <c r="Z71" s="206"/>
      <c r="AA71" s="206"/>
      <c r="AB71" s="206"/>
    </row>
    <row r="72" spans="1:29" ht="31.5" hidden="1" x14ac:dyDescent="0.25">
      <c r="A72" s="132">
        <v>64</v>
      </c>
      <c r="B72" s="154" t="s">
        <v>242</v>
      </c>
      <c r="C72" s="154" t="s">
        <v>49</v>
      </c>
      <c r="D72" s="136"/>
      <c r="E72" s="137"/>
      <c r="F72" s="137">
        <v>0</v>
      </c>
      <c r="G72" s="135"/>
      <c r="H72" s="135"/>
      <c r="I72" s="135">
        <v>0</v>
      </c>
      <c r="J72" s="138"/>
      <c r="K72" s="138"/>
      <c r="L72" s="138"/>
      <c r="M72" s="139">
        <f>IF(I72&lt;VLOOKUP(L72,$M$505:$Q$513,2),0,VLOOKUP(L72,$M$505:$Q$513,3))</f>
        <v>0</v>
      </c>
      <c r="N72" s="204">
        <f t="shared" si="1"/>
        <v>0</v>
      </c>
      <c r="O72" s="141">
        <f t="shared" si="2"/>
        <v>0</v>
      </c>
      <c r="P72" s="140">
        <f t="shared" si="3"/>
        <v>0</v>
      </c>
      <c r="Q72" s="141">
        <f t="shared" si="4"/>
        <v>0</v>
      </c>
      <c r="R72" s="140">
        <v>25</v>
      </c>
      <c r="S72" s="140">
        <f t="shared" si="5"/>
        <v>0</v>
      </c>
      <c r="T72" s="140">
        <f t="shared" si="6"/>
        <v>0</v>
      </c>
      <c r="U72" s="141">
        <f t="shared" si="7"/>
        <v>0</v>
      </c>
      <c r="V72" s="140">
        <v>50</v>
      </c>
      <c r="W72" s="171"/>
      <c r="X72" s="171"/>
      <c r="Y72" s="171"/>
      <c r="Z72" s="206"/>
      <c r="AA72" s="206"/>
      <c r="AB72" s="206"/>
    </row>
    <row r="73" spans="1:29" ht="31.5" hidden="1" x14ac:dyDescent="0.25">
      <c r="A73" s="132">
        <v>65</v>
      </c>
      <c r="B73" s="154" t="s">
        <v>444</v>
      </c>
      <c r="C73" s="154" t="s">
        <v>863</v>
      </c>
      <c r="D73" s="136"/>
      <c r="E73" s="137"/>
      <c r="F73" s="137">
        <v>1407.66</v>
      </c>
      <c r="G73" s="135"/>
      <c r="H73" s="135"/>
      <c r="I73" s="135">
        <v>528</v>
      </c>
      <c r="J73" s="138"/>
      <c r="K73" s="138"/>
      <c r="L73" s="138">
        <v>0.37509057584928174</v>
      </c>
      <c r="M73" s="139">
        <v>0</v>
      </c>
      <c r="N73" s="140">
        <f t="shared" si="1"/>
        <v>0</v>
      </c>
      <c r="O73" s="141">
        <f t="shared" si="2"/>
        <v>0</v>
      </c>
      <c r="P73" s="140">
        <f t="shared" si="3"/>
        <v>0</v>
      </c>
      <c r="Q73" s="141">
        <f t="shared" si="4"/>
        <v>0</v>
      </c>
      <c r="R73" s="140">
        <f>IF(I73&lt;VLOOKUP(L73,$M$505:$Q$513,2),0,VLOOKUP(L73,$M$505:$Q$513,4))</f>
        <v>0</v>
      </c>
      <c r="S73" s="140">
        <f t="shared" si="5"/>
        <v>0</v>
      </c>
      <c r="T73" s="140">
        <f t="shared" si="6"/>
        <v>0</v>
      </c>
      <c r="U73" s="141">
        <f t="shared" si="7"/>
        <v>0</v>
      </c>
      <c r="V73" s="140">
        <f>IF(I73&lt;VLOOKUP(L73,$M$505:$Q$513,2),0,VLOOKUP(L73,$M$505:$Q$513,5))</f>
        <v>0</v>
      </c>
      <c r="W73" s="146"/>
      <c r="X73" s="146"/>
      <c r="Y73" s="146"/>
      <c r="Z73" s="154"/>
      <c r="AA73" s="206"/>
      <c r="AB73" s="206"/>
    </row>
    <row r="74" spans="1:29" hidden="1" x14ac:dyDescent="0.25">
      <c r="A74" s="132">
        <v>66</v>
      </c>
      <c r="B74" s="154" t="s">
        <v>865</v>
      </c>
      <c r="C74" s="154" t="s">
        <v>663</v>
      </c>
      <c r="D74" s="136"/>
      <c r="E74" s="137"/>
      <c r="F74" s="137">
        <v>200.64</v>
      </c>
      <c r="G74" s="135"/>
      <c r="H74" s="135"/>
      <c r="I74" s="135">
        <v>0</v>
      </c>
      <c r="J74" s="138"/>
      <c r="K74" s="138"/>
      <c r="L74" s="138">
        <v>0</v>
      </c>
      <c r="M74" s="139">
        <f>IF(I74&lt;VLOOKUP(L74,$M$505:$Q$513,2),0,VLOOKUP(L74,$M$505:$Q$513,3))</f>
        <v>0</v>
      </c>
      <c r="N74" s="140">
        <f t="shared" si="1"/>
        <v>0</v>
      </c>
      <c r="O74" s="141">
        <f t="shared" si="2"/>
        <v>0</v>
      </c>
      <c r="P74" s="140">
        <f t="shared" si="3"/>
        <v>0</v>
      </c>
      <c r="Q74" s="141">
        <f t="shared" si="4"/>
        <v>0</v>
      </c>
      <c r="R74" s="140">
        <f>IF(I74&lt;VLOOKUP(L74,$M$505:$Q$513,2),0,VLOOKUP(L74,$M$505:$Q$513,4))</f>
        <v>0</v>
      </c>
      <c r="S74" s="140">
        <f t="shared" si="5"/>
        <v>0</v>
      </c>
      <c r="T74" s="140">
        <f t="shared" si="6"/>
        <v>0</v>
      </c>
      <c r="U74" s="141">
        <f t="shared" si="7"/>
        <v>0</v>
      </c>
      <c r="V74" s="140">
        <f>IF(I74&lt;VLOOKUP(L74,$M$505:$Q$513,2),0,VLOOKUP(L74,$M$505:$Q$513,5))</f>
        <v>0</v>
      </c>
      <c r="W74" s="146"/>
      <c r="X74" s="146"/>
      <c r="Y74" s="146"/>
      <c r="Z74" s="154"/>
      <c r="AA74" s="206"/>
      <c r="AB74" s="206"/>
    </row>
    <row r="75" spans="1:29" ht="31.5" hidden="1" x14ac:dyDescent="0.25">
      <c r="A75" s="132">
        <v>67</v>
      </c>
      <c r="B75" s="154" t="s">
        <v>697</v>
      </c>
      <c r="C75" s="154" t="s">
        <v>663</v>
      </c>
      <c r="D75" s="136"/>
      <c r="E75" s="137"/>
      <c r="F75" s="137">
        <v>12.6</v>
      </c>
      <c r="G75" s="135"/>
      <c r="H75" s="135"/>
      <c r="I75" s="135">
        <v>3</v>
      </c>
      <c r="J75" s="138"/>
      <c r="K75" s="138"/>
      <c r="L75" s="138">
        <v>0.23809523809523811</v>
      </c>
      <c r="M75" s="139">
        <f t="shared" ref="M75:M136" si="12">IF(I75&lt;VLOOKUP(L75,$M$505:$Q$513,2),0,VLOOKUP(L75,$M$505:$Q$513,3))</f>
        <v>0</v>
      </c>
      <c r="N75" s="204">
        <f t="shared" ref="N75:N138" si="13">ROUNDDOWN(O75,0)</f>
        <v>0</v>
      </c>
      <c r="O75" s="141">
        <f t="shared" ref="O75:O138" si="14">I75*M75/100</f>
        <v>0</v>
      </c>
      <c r="P75" s="140">
        <f t="shared" ref="P75:P138" si="15">ROUNDDOWN(Q75,0)</f>
        <v>0</v>
      </c>
      <c r="Q75" s="141">
        <f t="shared" ref="Q75:Q138" si="16">N75*R75/100</f>
        <v>0</v>
      </c>
      <c r="R75" s="140">
        <v>25</v>
      </c>
      <c r="S75" s="140">
        <f t="shared" ref="S75:S138" si="17">N75-P75-T75</f>
        <v>0</v>
      </c>
      <c r="T75" s="140">
        <f t="shared" ref="T75:T138" si="18">ROUNDDOWN(U75,0)</f>
        <v>0</v>
      </c>
      <c r="U75" s="141">
        <f t="shared" ref="U75:U138" si="19">N75*V75/100</f>
        <v>0</v>
      </c>
      <c r="V75" s="140">
        <v>50</v>
      </c>
      <c r="W75" s="171"/>
      <c r="X75" s="171"/>
      <c r="Y75" s="171"/>
      <c r="Z75" s="206"/>
      <c r="AA75" s="206"/>
      <c r="AB75" s="206"/>
    </row>
    <row r="76" spans="1:29" ht="31.5" hidden="1" x14ac:dyDescent="0.25">
      <c r="A76" s="132">
        <v>68</v>
      </c>
      <c r="B76" s="154" t="s">
        <v>688</v>
      </c>
      <c r="C76" s="154" t="s">
        <v>663</v>
      </c>
      <c r="D76" s="136"/>
      <c r="E76" s="137"/>
      <c r="F76" s="137">
        <v>21.47</v>
      </c>
      <c r="G76" s="135"/>
      <c r="H76" s="135"/>
      <c r="I76" s="135">
        <v>0</v>
      </c>
      <c r="J76" s="138"/>
      <c r="K76" s="138"/>
      <c r="L76" s="138">
        <v>0</v>
      </c>
      <c r="M76" s="139">
        <f t="shared" si="12"/>
        <v>0</v>
      </c>
      <c r="N76" s="204">
        <f t="shared" si="13"/>
        <v>0</v>
      </c>
      <c r="O76" s="141">
        <f t="shared" si="14"/>
        <v>0</v>
      </c>
      <c r="P76" s="140">
        <f t="shared" si="15"/>
        <v>0</v>
      </c>
      <c r="Q76" s="141">
        <f t="shared" si="16"/>
        <v>0</v>
      </c>
      <c r="R76" s="140">
        <v>25</v>
      </c>
      <c r="S76" s="140">
        <f t="shared" si="17"/>
        <v>0</v>
      </c>
      <c r="T76" s="140">
        <f t="shared" si="18"/>
        <v>0</v>
      </c>
      <c r="U76" s="141">
        <f t="shared" si="19"/>
        <v>0</v>
      </c>
      <c r="V76" s="140">
        <v>50</v>
      </c>
      <c r="W76" s="171"/>
      <c r="X76" s="171"/>
      <c r="Y76" s="171"/>
      <c r="Z76" s="206"/>
      <c r="AA76" s="206"/>
      <c r="AB76" s="206"/>
    </row>
    <row r="77" spans="1:29" ht="47.25" x14ac:dyDescent="0.25">
      <c r="A77" s="132">
        <v>69</v>
      </c>
      <c r="B77" s="154" t="s">
        <v>170</v>
      </c>
      <c r="C77" s="154" t="s">
        <v>663</v>
      </c>
      <c r="D77" s="136"/>
      <c r="E77" s="137"/>
      <c r="F77" s="137">
        <v>799.5</v>
      </c>
      <c r="G77" s="135">
        <v>126</v>
      </c>
      <c r="H77" s="135">
        <v>138</v>
      </c>
      <c r="I77" s="135">
        <v>126</v>
      </c>
      <c r="J77" s="138">
        <v>0.1575984990619137</v>
      </c>
      <c r="K77" s="138">
        <v>0.17260787992495311</v>
      </c>
      <c r="L77" s="138">
        <v>0.1575984990619137</v>
      </c>
      <c r="M77" s="139">
        <f t="shared" si="12"/>
        <v>3</v>
      </c>
      <c r="N77" s="204">
        <f t="shared" si="13"/>
        <v>3</v>
      </c>
      <c r="O77" s="141">
        <f t="shared" si="14"/>
        <v>3.78</v>
      </c>
      <c r="P77" s="196">
        <f t="shared" si="15"/>
        <v>0</v>
      </c>
      <c r="Q77" s="141">
        <f t="shared" si="16"/>
        <v>0.75</v>
      </c>
      <c r="R77" s="140">
        <v>25</v>
      </c>
      <c r="S77" s="196">
        <f t="shared" si="17"/>
        <v>2</v>
      </c>
      <c r="T77" s="196">
        <f t="shared" si="18"/>
        <v>1</v>
      </c>
      <c r="U77" s="141">
        <f t="shared" si="19"/>
        <v>1.5</v>
      </c>
      <c r="V77" s="140">
        <v>50</v>
      </c>
      <c r="W77" s="241">
        <v>3</v>
      </c>
      <c r="X77" s="241"/>
      <c r="Y77" s="241"/>
      <c r="Z77" s="206">
        <v>3</v>
      </c>
      <c r="AA77" s="206">
        <v>1</v>
      </c>
      <c r="AB77" s="206">
        <f>AA77*100/Z77</f>
        <v>33.333333333333336</v>
      </c>
      <c r="AC77" s="149">
        <v>7</v>
      </c>
    </row>
    <row r="78" spans="1:29" x14ac:dyDescent="0.25">
      <c r="A78" s="132">
        <v>70</v>
      </c>
      <c r="B78" s="154" t="s">
        <v>2</v>
      </c>
      <c r="C78" s="154" t="s">
        <v>663</v>
      </c>
      <c r="D78" s="136"/>
      <c r="E78" s="137"/>
      <c r="F78" s="137">
        <v>1057.96</v>
      </c>
      <c r="G78" s="135"/>
      <c r="H78" s="135"/>
      <c r="I78" s="135">
        <v>126</v>
      </c>
      <c r="J78" s="138">
        <v>0</v>
      </c>
      <c r="K78" s="138">
        <v>0</v>
      </c>
      <c r="L78" s="138">
        <v>0.11909713032628833</v>
      </c>
      <c r="M78" s="139">
        <f t="shared" si="12"/>
        <v>3</v>
      </c>
      <c r="N78" s="204">
        <f t="shared" si="13"/>
        <v>3</v>
      </c>
      <c r="O78" s="141">
        <f t="shared" si="14"/>
        <v>3.78</v>
      </c>
      <c r="P78" s="196">
        <f t="shared" si="15"/>
        <v>0</v>
      </c>
      <c r="Q78" s="141">
        <f t="shared" si="16"/>
        <v>0</v>
      </c>
      <c r="R78" s="140">
        <v>0</v>
      </c>
      <c r="S78" s="196">
        <f t="shared" si="17"/>
        <v>2</v>
      </c>
      <c r="T78" s="196">
        <f t="shared" si="18"/>
        <v>1</v>
      </c>
      <c r="U78" s="141">
        <f t="shared" si="19"/>
        <v>1.5</v>
      </c>
      <c r="V78" s="140">
        <v>50</v>
      </c>
      <c r="W78" s="241" t="s">
        <v>844</v>
      </c>
      <c r="X78" s="241"/>
      <c r="Y78" s="241"/>
      <c r="Z78" s="206">
        <v>0</v>
      </c>
      <c r="AA78" s="206">
        <v>0</v>
      </c>
      <c r="AB78" s="206"/>
      <c r="AC78" s="149">
        <v>7</v>
      </c>
    </row>
    <row r="79" spans="1:29" ht="47.25" hidden="1" x14ac:dyDescent="0.25">
      <c r="A79" s="132">
        <v>71</v>
      </c>
      <c r="B79" s="154" t="s">
        <v>203</v>
      </c>
      <c r="C79" s="154" t="s">
        <v>663</v>
      </c>
      <c r="D79" s="136"/>
      <c r="E79" s="137"/>
      <c r="F79" s="137">
        <v>57.09</v>
      </c>
      <c r="G79" s="135"/>
      <c r="H79" s="135"/>
      <c r="I79" s="135">
        <v>33</v>
      </c>
      <c r="J79" s="138"/>
      <c r="K79" s="138"/>
      <c r="L79" s="138">
        <v>0.57803468208092479</v>
      </c>
      <c r="M79" s="139">
        <f t="shared" si="12"/>
        <v>3</v>
      </c>
      <c r="N79" s="204">
        <f t="shared" si="13"/>
        <v>0</v>
      </c>
      <c r="O79" s="141">
        <f t="shared" si="14"/>
        <v>0.99</v>
      </c>
      <c r="P79" s="140">
        <f t="shared" si="15"/>
        <v>0</v>
      </c>
      <c r="Q79" s="141">
        <f t="shared" si="16"/>
        <v>0</v>
      </c>
      <c r="R79" s="140">
        <v>25</v>
      </c>
      <c r="S79" s="140">
        <f t="shared" si="17"/>
        <v>0</v>
      </c>
      <c r="T79" s="140">
        <f t="shared" si="18"/>
        <v>0</v>
      </c>
      <c r="U79" s="141">
        <f t="shared" si="19"/>
        <v>0</v>
      </c>
      <c r="V79" s="140">
        <v>50</v>
      </c>
      <c r="W79" s="171"/>
      <c r="X79" s="171"/>
      <c r="Y79" s="171"/>
      <c r="Z79" s="206"/>
      <c r="AA79" s="206"/>
      <c r="AB79" s="206"/>
    </row>
    <row r="80" spans="1:29" ht="30.75" hidden="1" customHeight="1" x14ac:dyDescent="0.25">
      <c r="A80" s="132">
        <v>72</v>
      </c>
      <c r="B80" s="154" t="s">
        <v>92</v>
      </c>
      <c r="C80" s="154" t="s">
        <v>663</v>
      </c>
      <c r="D80" s="136"/>
      <c r="E80" s="137"/>
      <c r="F80" s="137">
        <v>1569.54</v>
      </c>
      <c r="G80" s="135"/>
      <c r="H80" s="135"/>
      <c r="I80" s="135">
        <v>0</v>
      </c>
      <c r="J80" s="138"/>
      <c r="K80" s="138"/>
      <c r="L80" s="138">
        <v>0</v>
      </c>
      <c r="M80" s="139">
        <f t="shared" si="12"/>
        <v>0</v>
      </c>
      <c r="N80" s="204">
        <f t="shared" si="13"/>
        <v>0</v>
      </c>
      <c r="O80" s="141">
        <f t="shared" si="14"/>
        <v>0</v>
      </c>
      <c r="P80" s="140">
        <f t="shared" si="15"/>
        <v>0</v>
      </c>
      <c r="Q80" s="141">
        <f t="shared" si="16"/>
        <v>0</v>
      </c>
      <c r="R80" s="140">
        <v>25</v>
      </c>
      <c r="S80" s="140">
        <f t="shared" si="17"/>
        <v>0</v>
      </c>
      <c r="T80" s="140">
        <f t="shared" si="18"/>
        <v>0</v>
      </c>
      <c r="U80" s="141">
        <f t="shared" si="19"/>
        <v>0</v>
      </c>
      <c r="V80" s="140">
        <v>50</v>
      </c>
      <c r="W80" s="171"/>
      <c r="X80" s="171"/>
      <c r="Y80" s="171"/>
      <c r="Z80" s="206"/>
      <c r="AA80" s="206"/>
      <c r="AB80" s="206"/>
    </row>
    <row r="81" spans="1:28" ht="31.5" hidden="1" x14ac:dyDescent="0.25">
      <c r="A81" s="132">
        <v>73</v>
      </c>
      <c r="B81" s="154" t="s">
        <v>211</v>
      </c>
      <c r="C81" s="154" t="s">
        <v>663</v>
      </c>
      <c r="D81" s="136"/>
      <c r="E81" s="137"/>
      <c r="F81" s="137">
        <v>0</v>
      </c>
      <c r="G81" s="135"/>
      <c r="H81" s="135"/>
      <c r="I81" s="135">
        <v>0</v>
      </c>
      <c r="J81" s="138"/>
      <c r="K81" s="138"/>
      <c r="L81" s="138"/>
      <c r="M81" s="139">
        <f t="shared" si="12"/>
        <v>0</v>
      </c>
      <c r="N81" s="204">
        <f t="shared" si="13"/>
        <v>0</v>
      </c>
      <c r="O81" s="141">
        <f t="shared" si="14"/>
        <v>0</v>
      </c>
      <c r="P81" s="140">
        <f t="shared" si="15"/>
        <v>0</v>
      </c>
      <c r="Q81" s="141">
        <f t="shared" si="16"/>
        <v>0</v>
      </c>
      <c r="R81" s="140">
        <v>25</v>
      </c>
      <c r="S81" s="140">
        <f t="shared" si="17"/>
        <v>0</v>
      </c>
      <c r="T81" s="140">
        <f t="shared" si="18"/>
        <v>0</v>
      </c>
      <c r="U81" s="141">
        <f t="shared" si="19"/>
        <v>0</v>
      </c>
      <c r="V81" s="140">
        <v>50</v>
      </c>
      <c r="W81" s="171"/>
      <c r="X81" s="171"/>
      <c r="Y81" s="171"/>
      <c r="Z81" s="206"/>
      <c r="AA81" s="206"/>
      <c r="AB81" s="206"/>
    </row>
    <row r="82" spans="1:28" ht="31.5" hidden="1" x14ac:dyDescent="0.25">
      <c r="A82" s="132">
        <v>74</v>
      </c>
      <c r="B82" s="154" t="s">
        <v>698</v>
      </c>
      <c r="C82" s="154" t="s">
        <v>663</v>
      </c>
      <c r="D82" s="136"/>
      <c r="E82" s="137"/>
      <c r="F82" s="137">
        <v>0</v>
      </c>
      <c r="G82" s="135"/>
      <c r="H82" s="135"/>
      <c r="I82" s="135">
        <v>0</v>
      </c>
      <c r="J82" s="138"/>
      <c r="K82" s="138"/>
      <c r="L82" s="138"/>
      <c r="M82" s="139">
        <f t="shared" si="12"/>
        <v>0</v>
      </c>
      <c r="N82" s="204">
        <f t="shared" si="13"/>
        <v>0</v>
      </c>
      <c r="O82" s="141">
        <f t="shared" si="14"/>
        <v>0</v>
      </c>
      <c r="P82" s="140">
        <f t="shared" si="15"/>
        <v>0</v>
      </c>
      <c r="Q82" s="141">
        <f t="shared" si="16"/>
        <v>0</v>
      </c>
      <c r="R82" s="140">
        <v>25</v>
      </c>
      <c r="S82" s="140">
        <f t="shared" si="17"/>
        <v>0</v>
      </c>
      <c r="T82" s="140">
        <f t="shared" si="18"/>
        <v>0</v>
      </c>
      <c r="U82" s="141">
        <f t="shared" si="19"/>
        <v>0</v>
      </c>
      <c r="V82" s="140">
        <v>50</v>
      </c>
      <c r="W82" s="171"/>
      <c r="X82" s="171"/>
      <c r="Y82" s="171"/>
      <c r="Z82" s="206"/>
      <c r="AA82" s="206"/>
      <c r="AB82" s="206"/>
    </row>
    <row r="83" spans="1:28" hidden="1" x14ac:dyDescent="0.25">
      <c r="A83" s="132">
        <v>75</v>
      </c>
      <c r="B83" s="154" t="s">
        <v>444</v>
      </c>
      <c r="C83" s="154" t="s">
        <v>663</v>
      </c>
      <c r="D83" s="136"/>
      <c r="E83" s="137"/>
      <c r="F83" s="137">
        <v>5384.98</v>
      </c>
      <c r="G83" s="135"/>
      <c r="H83" s="135"/>
      <c r="I83" s="135">
        <v>288</v>
      </c>
      <c r="J83" s="138"/>
      <c r="K83" s="138"/>
      <c r="L83" s="138">
        <v>5.3482092784002913E-2</v>
      </c>
      <c r="M83" s="139">
        <v>0</v>
      </c>
      <c r="N83" s="140">
        <f t="shared" si="13"/>
        <v>0</v>
      </c>
      <c r="O83" s="141">
        <f t="shared" si="14"/>
        <v>0</v>
      </c>
      <c r="P83" s="140">
        <f t="shared" si="15"/>
        <v>0</v>
      </c>
      <c r="Q83" s="141">
        <f t="shared" si="16"/>
        <v>0</v>
      </c>
      <c r="R83" s="140">
        <f>IF(I83&lt;VLOOKUP(L83,$M$505:$Q$513,2),0,VLOOKUP(L83,$M$505:$Q$513,4))</f>
        <v>0</v>
      </c>
      <c r="S83" s="140">
        <f t="shared" si="17"/>
        <v>0</v>
      </c>
      <c r="T83" s="140">
        <f t="shared" si="18"/>
        <v>0</v>
      </c>
      <c r="U83" s="141">
        <f t="shared" si="19"/>
        <v>0</v>
      </c>
      <c r="V83" s="140">
        <f>IF(I83&lt;VLOOKUP(L83,$M$505:$Q$513,2),0,VLOOKUP(L83,$M$505:$Q$513,5))</f>
        <v>0</v>
      </c>
      <c r="W83" s="146"/>
      <c r="X83" s="146"/>
      <c r="Y83" s="146"/>
      <c r="Z83" s="154"/>
      <c r="AA83" s="206"/>
      <c r="AB83" s="206"/>
    </row>
    <row r="84" spans="1:28" ht="47.25" hidden="1" x14ac:dyDescent="0.25">
      <c r="A84" s="132">
        <v>76</v>
      </c>
      <c r="B84" s="154" t="s">
        <v>866</v>
      </c>
      <c r="C84" s="154" t="s">
        <v>867</v>
      </c>
      <c r="D84" s="136"/>
      <c r="E84" s="137"/>
      <c r="F84" s="137">
        <v>83.38</v>
      </c>
      <c r="G84" s="135"/>
      <c r="H84" s="135"/>
      <c r="I84" s="135">
        <v>732</v>
      </c>
      <c r="J84" s="138"/>
      <c r="K84" s="138"/>
      <c r="L84" s="138">
        <v>8.7790837131206523</v>
      </c>
      <c r="M84" s="139">
        <v>0</v>
      </c>
      <c r="N84" s="140">
        <f t="shared" si="13"/>
        <v>0</v>
      </c>
      <c r="O84" s="141">
        <f t="shared" si="14"/>
        <v>0</v>
      </c>
      <c r="P84" s="140">
        <f t="shared" si="15"/>
        <v>0</v>
      </c>
      <c r="Q84" s="141">
        <f t="shared" si="16"/>
        <v>0</v>
      </c>
      <c r="R84" s="140">
        <f>IF(I84&lt;VLOOKUP(L84,$M$505:$Q$513,2),0,VLOOKUP(L84,$M$505:$Q$513,4))</f>
        <v>25</v>
      </c>
      <c r="S84" s="140">
        <f t="shared" si="17"/>
        <v>0</v>
      </c>
      <c r="T84" s="140">
        <f t="shared" si="18"/>
        <v>0</v>
      </c>
      <c r="U84" s="141">
        <f t="shared" si="19"/>
        <v>0</v>
      </c>
      <c r="V84" s="140">
        <f>IF(I84&lt;VLOOKUP(L84,$M$505:$Q$513,2),0,VLOOKUP(L84,$M$505:$Q$513,5))</f>
        <v>50</v>
      </c>
      <c r="W84" s="146"/>
      <c r="X84" s="146"/>
      <c r="Y84" s="146"/>
      <c r="Z84" s="154"/>
      <c r="AA84" s="206"/>
      <c r="AB84" s="206"/>
    </row>
    <row r="85" spans="1:28" ht="47.25" hidden="1" x14ac:dyDescent="0.25">
      <c r="A85" s="132">
        <v>77</v>
      </c>
      <c r="B85" s="154" t="s">
        <v>868</v>
      </c>
      <c r="C85" s="154" t="s">
        <v>867</v>
      </c>
      <c r="D85" s="136"/>
      <c r="E85" s="137"/>
      <c r="F85" s="137">
        <v>9.94</v>
      </c>
      <c r="G85" s="135"/>
      <c r="H85" s="135"/>
      <c r="I85" s="135">
        <v>0</v>
      </c>
      <c r="J85" s="138"/>
      <c r="K85" s="138"/>
      <c r="L85" s="138">
        <v>0</v>
      </c>
      <c r="M85" s="139">
        <f t="shared" si="12"/>
        <v>0</v>
      </c>
      <c r="N85" s="140">
        <f t="shared" si="13"/>
        <v>0</v>
      </c>
      <c r="O85" s="141">
        <f t="shared" si="14"/>
        <v>0</v>
      </c>
      <c r="P85" s="140">
        <f t="shared" si="15"/>
        <v>0</v>
      </c>
      <c r="Q85" s="141">
        <f t="shared" si="16"/>
        <v>0</v>
      </c>
      <c r="R85" s="140">
        <f>IF(I85&lt;VLOOKUP(L85,$M$505:$Q$513,2),0,VLOOKUP(L85,$M$505:$Q$513,4))</f>
        <v>0</v>
      </c>
      <c r="S85" s="140">
        <f t="shared" si="17"/>
        <v>0</v>
      </c>
      <c r="T85" s="140">
        <f t="shared" si="18"/>
        <v>0</v>
      </c>
      <c r="U85" s="141">
        <f t="shared" si="19"/>
        <v>0</v>
      </c>
      <c r="V85" s="140">
        <f>IF(I85&lt;VLOOKUP(L85,$M$505:$Q$513,2),0,VLOOKUP(L85,$M$505:$Q$513,5))</f>
        <v>0</v>
      </c>
      <c r="W85" s="146"/>
      <c r="X85" s="146"/>
      <c r="Y85" s="146"/>
      <c r="Z85" s="154"/>
      <c r="AA85" s="206"/>
      <c r="AB85" s="206"/>
    </row>
    <row r="86" spans="1:28" ht="47.25" hidden="1" x14ac:dyDescent="0.25">
      <c r="A86" s="132">
        <v>78</v>
      </c>
      <c r="B86" s="154" t="s">
        <v>869</v>
      </c>
      <c r="C86" s="154" t="s">
        <v>867</v>
      </c>
      <c r="D86" s="136"/>
      <c r="E86" s="137"/>
      <c r="F86" s="137">
        <v>6.74</v>
      </c>
      <c r="G86" s="135"/>
      <c r="H86" s="135"/>
      <c r="I86" s="135">
        <v>71</v>
      </c>
      <c r="J86" s="138"/>
      <c r="K86" s="138"/>
      <c r="L86" s="138">
        <v>10.534124629080118</v>
      </c>
      <c r="M86" s="139">
        <v>0</v>
      </c>
      <c r="N86" s="140">
        <f t="shared" si="13"/>
        <v>0</v>
      </c>
      <c r="O86" s="141">
        <f t="shared" si="14"/>
        <v>0</v>
      </c>
      <c r="P86" s="140">
        <f t="shared" si="15"/>
        <v>0</v>
      </c>
      <c r="Q86" s="141">
        <f t="shared" si="16"/>
        <v>0</v>
      </c>
      <c r="R86" s="140">
        <f>IF(I86&lt;VLOOKUP(L86,$M$505:$Q$513,2),0,VLOOKUP(L86,$M$505:$Q$513,4))</f>
        <v>25</v>
      </c>
      <c r="S86" s="140">
        <f t="shared" si="17"/>
        <v>0</v>
      </c>
      <c r="T86" s="140">
        <f t="shared" si="18"/>
        <v>0</v>
      </c>
      <c r="U86" s="141">
        <f t="shared" si="19"/>
        <v>0</v>
      </c>
      <c r="V86" s="140">
        <f>IF(I86&lt;VLOOKUP(L86,$M$505:$Q$513,2),0,VLOOKUP(L86,$M$505:$Q$513,5))</f>
        <v>50</v>
      </c>
      <c r="W86" s="146"/>
      <c r="X86" s="146"/>
      <c r="Y86" s="146"/>
      <c r="Z86" s="154"/>
      <c r="AA86" s="206"/>
      <c r="AB86" s="206"/>
    </row>
    <row r="87" spans="1:28" ht="47.25" hidden="1" x14ac:dyDescent="0.25">
      <c r="A87" s="132">
        <v>79</v>
      </c>
      <c r="B87" s="154" t="s">
        <v>870</v>
      </c>
      <c r="C87" s="154" t="s">
        <v>867</v>
      </c>
      <c r="D87" s="136"/>
      <c r="E87" s="137"/>
      <c r="F87" s="137">
        <v>32.270000000000003</v>
      </c>
      <c r="G87" s="135"/>
      <c r="H87" s="135"/>
      <c r="I87" s="135">
        <v>266</v>
      </c>
      <c r="J87" s="138"/>
      <c r="K87" s="138"/>
      <c r="L87" s="138">
        <v>8.2429501084598691</v>
      </c>
      <c r="M87" s="139">
        <v>0</v>
      </c>
      <c r="N87" s="140">
        <f t="shared" si="13"/>
        <v>0</v>
      </c>
      <c r="O87" s="141">
        <f t="shared" si="14"/>
        <v>0</v>
      </c>
      <c r="P87" s="140">
        <f t="shared" si="15"/>
        <v>0</v>
      </c>
      <c r="Q87" s="141">
        <f t="shared" si="16"/>
        <v>0</v>
      </c>
      <c r="R87" s="140">
        <f>IF(I87&lt;VLOOKUP(L87,$M$505:$Q$513,2),0,VLOOKUP(L87,$M$505:$Q$513,4))</f>
        <v>25</v>
      </c>
      <c r="S87" s="140">
        <f t="shared" si="17"/>
        <v>0</v>
      </c>
      <c r="T87" s="140">
        <f t="shared" si="18"/>
        <v>0</v>
      </c>
      <c r="U87" s="141">
        <f t="shared" si="19"/>
        <v>0</v>
      </c>
      <c r="V87" s="140">
        <f>IF(I87&lt;VLOOKUP(L87,$M$505:$Q$513,2),0,VLOOKUP(L87,$M$505:$Q$513,5))</f>
        <v>50</v>
      </c>
      <c r="W87" s="146"/>
      <c r="X87" s="146"/>
      <c r="Y87" s="146"/>
      <c r="Z87" s="154"/>
      <c r="AA87" s="206"/>
      <c r="AB87" s="206"/>
    </row>
    <row r="88" spans="1:28" s="263" customFormat="1" ht="63" hidden="1" x14ac:dyDescent="0.25">
      <c r="A88" s="253">
        <v>80</v>
      </c>
      <c r="B88" s="254" t="s">
        <v>871</v>
      </c>
      <c r="C88" s="254" t="s">
        <v>552</v>
      </c>
      <c r="D88" s="255"/>
      <c r="E88" s="256"/>
      <c r="F88" s="256">
        <v>198.1</v>
      </c>
      <c r="G88" s="203"/>
      <c r="H88" s="203"/>
      <c r="I88" s="203">
        <v>223</v>
      </c>
      <c r="J88" s="257"/>
      <c r="K88" s="257"/>
      <c r="L88" s="138">
        <v>1.1256940938919737</v>
      </c>
      <c r="M88" s="258">
        <v>0</v>
      </c>
      <c r="N88" s="204">
        <f t="shared" si="13"/>
        <v>0</v>
      </c>
      <c r="O88" s="141">
        <f t="shared" si="14"/>
        <v>0</v>
      </c>
      <c r="P88" s="204">
        <f t="shared" si="15"/>
        <v>0</v>
      </c>
      <c r="Q88" s="141">
        <f t="shared" si="16"/>
        <v>0</v>
      </c>
      <c r="R88" s="140">
        <v>25</v>
      </c>
      <c r="S88" s="204">
        <f t="shared" si="17"/>
        <v>0</v>
      </c>
      <c r="T88" s="204">
        <f t="shared" si="18"/>
        <v>0</v>
      </c>
      <c r="U88" s="141">
        <f t="shared" si="19"/>
        <v>0</v>
      </c>
      <c r="V88" s="140">
        <v>50</v>
      </c>
      <c r="W88" s="262"/>
      <c r="X88" s="262"/>
      <c r="Y88" s="262"/>
      <c r="Z88" s="260"/>
      <c r="AA88" s="260"/>
      <c r="AB88" s="260"/>
    </row>
    <row r="89" spans="1:28" s="263" customFormat="1" ht="47.25" hidden="1" x14ac:dyDescent="0.25">
      <c r="A89" s="253">
        <v>81</v>
      </c>
      <c r="B89" s="254" t="s">
        <v>52</v>
      </c>
      <c r="C89" s="254" t="s">
        <v>51</v>
      </c>
      <c r="D89" s="255"/>
      <c r="E89" s="256"/>
      <c r="F89" s="256">
        <v>99.68</v>
      </c>
      <c r="G89" s="203"/>
      <c r="H89" s="203"/>
      <c r="I89" s="203">
        <v>179</v>
      </c>
      <c r="J89" s="257"/>
      <c r="K89" s="257"/>
      <c r="L89" s="138">
        <v>1.7957463884430176</v>
      </c>
      <c r="M89" s="258">
        <v>0</v>
      </c>
      <c r="N89" s="204">
        <f t="shared" si="13"/>
        <v>0</v>
      </c>
      <c r="O89" s="141">
        <f t="shared" si="14"/>
        <v>0</v>
      </c>
      <c r="P89" s="204">
        <f t="shared" si="15"/>
        <v>0</v>
      </c>
      <c r="Q89" s="141">
        <f t="shared" si="16"/>
        <v>0</v>
      </c>
      <c r="R89" s="140">
        <v>25</v>
      </c>
      <c r="S89" s="204">
        <f t="shared" si="17"/>
        <v>0</v>
      </c>
      <c r="T89" s="204">
        <f t="shared" si="18"/>
        <v>0</v>
      </c>
      <c r="U89" s="141">
        <f t="shared" si="19"/>
        <v>0</v>
      </c>
      <c r="V89" s="140">
        <v>50</v>
      </c>
      <c r="W89" s="262"/>
      <c r="X89" s="262"/>
      <c r="Y89" s="262"/>
      <c r="Z89" s="260"/>
      <c r="AA89" s="260"/>
      <c r="AB89" s="260"/>
    </row>
    <row r="90" spans="1:28" s="263" customFormat="1" ht="31.5" hidden="1" x14ac:dyDescent="0.25">
      <c r="A90" s="253">
        <v>82</v>
      </c>
      <c r="B90" s="254" t="s">
        <v>914</v>
      </c>
      <c r="C90" s="254" t="s">
        <v>51</v>
      </c>
      <c r="D90" s="255"/>
      <c r="E90" s="256"/>
      <c r="F90" s="256">
        <v>174.74</v>
      </c>
      <c r="G90" s="203"/>
      <c r="H90" s="203"/>
      <c r="I90" s="203">
        <v>138</v>
      </c>
      <c r="J90" s="257"/>
      <c r="K90" s="257"/>
      <c r="L90" s="138">
        <v>0.78974476364884971</v>
      </c>
      <c r="M90" s="258">
        <v>0</v>
      </c>
      <c r="N90" s="204">
        <f t="shared" si="13"/>
        <v>0</v>
      </c>
      <c r="O90" s="141">
        <f t="shared" si="14"/>
        <v>0</v>
      </c>
      <c r="P90" s="204">
        <f t="shared" si="15"/>
        <v>0</v>
      </c>
      <c r="Q90" s="141">
        <f t="shared" si="16"/>
        <v>0</v>
      </c>
      <c r="R90" s="140">
        <v>25</v>
      </c>
      <c r="S90" s="204">
        <f t="shared" si="17"/>
        <v>0</v>
      </c>
      <c r="T90" s="204">
        <f t="shared" si="18"/>
        <v>0</v>
      </c>
      <c r="U90" s="141">
        <f t="shared" si="19"/>
        <v>0</v>
      </c>
      <c r="V90" s="140">
        <v>50</v>
      </c>
      <c r="W90" s="262"/>
      <c r="X90" s="262"/>
      <c r="Y90" s="262"/>
      <c r="Z90" s="260"/>
      <c r="AA90" s="260"/>
      <c r="AB90" s="260"/>
    </row>
    <row r="91" spans="1:28" s="263" customFormat="1" ht="31.5" hidden="1" x14ac:dyDescent="0.25">
      <c r="A91" s="253">
        <v>83</v>
      </c>
      <c r="B91" s="254" t="s">
        <v>915</v>
      </c>
      <c r="C91" s="254" t="s">
        <v>552</v>
      </c>
      <c r="D91" s="255"/>
      <c r="E91" s="256"/>
      <c r="F91" s="256">
        <v>80.599999999999994</v>
      </c>
      <c r="G91" s="203"/>
      <c r="H91" s="203"/>
      <c r="I91" s="203">
        <v>384</v>
      </c>
      <c r="J91" s="257"/>
      <c r="K91" s="257"/>
      <c r="L91" s="138">
        <v>4.7642679900744422</v>
      </c>
      <c r="M91" s="258">
        <v>0</v>
      </c>
      <c r="N91" s="204">
        <f t="shared" si="13"/>
        <v>0</v>
      </c>
      <c r="O91" s="141">
        <f t="shared" si="14"/>
        <v>0</v>
      </c>
      <c r="P91" s="204">
        <f t="shared" si="15"/>
        <v>0</v>
      </c>
      <c r="Q91" s="141">
        <f t="shared" si="16"/>
        <v>0</v>
      </c>
      <c r="R91" s="140">
        <v>25</v>
      </c>
      <c r="S91" s="204">
        <f t="shared" si="17"/>
        <v>0</v>
      </c>
      <c r="T91" s="204">
        <f t="shared" si="18"/>
        <v>0</v>
      </c>
      <c r="U91" s="141">
        <f t="shared" si="19"/>
        <v>0</v>
      </c>
      <c r="V91" s="140">
        <v>50</v>
      </c>
      <c r="W91" s="262"/>
      <c r="X91" s="262"/>
      <c r="Y91" s="262"/>
      <c r="Z91" s="260"/>
      <c r="AA91" s="260"/>
      <c r="AB91" s="260"/>
    </row>
    <row r="92" spans="1:28" s="263" customFormat="1" ht="31.5" hidden="1" x14ac:dyDescent="0.25">
      <c r="A92" s="253">
        <v>84</v>
      </c>
      <c r="B92" s="254" t="s">
        <v>209</v>
      </c>
      <c r="C92" s="254" t="s">
        <v>51</v>
      </c>
      <c r="D92" s="255"/>
      <c r="E92" s="256"/>
      <c r="F92" s="256">
        <v>16.29</v>
      </c>
      <c r="G92" s="203"/>
      <c r="H92" s="203"/>
      <c r="I92" s="203">
        <v>25</v>
      </c>
      <c r="J92" s="257"/>
      <c r="K92" s="257"/>
      <c r="L92" s="138">
        <v>1.5346838551258442</v>
      </c>
      <c r="M92" s="258">
        <f t="shared" si="12"/>
        <v>0</v>
      </c>
      <c r="N92" s="204">
        <f t="shared" si="13"/>
        <v>0</v>
      </c>
      <c r="O92" s="141">
        <f t="shared" si="14"/>
        <v>0</v>
      </c>
      <c r="P92" s="204">
        <f t="shared" si="15"/>
        <v>0</v>
      </c>
      <c r="Q92" s="141">
        <f t="shared" si="16"/>
        <v>0</v>
      </c>
      <c r="R92" s="140">
        <v>25</v>
      </c>
      <c r="S92" s="204">
        <f t="shared" si="17"/>
        <v>0</v>
      </c>
      <c r="T92" s="204">
        <f t="shared" si="18"/>
        <v>0</v>
      </c>
      <c r="U92" s="141">
        <f t="shared" si="19"/>
        <v>0</v>
      </c>
      <c r="V92" s="140">
        <v>50</v>
      </c>
      <c r="W92" s="262"/>
      <c r="X92" s="262"/>
      <c r="Y92" s="262"/>
      <c r="Z92" s="260"/>
      <c r="AA92" s="260"/>
      <c r="AB92" s="260"/>
    </row>
    <row r="93" spans="1:28" s="263" customFormat="1" ht="31.5" hidden="1" x14ac:dyDescent="0.25">
      <c r="A93" s="253">
        <v>85</v>
      </c>
      <c r="B93" s="254" t="s">
        <v>93</v>
      </c>
      <c r="C93" s="254" t="s">
        <v>51</v>
      </c>
      <c r="D93" s="255"/>
      <c r="E93" s="256"/>
      <c r="F93" s="256">
        <v>0</v>
      </c>
      <c r="G93" s="203"/>
      <c r="H93" s="203"/>
      <c r="I93" s="203">
        <v>0</v>
      </c>
      <c r="J93" s="257"/>
      <c r="K93" s="257"/>
      <c r="L93" s="138"/>
      <c r="M93" s="258">
        <f t="shared" si="12"/>
        <v>0</v>
      </c>
      <c r="N93" s="204">
        <f t="shared" si="13"/>
        <v>0</v>
      </c>
      <c r="O93" s="141">
        <f t="shared" si="14"/>
        <v>0</v>
      </c>
      <c r="P93" s="204">
        <f t="shared" si="15"/>
        <v>0</v>
      </c>
      <c r="Q93" s="141">
        <f t="shared" si="16"/>
        <v>0</v>
      </c>
      <c r="R93" s="140">
        <v>25</v>
      </c>
      <c r="S93" s="204">
        <f t="shared" si="17"/>
        <v>0</v>
      </c>
      <c r="T93" s="204">
        <f t="shared" si="18"/>
        <v>0</v>
      </c>
      <c r="U93" s="141">
        <f t="shared" si="19"/>
        <v>0</v>
      </c>
      <c r="V93" s="140">
        <v>50</v>
      </c>
      <c r="W93" s="262"/>
      <c r="X93" s="262"/>
      <c r="Y93" s="262"/>
      <c r="Z93" s="260"/>
      <c r="AA93" s="260"/>
      <c r="AB93" s="260"/>
    </row>
    <row r="94" spans="1:28" s="263" customFormat="1" ht="31.5" hidden="1" x14ac:dyDescent="0.25">
      <c r="A94" s="253">
        <v>86</v>
      </c>
      <c r="B94" s="254" t="s">
        <v>699</v>
      </c>
      <c r="C94" s="254" t="s">
        <v>51</v>
      </c>
      <c r="D94" s="255"/>
      <c r="E94" s="256"/>
      <c r="F94" s="256">
        <v>0</v>
      </c>
      <c r="G94" s="203"/>
      <c r="H94" s="203"/>
      <c r="I94" s="203">
        <v>0</v>
      </c>
      <c r="J94" s="257"/>
      <c r="K94" s="257"/>
      <c r="L94" s="138"/>
      <c r="M94" s="258">
        <f t="shared" si="12"/>
        <v>0</v>
      </c>
      <c r="N94" s="204">
        <f t="shared" si="13"/>
        <v>0</v>
      </c>
      <c r="O94" s="141">
        <f t="shared" si="14"/>
        <v>0</v>
      </c>
      <c r="P94" s="204">
        <f t="shared" si="15"/>
        <v>0</v>
      </c>
      <c r="Q94" s="141">
        <f t="shared" si="16"/>
        <v>0</v>
      </c>
      <c r="R94" s="140">
        <v>25</v>
      </c>
      <c r="S94" s="204">
        <f t="shared" si="17"/>
        <v>0</v>
      </c>
      <c r="T94" s="204">
        <f t="shared" si="18"/>
        <v>0</v>
      </c>
      <c r="U94" s="141">
        <f t="shared" si="19"/>
        <v>0</v>
      </c>
      <c r="V94" s="140">
        <v>50</v>
      </c>
      <c r="W94" s="262"/>
      <c r="X94" s="262"/>
      <c r="Y94" s="262"/>
      <c r="Z94" s="260"/>
      <c r="AA94" s="260"/>
      <c r="AB94" s="260"/>
    </row>
    <row r="95" spans="1:28" ht="47.25" hidden="1" x14ac:dyDescent="0.25">
      <c r="A95" s="132">
        <v>87</v>
      </c>
      <c r="B95" s="154" t="s">
        <v>666</v>
      </c>
      <c r="C95" s="154" t="s">
        <v>51</v>
      </c>
      <c r="D95" s="136"/>
      <c r="E95" s="137"/>
      <c r="F95" s="137">
        <v>65</v>
      </c>
      <c r="G95" s="135"/>
      <c r="H95" s="135"/>
      <c r="I95" s="135">
        <v>299.09634972850859</v>
      </c>
      <c r="J95" s="138"/>
      <c r="K95" s="138"/>
      <c r="L95" s="138">
        <v>4.6014823035155166</v>
      </c>
      <c r="M95" s="139">
        <v>0</v>
      </c>
      <c r="N95" s="140">
        <f t="shared" si="13"/>
        <v>0</v>
      </c>
      <c r="O95" s="141">
        <f t="shared" si="14"/>
        <v>0</v>
      </c>
      <c r="P95" s="264">
        <f t="shared" si="15"/>
        <v>0</v>
      </c>
      <c r="Q95" s="141">
        <f t="shared" si="16"/>
        <v>0</v>
      </c>
      <c r="R95" s="140">
        <v>25</v>
      </c>
      <c r="S95" s="140">
        <f t="shared" si="17"/>
        <v>0</v>
      </c>
      <c r="T95" s="264">
        <f t="shared" si="18"/>
        <v>0</v>
      </c>
      <c r="U95" s="141">
        <f t="shared" si="19"/>
        <v>0</v>
      </c>
      <c r="V95" s="140">
        <v>50</v>
      </c>
      <c r="W95" s="171">
        <v>0</v>
      </c>
      <c r="X95" s="171"/>
      <c r="Y95" s="171"/>
      <c r="Z95" s="206"/>
      <c r="AA95" s="206"/>
      <c r="AB95" s="206"/>
    </row>
    <row r="96" spans="1:28" s="263" customFormat="1" ht="47.25" hidden="1" x14ac:dyDescent="0.25">
      <c r="A96" s="253">
        <v>88</v>
      </c>
      <c r="B96" s="254" t="s">
        <v>873</v>
      </c>
      <c r="C96" s="254" t="s">
        <v>552</v>
      </c>
      <c r="D96" s="255"/>
      <c r="E96" s="256"/>
      <c r="F96" s="256">
        <v>226.38</v>
      </c>
      <c r="G96" s="203"/>
      <c r="H96" s="203"/>
      <c r="I96" s="203">
        <v>341</v>
      </c>
      <c r="J96" s="257"/>
      <c r="K96" s="257"/>
      <c r="L96" s="138">
        <v>1.5063168124392614</v>
      </c>
      <c r="M96" s="258">
        <v>0</v>
      </c>
      <c r="N96" s="204">
        <f t="shared" si="13"/>
        <v>0</v>
      </c>
      <c r="O96" s="141">
        <f t="shared" si="14"/>
        <v>0</v>
      </c>
      <c r="P96" s="204">
        <f t="shared" si="15"/>
        <v>0</v>
      </c>
      <c r="Q96" s="141">
        <f t="shared" si="16"/>
        <v>0</v>
      </c>
      <c r="R96" s="140">
        <v>25</v>
      </c>
      <c r="S96" s="204">
        <f t="shared" si="17"/>
        <v>0</v>
      </c>
      <c r="T96" s="204">
        <f t="shared" si="18"/>
        <v>0</v>
      </c>
      <c r="U96" s="141">
        <f t="shared" si="19"/>
        <v>0</v>
      </c>
      <c r="V96" s="140">
        <v>50</v>
      </c>
      <c r="W96" s="262">
        <v>0</v>
      </c>
      <c r="X96" s="262"/>
      <c r="Y96" s="262"/>
      <c r="Z96" s="260"/>
      <c r="AA96" s="260"/>
      <c r="AB96" s="260"/>
    </row>
    <row r="97" spans="1:29" ht="47.25" hidden="1" x14ac:dyDescent="0.25">
      <c r="A97" s="132">
        <v>89</v>
      </c>
      <c r="B97" s="154" t="s">
        <v>444</v>
      </c>
      <c r="C97" s="154" t="s">
        <v>867</v>
      </c>
      <c r="D97" s="136"/>
      <c r="E97" s="137"/>
      <c r="F97" s="137">
        <v>1228.44</v>
      </c>
      <c r="G97" s="135"/>
      <c r="H97" s="135"/>
      <c r="I97" s="135">
        <v>3520</v>
      </c>
      <c r="J97" s="138"/>
      <c r="K97" s="138"/>
      <c r="L97" s="138">
        <v>2.8654228126729837</v>
      </c>
      <c r="M97" s="139">
        <v>0</v>
      </c>
      <c r="N97" s="140">
        <f t="shared" si="13"/>
        <v>0</v>
      </c>
      <c r="O97" s="141">
        <f t="shared" si="14"/>
        <v>0</v>
      </c>
      <c r="P97" s="140">
        <f t="shared" si="15"/>
        <v>0</v>
      </c>
      <c r="Q97" s="141">
        <f t="shared" si="16"/>
        <v>0</v>
      </c>
      <c r="R97" s="140">
        <f>IF(I97&lt;VLOOKUP(L97,$M$505:$Q$513,2),0,VLOOKUP(L97,$M$505:$Q$513,4))</f>
        <v>25</v>
      </c>
      <c r="S97" s="140">
        <f t="shared" si="17"/>
        <v>0</v>
      </c>
      <c r="T97" s="140">
        <f t="shared" si="18"/>
        <v>0</v>
      </c>
      <c r="U97" s="141">
        <f t="shared" si="19"/>
        <v>0</v>
      </c>
      <c r="V97" s="140">
        <f>IF(I97&lt;VLOOKUP(L97,$M$505:$Q$513,2),0,VLOOKUP(L97,$M$505:$Q$513,5))</f>
        <v>50</v>
      </c>
      <c r="W97" s="146"/>
      <c r="X97" s="146"/>
      <c r="Y97" s="146"/>
      <c r="Z97" s="154"/>
      <c r="AA97" s="206"/>
      <c r="AB97" s="206"/>
    </row>
    <row r="98" spans="1:29" hidden="1" x14ac:dyDescent="0.25">
      <c r="A98" s="132">
        <v>90</v>
      </c>
      <c r="B98" s="154" t="s">
        <v>874</v>
      </c>
      <c r="C98" s="154" t="s">
        <v>9</v>
      </c>
      <c r="D98" s="136"/>
      <c r="E98" s="137"/>
      <c r="F98" s="137">
        <v>24.03</v>
      </c>
      <c r="G98" s="135"/>
      <c r="H98" s="135"/>
      <c r="I98" s="135">
        <v>805</v>
      </c>
      <c r="J98" s="138"/>
      <c r="K98" s="138"/>
      <c r="L98" s="138">
        <v>33.49979192675822</v>
      </c>
      <c r="M98" s="139">
        <v>0</v>
      </c>
      <c r="N98" s="140">
        <f t="shared" si="13"/>
        <v>0</v>
      </c>
      <c r="O98" s="141">
        <f t="shared" si="14"/>
        <v>0</v>
      </c>
      <c r="P98" s="140">
        <f t="shared" si="15"/>
        <v>0</v>
      </c>
      <c r="Q98" s="141">
        <f t="shared" si="16"/>
        <v>0</v>
      </c>
      <c r="R98" s="140">
        <f>IF(I98&lt;VLOOKUP(L98,$M$505:$Q$513,2),0,VLOOKUP(L98,$M$505:$Q$513,4))</f>
        <v>25</v>
      </c>
      <c r="S98" s="140">
        <f t="shared" si="17"/>
        <v>0</v>
      </c>
      <c r="T98" s="140">
        <f t="shared" si="18"/>
        <v>0</v>
      </c>
      <c r="U98" s="141">
        <f t="shared" si="19"/>
        <v>0</v>
      </c>
      <c r="V98" s="140">
        <f>IF(I98&lt;VLOOKUP(L98,$M$505:$Q$513,2),0,VLOOKUP(L98,$M$505:$Q$513,5))</f>
        <v>50</v>
      </c>
      <c r="W98" s="146"/>
      <c r="X98" s="146"/>
      <c r="Y98" s="146"/>
      <c r="Z98" s="154"/>
      <c r="AA98" s="206"/>
      <c r="AB98" s="206"/>
    </row>
    <row r="99" spans="1:29" ht="31.5" x14ac:dyDescent="0.25">
      <c r="A99" s="132">
        <v>91</v>
      </c>
      <c r="B99" s="154" t="s">
        <v>700</v>
      </c>
      <c r="C99" s="154" t="s">
        <v>669</v>
      </c>
      <c r="D99" s="137"/>
      <c r="E99" s="137">
        <v>201.5</v>
      </c>
      <c r="F99" s="137">
        <v>201.5</v>
      </c>
      <c r="G99" s="135">
        <v>728</v>
      </c>
      <c r="H99" s="135">
        <v>624</v>
      </c>
      <c r="I99" s="135">
        <v>977</v>
      </c>
      <c r="J99" s="138">
        <v>3.6129032258064515</v>
      </c>
      <c r="K99" s="138">
        <v>3.096774193548387</v>
      </c>
      <c r="L99" s="138">
        <v>4.8486352357320097</v>
      </c>
      <c r="M99" s="139">
        <v>6</v>
      </c>
      <c r="N99" s="204">
        <f t="shared" si="13"/>
        <v>58</v>
      </c>
      <c r="O99" s="141">
        <f t="shared" si="14"/>
        <v>58.62</v>
      </c>
      <c r="P99" s="196">
        <f t="shared" si="15"/>
        <v>7</v>
      </c>
      <c r="Q99" s="141">
        <f t="shared" si="16"/>
        <v>7.54</v>
      </c>
      <c r="R99" s="140">
        <v>13</v>
      </c>
      <c r="S99" s="196">
        <f t="shared" si="17"/>
        <v>22</v>
      </c>
      <c r="T99" s="196">
        <f t="shared" si="18"/>
        <v>29</v>
      </c>
      <c r="U99" s="141">
        <f t="shared" si="19"/>
        <v>29</v>
      </c>
      <c r="V99" s="140">
        <v>50</v>
      </c>
      <c r="W99" s="241">
        <v>58</v>
      </c>
      <c r="X99" s="241">
        <v>7</v>
      </c>
      <c r="Y99" s="241">
        <v>29</v>
      </c>
      <c r="Z99" s="206">
        <v>43</v>
      </c>
      <c r="AA99" s="206">
        <v>27</v>
      </c>
      <c r="AB99" s="206">
        <f>AA99*100/Z99</f>
        <v>62.790697674418603</v>
      </c>
      <c r="AC99" s="149">
        <v>4</v>
      </c>
    </row>
    <row r="100" spans="1:29" ht="31.5" x14ac:dyDescent="0.25">
      <c r="A100" s="132">
        <v>92</v>
      </c>
      <c r="B100" s="154" t="s">
        <v>10</v>
      </c>
      <c r="C100" s="154" t="s">
        <v>9</v>
      </c>
      <c r="D100" s="136"/>
      <c r="E100" s="137"/>
      <c r="F100" s="137">
        <v>164.4</v>
      </c>
      <c r="G100" s="135">
        <v>779</v>
      </c>
      <c r="H100" s="135">
        <v>651</v>
      </c>
      <c r="I100" s="135">
        <v>698</v>
      </c>
      <c r="J100" s="138">
        <v>4.7384428223844282</v>
      </c>
      <c r="K100" s="138">
        <v>3.9598540145985401</v>
      </c>
      <c r="L100" s="138">
        <v>4.2457420924574212</v>
      </c>
      <c r="M100" s="139">
        <v>4.3</v>
      </c>
      <c r="N100" s="204">
        <f t="shared" si="13"/>
        <v>30</v>
      </c>
      <c r="O100" s="141">
        <f t="shared" si="14"/>
        <v>30.013999999999999</v>
      </c>
      <c r="P100" s="196">
        <f t="shared" si="15"/>
        <v>0</v>
      </c>
      <c r="Q100" s="141">
        <f t="shared" si="16"/>
        <v>0</v>
      </c>
      <c r="R100" s="140">
        <v>0</v>
      </c>
      <c r="S100" s="196">
        <f t="shared" si="17"/>
        <v>20</v>
      </c>
      <c r="T100" s="196">
        <f t="shared" si="18"/>
        <v>10</v>
      </c>
      <c r="U100" s="141">
        <f t="shared" si="19"/>
        <v>10.5</v>
      </c>
      <c r="V100" s="140">
        <v>35</v>
      </c>
      <c r="W100" s="241">
        <v>30</v>
      </c>
      <c r="X100" s="241">
        <v>0</v>
      </c>
      <c r="Y100" s="241">
        <v>10</v>
      </c>
      <c r="Z100" s="206">
        <v>30</v>
      </c>
      <c r="AA100" s="206">
        <v>19</v>
      </c>
      <c r="AB100" s="206">
        <f>AA100*100/Z100</f>
        <v>63.333333333333336</v>
      </c>
      <c r="AC100" s="149">
        <v>4</v>
      </c>
    </row>
    <row r="101" spans="1:29" x14ac:dyDescent="0.25">
      <c r="A101" s="132">
        <v>93</v>
      </c>
      <c r="B101" s="154" t="s">
        <v>2</v>
      </c>
      <c r="C101" s="154" t="s">
        <v>9</v>
      </c>
      <c r="D101" s="136"/>
      <c r="E101" s="137"/>
      <c r="F101" s="137">
        <v>69.3</v>
      </c>
      <c r="G101" s="135">
        <v>92</v>
      </c>
      <c r="H101" s="216">
        <v>158</v>
      </c>
      <c r="I101" s="216">
        <v>94</v>
      </c>
      <c r="J101" s="217">
        <v>1.3275613275613276</v>
      </c>
      <c r="K101" s="217">
        <v>2.2799422799422802</v>
      </c>
      <c r="L101" s="217">
        <v>1.3564213564213565</v>
      </c>
      <c r="M101" s="139">
        <v>3</v>
      </c>
      <c r="N101" s="204">
        <f t="shared" si="13"/>
        <v>2</v>
      </c>
      <c r="O101" s="141">
        <f t="shared" si="14"/>
        <v>2.82</v>
      </c>
      <c r="P101" s="196">
        <f t="shared" si="15"/>
        <v>0</v>
      </c>
      <c r="Q101" s="141">
        <f t="shared" si="16"/>
        <v>0</v>
      </c>
      <c r="R101" s="140">
        <v>0</v>
      </c>
      <c r="S101" s="196">
        <f t="shared" si="17"/>
        <v>1</v>
      </c>
      <c r="T101" s="196">
        <f t="shared" si="18"/>
        <v>1</v>
      </c>
      <c r="U101" s="141">
        <f t="shared" si="19"/>
        <v>1</v>
      </c>
      <c r="V101" s="140">
        <v>50</v>
      </c>
      <c r="W101" s="241" t="s">
        <v>844</v>
      </c>
      <c r="X101" s="241"/>
      <c r="Y101" s="241"/>
      <c r="Z101" s="206">
        <v>0</v>
      </c>
      <c r="AA101" s="206"/>
      <c r="AB101" s="206"/>
      <c r="AC101" s="149">
        <v>4</v>
      </c>
    </row>
    <row r="102" spans="1:29" hidden="1" x14ac:dyDescent="0.25">
      <c r="A102" s="132">
        <v>94</v>
      </c>
      <c r="B102" s="154" t="s">
        <v>444</v>
      </c>
      <c r="C102" s="154" t="s">
        <v>9</v>
      </c>
      <c r="D102" s="136"/>
      <c r="E102" s="137"/>
      <c r="F102" s="137">
        <v>352.98</v>
      </c>
      <c r="G102" s="135"/>
      <c r="H102" s="135"/>
      <c r="I102" s="135">
        <v>2098</v>
      </c>
      <c r="J102" s="138"/>
      <c r="K102" s="138"/>
      <c r="L102" s="138">
        <v>5.9436795285851884</v>
      </c>
      <c r="M102" s="139">
        <v>0</v>
      </c>
      <c r="N102" s="140">
        <f t="shared" si="13"/>
        <v>0</v>
      </c>
      <c r="O102" s="141">
        <f t="shared" si="14"/>
        <v>0</v>
      </c>
      <c r="P102" s="140">
        <f t="shared" si="15"/>
        <v>0</v>
      </c>
      <c r="Q102" s="141">
        <f t="shared" si="16"/>
        <v>0</v>
      </c>
      <c r="R102" s="140">
        <f t="shared" ref="R102:R107" si="20">IF(I102&lt;VLOOKUP(L102,$M$505:$Q$513,2),0,VLOOKUP(L102,$M$505:$Q$513,4))</f>
        <v>25</v>
      </c>
      <c r="S102" s="140">
        <f t="shared" si="17"/>
        <v>0</v>
      </c>
      <c r="T102" s="140">
        <f t="shared" si="18"/>
        <v>0</v>
      </c>
      <c r="U102" s="141">
        <f t="shared" si="19"/>
        <v>0</v>
      </c>
      <c r="V102" s="140">
        <f t="shared" ref="V102:V107" si="21">IF(I102&lt;VLOOKUP(L102,$M$505:$Q$513,2),0,VLOOKUP(L102,$M$505:$Q$513,5))</f>
        <v>50</v>
      </c>
      <c r="W102" s="146"/>
      <c r="X102" s="146"/>
      <c r="Y102" s="146"/>
      <c r="Z102" s="154"/>
      <c r="AA102" s="206"/>
      <c r="AB102" s="206"/>
    </row>
    <row r="103" spans="1:29" hidden="1" x14ac:dyDescent="0.25">
      <c r="A103" s="132">
        <v>95</v>
      </c>
      <c r="B103" s="154" t="s">
        <v>875</v>
      </c>
      <c r="C103" s="154" t="s">
        <v>55</v>
      </c>
      <c r="D103" s="136"/>
      <c r="E103" s="137"/>
      <c r="F103" s="137">
        <v>28.08</v>
      </c>
      <c r="G103" s="135"/>
      <c r="H103" s="135"/>
      <c r="I103" s="135">
        <v>0</v>
      </c>
      <c r="J103" s="138"/>
      <c r="K103" s="138"/>
      <c r="L103" s="138">
        <v>0</v>
      </c>
      <c r="M103" s="139">
        <f t="shared" si="12"/>
        <v>0</v>
      </c>
      <c r="N103" s="140">
        <f t="shared" si="13"/>
        <v>0</v>
      </c>
      <c r="O103" s="141">
        <f t="shared" si="14"/>
        <v>0</v>
      </c>
      <c r="P103" s="140">
        <f t="shared" si="15"/>
        <v>0</v>
      </c>
      <c r="Q103" s="141">
        <f t="shared" si="16"/>
        <v>0</v>
      </c>
      <c r="R103" s="140">
        <f t="shared" si="20"/>
        <v>0</v>
      </c>
      <c r="S103" s="140">
        <f t="shared" si="17"/>
        <v>0</v>
      </c>
      <c r="T103" s="140">
        <f t="shared" si="18"/>
        <v>0</v>
      </c>
      <c r="U103" s="141">
        <f t="shared" si="19"/>
        <v>0</v>
      </c>
      <c r="V103" s="140">
        <f t="shared" si="21"/>
        <v>0</v>
      </c>
      <c r="W103" s="146"/>
      <c r="X103" s="146"/>
      <c r="Y103" s="146"/>
      <c r="Z103" s="154"/>
      <c r="AA103" s="206"/>
      <c r="AB103" s="206"/>
    </row>
    <row r="104" spans="1:29" hidden="1" x14ac:dyDescent="0.25">
      <c r="A104" s="132">
        <v>96</v>
      </c>
      <c r="B104" s="154" t="s">
        <v>876</v>
      </c>
      <c r="C104" s="154" t="s">
        <v>55</v>
      </c>
      <c r="D104" s="136"/>
      <c r="E104" s="137"/>
      <c r="F104" s="137">
        <v>117.82</v>
      </c>
      <c r="G104" s="135"/>
      <c r="H104" s="135"/>
      <c r="I104" s="135">
        <v>153</v>
      </c>
      <c r="J104" s="138"/>
      <c r="K104" s="138"/>
      <c r="L104" s="138">
        <v>1.2985910711254456</v>
      </c>
      <c r="M104" s="139">
        <v>0</v>
      </c>
      <c r="N104" s="140">
        <f t="shared" si="13"/>
        <v>0</v>
      </c>
      <c r="O104" s="141">
        <f t="shared" si="14"/>
        <v>0</v>
      </c>
      <c r="P104" s="140">
        <f t="shared" si="15"/>
        <v>0</v>
      </c>
      <c r="Q104" s="141">
        <f t="shared" si="16"/>
        <v>0</v>
      </c>
      <c r="R104" s="140">
        <f t="shared" si="20"/>
        <v>25</v>
      </c>
      <c r="S104" s="140">
        <f t="shared" si="17"/>
        <v>0</v>
      </c>
      <c r="T104" s="140">
        <f t="shared" si="18"/>
        <v>0</v>
      </c>
      <c r="U104" s="141">
        <f t="shared" si="19"/>
        <v>0</v>
      </c>
      <c r="V104" s="140">
        <f t="shared" si="21"/>
        <v>50</v>
      </c>
      <c r="W104" s="146"/>
      <c r="X104" s="146"/>
      <c r="Y104" s="146"/>
      <c r="Z104" s="154"/>
      <c r="AA104" s="206"/>
      <c r="AB104" s="206"/>
    </row>
    <row r="105" spans="1:29" hidden="1" x14ac:dyDescent="0.25">
      <c r="A105" s="132">
        <v>97</v>
      </c>
      <c r="B105" s="154" t="s">
        <v>877</v>
      </c>
      <c r="C105" s="154" t="s">
        <v>55</v>
      </c>
      <c r="D105" s="136"/>
      <c r="E105" s="137"/>
      <c r="F105" s="137">
        <v>44.39</v>
      </c>
      <c r="G105" s="135"/>
      <c r="H105" s="135"/>
      <c r="I105" s="135">
        <v>0</v>
      </c>
      <c r="J105" s="138"/>
      <c r="K105" s="138"/>
      <c r="L105" s="138">
        <v>0</v>
      </c>
      <c r="M105" s="139">
        <f t="shared" si="12"/>
        <v>0</v>
      </c>
      <c r="N105" s="140">
        <f t="shared" si="13"/>
        <v>0</v>
      </c>
      <c r="O105" s="141">
        <f t="shared" si="14"/>
        <v>0</v>
      </c>
      <c r="P105" s="140">
        <f t="shared" si="15"/>
        <v>0</v>
      </c>
      <c r="Q105" s="141">
        <f t="shared" si="16"/>
        <v>0</v>
      </c>
      <c r="R105" s="140">
        <f t="shared" si="20"/>
        <v>0</v>
      </c>
      <c r="S105" s="140">
        <f t="shared" si="17"/>
        <v>0</v>
      </c>
      <c r="T105" s="140">
        <f t="shared" si="18"/>
        <v>0</v>
      </c>
      <c r="U105" s="141">
        <f t="shared" si="19"/>
        <v>0</v>
      </c>
      <c r="V105" s="140">
        <f t="shared" si="21"/>
        <v>0</v>
      </c>
      <c r="W105" s="146"/>
      <c r="X105" s="146"/>
      <c r="Y105" s="146"/>
      <c r="Z105" s="154"/>
      <c r="AA105" s="206"/>
      <c r="AB105" s="206"/>
    </row>
    <row r="106" spans="1:29" hidden="1" x14ac:dyDescent="0.25">
      <c r="A106" s="132">
        <v>98</v>
      </c>
      <c r="B106" s="154" t="s">
        <v>878</v>
      </c>
      <c r="C106" s="154" t="s">
        <v>55</v>
      </c>
      <c r="D106" s="136"/>
      <c r="E106" s="137"/>
      <c r="F106" s="137">
        <v>24.82</v>
      </c>
      <c r="G106" s="135"/>
      <c r="H106" s="135"/>
      <c r="I106" s="135">
        <v>53</v>
      </c>
      <c r="J106" s="138"/>
      <c r="K106" s="138"/>
      <c r="L106" s="138">
        <v>2.1353746978243353</v>
      </c>
      <c r="M106" s="139">
        <v>0</v>
      </c>
      <c r="N106" s="140">
        <f t="shared" si="13"/>
        <v>0</v>
      </c>
      <c r="O106" s="141">
        <f t="shared" si="14"/>
        <v>0</v>
      </c>
      <c r="P106" s="140">
        <f t="shared" si="15"/>
        <v>0</v>
      </c>
      <c r="Q106" s="141">
        <f t="shared" si="16"/>
        <v>0</v>
      </c>
      <c r="R106" s="140">
        <f t="shared" si="20"/>
        <v>25</v>
      </c>
      <c r="S106" s="140">
        <f t="shared" si="17"/>
        <v>0</v>
      </c>
      <c r="T106" s="140">
        <f t="shared" si="18"/>
        <v>0</v>
      </c>
      <c r="U106" s="141">
        <f t="shared" si="19"/>
        <v>0</v>
      </c>
      <c r="V106" s="140">
        <f t="shared" si="21"/>
        <v>50</v>
      </c>
      <c r="W106" s="146"/>
      <c r="X106" s="146"/>
      <c r="Y106" s="146"/>
      <c r="Z106" s="154"/>
      <c r="AA106" s="206"/>
      <c r="AB106" s="206"/>
    </row>
    <row r="107" spans="1:29" hidden="1" x14ac:dyDescent="0.25">
      <c r="A107" s="132">
        <v>99</v>
      </c>
      <c r="B107" s="154" t="s">
        <v>868</v>
      </c>
      <c r="C107" s="154" t="s">
        <v>55</v>
      </c>
      <c r="D107" s="136"/>
      <c r="E107" s="137"/>
      <c r="F107" s="137">
        <v>26.86</v>
      </c>
      <c r="G107" s="135"/>
      <c r="H107" s="135"/>
      <c r="I107" s="135">
        <v>0</v>
      </c>
      <c r="J107" s="138"/>
      <c r="K107" s="138"/>
      <c r="L107" s="138">
        <v>0</v>
      </c>
      <c r="M107" s="139">
        <f t="shared" si="12"/>
        <v>0</v>
      </c>
      <c r="N107" s="140">
        <f t="shared" si="13"/>
        <v>0</v>
      </c>
      <c r="O107" s="141">
        <f t="shared" si="14"/>
        <v>0</v>
      </c>
      <c r="P107" s="140">
        <f t="shared" si="15"/>
        <v>0</v>
      </c>
      <c r="Q107" s="141">
        <f t="shared" si="16"/>
        <v>0</v>
      </c>
      <c r="R107" s="140">
        <f t="shared" si="20"/>
        <v>0</v>
      </c>
      <c r="S107" s="140">
        <f t="shared" si="17"/>
        <v>0</v>
      </c>
      <c r="T107" s="140">
        <f t="shared" si="18"/>
        <v>0</v>
      </c>
      <c r="U107" s="141">
        <f t="shared" si="19"/>
        <v>0</v>
      </c>
      <c r="V107" s="140">
        <f t="shared" si="21"/>
        <v>0</v>
      </c>
      <c r="W107" s="146"/>
      <c r="X107" s="146"/>
      <c r="Y107" s="146"/>
      <c r="Z107" s="154"/>
      <c r="AA107" s="206"/>
      <c r="AB107" s="206"/>
    </row>
    <row r="108" spans="1:29" s="263" customFormat="1" ht="63" hidden="1" x14ac:dyDescent="0.25">
      <c r="A108" s="253">
        <v>100</v>
      </c>
      <c r="B108" s="254" t="s">
        <v>701</v>
      </c>
      <c r="C108" s="254" t="s">
        <v>55</v>
      </c>
      <c r="D108" s="255"/>
      <c r="E108" s="256"/>
      <c r="F108" s="256">
        <v>40.01</v>
      </c>
      <c r="G108" s="203"/>
      <c r="H108" s="203"/>
      <c r="I108" s="203">
        <v>0</v>
      </c>
      <c r="J108" s="257"/>
      <c r="K108" s="257"/>
      <c r="L108" s="138">
        <v>0</v>
      </c>
      <c r="M108" s="258">
        <f t="shared" si="12"/>
        <v>0</v>
      </c>
      <c r="N108" s="204">
        <f t="shared" si="13"/>
        <v>0</v>
      </c>
      <c r="O108" s="141">
        <f t="shared" si="14"/>
        <v>0</v>
      </c>
      <c r="P108" s="204">
        <f t="shared" si="15"/>
        <v>0</v>
      </c>
      <c r="Q108" s="141">
        <f t="shared" si="16"/>
        <v>0</v>
      </c>
      <c r="R108" s="140">
        <v>25</v>
      </c>
      <c r="S108" s="204">
        <f t="shared" si="17"/>
        <v>0</v>
      </c>
      <c r="T108" s="204">
        <f t="shared" si="18"/>
        <v>0</v>
      </c>
      <c r="U108" s="141">
        <f t="shared" si="19"/>
        <v>0</v>
      </c>
      <c r="V108" s="140">
        <v>50</v>
      </c>
      <c r="W108" s="262"/>
      <c r="X108" s="262"/>
      <c r="Y108" s="262"/>
      <c r="Z108" s="260"/>
      <c r="AA108" s="260"/>
      <c r="AB108" s="260"/>
    </row>
    <row r="109" spans="1:29" s="238" customFormat="1" ht="47.25" x14ac:dyDescent="0.25">
      <c r="A109" s="212">
        <v>101</v>
      </c>
      <c r="B109" s="213" t="s">
        <v>702</v>
      </c>
      <c r="C109" s="213" t="s">
        <v>55</v>
      </c>
      <c r="D109" s="255"/>
      <c r="E109" s="256"/>
      <c r="F109" s="215">
        <v>163.6</v>
      </c>
      <c r="G109" s="216"/>
      <c r="H109" s="216"/>
      <c r="I109" s="216">
        <v>556</v>
      </c>
      <c r="J109" s="217"/>
      <c r="K109" s="217"/>
      <c r="L109" s="217">
        <v>3.3985330073349633</v>
      </c>
      <c r="M109" s="193">
        <v>0</v>
      </c>
      <c r="N109" s="204">
        <f t="shared" si="13"/>
        <v>0</v>
      </c>
      <c r="O109" s="141">
        <f t="shared" si="14"/>
        <v>0</v>
      </c>
      <c r="P109" s="196">
        <f t="shared" si="15"/>
        <v>0</v>
      </c>
      <c r="Q109" s="141">
        <f t="shared" si="16"/>
        <v>0</v>
      </c>
      <c r="R109" s="140">
        <v>25</v>
      </c>
      <c r="S109" s="196">
        <f t="shared" si="17"/>
        <v>0</v>
      </c>
      <c r="T109" s="196">
        <f t="shared" si="18"/>
        <v>0</v>
      </c>
      <c r="U109" s="141">
        <f t="shared" si="19"/>
        <v>0</v>
      </c>
      <c r="V109" s="140">
        <v>50</v>
      </c>
      <c r="W109" s="241">
        <v>30</v>
      </c>
      <c r="X109" s="241"/>
      <c r="Y109" s="241"/>
      <c r="Z109" s="236">
        <v>0</v>
      </c>
      <c r="AA109" s="236">
        <v>0</v>
      </c>
      <c r="AB109" s="236"/>
      <c r="AC109" s="238">
        <v>9</v>
      </c>
    </row>
    <row r="110" spans="1:29" s="263" customFormat="1" hidden="1" x14ac:dyDescent="0.25">
      <c r="A110" s="253">
        <v>102</v>
      </c>
      <c r="B110" s="254" t="s">
        <v>2</v>
      </c>
      <c r="C110" s="254" t="s">
        <v>55</v>
      </c>
      <c r="D110" s="255"/>
      <c r="E110" s="256"/>
      <c r="F110" s="256">
        <v>116.87</v>
      </c>
      <c r="G110" s="203"/>
      <c r="H110" s="203"/>
      <c r="I110" s="203">
        <v>56</v>
      </c>
      <c r="J110" s="257"/>
      <c r="K110" s="257"/>
      <c r="L110" s="138">
        <v>0.47916488405921109</v>
      </c>
      <c r="M110" s="258">
        <v>0</v>
      </c>
      <c r="N110" s="204">
        <f t="shared" si="13"/>
        <v>0</v>
      </c>
      <c r="O110" s="141">
        <f t="shared" si="14"/>
        <v>0</v>
      </c>
      <c r="P110" s="204">
        <f t="shared" si="15"/>
        <v>0</v>
      </c>
      <c r="Q110" s="141">
        <f t="shared" si="16"/>
        <v>0</v>
      </c>
      <c r="R110" s="140">
        <v>25</v>
      </c>
      <c r="S110" s="204">
        <f t="shared" si="17"/>
        <v>0</v>
      </c>
      <c r="T110" s="204">
        <f t="shared" si="18"/>
        <v>0</v>
      </c>
      <c r="U110" s="141">
        <f t="shared" si="19"/>
        <v>0</v>
      </c>
      <c r="V110" s="140">
        <v>50</v>
      </c>
      <c r="W110" s="262"/>
      <c r="X110" s="262"/>
      <c r="Y110" s="262"/>
      <c r="Z110" s="260"/>
      <c r="AA110" s="260"/>
      <c r="AB110" s="260"/>
    </row>
    <row r="111" spans="1:29" s="263" customFormat="1" hidden="1" x14ac:dyDescent="0.25">
      <c r="A111" s="253">
        <v>103</v>
      </c>
      <c r="B111" s="254" t="s">
        <v>57</v>
      </c>
      <c r="C111" s="254" t="s">
        <v>55</v>
      </c>
      <c r="D111" s="255"/>
      <c r="E111" s="256"/>
      <c r="F111" s="256">
        <v>50.96</v>
      </c>
      <c r="G111" s="203"/>
      <c r="H111" s="203"/>
      <c r="I111" s="203">
        <v>1225</v>
      </c>
      <c r="J111" s="257"/>
      <c r="K111" s="257"/>
      <c r="L111" s="138">
        <v>24.038461538461537</v>
      </c>
      <c r="M111" s="258">
        <v>0</v>
      </c>
      <c r="N111" s="204">
        <f t="shared" si="13"/>
        <v>0</v>
      </c>
      <c r="O111" s="141">
        <f t="shared" si="14"/>
        <v>0</v>
      </c>
      <c r="P111" s="204">
        <f t="shared" si="15"/>
        <v>0</v>
      </c>
      <c r="Q111" s="141">
        <f t="shared" si="16"/>
        <v>0</v>
      </c>
      <c r="R111" s="140">
        <v>25</v>
      </c>
      <c r="S111" s="204">
        <f t="shared" si="17"/>
        <v>0</v>
      </c>
      <c r="T111" s="204">
        <f t="shared" si="18"/>
        <v>0</v>
      </c>
      <c r="U111" s="141">
        <f t="shared" si="19"/>
        <v>0</v>
      </c>
      <c r="V111" s="140">
        <v>50</v>
      </c>
      <c r="W111" s="262"/>
      <c r="X111" s="262"/>
      <c r="Y111" s="262"/>
      <c r="Z111" s="260"/>
      <c r="AA111" s="260"/>
      <c r="AB111" s="260"/>
    </row>
    <row r="112" spans="1:29" s="263" customFormat="1" ht="47.25" hidden="1" x14ac:dyDescent="0.25">
      <c r="A112" s="253">
        <v>104</v>
      </c>
      <c r="B112" s="254" t="s">
        <v>86</v>
      </c>
      <c r="C112" s="254" t="s">
        <v>55</v>
      </c>
      <c r="D112" s="255"/>
      <c r="E112" s="256"/>
      <c r="F112" s="256">
        <v>39.590000000000003</v>
      </c>
      <c r="G112" s="203"/>
      <c r="H112" s="203"/>
      <c r="I112" s="203">
        <v>24</v>
      </c>
      <c r="J112" s="257"/>
      <c r="K112" s="257"/>
      <c r="L112" s="138">
        <v>0.60621369032583983</v>
      </c>
      <c r="M112" s="258">
        <f t="shared" si="12"/>
        <v>0</v>
      </c>
      <c r="N112" s="204">
        <f t="shared" si="13"/>
        <v>0</v>
      </c>
      <c r="O112" s="141">
        <f t="shared" si="14"/>
        <v>0</v>
      </c>
      <c r="P112" s="204">
        <f t="shared" si="15"/>
        <v>0</v>
      </c>
      <c r="Q112" s="141">
        <f t="shared" si="16"/>
        <v>0</v>
      </c>
      <c r="R112" s="140">
        <v>25</v>
      </c>
      <c r="S112" s="204">
        <f t="shared" si="17"/>
        <v>0</v>
      </c>
      <c r="T112" s="204">
        <f t="shared" si="18"/>
        <v>0</v>
      </c>
      <c r="U112" s="141">
        <f t="shared" si="19"/>
        <v>0</v>
      </c>
      <c r="V112" s="140">
        <v>50</v>
      </c>
      <c r="W112" s="262"/>
      <c r="X112" s="262"/>
      <c r="Y112" s="262"/>
      <c r="Z112" s="260"/>
      <c r="AA112" s="260"/>
      <c r="AB112" s="260"/>
    </row>
    <row r="113" spans="1:29" hidden="1" x14ac:dyDescent="0.25">
      <c r="A113" s="132">
        <v>105</v>
      </c>
      <c r="B113" s="154" t="s">
        <v>444</v>
      </c>
      <c r="C113" s="154" t="s">
        <v>55</v>
      </c>
      <c r="D113" s="136"/>
      <c r="E113" s="137"/>
      <c r="F113" s="137">
        <v>653</v>
      </c>
      <c r="G113" s="135"/>
      <c r="H113" s="135"/>
      <c r="I113" s="135">
        <v>2067</v>
      </c>
      <c r="J113" s="138"/>
      <c r="K113" s="138"/>
      <c r="L113" s="138">
        <v>3.1653905053598774</v>
      </c>
      <c r="M113" s="139">
        <v>0</v>
      </c>
      <c r="N113" s="140">
        <f t="shared" si="13"/>
        <v>0</v>
      </c>
      <c r="O113" s="141">
        <f t="shared" si="14"/>
        <v>0</v>
      </c>
      <c r="P113" s="140">
        <f t="shared" si="15"/>
        <v>0</v>
      </c>
      <c r="Q113" s="141">
        <f t="shared" si="16"/>
        <v>0</v>
      </c>
      <c r="R113" s="140">
        <f>IF(I113&lt;VLOOKUP(L113,$M$505:$Q$513,2),0,VLOOKUP(L113,$M$505:$Q$513,4))</f>
        <v>25</v>
      </c>
      <c r="S113" s="140">
        <f t="shared" si="17"/>
        <v>0</v>
      </c>
      <c r="T113" s="140">
        <f t="shared" si="18"/>
        <v>0</v>
      </c>
      <c r="U113" s="141">
        <f t="shared" si="19"/>
        <v>0</v>
      </c>
      <c r="V113" s="140">
        <f>IF(I113&lt;VLOOKUP(L113,$M$505:$Q$513,2),0,VLOOKUP(L113,$M$505:$Q$513,5))</f>
        <v>50</v>
      </c>
      <c r="W113" s="146"/>
      <c r="X113" s="146"/>
      <c r="Y113" s="146"/>
      <c r="Z113" s="154"/>
      <c r="AA113" s="206"/>
      <c r="AB113" s="206"/>
    </row>
    <row r="114" spans="1:29" hidden="1" x14ac:dyDescent="0.25">
      <c r="A114" s="132">
        <v>106</v>
      </c>
      <c r="B114" s="154" t="s">
        <v>879</v>
      </c>
      <c r="C114" s="154" t="s">
        <v>704</v>
      </c>
      <c r="D114" s="136"/>
      <c r="E114" s="137"/>
      <c r="F114" s="137">
        <v>0</v>
      </c>
      <c r="G114" s="135"/>
      <c r="H114" s="135"/>
      <c r="I114" s="135">
        <v>0</v>
      </c>
      <c r="J114" s="138"/>
      <c r="K114" s="138"/>
      <c r="L114" s="138">
        <v>0</v>
      </c>
      <c r="M114" s="139">
        <f t="shared" si="12"/>
        <v>0</v>
      </c>
      <c r="N114" s="140">
        <f t="shared" si="13"/>
        <v>0</v>
      </c>
      <c r="O114" s="141">
        <f t="shared" si="14"/>
        <v>0</v>
      </c>
      <c r="P114" s="140">
        <f t="shared" si="15"/>
        <v>0</v>
      </c>
      <c r="Q114" s="141">
        <f t="shared" si="16"/>
        <v>0</v>
      </c>
      <c r="R114" s="140">
        <f>IF(I114&lt;VLOOKUP(L114,$M$505:$Q$513,2),0,VLOOKUP(L114,$M$505:$Q$513,4))</f>
        <v>0</v>
      </c>
      <c r="S114" s="140">
        <f t="shared" si="17"/>
        <v>0</v>
      </c>
      <c r="T114" s="140">
        <f t="shared" si="18"/>
        <v>0</v>
      </c>
      <c r="U114" s="141">
        <f t="shared" si="19"/>
        <v>0</v>
      </c>
      <c r="V114" s="140">
        <f>IF(I114&lt;VLOOKUP(L114,$M$505:$Q$513,2),0,VLOOKUP(L114,$M$505:$Q$513,5))</f>
        <v>0</v>
      </c>
      <c r="W114" s="146"/>
      <c r="X114" s="146"/>
      <c r="Y114" s="146"/>
      <c r="Z114" s="154"/>
      <c r="AA114" s="206"/>
      <c r="AB114" s="206"/>
    </row>
    <row r="115" spans="1:29" hidden="1" x14ac:dyDescent="0.25">
      <c r="A115" s="132">
        <v>107</v>
      </c>
      <c r="B115" s="154" t="s">
        <v>864</v>
      </c>
      <c r="C115" s="154" t="s">
        <v>704</v>
      </c>
      <c r="D115" s="136"/>
      <c r="E115" s="137"/>
      <c r="F115" s="137">
        <v>0</v>
      </c>
      <c r="G115" s="135"/>
      <c r="H115" s="135"/>
      <c r="I115" s="135">
        <v>0</v>
      </c>
      <c r="J115" s="138"/>
      <c r="K115" s="138"/>
      <c r="L115" s="138">
        <v>0</v>
      </c>
      <c r="M115" s="139">
        <f t="shared" si="12"/>
        <v>0</v>
      </c>
      <c r="N115" s="140">
        <f t="shared" si="13"/>
        <v>0</v>
      </c>
      <c r="O115" s="141">
        <f t="shared" si="14"/>
        <v>0</v>
      </c>
      <c r="P115" s="140">
        <f t="shared" si="15"/>
        <v>0</v>
      </c>
      <c r="Q115" s="141">
        <f t="shared" si="16"/>
        <v>0</v>
      </c>
      <c r="R115" s="140">
        <f>IF(I115&lt;VLOOKUP(L115,$M$505:$Q$513,2),0,VLOOKUP(L115,$M$505:$Q$513,4))</f>
        <v>0</v>
      </c>
      <c r="S115" s="140">
        <f t="shared" si="17"/>
        <v>0</v>
      </c>
      <c r="T115" s="140">
        <f t="shared" si="18"/>
        <v>0</v>
      </c>
      <c r="U115" s="141">
        <f t="shared" si="19"/>
        <v>0</v>
      </c>
      <c r="V115" s="140">
        <f>IF(I115&lt;VLOOKUP(L115,$M$505:$Q$513,2),0,VLOOKUP(L115,$M$505:$Q$513,5))</f>
        <v>0</v>
      </c>
      <c r="W115" s="146"/>
      <c r="X115" s="146"/>
      <c r="Y115" s="146"/>
      <c r="Z115" s="154"/>
      <c r="AA115" s="206"/>
      <c r="AB115" s="206"/>
    </row>
    <row r="116" spans="1:29" ht="31.5" hidden="1" x14ac:dyDescent="0.25">
      <c r="A116" s="132">
        <v>108</v>
      </c>
      <c r="B116" s="154" t="s">
        <v>705</v>
      </c>
      <c r="C116" s="154" t="s">
        <v>704</v>
      </c>
      <c r="D116" s="136"/>
      <c r="E116" s="137"/>
      <c r="F116" s="137">
        <v>0</v>
      </c>
      <c r="G116" s="135"/>
      <c r="H116" s="135"/>
      <c r="I116" s="135">
        <v>0</v>
      </c>
      <c r="J116" s="138"/>
      <c r="K116" s="138"/>
      <c r="L116" s="138"/>
      <c r="M116" s="139">
        <f t="shared" si="12"/>
        <v>0</v>
      </c>
      <c r="N116" s="204">
        <f t="shared" si="13"/>
        <v>0</v>
      </c>
      <c r="O116" s="141">
        <f t="shared" si="14"/>
        <v>0</v>
      </c>
      <c r="P116" s="140">
        <f t="shared" si="15"/>
        <v>0</v>
      </c>
      <c r="Q116" s="141">
        <f t="shared" si="16"/>
        <v>0</v>
      </c>
      <c r="R116" s="140">
        <v>25</v>
      </c>
      <c r="S116" s="140">
        <f t="shared" si="17"/>
        <v>0</v>
      </c>
      <c r="T116" s="140">
        <f t="shared" si="18"/>
        <v>0</v>
      </c>
      <c r="U116" s="141">
        <f t="shared" si="19"/>
        <v>0</v>
      </c>
      <c r="V116" s="140">
        <v>50</v>
      </c>
      <c r="W116" s="171"/>
      <c r="X116" s="171"/>
      <c r="Y116" s="171"/>
      <c r="Z116" s="206"/>
      <c r="AA116" s="206"/>
      <c r="AB116" s="206"/>
    </row>
    <row r="117" spans="1:29" ht="31.5" hidden="1" x14ac:dyDescent="0.25">
      <c r="A117" s="132">
        <v>109</v>
      </c>
      <c r="B117" s="154" t="s">
        <v>60</v>
      </c>
      <c r="C117" s="154" t="s">
        <v>704</v>
      </c>
      <c r="D117" s="136"/>
      <c r="E117" s="137"/>
      <c r="F117" s="137">
        <v>0</v>
      </c>
      <c r="G117" s="135"/>
      <c r="H117" s="135"/>
      <c r="I117" s="135">
        <v>0</v>
      </c>
      <c r="J117" s="138"/>
      <c r="K117" s="138"/>
      <c r="L117" s="138"/>
      <c r="M117" s="139">
        <f t="shared" si="12"/>
        <v>0</v>
      </c>
      <c r="N117" s="204">
        <f t="shared" si="13"/>
        <v>0</v>
      </c>
      <c r="O117" s="141">
        <f t="shared" si="14"/>
        <v>0</v>
      </c>
      <c r="P117" s="140">
        <f t="shared" si="15"/>
        <v>0</v>
      </c>
      <c r="Q117" s="141">
        <f t="shared" si="16"/>
        <v>0</v>
      </c>
      <c r="R117" s="140">
        <v>25</v>
      </c>
      <c r="S117" s="140">
        <f t="shared" si="17"/>
        <v>0</v>
      </c>
      <c r="T117" s="140">
        <f t="shared" si="18"/>
        <v>0</v>
      </c>
      <c r="U117" s="141">
        <f t="shared" si="19"/>
        <v>0</v>
      </c>
      <c r="V117" s="140">
        <v>50</v>
      </c>
      <c r="W117" s="171"/>
      <c r="X117" s="171"/>
      <c r="Y117" s="171"/>
      <c r="Z117" s="206"/>
      <c r="AA117" s="206"/>
      <c r="AB117" s="206"/>
    </row>
    <row r="118" spans="1:29" ht="31.5" x14ac:dyDescent="0.25">
      <c r="A118" s="132">
        <v>110</v>
      </c>
      <c r="B118" s="154" t="s">
        <v>59</v>
      </c>
      <c r="C118" s="154" t="s">
        <v>704</v>
      </c>
      <c r="D118" s="136"/>
      <c r="E118" s="137"/>
      <c r="F118" s="137">
        <v>262.24</v>
      </c>
      <c r="G118" s="135">
        <v>111</v>
      </c>
      <c r="H118" s="216">
        <v>345</v>
      </c>
      <c r="I118" s="216">
        <v>289</v>
      </c>
      <c r="J118" s="217">
        <v>0.4232763880414887</v>
      </c>
      <c r="K118" s="217">
        <v>1.315588773642465</v>
      </c>
      <c r="L118" s="217">
        <v>1.1020439292251372</v>
      </c>
      <c r="M118" s="139">
        <v>0</v>
      </c>
      <c r="N118" s="204">
        <f t="shared" si="13"/>
        <v>0</v>
      </c>
      <c r="O118" s="141">
        <f t="shared" si="14"/>
        <v>0</v>
      </c>
      <c r="P118" s="196">
        <f t="shared" si="15"/>
        <v>0</v>
      </c>
      <c r="Q118" s="141">
        <f t="shared" si="16"/>
        <v>0</v>
      </c>
      <c r="R118" s="140">
        <v>9</v>
      </c>
      <c r="S118" s="196">
        <f t="shared" si="17"/>
        <v>0</v>
      </c>
      <c r="T118" s="196">
        <f t="shared" si="18"/>
        <v>0</v>
      </c>
      <c r="U118" s="141">
        <f t="shared" si="19"/>
        <v>0</v>
      </c>
      <c r="V118" s="140">
        <v>25</v>
      </c>
      <c r="W118" s="241">
        <v>14</v>
      </c>
      <c r="X118" s="241">
        <v>1</v>
      </c>
      <c r="Y118" s="241">
        <v>3</v>
      </c>
      <c r="Z118" s="206">
        <v>10</v>
      </c>
      <c r="AA118" s="206">
        <v>3</v>
      </c>
      <c r="AB118" s="206">
        <f>AA118*100/Z118</f>
        <v>30</v>
      </c>
      <c r="AC118" s="149">
        <v>9</v>
      </c>
    </row>
    <row r="119" spans="1:29" ht="31.5" hidden="1" x14ac:dyDescent="0.25">
      <c r="A119" s="132">
        <v>111</v>
      </c>
      <c r="B119" s="154" t="s">
        <v>703</v>
      </c>
      <c r="C119" s="154" t="s">
        <v>704</v>
      </c>
      <c r="D119" s="136"/>
      <c r="E119" s="137"/>
      <c r="F119" s="137">
        <v>0</v>
      </c>
      <c r="G119" s="135"/>
      <c r="H119" s="135"/>
      <c r="I119" s="135">
        <v>0</v>
      </c>
      <c r="J119" s="138"/>
      <c r="K119" s="138"/>
      <c r="L119" s="138"/>
      <c r="M119" s="139">
        <f t="shared" si="12"/>
        <v>0</v>
      </c>
      <c r="N119" s="204">
        <f t="shared" si="13"/>
        <v>0</v>
      </c>
      <c r="O119" s="141">
        <f t="shared" si="14"/>
        <v>0</v>
      </c>
      <c r="P119" s="140">
        <f t="shared" si="15"/>
        <v>0</v>
      </c>
      <c r="Q119" s="141">
        <f t="shared" si="16"/>
        <v>0</v>
      </c>
      <c r="R119" s="140">
        <v>25</v>
      </c>
      <c r="S119" s="140">
        <f t="shared" si="17"/>
        <v>0</v>
      </c>
      <c r="T119" s="140">
        <f t="shared" si="18"/>
        <v>0</v>
      </c>
      <c r="U119" s="141">
        <f t="shared" si="19"/>
        <v>0</v>
      </c>
      <c r="V119" s="140">
        <v>50</v>
      </c>
      <c r="W119" s="171"/>
      <c r="X119" s="171"/>
      <c r="Y119" s="171"/>
      <c r="Z119" s="206"/>
      <c r="AA119" s="206"/>
      <c r="AB119" s="206"/>
    </row>
    <row r="120" spans="1:29" hidden="1" x14ac:dyDescent="0.25">
      <c r="A120" s="132">
        <v>112</v>
      </c>
      <c r="B120" s="154" t="s">
        <v>2</v>
      </c>
      <c r="C120" s="154" t="s">
        <v>704</v>
      </c>
      <c r="D120" s="136"/>
      <c r="E120" s="137"/>
      <c r="F120" s="137">
        <v>0</v>
      </c>
      <c r="G120" s="135"/>
      <c r="H120" s="135"/>
      <c r="I120" s="135">
        <v>0</v>
      </c>
      <c r="J120" s="138"/>
      <c r="K120" s="138"/>
      <c r="L120" s="138"/>
      <c r="M120" s="139">
        <f t="shared" si="12"/>
        <v>0</v>
      </c>
      <c r="N120" s="204">
        <f t="shared" si="13"/>
        <v>0</v>
      </c>
      <c r="O120" s="141">
        <f t="shared" si="14"/>
        <v>0</v>
      </c>
      <c r="P120" s="140">
        <f t="shared" si="15"/>
        <v>0</v>
      </c>
      <c r="Q120" s="141">
        <f t="shared" si="16"/>
        <v>0</v>
      </c>
      <c r="R120" s="140">
        <v>25</v>
      </c>
      <c r="S120" s="140">
        <f t="shared" si="17"/>
        <v>0</v>
      </c>
      <c r="T120" s="140">
        <f t="shared" si="18"/>
        <v>0</v>
      </c>
      <c r="U120" s="141">
        <f t="shared" si="19"/>
        <v>0</v>
      </c>
      <c r="V120" s="140">
        <v>50</v>
      </c>
      <c r="W120" s="171"/>
      <c r="X120" s="171"/>
      <c r="Y120" s="171"/>
      <c r="Z120" s="206"/>
      <c r="AA120" s="206"/>
      <c r="AB120" s="206"/>
    </row>
    <row r="121" spans="1:29" ht="31.5" hidden="1" x14ac:dyDescent="0.25">
      <c r="A121" s="132">
        <v>113</v>
      </c>
      <c r="B121" s="154" t="s">
        <v>706</v>
      </c>
      <c r="C121" s="154" t="s">
        <v>704</v>
      </c>
      <c r="D121" s="136"/>
      <c r="E121" s="137"/>
      <c r="F121" s="137">
        <v>0</v>
      </c>
      <c r="G121" s="135"/>
      <c r="H121" s="135"/>
      <c r="I121" s="135">
        <v>0</v>
      </c>
      <c r="J121" s="138"/>
      <c r="K121" s="138"/>
      <c r="L121" s="138"/>
      <c r="M121" s="139">
        <f t="shared" si="12"/>
        <v>0</v>
      </c>
      <c r="N121" s="204">
        <f t="shared" si="13"/>
        <v>0</v>
      </c>
      <c r="O121" s="141">
        <f t="shared" si="14"/>
        <v>0</v>
      </c>
      <c r="P121" s="140">
        <f t="shared" si="15"/>
        <v>0</v>
      </c>
      <c r="Q121" s="141">
        <f t="shared" si="16"/>
        <v>0</v>
      </c>
      <c r="R121" s="140">
        <v>25</v>
      </c>
      <c r="S121" s="140">
        <f t="shared" si="17"/>
        <v>0</v>
      </c>
      <c r="T121" s="140">
        <f t="shared" si="18"/>
        <v>0</v>
      </c>
      <c r="U121" s="141">
        <f t="shared" si="19"/>
        <v>0</v>
      </c>
      <c r="V121" s="140">
        <v>50</v>
      </c>
      <c r="W121" s="171"/>
      <c r="X121" s="171"/>
      <c r="Y121" s="171"/>
      <c r="Z121" s="206"/>
      <c r="AA121" s="206"/>
      <c r="AB121" s="206"/>
    </row>
    <row r="122" spans="1:29" ht="31.5" hidden="1" x14ac:dyDescent="0.25">
      <c r="A122" s="132">
        <v>114</v>
      </c>
      <c r="B122" s="154" t="s">
        <v>707</v>
      </c>
      <c r="C122" s="154" t="s">
        <v>704</v>
      </c>
      <c r="D122" s="136"/>
      <c r="E122" s="137"/>
      <c r="F122" s="137">
        <v>0</v>
      </c>
      <c r="G122" s="135"/>
      <c r="H122" s="135"/>
      <c r="I122" s="135">
        <v>0</v>
      </c>
      <c r="J122" s="138"/>
      <c r="K122" s="138"/>
      <c r="L122" s="138"/>
      <c r="M122" s="139">
        <f t="shared" si="12"/>
        <v>0</v>
      </c>
      <c r="N122" s="204">
        <f t="shared" si="13"/>
        <v>0</v>
      </c>
      <c r="O122" s="141">
        <f t="shared" si="14"/>
        <v>0</v>
      </c>
      <c r="P122" s="140">
        <f t="shared" si="15"/>
        <v>0</v>
      </c>
      <c r="Q122" s="141">
        <f t="shared" si="16"/>
        <v>0</v>
      </c>
      <c r="R122" s="140">
        <v>25</v>
      </c>
      <c r="S122" s="140">
        <f t="shared" si="17"/>
        <v>0</v>
      </c>
      <c r="T122" s="140">
        <f t="shared" si="18"/>
        <v>0</v>
      </c>
      <c r="U122" s="141">
        <f t="shared" si="19"/>
        <v>0</v>
      </c>
      <c r="V122" s="140">
        <v>50</v>
      </c>
      <c r="W122" s="171"/>
      <c r="X122" s="171"/>
      <c r="Y122" s="171"/>
      <c r="Z122" s="206"/>
      <c r="AA122" s="206"/>
      <c r="AB122" s="206"/>
    </row>
    <row r="123" spans="1:29" ht="31.5" hidden="1" x14ac:dyDescent="0.25">
      <c r="A123" s="132">
        <v>115</v>
      </c>
      <c r="B123" s="154" t="s">
        <v>708</v>
      </c>
      <c r="C123" s="154" t="s">
        <v>704</v>
      </c>
      <c r="D123" s="136"/>
      <c r="E123" s="137"/>
      <c r="F123" s="137">
        <v>0</v>
      </c>
      <c r="G123" s="135"/>
      <c r="H123" s="135"/>
      <c r="I123" s="135">
        <v>0</v>
      </c>
      <c r="J123" s="138"/>
      <c r="K123" s="138"/>
      <c r="L123" s="138"/>
      <c r="M123" s="139">
        <f t="shared" si="12"/>
        <v>0</v>
      </c>
      <c r="N123" s="204">
        <f t="shared" si="13"/>
        <v>0</v>
      </c>
      <c r="O123" s="141">
        <f t="shared" si="14"/>
        <v>0</v>
      </c>
      <c r="P123" s="140">
        <f t="shared" si="15"/>
        <v>0</v>
      </c>
      <c r="Q123" s="141">
        <f t="shared" si="16"/>
        <v>0</v>
      </c>
      <c r="R123" s="140">
        <v>25</v>
      </c>
      <c r="S123" s="140">
        <f t="shared" si="17"/>
        <v>0</v>
      </c>
      <c r="T123" s="140">
        <f t="shared" si="18"/>
        <v>0</v>
      </c>
      <c r="U123" s="141">
        <f t="shared" si="19"/>
        <v>0</v>
      </c>
      <c r="V123" s="140">
        <v>50</v>
      </c>
      <c r="W123" s="171"/>
      <c r="X123" s="171"/>
      <c r="Y123" s="171"/>
      <c r="Z123" s="206"/>
      <c r="AA123" s="206"/>
      <c r="AB123" s="206"/>
    </row>
    <row r="124" spans="1:29" ht="47.25" hidden="1" x14ac:dyDescent="0.25">
      <c r="A124" s="132">
        <v>116</v>
      </c>
      <c r="B124" s="154" t="s">
        <v>709</v>
      </c>
      <c r="C124" s="154" t="s">
        <v>704</v>
      </c>
      <c r="D124" s="136"/>
      <c r="E124" s="137"/>
      <c r="F124" s="137">
        <v>0</v>
      </c>
      <c r="G124" s="135"/>
      <c r="H124" s="135"/>
      <c r="I124" s="135">
        <v>0</v>
      </c>
      <c r="J124" s="138"/>
      <c r="K124" s="138"/>
      <c r="L124" s="138"/>
      <c r="M124" s="139">
        <f t="shared" si="12"/>
        <v>0</v>
      </c>
      <c r="N124" s="204">
        <f t="shared" si="13"/>
        <v>0</v>
      </c>
      <c r="O124" s="141">
        <f t="shared" si="14"/>
        <v>0</v>
      </c>
      <c r="P124" s="140">
        <f t="shared" si="15"/>
        <v>0</v>
      </c>
      <c r="Q124" s="141">
        <f t="shared" si="16"/>
        <v>0</v>
      </c>
      <c r="R124" s="140">
        <v>25</v>
      </c>
      <c r="S124" s="140">
        <f t="shared" si="17"/>
        <v>0</v>
      </c>
      <c r="T124" s="140">
        <f t="shared" si="18"/>
        <v>0</v>
      </c>
      <c r="U124" s="141">
        <f t="shared" si="19"/>
        <v>0</v>
      </c>
      <c r="V124" s="140">
        <v>50</v>
      </c>
      <c r="W124" s="171"/>
      <c r="X124" s="171"/>
      <c r="Y124" s="171"/>
      <c r="Z124" s="206"/>
      <c r="AA124" s="206"/>
      <c r="AB124" s="206"/>
    </row>
    <row r="125" spans="1:29" ht="47.25" hidden="1" x14ac:dyDescent="0.25">
      <c r="A125" s="132">
        <v>117</v>
      </c>
      <c r="B125" s="154" t="s">
        <v>92</v>
      </c>
      <c r="C125" s="154" t="s">
        <v>704</v>
      </c>
      <c r="D125" s="136"/>
      <c r="E125" s="137"/>
      <c r="F125" s="137">
        <v>0</v>
      </c>
      <c r="G125" s="135"/>
      <c r="H125" s="135"/>
      <c r="I125" s="135">
        <v>0</v>
      </c>
      <c r="J125" s="138"/>
      <c r="K125" s="138"/>
      <c r="L125" s="138"/>
      <c r="M125" s="139">
        <f t="shared" si="12"/>
        <v>0</v>
      </c>
      <c r="N125" s="204">
        <f t="shared" si="13"/>
        <v>0</v>
      </c>
      <c r="O125" s="141">
        <f t="shared" si="14"/>
        <v>0</v>
      </c>
      <c r="P125" s="140">
        <f t="shared" si="15"/>
        <v>0</v>
      </c>
      <c r="Q125" s="141">
        <f t="shared" si="16"/>
        <v>0</v>
      </c>
      <c r="R125" s="140">
        <v>25</v>
      </c>
      <c r="S125" s="140">
        <f t="shared" si="17"/>
        <v>0</v>
      </c>
      <c r="T125" s="140">
        <f t="shared" si="18"/>
        <v>0</v>
      </c>
      <c r="U125" s="141">
        <f t="shared" si="19"/>
        <v>0</v>
      </c>
      <c r="V125" s="140">
        <v>50</v>
      </c>
      <c r="W125" s="171"/>
      <c r="X125" s="171"/>
      <c r="Y125" s="171"/>
      <c r="Z125" s="206"/>
      <c r="AA125" s="206"/>
      <c r="AB125" s="206"/>
    </row>
    <row r="126" spans="1:29" ht="31.5" hidden="1" x14ac:dyDescent="0.25">
      <c r="A126" s="132">
        <v>118</v>
      </c>
      <c r="B126" s="154" t="s">
        <v>916</v>
      </c>
      <c r="C126" s="154" t="s">
        <v>704</v>
      </c>
      <c r="D126" s="136"/>
      <c r="E126" s="137"/>
      <c r="F126" s="137">
        <v>0</v>
      </c>
      <c r="G126" s="135"/>
      <c r="H126" s="135"/>
      <c r="I126" s="135">
        <v>0</v>
      </c>
      <c r="J126" s="138"/>
      <c r="K126" s="138"/>
      <c r="L126" s="138"/>
      <c r="M126" s="139">
        <f t="shared" si="12"/>
        <v>0</v>
      </c>
      <c r="N126" s="204">
        <f t="shared" si="13"/>
        <v>0</v>
      </c>
      <c r="O126" s="141">
        <f t="shared" si="14"/>
        <v>0</v>
      </c>
      <c r="P126" s="140">
        <f t="shared" si="15"/>
        <v>0</v>
      </c>
      <c r="Q126" s="141">
        <f t="shared" si="16"/>
        <v>0</v>
      </c>
      <c r="R126" s="140">
        <v>25</v>
      </c>
      <c r="S126" s="140">
        <f t="shared" si="17"/>
        <v>0</v>
      </c>
      <c r="T126" s="140">
        <f t="shared" si="18"/>
        <v>0</v>
      </c>
      <c r="U126" s="141">
        <f t="shared" si="19"/>
        <v>0</v>
      </c>
      <c r="V126" s="140">
        <v>50</v>
      </c>
      <c r="W126" s="171"/>
      <c r="X126" s="171"/>
      <c r="Y126" s="171"/>
      <c r="Z126" s="206"/>
      <c r="AA126" s="206"/>
      <c r="AB126" s="206"/>
    </row>
    <row r="127" spans="1:29" ht="31.5" hidden="1" x14ac:dyDescent="0.25">
      <c r="A127" s="132">
        <v>119</v>
      </c>
      <c r="B127" s="154" t="s">
        <v>880</v>
      </c>
      <c r="C127" s="154" t="s">
        <v>704</v>
      </c>
      <c r="D127" s="136"/>
      <c r="E127" s="137"/>
      <c r="F127" s="137">
        <v>0</v>
      </c>
      <c r="G127" s="135"/>
      <c r="H127" s="135"/>
      <c r="I127" s="135">
        <v>0</v>
      </c>
      <c r="J127" s="138"/>
      <c r="K127" s="138"/>
      <c r="L127" s="138"/>
      <c r="M127" s="139">
        <f t="shared" si="12"/>
        <v>0</v>
      </c>
      <c r="N127" s="204">
        <f t="shared" si="13"/>
        <v>0</v>
      </c>
      <c r="O127" s="141">
        <f t="shared" si="14"/>
        <v>0</v>
      </c>
      <c r="P127" s="140">
        <f t="shared" si="15"/>
        <v>0</v>
      </c>
      <c r="Q127" s="141">
        <f t="shared" si="16"/>
        <v>0</v>
      </c>
      <c r="R127" s="140">
        <v>25</v>
      </c>
      <c r="S127" s="140">
        <f t="shared" si="17"/>
        <v>0</v>
      </c>
      <c r="T127" s="140">
        <f t="shared" si="18"/>
        <v>0</v>
      </c>
      <c r="U127" s="141">
        <f t="shared" si="19"/>
        <v>0</v>
      </c>
      <c r="V127" s="140">
        <v>50</v>
      </c>
      <c r="W127" s="171"/>
      <c r="X127" s="171"/>
      <c r="Y127" s="171"/>
      <c r="Z127" s="206"/>
      <c r="AA127" s="206"/>
      <c r="AB127" s="206"/>
    </row>
    <row r="128" spans="1:29" ht="31.5" hidden="1" x14ac:dyDescent="0.25">
      <c r="A128" s="132">
        <v>120</v>
      </c>
      <c r="B128" s="154" t="s">
        <v>710</v>
      </c>
      <c r="C128" s="154" t="s">
        <v>704</v>
      </c>
      <c r="D128" s="136"/>
      <c r="E128" s="137"/>
      <c r="F128" s="137">
        <v>0</v>
      </c>
      <c r="G128" s="135"/>
      <c r="H128" s="135"/>
      <c r="I128" s="135">
        <v>0</v>
      </c>
      <c r="J128" s="138"/>
      <c r="K128" s="138"/>
      <c r="L128" s="138"/>
      <c r="M128" s="139">
        <f t="shared" si="12"/>
        <v>0</v>
      </c>
      <c r="N128" s="204">
        <f t="shared" si="13"/>
        <v>0</v>
      </c>
      <c r="O128" s="141">
        <f t="shared" si="14"/>
        <v>0</v>
      </c>
      <c r="P128" s="140">
        <f t="shared" si="15"/>
        <v>0</v>
      </c>
      <c r="Q128" s="141">
        <f t="shared" si="16"/>
        <v>0</v>
      </c>
      <c r="R128" s="140">
        <v>25</v>
      </c>
      <c r="S128" s="140">
        <f t="shared" si="17"/>
        <v>0</v>
      </c>
      <c r="T128" s="140">
        <f t="shared" si="18"/>
        <v>0</v>
      </c>
      <c r="U128" s="141">
        <f t="shared" si="19"/>
        <v>0</v>
      </c>
      <c r="V128" s="140">
        <v>50</v>
      </c>
      <c r="W128" s="171"/>
      <c r="X128" s="171"/>
      <c r="Y128" s="171"/>
      <c r="Z128" s="206"/>
      <c r="AA128" s="206"/>
      <c r="AB128" s="206"/>
    </row>
    <row r="129" spans="1:29" ht="31.5" hidden="1" x14ac:dyDescent="0.25">
      <c r="A129" s="132">
        <v>121</v>
      </c>
      <c r="B129" s="154" t="s">
        <v>711</v>
      </c>
      <c r="C129" s="154" t="s">
        <v>704</v>
      </c>
      <c r="D129" s="136"/>
      <c r="E129" s="137"/>
      <c r="F129" s="137">
        <v>0</v>
      </c>
      <c r="G129" s="135"/>
      <c r="H129" s="135"/>
      <c r="I129" s="135">
        <v>0</v>
      </c>
      <c r="J129" s="138"/>
      <c r="K129" s="138"/>
      <c r="L129" s="138"/>
      <c r="M129" s="139">
        <f t="shared" si="12"/>
        <v>0</v>
      </c>
      <c r="N129" s="204">
        <f t="shared" si="13"/>
        <v>0</v>
      </c>
      <c r="O129" s="141">
        <f t="shared" si="14"/>
        <v>0</v>
      </c>
      <c r="P129" s="140">
        <f t="shared" si="15"/>
        <v>0</v>
      </c>
      <c r="Q129" s="141">
        <f t="shared" si="16"/>
        <v>0</v>
      </c>
      <c r="R129" s="140">
        <v>25</v>
      </c>
      <c r="S129" s="140">
        <f t="shared" si="17"/>
        <v>0</v>
      </c>
      <c r="T129" s="140">
        <f t="shared" si="18"/>
        <v>0</v>
      </c>
      <c r="U129" s="141">
        <f t="shared" si="19"/>
        <v>0</v>
      </c>
      <c r="V129" s="140">
        <v>50</v>
      </c>
      <c r="W129" s="171"/>
      <c r="X129" s="171"/>
      <c r="Y129" s="171"/>
      <c r="Z129" s="206"/>
      <c r="AA129" s="206"/>
      <c r="AB129" s="206"/>
    </row>
    <row r="130" spans="1:29" ht="31.5" hidden="1" x14ac:dyDescent="0.25">
      <c r="A130" s="132">
        <v>122</v>
      </c>
      <c r="B130" s="154" t="s">
        <v>215</v>
      </c>
      <c r="C130" s="154" t="s">
        <v>704</v>
      </c>
      <c r="D130" s="136"/>
      <c r="E130" s="137"/>
      <c r="F130" s="137">
        <v>0</v>
      </c>
      <c r="G130" s="135"/>
      <c r="H130" s="135"/>
      <c r="I130" s="135">
        <v>0</v>
      </c>
      <c r="J130" s="138"/>
      <c r="K130" s="138"/>
      <c r="L130" s="138"/>
      <c r="M130" s="139">
        <f t="shared" si="12"/>
        <v>0</v>
      </c>
      <c r="N130" s="204">
        <f t="shared" si="13"/>
        <v>0</v>
      </c>
      <c r="O130" s="141">
        <f t="shared" si="14"/>
        <v>0</v>
      </c>
      <c r="P130" s="140">
        <f t="shared" si="15"/>
        <v>0</v>
      </c>
      <c r="Q130" s="141">
        <f t="shared" si="16"/>
        <v>0</v>
      </c>
      <c r="R130" s="140">
        <v>25</v>
      </c>
      <c r="S130" s="140">
        <f t="shared" si="17"/>
        <v>0</v>
      </c>
      <c r="T130" s="140">
        <f t="shared" si="18"/>
        <v>0</v>
      </c>
      <c r="U130" s="141">
        <f t="shared" si="19"/>
        <v>0</v>
      </c>
      <c r="V130" s="140">
        <v>50</v>
      </c>
      <c r="W130" s="171"/>
      <c r="X130" s="171"/>
      <c r="Y130" s="171"/>
      <c r="Z130" s="206"/>
      <c r="AA130" s="206"/>
      <c r="AB130" s="206"/>
    </row>
    <row r="131" spans="1:29" hidden="1" x14ac:dyDescent="0.25">
      <c r="A131" s="132">
        <v>123</v>
      </c>
      <c r="B131" s="154" t="s">
        <v>444</v>
      </c>
      <c r="C131" s="154" t="s">
        <v>704</v>
      </c>
      <c r="D131" s="136"/>
      <c r="E131" s="137"/>
      <c r="F131" s="137">
        <v>262.44</v>
      </c>
      <c r="G131" s="135"/>
      <c r="H131" s="135"/>
      <c r="I131" s="135">
        <v>289</v>
      </c>
      <c r="J131" s="138"/>
      <c r="K131" s="138"/>
      <c r="L131" s="138">
        <v>1.1012040847431794</v>
      </c>
      <c r="M131" s="139">
        <v>0</v>
      </c>
      <c r="N131" s="140">
        <f t="shared" si="13"/>
        <v>0</v>
      </c>
      <c r="O131" s="141">
        <f t="shared" si="14"/>
        <v>0</v>
      </c>
      <c r="P131" s="140">
        <f t="shared" si="15"/>
        <v>0</v>
      </c>
      <c r="Q131" s="141">
        <f t="shared" si="16"/>
        <v>0</v>
      </c>
      <c r="R131" s="140">
        <f>IF(I131&lt;VLOOKUP(L131,$M$505:$Q$513,2),0,VLOOKUP(L131,$M$505:$Q$513,4))</f>
        <v>25</v>
      </c>
      <c r="S131" s="140">
        <f t="shared" si="17"/>
        <v>0</v>
      </c>
      <c r="T131" s="140">
        <f t="shared" si="18"/>
        <v>0</v>
      </c>
      <c r="U131" s="141">
        <f t="shared" si="19"/>
        <v>0</v>
      </c>
      <c r="V131" s="140">
        <f>IF(I131&lt;VLOOKUP(L131,$M$505:$Q$513,2),0,VLOOKUP(L131,$M$505:$Q$513,5))</f>
        <v>50</v>
      </c>
      <c r="W131" s="146"/>
      <c r="X131" s="146"/>
      <c r="Y131" s="146"/>
      <c r="Z131" s="154"/>
      <c r="AA131" s="206"/>
      <c r="AB131" s="206"/>
    </row>
    <row r="132" spans="1:29" hidden="1" x14ac:dyDescent="0.25">
      <c r="A132" s="132">
        <v>124</v>
      </c>
      <c r="B132" s="154" t="s">
        <v>881</v>
      </c>
      <c r="C132" s="154" t="s">
        <v>713</v>
      </c>
      <c r="D132" s="136"/>
      <c r="E132" s="137"/>
      <c r="F132" s="137">
        <v>24.6</v>
      </c>
      <c r="G132" s="135"/>
      <c r="H132" s="135"/>
      <c r="I132" s="135">
        <v>95</v>
      </c>
      <c r="J132" s="138"/>
      <c r="K132" s="138"/>
      <c r="L132" s="138">
        <v>3.8617886178861784</v>
      </c>
      <c r="M132" s="139">
        <v>0</v>
      </c>
      <c r="N132" s="140">
        <f t="shared" si="13"/>
        <v>0</v>
      </c>
      <c r="O132" s="141">
        <f t="shared" si="14"/>
        <v>0</v>
      </c>
      <c r="P132" s="140">
        <f t="shared" si="15"/>
        <v>0</v>
      </c>
      <c r="Q132" s="141">
        <f t="shared" si="16"/>
        <v>0</v>
      </c>
      <c r="R132" s="140">
        <f>IF(I132&lt;VLOOKUP(L132,$M$505:$Q$513,2),0,VLOOKUP(L132,$M$505:$Q$513,4))</f>
        <v>25</v>
      </c>
      <c r="S132" s="140">
        <f t="shared" si="17"/>
        <v>0</v>
      </c>
      <c r="T132" s="140">
        <f t="shared" si="18"/>
        <v>0</v>
      </c>
      <c r="U132" s="141">
        <f t="shared" si="19"/>
        <v>0</v>
      </c>
      <c r="V132" s="140">
        <f>IF(I132&lt;VLOOKUP(L132,$M$505:$Q$513,2),0,VLOOKUP(L132,$M$505:$Q$513,5))</f>
        <v>50</v>
      </c>
      <c r="W132" s="146"/>
      <c r="X132" s="146"/>
      <c r="Y132" s="146"/>
      <c r="Z132" s="154"/>
      <c r="AA132" s="206"/>
      <c r="AB132" s="206"/>
    </row>
    <row r="133" spans="1:29" hidden="1" x14ac:dyDescent="0.25">
      <c r="A133" s="132">
        <v>125</v>
      </c>
      <c r="B133" s="154" t="s">
        <v>882</v>
      </c>
      <c r="C133" s="154" t="s">
        <v>713</v>
      </c>
      <c r="D133" s="136"/>
      <c r="E133" s="137"/>
      <c r="F133" s="137">
        <v>21.26</v>
      </c>
      <c r="G133" s="135"/>
      <c r="H133" s="135"/>
      <c r="I133" s="135">
        <v>0</v>
      </c>
      <c r="J133" s="138"/>
      <c r="K133" s="138"/>
      <c r="L133" s="138">
        <v>0</v>
      </c>
      <c r="M133" s="139">
        <f t="shared" si="12"/>
        <v>0</v>
      </c>
      <c r="N133" s="140">
        <f t="shared" si="13"/>
        <v>0</v>
      </c>
      <c r="O133" s="141">
        <f t="shared" si="14"/>
        <v>0</v>
      </c>
      <c r="P133" s="140">
        <f t="shared" si="15"/>
        <v>0</v>
      </c>
      <c r="Q133" s="141">
        <f t="shared" si="16"/>
        <v>0</v>
      </c>
      <c r="R133" s="140">
        <f>IF(I133&lt;VLOOKUP(L133,$M$505:$Q$513,2),0,VLOOKUP(L133,$M$505:$Q$513,4))</f>
        <v>0</v>
      </c>
      <c r="S133" s="140">
        <f t="shared" si="17"/>
        <v>0</v>
      </c>
      <c r="T133" s="140">
        <f t="shared" si="18"/>
        <v>0</v>
      </c>
      <c r="U133" s="141">
        <f t="shared" si="19"/>
        <v>0</v>
      </c>
      <c r="V133" s="140">
        <f>IF(I133&lt;VLOOKUP(L133,$M$505:$Q$513,2),0,VLOOKUP(L133,$M$505:$Q$513,5))</f>
        <v>0</v>
      </c>
      <c r="W133" s="146"/>
      <c r="X133" s="146"/>
      <c r="Y133" s="146"/>
      <c r="Z133" s="154"/>
      <c r="AA133" s="206"/>
      <c r="AB133" s="206"/>
    </row>
    <row r="134" spans="1:29" hidden="1" x14ac:dyDescent="0.25">
      <c r="A134" s="132">
        <v>126</v>
      </c>
      <c r="B134" s="154" t="s">
        <v>883</v>
      </c>
      <c r="C134" s="154" t="s">
        <v>713</v>
      </c>
      <c r="D134" s="136"/>
      <c r="E134" s="137"/>
      <c r="F134" s="137">
        <v>14.37</v>
      </c>
      <c r="G134" s="135"/>
      <c r="H134" s="135"/>
      <c r="I134" s="135">
        <v>83</v>
      </c>
      <c r="J134" s="138"/>
      <c r="K134" s="138"/>
      <c r="L134" s="138">
        <v>5.7759220598469039</v>
      </c>
      <c r="M134" s="139">
        <v>0</v>
      </c>
      <c r="N134" s="140">
        <f t="shared" si="13"/>
        <v>0</v>
      </c>
      <c r="O134" s="141">
        <f t="shared" si="14"/>
        <v>0</v>
      </c>
      <c r="P134" s="140">
        <f t="shared" si="15"/>
        <v>0</v>
      </c>
      <c r="Q134" s="141">
        <f t="shared" si="16"/>
        <v>0</v>
      </c>
      <c r="R134" s="140">
        <f>IF(I134&lt;VLOOKUP(L134,$M$505:$Q$513,2),0,VLOOKUP(L134,$M$505:$Q$513,4))</f>
        <v>25</v>
      </c>
      <c r="S134" s="140">
        <f t="shared" si="17"/>
        <v>0</v>
      </c>
      <c r="T134" s="140">
        <f t="shared" si="18"/>
        <v>0</v>
      </c>
      <c r="U134" s="141">
        <f t="shared" si="19"/>
        <v>0</v>
      </c>
      <c r="V134" s="140">
        <f>IF(I134&lt;VLOOKUP(L134,$M$505:$Q$513,2),0,VLOOKUP(L134,$M$505:$Q$513,5))</f>
        <v>50</v>
      </c>
      <c r="W134" s="146"/>
      <c r="X134" s="146"/>
      <c r="Y134" s="146"/>
      <c r="Z134" s="154"/>
      <c r="AA134" s="206"/>
      <c r="AB134" s="206"/>
    </row>
    <row r="135" spans="1:29" ht="31.5" x14ac:dyDescent="0.25">
      <c r="A135" s="132">
        <v>127</v>
      </c>
      <c r="B135" s="154" t="s">
        <v>803</v>
      </c>
      <c r="C135" s="154" t="s">
        <v>713</v>
      </c>
      <c r="D135" s="136"/>
      <c r="E135" s="137"/>
      <c r="F135" s="137">
        <v>18.93</v>
      </c>
      <c r="G135" s="135"/>
      <c r="H135" s="216"/>
      <c r="I135" s="216">
        <v>122</v>
      </c>
      <c r="J135" s="217">
        <v>0</v>
      </c>
      <c r="K135" s="217">
        <v>0</v>
      </c>
      <c r="L135" s="217">
        <v>6.4447966191230854</v>
      </c>
      <c r="M135" s="139">
        <v>9.5</v>
      </c>
      <c r="N135" s="204">
        <f t="shared" si="13"/>
        <v>11</v>
      </c>
      <c r="O135" s="141">
        <f t="shared" si="14"/>
        <v>11.59</v>
      </c>
      <c r="P135" s="196">
        <f t="shared" si="15"/>
        <v>2</v>
      </c>
      <c r="Q135" s="141">
        <f t="shared" si="16"/>
        <v>2.75</v>
      </c>
      <c r="R135" s="140">
        <v>25</v>
      </c>
      <c r="S135" s="196">
        <f t="shared" si="17"/>
        <v>7</v>
      </c>
      <c r="T135" s="196">
        <f t="shared" si="18"/>
        <v>2</v>
      </c>
      <c r="U135" s="141">
        <f t="shared" si="19"/>
        <v>2.2000000000000002</v>
      </c>
      <c r="V135" s="140">
        <v>20</v>
      </c>
      <c r="W135" s="241">
        <v>11</v>
      </c>
      <c r="X135" s="241">
        <v>2</v>
      </c>
      <c r="Y135" s="241">
        <v>2</v>
      </c>
      <c r="Z135" s="206" t="s">
        <v>665</v>
      </c>
      <c r="AA135" s="206" t="s">
        <v>922</v>
      </c>
      <c r="AB135" s="206" t="s">
        <v>665</v>
      </c>
      <c r="AC135" s="149">
        <v>3</v>
      </c>
    </row>
    <row r="136" spans="1:29" ht="17.25" customHeight="1" x14ac:dyDescent="0.25">
      <c r="A136" s="132">
        <v>128</v>
      </c>
      <c r="B136" s="154" t="s">
        <v>712</v>
      </c>
      <c r="C136" s="154" t="s">
        <v>713</v>
      </c>
      <c r="D136" s="136"/>
      <c r="E136" s="137"/>
      <c r="F136" s="137">
        <v>108.5</v>
      </c>
      <c r="G136" s="135">
        <v>92</v>
      </c>
      <c r="H136" s="216">
        <v>80</v>
      </c>
      <c r="I136" s="216">
        <v>80.333333333333329</v>
      </c>
      <c r="J136" s="217">
        <v>0.84792626728110598</v>
      </c>
      <c r="K136" s="217">
        <v>0.73732718894009219</v>
      </c>
      <c r="L136" s="217">
        <v>0.74039938556067586</v>
      </c>
      <c r="M136" s="139">
        <f t="shared" si="12"/>
        <v>3</v>
      </c>
      <c r="N136" s="204">
        <f t="shared" si="13"/>
        <v>2</v>
      </c>
      <c r="O136" s="141">
        <f t="shared" si="14"/>
        <v>2.41</v>
      </c>
      <c r="P136" s="196">
        <f t="shared" si="15"/>
        <v>0</v>
      </c>
      <c r="Q136" s="141">
        <f t="shared" si="16"/>
        <v>0</v>
      </c>
      <c r="R136" s="140">
        <v>0</v>
      </c>
      <c r="S136" s="196">
        <f t="shared" si="17"/>
        <v>2</v>
      </c>
      <c r="T136" s="196">
        <f t="shared" si="18"/>
        <v>0</v>
      </c>
      <c r="U136" s="141">
        <f t="shared" si="19"/>
        <v>0.8</v>
      </c>
      <c r="V136" s="140">
        <v>40</v>
      </c>
      <c r="W136" s="241">
        <v>6</v>
      </c>
      <c r="X136" s="241">
        <v>0</v>
      </c>
      <c r="Y136" s="241">
        <v>2</v>
      </c>
      <c r="Z136" s="206">
        <v>2</v>
      </c>
      <c r="AA136" s="206">
        <v>2</v>
      </c>
      <c r="AB136" s="206">
        <f t="shared" ref="AB136:AB142" si="22">AA136*100/Z136</f>
        <v>100</v>
      </c>
      <c r="AC136" s="149">
        <v>3</v>
      </c>
    </row>
    <row r="137" spans="1:29" x14ac:dyDescent="0.25">
      <c r="A137" s="132">
        <v>129</v>
      </c>
      <c r="B137" s="154" t="s">
        <v>2</v>
      </c>
      <c r="C137" s="154" t="s">
        <v>713</v>
      </c>
      <c r="D137" s="136"/>
      <c r="E137" s="137"/>
      <c r="F137" s="137">
        <v>316.76</v>
      </c>
      <c r="G137" s="135">
        <v>1678</v>
      </c>
      <c r="H137" s="216">
        <v>800</v>
      </c>
      <c r="I137" s="216">
        <v>844</v>
      </c>
      <c r="J137" s="217">
        <v>5.2973860335901</v>
      </c>
      <c r="K137" s="217">
        <v>2.5255714105316329</v>
      </c>
      <c r="L137" s="217">
        <v>2.6644778381108725</v>
      </c>
      <c r="M137" s="139">
        <v>4.5</v>
      </c>
      <c r="N137" s="204">
        <f t="shared" si="13"/>
        <v>37</v>
      </c>
      <c r="O137" s="141">
        <f t="shared" si="14"/>
        <v>37.979999999999997</v>
      </c>
      <c r="P137" s="196">
        <f t="shared" si="15"/>
        <v>0</v>
      </c>
      <c r="Q137" s="141">
        <f t="shared" si="16"/>
        <v>0</v>
      </c>
      <c r="R137" s="140">
        <v>0</v>
      </c>
      <c r="S137" s="196">
        <f t="shared" si="17"/>
        <v>19</v>
      </c>
      <c r="T137" s="196">
        <f t="shared" si="18"/>
        <v>18</v>
      </c>
      <c r="U137" s="141">
        <f t="shared" si="19"/>
        <v>18.5</v>
      </c>
      <c r="V137" s="140">
        <v>50</v>
      </c>
      <c r="W137" s="241" t="s">
        <v>844</v>
      </c>
      <c r="X137" s="241"/>
      <c r="Y137" s="241"/>
      <c r="Z137" s="206">
        <v>32</v>
      </c>
      <c r="AA137" s="206">
        <v>21</v>
      </c>
      <c r="AB137" s="206">
        <f t="shared" si="22"/>
        <v>65.625</v>
      </c>
      <c r="AC137" s="149">
        <v>3</v>
      </c>
    </row>
    <row r="138" spans="1:29" ht="31.5" x14ac:dyDescent="0.25">
      <c r="A138" s="132">
        <v>130</v>
      </c>
      <c r="B138" s="154" t="s">
        <v>119</v>
      </c>
      <c r="C138" s="154" t="s">
        <v>713</v>
      </c>
      <c r="D138" s="136"/>
      <c r="E138" s="137"/>
      <c r="F138" s="137">
        <v>74.75</v>
      </c>
      <c r="G138" s="135">
        <v>122</v>
      </c>
      <c r="H138" s="216">
        <v>117</v>
      </c>
      <c r="I138" s="216">
        <v>203</v>
      </c>
      <c r="J138" s="217">
        <v>1.6321070234113713</v>
      </c>
      <c r="K138" s="217">
        <v>1.5652173913043479</v>
      </c>
      <c r="L138" s="217">
        <v>2.7157190635451505</v>
      </c>
      <c r="M138" s="139">
        <v>6</v>
      </c>
      <c r="N138" s="204">
        <f t="shared" si="13"/>
        <v>12</v>
      </c>
      <c r="O138" s="141">
        <f t="shared" si="14"/>
        <v>12.18</v>
      </c>
      <c r="P138" s="196">
        <f t="shared" si="15"/>
        <v>0</v>
      </c>
      <c r="Q138" s="141">
        <f t="shared" si="16"/>
        <v>0</v>
      </c>
      <c r="R138" s="140">
        <v>0</v>
      </c>
      <c r="S138" s="196">
        <f t="shared" si="17"/>
        <v>6</v>
      </c>
      <c r="T138" s="196">
        <f t="shared" si="18"/>
        <v>6</v>
      </c>
      <c r="U138" s="141">
        <f t="shared" si="19"/>
        <v>6</v>
      </c>
      <c r="V138" s="140">
        <v>50</v>
      </c>
      <c r="W138" s="241">
        <v>12</v>
      </c>
      <c r="X138" s="241">
        <v>0</v>
      </c>
      <c r="Y138" s="241">
        <v>6</v>
      </c>
      <c r="Z138" s="206">
        <v>5</v>
      </c>
      <c r="AA138" s="206">
        <v>2</v>
      </c>
      <c r="AB138" s="206">
        <f t="shared" si="22"/>
        <v>40</v>
      </c>
      <c r="AC138" s="149">
        <v>3</v>
      </c>
    </row>
    <row r="139" spans="1:29" ht="31.5" x14ac:dyDescent="0.25">
      <c r="A139" s="132">
        <v>131</v>
      </c>
      <c r="B139" s="154" t="s">
        <v>121</v>
      </c>
      <c r="C139" s="154" t="s">
        <v>713</v>
      </c>
      <c r="D139" s="136"/>
      <c r="E139" s="137"/>
      <c r="F139" s="137">
        <v>150.49</v>
      </c>
      <c r="G139" s="135">
        <v>2191</v>
      </c>
      <c r="H139" s="216">
        <v>2230</v>
      </c>
      <c r="I139" s="216">
        <v>1149</v>
      </c>
      <c r="J139" s="217">
        <v>14.559106917403149</v>
      </c>
      <c r="K139" s="217">
        <v>14.818260349524884</v>
      </c>
      <c r="L139" s="217">
        <v>7.6350588078942119</v>
      </c>
      <c r="M139" s="139">
        <v>7</v>
      </c>
      <c r="N139" s="204">
        <f t="shared" ref="N139:N202" si="23">ROUNDDOWN(O139,0)</f>
        <v>80</v>
      </c>
      <c r="O139" s="141">
        <f t="shared" ref="O139:O202" si="24">I139*M139/100</f>
        <v>80.430000000000007</v>
      </c>
      <c r="P139" s="196">
        <f t="shared" ref="P139:P202" si="25">ROUNDDOWN(Q139,0)</f>
        <v>20</v>
      </c>
      <c r="Q139" s="141">
        <f t="shared" ref="Q139:Q202" si="26">N139*R139/100</f>
        <v>20</v>
      </c>
      <c r="R139" s="140">
        <v>25</v>
      </c>
      <c r="S139" s="196">
        <f t="shared" ref="S139:S202" si="27">N139-P139-T139</f>
        <v>20</v>
      </c>
      <c r="T139" s="196">
        <f t="shared" ref="T139:T202" si="28">ROUNDDOWN(U139,0)</f>
        <v>40</v>
      </c>
      <c r="U139" s="141">
        <f t="shared" ref="U139:U202" si="29">N139*V139/100</f>
        <v>40</v>
      </c>
      <c r="V139" s="140">
        <v>50</v>
      </c>
      <c r="W139" s="241">
        <v>100</v>
      </c>
      <c r="X139" s="241">
        <v>25</v>
      </c>
      <c r="Y139" s="241">
        <v>50</v>
      </c>
      <c r="Z139" s="206">
        <v>90</v>
      </c>
      <c r="AA139" s="206">
        <v>40</v>
      </c>
      <c r="AB139" s="206">
        <f t="shared" si="22"/>
        <v>44.444444444444443</v>
      </c>
      <c r="AC139" s="149">
        <v>3</v>
      </c>
    </row>
    <row r="140" spans="1:29" ht="30.75" customHeight="1" x14ac:dyDescent="0.25">
      <c r="A140" s="132">
        <v>132</v>
      </c>
      <c r="B140" s="154" t="s">
        <v>95</v>
      </c>
      <c r="C140" s="154" t="s">
        <v>713</v>
      </c>
      <c r="D140" s="136"/>
      <c r="E140" s="137"/>
      <c r="F140" s="137">
        <v>224.21</v>
      </c>
      <c r="G140" s="135">
        <v>675</v>
      </c>
      <c r="H140" s="216">
        <v>642</v>
      </c>
      <c r="I140" s="216">
        <v>698</v>
      </c>
      <c r="J140" s="217">
        <v>3.010570447348468</v>
      </c>
      <c r="K140" s="217">
        <v>2.8633870032558759</v>
      </c>
      <c r="L140" s="217">
        <v>3.1131528477766377</v>
      </c>
      <c r="M140" s="139">
        <v>6.7</v>
      </c>
      <c r="N140" s="204">
        <f t="shared" si="23"/>
        <v>46</v>
      </c>
      <c r="O140" s="141">
        <f t="shared" si="24"/>
        <v>46.766000000000005</v>
      </c>
      <c r="P140" s="196">
        <f t="shared" si="25"/>
        <v>11</v>
      </c>
      <c r="Q140" s="141">
        <f t="shared" si="26"/>
        <v>11.5</v>
      </c>
      <c r="R140" s="140">
        <v>25</v>
      </c>
      <c r="S140" s="196">
        <f t="shared" si="27"/>
        <v>26</v>
      </c>
      <c r="T140" s="196">
        <f t="shared" si="28"/>
        <v>9</v>
      </c>
      <c r="U140" s="141">
        <f t="shared" si="29"/>
        <v>9.1999999999999993</v>
      </c>
      <c r="V140" s="140">
        <v>20</v>
      </c>
      <c r="W140" s="241">
        <v>46</v>
      </c>
      <c r="X140" s="241">
        <v>11</v>
      </c>
      <c r="Y140" s="241">
        <v>9</v>
      </c>
      <c r="Z140" s="206">
        <v>15</v>
      </c>
      <c r="AA140" s="206">
        <v>15</v>
      </c>
      <c r="AB140" s="206">
        <f t="shared" si="22"/>
        <v>100</v>
      </c>
      <c r="AC140" s="149">
        <v>3</v>
      </c>
    </row>
    <row r="141" spans="1:29" ht="31.5" x14ac:dyDescent="0.25">
      <c r="A141" s="132">
        <v>133</v>
      </c>
      <c r="B141" s="154" t="s">
        <v>714</v>
      </c>
      <c r="C141" s="154" t="s">
        <v>713</v>
      </c>
      <c r="D141" s="136"/>
      <c r="E141" s="137">
        <v>15.4</v>
      </c>
      <c r="F141" s="137">
        <v>41.43</v>
      </c>
      <c r="G141" s="135">
        <v>98</v>
      </c>
      <c r="H141" s="216">
        <v>46</v>
      </c>
      <c r="I141" s="216">
        <v>110</v>
      </c>
      <c r="J141" s="217">
        <v>2.3654356746319092</v>
      </c>
      <c r="K141" s="217">
        <v>1.1103065411537534</v>
      </c>
      <c r="L141" s="217">
        <v>2.6550808592807145</v>
      </c>
      <c r="M141" s="139">
        <f>IF(I141&lt;VLOOKUP(L141,$M$505:$Q$513,2),0,VLOOKUP(L141,$M$505:$Q$513,3))</f>
        <v>7</v>
      </c>
      <c r="N141" s="204">
        <f t="shared" si="23"/>
        <v>7</v>
      </c>
      <c r="O141" s="141">
        <f t="shared" si="24"/>
        <v>7.7</v>
      </c>
      <c r="P141" s="196">
        <f t="shared" si="25"/>
        <v>1</v>
      </c>
      <c r="Q141" s="141">
        <f t="shared" si="26"/>
        <v>1.75</v>
      </c>
      <c r="R141" s="140">
        <v>25</v>
      </c>
      <c r="S141" s="196">
        <f t="shared" si="27"/>
        <v>5</v>
      </c>
      <c r="T141" s="196">
        <f t="shared" si="28"/>
        <v>1</v>
      </c>
      <c r="U141" s="141">
        <f t="shared" si="29"/>
        <v>1.4</v>
      </c>
      <c r="V141" s="140">
        <v>20</v>
      </c>
      <c r="W141" s="241">
        <v>7</v>
      </c>
      <c r="X141" s="241">
        <v>1</v>
      </c>
      <c r="Y141" s="241">
        <v>1</v>
      </c>
      <c r="Z141" s="206">
        <v>3</v>
      </c>
      <c r="AA141" s="206">
        <v>3</v>
      </c>
      <c r="AB141" s="206">
        <f t="shared" si="22"/>
        <v>100</v>
      </c>
      <c r="AC141" s="149">
        <v>3</v>
      </c>
    </row>
    <row r="142" spans="1:29" ht="31.5" x14ac:dyDescent="0.25">
      <c r="A142" s="132">
        <v>134</v>
      </c>
      <c r="B142" s="154" t="s">
        <v>884</v>
      </c>
      <c r="C142" s="154" t="s">
        <v>713</v>
      </c>
      <c r="D142" s="136"/>
      <c r="E142" s="137"/>
      <c r="F142" s="137">
        <v>148.30000000000001</v>
      </c>
      <c r="G142" s="135">
        <v>289</v>
      </c>
      <c r="H142" s="216">
        <v>339</v>
      </c>
      <c r="I142" s="216">
        <v>559</v>
      </c>
      <c r="J142" s="217">
        <v>1.9487525286581253</v>
      </c>
      <c r="K142" s="217">
        <v>2.2859069453809844</v>
      </c>
      <c r="L142" s="217">
        <v>3.7693863789615643</v>
      </c>
      <c r="M142" s="139">
        <v>3.8</v>
      </c>
      <c r="N142" s="204">
        <f t="shared" si="23"/>
        <v>21</v>
      </c>
      <c r="O142" s="141">
        <f t="shared" si="24"/>
        <v>21.241999999999997</v>
      </c>
      <c r="P142" s="196">
        <f t="shared" si="25"/>
        <v>5</v>
      </c>
      <c r="Q142" s="141">
        <f t="shared" si="26"/>
        <v>5.25</v>
      </c>
      <c r="R142" s="140">
        <v>25</v>
      </c>
      <c r="S142" s="196">
        <f t="shared" si="27"/>
        <v>10</v>
      </c>
      <c r="T142" s="196">
        <f t="shared" si="28"/>
        <v>6</v>
      </c>
      <c r="U142" s="141">
        <f t="shared" si="29"/>
        <v>6.3</v>
      </c>
      <c r="V142" s="140">
        <v>30</v>
      </c>
      <c r="W142" s="241">
        <v>21</v>
      </c>
      <c r="X142" s="241">
        <v>5</v>
      </c>
      <c r="Y142" s="241">
        <v>6</v>
      </c>
      <c r="Z142" s="206">
        <v>20</v>
      </c>
      <c r="AA142" s="206">
        <v>15</v>
      </c>
      <c r="AB142" s="206">
        <f t="shared" si="22"/>
        <v>75</v>
      </c>
      <c r="AC142" s="149">
        <v>3</v>
      </c>
    </row>
    <row r="143" spans="1:29" ht="31.5" hidden="1" x14ac:dyDescent="0.25">
      <c r="A143" s="132">
        <v>135</v>
      </c>
      <c r="B143" s="254" t="s">
        <v>127</v>
      </c>
      <c r="C143" s="154" t="s">
        <v>713</v>
      </c>
      <c r="D143" s="136"/>
      <c r="E143" s="137"/>
      <c r="F143" s="137">
        <v>13.2</v>
      </c>
      <c r="G143" s="135"/>
      <c r="H143" s="135"/>
      <c r="I143" s="135">
        <v>0</v>
      </c>
      <c r="J143" s="138"/>
      <c r="K143" s="138"/>
      <c r="L143" s="138">
        <v>0</v>
      </c>
      <c r="M143" s="139">
        <f>IF(I143&lt;VLOOKUP(L143,$M$505:$Q$513,2),0,VLOOKUP(L143,$M$505:$Q$513,3))</f>
        <v>0</v>
      </c>
      <c r="N143" s="204">
        <f t="shared" si="23"/>
        <v>0</v>
      </c>
      <c r="O143" s="141">
        <f t="shared" si="24"/>
        <v>0</v>
      </c>
      <c r="P143" s="140">
        <f t="shared" si="25"/>
        <v>0</v>
      </c>
      <c r="Q143" s="141">
        <f t="shared" si="26"/>
        <v>0</v>
      </c>
      <c r="R143" s="140">
        <v>25</v>
      </c>
      <c r="S143" s="140">
        <f t="shared" si="27"/>
        <v>0</v>
      </c>
      <c r="T143" s="140">
        <f t="shared" si="28"/>
        <v>0</v>
      </c>
      <c r="U143" s="141">
        <f t="shared" si="29"/>
        <v>0</v>
      </c>
      <c r="V143" s="140">
        <v>50</v>
      </c>
      <c r="W143" s="171"/>
      <c r="X143" s="171"/>
      <c r="Y143" s="171"/>
      <c r="Z143" s="206"/>
      <c r="AA143" s="206"/>
      <c r="AB143" s="206"/>
    </row>
    <row r="144" spans="1:29" ht="31.5" x14ac:dyDescent="0.25">
      <c r="A144" s="132">
        <v>136</v>
      </c>
      <c r="B144" s="154" t="s">
        <v>223</v>
      </c>
      <c r="C144" s="154" t="s">
        <v>713</v>
      </c>
      <c r="D144" s="136"/>
      <c r="E144" s="137">
        <v>9.48</v>
      </c>
      <c r="F144" s="137">
        <v>9.48</v>
      </c>
      <c r="G144" s="135">
        <v>86</v>
      </c>
      <c r="H144" s="216">
        <v>70</v>
      </c>
      <c r="I144" s="216">
        <v>79</v>
      </c>
      <c r="J144" s="217">
        <v>9.071729957805907</v>
      </c>
      <c r="K144" s="217">
        <v>7.3839662447257384</v>
      </c>
      <c r="L144" s="217">
        <v>8.3333333333333321</v>
      </c>
      <c r="M144" s="139">
        <v>11</v>
      </c>
      <c r="N144" s="204">
        <f t="shared" si="23"/>
        <v>8</v>
      </c>
      <c r="O144" s="141">
        <f t="shared" si="24"/>
        <v>8.69</v>
      </c>
      <c r="P144" s="196">
        <f t="shared" si="25"/>
        <v>1</v>
      </c>
      <c r="Q144" s="141">
        <f t="shared" si="26"/>
        <v>1.2</v>
      </c>
      <c r="R144" s="140">
        <v>15</v>
      </c>
      <c r="S144" s="196">
        <f t="shared" si="27"/>
        <v>5</v>
      </c>
      <c r="T144" s="196">
        <f t="shared" si="28"/>
        <v>2</v>
      </c>
      <c r="U144" s="141">
        <f t="shared" si="29"/>
        <v>2</v>
      </c>
      <c r="V144" s="140">
        <v>25</v>
      </c>
      <c r="W144" s="241">
        <v>8</v>
      </c>
      <c r="X144" s="241">
        <v>1</v>
      </c>
      <c r="Y144" s="241">
        <v>2</v>
      </c>
      <c r="Z144" s="206">
        <v>5</v>
      </c>
      <c r="AA144" s="206">
        <v>1</v>
      </c>
      <c r="AB144" s="206">
        <f>AA144*100/Z144</f>
        <v>20</v>
      </c>
      <c r="AC144" s="149">
        <v>3</v>
      </c>
    </row>
    <row r="145" spans="1:29" hidden="1" x14ac:dyDescent="0.25">
      <c r="A145" s="132">
        <v>137</v>
      </c>
      <c r="B145" s="154" t="s">
        <v>444</v>
      </c>
      <c r="C145" s="154" t="s">
        <v>713</v>
      </c>
      <c r="D145" s="136"/>
      <c r="E145" s="137"/>
      <c r="F145" s="137">
        <v>1432.58</v>
      </c>
      <c r="G145" s="135"/>
      <c r="H145" s="135"/>
      <c r="I145" s="135">
        <v>4183</v>
      </c>
      <c r="J145" s="138"/>
      <c r="K145" s="138"/>
      <c r="L145" s="138">
        <v>2.9199067416828379</v>
      </c>
      <c r="M145" s="139">
        <v>0</v>
      </c>
      <c r="N145" s="140">
        <f t="shared" si="23"/>
        <v>0</v>
      </c>
      <c r="O145" s="141">
        <f t="shared" si="24"/>
        <v>0</v>
      </c>
      <c r="P145" s="140">
        <f t="shared" si="25"/>
        <v>0</v>
      </c>
      <c r="Q145" s="141">
        <f t="shared" si="26"/>
        <v>0</v>
      </c>
      <c r="R145" s="140">
        <f>IF(I145&lt;VLOOKUP(L145,$M$505:$Q$513,2),0,VLOOKUP(L145,$M$505:$Q$513,4))</f>
        <v>25</v>
      </c>
      <c r="S145" s="140">
        <f t="shared" si="27"/>
        <v>0</v>
      </c>
      <c r="T145" s="140">
        <f t="shared" si="28"/>
        <v>0</v>
      </c>
      <c r="U145" s="141">
        <f t="shared" si="29"/>
        <v>0</v>
      </c>
      <c r="V145" s="140">
        <f>IF(I145&lt;VLOOKUP(L145,$M$505:$Q$513,2),0,VLOOKUP(L145,$M$505:$Q$513,5))</f>
        <v>50</v>
      </c>
      <c r="W145" s="146"/>
      <c r="X145" s="146"/>
      <c r="Y145" s="146"/>
      <c r="Z145" s="154"/>
      <c r="AA145" s="206"/>
      <c r="AB145" s="206"/>
    </row>
    <row r="146" spans="1:29" hidden="1" x14ac:dyDescent="0.25">
      <c r="A146" s="132">
        <v>138</v>
      </c>
      <c r="B146" s="154" t="s">
        <v>885</v>
      </c>
      <c r="C146" s="154" t="s">
        <v>715</v>
      </c>
      <c r="D146" s="136"/>
      <c r="E146" s="137"/>
      <c r="F146" s="137">
        <v>15.03</v>
      </c>
      <c r="G146" s="135"/>
      <c r="H146" s="135"/>
      <c r="I146" s="135">
        <v>37</v>
      </c>
      <c r="J146" s="138"/>
      <c r="K146" s="138"/>
      <c r="L146" s="138">
        <v>2.4617431803060548</v>
      </c>
      <c r="M146" s="139">
        <v>0</v>
      </c>
      <c r="N146" s="140">
        <f t="shared" si="23"/>
        <v>0</v>
      </c>
      <c r="O146" s="141">
        <f t="shared" si="24"/>
        <v>0</v>
      </c>
      <c r="P146" s="140">
        <f t="shared" si="25"/>
        <v>0</v>
      </c>
      <c r="Q146" s="141">
        <f t="shared" si="26"/>
        <v>0</v>
      </c>
      <c r="R146" s="140">
        <f>IF(I146&lt;VLOOKUP(L146,$M$505:$Q$513,2),0,VLOOKUP(L146,$M$505:$Q$513,4))</f>
        <v>25</v>
      </c>
      <c r="S146" s="140">
        <f t="shared" si="27"/>
        <v>0</v>
      </c>
      <c r="T146" s="140">
        <f t="shared" si="28"/>
        <v>0</v>
      </c>
      <c r="U146" s="141">
        <f t="shared" si="29"/>
        <v>0</v>
      </c>
      <c r="V146" s="140">
        <f>IF(I146&lt;VLOOKUP(L146,$M$505:$Q$513,2),0,VLOOKUP(L146,$M$505:$Q$513,5))</f>
        <v>50</v>
      </c>
      <c r="W146" s="146"/>
      <c r="X146" s="146"/>
      <c r="Y146" s="146"/>
      <c r="Z146" s="154"/>
      <c r="AA146" s="206"/>
      <c r="AB146" s="206"/>
    </row>
    <row r="147" spans="1:29" hidden="1" x14ac:dyDescent="0.25">
      <c r="A147" s="132">
        <v>139</v>
      </c>
      <c r="B147" s="154" t="s">
        <v>886</v>
      </c>
      <c r="C147" s="154" t="s">
        <v>715</v>
      </c>
      <c r="D147" s="136"/>
      <c r="E147" s="137"/>
      <c r="F147" s="137">
        <v>8.6999999999999993</v>
      </c>
      <c r="G147" s="135"/>
      <c r="H147" s="135"/>
      <c r="I147" s="135">
        <v>140</v>
      </c>
      <c r="J147" s="138"/>
      <c r="K147" s="138"/>
      <c r="L147" s="138">
        <v>16.091954022988507</v>
      </c>
      <c r="M147" s="139">
        <v>0</v>
      </c>
      <c r="N147" s="140">
        <f t="shared" si="23"/>
        <v>0</v>
      </c>
      <c r="O147" s="141">
        <f t="shared" si="24"/>
        <v>0</v>
      </c>
      <c r="P147" s="140">
        <f t="shared" si="25"/>
        <v>0</v>
      </c>
      <c r="Q147" s="141">
        <f t="shared" si="26"/>
        <v>0</v>
      </c>
      <c r="R147" s="140">
        <f>IF(I147&lt;VLOOKUP(L147,$M$505:$Q$513,2),0,VLOOKUP(L147,$M$505:$Q$513,4))</f>
        <v>25</v>
      </c>
      <c r="S147" s="140">
        <f t="shared" si="27"/>
        <v>0</v>
      </c>
      <c r="T147" s="140">
        <f t="shared" si="28"/>
        <v>0</v>
      </c>
      <c r="U147" s="141">
        <f t="shared" si="29"/>
        <v>0</v>
      </c>
      <c r="V147" s="140">
        <f>IF(I147&lt;VLOOKUP(L147,$M$505:$Q$513,2),0,VLOOKUP(L147,$M$505:$Q$513,5))</f>
        <v>50</v>
      </c>
      <c r="W147" s="146"/>
      <c r="X147" s="146"/>
      <c r="Y147" s="146"/>
      <c r="Z147" s="154"/>
      <c r="AA147" s="206"/>
      <c r="AB147" s="206"/>
    </row>
    <row r="148" spans="1:29" ht="31.5" x14ac:dyDescent="0.25">
      <c r="A148" s="132">
        <v>140</v>
      </c>
      <c r="B148" s="154" t="s">
        <v>716</v>
      </c>
      <c r="C148" s="154" t="s">
        <v>715</v>
      </c>
      <c r="D148" s="136"/>
      <c r="E148" s="137">
        <v>349.38</v>
      </c>
      <c r="F148" s="137">
        <v>349.38</v>
      </c>
      <c r="G148" s="135">
        <v>1228</v>
      </c>
      <c r="H148" s="216">
        <v>1372</v>
      </c>
      <c r="I148" s="216">
        <v>1339</v>
      </c>
      <c r="J148" s="217">
        <v>3.5147976415364361</v>
      </c>
      <c r="K148" s="217">
        <v>3.9269563226286563</v>
      </c>
      <c r="L148" s="217">
        <v>3.8325032915450228</v>
      </c>
      <c r="M148" s="139">
        <v>5</v>
      </c>
      <c r="N148" s="204">
        <f t="shared" si="23"/>
        <v>66</v>
      </c>
      <c r="O148" s="141">
        <f t="shared" si="24"/>
        <v>66.95</v>
      </c>
      <c r="P148" s="196">
        <f t="shared" si="25"/>
        <v>3</v>
      </c>
      <c r="Q148" s="141">
        <f t="shared" si="26"/>
        <v>3.3</v>
      </c>
      <c r="R148" s="140">
        <v>5</v>
      </c>
      <c r="S148" s="196">
        <f t="shared" si="27"/>
        <v>30</v>
      </c>
      <c r="T148" s="196">
        <f t="shared" si="28"/>
        <v>33</v>
      </c>
      <c r="U148" s="141">
        <f t="shared" si="29"/>
        <v>33</v>
      </c>
      <c r="V148" s="140">
        <v>50</v>
      </c>
      <c r="W148" s="241">
        <v>100</v>
      </c>
      <c r="X148" s="241">
        <v>3</v>
      </c>
      <c r="Y148" s="241">
        <v>50</v>
      </c>
      <c r="Z148" s="206">
        <v>60</v>
      </c>
      <c r="AA148" s="206">
        <v>40</v>
      </c>
      <c r="AB148" s="206">
        <f>AA148*100/Z148</f>
        <v>66.666666666666671</v>
      </c>
      <c r="AC148" s="149">
        <v>2</v>
      </c>
    </row>
    <row r="149" spans="1:29" x14ac:dyDescent="0.25">
      <c r="A149" s="132">
        <v>141</v>
      </c>
      <c r="B149" s="154" t="s">
        <v>2</v>
      </c>
      <c r="C149" s="154" t="s">
        <v>715</v>
      </c>
      <c r="D149" s="136"/>
      <c r="E149" s="137">
        <v>147.01</v>
      </c>
      <c r="F149" s="137">
        <v>147.01</v>
      </c>
      <c r="G149" s="135">
        <v>249</v>
      </c>
      <c r="H149" s="216">
        <v>270</v>
      </c>
      <c r="I149" s="216">
        <v>288</v>
      </c>
      <c r="J149" s="217">
        <v>1.6937623290932591</v>
      </c>
      <c r="K149" s="217">
        <v>1.8366097544384736</v>
      </c>
      <c r="L149" s="217">
        <v>1.959050404734372</v>
      </c>
      <c r="M149" s="139">
        <v>3</v>
      </c>
      <c r="N149" s="204">
        <f t="shared" si="23"/>
        <v>8</v>
      </c>
      <c r="O149" s="141">
        <f t="shared" si="24"/>
        <v>8.64</v>
      </c>
      <c r="P149" s="196">
        <f t="shared" si="25"/>
        <v>0</v>
      </c>
      <c r="Q149" s="141">
        <f t="shared" si="26"/>
        <v>0</v>
      </c>
      <c r="R149" s="140">
        <v>0</v>
      </c>
      <c r="S149" s="196">
        <f t="shared" si="27"/>
        <v>4</v>
      </c>
      <c r="T149" s="196">
        <f t="shared" si="28"/>
        <v>4</v>
      </c>
      <c r="U149" s="141">
        <f t="shared" si="29"/>
        <v>4</v>
      </c>
      <c r="V149" s="140">
        <v>50</v>
      </c>
      <c r="W149" s="241" t="s">
        <v>844</v>
      </c>
      <c r="X149" s="241"/>
      <c r="Y149" s="241"/>
      <c r="Z149" s="206">
        <v>0</v>
      </c>
      <c r="AA149" s="206"/>
      <c r="AB149" s="206"/>
      <c r="AC149" s="149">
        <v>2</v>
      </c>
    </row>
    <row r="150" spans="1:29" ht="31.5" hidden="1" x14ac:dyDescent="0.25">
      <c r="A150" s="132">
        <v>142</v>
      </c>
      <c r="B150" s="154" t="s">
        <v>96</v>
      </c>
      <c r="C150" s="154" t="s">
        <v>715</v>
      </c>
      <c r="D150" s="136"/>
      <c r="E150" s="137"/>
      <c r="F150" s="137">
        <v>22.38</v>
      </c>
      <c r="G150" s="135"/>
      <c r="H150" s="135"/>
      <c r="I150" s="135">
        <v>0</v>
      </c>
      <c r="J150" s="138"/>
      <c r="K150" s="138"/>
      <c r="L150" s="138">
        <v>0</v>
      </c>
      <c r="M150" s="139">
        <f>IF(I150&lt;VLOOKUP(L150,$M$505:$Q$513,2),0,VLOOKUP(L150,$M$505:$Q$513,3))</f>
        <v>0</v>
      </c>
      <c r="N150" s="204">
        <f t="shared" si="23"/>
        <v>0</v>
      </c>
      <c r="O150" s="141">
        <f t="shared" si="24"/>
        <v>0</v>
      </c>
      <c r="P150" s="140">
        <f t="shared" si="25"/>
        <v>0</v>
      </c>
      <c r="Q150" s="141">
        <f t="shared" si="26"/>
        <v>0</v>
      </c>
      <c r="R150" s="140">
        <v>25</v>
      </c>
      <c r="S150" s="140">
        <f t="shared" si="27"/>
        <v>0</v>
      </c>
      <c r="T150" s="140">
        <f t="shared" si="28"/>
        <v>0</v>
      </c>
      <c r="U150" s="141">
        <f t="shared" si="29"/>
        <v>0</v>
      </c>
      <c r="V150" s="140">
        <v>50</v>
      </c>
      <c r="W150" s="171">
        <v>0</v>
      </c>
      <c r="X150" s="171"/>
      <c r="Y150" s="171"/>
      <c r="Z150" s="206"/>
      <c r="AA150" s="206"/>
      <c r="AB150" s="206"/>
    </row>
    <row r="151" spans="1:29" ht="31.5" x14ac:dyDescent="0.25">
      <c r="A151" s="132">
        <v>143</v>
      </c>
      <c r="B151" s="154" t="s">
        <v>692</v>
      </c>
      <c r="C151" s="154" t="s">
        <v>715</v>
      </c>
      <c r="D151" s="136"/>
      <c r="E151" s="137"/>
      <c r="F151" s="137">
        <v>16.11</v>
      </c>
      <c r="G151" s="135">
        <v>30</v>
      </c>
      <c r="H151" s="216">
        <v>36</v>
      </c>
      <c r="I151" s="216">
        <v>36</v>
      </c>
      <c r="J151" s="217">
        <v>1.8621973929236499</v>
      </c>
      <c r="K151" s="217">
        <v>2.2346368715083798</v>
      </c>
      <c r="L151" s="217">
        <v>2.2346368715083798</v>
      </c>
      <c r="M151" s="139">
        <f>IF(I151&lt;VLOOKUP(L151,$M$505:$Q$513,2),0,VLOOKUP(L151,$M$505:$Q$513,3))</f>
        <v>7</v>
      </c>
      <c r="N151" s="204">
        <f t="shared" si="23"/>
        <v>2</v>
      </c>
      <c r="O151" s="141">
        <f t="shared" si="24"/>
        <v>2.52</v>
      </c>
      <c r="P151" s="196">
        <f t="shared" si="25"/>
        <v>0</v>
      </c>
      <c r="Q151" s="141">
        <f t="shared" si="26"/>
        <v>0.5</v>
      </c>
      <c r="R151" s="140">
        <v>25</v>
      </c>
      <c r="S151" s="196">
        <f t="shared" si="27"/>
        <v>1</v>
      </c>
      <c r="T151" s="196">
        <f t="shared" si="28"/>
        <v>1</v>
      </c>
      <c r="U151" s="141">
        <f t="shared" si="29"/>
        <v>1</v>
      </c>
      <c r="V151" s="140">
        <v>50</v>
      </c>
      <c r="W151" s="241">
        <v>2</v>
      </c>
      <c r="X151" s="241"/>
      <c r="Y151" s="241"/>
      <c r="Z151" s="206">
        <v>2</v>
      </c>
      <c r="AA151" s="206">
        <v>0</v>
      </c>
      <c r="AB151" s="206">
        <f>AA151*100/Z151</f>
        <v>0</v>
      </c>
      <c r="AC151" s="149">
        <v>2</v>
      </c>
    </row>
    <row r="152" spans="1:29" hidden="1" x14ac:dyDescent="0.25">
      <c r="A152" s="132">
        <v>144</v>
      </c>
      <c r="B152" s="154" t="s">
        <v>444</v>
      </c>
      <c r="C152" s="154" t="s">
        <v>715</v>
      </c>
      <c r="D152" s="136"/>
      <c r="E152" s="137"/>
      <c r="F152" s="137">
        <v>558.61</v>
      </c>
      <c r="G152" s="135"/>
      <c r="H152" s="135"/>
      <c r="I152" s="135">
        <v>1840</v>
      </c>
      <c r="J152" s="138"/>
      <c r="K152" s="138"/>
      <c r="L152" s="138">
        <v>3.2938901917258909</v>
      </c>
      <c r="M152" s="139">
        <v>0</v>
      </c>
      <c r="N152" s="140">
        <f t="shared" si="23"/>
        <v>0</v>
      </c>
      <c r="O152" s="141">
        <f t="shared" si="24"/>
        <v>0</v>
      </c>
      <c r="P152" s="140">
        <f t="shared" si="25"/>
        <v>0</v>
      </c>
      <c r="Q152" s="141">
        <f t="shared" si="26"/>
        <v>0</v>
      </c>
      <c r="R152" s="140">
        <f>IF(I152&lt;VLOOKUP(L152,$M$505:$Q$513,2),0,VLOOKUP(L152,$M$505:$Q$513,4))</f>
        <v>25</v>
      </c>
      <c r="S152" s="140">
        <f t="shared" si="27"/>
        <v>0</v>
      </c>
      <c r="T152" s="140">
        <f t="shared" si="28"/>
        <v>0</v>
      </c>
      <c r="U152" s="141">
        <f t="shared" si="29"/>
        <v>0</v>
      </c>
      <c r="V152" s="140">
        <f>IF(I152&lt;VLOOKUP(L152,$M$505:$Q$513,2),0,VLOOKUP(L152,$M$505:$Q$513,5))</f>
        <v>50</v>
      </c>
      <c r="W152" s="146"/>
      <c r="X152" s="146"/>
      <c r="Y152" s="146"/>
      <c r="Z152" s="154"/>
      <c r="AA152" s="206"/>
      <c r="AB152" s="206"/>
    </row>
    <row r="153" spans="1:29" ht="31.5" x14ac:dyDescent="0.25">
      <c r="A153" s="132">
        <v>145</v>
      </c>
      <c r="B153" s="154" t="s">
        <v>221</v>
      </c>
      <c r="C153" s="154" t="s">
        <v>61</v>
      </c>
      <c r="D153" s="136"/>
      <c r="E153" s="137"/>
      <c r="F153" s="137">
        <v>165.23</v>
      </c>
      <c r="G153" s="135">
        <v>243</v>
      </c>
      <c r="H153" s="216">
        <v>480</v>
      </c>
      <c r="I153" s="216">
        <v>377</v>
      </c>
      <c r="J153" s="217">
        <v>1.4706772377897477</v>
      </c>
      <c r="K153" s="217">
        <v>2.9050414573624646</v>
      </c>
      <c r="L153" s="217">
        <v>2.2816679779701023</v>
      </c>
      <c r="M153" s="139">
        <v>5</v>
      </c>
      <c r="N153" s="204">
        <f t="shared" si="23"/>
        <v>18</v>
      </c>
      <c r="O153" s="141">
        <f t="shared" si="24"/>
        <v>18.850000000000001</v>
      </c>
      <c r="P153" s="196">
        <f t="shared" si="25"/>
        <v>0</v>
      </c>
      <c r="Q153" s="141">
        <f t="shared" si="26"/>
        <v>0</v>
      </c>
      <c r="R153" s="140">
        <v>0</v>
      </c>
      <c r="S153" s="196">
        <f t="shared" si="27"/>
        <v>18</v>
      </c>
      <c r="T153" s="196">
        <f t="shared" si="28"/>
        <v>0</v>
      </c>
      <c r="U153" s="141">
        <f t="shared" si="29"/>
        <v>0</v>
      </c>
      <c r="V153" s="140">
        <v>0</v>
      </c>
      <c r="W153" s="241">
        <v>25</v>
      </c>
      <c r="X153" s="241">
        <v>0</v>
      </c>
      <c r="Y153" s="241">
        <v>0</v>
      </c>
      <c r="Z153" s="206">
        <v>17</v>
      </c>
      <c r="AA153" s="206">
        <v>10</v>
      </c>
      <c r="AB153" s="206">
        <f>AA153*100/Z153</f>
        <v>58.823529411764703</v>
      </c>
      <c r="AC153" s="149">
        <v>5</v>
      </c>
    </row>
    <row r="154" spans="1:29" hidden="1" x14ac:dyDescent="0.25">
      <c r="A154" s="132">
        <v>146</v>
      </c>
      <c r="B154" s="154" t="s">
        <v>2</v>
      </c>
      <c r="C154" s="154" t="s">
        <v>61</v>
      </c>
      <c r="D154" s="136"/>
      <c r="E154" s="137"/>
      <c r="F154" s="137">
        <v>196.8</v>
      </c>
      <c r="G154" s="135"/>
      <c r="H154" s="135"/>
      <c r="I154" s="135">
        <v>0</v>
      </c>
      <c r="J154" s="138"/>
      <c r="K154" s="138"/>
      <c r="L154" s="138">
        <v>0</v>
      </c>
      <c r="M154" s="139">
        <f>IF(I154&lt;VLOOKUP(L154,$M$505:$Q$513,2),0,VLOOKUP(L154,$M$505:$Q$513,3))</f>
        <v>0</v>
      </c>
      <c r="N154" s="204">
        <f t="shared" si="23"/>
        <v>0</v>
      </c>
      <c r="O154" s="141">
        <f t="shared" si="24"/>
        <v>0</v>
      </c>
      <c r="P154" s="140">
        <f t="shared" si="25"/>
        <v>0</v>
      </c>
      <c r="Q154" s="141">
        <f t="shared" si="26"/>
        <v>0</v>
      </c>
      <c r="R154" s="140">
        <v>25</v>
      </c>
      <c r="S154" s="140">
        <f t="shared" si="27"/>
        <v>0</v>
      </c>
      <c r="T154" s="140">
        <f t="shared" si="28"/>
        <v>0</v>
      </c>
      <c r="U154" s="141">
        <f t="shared" si="29"/>
        <v>0</v>
      </c>
      <c r="V154" s="140">
        <v>50</v>
      </c>
      <c r="W154" s="171"/>
      <c r="X154" s="171"/>
      <c r="Y154" s="171"/>
      <c r="Z154" s="206"/>
      <c r="AA154" s="206"/>
      <c r="AB154" s="206"/>
    </row>
    <row r="155" spans="1:29" hidden="1" x14ac:dyDescent="0.25">
      <c r="A155" s="132">
        <v>147</v>
      </c>
      <c r="B155" s="154" t="s">
        <v>444</v>
      </c>
      <c r="C155" s="154" t="s">
        <v>61</v>
      </c>
      <c r="D155" s="136"/>
      <c r="E155" s="137"/>
      <c r="F155" s="137">
        <v>362.03</v>
      </c>
      <c r="G155" s="135"/>
      <c r="H155" s="135"/>
      <c r="I155" s="135">
        <v>377</v>
      </c>
      <c r="J155" s="138"/>
      <c r="K155" s="138"/>
      <c r="L155" s="138">
        <v>1.0413501643510208</v>
      </c>
      <c r="M155" s="139">
        <v>0</v>
      </c>
      <c r="N155" s="140">
        <f t="shared" si="23"/>
        <v>0</v>
      </c>
      <c r="O155" s="141">
        <f t="shared" si="24"/>
        <v>0</v>
      </c>
      <c r="P155" s="140">
        <f t="shared" si="25"/>
        <v>0</v>
      </c>
      <c r="Q155" s="141">
        <f t="shared" si="26"/>
        <v>0</v>
      </c>
      <c r="R155" s="140">
        <f>IF(I155&lt;VLOOKUP(L155,$M$505:$Q$513,2),0,VLOOKUP(L155,$M$505:$Q$513,4))</f>
        <v>25</v>
      </c>
      <c r="S155" s="140">
        <f t="shared" si="27"/>
        <v>0</v>
      </c>
      <c r="T155" s="140">
        <f t="shared" si="28"/>
        <v>0</v>
      </c>
      <c r="U155" s="141">
        <f t="shared" si="29"/>
        <v>0</v>
      </c>
      <c r="V155" s="140">
        <f>IF(I155&lt;VLOOKUP(L155,$M$505:$Q$513,2),0,VLOOKUP(L155,$M$505:$Q$513,5))</f>
        <v>50</v>
      </c>
      <c r="W155" s="146"/>
      <c r="X155" s="146"/>
      <c r="Y155" s="146"/>
      <c r="Z155" s="154"/>
      <c r="AA155" s="206"/>
      <c r="AB155" s="206"/>
    </row>
    <row r="156" spans="1:29" hidden="1" x14ac:dyDescent="0.25">
      <c r="A156" s="132">
        <v>148</v>
      </c>
      <c r="B156" s="154" t="s">
        <v>887</v>
      </c>
      <c r="C156" s="154" t="s">
        <v>16</v>
      </c>
      <c r="D156" s="136"/>
      <c r="E156" s="137"/>
      <c r="F156" s="137">
        <v>61.4</v>
      </c>
      <c r="G156" s="135"/>
      <c r="H156" s="135"/>
      <c r="I156" s="135">
        <v>0</v>
      </c>
      <c r="J156" s="138"/>
      <c r="K156" s="138"/>
      <c r="L156" s="138">
        <v>0</v>
      </c>
      <c r="M156" s="139">
        <f>IF(I156&lt;VLOOKUP(L156,$M$505:$Q$513,2),0,VLOOKUP(L156,$M$505:$Q$513,3))</f>
        <v>0</v>
      </c>
      <c r="N156" s="140">
        <f t="shared" si="23"/>
        <v>0</v>
      </c>
      <c r="O156" s="141">
        <f t="shared" si="24"/>
        <v>0</v>
      </c>
      <c r="P156" s="140">
        <f t="shared" si="25"/>
        <v>0</v>
      </c>
      <c r="Q156" s="141">
        <f t="shared" si="26"/>
        <v>0</v>
      </c>
      <c r="R156" s="140">
        <f>IF(I156&lt;VLOOKUP(L156,$M$505:$Q$513,2),0,VLOOKUP(L156,$M$505:$Q$513,4))</f>
        <v>0</v>
      </c>
      <c r="S156" s="140">
        <f t="shared" si="27"/>
        <v>0</v>
      </c>
      <c r="T156" s="140">
        <f t="shared" si="28"/>
        <v>0</v>
      </c>
      <c r="U156" s="141">
        <f t="shared" si="29"/>
        <v>0</v>
      </c>
      <c r="V156" s="140">
        <f>IF(I156&lt;VLOOKUP(L156,$M$505:$Q$513,2),0,VLOOKUP(L156,$M$505:$Q$513,5))</f>
        <v>0</v>
      </c>
      <c r="W156" s="146"/>
      <c r="X156" s="146"/>
      <c r="Y156" s="146"/>
      <c r="Z156" s="154"/>
      <c r="AA156" s="206"/>
      <c r="AB156" s="206"/>
    </row>
    <row r="157" spans="1:29" ht="31.5" x14ac:dyDescent="0.25">
      <c r="A157" s="132">
        <v>149</v>
      </c>
      <c r="B157" s="154" t="s">
        <v>87</v>
      </c>
      <c r="C157" s="154" t="s">
        <v>16</v>
      </c>
      <c r="D157" s="136"/>
      <c r="E157" s="137">
        <v>236</v>
      </c>
      <c r="F157" s="137">
        <v>236</v>
      </c>
      <c r="G157" s="132" t="s">
        <v>670</v>
      </c>
      <c r="H157" s="216">
        <v>521</v>
      </c>
      <c r="I157" s="216">
        <v>430</v>
      </c>
      <c r="J157" s="212" t="s">
        <v>670</v>
      </c>
      <c r="K157" s="217">
        <v>2.2076271186440679</v>
      </c>
      <c r="L157" s="217">
        <v>1.8220338983050848</v>
      </c>
      <c r="M157" s="139">
        <f>IF(I157&lt;VLOOKUP(L157,$M$505:$Q$513,2),0,VLOOKUP(L157,$M$505:$Q$513,3))</f>
        <v>5</v>
      </c>
      <c r="N157" s="204">
        <f t="shared" si="23"/>
        <v>21</v>
      </c>
      <c r="O157" s="141">
        <f t="shared" si="24"/>
        <v>21.5</v>
      </c>
      <c r="P157" s="196">
        <f t="shared" si="25"/>
        <v>5</v>
      </c>
      <c r="Q157" s="141">
        <f t="shared" si="26"/>
        <v>5.25</v>
      </c>
      <c r="R157" s="140">
        <v>25</v>
      </c>
      <c r="S157" s="196">
        <f t="shared" si="27"/>
        <v>7</v>
      </c>
      <c r="T157" s="196">
        <f t="shared" si="28"/>
        <v>9</v>
      </c>
      <c r="U157" s="141">
        <f t="shared" si="29"/>
        <v>9.4499999999999993</v>
      </c>
      <c r="V157" s="140">
        <v>45</v>
      </c>
      <c r="W157" s="241">
        <v>23</v>
      </c>
      <c r="X157" s="241">
        <v>5</v>
      </c>
      <c r="Y157" s="241">
        <v>9</v>
      </c>
      <c r="Z157" s="206">
        <v>36</v>
      </c>
      <c r="AA157" s="206" t="s">
        <v>670</v>
      </c>
      <c r="AB157" s="206"/>
      <c r="AC157" s="149">
        <v>6</v>
      </c>
    </row>
    <row r="158" spans="1:29" x14ac:dyDescent="0.25">
      <c r="A158" s="132">
        <v>150</v>
      </c>
      <c r="B158" s="154" t="s">
        <v>2</v>
      </c>
      <c r="C158" s="154" t="s">
        <v>16</v>
      </c>
      <c r="D158" s="136"/>
      <c r="E158" s="137"/>
      <c r="F158" s="137">
        <v>620.29</v>
      </c>
      <c r="G158" s="135">
        <v>259</v>
      </c>
      <c r="H158" s="216">
        <v>330</v>
      </c>
      <c r="I158" s="216">
        <v>267</v>
      </c>
      <c r="J158" s="217">
        <v>0.41754663141433845</v>
      </c>
      <c r="K158" s="217">
        <v>0.53200922149317253</v>
      </c>
      <c r="L158" s="217">
        <v>0.43044382466265779</v>
      </c>
      <c r="M158" s="139">
        <v>2</v>
      </c>
      <c r="N158" s="204">
        <f t="shared" si="23"/>
        <v>5</v>
      </c>
      <c r="O158" s="141">
        <f t="shared" si="24"/>
        <v>5.34</v>
      </c>
      <c r="P158" s="196">
        <f t="shared" si="25"/>
        <v>0</v>
      </c>
      <c r="Q158" s="141">
        <f t="shared" si="26"/>
        <v>0</v>
      </c>
      <c r="R158" s="140">
        <v>0</v>
      </c>
      <c r="S158" s="196">
        <f t="shared" si="27"/>
        <v>3</v>
      </c>
      <c r="T158" s="196">
        <f t="shared" si="28"/>
        <v>2</v>
      </c>
      <c r="U158" s="141">
        <f t="shared" si="29"/>
        <v>2.5</v>
      </c>
      <c r="V158" s="140">
        <v>50</v>
      </c>
      <c r="W158" s="241" t="s">
        <v>844</v>
      </c>
      <c r="X158" s="241"/>
      <c r="Y158" s="241"/>
      <c r="Z158" s="206">
        <v>0</v>
      </c>
      <c r="AA158" s="206">
        <v>0</v>
      </c>
      <c r="AB158" s="206"/>
      <c r="AC158" s="149">
        <v>6</v>
      </c>
    </row>
    <row r="159" spans="1:29" ht="31.5" hidden="1" x14ac:dyDescent="0.25">
      <c r="A159" s="132">
        <v>151</v>
      </c>
      <c r="B159" s="154" t="s">
        <v>129</v>
      </c>
      <c r="C159" s="154" t="s">
        <v>16</v>
      </c>
      <c r="D159" s="136"/>
      <c r="E159" s="137"/>
      <c r="F159" s="137">
        <v>0</v>
      </c>
      <c r="G159" s="135"/>
      <c r="H159" s="135"/>
      <c r="I159" s="135">
        <v>0</v>
      </c>
      <c r="J159" s="138"/>
      <c r="K159" s="138"/>
      <c r="L159" s="138"/>
      <c r="M159" s="139">
        <f>IF(I159&lt;VLOOKUP(L159,$M$505:$Q$513,2),0,VLOOKUP(L159,$M$505:$Q$513,3))</f>
        <v>0</v>
      </c>
      <c r="N159" s="204">
        <f t="shared" si="23"/>
        <v>0</v>
      </c>
      <c r="O159" s="141">
        <f t="shared" si="24"/>
        <v>0</v>
      </c>
      <c r="P159" s="140">
        <f t="shared" si="25"/>
        <v>0</v>
      </c>
      <c r="Q159" s="141">
        <f t="shared" si="26"/>
        <v>0</v>
      </c>
      <c r="R159" s="140">
        <v>25</v>
      </c>
      <c r="S159" s="140">
        <f t="shared" si="27"/>
        <v>0</v>
      </c>
      <c r="T159" s="140">
        <f t="shared" si="28"/>
        <v>0</v>
      </c>
      <c r="U159" s="141">
        <f t="shared" si="29"/>
        <v>0</v>
      </c>
      <c r="V159" s="140">
        <v>50</v>
      </c>
      <c r="W159" s="171">
        <v>0</v>
      </c>
      <c r="X159" s="171"/>
      <c r="Y159" s="171"/>
      <c r="Z159" s="206"/>
      <c r="AA159" s="206"/>
      <c r="AB159" s="206"/>
    </row>
    <row r="160" spans="1:29" ht="31.5" x14ac:dyDescent="0.25">
      <c r="A160" s="132">
        <v>152</v>
      </c>
      <c r="B160" s="154" t="s">
        <v>717</v>
      </c>
      <c r="C160" s="154" t="s">
        <v>16</v>
      </c>
      <c r="D160" s="136"/>
      <c r="E160" s="137"/>
      <c r="F160" s="137">
        <v>69.28</v>
      </c>
      <c r="G160" s="135">
        <v>78</v>
      </c>
      <c r="H160" s="216">
        <v>53</v>
      </c>
      <c r="I160" s="216">
        <v>51</v>
      </c>
      <c r="J160" s="217">
        <v>1.125866050808314</v>
      </c>
      <c r="K160" s="217">
        <v>0.76501154734411081</v>
      </c>
      <c r="L160" s="217">
        <v>0.73614318706697457</v>
      </c>
      <c r="M160" s="139">
        <f>IF(I160&lt;VLOOKUP(L160,$M$505:$Q$513,2),0,VLOOKUP(L160,$M$505:$Q$513,3))</f>
        <v>3</v>
      </c>
      <c r="N160" s="204">
        <f t="shared" si="23"/>
        <v>1</v>
      </c>
      <c r="O160" s="141">
        <f t="shared" si="24"/>
        <v>1.53</v>
      </c>
      <c r="P160" s="196">
        <f t="shared" si="25"/>
        <v>0</v>
      </c>
      <c r="Q160" s="141">
        <f t="shared" si="26"/>
        <v>0.25</v>
      </c>
      <c r="R160" s="140">
        <v>25</v>
      </c>
      <c r="S160" s="196">
        <f t="shared" si="27"/>
        <v>1</v>
      </c>
      <c r="T160" s="196">
        <f t="shared" si="28"/>
        <v>0</v>
      </c>
      <c r="U160" s="141">
        <f t="shared" si="29"/>
        <v>0.5</v>
      </c>
      <c r="V160" s="140">
        <v>50</v>
      </c>
      <c r="W160" s="241">
        <v>1</v>
      </c>
      <c r="X160" s="241"/>
      <c r="Y160" s="241"/>
      <c r="Z160" s="206">
        <v>1</v>
      </c>
      <c r="AA160" s="206">
        <v>0</v>
      </c>
      <c r="AB160" s="206">
        <f>AA160*100/Z160</f>
        <v>0</v>
      </c>
      <c r="AC160" s="149">
        <v>6</v>
      </c>
    </row>
    <row r="161" spans="1:29" ht="31.5" x14ac:dyDescent="0.25">
      <c r="A161" s="132">
        <v>153</v>
      </c>
      <c r="B161" s="154" t="s">
        <v>718</v>
      </c>
      <c r="C161" s="154" t="s">
        <v>16</v>
      </c>
      <c r="D161" s="136"/>
      <c r="E161" s="137"/>
      <c r="F161" s="137">
        <v>66.61</v>
      </c>
      <c r="G161" s="135">
        <v>46</v>
      </c>
      <c r="H161" s="216">
        <v>39</v>
      </c>
      <c r="I161" s="216">
        <v>49</v>
      </c>
      <c r="J161" s="217">
        <v>0.6905869989491068</v>
      </c>
      <c r="K161" s="217">
        <v>0.58549767302206879</v>
      </c>
      <c r="L161" s="217">
        <v>0.73562528148926587</v>
      </c>
      <c r="M161" s="139">
        <f>IF(I161&lt;VLOOKUP(L161,$M$505:$Q$513,2),0,VLOOKUP(L161,$M$505:$Q$513,3))</f>
        <v>3</v>
      </c>
      <c r="N161" s="204">
        <f t="shared" si="23"/>
        <v>1</v>
      </c>
      <c r="O161" s="141">
        <f t="shared" si="24"/>
        <v>1.47</v>
      </c>
      <c r="P161" s="196">
        <f t="shared" si="25"/>
        <v>0</v>
      </c>
      <c r="Q161" s="141">
        <f t="shared" si="26"/>
        <v>0.25</v>
      </c>
      <c r="R161" s="140">
        <v>25</v>
      </c>
      <c r="S161" s="196">
        <f t="shared" si="27"/>
        <v>1</v>
      </c>
      <c r="T161" s="196">
        <f t="shared" si="28"/>
        <v>0</v>
      </c>
      <c r="U161" s="141">
        <f t="shared" si="29"/>
        <v>0.5</v>
      </c>
      <c r="V161" s="140">
        <v>50</v>
      </c>
      <c r="W161" s="241">
        <v>1</v>
      </c>
      <c r="X161" s="241"/>
      <c r="Y161" s="241"/>
      <c r="Z161" s="206">
        <v>1</v>
      </c>
      <c r="AA161" s="206">
        <v>0</v>
      </c>
      <c r="AB161" s="206">
        <f>AA161*100/Z161</f>
        <v>0</v>
      </c>
      <c r="AC161" s="149">
        <v>6</v>
      </c>
    </row>
    <row r="162" spans="1:29" hidden="1" x14ac:dyDescent="0.25">
      <c r="A162" s="132">
        <v>154</v>
      </c>
      <c r="B162" s="154" t="s">
        <v>444</v>
      </c>
      <c r="C162" s="154" t="s">
        <v>16</v>
      </c>
      <c r="D162" s="136"/>
      <c r="E162" s="137"/>
      <c r="F162" s="137">
        <v>1085.9100000000001</v>
      </c>
      <c r="G162" s="135"/>
      <c r="H162" s="135"/>
      <c r="I162" s="135">
        <v>797</v>
      </c>
      <c r="J162" s="138"/>
      <c r="K162" s="138"/>
      <c r="L162" s="138">
        <v>0.73394664382867825</v>
      </c>
      <c r="M162" s="139">
        <v>0</v>
      </c>
      <c r="N162" s="140">
        <f t="shared" si="23"/>
        <v>0</v>
      </c>
      <c r="O162" s="141">
        <f t="shared" si="24"/>
        <v>0</v>
      </c>
      <c r="P162" s="140">
        <f t="shared" si="25"/>
        <v>0</v>
      </c>
      <c r="Q162" s="141">
        <f t="shared" si="26"/>
        <v>0</v>
      </c>
      <c r="R162" s="140">
        <f>IF(I162&lt;VLOOKUP(L162,$M$505:$Q$513,2),0,VLOOKUP(L162,$M$505:$Q$513,4))</f>
        <v>0</v>
      </c>
      <c r="S162" s="140">
        <f t="shared" si="27"/>
        <v>0</v>
      </c>
      <c r="T162" s="140">
        <f t="shared" si="28"/>
        <v>0</v>
      </c>
      <c r="U162" s="141">
        <f t="shared" si="29"/>
        <v>0</v>
      </c>
      <c r="V162" s="140">
        <f>IF(I162&lt;VLOOKUP(L162,$M$505:$Q$513,2),0,VLOOKUP(L162,$M$505:$Q$513,5))</f>
        <v>0</v>
      </c>
      <c r="W162" s="146"/>
      <c r="X162" s="146"/>
      <c r="Y162" s="146"/>
      <c r="Z162" s="154"/>
      <c r="AA162" s="206"/>
      <c r="AB162" s="206"/>
    </row>
    <row r="163" spans="1:29" hidden="1" x14ac:dyDescent="0.25">
      <c r="A163" s="132">
        <v>155</v>
      </c>
      <c r="B163" s="154" t="s">
        <v>888</v>
      </c>
      <c r="C163" s="154" t="s">
        <v>17</v>
      </c>
      <c r="D163" s="136"/>
      <c r="E163" s="137"/>
      <c r="F163" s="137">
        <v>16.03</v>
      </c>
      <c r="G163" s="135"/>
      <c r="H163" s="135"/>
      <c r="I163" s="135">
        <v>0</v>
      </c>
      <c r="J163" s="138"/>
      <c r="K163" s="138"/>
      <c r="L163" s="138">
        <v>0</v>
      </c>
      <c r="M163" s="139">
        <f>IF(I163&lt;VLOOKUP(L163,$M$505:$Q$513,2),0,VLOOKUP(L163,$M$505:$Q$513,3))</f>
        <v>0</v>
      </c>
      <c r="N163" s="140">
        <f t="shared" si="23"/>
        <v>0</v>
      </c>
      <c r="O163" s="141">
        <f t="shared" si="24"/>
        <v>0</v>
      </c>
      <c r="P163" s="140">
        <f t="shared" si="25"/>
        <v>0</v>
      </c>
      <c r="Q163" s="141">
        <f t="shared" si="26"/>
        <v>0</v>
      </c>
      <c r="R163" s="140">
        <f>IF(I163&lt;VLOOKUP(L163,$M$505:$Q$513,2),0,VLOOKUP(L163,$M$505:$Q$513,4))</f>
        <v>0</v>
      </c>
      <c r="S163" s="140">
        <f t="shared" si="27"/>
        <v>0</v>
      </c>
      <c r="T163" s="140">
        <f t="shared" si="28"/>
        <v>0</v>
      </c>
      <c r="U163" s="141">
        <f t="shared" si="29"/>
        <v>0</v>
      </c>
      <c r="V163" s="140">
        <f>IF(I163&lt;VLOOKUP(L163,$M$505:$Q$513,2),0,VLOOKUP(L163,$M$505:$Q$513,5))</f>
        <v>0</v>
      </c>
      <c r="W163" s="146"/>
      <c r="X163" s="146"/>
      <c r="Y163" s="146"/>
      <c r="Z163" s="154"/>
      <c r="AA163" s="206"/>
      <c r="AB163" s="206"/>
    </row>
    <row r="164" spans="1:29" ht="31.5" hidden="1" x14ac:dyDescent="0.25">
      <c r="A164" s="132">
        <v>156</v>
      </c>
      <c r="B164" s="154" t="s">
        <v>889</v>
      </c>
      <c r="C164" s="154" t="s">
        <v>17</v>
      </c>
      <c r="D164" s="136"/>
      <c r="E164" s="137"/>
      <c r="F164" s="137">
        <v>70.53</v>
      </c>
      <c r="G164" s="135"/>
      <c r="H164" s="135"/>
      <c r="I164" s="135">
        <v>41</v>
      </c>
      <c r="J164" s="138"/>
      <c r="K164" s="138"/>
      <c r="L164" s="138">
        <v>0.58131291648943706</v>
      </c>
      <c r="M164" s="139">
        <v>0</v>
      </c>
      <c r="N164" s="204">
        <f t="shared" si="23"/>
        <v>0</v>
      </c>
      <c r="O164" s="141">
        <f t="shared" si="24"/>
        <v>0</v>
      </c>
      <c r="P164" s="264">
        <f t="shared" si="25"/>
        <v>0</v>
      </c>
      <c r="Q164" s="141">
        <f t="shared" si="26"/>
        <v>0</v>
      </c>
      <c r="R164" s="140">
        <v>25</v>
      </c>
      <c r="S164" s="140">
        <f t="shared" si="27"/>
        <v>0</v>
      </c>
      <c r="T164" s="264">
        <f t="shared" si="28"/>
        <v>0</v>
      </c>
      <c r="U164" s="141">
        <f t="shared" si="29"/>
        <v>0</v>
      </c>
      <c r="V164" s="140">
        <v>50</v>
      </c>
      <c r="W164" s="265">
        <v>0</v>
      </c>
      <c r="X164" s="171"/>
      <c r="Y164" s="171"/>
      <c r="Z164" s="206"/>
      <c r="AA164" s="206"/>
      <c r="AB164" s="206"/>
    </row>
    <row r="165" spans="1:29" s="263" customFormat="1" ht="47.25" hidden="1" x14ac:dyDescent="0.25">
      <c r="A165" s="253">
        <v>157</v>
      </c>
      <c r="B165" s="254" t="s">
        <v>62</v>
      </c>
      <c r="C165" s="254" t="s">
        <v>17</v>
      </c>
      <c r="D165" s="255"/>
      <c r="E165" s="256"/>
      <c r="F165" s="256">
        <v>55.27</v>
      </c>
      <c r="G165" s="203"/>
      <c r="H165" s="203"/>
      <c r="I165" s="203">
        <v>127</v>
      </c>
      <c r="J165" s="257"/>
      <c r="K165" s="257"/>
      <c r="L165" s="138">
        <v>2.2978107472408178</v>
      </c>
      <c r="M165" s="258">
        <v>0</v>
      </c>
      <c r="N165" s="204">
        <f t="shared" si="23"/>
        <v>0</v>
      </c>
      <c r="O165" s="141">
        <f t="shared" si="24"/>
        <v>0</v>
      </c>
      <c r="P165" s="204">
        <f t="shared" si="25"/>
        <v>0</v>
      </c>
      <c r="Q165" s="141">
        <f t="shared" si="26"/>
        <v>0</v>
      </c>
      <c r="R165" s="140">
        <v>25</v>
      </c>
      <c r="S165" s="204">
        <f t="shared" si="27"/>
        <v>0</v>
      </c>
      <c r="T165" s="204">
        <f t="shared" si="28"/>
        <v>0</v>
      </c>
      <c r="U165" s="141">
        <f t="shared" si="29"/>
        <v>0</v>
      </c>
      <c r="V165" s="140">
        <v>50</v>
      </c>
      <c r="W165" s="262">
        <v>0</v>
      </c>
      <c r="X165" s="262"/>
      <c r="Y165" s="262"/>
      <c r="Z165" s="260"/>
      <c r="AA165" s="260"/>
      <c r="AB165" s="260"/>
    </row>
    <row r="166" spans="1:29" s="263" customFormat="1" hidden="1" x14ac:dyDescent="0.25">
      <c r="A166" s="253">
        <v>158</v>
      </c>
      <c r="B166" s="254" t="s">
        <v>2</v>
      </c>
      <c r="C166" s="254" t="s">
        <v>17</v>
      </c>
      <c r="D166" s="255"/>
      <c r="E166" s="256"/>
      <c r="F166" s="256">
        <v>118.56</v>
      </c>
      <c r="G166" s="203"/>
      <c r="H166" s="203"/>
      <c r="I166" s="203">
        <v>34</v>
      </c>
      <c r="J166" s="257"/>
      <c r="K166" s="257"/>
      <c r="L166" s="138">
        <v>0.28677462887989202</v>
      </c>
      <c r="M166" s="258">
        <v>0</v>
      </c>
      <c r="N166" s="204">
        <f t="shared" si="23"/>
        <v>0</v>
      </c>
      <c r="O166" s="141">
        <f t="shared" si="24"/>
        <v>0</v>
      </c>
      <c r="P166" s="204">
        <f t="shared" si="25"/>
        <v>0</v>
      </c>
      <c r="Q166" s="141">
        <f t="shared" si="26"/>
        <v>0</v>
      </c>
      <c r="R166" s="140">
        <v>25</v>
      </c>
      <c r="S166" s="204">
        <f t="shared" si="27"/>
        <v>0</v>
      </c>
      <c r="T166" s="204">
        <f t="shared" si="28"/>
        <v>0</v>
      </c>
      <c r="U166" s="141">
        <f t="shared" si="29"/>
        <v>0</v>
      </c>
      <c r="V166" s="140">
        <v>50</v>
      </c>
      <c r="W166" s="262"/>
      <c r="X166" s="262"/>
      <c r="Y166" s="262"/>
      <c r="Z166" s="260"/>
      <c r="AA166" s="260"/>
      <c r="AB166" s="260"/>
    </row>
    <row r="167" spans="1:29" ht="47.25" x14ac:dyDescent="0.25">
      <c r="A167" s="132">
        <v>159</v>
      </c>
      <c r="B167" s="154" t="s">
        <v>666</v>
      </c>
      <c r="C167" s="154" t="s">
        <v>17</v>
      </c>
      <c r="D167" s="136"/>
      <c r="E167" s="137"/>
      <c r="F167" s="137">
        <v>187</v>
      </c>
      <c r="G167" s="135">
        <v>59</v>
      </c>
      <c r="H167" s="216">
        <v>61</v>
      </c>
      <c r="I167" s="216">
        <v>54.233045965595323</v>
      </c>
      <c r="J167" s="217">
        <v>0.31550802139037432</v>
      </c>
      <c r="K167" s="217">
        <v>0.32620320855614976</v>
      </c>
      <c r="L167" s="217">
        <v>0.29001628858607126</v>
      </c>
      <c r="M167" s="139">
        <f>IF(I167&lt;VLOOKUP(L167,$M$505:$Q$513,2),0,VLOOKUP(L167,$M$505:$Q$513,3))</f>
        <v>3</v>
      </c>
      <c r="N167" s="204">
        <f t="shared" si="23"/>
        <v>1</v>
      </c>
      <c r="O167" s="141">
        <f t="shared" si="24"/>
        <v>1.6269913789678596</v>
      </c>
      <c r="P167" s="196">
        <f t="shared" si="25"/>
        <v>0</v>
      </c>
      <c r="Q167" s="141">
        <f t="shared" si="26"/>
        <v>0.25</v>
      </c>
      <c r="R167" s="140">
        <v>25</v>
      </c>
      <c r="S167" s="196">
        <f t="shared" si="27"/>
        <v>1</v>
      </c>
      <c r="T167" s="196">
        <f t="shared" si="28"/>
        <v>0</v>
      </c>
      <c r="U167" s="141">
        <f t="shared" si="29"/>
        <v>0.5</v>
      </c>
      <c r="V167" s="140">
        <v>50</v>
      </c>
      <c r="W167" s="241">
        <v>2</v>
      </c>
      <c r="X167" s="241"/>
      <c r="Y167" s="241"/>
      <c r="Z167" s="206">
        <v>1</v>
      </c>
      <c r="AA167" s="206">
        <v>1</v>
      </c>
      <c r="AB167" s="206">
        <f>AA167*100/Z167</f>
        <v>100</v>
      </c>
      <c r="AC167" s="149">
        <v>4</v>
      </c>
    </row>
    <row r="168" spans="1:29" hidden="1" x14ac:dyDescent="0.25">
      <c r="A168" s="132">
        <v>160</v>
      </c>
      <c r="B168" s="154" t="s">
        <v>444</v>
      </c>
      <c r="C168" s="154" t="s">
        <v>17</v>
      </c>
      <c r="D168" s="136"/>
      <c r="E168" s="137"/>
      <c r="F168" s="137">
        <v>512.1</v>
      </c>
      <c r="G168" s="135"/>
      <c r="H168" s="135"/>
      <c r="I168" s="135">
        <v>276</v>
      </c>
      <c r="J168" s="138"/>
      <c r="K168" s="138"/>
      <c r="L168" s="138">
        <v>0.53895723491505565</v>
      </c>
      <c r="M168" s="139">
        <v>0</v>
      </c>
      <c r="N168" s="140">
        <f t="shared" si="23"/>
        <v>0</v>
      </c>
      <c r="O168" s="141">
        <f t="shared" si="24"/>
        <v>0</v>
      </c>
      <c r="P168" s="140">
        <f t="shared" si="25"/>
        <v>0</v>
      </c>
      <c r="Q168" s="141">
        <f t="shared" si="26"/>
        <v>0</v>
      </c>
      <c r="R168" s="140">
        <f>IF(I168&lt;VLOOKUP(L168,$M$505:$Q$513,2),0,VLOOKUP(L168,$M$505:$Q$513,4))</f>
        <v>0</v>
      </c>
      <c r="S168" s="140">
        <f t="shared" si="27"/>
        <v>0</v>
      </c>
      <c r="T168" s="140">
        <f t="shared" si="28"/>
        <v>0</v>
      </c>
      <c r="U168" s="141">
        <f t="shared" si="29"/>
        <v>0</v>
      </c>
      <c r="V168" s="140">
        <f>IF(I168&lt;VLOOKUP(L168,$M$505:$Q$513,2),0,VLOOKUP(L168,$M$505:$Q$513,5))</f>
        <v>0</v>
      </c>
      <c r="W168" s="146"/>
      <c r="X168" s="146"/>
      <c r="Y168" s="146"/>
      <c r="Z168" s="154"/>
      <c r="AA168" s="206"/>
      <c r="AB168" s="206"/>
    </row>
    <row r="169" spans="1:29" ht="31.5" x14ac:dyDescent="0.25">
      <c r="A169" s="132">
        <v>161</v>
      </c>
      <c r="B169" s="154" t="s">
        <v>19</v>
      </c>
      <c r="C169" s="154" t="s">
        <v>18</v>
      </c>
      <c r="D169" s="136"/>
      <c r="E169" s="137"/>
      <c r="F169" s="137">
        <v>161.28</v>
      </c>
      <c r="G169" s="135">
        <v>354</v>
      </c>
      <c r="H169" s="216">
        <v>294</v>
      </c>
      <c r="I169" s="216">
        <v>332</v>
      </c>
      <c r="J169" s="217">
        <v>2.1949404761904763</v>
      </c>
      <c r="K169" s="217">
        <v>1.8229166666666667</v>
      </c>
      <c r="L169" s="217">
        <v>2.058531746031746</v>
      </c>
      <c r="M169" s="139">
        <v>5</v>
      </c>
      <c r="N169" s="204">
        <f t="shared" si="23"/>
        <v>16</v>
      </c>
      <c r="O169" s="141">
        <f t="shared" si="24"/>
        <v>16.600000000000001</v>
      </c>
      <c r="P169" s="196">
        <f t="shared" si="25"/>
        <v>0</v>
      </c>
      <c r="Q169" s="141">
        <f t="shared" si="26"/>
        <v>0</v>
      </c>
      <c r="R169" s="140">
        <v>0</v>
      </c>
      <c r="S169" s="196">
        <f t="shared" si="27"/>
        <v>14</v>
      </c>
      <c r="T169" s="196">
        <f t="shared" si="28"/>
        <v>2</v>
      </c>
      <c r="U169" s="141">
        <f t="shared" si="29"/>
        <v>2.4</v>
      </c>
      <c r="V169" s="140">
        <v>15</v>
      </c>
      <c r="W169" s="241">
        <v>16</v>
      </c>
      <c r="X169" s="241">
        <v>0</v>
      </c>
      <c r="Y169" s="241">
        <v>2</v>
      </c>
      <c r="Z169" s="206">
        <v>8</v>
      </c>
      <c r="AA169" s="206">
        <v>5</v>
      </c>
      <c r="AB169" s="206">
        <f>AA169*100/Z169</f>
        <v>62.5</v>
      </c>
      <c r="AC169" s="149">
        <v>4</v>
      </c>
    </row>
    <row r="170" spans="1:29" hidden="1" x14ac:dyDescent="0.25">
      <c r="A170" s="132">
        <v>162</v>
      </c>
      <c r="B170" s="154" t="s">
        <v>2</v>
      </c>
      <c r="C170" s="154" t="s">
        <v>18</v>
      </c>
      <c r="D170" s="136"/>
      <c r="E170" s="137"/>
      <c r="F170" s="137">
        <v>92.31</v>
      </c>
      <c r="G170" s="135"/>
      <c r="H170" s="135"/>
      <c r="I170" s="135">
        <v>27</v>
      </c>
      <c r="J170" s="138"/>
      <c r="K170" s="138"/>
      <c r="L170" s="138">
        <v>0.29249268768280795</v>
      </c>
      <c r="M170" s="139">
        <f>IF(I170&lt;VLOOKUP(L170,$M$505:$Q$513,2),0,VLOOKUP(L170,$M$505:$Q$513,3))</f>
        <v>0</v>
      </c>
      <c r="N170" s="204">
        <f t="shared" si="23"/>
        <v>0</v>
      </c>
      <c r="O170" s="141">
        <f t="shared" si="24"/>
        <v>0</v>
      </c>
      <c r="P170" s="140">
        <f t="shared" si="25"/>
        <v>0</v>
      </c>
      <c r="Q170" s="141">
        <f t="shared" si="26"/>
        <v>0</v>
      </c>
      <c r="R170" s="140">
        <v>25</v>
      </c>
      <c r="S170" s="140">
        <f t="shared" si="27"/>
        <v>0</v>
      </c>
      <c r="T170" s="140">
        <f t="shared" si="28"/>
        <v>0</v>
      </c>
      <c r="U170" s="141">
        <f t="shared" si="29"/>
        <v>0</v>
      </c>
      <c r="V170" s="140">
        <v>50</v>
      </c>
      <c r="W170" s="171"/>
      <c r="X170" s="171"/>
      <c r="Y170" s="171"/>
      <c r="Z170" s="206"/>
      <c r="AA170" s="206"/>
      <c r="AB170" s="206"/>
    </row>
    <row r="171" spans="1:29" ht="31.5" hidden="1" x14ac:dyDescent="0.25">
      <c r="A171" s="132">
        <v>163</v>
      </c>
      <c r="B171" s="154" t="s">
        <v>142</v>
      </c>
      <c r="C171" s="154" t="s">
        <v>18</v>
      </c>
      <c r="D171" s="136"/>
      <c r="E171" s="137"/>
      <c r="F171" s="137">
        <v>165.08</v>
      </c>
      <c r="G171" s="135"/>
      <c r="H171" s="135"/>
      <c r="I171" s="135">
        <v>180</v>
      </c>
      <c r="J171" s="138"/>
      <c r="K171" s="138"/>
      <c r="L171" s="138">
        <v>1.0903804216137629</v>
      </c>
      <c r="M171" s="139">
        <v>0</v>
      </c>
      <c r="N171" s="204">
        <f t="shared" si="23"/>
        <v>0</v>
      </c>
      <c r="O171" s="141">
        <f t="shared" si="24"/>
        <v>0</v>
      </c>
      <c r="P171" s="140">
        <f t="shared" si="25"/>
        <v>0</v>
      </c>
      <c r="Q171" s="141">
        <f t="shared" si="26"/>
        <v>0</v>
      </c>
      <c r="R171" s="140">
        <v>25</v>
      </c>
      <c r="S171" s="140">
        <f t="shared" si="27"/>
        <v>0</v>
      </c>
      <c r="T171" s="140">
        <f t="shared" si="28"/>
        <v>0</v>
      </c>
      <c r="U171" s="141">
        <f t="shared" si="29"/>
        <v>0</v>
      </c>
      <c r="V171" s="140">
        <v>50</v>
      </c>
      <c r="W171" s="171">
        <v>0</v>
      </c>
      <c r="X171" s="171"/>
      <c r="Y171" s="171"/>
      <c r="Z171" s="206"/>
      <c r="AA171" s="206"/>
      <c r="AB171" s="206"/>
    </row>
    <row r="172" spans="1:29" hidden="1" x14ac:dyDescent="0.25">
      <c r="A172" s="132">
        <v>164</v>
      </c>
      <c r="B172" s="154" t="s">
        <v>444</v>
      </c>
      <c r="C172" s="154" t="s">
        <v>18</v>
      </c>
      <c r="D172" s="136"/>
      <c r="E172" s="137"/>
      <c r="F172" s="137">
        <v>418.67</v>
      </c>
      <c r="G172" s="135"/>
      <c r="H172" s="135"/>
      <c r="I172" s="135">
        <v>539</v>
      </c>
      <c r="J172" s="138"/>
      <c r="K172" s="138"/>
      <c r="L172" s="138">
        <v>1.2874101320849356</v>
      </c>
      <c r="M172" s="139">
        <v>0</v>
      </c>
      <c r="N172" s="140">
        <f t="shared" si="23"/>
        <v>0</v>
      </c>
      <c r="O172" s="141">
        <f t="shared" si="24"/>
        <v>0</v>
      </c>
      <c r="P172" s="140">
        <f t="shared" si="25"/>
        <v>0</v>
      </c>
      <c r="Q172" s="141">
        <f t="shared" si="26"/>
        <v>0</v>
      </c>
      <c r="R172" s="140">
        <f>IF(I172&lt;VLOOKUP(L172,$M$505:$Q$513,2),0,VLOOKUP(L172,$M$505:$Q$513,4))</f>
        <v>25</v>
      </c>
      <c r="S172" s="140">
        <f t="shared" si="27"/>
        <v>0</v>
      </c>
      <c r="T172" s="140">
        <f t="shared" si="28"/>
        <v>0</v>
      </c>
      <c r="U172" s="141">
        <f t="shared" si="29"/>
        <v>0</v>
      </c>
      <c r="V172" s="140">
        <f>IF(I172&lt;VLOOKUP(L172,$M$505:$Q$513,2),0,VLOOKUP(L172,$M$505:$Q$513,5))</f>
        <v>50</v>
      </c>
      <c r="W172" s="146"/>
      <c r="X172" s="146"/>
      <c r="Y172" s="146"/>
      <c r="Z172" s="154"/>
      <c r="AA172" s="206"/>
      <c r="AB172" s="206"/>
    </row>
    <row r="173" spans="1:29" hidden="1" x14ac:dyDescent="0.25">
      <c r="A173" s="132">
        <v>165</v>
      </c>
      <c r="B173" s="154" t="s">
        <v>890</v>
      </c>
      <c r="C173" s="154" t="s">
        <v>20</v>
      </c>
      <c r="D173" s="136"/>
      <c r="E173" s="137"/>
      <c r="F173" s="137">
        <v>24.95</v>
      </c>
      <c r="G173" s="135"/>
      <c r="H173" s="135"/>
      <c r="I173" s="135">
        <v>0</v>
      </c>
      <c r="J173" s="138"/>
      <c r="K173" s="138"/>
      <c r="L173" s="138">
        <v>0</v>
      </c>
      <c r="M173" s="139">
        <f>IF(I173&lt;VLOOKUP(L173,$M$505:$Q$513,2),0,VLOOKUP(L173,$M$505:$Q$513,3))</f>
        <v>0</v>
      </c>
      <c r="N173" s="140">
        <f t="shared" si="23"/>
        <v>0</v>
      </c>
      <c r="O173" s="141">
        <f t="shared" si="24"/>
        <v>0</v>
      </c>
      <c r="P173" s="140">
        <f t="shared" si="25"/>
        <v>0</v>
      </c>
      <c r="Q173" s="141">
        <f t="shared" si="26"/>
        <v>0</v>
      </c>
      <c r="R173" s="140">
        <f>IF(I173&lt;VLOOKUP(L173,$M$505:$Q$513,2),0,VLOOKUP(L173,$M$505:$Q$513,4))</f>
        <v>0</v>
      </c>
      <c r="S173" s="140">
        <f t="shared" si="27"/>
        <v>0</v>
      </c>
      <c r="T173" s="140">
        <f t="shared" si="28"/>
        <v>0</v>
      </c>
      <c r="U173" s="141">
        <f t="shared" si="29"/>
        <v>0</v>
      </c>
      <c r="V173" s="140">
        <f>IF(I173&lt;VLOOKUP(L173,$M$505:$Q$513,2),0,VLOOKUP(L173,$M$505:$Q$513,5))</f>
        <v>0</v>
      </c>
      <c r="W173" s="146"/>
      <c r="X173" s="146"/>
      <c r="Y173" s="146"/>
      <c r="Z173" s="154"/>
      <c r="AA173" s="206"/>
      <c r="AB173" s="206"/>
    </row>
    <row r="174" spans="1:29" ht="31.5" x14ac:dyDescent="0.25">
      <c r="A174" s="132">
        <v>166</v>
      </c>
      <c r="B174" s="213" t="s">
        <v>186</v>
      </c>
      <c r="C174" s="154" t="s">
        <v>20</v>
      </c>
      <c r="D174" s="136">
        <v>147.81</v>
      </c>
      <c r="E174" s="137">
        <v>485.12</v>
      </c>
      <c r="F174" s="137">
        <v>485.12</v>
      </c>
      <c r="G174" s="135">
        <v>580</v>
      </c>
      <c r="H174" s="216">
        <v>1562</v>
      </c>
      <c r="I174" s="216">
        <v>1701</v>
      </c>
      <c r="J174" s="217">
        <v>3.92</v>
      </c>
      <c r="K174" s="217">
        <v>3.2198218997361479</v>
      </c>
      <c r="L174" s="217">
        <v>3.506348944591029</v>
      </c>
      <c r="M174" s="139">
        <f t="shared" ref="M174:M175" si="30">IF(I174&lt;VLOOKUP(L174,$M$505:$Q$513,2),0,VLOOKUP(L174,$M$505:$Q$513,3))</f>
        <v>7</v>
      </c>
      <c r="N174" s="204">
        <f t="shared" si="23"/>
        <v>119</v>
      </c>
      <c r="O174" s="141">
        <f t="shared" si="24"/>
        <v>119.07</v>
      </c>
      <c r="P174" s="196">
        <f t="shared" si="25"/>
        <v>10</v>
      </c>
      <c r="Q174" s="141">
        <f t="shared" si="26"/>
        <v>10.71</v>
      </c>
      <c r="R174" s="140">
        <v>9</v>
      </c>
      <c r="S174" s="196">
        <f t="shared" si="27"/>
        <v>59</v>
      </c>
      <c r="T174" s="196">
        <f t="shared" si="28"/>
        <v>50</v>
      </c>
      <c r="U174" s="141">
        <f t="shared" si="29"/>
        <v>50.575000000000003</v>
      </c>
      <c r="V174" s="140">
        <v>42.5</v>
      </c>
      <c r="W174" s="241">
        <v>120</v>
      </c>
      <c r="X174" s="241">
        <v>10</v>
      </c>
      <c r="Y174" s="241">
        <v>50</v>
      </c>
      <c r="Z174" s="206">
        <v>78</v>
      </c>
      <c r="AA174" s="236">
        <v>51</v>
      </c>
      <c r="AB174" s="206">
        <f>AA174*100/Z174</f>
        <v>65.384615384615387</v>
      </c>
      <c r="AC174" s="149">
        <v>3</v>
      </c>
    </row>
    <row r="175" spans="1:29" ht="31.5" x14ac:dyDescent="0.25">
      <c r="A175" s="132">
        <v>167</v>
      </c>
      <c r="B175" s="213" t="s">
        <v>21</v>
      </c>
      <c r="C175" s="154" t="s">
        <v>20</v>
      </c>
      <c r="D175" s="136"/>
      <c r="E175" s="137"/>
      <c r="F175" s="137">
        <v>227.38</v>
      </c>
      <c r="G175" s="135">
        <v>626</v>
      </c>
      <c r="H175" s="216">
        <v>588</v>
      </c>
      <c r="I175" s="216">
        <v>766</v>
      </c>
      <c r="J175" s="217">
        <v>2.75310053654675</v>
      </c>
      <c r="K175" s="217">
        <v>2.5859794177148387</v>
      </c>
      <c r="L175" s="217">
        <v>3.3688099217169496</v>
      </c>
      <c r="M175" s="139">
        <f t="shared" si="30"/>
        <v>7</v>
      </c>
      <c r="N175" s="204">
        <f t="shared" si="23"/>
        <v>53</v>
      </c>
      <c r="O175" s="141">
        <f t="shared" si="24"/>
        <v>53.62</v>
      </c>
      <c r="P175" s="196">
        <f t="shared" si="25"/>
        <v>5</v>
      </c>
      <c r="Q175" s="141">
        <f t="shared" si="26"/>
        <v>5.3</v>
      </c>
      <c r="R175" s="140">
        <v>10</v>
      </c>
      <c r="S175" s="196">
        <f t="shared" si="27"/>
        <v>33</v>
      </c>
      <c r="T175" s="196">
        <f t="shared" si="28"/>
        <v>15</v>
      </c>
      <c r="U175" s="141">
        <f t="shared" si="29"/>
        <v>15.9</v>
      </c>
      <c r="V175" s="140">
        <v>30</v>
      </c>
      <c r="W175" s="241">
        <v>56</v>
      </c>
      <c r="X175" s="241">
        <v>5</v>
      </c>
      <c r="Y175" s="241">
        <v>15</v>
      </c>
      <c r="Z175" s="206">
        <v>40</v>
      </c>
      <c r="AA175" s="236">
        <v>25</v>
      </c>
      <c r="AB175" s="206">
        <f>AA175*100/Z175</f>
        <v>62.5</v>
      </c>
      <c r="AC175" s="149">
        <v>3</v>
      </c>
    </row>
    <row r="176" spans="1:29" x14ac:dyDescent="0.25">
      <c r="A176" s="132">
        <v>168</v>
      </c>
      <c r="B176" s="154" t="s">
        <v>2</v>
      </c>
      <c r="C176" s="154" t="s">
        <v>20</v>
      </c>
      <c r="D176" s="136">
        <v>609.92999999999995</v>
      </c>
      <c r="E176" s="137">
        <v>257.27999999999997</v>
      </c>
      <c r="F176" s="137">
        <v>257.27999999999997</v>
      </c>
      <c r="G176" s="135">
        <v>811</v>
      </c>
      <c r="H176" s="216">
        <v>192</v>
      </c>
      <c r="I176" s="216">
        <v>230</v>
      </c>
      <c r="J176" s="217">
        <v>3.1522077114427862</v>
      </c>
      <c r="K176" s="217">
        <v>0.74626865671641796</v>
      </c>
      <c r="L176" s="217">
        <v>0.8939676616915424</v>
      </c>
      <c r="M176" s="139">
        <f>IF(I176&lt;VLOOKUP(L176,$M$505:$Q$513,2),0,VLOOKUP(L176,$M$505:$Q$513,3))</f>
        <v>3</v>
      </c>
      <c r="N176" s="204">
        <f t="shared" si="23"/>
        <v>6</v>
      </c>
      <c r="O176" s="141">
        <f t="shared" si="24"/>
        <v>6.9</v>
      </c>
      <c r="P176" s="196">
        <f t="shared" si="25"/>
        <v>0</v>
      </c>
      <c r="Q176" s="141">
        <f t="shared" si="26"/>
        <v>0</v>
      </c>
      <c r="R176" s="140">
        <v>0</v>
      </c>
      <c r="S176" s="196">
        <f t="shared" si="27"/>
        <v>3</v>
      </c>
      <c r="T176" s="196">
        <f t="shared" si="28"/>
        <v>3</v>
      </c>
      <c r="U176" s="141">
        <f t="shared" si="29"/>
        <v>3</v>
      </c>
      <c r="V176" s="140">
        <v>50</v>
      </c>
      <c r="W176" s="241" t="s">
        <v>844</v>
      </c>
      <c r="X176" s="241"/>
      <c r="Y176" s="241"/>
      <c r="Z176" s="206">
        <v>5</v>
      </c>
      <c r="AA176" s="206">
        <v>5</v>
      </c>
      <c r="AB176" s="206">
        <f>AA176*100/Z176</f>
        <v>100</v>
      </c>
      <c r="AC176" s="149">
        <v>3</v>
      </c>
    </row>
    <row r="177" spans="1:29" hidden="1" x14ac:dyDescent="0.25">
      <c r="A177" s="132">
        <v>169</v>
      </c>
      <c r="B177" s="154" t="s">
        <v>444</v>
      </c>
      <c r="C177" s="154" t="s">
        <v>20</v>
      </c>
      <c r="D177" s="136"/>
      <c r="E177" s="137"/>
      <c r="F177" s="137">
        <v>994.73</v>
      </c>
      <c r="G177" s="135"/>
      <c r="H177" s="135"/>
      <c r="I177" s="135">
        <v>2697</v>
      </c>
      <c r="J177" s="138"/>
      <c r="K177" s="138"/>
      <c r="L177" s="138">
        <v>2.7112884903441135</v>
      </c>
      <c r="M177" s="139">
        <v>0</v>
      </c>
      <c r="N177" s="140">
        <f t="shared" si="23"/>
        <v>0</v>
      </c>
      <c r="O177" s="141">
        <f t="shared" si="24"/>
        <v>0</v>
      </c>
      <c r="P177" s="140">
        <f t="shared" si="25"/>
        <v>0</v>
      </c>
      <c r="Q177" s="141">
        <f t="shared" si="26"/>
        <v>0</v>
      </c>
      <c r="R177" s="140">
        <f>IF(I177&lt;VLOOKUP(L177,$M$505:$Q$513,2),0,VLOOKUP(L177,$M$505:$Q$513,4))</f>
        <v>25</v>
      </c>
      <c r="S177" s="140">
        <f t="shared" si="27"/>
        <v>0</v>
      </c>
      <c r="T177" s="140">
        <f t="shared" si="28"/>
        <v>0</v>
      </c>
      <c r="U177" s="141">
        <f t="shared" si="29"/>
        <v>0</v>
      </c>
      <c r="V177" s="140">
        <f>IF(I177&lt;VLOOKUP(L177,$M$505:$Q$513,2),0,VLOOKUP(L177,$M$505:$Q$513,5))</f>
        <v>50</v>
      </c>
      <c r="W177" s="146"/>
      <c r="X177" s="146"/>
      <c r="Y177" s="146"/>
      <c r="Z177" s="154"/>
      <c r="AA177" s="206"/>
      <c r="AB177" s="206"/>
    </row>
    <row r="178" spans="1:29" hidden="1" x14ac:dyDescent="0.25">
      <c r="A178" s="132">
        <v>170</v>
      </c>
      <c r="B178" s="154" t="s">
        <v>2</v>
      </c>
      <c r="C178" s="154" t="s">
        <v>719</v>
      </c>
      <c r="D178" s="136"/>
      <c r="E178" s="137">
        <v>891.37</v>
      </c>
      <c r="F178" s="137">
        <v>891.37</v>
      </c>
      <c r="G178" s="135">
        <v>112</v>
      </c>
      <c r="H178" s="203">
        <v>260</v>
      </c>
      <c r="I178" s="203">
        <v>176</v>
      </c>
      <c r="J178" s="138">
        <v>0.12564928144317175</v>
      </c>
      <c r="K178" s="138">
        <v>0.29168583192164871</v>
      </c>
      <c r="L178" s="138">
        <v>0.19744887083926987</v>
      </c>
      <c r="M178" s="139">
        <v>0</v>
      </c>
      <c r="N178" s="204">
        <f t="shared" si="23"/>
        <v>0</v>
      </c>
      <c r="O178" s="141">
        <f t="shared" si="24"/>
        <v>0</v>
      </c>
      <c r="P178" s="264">
        <f t="shared" si="25"/>
        <v>0</v>
      </c>
      <c r="Q178" s="141">
        <f t="shared" si="26"/>
        <v>0</v>
      </c>
      <c r="R178" s="140">
        <v>25</v>
      </c>
      <c r="S178" s="140">
        <f t="shared" si="27"/>
        <v>0</v>
      </c>
      <c r="T178" s="264">
        <f t="shared" si="28"/>
        <v>0</v>
      </c>
      <c r="U178" s="141">
        <f t="shared" si="29"/>
        <v>0</v>
      </c>
      <c r="V178" s="140">
        <v>50</v>
      </c>
      <c r="W178" s="171"/>
      <c r="X178" s="171"/>
      <c r="Y178" s="171"/>
      <c r="Z178" s="206">
        <v>0</v>
      </c>
      <c r="AA178" s="206"/>
      <c r="AB178" s="206"/>
    </row>
    <row r="179" spans="1:29" ht="33" hidden="1" customHeight="1" x14ac:dyDescent="0.25">
      <c r="A179" s="132">
        <v>171</v>
      </c>
      <c r="B179" s="154" t="s">
        <v>720</v>
      </c>
      <c r="C179" s="154" t="s">
        <v>719</v>
      </c>
      <c r="D179" s="136"/>
      <c r="E179" s="137"/>
      <c r="F179" s="137">
        <v>837.74</v>
      </c>
      <c r="G179" s="135"/>
      <c r="H179" s="135"/>
      <c r="I179" s="135">
        <v>30</v>
      </c>
      <c r="J179" s="138"/>
      <c r="K179" s="138"/>
      <c r="L179" s="138">
        <v>3.5810633370735548E-2</v>
      </c>
      <c r="M179" s="139">
        <f>IF(I179&lt;VLOOKUP(L179,$M$505:$Q$513,2),0,VLOOKUP(L179,$M$505:$Q$513,3))</f>
        <v>0</v>
      </c>
      <c r="N179" s="204">
        <f t="shared" si="23"/>
        <v>0</v>
      </c>
      <c r="O179" s="141">
        <f t="shared" si="24"/>
        <v>0</v>
      </c>
      <c r="P179" s="140">
        <f t="shared" si="25"/>
        <v>0</v>
      </c>
      <c r="Q179" s="141">
        <f t="shared" si="26"/>
        <v>0</v>
      </c>
      <c r="R179" s="140">
        <v>25</v>
      </c>
      <c r="S179" s="140">
        <f t="shared" si="27"/>
        <v>0</v>
      </c>
      <c r="T179" s="140">
        <f t="shared" si="28"/>
        <v>0</v>
      </c>
      <c r="U179" s="141">
        <f t="shared" si="29"/>
        <v>0</v>
      </c>
      <c r="V179" s="140">
        <v>50</v>
      </c>
      <c r="W179" s="171"/>
      <c r="X179" s="171"/>
      <c r="Y179" s="171"/>
      <c r="Z179" s="206"/>
      <c r="AA179" s="206"/>
      <c r="AB179" s="206"/>
    </row>
    <row r="180" spans="1:29" ht="32.25" hidden="1" customHeight="1" x14ac:dyDescent="0.25">
      <c r="A180" s="132">
        <v>172</v>
      </c>
      <c r="B180" s="154" t="s">
        <v>165</v>
      </c>
      <c r="C180" s="154" t="s">
        <v>719</v>
      </c>
      <c r="D180" s="136"/>
      <c r="E180" s="137"/>
      <c r="F180" s="137">
        <v>1700.17</v>
      </c>
      <c r="G180" s="135"/>
      <c r="H180" s="135"/>
      <c r="I180" s="135">
        <v>122</v>
      </c>
      <c r="J180" s="138"/>
      <c r="K180" s="138"/>
      <c r="L180" s="138">
        <v>7.1757530129340011E-2</v>
      </c>
      <c r="M180" s="139">
        <v>0</v>
      </c>
      <c r="N180" s="204">
        <f t="shared" si="23"/>
        <v>0</v>
      </c>
      <c r="O180" s="141">
        <f t="shared" si="24"/>
        <v>0</v>
      </c>
      <c r="P180" s="140">
        <f t="shared" si="25"/>
        <v>0</v>
      </c>
      <c r="Q180" s="141">
        <f t="shared" si="26"/>
        <v>0</v>
      </c>
      <c r="R180" s="140">
        <v>25</v>
      </c>
      <c r="S180" s="140">
        <f t="shared" si="27"/>
        <v>0</v>
      </c>
      <c r="T180" s="140">
        <f t="shared" si="28"/>
        <v>0</v>
      </c>
      <c r="U180" s="141">
        <f t="shared" si="29"/>
        <v>0</v>
      </c>
      <c r="V180" s="140">
        <v>50</v>
      </c>
      <c r="W180" s="171">
        <v>0</v>
      </c>
      <c r="X180" s="171"/>
      <c r="Y180" s="171"/>
      <c r="Z180" s="206"/>
      <c r="AA180" s="206"/>
      <c r="AB180" s="206"/>
    </row>
    <row r="181" spans="1:29" hidden="1" x14ac:dyDescent="0.25">
      <c r="A181" s="132">
        <v>173</v>
      </c>
      <c r="B181" s="154" t="s">
        <v>444</v>
      </c>
      <c r="C181" s="154" t="s">
        <v>719</v>
      </c>
      <c r="D181" s="136"/>
      <c r="E181" s="137"/>
      <c r="F181" s="137">
        <v>3429.28</v>
      </c>
      <c r="G181" s="135"/>
      <c r="H181" s="135"/>
      <c r="I181" s="135">
        <v>329</v>
      </c>
      <c r="J181" s="138"/>
      <c r="K181" s="138"/>
      <c r="L181" s="138">
        <v>9.5938506042084634E-2</v>
      </c>
      <c r="M181" s="139">
        <v>0</v>
      </c>
      <c r="N181" s="140">
        <f t="shared" si="23"/>
        <v>0</v>
      </c>
      <c r="O181" s="141">
        <f t="shared" si="24"/>
        <v>0</v>
      </c>
      <c r="P181" s="140">
        <f t="shared" si="25"/>
        <v>0</v>
      </c>
      <c r="Q181" s="141">
        <f t="shared" si="26"/>
        <v>0</v>
      </c>
      <c r="R181" s="140">
        <f>IF(I181&lt;VLOOKUP(L181,$M$505:$Q$513,2),0,VLOOKUP(L181,$M$505:$Q$513,4))</f>
        <v>0</v>
      </c>
      <c r="S181" s="140">
        <f t="shared" si="27"/>
        <v>0</v>
      </c>
      <c r="T181" s="140">
        <f t="shared" si="28"/>
        <v>0</v>
      </c>
      <c r="U181" s="141">
        <f t="shared" si="29"/>
        <v>0</v>
      </c>
      <c r="V181" s="140">
        <f>IF(I181&lt;VLOOKUP(L181,$M$505:$Q$513,2),0,VLOOKUP(L181,$M$505:$Q$513,5))</f>
        <v>0</v>
      </c>
      <c r="W181" s="146"/>
      <c r="X181" s="146"/>
      <c r="Y181" s="146"/>
      <c r="Z181" s="154"/>
      <c r="AA181" s="206"/>
      <c r="AB181" s="206"/>
    </row>
    <row r="182" spans="1:29" hidden="1" x14ac:dyDescent="0.25">
      <c r="A182" s="132">
        <v>174</v>
      </c>
      <c r="B182" s="154" t="s">
        <v>875</v>
      </c>
      <c r="C182" s="154" t="s">
        <v>23</v>
      </c>
      <c r="D182" s="136"/>
      <c r="E182" s="137"/>
      <c r="F182" s="137">
        <v>42.38</v>
      </c>
      <c r="G182" s="135"/>
      <c r="H182" s="135"/>
      <c r="I182" s="135">
        <v>0</v>
      </c>
      <c r="J182" s="138"/>
      <c r="K182" s="138"/>
      <c r="L182" s="138">
        <v>0</v>
      </c>
      <c r="M182" s="139">
        <f>IF(I182&lt;VLOOKUP(L182,$M$505:$Q$513,2),0,VLOOKUP(L182,$M$505:$Q$513,3))</f>
        <v>0</v>
      </c>
      <c r="N182" s="140">
        <f t="shared" si="23"/>
        <v>0</v>
      </c>
      <c r="O182" s="141">
        <f t="shared" si="24"/>
        <v>0</v>
      </c>
      <c r="P182" s="140">
        <f t="shared" si="25"/>
        <v>0</v>
      </c>
      <c r="Q182" s="141">
        <f t="shared" si="26"/>
        <v>0</v>
      </c>
      <c r="R182" s="140">
        <f>IF(I182&lt;VLOOKUP(L182,$M$505:$Q$513,2),0,VLOOKUP(L182,$M$505:$Q$513,4))</f>
        <v>0</v>
      </c>
      <c r="S182" s="140">
        <f t="shared" si="27"/>
        <v>0</v>
      </c>
      <c r="T182" s="140">
        <f t="shared" si="28"/>
        <v>0</v>
      </c>
      <c r="U182" s="141">
        <f t="shared" si="29"/>
        <v>0</v>
      </c>
      <c r="V182" s="140">
        <f>IF(I182&lt;VLOOKUP(L182,$M$505:$Q$513,2),0,VLOOKUP(L182,$M$505:$Q$513,5))</f>
        <v>0</v>
      </c>
      <c r="W182" s="146"/>
      <c r="X182" s="146"/>
      <c r="Y182" s="146"/>
      <c r="Z182" s="154"/>
      <c r="AA182" s="206"/>
      <c r="AB182" s="206"/>
    </row>
    <row r="183" spans="1:29" ht="31.5" x14ac:dyDescent="0.25">
      <c r="A183" s="132">
        <v>175</v>
      </c>
      <c r="B183" s="213" t="s">
        <v>24</v>
      </c>
      <c r="C183" s="154" t="s">
        <v>23</v>
      </c>
      <c r="D183" s="136"/>
      <c r="E183" s="137"/>
      <c r="F183" s="137">
        <v>297.57</v>
      </c>
      <c r="G183" s="135">
        <v>263</v>
      </c>
      <c r="H183" s="216">
        <v>172</v>
      </c>
      <c r="I183" s="216">
        <v>80</v>
      </c>
      <c r="J183" s="217">
        <v>0.88382565446785633</v>
      </c>
      <c r="K183" s="217">
        <v>0.57801525691433953</v>
      </c>
      <c r="L183" s="217">
        <v>0.26884430554155325</v>
      </c>
      <c r="M183" s="139">
        <f>IF(I183&lt;VLOOKUP(L183,$M$505:$Q$513,2),0,VLOOKUP(L183,$M$505:$Q$513,3))</f>
        <v>3</v>
      </c>
      <c r="N183" s="204">
        <f t="shared" si="23"/>
        <v>2</v>
      </c>
      <c r="O183" s="141">
        <f t="shared" si="24"/>
        <v>2.4</v>
      </c>
      <c r="P183" s="196">
        <f t="shared" si="25"/>
        <v>0</v>
      </c>
      <c r="Q183" s="141">
        <f t="shared" si="26"/>
        <v>0.5</v>
      </c>
      <c r="R183" s="140">
        <v>25</v>
      </c>
      <c r="S183" s="196">
        <f t="shared" si="27"/>
        <v>1</v>
      </c>
      <c r="T183" s="196">
        <f t="shared" si="28"/>
        <v>1</v>
      </c>
      <c r="U183" s="141">
        <f t="shared" si="29"/>
        <v>1</v>
      </c>
      <c r="V183" s="140">
        <v>50</v>
      </c>
      <c r="W183" s="241">
        <v>12</v>
      </c>
      <c r="X183" s="241">
        <v>0</v>
      </c>
      <c r="Y183" s="241">
        <v>0</v>
      </c>
      <c r="Z183" s="206">
        <v>5</v>
      </c>
      <c r="AA183" s="206" t="s">
        <v>670</v>
      </c>
      <c r="AB183" s="206"/>
      <c r="AC183" s="149">
        <v>1</v>
      </c>
    </row>
    <row r="184" spans="1:29" x14ac:dyDescent="0.25">
      <c r="A184" s="132">
        <v>176</v>
      </c>
      <c r="B184" s="154" t="s">
        <v>2</v>
      </c>
      <c r="C184" s="154" t="s">
        <v>23</v>
      </c>
      <c r="D184" s="136"/>
      <c r="E184" s="137"/>
      <c r="F184" s="137">
        <v>100.68</v>
      </c>
      <c r="G184" s="135">
        <v>0</v>
      </c>
      <c r="H184" s="216">
        <v>0</v>
      </c>
      <c r="I184" s="216">
        <v>72</v>
      </c>
      <c r="J184" s="217">
        <v>0</v>
      </c>
      <c r="K184" s="217">
        <v>0</v>
      </c>
      <c r="L184" s="217">
        <v>0.71513706793802145</v>
      </c>
      <c r="M184" s="139">
        <f>IF(I184&lt;VLOOKUP(L184,$M$505:$Q$513,2),0,VLOOKUP(L184,$M$505:$Q$513,3))</f>
        <v>3</v>
      </c>
      <c r="N184" s="204">
        <f t="shared" si="23"/>
        <v>2</v>
      </c>
      <c r="O184" s="141">
        <f t="shared" si="24"/>
        <v>2.16</v>
      </c>
      <c r="P184" s="196">
        <f t="shared" si="25"/>
        <v>0</v>
      </c>
      <c r="Q184" s="141">
        <f t="shared" si="26"/>
        <v>0</v>
      </c>
      <c r="R184" s="140">
        <v>0</v>
      </c>
      <c r="S184" s="196">
        <f t="shared" si="27"/>
        <v>1</v>
      </c>
      <c r="T184" s="196">
        <f t="shared" si="28"/>
        <v>1</v>
      </c>
      <c r="U184" s="141">
        <f t="shared" si="29"/>
        <v>1</v>
      </c>
      <c r="V184" s="140">
        <v>50</v>
      </c>
      <c r="W184" s="241" t="s">
        <v>844</v>
      </c>
      <c r="X184" s="241"/>
      <c r="Y184" s="241"/>
      <c r="Z184" s="206">
        <v>0</v>
      </c>
      <c r="AA184" s="206">
        <v>0</v>
      </c>
      <c r="AB184" s="206"/>
      <c r="AC184" s="149">
        <v>1</v>
      </c>
    </row>
    <row r="185" spans="1:29" ht="31.5" hidden="1" customHeight="1" x14ac:dyDescent="0.25">
      <c r="A185" s="132">
        <v>177</v>
      </c>
      <c r="B185" s="154" t="s">
        <v>98</v>
      </c>
      <c r="C185" s="154" t="s">
        <v>23</v>
      </c>
      <c r="D185" s="136"/>
      <c r="E185" s="137"/>
      <c r="F185" s="137">
        <v>0</v>
      </c>
      <c r="G185" s="135"/>
      <c r="H185" s="135"/>
      <c r="I185" s="135">
        <v>0</v>
      </c>
      <c r="J185" s="138"/>
      <c r="K185" s="138"/>
      <c r="L185" s="138">
        <v>0</v>
      </c>
      <c r="M185" s="139">
        <f>IF(I185&lt;VLOOKUP(L185,$M$505:$Q$513,2),0,VLOOKUP(L185,$M$505:$Q$513,3))</f>
        <v>0</v>
      </c>
      <c r="N185" s="204">
        <f t="shared" si="23"/>
        <v>0</v>
      </c>
      <c r="O185" s="141">
        <f t="shared" si="24"/>
        <v>0</v>
      </c>
      <c r="P185" s="140">
        <f t="shared" si="25"/>
        <v>0</v>
      </c>
      <c r="Q185" s="141">
        <f t="shared" si="26"/>
        <v>0</v>
      </c>
      <c r="R185" s="140">
        <v>25</v>
      </c>
      <c r="S185" s="140">
        <f t="shared" si="27"/>
        <v>0</v>
      </c>
      <c r="T185" s="140">
        <f t="shared" si="28"/>
        <v>0</v>
      </c>
      <c r="U185" s="141">
        <f t="shared" si="29"/>
        <v>0</v>
      </c>
      <c r="V185" s="140">
        <v>50</v>
      </c>
      <c r="W185" s="171"/>
      <c r="X185" s="171"/>
      <c r="Y185" s="171"/>
      <c r="Z185" s="206"/>
      <c r="AA185" s="206"/>
      <c r="AB185" s="206"/>
    </row>
    <row r="186" spans="1:29" ht="31.5" x14ac:dyDescent="0.25">
      <c r="A186" s="132">
        <v>178</v>
      </c>
      <c r="B186" s="154" t="s">
        <v>97</v>
      </c>
      <c r="C186" s="154" t="s">
        <v>23</v>
      </c>
      <c r="D186" s="136"/>
      <c r="E186" s="137"/>
      <c r="F186" s="137">
        <v>17.87</v>
      </c>
      <c r="G186" s="135">
        <v>48</v>
      </c>
      <c r="H186" s="216">
        <v>164</v>
      </c>
      <c r="I186" s="216">
        <v>67</v>
      </c>
      <c r="J186" s="217">
        <v>2.686066032456631</v>
      </c>
      <c r="K186" s="217">
        <v>9.1773922775601555</v>
      </c>
      <c r="L186" s="217">
        <v>3.749300503637381</v>
      </c>
      <c r="M186" s="139">
        <v>5</v>
      </c>
      <c r="N186" s="204">
        <f t="shared" si="23"/>
        <v>3</v>
      </c>
      <c r="O186" s="141">
        <f t="shared" si="24"/>
        <v>3.35</v>
      </c>
      <c r="P186" s="196">
        <f t="shared" si="25"/>
        <v>0</v>
      </c>
      <c r="Q186" s="141">
        <f t="shared" si="26"/>
        <v>0.75</v>
      </c>
      <c r="R186" s="140">
        <v>25</v>
      </c>
      <c r="S186" s="196">
        <f t="shared" si="27"/>
        <v>2</v>
      </c>
      <c r="T186" s="196">
        <f t="shared" si="28"/>
        <v>1</v>
      </c>
      <c r="U186" s="141">
        <f t="shared" si="29"/>
        <v>1.5</v>
      </c>
      <c r="V186" s="140">
        <v>50</v>
      </c>
      <c r="W186" s="241">
        <v>3</v>
      </c>
      <c r="X186" s="241"/>
      <c r="Y186" s="241"/>
      <c r="Z186" s="206">
        <v>3</v>
      </c>
      <c r="AA186" s="206">
        <v>0</v>
      </c>
      <c r="AB186" s="206">
        <f>AA186*100/Z186</f>
        <v>0</v>
      </c>
      <c r="AC186" s="149">
        <v>1</v>
      </c>
    </row>
    <row r="187" spans="1:29" hidden="1" x14ac:dyDescent="0.25">
      <c r="A187" s="132">
        <v>179</v>
      </c>
      <c r="B187" s="154" t="s">
        <v>444</v>
      </c>
      <c r="C187" s="154" t="s">
        <v>23</v>
      </c>
      <c r="D187" s="136"/>
      <c r="E187" s="137"/>
      <c r="F187" s="137">
        <v>519.27</v>
      </c>
      <c r="G187" s="135"/>
      <c r="H187" s="135"/>
      <c r="I187" s="135">
        <v>219</v>
      </c>
      <c r="J187" s="138"/>
      <c r="K187" s="138"/>
      <c r="L187" s="138">
        <v>0.4217459125310532</v>
      </c>
      <c r="M187" s="139">
        <v>0</v>
      </c>
      <c r="N187" s="140">
        <f t="shared" si="23"/>
        <v>0</v>
      </c>
      <c r="O187" s="141">
        <f t="shared" si="24"/>
        <v>0</v>
      </c>
      <c r="P187" s="140">
        <f t="shared" si="25"/>
        <v>0</v>
      </c>
      <c r="Q187" s="141">
        <f t="shared" si="26"/>
        <v>0</v>
      </c>
      <c r="R187" s="140">
        <f>IF(I187&lt;VLOOKUP(L187,$M$505:$Q$513,2),0,VLOOKUP(L187,$M$505:$Q$513,4))</f>
        <v>0</v>
      </c>
      <c r="S187" s="140">
        <f t="shared" si="27"/>
        <v>0</v>
      </c>
      <c r="T187" s="140">
        <f t="shared" si="28"/>
        <v>0</v>
      </c>
      <c r="U187" s="141">
        <f t="shared" si="29"/>
        <v>0</v>
      </c>
      <c r="V187" s="140">
        <f>IF(I187&lt;VLOOKUP(L187,$M$505:$Q$513,2),0,VLOOKUP(L187,$M$505:$Q$513,5))</f>
        <v>0</v>
      </c>
      <c r="W187" s="146"/>
      <c r="X187" s="146"/>
      <c r="Y187" s="146"/>
      <c r="Z187" s="154"/>
      <c r="AA187" s="206"/>
      <c r="AB187" s="206"/>
    </row>
    <row r="188" spans="1:29" hidden="1" x14ac:dyDescent="0.25">
      <c r="A188" s="132">
        <v>180</v>
      </c>
      <c r="B188" s="154" t="s">
        <v>891</v>
      </c>
      <c r="C188" s="154" t="s">
        <v>683</v>
      </c>
      <c r="D188" s="136"/>
      <c r="E188" s="137"/>
      <c r="F188" s="137">
        <v>40.049999999999997</v>
      </c>
      <c r="G188" s="135"/>
      <c r="H188" s="135"/>
      <c r="I188" s="135">
        <v>871</v>
      </c>
      <c r="J188" s="138"/>
      <c r="K188" s="138"/>
      <c r="L188" s="138">
        <v>21.747815230961301</v>
      </c>
      <c r="M188" s="139">
        <v>0</v>
      </c>
      <c r="N188" s="140">
        <f t="shared" si="23"/>
        <v>0</v>
      </c>
      <c r="O188" s="141">
        <f t="shared" si="24"/>
        <v>0</v>
      </c>
      <c r="P188" s="140">
        <f t="shared" si="25"/>
        <v>0</v>
      </c>
      <c r="Q188" s="141">
        <f t="shared" si="26"/>
        <v>0</v>
      </c>
      <c r="R188" s="140">
        <f>IF(I188&lt;VLOOKUP(L188,$M$505:$Q$513,2),0,VLOOKUP(L188,$M$505:$Q$513,4))</f>
        <v>25</v>
      </c>
      <c r="S188" s="140">
        <f t="shared" si="27"/>
        <v>0</v>
      </c>
      <c r="T188" s="140">
        <f t="shared" si="28"/>
        <v>0</v>
      </c>
      <c r="U188" s="141">
        <f t="shared" si="29"/>
        <v>0</v>
      </c>
      <c r="V188" s="140">
        <f>IF(I188&lt;VLOOKUP(L188,$M$505:$Q$513,2),0,VLOOKUP(L188,$M$505:$Q$513,5))</f>
        <v>50</v>
      </c>
      <c r="W188" s="146"/>
      <c r="X188" s="146"/>
      <c r="Y188" s="146"/>
      <c r="Z188" s="154"/>
      <c r="AA188" s="206"/>
      <c r="AB188" s="206"/>
    </row>
    <row r="189" spans="1:29" ht="31.5" x14ac:dyDescent="0.25">
      <c r="A189" s="132">
        <v>181</v>
      </c>
      <c r="B189" s="213" t="s">
        <v>115</v>
      </c>
      <c r="C189" s="154" t="s">
        <v>683</v>
      </c>
      <c r="D189" s="136"/>
      <c r="E189" s="137"/>
      <c r="F189" s="137">
        <v>91.05</v>
      </c>
      <c r="G189" s="135">
        <v>289</v>
      </c>
      <c r="H189" s="216">
        <v>376</v>
      </c>
      <c r="I189" s="216">
        <v>450</v>
      </c>
      <c r="J189" s="217">
        <v>3.1740801757276222</v>
      </c>
      <c r="K189" s="217">
        <v>4.1295991213618892</v>
      </c>
      <c r="L189" s="217">
        <v>4.9423393739703458</v>
      </c>
      <c r="M189" s="139">
        <v>5.2</v>
      </c>
      <c r="N189" s="204">
        <f t="shared" si="23"/>
        <v>23</v>
      </c>
      <c r="O189" s="141">
        <f t="shared" si="24"/>
        <v>23.4</v>
      </c>
      <c r="P189" s="196">
        <f t="shared" si="25"/>
        <v>3</v>
      </c>
      <c r="Q189" s="141">
        <f t="shared" si="26"/>
        <v>3.45</v>
      </c>
      <c r="R189" s="140">
        <v>15</v>
      </c>
      <c r="S189" s="196">
        <f t="shared" si="27"/>
        <v>15</v>
      </c>
      <c r="T189" s="196">
        <f t="shared" si="28"/>
        <v>5</v>
      </c>
      <c r="U189" s="141">
        <f t="shared" si="29"/>
        <v>5.75</v>
      </c>
      <c r="V189" s="140">
        <v>25</v>
      </c>
      <c r="W189" s="241">
        <v>23</v>
      </c>
      <c r="X189" s="241">
        <v>3</v>
      </c>
      <c r="Y189" s="241">
        <v>5</v>
      </c>
      <c r="Z189" s="206">
        <v>22</v>
      </c>
      <c r="AA189" s="206">
        <v>17</v>
      </c>
      <c r="AB189" s="206">
        <f>AA189*100/Z189</f>
        <v>77.272727272727266</v>
      </c>
      <c r="AC189" s="149">
        <v>2</v>
      </c>
    </row>
    <row r="190" spans="1:29" ht="33.75" customHeight="1" x14ac:dyDescent="0.25">
      <c r="A190" s="132">
        <v>182</v>
      </c>
      <c r="B190" s="154" t="s">
        <v>235</v>
      </c>
      <c r="C190" s="154" t="s">
        <v>544</v>
      </c>
      <c r="D190" s="136"/>
      <c r="E190" s="137"/>
      <c r="F190" s="137">
        <v>20.38</v>
      </c>
      <c r="G190" s="135">
        <v>101</v>
      </c>
      <c r="H190" s="216">
        <v>74</v>
      </c>
      <c r="I190" s="216">
        <v>58</v>
      </c>
      <c r="J190" s="217">
        <v>4.9558390578999019</v>
      </c>
      <c r="K190" s="217">
        <v>3.6310107948969579</v>
      </c>
      <c r="L190" s="217">
        <v>2.845927379784102</v>
      </c>
      <c r="M190" s="139">
        <f>IF(I190&lt;VLOOKUP(L190,$M$505:$Q$513,2),0,VLOOKUP(L190,$M$505:$Q$513,3))</f>
        <v>7</v>
      </c>
      <c r="N190" s="204">
        <f t="shared" si="23"/>
        <v>4</v>
      </c>
      <c r="O190" s="141">
        <f t="shared" si="24"/>
        <v>4.0599999999999996</v>
      </c>
      <c r="P190" s="196">
        <f t="shared" si="25"/>
        <v>1</v>
      </c>
      <c r="Q190" s="141">
        <f t="shared" si="26"/>
        <v>1</v>
      </c>
      <c r="R190" s="140">
        <v>25</v>
      </c>
      <c r="S190" s="196">
        <f t="shared" si="27"/>
        <v>2</v>
      </c>
      <c r="T190" s="196">
        <f t="shared" si="28"/>
        <v>1</v>
      </c>
      <c r="U190" s="141">
        <f t="shared" si="29"/>
        <v>1</v>
      </c>
      <c r="V190" s="140">
        <v>25</v>
      </c>
      <c r="W190" s="241">
        <v>5</v>
      </c>
      <c r="X190" s="241">
        <v>2</v>
      </c>
      <c r="Y190" s="241">
        <v>1</v>
      </c>
      <c r="Z190" s="206">
        <v>5</v>
      </c>
      <c r="AA190" s="206">
        <v>5</v>
      </c>
      <c r="AB190" s="206">
        <f>AA190*100/Z190</f>
        <v>100</v>
      </c>
      <c r="AC190" s="149">
        <v>2</v>
      </c>
    </row>
    <row r="191" spans="1:29" ht="21" customHeight="1" x14ac:dyDescent="0.25">
      <c r="A191" s="132">
        <v>183</v>
      </c>
      <c r="B191" s="154" t="s">
        <v>2</v>
      </c>
      <c r="C191" s="154" t="s">
        <v>683</v>
      </c>
      <c r="D191" s="136"/>
      <c r="E191" s="137">
        <v>186.92</v>
      </c>
      <c r="F191" s="137">
        <v>186.92</v>
      </c>
      <c r="G191" s="135">
        <v>339</v>
      </c>
      <c r="H191" s="216">
        <v>258</v>
      </c>
      <c r="I191" s="216">
        <v>77</v>
      </c>
      <c r="J191" s="217">
        <v>1.8136101005777874</v>
      </c>
      <c r="K191" s="217">
        <v>1.3802696340680507</v>
      </c>
      <c r="L191" s="217">
        <v>0.41194093729937942</v>
      </c>
      <c r="M191" s="139">
        <f>IF(I191&lt;VLOOKUP(L191,$M$505:$Q$513,2),0,VLOOKUP(L191,$M$505:$Q$513,3))</f>
        <v>3</v>
      </c>
      <c r="N191" s="204">
        <f t="shared" si="23"/>
        <v>2</v>
      </c>
      <c r="O191" s="141">
        <f t="shared" si="24"/>
        <v>2.31</v>
      </c>
      <c r="P191" s="196">
        <f t="shared" si="25"/>
        <v>0</v>
      </c>
      <c r="Q191" s="141">
        <f t="shared" si="26"/>
        <v>0</v>
      </c>
      <c r="R191" s="140">
        <v>0</v>
      </c>
      <c r="S191" s="196">
        <f t="shared" si="27"/>
        <v>1</v>
      </c>
      <c r="T191" s="196">
        <f t="shared" si="28"/>
        <v>1</v>
      </c>
      <c r="U191" s="141">
        <f t="shared" si="29"/>
        <v>1</v>
      </c>
      <c r="V191" s="140">
        <v>50</v>
      </c>
      <c r="W191" s="241" t="s">
        <v>844</v>
      </c>
      <c r="X191" s="241"/>
      <c r="Y191" s="241"/>
      <c r="Z191" s="206">
        <v>0</v>
      </c>
      <c r="AA191" s="206">
        <v>0</v>
      </c>
      <c r="AB191" s="206"/>
      <c r="AC191" s="149">
        <v>2</v>
      </c>
    </row>
    <row r="192" spans="1:29" hidden="1" x14ac:dyDescent="0.25">
      <c r="A192" s="132">
        <v>184</v>
      </c>
      <c r="B192" s="154" t="s">
        <v>444</v>
      </c>
      <c r="C192" s="154" t="s">
        <v>683</v>
      </c>
      <c r="D192" s="136"/>
      <c r="E192" s="137"/>
      <c r="F192" s="137">
        <v>298.35000000000002</v>
      </c>
      <c r="G192" s="135"/>
      <c r="H192" s="135"/>
      <c r="I192" s="135">
        <v>1457</v>
      </c>
      <c r="J192" s="138"/>
      <c r="K192" s="138"/>
      <c r="L192" s="138">
        <v>4.8835260599966475</v>
      </c>
      <c r="M192" s="139">
        <v>0</v>
      </c>
      <c r="N192" s="140">
        <f t="shared" si="23"/>
        <v>0</v>
      </c>
      <c r="O192" s="141">
        <f t="shared" si="24"/>
        <v>0</v>
      </c>
      <c r="P192" s="140">
        <f t="shared" si="25"/>
        <v>0</v>
      </c>
      <c r="Q192" s="141">
        <f t="shared" si="26"/>
        <v>0</v>
      </c>
      <c r="R192" s="140">
        <f>IF(I192&lt;VLOOKUP(L192,$M$505:$Q$513,2),0,VLOOKUP(L192,$M$505:$Q$513,4))</f>
        <v>25</v>
      </c>
      <c r="S192" s="140">
        <f t="shared" si="27"/>
        <v>0</v>
      </c>
      <c r="T192" s="140">
        <f t="shared" si="28"/>
        <v>0</v>
      </c>
      <c r="U192" s="141">
        <f t="shared" si="29"/>
        <v>0</v>
      </c>
      <c r="V192" s="140">
        <f>IF(I192&lt;VLOOKUP(L192,$M$505:$Q$513,2),0,VLOOKUP(L192,$M$505:$Q$513,5))</f>
        <v>50</v>
      </c>
      <c r="W192" s="146"/>
      <c r="X192" s="146"/>
      <c r="Y192" s="146"/>
      <c r="Z192" s="154"/>
      <c r="AA192" s="206"/>
      <c r="AB192" s="206"/>
    </row>
    <row r="193" spans="1:30" hidden="1" x14ac:dyDescent="0.25">
      <c r="A193" s="132">
        <v>185</v>
      </c>
      <c r="B193" s="154" t="s">
        <v>885</v>
      </c>
      <c r="C193" s="154" t="s">
        <v>26</v>
      </c>
      <c r="D193" s="136"/>
      <c r="E193" s="137"/>
      <c r="F193" s="137">
        <v>18.71</v>
      </c>
      <c r="G193" s="135"/>
      <c r="H193" s="135"/>
      <c r="I193" s="135">
        <v>41</v>
      </c>
      <c r="J193" s="138"/>
      <c r="K193" s="138"/>
      <c r="L193" s="138">
        <v>2.1913415285943345</v>
      </c>
      <c r="M193" s="139">
        <v>0</v>
      </c>
      <c r="N193" s="140">
        <f t="shared" si="23"/>
        <v>0</v>
      </c>
      <c r="O193" s="141">
        <f t="shared" si="24"/>
        <v>0</v>
      </c>
      <c r="P193" s="140">
        <f t="shared" si="25"/>
        <v>0</v>
      </c>
      <c r="Q193" s="141">
        <f t="shared" si="26"/>
        <v>0</v>
      </c>
      <c r="R193" s="140">
        <f>IF(I193&lt;VLOOKUP(L193,$M$505:$Q$513,2),0,VLOOKUP(L193,$M$505:$Q$513,4))</f>
        <v>25</v>
      </c>
      <c r="S193" s="140">
        <f t="shared" si="27"/>
        <v>0</v>
      </c>
      <c r="T193" s="140">
        <f t="shared" si="28"/>
        <v>0</v>
      </c>
      <c r="U193" s="141">
        <f t="shared" si="29"/>
        <v>0</v>
      </c>
      <c r="V193" s="140">
        <f>IF(I193&lt;VLOOKUP(L193,$M$505:$Q$513,2),0,VLOOKUP(L193,$M$505:$Q$513,5))</f>
        <v>50</v>
      </c>
      <c r="W193" s="146"/>
      <c r="X193" s="146"/>
      <c r="Y193" s="146"/>
      <c r="Z193" s="154"/>
      <c r="AA193" s="206"/>
      <c r="AB193" s="206"/>
    </row>
    <row r="194" spans="1:30" ht="31.5" hidden="1" x14ac:dyDescent="0.25">
      <c r="A194" s="132">
        <v>186</v>
      </c>
      <c r="B194" s="154" t="s">
        <v>804</v>
      </c>
      <c r="C194" s="154" t="s">
        <v>26</v>
      </c>
      <c r="D194" s="136"/>
      <c r="E194" s="137"/>
      <c r="F194" s="137">
        <v>14.85</v>
      </c>
      <c r="G194" s="135"/>
      <c r="H194" s="135"/>
      <c r="I194" s="135">
        <v>0</v>
      </c>
      <c r="J194" s="138"/>
      <c r="K194" s="138"/>
      <c r="L194" s="138">
        <v>0</v>
      </c>
      <c r="M194" s="139">
        <f>IF(I194&lt;VLOOKUP(L194,$M$505:$Q$513,2),0,VLOOKUP(L194,$M$505:$Q$513,3))</f>
        <v>0</v>
      </c>
      <c r="N194" s="204">
        <f t="shared" si="23"/>
        <v>0</v>
      </c>
      <c r="O194" s="141">
        <f t="shared" si="24"/>
        <v>0</v>
      </c>
      <c r="P194" s="140">
        <f t="shared" si="25"/>
        <v>0</v>
      </c>
      <c r="Q194" s="141">
        <f t="shared" si="26"/>
        <v>0</v>
      </c>
      <c r="R194" s="140">
        <v>25</v>
      </c>
      <c r="S194" s="140">
        <f t="shared" si="27"/>
        <v>0</v>
      </c>
      <c r="T194" s="140">
        <f t="shared" si="28"/>
        <v>0</v>
      </c>
      <c r="U194" s="141">
        <f t="shared" si="29"/>
        <v>0</v>
      </c>
      <c r="V194" s="140">
        <v>50</v>
      </c>
      <c r="W194" s="171"/>
      <c r="X194" s="171"/>
      <c r="Y194" s="171"/>
      <c r="Z194" s="206"/>
      <c r="AA194" s="206"/>
      <c r="AB194" s="206"/>
    </row>
    <row r="195" spans="1:30" ht="31.5" hidden="1" x14ac:dyDescent="0.25">
      <c r="A195" s="132">
        <v>187</v>
      </c>
      <c r="B195" s="154" t="s">
        <v>252</v>
      </c>
      <c r="C195" s="154" t="s">
        <v>26</v>
      </c>
      <c r="D195" s="136"/>
      <c r="E195" s="137"/>
      <c r="F195" s="137">
        <v>0</v>
      </c>
      <c r="G195" s="135"/>
      <c r="H195" s="135"/>
      <c r="I195" s="135">
        <v>0</v>
      </c>
      <c r="J195" s="138"/>
      <c r="K195" s="138"/>
      <c r="L195" s="138"/>
      <c r="M195" s="139">
        <f>IF(I195&lt;VLOOKUP(L195,$M$505:$Q$513,2),0,VLOOKUP(L195,$M$505:$Q$513,3))</f>
        <v>0</v>
      </c>
      <c r="N195" s="204">
        <f t="shared" si="23"/>
        <v>0</v>
      </c>
      <c r="O195" s="141">
        <f t="shared" si="24"/>
        <v>0</v>
      </c>
      <c r="P195" s="140">
        <f t="shared" si="25"/>
        <v>0</v>
      </c>
      <c r="Q195" s="141">
        <f t="shared" si="26"/>
        <v>0</v>
      </c>
      <c r="R195" s="140">
        <v>25</v>
      </c>
      <c r="S195" s="140">
        <f t="shared" si="27"/>
        <v>0</v>
      </c>
      <c r="T195" s="140">
        <f t="shared" si="28"/>
        <v>0</v>
      </c>
      <c r="U195" s="141">
        <f t="shared" si="29"/>
        <v>0</v>
      </c>
      <c r="V195" s="140">
        <v>50</v>
      </c>
      <c r="W195" s="171"/>
      <c r="X195" s="171"/>
      <c r="Y195" s="171"/>
      <c r="Z195" s="206"/>
      <c r="AA195" s="206"/>
      <c r="AB195" s="206"/>
    </row>
    <row r="196" spans="1:30" ht="31.5" hidden="1" x14ac:dyDescent="0.25">
      <c r="A196" s="132">
        <v>188</v>
      </c>
      <c r="B196" s="154" t="s">
        <v>893</v>
      </c>
      <c r="C196" s="154" t="s">
        <v>26</v>
      </c>
      <c r="D196" s="136"/>
      <c r="E196" s="137"/>
      <c r="F196" s="137">
        <v>0</v>
      </c>
      <c r="G196" s="135"/>
      <c r="H196" s="135"/>
      <c r="I196" s="135">
        <v>0</v>
      </c>
      <c r="J196" s="138"/>
      <c r="K196" s="138"/>
      <c r="L196" s="138"/>
      <c r="M196" s="139">
        <f>IF(I196&lt;VLOOKUP(L196,$M$505:$Q$513,2),0,VLOOKUP(L196,$M$505:$Q$513,3))</f>
        <v>0</v>
      </c>
      <c r="N196" s="204">
        <f t="shared" si="23"/>
        <v>0</v>
      </c>
      <c r="O196" s="141">
        <f t="shared" si="24"/>
        <v>0</v>
      </c>
      <c r="P196" s="140">
        <f t="shared" si="25"/>
        <v>0</v>
      </c>
      <c r="Q196" s="141">
        <f t="shared" si="26"/>
        <v>0</v>
      </c>
      <c r="R196" s="140">
        <v>25</v>
      </c>
      <c r="S196" s="140">
        <f t="shared" si="27"/>
        <v>0</v>
      </c>
      <c r="T196" s="140">
        <f t="shared" si="28"/>
        <v>0</v>
      </c>
      <c r="U196" s="141">
        <f t="shared" si="29"/>
        <v>0</v>
      </c>
      <c r="V196" s="140">
        <v>50</v>
      </c>
      <c r="W196" s="171"/>
      <c r="X196" s="171"/>
      <c r="Y196" s="171"/>
      <c r="Z196" s="206"/>
      <c r="AA196" s="206"/>
      <c r="AB196" s="206"/>
    </row>
    <row r="197" spans="1:30" hidden="1" x14ac:dyDescent="0.25">
      <c r="A197" s="132">
        <v>189</v>
      </c>
      <c r="B197" s="154" t="s">
        <v>2</v>
      </c>
      <c r="C197" s="154" t="s">
        <v>26</v>
      </c>
      <c r="D197" s="136"/>
      <c r="E197" s="137"/>
      <c r="F197" s="137">
        <v>0</v>
      </c>
      <c r="G197" s="135"/>
      <c r="H197" s="135"/>
      <c r="I197" s="135">
        <v>0</v>
      </c>
      <c r="J197" s="138"/>
      <c r="K197" s="138"/>
      <c r="L197" s="138"/>
      <c r="M197" s="139">
        <f>IF(I197&lt;VLOOKUP(L197,$M$505:$Q$513,2),0,VLOOKUP(L197,$M$505:$Q$513,3))</f>
        <v>0</v>
      </c>
      <c r="N197" s="204">
        <f t="shared" si="23"/>
        <v>0</v>
      </c>
      <c r="O197" s="141">
        <f t="shared" si="24"/>
        <v>0</v>
      </c>
      <c r="P197" s="140">
        <f t="shared" si="25"/>
        <v>0</v>
      </c>
      <c r="Q197" s="141">
        <f t="shared" si="26"/>
        <v>0</v>
      </c>
      <c r="R197" s="140">
        <v>25</v>
      </c>
      <c r="S197" s="140">
        <f t="shared" si="27"/>
        <v>0</v>
      </c>
      <c r="T197" s="140">
        <f t="shared" si="28"/>
        <v>0</v>
      </c>
      <c r="U197" s="141">
        <f t="shared" si="29"/>
        <v>0</v>
      </c>
      <c r="V197" s="140">
        <v>50</v>
      </c>
      <c r="W197" s="171"/>
      <c r="X197" s="171"/>
      <c r="Y197" s="171"/>
      <c r="Z197" s="206"/>
      <c r="AA197" s="206"/>
      <c r="AB197" s="206"/>
    </row>
    <row r="198" spans="1:30" ht="47.25" x14ac:dyDescent="0.25">
      <c r="A198" s="132">
        <v>190</v>
      </c>
      <c r="B198" s="154" t="s">
        <v>99</v>
      </c>
      <c r="C198" s="154" t="s">
        <v>26</v>
      </c>
      <c r="D198" s="136"/>
      <c r="E198" s="137"/>
      <c r="F198" s="137">
        <v>1715.11</v>
      </c>
      <c r="G198" s="135">
        <v>580</v>
      </c>
      <c r="H198" s="216">
        <v>2168</v>
      </c>
      <c r="I198" s="216">
        <v>2601</v>
      </c>
      <c r="J198" s="217">
        <v>0.33817072957419642</v>
      </c>
      <c r="K198" s="217">
        <v>1.2640588650290652</v>
      </c>
      <c r="L198" s="217">
        <v>1.5165208062456637</v>
      </c>
      <c r="M198" s="139">
        <v>2.15</v>
      </c>
      <c r="N198" s="204">
        <f t="shared" si="23"/>
        <v>55</v>
      </c>
      <c r="O198" s="141">
        <f t="shared" si="24"/>
        <v>55.921499999999995</v>
      </c>
      <c r="P198" s="196">
        <f t="shared" si="25"/>
        <v>0</v>
      </c>
      <c r="Q198" s="141">
        <f t="shared" si="26"/>
        <v>0</v>
      </c>
      <c r="R198" s="140">
        <v>0</v>
      </c>
      <c r="S198" s="196">
        <f t="shared" si="27"/>
        <v>55</v>
      </c>
      <c r="T198" s="196">
        <f t="shared" si="28"/>
        <v>0</v>
      </c>
      <c r="U198" s="141">
        <f t="shared" si="29"/>
        <v>0</v>
      </c>
      <c r="V198" s="140">
        <v>0</v>
      </c>
      <c r="W198" s="241">
        <v>55</v>
      </c>
      <c r="X198" s="241">
        <v>0</v>
      </c>
      <c r="Y198" s="241">
        <v>0</v>
      </c>
      <c r="Z198" s="206">
        <v>45</v>
      </c>
      <c r="AA198" s="206">
        <v>28</v>
      </c>
      <c r="AB198" s="206">
        <f>AA198*100/Z198</f>
        <v>62.222222222222221</v>
      </c>
      <c r="AC198" s="149">
        <v>2</v>
      </c>
    </row>
    <row r="199" spans="1:30" hidden="1" x14ac:dyDescent="0.25">
      <c r="A199" s="132">
        <v>191</v>
      </c>
      <c r="B199" s="154" t="s">
        <v>444</v>
      </c>
      <c r="C199" s="154" t="s">
        <v>26</v>
      </c>
      <c r="D199" s="136"/>
      <c r="E199" s="137"/>
      <c r="F199" s="137">
        <v>2363.2800000000002</v>
      </c>
      <c r="G199" s="135"/>
      <c r="H199" s="135"/>
      <c r="I199" s="135">
        <v>2642</v>
      </c>
      <c r="J199" s="138"/>
      <c r="K199" s="138"/>
      <c r="L199" s="138">
        <v>1.1179377813885785</v>
      </c>
      <c r="M199" s="139">
        <v>0</v>
      </c>
      <c r="N199" s="140">
        <f t="shared" si="23"/>
        <v>0</v>
      </c>
      <c r="O199" s="141">
        <f t="shared" si="24"/>
        <v>0</v>
      </c>
      <c r="P199" s="140">
        <f t="shared" si="25"/>
        <v>0</v>
      </c>
      <c r="Q199" s="141">
        <f t="shared" si="26"/>
        <v>0</v>
      </c>
      <c r="R199" s="140">
        <f>IF(I199&lt;VLOOKUP(L199,$M$505:$Q$513,2),0,VLOOKUP(L199,$M$505:$Q$513,4))</f>
        <v>25</v>
      </c>
      <c r="S199" s="140">
        <f t="shared" si="27"/>
        <v>0</v>
      </c>
      <c r="T199" s="140">
        <f t="shared" si="28"/>
        <v>0</v>
      </c>
      <c r="U199" s="141">
        <f t="shared" si="29"/>
        <v>0</v>
      </c>
      <c r="V199" s="140">
        <f>IF(I199&lt;VLOOKUP(L199,$M$505:$Q$513,2),0,VLOOKUP(L199,$M$505:$Q$513,5))</f>
        <v>50</v>
      </c>
      <c r="W199" s="146"/>
      <c r="X199" s="146"/>
      <c r="Y199" s="146"/>
      <c r="Z199" s="154"/>
      <c r="AA199" s="206"/>
      <c r="AB199" s="206"/>
    </row>
    <row r="200" spans="1:30" hidden="1" x14ac:dyDescent="0.25">
      <c r="A200" s="132">
        <v>192</v>
      </c>
      <c r="B200" s="154" t="s">
        <v>894</v>
      </c>
      <c r="C200" s="154" t="s">
        <v>27</v>
      </c>
      <c r="D200" s="136"/>
      <c r="E200" s="137"/>
      <c r="F200" s="137">
        <v>4.47</v>
      </c>
      <c r="G200" s="135"/>
      <c r="H200" s="135"/>
      <c r="I200" s="135">
        <v>1</v>
      </c>
      <c r="J200" s="138"/>
      <c r="K200" s="138"/>
      <c r="L200" s="138">
        <v>0.2237136465324385</v>
      </c>
      <c r="M200" s="139">
        <f>IF(I200&lt;VLOOKUP(L200,$M$505:$Q$513,2),0,VLOOKUP(L200,$M$505:$Q$513,3))</f>
        <v>0</v>
      </c>
      <c r="N200" s="140">
        <f t="shared" si="23"/>
        <v>0</v>
      </c>
      <c r="O200" s="141">
        <f t="shared" si="24"/>
        <v>0</v>
      </c>
      <c r="P200" s="140">
        <f t="shared" si="25"/>
        <v>0</v>
      </c>
      <c r="Q200" s="141">
        <f t="shared" si="26"/>
        <v>0</v>
      </c>
      <c r="R200" s="140">
        <f>IF(I200&lt;VLOOKUP(L200,$M$505:$Q$513,2),0,VLOOKUP(L200,$M$505:$Q$513,4))</f>
        <v>0</v>
      </c>
      <c r="S200" s="140">
        <f t="shared" si="27"/>
        <v>0</v>
      </c>
      <c r="T200" s="140">
        <f t="shared" si="28"/>
        <v>0</v>
      </c>
      <c r="U200" s="141">
        <f t="shared" si="29"/>
        <v>0</v>
      </c>
      <c r="V200" s="140">
        <f>IF(I200&lt;VLOOKUP(L200,$M$505:$Q$513,2),0,VLOOKUP(L200,$M$505:$Q$513,5))</f>
        <v>0</v>
      </c>
      <c r="W200" s="146"/>
      <c r="X200" s="146"/>
      <c r="Y200" s="146"/>
      <c r="Z200" s="154"/>
      <c r="AA200" s="206"/>
      <c r="AB200" s="206"/>
    </row>
    <row r="201" spans="1:30" ht="31.5" hidden="1" x14ac:dyDescent="0.25">
      <c r="A201" s="132">
        <v>193</v>
      </c>
      <c r="B201" s="154" t="s">
        <v>48</v>
      </c>
      <c r="C201" s="154" t="s">
        <v>27</v>
      </c>
      <c r="D201" s="136"/>
      <c r="E201" s="137"/>
      <c r="F201" s="137">
        <v>7.89</v>
      </c>
      <c r="G201" s="135"/>
      <c r="H201" s="135"/>
      <c r="I201" s="135">
        <v>47</v>
      </c>
      <c r="J201" s="138"/>
      <c r="K201" s="138"/>
      <c r="L201" s="138">
        <v>5.9569074778200255</v>
      </c>
      <c r="M201" s="139">
        <v>0</v>
      </c>
      <c r="N201" s="204">
        <f t="shared" si="23"/>
        <v>0</v>
      </c>
      <c r="O201" s="141">
        <f t="shared" si="24"/>
        <v>0</v>
      </c>
      <c r="P201" s="264">
        <f t="shared" si="25"/>
        <v>0</v>
      </c>
      <c r="Q201" s="141">
        <f t="shared" si="26"/>
        <v>0</v>
      </c>
      <c r="R201" s="140">
        <v>25</v>
      </c>
      <c r="S201" s="140">
        <f t="shared" si="27"/>
        <v>0</v>
      </c>
      <c r="T201" s="264">
        <f t="shared" si="28"/>
        <v>0</v>
      </c>
      <c r="U201" s="141">
        <f t="shared" si="29"/>
        <v>0</v>
      </c>
      <c r="V201" s="140">
        <v>50</v>
      </c>
      <c r="W201" s="171" t="s">
        <v>654</v>
      </c>
      <c r="X201" s="171"/>
      <c r="Y201" s="171"/>
      <c r="Z201" s="206"/>
      <c r="AA201" s="206"/>
      <c r="AB201" s="206"/>
    </row>
    <row r="202" spans="1:30" ht="31.5" x14ac:dyDescent="0.25">
      <c r="A202" s="132">
        <v>194</v>
      </c>
      <c r="B202" s="154" t="s">
        <v>29</v>
      </c>
      <c r="C202" s="154" t="s">
        <v>27</v>
      </c>
      <c r="D202" s="136"/>
      <c r="E202" s="137"/>
      <c r="F202" s="137">
        <v>19.32</v>
      </c>
      <c r="G202" s="135">
        <v>85</v>
      </c>
      <c r="H202" s="216">
        <v>146</v>
      </c>
      <c r="I202" s="216">
        <v>178</v>
      </c>
      <c r="J202" s="217">
        <v>4.3995859213250519</v>
      </c>
      <c r="K202" s="217">
        <v>7.5569358178053827</v>
      </c>
      <c r="L202" s="217">
        <v>9.2132505175983432</v>
      </c>
      <c r="M202" s="139">
        <f>IF(I202&lt;VLOOKUP(L202,$M$505:$Q$513,2),0,VLOOKUP(L202,$M$505:$Q$513,3))</f>
        <v>12</v>
      </c>
      <c r="N202" s="204">
        <f t="shared" si="23"/>
        <v>21</v>
      </c>
      <c r="O202" s="141">
        <f t="shared" si="24"/>
        <v>21.36</v>
      </c>
      <c r="P202" s="196">
        <f t="shared" si="25"/>
        <v>5</v>
      </c>
      <c r="Q202" s="141">
        <f t="shared" si="26"/>
        <v>5.25</v>
      </c>
      <c r="R202" s="140">
        <v>25</v>
      </c>
      <c r="S202" s="196">
        <f t="shared" si="27"/>
        <v>12</v>
      </c>
      <c r="T202" s="196">
        <f t="shared" si="28"/>
        <v>4</v>
      </c>
      <c r="U202" s="141">
        <f t="shared" si="29"/>
        <v>4.2</v>
      </c>
      <c r="V202" s="140">
        <v>20</v>
      </c>
      <c r="W202" s="241">
        <v>21</v>
      </c>
      <c r="X202" s="241">
        <v>5</v>
      </c>
      <c r="Y202" s="241">
        <v>4</v>
      </c>
      <c r="Z202" s="206">
        <v>21</v>
      </c>
      <c r="AA202" s="206">
        <v>7</v>
      </c>
      <c r="AB202" s="206">
        <f>AA202*100/Z202</f>
        <v>33.333333333333336</v>
      </c>
      <c r="AC202" s="149">
        <v>6</v>
      </c>
    </row>
    <row r="203" spans="1:30" ht="31.5" x14ac:dyDescent="0.25">
      <c r="A203" s="132">
        <v>195</v>
      </c>
      <c r="B203" s="154" t="s">
        <v>28</v>
      </c>
      <c r="C203" s="154" t="s">
        <v>27</v>
      </c>
      <c r="D203" s="136"/>
      <c r="E203" s="137"/>
      <c r="F203" s="137">
        <v>245.29</v>
      </c>
      <c r="G203" s="135">
        <v>1330</v>
      </c>
      <c r="H203" s="216">
        <v>1322</v>
      </c>
      <c r="I203" s="216">
        <v>1355</v>
      </c>
      <c r="J203" s="217">
        <v>5.4221533694810224</v>
      </c>
      <c r="K203" s="217">
        <v>5.3895389131232418</v>
      </c>
      <c r="L203" s="217">
        <v>5.5240735455990873</v>
      </c>
      <c r="M203" s="139">
        <f t="shared" ref="M203:M264" si="31">IF(I203&lt;VLOOKUP(L203,$M$505:$Q$513,2),0,VLOOKUP(L203,$M$505:$Q$513,3))</f>
        <v>8</v>
      </c>
      <c r="N203" s="204">
        <f t="shared" ref="N203:N266" si="32">ROUNDDOWN(O203,0)</f>
        <v>108</v>
      </c>
      <c r="O203" s="141">
        <f t="shared" ref="O203:O266" si="33">I203*M203/100</f>
        <v>108.4</v>
      </c>
      <c r="P203" s="196">
        <f t="shared" ref="P203:P266" si="34">ROUNDDOWN(Q203,0)</f>
        <v>10</v>
      </c>
      <c r="Q203" s="141">
        <f t="shared" ref="Q203:Q266" si="35">N203*R203/100</f>
        <v>10.8</v>
      </c>
      <c r="R203" s="140">
        <v>10</v>
      </c>
      <c r="S203" s="196">
        <f t="shared" ref="S203:S266" si="36">N203-P203-T203</f>
        <v>66</v>
      </c>
      <c r="T203" s="196">
        <f t="shared" ref="T203:T266" si="37">ROUNDDOWN(U203,0)</f>
        <v>32</v>
      </c>
      <c r="U203" s="141">
        <f t="shared" ref="U203:U266" si="38">N203*V203/100</f>
        <v>32.4</v>
      </c>
      <c r="V203" s="140">
        <v>30</v>
      </c>
      <c r="W203" s="241">
        <v>163</v>
      </c>
      <c r="X203" s="241">
        <v>10</v>
      </c>
      <c r="Y203" s="241">
        <v>32</v>
      </c>
      <c r="Z203" s="206">
        <v>92</v>
      </c>
      <c r="AA203" s="206">
        <v>63</v>
      </c>
      <c r="AB203" s="206">
        <f>AA203*100/Z203</f>
        <v>68.478260869565219</v>
      </c>
      <c r="AC203" s="149">
        <v>6</v>
      </c>
    </row>
    <row r="204" spans="1:30" ht="31.5" x14ac:dyDescent="0.25">
      <c r="A204" s="132">
        <v>196</v>
      </c>
      <c r="B204" s="154" t="s">
        <v>721</v>
      </c>
      <c r="C204" s="154" t="s">
        <v>27</v>
      </c>
      <c r="D204" s="136"/>
      <c r="E204" s="137"/>
      <c r="F204" s="137">
        <v>139.09</v>
      </c>
      <c r="G204" s="135">
        <v>356</v>
      </c>
      <c r="H204" s="216">
        <v>1012</v>
      </c>
      <c r="I204" s="216">
        <v>1611</v>
      </c>
      <c r="J204" s="217">
        <v>2.5594938529009994</v>
      </c>
      <c r="K204" s="217">
        <v>7.2758645481343009</v>
      </c>
      <c r="L204" s="217">
        <v>11.582428643324466</v>
      </c>
      <c r="M204" s="139">
        <v>3.45</v>
      </c>
      <c r="N204" s="204">
        <f t="shared" si="32"/>
        <v>55</v>
      </c>
      <c r="O204" s="141">
        <f t="shared" si="33"/>
        <v>55.57950000000001</v>
      </c>
      <c r="P204" s="196">
        <f t="shared" si="34"/>
        <v>5</v>
      </c>
      <c r="Q204" s="141">
        <f t="shared" si="35"/>
        <v>5.5</v>
      </c>
      <c r="R204" s="140">
        <v>10</v>
      </c>
      <c r="S204" s="196">
        <f t="shared" si="36"/>
        <v>35</v>
      </c>
      <c r="T204" s="196">
        <f t="shared" si="37"/>
        <v>15</v>
      </c>
      <c r="U204" s="141">
        <f t="shared" si="38"/>
        <v>15.4</v>
      </c>
      <c r="V204" s="140">
        <v>28</v>
      </c>
      <c r="W204" s="241">
        <v>55</v>
      </c>
      <c r="X204" s="241">
        <v>5</v>
      </c>
      <c r="Y204" s="241">
        <v>15</v>
      </c>
      <c r="Z204" s="206">
        <v>50</v>
      </c>
      <c r="AA204" s="206">
        <v>39</v>
      </c>
      <c r="AB204" s="206">
        <f>AA204*100/Z204</f>
        <v>78</v>
      </c>
      <c r="AC204" s="149">
        <v>6</v>
      </c>
      <c r="AD204" s="413" t="s">
        <v>1013</v>
      </c>
    </row>
    <row r="205" spans="1:30" x14ac:dyDescent="0.25">
      <c r="A205" s="132">
        <v>197</v>
      </c>
      <c r="B205" s="154" t="s">
        <v>2</v>
      </c>
      <c r="C205" s="154" t="s">
        <v>27</v>
      </c>
      <c r="D205" s="136"/>
      <c r="E205" s="137"/>
      <c r="F205" s="137">
        <v>134.47999999999999</v>
      </c>
      <c r="G205" s="135">
        <v>158</v>
      </c>
      <c r="H205" s="216">
        <v>181</v>
      </c>
      <c r="I205" s="216">
        <v>195</v>
      </c>
      <c r="J205" s="217">
        <v>1.1748958953004165</v>
      </c>
      <c r="K205" s="217">
        <v>1.3459250446163</v>
      </c>
      <c r="L205" s="217">
        <v>1.4500297441998811</v>
      </c>
      <c r="M205" s="139">
        <f t="shared" si="31"/>
        <v>5</v>
      </c>
      <c r="N205" s="204">
        <f t="shared" si="32"/>
        <v>9</v>
      </c>
      <c r="O205" s="141">
        <f t="shared" si="33"/>
        <v>9.75</v>
      </c>
      <c r="P205" s="196">
        <f t="shared" si="34"/>
        <v>0</v>
      </c>
      <c r="Q205" s="141">
        <f t="shared" si="35"/>
        <v>0</v>
      </c>
      <c r="R205" s="140">
        <v>0</v>
      </c>
      <c r="S205" s="196">
        <f t="shared" si="36"/>
        <v>5</v>
      </c>
      <c r="T205" s="196">
        <f t="shared" si="37"/>
        <v>4</v>
      </c>
      <c r="U205" s="141">
        <f t="shared" si="38"/>
        <v>4.5</v>
      </c>
      <c r="V205" s="140">
        <v>50</v>
      </c>
      <c r="W205" s="241" t="s">
        <v>844</v>
      </c>
      <c r="X205" s="241"/>
      <c r="Y205" s="241"/>
      <c r="Z205" s="206">
        <v>7</v>
      </c>
      <c r="AA205" s="206">
        <v>5</v>
      </c>
      <c r="AB205" s="206">
        <f>AA205*100/Z205</f>
        <v>71.428571428571431</v>
      </c>
      <c r="AC205" s="149">
        <v>6</v>
      </c>
    </row>
    <row r="206" spans="1:30" ht="31.5" hidden="1" x14ac:dyDescent="0.25">
      <c r="A206" s="132">
        <v>198</v>
      </c>
      <c r="B206" s="154" t="s">
        <v>89</v>
      </c>
      <c r="C206" s="154" t="s">
        <v>27</v>
      </c>
      <c r="D206" s="136"/>
      <c r="E206" s="137"/>
      <c r="F206" s="137">
        <v>20.93</v>
      </c>
      <c r="G206" s="135"/>
      <c r="H206" s="135"/>
      <c r="I206" s="135">
        <v>20</v>
      </c>
      <c r="J206" s="138"/>
      <c r="K206" s="138"/>
      <c r="L206" s="138">
        <v>0.95556617295747737</v>
      </c>
      <c r="M206" s="139">
        <f t="shared" si="31"/>
        <v>0</v>
      </c>
      <c r="N206" s="204">
        <f t="shared" si="32"/>
        <v>0</v>
      </c>
      <c r="O206" s="141">
        <f t="shared" si="33"/>
        <v>0</v>
      </c>
      <c r="P206" s="140">
        <f t="shared" si="34"/>
        <v>0</v>
      </c>
      <c r="Q206" s="141">
        <f t="shared" si="35"/>
        <v>0</v>
      </c>
      <c r="R206" s="140">
        <v>25</v>
      </c>
      <c r="S206" s="140">
        <f t="shared" si="36"/>
        <v>0</v>
      </c>
      <c r="T206" s="140">
        <f t="shared" si="37"/>
        <v>0</v>
      </c>
      <c r="U206" s="141">
        <f t="shared" si="38"/>
        <v>0</v>
      </c>
      <c r="V206" s="140">
        <v>50</v>
      </c>
      <c r="W206" s="171" t="s">
        <v>654</v>
      </c>
      <c r="X206" s="171"/>
      <c r="Y206" s="171"/>
      <c r="Z206" s="206"/>
      <c r="AA206" s="206"/>
      <c r="AB206" s="206"/>
    </row>
    <row r="207" spans="1:30" ht="31.5" hidden="1" x14ac:dyDescent="0.25">
      <c r="A207" s="132">
        <v>199</v>
      </c>
      <c r="B207" s="154" t="s">
        <v>895</v>
      </c>
      <c r="C207" s="154" t="s">
        <v>27</v>
      </c>
      <c r="D207" s="136"/>
      <c r="E207" s="137"/>
      <c r="F207" s="137">
        <v>1.06</v>
      </c>
      <c r="G207" s="135"/>
      <c r="H207" s="135"/>
      <c r="I207" s="135">
        <v>6</v>
      </c>
      <c r="J207" s="138"/>
      <c r="K207" s="138"/>
      <c r="L207" s="138">
        <v>5.6603773584905657</v>
      </c>
      <c r="M207" s="139">
        <f t="shared" si="31"/>
        <v>0</v>
      </c>
      <c r="N207" s="204">
        <f t="shared" si="32"/>
        <v>0</v>
      </c>
      <c r="O207" s="141">
        <f t="shared" si="33"/>
        <v>0</v>
      </c>
      <c r="P207" s="140">
        <f t="shared" si="34"/>
        <v>0</v>
      </c>
      <c r="Q207" s="141">
        <f t="shared" si="35"/>
        <v>0</v>
      </c>
      <c r="R207" s="140">
        <v>25</v>
      </c>
      <c r="S207" s="140">
        <f t="shared" si="36"/>
        <v>0</v>
      </c>
      <c r="T207" s="140">
        <f t="shared" si="37"/>
        <v>0</v>
      </c>
      <c r="U207" s="141">
        <f t="shared" si="38"/>
        <v>0</v>
      </c>
      <c r="V207" s="140">
        <v>50</v>
      </c>
      <c r="W207" s="171"/>
      <c r="X207" s="171"/>
      <c r="Y207" s="171"/>
      <c r="Z207" s="206"/>
      <c r="AA207" s="206"/>
      <c r="AB207" s="206"/>
    </row>
    <row r="208" spans="1:30" hidden="1" x14ac:dyDescent="0.25">
      <c r="A208" s="132">
        <v>200</v>
      </c>
      <c r="B208" s="154" t="s">
        <v>444</v>
      </c>
      <c r="C208" s="154" t="s">
        <v>27</v>
      </c>
      <c r="D208" s="136"/>
      <c r="E208" s="137"/>
      <c r="F208" s="137">
        <v>572.53</v>
      </c>
      <c r="G208" s="135"/>
      <c r="H208" s="135"/>
      <c r="I208" s="135">
        <v>3414</v>
      </c>
      <c r="J208" s="138"/>
      <c r="K208" s="138"/>
      <c r="L208" s="138">
        <v>5.963006305346445</v>
      </c>
      <c r="M208" s="139">
        <v>0</v>
      </c>
      <c r="N208" s="140">
        <f t="shared" si="32"/>
        <v>0</v>
      </c>
      <c r="O208" s="141">
        <f t="shared" si="33"/>
        <v>0</v>
      </c>
      <c r="P208" s="140">
        <f t="shared" si="34"/>
        <v>0</v>
      </c>
      <c r="Q208" s="141">
        <f t="shared" si="35"/>
        <v>0</v>
      </c>
      <c r="R208" s="140">
        <f>IF(I208&lt;VLOOKUP(L208,$M$505:$Q$513,2),0,VLOOKUP(L208,$M$505:$Q$513,4))</f>
        <v>25</v>
      </c>
      <c r="S208" s="140">
        <f t="shared" si="36"/>
        <v>0</v>
      </c>
      <c r="T208" s="140">
        <f t="shared" si="37"/>
        <v>0</v>
      </c>
      <c r="U208" s="141">
        <f t="shared" si="38"/>
        <v>0</v>
      </c>
      <c r="V208" s="140">
        <f>IF(I208&lt;VLOOKUP(L208,$M$505:$Q$513,2),0,VLOOKUP(L208,$M$505:$Q$513,5))</f>
        <v>50</v>
      </c>
      <c r="W208" s="146"/>
      <c r="X208" s="146"/>
      <c r="Y208" s="146"/>
      <c r="Z208" s="154"/>
      <c r="AA208" s="206"/>
      <c r="AB208" s="206"/>
    </row>
    <row r="209" spans="1:29" ht="31.5" hidden="1" x14ac:dyDescent="0.25">
      <c r="A209" s="132">
        <v>201</v>
      </c>
      <c r="B209" s="154" t="s">
        <v>716</v>
      </c>
      <c r="C209" s="154" t="s">
        <v>30</v>
      </c>
      <c r="D209" s="136"/>
      <c r="E209" s="137"/>
      <c r="F209" s="137">
        <v>37.049999999999997</v>
      </c>
      <c r="G209" s="135"/>
      <c r="H209" s="135"/>
      <c r="I209" s="135">
        <v>0</v>
      </c>
      <c r="J209" s="138"/>
      <c r="K209" s="138"/>
      <c r="L209" s="138">
        <v>0</v>
      </c>
      <c r="M209" s="139">
        <f t="shared" si="31"/>
        <v>0</v>
      </c>
      <c r="N209" s="204">
        <f t="shared" si="32"/>
        <v>0</v>
      </c>
      <c r="O209" s="141">
        <f t="shared" si="33"/>
        <v>0</v>
      </c>
      <c r="P209" s="140">
        <f t="shared" si="34"/>
        <v>0</v>
      </c>
      <c r="Q209" s="141">
        <f t="shared" si="35"/>
        <v>0</v>
      </c>
      <c r="R209" s="140">
        <v>25</v>
      </c>
      <c r="S209" s="140">
        <f t="shared" si="36"/>
        <v>0</v>
      </c>
      <c r="T209" s="140">
        <f t="shared" si="37"/>
        <v>0</v>
      </c>
      <c r="U209" s="141">
        <f t="shared" si="38"/>
        <v>0</v>
      </c>
      <c r="V209" s="140">
        <v>50</v>
      </c>
      <c r="W209" s="171">
        <v>0</v>
      </c>
      <c r="X209" s="171"/>
      <c r="Y209" s="171"/>
      <c r="Z209" s="206"/>
      <c r="AA209" s="206"/>
      <c r="AB209" s="206"/>
    </row>
    <row r="210" spans="1:29" ht="31.5" hidden="1" x14ac:dyDescent="0.25">
      <c r="A210" s="132">
        <v>202</v>
      </c>
      <c r="B210" s="154" t="s">
        <v>896</v>
      </c>
      <c r="C210" s="154" t="s">
        <v>30</v>
      </c>
      <c r="D210" s="136"/>
      <c r="E210" s="137"/>
      <c r="F210" s="137">
        <v>134.30000000000001</v>
      </c>
      <c r="G210" s="135"/>
      <c r="H210" s="135"/>
      <c r="I210" s="135">
        <v>607</v>
      </c>
      <c r="J210" s="138"/>
      <c r="K210" s="138"/>
      <c r="L210" s="138">
        <v>4.5197319434102754</v>
      </c>
      <c r="M210" s="139">
        <v>0</v>
      </c>
      <c r="N210" s="204">
        <f t="shared" si="32"/>
        <v>0</v>
      </c>
      <c r="O210" s="141">
        <f t="shared" si="33"/>
        <v>0</v>
      </c>
      <c r="P210" s="264">
        <f t="shared" si="34"/>
        <v>0</v>
      </c>
      <c r="Q210" s="141">
        <f t="shared" si="35"/>
        <v>0</v>
      </c>
      <c r="R210" s="140">
        <v>25</v>
      </c>
      <c r="S210" s="140">
        <f t="shared" si="36"/>
        <v>0</v>
      </c>
      <c r="T210" s="264">
        <f t="shared" si="37"/>
        <v>0</v>
      </c>
      <c r="U210" s="141">
        <f t="shared" si="38"/>
        <v>0</v>
      </c>
      <c r="V210" s="140">
        <v>50</v>
      </c>
      <c r="W210" s="171"/>
      <c r="X210" s="171"/>
      <c r="Y210" s="171"/>
      <c r="Z210" s="206"/>
      <c r="AA210" s="206"/>
      <c r="AB210" s="206"/>
    </row>
    <row r="211" spans="1:29" ht="31.5" x14ac:dyDescent="0.25">
      <c r="A211" s="132">
        <v>203</v>
      </c>
      <c r="B211" s="154" t="s">
        <v>806</v>
      </c>
      <c r="C211" s="154" t="s">
        <v>30</v>
      </c>
      <c r="D211" s="136"/>
      <c r="E211" s="137"/>
      <c r="F211" s="137">
        <v>147.16999999999999</v>
      </c>
      <c r="G211" s="135">
        <v>1973</v>
      </c>
      <c r="H211" s="216">
        <v>1179</v>
      </c>
      <c r="I211" s="216">
        <v>907</v>
      </c>
      <c r="J211" s="217">
        <v>13.406264863762996</v>
      </c>
      <c r="K211" s="217">
        <v>8.0111435754569555</v>
      </c>
      <c r="L211" s="217">
        <v>6.1629408167425428</v>
      </c>
      <c r="M211" s="139">
        <v>5.6</v>
      </c>
      <c r="N211" s="204">
        <f t="shared" si="32"/>
        <v>50</v>
      </c>
      <c r="O211" s="141">
        <f t="shared" si="33"/>
        <v>50.792000000000002</v>
      </c>
      <c r="P211" s="196">
        <f t="shared" si="34"/>
        <v>3</v>
      </c>
      <c r="Q211" s="141">
        <f t="shared" si="35"/>
        <v>3</v>
      </c>
      <c r="R211" s="140">
        <v>6</v>
      </c>
      <c r="S211" s="196">
        <f t="shared" si="36"/>
        <v>22</v>
      </c>
      <c r="T211" s="196">
        <f t="shared" si="37"/>
        <v>25</v>
      </c>
      <c r="U211" s="141">
        <f t="shared" si="38"/>
        <v>25</v>
      </c>
      <c r="V211" s="140">
        <v>50</v>
      </c>
      <c r="W211" s="241">
        <v>50</v>
      </c>
      <c r="X211" s="241">
        <v>3</v>
      </c>
      <c r="Y211" s="241">
        <v>35</v>
      </c>
      <c r="Z211" s="206">
        <v>40</v>
      </c>
      <c r="AA211" s="206">
        <v>37</v>
      </c>
      <c r="AB211" s="206">
        <f>AA211*100/Z211</f>
        <v>92.5</v>
      </c>
      <c r="AC211" s="149">
        <v>2</v>
      </c>
    </row>
    <row r="212" spans="1:29" hidden="1" x14ac:dyDescent="0.25">
      <c r="A212" s="132">
        <v>204</v>
      </c>
      <c r="B212" s="154" t="s">
        <v>444</v>
      </c>
      <c r="C212" s="154" t="s">
        <v>30</v>
      </c>
      <c r="D212" s="136"/>
      <c r="E212" s="137"/>
      <c r="F212" s="137">
        <v>318.52</v>
      </c>
      <c r="G212" s="135"/>
      <c r="H212" s="135"/>
      <c r="I212" s="135">
        <v>1514</v>
      </c>
      <c r="J212" s="138"/>
      <c r="K212" s="138"/>
      <c r="L212" s="138">
        <v>4.7532337058897403</v>
      </c>
      <c r="M212" s="139">
        <v>0</v>
      </c>
      <c r="N212" s="140">
        <f t="shared" si="32"/>
        <v>0</v>
      </c>
      <c r="O212" s="141">
        <f t="shared" si="33"/>
        <v>0</v>
      </c>
      <c r="P212" s="140">
        <f t="shared" si="34"/>
        <v>0</v>
      </c>
      <c r="Q212" s="141">
        <f t="shared" si="35"/>
        <v>0</v>
      </c>
      <c r="R212" s="140">
        <f>IF(I212&lt;VLOOKUP(L212,$M$505:$Q$513,2),0,VLOOKUP(L212,$M$505:$Q$513,4))</f>
        <v>25</v>
      </c>
      <c r="S212" s="140">
        <f t="shared" si="36"/>
        <v>0</v>
      </c>
      <c r="T212" s="140">
        <f t="shared" si="37"/>
        <v>0</v>
      </c>
      <c r="U212" s="141">
        <f t="shared" si="38"/>
        <v>0</v>
      </c>
      <c r="V212" s="140">
        <f>IF(I212&lt;VLOOKUP(L212,$M$505:$Q$513,2),0,VLOOKUP(L212,$M$505:$Q$513,5))</f>
        <v>50</v>
      </c>
      <c r="W212" s="146"/>
      <c r="X212" s="146"/>
      <c r="Y212" s="146"/>
      <c r="Z212" s="154"/>
      <c r="AA212" s="206"/>
      <c r="AB212" s="206"/>
    </row>
    <row r="213" spans="1:29" hidden="1" x14ac:dyDescent="0.25">
      <c r="A213" s="132">
        <v>205</v>
      </c>
      <c r="B213" s="154" t="s">
        <v>897</v>
      </c>
      <c r="C213" s="154" t="s">
        <v>63</v>
      </c>
      <c r="D213" s="136"/>
      <c r="E213" s="137"/>
      <c r="F213" s="137">
        <v>0</v>
      </c>
      <c r="G213" s="135"/>
      <c r="H213" s="135"/>
      <c r="I213" s="135">
        <v>0</v>
      </c>
      <c r="J213" s="138"/>
      <c r="K213" s="138"/>
      <c r="L213" s="138">
        <v>0</v>
      </c>
      <c r="M213" s="139">
        <f t="shared" si="31"/>
        <v>0</v>
      </c>
      <c r="N213" s="140">
        <f t="shared" si="32"/>
        <v>0</v>
      </c>
      <c r="O213" s="141">
        <f t="shared" si="33"/>
        <v>0</v>
      </c>
      <c r="P213" s="140">
        <f t="shared" si="34"/>
        <v>0</v>
      </c>
      <c r="Q213" s="141">
        <f t="shared" si="35"/>
        <v>0</v>
      </c>
      <c r="R213" s="140">
        <f>IF(I213&lt;VLOOKUP(L213,$M$505:$Q$513,2),0,VLOOKUP(L213,$M$505:$Q$513,4))</f>
        <v>0</v>
      </c>
      <c r="S213" s="140">
        <f t="shared" si="36"/>
        <v>0</v>
      </c>
      <c r="T213" s="140">
        <f t="shared" si="37"/>
        <v>0</v>
      </c>
      <c r="U213" s="141">
        <f t="shared" si="38"/>
        <v>0</v>
      </c>
      <c r="V213" s="140">
        <f>IF(I213&lt;VLOOKUP(L213,$M$505:$Q$513,2),0,VLOOKUP(L213,$M$505:$Q$513,5))</f>
        <v>0</v>
      </c>
      <c r="W213" s="146"/>
      <c r="X213" s="146"/>
      <c r="Y213" s="146"/>
      <c r="Z213" s="154"/>
      <c r="AA213" s="206"/>
      <c r="AB213" s="206"/>
    </row>
    <row r="214" spans="1:29" hidden="1" x14ac:dyDescent="0.25">
      <c r="A214" s="132">
        <v>206</v>
      </c>
      <c r="B214" s="154" t="s">
        <v>898</v>
      </c>
      <c r="C214" s="154" t="s">
        <v>63</v>
      </c>
      <c r="D214" s="136"/>
      <c r="E214" s="137"/>
      <c r="F214" s="137">
        <v>0</v>
      </c>
      <c r="G214" s="135"/>
      <c r="H214" s="135"/>
      <c r="I214" s="135">
        <v>0</v>
      </c>
      <c r="J214" s="138"/>
      <c r="K214" s="138"/>
      <c r="L214" s="138">
        <v>0</v>
      </c>
      <c r="M214" s="139">
        <f t="shared" si="31"/>
        <v>0</v>
      </c>
      <c r="N214" s="140">
        <f t="shared" si="32"/>
        <v>0</v>
      </c>
      <c r="O214" s="141">
        <f t="shared" si="33"/>
        <v>0</v>
      </c>
      <c r="P214" s="140">
        <f t="shared" si="34"/>
        <v>0</v>
      </c>
      <c r="Q214" s="141">
        <f t="shared" si="35"/>
        <v>0</v>
      </c>
      <c r="R214" s="140">
        <f>IF(I214&lt;VLOOKUP(L214,$M$505:$Q$513,2),0,VLOOKUP(L214,$M$505:$Q$513,4))</f>
        <v>0</v>
      </c>
      <c r="S214" s="140">
        <f t="shared" si="36"/>
        <v>0</v>
      </c>
      <c r="T214" s="140">
        <f t="shared" si="37"/>
        <v>0</v>
      </c>
      <c r="U214" s="141">
        <f t="shared" si="38"/>
        <v>0</v>
      </c>
      <c r="V214" s="140">
        <f>IF(I214&lt;VLOOKUP(L214,$M$505:$Q$513,2),0,VLOOKUP(L214,$M$505:$Q$513,5))</f>
        <v>0</v>
      </c>
      <c r="W214" s="146"/>
      <c r="X214" s="146"/>
      <c r="Y214" s="146"/>
      <c r="Z214" s="154"/>
      <c r="AA214" s="206"/>
      <c r="AB214" s="206"/>
    </row>
    <row r="215" spans="1:29" hidden="1" x14ac:dyDescent="0.25">
      <c r="A215" s="132">
        <v>207</v>
      </c>
      <c r="B215" s="154" t="s">
        <v>899</v>
      </c>
      <c r="C215" s="154" t="s">
        <v>63</v>
      </c>
      <c r="D215" s="136"/>
      <c r="E215" s="137"/>
      <c r="F215" s="137">
        <v>0</v>
      </c>
      <c r="G215" s="135"/>
      <c r="H215" s="135"/>
      <c r="I215" s="135">
        <v>0</v>
      </c>
      <c r="J215" s="138"/>
      <c r="K215" s="138"/>
      <c r="L215" s="138">
        <v>0</v>
      </c>
      <c r="M215" s="139">
        <f t="shared" si="31"/>
        <v>0</v>
      </c>
      <c r="N215" s="140">
        <f t="shared" si="32"/>
        <v>0</v>
      </c>
      <c r="O215" s="141">
        <f t="shared" si="33"/>
        <v>0</v>
      </c>
      <c r="P215" s="140">
        <f t="shared" si="34"/>
        <v>0</v>
      </c>
      <c r="Q215" s="141">
        <f t="shared" si="35"/>
        <v>0</v>
      </c>
      <c r="R215" s="140">
        <f>IF(I215&lt;VLOOKUP(L215,$M$505:$Q$513,2),0,VLOOKUP(L215,$M$505:$Q$513,4))</f>
        <v>0</v>
      </c>
      <c r="S215" s="140">
        <f t="shared" si="36"/>
        <v>0</v>
      </c>
      <c r="T215" s="140">
        <f t="shared" si="37"/>
        <v>0</v>
      </c>
      <c r="U215" s="141">
        <f t="shared" si="38"/>
        <v>0</v>
      </c>
      <c r="V215" s="140">
        <f>IF(I215&lt;VLOOKUP(L215,$M$505:$Q$513,2),0,VLOOKUP(L215,$M$505:$Q$513,5))</f>
        <v>0</v>
      </c>
      <c r="W215" s="146"/>
      <c r="X215" s="146"/>
      <c r="Y215" s="146"/>
      <c r="Z215" s="154"/>
      <c r="AA215" s="206"/>
      <c r="AB215" s="206"/>
    </row>
    <row r="216" spans="1:29" hidden="1" x14ac:dyDescent="0.25">
      <c r="A216" s="132">
        <v>208</v>
      </c>
      <c r="B216" s="154" t="s">
        <v>900</v>
      </c>
      <c r="C216" s="154" t="s">
        <v>63</v>
      </c>
      <c r="D216" s="136"/>
      <c r="E216" s="137"/>
      <c r="F216" s="137">
        <v>0</v>
      </c>
      <c r="G216" s="135"/>
      <c r="H216" s="135"/>
      <c r="I216" s="135">
        <v>0</v>
      </c>
      <c r="J216" s="138"/>
      <c r="K216" s="138"/>
      <c r="L216" s="138">
        <v>0</v>
      </c>
      <c r="M216" s="139">
        <f t="shared" si="31"/>
        <v>0</v>
      </c>
      <c r="N216" s="140">
        <f t="shared" si="32"/>
        <v>0</v>
      </c>
      <c r="O216" s="141">
        <f t="shared" si="33"/>
        <v>0</v>
      </c>
      <c r="P216" s="140">
        <f t="shared" si="34"/>
        <v>0</v>
      </c>
      <c r="Q216" s="141">
        <f t="shared" si="35"/>
        <v>0</v>
      </c>
      <c r="R216" s="140">
        <f>IF(I216&lt;VLOOKUP(L216,$M$505:$Q$513,2),0,VLOOKUP(L216,$M$505:$Q$513,4))</f>
        <v>0</v>
      </c>
      <c r="S216" s="140">
        <f t="shared" si="36"/>
        <v>0</v>
      </c>
      <c r="T216" s="140">
        <f t="shared" si="37"/>
        <v>0</v>
      </c>
      <c r="U216" s="141">
        <f t="shared" si="38"/>
        <v>0</v>
      </c>
      <c r="V216" s="140">
        <f>IF(I216&lt;VLOOKUP(L216,$M$505:$Q$513,2),0,VLOOKUP(L216,$M$505:$Q$513,5))</f>
        <v>0</v>
      </c>
      <c r="W216" s="146"/>
      <c r="X216" s="146"/>
      <c r="Y216" s="146"/>
      <c r="Z216" s="154"/>
      <c r="AA216" s="206"/>
      <c r="AB216" s="206"/>
    </row>
    <row r="217" spans="1:29" ht="31.5" hidden="1" x14ac:dyDescent="0.25">
      <c r="A217" s="132">
        <v>209</v>
      </c>
      <c r="B217" s="154" t="s">
        <v>688</v>
      </c>
      <c r="C217" s="154" t="s">
        <v>63</v>
      </c>
      <c r="D217" s="136"/>
      <c r="E217" s="137"/>
      <c r="F217" s="137">
        <v>0</v>
      </c>
      <c r="G217" s="135"/>
      <c r="H217" s="135"/>
      <c r="I217" s="135">
        <v>0</v>
      </c>
      <c r="J217" s="138"/>
      <c r="K217" s="138"/>
      <c r="L217" s="138"/>
      <c r="M217" s="139">
        <f t="shared" si="31"/>
        <v>0</v>
      </c>
      <c r="N217" s="204">
        <f t="shared" si="32"/>
        <v>0</v>
      </c>
      <c r="O217" s="141">
        <f t="shared" si="33"/>
        <v>0</v>
      </c>
      <c r="P217" s="140">
        <f t="shared" si="34"/>
        <v>0</v>
      </c>
      <c r="Q217" s="141">
        <f t="shared" si="35"/>
        <v>0</v>
      </c>
      <c r="R217" s="140">
        <v>25</v>
      </c>
      <c r="S217" s="140">
        <f t="shared" si="36"/>
        <v>0</v>
      </c>
      <c r="T217" s="140">
        <f t="shared" si="37"/>
        <v>0</v>
      </c>
      <c r="U217" s="141">
        <f t="shared" si="38"/>
        <v>0</v>
      </c>
      <c r="V217" s="140">
        <v>50</v>
      </c>
      <c r="W217" s="171"/>
      <c r="X217" s="171"/>
      <c r="Y217" s="171"/>
      <c r="Z217" s="206"/>
      <c r="AA217" s="206"/>
      <c r="AB217" s="206"/>
    </row>
    <row r="218" spans="1:29" ht="31.5" hidden="1" x14ac:dyDescent="0.25">
      <c r="A218" s="132">
        <v>210</v>
      </c>
      <c r="B218" s="154" t="s">
        <v>700</v>
      </c>
      <c r="C218" s="154" t="s">
        <v>63</v>
      </c>
      <c r="D218" s="136"/>
      <c r="E218" s="137"/>
      <c r="F218" s="137">
        <v>0</v>
      </c>
      <c r="G218" s="135"/>
      <c r="H218" s="135"/>
      <c r="I218" s="135">
        <v>0</v>
      </c>
      <c r="J218" s="138"/>
      <c r="K218" s="138"/>
      <c r="L218" s="138"/>
      <c r="M218" s="139">
        <f t="shared" si="31"/>
        <v>0</v>
      </c>
      <c r="N218" s="204">
        <f t="shared" si="32"/>
        <v>0</v>
      </c>
      <c r="O218" s="141">
        <f t="shared" si="33"/>
        <v>0</v>
      </c>
      <c r="P218" s="140">
        <f t="shared" si="34"/>
        <v>0</v>
      </c>
      <c r="Q218" s="141">
        <f t="shared" si="35"/>
        <v>0</v>
      </c>
      <c r="R218" s="140">
        <v>25</v>
      </c>
      <c r="S218" s="140">
        <f t="shared" si="36"/>
        <v>0</v>
      </c>
      <c r="T218" s="140">
        <f t="shared" si="37"/>
        <v>0</v>
      </c>
      <c r="U218" s="141">
        <f t="shared" si="38"/>
        <v>0</v>
      </c>
      <c r="V218" s="140">
        <v>50</v>
      </c>
      <c r="W218" s="171"/>
      <c r="X218" s="171"/>
      <c r="Y218" s="171"/>
      <c r="Z218" s="206"/>
      <c r="AA218" s="206"/>
      <c r="AB218" s="206"/>
    </row>
    <row r="219" spans="1:29" hidden="1" x14ac:dyDescent="0.25">
      <c r="A219" s="132">
        <v>211</v>
      </c>
      <c r="B219" s="154" t="s">
        <v>2</v>
      </c>
      <c r="C219" s="154" t="s">
        <v>63</v>
      </c>
      <c r="D219" s="136"/>
      <c r="E219" s="137"/>
      <c r="F219" s="137">
        <v>0</v>
      </c>
      <c r="G219" s="135"/>
      <c r="H219" s="135"/>
      <c r="I219" s="135">
        <v>0</v>
      </c>
      <c r="J219" s="138"/>
      <c r="K219" s="138"/>
      <c r="L219" s="138"/>
      <c r="M219" s="139">
        <f t="shared" si="31"/>
        <v>0</v>
      </c>
      <c r="N219" s="204">
        <f t="shared" si="32"/>
        <v>0</v>
      </c>
      <c r="O219" s="141">
        <f t="shared" si="33"/>
        <v>0</v>
      </c>
      <c r="P219" s="140">
        <f t="shared" si="34"/>
        <v>0</v>
      </c>
      <c r="Q219" s="141">
        <f t="shared" si="35"/>
        <v>0</v>
      </c>
      <c r="R219" s="140">
        <v>25</v>
      </c>
      <c r="S219" s="140">
        <f t="shared" si="36"/>
        <v>0</v>
      </c>
      <c r="T219" s="140">
        <f t="shared" si="37"/>
        <v>0</v>
      </c>
      <c r="U219" s="141">
        <f t="shared" si="38"/>
        <v>0</v>
      </c>
      <c r="V219" s="140">
        <v>50</v>
      </c>
      <c r="W219" s="171"/>
      <c r="X219" s="171"/>
      <c r="Y219" s="171"/>
      <c r="Z219" s="206"/>
      <c r="AA219" s="206"/>
      <c r="AB219" s="206"/>
    </row>
    <row r="220" spans="1:29" ht="31.5" hidden="1" x14ac:dyDescent="0.25">
      <c r="A220" s="132">
        <v>212</v>
      </c>
      <c r="B220" s="154" t="s">
        <v>722</v>
      </c>
      <c r="C220" s="154" t="s">
        <v>63</v>
      </c>
      <c r="D220" s="136"/>
      <c r="E220" s="137"/>
      <c r="F220" s="137">
        <v>0</v>
      </c>
      <c r="G220" s="135"/>
      <c r="H220" s="135"/>
      <c r="I220" s="135">
        <v>0</v>
      </c>
      <c r="J220" s="138"/>
      <c r="K220" s="138"/>
      <c r="L220" s="138"/>
      <c r="M220" s="139">
        <f t="shared" si="31"/>
        <v>0</v>
      </c>
      <c r="N220" s="204">
        <f t="shared" si="32"/>
        <v>0</v>
      </c>
      <c r="O220" s="141">
        <f t="shared" si="33"/>
        <v>0</v>
      </c>
      <c r="P220" s="140">
        <f t="shared" si="34"/>
        <v>0</v>
      </c>
      <c r="Q220" s="141">
        <f t="shared" si="35"/>
        <v>0</v>
      </c>
      <c r="R220" s="140">
        <v>25</v>
      </c>
      <c r="S220" s="140">
        <f t="shared" si="36"/>
        <v>0</v>
      </c>
      <c r="T220" s="140">
        <f t="shared" si="37"/>
        <v>0</v>
      </c>
      <c r="U220" s="141">
        <f t="shared" si="38"/>
        <v>0</v>
      </c>
      <c r="V220" s="140">
        <v>50</v>
      </c>
      <c r="W220" s="171"/>
      <c r="X220" s="171"/>
      <c r="Y220" s="171"/>
      <c r="Z220" s="206"/>
      <c r="AA220" s="206"/>
      <c r="AB220" s="206"/>
    </row>
    <row r="221" spans="1:29" ht="47.25" hidden="1" x14ac:dyDescent="0.25">
      <c r="A221" s="132">
        <v>213</v>
      </c>
      <c r="B221" s="154" t="s">
        <v>723</v>
      </c>
      <c r="C221" s="154" t="s">
        <v>63</v>
      </c>
      <c r="D221" s="136"/>
      <c r="E221" s="137"/>
      <c r="F221" s="137">
        <v>0</v>
      </c>
      <c r="G221" s="135"/>
      <c r="H221" s="135"/>
      <c r="I221" s="135">
        <v>0</v>
      </c>
      <c r="J221" s="138"/>
      <c r="K221" s="138"/>
      <c r="L221" s="138"/>
      <c r="M221" s="139">
        <f t="shared" si="31"/>
        <v>0</v>
      </c>
      <c r="N221" s="204">
        <f t="shared" si="32"/>
        <v>0</v>
      </c>
      <c r="O221" s="141">
        <f t="shared" si="33"/>
        <v>0</v>
      </c>
      <c r="P221" s="140">
        <f t="shared" si="34"/>
        <v>0</v>
      </c>
      <c r="Q221" s="141">
        <f t="shared" si="35"/>
        <v>0</v>
      </c>
      <c r="R221" s="140">
        <v>25</v>
      </c>
      <c r="S221" s="140">
        <f t="shared" si="36"/>
        <v>0</v>
      </c>
      <c r="T221" s="140">
        <f t="shared" si="37"/>
        <v>0</v>
      </c>
      <c r="U221" s="141">
        <f t="shared" si="38"/>
        <v>0</v>
      </c>
      <c r="V221" s="140">
        <v>50</v>
      </c>
      <c r="W221" s="171"/>
      <c r="X221" s="171"/>
      <c r="Y221" s="171"/>
      <c r="Z221" s="206"/>
      <c r="AA221" s="206"/>
      <c r="AB221" s="206"/>
    </row>
    <row r="222" spans="1:29" ht="47.25" hidden="1" x14ac:dyDescent="0.25">
      <c r="A222" s="132">
        <v>214</v>
      </c>
      <c r="B222" s="154" t="s">
        <v>808</v>
      </c>
      <c r="C222" s="154" t="s">
        <v>63</v>
      </c>
      <c r="D222" s="136"/>
      <c r="E222" s="137"/>
      <c r="F222" s="137">
        <v>0</v>
      </c>
      <c r="G222" s="135"/>
      <c r="H222" s="135"/>
      <c r="I222" s="135">
        <v>0</v>
      </c>
      <c r="J222" s="138"/>
      <c r="K222" s="138"/>
      <c r="L222" s="138"/>
      <c r="M222" s="139">
        <f t="shared" si="31"/>
        <v>0</v>
      </c>
      <c r="N222" s="204">
        <f t="shared" si="32"/>
        <v>0</v>
      </c>
      <c r="O222" s="141">
        <f t="shared" si="33"/>
        <v>0</v>
      </c>
      <c r="P222" s="140">
        <f t="shared" si="34"/>
        <v>0</v>
      </c>
      <c r="Q222" s="141">
        <f t="shared" si="35"/>
        <v>0</v>
      </c>
      <c r="R222" s="140">
        <v>25</v>
      </c>
      <c r="S222" s="140">
        <f t="shared" si="36"/>
        <v>0</v>
      </c>
      <c r="T222" s="140">
        <f t="shared" si="37"/>
        <v>0</v>
      </c>
      <c r="U222" s="141">
        <f t="shared" si="38"/>
        <v>0</v>
      </c>
      <c r="V222" s="140">
        <v>50</v>
      </c>
      <c r="W222" s="171"/>
      <c r="X222" s="171"/>
      <c r="Y222" s="171"/>
      <c r="Z222" s="206"/>
      <c r="AA222" s="206"/>
      <c r="AB222" s="206"/>
    </row>
    <row r="223" spans="1:29" hidden="1" x14ac:dyDescent="0.25">
      <c r="A223" s="132">
        <v>215</v>
      </c>
      <c r="B223" s="154" t="s">
        <v>444</v>
      </c>
      <c r="C223" s="154" t="s">
        <v>63</v>
      </c>
      <c r="D223" s="136"/>
      <c r="E223" s="137"/>
      <c r="F223" s="137">
        <v>0</v>
      </c>
      <c r="G223" s="135"/>
      <c r="H223" s="135"/>
      <c r="I223" s="135">
        <v>0</v>
      </c>
      <c r="J223" s="138"/>
      <c r="K223" s="138"/>
      <c r="L223" s="138">
        <v>0</v>
      </c>
      <c r="M223" s="139">
        <v>0</v>
      </c>
      <c r="N223" s="140">
        <f t="shared" si="32"/>
        <v>0</v>
      </c>
      <c r="O223" s="141">
        <f t="shared" si="33"/>
        <v>0</v>
      </c>
      <c r="P223" s="140">
        <f t="shared" si="34"/>
        <v>0</v>
      </c>
      <c r="Q223" s="141">
        <f t="shared" si="35"/>
        <v>0</v>
      </c>
      <c r="R223" s="140">
        <f>IF(I223&lt;VLOOKUP(L223,$M$505:$Q$513,2),0,VLOOKUP(L223,$M$505:$Q$513,4))</f>
        <v>0</v>
      </c>
      <c r="S223" s="140">
        <f t="shared" si="36"/>
        <v>0</v>
      </c>
      <c r="T223" s="140">
        <f t="shared" si="37"/>
        <v>0</v>
      </c>
      <c r="U223" s="141">
        <f t="shared" si="38"/>
        <v>0</v>
      </c>
      <c r="V223" s="140">
        <f>IF(I223&lt;VLOOKUP(L223,$M$505:$Q$513,2),0,VLOOKUP(L223,$M$505:$Q$513,5))</f>
        <v>0</v>
      </c>
      <c r="W223" s="146"/>
      <c r="X223" s="146"/>
      <c r="Y223" s="146"/>
      <c r="Z223" s="154"/>
      <c r="AA223" s="206"/>
      <c r="AB223" s="206"/>
    </row>
    <row r="224" spans="1:29" hidden="1" x14ac:dyDescent="0.25">
      <c r="A224" s="132">
        <v>216</v>
      </c>
      <c r="B224" s="154" t="s">
        <v>901</v>
      </c>
      <c r="C224" s="154" t="s">
        <v>283</v>
      </c>
      <c r="D224" s="136"/>
      <c r="E224" s="137"/>
      <c r="F224" s="137">
        <v>20.62</v>
      </c>
      <c r="G224" s="135"/>
      <c r="H224" s="135"/>
      <c r="I224" s="135">
        <v>303</v>
      </c>
      <c r="J224" s="138"/>
      <c r="K224" s="138"/>
      <c r="L224" s="138">
        <v>14.69447138700291</v>
      </c>
      <c r="M224" s="139">
        <v>0</v>
      </c>
      <c r="N224" s="140">
        <f t="shared" si="32"/>
        <v>0</v>
      </c>
      <c r="O224" s="141">
        <f t="shared" si="33"/>
        <v>0</v>
      </c>
      <c r="P224" s="140">
        <f t="shared" si="34"/>
        <v>0</v>
      </c>
      <c r="Q224" s="141">
        <f t="shared" si="35"/>
        <v>0</v>
      </c>
      <c r="R224" s="140">
        <f>IF(I224&lt;VLOOKUP(L224,$M$505:$Q$513,2),0,VLOOKUP(L224,$M$505:$Q$513,4))</f>
        <v>25</v>
      </c>
      <c r="S224" s="140">
        <f t="shared" si="36"/>
        <v>0</v>
      </c>
      <c r="T224" s="140">
        <f t="shared" si="37"/>
        <v>0</v>
      </c>
      <c r="U224" s="141">
        <f t="shared" si="38"/>
        <v>0</v>
      </c>
      <c r="V224" s="140">
        <f>IF(I224&lt;VLOOKUP(L224,$M$505:$Q$513,2),0,VLOOKUP(L224,$M$505:$Q$513,5))</f>
        <v>50</v>
      </c>
      <c r="W224" s="146"/>
      <c r="X224" s="146"/>
      <c r="Y224" s="146"/>
      <c r="Z224" s="154"/>
      <c r="AA224" s="206"/>
      <c r="AB224" s="206"/>
    </row>
    <row r="225" spans="1:29" hidden="1" x14ac:dyDescent="0.25">
      <c r="A225" s="132">
        <v>217</v>
      </c>
      <c r="B225" s="154" t="s">
        <v>859</v>
      </c>
      <c r="C225" s="154" t="s">
        <v>283</v>
      </c>
      <c r="D225" s="136"/>
      <c r="E225" s="137"/>
      <c r="F225" s="137">
        <v>48.41</v>
      </c>
      <c r="G225" s="135"/>
      <c r="H225" s="135"/>
      <c r="I225" s="135">
        <v>59</v>
      </c>
      <c r="J225" s="138"/>
      <c r="K225" s="138"/>
      <c r="L225" s="138">
        <v>1.2187564552778352</v>
      </c>
      <c r="M225" s="139">
        <v>0</v>
      </c>
      <c r="N225" s="140">
        <f t="shared" si="32"/>
        <v>0</v>
      </c>
      <c r="O225" s="141">
        <f t="shared" si="33"/>
        <v>0</v>
      </c>
      <c r="P225" s="140">
        <f t="shared" si="34"/>
        <v>0</v>
      </c>
      <c r="Q225" s="141">
        <f t="shared" si="35"/>
        <v>0</v>
      </c>
      <c r="R225" s="140">
        <f>IF(I225&lt;VLOOKUP(L225,$M$505:$Q$513,2),0,VLOOKUP(L225,$M$505:$Q$513,4))</f>
        <v>25</v>
      </c>
      <c r="S225" s="140">
        <f t="shared" si="36"/>
        <v>0</v>
      </c>
      <c r="T225" s="140">
        <f t="shared" si="37"/>
        <v>0</v>
      </c>
      <c r="U225" s="141">
        <f t="shared" si="38"/>
        <v>0</v>
      </c>
      <c r="V225" s="140">
        <f>IF(I225&lt;VLOOKUP(L225,$M$505:$Q$513,2),0,VLOOKUP(L225,$M$505:$Q$513,5))</f>
        <v>50</v>
      </c>
      <c r="W225" s="146"/>
      <c r="X225" s="146"/>
      <c r="Y225" s="146"/>
      <c r="Z225" s="154"/>
      <c r="AA225" s="206"/>
      <c r="AB225" s="206"/>
    </row>
    <row r="226" spans="1:29" ht="47.25" x14ac:dyDescent="0.25">
      <c r="A226" s="132">
        <v>218</v>
      </c>
      <c r="B226" s="154" t="s">
        <v>284</v>
      </c>
      <c r="C226" s="154" t="s">
        <v>283</v>
      </c>
      <c r="D226" s="136"/>
      <c r="E226" s="137"/>
      <c r="F226" s="137">
        <v>182.5</v>
      </c>
      <c r="G226" s="135"/>
      <c r="H226" s="216">
        <v>5</v>
      </c>
      <c r="I226" s="216">
        <v>69</v>
      </c>
      <c r="J226" s="217">
        <v>0</v>
      </c>
      <c r="K226" s="217">
        <v>2.7397260273972601E-2</v>
      </c>
      <c r="L226" s="217">
        <v>0.37808219178082192</v>
      </c>
      <c r="M226" s="139">
        <f t="shared" si="31"/>
        <v>3</v>
      </c>
      <c r="N226" s="204">
        <f t="shared" si="32"/>
        <v>2</v>
      </c>
      <c r="O226" s="141">
        <f t="shared" si="33"/>
        <v>2.0699999999999998</v>
      </c>
      <c r="P226" s="196">
        <f t="shared" si="34"/>
        <v>0</v>
      </c>
      <c r="Q226" s="141">
        <f t="shared" si="35"/>
        <v>0.5</v>
      </c>
      <c r="R226" s="140">
        <v>25</v>
      </c>
      <c r="S226" s="196">
        <f t="shared" si="36"/>
        <v>1</v>
      </c>
      <c r="T226" s="196">
        <f t="shared" si="37"/>
        <v>1</v>
      </c>
      <c r="U226" s="141">
        <f t="shared" si="38"/>
        <v>1</v>
      </c>
      <c r="V226" s="140">
        <v>50</v>
      </c>
      <c r="W226" s="241">
        <v>5</v>
      </c>
      <c r="X226" s="241"/>
      <c r="Y226" s="241"/>
      <c r="Z226" s="206">
        <v>0</v>
      </c>
      <c r="AA226" s="206">
        <v>0</v>
      </c>
      <c r="AB226" s="206"/>
      <c r="AC226" s="149">
        <v>1</v>
      </c>
    </row>
    <row r="227" spans="1:29" x14ac:dyDescent="0.25">
      <c r="A227" s="132">
        <v>219</v>
      </c>
      <c r="B227" s="154" t="s">
        <v>2</v>
      </c>
      <c r="C227" s="154" t="s">
        <v>283</v>
      </c>
      <c r="D227" s="136"/>
      <c r="E227" s="137"/>
      <c r="F227" s="137">
        <v>158.72</v>
      </c>
      <c r="G227" s="135"/>
      <c r="H227" s="216">
        <v>17</v>
      </c>
      <c r="I227" s="216">
        <v>49</v>
      </c>
      <c r="J227" s="217">
        <v>0</v>
      </c>
      <c r="K227" s="217">
        <v>0.10710685483870967</v>
      </c>
      <c r="L227" s="217">
        <v>0.30871975806451613</v>
      </c>
      <c r="M227" s="139">
        <f t="shared" si="31"/>
        <v>3</v>
      </c>
      <c r="N227" s="204">
        <f t="shared" si="32"/>
        <v>1</v>
      </c>
      <c r="O227" s="141">
        <f t="shared" si="33"/>
        <v>1.47</v>
      </c>
      <c r="P227" s="196">
        <f t="shared" si="34"/>
        <v>0</v>
      </c>
      <c r="Q227" s="141">
        <f t="shared" si="35"/>
        <v>0</v>
      </c>
      <c r="R227" s="140">
        <v>0</v>
      </c>
      <c r="S227" s="196">
        <f t="shared" si="36"/>
        <v>1</v>
      </c>
      <c r="T227" s="196">
        <f t="shared" si="37"/>
        <v>0</v>
      </c>
      <c r="U227" s="141">
        <f t="shared" si="38"/>
        <v>0.5</v>
      </c>
      <c r="V227" s="140">
        <v>50</v>
      </c>
      <c r="W227" s="241" t="s">
        <v>844</v>
      </c>
      <c r="X227" s="241"/>
      <c r="Y227" s="241"/>
      <c r="Z227" s="206">
        <v>0</v>
      </c>
      <c r="AA227" s="206">
        <v>0</v>
      </c>
      <c r="AB227" s="206"/>
      <c r="AC227" s="149">
        <v>1</v>
      </c>
    </row>
    <row r="228" spans="1:29" hidden="1" x14ac:dyDescent="0.25">
      <c r="A228" s="132">
        <v>220</v>
      </c>
      <c r="B228" s="154" t="s">
        <v>444</v>
      </c>
      <c r="C228" s="154" t="s">
        <v>283</v>
      </c>
      <c r="D228" s="136"/>
      <c r="E228" s="137"/>
      <c r="F228" s="137">
        <v>410.25</v>
      </c>
      <c r="G228" s="135"/>
      <c r="H228" s="135"/>
      <c r="I228" s="135">
        <v>480</v>
      </c>
      <c r="J228" s="138"/>
      <c r="K228" s="138"/>
      <c r="L228" s="138">
        <v>1.170018281535649</v>
      </c>
      <c r="M228" s="139">
        <v>0</v>
      </c>
      <c r="N228" s="140">
        <f t="shared" si="32"/>
        <v>0</v>
      </c>
      <c r="O228" s="141">
        <f t="shared" si="33"/>
        <v>0</v>
      </c>
      <c r="P228" s="140">
        <f t="shared" si="34"/>
        <v>0</v>
      </c>
      <c r="Q228" s="141">
        <f t="shared" si="35"/>
        <v>0</v>
      </c>
      <c r="R228" s="140">
        <f>IF(I228&lt;VLOOKUP(L228,$M$505:$Q$513,2),0,VLOOKUP(L228,$M$505:$Q$513,4))</f>
        <v>25</v>
      </c>
      <c r="S228" s="140">
        <f t="shared" si="36"/>
        <v>0</v>
      </c>
      <c r="T228" s="140">
        <f t="shared" si="37"/>
        <v>0</v>
      </c>
      <c r="U228" s="141">
        <f t="shared" si="38"/>
        <v>0</v>
      </c>
      <c r="V228" s="140">
        <f>IF(I228&lt;VLOOKUP(L228,$M$505:$Q$513,2),0,VLOOKUP(L228,$M$505:$Q$513,5))</f>
        <v>50</v>
      </c>
      <c r="W228" s="146"/>
      <c r="X228" s="146"/>
      <c r="Y228" s="146"/>
      <c r="Z228" s="154"/>
      <c r="AA228" s="206"/>
      <c r="AB228" s="206"/>
    </row>
    <row r="229" spans="1:29" ht="15.75" customHeight="1" x14ac:dyDescent="0.25">
      <c r="A229" s="132">
        <v>221</v>
      </c>
      <c r="B229" s="154" t="s">
        <v>724</v>
      </c>
      <c r="C229" s="154" t="s">
        <v>31</v>
      </c>
      <c r="D229" s="136"/>
      <c r="E229" s="137"/>
      <c r="F229" s="137">
        <v>99.13</v>
      </c>
      <c r="G229" s="135">
        <v>38</v>
      </c>
      <c r="H229" s="216">
        <v>83</v>
      </c>
      <c r="I229" s="216">
        <v>94</v>
      </c>
      <c r="J229" s="217">
        <v>0.38333501462725716</v>
      </c>
      <c r="K229" s="217">
        <v>0.83728437405427225</v>
      </c>
      <c r="L229" s="217">
        <v>0.94824977302532032</v>
      </c>
      <c r="M229" s="139">
        <f t="shared" si="31"/>
        <v>3</v>
      </c>
      <c r="N229" s="204">
        <f t="shared" si="32"/>
        <v>2</v>
      </c>
      <c r="O229" s="141">
        <f t="shared" si="33"/>
        <v>2.82</v>
      </c>
      <c r="P229" s="196">
        <f t="shared" si="34"/>
        <v>0</v>
      </c>
      <c r="Q229" s="141">
        <f t="shared" si="35"/>
        <v>0.5</v>
      </c>
      <c r="R229" s="140">
        <v>25</v>
      </c>
      <c r="S229" s="196">
        <f t="shared" si="36"/>
        <v>1</v>
      </c>
      <c r="T229" s="196">
        <f t="shared" si="37"/>
        <v>1</v>
      </c>
      <c r="U229" s="141">
        <f t="shared" si="38"/>
        <v>1</v>
      </c>
      <c r="V229" s="140">
        <v>50</v>
      </c>
      <c r="W229" s="241">
        <v>2</v>
      </c>
      <c r="X229" s="241"/>
      <c r="Y229" s="241"/>
      <c r="Z229" s="206">
        <v>0</v>
      </c>
      <c r="AA229" s="206">
        <v>0</v>
      </c>
      <c r="AB229" s="206"/>
      <c r="AC229" s="149">
        <v>5</v>
      </c>
    </row>
    <row r="230" spans="1:29" hidden="1" x14ac:dyDescent="0.25">
      <c r="A230" s="132">
        <v>222</v>
      </c>
      <c r="B230" s="154" t="s">
        <v>849</v>
      </c>
      <c r="C230" s="154" t="s">
        <v>31</v>
      </c>
      <c r="D230" s="136"/>
      <c r="E230" s="137"/>
      <c r="F230" s="137">
        <v>19.7</v>
      </c>
      <c r="G230" s="135"/>
      <c r="H230" s="135"/>
      <c r="I230" s="135">
        <v>0</v>
      </c>
      <c r="J230" s="138"/>
      <c r="K230" s="138"/>
      <c r="L230" s="138">
        <v>0</v>
      </c>
      <c r="M230" s="139">
        <f t="shared" si="31"/>
        <v>0</v>
      </c>
      <c r="N230" s="140">
        <f t="shared" si="32"/>
        <v>0</v>
      </c>
      <c r="O230" s="141">
        <f t="shared" si="33"/>
        <v>0</v>
      </c>
      <c r="P230" s="140">
        <f t="shared" si="34"/>
        <v>0</v>
      </c>
      <c r="Q230" s="141">
        <f t="shared" si="35"/>
        <v>0</v>
      </c>
      <c r="R230" s="140">
        <f>IF(I230&lt;VLOOKUP(L230,$M$505:$Q$513,2),0,VLOOKUP(L230,$M$505:$Q$513,4))</f>
        <v>0</v>
      </c>
      <c r="S230" s="140">
        <f t="shared" si="36"/>
        <v>0</v>
      </c>
      <c r="T230" s="140">
        <f t="shared" si="37"/>
        <v>0</v>
      </c>
      <c r="U230" s="141">
        <f t="shared" si="38"/>
        <v>0</v>
      </c>
      <c r="V230" s="140">
        <f>IF(I230&lt;VLOOKUP(L230,$M$505:$Q$513,2),0,VLOOKUP(L230,$M$505:$Q$513,5))</f>
        <v>0</v>
      </c>
      <c r="W230" s="146"/>
      <c r="X230" s="146"/>
      <c r="Y230" s="146"/>
      <c r="Z230" s="154"/>
      <c r="AA230" s="206"/>
      <c r="AB230" s="206"/>
    </row>
    <row r="231" spans="1:29" ht="31.5" hidden="1" x14ac:dyDescent="0.25">
      <c r="A231" s="132">
        <v>223</v>
      </c>
      <c r="B231" s="154" t="s">
        <v>725</v>
      </c>
      <c r="C231" s="154" t="s">
        <v>31</v>
      </c>
      <c r="D231" s="136"/>
      <c r="E231" s="137"/>
      <c r="F231" s="137">
        <v>24.9</v>
      </c>
      <c r="G231" s="135"/>
      <c r="H231" s="135"/>
      <c r="I231" s="135">
        <v>20</v>
      </c>
      <c r="J231" s="138"/>
      <c r="K231" s="138"/>
      <c r="L231" s="138">
        <v>0.80321285140562249</v>
      </c>
      <c r="M231" s="139">
        <f t="shared" si="31"/>
        <v>0</v>
      </c>
      <c r="N231" s="204">
        <f t="shared" si="32"/>
        <v>0</v>
      </c>
      <c r="O231" s="141">
        <f t="shared" si="33"/>
        <v>0</v>
      </c>
      <c r="P231" s="140">
        <f t="shared" si="34"/>
        <v>0</v>
      </c>
      <c r="Q231" s="141">
        <f t="shared" si="35"/>
        <v>0</v>
      </c>
      <c r="R231" s="140">
        <v>25</v>
      </c>
      <c r="S231" s="140">
        <f t="shared" si="36"/>
        <v>0</v>
      </c>
      <c r="T231" s="140">
        <f t="shared" si="37"/>
        <v>0</v>
      </c>
      <c r="U231" s="141">
        <f t="shared" si="38"/>
        <v>0</v>
      </c>
      <c r="V231" s="140">
        <v>50</v>
      </c>
      <c r="W231" s="171"/>
      <c r="X231" s="171"/>
      <c r="Y231" s="171"/>
      <c r="Z231" s="206"/>
      <c r="AA231" s="206"/>
      <c r="AB231" s="206"/>
    </row>
    <row r="232" spans="1:29" ht="47.25" x14ac:dyDescent="0.25">
      <c r="A232" s="132">
        <v>224</v>
      </c>
      <c r="B232" s="154" t="s">
        <v>726</v>
      </c>
      <c r="C232" s="154" t="s">
        <v>31</v>
      </c>
      <c r="D232" s="136"/>
      <c r="E232" s="137"/>
      <c r="F232" s="137">
        <v>217.5</v>
      </c>
      <c r="G232" s="135">
        <v>143</v>
      </c>
      <c r="H232" s="216">
        <v>117</v>
      </c>
      <c r="I232" s="216">
        <v>151</v>
      </c>
      <c r="J232" s="217">
        <v>0.65747126436781611</v>
      </c>
      <c r="K232" s="217">
        <v>0.53793103448275859</v>
      </c>
      <c r="L232" s="217">
        <v>0.69425287356321841</v>
      </c>
      <c r="M232" s="139">
        <f t="shared" si="31"/>
        <v>3</v>
      </c>
      <c r="N232" s="204">
        <f t="shared" si="32"/>
        <v>4</v>
      </c>
      <c r="O232" s="141">
        <f t="shared" si="33"/>
        <v>4.53</v>
      </c>
      <c r="P232" s="196">
        <f t="shared" si="34"/>
        <v>0</v>
      </c>
      <c r="Q232" s="141">
        <f t="shared" si="35"/>
        <v>0</v>
      </c>
      <c r="R232" s="140">
        <v>0</v>
      </c>
      <c r="S232" s="196">
        <f t="shared" si="36"/>
        <v>4</v>
      </c>
      <c r="T232" s="196">
        <f t="shared" si="37"/>
        <v>0</v>
      </c>
      <c r="U232" s="141">
        <f t="shared" si="38"/>
        <v>0</v>
      </c>
      <c r="V232" s="140">
        <v>0</v>
      </c>
      <c r="W232" s="241">
        <v>9</v>
      </c>
      <c r="X232" s="241">
        <v>0</v>
      </c>
      <c r="Y232" s="241">
        <v>0</v>
      </c>
      <c r="Z232" s="206">
        <v>0</v>
      </c>
      <c r="AA232" s="206">
        <v>0</v>
      </c>
      <c r="AB232" s="206"/>
      <c r="AC232" s="149">
        <v>5</v>
      </c>
    </row>
    <row r="233" spans="1:29" x14ac:dyDescent="0.25">
      <c r="A233" s="132">
        <v>225</v>
      </c>
      <c r="B233" s="154" t="s">
        <v>2</v>
      </c>
      <c r="C233" s="154" t="s">
        <v>31</v>
      </c>
      <c r="D233" s="136"/>
      <c r="E233" s="137"/>
      <c r="F233" s="137">
        <v>130.16999999999999</v>
      </c>
      <c r="G233" s="135">
        <v>152</v>
      </c>
      <c r="H233" s="216">
        <v>239</v>
      </c>
      <c r="I233" s="216">
        <v>243</v>
      </c>
      <c r="J233" s="217">
        <v>1.1677037719904741</v>
      </c>
      <c r="K233" s="217">
        <v>1.8360605362218638</v>
      </c>
      <c r="L233" s="217">
        <v>1.8667895828531922</v>
      </c>
      <c r="M233" s="139">
        <v>3</v>
      </c>
      <c r="N233" s="204">
        <f t="shared" si="32"/>
        <v>7</v>
      </c>
      <c r="O233" s="141">
        <f t="shared" si="33"/>
        <v>7.29</v>
      </c>
      <c r="P233" s="196">
        <f t="shared" si="34"/>
        <v>0</v>
      </c>
      <c r="Q233" s="141">
        <f t="shared" si="35"/>
        <v>0</v>
      </c>
      <c r="R233" s="140">
        <v>0</v>
      </c>
      <c r="S233" s="196">
        <f t="shared" si="36"/>
        <v>4</v>
      </c>
      <c r="T233" s="196">
        <f t="shared" si="37"/>
        <v>3</v>
      </c>
      <c r="U233" s="141">
        <f t="shared" si="38"/>
        <v>3.5</v>
      </c>
      <c r="V233" s="140">
        <v>50</v>
      </c>
      <c r="W233" s="241" t="s">
        <v>844</v>
      </c>
      <c r="X233" s="241"/>
      <c r="Y233" s="241"/>
      <c r="Z233" s="206">
        <v>0</v>
      </c>
      <c r="AA233" s="206">
        <v>0</v>
      </c>
      <c r="AB233" s="206"/>
      <c r="AC233" s="149">
        <v>5</v>
      </c>
    </row>
    <row r="234" spans="1:29" ht="31.5" x14ac:dyDescent="0.25">
      <c r="A234" s="132">
        <v>226</v>
      </c>
      <c r="B234" s="154" t="s">
        <v>809</v>
      </c>
      <c r="C234" s="154" t="s">
        <v>31</v>
      </c>
      <c r="D234" s="136"/>
      <c r="E234" s="137"/>
      <c r="F234" s="137">
        <v>29.84</v>
      </c>
      <c r="G234" s="135"/>
      <c r="H234" s="216"/>
      <c r="I234" s="216">
        <v>35</v>
      </c>
      <c r="J234" s="217">
        <v>0</v>
      </c>
      <c r="K234" s="217">
        <v>0</v>
      </c>
      <c r="L234" s="217">
        <v>1.1729222520107239</v>
      </c>
      <c r="M234" s="139">
        <f t="shared" si="31"/>
        <v>5</v>
      </c>
      <c r="N234" s="204">
        <f t="shared" si="32"/>
        <v>1</v>
      </c>
      <c r="O234" s="141">
        <f t="shared" si="33"/>
        <v>1.75</v>
      </c>
      <c r="P234" s="196">
        <f t="shared" si="34"/>
        <v>0</v>
      </c>
      <c r="Q234" s="141">
        <f t="shared" si="35"/>
        <v>0.25</v>
      </c>
      <c r="R234" s="140">
        <v>25</v>
      </c>
      <c r="S234" s="196">
        <f t="shared" si="36"/>
        <v>1</v>
      </c>
      <c r="T234" s="196">
        <f t="shared" si="37"/>
        <v>0</v>
      </c>
      <c r="U234" s="141">
        <f t="shared" si="38"/>
        <v>0.5</v>
      </c>
      <c r="V234" s="140">
        <v>50</v>
      </c>
      <c r="W234" s="241">
        <v>1</v>
      </c>
      <c r="X234" s="241"/>
      <c r="Y234" s="241"/>
      <c r="Z234" s="206" t="s">
        <v>665</v>
      </c>
      <c r="AA234" s="206">
        <v>0</v>
      </c>
      <c r="AB234" s="206"/>
      <c r="AC234" s="149">
        <v>5</v>
      </c>
    </row>
    <row r="235" spans="1:29" ht="31.5" hidden="1" x14ac:dyDescent="0.25">
      <c r="A235" s="132">
        <v>227</v>
      </c>
      <c r="B235" s="154" t="s">
        <v>100</v>
      </c>
      <c r="C235" s="154" t="s">
        <v>31</v>
      </c>
      <c r="D235" s="136"/>
      <c r="E235" s="137"/>
      <c r="F235" s="137">
        <v>0</v>
      </c>
      <c r="G235" s="135"/>
      <c r="H235" s="135"/>
      <c r="I235" s="135">
        <v>0</v>
      </c>
      <c r="J235" s="138"/>
      <c r="K235" s="138"/>
      <c r="L235" s="138"/>
      <c r="M235" s="139">
        <f t="shared" si="31"/>
        <v>0</v>
      </c>
      <c r="N235" s="204">
        <f t="shared" si="32"/>
        <v>0</v>
      </c>
      <c r="O235" s="141">
        <f t="shared" si="33"/>
        <v>0</v>
      </c>
      <c r="P235" s="140">
        <f t="shared" si="34"/>
        <v>0</v>
      </c>
      <c r="Q235" s="141">
        <f t="shared" si="35"/>
        <v>0</v>
      </c>
      <c r="R235" s="140">
        <v>25</v>
      </c>
      <c r="S235" s="140">
        <f t="shared" si="36"/>
        <v>0</v>
      </c>
      <c r="T235" s="140">
        <f t="shared" si="37"/>
        <v>0</v>
      </c>
      <c r="U235" s="141">
        <f t="shared" si="38"/>
        <v>0</v>
      </c>
      <c r="V235" s="140">
        <v>50</v>
      </c>
      <c r="W235" s="171"/>
      <c r="X235" s="171"/>
      <c r="Y235" s="171"/>
      <c r="Z235" s="206"/>
      <c r="AA235" s="206"/>
      <c r="AB235" s="206"/>
    </row>
    <row r="236" spans="1:29" hidden="1" x14ac:dyDescent="0.25">
      <c r="A236" s="132">
        <v>228</v>
      </c>
      <c r="B236" s="154" t="s">
        <v>444</v>
      </c>
      <c r="C236" s="154" t="s">
        <v>31</v>
      </c>
      <c r="D236" s="136"/>
      <c r="E236" s="137"/>
      <c r="F236" s="137">
        <v>592.72</v>
      </c>
      <c r="G236" s="135"/>
      <c r="H236" s="135"/>
      <c r="I236" s="135">
        <v>543</v>
      </c>
      <c r="J236" s="138"/>
      <c r="K236" s="138"/>
      <c r="L236" s="138">
        <v>0.9161155351599406</v>
      </c>
      <c r="M236" s="139">
        <v>0</v>
      </c>
      <c r="N236" s="140">
        <f t="shared" si="32"/>
        <v>0</v>
      </c>
      <c r="O236" s="141">
        <f t="shared" si="33"/>
        <v>0</v>
      </c>
      <c r="P236" s="140">
        <f t="shared" si="34"/>
        <v>0</v>
      </c>
      <c r="Q236" s="141">
        <f t="shared" si="35"/>
        <v>0</v>
      </c>
      <c r="R236" s="140">
        <f>IF(I236&lt;VLOOKUP(L236,$M$505:$Q$513,2),0,VLOOKUP(L236,$M$505:$Q$513,4))</f>
        <v>0</v>
      </c>
      <c r="S236" s="140">
        <f t="shared" si="36"/>
        <v>0</v>
      </c>
      <c r="T236" s="140">
        <f t="shared" si="37"/>
        <v>0</v>
      </c>
      <c r="U236" s="141">
        <f t="shared" si="38"/>
        <v>0</v>
      </c>
      <c r="V236" s="140">
        <f>IF(I236&lt;VLOOKUP(L236,$M$505:$Q$513,2),0,VLOOKUP(L236,$M$505:$Q$513,5))</f>
        <v>0</v>
      </c>
      <c r="W236" s="146"/>
      <c r="X236" s="146"/>
      <c r="Y236" s="146"/>
      <c r="Z236" s="154"/>
      <c r="AA236" s="206"/>
      <c r="AB236" s="206"/>
    </row>
    <row r="237" spans="1:29" hidden="1" x14ac:dyDescent="0.25">
      <c r="A237" s="132">
        <v>229</v>
      </c>
      <c r="B237" s="154" t="s">
        <v>902</v>
      </c>
      <c r="C237" s="154" t="s">
        <v>903</v>
      </c>
      <c r="D237" s="136"/>
      <c r="E237" s="137"/>
      <c r="F237" s="137">
        <v>14.84</v>
      </c>
      <c r="G237" s="135"/>
      <c r="H237" s="135"/>
      <c r="I237" s="135">
        <v>91</v>
      </c>
      <c r="J237" s="138"/>
      <c r="K237" s="138"/>
      <c r="L237" s="138">
        <v>6.132075471698113</v>
      </c>
      <c r="M237" s="139">
        <v>0</v>
      </c>
      <c r="N237" s="140">
        <f t="shared" si="32"/>
        <v>0</v>
      </c>
      <c r="O237" s="141">
        <f t="shared" si="33"/>
        <v>0</v>
      </c>
      <c r="P237" s="140">
        <f t="shared" si="34"/>
        <v>0</v>
      </c>
      <c r="Q237" s="141">
        <f t="shared" si="35"/>
        <v>0</v>
      </c>
      <c r="R237" s="140">
        <f>IF(I237&lt;VLOOKUP(L237,$M$505:$Q$513,2),0,VLOOKUP(L237,$M$505:$Q$513,4))</f>
        <v>25</v>
      </c>
      <c r="S237" s="140">
        <f t="shared" si="36"/>
        <v>0</v>
      </c>
      <c r="T237" s="140">
        <f t="shared" si="37"/>
        <v>0</v>
      </c>
      <c r="U237" s="141">
        <f t="shared" si="38"/>
        <v>0</v>
      </c>
      <c r="V237" s="140">
        <f>IF(I237&lt;VLOOKUP(L237,$M$505:$Q$513,2),0,VLOOKUP(L237,$M$505:$Q$513,5))</f>
        <v>50</v>
      </c>
      <c r="W237" s="146"/>
      <c r="X237" s="146"/>
      <c r="Y237" s="146"/>
      <c r="Z237" s="154"/>
      <c r="AA237" s="206"/>
      <c r="AB237" s="206"/>
    </row>
    <row r="238" spans="1:29" ht="31.5" hidden="1" x14ac:dyDescent="0.25">
      <c r="A238" s="132">
        <v>230</v>
      </c>
      <c r="B238" s="154" t="s">
        <v>688</v>
      </c>
      <c r="C238" s="154" t="s">
        <v>903</v>
      </c>
      <c r="D238" s="136"/>
      <c r="E238" s="137"/>
      <c r="F238" s="137">
        <v>13.03</v>
      </c>
      <c r="G238" s="135"/>
      <c r="H238" s="135"/>
      <c r="I238" s="135">
        <v>28</v>
      </c>
      <c r="J238" s="138"/>
      <c r="K238" s="138"/>
      <c r="L238" s="138">
        <v>2.1488871834228704</v>
      </c>
      <c r="M238" s="139">
        <f t="shared" si="31"/>
        <v>0</v>
      </c>
      <c r="N238" s="204">
        <f t="shared" si="32"/>
        <v>0</v>
      </c>
      <c r="O238" s="141">
        <f t="shared" si="33"/>
        <v>0</v>
      </c>
      <c r="P238" s="140">
        <f t="shared" si="34"/>
        <v>0</v>
      </c>
      <c r="Q238" s="141">
        <f t="shared" si="35"/>
        <v>0</v>
      </c>
      <c r="R238" s="140">
        <v>25</v>
      </c>
      <c r="S238" s="140">
        <f t="shared" si="36"/>
        <v>0</v>
      </c>
      <c r="T238" s="140">
        <f t="shared" si="37"/>
        <v>0</v>
      </c>
      <c r="U238" s="141">
        <f t="shared" si="38"/>
        <v>0</v>
      </c>
      <c r="V238" s="140">
        <v>50</v>
      </c>
      <c r="W238" s="171"/>
      <c r="X238" s="171"/>
      <c r="Y238" s="171"/>
      <c r="Z238" s="206"/>
      <c r="AA238" s="206"/>
      <c r="AB238" s="206"/>
    </row>
    <row r="239" spans="1:29" x14ac:dyDescent="0.25">
      <c r="A239" s="132">
        <v>231</v>
      </c>
      <c r="B239" s="154" t="s">
        <v>2</v>
      </c>
      <c r="C239" s="154" t="s">
        <v>903</v>
      </c>
      <c r="D239" s="136"/>
      <c r="E239" s="137"/>
      <c r="F239" s="137">
        <v>144.78</v>
      </c>
      <c r="G239" s="135">
        <v>185</v>
      </c>
      <c r="H239" s="216">
        <v>149</v>
      </c>
      <c r="I239" s="216">
        <v>102</v>
      </c>
      <c r="J239" s="217">
        <v>1.2778008012156374</v>
      </c>
      <c r="K239" s="217">
        <v>1.0291476723304325</v>
      </c>
      <c r="L239" s="217">
        <v>0.70451719850808125</v>
      </c>
      <c r="M239" s="139">
        <f t="shared" si="31"/>
        <v>3</v>
      </c>
      <c r="N239" s="204">
        <f t="shared" si="32"/>
        <v>3</v>
      </c>
      <c r="O239" s="141">
        <f t="shared" si="33"/>
        <v>3.06</v>
      </c>
      <c r="P239" s="196">
        <f t="shared" si="34"/>
        <v>0</v>
      </c>
      <c r="Q239" s="141">
        <f t="shared" si="35"/>
        <v>0</v>
      </c>
      <c r="R239" s="140">
        <v>0</v>
      </c>
      <c r="S239" s="196">
        <f t="shared" si="36"/>
        <v>2</v>
      </c>
      <c r="T239" s="196">
        <f t="shared" si="37"/>
        <v>1</v>
      </c>
      <c r="U239" s="141">
        <f t="shared" si="38"/>
        <v>1.5</v>
      </c>
      <c r="V239" s="140">
        <v>50</v>
      </c>
      <c r="W239" s="241" t="s">
        <v>844</v>
      </c>
      <c r="X239" s="241"/>
      <c r="Y239" s="241"/>
      <c r="Z239" s="206">
        <v>0</v>
      </c>
      <c r="AA239" s="206">
        <v>0</v>
      </c>
      <c r="AB239" s="206"/>
      <c r="AC239" s="149">
        <v>1</v>
      </c>
    </row>
    <row r="240" spans="1:29" ht="31.5" x14ac:dyDescent="0.25">
      <c r="A240" s="132">
        <v>232</v>
      </c>
      <c r="B240" s="154" t="s">
        <v>240</v>
      </c>
      <c r="C240" s="154" t="s">
        <v>903</v>
      </c>
      <c r="D240" s="136"/>
      <c r="E240" s="137"/>
      <c r="F240" s="137">
        <v>15.54</v>
      </c>
      <c r="G240" s="135">
        <v>38</v>
      </c>
      <c r="H240" s="216">
        <v>72</v>
      </c>
      <c r="I240" s="216">
        <v>114</v>
      </c>
      <c r="J240" s="217">
        <v>2.4453024453024454</v>
      </c>
      <c r="K240" s="217">
        <v>4.6332046332046337</v>
      </c>
      <c r="L240" s="217">
        <v>7.3359073359073363</v>
      </c>
      <c r="M240" s="139">
        <f t="shared" si="31"/>
        <v>10</v>
      </c>
      <c r="N240" s="204">
        <f t="shared" si="32"/>
        <v>11</v>
      </c>
      <c r="O240" s="141">
        <f t="shared" si="33"/>
        <v>11.4</v>
      </c>
      <c r="P240" s="196">
        <f t="shared" si="34"/>
        <v>2</v>
      </c>
      <c r="Q240" s="141">
        <f t="shared" si="35"/>
        <v>2.75</v>
      </c>
      <c r="R240" s="140">
        <v>25</v>
      </c>
      <c r="S240" s="196">
        <f t="shared" si="36"/>
        <v>5</v>
      </c>
      <c r="T240" s="196">
        <f t="shared" si="37"/>
        <v>4</v>
      </c>
      <c r="U240" s="141">
        <f t="shared" si="38"/>
        <v>4.4000000000000004</v>
      </c>
      <c r="V240" s="140">
        <v>40</v>
      </c>
      <c r="W240" s="241">
        <v>11</v>
      </c>
      <c r="X240" s="241">
        <v>2</v>
      </c>
      <c r="Y240" s="241">
        <v>4</v>
      </c>
      <c r="Z240" s="206">
        <v>5</v>
      </c>
      <c r="AA240" s="206">
        <v>5</v>
      </c>
      <c r="AB240" s="206">
        <f>AA240*100/Z240</f>
        <v>100</v>
      </c>
      <c r="AC240" s="149">
        <v>2</v>
      </c>
    </row>
    <row r="241" spans="1:29" ht="31.5" x14ac:dyDescent="0.25">
      <c r="A241" s="132">
        <v>233</v>
      </c>
      <c r="B241" s="154" t="s">
        <v>128</v>
      </c>
      <c r="C241" s="154" t="s">
        <v>903</v>
      </c>
      <c r="D241" s="136"/>
      <c r="E241" s="137"/>
      <c r="F241" s="137">
        <v>30.98</v>
      </c>
      <c r="G241" s="135">
        <v>82</v>
      </c>
      <c r="H241" s="216">
        <v>159</v>
      </c>
      <c r="I241" s="216">
        <v>230</v>
      </c>
      <c r="J241" s="217">
        <v>2.6468689477081986</v>
      </c>
      <c r="K241" s="217">
        <v>5.1323434473854102</v>
      </c>
      <c r="L241" s="217">
        <v>7.4241446094254355</v>
      </c>
      <c r="M241" s="139">
        <v>9.8000000000000007</v>
      </c>
      <c r="N241" s="204">
        <f t="shared" si="32"/>
        <v>22</v>
      </c>
      <c r="O241" s="141">
        <f t="shared" si="33"/>
        <v>22.54</v>
      </c>
      <c r="P241" s="196">
        <f t="shared" si="34"/>
        <v>5</v>
      </c>
      <c r="Q241" s="141">
        <f t="shared" si="35"/>
        <v>5.5</v>
      </c>
      <c r="R241" s="140">
        <v>25</v>
      </c>
      <c r="S241" s="196">
        <f t="shared" si="36"/>
        <v>9</v>
      </c>
      <c r="T241" s="196">
        <f t="shared" si="37"/>
        <v>8</v>
      </c>
      <c r="U241" s="141">
        <f t="shared" si="38"/>
        <v>8.8000000000000007</v>
      </c>
      <c r="V241" s="140">
        <v>40</v>
      </c>
      <c r="W241" s="241">
        <v>22</v>
      </c>
      <c r="X241" s="241">
        <v>5</v>
      </c>
      <c r="Y241" s="241">
        <v>8</v>
      </c>
      <c r="Z241" s="206">
        <v>15</v>
      </c>
      <c r="AA241" s="206">
        <v>10</v>
      </c>
      <c r="AB241" s="206">
        <f>AA241*100/Z241</f>
        <v>66.666666666666671</v>
      </c>
      <c r="AC241" s="149">
        <v>2</v>
      </c>
    </row>
    <row r="242" spans="1:29" ht="35.25" customHeight="1" x14ac:dyDescent="0.25">
      <c r="A242" s="132">
        <v>234</v>
      </c>
      <c r="B242" s="154" t="s">
        <v>244</v>
      </c>
      <c r="C242" s="154" t="s">
        <v>903</v>
      </c>
      <c r="D242" s="136"/>
      <c r="E242" s="137"/>
      <c r="F242" s="137">
        <v>24.17</v>
      </c>
      <c r="G242" s="135">
        <v>158</v>
      </c>
      <c r="H242" s="216">
        <v>160</v>
      </c>
      <c r="I242" s="216">
        <v>208</v>
      </c>
      <c r="J242" s="217">
        <v>6.5370293752585846</v>
      </c>
      <c r="K242" s="217">
        <v>6.6197765825403385</v>
      </c>
      <c r="L242" s="217">
        <v>8.6057095573024398</v>
      </c>
      <c r="M242" s="139">
        <v>8.5</v>
      </c>
      <c r="N242" s="204">
        <f t="shared" si="32"/>
        <v>17</v>
      </c>
      <c r="O242" s="141">
        <f t="shared" si="33"/>
        <v>17.68</v>
      </c>
      <c r="P242" s="196">
        <f t="shared" si="34"/>
        <v>4</v>
      </c>
      <c r="Q242" s="141">
        <f t="shared" si="35"/>
        <v>4.25</v>
      </c>
      <c r="R242" s="140">
        <v>25</v>
      </c>
      <c r="S242" s="196">
        <f t="shared" si="36"/>
        <v>7</v>
      </c>
      <c r="T242" s="196">
        <f t="shared" si="37"/>
        <v>6</v>
      </c>
      <c r="U242" s="141">
        <f t="shared" si="38"/>
        <v>6.8</v>
      </c>
      <c r="V242" s="140">
        <v>40</v>
      </c>
      <c r="W242" s="241">
        <v>17</v>
      </c>
      <c r="X242" s="241">
        <v>4</v>
      </c>
      <c r="Y242" s="241">
        <v>6</v>
      </c>
      <c r="Z242" s="206">
        <v>16</v>
      </c>
      <c r="AA242" s="206">
        <v>9</v>
      </c>
      <c r="AB242" s="206">
        <f>AA242*100/Z242</f>
        <v>56.25</v>
      </c>
      <c r="AC242" s="149">
        <v>2</v>
      </c>
    </row>
    <row r="243" spans="1:29" ht="31.5" x14ac:dyDescent="0.25">
      <c r="A243" s="132">
        <v>235</v>
      </c>
      <c r="B243" s="154" t="s">
        <v>101</v>
      </c>
      <c r="C243" s="154" t="s">
        <v>903</v>
      </c>
      <c r="D243" s="136"/>
      <c r="E243" s="137"/>
      <c r="F243" s="137">
        <v>6.27</v>
      </c>
      <c r="G243" s="135">
        <v>17</v>
      </c>
      <c r="H243" s="216">
        <v>37</v>
      </c>
      <c r="I243" s="216">
        <v>52</v>
      </c>
      <c r="J243" s="217">
        <v>2.7113237639553431</v>
      </c>
      <c r="K243" s="217">
        <v>5.9011164274322176</v>
      </c>
      <c r="L243" s="217">
        <v>8.2934609250398736</v>
      </c>
      <c r="M243" s="139">
        <v>11</v>
      </c>
      <c r="N243" s="204">
        <f t="shared" si="32"/>
        <v>5</v>
      </c>
      <c r="O243" s="141">
        <f t="shared" si="33"/>
        <v>5.72</v>
      </c>
      <c r="P243" s="196">
        <f t="shared" si="34"/>
        <v>1</v>
      </c>
      <c r="Q243" s="141">
        <f t="shared" si="35"/>
        <v>1.25</v>
      </c>
      <c r="R243" s="140">
        <v>25</v>
      </c>
      <c r="S243" s="196">
        <f t="shared" si="36"/>
        <v>2</v>
      </c>
      <c r="T243" s="196">
        <f t="shared" si="37"/>
        <v>2</v>
      </c>
      <c r="U243" s="141">
        <f t="shared" si="38"/>
        <v>2.5</v>
      </c>
      <c r="V243" s="140">
        <v>50</v>
      </c>
      <c r="W243" s="241">
        <v>5</v>
      </c>
      <c r="X243" s="241">
        <v>1</v>
      </c>
      <c r="Y243" s="241">
        <v>2</v>
      </c>
      <c r="Z243" s="206">
        <v>4</v>
      </c>
      <c r="AA243" s="206">
        <v>3</v>
      </c>
      <c r="AB243" s="206">
        <f>AA243*100/Z243</f>
        <v>75</v>
      </c>
      <c r="AC243" s="149">
        <v>2</v>
      </c>
    </row>
    <row r="244" spans="1:29" ht="31.5" x14ac:dyDescent="0.25">
      <c r="A244" s="132">
        <v>236</v>
      </c>
      <c r="B244" s="154" t="s">
        <v>143</v>
      </c>
      <c r="C244" s="154" t="s">
        <v>903</v>
      </c>
      <c r="D244" s="136"/>
      <c r="E244" s="137"/>
      <c r="F244" s="137">
        <v>72.73</v>
      </c>
      <c r="G244" s="135">
        <v>171</v>
      </c>
      <c r="H244" s="216">
        <v>224</v>
      </c>
      <c r="I244" s="216">
        <v>317</v>
      </c>
      <c r="J244" s="217">
        <v>2.3511618314313214</v>
      </c>
      <c r="K244" s="217">
        <v>3.0798845043310874</v>
      </c>
      <c r="L244" s="217">
        <v>4.3585865530042618</v>
      </c>
      <c r="M244" s="139">
        <v>6.5</v>
      </c>
      <c r="N244" s="204">
        <f t="shared" si="32"/>
        <v>20</v>
      </c>
      <c r="O244" s="141">
        <f t="shared" si="33"/>
        <v>20.605</v>
      </c>
      <c r="P244" s="196">
        <f t="shared" si="34"/>
        <v>5</v>
      </c>
      <c r="Q244" s="141">
        <f t="shared" si="35"/>
        <v>5</v>
      </c>
      <c r="R244" s="140">
        <v>25</v>
      </c>
      <c r="S244" s="196">
        <f t="shared" si="36"/>
        <v>8</v>
      </c>
      <c r="T244" s="196">
        <f t="shared" si="37"/>
        <v>7</v>
      </c>
      <c r="U244" s="141">
        <f t="shared" si="38"/>
        <v>7</v>
      </c>
      <c r="V244" s="140">
        <v>35</v>
      </c>
      <c r="W244" s="241">
        <v>20</v>
      </c>
      <c r="X244" s="241">
        <v>5</v>
      </c>
      <c r="Y244" s="241">
        <v>7</v>
      </c>
      <c r="Z244" s="206">
        <v>15</v>
      </c>
      <c r="AA244" s="206">
        <v>5</v>
      </c>
      <c r="AB244" s="206">
        <f>AA244*100/Z244</f>
        <v>33.333333333333336</v>
      </c>
      <c r="AC244" s="149">
        <v>2</v>
      </c>
    </row>
    <row r="245" spans="1:29" ht="31.5" x14ac:dyDescent="0.25">
      <c r="A245" s="132">
        <v>237</v>
      </c>
      <c r="B245" s="154" t="s">
        <v>122</v>
      </c>
      <c r="C245" s="154" t="s">
        <v>903</v>
      </c>
      <c r="D245" s="136"/>
      <c r="E245" s="137"/>
      <c r="F245" s="137">
        <v>57</v>
      </c>
      <c r="G245" s="135">
        <v>97</v>
      </c>
      <c r="H245" s="216">
        <v>98</v>
      </c>
      <c r="I245" s="216">
        <v>95</v>
      </c>
      <c r="J245" s="217">
        <v>1.7017543859649122</v>
      </c>
      <c r="K245" s="217">
        <v>1.7192982456140351</v>
      </c>
      <c r="L245" s="217">
        <v>1.6666666666666667</v>
      </c>
      <c r="M245" s="139">
        <v>2</v>
      </c>
      <c r="N245" s="204">
        <f t="shared" si="32"/>
        <v>1</v>
      </c>
      <c r="O245" s="141">
        <f t="shared" si="33"/>
        <v>1.9</v>
      </c>
      <c r="P245" s="196">
        <f t="shared" si="34"/>
        <v>0</v>
      </c>
      <c r="Q245" s="141">
        <f t="shared" si="35"/>
        <v>0.25</v>
      </c>
      <c r="R245" s="140">
        <v>25</v>
      </c>
      <c r="S245" s="196">
        <f t="shared" si="36"/>
        <v>1</v>
      </c>
      <c r="T245" s="196">
        <f t="shared" si="37"/>
        <v>0</v>
      </c>
      <c r="U245" s="141">
        <f t="shared" si="38"/>
        <v>0.5</v>
      </c>
      <c r="V245" s="140">
        <v>50</v>
      </c>
      <c r="W245" s="241">
        <v>1</v>
      </c>
      <c r="X245" s="241"/>
      <c r="Y245" s="241"/>
      <c r="Z245" s="206">
        <v>4</v>
      </c>
      <c r="AA245" s="206" t="s">
        <v>923</v>
      </c>
      <c r="AB245" s="206"/>
      <c r="AC245" s="149">
        <v>1</v>
      </c>
    </row>
    <row r="246" spans="1:29" hidden="1" x14ac:dyDescent="0.25">
      <c r="A246" s="132">
        <v>238</v>
      </c>
      <c r="B246" s="154" t="s">
        <v>904</v>
      </c>
      <c r="C246" s="154" t="s">
        <v>903</v>
      </c>
      <c r="D246" s="136"/>
      <c r="E246" s="137"/>
      <c r="F246" s="137">
        <v>5.85</v>
      </c>
      <c r="G246" s="135"/>
      <c r="H246" s="135"/>
      <c r="I246" s="135">
        <v>78</v>
      </c>
      <c r="J246" s="138"/>
      <c r="K246" s="138"/>
      <c r="L246" s="138">
        <v>13.333333333333334</v>
      </c>
      <c r="M246" s="139">
        <v>0</v>
      </c>
      <c r="N246" s="204">
        <f t="shared" si="32"/>
        <v>0</v>
      </c>
      <c r="O246" s="141">
        <f t="shared" si="33"/>
        <v>0</v>
      </c>
      <c r="P246" s="264">
        <f t="shared" si="34"/>
        <v>0</v>
      </c>
      <c r="Q246" s="141">
        <f t="shared" si="35"/>
        <v>0</v>
      </c>
      <c r="R246" s="140">
        <v>25</v>
      </c>
      <c r="S246" s="140">
        <f t="shared" si="36"/>
        <v>0</v>
      </c>
      <c r="T246" s="264">
        <f t="shared" si="37"/>
        <v>0</v>
      </c>
      <c r="U246" s="141">
        <f t="shared" si="38"/>
        <v>0</v>
      </c>
      <c r="V246" s="140">
        <v>50</v>
      </c>
      <c r="W246" s="171"/>
      <c r="X246" s="171"/>
      <c r="Y246" s="171"/>
      <c r="Z246" s="206"/>
      <c r="AA246" s="206"/>
      <c r="AB246" s="206"/>
    </row>
    <row r="247" spans="1:29" hidden="1" x14ac:dyDescent="0.25">
      <c r="A247" s="132">
        <v>239</v>
      </c>
      <c r="B247" s="154" t="s">
        <v>444</v>
      </c>
      <c r="C247" s="154" t="s">
        <v>903</v>
      </c>
      <c r="D247" s="136"/>
      <c r="E247" s="137"/>
      <c r="F247" s="137">
        <v>385.19</v>
      </c>
      <c r="G247" s="135"/>
      <c r="H247" s="135"/>
      <c r="I247" s="135">
        <v>1315</v>
      </c>
      <c r="J247" s="138"/>
      <c r="K247" s="138"/>
      <c r="L247" s="138">
        <v>3.4138996339468832</v>
      </c>
      <c r="M247" s="139">
        <v>0</v>
      </c>
      <c r="N247" s="140">
        <f t="shared" si="32"/>
        <v>0</v>
      </c>
      <c r="O247" s="141">
        <f t="shared" si="33"/>
        <v>0</v>
      </c>
      <c r="P247" s="140">
        <f t="shared" si="34"/>
        <v>0</v>
      </c>
      <c r="Q247" s="141">
        <f t="shared" si="35"/>
        <v>0</v>
      </c>
      <c r="R247" s="140">
        <f>IF(I247&lt;VLOOKUP(L247,$M$505:$Q$513,2),0,VLOOKUP(L247,$M$505:$Q$513,4))</f>
        <v>25</v>
      </c>
      <c r="S247" s="140">
        <f t="shared" si="36"/>
        <v>0</v>
      </c>
      <c r="T247" s="140">
        <f t="shared" si="37"/>
        <v>0</v>
      </c>
      <c r="U247" s="141">
        <f t="shared" si="38"/>
        <v>0</v>
      </c>
      <c r="V247" s="140">
        <f>IF(I247&lt;VLOOKUP(L247,$M$505:$Q$513,2),0,VLOOKUP(L247,$M$505:$Q$513,5))</f>
        <v>50</v>
      </c>
      <c r="W247" s="146"/>
      <c r="X247" s="146"/>
      <c r="Y247" s="146"/>
      <c r="Z247" s="154"/>
      <c r="AA247" s="206"/>
      <c r="AB247" s="206"/>
    </row>
    <row r="248" spans="1:29" ht="31.5" x14ac:dyDescent="0.25">
      <c r="A248" s="132">
        <v>240</v>
      </c>
      <c r="B248" s="154" t="s">
        <v>810</v>
      </c>
      <c r="C248" s="154" t="s">
        <v>33</v>
      </c>
      <c r="D248" s="136"/>
      <c r="E248" s="137"/>
      <c r="F248" s="137">
        <v>12.32</v>
      </c>
      <c r="G248" s="135">
        <v>43</v>
      </c>
      <c r="H248" s="216">
        <v>45</v>
      </c>
      <c r="I248" s="216">
        <v>80</v>
      </c>
      <c r="J248" s="217">
        <v>3.4902597402597402</v>
      </c>
      <c r="K248" s="217">
        <v>3.6525974025974026</v>
      </c>
      <c r="L248" s="217">
        <v>6.4935064935064934</v>
      </c>
      <c r="M248" s="139">
        <f t="shared" si="31"/>
        <v>10</v>
      </c>
      <c r="N248" s="204">
        <f t="shared" si="32"/>
        <v>8</v>
      </c>
      <c r="O248" s="141">
        <f t="shared" si="33"/>
        <v>8</v>
      </c>
      <c r="P248" s="196">
        <f t="shared" si="34"/>
        <v>2</v>
      </c>
      <c r="Q248" s="141">
        <f t="shared" si="35"/>
        <v>2</v>
      </c>
      <c r="R248" s="140">
        <v>25</v>
      </c>
      <c r="S248" s="196">
        <f t="shared" si="36"/>
        <v>5</v>
      </c>
      <c r="T248" s="196">
        <f t="shared" si="37"/>
        <v>1</v>
      </c>
      <c r="U248" s="141">
        <f t="shared" si="38"/>
        <v>1.2</v>
      </c>
      <c r="V248" s="140">
        <v>15</v>
      </c>
      <c r="W248" s="241">
        <v>9</v>
      </c>
      <c r="X248" s="241">
        <v>2</v>
      </c>
      <c r="Y248" s="241">
        <v>1</v>
      </c>
      <c r="Z248" s="206">
        <v>3</v>
      </c>
      <c r="AA248" s="206">
        <v>2</v>
      </c>
      <c r="AB248" s="206">
        <f t="shared" ref="AB248:AB255" si="39">AA248*100/Z248</f>
        <v>66.666666666666671</v>
      </c>
      <c r="AC248" s="149">
        <v>6</v>
      </c>
    </row>
    <row r="249" spans="1:29" ht="47.25" x14ac:dyDescent="0.25">
      <c r="A249" s="132">
        <v>241</v>
      </c>
      <c r="B249" s="154" t="s">
        <v>34</v>
      </c>
      <c r="C249" s="154" t="s">
        <v>33</v>
      </c>
      <c r="D249" s="136"/>
      <c r="E249" s="137"/>
      <c r="F249" s="137">
        <v>54.46</v>
      </c>
      <c r="G249" s="135">
        <v>113</v>
      </c>
      <c r="H249" s="216">
        <v>87</v>
      </c>
      <c r="I249" s="216">
        <v>85</v>
      </c>
      <c r="J249" s="217">
        <v>2.0749173705471904</v>
      </c>
      <c r="K249" s="217">
        <v>1.5975027543150937</v>
      </c>
      <c r="L249" s="217">
        <v>1.5607785530664708</v>
      </c>
      <c r="M249" s="139">
        <f t="shared" si="31"/>
        <v>5</v>
      </c>
      <c r="N249" s="204">
        <f t="shared" si="32"/>
        <v>4</v>
      </c>
      <c r="O249" s="141">
        <f t="shared" si="33"/>
        <v>4.25</v>
      </c>
      <c r="P249" s="196">
        <f t="shared" si="34"/>
        <v>1</v>
      </c>
      <c r="Q249" s="141">
        <f t="shared" si="35"/>
        <v>1</v>
      </c>
      <c r="R249" s="140">
        <v>25</v>
      </c>
      <c r="S249" s="196">
        <f t="shared" si="36"/>
        <v>2</v>
      </c>
      <c r="T249" s="196">
        <f t="shared" si="37"/>
        <v>1</v>
      </c>
      <c r="U249" s="141">
        <f t="shared" si="38"/>
        <v>1</v>
      </c>
      <c r="V249" s="140">
        <v>25</v>
      </c>
      <c r="W249" s="241">
        <v>4</v>
      </c>
      <c r="X249" s="241">
        <v>1</v>
      </c>
      <c r="Y249" s="241">
        <v>1</v>
      </c>
      <c r="Z249" s="206">
        <v>4</v>
      </c>
      <c r="AA249" s="206">
        <v>4</v>
      </c>
      <c r="AB249" s="206">
        <f t="shared" si="39"/>
        <v>100</v>
      </c>
      <c r="AC249" s="149">
        <v>6</v>
      </c>
    </row>
    <row r="250" spans="1:29" ht="31.5" x14ac:dyDescent="0.25">
      <c r="A250" s="132">
        <v>242</v>
      </c>
      <c r="B250" s="213" t="s">
        <v>48</v>
      </c>
      <c r="C250" s="154" t="s">
        <v>33</v>
      </c>
      <c r="D250" s="136"/>
      <c r="E250" s="137"/>
      <c r="F250" s="137">
        <v>13.48</v>
      </c>
      <c r="G250" s="135">
        <v>35</v>
      </c>
      <c r="H250" s="216">
        <v>27</v>
      </c>
      <c r="I250" s="216">
        <v>44</v>
      </c>
      <c r="J250" s="217">
        <v>2.5964391691394657</v>
      </c>
      <c r="K250" s="217">
        <v>2.0029673590504449</v>
      </c>
      <c r="L250" s="217">
        <v>3.2640949554896141</v>
      </c>
      <c r="M250" s="139">
        <f t="shared" si="31"/>
        <v>7</v>
      </c>
      <c r="N250" s="204">
        <f t="shared" si="32"/>
        <v>3</v>
      </c>
      <c r="O250" s="141">
        <f t="shared" si="33"/>
        <v>3.08</v>
      </c>
      <c r="P250" s="196">
        <f t="shared" si="34"/>
        <v>0</v>
      </c>
      <c r="Q250" s="141">
        <f t="shared" si="35"/>
        <v>0.75</v>
      </c>
      <c r="R250" s="140">
        <v>25</v>
      </c>
      <c r="S250" s="196">
        <f t="shared" si="36"/>
        <v>2</v>
      </c>
      <c r="T250" s="196">
        <f t="shared" si="37"/>
        <v>1</v>
      </c>
      <c r="U250" s="141">
        <f t="shared" si="38"/>
        <v>1.5</v>
      </c>
      <c r="V250" s="140">
        <v>50</v>
      </c>
      <c r="W250" s="241">
        <v>3</v>
      </c>
      <c r="X250" s="241"/>
      <c r="Y250" s="241"/>
      <c r="Z250" s="206">
        <v>0</v>
      </c>
      <c r="AA250" s="206">
        <v>0</v>
      </c>
      <c r="AB250" s="206"/>
      <c r="AC250" s="149">
        <v>6</v>
      </c>
    </row>
    <row r="251" spans="1:29" ht="31.5" x14ac:dyDescent="0.25">
      <c r="A251" s="132">
        <v>243</v>
      </c>
      <c r="B251" s="154" t="s">
        <v>29</v>
      </c>
      <c r="C251" s="154" t="s">
        <v>33</v>
      </c>
      <c r="D251" s="136"/>
      <c r="E251" s="137"/>
      <c r="F251" s="137">
        <v>8.51</v>
      </c>
      <c r="G251" s="135">
        <v>3</v>
      </c>
      <c r="H251" s="216">
        <v>26</v>
      </c>
      <c r="I251" s="216">
        <v>38</v>
      </c>
      <c r="J251" s="217">
        <v>0.35252643948296125</v>
      </c>
      <c r="K251" s="217">
        <v>3.0552291421856639</v>
      </c>
      <c r="L251" s="217">
        <v>4.4653349001175089</v>
      </c>
      <c r="M251" s="139">
        <f t="shared" si="31"/>
        <v>8</v>
      </c>
      <c r="N251" s="204">
        <f t="shared" si="32"/>
        <v>3</v>
      </c>
      <c r="O251" s="141">
        <f t="shared" si="33"/>
        <v>3.04</v>
      </c>
      <c r="P251" s="196">
        <f t="shared" si="34"/>
        <v>0</v>
      </c>
      <c r="Q251" s="141">
        <f t="shared" si="35"/>
        <v>0.75</v>
      </c>
      <c r="R251" s="140">
        <v>25</v>
      </c>
      <c r="S251" s="196">
        <f t="shared" si="36"/>
        <v>2</v>
      </c>
      <c r="T251" s="196">
        <f t="shared" si="37"/>
        <v>1</v>
      </c>
      <c r="U251" s="141">
        <f t="shared" si="38"/>
        <v>1.5</v>
      </c>
      <c r="V251" s="140">
        <v>50</v>
      </c>
      <c r="W251" s="241">
        <v>3</v>
      </c>
      <c r="X251" s="241"/>
      <c r="Y251" s="241"/>
      <c r="Z251" s="206">
        <v>0</v>
      </c>
      <c r="AA251" s="206">
        <v>0</v>
      </c>
      <c r="AB251" s="206"/>
      <c r="AC251" s="149">
        <v>6</v>
      </c>
    </row>
    <row r="252" spans="1:29" x14ac:dyDescent="0.25">
      <c r="A252" s="132">
        <v>244</v>
      </c>
      <c r="B252" s="154" t="s">
        <v>2</v>
      </c>
      <c r="C252" s="154" t="s">
        <v>33</v>
      </c>
      <c r="D252" s="136"/>
      <c r="E252" s="137"/>
      <c r="F252" s="137">
        <v>100.33</v>
      </c>
      <c r="G252" s="135">
        <v>229</v>
      </c>
      <c r="H252" s="216">
        <v>375</v>
      </c>
      <c r="I252" s="216">
        <v>546</v>
      </c>
      <c r="J252" s="217">
        <v>2.2824678560749527</v>
      </c>
      <c r="K252" s="217">
        <v>3.7376657031795077</v>
      </c>
      <c r="L252" s="217">
        <v>5.4420412638293634</v>
      </c>
      <c r="M252" s="139">
        <v>5</v>
      </c>
      <c r="N252" s="204">
        <f t="shared" si="32"/>
        <v>27</v>
      </c>
      <c r="O252" s="141">
        <f t="shared" si="33"/>
        <v>27.3</v>
      </c>
      <c r="P252" s="196">
        <f t="shared" si="34"/>
        <v>0</v>
      </c>
      <c r="Q252" s="141">
        <f t="shared" si="35"/>
        <v>0</v>
      </c>
      <c r="R252" s="140">
        <v>0</v>
      </c>
      <c r="S252" s="196">
        <f t="shared" si="36"/>
        <v>14</v>
      </c>
      <c r="T252" s="196">
        <f t="shared" si="37"/>
        <v>13</v>
      </c>
      <c r="U252" s="141">
        <f t="shared" si="38"/>
        <v>13.5</v>
      </c>
      <c r="V252" s="140">
        <v>50</v>
      </c>
      <c r="W252" s="241" t="s">
        <v>844</v>
      </c>
      <c r="X252" s="241"/>
      <c r="Y252" s="241"/>
      <c r="Z252" s="206">
        <v>15</v>
      </c>
      <c r="AA252" s="206">
        <v>10</v>
      </c>
      <c r="AB252" s="206">
        <f t="shared" si="39"/>
        <v>66.666666666666671</v>
      </c>
      <c r="AC252" s="149">
        <v>6</v>
      </c>
    </row>
    <row r="253" spans="1:29" ht="31.5" x14ac:dyDescent="0.25">
      <c r="A253" s="132">
        <v>245</v>
      </c>
      <c r="B253" s="154" t="s">
        <v>103</v>
      </c>
      <c r="C253" s="154" t="s">
        <v>33</v>
      </c>
      <c r="D253" s="136"/>
      <c r="E253" s="137"/>
      <c r="F253" s="137">
        <v>35.26</v>
      </c>
      <c r="G253" s="135">
        <v>33</v>
      </c>
      <c r="H253" s="216">
        <v>35</v>
      </c>
      <c r="I253" s="216">
        <v>57</v>
      </c>
      <c r="J253" s="217">
        <v>0.93590470788428815</v>
      </c>
      <c r="K253" s="217">
        <v>0.99262620533182078</v>
      </c>
      <c r="L253" s="217">
        <v>1.6165626772546797</v>
      </c>
      <c r="M253" s="139">
        <f t="shared" si="31"/>
        <v>5</v>
      </c>
      <c r="N253" s="204">
        <f t="shared" si="32"/>
        <v>2</v>
      </c>
      <c r="O253" s="141">
        <f t="shared" si="33"/>
        <v>2.85</v>
      </c>
      <c r="P253" s="196">
        <f t="shared" si="34"/>
        <v>0</v>
      </c>
      <c r="Q253" s="141">
        <f t="shared" si="35"/>
        <v>0.5</v>
      </c>
      <c r="R253" s="140">
        <v>25</v>
      </c>
      <c r="S253" s="196">
        <f t="shared" si="36"/>
        <v>1</v>
      </c>
      <c r="T253" s="196">
        <f t="shared" si="37"/>
        <v>1</v>
      </c>
      <c r="U253" s="141">
        <f t="shared" si="38"/>
        <v>1</v>
      </c>
      <c r="V253" s="140">
        <v>50</v>
      </c>
      <c r="W253" s="241">
        <v>3</v>
      </c>
      <c r="X253" s="241"/>
      <c r="Y253" s="241"/>
      <c r="Z253" s="206">
        <v>1</v>
      </c>
      <c r="AA253" s="206">
        <v>0</v>
      </c>
      <c r="AB253" s="206">
        <f t="shared" si="39"/>
        <v>0</v>
      </c>
      <c r="AC253" s="149">
        <v>6</v>
      </c>
    </row>
    <row r="254" spans="1:29" ht="31.5" x14ac:dyDescent="0.25">
      <c r="A254" s="132">
        <v>246</v>
      </c>
      <c r="B254" s="154" t="s">
        <v>727</v>
      </c>
      <c r="C254" s="154" t="s">
        <v>33</v>
      </c>
      <c r="D254" s="136"/>
      <c r="E254" s="137"/>
      <c r="F254" s="137">
        <v>12.31</v>
      </c>
      <c r="G254" s="135">
        <v>30</v>
      </c>
      <c r="H254" s="216">
        <v>25</v>
      </c>
      <c r="I254" s="216">
        <v>37</v>
      </c>
      <c r="J254" s="217">
        <v>2.4370430544272947</v>
      </c>
      <c r="K254" s="217">
        <v>2.0308692120227456</v>
      </c>
      <c r="L254" s="217">
        <v>3.0056864337936635</v>
      </c>
      <c r="M254" s="139">
        <f t="shared" si="31"/>
        <v>7</v>
      </c>
      <c r="N254" s="204">
        <f t="shared" si="32"/>
        <v>2</v>
      </c>
      <c r="O254" s="141">
        <f t="shared" si="33"/>
        <v>2.59</v>
      </c>
      <c r="P254" s="196">
        <f t="shared" si="34"/>
        <v>0</v>
      </c>
      <c r="Q254" s="141">
        <f t="shared" si="35"/>
        <v>0.5</v>
      </c>
      <c r="R254" s="140">
        <v>25</v>
      </c>
      <c r="S254" s="196">
        <f t="shared" si="36"/>
        <v>1</v>
      </c>
      <c r="T254" s="196">
        <f t="shared" si="37"/>
        <v>1</v>
      </c>
      <c r="U254" s="141">
        <f t="shared" si="38"/>
        <v>1</v>
      </c>
      <c r="V254" s="140">
        <v>50</v>
      </c>
      <c r="W254" s="241">
        <v>2</v>
      </c>
      <c r="X254" s="241"/>
      <c r="Y254" s="241"/>
      <c r="Z254" s="206">
        <v>0</v>
      </c>
      <c r="AA254" s="206">
        <v>0</v>
      </c>
      <c r="AB254" s="206"/>
      <c r="AC254" s="149">
        <v>6</v>
      </c>
    </row>
    <row r="255" spans="1:29" ht="31.5" x14ac:dyDescent="0.25">
      <c r="A255" s="132">
        <v>247</v>
      </c>
      <c r="B255" s="154" t="s">
        <v>728</v>
      </c>
      <c r="C255" s="154" t="s">
        <v>33</v>
      </c>
      <c r="D255" s="136"/>
      <c r="E255" s="137"/>
      <c r="F255" s="137">
        <v>53.49</v>
      </c>
      <c r="G255" s="135"/>
      <c r="H255" s="216">
        <v>86</v>
      </c>
      <c r="I255" s="216">
        <v>132</v>
      </c>
      <c r="J255" s="217">
        <v>0</v>
      </c>
      <c r="K255" s="217">
        <v>1.6077771546083379</v>
      </c>
      <c r="L255" s="217">
        <v>2.4677509814918674</v>
      </c>
      <c r="M255" s="139">
        <f t="shared" si="31"/>
        <v>7</v>
      </c>
      <c r="N255" s="204">
        <f t="shared" si="32"/>
        <v>9</v>
      </c>
      <c r="O255" s="141">
        <f t="shared" si="33"/>
        <v>9.24</v>
      </c>
      <c r="P255" s="196">
        <f t="shared" si="34"/>
        <v>2</v>
      </c>
      <c r="Q255" s="141">
        <f t="shared" si="35"/>
        <v>2.25</v>
      </c>
      <c r="R255" s="140">
        <v>25</v>
      </c>
      <c r="S255" s="196">
        <f t="shared" si="36"/>
        <v>3</v>
      </c>
      <c r="T255" s="196">
        <f t="shared" si="37"/>
        <v>4</v>
      </c>
      <c r="U255" s="141">
        <f t="shared" si="38"/>
        <v>4.5</v>
      </c>
      <c r="V255" s="140">
        <v>50</v>
      </c>
      <c r="W255" s="241">
        <v>10</v>
      </c>
      <c r="X255" s="241">
        <v>2</v>
      </c>
      <c r="Y255" s="241">
        <v>4</v>
      </c>
      <c r="Z255" s="206">
        <v>4</v>
      </c>
      <c r="AA255" s="206">
        <v>1</v>
      </c>
      <c r="AB255" s="206">
        <f t="shared" si="39"/>
        <v>25</v>
      </c>
      <c r="AC255" s="149">
        <v>6</v>
      </c>
    </row>
    <row r="256" spans="1:29" ht="31.5" hidden="1" x14ac:dyDescent="0.25">
      <c r="A256" s="132">
        <v>248</v>
      </c>
      <c r="B256" s="154" t="s">
        <v>729</v>
      </c>
      <c r="C256" s="154" t="s">
        <v>33</v>
      </c>
      <c r="D256" s="136"/>
      <c r="E256" s="137"/>
      <c r="F256" s="137">
        <v>0</v>
      </c>
      <c r="G256" s="135"/>
      <c r="H256" s="135"/>
      <c r="I256" s="135">
        <v>0</v>
      </c>
      <c r="J256" s="138"/>
      <c r="K256" s="138"/>
      <c r="L256" s="138"/>
      <c r="M256" s="139">
        <f t="shared" si="31"/>
        <v>0</v>
      </c>
      <c r="N256" s="204">
        <f t="shared" si="32"/>
        <v>0</v>
      </c>
      <c r="O256" s="141">
        <f t="shared" si="33"/>
        <v>0</v>
      </c>
      <c r="P256" s="140">
        <f t="shared" si="34"/>
        <v>0</v>
      </c>
      <c r="Q256" s="141">
        <f t="shared" si="35"/>
        <v>0</v>
      </c>
      <c r="R256" s="140">
        <v>25</v>
      </c>
      <c r="S256" s="140">
        <f t="shared" si="36"/>
        <v>0</v>
      </c>
      <c r="T256" s="140">
        <f t="shared" si="37"/>
        <v>0</v>
      </c>
      <c r="U256" s="141">
        <f t="shared" si="38"/>
        <v>0</v>
      </c>
      <c r="V256" s="140">
        <v>50</v>
      </c>
      <c r="W256" s="171"/>
      <c r="X256" s="171"/>
      <c r="Y256" s="171"/>
      <c r="Z256" s="206"/>
      <c r="AA256" s="206"/>
      <c r="AB256" s="206"/>
    </row>
    <row r="257" spans="1:29" ht="47.25" x14ac:dyDescent="0.25">
      <c r="A257" s="132">
        <v>249</v>
      </c>
      <c r="B257" s="154" t="s">
        <v>178</v>
      </c>
      <c r="C257" s="154" t="s">
        <v>33</v>
      </c>
      <c r="D257" s="136"/>
      <c r="E257" s="137"/>
      <c r="F257" s="137">
        <v>99.98</v>
      </c>
      <c r="G257" s="135">
        <v>286</v>
      </c>
      <c r="H257" s="216">
        <v>273</v>
      </c>
      <c r="I257" s="216">
        <v>302</v>
      </c>
      <c r="J257" s="217">
        <v>2.8605721144228844</v>
      </c>
      <c r="K257" s="217">
        <v>2.7305461092218444</v>
      </c>
      <c r="L257" s="217">
        <v>3.0206041208241645</v>
      </c>
      <c r="M257" s="139">
        <f t="shared" si="31"/>
        <v>7</v>
      </c>
      <c r="N257" s="204">
        <f t="shared" si="32"/>
        <v>21</v>
      </c>
      <c r="O257" s="141">
        <f t="shared" si="33"/>
        <v>21.14</v>
      </c>
      <c r="P257" s="196">
        <f t="shared" si="34"/>
        <v>5</v>
      </c>
      <c r="Q257" s="141">
        <f t="shared" si="35"/>
        <v>5.25</v>
      </c>
      <c r="R257" s="140">
        <v>25</v>
      </c>
      <c r="S257" s="196">
        <f t="shared" si="36"/>
        <v>7</v>
      </c>
      <c r="T257" s="196">
        <f t="shared" si="37"/>
        <v>9</v>
      </c>
      <c r="U257" s="141">
        <f t="shared" si="38"/>
        <v>9.4499999999999993</v>
      </c>
      <c r="V257" s="140">
        <v>45</v>
      </c>
      <c r="W257" s="241">
        <v>25</v>
      </c>
      <c r="X257" s="241">
        <v>6</v>
      </c>
      <c r="Y257" s="241">
        <v>9</v>
      </c>
      <c r="Z257" s="206">
        <v>19</v>
      </c>
      <c r="AA257" s="206">
        <v>5</v>
      </c>
      <c r="AB257" s="206">
        <f>AA257*100/Z257</f>
        <v>26.315789473684209</v>
      </c>
      <c r="AC257" s="149">
        <v>6</v>
      </c>
    </row>
    <row r="258" spans="1:29" ht="31.5" x14ac:dyDescent="0.25">
      <c r="A258" s="132">
        <v>250</v>
      </c>
      <c r="B258" s="154" t="s">
        <v>102</v>
      </c>
      <c r="C258" s="154" t="s">
        <v>473</v>
      </c>
      <c r="D258" s="136"/>
      <c r="E258" s="137"/>
      <c r="F258" s="137">
        <v>54.74</v>
      </c>
      <c r="G258" s="135">
        <v>122</v>
      </c>
      <c r="H258" s="216">
        <v>105</v>
      </c>
      <c r="I258" s="216">
        <v>164</v>
      </c>
      <c r="J258" s="217">
        <v>2.228717573986116</v>
      </c>
      <c r="K258" s="217">
        <v>1.918158567774936</v>
      </c>
      <c r="L258" s="217">
        <v>2.9959810010960903</v>
      </c>
      <c r="M258" s="139">
        <f t="shared" si="31"/>
        <v>7</v>
      </c>
      <c r="N258" s="204">
        <f t="shared" si="32"/>
        <v>11</v>
      </c>
      <c r="O258" s="141">
        <f t="shared" si="33"/>
        <v>11.48</v>
      </c>
      <c r="P258" s="196">
        <f t="shared" si="34"/>
        <v>2</v>
      </c>
      <c r="Q258" s="141">
        <f t="shared" si="35"/>
        <v>2.75</v>
      </c>
      <c r="R258" s="140">
        <v>25</v>
      </c>
      <c r="S258" s="196">
        <f t="shared" si="36"/>
        <v>4</v>
      </c>
      <c r="T258" s="196">
        <f t="shared" si="37"/>
        <v>5</v>
      </c>
      <c r="U258" s="141">
        <f t="shared" si="38"/>
        <v>5.5</v>
      </c>
      <c r="V258" s="140">
        <v>50</v>
      </c>
      <c r="W258" s="241">
        <v>12</v>
      </c>
      <c r="X258" s="241">
        <v>2</v>
      </c>
      <c r="Y258" s="241">
        <v>6</v>
      </c>
      <c r="Z258" s="206">
        <v>5</v>
      </c>
      <c r="AA258" s="206">
        <v>5</v>
      </c>
      <c r="AB258" s="206">
        <f>AA258*100/Z258</f>
        <v>100</v>
      </c>
      <c r="AC258" s="149">
        <v>6</v>
      </c>
    </row>
    <row r="259" spans="1:29" x14ac:dyDescent="0.25">
      <c r="A259" s="132">
        <v>251</v>
      </c>
      <c r="B259" s="154" t="s">
        <v>259</v>
      </c>
      <c r="C259" s="154" t="s">
        <v>33</v>
      </c>
      <c r="D259" s="136"/>
      <c r="E259" s="137"/>
      <c r="F259" s="137">
        <v>37.1</v>
      </c>
      <c r="G259" s="135">
        <v>322</v>
      </c>
      <c r="H259" s="216">
        <v>270</v>
      </c>
      <c r="I259" s="216">
        <v>426</v>
      </c>
      <c r="J259" s="217">
        <v>8.6792452830188669</v>
      </c>
      <c r="K259" s="217">
        <v>7.2776280323450129</v>
      </c>
      <c r="L259" s="217">
        <v>11.482479784366577</v>
      </c>
      <c r="M259" s="139">
        <v>9.5</v>
      </c>
      <c r="N259" s="204">
        <f t="shared" si="32"/>
        <v>40</v>
      </c>
      <c r="O259" s="141">
        <f t="shared" si="33"/>
        <v>40.47</v>
      </c>
      <c r="P259" s="196">
        <f t="shared" si="34"/>
        <v>10</v>
      </c>
      <c r="Q259" s="141">
        <f t="shared" si="35"/>
        <v>10</v>
      </c>
      <c r="R259" s="140">
        <v>25</v>
      </c>
      <c r="S259" s="196">
        <f t="shared" si="36"/>
        <v>22</v>
      </c>
      <c r="T259" s="196">
        <f t="shared" si="37"/>
        <v>8</v>
      </c>
      <c r="U259" s="141">
        <f t="shared" si="38"/>
        <v>8</v>
      </c>
      <c r="V259" s="140">
        <v>20</v>
      </c>
      <c r="W259" s="241">
        <v>40</v>
      </c>
      <c r="X259" s="241">
        <v>10</v>
      </c>
      <c r="Y259" s="241">
        <v>8</v>
      </c>
      <c r="Z259" s="206">
        <v>20</v>
      </c>
      <c r="AA259" s="206">
        <v>20</v>
      </c>
      <c r="AB259" s="206">
        <f>AA259*100/Z259</f>
        <v>100</v>
      </c>
      <c r="AC259" s="149">
        <v>6</v>
      </c>
    </row>
    <row r="260" spans="1:29" hidden="1" x14ac:dyDescent="0.25">
      <c r="A260" s="132">
        <v>252</v>
      </c>
      <c r="B260" s="154" t="s">
        <v>444</v>
      </c>
      <c r="C260" s="154" t="s">
        <v>33</v>
      </c>
      <c r="D260" s="136"/>
      <c r="E260" s="137"/>
      <c r="F260" s="137">
        <v>494.93</v>
      </c>
      <c r="G260" s="135"/>
      <c r="H260" s="135"/>
      <c r="I260" s="135">
        <v>1910</v>
      </c>
      <c r="J260" s="138"/>
      <c r="K260" s="138"/>
      <c r="L260" s="138">
        <v>3.8591315943668802</v>
      </c>
      <c r="M260" s="139">
        <v>0</v>
      </c>
      <c r="N260" s="140">
        <f t="shared" si="32"/>
        <v>0</v>
      </c>
      <c r="O260" s="141">
        <f t="shared" si="33"/>
        <v>0</v>
      </c>
      <c r="P260" s="140">
        <f t="shared" si="34"/>
        <v>0</v>
      </c>
      <c r="Q260" s="141">
        <f t="shared" si="35"/>
        <v>0</v>
      </c>
      <c r="R260" s="140">
        <f>IF(I260&lt;VLOOKUP(L260,$M$505:$Q$513,2),0,VLOOKUP(L260,$M$505:$Q$513,4))</f>
        <v>25</v>
      </c>
      <c r="S260" s="140">
        <f t="shared" si="36"/>
        <v>0</v>
      </c>
      <c r="T260" s="140">
        <f t="shared" si="37"/>
        <v>0</v>
      </c>
      <c r="U260" s="141">
        <f t="shared" si="38"/>
        <v>0</v>
      </c>
      <c r="V260" s="140">
        <f>IF(I260&lt;VLOOKUP(L260,$M$505:$Q$513,2),0,VLOOKUP(L260,$M$505:$Q$513,5))</f>
        <v>50</v>
      </c>
      <c r="W260" s="146"/>
      <c r="X260" s="146"/>
      <c r="Y260" s="146"/>
      <c r="Z260" s="154"/>
      <c r="AA260" s="206"/>
      <c r="AB260" s="206"/>
    </row>
    <row r="261" spans="1:29" ht="31.5" hidden="1" x14ac:dyDescent="0.25">
      <c r="A261" s="132">
        <v>253</v>
      </c>
      <c r="B261" s="154" t="s">
        <v>730</v>
      </c>
      <c r="C261" s="154" t="s">
        <v>35</v>
      </c>
      <c r="D261" s="136"/>
      <c r="E261" s="137"/>
      <c r="F261" s="137">
        <v>0</v>
      </c>
      <c r="G261" s="135"/>
      <c r="H261" s="135"/>
      <c r="I261" s="135">
        <v>0</v>
      </c>
      <c r="J261" s="138"/>
      <c r="K261" s="138"/>
      <c r="L261" s="138"/>
      <c r="M261" s="139">
        <f t="shared" si="31"/>
        <v>0</v>
      </c>
      <c r="N261" s="204">
        <f t="shared" si="32"/>
        <v>0</v>
      </c>
      <c r="O261" s="141">
        <f t="shared" si="33"/>
        <v>0</v>
      </c>
      <c r="P261" s="140">
        <f t="shared" si="34"/>
        <v>0</v>
      </c>
      <c r="Q261" s="141">
        <f t="shared" si="35"/>
        <v>0</v>
      </c>
      <c r="R261" s="140">
        <v>25</v>
      </c>
      <c r="S261" s="140">
        <f t="shared" si="36"/>
        <v>0</v>
      </c>
      <c r="T261" s="140">
        <f t="shared" si="37"/>
        <v>0</v>
      </c>
      <c r="U261" s="141">
        <f t="shared" si="38"/>
        <v>0</v>
      </c>
      <c r="V261" s="140">
        <v>50</v>
      </c>
      <c r="W261" s="171"/>
      <c r="X261" s="171"/>
      <c r="Y261" s="171"/>
      <c r="Z261" s="206"/>
      <c r="AA261" s="206"/>
      <c r="AB261" s="206"/>
    </row>
    <row r="262" spans="1:29" ht="31.5" hidden="1" x14ac:dyDescent="0.25">
      <c r="A262" s="132">
        <v>254</v>
      </c>
      <c r="B262" s="154" t="s">
        <v>703</v>
      </c>
      <c r="C262" s="154" t="s">
        <v>35</v>
      </c>
      <c r="D262" s="136"/>
      <c r="E262" s="137"/>
      <c r="F262" s="137">
        <v>30.76</v>
      </c>
      <c r="G262" s="135"/>
      <c r="H262" s="135"/>
      <c r="I262" s="135">
        <v>89</v>
      </c>
      <c r="J262" s="138"/>
      <c r="K262" s="138"/>
      <c r="L262" s="138">
        <v>2.8933680104031207</v>
      </c>
      <c r="M262" s="139">
        <v>0</v>
      </c>
      <c r="N262" s="204">
        <f t="shared" si="32"/>
        <v>0</v>
      </c>
      <c r="O262" s="141">
        <f t="shared" si="33"/>
        <v>0</v>
      </c>
      <c r="P262" s="140">
        <f t="shared" si="34"/>
        <v>0</v>
      </c>
      <c r="Q262" s="141">
        <f t="shared" si="35"/>
        <v>0</v>
      </c>
      <c r="R262" s="140">
        <v>25</v>
      </c>
      <c r="S262" s="140">
        <f t="shared" si="36"/>
        <v>0</v>
      </c>
      <c r="T262" s="140">
        <f t="shared" si="37"/>
        <v>0</v>
      </c>
      <c r="U262" s="141">
        <f t="shared" si="38"/>
        <v>0</v>
      </c>
      <c r="V262" s="140">
        <v>50</v>
      </c>
      <c r="W262" s="171">
        <v>0</v>
      </c>
      <c r="X262" s="171"/>
      <c r="Y262" s="171"/>
      <c r="Z262" s="206"/>
      <c r="AA262" s="206"/>
      <c r="AB262" s="206"/>
    </row>
    <row r="263" spans="1:29" hidden="1" x14ac:dyDescent="0.25">
      <c r="A263" s="132">
        <v>255</v>
      </c>
      <c r="B263" s="154" t="s">
        <v>2</v>
      </c>
      <c r="C263" s="154" t="s">
        <v>35</v>
      </c>
      <c r="D263" s="136"/>
      <c r="E263" s="137"/>
      <c r="F263" s="137">
        <v>138.1</v>
      </c>
      <c r="G263" s="135"/>
      <c r="H263" s="135">
        <v>65</v>
      </c>
      <c r="I263" s="135">
        <v>154</v>
      </c>
      <c r="J263" s="138">
        <v>0</v>
      </c>
      <c r="K263" s="138">
        <v>0.47067342505430848</v>
      </c>
      <c r="L263" s="138">
        <v>1.1151339608979001</v>
      </c>
      <c r="M263" s="139">
        <v>0</v>
      </c>
      <c r="N263" s="204">
        <f t="shared" si="32"/>
        <v>0</v>
      </c>
      <c r="O263" s="141">
        <f t="shared" si="33"/>
        <v>0</v>
      </c>
      <c r="P263" s="264">
        <f t="shared" si="34"/>
        <v>0</v>
      </c>
      <c r="Q263" s="141">
        <f t="shared" si="35"/>
        <v>0</v>
      </c>
      <c r="R263" s="140">
        <v>25</v>
      </c>
      <c r="S263" s="140">
        <f t="shared" si="36"/>
        <v>0</v>
      </c>
      <c r="T263" s="264">
        <f t="shared" si="37"/>
        <v>0</v>
      </c>
      <c r="U263" s="141">
        <f t="shared" si="38"/>
        <v>0</v>
      </c>
      <c r="V263" s="140">
        <v>50</v>
      </c>
      <c r="W263" s="171"/>
      <c r="X263" s="171"/>
      <c r="Y263" s="171"/>
      <c r="Z263" s="206">
        <v>0</v>
      </c>
      <c r="AA263" s="206"/>
      <c r="AB263" s="206"/>
    </row>
    <row r="264" spans="1:29" ht="31.5" hidden="1" x14ac:dyDescent="0.25">
      <c r="A264" s="132">
        <v>256</v>
      </c>
      <c r="B264" s="154" t="s">
        <v>209</v>
      </c>
      <c r="C264" s="154" t="s">
        <v>35</v>
      </c>
      <c r="D264" s="136"/>
      <c r="E264" s="137"/>
      <c r="F264" s="137">
        <v>0</v>
      </c>
      <c r="G264" s="135"/>
      <c r="H264" s="135"/>
      <c r="I264" s="135">
        <v>0</v>
      </c>
      <c r="J264" s="138"/>
      <c r="K264" s="138"/>
      <c r="L264" s="138"/>
      <c r="M264" s="139">
        <f t="shared" si="31"/>
        <v>0</v>
      </c>
      <c r="N264" s="204">
        <f t="shared" si="32"/>
        <v>0</v>
      </c>
      <c r="O264" s="141">
        <f t="shared" si="33"/>
        <v>0</v>
      </c>
      <c r="P264" s="140">
        <f t="shared" si="34"/>
        <v>0</v>
      </c>
      <c r="Q264" s="141">
        <f t="shared" si="35"/>
        <v>0</v>
      </c>
      <c r="R264" s="140">
        <v>25</v>
      </c>
      <c r="S264" s="140">
        <f t="shared" si="36"/>
        <v>0</v>
      </c>
      <c r="T264" s="140">
        <f t="shared" si="37"/>
        <v>0</v>
      </c>
      <c r="U264" s="141">
        <f t="shared" si="38"/>
        <v>0</v>
      </c>
      <c r="V264" s="140">
        <v>50</v>
      </c>
      <c r="W264" s="171"/>
      <c r="X264" s="171"/>
      <c r="Y264" s="171"/>
      <c r="Z264" s="206"/>
      <c r="AA264" s="206"/>
      <c r="AB264" s="206"/>
    </row>
    <row r="265" spans="1:29" ht="31.5" x14ac:dyDescent="0.25">
      <c r="A265" s="132">
        <v>257</v>
      </c>
      <c r="B265" s="154" t="s">
        <v>104</v>
      </c>
      <c r="C265" s="154" t="s">
        <v>35</v>
      </c>
      <c r="D265" s="136"/>
      <c r="E265" s="137"/>
      <c r="F265" s="137">
        <v>268.08999999999997</v>
      </c>
      <c r="G265" s="135"/>
      <c r="H265" s="216">
        <v>151</v>
      </c>
      <c r="I265" s="216">
        <v>124</v>
      </c>
      <c r="J265" s="217">
        <v>0</v>
      </c>
      <c r="K265" s="217">
        <v>0.56324368682158976</v>
      </c>
      <c r="L265" s="217">
        <v>0.46253123950912012</v>
      </c>
      <c r="M265" s="139">
        <v>0</v>
      </c>
      <c r="N265" s="204">
        <f t="shared" si="32"/>
        <v>0</v>
      </c>
      <c r="O265" s="141">
        <f t="shared" si="33"/>
        <v>0</v>
      </c>
      <c r="P265" s="196">
        <f t="shared" si="34"/>
        <v>0</v>
      </c>
      <c r="Q265" s="141">
        <f t="shared" si="35"/>
        <v>0</v>
      </c>
      <c r="R265" s="140">
        <v>25</v>
      </c>
      <c r="S265" s="196">
        <f t="shared" si="36"/>
        <v>0</v>
      </c>
      <c r="T265" s="196">
        <f t="shared" si="37"/>
        <v>0</v>
      </c>
      <c r="U265" s="141">
        <f t="shared" si="38"/>
        <v>0</v>
      </c>
      <c r="V265" s="140">
        <v>50</v>
      </c>
      <c r="W265" s="241">
        <v>3</v>
      </c>
      <c r="X265" s="241"/>
      <c r="Y265" s="241"/>
      <c r="Z265" s="206">
        <v>0</v>
      </c>
      <c r="AA265" s="206">
        <v>0</v>
      </c>
      <c r="AB265" s="206"/>
      <c r="AC265" s="149">
        <v>9</v>
      </c>
    </row>
    <row r="266" spans="1:29" hidden="1" x14ac:dyDescent="0.25">
      <c r="A266" s="132">
        <v>258</v>
      </c>
      <c r="B266" s="154" t="s">
        <v>444</v>
      </c>
      <c r="C266" s="154" t="s">
        <v>35</v>
      </c>
      <c r="D266" s="136"/>
      <c r="E266" s="137"/>
      <c r="F266" s="137">
        <v>614.1</v>
      </c>
      <c r="G266" s="135"/>
      <c r="H266" s="135"/>
      <c r="I266" s="135">
        <v>367</v>
      </c>
      <c r="J266" s="138"/>
      <c r="K266" s="138"/>
      <c r="L266" s="138">
        <v>0.5976225370460837</v>
      </c>
      <c r="M266" s="139">
        <v>0</v>
      </c>
      <c r="N266" s="140">
        <f t="shared" si="32"/>
        <v>0</v>
      </c>
      <c r="O266" s="141">
        <f t="shared" si="33"/>
        <v>0</v>
      </c>
      <c r="P266" s="140">
        <f t="shared" si="34"/>
        <v>0</v>
      </c>
      <c r="Q266" s="141">
        <f t="shared" si="35"/>
        <v>0</v>
      </c>
      <c r="R266" s="140">
        <f>IF(I266&lt;VLOOKUP(L266,$M$505:$Q$513,2),0,VLOOKUP(L266,$M$505:$Q$513,4))</f>
        <v>0</v>
      </c>
      <c r="S266" s="140">
        <f t="shared" si="36"/>
        <v>0</v>
      </c>
      <c r="T266" s="140">
        <f t="shared" si="37"/>
        <v>0</v>
      </c>
      <c r="U266" s="141">
        <f t="shared" si="38"/>
        <v>0</v>
      </c>
      <c r="V266" s="140">
        <f>IF(I266&lt;VLOOKUP(L266,$M$505:$Q$513,2),0,VLOOKUP(L266,$M$505:$Q$513,5))</f>
        <v>0</v>
      </c>
      <c r="W266" s="146"/>
      <c r="X266" s="146"/>
      <c r="Y266" s="146"/>
      <c r="Z266" s="154"/>
      <c r="AA266" s="206"/>
      <c r="AB266" s="206"/>
    </row>
    <row r="267" spans="1:29" x14ac:dyDescent="0.25">
      <c r="A267" s="132">
        <v>259</v>
      </c>
      <c r="B267" s="154" t="s">
        <v>2</v>
      </c>
      <c r="C267" s="154" t="s">
        <v>36</v>
      </c>
      <c r="D267" s="136"/>
      <c r="E267" s="137"/>
      <c r="F267" s="137">
        <v>245.91</v>
      </c>
      <c r="G267" s="135">
        <v>64</v>
      </c>
      <c r="H267" s="216">
        <v>137</v>
      </c>
      <c r="I267" s="216">
        <v>77</v>
      </c>
      <c r="J267" s="217">
        <v>0.26025781790085806</v>
      </c>
      <c r="K267" s="217">
        <v>0.55711439144402419</v>
      </c>
      <c r="L267" s="217">
        <v>0.31312268716196984</v>
      </c>
      <c r="M267" s="139">
        <f t="shared" ref="M267:M330" si="40">IF(I267&lt;VLOOKUP(L267,$M$505:$Q$513,2),0,VLOOKUP(L267,$M$505:$Q$513,3))</f>
        <v>3</v>
      </c>
      <c r="N267" s="204">
        <f t="shared" ref="N267:N330" si="41">ROUNDDOWN(O267,0)</f>
        <v>2</v>
      </c>
      <c r="O267" s="141">
        <f t="shared" ref="O267:O330" si="42">I267*M267/100</f>
        <v>2.31</v>
      </c>
      <c r="P267" s="196">
        <f t="shared" ref="P267:P330" si="43">ROUNDDOWN(Q267,0)</f>
        <v>0</v>
      </c>
      <c r="Q267" s="141">
        <f t="shared" ref="Q267:Q330" si="44">N267*R267/100</f>
        <v>0</v>
      </c>
      <c r="R267" s="140">
        <v>0</v>
      </c>
      <c r="S267" s="196">
        <f t="shared" ref="S267:S330" si="45">N267-P267-T267</f>
        <v>1</v>
      </c>
      <c r="T267" s="196">
        <f t="shared" ref="T267:T330" si="46">ROUNDDOWN(U267,0)</f>
        <v>1</v>
      </c>
      <c r="U267" s="141">
        <f t="shared" ref="U267:U330" si="47">N267*V267/100</f>
        <v>1</v>
      </c>
      <c r="V267" s="140">
        <v>50</v>
      </c>
      <c r="W267" s="241" t="s">
        <v>844</v>
      </c>
      <c r="X267" s="241"/>
      <c r="Y267" s="241"/>
      <c r="Z267" s="206">
        <v>0</v>
      </c>
      <c r="AA267" s="206">
        <v>0</v>
      </c>
      <c r="AB267" s="206"/>
      <c r="AC267" s="149">
        <v>6</v>
      </c>
    </row>
    <row r="268" spans="1:29" ht="47.25" x14ac:dyDescent="0.25">
      <c r="A268" s="132">
        <v>260</v>
      </c>
      <c r="B268" s="154" t="s">
        <v>905</v>
      </c>
      <c r="C268" s="154" t="s">
        <v>36</v>
      </c>
      <c r="D268" s="136"/>
      <c r="E268" s="137"/>
      <c r="F268" s="137">
        <v>82.98</v>
      </c>
      <c r="G268" s="135">
        <v>84</v>
      </c>
      <c r="H268" s="216">
        <v>195</v>
      </c>
      <c r="I268" s="216">
        <v>221</v>
      </c>
      <c r="J268" s="217">
        <v>1.0122921185827909</v>
      </c>
      <c r="K268" s="217">
        <v>2.3499638467100503</v>
      </c>
      <c r="L268" s="217">
        <v>2.663292359604724</v>
      </c>
      <c r="M268" s="139">
        <f t="shared" si="40"/>
        <v>7</v>
      </c>
      <c r="N268" s="204">
        <f t="shared" si="41"/>
        <v>15</v>
      </c>
      <c r="O268" s="141">
        <f t="shared" si="42"/>
        <v>15.47</v>
      </c>
      <c r="P268" s="196">
        <f t="shared" si="43"/>
        <v>0</v>
      </c>
      <c r="Q268" s="141">
        <f t="shared" si="44"/>
        <v>0</v>
      </c>
      <c r="R268" s="140">
        <v>0</v>
      </c>
      <c r="S268" s="196">
        <f t="shared" si="45"/>
        <v>13</v>
      </c>
      <c r="T268" s="196">
        <f t="shared" si="46"/>
        <v>2</v>
      </c>
      <c r="U268" s="141">
        <f t="shared" si="47"/>
        <v>2.25</v>
      </c>
      <c r="V268" s="140">
        <v>15</v>
      </c>
      <c r="W268" s="241">
        <v>16</v>
      </c>
      <c r="X268" s="241">
        <v>0</v>
      </c>
      <c r="Y268" s="241">
        <v>2</v>
      </c>
      <c r="Z268" s="206">
        <v>5</v>
      </c>
      <c r="AA268" s="206" t="s">
        <v>670</v>
      </c>
      <c r="AB268" s="206"/>
      <c r="AC268" s="149">
        <v>6</v>
      </c>
    </row>
    <row r="269" spans="1:29" hidden="1" x14ac:dyDescent="0.25">
      <c r="A269" s="132">
        <v>261</v>
      </c>
      <c r="B269" s="154" t="s">
        <v>444</v>
      </c>
      <c r="C269" s="154" t="s">
        <v>36</v>
      </c>
      <c r="D269" s="136"/>
      <c r="E269" s="137"/>
      <c r="F269" s="137">
        <v>328.89</v>
      </c>
      <c r="G269" s="135"/>
      <c r="H269" s="135"/>
      <c r="I269" s="135">
        <v>298</v>
      </c>
      <c r="J269" s="138"/>
      <c r="K269" s="138"/>
      <c r="L269" s="138">
        <v>0.90607802000668924</v>
      </c>
      <c r="M269" s="139">
        <v>0</v>
      </c>
      <c r="N269" s="140">
        <f t="shared" si="41"/>
        <v>0</v>
      </c>
      <c r="O269" s="141">
        <f t="shared" si="42"/>
        <v>0</v>
      </c>
      <c r="P269" s="140">
        <f t="shared" si="43"/>
        <v>0</v>
      </c>
      <c r="Q269" s="141">
        <f t="shared" si="44"/>
        <v>0</v>
      </c>
      <c r="R269" s="140">
        <f>IF(I269&lt;VLOOKUP(L269,$M$505:$Q$513,2),0,VLOOKUP(L269,$M$505:$Q$513,4))</f>
        <v>0</v>
      </c>
      <c r="S269" s="140">
        <f t="shared" si="45"/>
        <v>0</v>
      </c>
      <c r="T269" s="140">
        <f t="shared" si="46"/>
        <v>0</v>
      </c>
      <c r="U269" s="141">
        <f t="shared" si="47"/>
        <v>0</v>
      </c>
      <c r="V269" s="140">
        <f>IF(I269&lt;VLOOKUP(L269,$M$505:$Q$513,2),0,VLOOKUP(L269,$M$505:$Q$513,5))</f>
        <v>0</v>
      </c>
      <c r="W269" s="146"/>
      <c r="X269" s="146"/>
      <c r="Y269" s="146"/>
      <c r="Z269" s="154"/>
      <c r="AA269" s="206"/>
      <c r="AB269" s="206"/>
    </row>
    <row r="270" spans="1:29" ht="47.25" x14ac:dyDescent="0.25">
      <c r="A270" s="132">
        <v>262</v>
      </c>
      <c r="B270" s="154" t="s">
        <v>687</v>
      </c>
      <c r="C270" s="154" t="s">
        <v>732</v>
      </c>
      <c r="D270" s="136"/>
      <c r="E270" s="137"/>
      <c r="F270" s="137">
        <v>183.6</v>
      </c>
      <c r="G270" s="135">
        <v>694</v>
      </c>
      <c r="H270" s="216">
        <v>895</v>
      </c>
      <c r="I270" s="216">
        <v>748</v>
      </c>
      <c r="J270" s="217">
        <v>3.7799564270152506</v>
      </c>
      <c r="K270" s="217">
        <v>4.8747276688453161</v>
      </c>
      <c r="L270" s="217">
        <v>4.0740740740740744</v>
      </c>
      <c r="M270" s="139">
        <v>6.1</v>
      </c>
      <c r="N270" s="204">
        <f t="shared" si="41"/>
        <v>45</v>
      </c>
      <c r="O270" s="141">
        <f t="shared" si="42"/>
        <v>45.628</v>
      </c>
      <c r="P270" s="196">
        <f t="shared" si="43"/>
        <v>11</v>
      </c>
      <c r="Q270" s="141">
        <f t="shared" si="44"/>
        <v>11.25</v>
      </c>
      <c r="R270" s="140">
        <v>25</v>
      </c>
      <c r="S270" s="196">
        <f t="shared" si="45"/>
        <v>17</v>
      </c>
      <c r="T270" s="196">
        <f t="shared" si="46"/>
        <v>17</v>
      </c>
      <c r="U270" s="141">
        <f t="shared" si="47"/>
        <v>17.100000000000001</v>
      </c>
      <c r="V270" s="140">
        <v>38</v>
      </c>
      <c r="W270" s="241">
        <v>45</v>
      </c>
      <c r="X270" s="241">
        <v>11</v>
      </c>
      <c r="Y270" s="241">
        <v>17</v>
      </c>
      <c r="Z270" s="206">
        <v>35</v>
      </c>
      <c r="AA270" s="206">
        <v>11</v>
      </c>
      <c r="AB270" s="206">
        <f>AA270*100/Z270</f>
        <v>31.428571428571427</v>
      </c>
      <c r="AC270" s="149">
        <v>6</v>
      </c>
    </row>
    <row r="271" spans="1:29" ht="31.5" x14ac:dyDescent="0.25">
      <c r="A271" s="132">
        <v>263</v>
      </c>
      <c r="B271" s="154" t="s">
        <v>700</v>
      </c>
      <c r="C271" s="154" t="s">
        <v>732</v>
      </c>
      <c r="D271" s="136"/>
      <c r="E271" s="137"/>
      <c r="F271" s="137">
        <v>74.8</v>
      </c>
      <c r="G271" s="135">
        <v>325</v>
      </c>
      <c r="H271" s="216">
        <v>538</v>
      </c>
      <c r="I271" s="216">
        <v>484</v>
      </c>
      <c r="J271" s="217">
        <v>4.3449197860962565</v>
      </c>
      <c r="K271" s="217">
        <v>7.1925133689839571</v>
      </c>
      <c r="L271" s="217">
        <v>6.4705882352941178</v>
      </c>
      <c r="M271" s="139">
        <v>4.9000000000000004</v>
      </c>
      <c r="N271" s="204">
        <f t="shared" si="41"/>
        <v>23</v>
      </c>
      <c r="O271" s="141">
        <f t="shared" si="42"/>
        <v>23.716000000000005</v>
      </c>
      <c r="P271" s="196">
        <f t="shared" si="43"/>
        <v>2</v>
      </c>
      <c r="Q271" s="141">
        <f t="shared" si="44"/>
        <v>2.99</v>
      </c>
      <c r="R271" s="140">
        <v>13</v>
      </c>
      <c r="S271" s="196">
        <f t="shared" si="45"/>
        <v>11</v>
      </c>
      <c r="T271" s="196">
        <f t="shared" si="46"/>
        <v>10</v>
      </c>
      <c r="U271" s="141">
        <f t="shared" si="47"/>
        <v>10.35</v>
      </c>
      <c r="V271" s="140">
        <v>45</v>
      </c>
      <c r="W271" s="241">
        <v>23</v>
      </c>
      <c r="X271" s="241">
        <v>2</v>
      </c>
      <c r="Y271" s="241">
        <v>10</v>
      </c>
      <c r="Z271" s="206">
        <v>0</v>
      </c>
      <c r="AA271" s="206">
        <v>0</v>
      </c>
      <c r="AB271" s="206"/>
      <c r="AC271" s="149">
        <v>6</v>
      </c>
    </row>
    <row r="272" spans="1:29" x14ac:dyDescent="0.25">
      <c r="A272" s="132">
        <v>264</v>
      </c>
      <c r="B272" s="154" t="s">
        <v>2</v>
      </c>
      <c r="C272" s="154" t="s">
        <v>732</v>
      </c>
      <c r="D272" s="136"/>
      <c r="E272" s="137"/>
      <c r="F272" s="137">
        <v>407.67</v>
      </c>
      <c r="G272" s="135">
        <v>82</v>
      </c>
      <c r="H272" s="216">
        <v>34</v>
      </c>
      <c r="I272" s="216">
        <v>105</v>
      </c>
      <c r="J272" s="217">
        <v>0.20114308141388867</v>
      </c>
      <c r="K272" s="217">
        <v>8.3400789854539206E-2</v>
      </c>
      <c r="L272" s="217">
        <v>0.25756126278607694</v>
      </c>
      <c r="M272" s="139">
        <f t="shared" si="40"/>
        <v>3</v>
      </c>
      <c r="N272" s="204">
        <f t="shared" si="41"/>
        <v>3</v>
      </c>
      <c r="O272" s="141">
        <f t="shared" si="42"/>
        <v>3.15</v>
      </c>
      <c r="P272" s="196">
        <f t="shared" si="43"/>
        <v>0</v>
      </c>
      <c r="Q272" s="141">
        <f t="shared" si="44"/>
        <v>0</v>
      </c>
      <c r="R272" s="140">
        <v>0</v>
      </c>
      <c r="S272" s="196">
        <f t="shared" si="45"/>
        <v>2</v>
      </c>
      <c r="T272" s="196">
        <f t="shared" si="46"/>
        <v>1</v>
      </c>
      <c r="U272" s="141">
        <f t="shared" si="47"/>
        <v>1.5</v>
      </c>
      <c r="V272" s="140">
        <v>50</v>
      </c>
      <c r="W272" s="241" t="s">
        <v>844</v>
      </c>
      <c r="X272" s="241"/>
      <c r="Y272" s="241"/>
      <c r="Z272" s="206">
        <v>0</v>
      </c>
      <c r="AA272" s="206">
        <v>0</v>
      </c>
      <c r="AB272" s="206"/>
      <c r="AC272" s="149">
        <v>6</v>
      </c>
    </row>
    <row r="273" spans="1:29" ht="31.5" x14ac:dyDescent="0.25">
      <c r="A273" s="132">
        <v>265</v>
      </c>
      <c r="B273" s="154" t="s">
        <v>123</v>
      </c>
      <c r="C273" s="154" t="s">
        <v>732</v>
      </c>
      <c r="D273" s="136"/>
      <c r="E273" s="137"/>
      <c r="F273" s="137">
        <v>15.12</v>
      </c>
      <c r="G273" s="135">
        <v>133</v>
      </c>
      <c r="H273" s="216">
        <v>96</v>
      </c>
      <c r="I273" s="216">
        <v>171</v>
      </c>
      <c r="J273" s="217">
        <v>8.7962962962962976</v>
      </c>
      <c r="K273" s="217">
        <v>6.3492063492063497</v>
      </c>
      <c r="L273" s="217">
        <v>11.30952380952381</v>
      </c>
      <c r="M273" s="139">
        <v>4.5</v>
      </c>
      <c r="N273" s="204">
        <f t="shared" si="41"/>
        <v>7</v>
      </c>
      <c r="O273" s="141">
        <f t="shared" si="42"/>
        <v>7.6950000000000003</v>
      </c>
      <c r="P273" s="196">
        <f t="shared" si="43"/>
        <v>1</v>
      </c>
      <c r="Q273" s="141">
        <f t="shared" si="44"/>
        <v>1.75</v>
      </c>
      <c r="R273" s="140">
        <v>25</v>
      </c>
      <c r="S273" s="196">
        <f t="shared" si="45"/>
        <v>4</v>
      </c>
      <c r="T273" s="196">
        <f t="shared" si="46"/>
        <v>2</v>
      </c>
      <c r="U273" s="141">
        <f t="shared" si="47"/>
        <v>2.8</v>
      </c>
      <c r="V273" s="140">
        <v>40</v>
      </c>
      <c r="W273" s="241">
        <v>7</v>
      </c>
      <c r="X273" s="241">
        <v>1</v>
      </c>
      <c r="Y273" s="241">
        <v>2</v>
      </c>
      <c r="Z273" s="206">
        <v>5</v>
      </c>
      <c r="AA273" s="206">
        <v>2</v>
      </c>
      <c r="AB273" s="206">
        <f>AA273*100/Z273</f>
        <v>40</v>
      </c>
      <c r="AC273" s="149">
        <v>6</v>
      </c>
    </row>
    <row r="274" spans="1:29" ht="31.5" x14ac:dyDescent="0.25">
      <c r="A274" s="132">
        <v>266</v>
      </c>
      <c r="B274" s="154" t="s">
        <v>733</v>
      </c>
      <c r="C274" s="154" t="s">
        <v>732</v>
      </c>
      <c r="D274" s="136"/>
      <c r="E274" s="137"/>
      <c r="F274" s="137">
        <v>108.07</v>
      </c>
      <c r="G274" s="135">
        <v>1524</v>
      </c>
      <c r="H274" s="216">
        <v>1856</v>
      </c>
      <c r="I274" s="216">
        <v>1109</v>
      </c>
      <c r="J274" s="217">
        <v>14.101970944758028</v>
      </c>
      <c r="K274" s="217">
        <v>17.17405385398353</v>
      </c>
      <c r="L274" s="217">
        <v>10.261867308226151</v>
      </c>
      <c r="M274" s="139">
        <v>3.65</v>
      </c>
      <c r="N274" s="204">
        <f t="shared" si="41"/>
        <v>40</v>
      </c>
      <c r="O274" s="141">
        <f t="shared" si="42"/>
        <v>40.478499999999997</v>
      </c>
      <c r="P274" s="196">
        <f t="shared" si="43"/>
        <v>5</v>
      </c>
      <c r="Q274" s="141">
        <f t="shared" si="44"/>
        <v>5.2</v>
      </c>
      <c r="R274" s="140">
        <v>13</v>
      </c>
      <c r="S274" s="196">
        <f t="shared" si="45"/>
        <v>15</v>
      </c>
      <c r="T274" s="196">
        <f t="shared" si="46"/>
        <v>20</v>
      </c>
      <c r="U274" s="141">
        <f t="shared" si="47"/>
        <v>20</v>
      </c>
      <c r="V274" s="140">
        <v>50</v>
      </c>
      <c r="W274" s="241">
        <v>45</v>
      </c>
      <c r="X274" s="241">
        <v>5</v>
      </c>
      <c r="Y274" s="241">
        <v>20</v>
      </c>
      <c r="Z274" s="206">
        <v>40</v>
      </c>
      <c r="AA274" s="206">
        <v>21</v>
      </c>
      <c r="AB274" s="206">
        <f>AA274*100/Z274</f>
        <v>52.5</v>
      </c>
      <c r="AC274" s="149">
        <v>6</v>
      </c>
    </row>
    <row r="275" spans="1:29" hidden="1" x14ac:dyDescent="0.25">
      <c r="A275" s="132">
        <v>267</v>
      </c>
      <c r="B275" s="154" t="s">
        <v>444</v>
      </c>
      <c r="C275" s="154" t="s">
        <v>732</v>
      </c>
      <c r="D275" s="136"/>
      <c r="E275" s="137"/>
      <c r="F275" s="137">
        <v>789.26</v>
      </c>
      <c r="G275" s="135"/>
      <c r="H275" s="135"/>
      <c r="I275" s="135">
        <v>2617</v>
      </c>
      <c r="J275" s="138"/>
      <c r="K275" s="138"/>
      <c r="L275" s="138">
        <v>3.3157641334921317</v>
      </c>
      <c r="M275" s="139">
        <v>0</v>
      </c>
      <c r="N275" s="140">
        <f t="shared" si="41"/>
        <v>0</v>
      </c>
      <c r="O275" s="141">
        <f t="shared" si="42"/>
        <v>0</v>
      </c>
      <c r="P275" s="140">
        <f t="shared" si="43"/>
        <v>0</v>
      </c>
      <c r="Q275" s="141">
        <f t="shared" si="44"/>
        <v>0</v>
      </c>
      <c r="R275" s="140">
        <f>IF(I275&lt;VLOOKUP(L275,$M$505:$Q$513,2),0,VLOOKUP(L275,$M$505:$Q$513,4))</f>
        <v>25</v>
      </c>
      <c r="S275" s="140">
        <f t="shared" si="45"/>
        <v>0</v>
      </c>
      <c r="T275" s="140">
        <f t="shared" si="46"/>
        <v>0</v>
      </c>
      <c r="U275" s="141">
        <f t="shared" si="47"/>
        <v>0</v>
      </c>
      <c r="V275" s="140">
        <f>IF(I275&lt;VLOOKUP(L275,$M$505:$Q$513,2),0,VLOOKUP(L275,$M$505:$Q$513,5))</f>
        <v>50</v>
      </c>
      <c r="W275" s="146"/>
      <c r="X275" s="146"/>
      <c r="Y275" s="146"/>
      <c r="Z275" s="154"/>
      <c r="AA275" s="206"/>
      <c r="AB275" s="206"/>
    </row>
    <row r="276" spans="1:29" ht="31.5" hidden="1" x14ac:dyDescent="0.25">
      <c r="A276" s="132">
        <v>268</v>
      </c>
      <c r="B276" s="154" t="s">
        <v>734</v>
      </c>
      <c r="C276" s="154" t="s">
        <v>65</v>
      </c>
      <c r="D276" s="136"/>
      <c r="E276" s="137"/>
      <c r="F276" s="137">
        <v>0</v>
      </c>
      <c r="G276" s="135"/>
      <c r="H276" s="135"/>
      <c r="I276" s="135">
        <v>0</v>
      </c>
      <c r="J276" s="138"/>
      <c r="K276" s="138"/>
      <c r="L276" s="138"/>
      <c r="M276" s="139">
        <f t="shared" si="40"/>
        <v>0</v>
      </c>
      <c r="N276" s="204">
        <f t="shared" si="41"/>
        <v>0</v>
      </c>
      <c r="O276" s="141">
        <f t="shared" si="42"/>
        <v>0</v>
      </c>
      <c r="P276" s="140">
        <f t="shared" si="43"/>
        <v>0</v>
      </c>
      <c r="Q276" s="141">
        <f t="shared" si="44"/>
        <v>0</v>
      </c>
      <c r="R276" s="140">
        <v>25</v>
      </c>
      <c r="S276" s="140">
        <f t="shared" si="45"/>
        <v>0</v>
      </c>
      <c r="T276" s="140">
        <f t="shared" si="46"/>
        <v>0</v>
      </c>
      <c r="U276" s="141">
        <f t="shared" si="47"/>
        <v>0</v>
      </c>
      <c r="V276" s="140">
        <v>50</v>
      </c>
      <c r="W276" s="171"/>
      <c r="X276" s="171"/>
      <c r="Y276" s="171"/>
      <c r="Z276" s="206"/>
      <c r="AA276" s="206"/>
      <c r="AB276" s="206"/>
    </row>
    <row r="277" spans="1:29" ht="31.5" hidden="1" x14ac:dyDescent="0.25">
      <c r="A277" s="132">
        <v>269</v>
      </c>
      <c r="B277" s="154" t="s">
        <v>735</v>
      </c>
      <c r="C277" s="154" t="s">
        <v>65</v>
      </c>
      <c r="D277" s="136"/>
      <c r="E277" s="137"/>
      <c r="F277" s="137">
        <v>0</v>
      </c>
      <c r="G277" s="135"/>
      <c r="H277" s="135"/>
      <c r="I277" s="135">
        <v>0</v>
      </c>
      <c r="J277" s="138"/>
      <c r="K277" s="138"/>
      <c r="L277" s="138"/>
      <c r="M277" s="139">
        <f t="shared" si="40"/>
        <v>0</v>
      </c>
      <c r="N277" s="204">
        <f t="shared" si="41"/>
        <v>0</v>
      </c>
      <c r="O277" s="141">
        <f t="shared" si="42"/>
        <v>0</v>
      </c>
      <c r="P277" s="140">
        <f t="shared" si="43"/>
        <v>0</v>
      </c>
      <c r="Q277" s="141">
        <f t="shared" si="44"/>
        <v>0</v>
      </c>
      <c r="R277" s="140">
        <v>25</v>
      </c>
      <c r="S277" s="140">
        <f t="shared" si="45"/>
        <v>0</v>
      </c>
      <c r="T277" s="140">
        <f t="shared" si="46"/>
        <v>0</v>
      </c>
      <c r="U277" s="141">
        <f t="shared" si="47"/>
        <v>0</v>
      </c>
      <c r="V277" s="140">
        <v>50</v>
      </c>
      <c r="W277" s="171"/>
      <c r="X277" s="171"/>
      <c r="Y277" s="171"/>
      <c r="Z277" s="206"/>
      <c r="AA277" s="206"/>
      <c r="AB277" s="206"/>
    </row>
    <row r="278" spans="1:29" ht="31.5" hidden="1" x14ac:dyDescent="0.25">
      <c r="A278" s="132">
        <v>270</v>
      </c>
      <c r="B278" s="154" t="s">
        <v>736</v>
      </c>
      <c r="C278" s="154" t="s">
        <v>65</v>
      </c>
      <c r="D278" s="136"/>
      <c r="E278" s="137"/>
      <c r="F278" s="137">
        <v>0</v>
      </c>
      <c r="G278" s="135"/>
      <c r="H278" s="135"/>
      <c r="I278" s="135">
        <v>0</v>
      </c>
      <c r="J278" s="138"/>
      <c r="K278" s="138"/>
      <c r="L278" s="138"/>
      <c r="M278" s="139">
        <f t="shared" si="40"/>
        <v>0</v>
      </c>
      <c r="N278" s="204">
        <f t="shared" si="41"/>
        <v>0</v>
      </c>
      <c r="O278" s="141">
        <f t="shared" si="42"/>
        <v>0</v>
      </c>
      <c r="P278" s="140">
        <f t="shared" si="43"/>
        <v>0</v>
      </c>
      <c r="Q278" s="141">
        <f t="shared" si="44"/>
        <v>0</v>
      </c>
      <c r="R278" s="140">
        <v>25</v>
      </c>
      <c r="S278" s="140">
        <f t="shared" si="45"/>
        <v>0</v>
      </c>
      <c r="T278" s="140">
        <f t="shared" si="46"/>
        <v>0</v>
      </c>
      <c r="U278" s="141">
        <f t="shared" si="47"/>
        <v>0</v>
      </c>
      <c r="V278" s="140">
        <v>50</v>
      </c>
      <c r="W278" s="171"/>
      <c r="X278" s="171"/>
      <c r="Y278" s="171"/>
      <c r="Z278" s="206"/>
      <c r="AA278" s="206"/>
      <c r="AB278" s="206"/>
    </row>
    <row r="279" spans="1:29" ht="47.25" hidden="1" x14ac:dyDescent="0.25">
      <c r="A279" s="132">
        <v>271</v>
      </c>
      <c r="B279" s="154" t="s">
        <v>737</v>
      </c>
      <c r="C279" s="154" t="s">
        <v>65</v>
      </c>
      <c r="D279" s="136"/>
      <c r="E279" s="137"/>
      <c r="F279" s="137">
        <v>0</v>
      </c>
      <c r="G279" s="135"/>
      <c r="H279" s="135"/>
      <c r="I279" s="135">
        <v>0</v>
      </c>
      <c r="J279" s="138"/>
      <c r="K279" s="138"/>
      <c r="L279" s="138"/>
      <c r="M279" s="139">
        <f t="shared" si="40"/>
        <v>0</v>
      </c>
      <c r="N279" s="204">
        <f t="shared" si="41"/>
        <v>0</v>
      </c>
      <c r="O279" s="141">
        <f t="shared" si="42"/>
        <v>0</v>
      </c>
      <c r="P279" s="140">
        <f t="shared" si="43"/>
        <v>0</v>
      </c>
      <c r="Q279" s="141">
        <f t="shared" si="44"/>
        <v>0</v>
      </c>
      <c r="R279" s="140">
        <v>25</v>
      </c>
      <c r="S279" s="140">
        <f t="shared" si="45"/>
        <v>0</v>
      </c>
      <c r="T279" s="140">
        <f t="shared" si="46"/>
        <v>0</v>
      </c>
      <c r="U279" s="141">
        <f t="shared" si="47"/>
        <v>0</v>
      </c>
      <c r="V279" s="140">
        <v>50</v>
      </c>
      <c r="W279" s="171"/>
      <c r="X279" s="171"/>
      <c r="Y279" s="171"/>
      <c r="Z279" s="206"/>
      <c r="AA279" s="206"/>
      <c r="AB279" s="206"/>
    </row>
    <row r="280" spans="1:29" ht="31.5" hidden="1" x14ac:dyDescent="0.25">
      <c r="A280" s="132">
        <v>272</v>
      </c>
      <c r="B280" s="154" t="s">
        <v>2</v>
      </c>
      <c r="C280" s="154" t="s">
        <v>65</v>
      </c>
      <c r="D280" s="136"/>
      <c r="E280" s="137"/>
      <c r="F280" s="137">
        <v>0</v>
      </c>
      <c r="G280" s="135"/>
      <c r="H280" s="135"/>
      <c r="I280" s="135">
        <v>0</v>
      </c>
      <c r="J280" s="138"/>
      <c r="K280" s="138"/>
      <c r="L280" s="138"/>
      <c r="M280" s="139">
        <f t="shared" si="40"/>
        <v>0</v>
      </c>
      <c r="N280" s="204">
        <f t="shared" si="41"/>
        <v>0</v>
      </c>
      <c r="O280" s="141">
        <f t="shared" si="42"/>
        <v>0</v>
      </c>
      <c r="P280" s="140">
        <f t="shared" si="43"/>
        <v>0</v>
      </c>
      <c r="Q280" s="141">
        <f t="shared" si="44"/>
        <v>0</v>
      </c>
      <c r="R280" s="140">
        <v>25</v>
      </c>
      <c r="S280" s="140">
        <f t="shared" si="45"/>
        <v>0</v>
      </c>
      <c r="T280" s="140">
        <f t="shared" si="46"/>
        <v>0</v>
      </c>
      <c r="U280" s="141">
        <f t="shared" si="47"/>
        <v>0</v>
      </c>
      <c r="V280" s="140">
        <v>50</v>
      </c>
      <c r="W280" s="171"/>
      <c r="X280" s="171"/>
      <c r="Y280" s="171"/>
      <c r="Z280" s="206"/>
      <c r="AA280" s="206"/>
      <c r="AB280" s="206"/>
    </row>
    <row r="281" spans="1:29" ht="31.5" hidden="1" x14ac:dyDescent="0.25">
      <c r="A281" s="132">
        <v>273</v>
      </c>
      <c r="B281" s="154" t="s">
        <v>812</v>
      </c>
      <c r="C281" s="154" t="s">
        <v>65</v>
      </c>
      <c r="D281" s="136"/>
      <c r="E281" s="137"/>
      <c r="F281" s="137">
        <v>0</v>
      </c>
      <c r="G281" s="135"/>
      <c r="H281" s="135"/>
      <c r="I281" s="135">
        <v>0</v>
      </c>
      <c r="J281" s="138"/>
      <c r="K281" s="138"/>
      <c r="L281" s="138"/>
      <c r="M281" s="139">
        <f t="shared" si="40"/>
        <v>0</v>
      </c>
      <c r="N281" s="204">
        <f t="shared" si="41"/>
        <v>0</v>
      </c>
      <c r="O281" s="141">
        <f t="shared" si="42"/>
        <v>0</v>
      </c>
      <c r="P281" s="140">
        <f t="shared" si="43"/>
        <v>0</v>
      </c>
      <c r="Q281" s="141">
        <f t="shared" si="44"/>
        <v>0</v>
      </c>
      <c r="R281" s="140">
        <v>25</v>
      </c>
      <c r="S281" s="140">
        <f t="shared" si="45"/>
        <v>0</v>
      </c>
      <c r="T281" s="140">
        <f t="shared" si="46"/>
        <v>0</v>
      </c>
      <c r="U281" s="141">
        <f t="shared" si="47"/>
        <v>0</v>
      </c>
      <c r="V281" s="140">
        <v>50</v>
      </c>
      <c r="W281" s="171"/>
      <c r="X281" s="171"/>
      <c r="Y281" s="171"/>
      <c r="Z281" s="206"/>
      <c r="AA281" s="206"/>
      <c r="AB281" s="206"/>
    </row>
    <row r="282" spans="1:29" ht="31.5" hidden="1" x14ac:dyDescent="0.25">
      <c r="A282" s="132">
        <v>274</v>
      </c>
      <c r="B282" s="154" t="s">
        <v>444</v>
      </c>
      <c r="C282" s="154" t="s">
        <v>65</v>
      </c>
      <c r="D282" s="136"/>
      <c r="E282" s="137"/>
      <c r="F282" s="137">
        <v>0</v>
      </c>
      <c r="G282" s="135"/>
      <c r="H282" s="135"/>
      <c r="I282" s="135">
        <v>0</v>
      </c>
      <c r="J282" s="138"/>
      <c r="K282" s="138"/>
      <c r="L282" s="138">
        <v>0</v>
      </c>
      <c r="M282" s="139">
        <v>0</v>
      </c>
      <c r="N282" s="140">
        <f t="shared" si="41"/>
        <v>0</v>
      </c>
      <c r="O282" s="141">
        <f t="shared" si="42"/>
        <v>0</v>
      </c>
      <c r="P282" s="140">
        <f t="shared" si="43"/>
        <v>0</v>
      </c>
      <c r="Q282" s="141">
        <f t="shared" si="44"/>
        <v>0</v>
      </c>
      <c r="R282" s="140">
        <f>IF(I282&lt;VLOOKUP(L282,$M$505:$Q$513,2),0,VLOOKUP(L282,$M$505:$Q$513,4))</f>
        <v>0</v>
      </c>
      <c r="S282" s="140">
        <f t="shared" si="45"/>
        <v>0</v>
      </c>
      <c r="T282" s="140">
        <f t="shared" si="46"/>
        <v>0</v>
      </c>
      <c r="U282" s="141">
        <f t="shared" si="47"/>
        <v>0</v>
      </c>
      <c r="V282" s="140">
        <f>IF(I282&lt;VLOOKUP(L282,$M$505:$Q$513,2),0,VLOOKUP(L282,$M$505:$Q$513,5))</f>
        <v>0</v>
      </c>
      <c r="W282" s="146"/>
      <c r="X282" s="146"/>
      <c r="Y282" s="146"/>
      <c r="Z282" s="154"/>
      <c r="AA282" s="206"/>
      <c r="AB282" s="206"/>
    </row>
    <row r="283" spans="1:29" hidden="1" x14ac:dyDescent="0.25">
      <c r="A283" s="132">
        <v>275</v>
      </c>
      <c r="B283" s="154" t="s">
        <v>874</v>
      </c>
      <c r="C283" s="154" t="s">
        <v>40</v>
      </c>
      <c r="D283" s="136"/>
      <c r="E283" s="137"/>
      <c r="F283" s="137">
        <v>16.95</v>
      </c>
      <c r="G283" s="135"/>
      <c r="H283" s="135"/>
      <c r="I283" s="135">
        <v>1024</v>
      </c>
      <c r="J283" s="138"/>
      <c r="K283" s="138"/>
      <c r="L283" s="138">
        <v>60.412979351032448</v>
      </c>
      <c r="M283" s="139">
        <v>0</v>
      </c>
      <c r="N283" s="140">
        <f t="shared" si="41"/>
        <v>0</v>
      </c>
      <c r="O283" s="141">
        <f t="shared" si="42"/>
        <v>0</v>
      </c>
      <c r="P283" s="140">
        <f t="shared" si="43"/>
        <v>0</v>
      </c>
      <c r="Q283" s="141">
        <f t="shared" si="44"/>
        <v>0</v>
      </c>
      <c r="R283" s="140">
        <f>IF(I283&lt;VLOOKUP(L283,$M$505:$Q$513,2),0,VLOOKUP(L283,$M$505:$Q$513,4))</f>
        <v>25</v>
      </c>
      <c r="S283" s="140">
        <f t="shared" si="45"/>
        <v>0</v>
      </c>
      <c r="T283" s="140">
        <f t="shared" si="46"/>
        <v>0</v>
      </c>
      <c r="U283" s="141">
        <f t="shared" si="47"/>
        <v>0</v>
      </c>
      <c r="V283" s="140">
        <f>IF(I283&lt;VLOOKUP(L283,$M$505:$Q$513,2),0,VLOOKUP(L283,$M$505:$Q$513,5))</f>
        <v>50</v>
      </c>
      <c r="W283" s="146"/>
      <c r="X283" s="146"/>
      <c r="Y283" s="146"/>
      <c r="Z283" s="154"/>
      <c r="AA283" s="206"/>
      <c r="AB283" s="206"/>
    </row>
    <row r="284" spans="1:29" ht="31.5" hidden="1" x14ac:dyDescent="0.25">
      <c r="A284" s="132">
        <v>276</v>
      </c>
      <c r="B284" s="154" t="s">
        <v>700</v>
      </c>
      <c r="C284" s="154" t="s">
        <v>40</v>
      </c>
      <c r="D284" s="136"/>
      <c r="E284" s="137"/>
      <c r="F284" s="137">
        <v>106.21</v>
      </c>
      <c r="G284" s="135"/>
      <c r="H284" s="135"/>
      <c r="I284" s="135">
        <v>474</v>
      </c>
      <c r="J284" s="138"/>
      <c r="K284" s="138"/>
      <c r="L284" s="138">
        <v>4.4628566048394696</v>
      </c>
      <c r="M284" s="139">
        <v>0</v>
      </c>
      <c r="N284" s="204">
        <f t="shared" si="41"/>
        <v>0</v>
      </c>
      <c r="O284" s="141">
        <f t="shared" si="42"/>
        <v>0</v>
      </c>
      <c r="P284" s="140">
        <f t="shared" si="43"/>
        <v>0</v>
      </c>
      <c r="Q284" s="141">
        <f t="shared" si="44"/>
        <v>0</v>
      </c>
      <c r="R284" s="140">
        <v>25</v>
      </c>
      <c r="S284" s="140">
        <f t="shared" si="45"/>
        <v>0</v>
      </c>
      <c r="T284" s="140">
        <f t="shared" si="46"/>
        <v>0</v>
      </c>
      <c r="U284" s="141">
        <f t="shared" si="47"/>
        <v>0</v>
      </c>
      <c r="V284" s="140">
        <v>50</v>
      </c>
      <c r="W284" s="171" t="s">
        <v>668</v>
      </c>
      <c r="X284" s="171"/>
      <c r="Y284" s="171"/>
      <c r="Z284" s="206"/>
      <c r="AA284" s="206"/>
      <c r="AB284" s="206"/>
    </row>
    <row r="285" spans="1:29" x14ac:dyDescent="0.25">
      <c r="A285" s="132">
        <v>277</v>
      </c>
      <c r="B285" s="154" t="s">
        <v>2</v>
      </c>
      <c r="C285" s="154" t="s">
        <v>40</v>
      </c>
      <c r="D285" s="136"/>
      <c r="E285" s="137"/>
      <c r="F285" s="137">
        <v>558.75</v>
      </c>
      <c r="G285" s="135">
        <v>454</v>
      </c>
      <c r="H285" s="216">
        <v>323</v>
      </c>
      <c r="I285" s="216">
        <v>663</v>
      </c>
      <c r="J285" s="217">
        <v>0.81252796420581652</v>
      </c>
      <c r="K285" s="217">
        <v>0.57807606263982103</v>
      </c>
      <c r="L285" s="217">
        <v>1.1865771812080537</v>
      </c>
      <c r="M285" s="139">
        <v>3</v>
      </c>
      <c r="N285" s="204">
        <f t="shared" si="41"/>
        <v>19</v>
      </c>
      <c r="O285" s="141">
        <f t="shared" si="42"/>
        <v>19.89</v>
      </c>
      <c r="P285" s="196">
        <f t="shared" si="43"/>
        <v>0</v>
      </c>
      <c r="Q285" s="141">
        <f t="shared" si="44"/>
        <v>0</v>
      </c>
      <c r="R285" s="140">
        <v>0</v>
      </c>
      <c r="S285" s="196">
        <f t="shared" si="45"/>
        <v>10</v>
      </c>
      <c r="T285" s="196">
        <f t="shared" si="46"/>
        <v>9</v>
      </c>
      <c r="U285" s="141">
        <f t="shared" si="47"/>
        <v>9.5</v>
      </c>
      <c r="V285" s="140">
        <v>50</v>
      </c>
      <c r="W285" s="241" t="s">
        <v>844</v>
      </c>
      <c r="X285" s="241"/>
      <c r="Y285" s="241"/>
      <c r="Z285" s="206">
        <v>0</v>
      </c>
      <c r="AA285" s="206">
        <v>0</v>
      </c>
      <c r="AB285" s="206"/>
      <c r="AC285" s="149">
        <v>4</v>
      </c>
    </row>
    <row r="286" spans="1:29" ht="31.5" x14ac:dyDescent="0.25">
      <c r="A286" s="132">
        <v>278</v>
      </c>
      <c r="B286" s="154" t="s">
        <v>105</v>
      </c>
      <c r="C286" s="154" t="s">
        <v>40</v>
      </c>
      <c r="D286" s="136"/>
      <c r="E286" s="137"/>
      <c r="F286" s="137">
        <v>217.72</v>
      </c>
      <c r="G286" s="135">
        <v>318</v>
      </c>
      <c r="H286" s="216">
        <v>368</v>
      </c>
      <c r="I286" s="216">
        <v>722</v>
      </c>
      <c r="J286" s="217">
        <v>1.4605915855226896</v>
      </c>
      <c r="K286" s="217">
        <v>1.6902443505419806</v>
      </c>
      <c r="L286" s="217">
        <v>3.3161859268785596</v>
      </c>
      <c r="M286" s="139">
        <v>2.5</v>
      </c>
      <c r="N286" s="204">
        <f t="shared" si="41"/>
        <v>18</v>
      </c>
      <c r="O286" s="141">
        <f t="shared" si="42"/>
        <v>18.05</v>
      </c>
      <c r="P286" s="196">
        <f t="shared" si="43"/>
        <v>4</v>
      </c>
      <c r="Q286" s="141">
        <f t="shared" si="44"/>
        <v>4.5</v>
      </c>
      <c r="R286" s="140">
        <v>25</v>
      </c>
      <c r="S286" s="196">
        <f t="shared" si="45"/>
        <v>11</v>
      </c>
      <c r="T286" s="196">
        <f t="shared" si="46"/>
        <v>3</v>
      </c>
      <c r="U286" s="141">
        <f t="shared" si="47"/>
        <v>3.6</v>
      </c>
      <c r="V286" s="140">
        <v>20</v>
      </c>
      <c r="W286" s="241">
        <v>18</v>
      </c>
      <c r="X286" s="241">
        <v>4</v>
      </c>
      <c r="Y286" s="241">
        <v>3</v>
      </c>
      <c r="Z286" s="206">
        <v>18</v>
      </c>
      <c r="AA286" s="206">
        <v>13</v>
      </c>
      <c r="AB286" s="206">
        <f>AA286*100/Z286</f>
        <v>72.222222222222229</v>
      </c>
      <c r="AC286" s="149">
        <v>4</v>
      </c>
    </row>
    <row r="287" spans="1:29" ht="31.5" x14ac:dyDescent="0.25">
      <c r="A287" s="132">
        <v>279</v>
      </c>
      <c r="B287" s="154" t="s">
        <v>243</v>
      </c>
      <c r="C287" s="154" t="s">
        <v>40</v>
      </c>
      <c r="D287" s="136"/>
      <c r="E287" s="137"/>
      <c r="F287" s="137">
        <v>75.02</v>
      </c>
      <c r="G287" s="135">
        <v>169</v>
      </c>
      <c r="H287" s="216">
        <v>127</v>
      </c>
      <c r="I287" s="216">
        <v>275</v>
      </c>
      <c r="J287" s="217">
        <v>2.252732604638763</v>
      </c>
      <c r="K287" s="217">
        <v>1.6928818981604907</v>
      </c>
      <c r="L287" s="217">
        <v>3.6656891495601176</v>
      </c>
      <c r="M287" s="139">
        <v>4.2</v>
      </c>
      <c r="N287" s="204">
        <f t="shared" si="41"/>
        <v>11</v>
      </c>
      <c r="O287" s="141">
        <f t="shared" si="42"/>
        <v>11.55</v>
      </c>
      <c r="P287" s="196">
        <f t="shared" si="43"/>
        <v>2</v>
      </c>
      <c r="Q287" s="141">
        <f t="shared" si="44"/>
        <v>2.75</v>
      </c>
      <c r="R287" s="140">
        <v>25</v>
      </c>
      <c r="S287" s="196">
        <f t="shared" si="45"/>
        <v>5</v>
      </c>
      <c r="T287" s="196">
        <f t="shared" si="46"/>
        <v>4</v>
      </c>
      <c r="U287" s="141">
        <f t="shared" si="47"/>
        <v>4.4000000000000004</v>
      </c>
      <c r="V287" s="140">
        <v>40</v>
      </c>
      <c r="W287" s="241">
        <v>11</v>
      </c>
      <c r="X287" s="241">
        <v>2</v>
      </c>
      <c r="Y287" s="241">
        <v>4</v>
      </c>
      <c r="Z287" s="206">
        <v>6</v>
      </c>
      <c r="AA287" s="206">
        <v>4</v>
      </c>
      <c r="AB287" s="206">
        <f>AA287*100/Z287</f>
        <v>66.666666666666671</v>
      </c>
      <c r="AC287" s="149">
        <v>4</v>
      </c>
    </row>
    <row r="288" spans="1:29" hidden="1" x14ac:dyDescent="0.25">
      <c r="A288" s="132">
        <v>280</v>
      </c>
      <c r="B288" s="154" t="s">
        <v>444</v>
      </c>
      <c r="C288" s="154" t="s">
        <v>40</v>
      </c>
      <c r="D288" s="136"/>
      <c r="E288" s="137"/>
      <c r="F288" s="137">
        <v>974.58</v>
      </c>
      <c r="G288" s="135"/>
      <c r="H288" s="135"/>
      <c r="I288" s="135">
        <v>3158</v>
      </c>
      <c r="J288" s="138"/>
      <c r="K288" s="138"/>
      <c r="L288" s="138">
        <v>3.2403702107574546</v>
      </c>
      <c r="M288" s="139">
        <v>0</v>
      </c>
      <c r="N288" s="140">
        <f t="shared" si="41"/>
        <v>0</v>
      </c>
      <c r="O288" s="141">
        <f t="shared" si="42"/>
        <v>0</v>
      </c>
      <c r="P288" s="140">
        <f t="shared" si="43"/>
        <v>0</v>
      </c>
      <c r="Q288" s="141">
        <f t="shared" si="44"/>
        <v>0</v>
      </c>
      <c r="R288" s="140">
        <f>IF(I288&lt;VLOOKUP(L288,$M$505:$Q$513,2),0,VLOOKUP(L288,$M$505:$Q$513,4))</f>
        <v>25</v>
      </c>
      <c r="S288" s="140">
        <f t="shared" si="45"/>
        <v>0</v>
      </c>
      <c r="T288" s="140">
        <f t="shared" si="46"/>
        <v>0</v>
      </c>
      <c r="U288" s="141">
        <f t="shared" si="47"/>
        <v>0</v>
      </c>
      <c r="V288" s="140">
        <f>IF(I288&lt;VLOOKUP(L288,$M$505:$Q$513,2),0,VLOOKUP(L288,$M$505:$Q$513,5))</f>
        <v>50</v>
      </c>
      <c r="W288" s="146"/>
      <c r="X288" s="146"/>
      <c r="Y288" s="146"/>
      <c r="Z288" s="154"/>
      <c r="AA288" s="206"/>
      <c r="AB288" s="206"/>
    </row>
    <row r="289" spans="1:28" hidden="1" x14ac:dyDescent="0.25">
      <c r="A289" s="132">
        <v>281</v>
      </c>
      <c r="B289" s="154" t="s">
        <v>906</v>
      </c>
      <c r="C289" s="154" t="s">
        <v>67</v>
      </c>
      <c r="D289" s="136"/>
      <c r="E289" s="137"/>
      <c r="F289" s="137">
        <v>0</v>
      </c>
      <c r="G289" s="135"/>
      <c r="H289" s="135"/>
      <c r="I289" s="135">
        <v>0</v>
      </c>
      <c r="J289" s="138"/>
      <c r="K289" s="138"/>
      <c r="L289" s="138">
        <v>0</v>
      </c>
      <c r="M289" s="139">
        <f t="shared" si="40"/>
        <v>0</v>
      </c>
      <c r="N289" s="140">
        <f t="shared" si="41"/>
        <v>0</v>
      </c>
      <c r="O289" s="141">
        <f t="shared" si="42"/>
        <v>0</v>
      </c>
      <c r="P289" s="140">
        <f t="shared" si="43"/>
        <v>0</v>
      </c>
      <c r="Q289" s="141">
        <f t="shared" si="44"/>
        <v>0</v>
      </c>
      <c r="R289" s="140">
        <f>IF(I289&lt;VLOOKUP(L289,$M$505:$Q$513,2),0,VLOOKUP(L289,$M$505:$Q$513,4))</f>
        <v>0</v>
      </c>
      <c r="S289" s="140">
        <f t="shared" si="45"/>
        <v>0</v>
      </c>
      <c r="T289" s="140">
        <f t="shared" si="46"/>
        <v>0</v>
      </c>
      <c r="U289" s="141">
        <f t="shared" si="47"/>
        <v>0</v>
      </c>
      <c r="V289" s="140">
        <f>IF(I289&lt;VLOOKUP(L289,$M$505:$Q$513,2),0,VLOOKUP(L289,$M$505:$Q$513,5))</f>
        <v>0</v>
      </c>
      <c r="W289" s="146"/>
      <c r="X289" s="146"/>
      <c r="Y289" s="146"/>
      <c r="Z289" s="154"/>
      <c r="AA289" s="206"/>
      <c r="AB289" s="206"/>
    </row>
    <row r="290" spans="1:28" ht="31.5" hidden="1" x14ac:dyDescent="0.25">
      <c r="A290" s="132">
        <v>282</v>
      </c>
      <c r="B290" s="154" t="s">
        <v>907</v>
      </c>
      <c r="C290" s="154" t="s">
        <v>67</v>
      </c>
      <c r="D290" s="136"/>
      <c r="E290" s="137"/>
      <c r="F290" s="137">
        <v>0</v>
      </c>
      <c r="G290" s="135"/>
      <c r="H290" s="135"/>
      <c r="I290" s="135">
        <v>0</v>
      </c>
      <c r="J290" s="138"/>
      <c r="K290" s="138"/>
      <c r="L290" s="138"/>
      <c r="M290" s="139">
        <f t="shared" si="40"/>
        <v>0</v>
      </c>
      <c r="N290" s="204">
        <f t="shared" si="41"/>
        <v>0</v>
      </c>
      <c r="O290" s="141">
        <f t="shared" si="42"/>
        <v>0</v>
      </c>
      <c r="P290" s="140">
        <f t="shared" si="43"/>
        <v>0</v>
      </c>
      <c r="Q290" s="141">
        <f t="shared" si="44"/>
        <v>0</v>
      </c>
      <c r="R290" s="140">
        <v>25</v>
      </c>
      <c r="S290" s="140">
        <f t="shared" si="45"/>
        <v>0</v>
      </c>
      <c r="T290" s="140">
        <f t="shared" si="46"/>
        <v>0</v>
      </c>
      <c r="U290" s="141">
        <f t="shared" si="47"/>
        <v>0</v>
      </c>
      <c r="V290" s="140">
        <v>50</v>
      </c>
      <c r="W290" s="171"/>
      <c r="X290" s="171"/>
      <c r="Y290" s="171"/>
      <c r="Z290" s="206"/>
      <c r="AA290" s="206"/>
      <c r="AB290" s="206"/>
    </row>
    <row r="291" spans="1:28" hidden="1" x14ac:dyDescent="0.25">
      <c r="A291" s="132">
        <v>283</v>
      </c>
      <c r="B291" s="154" t="s">
        <v>2</v>
      </c>
      <c r="C291" s="154" t="s">
        <v>67</v>
      </c>
      <c r="D291" s="136"/>
      <c r="E291" s="137"/>
      <c r="F291" s="137">
        <v>0</v>
      </c>
      <c r="G291" s="135"/>
      <c r="H291" s="135"/>
      <c r="I291" s="135">
        <v>0</v>
      </c>
      <c r="J291" s="138"/>
      <c r="K291" s="138"/>
      <c r="L291" s="138"/>
      <c r="M291" s="139">
        <f t="shared" si="40"/>
        <v>0</v>
      </c>
      <c r="N291" s="204">
        <f t="shared" si="41"/>
        <v>0</v>
      </c>
      <c r="O291" s="141">
        <f t="shared" si="42"/>
        <v>0</v>
      </c>
      <c r="P291" s="140">
        <f t="shared" si="43"/>
        <v>0</v>
      </c>
      <c r="Q291" s="141">
        <f t="shared" si="44"/>
        <v>0</v>
      </c>
      <c r="R291" s="140">
        <v>25</v>
      </c>
      <c r="S291" s="140">
        <f t="shared" si="45"/>
        <v>0</v>
      </c>
      <c r="T291" s="140">
        <f t="shared" si="46"/>
        <v>0</v>
      </c>
      <c r="U291" s="141">
        <f t="shared" si="47"/>
        <v>0</v>
      </c>
      <c r="V291" s="140">
        <v>50</v>
      </c>
      <c r="W291" s="171"/>
      <c r="X291" s="171"/>
      <c r="Y291" s="171"/>
      <c r="Z291" s="206"/>
      <c r="AA291" s="206"/>
      <c r="AB291" s="206"/>
    </row>
    <row r="292" spans="1:28" ht="31.5" hidden="1" x14ac:dyDescent="0.25">
      <c r="A292" s="132">
        <v>284</v>
      </c>
      <c r="B292" s="154" t="s">
        <v>738</v>
      </c>
      <c r="C292" s="154" t="s">
        <v>67</v>
      </c>
      <c r="D292" s="136"/>
      <c r="E292" s="137"/>
      <c r="F292" s="137">
        <v>0</v>
      </c>
      <c r="G292" s="135"/>
      <c r="H292" s="135"/>
      <c r="I292" s="135">
        <v>0</v>
      </c>
      <c r="J292" s="138"/>
      <c r="K292" s="138"/>
      <c r="L292" s="138"/>
      <c r="M292" s="139">
        <f t="shared" si="40"/>
        <v>0</v>
      </c>
      <c r="N292" s="204">
        <f t="shared" si="41"/>
        <v>0</v>
      </c>
      <c r="O292" s="141">
        <f t="shared" si="42"/>
        <v>0</v>
      </c>
      <c r="P292" s="140">
        <f t="shared" si="43"/>
        <v>0</v>
      </c>
      <c r="Q292" s="141">
        <f t="shared" si="44"/>
        <v>0</v>
      </c>
      <c r="R292" s="140">
        <v>25</v>
      </c>
      <c r="S292" s="140">
        <f t="shared" si="45"/>
        <v>0</v>
      </c>
      <c r="T292" s="140">
        <f t="shared" si="46"/>
        <v>0</v>
      </c>
      <c r="U292" s="141">
        <f t="shared" si="47"/>
        <v>0</v>
      </c>
      <c r="V292" s="140">
        <v>50</v>
      </c>
      <c r="W292" s="171"/>
      <c r="X292" s="171"/>
      <c r="Y292" s="171"/>
      <c r="Z292" s="206"/>
      <c r="AA292" s="206"/>
      <c r="AB292" s="206"/>
    </row>
    <row r="293" spans="1:28" ht="31.5" hidden="1" x14ac:dyDescent="0.25">
      <c r="A293" s="132">
        <v>285</v>
      </c>
      <c r="B293" s="154" t="s">
        <v>818</v>
      </c>
      <c r="C293" s="154" t="s">
        <v>67</v>
      </c>
      <c r="D293" s="136"/>
      <c r="E293" s="137"/>
      <c r="F293" s="137">
        <v>0</v>
      </c>
      <c r="G293" s="135"/>
      <c r="H293" s="135"/>
      <c r="I293" s="135">
        <v>0</v>
      </c>
      <c r="J293" s="138"/>
      <c r="K293" s="138"/>
      <c r="L293" s="138"/>
      <c r="M293" s="139">
        <f t="shared" si="40"/>
        <v>0</v>
      </c>
      <c r="N293" s="204">
        <f t="shared" si="41"/>
        <v>0</v>
      </c>
      <c r="O293" s="141">
        <f t="shared" si="42"/>
        <v>0</v>
      </c>
      <c r="P293" s="140">
        <f t="shared" si="43"/>
        <v>0</v>
      </c>
      <c r="Q293" s="141">
        <f t="shared" si="44"/>
        <v>0</v>
      </c>
      <c r="R293" s="140">
        <v>25</v>
      </c>
      <c r="S293" s="140">
        <f t="shared" si="45"/>
        <v>0</v>
      </c>
      <c r="T293" s="140">
        <f t="shared" si="46"/>
        <v>0</v>
      </c>
      <c r="U293" s="141">
        <f t="shared" si="47"/>
        <v>0</v>
      </c>
      <c r="V293" s="140">
        <v>50</v>
      </c>
      <c r="W293" s="171"/>
      <c r="X293" s="171"/>
      <c r="Y293" s="171"/>
      <c r="Z293" s="206"/>
      <c r="AA293" s="206"/>
      <c r="AB293" s="206"/>
    </row>
    <row r="294" spans="1:28" ht="31.5" hidden="1" x14ac:dyDescent="0.25">
      <c r="A294" s="132">
        <v>286</v>
      </c>
      <c r="B294" s="154" t="s">
        <v>106</v>
      </c>
      <c r="C294" s="154" t="s">
        <v>67</v>
      </c>
      <c r="D294" s="136"/>
      <c r="E294" s="137"/>
      <c r="F294" s="137">
        <v>0</v>
      </c>
      <c r="G294" s="135"/>
      <c r="H294" s="135"/>
      <c r="I294" s="135">
        <v>0</v>
      </c>
      <c r="J294" s="138"/>
      <c r="K294" s="138"/>
      <c r="L294" s="138"/>
      <c r="M294" s="139">
        <f t="shared" si="40"/>
        <v>0</v>
      </c>
      <c r="N294" s="204">
        <f t="shared" si="41"/>
        <v>0</v>
      </c>
      <c r="O294" s="141">
        <f t="shared" si="42"/>
        <v>0</v>
      </c>
      <c r="P294" s="140">
        <f t="shared" si="43"/>
        <v>0</v>
      </c>
      <c r="Q294" s="141">
        <f t="shared" si="44"/>
        <v>0</v>
      </c>
      <c r="R294" s="140">
        <v>25</v>
      </c>
      <c r="S294" s="140">
        <f t="shared" si="45"/>
        <v>0</v>
      </c>
      <c r="T294" s="140">
        <f t="shared" si="46"/>
        <v>0</v>
      </c>
      <c r="U294" s="141">
        <f t="shared" si="47"/>
        <v>0</v>
      </c>
      <c r="V294" s="140">
        <v>50</v>
      </c>
      <c r="W294" s="171"/>
      <c r="X294" s="171"/>
      <c r="Y294" s="171"/>
      <c r="Z294" s="206"/>
      <c r="AA294" s="206"/>
      <c r="AB294" s="206"/>
    </row>
    <row r="295" spans="1:28" ht="47.25" hidden="1" x14ac:dyDescent="0.25">
      <c r="A295" s="132">
        <v>287</v>
      </c>
      <c r="B295" s="154" t="s">
        <v>739</v>
      </c>
      <c r="C295" s="154" t="s">
        <v>67</v>
      </c>
      <c r="D295" s="136"/>
      <c r="E295" s="137"/>
      <c r="F295" s="137">
        <v>0</v>
      </c>
      <c r="G295" s="135"/>
      <c r="H295" s="135"/>
      <c r="I295" s="135">
        <v>0</v>
      </c>
      <c r="J295" s="138"/>
      <c r="K295" s="138"/>
      <c r="L295" s="138"/>
      <c r="M295" s="139">
        <f t="shared" si="40"/>
        <v>0</v>
      </c>
      <c r="N295" s="204">
        <f t="shared" si="41"/>
        <v>0</v>
      </c>
      <c r="O295" s="141">
        <f t="shared" si="42"/>
        <v>0</v>
      </c>
      <c r="P295" s="140">
        <f t="shared" si="43"/>
        <v>0</v>
      </c>
      <c r="Q295" s="141">
        <f t="shared" si="44"/>
        <v>0</v>
      </c>
      <c r="R295" s="140">
        <v>25</v>
      </c>
      <c r="S295" s="140">
        <f t="shared" si="45"/>
        <v>0</v>
      </c>
      <c r="T295" s="140">
        <f t="shared" si="46"/>
        <v>0</v>
      </c>
      <c r="U295" s="141">
        <f t="shared" si="47"/>
        <v>0</v>
      </c>
      <c r="V295" s="140">
        <v>50</v>
      </c>
      <c r="W295" s="171"/>
      <c r="X295" s="171"/>
      <c r="Y295" s="171"/>
      <c r="Z295" s="206"/>
      <c r="AA295" s="206"/>
      <c r="AB295" s="206"/>
    </row>
    <row r="296" spans="1:28" hidden="1" x14ac:dyDescent="0.25">
      <c r="A296" s="132">
        <v>288</v>
      </c>
      <c r="B296" s="154" t="s">
        <v>444</v>
      </c>
      <c r="C296" s="154" t="s">
        <v>67</v>
      </c>
      <c r="D296" s="136"/>
      <c r="E296" s="137"/>
      <c r="F296" s="137">
        <v>0</v>
      </c>
      <c r="G296" s="135"/>
      <c r="H296" s="135"/>
      <c r="I296" s="135">
        <v>0</v>
      </c>
      <c r="J296" s="138"/>
      <c r="K296" s="138"/>
      <c r="L296" s="138">
        <v>0</v>
      </c>
      <c r="M296" s="139">
        <v>0</v>
      </c>
      <c r="N296" s="140">
        <f t="shared" si="41"/>
        <v>0</v>
      </c>
      <c r="O296" s="141">
        <f t="shared" si="42"/>
        <v>0</v>
      </c>
      <c r="P296" s="140">
        <f t="shared" si="43"/>
        <v>0</v>
      </c>
      <c r="Q296" s="141">
        <f t="shared" si="44"/>
        <v>0</v>
      </c>
      <c r="R296" s="140">
        <f>IF(I296&lt;VLOOKUP(L296,$M$505:$Q$513,2),0,VLOOKUP(L296,$M$505:$Q$513,4))</f>
        <v>0</v>
      </c>
      <c r="S296" s="140">
        <f t="shared" si="45"/>
        <v>0</v>
      </c>
      <c r="T296" s="140">
        <f t="shared" si="46"/>
        <v>0</v>
      </c>
      <c r="U296" s="141">
        <f t="shared" si="47"/>
        <v>0</v>
      </c>
      <c r="V296" s="140">
        <f>IF(I296&lt;VLOOKUP(L296,$M$505:$Q$513,2),0,VLOOKUP(L296,$M$505:$Q$513,5))</f>
        <v>0</v>
      </c>
      <c r="W296" s="146"/>
      <c r="X296" s="146"/>
      <c r="Y296" s="146"/>
      <c r="Z296" s="154"/>
      <c r="AA296" s="206"/>
      <c r="AB296" s="206"/>
    </row>
    <row r="297" spans="1:28" hidden="1" x14ac:dyDescent="0.25">
      <c r="A297" s="132">
        <v>289</v>
      </c>
      <c r="B297" s="154" t="s">
        <v>862</v>
      </c>
      <c r="C297" s="154" t="s">
        <v>69</v>
      </c>
      <c r="D297" s="136"/>
      <c r="E297" s="137"/>
      <c r="F297" s="137">
        <v>0</v>
      </c>
      <c r="G297" s="135"/>
      <c r="H297" s="135"/>
      <c r="I297" s="135">
        <v>0</v>
      </c>
      <c r="J297" s="138"/>
      <c r="K297" s="138"/>
      <c r="L297" s="138">
        <v>0</v>
      </c>
      <c r="M297" s="139">
        <f t="shared" si="40"/>
        <v>0</v>
      </c>
      <c r="N297" s="140">
        <f t="shared" si="41"/>
        <v>0</v>
      </c>
      <c r="O297" s="141">
        <f t="shared" si="42"/>
        <v>0</v>
      </c>
      <c r="P297" s="140">
        <f t="shared" si="43"/>
        <v>0</v>
      </c>
      <c r="Q297" s="141">
        <f t="shared" si="44"/>
        <v>0</v>
      </c>
      <c r="R297" s="140">
        <f>IF(I297&lt;VLOOKUP(L297,$M$505:$Q$513,2),0,VLOOKUP(L297,$M$505:$Q$513,4))</f>
        <v>0</v>
      </c>
      <c r="S297" s="140">
        <f t="shared" si="45"/>
        <v>0</v>
      </c>
      <c r="T297" s="140">
        <f t="shared" si="46"/>
        <v>0</v>
      </c>
      <c r="U297" s="141">
        <f t="shared" si="47"/>
        <v>0</v>
      </c>
      <c r="V297" s="140">
        <f>IF(I297&lt;VLOOKUP(L297,$M$505:$Q$513,2),0,VLOOKUP(L297,$M$505:$Q$513,5))</f>
        <v>0</v>
      </c>
      <c r="W297" s="146"/>
      <c r="X297" s="146"/>
      <c r="Y297" s="146"/>
      <c r="Z297" s="154"/>
      <c r="AA297" s="206"/>
      <c r="AB297" s="206"/>
    </row>
    <row r="298" spans="1:28" hidden="1" x14ac:dyDescent="0.25">
      <c r="A298" s="132">
        <v>290</v>
      </c>
      <c r="B298" s="154" t="s">
        <v>908</v>
      </c>
      <c r="C298" s="154" t="s">
        <v>69</v>
      </c>
      <c r="D298" s="136"/>
      <c r="E298" s="137"/>
      <c r="F298" s="137">
        <v>0</v>
      </c>
      <c r="G298" s="135"/>
      <c r="H298" s="135"/>
      <c r="I298" s="135">
        <v>0</v>
      </c>
      <c r="J298" s="138"/>
      <c r="K298" s="138"/>
      <c r="L298" s="138">
        <v>0</v>
      </c>
      <c r="M298" s="139">
        <v>0</v>
      </c>
      <c r="N298" s="140">
        <f t="shared" si="41"/>
        <v>0</v>
      </c>
      <c r="O298" s="141">
        <f t="shared" si="42"/>
        <v>0</v>
      </c>
      <c r="P298" s="140">
        <f t="shared" si="43"/>
        <v>0</v>
      </c>
      <c r="Q298" s="141">
        <f t="shared" si="44"/>
        <v>0</v>
      </c>
      <c r="R298" s="140">
        <f>IF(I298&lt;VLOOKUP(L298,$M$505:$Q$513,2),0,VLOOKUP(L298,$M$505:$Q$513,4))</f>
        <v>0</v>
      </c>
      <c r="S298" s="140">
        <f t="shared" si="45"/>
        <v>0</v>
      </c>
      <c r="T298" s="140">
        <f t="shared" si="46"/>
        <v>0</v>
      </c>
      <c r="U298" s="141">
        <f t="shared" si="47"/>
        <v>0</v>
      </c>
      <c r="V298" s="140">
        <f>IF(I298&lt;VLOOKUP(L298,$M$505:$Q$513,2),0,VLOOKUP(L298,$M$505:$Q$513,5))</f>
        <v>0</v>
      </c>
      <c r="W298" s="146"/>
      <c r="X298" s="146"/>
      <c r="Y298" s="146"/>
      <c r="Z298" s="154"/>
      <c r="AA298" s="206"/>
      <c r="AB298" s="206"/>
    </row>
    <row r="299" spans="1:28" s="263" customFormat="1" ht="31.5" hidden="1" x14ac:dyDescent="0.25">
      <c r="A299" s="253">
        <v>291</v>
      </c>
      <c r="B299" s="254" t="s">
        <v>740</v>
      </c>
      <c r="C299" s="254" t="s">
        <v>69</v>
      </c>
      <c r="D299" s="255"/>
      <c r="E299" s="256"/>
      <c r="F299" s="256">
        <v>0</v>
      </c>
      <c r="G299" s="203"/>
      <c r="H299" s="203"/>
      <c r="I299" s="203">
        <v>0</v>
      </c>
      <c r="J299" s="257"/>
      <c r="K299" s="257"/>
      <c r="L299" s="138"/>
      <c r="M299" s="258">
        <f t="shared" si="40"/>
        <v>0</v>
      </c>
      <c r="N299" s="204">
        <f t="shared" si="41"/>
        <v>0</v>
      </c>
      <c r="O299" s="141">
        <f t="shared" si="42"/>
        <v>0</v>
      </c>
      <c r="P299" s="204">
        <f t="shared" si="43"/>
        <v>0</v>
      </c>
      <c r="Q299" s="141">
        <f t="shared" si="44"/>
        <v>0</v>
      </c>
      <c r="R299" s="140">
        <v>25</v>
      </c>
      <c r="S299" s="204">
        <f t="shared" si="45"/>
        <v>0</v>
      </c>
      <c r="T299" s="204">
        <f t="shared" si="46"/>
        <v>0</v>
      </c>
      <c r="U299" s="141">
        <f t="shared" si="47"/>
        <v>0</v>
      </c>
      <c r="V299" s="140">
        <v>50</v>
      </c>
      <c r="W299" s="262"/>
      <c r="X299" s="262"/>
      <c r="Y299" s="262"/>
      <c r="Z299" s="260"/>
      <c r="AA299" s="260"/>
      <c r="AB299" s="260"/>
    </row>
    <row r="300" spans="1:28" s="263" customFormat="1" hidden="1" x14ac:dyDescent="0.25">
      <c r="A300" s="253">
        <v>292</v>
      </c>
      <c r="B300" s="254" t="s">
        <v>2</v>
      </c>
      <c r="C300" s="254" t="s">
        <v>69</v>
      </c>
      <c r="D300" s="255"/>
      <c r="E300" s="256"/>
      <c r="F300" s="256">
        <v>0</v>
      </c>
      <c r="G300" s="203"/>
      <c r="H300" s="203"/>
      <c r="I300" s="203">
        <v>0</v>
      </c>
      <c r="J300" s="257"/>
      <c r="K300" s="257"/>
      <c r="L300" s="138"/>
      <c r="M300" s="258">
        <f t="shared" si="40"/>
        <v>0</v>
      </c>
      <c r="N300" s="204">
        <f t="shared" si="41"/>
        <v>0</v>
      </c>
      <c r="O300" s="141">
        <f t="shared" si="42"/>
        <v>0</v>
      </c>
      <c r="P300" s="204">
        <f t="shared" si="43"/>
        <v>0</v>
      </c>
      <c r="Q300" s="141">
        <f t="shared" si="44"/>
        <v>0</v>
      </c>
      <c r="R300" s="140">
        <v>25</v>
      </c>
      <c r="S300" s="204">
        <f t="shared" si="45"/>
        <v>0</v>
      </c>
      <c r="T300" s="204">
        <f t="shared" si="46"/>
        <v>0</v>
      </c>
      <c r="U300" s="141">
        <f t="shared" si="47"/>
        <v>0</v>
      </c>
      <c r="V300" s="140">
        <v>50</v>
      </c>
      <c r="W300" s="262"/>
      <c r="X300" s="262"/>
      <c r="Y300" s="262"/>
      <c r="Z300" s="260"/>
      <c r="AA300" s="260"/>
      <c r="AB300" s="260"/>
    </row>
    <row r="301" spans="1:28" s="263" customFormat="1" ht="31.5" hidden="1" x14ac:dyDescent="0.25">
      <c r="A301" s="253">
        <v>293</v>
      </c>
      <c r="B301" s="254" t="s">
        <v>819</v>
      </c>
      <c r="C301" s="254" t="s">
        <v>69</v>
      </c>
      <c r="D301" s="255"/>
      <c r="E301" s="256"/>
      <c r="F301" s="256">
        <v>0</v>
      </c>
      <c r="G301" s="203"/>
      <c r="H301" s="203"/>
      <c r="I301" s="203">
        <v>0</v>
      </c>
      <c r="J301" s="257"/>
      <c r="K301" s="257"/>
      <c r="L301" s="138"/>
      <c r="M301" s="258">
        <f t="shared" si="40"/>
        <v>0</v>
      </c>
      <c r="N301" s="204">
        <f t="shared" si="41"/>
        <v>0</v>
      </c>
      <c r="O301" s="141">
        <f t="shared" si="42"/>
        <v>0</v>
      </c>
      <c r="P301" s="204">
        <f t="shared" si="43"/>
        <v>0</v>
      </c>
      <c r="Q301" s="141">
        <f t="shared" si="44"/>
        <v>0</v>
      </c>
      <c r="R301" s="140">
        <v>25</v>
      </c>
      <c r="S301" s="204">
        <f t="shared" si="45"/>
        <v>0</v>
      </c>
      <c r="T301" s="204">
        <f t="shared" si="46"/>
        <v>0</v>
      </c>
      <c r="U301" s="141">
        <f t="shared" si="47"/>
        <v>0</v>
      </c>
      <c r="V301" s="140">
        <v>50</v>
      </c>
      <c r="W301" s="262"/>
      <c r="X301" s="262"/>
      <c r="Y301" s="262"/>
      <c r="Z301" s="260"/>
      <c r="AA301" s="260"/>
      <c r="AB301" s="260"/>
    </row>
    <row r="302" spans="1:28" s="263" customFormat="1" ht="31.5" hidden="1" x14ac:dyDescent="0.25">
      <c r="A302" s="253">
        <v>294</v>
      </c>
      <c r="B302" s="254" t="s">
        <v>108</v>
      </c>
      <c r="C302" s="254" t="s">
        <v>69</v>
      </c>
      <c r="D302" s="255"/>
      <c r="E302" s="256"/>
      <c r="F302" s="256">
        <v>0</v>
      </c>
      <c r="G302" s="203"/>
      <c r="H302" s="203"/>
      <c r="I302" s="203">
        <v>0</v>
      </c>
      <c r="J302" s="257"/>
      <c r="K302" s="257"/>
      <c r="L302" s="138"/>
      <c r="M302" s="258">
        <f t="shared" si="40"/>
        <v>0</v>
      </c>
      <c r="N302" s="204">
        <f t="shared" si="41"/>
        <v>0</v>
      </c>
      <c r="O302" s="141">
        <f t="shared" si="42"/>
        <v>0</v>
      </c>
      <c r="P302" s="204">
        <f t="shared" si="43"/>
        <v>0</v>
      </c>
      <c r="Q302" s="141">
        <f t="shared" si="44"/>
        <v>0</v>
      </c>
      <c r="R302" s="140">
        <v>25</v>
      </c>
      <c r="S302" s="204">
        <f t="shared" si="45"/>
        <v>0</v>
      </c>
      <c r="T302" s="204">
        <f t="shared" si="46"/>
        <v>0</v>
      </c>
      <c r="U302" s="141">
        <f t="shared" si="47"/>
        <v>0</v>
      </c>
      <c r="V302" s="140">
        <v>50</v>
      </c>
      <c r="W302" s="262"/>
      <c r="X302" s="262"/>
      <c r="Y302" s="262"/>
      <c r="Z302" s="260"/>
      <c r="AA302" s="260"/>
      <c r="AB302" s="260"/>
    </row>
    <row r="303" spans="1:28" s="263" customFormat="1" ht="31.5" hidden="1" x14ac:dyDescent="0.25">
      <c r="A303" s="253">
        <v>295</v>
      </c>
      <c r="B303" s="254" t="s">
        <v>280</v>
      </c>
      <c r="C303" s="254" t="s">
        <v>69</v>
      </c>
      <c r="D303" s="255"/>
      <c r="E303" s="256"/>
      <c r="F303" s="256">
        <v>0</v>
      </c>
      <c r="G303" s="203"/>
      <c r="H303" s="203"/>
      <c r="I303" s="203">
        <v>0</v>
      </c>
      <c r="J303" s="257"/>
      <c r="K303" s="257"/>
      <c r="L303" s="138"/>
      <c r="M303" s="258">
        <f t="shared" si="40"/>
        <v>0</v>
      </c>
      <c r="N303" s="204">
        <f t="shared" si="41"/>
        <v>0</v>
      </c>
      <c r="O303" s="141">
        <f t="shared" si="42"/>
        <v>0</v>
      </c>
      <c r="P303" s="204">
        <f t="shared" si="43"/>
        <v>0</v>
      </c>
      <c r="Q303" s="141">
        <f t="shared" si="44"/>
        <v>0</v>
      </c>
      <c r="R303" s="140">
        <v>25</v>
      </c>
      <c r="S303" s="204">
        <f t="shared" si="45"/>
        <v>0</v>
      </c>
      <c r="T303" s="204">
        <f t="shared" si="46"/>
        <v>0</v>
      </c>
      <c r="U303" s="141">
        <f t="shared" si="47"/>
        <v>0</v>
      </c>
      <c r="V303" s="140">
        <v>50</v>
      </c>
      <c r="W303" s="262"/>
      <c r="X303" s="262"/>
      <c r="Y303" s="262"/>
      <c r="Z303" s="260"/>
      <c r="AA303" s="260"/>
      <c r="AB303" s="260"/>
    </row>
    <row r="304" spans="1:28" s="263" customFormat="1" ht="31.5" hidden="1" x14ac:dyDescent="0.25">
      <c r="A304" s="253">
        <v>296</v>
      </c>
      <c r="B304" s="254" t="s">
        <v>107</v>
      </c>
      <c r="C304" s="254" t="s">
        <v>69</v>
      </c>
      <c r="D304" s="255"/>
      <c r="E304" s="256"/>
      <c r="F304" s="256">
        <v>0</v>
      </c>
      <c r="G304" s="203"/>
      <c r="H304" s="203"/>
      <c r="I304" s="203">
        <v>0</v>
      </c>
      <c r="J304" s="257"/>
      <c r="K304" s="257"/>
      <c r="L304" s="138"/>
      <c r="M304" s="258">
        <f t="shared" si="40"/>
        <v>0</v>
      </c>
      <c r="N304" s="204">
        <f t="shared" si="41"/>
        <v>0</v>
      </c>
      <c r="O304" s="141">
        <f t="shared" si="42"/>
        <v>0</v>
      </c>
      <c r="P304" s="204">
        <f t="shared" si="43"/>
        <v>0</v>
      </c>
      <c r="Q304" s="141">
        <f t="shared" si="44"/>
        <v>0</v>
      </c>
      <c r="R304" s="140">
        <v>25</v>
      </c>
      <c r="S304" s="204">
        <f t="shared" si="45"/>
        <v>0</v>
      </c>
      <c r="T304" s="204">
        <f t="shared" si="46"/>
        <v>0</v>
      </c>
      <c r="U304" s="141">
        <f t="shared" si="47"/>
        <v>0</v>
      </c>
      <c r="V304" s="140">
        <v>50</v>
      </c>
      <c r="W304" s="262"/>
      <c r="X304" s="262"/>
      <c r="Y304" s="262"/>
      <c r="Z304" s="260"/>
      <c r="AA304" s="260"/>
      <c r="AB304" s="260"/>
    </row>
    <row r="305" spans="1:29" s="263" customFormat="1" ht="31.5" hidden="1" x14ac:dyDescent="0.25">
      <c r="A305" s="253">
        <v>297</v>
      </c>
      <c r="B305" s="254" t="s">
        <v>741</v>
      </c>
      <c r="C305" s="254" t="s">
        <v>69</v>
      </c>
      <c r="D305" s="255"/>
      <c r="E305" s="256"/>
      <c r="F305" s="256">
        <v>0</v>
      </c>
      <c r="G305" s="203"/>
      <c r="H305" s="203"/>
      <c r="I305" s="203">
        <v>0</v>
      </c>
      <c r="J305" s="257"/>
      <c r="K305" s="257"/>
      <c r="L305" s="138"/>
      <c r="M305" s="258">
        <f t="shared" si="40"/>
        <v>0</v>
      </c>
      <c r="N305" s="204">
        <f t="shared" si="41"/>
        <v>0</v>
      </c>
      <c r="O305" s="141">
        <f t="shared" si="42"/>
        <v>0</v>
      </c>
      <c r="P305" s="204">
        <f t="shared" si="43"/>
        <v>0</v>
      </c>
      <c r="Q305" s="141">
        <f t="shared" si="44"/>
        <v>0</v>
      </c>
      <c r="R305" s="140">
        <v>25</v>
      </c>
      <c r="S305" s="204">
        <f t="shared" si="45"/>
        <v>0</v>
      </c>
      <c r="T305" s="204">
        <f t="shared" si="46"/>
        <v>0</v>
      </c>
      <c r="U305" s="141">
        <f t="shared" si="47"/>
        <v>0</v>
      </c>
      <c r="V305" s="140">
        <v>50</v>
      </c>
      <c r="W305" s="262"/>
      <c r="X305" s="262"/>
      <c r="Y305" s="262"/>
      <c r="Z305" s="260"/>
      <c r="AA305" s="260"/>
      <c r="AB305" s="260"/>
    </row>
    <row r="306" spans="1:29" s="263" customFormat="1" ht="31.5" hidden="1" x14ac:dyDescent="0.25">
      <c r="A306" s="253">
        <v>298</v>
      </c>
      <c r="B306" s="254" t="s">
        <v>109</v>
      </c>
      <c r="C306" s="254" t="s">
        <v>69</v>
      </c>
      <c r="D306" s="255"/>
      <c r="E306" s="256"/>
      <c r="F306" s="256">
        <v>0</v>
      </c>
      <c r="G306" s="203"/>
      <c r="H306" s="203"/>
      <c r="I306" s="203">
        <v>0</v>
      </c>
      <c r="J306" s="257"/>
      <c r="K306" s="257"/>
      <c r="L306" s="138"/>
      <c r="M306" s="258">
        <f t="shared" si="40"/>
        <v>0</v>
      </c>
      <c r="N306" s="204">
        <f t="shared" si="41"/>
        <v>0</v>
      </c>
      <c r="O306" s="141">
        <f t="shared" si="42"/>
        <v>0</v>
      </c>
      <c r="P306" s="204">
        <f t="shared" si="43"/>
        <v>0</v>
      </c>
      <c r="Q306" s="141">
        <f t="shared" si="44"/>
        <v>0</v>
      </c>
      <c r="R306" s="140">
        <v>25</v>
      </c>
      <c r="S306" s="204">
        <f t="shared" si="45"/>
        <v>0</v>
      </c>
      <c r="T306" s="204">
        <f t="shared" si="46"/>
        <v>0</v>
      </c>
      <c r="U306" s="141">
        <f t="shared" si="47"/>
        <v>0</v>
      </c>
      <c r="V306" s="140">
        <v>50</v>
      </c>
      <c r="W306" s="262"/>
      <c r="X306" s="262"/>
      <c r="Y306" s="262"/>
      <c r="Z306" s="260"/>
      <c r="AA306" s="260"/>
      <c r="AB306" s="260"/>
    </row>
    <row r="307" spans="1:29" hidden="1" x14ac:dyDescent="0.25">
      <c r="A307" s="132">
        <v>299</v>
      </c>
      <c r="B307" s="154" t="s">
        <v>444</v>
      </c>
      <c r="C307" s="154" t="s">
        <v>69</v>
      </c>
      <c r="D307" s="136"/>
      <c r="E307" s="137"/>
      <c r="F307" s="137">
        <v>0</v>
      </c>
      <c r="G307" s="135"/>
      <c r="H307" s="135"/>
      <c r="I307" s="135">
        <v>0</v>
      </c>
      <c r="J307" s="138"/>
      <c r="K307" s="138"/>
      <c r="L307" s="138">
        <v>0</v>
      </c>
      <c r="M307" s="139">
        <v>0</v>
      </c>
      <c r="N307" s="140">
        <f t="shared" si="41"/>
        <v>0</v>
      </c>
      <c r="O307" s="141">
        <f t="shared" si="42"/>
        <v>0</v>
      </c>
      <c r="P307" s="140">
        <f t="shared" si="43"/>
        <v>0</v>
      </c>
      <c r="Q307" s="141">
        <f t="shared" si="44"/>
        <v>0</v>
      </c>
      <c r="R307" s="140">
        <f>IF(I307&lt;VLOOKUP(L307,$M$505:$Q$513,2),0,VLOOKUP(L307,$M$505:$Q$513,4))</f>
        <v>0</v>
      </c>
      <c r="S307" s="140">
        <f t="shared" si="45"/>
        <v>0</v>
      </c>
      <c r="T307" s="140">
        <f t="shared" si="46"/>
        <v>0</v>
      </c>
      <c r="U307" s="141">
        <f t="shared" si="47"/>
        <v>0</v>
      </c>
      <c r="V307" s="140">
        <f>IF(I307&lt;VLOOKUP(L307,$M$505:$Q$513,2),0,VLOOKUP(L307,$M$505:$Q$513,5))</f>
        <v>0</v>
      </c>
      <c r="W307" s="146"/>
      <c r="X307" s="146"/>
      <c r="Y307" s="146"/>
      <c r="Z307" s="154"/>
      <c r="AA307" s="206"/>
      <c r="AB307" s="206"/>
    </row>
    <row r="308" spans="1:29" hidden="1" x14ac:dyDescent="0.25">
      <c r="A308" s="132">
        <v>300</v>
      </c>
      <c r="B308" s="154" t="s">
        <v>859</v>
      </c>
      <c r="C308" s="154" t="s">
        <v>270</v>
      </c>
      <c r="D308" s="136"/>
      <c r="E308" s="137"/>
      <c r="F308" s="137">
        <v>40.85</v>
      </c>
      <c r="G308" s="135"/>
      <c r="H308" s="135"/>
      <c r="I308" s="135">
        <v>261</v>
      </c>
      <c r="J308" s="138"/>
      <c r="K308" s="138"/>
      <c r="L308" s="138">
        <v>6.3892288861689108</v>
      </c>
      <c r="M308" s="139">
        <v>0</v>
      </c>
      <c r="N308" s="140">
        <f t="shared" si="41"/>
        <v>0</v>
      </c>
      <c r="O308" s="141">
        <f t="shared" si="42"/>
        <v>0</v>
      </c>
      <c r="P308" s="140">
        <f t="shared" si="43"/>
        <v>0</v>
      </c>
      <c r="Q308" s="141">
        <f t="shared" si="44"/>
        <v>0</v>
      </c>
      <c r="R308" s="140">
        <f>IF(I308&lt;VLOOKUP(L308,$M$505:$Q$513,2),0,VLOOKUP(L308,$M$505:$Q$513,4))</f>
        <v>25</v>
      </c>
      <c r="S308" s="140">
        <f t="shared" si="45"/>
        <v>0</v>
      </c>
      <c r="T308" s="140">
        <f t="shared" si="46"/>
        <v>0</v>
      </c>
      <c r="U308" s="141">
        <f t="shared" si="47"/>
        <v>0</v>
      </c>
      <c r="V308" s="140">
        <f>IF(I308&lt;VLOOKUP(L308,$M$505:$Q$513,2),0,VLOOKUP(L308,$M$505:$Q$513,5))</f>
        <v>50</v>
      </c>
      <c r="W308" s="146"/>
      <c r="X308" s="146"/>
      <c r="Y308" s="146"/>
      <c r="Z308" s="154"/>
      <c r="AA308" s="206"/>
      <c r="AB308" s="206"/>
    </row>
    <row r="309" spans="1:29" ht="47.25" x14ac:dyDescent="0.25">
      <c r="A309" s="132">
        <v>301</v>
      </c>
      <c r="B309" s="213" t="s">
        <v>124</v>
      </c>
      <c r="C309" s="154" t="s">
        <v>270</v>
      </c>
      <c r="D309" s="136"/>
      <c r="E309" s="137"/>
      <c r="F309" s="137">
        <v>239.8</v>
      </c>
      <c r="G309" s="135">
        <v>547</v>
      </c>
      <c r="H309" s="216">
        <v>525</v>
      </c>
      <c r="I309" s="216">
        <v>547</v>
      </c>
      <c r="J309" s="217">
        <v>2.281067556296914</v>
      </c>
      <c r="K309" s="217">
        <v>2.1893244370308591</v>
      </c>
      <c r="L309" s="217">
        <v>2.281067556296914</v>
      </c>
      <c r="M309" s="139">
        <v>4.0999999999999996</v>
      </c>
      <c r="N309" s="204">
        <f t="shared" si="41"/>
        <v>22</v>
      </c>
      <c r="O309" s="141">
        <f t="shared" si="42"/>
        <v>22.427</v>
      </c>
      <c r="P309" s="196">
        <f t="shared" si="43"/>
        <v>0</v>
      </c>
      <c r="Q309" s="141">
        <f t="shared" si="44"/>
        <v>0</v>
      </c>
      <c r="R309" s="140">
        <v>0</v>
      </c>
      <c r="S309" s="196">
        <f t="shared" si="45"/>
        <v>11</v>
      </c>
      <c r="T309" s="196">
        <f t="shared" si="46"/>
        <v>11</v>
      </c>
      <c r="U309" s="141">
        <f t="shared" si="47"/>
        <v>11</v>
      </c>
      <c r="V309" s="140">
        <v>50</v>
      </c>
      <c r="W309" s="241">
        <v>22</v>
      </c>
      <c r="X309" s="241">
        <v>0</v>
      </c>
      <c r="Y309" s="241">
        <v>0</v>
      </c>
      <c r="Z309" s="206">
        <v>22</v>
      </c>
      <c r="AA309" s="206">
        <v>7</v>
      </c>
      <c r="AB309" s="206">
        <f>AA309*100/Z309</f>
        <v>31.818181818181817</v>
      </c>
      <c r="AC309" s="149">
        <v>1</v>
      </c>
    </row>
    <row r="310" spans="1:29" x14ac:dyDescent="0.25">
      <c r="A310" s="132">
        <v>302</v>
      </c>
      <c r="B310" s="154" t="s">
        <v>2</v>
      </c>
      <c r="C310" s="154" t="s">
        <v>270</v>
      </c>
      <c r="D310" s="136"/>
      <c r="E310" s="137"/>
      <c r="F310" s="137">
        <v>105.76</v>
      </c>
      <c r="G310" s="135">
        <v>118</v>
      </c>
      <c r="H310" s="216">
        <v>138</v>
      </c>
      <c r="I310" s="216">
        <v>122</v>
      </c>
      <c r="J310" s="217">
        <v>1.1157337367624811</v>
      </c>
      <c r="K310" s="217">
        <v>1.304841149773071</v>
      </c>
      <c r="L310" s="217">
        <v>1.153555219364599</v>
      </c>
      <c r="M310" s="139">
        <v>3</v>
      </c>
      <c r="N310" s="204">
        <f t="shared" si="41"/>
        <v>3</v>
      </c>
      <c r="O310" s="141">
        <f t="shared" si="42"/>
        <v>3.66</v>
      </c>
      <c r="P310" s="196">
        <f t="shared" si="43"/>
        <v>0</v>
      </c>
      <c r="Q310" s="141">
        <f t="shared" si="44"/>
        <v>0</v>
      </c>
      <c r="R310" s="140">
        <v>0</v>
      </c>
      <c r="S310" s="196">
        <f t="shared" si="45"/>
        <v>2</v>
      </c>
      <c r="T310" s="196">
        <f t="shared" si="46"/>
        <v>1</v>
      </c>
      <c r="U310" s="141">
        <f t="shared" si="47"/>
        <v>1.5</v>
      </c>
      <c r="V310" s="140">
        <v>50</v>
      </c>
      <c r="W310" s="241" t="s">
        <v>844</v>
      </c>
      <c r="X310" s="241"/>
      <c r="Y310" s="241"/>
      <c r="Z310" s="206">
        <v>0</v>
      </c>
      <c r="AA310" s="206">
        <v>0</v>
      </c>
      <c r="AB310" s="206"/>
      <c r="AC310" s="149">
        <v>1</v>
      </c>
    </row>
    <row r="311" spans="1:29" ht="47.25" hidden="1" x14ac:dyDescent="0.25">
      <c r="A311" s="132">
        <v>303</v>
      </c>
      <c r="B311" s="154" t="s">
        <v>86</v>
      </c>
      <c r="C311" s="154" t="s">
        <v>270</v>
      </c>
      <c r="D311" s="136"/>
      <c r="E311" s="137"/>
      <c r="F311" s="137">
        <v>17.71</v>
      </c>
      <c r="G311" s="135"/>
      <c r="H311" s="135"/>
      <c r="I311" s="135">
        <v>15</v>
      </c>
      <c r="J311" s="138"/>
      <c r="K311" s="138"/>
      <c r="L311" s="138">
        <v>0.84697910784867303</v>
      </c>
      <c r="M311" s="139">
        <f t="shared" si="40"/>
        <v>0</v>
      </c>
      <c r="N311" s="204">
        <f t="shared" si="41"/>
        <v>0</v>
      </c>
      <c r="O311" s="141">
        <f t="shared" si="42"/>
        <v>0</v>
      </c>
      <c r="P311" s="140">
        <f t="shared" si="43"/>
        <v>0</v>
      </c>
      <c r="Q311" s="141">
        <f t="shared" si="44"/>
        <v>0</v>
      </c>
      <c r="R311" s="140">
        <v>25</v>
      </c>
      <c r="S311" s="140">
        <f t="shared" si="45"/>
        <v>0</v>
      </c>
      <c r="T311" s="140">
        <f t="shared" si="46"/>
        <v>0</v>
      </c>
      <c r="U311" s="141">
        <f t="shared" si="47"/>
        <v>0</v>
      </c>
      <c r="V311" s="140">
        <v>50</v>
      </c>
      <c r="W311" s="171"/>
      <c r="X311" s="171"/>
      <c r="Y311" s="171"/>
      <c r="Z311" s="206"/>
      <c r="AA311" s="206"/>
      <c r="AB311" s="206"/>
    </row>
    <row r="312" spans="1:29" hidden="1" x14ac:dyDescent="0.25">
      <c r="A312" s="132">
        <v>304</v>
      </c>
      <c r="B312" s="154" t="s">
        <v>444</v>
      </c>
      <c r="C312" s="154" t="s">
        <v>270</v>
      </c>
      <c r="D312" s="136"/>
      <c r="E312" s="137"/>
      <c r="F312" s="137">
        <v>404.02</v>
      </c>
      <c r="G312" s="135"/>
      <c r="H312" s="135"/>
      <c r="I312" s="135">
        <v>946</v>
      </c>
      <c r="J312" s="138"/>
      <c r="K312" s="138"/>
      <c r="L312" s="138">
        <v>2.3414682441463297</v>
      </c>
      <c r="M312" s="139">
        <v>0</v>
      </c>
      <c r="N312" s="140">
        <f t="shared" si="41"/>
        <v>0</v>
      </c>
      <c r="O312" s="141">
        <f t="shared" si="42"/>
        <v>0</v>
      </c>
      <c r="P312" s="140">
        <f t="shared" si="43"/>
        <v>0</v>
      </c>
      <c r="Q312" s="141">
        <f t="shared" si="44"/>
        <v>0</v>
      </c>
      <c r="R312" s="140">
        <f>IF(I312&lt;VLOOKUP(L312,$M$505:$Q$513,2),0,VLOOKUP(L312,$M$505:$Q$513,4))</f>
        <v>25</v>
      </c>
      <c r="S312" s="140">
        <f t="shared" si="45"/>
        <v>0</v>
      </c>
      <c r="T312" s="140">
        <f t="shared" si="46"/>
        <v>0</v>
      </c>
      <c r="U312" s="141">
        <f t="shared" si="47"/>
        <v>0</v>
      </c>
      <c r="V312" s="140">
        <f>IF(I312&lt;VLOOKUP(L312,$M$505:$Q$513,2),0,VLOOKUP(L312,$M$505:$Q$513,5))</f>
        <v>50</v>
      </c>
      <c r="W312" s="146"/>
      <c r="X312" s="146"/>
      <c r="Y312" s="146"/>
      <c r="Z312" s="154"/>
      <c r="AA312" s="206"/>
      <c r="AB312" s="206"/>
    </row>
    <row r="313" spans="1:29" hidden="1" x14ac:dyDescent="0.25">
      <c r="A313" s="132">
        <v>305</v>
      </c>
      <c r="B313" s="154" t="s">
        <v>2</v>
      </c>
      <c r="C313" s="154" t="s">
        <v>41</v>
      </c>
      <c r="D313" s="136"/>
      <c r="E313" s="137"/>
      <c r="F313" s="137">
        <v>41.5</v>
      </c>
      <c r="G313" s="135"/>
      <c r="H313" s="135"/>
      <c r="I313" s="135">
        <v>14</v>
      </c>
      <c r="J313" s="138"/>
      <c r="K313" s="138"/>
      <c r="L313" s="138">
        <v>0.33734939759036142</v>
      </c>
      <c r="M313" s="139">
        <f t="shared" si="40"/>
        <v>0</v>
      </c>
      <c r="N313" s="204">
        <f t="shared" si="41"/>
        <v>0</v>
      </c>
      <c r="O313" s="141">
        <f t="shared" si="42"/>
        <v>0</v>
      </c>
      <c r="P313" s="140">
        <f t="shared" si="43"/>
        <v>0</v>
      </c>
      <c r="Q313" s="141">
        <f t="shared" si="44"/>
        <v>0</v>
      </c>
      <c r="R313" s="140">
        <v>25</v>
      </c>
      <c r="S313" s="140">
        <f t="shared" si="45"/>
        <v>0</v>
      </c>
      <c r="T313" s="140">
        <f t="shared" si="46"/>
        <v>0</v>
      </c>
      <c r="U313" s="141">
        <f t="shared" si="47"/>
        <v>0</v>
      </c>
      <c r="V313" s="140">
        <v>50</v>
      </c>
      <c r="W313" s="171"/>
      <c r="X313" s="171"/>
      <c r="Y313" s="171"/>
      <c r="Z313" s="206"/>
      <c r="AA313" s="206"/>
      <c r="AB313" s="206"/>
    </row>
    <row r="314" spans="1:29" ht="47.25" x14ac:dyDescent="0.25">
      <c r="A314" s="132">
        <v>306</v>
      </c>
      <c r="B314" s="154" t="s">
        <v>86</v>
      </c>
      <c r="C314" s="154" t="s">
        <v>41</v>
      </c>
      <c r="D314" s="136"/>
      <c r="E314" s="137"/>
      <c r="F314" s="137">
        <v>165.58</v>
      </c>
      <c r="G314" s="135">
        <v>171</v>
      </c>
      <c r="H314" s="216">
        <v>281</v>
      </c>
      <c r="I314" s="216">
        <v>226</v>
      </c>
      <c r="J314" s="217">
        <v>1.0327334219108588</v>
      </c>
      <c r="K314" s="217">
        <v>1.697064862906148</v>
      </c>
      <c r="L314" s="217">
        <v>1.3648991424085033</v>
      </c>
      <c r="M314" s="139">
        <f t="shared" si="40"/>
        <v>5</v>
      </c>
      <c r="N314" s="204">
        <f t="shared" si="41"/>
        <v>11</v>
      </c>
      <c r="O314" s="141">
        <f t="shared" si="42"/>
        <v>11.3</v>
      </c>
      <c r="P314" s="196">
        <f t="shared" si="43"/>
        <v>2</v>
      </c>
      <c r="Q314" s="141">
        <f t="shared" si="44"/>
        <v>2.75</v>
      </c>
      <c r="R314" s="140">
        <v>25</v>
      </c>
      <c r="S314" s="196">
        <f t="shared" si="45"/>
        <v>5</v>
      </c>
      <c r="T314" s="196">
        <f t="shared" si="46"/>
        <v>4</v>
      </c>
      <c r="U314" s="141">
        <f t="shared" si="47"/>
        <v>4.4000000000000004</v>
      </c>
      <c r="V314" s="140">
        <v>40</v>
      </c>
      <c r="W314" s="241">
        <v>11</v>
      </c>
      <c r="X314" s="241">
        <v>2</v>
      </c>
      <c r="Y314" s="241">
        <v>4</v>
      </c>
      <c r="Z314" s="206">
        <v>14</v>
      </c>
      <c r="AA314" s="206">
        <v>12</v>
      </c>
      <c r="AB314" s="206">
        <f>AA314*100/Z314</f>
        <v>85.714285714285708</v>
      </c>
      <c r="AC314" s="149">
        <v>6</v>
      </c>
    </row>
    <row r="315" spans="1:29" hidden="1" x14ac:dyDescent="0.25">
      <c r="A315" s="132">
        <v>307</v>
      </c>
      <c r="B315" s="154" t="s">
        <v>444</v>
      </c>
      <c r="C315" s="154" t="s">
        <v>41</v>
      </c>
      <c r="D315" s="136"/>
      <c r="E315" s="137"/>
      <c r="F315" s="137">
        <v>207.08</v>
      </c>
      <c r="G315" s="135"/>
      <c r="H315" s="135"/>
      <c r="I315" s="135">
        <v>240</v>
      </c>
      <c r="J315" s="138"/>
      <c r="K315" s="138"/>
      <c r="L315" s="138">
        <v>1.1589723778249952</v>
      </c>
      <c r="M315" s="139">
        <v>0</v>
      </c>
      <c r="N315" s="140">
        <f t="shared" si="41"/>
        <v>0</v>
      </c>
      <c r="O315" s="141">
        <f t="shared" si="42"/>
        <v>0</v>
      </c>
      <c r="P315" s="140">
        <f t="shared" si="43"/>
        <v>0</v>
      </c>
      <c r="Q315" s="141">
        <f t="shared" si="44"/>
        <v>0</v>
      </c>
      <c r="R315" s="140">
        <f>IF(I315&lt;VLOOKUP(L315,$M$505:$Q$513,2),0,VLOOKUP(L315,$M$505:$Q$513,4))</f>
        <v>25</v>
      </c>
      <c r="S315" s="140">
        <f t="shared" si="45"/>
        <v>0</v>
      </c>
      <c r="T315" s="140">
        <f t="shared" si="46"/>
        <v>0</v>
      </c>
      <c r="U315" s="141">
        <f t="shared" si="47"/>
        <v>0</v>
      </c>
      <c r="V315" s="140">
        <f>IF(I315&lt;VLOOKUP(L315,$M$505:$Q$513,2),0,VLOOKUP(L315,$M$505:$Q$513,5))</f>
        <v>50</v>
      </c>
      <c r="W315" s="146"/>
      <c r="X315" s="146"/>
      <c r="Y315" s="146"/>
      <c r="Z315" s="154"/>
      <c r="AA315" s="206"/>
      <c r="AB315" s="206"/>
    </row>
    <row r="316" spans="1:29" hidden="1" x14ac:dyDescent="0.25">
      <c r="A316" s="132">
        <v>308</v>
      </c>
      <c r="B316" s="154" t="s">
        <v>901</v>
      </c>
      <c r="C316" s="154" t="s">
        <v>909</v>
      </c>
      <c r="D316" s="136"/>
      <c r="E316" s="137"/>
      <c r="F316" s="137">
        <v>6.81</v>
      </c>
      <c r="G316" s="135"/>
      <c r="H316" s="135"/>
      <c r="I316" s="135">
        <v>79</v>
      </c>
      <c r="J316" s="138"/>
      <c r="K316" s="138"/>
      <c r="L316" s="138">
        <v>11.600587371512482</v>
      </c>
      <c r="M316" s="139">
        <v>0</v>
      </c>
      <c r="N316" s="140">
        <f t="shared" si="41"/>
        <v>0</v>
      </c>
      <c r="O316" s="141">
        <f t="shared" si="42"/>
        <v>0</v>
      </c>
      <c r="P316" s="140">
        <f t="shared" si="43"/>
        <v>0</v>
      </c>
      <c r="Q316" s="141">
        <f t="shared" si="44"/>
        <v>0</v>
      </c>
      <c r="R316" s="140">
        <f>IF(I316&lt;VLOOKUP(L316,$M$505:$Q$513,2),0,VLOOKUP(L316,$M$505:$Q$513,4))</f>
        <v>25</v>
      </c>
      <c r="S316" s="140">
        <f t="shared" si="45"/>
        <v>0</v>
      </c>
      <c r="T316" s="140">
        <f t="shared" si="46"/>
        <v>0</v>
      </c>
      <c r="U316" s="141">
        <f t="shared" si="47"/>
        <v>0</v>
      </c>
      <c r="V316" s="140">
        <f>IF(I316&lt;VLOOKUP(L316,$M$505:$Q$513,2),0,VLOOKUP(L316,$M$505:$Q$513,5))</f>
        <v>50</v>
      </c>
      <c r="W316" s="146"/>
      <c r="X316" s="146"/>
      <c r="Y316" s="146"/>
      <c r="Z316" s="154"/>
      <c r="AA316" s="206"/>
      <c r="AB316" s="206"/>
    </row>
    <row r="317" spans="1:29" hidden="1" x14ac:dyDescent="0.25">
      <c r="A317" s="132">
        <v>309</v>
      </c>
      <c r="B317" s="154" t="s">
        <v>910</v>
      </c>
      <c r="C317" s="154" t="s">
        <v>909</v>
      </c>
      <c r="D317" s="136"/>
      <c r="E317" s="137"/>
      <c r="F317" s="137">
        <v>27.28</v>
      </c>
      <c r="G317" s="135"/>
      <c r="H317" s="135"/>
      <c r="I317" s="135">
        <v>282</v>
      </c>
      <c r="J317" s="138"/>
      <c r="K317" s="138"/>
      <c r="L317" s="138">
        <v>10.33724340175953</v>
      </c>
      <c r="M317" s="139">
        <v>0</v>
      </c>
      <c r="N317" s="140">
        <f t="shared" si="41"/>
        <v>0</v>
      </c>
      <c r="O317" s="141">
        <f t="shared" si="42"/>
        <v>0</v>
      </c>
      <c r="P317" s="140">
        <f t="shared" si="43"/>
        <v>0</v>
      </c>
      <c r="Q317" s="141">
        <f t="shared" si="44"/>
        <v>0</v>
      </c>
      <c r="R317" s="140">
        <f>IF(I317&lt;VLOOKUP(L317,$M$505:$Q$513,2),0,VLOOKUP(L317,$M$505:$Q$513,4))</f>
        <v>25</v>
      </c>
      <c r="S317" s="140">
        <f t="shared" si="45"/>
        <v>0</v>
      </c>
      <c r="T317" s="140">
        <f t="shared" si="46"/>
        <v>0</v>
      </c>
      <c r="U317" s="141">
        <f t="shared" si="47"/>
        <v>0</v>
      </c>
      <c r="V317" s="140">
        <f>IF(I317&lt;VLOOKUP(L317,$M$505:$Q$513,2),0,VLOOKUP(L317,$M$505:$Q$513,5))</f>
        <v>50</v>
      </c>
      <c r="W317" s="146"/>
      <c r="X317" s="146"/>
      <c r="Y317" s="146"/>
      <c r="Z317" s="154"/>
      <c r="AA317" s="206"/>
      <c r="AB317" s="206"/>
    </row>
    <row r="318" spans="1:29" hidden="1" x14ac:dyDescent="0.25">
      <c r="A318" s="132">
        <v>310</v>
      </c>
      <c r="B318" s="154" t="s">
        <v>911</v>
      </c>
      <c r="C318" s="154" t="s">
        <v>909</v>
      </c>
      <c r="D318" s="136"/>
      <c r="E318" s="137"/>
      <c r="F318" s="137">
        <v>17.239999999999998</v>
      </c>
      <c r="G318" s="135"/>
      <c r="H318" s="135"/>
      <c r="I318" s="135">
        <v>244</v>
      </c>
      <c r="J318" s="138"/>
      <c r="K318" s="138"/>
      <c r="L318" s="138">
        <v>14.153132250580049</v>
      </c>
      <c r="M318" s="139">
        <v>0</v>
      </c>
      <c r="N318" s="140">
        <f t="shared" si="41"/>
        <v>0</v>
      </c>
      <c r="O318" s="141">
        <f t="shared" si="42"/>
        <v>0</v>
      </c>
      <c r="P318" s="140">
        <f t="shared" si="43"/>
        <v>0</v>
      </c>
      <c r="Q318" s="141">
        <f t="shared" si="44"/>
        <v>0</v>
      </c>
      <c r="R318" s="140">
        <f>IF(I318&lt;VLOOKUP(L318,$M$505:$Q$513,2),0,VLOOKUP(L318,$M$505:$Q$513,4))</f>
        <v>25</v>
      </c>
      <c r="S318" s="140">
        <f t="shared" si="45"/>
        <v>0</v>
      </c>
      <c r="T318" s="140">
        <f t="shared" si="46"/>
        <v>0</v>
      </c>
      <c r="U318" s="141">
        <f t="shared" si="47"/>
        <v>0</v>
      </c>
      <c r="V318" s="140">
        <f>IF(I318&lt;VLOOKUP(L318,$M$505:$Q$513,2),0,VLOOKUP(L318,$M$505:$Q$513,5))</f>
        <v>50</v>
      </c>
      <c r="W318" s="146"/>
      <c r="X318" s="146"/>
      <c r="Y318" s="146"/>
      <c r="Z318" s="154"/>
      <c r="AA318" s="206"/>
      <c r="AB318" s="206"/>
    </row>
    <row r="319" spans="1:29" x14ac:dyDescent="0.25">
      <c r="A319" s="132">
        <v>311</v>
      </c>
      <c r="B319" s="154" t="s">
        <v>2</v>
      </c>
      <c r="C319" s="154" t="s">
        <v>909</v>
      </c>
      <c r="D319" s="136"/>
      <c r="E319" s="137"/>
      <c r="F319" s="137">
        <v>52.59</v>
      </c>
      <c r="G319" s="135">
        <v>197</v>
      </c>
      <c r="H319" s="216">
        <v>178</v>
      </c>
      <c r="I319" s="216">
        <v>212</v>
      </c>
      <c r="J319" s="217">
        <v>3.7459593078532039</v>
      </c>
      <c r="K319" s="217">
        <v>3.384673892374976</v>
      </c>
      <c r="L319" s="217">
        <v>4.0311846358623313</v>
      </c>
      <c r="M319" s="139">
        <v>3</v>
      </c>
      <c r="N319" s="204">
        <f t="shared" si="41"/>
        <v>6</v>
      </c>
      <c r="O319" s="141">
        <f t="shared" si="42"/>
        <v>6.36</v>
      </c>
      <c r="P319" s="196">
        <f t="shared" si="43"/>
        <v>0</v>
      </c>
      <c r="Q319" s="141">
        <f t="shared" si="44"/>
        <v>0</v>
      </c>
      <c r="R319" s="140">
        <v>0</v>
      </c>
      <c r="S319" s="196">
        <f t="shared" si="45"/>
        <v>3</v>
      </c>
      <c r="T319" s="196">
        <f t="shared" si="46"/>
        <v>3</v>
      </c>
      <c r="U319" s="141">
        <f t="shared" si="47"/>
        <v>3</v>
      </c>
      <c r="V319" s="140">
        <v>50</v>
      </c>
      <c r="W319" s="241" t="s">
        <v>844</v>
      </c>
      <c r="X319" s="241"/>
      <c r="Y319" s="241"/>
      <c r="Z319" s="206">
        <v>12</v>
      </c>
      <c r="AA319" s="206">
        <v>7</v>
      </c>
      <c r="AB319" s="206">
        <f>AA319*100/Z319</f>
        <v>58.333333333333336</v>
      </c>
      <c r="AC319" s="149">
        <v>1</v>
      </c>
    </row>
    <row r="320" spans="1:29" ht="31.5" x14ac:dyDescent="0.25">
      <c r="A320" s="132">
        <v>312</v>
      </c>
      <c r="B320" s="154" t="s">
        <v>125</v>
      </c>
      <c r="C320" s="154" t="s">
        <v>909</v>
      </c>
      <c r="D320" s="136"/>
      <c r="E320" s="137"/>
      <c r="F320" s="137">
        <v>41.59</v>
      </c>
      <c r="G320" s="135">
        <v>220</v>
      </c>
      <c r="H320" s="216">
        <v>120</v>
      </c>
      <c r="I320" s="216">
        <v>207</v>
      </c>
      <c r="J320" s="217">
        <v>5.2897331089204132</v>
      </c>
      <c r="K320" s="217">
        <v>2.8853089685020437</v>
      </c>
      <c r="L320" s="217">
        <v>4.9771579706660249</v>
      </c>
      <c r="M320" s="139">
        <v>7</v>
      </c>
      <c r="N320" s="204">
        <f t="shared" si="41"/>
        <v>14</v>
      </c>
      <c r="O320" s="141">
        <f t="shared" si="42"/>
        <v>14.49</v>
      </c>
      <c r="P320" s="196">
        <f t="shared" si="43"/>
        <v>3</v>
      </c>
      <c r="Q320" s="141">
        <f t="shared" si="44"/>
        <v>3.5</v>
      </c>
      <c r="R320" s="140">
        <v>25</v>
      </c>
      <c r="S320" s="196">
        <f t="shared" si="45"/>
        <v>6</v>
      </c>
      <c r="T320" s="196">
        <f t="shared" si="46"/>
        <v>5</v>
      </c>
      <c r="U320" s="141">
        <f t="shared" si="47"/>
        <v>5.6</v>
      </c>
      <c r="V320" s="140">
        <v>40</v>
      </c>
      <c r="W320" s="241">
        <v>14</v>
      </c>
      <c r="X320" s="241">
        <v>3</v>
      </c>
      <c r="Y320" s="241">
        <v>5</v>
      </c>
      <c r="Z320" s="206">
        <v>8</v>
      </c>
      <c r="AA320" s="206">
        <v>2</v>
      </c>
      <c r="AB320" s="206">
        <f>AA320*100/Z320</f>
        <v>25</v>
      </c>
      <c r="AC320" s="149">
        <v>1</v>
      </c>
    </row>
    <row r="321" spans="1:29" ht="31.5" x14ac:dyDescent="0.25">
      <c r="A321" s="132">
        <v>313</v>
      </c>
      <c r="B321" s="154" t="s">
        <v>276</v>
      </c>
      <c r="C321" s="154" t="s">
        <v>909</v>
      </c>
      <c r="D321" s="136"/>
      <c r="E321" s="137"/>
      <c r="F321" s="137">
        <v>24.64</v>
      </c>
      <c r="G321" s="135">
        <v>104</v>
      </c>
      <c r="H321" s="216">
        <v>93</v>
      </c>
      <c r="I321" s="216">
        <v>126</v>
      </c>
      <c r="J321" s="217">
        <v>4.220779220779221</v>
      </c>
      <c r="K321" s="217">
        <v>3.7743506493506493</v>
      </c>
      <c r="L321" s="217">
        <v>5.1136363636363633</v>
      </c>
      <c r="M321" s="139">
        <v>7</v>
      </c>
      <c r="N321" s="204">
        <f t="shared" si="41"/>
        <v>8</v>
      </c>
      <c r="O321" s="141">
        <f t="shared" si="42"/>
        <v>8.82</v>
      </c>
      <c r="P321" s="196">
        <f t="shared" si="43"/>
        <v>2</v>
      </c>
      <c r="Q321" s="141">
        <f t="shared" si="44"/>
        <v>2</v>
      </c>
      <c r="R321" s="140">
        <v>25</v>
      </c>
      <c r="S321" s="196">
        <f t="shared" si="45"/>
        <v>3</v>
      </c>
      <c r="T321" s="196">
        <f t="shared" si="46"/>
        <v>3</v>
      </c>
      <c r="U321" s="141">
        <f t="shared" si="47"/>
        <v>3.2</v>
      </c>
      <c r="V321" s="140">
        <v>40</v>
      </c>
      <c r="W321" s="241">
        <v>8</v>
      </c>
      <c r="X321" s="241">
        <v>2</v>
      </c>
      <c r="Y321" s="241">
        <v>3</v>
      </c>
      <c r="Z321" s="206">
        <v>6</v>
      </c>
      <c r="AA321" s="206">
        <v>5</v>
      </c>
      <c r="AB321" s="206">
        <f>AA321*100/Z321</f>
        <v>83.333333333333329</v>
      </c>
      <c r="AC321" s="149">
        <v>1</v>
      </c>
    </row>
    <row r="322" spans="1:29" ht="63" x14ac:dyDescent="0.25">
      <c r="A322" s="132">
        <v>314</v>
      </c>
      <c r="B322" s="213" t="s">
        <v>43</v>
      </c>
      <c r="C322" s="154" t="s">
        <v>909</v>
      </c>
      <c r="D322" s="136"/>
      <c r="E322" s="137"/>
      <c r="F322" s="137">
        <v>181.3</v>
      </c>
      <c r="G322" s="135">
        <v>485</v>
      </c>
      <c r="H322" s="216">
        <v>555</v>
      </c>
      <c r="I322" s="216">
        <v>651</v>
      </c>
      <c r="J322" s="217">
        <v>2.675124103695532</v>
      </c>
      <c r="K322" s="217">
        <v>3.0612244897959182</v>
      </c>
      <c r="L322" s="217">
        <v>3.5907335907335907</v>
      </c>
      <c r="M322" s="139">
        <v>4.4000000000000004</v>
      </c>
      <c r="N322" s="204">
        <f t="shared" si="41"/>
        <v>28</v>
      </c>
      <c r="O322" s="141">
        <f t="shared" si="42"/>
        <v>28.644000000000002</v>
      </c>
      <c r="P322" s="196">
        <f t="shared" si="43"/>
        <v>0</v>
      </c>
      <c r="Q322" s="141">
        <f t="shared" si="44"/>
        <v>0</v>
      </c>
      <c r="R322" s="140">
        <v>0</v>
      </c>
      <c r="S322" s="196">
        <f t="shared" si="45"/>
        <v>14</v>
      </c>
      <c r="T322" s="196">
        <f t="shared" si="46"/>
        <v>14</v>
      </c>
      <c r="U322" s="141">
        <f t="shared" si="47"/>
        <v>14</v>
      </c>
      <c r="V322" s="140">
        <v>50</v>
      </c>
      <c r="W322" s="241">
        <v>28</v>
      </c>
      <c r="X322" s="241">
        <v>0</v>
      </c>
      <c r="Y322" s="241">
        <v>14</v>
      </c>
      <c r="Z322" s="206">
        <v>28</v>
      </c>
      <c r="AA322" s="206">
        <v>17</v>
      </c>
      <c r="AB322" s="206">
        <f>AA322*100/Z322</f>
        <v>60.714285714285715</v>
      </c>
      <c r="AC322" s="149">
        <v>1</v>
      </c>
    </row>
    <row r="323" spans="1:29" hidden="1" x14ac:dyDescent="0.25">
      <c r="A323" s="132">
        <v>315</v>
      </c>
      <c r="B323" s="154" t="s">
        <v>444</v>
      </c>
      <c r="C323" s="154" t="s">
        <v>909</v>
      </c>
      <c r="D323" s="136"/>
      <c r="E323" s="137"/>
      <c r="F323" s="137">
        <v>351.45</v>
      </c>
      <c r="G323" s="135"/>
      <c r="H323" s="135"/>
      <c r="I323" s="135">
        <v>1803</v>
      </c>
      <c r="J323" s="138"/>
      <c r="K323" s="138"/>
      <c r="L323" s="138">
        <v>5.1301749893299187</v>
      </c>
      <c r="M323" s="139">
        <v>0</v>
      </c>
      <c r="N323" s="140">
        <f t="shared" si="41"/>
        <v>0</v>
      </c>
      <c r="O323" s="141">
        <f t="shared" si="42"/>
        <v>0</v>
      </c>
      <c r="P323" s="140">
        <f t="shared" si="43"/>
        <v>0</v>
      </c>
      <c r="Q323" s="141">
        <f t="shared" si="44"/>
        <v>0</v>
      </c>
      <c r="R323" s="140">
        <f>IF(I323&lt;VLOOKUP(L323,$M$505:$Q$513,2),0,VLOOKUP(L323,$M$505:$Q$513,4))</f>
        <v>25</v>
      </c>
      <c r="S323" s="140">
        <f t="shared" si="45"/>
        <v>0</v>
      </c>
      <c r="T323" s="140">
        <f t="shared" si="46"/>
        <v>0</v>
      </c>
      <c r="U323" s="141">
        <f t="shared" si="47"/>
        <v>0</v>
      </c>
      <c r="V323" s="140">
        <f>IF(I323&lt;VLOOKUP(L323,$M$505:$Q$513,2),0,VLOOKUP(L323,$M$505:$Q$513,5))</f>
        <v>50</v>
      </c>
      <c r="W323" s="146"/>
      <c r="X323" s="146"/>
      <c r="Y323" s="146"/>
      <c r="Z323" s="154"/>
      <c r="AA323" s="206"/>
      <c r="AB323" s="206"/>
    </row>
    <row r="324" spans="1:29" ht="31.5" x14ac:dyDescent="0.25">
      <c r="A324" s="132">
        <v>316</v>
      </c>
      <c r="B324" s="154" t="s">
        <v>45</v>
      </c>
      <c r="C324" s="154" t="s">
        <v>44</v>
      </c>
      <c r="D324" s="136"/>
      <c r="E324" s="137"/>
      <c r="F324" s="137">
        <v>177.71</v>
      </c>
      <c r="G324" s="135">
        <v>2281</v>
      </c>
      <c r="H324" s="216">
        <v>2446</v>
      </c>
      <c r="I324" s="216">
        <v>2501</v>
      </c>
      <c r="J324" s="217">
        <v>12.835518541443925</v>
      </c>
      <c r="K324" s="217">
        <v>13.763997524056046</v>
      </c>
      <c r="L324" s="217">
        <v>14.073490518260087</v>
      </c>
      <c r="M324" s="139">
        <v>6</v>
      </c>
      <c r="N324" s="204">
        <f t="shared" si="41"/>
        <v>150</v>
      </c>
      <c r="O324" s="141">
        <f t="shared" si="42"/>
        <v>150.06</v>
      </c>
      <c r="P324" s="196">
        <f t="shared" si="43"/>
        <v>5</v>
      </c>
      <c r="Q324" s="141">
        <f t="shared" si="44"/>
        <v>5.7</v>
      </c>
      <c r="R324" s="140">
        <v>3.8</v>
      </c>
      <c r="S324" s="196">
        <f t="shared" si="45"/>
        <v>70</v>
      </c>
      <c r="T324" s="196">
        <f t="shared" si="46"/>
        <v>75</v>
      </c>
      <c r="U324" s="141">
        <f t="shared" si="47"/>
        <v>75</v>
      </c>
      <c r="V324" s="140">
        <v>50</v>
      </c>
      <c r="W324" s="241">
        <v>150</v>
      </c>
      <c r="X324" s="241">
        <v>5</v>
      </c>
      <c r="Y324" s="241">
        <v>75</v>
      </c>
      <c r="Z324" s="206">
        <v>97</v>
      </c>
      <c r="AA324" s="206">
        <v>70</v>
      </c>
      <c r="AB324" s="206">
        <f>AA324*100/Z324</f>
        <v>72.164948453608247</v>
      </c>
      <c r="AC324" s="149">
        <v>3</v>
      </c>
    </row>
    <row r="325" spans="1:29" hidden="1" x14ac:dyDescent="0.25">
      <c r="A325" s="132">
        <v>317</v>
      </c>
      <c r="B325" s="154" t="s">
        <v>2</v>
      </c>
      <c r="C325" s="154" t="s">
        <v>44</v>
      </c>
      <c r="D325" s="136"/>
      <c r="E325" s="137"/>
      <c r="F325" s="137">
        <v>0</v>
      </c>
      <c r="G325" s="135"/>
      <c r="H325" s="135"/>
      <c r="I325" s="135">
        <v>0</v>
      </c>
      <c r="J325" s="138"/>
      <c r="K325" s="138"/>
      <c r="L325" s="138"/>
      <c r="M325" s="139">
        <f t="shared" si="40"/>
        <v>0</v>
      </c>
      <c r="N325" s="204">
        <f t="shared" si="41"/>
        <v>0</v>
      </c>
      <c r="O325" s="141">
        <f t="shared" si="42"/>
        <v>0</v>
      </c>
      <c r="P325" s="140">
        <f t="shared" si="43"/>
        <v>0</v>
      </c>
      <c r="Q325" s="141">
        <f t="shared" si="44"/>
        <v>0</v>
      </c>
      <c r="R325" s="140">
        <v>25</v>
      </c>
      <c r="S325" s="140">
        <f t="shared" si="45"/>
        <v>0</v>
      </c>
      <c r="T325" s="140">
        <f t="shared" si="46"/>
        <v>0</v>
      </c>
      <c r="U325" s="141">
        <f t="shared" si="47"/>
        <v>0</v>
      </c>
      <c r="V325" s="140">
        <v>50</v>
      </c>
      <c r="W325" s="171"/>
      <c r="X325" s="171"/>
      <c r="Y325" s="171"/>
      <c r="Z325" s="206"/>
      <c r="AA325" s="206"/>
      <c r="AB325" s="206"/>
    </row>
    <row r="326" spans="1:29" ht="31.5" x14ac:dyDescent="0.25">
      <c r="A326" s="132">
        <v>318</v>
      </c>
      <c r="B326" s="154" t="s">
        <v>272</v>
      </c>
      <c r="C326" s="154" t="s">
        <v>44</v>
      </c>
      <c r="D326" s="136"/>
      <c r="E326" s="137"/>
      <c r="F326" s="137">
        <v>604.91</v>
      </c>
      <c r="G326" s="135">
        <v>1375</v>
      </c>
      <c r="H326" s="216">
        <v>1521</v>
      </c>
      <c r="I326" s="216">
        <v>1721</v>
      </c>
      <c r="J326" s="217">
        <v>2.2730654146897886</v>
      </c>
      <c r="K326" s="217">
        <v>2.514423633267759</v>
      </c>
      <c r="L326" s="217">
        <v>2.8450513299499098</v>
      </c>
      <c r="M326" s="139">
        <v>4.5999999999999996</v>
      </c>
      <c r="N326" s="204">
        <f t="shared" si="41"/>
        <v>79</v>
      </c>
      <c r="O326" s="141">
        <f t="shared" si="42"/>
        <v>79.165999999999997</v>
      </c>
      <c r="P326" s="196">
        <f t="shared" si="43"/>
        <v>4</v>
      </c>
      <c r="Q326" s="141">
        <f t="shared" si="44"/>
        <v>4.74</v>
      </c>
      <c r="R326" s="140">
        <v>6</v>
      </c>
      <c r="S326" s="196">
        <f t="shared" si="45"/>
        <v>36</v>
      </c>
      <c r="T326" s="196">
        <f t="shared" si="46"/>
        <v>39</v>
      </c>
      <c r="U326" s="141">
        <f t="shared" si="47"/>
        <v>39.5</v>
      </c>
      <c r="V326" s="140">
        <v>50</v>
      </c>
      <c r="W326" s="241">
        <v>79</v>
      </c>
      <c r="X326" s="241">
        <v>4</v>
      </c>
      <c r="Y326" s="241">
        <v>40</v>
      </c>
      <c r="Z326" s="206">
        <v>60</v>
      </c>
      <c r="AA326" s="206">
        <v>45</v>
      </c>
      <c r="AB326" s="206">
        <f>AA326*100/Z326</f>
        <v>75</v>
      </c>
      <c r="AC326" s="149">
        <v>3</v>
      </c>
    </row>
    <row r="327" spans="1:29" hidden="1" x14ac:dyDescent="0.25">
      <c r="A327" s="132">
        <v>319</v>
      </c>
      <c r="B327" s="154" t="s">
        <v>444</v>
      </c>
      <c r="C327" s="154" t="s">
        <v>44</v>
      </c>
      <c r="D327" s="136"/>
      <c r="E327" s="137"/>
      <c r="F327" s="137">
        <v>788.65</v>
      </c>
      <c r="G327" s="135"/>
      <c r="H327" s="135"/>
      <c r="I327" s="135">
        <v>4222</v>
      </c>
      <c r="J327" s="138"/>
      <c r="K327" s="138"/>
      <c r="L327" s="138">
        <v>5.3534521016927661</v>
      </c>
      <c r="M327" s="139">
        <v>0</v>
      </c>
      <c r="N327" s="140">
        <f t="shared" si="41"/>
        <v>0</v>
      </c>
      <c r="O327" s="141">
        <f t="shared" si="42"/>
        <v>0</v>
      </c>
      <c r="P327" s="140">
        <f t="shared" si="43"/>
        <v>0</v>
      </c>
      <c r="Q327" s="141">
        <f t="shared" si="44"/>
        <v>0</v>
      </c>
      <c r="R327" s="140">
        <f>IF(I327&lt;VLOOKUP(L327,$M$505:$Q$513,2),0,VLOOKUP(L327,$M$505:$Q$513,4))</f>
        <v>25</v>
      </c>
      <c r="S327" s="140">
        <f t="shared" si="45"/>
        <v>0</v>
      </c>
      <c r="T327" s="140">
        <f t="shared" si="46"/>
        <v>0</v>
      </c>
      <c r="U327" s="141">
        <f t="shared" si="47"/>
        <v>0</v>
      </c>
      <c r="V327" s="140">
        <f>IF(I327&lt;VLOOKUP(L327,$M$505:$Q$513,2),0,VLOOKUP(L327,$M$505:$Q$513,5))</f>
        <v>50</v>
      </c>
      <c r="W327" s="146"/>
      <c r="X327" s="146"/>
      <c r="Y327" s="146"/>
      <c r="Z327" s="154"/>
      <c r="AA327" s="206"/>
      <c r="AB327" s="206"/>
    </row>
    <row r="328" spans="1:29" ht="31.5" hidden="1" x14ac:dyDescent="0.25">
      <c r="A328" s="132">
        <v>320</v>
      </c>
      <c r="B328" s="154" t="s">
        <v>820</v>
      </c>
      <c r="C328" s="154" t="s">
        <v>70</v>
      </c>
      <c r="D328" s="136"/>
      <c r="E328" s="137"/>
      <c r="F328" s="137">
        <v>0</v>
      </c>
      <c r="G328" s="135"/>
      <c r="H328" s="135"/>
      <c r="I328" s="135">
        <v>0</v>
      </c>
      <c r="J328" s="138"/>
      <c r="K328" s="138"/>
      <c r="L328" s="138"/>
      <c r="M328" s="139">
        <f t="shared" si="40"/>
        <v>0</v>
      </c>
      <c r="N328" s="204">
        <f t="shared" si="41"/>
        <v>0</v>
      </c>
      <c r="O328" s="141">
        <f t="shared" si="42"/>
        <v>0</v>
      </c>
      <c r="P328" s="140">
        <f t="shared" si="43"/>
        <v>0</v>
      </c>
      <c r="Q328" s="141">
        <f t="shared" si="44"/>
        <v>0</v>
      </c>
      <c r="R328" s="140">
        <v>25</v>
      </c>
      <c r="S328" s="140">
        <f t="shared" si="45"/>
        <v>0</v>
      </c>
      <c r="T328" s="140">
        <f t="shared" si="46"/>
        <v>0</v>
      </c>
      <c r="U328" s="141">
        <f t="shared" si="47"/>
        <v>0</v>
      </c>
      <c r="V328" s="140">
        <v>50</v>
      </c>
      <c r="W328" s="171"/>
      <c r="X328" s="171"/>
      <c r="Y328" s="171"/>
      <c r="Z328" s="206"/>
      <c r="AA328" s="206"/>
      <c r="AB328" s="206"/>
    </row>
    <row r="329" spans="1:29" ht="31.5" hidden="1" x14ac:dyDescent="0.25">
      <c r="A329" s="132">
        <v>321</v>
      </c>
      <c r="B329" s="154" t="s">
        <v>821</v>
      </c>
      <c r="C329" s="154" t="s">
        <v>70</v>
      </c>
      <c r="D329" s="136"/>
      <c r="E329" s="137"/>
      <c r="F329" s="137">
        <v>0</v>
      </c>
      <c r="G329" s="135"/>
      <c r="H329" s="135"/>
      <c r="I329" s="135">
        <v>0</v>
      </c>
      <c r="J329" s="138"/>
      <c r="K329" s="138"/>
      <c r="L329" s="138"/>
      <c r="M329" s="139">
        <f t="shared" si="40"/>
        <v>0</v>
      </c>
      <c r="N329" s="204">
        <f t="shared" si="41"/>
        <v>0</v>
      </c>
      <c r="O329" s="141">
        <f t="shared" si="42"/>
        <v>0</v>
      </c>
      <c r="P329" s="140">
        <f t="shared" si="43"/>
        <v>0</v>
      </c>
      <c r="Q329" s="141">
        <f t="shared" si="44"/>
        <v>0</v>
      </c>
      <c r="R329" s="140">
        <v>25</v>
      </c>
      <c r="S329" s="140">
        <f t="shared" si="45"/>
        <v>0</v>
      </c>
      <c r="T329" s="140">
        <f t="shared" si="46"/>
        <v>0</v>
      </c>
      <c r="U329" s="141">
        <f t="shared" si="47"/>
        <v>0</v>
      </c>
      <c r="V329" s="140">
        <v>50</v>
      </c>
      <c r="W329" s="171"/>
      <c r="X329" s="171"/>
      <c r="Y329" s="171"/>
      <c r="Z329" s="206"/>
      <c r="AA329" s="206"/>
      <c r="AB329" s="206"/>
    </row>
    <row r="330" spans="1:29" ht="31.5" hidden="1" x14ac:dyDescent="0.25">
      <c r="A330" s="132">
        <v>322</v>
      </c>
      <c r="B330" s="154" t="s">
        <v>822</v>
      </c>
      <c r="C330" s="154" t="s">
        <v>70</v>
      </c>
      <c r="D330" s="136"/>
      <c r="E330" s="137"/>
      <c r="F330" s="137">
        <v>0</v>
      </c>
      <c r="G330" s="135"/>
      <c r="H330" s="135"/>
      <c r="I330" s="135">
        <v>0</v>
      </c>
      <c r="J330" s="138"/>
      <c r="K330" s="138"/>
      <c r="L330" s="138"/>
      <c r="M330" s="139">
        <f t="shared" si="40"/>
        <v>0</v>
      </c>
      <c r="N330" s="204">
        <f t="shared" si="41"/>
        <v>0</v>
      </c>
      <c r="O330" s="141">
        <f t="shared" si="42"/>
        <v>0</v>
      </c>
      <c r="P330" s="140">
        <f t="shared" si="43"/>
        <v>0</v>
      </c>
      <c r="Q330" s="141">
        <f t="shared" si="44"/>
        <v>0</v>
      </c>
      <c r="R330" s="140">
        <v>25</v>
      </c>
      <c r="S330" s="140">
        <f t="shared" si="45"/>
        <v>0</v>
      </c>
      <c r="T330" s="140">
        <f t="shared" si="46"/>
        <v>0</v>
      </c>
      <c r="U330" s="141">
        <f t="shared" si="47"/>
        <v>0</v>
      </c>
      <c r="V330" s="140">
        <v>50</v>
      </c>
      <c r="W330" s="171"/>
      <c r="X330" s="171"/>
      <c r="Y330" s="171"/>
      <c r="Z330" s="206"/>
      <c r="AA330" s="206"/>
      <c r="AB330" s="206"/>
    </row>
    <row r="331" spans="1:29" ht="31.5" hidden="1" x14ac:dyDescent="0.25">
      <c r="A331" s="132">
        <v>323</v>
      </c>
      <c r="B331" s="154" t="s">
        <v>823</v>
      </c>
      <c r="C331" s="154" t="s">
        <v>70</v>
      </c>
      <c r="D331" s="136"/>
      <c r="E331" s="137"/>
      <c r="F331" s="137">
        <v>0</v>
      </c>
      <c r="G331" s="135"/>
      <c r="H331" s="135"/>
      <c r="I331" s="135">
        <v>0</v>
      </c>
      <c r="J331" s="138"/>
      <c r="K331" s="138"/>
      <c r="L331" s="138"/>
      <c r="M331" s="139">
        <f t="shared" ref="M331:M394" si="48">IF(I331&lt;VLOOKUP(L331,$M$505:$Q$513,2),0,VLOOKUP(L331,$M$505:$Q$513,3))</f>
        <v>0</v>
      </c>
      <c r="N331" s="204">
        <f t="shared" ref="N331:N394" si="49">ROUNDDOWN(O331,0)</f>
        <v>0</v>
      </c>
      <c r="O331" s="141">
        <f t="shared" ref="O331:O394" si="50">I331*M331/100</f>
        <v>0</v>
      </c>
      <c r="P331" s="140">
        <f t="shared" ref="P331:P394" si="51">ROUNDDOWN(Q331,0)</f>
        <v>0</v>
      </c>
      <c r="Q331" s="141">
        <f t="shared" ref="Q331:Q394" si="52">N331*R331/100</f>
        <v>0</v>
      </c>
      <c r="R331" s="140">
        <v>25</v>
      </c>
      <c r="S331" s="140">
        <f t="shared" ref="S331:S394" si="53">N331-P331-T331</f>
        <v>0</v>
      </c>
      <c r="T331" s="140">
        <f t="shared" ref="T331:T394" si="54">ROUNDDOWN(U331,0)</f>
        <v>0</v>
      </c>
      <c r="U331" s="141">
        <f t="shared" ref="U331:U394" si="55">N331*V331/100</f>
        <v>0</v>
      </c>
      <c r="V331" s="140">
        <v>50</v>
      </c>
      <c r="W331" s="171"/>
      <c r="X331" s="171"/>
      <c r="Y331" s="171"/>
      <c r="Z331" s="206"/>
      <c r="AA331" s="206"/>
      <c r="AB331" s="206"/>
    </row>
    <row r="332" spans="1:29" ht="31.5" hidden="1" x14ac:dyDescent="0.25">
      <c r="A332" s="132">
        <v>324</v>
      </c>
      <c r="B332" s="154" t="s">
        <v>824</v>
      </c>
      <c r="C332" s="154" t="s">
        <v>70</v>
      </c>
      <c r="D332" s="136"/>
      <c r="E332" s="137"/>
      <c r="F332" s="137">
        <v>0</v>
      </c>
      <c r="G332" s="135"/>
      <c r="H332" s="135"/>
      <c r="I332" s="135">
        <v>0</v>
      </c>
      <c r="J332" s="138"/>
      <c r="K332" s="138"/>
      <c r="L332" s="138"/>
      <c r="M332" s="139">
        <f t="shared" si="48"/>
        <v>0</v>
      </c>
      <c r="N332" s="204">
        <f t="shared" si="49"/>
        <v>0</v>
      </c>
      <c r="O332" s="141">
        <f t="shared" si="50"/>
        <v>0</v>
      </c>
      <c r="P332" s="140">
        <f t="shared" si="51"/>
        <v>0</v>
      </c>
      <c r="Q332" s="141">
        <f t="shared" si="52"/>
        <v>0</v>
      </c>
      <c r="R332" s="140">
        <v>25</v>
      </c>
      <c r="S332" s="140">
        <f t="shared" si="53"/>
        <v>0</v>
      </c>
      <c r="T332" s="140">
        <f t="shared" si="54"/>
        <v>0</v>
      </c>
      <c r="U332" s="141">
        <f t="shared" si="55"/>
        <v>0</v>
      </c>
      <c r="V332" s="140">
        <v>50</v>
      </c>
      <c r="W332" s="171"/>
      <c r="X332" s="171"/>
      <c r="Y332" s="171"/>
      <c r="Z332" s="206"/>
      <c r="AA332" s="206"/>
      <c r="AB332" s="206"/>
    </row>
    <row r="333" spans="1:29" ht="63" hidden="1" x14ac:dyDescent="0.25">
      <c r="A333" s="132">
        <v>325</v>
      </c>
      <c r="B333" s="154" t="s">
        <v>825</v>
      </c>
      <c r="C333" s="154" t="s">
        <v>70</v>
      </c>
      <c r="D333" s="136"/>
      <c r="E333" s="137"/>
      <c r="F333" s="137">
        <v>0</v>
      </c>
      <c r="G333" s="135"/>
      <c r="H333" s="135"/>
      <c r="I333" s="135">
        <v>0</v>
      </c>
      <c r="J333" s="138"/>
      <c r="K333" s="138"/>
      <c r="L333" s="138"/>
      <c r="M333" s="139">
        <f t="shared" si="48"/>
        <v>0</v>
      </c>
      <c r="N333" s="204">
        <f t="shared" si="49"/>
        <v>0</v>
      </c>
      <c r="O333" s="141">
        <f t="shared" si="50"/>
        <v>0</v>
      </c>
      <c r="P333" s="140">
        <f t="shared" si="51"/>
        <v>0</v>
      </c>
      <c r="Q333" s="141">
        <f t="shared" si="52"/>
        <v>0</v>
      </c>
      <c r="R333" s="140">
        <v>25</v>
      </c>
      <c r="S333" s="140">
        <f t="shared" si="53"/>
        <v>0</v>
      </c>
      <c r="T333" s="140">
        <f t="shared" si="54"/>
        <v>0</v>
      </c>
      <c r="U333" s="141">
        <f t="shared" si="55"/>
        <v>0</v>
      </c>
      <c r="V333" s="140">
        <v>50</v>
      </c>
      <c r="W333" s="171"/>
      <c r="X333" s="171"/>
      <c r="Y333" s="171"/>
      <c r="Z333" s="206"/>
      <c r="AA333" s="206"/>
      <c r="AB333" s="206"/>
    </row>
    <row r="334" spans="1:29" ht="47.25" hidden="1" x14ac:dyDescent="0.25">
      <c r="A334" s="132">
        <v>326</v>
      </c>
      <c r="B334" s="154" t="s">
        <v>150</v>
      </c>
      <c r="C334" s="154" t="s">
        <v>70</v>
      </c>
      <c r="D334" s="136"/>
      <c r="E334" s="137"/>
      <c r="F334" s="137">
        <v>0</v>
      </c>
      <c r="G334" s="135"/>
      <c r="H334" s="135"/>
      <c r="I334" s="135">
        <v>0</v>
      </c>
      <c r="J334" s="138"/>
      <c r="K334" s="138"/>
      <c r="L334" s="138"/>
      <c r="M334" s="139">
        <f t="shared" si="48"/>
        <v>0</v>
      </c>
      <c r="N334" s="204">
        <f t="shared" si="49"/>
        <v>0</v>
      </c>
      <c r="O334" s="141">
        <f t="shared" si="50"/>
        <v>0</v>
      </c>
      <c r="P334" s="140">
        <f t="shared" si="51"/>
        <v>0</v>
      </c>
      <c r="Q334" s="141">
        <f t="shared" si="52"/>
        <v>0</v>
      </c>
      <c r="R334" s="140">
        <v>25</v>
      </c>
      <c r="S334" s="140">
        <f t="shared" si="53"/>
        <v>0</v>
      </c>
      <c r="T334" s="140">
        <f t="shared" si="54"/>
        <v>0</v>
      </c>
      <c r="U334" s="141">
        <f t="shared" si="55"/>
        <v>0</v>
      </c>
      <c r="V334" s="140">
        <v>50</v>
      </c>
      <c r="W334" s="171"/>
      <c r="X334" s="171"/>
      <c r="Y334" s="171"/>
      <c r="Z334" s="206"/>
      <c r="AA334" s="206"/>
      <c r="AB334" s="206"/>
    </row>
    <row r="335" spans="1:29" ht="47.25" hidden="1" x14ac:dyDescent="0.25">
      <c r="A335" s="132">
        <v>327</v>
      </c>
      <c r="B335" s="154" t="s">
        <v>846</v>
      </c>
      <c r="C335" s="154" t="s">
        <v>70</v>
      </c>
      <c r="D335" s="136"/>
      <c r="E335" s="137"/>
      <c r="F335" s="137">
        <v>0</v>
      </c>
      <c r="G335" s="135"/>
      <c r="H335" s="135"/>
      <c r="I335" s="135">
        <v>0</v>
      </c>
      <c r="J335" s="138"/>
      <c r="K335" s="138"/>
      <c r="L335" s="138"/>
      <c r="M335" s="139">
        <f t="shared" si="48"/>
        <v>0</v>
      </c>
      <c r="N335" s="204">
        <f t="shared" si="49"/>
        <v>0</v>
      </c>
      <c r="O335" s="141">
        <f t="shared" si="50"/>
        <v>0</v>
      </c>
      <c r="P335" s="140">
        <f t="shared" si="51"/>
        <v>0</v>
      </c>
      <c r="Q335" s="141">
        <f t="shared" si="52"/>
        <v>0</v>
      </c>
      <c r="R335" s="140">
        <v>25</v>
      </c>
      <c r="S335" s="140">
        <f t="shared" si="53"/>
        <v>0</v>
      </c>
      <c r="T335" s="140">
        <f t="shared" si="54"/>
        <v>0</v>
      </c>
      <c r="U335" s="141">
        <f t="shared" si="55"/>
        <v>0</v>
      </c>
      <c r="V335" s="140">
        <v>50</v>
      </c>
      <c r="W335" s="171"/>
      <c r="X335" s="171"/>
      <c r="Y335" s="171"/>
      <c r="Z335" s="206"/>
      <c r="AA335" s="206"/>
      <c r="AB335" s="206"/>
    </row>
    <row r="336" spans="1:29" hidden="1" x14ac:dyDescent="0.25">
      <c r="A336" s="132">
        <v>328</v>
      </c>
      <c r="B336" s="154" t="s">
        <v>2</v>
      </c>
      <c r="C336" s="154" t="s">
        <v>70</v>
      </c>
      <c r="D336" s="136"/>
      <c r="E336" s="137"/>
      <c r="F336" s="137">
        <v>0</v>
      </c>
      <c r="G336" s="135"/>
      <c r="H336" s="135"/>
      <c r="I336" s="135">
        <v>0</v>
      </c>
      <c r="J336" s="138"/>
      <c r="K336" s="138"/>
      <c r="L336" s="138"/>
      <c r="M336" s="139">
        <f t="shared" si="48"/>
        <v>0</v>
      </c>
      <c r="N336" s="204">
        <f t="shared" si="49"/>
        <v>0</v>
      </c>
      <c r="O336" s="141">
        <f t="shared" si="50"/>
        <v>0</v>
      </c>
      <c r="P336" s="140">
        <f t="shared" si="51"/>
        <v>0</v>
      </c>
      <c r="Q336" s="141">
        <f t="shared" si="52"/>
        <v>0</v>
      </c>
      <c r="R336" s="140">
        <v>25</v>
      </c>
      <c r="S336" s="140">
        <f t="shared" si="53"/>
        <v>0</v>
      </c>
      <c r="T336" s="140">
        <f t="shared" si="54"/>
        <v>0</v>
      </c>
      <c r="U336" s="141">
        <f t="shared" si="55"/>
        <v>0</v>
      </c>
      <c r="V336" s="140">
        <v>50</v>
      </c>
      <c r="W336" s="171"/>
      <c r="X336" s="171"/>
      <c r="Y336" s="171"/>
      <c r="Z336" s="206"/>
      <c r="AA336" s="206"/>
      <c r="AB336" s="206"/>
    </row>
    <row r="337" spans="1:28" ht="31.5" hidden="1" x14ac:dyDescent="0.25">
      <c r="A337" s="132">
        <v>329</v>
      </c>
      <c r="B337" s="154" t="s">
        <v>130</v>
      </c>
      <c r="C337" s="154" t="s">
        <v>70</v>
      </c>
      <c r="D337" s="136"/>
      <c r="E337" s="137"/>
      <c r="F337" s="137">
        <v>0</v>
      </c>
      <c r="G337" s="135"/>
      <c r="H337" s="135"/>
      <c r="I337" s="135">
        <v>0</v>
      </c>
      <c r="J337" s="138"/>
      <c r="K337" s="138"/>
      <c r="L337" s="138"/>
      <c r="M337" s="139">
        <f t="shared" si="48"/>
        <v>0</v>
      </c>
      <c r="N337" s="204">
        <f t="shared" si="49"/>
        <v>0</v>
      </c>
      <c r="O337" s="141">
        <f t="shared" si="50"/>
        <v>0</v>
      </c>
      <c r="P337" s="140">
        <f t="shared" si="51"/>
        <v>0</v>
      </c>
      <c r="Q337" s="141">
        <f t="shared" si="52"/>
        <v>0</v>
      </c>
      <c r="R337" s="140">
        <v>25</v>
      </c>
      <c r="S337" s="140">
        <f t="shared" si="53"/>
        <v>0</v>
      </c>
      <c r="T337" s="140">
        <f t="shared" si="54"/>
        <v>0</v>
      </c>
      <c r="U337" s="141">
        <f t="shared" si="55"/>
        <v>0</v>
      </c>
      <c r="V337" s="140">
        <v>50</v>
      </c>
      <c r="W337" s="171"/>
      <c r="X337" s="171"/>
      <c r="Y337" s="171"/>
      <c r="Z337" s="206"/>
      <c r="AA337" s="206"/>
      <c r="AB337" s="206"/>
    </row>
    <row r="338" spans="1:28" ht="31.5" hidden="1" x14ac:dyDescent="0.25">
      <c r="A338" s="132">
        <v>330</v>
      </c>
      <c r="B338" s="154" t="s">
        <v>826</v>
      </c>
      <c r="C338" s="154" t="s">
        <v>70</v>
      </c>
      <c r="D338" s="136"/>
      <c r="E338" s="137"/>
      <c r="F338" s="137">
        <v>0</v>
      </c>
      <c r="G338" s="135"/>
      <c r="H338" s="135"/>
      <c r="I338" s="135">
        <v>0</v>
      </c>
      <c r="J338" s="138"/>
      <c r="K338" s="138"/>
      <c r="L338" s="138"/>
      <c r="M338" s="139">
        <f t="shared" si="48"/>
        <v>0</v>
      </c>
      <c r="N338" s="204">
        <f t="shared" si="49"/>
        <v>0</v>
      </c>
      <c r="O338" s="141">
        <f t="shared" si="50"/>
        <v>0</v>
      </c>
      <c r="P338" s="140">
        <f t="shared" si="51"/>
        <v>0</v>
      </c>
      <c r="Q338" s="141">
        <f t="shared" si="52"/>
        <v>0</v>
      </c>
      <c r="R338" s="140">
        <v>25</v>
      </c>
      <c r="S338" s="140">
        <f t="shared" si="53"/>
        <v>0</v>
      </c>
      <c r="T338" s="140">
        <f t="shared" si="54"/>
        <v>0</v>
      </c>
      <c r="U338" s="141">
        <f t="shared" si="55"/>
        <v>0</v>
      </c>
      <c r="V338" s="140">
        <v>50</v>
      </c>
      <c r="W338" s="171"/>
      <c r="X338" s="171"/>
      <c r="Y338" s="171"/>
      <c r="Z338" s="206"/>
      <c r="AA338" s="206"/>
      <c r="AB338" s="206"/>
    </row>
    <row r="339" spans="1:28" ht="31.5" hidden="1" x14ac:dyDescent="0.25">
      <c r="A339" s="132">
        <v>331</v>
      </c>
      <c r="B339" s="154" t="s">
        <v>110</v>
      </c>
      <c r="C339" s="154" t="s">
        <v>70</v>
      </c>
      <c r="D339" s="136"/>
      <c r="E339" s="137"/>
      <c r="F339" s="137">
        <v>0</v>
      </c>
      <c r="G339" s="135"/>
      <c r="H339" s="135"/>
      <c r="I339" s="135">
        <v>0</v>
      </c>
      <c r="J339" s="138"/>
      <c r="K339" s="138"/>
      <c r="L339" s="138"/>
      <c r="M339" s="139">
        <f t="shared" si="48"/>
        <v>0</v>
      </c>
      <c r="N339" s="204">
        <f t="shared" si="49"/>
        <v>0</v>
      </c>
      <c r="O339" s="141">
        <f t="shared" si="50"/>
        <v>0</v>
      </c>
      <c r="P339" s="140">
        <f t="shared" si="51"/>
        <v>0</v>
      </c>
      <c r="Q339" s="141">
        <f t="shared" si="52"/>
        <v>0</v>
      </c>
      <c r="R339" s="140">
        <v>25</v>
      </c>
      <c r="S339" s="140">
        <f t="shared" si="53"/>
        <v>0</v>
      </c>
      <c r="T339" s="140">
        <f t="shared" si="54"/>
        <v>0</v>
      </c>
      <c r="U339" s="141">
        <f t="shared" si="55"/>
        <v>0</v>
      </c>
      <c r="V339" s="140">
        <v>50</v>
      </c>
      <c r="W339" s="171"/>
      <c r="X339" s="171"/>
      <c r="Y339" s="171"/>
      <c r="Z339" s="206"/>
      <c r="AA339" s="206"/>
      <c r="AB339" s="206"/>
    </row>
    <row r="340" spans="1:28" ht="47.25" hidden="1" x14ac:dyDescent="0.25">
      <c r="A340" s="132">
        <v>332</v>
      </c>
      <c r="B340" s="154" t="s">
        <v>847</v>
      </c>
      <c r="C340" s="154" t="s">
        <v>70</v>
      </c>
      <c r="D340" s="136"/>
      <c r="E340" s="137"/>
      <c r="F340" s="137">
        <v>0</v>
      </c>
      <c r="G340" s="135"/>
      <c r="H340" s="135"/>
      <c r="I340" s="135">
        <v>0</v>
      </c>
      <c r="J340" s="138"/>
      <c r="K340" s="138"/>
      <c r="L340" s="138"/>
      <c r="M340" s="139">
        <f t="shared" si="48"/>
        <v>0</v>
      </c>
      <c r="N340" s="204">
        <f t="shared" si="49"/>
        <v>0</v>
      </c>
      <c r="O340" s="141">
        <f t="shared" si="50"/>
        <v>0</v>
      </c>
      <c r="P340" s="140">
        <f t="shared" si="51"/>
        <v>0</v>
      </c>
      <c r="Q340" s="141">
        <f t="shared" si="52"/>
        <v>0</v>
      </c>
      <c r="R340" s="140">
        <v>25</v>
      </c>
      <c r="S340" s="140">
        <f t="shared" si="53"/>
        <v>0</v>
      </c>
      <c r="T340" s="140">
        <f t="shared" si="54"/>
        <v>0</v>
      </c>
      <c r="U340" s="141">
        <f t="shared" si="55"/>
        <v>0</v>
      </c>
      <c r="V340" s="140">
        <v>50</v>
      </c>
      <c r="W340" s="171"/>
      <c r="X340" s="171"/>
      <c r="Y340" s="171"/>
      <c r="Z340" s="206"/>
      <c r="AA340" s="206"/>
      <c r="AB340" s="206"/>
    </row>
    <row r="341" spans="1:28" ht="47.25" hidden="1" x14ac:dyDescent="0.25">
      <c r="A341" s="132">
        <v>333</v>
      </c>
      <c r="B341" s="154" t="s">
        <v>848</v>
      </c>
      <c r="C341" s="154" t="s">
        <v>70</v>
      </c>
      <c r="D341" s="136"/>
      <c r="E341" s="137"/>
      <c r="F341" s="137">
        <v>0</v>
      </c>
      <c r="G341" s="135"/>
      <c r="H341" s="135"/>
      <c r="I341" s="135">
        <v>0</v>
      </c>
      <c r="J341" s="138"/>
      <c r="K341" s="138"/>
      <c r="L341" s="138"/>
      <c r="M341" s="139">
        <f t="shared" si="48"/>
        <v>0</v>
      </c>
      <c r="N341" s="204">
        <f t="shared" si="49"/>
        <v>0</v>
      </c>
      <c r="O341" s="141">
        <f t="shared" si="50"/>
        <v>0</v>
      </c>
      <c r="P341" s="140">
        <f t="shared" si="51"/>
        <v>0</v>
      </c>
      <c r="Q341" s="141">
        <f t="shared" si="52"/>
        <v>0</v>
      </c>
      <c r="R341" s="140">
        <v>25</v>
      </c>
      <c r="S341" s="140">
        <f t="shared" si="53"/>
        <v>0</v>
      </c>
      <c r="T341" s="140">
        <f t="shared" si="54"/>
        <v>0</v>
      </c>
      <c r="U341" s="141">
        <f t="shared" si="55"/>
        <v>0</v>
      </c>
      <c r="V341" s="140">
        <v>50</v>
      </c>
      <c r="W341" s="171"/>
      <c r="X341" s="171"/>
      <c r="Y341" s="171"/>
      <c r="Z341" s="206"/>
      <c r="AA341" s="206"/>
      <c r="AB341" s="206"/>
    </row>
    <row r="342" spans="1:28" ht="31.5" hidden="1" x14ac:dyDescent="0.25">
      <c r="A342" s="132">
        <v>334</v>
      </c>
      <c r="B342" s="154" t="s">
        <v>112</v>
      </c>
      <c r="C342" s="154" t="s">
        <v>70</v>
      </c>
      <c r="D342" s="136"/>
      <c r="E342" s="137"/>
      <c r="F342" s="137">
        <v>0</v>
      </c>
      <c r="G342" s="135"/>
      <c r="H342" s="135"/>
      <c r="I342" s="135">
        <v>0</v>
      </c>
      <c r="J342" s="138"/>
      <c r="K342" s="138"/>
      <c r="L342" s="138"/>
      <c r="M342" s="139">
        <f t="shared" si="48"/>
        <v>0</v>
      </c>
      <c r="N342" s="204">
        <f t="shared" si="49"/>
        <v>0</v>
      </c>
      <c r="O342" s="141">
        <f t="shared" si="50"/>
        <v>0</v>
      </c>
      <c r="P342" s="140">
        <f t="shared" si="51"/>
        <v>0</v>
      </c>
      <c r="Q342" s="141">
        <f t="shared" si="52"/>
        <v>0</v>
      </c>
      <c r="R342" s="140">
        <v>25</v>
      </c>
      <c r="S342" s="140">
        <f t="shared" si="53"/>
        <v>0</v>
      </c>
      <c r="T342" s="140">
        <f t="shared" si="54"/>
        <v>0</v>
      </c>
      <c r="U342" s="141">
        <f t="shared" si="55"/>
        <v>0</v>
      </c>
      <c r="V342" s="140">
        <v>50</v>
      </c>
      <c r="W342" s="171"/>
      <c r="X342" s="171"/>
      <c r="Y342" s="171"/>
      <c r="Z342" s="206"/>
      <c r="AA342" s="206"/>
      <c r="AB342" s="206"/>
    </row>
    <row r="343" spans="1:28" ht="47.25" hidden="1" x14ac:dyDescent="0.25">
      <c r="A343" s="132">
        <v>335</v>
      </c>
      <c r="B343" s="154" t="s">
        <v>92</v>
      </c>
      <c r="C343" s="154" t="s">
        <v>70</v>
      </c>
      <c r="D343" s="136"/>
      <c r="E343" s="137"/>
      <c r="F343" s="137">
        <v>0</v>
      </c>
      <c r="G343" s="135"/>
      <c r="H343" s="135"/>
      <c r="I343" s="135">
        <v>0</v>
      </c>
      <c r="J343" s="138"/>
      <c r="K343" s="138"/>
      <c r="L343" s="138"/>
      <c r="M343" s="139">
        <f t="shared" si="48"/>
        <v>0</v>
      </c>
      <c r="N343" s="204">
        <f t="shared" si="49"/>
        <v>0</v>
      </c>
      <c r="O343" s="141">
        <f t="shared" si="50"/>
        <v>0</v>
      </c>
      <c r="P343" s="140">
        <f t="shared" si="51"/>
        <v>0</v>
      </c>
      <c r="Q343" s="141">
        <f t="shared" si="52"/>
        <v>0</v>
      </c>
      <c r="R343" s="140">
        <v>25</v>
      </c>
      <c r="S343" s="140">
        <f t="shared" si="53"/>
        <v>0</v>
      </c>
      <c r="T343" s="140">
        <f t="shared" si="54"/>
        <v>0</v>
      </c>
      <c r="U343" s="141">
        <f t="shared" si="55"/>
        <v>0</v>
      </c>
      <c r="V343" s="140">
        <v>50</v>
      </c>
      <c r="W343" s="171"/>
      <c r="X343" s="171"/>
      <c r="Y343" s="171"/>
      <c r="Z343" s="206"/>
      <c r="AA343" s="206"/>
      <c r="AB343" s="206"/>
    </row>
    <row r="344" spans="1:28" ht="31.5" hidden="1" x14ac:dyDescent="0.25">
      <c r="A344" s="132">
        <v>336</v>
      </c>
      <c r="B344" s="154" t="s">
        <v>114</v>
      </c>
      <c r="C344" s="154" t="s">
        <v>70</v>
      </c>
      <c r="D344" s="136"/>
      <c r="E344" s="137"/>
      <c r="F344" s="137">
        <v>0</v>
      </c>
      <c r="G344" s="135"/>
      <c r="H344" s="135"/>
      <c r="I344" s="135">
        <v>0</v>
      </c>
      <c r="J344" s="138"/>
      <c r="K344" s="138"/>
      <c r="L344" s="138"/>
      <c r="M344" s="139">
        <f t="shared" si="48"/>
        <v>0</v>
      </c>
      <c r="N344" s="204">
        <f t="shared" si="49"/>
        <v>0</v>
      </c>
      <c r="O344" s="141">
        <f t="shared" si="50"/>
        <v>0</v>
      </c>
      <c r="P344" s="140">
        <f t="shared" si="51"/>
        <v>0</v>
      </c>
      <c r="Q344" s="141">
        <f t="shared" si="52"/>
        <v>0</v>
      </c>
      <c r="R344" s="140">
        <v>25</v>
      </c>
      <c r="S344" s="140">
        <f t="shared" si="53"/>
        <v>0</v>
      </c>
      <c r="T344" s="140">
        <f t="shared" si="54"/>
        <v>0</v>
      </c>
      <c r="U344" s="141">
        <f t="shared" si="55"/>
        <v>0</v>
      </c>
      <c r="V344" s="140">
        <v>50</v>
      </c>
      <c r="W344" s="171"/>
      <c r="X344" s="171"/>
      <c r="Y344" s="171"/>
      <c r="Z344" s="206"/>
      <c r="AA344" s="206"/>
      <c r="AB344" s="206"/>
    </row>
    <row r="345" spans="1:28" ht="31.5" hidden="1" x14ac:dyDescent="0.25">
      <c r="A345" s="132">
        <v>337</v>
      </c>
      <c r="B345" s="154" t="s">
        <v>161</v>
      </c>
      <c r="C345" s="154" t="s">
        <v>70</v>
      </c>
      <c r="D345" s="136"/>
      <c r="E345" s="137"/>
      <c r="F345" s="137">
        <v>0</v>
      </c>
      <c r="G345" s="135"/>
      <c r="H345" s="135"/>
      <c r="I345" s="135">
        <v>0</v>
      </c>
      <c r="J345" s="138"/>
      <c r="K345" s="138"/>
      <c r="L345" s="138"/>
      <c r="M345" s="139">
        <f t="shared" si="48"/>
        <v>0</v>
      </c>
      <c r="N345" s="204">
        <f t="shared" si="49"/>
        <v>0</v>
      </c>
      <c r="O345" s="141">
        <f t="shared" si="50"/>
        <v>0</v>
      </c>
      <c r="P345" s="140">
        <f t="shared" si="51"/>
        <v>0</v>
      </c>
      <c r="Q345" s="141">
        <f t="shared" si="52"/>
        <v>0</v>
      </c>
      <c r="R345" s="140">
        <v>25</v>
      </c>
      <c r="S345" s="140">
        <f t="shared" si="53"/>
        <v>0</v>
      </c>
      <c r="T345" s="140">
        <f t="shared" si="54"/>
        <v>0</v>
      </c>
      <c r="U345" s="141">
        <f t="shared" si="55"/>
        <v>0</v>
      </c>
      <c r="V345" s="140">
        <v>50</v>
      </c>
      <c r="W345" s="171"/>
      <c r="X345" s="171"/>
      <c r="Y345" s="171"/>
      <c r="Z345" s="206"/>
      <c r="AA345" s="206"/>
      <c r="AB345" s="206"/>
    </row>
    <row r="346" spans="1:28" ht="31.5" hidden="1" x14ac:dyDescent="0.25">
      <c r="A346" s="132">
        <v>338</v>
      </c>
      <c r="B346" s="154" t="s">
        <v>71</v>
      </c>
      <c r="C346" s="154" t="s">
        <v>70</v>
      </c>
      <c r="D346" s="136"/>
      <c r="E346" s="137"/>
      <c r="F346" s="137">
        <v>0</v>
      </c>
      <c r="G346" s="135"/>
      <c r="H346" s="135"/>
      <c r="I346" s="135">
        <v>0</v>
      </c>
      <c r="J346" s="138"/>
      <c r="K346" s="138"/>
      <c r="L346" s="138"/>
      <c r="M346" s="139">
        <f t="shared" si="48"/>
        <v>0</v>
      </c>
      <c r="N346" s="204">
        <f t="shared" si="49"/>
        <v>0</v>
      </c>
      <c r="O346" s="141">
        <f t="shared" si="50"/>
        <v>0</v>
      </c>
      <c r="P346" s="140">
        <f t="shared" si="51"/>
        <v>0</v>
      </c>
      <c r="Q346" s="141">
        <f t="shared" si="52"/>
        <v>0</v>
      </c>
      <c r="R346" s="140">
        <v>25</v>
      </c>
      <c r="S346" s="140">
        <f t="shared" si="53"/>
        <v>0</v>
      </c>
      <c r="T346" s="140">
        <f t="shared" si="54"/>
        <v>0</v>
      </c>
      <c r="U346" s="141">
        <f t="shared" si="55"/>
        <v>0</v>
      </c>
      <c r="V346" s="140">
        <v>50</v>
      </c>
      <c r="W346" s="171"/>
      <c r="X346" s="171"/>
      <c r="Y346" s="171"/>
      <c r="Z346" s="206"/>
      <c r="AA346" s="206"/>
      <c r="AB346" s="206"/>
    </row>
    <row r="347" spans="1:28" ht="31.5" hidden="1" x14ac:dyDescent="0.25">
      <c r="A347" s="132">
        <v>339</v>
      </c>
      <c r="B347" s="154" t="s">
        <v>152</v>
      </c>
      <c r="C347" s="154" t="s">
        <v>70</v>
      </c>
      <c r="D347" s="136"/>
      <c r="E347" s="137"/>
      <c r="F347" s="137">
        <v>0</v>
      </c>
      <c r="G347" s="135"/>
      <c r="H347" s="135"/>
      <c r="I347" s="135">
        <v>0</v>
      </c>
      <c r="J347" s="138"/>
      <c r="K347" s="138"/>
      <c r="L347" s="138"/>
      <c r="M347" s="139">
        <f t="shared" si="48"/>
        <v>0</v>
      </c>
      <c r="N347" s="204">
        <f t="shared" si="49"/>
        <v>0</v>
      </c>
      <c r="O347" s="141">
        <f t="shared" si="50"/>
        <v>0</v>
      </c>
      <c r="P347" s="140">
        <f t="shared" si="51"/>
        <v>0</v>
      </c>
      <c r="Q347" s="141">
        <f t="shared" si="52"/>
        <v>0</v>
      </c>
      <c r="R347" s="140">
        <v>25</v>
      </c>
      <c r="S347" s="140">
        <f t="shared" si="53"/>
        <v>0</v>
      </c>
      <c r="T347" s="140">
        <f t="shared" si="54"/>
        <v>0</v>
      </c>
      <c r="U347" s="141">
        <f t="shared" si="55"/>
        <v>0</v>
      </c>
      <c r="V347" s="140">
        <v>50</v>
      </c>
      <c r="W347" s="171"/>
      <c r="X347" s="171"/>
      <c r="Y347" s="171"/>
      <c r="Z347" s="206"/>
      <c r="AA347" s="206"/>
      <c r="AB347" s="206"/>
    </row>
    <row r="348" spans="1:28" ht="31.5" hidden="1" x14ac:dyDescent="0.25">
      <c r="A348" s="132">
        <v>340</v>
      </c>
      <c r="B348" s="154" t="s">
        <v>137</v>
      </c>
      <c r="C348" s="154" t="s">
        <v>70</v>
      </c>
      <c r="D348" s="136"/>
      <c r="E348" s="137"/>
      <c r="F348" s="137">
        <v>0</v>
      </c>
      <c r="G348" s="135"/>
      <c r="H348" s="135"/>
      <c r="I348" s="135">
        <v>0</v>
      </c>
      <c r="J348" s="138"/>
      <c r="K348" s="138"/>
      <c r="L348" s="138"/>
      <c r="M348" s="139">
        <f t="shared" si="48"/>
        <v>0</v>
      </c>
      <c r="N348" s="204">
        <f t="shared" si="49"/>
        <v>0</v>
      </c>
      <c r="O348" s="141">
        <f t="shared" si="50"/>
        <v>0</v>
      </c>
      <c r="P348" s="140">
        <f t="shared" si="51"/>
        <v>0</v>
      </c>
      <c r="Q348" s="141">
        <f t="shared" si="52"/>
        <v>0</v>
      </c>
      <c r="R348" s="140">
        <v>25</v>
      </c>
      <c r="S348" s="140">
        <f t="shared" si="53"/>
        <v>0</v>
      </c>
      <c r="T348" s="140">
        <f t="shared" si="54"/>
        <v>0</v>
      </c>
      <c r="U348" s="141">
        <f t="shared" si="55"/>
        <v>0</v>
      </c>
      <c r="V348" s="140">
        <v>50</v>
      </c>
      <c r="W348" s="171"/>
      <c r="X348" s="171"/>
      <c r="Y348" s="171"/>
      <c r="Z348" s="206"/>
      <c r="AA348" s="206"/>
      <c r="AB348" s="206"/>
    </row>
    <row r="349" spans="1:28" ht="47.25" hidden="1" x14ac:dyDescent="0.25">
      <c r="A349" s="132">
        <v>341</v>
      </c>
      <c r="B349" s="154" t="s">
        <v>828</v>
      </c>
      <c r="C349" s="154" t="s">
        <v>70</v>
      </c>
      <c r="D349" s="136"/>
      <c r="E349" s="137"/>
      <c r="F349" s="137">
        <v>0</v>
      </c>
      <c r="G349" s="135"/>
      <c r="H349" s="135"/>
      <c r="I349" s="135">
        <v>0</v>
      </c>
      <c r="J349" s="138"/>
      <c r="K349" s="138"/>
      <c r="L349" s="138"/>
      <c r="M349" s="139">
        <f t="shared" si="48"/>
        <v>0</v>
      </c>
      <c r="N349" s="204">
        <f t="shared" si="49"/>
        <v>0</v>
      </c>
      <c r="O349" s="141">
        <f t="shared" si="50"/>
        <v>0</v>
      </c>
      <c r="P349" s="140">
        <f t="shared" si="51"/>
        <v>0</v>
      </c>
      <c r="Q349" s="141">
        <f t="shared" si="52"/>
        <v>0</v>
      </c>
      <c r="R349" s="140">
        <v>25</v>
      </c>
      <c r="S349" s="140">
        <f t="shared" si="53"/>
        <v>0</v>
      </c>
      <c r="T349" s="140">
        <f t="shared" si="54"/>
        <v>0</v>
      </c>
      <c r="U349" s="141">
        <f t="shared" si="55"/>
        <v>0</v>
      </c>
      <c r="V349" s="140">
        <v>50</v>
      </c>
      <c r="W349" s="171"/>
      <c r="X349" s="171"/>
      <c r="Y349" s="171"/>
      <c r="Z349" s="206"/>
      <c r="AA349" s="206"/>
      <c r="AB349" s="206"/>
    </row>
    <row r="350" spans="1:28" ht="47.25" hidden="1" x14ac:dyDescent="0.25">
      <c r="A350" s="132">
        <v>342</v>
      </c>
      <c r="B350" s="154" t="s">
        <v>829</v>
      </c>
      <c r="C350" s="154" t="s">
        <v>70</v>
      </c>
      <c r="D350" s="136"/>
      <c r="E350" s="137"/>
      <c r="F350" s="137">
        <v>0</v>
      </c>
      <c r="G350" s="135"/>
      <c r="H350" s="135"/>
      <c r="I350" s="135">
        <v>0</v>
      </c>
      <c r="J350" s="138"/>
      <c r="K350" s="138"/>
      <c r="L350" s="138"/>
      <c r="M350" s="139">
        <f t="shared" si="48"/>
        <v>0</v>
      </c>
      <c r="N350" s="204">
        <f t="shared" si="49"/>
        <v>0</v>
      </c>
      <c r="O350" s="141">
        <f t="shared" si="50"/>
        <v>0</v>
      </c>
      <c r="P350" s="140">
        <f t="shared" si="51"/>
        <v>0</v>
      </c>
      <c r="Q350" s="141">
        <f t="shared" si="52"/>
        <v>0</v>
      </c>
      <c r="R350" s="140">
        <v>25</v>
      </c>
      <c r="S350" s="140">
        <f t="shared" si="53"/>
        <v>0</v>
      </c>
      <c r="T350" s="140">
        <f t="shared" si="54"/>
        <v>0</v>
      </c>
      <c r="U350" s="141">
        <f t="shared" si="55"/>
        <v>0</v>
      </c>
      <c r="V350" s="140">
        <v>50</v>
      </c>
      <c r="W350" s="171"/>
      <c r="X350" s="171"/>
      <c r="Y350" s="171"/>
      <c r="Z350" s="206"/>
      <c r="AA350" s="206"/>
      <c r="AB350" s="206"/>
    </row>
    <row r="351" spans="1:28" ht="47.25" hidden="1" x14ac:dyDescent="0.25">
      <c r="A351" s="132">
        <v>343</v>
      </c>
      <c r="B351" s="154" t="s">
        <v>830</v>
      </c>
      <c r="C351" s="154" t="s">
        <v>70</v>
      </c>
      <c r="D351" s="136"/>
      <c r="E351" s="137"/>
      <c r="F351" s="137">
        <v>0</v>
      </c>
      <c r="G351" s="135"/>
      <c r="H351" s="135"/>
      <c r="I351" s="135">
        <v>0</v>
      </c>
      <c r="J351" s="138"/>
      <c r="K351" s="138"/>
      <c r="L351" s="138"/>
      <c r="M351" s="139">
        <f t="shared" si="48"/>
        <v>0</v>
      </c>
      <c r="N351" s="204">
        <f t="shared" si="49"/>
        <v>0</v>
      </c>
      <c r="O351" s="141">
        <f t="shared" si="50"/>
        <v>0</v>
      </c>
      <c r="P351" s="140">
        <f t="shared" si="51"/>
        <v>0</v>
      </c>
      <c r="Q351" s="141">
        <f t="shared" si="52"/>
        <v>0</v>
      </c>
      <c r="R351" s="140">
        <v>25</v>
      </c>
      <c r="S351" s="140">
        <f t="shared" si="53"/>
        <v>0</v>
      </c>
      <c r="T351" s="140">
        <f t="shared" si="54"/>
        <v>0</v>
      </c>
      <c r="U351" s="141">
        <f t="shared" si="55"/>
        <v>0</v>
      </c>
      <c r="V351" s="140">
        <v>50</v>
      </c>
      <c r="W351" s="171"/>
      <c r="X351" s="171"/>
      <c r="Y351" s="171"/>
      <c r="Z351" s="206"/>
      <c r="AA351" s="206"/>
      <c r="AB351" s="206"/>
    </row>
    <row r="352" spans="1:28" ht="47.25" hidden="1" x14ac:dyDescent="0.25">
      <c r="A352" s="132">
        <v>344</v>
      </c>
      <c r="B352" s="154" t="s">
        <v>831</v>
      </c>
      <c r="C352" s="154" t="s">
        <v>70</v>
      </c>
      <c r="D352" s="136"/>
      <c r="E352" s="137"/>
      <c r="F352" s="137">
        <v>0</v>
      </c>
      <c r="G352" s="135"/>
      <c r="H352" s="135"/>
      <c r="I352" s="135">
        <v>0</v>
      </c>
      <c r="J352" s="138"/>
      <c r="K352" s="138"/>
      <c r="L352" s="138"/>
      <c r="M352" s="139">
        <f t="shared" si="48"/>
        <v>0</v>
      </c>
      <c r="N352" s="204">
        <f t="shared" si="49"/>
        <v>0</v>
      </c>
      <c r="O352" s="141">
        <f t="shared" si="50"/>
        <v>0</v>
      </c>
      <c r="P352" s="140">
        <f t="shared" si="51"/>
        <v>0</v>
      </c>
      <c r="Q352" s="141">
        <f t="shared" si="52"/>
        <v>0</v>
      </c>
      <c r="R352" s="140">
        <v>25</v>
      </c>
      <c r="S352" s="140">
        <f t="shared" si="53"/>
        <v>0</v>
      </c>
      <c r="T352" s="140">
        <f t="shared" si="54"/>
        <v>0</v>
      </c>
      <c r="U352" s="141">
        <f t="shared" si="55"/>
        <v>0</v>
      </c>
      <c r="V352" s="140">
        <v>50</v>
      </c>
      <c r="W352" s="171"/>
      <c r="X352" s="171"/>
      <c r="Y352" s="171"/>
      <c r="Z352" s="206"/>
      <c r="AA352" s="206"/>
      <c r="AB352" s="206"/>
    </row>
    <row r="353" spans="1:28" ht="47.25" hidden="1" x14ac:dyDescent="0.25">
      <c r="A353" s="132">
        <v>345</v>
      </c>
      <c r="B353" s="154" t="s">
        <v>832</v>
      </c>
      <c r="C353" s="154" t="s">
        <v>70</v>
      </c>
      <c r="D353" s="136"/>
      <c r="E353" s="137"/>
      <c r="F353" s="137">
        <v>0</v>
      </c>
      <c r="G353" s="135"/>
      <c r="H353" s="135"/>
      <c r="I353" s="135">
        <v>0</v>
      </c>
      <c r="J353" s="138"/>
      <c r="K353" s="138"/>
      <c r="L353" s="138"/>
      <c r="M353" s="139">
        <f t="shared" si="48"/>
        <v>0</v>
      </c>
      <c r="N353" s="204">
        <f t="shared" si="49"/>
        <v>0</v>
      </c>
      <c r="O353" s="141">
        <f t="shared" si="50"/>
        <v>0</v>
      </c>
      <c r="P353" s="140">
        <f t="shared" si="51"/>
        <v>0</v>
      </c>
      <c r="Q353" s="141">
        <f t="shared" si="52"/>
        <v>0</v>
      </c>
      <c r="R353" s="140">
        <v>25</v>
      </c>
      <c r="S353" s="140">
        <f t="shared" si="53"/>
        <v>0</v>
      </c>
      <c r="T353" s="140">
        <f t="shared" si="54"/>
        <v>0</v>
      </c>
      <c r="U353" s="141">
        <f t="shared" si="55"/>
        <v>0</v>
      </c>
      <c r="V353" s="140">
        <v>50</v>
      </c>
      <c r="W353" s="171"/>
      <c r="X353" s="171"/>
      <c r="Y353" s="171"/>
      <c r="Z353" s="206"/>
      <c r="AA353" s="206"/>
      <c r="AB353" s="206"/>
    </row>
    <row r="354" spans="1:28" ht="47.25" hidden="1" x14ac:dyDescent="0.25">
      <c r="A354" s="132">
        <v>346</v>
      </c>
      <c r="B354" s="154" t="s">
        <v>833</v>
      </c>
      <c r="C354" s="154" t="s">
        <v>70</v>
      </c>
      <c r="D354" s="136"/>
      <c r="E354" s="137"/>
      <c r="F354" s="137">
        <v>0</v>
      </c>
      <c r="G354" s="135"/>
      <c r="H354" s="135"/>
      <c r="I354" s="135">
        <v>0</v>
      </c>
      <c r="J354" s="138"/>
      <c r="K354" s="138"/>
      <c r="L354" s="138"/>
      <c r="M354" s="139">
        <f t="shared" si="48"/>
        <v>0</v>
      </c>
      <c r="N354" s="204">
        <f t="shared" si="49"/>
        <v>0</v>
      </c>
      <c r="O354" s="141">
        <f t="shared" si="50"/>
        <v>0</v>
      </c>
      <c r="P354" s="140">
        <f t="shared" si="51"/>
        <v>0</v>
      </c>
      <c r="Q354" s="141">
        <f t="shared" si="52"/>
        <v>0</v>
      </c>
      <c r="R354" s="140">
        <v>25</v>
      </c>
      <c r="S354" s="140">
        <f t="shared" si="53"/>
        <v>0</v>
      </c>
      <c r="T354" s="140">
        <f t="shared" si="54"/>
        <v>0</v>
      </c>
      <c r="U354" s="141">
        <f t="shared" si="55"/>
        <v>0</v>
      </c>
      <c r="V354" s="140">
        <v>50</v>
      </c>
      <c r="W354" s="171"/>
      <c r="X354" s="171"/>
      <c r="Y354" s="171"/>
      <c r="Z354" s="206"/>
      <c r="AA354" s="206"/>
      <c r="AB354" s="206"/>
    </row>
    <row r="355" spans="1:28" ht="47.25" hidden="1" x14ac:dyDescent="0.25">
      <c r="A355" s="132">
        <v>347</v>
      </c>
      <c r="B355" s="154" t="s">
        <v>834</v>
      </c>
      <c r="C355" s="154" t="s">
        <v>70</v>
      </c>
      <c r="D355" s="136"/>
      <c r="E355" s="137"/>
      <c r="F355" s="137">
        <v>0</v>
      </c>
      <c r="G355" s="135"/>
      <c r="H355" s="135"/>
      <c r="I355" s="135">
        <v>0</v>
      </c>
      <c r="J355" s="138"/>
      <c r="K355" s="138"/>
      <c r="L355" s="138"/>
      <c r="M355" s="139">
        <f t="shared" si="48"/>
        <v>0</v>
      </c>
      <c r="N355" s="204">
        <f t="shared" si="49"/>
        <v>0</v>
      </c>
      <c r="O355" s="141">
        <f t="shared" si="50"/>
        <v>0</v>
      </c>
      <c r="P355" s="140">
        <f t="shared" si="51"/>
        <v>0</v>
      </c>
      <c r="Q355" s="141">
        <f t="shared" si="52"/>
        <v>0</v>
      </c>
      <c r="R355" s="140">
        <v>25</v>
      </c>
      <c r="S355" s="140">
        <f t="shared" si="53"/>
        <v>0</v>
      </c>
      <c r="T355" s="140">
        <f t="shared" si="54"/>
        <v>0</v>
      </c>
      <c r="U355" s="141">
        <f t="shared" si="55"/>
        <v>0</v>
      </c>
      <c r="V355" s="140">
        <v>50</v>
      </c>
      <c r="W355" s="171"/>
      <c r="X355" s="171"/>
      <c r="Y355" s="171"/>
      <c r="Z355" s="206"/>
      <c r="AA355" s="206"/>
      <c r="AB355" s="206"/>
    </row>
    <row r="356" spans="1:28" ht="31.5" hidden="1" x14ac:dyDescent="0.25">
      <c r="A356" s="132">
        <v>348</v>
      </c>
      <c r="B356" s="154" t="s">
        <v>835</v>
      </c>
      <c r="C356" s="154" t="s">
        <v>70</v>
      </c>
      <c r="D356" s="136"/>
      <c r="E356" s="137"/>
      <c r="F356" s="137">
        <v>0</v>
      </c>
      <c r="G356" s="135"/>
      <c r="H356" s="135"/>
      <c r="I356" s="135">
        <v>0</v>
      </c>
      <c r="J356" s="138"/>
      <c r="K356" s="138"/>
      <c r="L356" s="138"/>
      <c r="M356" s="139">
        <f t="shared" si="48"/>
        <v>0</v>
      </c>
      <c r="N356" s="204">
        <f t="shared" si="49"/>
        <v>0</v>
      </c>
      <c r="O356" s="141">
        <f t="shared" si="50"/>
        <v>0</v>
      </c>
      <c r="P356" s="140">
        <f t="shared" si="51"/>
        <v>0</v>
      </c>
      <c r="Q356" s="141">
        <f t="shared" si="52"/>
        <v>0</v>
      </c>
      <c r="R356" s="140">
        <v>25</v>
      </c>
      <c r="S356" s="140">
        <f t="shared" si="53"/>
        <v>0</v>
      </c>
      <c r="T356" s="140">
        <f t="shared" si="54"/>
        <v>0</v>
      </c>
      <c r="U356" s="141">
        <f t="shared" si="55"/>
        <v>0</v>
      </c>
      <c r="V356" s="140">
        <v>50</v>
      </c>
      <c r="W356" s="171"/>
      <c r="X356" s="171"/>
      <c r="Y356" s="171"/>
      <c r="Z356" s="206"/>
      <c r="AA356" s="206"/>
      <c r="AB356" s="206"/>
    </row>
    <row r="357" spans="1:28" hidden="1" x14ac:dyDescent="0.25">
      <c r="A357" s="132">
        <v>349</v>
      </c>
      <c r="B357" s="154" t="s">
        <v>836</v>
      </c>
      <c r="C357" s="154" t="s">
        <v>70</v>
      </c>
      <c r="D357" s="136"/>
      <c r="E357" s="137"/>
      <c r="F357" s="137">
        <v>0</v>
      </c>
      <c r="G357" s="135"/>
      <c r="H357" s="135"/>
      <c r="I357" s="135">
        <v>0</v>
      </c>
      <c r="J357" s="138"/>
      <c r="K357" s="138"/>
      <c r="L357" s="138"/>
      <c r="M357" s="139">
        <f t="shared" si="48"/>
        <v>0</v>
      </c>
      <c r="N357" s="204">
        <f t="shared" si="49"/>
        <v>0</v>
      </c>
      <c r="O357" s="141">
        <f t="shared" si="50"/>
        <v>0</v>
      </c>
      <c r="P357" s="140">
        <f t="shared" si="51"/>
        <v>0</v>
      </c>
      <c r="Q357" s="141">
        <f t="shared" si="52"/>
        <v>0</v>
      </c>
      <c r="R357" s="140">
        <v>25</v>
      </c>
      <c r="S357" s="140">
        <f t="shared" si="53"/>
        <v>0</v>
      </c>
      <c r="T357" s="140">
        <f t="shared" si="54"/>
        <v>0</v>
      </c>
      <c r="U357" s="141">
        <f t="shared" si="55"/>
        <v>0</v>
      </c>
      <c r="V357" s="140">
        <v>50</v>
      </c>
      <c r="W357" s="171"/>
      <c r="X357" s="171"/>
      <c r="Y357" s="171"/>
      <c r="Z357" s="206"/>
      <c r="AA357" s="206"/>
      <c r="AB357" s="206"/>
    </row>
    <row r="358" spans="1:28" ht="31.5" hidden="1" x14ac:dyDescent="0.25">
      <c r="A358" s="132">
        <v>350</v>
      </c>
      <c r="B358" s="154" t="s">
        <v>837</v>
      </c>
      <c r="C358" s="154" t="s">
        <v>70</v>
      </c>
      <c r="D358" s="136"/>
      <c r="E358" s="137"/>
      <c r="F358" s="137">
        <v>0</v>
      </c>
      <c r="G358" s="135"/>
      <c r="H358" s="135"/>
      <c r="I358" s="135">
        <v>0</v>
      </c>
      <c r="J358" s="138"/>
      <c r="K358" s="138"/>
      <c r="L358" s="138"/>
      <c r="M358" s="139">
        <f t="shared" si="48"/>
        <v>0</v>
      </c>
      <c r="N358" s="204">
        <f t="shared" si="49"/>
        <v>0</v>
      </c>
      <c r="O358" s="141">
        <f t="shared" si="50"/>
        <v>0</v>
      </c>
      <c r="P358" s="140">
        <f t="shared" si="51"/>
        <v>0</v>
      </c>
      <c r="Q358" s="141">
        <f t="shared" si="52"/>
        <v>0</v>
      </c>
      <c r="R358" s="140">
        <v>25</v>
      </c>
      <c r="S358" s="140">
        <f t="shared" si="53"/>
        <v>0</v>
      </c>
      <c r="T358" s="140">
        <f t="shared" si="54"/>
        <v>0</v>
      </c>
      <c r="U358" s="141">
        <f t="shared" si="55"/>
        <v>0</v>
      </c>
      <c r="V358" s="140">
        <v>50</v>
      </c>
      <c r="W358" s="171"/>
      <c r="X358" s="171"/>
      <c r="Y358" s="171"/>
      <c r="Z358" s="206"/>
      <c r="AA358" s="206"/>
      <c r="AB358" s="206"/>
    </row>
    <row r="359" spans="1:28" ht="47.25" hidden="1" x14ac:dyDescent="0.25">
      <c r="A359" s="132">
        <v>351</v>
      </c>
      <c r="B359" s="154" t="s">
        <v>838</v>
      </c>
      <c r="C359" s="154" t="s">
        <v>70</v>
      </c>
      <c r="D359" s="136"/>
      <c r="E359" s="137"/>
      <c r="F359" s="137">
        <v>0</v>
      </c>
      <c r="G359" s="135"/>
      <c r="H359" s="135"/>
      <c r="I359" s="135">
        <v>0</v>
      </c>
      <c r="J359" s="138"/>
      <c r="K359" s="138"/>
      <c r="L359" s="138"/>
      <c r="M359" s="139">
        <f t="shared" si="48"/>
        <v>0</v>
      </c>
      <c r="N359" s="204">
        <f t="shared" si="49"/>
        <v>0</v>
      </c>
      <c r="O359" s="141">
        <f t="shared" si="50"/>
        <v>0</v>
      </c>
      <c r="P359" s="140">
        <f t="shared" si="51"/>
        <v>0</v>
      </c>
      <c r="Q359" s="141">
        <f t="shared" si="52"/>
        <v>0</v>
      </c>
      <c r="R359" s="140">
        <v>25</v>
      </c>
      <c r="S359" s="140">
        <f t="shared" si="53"/>
        <v>0</v>
      </c>
      <c r="T359" s="140">
        <f t="shared" si="54"/>
        <v>0</v>
      </c>
      <c r="U359" s="141">
        <f t="shared" si="55"/>
        <v>0</v>
      </c>
      <c r="V359" s="140">
        <v>50</v>
      </c>
      <c r="W359" s="171"/>
      <c r="X359" s="171"/>
      <c r="Y359" s="171"/>
      <c r="Z359" s="206"/>
      <c r="AA359" s="206"/>
      <c r="AB359" s="206"/>
    </row>
    <row r="360" spans="1:28" ht="31.5" hidden="1" x14ac:dyDescent="0.25">
      <c r="A360" s="132">
        <v>352</v>
      </c>
      <c r="B360" s="154" t="s">
        <v>839</v>
      </c>
      <c r="C360" s="154" t="s">
        <v>70</v>
      </c>
      <c r="D360" s="136"/>
      <c r="E360" s="137"/>
      <c r="F360" s="137">
        <v>0</v>
      </c>
      <c r="G360" s="135"/>
      <c r="H360" s="135"/>
      <c r="I360" s="135">
        <v>0</v>
      </c>
      <c r="J360" s="138"/>
      <c r="K360" s="138"/>
      <c r="L360" s="138"/>
      <c r="M360" s="139">
        <f t="shared" si="48"/>
        <v>0</v>
      </c>
      <c r="N360" s="204">
        <f t="shared" si="49"/>
        <v>0</v>
      </c>
      <c r="O360" s="141">
        <f t="shared" si="50"/>
        <v>0</v>
      </c>
      <c r="P360" s="140">
        <f t="shared" si="51"/>
        <v>0</v>
      </c>
      <c r="Q360" s="141">
        <f t="shared" si="52"/>
        <v>0</v>
      </c>
      <c r="R360" s="140">
        <v>25</v>
      </c>
      <c r="S360" s="140">
        <f t="shared" si="53"/>
        <v>0</v>
      </c>
      <c r="T360" s="140">
        <f t="shared" si="54"/>
        <v>0</v>
      </c>
      <c r="U360" s="141">
        <f t="shared" si="55"/>
        <v>0</v>
      </c>
      <c r="V360" s="140">
        <v>50</v>
      </c>
      <c r="W360" s="171"/>
      <c r="X360" s="171"/>
      <c r="Y360" s="171"/>
      <c r="Z360" s="206"/>
      <c r="AA360" s="206"/>
      <c r="AB360" s="206"/>
    </row>
    <row r="361" spans="1:28" hidden="1" x14ac:dyDescent="0.25">
      <c r="A361" s="132">
        <v>353</v>
      </c>
      <c r="B361" s="154" t="s">
        <v>444</v>
      </c>
      <c r="C361" s="154" t="s">
        <v>70</v>
      </c>
      <c r="D361" s="136"/>
      <c r="E361" s="137"/>
      <c r="F361" s="137">
        <v>0</v>
      </c>
      <c r="G361" s="135"/>
      <c r="H361" s="135"/>
      <c r="I361" s="135">
        <v>0</v>
      </c>
      <c r="J361" s="138"/>
      <c r="K361" s="138"/>
      <c r="L361" s="138">
        <v>0</v>
      </c>
      <c r="M361" s="139">
        <f t="shared" si="48"/>
        <v>0</v>
      </c>
      <c r="N361" s="140">
        <f t="shared" si="49"/>
        <v>0</v>
      </c>
      <c r="O361" s="141">
        <f t="shared" si="50"/>
        <v>0</v>
      </c>
      <c r="P361" s="140">
        <f t="shared" si="51"/>
        <v>0</v>
      </c>
      <c r="Q361" s="141">
        <f t="shared" si="52"/>
        <v>0</v>
      </c>
      <c r="R361" s="140">
        <f t="shared" ref="R361:R394" si="56">IF(I361&lt;VLOOKUP(L361,$M$505:$Q$513,2),0,VLOOKUP(L361,$M$505:$Q$513,4))</f>
        <v>0</v>
      </c>
      <c r="S361" s="140">
        <f t="shared" si="53"/>
        <v>0</v>
      </c>
      <c r="T361" s="140">
        <f t="shared" si="54"/>
        <v>0</v>
      </c>
      <c r="U361" s="141">
        <f t="shared" si="55"/>
        <v>0</v>
      </c>
      <c r="V361" s="140">
        <f t="shared" ref="V361:V394" si="57">IF(I361&lt;VLOOKUP(L361,$M$505:$Q$513,2),0,VLOOKUP(L361,$M$505:$Q$513,5))</f>
        <v>0</v>
      </c>
      <c r="W361" s="146"/>
      <c r="X361" s="146"/>
      <c r="Y361" s="146"/>
      <c r="Z361" s="154"/>
      <c r="AA361" s="6"/>
      <c r="AB361" s="6"/>
    </row>
    <row r="362" spans="1:28" hidden="1" x14ac:dyDescent="0.25">
      <c r="A362" s="132">
        <v>354</v>
      </c>
      <c r="B362" s="154" t="e">
        <f t="shared" ref="B362:B423" ca="1" si="58">INDIRECT(CONCATENATE($C$507,$D$507,"!$B",$A362 + 8))</f>
        <v>#REF!</v>
      </c>
      <c r="C362" s="154" t="e">
        <f t="shared" ref="C362:C419" ca="1" si="59">INDIRECT(CONCATENATE($C$507,$D$507,"!$C",$A362 + 8))</f>
        <v>#REF!</v>
      </c>
      <c r="D362" s="136"/>
      <c r="E362" s="137"/>
      <c r="F362" s="137" t="e">
        <f t="shared" ref="F362:F423" ca="1" si="60">INDIRECT(CONCATENATE($C$507,$D$507,"!$Z",$A362 + 8))</f>
        <v>#REF!</v>
      </c>
      <c r="G362" s="135"/>
      <c r="H362" s="135"/>
      <c r="I362" s="135" t="e">
        <f t="shared" ref="I362:I423" ca="1" si="61">INDIRECT(CONCATENATE($C$507,$D$507,"!$AD",$A362 + 8))</f>
        <v>#REF!</v>
      </c>
      <c r="J362" s="138"/>
      <c r="K362" s="138"/>
      <c r="L362" s="138" t="e">
        <f t="shared" ref="L362:L392" ca="1" si="62">INDIRECT(CONCATENATE($C$507,$D$507,"!$V",$A362 + 8))</f>
        <v>#REF!</v>
      </c>
      <c r="M362" s="139" t="e">
        <f t="shared" ca="1" si="48"/>
        <v>#REF!</v>
      </c>
      <c r="N362" s="204" t="e">
        <f t="shared" ca="1" si="49"/>
        <v>#REF!</v>
      </c>
      <c r="O362" s="141" t="e">
        <f t="shared" ca="1" si="50"/>
        <v>#REF!</v>
      </c>
      <c r="P362" s="140" t="e">
        <f t="shared" ca="1" si="51"/>
        <v>#REF!</v>
      </c>
      <c r="Q362" s="141" t="e">
        <f t="shared" ca="1" si="52"/>
        <v>#REF!</v>
      </c>
      <c r="R362" s="140" t="e">
        <f t="shared" ca="1" si="56"/>
        <v>#REF!</v>
      </c>
      <c r="S362" s="140" t="e">
        <f t="shared" ca="1" si="53"/>
        <v>#REF!</v>
      </c>
      <c r="T362" s="140" t="e">
        <f t="shared" ca="1" si="54"/>
        <v>#REF!</v>
      </c>
      <c r="U362" s="141" t="e">
        <f t="shared" ca="1" si="55"/>
        <v>#REF!</v>
      </c>
      <c r="V362" s="140" t="e">
        <f t="shared" ca="1" si="57"/>
        <v>#REF!</v>
      </c>
      <c r="W362" s="171"/>
      <c r="X362" s="171"/>
      <c r="Y362" s="171"/>
      <c r="Z362" s="206"/>
    </row>
    <row r="363" spans="1:28" hidden="1" x14ac:dyDescent="0.25">
      <c r="A363" s="132">
        <v>355</v>
      </c>
      <c r="B363" s="154" t="e">
        <f t="shared" ca="1" si="58"/>
        <v>#REF!</v>
      </c>
      <c r="C363" s="154" t="e">
        <f t="shared" ca="1" si="59"/>
        <v>#REF!</v>
      </c>
      <c r="D363" s="136"/>
      <c r="E363" s="137"/>
      <c r="F363" s="137" t="e">
        <f t="shared" ca="1" si="60"/>
        <v>#REF!</v>
      </c>
      <c r="G363" s="135"/>
      <c r="H363" s="135"/>
      <c r="I363" s="135" t="e">
        <f t="shared" ca="1" si="61"/>
        <v>#REF!</v>
      </c>
      <c r="J363" s="138"/>
      <c r="K363" s="138"/>
      <c r="L363" s="138" t="e">
        <f t="shared" ca="1" si="62"/>
        <v>#REF!</v>
      </c>
      <c r="M363" s="139" t="e">
        <f t="shared" ca="1" si="48"/>
        <v>#REF!</v>
      </c>
      <c r="N363" s="204" t="e">
        <f t="shared" ca="1" si="49"/>
        <v>#REF!</v>
      </c>
      <c r="O363" s="141" t="e">
        <f t="shared" ca="1" si="50"/>
        <v>#REF!</v>
      </c>
      <c r="P363" s="140" t="e">
        <f t="shared" ca="1" si="51"/>
        <v>#REF!</v>
      </c>
      <c r="Q363" s="141" t="e">
        <f t="shared" ca="1" si="52"/>
        <v>#REF!</v>
      </c>
      <c r="R363" s="140" t="e">
        <f t="shared" ca="1" si="56"/>
        <v>#REF!</v>
      </c>
      <c r="S363" s="140" t="e">
        <f t="shared" ca="1" si="53"/>
        <v>#REF!</v>
      </c>
      <c r="T363" s="140" t="e">
        <f t="shared" ca="1" si="54"/>
        <v>#REF!</v>
      </c>
      <c r="U363" s="141" t="e">
        <f t="shared" ca="1" si="55"/>
        <v>#REF!</v>
      </c>
      <c r="V363" s="140" t="e">
        <f t="shared" ca="1" si="57"/>
        <v>#REF!</v>
      </c>
      <c r="W363" s="171"/>
      <c r="X363" s="171"/>
      <c r="Y363" s="171"/>
      <c r="Z363" s="206"/>
    </row>
    <row r="364" spans="1:28" hidden="1" x14ac:dyDescent="0.25">
      <c r="A364" s="132">
        <v>356</v>
      </c>
      <c r="B364" s="154" t="e">
        <f t="shared" ca="1" si="58"/>
        <v>#REF!</v>
      </c>
      <c r="C364" s="154" t="e">
        <f t="shared" ca="1" si="59"/>
        <v>#REF!</v>
      </c>
      <c r="D364" s="136"/>
      <c r="E364" s="137"/>
      <c r="F364" s="137" t="e">
        <f t="shared" ca="1" si="60"/>
        <v>#REF!</v>
      </c>
      <c r="G364" s="135"/>
      <c r="H364" s="135"/>
      <c r="I364" s="135" t="e">
        <f t="shared" ca="1" si="61"/>
        <v>#REF!</v>
      </c>
      <c r="J364" s="138"/>
      <c r="K364" s="138"/>
      <c r="L364" s="138" t="e">
        <f t="shared" ca="1" si="62"/>
        <v>#REF!</v>
      </c>
      <c r="M364" s="139" t="e">
        <f t="shared" ca="1" si="48"/>
        <v>#REF!</v>
      </c>
      <c r="N364" s="204" t="e">
        <f t="shared" ca="1" si="49"/>
        <v>#REF!</v>
      </c>
      <c r="O364" s="141" t="e">
        <f t="shared" ca="1" si="50"/>
        <v>#REF!</v>
      </c>
      <c r="P364" s="140" t="e">
        <f t="shared" ca="1" si="51"/>
        <v>#REF!</v>
      </c>
      <c r="Q364" s="141" t="e">
        <f t="shared" ca="1" si="52"/>
        <v>#REF!</v>
      </c>
      <c r="R364" s="140" t="e">
        <f t="shared" ca="1" si="56"/>
        <v>#REF!</v>
      </c>
      <c r="S364" s="140" t="e">
        <f t="shared" ca="1" si="53"/>
        <v>#REF!</v>
      </c>
      <c r="T364" s="140" t="e">
        <f t="shared" ca="1" si="54"/>
        <v>#REF!</v>
      </c>
      <c r="U364" s="141" t="e">
        <f t="shared" ca="1" si="55"/>
        <v>#REF!</v>
      </c>
      <c r="V364" s="140" t="e">
        <f t="shared" ca="1" si="57"/>
        <v>#REF!</v>
      </c>
      <c r="W364" s="171"/>
      <c r="X364" s="171"/>
      <c r="Y364" s="171"/>
      <c r="Z364" s="206"/>
    </row>
    <row r="365" spans="1:28" hidden="1" x14ac:dyDescent="0.25">
      <c r="A365" s="132">
        <v>357</v>
      </c>
      <c r="B365" s="154" t="e">
        <f t="shared" ca="1" si="58"/>
        <v>#REF!</v>
      </c>
      <c r="C365" s="154" t="e">
        <f t="shared" ca="1" si="59"/>
        <v>#REF!</v>
      </c>
      <c r="D365" s="136"/>
      <c r="E365" s="137"/>
      <c r="F365" s="137" t="e">
        <f t="shared" ca="1" si="60"/>
        <v>#REF!</v>
      </c>
      <c r="G365" s="135"/>
      <c r="H365" s="135"/>
      <c r="I365" s="135" t="e">
        <f t="shared" ca="1" si="61"/>
        <v>#REF!</v>
      </c>
      <c r="J365" s="138"/>
      <c r="K365" s="138"/>
      <c r="L365" s="138" t="e">
        <f t="shared" ca="1" si="62"/>
        <v>#REF!</v>
      </c>
      <c r="M365" s="139" t="e">
        <f t="shared" ca="1" si="48"/>
        <v>#REF!</v>
      </c>
      <c r="N365" s="204" t="e">
        <f t="shared" ca="1" si="49"/>
        <v>#REF!</v>
      </c>
      <c r="O365" s="141" t="e">
        <f t="shared" ca="1" si="50"/>
        <v>#REF!</v>
      </c>
      <c r="P365" s="140" t="e">
        <f t="shared" ca="1" si="51"/>
        <v>#REF!</v>
      </c>
      <c r="Q365" s="141" t="e">
        <f t="shared" ca="1" si="52"/>
        <v>#REF!</v>
      </c>
      <c r="R365" s="140" t="e">
        <f t="shared" ca="1" si="56"/>
        <v>#REF!</v>
      </c>
      <c r="S365" s="140" t="e">
        <f t="shared" ca="1" si="53"/>
        <v>#REF!</v>
      </c>
      <c r="T365" s="140" t="e">
        <f t="shared" ca="1" si="54"/>
        <v>#REF!</v>
      </c>
      <c r="U365" s="141" t="e">
        <f t="shared" ca="1" si="55"/>
        <v>#REF!</v>
      </c>
      <c r="V365" s="140" t="e">
        <f t="shared" ca="1" si="57"/>
        <v>#REF!</v>
      </c>
      <c r="W365" s="171"/>
      <c r="X365" s="171"/>
      <c r="Y365" s="171"/>
      <c r="Z365" s="206"/>
    </row>
    <row r="366" spans="1:28" hidden="1" x14ac:dyDescent="0.25">
      <c r="A366" s="132">
        <v>358</v>
      </c>
      <c r="B366" s="154" t="e">
        <f t="shared" ca="1" si="58"/>
        <v>#REF!</v>
      </c>
      <c r="C366" s="154" t="e">
        <f t="shared" ca="1" si="59"/>
        <v>#REF!</v>
      </c>
      <c r="D366" s="136"/>
      <c r="E366" s="137"/>
      <c r="F366" s="137" t="e">
        <f t="shared" ca="1" si="60"/>
        <v>#REF!</v>
      </c>
      <c r="G366" s="135"/>
      <c r="H366" s="135"/>
      <c r="I366" s="135" t="e">
        <f t="shared" ca="1" si="61"/>
        <v>#REF!</v>
      </c>
      <c r="J366" s="138"/>
      <c r="K366" s="138"/>
      <c r="L366" s="138" t="e">
        <f t="shared" ca="1" si="62"/>
        <v>#REF!</v>
      </c>
      <c r="M366" s="139" t="e">
        <f t="shared" ca="1" si="48"/>
        <v>#REF!</v>
      </c>
      <c r="N366" s="204" t="e">
        <f t="shared" ca="1" si="49"/>
        <v>#REF!</v>
      </c>
      <c r="O366" s="141" t="e">
        <f t="shared" ca="1" si="50"/>
        <v>#REF!</v>
      </c>
      <c r="P366" s="140" t="e">
        <f t="shared" ca="1" si="51"/>
        <v>#REF!</v>
      </c>
      <c r="Q366" s="141" t="e">
        <f t="shared" ca="1" si="52"/>
        <v>#REF!</v>
      </c>
      <c r="R366" s="140" t="e">
        <f t="shared" ca="1" si="56"/>
        <v>#REF!</v>
      </c>
      <c r="S366" s="140" t="e">
        <f t="shared" ca="1" si="53"/>
        <v>#REF!</v>
      </c>
      <c r="T366" s="140" t="e">
        <f t="shared" ca="1" si="54"/>
        <v>#REF!</v>
      </c>
      <c r="U366" s="141" t="e">
        <f t="shared" ca="1" si="55"/>
        <v>#REF!</v>
      </c>
      <c r="V366" s="140" t="e">
        <f t="shared" ca="1" si="57"/>
        <v>#REF!</v>
      </c>
      <c r="W366" s="171"/>
      <c r="X366" s="171"/>
      <c r="Y366" s="171"/>
      <c r="Z366" s="206"/>
    </row>
    <row r="367" spans="1:28" hidden="1" x14ac:dyDescent="0.25">
      <c r="A367" s="132">
        <v>359</v>
      </c>
      <c r="B367" s="154" t="e">
        <f t="shared" ca="1" si="58"/>
        <v>#REF!</v>
      </c>
      <c r="C367" s="154" t="e">
        <f t="shared" ca="1" si="59"/>
        <v>#REF!</v>
      </c>
      <c r="D367" s="136"/>
      <c r="E367" s="137"/>
      <c r="F367" s="137" t="e">
        <f t="shared" ca="1" si="60"/>
        <v>#REF!</v>
      </c>
      <c r="G367" s="135"/>
      <c r="H367" s="135"/>
      <c r="I367" s="135" t="e">
        <f t="shared" ca="1" si="61"/>
        <v>#REF!</v>
      </c>
      <c r="J367" s="138"/>
      <c r="K367" s="138"/>
      <c r="L367" s="138" t="e">
        <f t="shared" ca="1" si="62"/>
        <v>#REF!</v>
      </c>
      <c r="M367" s="139" t="e">
        <f t="shared" ca="1" si="48"/>
        <v>#REF!</v>
      </c>
      <c r="N367" s="204" t="e">
        <f t="shared" ca="1" si="49"/>
        <v>#REF!</v>
      </c>
      <c r="O367" s="141" t="e">
        <f t="shared" ca="1" si="50"/>
        <v>#REF!</v>
      </c>
      <c r="P367" s="140" t="e">
        <f t="shared" ca="1" si="51"/>
        <v>#REF!</v>
      </c>
      <c r="Q367" s="141" t="e">
        <f t="shared" ca="1" si="52"/>
        <v>#REF!</v>
      </c>
      <c r="R367" s="140" t="e">
        <f t="shared" ca="1" si="56"/>
        <v>#REF!</v>
      </c>
      <c r="S367" s="140" t="e">
        <f t="shared" ca="1" si="53"/>
        <v>#REF!</v>
      </c>
      <c r="T367" s="140" t="e">
        <f t="shared" ca="1" si="54"/>
        <v>#REF!</v>
      </c>
      <c r="U367" s="141" t="e">
        <f t="shared" ca="1" si="55"/>
        <v>#REF!</v>
      </c>
      <c r="V367" s="140" t="e">
        <f t="shared" ca="1" si="57"/>
        <v>#REF!</v>
      </c>
      <c r="W367" s="171"/>
      <c r="X367" s="171"/>
      <c r="Y367" s="171"/>
      <c r="Z367" s="206"/>
    </row>
    <row r="368" spans="1:28" hidden="1" x14ac:dyDescent="0.25">
      <c r="A368" s="132">
        <v>360</v>
      </c>
      <c r="B368" s="154" t="e">
        <f t="shared" ca="1" si="58"/>
        <v>#REF!</v>
      </c>
      <c r="C368" s="154" t="e">
        <f t="shared" ca="1" si="59"/>
        <v>#REF!</v>
      </c>
      <c r="D368" s="136"/>
      <c r="E368" s="137"/>
      <c r="F368" s="137" t="e">
        <f t="shared" ca="1" si="60"/>
        <v>#REF!</v>
      </c>
      <c r="G368" s="135"/>
      <c r="H368" s="135"/>
      <c r="I368" s="135" t="e">
        <f t="shared" ca="1" si="61"/>
        <v>#REF!</v>
      </c>
      <c r="J368" s="138"/>
      <c r="K368" s="138"/>
      <c r="L368" s="138" t="e">
        <f t="shared" ca="1" si="62"/>
        <v>#REF!</v>
      </c>
      <c r="M368" s="139" t="e">
        <f t="shared" ca="1" si="48"/>
        <v>#REF!</v>
      </c>
      <c r="N368" s="204" t="e">
        <f t="shared" ca="1" si="49"/>
        <v>#REF!</v>
      </c>
      <c r="O368" s="141" t="e">
        <f t="shared" ca="1" si="50"/>
        <v>#REF!</v>
      </c>
      <c r="P368" s="140" t="e">
        <f t="shared" ca="1" si="51"/>
        <v>#REF!</v>
      </c>
      <c r="Q368" s="141" t="e">
        <f t="shared" ca="1" si="52"/>
        <v>#REF!</v>
      </c>
      <c r="R368" s="140" t="e">
        <f t="shared" ca="1" si="56"/>
        <v>#REF!</v>
      </c>
      <c r="S368" s="140" t="e">
        <f t="shared" ca="1" si="53"/>
        <v>#REF!</v>
      </c>
      <c r="T368" s="140" t="e">
        <f t="shared" ca="1" si="54"/>
        <v>#REF!</v>
      </c>
      <c r="U368" s="141" t="e">
        <f t="shared" ca="1" si="55"/>
        <v>#REF!</v>
      </c>
      <c r="V368" s="140" t="e">
        <f t="shared" ca="1" si="57"/>
        <v>#REF!</v>
      </c>
      <c r="W368" s="171"/>
      <c r="X368" s="171"/>
      <c r="Y368" s="171"/>
      <c r="Z368" s="206"/>
    </row>
    <row r="369" spans="1:26" hidden="1" x14ac:dyDescent="0.25">
      <c r="A369" s="132">
        <v>361</v>
      </c>
      <c r="B369" s="154" t="e">
        <f t="shared" ca="1" si="58"/>
        <v>#REF!</v>
      </c>
      <c r="C369" s="154" t="e">
        <f t="shared" ca="1" si="59"/>
        <v>#REF!</v>
      </c>
      <c r="D369" s="136"/>
      <c r="E369" s="137"/>
      <c r="F369" s="137" t="e">
        <f t="shared" ca="1" si="60"/>
        <v>#REF!</v>
      </c>
      <c r="G369" s="135"/>
      <c r="H369" s="135"/>
      <c r="I369" s="135" t="e">
        <f t="shared" ca="1" si="61"/>
        <v>#REF!</v>
      </c>
      <c r="J369" s="138"/>
      <c r="K369" s="138"/>
      <c r="L369" s="138" t="e">
        <f t="shared" ca="1" si="62"/>
        <v>#REF!</v>
      </c>
      <c r="M369" s="139" t="e">
        <f t="shared" ca="1" si="48"/>
        <v>#REF!</v>
      </c>
      <c r="N369" s="204" t="e">
        <f t="shared" ca="1" si="49"/>
        <v>#REF!</v>
      </c>
      <c r="O369" s="141" t="e">
        <f t="shared" ca="1" si="50"/>
        <v>#REF!</v>
      </c>
      <c r="P369" s="140" t="e">
        <f t="shared" ca="1" si="51"/>
        <v>#REF!</v>
      </c>
      <c r="Q369" s="141" t="e">
        <f t="shared" ca="1" si="52"/>
        <v>#REF!</v>
      </c>
      <c r="R369" s="140" t="e">
        <f t="shared" ca="1" si="56"/>
        <v>#REF!</v>
      </c>
      <c r="S369" s="140" t="e">
        <f t="shared" ca="1" si="53"/>
        <v>#REF!</v>
      </c>
      <c r="T369" s="140" t="e">
        <f t="shared" ca="1" si="54"/>
        <v>#REF!</v>
      </c>
      <c r="U369" s="141" t="e">
        <f t="shared" ca="1" si="55"/>
        <v>#REF!</v>
      </c>
      <c r="V369" s="140" t="e">
        <f t="shared" ca="1" si="57"/>
        <v>#REF!</v>
      </c>
      <c r="W369" s="171"/>
      <c r="X369" s="171"/>
      <c r="Y369" s="171"/>
      <c r="Z369" s="206"/>
    </row>
    <row r="370" spans="1:26" hidden="1" x14ac:dyDescent="0.25">
      <c r="A370" s="132">
        <v>362</v>
      </c>
      <c r="B370" s="154" t="e">
        <f t="shared" ca="1" si="58"/>
        <v>#REF!</v>
      </c>
      <c r="C370" s="154" t="e">
        <f t="shared" ca="1" si="59"/>
        <v>#REF!</v>
      </c>
      <c r="D370" s="136"/>
      <c r="E370" s="137"/>
      <c r="F370" s="137" t="e">
        <f t="shared" ca="1" si="60"/>
        <v>#REF!</v>
      </c>
      <c r="G370" s="135"/>
      <c r="H370" s="135"/>
      <c r="I370" s="135" t="e">
        <f t="shared" ca="1" si="61"/>
        <v>#REF!</v>
      </c>
      <c r="J370" s="138"/>
      <c r="K370" s="138"/>
      <c r="L370" s="138" t="e">
        <f t="shared" ca="1" si="62"/>
        <v>#REF!</v>
      </c>
      <c r="M370" s="139" t="e">
        <f t="shared" ca="1" si="48"/>
        <v>#REF!</v>
      </c>
      <c r="N370" s="204" t="e">
        <f t="shared" ca="1" si="49"/>
        <v>#REF!</v>
      </c>
      <c r="O370" s="141" t="e">
        <f t="shared" ca="1" si="50"/>
        <v>#REF!</v>
      </c>
      <c r="P370" s="140" t="e">
        <f t="shared" ca="1" si="51"/>
        <v>#REF!</v>
      </c>
      <c r="Q370" s="141" t="e">
        <f t="shared" ca="1" si="52"/>
        <v>#REF!</v>
      </c>
      <c r="R370" s="140" t="e">
        <f t="shared" ca="1" si="56"/>
        <v>#REF!</v>
      </c>
      <c r="S370" s="140" t="e">
        <f t="shared" ca="1" si="53"/>
        <v>#REF!</v>
      </c>
      <c r="T370" s="140" t="e">
        <f t="shared" ca="1" si="54"/>
        <v>#REF!</v>
      </c>
      <c r="U370" s="141" t="e">
        <f t="shared" ca="1" si="55"/>
        <v>#REF!</v>
      </c>
      <c r="V370" s="140" t="e">
        <f t="shared" ca="1" si="57"/>
        <v>#REF!</v>
      </c>
      <c r="W370" s="171"/>
      <c r="X370" s="171"/>
      <c r="Y370" s="171"/>
      <c r="Z370" s="206"/>
    </row>
    <row r="371" spans="1:26" hidden="1" x14ac:dyDescent="0.25">
      <c r="A371" s="132">
        <v>363</v>
      </c>
      <c r="B371" s="154" t="e">
        <f t="shared" ca="1" si="58"/>
        <v>#REF!</v>
      </c>
      <c r="C371" s="154" t="e">
        <f t="shared" ca="1" si="59"/>
        <v>#REF!</v>
      </c>
      <c r="D371" s="136"/>
      <c r="E371" s="137"/>
      <c r="F371" s="137" t="e">
        <f t="shared" ca="1" si="60"/>
        <v>#REF!</v>
      </c>
      <c r="G371" s="135"/>
      <c r="H371" s="135"/>
      <c r="I371" s="135" t="e">
        <f t="shared" ca="1" si="61"/>
        <v>#REF!</v>
      </c>
      <c r="J371" s="138"/>
      <c r="K371" s="138"/>
      <c r="L371" s="138" t="e">
        <f t="shared" ca="1" si="62"/>
        <v>#REF!</v>
      </c>
      <c r="M371" s="139" t="e">
        <f t="shared" ca="1" si="48"/>
        <v>#REF!</v>
      </c>
      <c r="N371" s="204" t="e">
        <f t="shared" ca="1" si="49"/>
        <v>#REF!</v>
      </c>
      <c r="O371" s="141" t="e">
        <f t="shared" ca="1" si="50"/>
        <v>#REF!</v>
      </c>
      <c r="P371" s="140" t="e">
        <f t="shared" ca="1" si="51"/>
        <v>#REF!</v>
      </c>
      <c r="Q371" s="141" t="e">
        <f t="shared" ca="1" si="52"/>
        <v>#REF!</v>
      </c>
      <c r="R371" s="140" t="e">
        <f t="shared" ca="1" si="56"/>
        <v>#REF!</v>
      </c>
      <c r="S371" s="140" t="e">
        <f t="shared" ca="1" si="53"/>
        <v>#REF!</v>
      </c>
      <c r="T371" s="140" t="e">
        <f t="shared" ca="1" si="54"/>
        <v>#REF!</v>
      </c>
      <c r="U371" s="141" t="e">
        <f t="shared" ca="1" si="55"/>
        <v>#REF!</v>
      </c>
      <c r="V371" s="140" t="e">
        <f t="shared" ca="1" si="57"/>
        <v>#REF!</v>
      </c>
      <c r="W371" s="171"/>
      <c r="X371" s="171"/>
      <c r="Y371" s="171"/>
      <c r="Z371" s="206"/>
    </row>
    <row r="372" spans="1:26" hidden="1" x14ac:dyDescent="0.25">
      <c r="A372" s="132">
        <v>364</v>
      </c>
      <c r="B372" s="154" t="e">
        <f t="shared" ca="1" si="58"/>
        <v>#REF!</v>
      </c>
      <c r="C372" s="154" t="e">
        <f t="shared" ca="1" si="59"/>
        <v>#REF!</v>
      </c>
      <c r="D372" s="136"/>
      <c r="E372" s="137"/>
      <c r="F372" s="137" t="e">
        <f t="shared" ca="1" si="60"/>
        <v>#REF!</v>
      </c>
      <c r="G372" s="135"/>
      <c r="H372" s="135"/>
      <c r="I372" s="135" t="e">
        <f t="shared" ca="1" si="61"/>
        <v>#REF!</v>
      </c>
      <c r="J372" s="138"/>
      <c r="K372" s="138"/>
      <c r="L372" s="138" t="e">
        <f t="shared" ca="1" si="62"/>
        <v>#REF!</v>
      </c>
      <c r="M372" s="139" t="e">
        <f t="shared" ca="1" si="48"/>
        <v>#REF!</v>
      </c>
      <c r="N372" s="204" t="e">
        <f t="shared" ca="1" si="49"/>
        <v>#REF!</v>
      </c>
      <c r="O372" s="141" t="e">
        <f t="shared" ca="1" si="50"/>
        <v>#REF!</v>
      </c>
      <c r="P372" s="140" t="e">
        <f t="shared" ca="1" si="51"/>
        <v>#REF!</v>
      </c>
      <c r="Q372" s="141" t="e">
        <f t="shared" ca="1" si="52"/>
        <v>#REF!</v>
      </c>
      <c r="R372" s="140" t="e">
        <f t="shared" ca="1" si="56"/>
        <v>#REF!</v>
      </c>
      <c r="S372" s="140" t="e">
        <f t="shared" ca="1" si="53"/>
        <v>#REF!</v>
      </c>
      <c r="T372" s="140" t="e">
        <f t="shared" ca="1" si="54"/>
        <v>#REF!</v>
      </c>
      <c r="U372" s="141" t="e">
        <f t="shared" ca="1" si="55"/>
        <v>#REF!</v>
      </c>
      <c r="V372" s="140" t="e">
        <f t="shared" ca="1" si="57"/>
        <v>#REF!</v>
      </c>
      <c r="W372" s="171"/>
      <c r="X372" s="171"/>
      <c r="Y372" s="171"/>
      <c r="Z372" s="206"/>
    </row>
    <row r="373" spans="1:26" hidden="1" x14ac:dyDescent="0.25">
      <c r="A373" s="132">
        <v>365</v>
      </c>
      <c r="B373" s="154" t="e">
        <f t="shared" ca="1" si="58"/>
        <v>#REF!</v>
      </c>
      <c r="C373" s="154" t="e">
        <f t="shared" ca="1" si="59"/>
        <v>#REF!</v>
      </c>
      <c r="D373" s="136"/>
      <c r="E373" s="137"/>
      <c r="F373" s="137" t="e">
        <f t="shared" ca="1" si="60"/>
        <v>#REF!</v>
      </c>
      <c r="G373" s="135"/>
      <c r="H373" s="135"/>
      <c r="I373" s="135" t="e">
        <f t="shared" ca="1" si="61"/>
        <v>#REF!</v>
      </c>
      <c r="J373" s="138"/>
      <c r="K373" s="138"/>
      <c r="L373" s="138" t="e">
        <f t="shared" ca="1" si="62"/>
        <v>#REF!</v>
      </c>
      <c r="M373" s="139" t="e">
        <f t="shared" ca="1" si="48"/>
        <v>#REF!</v>
      </c>
      <c r="N373" s="204" t="e">
        <f t="shared" ca="1" si="49"/>
        <v>#REF!</v>
      </c>
      <c r="O373" s="141" t="e">
        <f t="shared" ca="1" si="50"/>
        <v>#REF!</v>
      </c>
      <c r="P373" s="140" t="e">
        <f t="shared" ca="1" si="51"/>
        <v>#REF!</v>
      </c>
      <c r="Q373" s="141" t="e">
        <f t="shared" ca="1" si="52"/>
        <v>#REF!</v>
      </c>
      <c r="R373" s="140" t="e">
        <f t="shared" ca="1" si="56"/>
        <v>#REF!</v>
      </c>
      <c r="S373" s="140" t="e">
        <f t="shared" ca="1" si="53"/>
        <v>#REF!</v>
      </c>
      <c r="T373" s="140" t="e">
        <f t="shared" ca="1" si="54"/>
        <v>#REF!</v>
      </c>
      <c r="U373" s="141" t="e">
        <f t="shared" ca="1" si="55"/>
        <v>#REF!</v>
      </c>
      <c r="V373" s="140" t="e">
        <f t="shared" ca="1" si="57"/>
        <v>#REF!</v>
      </c>
      <c r="W373" s="171"/>
      <c r="X373" s="171"/>
      <c r="Y373" s="171"/>
      <c r="Z373" s="206"/>
    </row>
    <row r="374" spans="1:26" hidden="1" x14ac:dyDescent="0.25">
      <c r="A374" s="132">
        <v>366</v>
      </c>
      <c r="B374" s="154" t="e">
        <f t="shared" ca="1" si="58"/>
        <v>#REF!</v>
      </c>
      <c r="C374" s="154" t="e">
        <f t="shared" ca="1" si="59"/>
        <v>#REF!</v>
      </c>
      <c r="D374" s="136"/>
      <c r="E374" s="137"/>
      <c r="F374" s="137" t="e">
        <f t="shared" ca="1" si="60"/>
        <v>#REF!</v>
      </c>
      <c r="G374" s="135"/>
      <c r="H374" s="135"/>
      <c r="I374" s="135" t="e">
        <f t="shared" ca="1" si="61"/>
        <v>#REF!</v>
      </c>
      <c r="J374" s="138"/>
      <c r="K374" s="138"/>
      <c r="L374" s="138" t="e">
        <f t="shared" ca="1" si="62"/>
        <v>#REF!</v>
      </c>
      <c r="M374" s="139" t="e">
        <f t="shared" ca="1" si="48"/>
        <v>#REF!</v>
      </c>
      <c r="N374" s="204" t="e">
        <f t="shared" ca="1" si="49"/>
        <v>#REF!</v>
      </c>
      <c r="O374" s="141" t="e">
        <f t="shared" ca="1" si="50"/>
        <v>#REF!</v>
      </c>
      <c r="P374" s="140" t="e">
        <f t="shared" ca="1" si="51"/>
        <v>#REF!</v>
      </c>
      <c r="Q374" s="141" t="e">
        <f t="shared" ca="1" si="52"/>
        <v>#REF!</v>
      </c>
      <c r="R374" s="140" t="e">
        <f t="shared" ca="1" si="56"/>
        <v>#REF!</v>
      </c>
      <c r="S374" s="140" t="e">
        <f t="shared" ca="1" si="53"/>
        <v>#REF!</v>
      </c>
      <c r="T374" s="140" t="e">
        <f t="shared" ca="1" si="54"/>
        <v>#REF!</v>
      </c>
      <c r="U374" s="141" t="e">
        <f t="shared" ca="1" si="55"/>
        <v>#REF!</v>
      </c>
      <c r="V374" s="140" t="e">
        <f t="shared" ca="1" si="57"/>
        <v>#REF!</v>
      </c>
      <c r="W374" s="171"/>
      <c r="X374" s="171"/>
      <c r="Y374" s="171"/>
      <c r="Z374" s="206"/>
    </row>
    <row r="375" spans="1:26" hidden="1" x14ac:dyDescent="0.25">
      <c r="A375" s="132">
        <v>367</v>
      </c>
      <c r="B375" s="154" t="e">
        <f t="shared" ca="1" si="58"/>
        <v>#REF!</v>
      </c>
      <c r="C375" s="154" t="e">
        <f t="shared" ca="1" si="59"/>
        <v>#REF!</v>
      </c>
      <c r="D375" s="136"/>
      <c r="E375" s="137"/>
      <c r="F375" s="137" t="e">
        <f t="shared" ca="1" si="60"/>
        <v>#REF!</v>
      </c>
      <c r="G375" s="135"/>
      <c r="H375" s="135"/>
      <c r="I375" s="135" t="e">
        <f t="shared" ca="1" si="61"/>
        <v>#REF!</v>
      </c>
      <c r="J375" s="138"/>
      <c r="K375" s="138"/>
      <c r="L375" s="138" t="e">
        <f t="shared" ca="1" si="62"/>
        <v>#REF!</v>
      </c>
      <c r="M375" s="139" t="e">
        <f t="shared" ca="1" si="48"/>
        <v>#REF!</v>
      </c>
      <c r="N375" s="204" t="e">
        <f t="shared" ca="1" si="49"/>
        <v>#REF!</v>
      </c>
      <c r="O375" s="141" t="e">
        <f t="shared" ca="1" si="50"/>
        <v>#REF!</v>
      </c>
      <c r="P375" s="140" t="e">
        <f t="shared" ca="1" si="51"/>
        <v>#REF!</v>
      </c>
      <c r="Q375" s="141" t="e">
        <f t="shared" ca="1" si="52"/>
        <v>#REF!</v>
      </c>
      <c r="R375" s="140" t="e">
        <f t="shared" ca="1" si="56"/>
        <v>#REF!</v>
      </c>
      <c r="S375" s="140" t="e">
        <f t="shared" ca="1" si="53"/>
        <v>#REF!</v>
      </c>
      <c r="T375" s="140" t="e">
        <f t="shared" ca="1" si="54"/>
        <v>#REF!</v>
      </c>
      <c r="U375" s="141" t="e">
        <f t="shared" ca="1" si="55"/>
        <v>#REF!</v>
      </c>
      <c r="V375" s="140" t="e">
        <f t="shared" ca="1" si="57"/>
        <v>#REF!</v>
      </c>
      <c r="W375" s="171"/>
      <c r="X375" s="171"/>
      <c r="Y375" s="171"/>
      <c r="Z375" s="206"/>
    </row>
    <row r="376" spans="1:26" hidden="1" x14ac:dyDescent="0.25">
      <c r="A376" s="132">
        <v>368</v>
      </c>
      <c r="B376" s="154" t="e">
        <f t="shared" ca="1" si="58"/>
        <v>#REF!</v>
      </c>
      <c r="C376" s="154" t="e">
        <f t="shared" ca="1" si="59"/>
        <v>#REF!</v>
      </c>
      <c r="D376" s="136"/>
      <c r="E376" s="137"/>
      <c r="F376" s="137" t="e">
        <f t="shared" ca="1" si="60"/>
        <v>#REF!</v>
      </c>
      <c r="G376" s="135"/>
      <c r="H376" s="135"/>
      <c r="I376" s="135" t="e">
        <f t="shared" ca="1" si="61"/>
        <v>#REF!</v>
      </c>
      <c r="J376" s="138"/>
      <c r="K376" s="138"/>
      <c r="L376" s="138" t="e">
        <f t="shared" ca="1" si="62"/>
        <v>#REF!</v>
      </c>
      <c r="M376" s="139" t="e">
        <f t="shared" ca="1" si="48"/>
        <v>#REF!</v>
      </c>
      <c r="N376" s="204" t="e">
        <f t="shared" ca="1" si="49"/>
        <v>#REF!</v>
      </c>
      <c r="O376" s="141" t="e">
        <f t="shared" ca="1" si="50"/>
        <v>#REF!</v>
      </c>
      <c r="P376" s="140" t="e">
        <f t="shared" ca="1" si="51"/>
        <v>#REF!</v>
      </c>
      <c r="Q376" s="141" t="e">
        <f t="shared" ca="1" si="52"/>
        <v>#REF!</v>
      </c>
      <c r="R376" s="140" t="e">
        <f t="shared" ca="1" si="56"/>
        <v>#REF!</v>
      </c>
      <c r="S376" s="140" t="e">
        <f t="shared" ca="1" si="53"/>
        <v>#REF!</v>
      </c>
      <c r="T376" s="140" t="e">
        <f t="shared" ca="1" si="54"/>
        <v>#REF!</v>
      </c>
      <c r="U376" s="141" t="e">
        <f t="shared" ca="1" si="55"/>
        <v>#REF!</v>
      </c>
      <c r="V376" s="140" t="e">
        <f t="shared" ca="1" si="57"/>
        <v>#REF!</v>
      </c>
      <c r="W376" s="171"/>
      <c r="X376" s="171"/>
      <c r="Y376" s="171"/>
      <c r="Z376" s="206"/>
    </row>
    <row r="377" spans="1:26" hidden="1" x14ac:dyDescent="0.25">
      <c r="A377" s="132">
        <v>369</v>
      </c>
      <c r="B377" s="154" t="e">
        <f t="shared" ca="1" si="58"/>
        <v>#REF!</v>
      </c>
      <c r="C377" s="154" t="e">
        <f t="shared" ca="1" si="59"/>
        <v>#REF!</v>
      </c>
      <c r="D377" s="136"/>
      <c r="E377" s="137"/>
      <c r="F377" s="137" t="e">
        <f t="shared" ca="1" si="60"/>
        <v>#REF!</v>
      </c>
      <c r="G377" s="135"/>
      <c r="H377" s="135"/>
      <c r="I377" s="135" t="e">
        <f t="shared" ca="1" si="61"/>
        <v>#REF!</v>
      </c>
      <c r="J377" s="138"/>
      <c r="K377" s="138"/>
      <c r="L377" s="138" t="e">
        <f t="shared" ca="1" si="62"/>
        <v>#REF!</v>
      </c>
      <c r="M377" s="139" t="e">
        <f t="shared" ca="1" si="48"/>
        <v>#REF!</v>
      </c>
      <c r="N377" s="204" t="e">
        <f t="shared" ca="1" si="49"/>
        <v>#REF!</v>
      </c>
      <c r="O377" s="141" t="e">
        <f t="shared" ca="1" si="50"/>
        <v>#REF!</v>
      </c>
      <c r="P377" s="140" t="e">
        <f t="shared" ca="1" si="51"/>
        <v>#REF!</v>
      </c>
      <c r="Q377" s="141" t="e">
        <f t="shared" ca="1" si="52"/>
        <v>#REF!</v>
      </c>
      <c r="R377" s="140" t="e">
        <f t="shared" ca="1" si="56"/>
        <v>#REF!</v>
      </c>
      <c r="S377" s="140" t="e">
        <f t="shared" ca="1" si="53"/>
        <v>#REF!</v>
      </c>
      <c r="T377" s="140" t="e">
        <f t="shared" ca="1" si="54"/>
        <v>#REF!</v>
      </c>
      <c r="U377" s="141" t="e">
        <f t="shared" ca="1" si="55"/>
        <v>#REF!</v>
      </c>
      <c r="V377" s="140" t="e">
        <f t="shared" ca="1" si="57"/>
        <v>#REF!</v>
      </c>
      <c r="W377" s="171"/>
      <c r="X377" s="171"/>
      <c r="Y377" s="171"/>
      <c r="Z377" s="206"/>
    </row>
    <row r="378" spans="1:26" hidden="1" x14ac:dyDescent="0.25">
      <c r="A378" s="132">
        <v>370</v>
      </c>
      <c r="B378" s="154" t="e">
        <f t="shared" ca="1" si="58"/>
        <v>#REF!</v>
      </c>
      <c r="C378" s="154" t="e">
        <f t="shared" ca="1" si="59"/>
        <v>#REF!</v>
      </c>
      <c r="D378" s="136"/>
      <c r="E378" s="137"/>
      <c r="F378" s="137" t="e">
        <f t="shared" ca="1" si="60"/>
        <v>#REF!</v>
      </c>
      <c r="G378" s="135"/>
      <c r="H378" s="135"/>
      <c r="I378" s="135" t="e">
        <f t="shared" ca="1" si="61"/>
        <v>#REF!</v>
      </c>
      <c r="J378" s="138"/>
      <c r="K378" s="138"/>
      <c r="L378" s="138" t="e">
        <f t="shared" ca="1" si="62"/>
        <v>#REF!</v>
      </c>
      <c r="M378" s="139" t="e">
        <f t="shared" ca="1" si="48"/>
        <v>#REF!</v>
      </c>
      <c r="N378" s="204" t="e">
        <f t="shared" ca="1" si="49"/>
        <v>#REF!</v>
      </c>
      <c r="O378" s="141" t="e">
        <f t="shared" ca="1" si="50"/>
        <v>#REF!</v>
      </c>
      <c r="P378" s="140" t="e">
        <f t="shared" ca="1" si="51"/>
        <v>#REF!</v>
      </c>
      <c r="Q378" s="141" t="e">
        <f t="shared" ca="1" si="52"/>
        <v>#REF!</v>
      </c>
      <c r="R378" s="140" t="e">
        <f t="shared" ca="1" si="56"/>
        <v>#REF!</v>
      </c>
      <c r="S378" s="140" t="e">
        <f t="shared" ca="1" si="53"/>
        <v>#REF!</v>
      </c>
      <c r="T378" s="140" t="e">
        <f t="shared" ca="1" si="54"/>
        <v>#REF!</v>
      </c>
      <c r="U378" s="141" t="e">
        <f t="shared" ca="1" si="55"/>
        <v>#REF!</v>
      </c>
      <c r="V378" s="140" t="e">
        <f t="shared" ca="1" si="57"/>
        <v>#REF!</v>
      </c>
      <c r="W378" s="171"/>
      <c r="X378" s="171"/>
      <c r="Y378" s="171"/>
      <c r="Z378" s="206"/>
    </row>
    <row r="379" spans="1:26" hidden="1" x14ac:dyDescent="0.25">
      <c r="A379" s="132">
        <v>371</v>
      </c>
      <c r="B379" s="154" t="e">
        <f t="shared" ca="1" si="58"/>
        <v>#REF!</v>
      </c>
      <c r="C379" s="154" t="e">
        <f t="shared" ca="1" si="59"/>
        <v>#REF!</v>
      </c>
      <c r="D379" s="136"/>
      <c r="E379" s="137"/>
      <c r="F379" s="137" t="e">
        <f t="shared" ca="1" si="60"/>
        <v>#REF!</v>
      </c>
      <c r="G379" s="135"/>
      <c r="H379" s="135"/>
      <c r="I379" s="135" t="e">
        <f t="shared" ca="1" si="61"/>
        <v>#REF!</v>
      </c>
      <c r="J379" s="138"/>
      <c r="K379" s="138"/>
      <c r="L379" s="138" t="e">
        <f t="shared" ca="1" si="62"/>
        <v>#REF!</v>
      </c>
      <c r="M379" s="139" t="e">
        <f t="shared" ca="1" si="48"/>
        <v>#REF!</v>
      </c>
      <c r="N379" s="204" t="e">
        <f t="shared" ca="1" si="49"/>
        <v>#REF!</v>
      </c>
      <c r="O379" s="141" t="e">
        <f t="shared" ca="1" si="50"/>
        <v>#REF!</v>
      </c>
      <c r="P379" s="140" t="e">
        <f t="shared" ca="1" si="51"/>
        <v>#REF!</v>
      </c>
      <c r="Q379" s="141" t="e">
        <f t="shared" ca="1" si="52"/>
        <v>#REF!</v>
      </c>
      <c r="R379" s="140" t="e">
        <f t="shared" ca="1" si="56"/>
        <v>#REF!</v>
      </c>
      <c r="S379" s="140" t="e">
        <f t="shared" ca="1" si="53"/>
        <v>#REF!</v>
      </c>
      <c r="T379" s="140" t="e">
        <f t="shared" ca="1" si="54"/>
        <v>#REF!</v>
      </c>
      <c r="U379" s="141" t="e">
        <f t="shared" ca="1" si="55"/>
        <v>#REF!</v>
      </c>
      <c r="V379" s="140" t="e">
        <f t="shared" ca="1" si="57"/>
        <v>#REF!</v>
      </c>
      <c r="W379" s="171"/>
      <c r="X379" s="171"/>
      <c r="Y379" s="171"/>
      <c r="Z379" s="206"/>
    </row>
    <row r="380" spans="1:26" hidden="1" x14ac:dyDescent="0.25">
      <c r="A380" s="132">
        <v>372</v>
      </c>
      <c r="B380" s="154" t="e">
        <f t="shared" ca="1" si="58"/>
        <v>#REF!</v>
      </c>
      <c r="C380" s="154" t="e">
        <f t="shared" ca="1" si="59"/>
        <v>#REF!</v>
      </c>
      <c r="D380" s="136"/>
      <c r="E380" s="137"/>
      <c r="F380" s="137" t="e">
        <f t="shared" ca="1" si="60"/>
        <v>#REF!</v>
      </c>
      <c r="G380" s="135"/>
      <c r="H380" s="135"/>
      <c r="I380" s="135" t="e">
        <f t="shared" ca="1" si="61"/>
        <v>#REF!</v>
      </c>
      <c r="J380" s="138"/>
      <c r="K380" s="138"/>
      <c r="L380" s="138" t="e">
        <f t="shared" ca="1" si="62"/>
        <v>#REF!</v>
      </c>
      <c r="M380" s="139" t="e">
        <f t="shared" ca="1" si="48"/>
        <v>#REF!</v>
      </c>
      <c r="N380" s="204" t="e">
        <f t="shared" ca="1" si="49"/>
        <v>#REF!</v>
      </c>
      <c r="O380" s="141" t="e">
        <f t="shared" ca="1" si="50"/>
        <v>#REF!</v>
      </c>
      <c r="P380" s="140" t="e">
        <f t="shared" ca="1" si="51"/>
        <v>#REF!</v>
      </c>
      <c r="Q380" s="141" t="e">
        <f t="shared" ca="1" si="52"/>
        <v>#REF!</v>
      </c>
      <c r="R380" s="140" t="e">
        <f t="shared" ca="1" si="56"/>
        <v>#REF!</v>
      </c>
      <c r="S380" s="140" t="e">
        <f t="shared" ca="1" si="53"/>
        <v>#REF!</v>
      </c>
      <c r="T380" s="140" t="e">
        <f t="shared" ca="1" si="54"/>
        <v>#REF!</v>
      </c>
      <c r="U380" s="141" t="e">
        <f t="shared" ca="1" si="55"/>
        <v>#REF!</v>
      </c>
      <c r="V380" s="140" t="e">
        <f t="shared" ca="1" si="57"/>
        <v>#REF!</v>
      </c>
      <c r="W380" s="171"/>
      <c r="X380" s="171"/>
      <c r="Y380" s="171"/>
      <c r="Z380" s="206"/>
    </row>
    <row r="381" spans="1:26" hidden="1" x14ac:dyDescent="0.25">
      <c r="A381" s="132">
        <v>373</v>
      </c>
      <c r="B381" s="154" t="e">
        <f t="shared" ca="1" si="58"/>
        <v>#REF!</v>
      </c>
      <c r="C381" s="154" t="e">
        <f t="shared" ca="1" si="59"/>
        <v>#REF!</v>
      </c>
      <c r="D381" s="136"/>
      <c r="E381" s="137"/>
      <c r="F381" s="137" t="e">
        <f t="shared" ca="1" si="60"/>
        <v>#REF!</v>
      </c>
      <c r="G381" s="135"/>
      <c r="H381" s="135"/>
      <c r="I381" s="135" t="e">
        <f t="shared" ca="1" si="61"/>
        <v>#REF!</v>
      </c>
      <c r="J381" s="138"/>
      <c r="K381" s="138"/>
      <c r="L381" s="138" t="e">
        <f t="shared" ca="1" si="62"/>
        <v>#REF!</v>
      </c>
      <c r="M381" s="139" t="e">
        <f t="shared" ca="1" si="48"/>
        <v>#REF!</v>
      </c>
      <c r="N381" s="204" t="e">
        <f t="shared" ca="1" si="49"/>
        <v>#REF!</v>
      </c>
      <c r="O381" s="141" t="e">
        <f t="shared" ca="1" si="50"/>
        <v>#REF!</v>
      </c>
      <c r="P381" s="140" t="e">
        <f t="shared" ca="1" si="51"/>
        <v>#REF!</v>
      </c>
      <c r="Q381" s="141" t="e">
        <f t="shared" ca="1" si="52"/>
        <v>#REF!</v>
      </c>
      <c r="R381" s="140" t="e">
        <f t="shared" ca="1" si="56"/>
        <v>#REF!</v>
      </c>
      <c r="S381" s="140" t="e">
        <f t="shared" ca="1" si="53"/>
        <v>#REF!</v>
      </c>
      <c r="T381" s="140" t="e">
        <f t="shared" ca="1" si="54"/>
        <v>#REF!</v>
      </c>
      <c r="U381" s="141" t="e">
        <f t="shared" ca="1" si="55"/>
        <v>#REF!</v>
      </c>
      <c r="V381" s="140" t="e">
        <f t="shared" ca="1" si="57"/>
        <v>#REF!</v>
      </c>
      <c r="W381" s="171"/>
      <c r="X381" s="171"/>
      <c r="Y381" s="171"/>
      <c r="Z381" s="206"/>
    </row>
    <row r="382" spans="1:26" hidden="1" x14ac:dyDescent="0.25">
      <c r="A382" s="132">
        <v>374</v>
      </c>
      <c r="B382" s="154" t="e">
        <f t="shared" ca="1" si="58"/>
        <v>#REF!</v>
      </c>
      <c r="C382" s="154" t="e">
        <f t="shared" ca="1" si="59"/>
        <v>#REF!</v>
      </c>
      <c r="D382" s="136"/>
      <c r="E382" s="137"/>
      <c r="F382" s="137" t="e">
        <f t="shared" ca="1" si="60"/>
        <v>#REF!</v>
      </c>
      <c r="G382" s="135"/>
      <c r="H382" s="135"/>
      <c r="I382" s="135" t="e">
        <f t="shared" ca="1" si="61"/>
        <v>#REF!</v>
      </c>
      <c r="J382" s="138"/>
      <c r="K382" s="138"/>
      <c r="L382" s="138" t="e">
        <f t="shared" ca="1" si="62"/>
        <v>#REF!</v>
      </c>
      <c r="M382" s="139" t="e">
        <f t="shared" ca="1" si="48"/>
        <v>#REF!</v>
      </c>
      <c r="N382" s="204" t="e">
        <f t="shared" ca="1" si="49"/>
        <v>#REF!</v>
      </c>
      <c r="O382" s="141" t="e">
        <f t="shared" ca="1" si="50"/>
        <v>#REF!</v>
      </c>
      <c r="P382" s="140" t="e">
        <f t="shared" ca="1" si="51"/>
        <v>#REF!</v>
      </c>
      <c r="Q382" s="141" t="e">
        <f t="shared" ca="1" si="52"/>
        <v>#REF!</v>
      </c>
      <c r="R382" s="140" t="e">
        <f t="shared" ca="1" si="56"/>
        <v>#REF!</v>
      </c>
      <c r="S382" s="140" t="e">
        <f t="shared" ca="1" si="53"/>
        <v>#REF!</v>
      </c>
      <c r="T382" s="140" t="e">
        <f t="shared" ca="1" si="54"/>
        <v>#REF!</v>
      </c>
      <c r="U382" s="141" t="e">
        <f t="shared" ca="1" si="55"/>
        <v>#REF!</v>
      </c>
      <c r="V382" s="140" t="e">
        <f t="shared" ca="1" si="57"/>
        <v>#REF!</v>
      </c>
      <c r="W382" s="171"/>
      <c r="X382" s="171"/>
      <c r="Y382" s="171"/>
      <c r="Z382" s="206"/>
    </row>
    <row r="383" spans="1:26" hidden="1" x14ac:dyDescent="0.25">
      <c r="A383" s="132">
        <v>375</v>
      </c>
      <c r="B383" s="154" t="e">
        <f t="shared" ca="1" si="58"/>
        <v>#REF!</v>
      </c>
      <c r="C383" s="154" t="e">
        <f t="shared" ca="1" si="59"/>
        <v>#REF!</v>
      </c>
      <c r="D383" s="136"/>
      <c r="E383" s="137"/>
      <c r="F383" s="137" t="e">
        <f t="shared" ca="1" si="60"/>
        <v>#REF!</v>
      </c>
      <c r="G383" s="135"/>
      <c r="H383" s="135"/>
      <c r="I383" s="135" t="e">
        <f t="shared" ca="1" si="61"/>
        <v>#REF!</v>
      </c>
      <c r="J383" s="138"/>
      <c r="K383" s="138"/>
      <c r="L383" s="138" t="e">
        <f t="shared" ca="1" si="62"/>
        <v>#REF!</v>
      </c>
      <c r="M383" s="139" t="e">
        <f t="shared" ca="1" si="48"/>
        <v>#REF!</v>
      </c>
      <c r="N383" s="204" t="e">
        <f t="shared" ca="1" si="49"/>
        <v>#REF!</v>
      </c>
      <c r="O383" s="141" t="e">
        <f t="shared" ca="1" si="50"/>
        <v>#REF!</v>
      </c>
      <c r="P383" s="140" t="e">
        <f t="shared" ca="1" si="51"/>
        <v>#REF!</v>
      </c>
      <c r="Q383" s="141" t="e">
        <f t="shared" ca="1" si="52"/>
        <v>#REF!</v>
      </c>
      <c r="R383" s="140" t="e">
        <f t="shared" ca="1" si="56"/>
        <v>#REF!</v>
      </c>
      <c r="S383" s="140" t="e">
        <f t="shared" ca="1" si="53"/>
        <v>#REF!</v>
      </c>
      <c r="T383" s="140" t="e">
        <f t="shared" ca="1" si="54"/>
        <v>#REF!</v>
      </c>
      <c r="U383" s="141" t="e">
        <f t="shared" ca="1" si="55"/>
        <v>#REF!</v>
      </c>
      <c r="V383" s="140" t="e">
        <f t="shared" ca="1" si="57"/>
        <v>#REF!</v>
      </c>
      <c r="W383" s="171"/>
      <c r="X383" s="171"/>
      <c r="Y383" s="171"/>
      <c r="Z383" s="206"/>
    </row>
    <row r="384" spans="1:26" hidden="1" x14ac:dyDescent="0.25">
      <c r="A384" s="132">
        <v>376</v>
      </c>
      <c r="B384" s="154" t="e">
        <f t="shared" ca="1" si="58"/>
        <v>#REF!</v>
      </c>
      <c r="C384" s="154" t="e">
        <f t="shared" ca="1" si="59"/>
        <v>#REF!</v>
      </c>
      <c r="D384" s="136"/>
      <c r="E384" s="137"/>
      <c r="F384" s="137" t="e">
        <f t="shared" ca="1" si="60"/>
        <v>#REF!</v>
      </c>
      <c r="G384" s="135"/>
      <c r="H384" s="135"/>
      <c r="I384" s="135" t="e">
        <f t="shared" ca="1" si="61"/>
        <v>#REF!</v>
      </c>
      <c r="J384" s="138"/>
      <c r="K384" s="138"/>
      <c r="L384" s="138" t="e">
        <f t="shared" ca="1" si="62"/>
        <v>#REF!</v>
      </c>
      <c r="M384" s="139" t="e">
        <f t="shared" ca="1" si="48"/>
        <v>#REF!</v>
      </c>
      <c r="N384" s="204" t="e">
        <f t="shared" ca="1" si="49"/>
        <v>#REF!</v>
      </c>
      <c r="O384" s="141" t="e">
        <f t="shared" ca="1" si="50"/>
        <v>#REF!</v>
      </c>
      <c r="P384" s="140" t="e">
        <f t="shared" ca="1" si="51"/>
        <v>#REF!</v>
      </c>
      <c r="Q384" s="141" t="e">
        <f t="shared" ca="1" si="52"/>
        <v>#REF!</v>
      </c>
      <c r="R384" s="140" t="e">
        <f t="shared" ca="1" si="56"/>
        <v>#REF!</v>
      </c>
      <c r="S384" s="140" t="e">
        <f t="shared" ca="1" si="53"/>
        <v>#REF!</v>
      </c>
      <c r="T384" s="140" t="e">
        <f t="shared" ca="1" si="54"/>
        <v>#REF!</v>
      </c>
      <c r="U384" s="141" t="e">
        <f t="shared" ca="1" si="55"/>
        <v>#REF!</v>
      </c>
      <c r="V384" s="140" t="e">
        <f t="shared" ca="1" si="57"/>
        <v>#REF!</v>
      </c>
      <c r="W384" s="171"/>
      <c r="X384" s="171"/>
      <c r="Y384" s="171"/>
      <c r="Z384" s="206"/>
    </row>
    <row r="385" spans="1:26" hidden="1" x14ac:dyDescent="0.25">
      <c r="A385" s="132">
        <v>377</v>
      </c>
      <c r="B385" s="154" t="e">
        <f t="shared" ca="1" si="58"/>
        <v>#REF!</v>
      </c>
      <c r="C385" s="154" t="e">
        <f t="shared" ca="1" si="59"/>
        <v>#REF!</v>
      </c>
      <c r="D385" s="136"/>
      <c r="E385" s="137"/>
      <c r="F385" s="137" t="e">
        <f t="shared" ca="1" si="60"/>
        <v>#REF!</v>
      </c>
      <c r="G385" s="135"/>
      <c r="H385" s="135"/>
      <c r="I385" s="135" t="e">
        <f t="shared" ca="1" si="61"/>
        <v>#REF!</v>
      </c>
      <c r="J385" s="138"/>
      <c r="K385" s="138"/>
      <c r="L385" s="138" t="e">
        <f t="shared" ca="1" si="62"/>
        <v>#REF!</v>
      </c>
      <c r="M385" s="139" t="e">
        <f t="shared" ca="1" si="48"/>
        <v>#REF!</v>
      </c>
      <c r="N385" s="204" t="e">
        <f t="shared" ca="1" si="49"/>
        <v>#REF!</v>
      </c>
      <c r="O385" s="141" t="e">
        <f t="shared" ca="1" si="50"/>
        <v>#REF!</v>
      </c>
      <c r="P385" s="140" t="e">
        <f t="shared" ca="1" si="51"/>
        <v>#REF!</v>
      </c>
      <c r="Q385" s="141" t="e">
        <f t="shared" ca="1" si="52"/>
        <v>#REF!</v>
      </c>
      <c r="R385" s="140" t="e">
        <f t="shared" ca="1" si="56"/>
        <v>#REF!</v>
      </c>
      <c r="S385" s="140" t="e">
        <f t="shared" ca="1" si="53"/>
        <v>#REF!</v>
      </c>
      <c r="T385" s="140" t="e">
        <f t="shared" ca="1" si="54"/>
        <v>#REF!</v>
      </c>
      <c r="U385" s="141" t="e">
        <f t="shared" ca="1" si="55"/>
        <v>#REF!</v>
      </c>
      <c r="V385" s="140" t="e">
        <f t="shared" ca="1" si="57"/>
        <v>#REF!</v>
      </c>
      <c r="W385" s="171"/>
      <c r="X385" s="171"/>
      <c r="Y385" s="171"/>
      <c r="Z385" s="206"/>
    </row>
    <row r="386" spans="1:26" hidden="1" x14ac:dyDescent="0.25">
      <c r="A386" s="132">
        <v>378</v>
      </c>
      <c r="B386" s="154" t="e">
        <f t="shared" ca="1" si="58"/>
        <v>#REF!</v>
      </c>
      <c r="C386" s="154" t="e">
        <f t="shared" ca="1" si="59"/>
        <v>#REF!</v>
      </c>
      <c r="D386" s="136"/>
      <c r="E386" s="137"/>
      <c r="F386" s="137" t="e">
        <f t="shared" ca="1" si="60"/>
        <v>#REF!</v>
      </c>
      <c r="G386" s="135"/>
      <c r="H386" s="135"/>
      <c r="I386" s="135" t="e">
        <f t="shared" ca="1" si="61"/>
        <v>#REF!</v>
      </c>
      <c r="J386" s="138"/>
      <c r="K386" s="138"/>
      <c r="L386" s="138" t="e">
        <f t="shared" ca="1" si="62"/>
        <v>#REF!</v>
      </c>
      <c r="M386" s="139" t="e">
        <f t="shared" ca="1" si="48"/>
        <v>#REF!</v>
      </c>
      <c r="N386" s="204" t="e">
        <f t="shared" ca="1" si="49"/>
        <v>#REF!</v>
      </c>
      <c r="O386" s="141" t="e">
        <f t="shared" ca="1" si="50"/>
        <v>#REF!</v>
      </c>
      <c r="P386" s="140" t="e">
        <f t="shared" ca="1" si="51"/>
        <v>#REF!</v>
      </c>
      <c r="Q386" s="141" t="e">
        <f t="shared" ca="1" si="52"/>
        <v>#REF!</v>
      </c>
      <c r="R386" s="140" t="e">
        <f t="shared" ca="1" si="56"/>
        <v>#REF!</v>
      </c>
      <c r="S386" s="140" t="e">
        <f t="shared" ca="1" si="53"/>
        <v>#REF!</v>
      </c>
      <c r="T386" s="140" t="e">
        <f t="shared" ca="1" si="54"/>
        <v>#REF!</v>
      </c>
      <c r="U386" s="141" t="e">
        <f t="shared" ca="1" si="55"/>
        <v>#REF!</v>
      </c>
      <c r="V386" s="140" t="e">
        <f t="shared" ca="1" si="57"/>
        <v>#REF!</v>
      </c>
      <c r="W386" s="171"/>
      <c r="X386" s="171"/>
      <c r="Y386" s="171"/>
      <c r="Z386" s="206"/>
    </row>
    <row r="387" spans="1:26" hidden="1" x14ac:dyDescent="0.25">
      <c r="A387" s="132">
        <v>379</v>
      </c>
      <c r="B387" s="154" t="e">
        <f t="shared" ca="1" si="58"/>
        <v>#REF!</v>
      </c>
      <c r="C387" s="154" t="e">
        <f t="shared" ca="1" si="59"/>
        <v>#REF!</v>
      </c>
      <c r="D387" s="136"/>
      <c r="E387" s="137"/>
      <c r="F387" s="137" t="e">
        <f t="shared" ca="1" si="60"/>
        <v>#REF!</v>
      </c>
      <c r="G387" s="135"/>
      <c r="H387" s="135"/>
      <c r="I387" s="135" t="e">
        <f t="shared" ca="1" si="61"/>
        <v>#REF!</v>
      </c>
      <c r="J387" s="138"/>
      <c r="K387" s="138"/>
      <c r="L387" s="138" t="e">
        <f t="shared" ca="1" si="62"/>
        <v>#REF!</v>
      </c>
      <c r="M387" s="139" t="e">
        <f t="shared" ca="1" si="48"/>
        <v>#REF!</v>
      </c>
      <c r="N387" s="204" t="e">
        <f t="shared" ca="1" si="49"/>
        <v>#REF!</v>
      </c>
      <c r="O387" s="141" t="e">
        <f t="shared" ca="1" si="50"/>
        <v>#REF!</v>
      </c>
      <c r="P387" s="140" t="e">
        <f t="shared" ca="1" si="51"/>
        <v>#REF!</v>
      </c>
      <c r="Q387" s="141" t="e">
        <f t="shared" ca="1" si="52"/>
        <v>#REF!</v>
      </c>
      <c r="R387" s="140" t="e">
        <f t="shared" ca="1" si="56"/>
        <v>#REF!</v>
      </c>
      <c r="S387" s="140" t="e">
        <f t="shared" ca="1" si="53"/>
        <v>#REF!</v>
      </c>
      <c r="T387" s="140" t="e">
        <f t="shared" ca="1" si="54"/>
        <v>#REF!</v>
      </c>
      <c r="U387" s="141" t="e">
        <f t="shared" ca="1" si="55"/>
        <v>#REF!</v>
      </c>
      <c r="V387" s="140" t="e">
        <f t="shared" ca="1" si="57"/>
        <v>#REF!</v>
      </c>
      <c r="W387" s="171"/>
      <c r="X387" s="171"/>
      <c r="Y387" s="171"/>
      <c r="Z387" s="206"/>
    </row>
    <row r="388" spans="1:26" hidden="1" x14ac:dyDescent="0.25">
      <c r="A388" s="132">
        <v>380</v>
      </c>
      <c r="B388" s="154" t="e">
        <f t="shared" ca="1" si="58"/>
        <v>#REF!</v>
      </c>
      <c r="C388" s="154" t="e">
        <f t="shared" ca="1" si="59"/>
        <v>#REF!</v>
      </c>
      <c r="D388" s="136"/>
      <c r="E388" s="137"/>
      <c r="F388" s="137" t="e">
        <f t="shared" ca="1" si="60"/>
        <v>#REF!</v>
      </c>
      <c r="G388" s="135"/>
      <c r="H388" s="135"/>
      <c r="I388" s="135" t="e">
        <f t="shared" ca="1" si="61"/>
        <v>#REF!</v>
      </c>
      <c r="J388" s="138"/>
      <c r="K388" s="138"/>
      <c r="L388" s="138" t="e">
        <f t="shared" ca="1" si="62"/>
        <v>#REF!</v>
      </c>
      <c r="M388" s="139" t="e">
        <f t="shared" ca="1" si="48"/>
        <v>#REF!</v>
      </c>
      <c r="N388" s="204" t="e">
        <f t="shared" ca="1" si="49"/>
        <v>#REF!</v>
      </c>
      <c r="O388" s="141" t="e">
        <f t="shared" ca="1" si="50"/>
        <v>#REF!</v>
      </c>
      <c r="P388" s="140" t="e">
        <f t="shared" ca="1" si="51"/>
        <v>#REF!</v>
      </c>
      <c r="Q388" s="141" t="e">
        <f t="shared" ca="1" si="52"/>
        <v>#REF!</v>
      </c>
      <c r="R388" s="140" t="e">
        <f t="shared" ca="1" si="56"/>
        <v>#REF!</v>
      </c>
      <c r="S388" s="140" t="e">
        <f t="shared" ca="1" si="53"/>
        <v>#REF!</v>
      </c>
      <c r="T388" s="140" t="e">
        <f t="shared" ca="1" si="54"/>
        <v>#REF!</v>
      </c>
      <c r="U388" s="141" t="e">
        <f t="shared" ca="1" si="55"/>
        <v>#REF!</v>
      </c>
      <c r="V388" s="140" t="e">
        <f t="shared" ca="1" si="57"/>
        <v>#REF!</v>
      </c>
      <c r="W388" s="171"/>
      <c r="X388" s="171"/>
      <c r="Y388" s="171"/>
      <c r="Z388" s="206"/>
    </row>
    <row r="389" spans="1:26" hidden="1" x14ac:dyDescent="0.25">
      <c r="A389" s="132">
        <v>381</v>
      </c>
      <c r="B389" s="154" t="e">
        <f t="shared" ca="1" si="58"/>
        <v>#REF!</v>
      </c>
      <c r="C389" s="154" t="e">
        <f t="shared" ca="1" si="59"/>
        <v>#REF!</v>
      </c>
      <c r="D389" s="136"/>
      <c r="E389" s="137"/>
      <c r="F389" s="137" t="e">
        <f t="shared" ca="1" si="60"/>
        <v>#REF!</v>
      </c>
      <c r="G389" s="135"/>
      <c r="H389" s="135"/>
      <c r="I389" s="135" t="e">
        <f t="shared" ca="1" si="61"/>
        <v>#REF!</v>
      </c>
      <c r="J389" s="138"/>
      <c r="K389" s="138"/>
      <c r="L389" s="138" t="e">
        <f t="shared" ca="1" si="62"/>
        <v>#REF!</v>
      </c>
      <c r="M389" s="139" t="e">
        <f t="shared" ca="1" si="48"/>
        <v>#REF!</v>
      </c>
      <c r="N389" s="204" t="e">
        <f t="shared" ca="1" si="49"/>
        <v>#REF!</v>
      </c>
      <c r="O389" s="141" t="e">
        <f t="shared" ca="1" si="50"/>
        <v>#REF!</v>
      </c>
      <c r="P389" s="140" t="e">
        <f t="shared" ca="1" si="51"/>
        <v>#REF!</v>
      </c>
      <c r="Q389" s="141" t="e">
        <f t="shared" ca="1" si="52"/>
        <v>#REF!</v>
      </c>
      <c r="R389" s="140" t="e">
        <f t="shared" ca="1" si="56"/>
        <v>#REF!</v>
      </c>
      <c r="S389" s="140" t="e">
        <f t="shared" ca="1" si="53"/>
        <v>#REF!</v>
      </c>
      <c r="T389" s="140" t="e">
        <f t="shared" ca="1" si="54"/>
        <v>#REF!</v>
      </c>
      <c r="U389" s="141" t="e">
        <f t="shared" ca="1" si="55"/>
        <v>#REF!</v>
      </c>
      <c r="V389" s="140" t="e">
        <f t="shared" ca="1" si="57"/>
        <v>#REF!</v>
      </c>
      <c r="W389" s="171"/>
      <c r="X389" s="171"/>
      <c r="Y389" s="171"/>
      <c r="Z389" s="206"/>
    </row>
    <row r="390" spans="1:26" hidden="1" x14ac:dyDescent="0.25">
      <c r="A390" s="132">
        <v>382</v>
      </c>
      <c r="B390" s="154" t="e">
        <f t="shared" ca="1" si="58"/>
        <v>#REF!</v>
      </c>
      <c r="C390" s="154" t="e">
        <f t="shared" ca="1" si="59"/>
        <v>#REF!</v>
      </c>
      <c r="D390" s="136"/>
      <c r="E390" s="137"/>
      <c r="F390" s="137" t="e">
        <f t="shared" ca="1" si="60"/>
        <v>#REF!</v>
      </c>
      <c r="G390" s="135"/>
      <c r="H390" s="135"/>
      <c r="I390" s="135" t="e">
        <f t="shared" ca="1" si="61"/>
        <v>#REF!</v>
      </c>
      <c r="J390" s="138"/>
      <c r="K390" s="138"/>
      <c r="L390" s="138" t="e">
        <f t="shared" ca="1" si="62"/>
        <v>#REF!</v>
      </c>
      <c r="M390" s="139" t="e">
        <f t="shared" ca="1" si="48"/>
        <v>#REF!</v>
      </c>
      <c r="N390" s="204" t="e">
        <f t="shared" ca="1" si="49"/>
        <v>#REF!</v>
      </c>
      <c r="O390" s="141" t="e">
        <f t="shared" ca="1" si="50"/>
        <v>#REF!</v>
      </c>
      <c r="P390" s="140" t="e">
        <f t="shared" ca="1" si="51"/>
        <v>#REF!</v>
      </c>
      <c r="Q390" s="141" t="e">
        <f t="shared" ca="1" si="52"/>
        <v>#REF!</v>
      </c>
      <c r="R390" s="140" t="e">
        <f t="shared" ca="1" si="56"/>
        <v>#REF!</v>
      </c>
      <c r="S390" s="140" t="e">
        <f t="shared" ca="1" si="53"/>
        <v>#REF!</v>
      </c>
      <c r="T390" s="140" t="e">
        <f t="shared" ca="1" si="54"/>
        <v>#REF!</v>
      </c>
      <c r="U390" s="141" t="e">
        <f t="shared" ca="1" si="55"/>
        <v>#REF!</v>
      </c>
      <c r="V390" s="140" t="e">
        <f t="shared" ca="1" si="57"/>
        <v>#REF!</v>
      </c>
      <c r="W390" s="171"/>
      <c r="X390" s="171"/>
      <c r="Y390" s="171"/>
      <c r="Z390" s="206"/>
    </row>
    <row r="391" spans="1:26" hidden="1" x14ac:dyDescent="0.25">
      <c r="A391" s="132">
        <v>383</v>
      </c>
      <c r="B391" s="154" t="e">
        <f t="shared" ca="1" si="58"/>
        <v>#REF!</v>
      </c>
      <c r="C391" s="154" t="e">
        <f t="shared" ca="1" si="59"/>
        <v>#REF!</v>
      </c>
      <c r="D391" s="136"/>
      <c r="E391" s="137"/>
      <c r="F391" s="137" t="e">
        <f t="shared" ca="1" si="60"/>
        <v>#REF!</v>
      </c>
      <c r="G391" s="135"/>
      <c r="H391" s="135"/>
      <c r="I391" s="135" t="e">
        <f t="shared" ca="1" si="61"/>
        <v>#REF!</v>
      </c>
      <c r="J391" s="138"/>
      <c r="K391" s="138"/>
      <c r="L391" s="138" t="e">
        <f t="shared" ca="1" si="62"/>
        <v>#REF!</v>
      </c>
      <c r="M391" s="139" t="e">
        <f t="shared" ca="1" si="48"/>
        <v>#REF!</v>
      </c>
      <c r="N391" s="204" t="e">
        <f t="shared" ca="1" si="49"/>
        <v>#REF!</v>
      </c>
      <c r="O391" s="141" t="e">
        <f t="shared" ca="1" si="50"/>
        <v>#REF!</v>
      </c>
      <c r="P391" s="140" t="e">
        <f t="shared" ca="1" si="51"/>
        <v>#REF!</v>
      </c>
      <c r="Q391" s="141" t="e">
        <f t="shared" ca="1" si="52"/>
        <v>#REF!</v>
      </c>
      <c r="R391" s="140" t="e">
        <f t="shared" ca="1" si="56"/>
        <v>#REF!</v>
      </c>
      <c r="S391" s="140" t="e">
        <f t="shared" ca="1" si="53"/>
        <v>#REF!</v>
      </c>
      <c r="T391" s="140" t="e">
        <f t="shared" ca="1" si="54"/>
        <v>#REF!</v>
      </c>
      <c r="U391" s="141" t="e">
        <f t="shared" ca="1" si="55"/>
        <v>#REF!</v>
      </c>
      <c r="V391" s="140" t="e">
        <f t="shared" ca="1" si="57"/>
        <v>#REF!</v>
      </c>
      <c r="W391" s="171"/>
      <c r="X391" s="171"/>
      <c r="Y391" s="171"/>
      <c r="Z391" s="206"/>
    </row>
    <row r="392" spans="1:26" hidden="1" x14ac:dyDescent="0.25">
      <c r="A392" s="132">
        <v>384</v>
      </c>
      <c r="B392" s="154" t="e">
        <f t="shared" ca="1" si="58"/>
        <v>#REF!</v>
      </c>
      <c r="C392" s="154" t="e">
        <f t="shared" ca="1" si="59"/>
        <v>#REF!</v>
      </c>
      <c r="D392" s="136"/>
      <c r="E392" s="137"/>
      <c r="F392" s="137" t="e">
        <f t="shared" ca="1" si="60"/>
        <v>#REF!</v>
      </c>
      <c r="G392" s="135"/>
      <c r="H392" s="135"/>
      <c r="I392" s="135" t="e">
        <f t="shared" ca="1" si="61"/>
        <v>#REF!</v>
      </c>
      <c r="J392" s="138"/>
      <c r="K392" s="138"/>
      <c r="L392" s="138" t="e">
        <f t="shared" ca="1" si="62"/>
        <v>#REF!</v>
      </c>
      <c r="M392" s="139" t="e">
        <f t="shared" ca="1" si="48"/>
        <v>#REF!</v>
      </c>
      <c r="N392" s="204" t="e">
        <f t="shared" ca="1" si="49"/>
        <v>#REF!</v>
      </c>
      <c r="O392" s="141" t="e">
        <f t="shared" ca="1" si="50"/>
        <v>#REF!</v>
      </c>
      <c r="P392" s="140" t="e">
        <f t="shared" ca="1" si="51"/>
        <v>#REF!</v>
      </c>
      <c r="Q392" s="141" t="e">
        <f t="shared" ca="1" si="52"/>
        <v>#REF!</v>
      </c>
      <c r="R392" s="140" t="e">
        <f t="shared" ca="1" si="56"/>
        <v>#REF!</v>
      </c>
      <c r="S392" s="140" t="e">
        <f t="shared" ca="1" si="53"/>
        <v>#REF!</v>
      </c>
      <c r="T392" s="140" t="e">
        <f t="shared" ca="1" si="54"/>
        <v>#REF!</v>
      </c>
      <c r="U392" s="141" t="e">
        <f t="shared" ca="1" si="55"/>
        <v>#REF!</v>
      </c>
      <c r="V392" s="140" t="e">
        <f t="shared" ca="1" si="57"/>
        <v>#REF!</v>
      </c>
      <c r="W392" s="171"/>
      <c r="X392" s="171"/>
      <c r="Y392" s="171"/>
      <c r="Z392" s="206"/>
    </row>
    <row r="393" spans="1:26" hidden="1" x14ac:dyDescent="0.25">
      <c r="A393" s="132">
        <v>385</v>
      </c>
      <c r="B393" s="154" t="e">
        <f t="shared" ca="1" si="58"/>
        <v>#REF!</v>
      </c>
      <c r="C393" s="154" t="e">
        <f t="shared" ca="1" si="59"/>
        <v>#REF!</v>
      </c>
      <c r="D393" s="136"/>
      <c r="E393" s="137"/>
      <c r="F393" s="137" t="e">
        <f t="shared" ca="1" si="60"/>
        <v>#REF!</v>
      </c>
      <c r="G393" s="135"/>
      <c r="H393" s="135"/>
      <c r="I393" s="135" t="e">
        <f t="shared" ca="1" si="61"/>
        <v>#REF!</v>
      </c>
      <c r="J393" s="138"/>
      <c r="K393" s="138"/>
      <c r="L393" s="138" t="e">
        <f t="shared" ref="L393:L424" ca="1" si="63">INDIRECT(CONCATENATE($C$507,$D$507,"!$V",$A393 + 8))</f>
        <v>#REF!</v>
      </c>
      <c r="M393" s="139" t="e">
        <f t="shared" ca="1" si="48"/>
        <v>#REF!</v>
      </c>
      <c r="N393" s="204" t="e">
        <f t="shared" ca="1" si="49"/>
        <v>#REF!</v>
      </c>
      <c r="O393" s="141" t="e">
        <f t="shared" ca="1" si="50"/>
        <v>#REF!</v>
      </c>
      <c r="P393" s="140" t="e">
        <f t="shared" ca="1" si="51"/>
        <v>#REF!</v>
      </c>
      <c r="Q393" s="141" t="e">
        <f t="shared" ca="1" si="52"/>
        <v>#REF!</v>
      </c>
      <c r="R393" s="140" t="e">
        <f t="shared" ca="1" si="56"/>
        <v>#REF!</v>
      </c>
      <c r="S393" s="140" t="e">
        <f t="shared" ca="1" si="53"/>
        <v>#REF!</v>
      </c>
      <c r="T393" s="140" t="e">
        <f t="shared" ca="1" si="54"/>
        <v>#REF!</v>
      </c>
      <c r="U393" s="141" t="e">
        <f t="shared" ca="1" si="55"/>
        <v>#REF!</v>
      </c>
      <c r="V393" s="140" t="e">
        <f t="shared" ca="1" si="57"/>
        <v>#REF!</v>
      </c>
      <c r="W393" s="171"/>
      <c r="X393" s="171"/>
      <c r="Y393" s="171"/>
      <c r="Z393" s="206"/>
    </row>
    <row r="394" spans="1:26" hidden="1" x14ac:dyDescent="0.25">
      <c r="A394" s="132">
        <v>386</v>
      </c>
      <c r="B394" s="154" t="e">
        <f t="shared" ca="1" si="58"/>
        <v>#REF!</v>
      </c>
      <c r="C394" s="154" t="e">
        <f t="shared" ca="1" si="59"/>
        <v>#REF!</v>
      </c>
      <c r="D394" s="136"/>
      <c r="E394" s="137"/>
      <c r="F394" s="137" t="e">
        <f t="shared" ca="1" si="60"/>
        <v>#REF!</v>
      </c>
      <c r="G394" s="135"/>
      <c r="H394" s="135"/>
      <c r="I394" s="135" t="e">
        <f t="shared" ca="1" si="61"/>
        <v>#REF!</v>
      </c>
      <c r="J394" s="138"/>
      <c r="K394" s="138"/>
      <c r="L394" s="138" t="e">
        <f t="shared" ca="1" si="63"/>
        <v>#REF!</v>
      </c>
      <c r="M394" s="139" t="e">
        <f t="shared" ca="1" si="48"/>
        <v>#REF!</v>
      </c>
      <c r="N394" s="204" t="e">
        <f t="shared" ca="1" si="49"/>
        <v>#REF!</v>
      </c>
      <c r="O394" s="141" t="e">
        <f t="shared" ca="1" si="50"/>
        <v>#REF!</v>
      </c>
      <c r="P394" s="140" t="e">
        <f t="shared" ca="1" si="51"/>
        <v>#REF!</v>
      </c>
      <c r="Q394" s="141" t="e">
        <f t="shared" ca="1" si="52"/>
        <v>#REF!</v>
      </c>
      <c r="R394" s="140" t="e">
        <f t="shared" ca="1" si="56"/>
        <v>#REF!</v>
      </c>
      <c r="S394" s="140" t="e">
        <f t="shared" ca="1" si="53"/>
        <v>#REF!</v>
      </c>
      <c r="T394" s="140" t="e">
        <f t="shared" ca="1" si="54"/>
        <v>#REF!</v>
      </c>
      <c r="U394" s="141" t="e">
        <f t="shared" ca="1" si="55"/>
        <v>#REF!</v>
      </c>
      <c r="V394" s="140" t="e">
        <f t="shared" ca="1" si="57"/>
        <v>#REF!</v>
      </c>
      <c r="W394" s="171"/>
      <c r="X394" s="171"/>
      <c r="Y394" s="171"/>
      <c r="Z394" s="206"/>
    </row>
    <row r="395" spans="1:26" hidden="1" x14ac:dyDescent="0.25">
      <c r="A395" s="132">
        <v>387</v>
      </c>
      <c r="B395" s="154" t="e">
        <f t="shared" ca="1" si="58"/>
        <v>#REF!</v>
      </c>
      <c r="C395" s="154" t="e">
        <f t="shared" ca="1" si="59"/>
        <v>#REF!</v>
      </c>
      <c r="D395" s="136"/>
      <c r="E395" s="137"/>
      <c r="F395" s="137" t="e">
        <f t="shared" ca="1" si="60"/>
        <v>#REF!</v>
      </c>
      <c r="G395" s="135"/>
      <c r="H395" s="135"/>
      <c r="I395" s="135" t="e">
        <f t="shared" ca="1" si="61"/>
        <v>#REF!</v>
      </c>
      <c r="J395" s="138"/>
      <c r="K395" s="138"/>
      <c r="L395" s="138" t="e">
        <f t="shared" ca="1" si="63"/>
        <v>#REF!</v>
      </c>
      <c r="M395" s="139" t="e">
        <f t="shared" ref="M395:M458" ca="1" si="64">IF(I395&lt;VLOOKUP(L395,$M$505:$Q$513,2),0,VLOOKUP(L395,$M$505:$Q$513,3))</f>
        <v>#REF!</v>
      </c>
      <c r="N395" s="204" t="e">
        <f t="shared" ref="N395:N458" ca="1" si="65">ROUNDDOWN(O395,0)</f>
        <v>#REF!</v>
      </c>
      <c r="O395" s="141" t="e">
        <f t="shared" ref="O395:O458" ca="1" si="66">I395*M395/100</f>
        <v>#REF!</v>
      </c>
      <c r="P395" s="140" t="e">
        <f t="shared" ref="P395:P458" ca="1" si="67">ROUNDDOWN(Q395,0)</f>
        <v>#REF!</v>
      </c>
      <c r="Q395" s="141" t="e">
        <f t="shared" ref="Q395:Q458" ca="1" si="68">N395*R395/100</f>
        <v>#REF!</v>
      </c>
      <c r="R395" s="140" t="e">
        <f t="shared" ref="R395:R458" ca="1" si="69">IF(I395&lt;VLOOKUP(L395,$M$505:$Q$513,2),0,VLOOKUP(L395,$M$505:$Q$513,4))</f>
        <v>#REF!</v>
      </c>
      <c r="S395" s="140" t="e">
        <f t="shared" ref="S395:S458" ca="1" si="70">N395-P395-T395</f>
        <v>#REF!</v>
      </c>
      <c r="T395" s="140" t="e">
        <f t="shared" ref="T395:T458" ca="1" si="71">ROUNDDOWN(U395,0)</f>
        <v>#REF!</v>
      </c>
      <c r="U395" s="141" t="e">
        <f t="shared" ref="U395:U458" ca="1" si="72">N395*V395/100</f>
        <v>#REF!</v>
      </c>
      <c r="V395" s="140" t="e">
        <f t="shared" ref="V395:V458" ca="1" si="73">IF(I395&lt;VLOOKUP(L395,$M$505:$Q$513,2),0,VLOOKUP(L395,$M$505:$Q$513,5))</f>
        <v>#REF!</v>
      </c>
      <c r="W395" s="171"/>
      <c r="X395" s="171"/>
      <c r="Y395" s="171"/>
      <c r="Z395" s="206"/>
    </row>
    <row r="396" spans="1:26" hidden="1" x14ac:dyDescent="0.25">
      <c r="A396" s="132">
        <v>388</v>
      </c>
      <c r="B396" s="154" t="e">
        <f t="shared" ca="1" si="58"/>
        <v>#REF!</v>
      </c>
      <c r="C396" s="154" t="e">
        <f t="shared" ca="1" si="59"/>
        <v>#REF!</v>
      </c>
      <c r="D396" s="136"/>
      <c r="E396" s="137"/>
      <c r="F396" s="137" t="e">
        <f t="shared" ca="1" si="60"/>
        <v>#REF!</v>
      </c>
      <c r="G396" s="135"/>
      <c r="H396" s="135"/>
      <c r="I396" s="135" t="e">
        <f t="shared" ca="1" si="61"/>
        <v>#REF!</v>
      </c>
      <c r="J396" s="138"/>
      <c r="K396" s="138"/>
      <c r="L396" s="138" t="e">
        <f t="shared" ca="1" si="63"/>
        <v>#REF!</v>
      </c>
      <c r="M396" s="139" t="e">
        <f t="shared" ca="1" si="64"/>
        <v>#REF!</v>
      </c>
      <c r="N396" s="204" t="e">
        <f t="shared" ca="1" si="65"/>
        <v>#REF!</v>
      </c>
      <c r="O396" s="141" t="e">
        <f t="shared" ca="1" si="66"/>
        <v>#REF!</v>
      </c>
      <c r="P396" s="140" t="e">
        <f t="shared" ca="1" si="67"/>
        <v>#REF!</v>
      </c>
      <c r="Q396" s="141" t="e">
        <f t="shared" ca="1" si="68"/>
        <v>#REF!</v>
      </c>
      <c r="R396" s="140" t="e">
        <f t="shared" ca="1" si="69"/>
        <v>#REF!</v>
      </c>
      <c r="S396" s="140" t="e">
        <f t="shared" ca="1" si="70"/>
        <v>#REF!</v>
      </c>
      <c r="T396" s="140" t="e">
        <f t="shared" ca="1" si="71"/>
        <v>#REF!</v>
      </c>
      <c r="U396" s="141" t="e">
        <f t="shared" ca="1" si="72"/>
        <v>#REF!</v>
      </c>
      <c r="V396" s="140" t="e">
        <f t="shared" ca="1" si="73"/>
        <v>#REF!</v>
      </c>
      <c r="W396" s="171"/>
      <c r="X396" s="171"/>
      <c r="Y396" s="171"/>
      <c r="Z396" s="206"/>
    </row>
    <row r="397" spans="1:26" hidden="1" x14ac:dyDescent="0.25">
      <c r="A397" s="132">
        <v>389</v>
      </c>
      <c r="B397" s="154" t="e">
        <f t="shared" ca="1" si="58"/>
        <v>#REF!</v>
      </c>
      <c r="C397" s="154" t="e">
        <f t="shared" ca="1" si="59"/>
        <v>#REF!</v>
      </c>
      <c r="D397" s="136"/>
      <c r="E397" s="137"/>
      <c r="F397" s="137" t="e">
        <f t="shared" ca="1" si="60"/>
        <v>#REF!</v>
      </c>
      <c r="G397" s="135"/>
      <c r="H397" s="135"/>
      <c r="I397" s="135" t="e">
        <f t="shared" ca="1" si="61"/>
        <v>#REF!</v>
      </c>
      <c r="J397" s="138"/>
      <c r="K397" s="138"/>
      <c r="L397" s="138" t="e">
        <f t="shared" ca="1" si="63"/>
        <v>#REF!</v>
      </c>
      <c r="M397" s="139" t="e">
        <f t="shared" ca="1" si="64"/>
        <v>#REF!</v>
      </c>
      <c r="N397" s="204" t="e">
        <f t="shared" ca="1" si="65"/>
        <v>#REF!</v>
      </c>
      <c r="O397" s="141" t="e">
        <f t="shared" ca="1" si="66"/>
        <v>#REF!</v>
      </c>
      <c r="P397" s="140" t="e">
        <f t="shared" ca="1" si="67"/>
        <v>#REF!</v>
      </c>
      <c r="Q397" s="141" t="e">
        <f t="shared" ca="1" si="68"/>
        <v>#REF!</v>
      </c>
      <c r="R397" s="140" t="e">
        <f t="shared" ca="1" si="69"/>
        <v>#REF!</v>
      </c>
      <c r="S397" s="140" t="e">
        <f t="shared" ca="1" si="70"/>
        <v>#REF!</v>
      </c>
      <c r="T397" s="140" t="e">
        <f t="shared" ca="1" si="71"/>
        <v>#REF!</v>
      </c>
      <c r="U397" s="141" t="e">
        <f t="shared" ca="1" si="72"/>
        <v>#REF!</v>
      </c>
      <c r="V397" s="140" t="e">
        <f t="shared" ca="1" si="73"/>
        <v>#REF!</v>
      </c>
      <c r="W397" s="171"/>
      <c r="X397" s="171"/>
      <c r="Y397" s="171"/>
      <c r="Z397" s="206"/>
    </row>
    <row r="398" spans="1:26" hidden="1" x14ac:dyDescent="0.25">
      <c r="A398" s="132">
        <v>390</v>
      </c>
      <c r="B398" s="154" t="e">
        <f t="shared" ca="1" si="58"/>
        <v>#REF!</v>
      </c>
      <c r="C398" s="154" t="e">
        <f t="shared" ca="1" si="59"/>
        <v>#REF!</v>
      </c>
      <c r="D398" s="136"/>
      <c r="E398" s="137"/>
      <c r="F398" s="137" t="e">
        <f t="shared" ca="1" si="60"/>
        <v>#REF!</v>
      </c>
      <c r="G398" s="135"/>
      <c r="H398" s="135"/>
      <c r="I398" s="135" t="e">
        <f t="shared" ca="1" si="61"/>
        <v>#REF!</v>
      </c>
      <c r="J398" s="138"/>
      <c r="K398" s="138"/>
      <c r="L398" s="138" t="e">
        <f t="shared" ca="1" si="63"/>
        <v>#REF!</v>
      </c>
      <c r="M398" s="139" t="e">
        <f t="shared" ca="1" si="64"/>
        <v>#REF!</v>
      </c>
      <c r="N398" s="204" t="e">
        <f t="shared" ca="1" si="65"/>
        <v>#REF!</v>
      </c>
      <c r="O398" s="141" t="e">
        <f t="shared" ca="1" si="66"/>
        <v>#REF!</v>
      </c>
      <c r="P398" s="140" t="e">
        <f t="shared" ca="1" si="67"/>
        <v>#REF!</v>
      </c>
      <c r="Q398" s="141" t="e">
        <f t="shared" ca="1" si="68"/>
        <v>#REF!</v>
      </c>
      <c r="R398" s="140" t="e">
        <f t="shared" ca="1" si="69"/>
        <v>#REF!</v>
      </c>
      <c r="S398" s="140" t="e">
        <f t="shared" ca="1" si="70"/>
        <v>#REF!</v>
      </c>
      <c r="T398" s="140" t="e">
        <f t="shared" ca="1" si="71"/>
        <v>#REF!</v>
      </c>
      <c r="U398" s="141" t="e">
        <f t="shared" ca="1" si="72"/>
        <v>#REF!</v>
      </c>
      <c r="V398" s="140" t="e">
        <f t="shared" ca="1" si="73"/>
        <v>#REF!</v>
      </c>
      <c r="W398" s="171"/>
      <c r="X398" s="171"/>
      <c r="Y398" s="171"/>
      <c r="Z398" s="206"/>
    </row>
    <row r="399" spans="1:26" hidden="1" x14ac:dyDescent="0.25">
      <c r="A399" s="132">
        <v>391</v>
      </c>
      <c r="B399" s="154" t="e">
        <f t="shared" ca="1" si="58"/>
        <v>#REF!</v>
      </c>
      <c r="C399" s="154" t="e">
        <f t="shared" ca="1" si="59"/>
        <v>#REF!</v>
      </c>
      <c r="D399" s="136"/>
      <c r="E399" s="137"/>
      <c r="F399" s="137" t="e">
        <f t="shared" ca="1" si="60"/>
        <v>#REF!</v>
      </c>
      <c r="G399" s="135"/>
      <c r="H399" s="135"/>
      <c r="I399" s="135" t="e">
        <f t="shared" ca="1" si="61"/>
        <v>#REF!</v>
      </c>
      <c r="J399" s="138"/>
      <c r="K399" s="138"/>
      <c r="L399" s="138" t="e">
        <f t="shared" ca="1" si="63"/>
        <v>#REF!</v>
      </c>
      <c r="M399" s="139" t="e">
        <f t="shared" ca="1" si="64"/>
        <v>#REF!</v>
      </c>
      <c r="N399" s="204" t="e">
        <f t="shared" ca="1" si="65"/>
        <v>#REF!</v>
      </c>
      <c r="O399" s="141" t="e">
        <f t="shared" ca="1" si="66"/>
        <v>#REF!</v>
      </c>
      <c r="P399" s="140" t="e">
        <f t="shared" ca="1" si="67"/>
        <v>#REF!</v>
      </c>
      <c r="Q399" s="141" t="e">
        <f t="shared" ca="1" si="68"/>
        <v>#REF!</v>
      </c>
      <c r="R399" s="140" t="e">
        <f t="shared" ca="1" si="69"/>
        <v>#REF!</v>
      </c>
      <c r="S399" s="140" t="e">
        <f t="shared" ca="1" si="70"/>
        <v>#REF!</v>
      </c>
      <c r="T399" s="140" t="e">
        <f t="shared" ca="1" si="71"/>
        <v>#REF!</v>
      </c>
      <c r="U399" s="141" t="e">
        <f t="shared" ca="1" si="72"/>
        <v>#REF!</v>
      </c>
      <c r="V399" s="140" t="e">
        <f t="shared" ca="1" si="73"/>
        <v>#REF!</v>
      </c>
      <c r="W399" s="171"/>
      <c r="X399" s="171"/>
      <c r="Y399" s="171"/>
      <c r="Z399" s="206"/>
    </row>
    <row r="400" spans="1:26" hidden="1" x14ac:dyDescent="0.25">
      <c r="A400" s="132">
        <v>392</v>
      </c>
      <c r="B400" s="154" t="e">
        <f t="shared" ca="1" si="58"/>
        <v>#REF!</v>
      </c>
      <c r="C400" s="154" t="e">
        <f t="shared" ca="1" si="59"/>
        <v>#REF!</v>
      </c>
      <c r="D400" s="136"/>
      <c r="E400" s="137"/>
      <c r="F400" s="137" t="e">
        <f t="shared" ca="1" si="60"/>
        <v>#REF!</v>
      </c>
      <c r="G400" s="135"/>
      <c r="H400" s="135"/>
      <c r="I400" s="135" t="e">
        <f t="shared" ca="1" si="61"/>
        <v>#REF!</v>
      </c>
      <c r="J400" s="138"/>
      <c r="K400" s="138"/>
      <c r="L400" s="138" t="e">
        <f t="shared" ca="1" si="63"/>
        <v>#REF!</v>
      </c>
      <c r="M400" s="139" t="e">
        <f t="shared" ca="1" si="64"/>
        <v>#REF!</v>
      </c>
      <c r="N400" s="204" t="e">
        <f t="shared" ca="1" si="65"/>
        <v>#REF!</v>
      </c>
      <c r="O400" s="141" t="e">
        <f t="shared" ca="1" si="66"/>
        <v>#REF!</v>
      </c>
      <c r="P400" s="140" t="e">
        <f t="shared" ca="1" si="67"/>
        <v>#REF!</v>
      </c>
      <c r="Q400" s="141" t="e">
        <f t="shared" ca="1" si="68"/>
        <v>#REF!</v>
      </c>
      <c r="R400" s="140" t="e">
        <f t="shared" ca="1" si="69"/>
        <v>#REF!</v>
      </c>
      <c r="S400" s="140" t="e">
        <f t="shared" ca="1" si="70"/>
        <v>#REF!</v>
      </c>
      <c r="T400" s="140" t="e">
        <f t="shared" ca="1" si="71"/>
        <v>#REF!</v>
      </c>
      <c r="U400" s="141" t="e">
        <f t="shared" ca="1" si="72"/>
        <v>#REF!</v>
      </c>
      <c r="V400" s="140" t="e">
        <f t="shared" ca="1" si="73"/>
        <v>#REF!</v>
      </c>
      <c r="W400" s="171"/>
      <c r="X400" s="171"/>
      <c r="Y400" s="171"/>
      <c r="Z400" s="206"/>
    </row>
    <row r="401" spans="1:26" hidden="1" x14ac:dyDescent="0.25">
      <c r="A401" s="132">
        <v>393</v>
      </c>
      <c r="B401" s="154" t="e">
        <f t="shared" ca="1" si="58"/>
        <v>#REF!</v>
      </c>
      <c r="C401" s="154" t="e">
        <f t="shared" ca="1" si="59"/>
        <v>#REF!</v>
      </c>
      <c r="D401" s="136"/>
      <c r="E401" s="137"/>
      <c r="F401" s="137" t="e">
        <f t="shared" ca="1" si="60"/>
        <v>#REF!</v>
      </c>
      <c r="G401" s="135"/>
      <c r="H401" s="135"/>
      <c r="I401" s="135" t="e">
        <f t="shared" ca="1" si="61"/>
        <v>#REF!</v>
      </c>
      <c r="J401" s="138"/>
      <c r="K401" s="138"/>
      <c r="L401" s="138" t="e">
        <f t="shared" ca="1" si="63"/>
        <v>#REF!</v>
      </c>
      <c r="M401" s="139" t="e">
        <f t="shared" ca="1" si="64"/>
        <v>#REF!</v>
      </c>
      <c r="N401" s="204" t="e">
        <f t="shared" ca="1" si="65"/>
        <v>#REF!</v>
      </c>
      <c r="O401" s="141" t="e">
        <f t="shared" ca="1" si="66"/>
        <v>#REF!</v>
      </c>
      <c r="P401" s="140" t="e">
        <f t="shared" ca="1" si="67"/>
        <v>#REF!</v>
      </c>
      <c r="Q401" s="141" t="e">
        <f t="shared" ca="1" si="68"/>
        <v>#REF!</v>
      </c>
      <c r="R401" s="140" t="e">
        <f t="shared" ca="1" si="69"/>
        <v>#REF!</v>
      </c>
      <c r="S401" s="140" t="e">
        <f t="shared" ca="1" si="70"/>
        <v>#REF!</v>
      </c>
      <c r="T401" s="140" t="e">
        <f t="shared" ca="1" si="71"/>
        <v>#REF!</v>
      </c>
      <c r="U401" s="141" t="e">
        <f t="shared" ca="1" si="72"/>
        <v>#REF!</v>
      </c>
      <c r="V401" s="140" t="e">
        <f t="shared" ca="1" si="73"/>
        <v>#REF!</v>
      </c>
      <c r="W401" s="171"/>
      <c r="X401" s="171"/>
      <c r="Y401" s="171"/>
      <c r="Z401" s="206"/>
    </row>
    <row r="402" spans="1:26" hidden="1" x14ac:dyDescent="0.25">
      <c r="A402" s="132">
        <v>394</v>
      </c>
      <c r="B402" s="154" t="e">
        <f t="shared" ca="1" si="58"/>
        <v>#REF!</v>
      </c>
      <c r="C402" s="154" t="e">
        <f t="shared" ca="1" si="59"/>
        <v>#REF!</v>
      </c>
      <c r="D402" s="136"/>
      <c r="E402" s="137"/>
      <c r="F402" s="137" t="e">
        <f t="shared" ca="1" si="60"/>
        <v>#REF!</v>
      </c>
      <c r="G402" s="135"/>
      <c r="H402" s="135"/>
      <c r="I402" s="135" t="e">
        <f t="shared" ca="1" si="61"/>
        <v>#REF!</v>
      </c>
      <c r="J402" s="138"/>
      <c r="K402" s="138"/>
      <c r="L402" s="138" t="e">
        <f t="shared" ca="1" si="63"/>
        <v>#REF!</v>
      </c>
      <c r="M402" s="139" t="e">
        <f t="shared" ca="1" si="64"/>
        <v>#REF!</v>
      </c>
      <c r="N402" s="204" t="e">
        <f t="shared" ca="1" si="65"/>
        <v>#REF!</v>
      </c>
      <c r="O402" s="141" t="e">
        <f t="shared" ca="1" si="66"/>
        <v>#REF!</v>
      </c>
      <c r="P402" s="140" t="e">
        <f t="shared" ca="1" si="67"/>
        <v>#REF!</v>
      </c>
      <c r="Q402" s="141" t="e">
        <f t="shared" ca="1" si="68"/>
        <v>#REF!</v>
      </c>
      <c r="R402" s="140" t="e">
        <f t="shared" ca="1" si="69"/>
        <v>#REF!</v>
      </c>
      <c r="S402" s="140" t="e">
        <f t="shared" ca="1" si="70"/>
        <v>#REF!</v>
      </c>
      <c r="T402" s="140" t="e">
        <f t="shared" ca="1" si="71"/>
        <v>#REF!</v>
      </c>
      <c r="U402" s="141" t="e">
        <f t="shared" ca="1" si="72"/>
        <v>#REF!</v>
      </c>
      <c r="V402" s="140" t="e">
        <f t="shared" ca="1" si="73"/>
        <v>#REF!</v>
      </c>
      <c r="W402" s="171"/>
      <c r="X402" s="171"/>
      <c r="Y402" s="171"/>
      <c r="Z402" s="206"/>
    </row>
    <row r="403" spans="1:26" hidden="1" x14ac:dyDescent="0.25">
      <c r="A403" s="132">
        <v>395</v>
      </c>
      <c r="B403" s="154" t="e">
        <f t="shared" ca="1" si="58"/>
        <v>#REF!</v>
      </c>
      <c r="C403" s="154" t="e">
        <f t="shared" ca="1" si="59"/>
        <v>#REF!</v>
      </c>
      <c r="D403" s="136"/>
      <c r="E403" s="137"/>
      <c r="F403" s="137" t="e">
        <f t="shared" ca="1" si="60"/>
        <v>#REF!</v>
      </c>
      <c r="G403" s="135"/>
      <c r="H403" s="135"/>
      <c r="I403" s="135" t="e">
        <f t="shared" ca="1" si="61"/>
        <v>#REF!</v>
      </c>
      <c r="J403" s="138"/>
      <c r="K403" s="138"/>
      <c r="L403" s="138" t="e">
        <f t="shared" ca="1" si="63"/>
        <v>#REF!</v>
      </c>
      <c r="M403" s="139" t="e">
        <f t="shared" ca="1" si="64"/>
        <v>#REF!</v>
      </c>
      <c r="N403" s="204" t="e">
        <f t="shared" ca="1" si="65"/>
        <v>#REF!</v>
      </c>
      <c r="O403" s="141" t="e">
        <f t="shared" ca="1" si="66"/>
        <v>#REF!</v>
      </c>
      <c r="P403" s="140" t="e">
        <f t="shared" ca="1" si="67"/>
        <v>#REF!</v>
      </c>
      <c r="Q403" s="141" t="e">
        <f t="shared" ca="1" si="68"/>
        <v>#REF!</v>
      </c>
      <c r="R403" s="140" t="e">
        <f t="shared" ca="1" si="69"/>
        <v>#REF!</v>
      </c>
      <c r="S403" s="140" t="e">
        <f t="shared" ca="1" si="70"/>
        <v>#REF!</v>
      </c>
      <c r="T403" s="140" t="e">
        <f t="shared" ca="1" si="71"/>
        <v>#REF!</v>
      </c>
      <c r="U403" s="141" t="e">
        <f t="shared" ca="1" si="72"/>
        <v>#REF!</v>
      </c>
      <c r="V403" s="140" t="e">
        <f t="shared" ca="1" si="73"/>
        <v>#REF!</v>
      </c>
      <c r="W403" s="171"/>
      <c r="X403" s="171"/>
      <c r="Y403" s="171"/>
      <c r="Z403" s="206"/>
    </row>
    <row r="404" spans="1:26" hidden="1" x14ac:dyDescent="0.25">
      <c r="A404" s="132">
        <v>396</v>
      </c>
      <c r="B404" s="154" t="e">
        <f t="shared" ca="1" si="58"/>
        <v>#REF!</v>
      </c>
      <c r="C404" s="154" t="e">
        <f t="shared" ca="1" si="59"/>
        <v>#REF!</v>
      </c>
      <c r="D404" s="136"/>
      <c r="E404" s="137"/>
      <c r="F404" s="137" t="e">
        <f t="shared" ca="1" si="60"/>
        <v>#REF!</v>
      </c>
      <c r="G404" s="135"/>
      <c r="H404" s="135"/>
      <c r="I404" s="135" t="e">
        <f t="shared" ca="1" si="61"/>
        <v>#REF!</v>
      </c>
      <c r="J404" s="138"/>
      <c r="K404" s="138"/>
      <c r="L404" s="138" t="e">
        <f t="shared" ca="1" si="63"/>
        <v>#REF!</v>
      </c>
      <c r="M404" s="139" t="e">
        <f t="shared" ca="1" si="64"/>
        <v>#REF!</v>
      </c>
      <c r="N404" s="204" t="e">
        <f t="shared" ca="1" si="65"/>
        <v>#REF!</v>
      </c>
      <c r="O404" s="141" t="e">
        <f t="shared" ca="1" si="66"/>
        <v>#REF!</v>
      </c>
      <c r="P404" s="140" t="e">
        <f t="shared" ca="1" si="67"/>
        <v>#REF!</v>
      </c>
      <c r="Q404" s="141" t="e">
        <f t="shared" ca="1" si="68"/>
        <v>#REF!</v>
      </c>
      <c r="R404" s="140" t="e">
        <f t="shared" ca="1" si="69"/>
        <v>#REF!</v>
      </c>
      <c r="S404" s="140" t="e">
        <f t="shared" ca="1" si="70"/>
        <v>#REF!</v>
      </c>
      <c r="T404" s="140" t="e">
        <f t="shared" ca="1" si="71"/>
        <v>#REF!</v>
      </c>
      <c r="U404" s="141" t="e">
        <f t="shared" ca="1" si="72"/>
        <v>#REF!</v>
      </c>
      <c r="V404" s="140" t="e">
        <f t="shared" ca="1" si="73"/>
        <v>#REF!</v>
      </c>
      <c r="W404" s="171"/>
      <c r="X404" s="171"/>
      <c r="Y404" s="171"/>
      <c r="Z404" s="206"/>
    </row>
    <row r="405" spans="1:26" hidden="1" x14ac:dyDescent="0.25">
      <c r="A405" s="132">
        <v>397</v>
      </c>
      <c r="B405" s="154" t="e">
        <f t="shared" ca="1" si="58"/>
        <v>#REF!</v>
      </c>
      <c r="C405" s="154" t="e">
        <f t="shared" ca="1" si="59"/>
        <v>#REF!</v>
      </c>
      <c r="D405" s="136"/>
      <c r="E405" s="137"/>
      <c r="F405" s="137" t="e">
        <f t="shared" ca="1" si="60"/>
        <v>#REF!</v>
      </c>
      <c r="G405" s="135"/>
      <c r="H405" s="135"/>
      <c r="I405" s="135" t="e">
        <f t="shared" ca="1" si="61"/>
        <v>#REF!</v>
      </c>
      <c r="J405" s="138"/>
      <c r="K405" s="138"/>
      <c r="L405" s="138" t="e">
        <f t="shared" ca="1" si="63"/>
        <v>#REF!</v>
      </c>
      <c r="M405" s="139" t="e">
        <f t="shared" ca="1" si="64"/>
        <v>#REF!</v>
      </c>
      <c r="N405" s="204" t="e">
        <f t="shared" ca="1" si="65"/>
        <v>#REF!</v>
      </c>
      <c r="O405" s="141" t="e">
        <f t="shared" ca="1" si="66"/>
        <v>#REF!</v>
      </c>
      <c r="P405" s="140" t="e">
        <f t="shared" ca="1" si="67"/>
        <v>#REF!</v>
      </c>
      <c r="Q405" s="141" t="e">
        <f t="shared" ca="1" si="68"/>
        <v>#REF!</v>
      </c>
      <c r="R405" s="140" t="e">
        <f t="shared" ca="1" si="69"/>
        <v>#REF!</v>
      </c>
      <c r="S405" s="140" t="e">
        <f t="shared" ca="1" si="70"/>
        <v>#REF!</v>
      </c>
      <c r="T405" s="140" t="e">
        <f t="shared" ca="1" si="71"/>
        <v>#REF!</v>
      </c>
      <c r="U405" s="141" t="e">
        <f t="shared" ca="1" si="72"/>
        <v>#REF!</v>
      </c>
      <c r="V405" s="140" t="e">
        <f t="shared" ca="1" si="73"/>
        <v>#REF!</v>
      </c>
      <c r="W405" s="171"/>
      <c r="X405" s="171"/>
      <c r="Y405" s="171"/>
      <c r="Z405" s="206"/>
    </row>
    <row r="406" spans="1:26" hidden="1" x14ac:dyDescent="0.25">
      <c r="A406" s="132">
        <v>398</v>
      </c>
      <c r="B406" s="154" t="e">
        <f t="shared" ca="1" si="58"/>
        <v>#REF!</v>
      </c>
      <c r="C406" s="154" t="e">
        <f t="shared" ca="1" si="59"/>
        <v>#REF!</v>
      </c>
      <c r="D406" s="136"/>
      <c r="E406" s="137"/>
      <c r="F406" s="137" t="e">
        <f t="shared" ca="1" si="60"/>
        <v>#REF!</v>
      </c>
      <c r="G406" s="135"/>
      <c r="H406" s="135"/>
      <c r="I406" s="135" t="e">
        <f t="shared" ca="1" si="61"/>
        <v>#REF!</v>
      </c>
      <c r="J406" s="138"/>
      <c r="K406" s="138"/>
      <c r="L406" s="138" t="e">
        <f t="shared" ca="1" si="63"/>
        <v>#REF!</v>
      </c>
      <c r="M406" s="139" t="e">
        <f t="shared" ca="1" si="64"/>
        <v>#REF!</v>
      </c>
      <c r="N406" s="204" t="e">
        <f t="shared" ca="1" si="65"/>
        <v>#REF!</v>
      </c>
      <c r="O406" s="141" t="e">
        <f t="shared" ca="1" si="66"/>
        <v>#REF!</v>
      </c>
      <c r="P406" s="140" t="e">
        <f t="shared" ca="1" si="67"/>
        <v>#REF!</v>
      </c>
      <c r="Q406" s="141" t="e">
        <f t="shared" ca="1" si="68"/>
        <v>#REF!</v>
      </c>
      <c r="R406" s="140" t="e">
        <f t="shared" ca="1" si="69"/>
        <v>#REF!</v>
      </c>
      <c r="S406" s="140" t="e">
        <f t="shared" ca="1" si="70"/>
        <v>#REF!</v>
      </c>
      <c r="T406" s="140" t="e">
        <f t="shared" ca="1" si="71"/>
        <v>#REF!</v>
      </c>
      <c r="U406" s="141" t="e">
        <f t="shared" ca="1" si="72"/>
        <v>#REF!</v>
      </c>
      <c r="V406" s="140" t="e">
        <f t="shared" ca="1" si="73"/>
        <v>#REF!</v>
      </c>
      <c r="W406" s="171"/>
      <c r="X406" s="171"/>
      <c r="Y406" s="171"/>
      <c r="Z406" s="206"/>
    </row>
    <row r="407" spans="1:26" hidden="1" x14ac:dyDescent="0.25">
      <c r="A407" s="132">
        <v>399</v>
      </c>
      <c r="B407" s="154" t="e">
        <f t="shared" ca="1" si="58"/>
        <v>#REF!</v>
      </c>
      <c r="C407" s="154" t="e">
        <f t="shared" ca="1" si="59"/>
        <v>#REF!</v>
      </c>
      <c r="D407" s="136"/>
      <c r="E407" s="137"/>
      <c r="F407" s="137" t="e">
        <f t="shared" ca="1" si="60"/>
        <v>#REF!</v>
      </c>
      <c r="G407" s="135"/>
      <c r="H407" s="135"/>
      <c r="I407" s="135" t="e">
        <f t="shared" ca="1" si="61"/>
        <v>#REF!</v>
      </c>
      <c r="J407" s="138"/>
      <c r="K407" s="138"/>
      <c r="L407" s="138" t="e">
        <f t="shared" ca="1" si="63"/>
        <v>#REF!</v>
      </c>
      <c r="M407" s="139" t="e">
        <f t="shared" ca="1" si="64"/>
        <v>#REF!</v>
      </c>
      <c r="N407" s="204" t="e">
        <f t="shared" ca="1" si="65"/>
        <v>#REF!</v>
      </c>
      <c r="O407" s="141" t="e">
        <f t="shared" ca="1" si="66"/>
        <v>#REF!</v>
      </c>
      <c r="P407" s="140" t="e">
        <f t="shared" ca="1" si="67"/>
        <v>#REF!</v>
      </c>
      <c r="Q407" s="141" t="e">
        <f t="shared" ca="1" si="68"/>
        <v>#REF!</v>
      </c>
      <c r="R407" s="140" t="e">
        <f t="shared" ca="1" si="69"/>
        <v>#REF!</v>
      </c>
      <c r="S407" s="140" t="e">
        <f t="shared" ca="1" si="70"/>
        <v>#REF!</v>
      </c>
      <c r="T407" s="140" t="e">
        <f t="shared" ca="1" si="71"/>
        <v>#REF!</v>
      </c>
      <c r="U407" s="141" t="e">
        <f t="shared" ca="1" si="72"/>
        <v>#REF!</v>
      </c>
      <c r="V407" s="140" t="e">
        <f t="shared" ca="1" si="73"/>
        <v>#REF!</v>
      </c>
      <c r="W407" s="171"/>
      <c r="X407" s="171"/>
      <c r="Y407" s="171"/>
      <c r="Z407" s="206"/>
    </row>
    <row r="408" spans="1:26" hidden="1" x14ac:dyDescent="0.25">
      <c r="A408" s="132">
        <v>400</v>
      </c>
      <c r="B408" s="154" t="e">
        <f t="shared" ca="1" si="58"/>
        <v>#REF!</v>
      </c>
      <c r="C408" s="154" t="e">
        <f t="shared" ca="1" si="59"/>
        <v>#REF!</v>
      </c>
      <c r="D408" s="136"/>
      <c r="E408" s="137"/>
      <c r="F408" s="137" t="e">
        <f t="shared" ca="1" si="60"/>
        <v>#REF!</v>
      </c>
      <c r="G408" s="135"/>
      <c r="H408" s="135"/>
      <c r="I408" s="135" t="e">
        <f t="shared" ca="1" si="61"/>
        <v>#REF!</v>
      </c>
      <c r="J408" s="138"/>
      <c r="K408" s="138"/>
      <c r="L408" s="138" t="e">
        <f t="shared" ca="1" si="63"/>
        <v>#REF!</v>
      </c>
      <c r="M408" s="139" t="e">
        <f t="shared" ca="1" si="64"/>
        <v>#REF!</v>
      </c>
      <c r="N408" s="204" t="e">
        <f t="shared" ca="1" si="65"/>
        <v>#REF!</v>
      </c>
      <c r="O408" s="141" t="e">
        <f t="shared" ca="1" si="66"/>
        <v>#REF!</v>
      </c>
      <c r="P408" s="140" t="e">
        <f t="shared" ca="1" si="67"/>
        <v>#REF!</v>
      </c>
      <c r="Q408" s="141" t="e">
        <f t="shared" ca="1" si="68"/>
        <v>#REF!</v>
      </c>
      <c r="R408" s="140" t="e">
        <f t="shared" ca="1" si="69"/>
        <v>#REF!</v>
      </c>
      <c r="S408" s="140" t="e">
        <f t="shared" ca="1" si="70"/>
        <v>#REF!</v>
      </c>
      <c r="T408" s="140" t="e">
        <f t="shared" ca="1" si="71"/>
        <v>#REF!</v>
      </c>
      <c r="U408" s="141" t="e">
        <f t="shared" ca="1" si="72"/>
        <v>#REF!</v>
      </c>
      <c r="V408" s="140" t="e">
        <f t="shared" ca="1" si="73"/>
        <v>#REF!</v>
      </c>
      <c r="W408" s="171"/>
      <c r="X408" s="171"/>
      <c r="Y408" s="171"/>
      <c r="Z408" s="206"/>
    </row>
    <row r="409" spans="1:26" hidden="1" x14ac:dyDescent="0.25">
      <c r="A409" s="132">
        <v>401</v>
      </c>
      <c r="B409" s="154" t="e">
        <f t="shared" ca="1" si="58"/>
        <v>#REF!</v>
      </c>
      <c r="C409" s="154" t="e">
        <f t="shared" ca="1" si="59"/>
        <v>#REF!</v>
      </c>
      <c r="D409" s="136"/>
      <c r="E409" s="137"/>
      <c r="F409" s="137" t="e">
        <f t="shared" ca="1" si="60"/>
        <v>#REF!</v>
      </c>
      <c r="G409" s="135"/>
      <c r="H409" s="135"/>
      <c r="I409" s="135" t="e">
        <f t="shared" ca="1" si="61"/>
        <v>#REF!</v>
      </c>
      <c r="J409" s="138"/>
      <c r="K409" s="138"/>
      <c r="L409" s="138" t="e">
        <f t="shared" ca="1" si="63"/>
        <v>#REF!</v>
      </c>
      <c r="M409" s="139" t="e">
        <f t="shared" ca="1" si="64"/>
        <v>#REF!</v>
      </c>
      <c r="N409" s="204" t="e">
        <f t="shared" ca="1" si="65"/>
        <v>#REF!</v>
      </c>
      <c r="O409" s="141" t="e">
        <f t="shared" ca="1" si="66"/>
        <v>#REF!</v>
      </c>
      <c r="P409" s="140" t="e">
        <f t="shared" ca="1" si="67"/>
        <v>#REF!</v>
      </c>
      <c r="Q409" s="141" t="e">
        <f t="shared" ca="1" si="68"/>
        <v>#REF!</v>
      </c>
      <c r="R409" s="140" t="e">
        <f t="shared" ca="1" si="69"/>
        <v>#REF!</v>
      </c>
      <c r="S409" s="140" t="e">
        <f t="shared" ca="1" si="70"/>
        <v>#REF!</v>
      </c>
      <c r="T409" s="140" t="e">
        <f t="shared" ca="1" si="71"/>
        <v>#REF!</v>
      </c>
      <c r="U409" s="141" t="e">
        <f t="shared" ca="1" si="72"/>
        <v>#REF!</v>
      </c>
      <c r="V409" s="140" t="e">
        <f t="shared" ca="1" si="73"/>
        <v>#REF!</v>
      </c>
      <c r="W409" s="171"/>
      <c r="X409" s="171"/>
      <c r="Y409" s="171"/>
      <c r="Z409" s="206"/>
    </row>
    <row r="410" spans="1:26" hidden="1" x14ac:dyDescent="0.25">
      <c r="A410" s="132">
        <v>402</v>
      </c>
      <c r="B410" s="154" t="e">
        <f t="shared" ca="1" si="58"/>
        <v>#REF!</v>
      </c>
      <c r="C410" s="154" t="e">
        <f t="shared" ca="1" si="59"/>
        <v>#REF!</v>
      </c>
      <c r="D410" s="136"/>
      <c r="E410" s="137"/>
      <c r="F410" s="137" t="e">
        <f t="shared" ca="1" si="60"/>
        <v>#REF!</v>
      </c>
      <c r="G410" s="135"/>
      <c r="H410" s="135"/>
      <c r="I410" s="135" t="e">
        <f t="shared" ca="1" si="61"/>
        <v>#REF!</v>
      </c>
      <c r="J410" s="138"/>
      <c r="K410" s="138"/>
      <c r="L410" s="138" t="e">
        <f t="shared" ca="1" si="63"/>
        <v>#REF!</v>
      </c>
      <c r="M410" s="139" t="e">
        <f t="shared" ca="1" si="64"/>
        <v>#REF!</v>
      </c>
      <c r="N410" s="204" t="e">
        <f t="shared" ca="1" si="65"/>
        <v>#REF!</v>
      </c>
      <c r="O410" s="141" t="e">
        <f t="shared" ca="1" si="66"/>
        <v>#REF!</v>
      </c>
      <c r="P410" s="140" t="e">
        <f t="shared" ca="1" si="67"/>
        <v>#REF!</v>
      </c>
      <c r="Q410" s="141" t="e">
        <f t="shared" ca="1" si="68"/>
        <v>#REF!</v>
      </c>
      <c r="R410" s="140" t="e">
        <f t="shared" ca="1" si="69"/>
        <v>#REF!</v>
      </c>
      <c r="S410" s="140" t="e">
        <f t="shared" ca="1" si="70"/>
        <v>#REF!</v>
      </c>
      <c r="T410" s="140" t="e">
        <f t="shared" ca="1" si="71"/>
        <v>#REF!</v>
      </c>
      <c r="U410" s="141" t="e">
        <f t="shared" ca="1" si="72"/>
        <v>#REF!</v>
      </c>
      <c r="V410" s="140" t="e">
        <f t="shared" ca="1" si="73"/>
        <v>#REF!</v>
      </c>
      <c r="W410" s="171"/>
      <c r="X410" s="171"/>
      <c r="Y410" s="171"/>
      <c r="Z410" s="206"/>
    </row>
    <row r="411" spans="1:26" hidden="1" x14ac:dyDescent="0.25">
      <c r="A411" s="132">
        <v>403</v>
      </c>
      <c r="B411" s="154" t="e">
        <f t="shared" ca="1" si="58"/>
        <v>#REF!</v>
      </c>
      <c r="C411" s="154" t="e">
        <f t="shared" ca="1" si="59"/>
        <v>#REF!</v>
      </c>
      <c r="D411" s="136"/>
      <c r="E411" s="137"/>
      <c r="F411" s="137" t="e">
        <f t="shared" ca="1" si="60"/>
        <v>#REF!</v>
      </c>
      <c r="G411" s="135"/>
      <c r="H411" s="135"/>
      <c r="I411" s="135" t="e">
        <f t="shared" ca="1" si="61"/>
        <v>#REF!</v>
      </c>
      <c r="J411" s="138"/>
      <c r="K411" s="138"/>
      <c r="L411" s="138" t="e">
        <f t="shared" ca="1" si="63"/>
        <v>#REF!</v>
      </c>
      <c r="M411" s="139" t="e">
        <f t="shared" ca="1" si="64"/>
        <v>#REF!</v>
      </c>
      <c r="N411" s="204" t="e">
        <f t="shared" ca="1" si="65"/>
        <v>#REF!</v>
      </c>
      <c r="O411" s="141" t="e">
        <f t="shared" ca="1" si="66"/>
        <v>#REF!</v>
      </c>
      <c r="P411" s="140" t="e">
        <f t="shared" ca="1" si="67"/>
        <v>#REF!</v>
      </c>
      <c r="Q411" s="141" t="e">
        <f t="shared" ca="1" si="68"/>
        <v>#REF!</v>
      </c>
      <c r="R411" s="140" t="e">
        <f t="shared" ca="1" si="69"/>
        <v>#REF!</v>
      </c>
      <c r="S411" s="140" t="e">
        <f t="shared" ca="1" si="70"/>
        <v>#REF!</v>
      </c>
      <c r="T411" s="140" t="e">
        <f t="shared" ca="1" si="71"/>
        <v>#REF!</v>
      </c>
      <c r="U411" s="141" t="e">
        <f t="shared" ca="1" si="72"/>
        <v>#REF!</v>
      </c>
      <c r="V411" s="140" t="e">
        <f t="shared" ca="1" si="73"/>
        <v>#REF!</v>
      </c>
      <c r="W411" s="171"/>
      <c r="X411" s="171"/>
      <c r="Y411" s="171"/>
      <c r="Z411" s="206"/>
    </row>
    <row r="412" spans="1:26" hidden="1" x14ac:dyDescent="0.25">
      <c r="A412" s="132">
        <v>404</v>
      </c>
      <c r="B412" s="154" t="e">
        <f t="shared" ca="1" si="58"/>
        <v>#REF!</v>
      </c>
      <c r="C412" s="154" t="e">
        <f t="shared" ca="1" si="59"/>
        <v>#REF!</v>
      </c>
      <c r="D412" s="136"/>
      <c r="E412" s="137"/>
      <c r="F412" s="137" t="e">
        <f t="shared" ca="1" si="60"/>
        <v>#REF!</v>
      </c>
      <c r="G412" s="135"/>
      <c r="H412" s="135"/>
      <c r="I412" s="135" t="e">
        <f t="shared" ca="1" si="61"/>
        <v>#REF!</v>
      </c>
      <c r="J412" s="138"/>
      <c r="K412" s="138"/>
      <c r="L412" s="138" t="e">
        <f t="shared" ca="1" si="63"/>
        <v>#REF!</v>
      </c>
      <c r="M412" s="139" t="e">
        <f t="shared" ca="1" si="64"/>
        <v>#REF!</v>
      </c>
      <c r="N412" s="204" t="e">
        <f t="shared" ca="1" si="65"/>
        <v>#REF!</v>
      </c>
      <c r="O412" s="141" t="e">
        <f t="shared" ca="1" si="66"/>
        <v>#REF!</v>
      </c>
      <c r="P412" s="140" t="e">
        <f t="shared" ca="1" si="67"/>
        <v>#REF!</v>
      </c>
      <c r="Q412" s="141" t="e">
        <f t="shared" ca="1" si="68"/>
        <v>#REF!</v>
      </c>
      <c r="R412" s="140" t="e">
        <f t="shared" ca="1" si="69"/>
        <v>#REF!</v>
      </c>
      <c r="S412" s="140" t="e">
        <f t="shared" ca="1" si="70"/>
        <v>#REF!</v>
      </c>
      <c r="T412" s="140" t="e">
        <f t="shared" ca="1" si="71"/>
        <v>#REF!</v>
      </c>
      <c r="U412" s="141" t="e">
        <f t="shared" ca="1" si="72"/>
        <v>#REF!</v>
      </c>
      <c r="V412" s="140" t="e">
        <f t="shared" ca="1" si="73"/>
        <v>#REF!</v>
      </c>
      <c r="W412" s="171"/>
      <c r="X412" s="171"/>
      <c r="Y412" s="171"/>
      <c r="Z412" s="206"/>
    </row>
    <row r="413" spans="1:26" hidden="1" x14ac:dyDescent="0.25">
      <c r="A413" s="132">
        <v>405</v>
      </c>
      <c r="B413" s="154" t="e">
        <f t="shared" ca="1" si="58"/>
        <v>#REF!</v>
      </c>
      <c r="C413" s="154" t="e">
        <f t="shared" ca="1" si="59"/>
        <v>#REF!</v>
      </c>
      <c r="D413" s="136"/>
      <c r="E413" s="137"/>
      <c r="F413" s="137" t="e">
        <f t="shared" ca="1" si="60"/>
        <v>#REF!</v>
      </c>
      <c r="G413" s="135"/>
      <c r="H413" s="135"/>
      <c r="I413" s="135" t="e">
        <f t="shared" ca="1" si="61"/>
        <v>#REF!</v>
      </c>
      <c r="J413" s="138"/>
      <c r="K413" s="138"/>
      <c r="L413" s="138" t="e">
        <f t="shared" ca="1" si="63"/>
        <v>#REF!</v>
      </c>
      <c r="M413" s="139" t="e">
        <f t="shared" ca="1" si="64"/>
        <v>#REF!</v>
      </c>
      <c r="N413" s="204" t="e">
        <f t="shared" ca="1" si="65"/>
        <v>#REF!</v>
      </c>
      <c r="O413" s="141" t="e">
        <f t="shared" ca="1" si="66"/>
        <v>#REF!</v>
      </c>
      <c r="P413" s="140" t="e">
        <f t="shared" ca="1" si="67"/>
        <v>#REF!</v>
      </c>
      <c r="Q413" s="141" t="e">
        <f t="shared" ca="1" si="68"/>
        <v>#REF!</v>
      </c>
      <c r="R413" s="140" t="e">
        <f t="shared" ca="1" si="69"/>
        <v>#REF!</v>
      </c>
      <c r="S413" s="140" t="e">
        <f t="shared" ca="1" si="70"/>
        <v>#REF!</v>
      </c>
      <c r="T413" s="140" t="e">
        <f t="shared" ca="1" si="71"/>
        <v>#REF!</v>
      </c>
      <c r="U413" s="141" t="e">
        <f t="shared" ca="1" si="72"/>
        <v>#REF!</v>
      </c>
      <c r="V413" s="140" t="e">
        <f t="shared" ca="1" si="73"/>
        <v>#REF!</v>
      </c>
      <c r="W413" s="171"/>
      <c r="X413" s="171"/>
      <c r="Y413" s="171"/>
      <c r="Z413" s="206"/>
    </row>
    <row r="414" spans="1:26" hidden="1" x14ac:dyDescent="0.25">
      <c r="A414" s="132">
        <v>406</v>
      </c>
      <c r="B414" s="154" t="e">
        <f t="shared" ca="1" si="58"/>
        <v>#REF!</v>
      </c>
      <c r="C414" s="154" t="e">
        <f t="shared" ca="1" si="59"/>
        <v>#REF!</v>
      </c>
      <c r="D414" s="136"/>
      <c r="E414" s="137"/>
      <c r="F414" s="137" t="e">
        <f t="shared" ca="1" si="60"/>
        <v>#REF!</v>
      </c>
      <c r="G414" s="135"/>
      <c r="H414" s="135"/>
      <c r="I414" s="135" t="e">
        <f t="shared" ca="1" si="61"/>
        <v>#REF!</v>
      </c>
      <c r="J414" s="138"/>
      <c r="K414" s="138"/>
      <c r="L414" s="138" t="e">
        <f t="shared" ca="1" si="63"/>
        <v>#REF!</v>
      </c>
      <c r="M414" s="139" t="e">
        <f t="shared" ca="1" si="64"/>
        <v>#REF!</v>
      </c>
      <c r="N414" s="204" t="e">
        <f t="shared" ca="1" si="65"/>
        <v>#REF!</v>
      </c>
      <c r="O414" s="141" t="e">
        <f t="shared" ca="1" si="66"/>
        <v>#REF!</v>
      </c>
      <c r="P414" s="140" t="e">
        <f t="shared" ca="1" si="67"/>
        <v>#REF!</v>
      </c>
      <c r="Q414" s="141" t="e">
        <f t="shared" ca="1" si="68"/>
        <v>#REF!</v>
      </c>
      <c r="R414" s="140" t="e">
        <f t="shared" ca="1" si="69"/>
        <v>#REF!</v>
      </c>
      <c r="S414" s="140" t="e">
        <f t="shared" ca="1" si="70"/>
        <v>#REF!</v>
      </c>
      <c r="T414" s="140" t="e">
        <f t="shared" ca="1" si="71"/>
        <v>#REF!</v>
      </c>
      <c r="U414" s="141" t="e">
        <f t="shared" ca="1" si="72"/>
        <v>#REF!</v>
      </c>
      <c r="V414" s="140" t="e">
        <f t="shared" ca="1" si="73"/>
        <v>#REF!</v>
      </c>
      <c r="W414" s="171"/>
      <c r="X414" s="171"/>
      <c r="Y414" s="171"/>
      <c r="Z414" s="206"/>
    </row>
    <row r="415" spans="1:26" hidden="1" x14ac:dyDescent="0.25">
      <c r="A415" s="132">
        <v>407</v>
      </c>
      <c r="B415" s="154" t="e">
        <f t="shared" ca="1" si="58"/>
        <v>#REF!</v>
      </c>
      <c r="C415" s="154" t="e">
        <f t="shared" ca="1" si="59"/>
        <v>#REF!</v>
      </c>
      <c r="D415" s="136"/>
      <c r="E415" s="137"/>
      <c r="F415" s="137" t="e">
        <f t="shared" ca="1" si="60"/>
        <v>#REF!</v>
      </c>
      <c r="G415" s="135"/>
      <c r="H415" s="135"/>
      <c r="I415" s="135" t="e">
        <f t="shared" ca="1" si="61"/>
        <v>#REF!</v>
      </c>
      <c r="J415" s="138"/>
      <c r="K415" s="138"/>
      <c r="L415" s="138" t="e">
        <f t="shared" ca="1" si="63"/>
        <v>#REF!</v>
      </c>
      <c r="M415" s="139" t="e">
        <f t="shared" ca="1" si="64"/>
        <v>#REF!</v>
      </c>
      <c r="N415" s="204" t="e">
        <f t="shared" ca="1" si="65"/>
        <v>#REF!</v>
      </c>
      <c r="O415" s="141" t="e">
        <f t="shared" ca="1" si="66"/>
        <v>#REF!</v>
      </c>
      <c r="P415" s="140" t="e">
        <f t="shared" ca="1" si="67"/>
        <v>#REF!</v>
      </c>
      <c r="Q415" s="141" t="e">
        <f t="shared" ca="1" si="68"/>
        <v>#REF!</v>
      </c>
      <c r="R415" s="140" t="e">
        <f t="shared" ca="1" si="69"/>
        <v>#REF!</v>
      </c>
      <c r="S415" s="140" t="e">
        <f t="shared" ca="1" si="70"/>
        <v>#REF!</v>
      </c>
      <c r="T415" s="140" t="e">
        <f t="shared" ca="1" si="71"/>
        <v>#REF!</v>
      </c>
      <c r="U415" s="141" t="e">
        <f t="shared" ca="1" si="72"/>
        <v>#REF!</v>
      </c>
      <c r="V415" s="140" t="e">
        <f t="shared" ca="1" si="73"/>
        <v>#REF!</v>
      </c>
      <c r="W415" s="171"/>
      <c r="X415" s="171"/>
      <c r="Y415" s="171"/>
      <c r="Z415" s="206"/>
    </row>
    <row r="416" spans="1:26" hidden="1" x14ac:dyDescent="0.25">
      <c r="A416" s="132">
        <v>408</v>
      </c>
      <c r="B416" s="154" t="e">
        <f t="shared" ca="1" si="58"/>
        <v>#REF!</v>
      </c>
      <c r="C416" s="154" t="e">
        <f t="shared" ca="1" si="59"/>
        <v>#REF!</v>
      </c>
      <c r="D416" s="136"/>
      <c r="E416" s="137"/>
      <c r="F416" s="137" t="e">
        <f t="shared" ca="1" si="60"/>
        <v>#REF!</v>
      </c>
      <c r="G416" s="135"/>
      <c r="H416" s="135"/>
      <c r="I416" s="135" t="e">
        <f t="shared" ca="1" si="61"/>
        <v>#REF!</v>
      </c>
      <c r="J416" s="138"/>
      <c r="K416" s="138"/>
      <c r="L416" s="138" t="e">
        <f t="shared" ca="1" si="63"/>
        <v>#REF!</v>
      </c>
      <c r="M416" s="139" t="e">
        <f t="shared" ca="1" si="64"/>
        <v>#REF!</v>
      </c>
      <c r="N416" s="204" t="e">
        <f t="shared" ca="1" si="65"/>
        <v>#REF!</v>
      </c>
      <c r="O416" s="141" t="e">
        <f t="shared" ca="1" si="66"/>
        <v>#REF!</v>
      </c>
      <c r="P416" s="140" t="e">
        <f t="shared" ca="1" si="67"/>
        <v>#REF!</v>
      </c>
      <c r="Q416" s="141" t="e">
        <f t="shared" ca="1" si="68"/>
        <v>#REF!</v>
      </c>
      <c r="R416" s="140" t="e">
        <f t="shared" ca="1" si="69"/>
        <v>#REF!</v>
      </c>
      <c r="S416" s="140" t="e">
        <f t="shared" ca="1" si="70"/>
        <v>#REF!</v>
      </c>
      <c r="T416" s="140" t="e">
        <f t="shared" ca="1" si="71"/>
        <v>#REF!</v>
      </c>
      <c r="U416" s="141" t="e">
        <f t="shared" ca="1" si="72"/>
        <v>#REF!</v>
      </c>
      <c r="V416" s="140" t="e">
        <f t="shared" ca="1" si="73"/>
        <v>#REF!</v>
      </c>
      <c r="W416" s="171"/>
      <c r="X416" s="171"/>
      <c r="Y416" s="171"/>
      <c r="Z416" s="206"/>
    </row>
    <row r="417" spans="1:26" hidden="1" x14ac:dyDescent="0.25">
      <c r="A417" s="132">
        <v>409</v>
      </c>
      <c r="B417" s="154" t="e">
        <f t="shared" ca="1" si="58"/>
        <v>#REF!</v>
      </c>
      <c r="C417" s="154" t="e">
        <f t="shared" ca="1" si="59"/>
        <v>#REF!</v>
      </c>
      <c r="D417" s="136"/>
      <c r="E417" s="137"/>
      <c r="F417" s="137" t="e">
        <f t="shared" ca="1" si="60"/>
        <v>#REF!</v>
      </c>
      <c r="G417" s="135"/>
      <c r="H417" s="135"/>
      <c r="I417" s="135" t="e">
        <f t="shared" ca="1" si="61"/>
        <v>#REF!</v>
      </c>
      <c r="J417" s="138"/>
      <c r="K417" s="138"/>
      <c r="L417" s="138" t="e">
        <f t="shared" ca="1" si="63"/>
        <v>#REF!</v>
      </c>
      <c r="M417" s="139" t="e">
        <f t="shared" ca="1" si="64"/>
        <v>#REF!</v>
      </c>
      <c r="N417" s="204" t="e">
        <f t="shared" ca="1" si="65"/>
        <v>#REF!</v>
      </c>
      <c r="O417" s="141" t="e">
        <f t="shared" ca="1" si="66"/>
        <v>#REF!</v>
      </c>
      <c r="P417" s="140" t="e">
        <f t="shared" ca="1" si="67"/>
        <v>#REF!</v>
      </c>
      <c r="Q417" s="141" t="e">
        <f t="shared" ca="1" si="68"/>
        <v>#REF!</v>
      </c>
      <c r="R417" s="140" t="e">
        <f t="shared" ca="1" si="69"/>
        <v>#REF!</v>
      </c>
      <c r="S417" s="140" t="e">
        <f t="shared" ca="1" si="70"/>
        <v>#REF!</v>
      </c>
      <c r="T417" s="140" t="e">
        <f t="shared" ca="1" si="71"/>
        <v>#REF!</v>
      </c>
      <c r="U417" s="141" t="e">
        <f t="shared" ca="1" si="72"/>
        <v>#REF!</v>
      </c>
      <c r="V417" s="140" t="e">
        <f t="shared" ca="1" si="73"/>
        <v>#REF!</v>
      </c>
      <c r="W417" s="171"/>
      <c r="X417" s="171"/>
      <c r="Y417" s="171"/>
      <c r="Z417" s="206"/>
    </row>
    <row r="418" spans="1:26" hidden="1" x14ac:dyDescent="0.25">
      <c r="A418" s="132">
        <v>410</v>
      </c>
      <c r="B418" s="154" t="e">
        <f t="shared" ca="1" si="58"/>
        <v>#REF!</v>
      </c>
      <c r="C418" s="154" t="e">
        <f t="shared" ca="1" si="59"/>
        <v>#REF!</v>
      </c>
      <c r="D418" s="136"/>
      <c r="E418" s="137"/>
      <c r="F418" s="137" t="e">
        <f t="shared" ca="1" si="60"/>
        <v>#REF!</v>
      </c>
      <c r="G418" s="135"/>
      <c r="H418" s="135"/>
      <c r="I418" s="135" t="e">
        <f t="shared" ca="1" si="61"/>
        <v>#REF!</v>
      </c>
      <c r="J418" s="138"/>
      <c r="K418" s="138"/>
      <c r="L418" s="138" t="e">
        <f t="shared" ca="1" si="63"/>
        <v>#REF!</v>
      </c>
      <c r="M418" s="139" t="e">
        <f t="shared" ca="1" si="64"/>
        <v>#REF!</v>
      </c>
      <c r="N418" s="204" t="e">
        <f t="shared" ca="1" si="65"/>
        <v>#REF!</v>
      </c>
      <c r="O418" s="141" t="e">
        <f t="shared" ca="1" si="66"/>
        <v>#REF!</v>
      </c>
      <c r="P418" s="140" t="e">
        <f t="shared" ca="1" si="67"/>
        <v>#REF!</v>
      </c>
      <c r="Q418" s="141" t="e">
        <f t="shared" ca="1" si="68"/>
        <v>#REF!</v>
      </c>
      <c r="R418" s="140" t="e">
        <f t="shared" ca="1" si="69"/>
        <v>#REF!</v>
      </c>
      <c r="S418" s="140" t="e">
        <f t="shared" ca="1" si="70"/>
        <v>#REF!</v>
      </c>
      <c r="T418" s="140" t="e">
        <f t="shared" ca="1" si="71"/>
        <v>#REF!</v>
      </c>
      <c r="U418" s="141" t="e">
        <f t="shared" ca="1" si="72"/>
        <v>#REF!</v>
      </c>
      <c r="V418" s="140" t="e">
        <f t="shared" ca="1" si="73"/>
        <v>#REF!</v>
      </c>
      <c r="W418" s="171"/>
      <c r="X418" s="171"/>
      <c r="Y418" s="171"/>
      <c r="Z418" s="206"/>
    </row>
    <row r="419" spans="1:26" hidden="1" x14ac:dyDescent="0.25">
      <c r="A419" s="132">
        <v>411</v>
      </c>
      <c r="B419" s="154" t="e">
        <f t="shared" ca="1" si="58"/>
        <v>#REF!</v>
      </c>
      <c r="C419" s="154" t="e">
        <f t="shared" ca="1" si="59"/>
        <v>#REF!</v>
      </c>
      <c r="D419" s="136"/>
      <c r="E419" s="137"/>
      <c r="F419" s="137" t="e">
        <f t="shared" ca="1" si="60"/>
        <v>#REF!</v>
      </c>
      <c r="G419" s="135"/>
      <c r="H419" s="135"/>
      <c r="I419" s="135" t="e">
        <f t="shared" ca="1" si="61"/>
        <v>#REF!</v>
      </c>
      <c r="J419" s="138"/>
      <c r="K419" s="138"/>
      <c r="L419" s="138" t="e">
        <f t="shared" ca="1" si="63"/>
        <v>#REF!</v>
      </c>
      <c r="M419" s="139" t="e">
        <f t="shared" ca="1" si="64"/>
        <v>#REF!</v>
      </c>
      <c r="N419" s="204" t="e">
        <f t="shared" ca="1" si="65"/>
        <v>#REF!</v>
      </c>
      <c r="O419" s="141" t="e">
        <f t="shared" ca="1" si="66"/>
        <v>#REF!</v>
      </c>
      <c r="P419" s="140" t="e">
        <f t="shared" ca="1" si="67"/>
        <v>#REF!</v>
      </c>
      <c r="Q419" s="141" t="e">
        <f t="shared" ca="1" si="68"/>
        <v>#REF!</v>
      </c>
      <c r="R419" s="140" t="e">
        <f t="shared" ca="1" si="69"/>
        <v>#REF!</v>
      </c>
      <c r="S419" s="140" t="e">
        <f t="shared" ca="1" si="70"/>
        <v>#REF!</v>
      </c>
      <c r="T419" s="140" t="e">
        <f t="shared" ca="1" si="71"/>
        <v>#REF!</v>
      </c>
      <c r="U419" s="141" t="e">
        <f t="shared" ca="1" si="72"/>
        <v>#REF!</v>
      </c>
      <c r="V419" s="140" t="e">
        <f t="shared" ca="1" si="73"/>
        <v>#REF!</v>
      </c>
      <c r="W419" s="171"/>
      <c r="X419" s="171"/>
      <c r="Y419" s="171"/>
      <c r="Z419" s="206"/>
    </row>
    <row r="420" spans="1:26" hidden="1" x14ac:dyDescent="0.25">
      <c r="A420" s="132">
        <v>412</v>
      </c>
      <c r="B420" s="154" t="e">
        <f t="shared" ca="1" si="58"/>
        <v>#REF!</v>
      </c>
      <c r="C420" s="154" t="e">
        <f t="shared" ref="C420:C483" ca="1" si="74">INDIRECT(CONCATENATE($C$507,$D$507,"!$C",$A420 + 8))</f>
        <v>#REF!</v>
      </c>
      <c r="D420" s="136"/>
      <c r="E420" s="137"/>
      <c r="F420" s="137" t="e">
        <f t="shared" ca="1" si="60"/>
        <v>#REF!</v>
      </c>
      <c r="G420" s="135"/>
      <c r="H420" s="135"/>
      <c r="I420" s="135" t="e">
        <f t="shared" ca="1" si="61"/>
        <v>#REF!</v>
      </c>
      <c r="J420" s="138"/>
      <c r="K420" s="138"/>
      <c r="L420" s="138" t="e">
        <f t="shared" ca="1" si="63"/>
        <v>#REF!</v>
      </c>
      <c r="M420" s="139" t="e">
        <f t="shared" ca="1" si="64"/>
        <v>#REF!</v>
      </c>
      <c r="N420" s="204" t="e">
        <f t="shared" ca="1" si="65"/>
        <v>#REF!</v>
      </c>
      <c r="O420" s="141" t="e">
        <f t="shared" ca="1" si="66"/>
        <v>#REF!</v>
      </c>
      <c r="P420" s="140" t="e">
        <f t="shared" ca="1" si="67"/>
        <v>#REF!</v>
      </c>
      <c r="Q420" s="141" t="e">
        <f t="shared" ca="1" si="68"/>
        <v>#REF!</v>
      </c>
      <c r="R420" s="140" t="e">
        <f t="shared" ca="1" si="69"/>
        <v>#REF!</v>
      </c>
      <c r="S420" s="140" t="e">
        <f t="shared" ca="1" si="70"/>
        <v>#REF!</v>
      </c>
      <c r="T420" s="140" t="e">
        <f t="shared" ca="1" si="71"/>
        <v>#REF!</v>
      </c>
      <c r="U420" s="141" t="e">
        <f t="shared" ca="1" si="72"/>
        <v>#REF!</v>
      </c>
      <c r="V420" s="140" t="e">
        <f t="shared" ca="1" si="73"/>
        <v>#REF!</v>
      </c>
      <c r="W420" s="171"/>
      <c r="X420" s="171"/>
      <c r="Y420" s="171"/>
      <c r="Z420" s="206"/>
    </row>
    <row r="421" spans="1:26" hidden="1" x14ac:dyDescent="0.25">
      <c r="A421" s="132">
        <v>413</v>
      </c>
      <c r="B421" s="154" t="e">
        <f t="shared" ca="1" si="58"/>
        <v>#REF!</v>
      </c>
      <c r="C421" s="154" t="e">
        <f t="shared" ca="1" si="74"/>
        <v>#REF!</v>
      </c>
      <c r="D421" s="136"/>
      <c r="E421" s="137"/>
      <c r="F421" s="137" t="e">
        <f t="shared" ca="1" si="60"/>
        <v>#REF!</v>
      </c>
      <c r="G421" s="135"/>
      <c r="H421" s="135"/>
      <c r="I421" s="135" t="e">
        <f t="shared" ca="1" si="61"/>
        <v>#REF!</v>
      </c>
      <c r="J421" s="138"/>
      <c r="K421" s="138"/>
      <c r="L421" s="138" t="e">
        <f t="shared" ca="1" si="63"/>
        <v>#REF!</v>
      </c>
      <c r="M421" s="139" t="e">
        <f t="shared" ca="1" si="64"/>
        <v>#REF!</v>
      </c>
      <c r="N421" s="204" t="e">
        <f t="shared" ca="1" si="65"/>
        <v>#REF!</v>
      </c>
      <c r="O421" s="141" t="e">
        <f t="shared" ca="1" si="66"/>
        <v>#REF!</v>
      </c>
      <c r="P421" s="140" t="e">
        <f t="shared" ca="1" si="67"/>
        <v>#REF!</v>
      </c>
      <c r="Q421" s="141" t="e">
        <f t="shared" ca="1" si="68"/>
        <v>#REF!</v>
      </c>
      <c r="R421" s="140" t="e">
        <f t="shared" ca="1" si="69"/>
        <v>#REF!</v>
      </c>
      <c r="S421" s="140" t="e">
        <f t="shared" ca="1" si="70"/>
        <v>#REF!</v>
      </c>
      <c r="T421" s="140" t="e">
        <f t="shared" ca="1" si="71"/>
        <v>#REF!</v>
      </c>
      <c r="U421" s="141" t="e">
        <f t="shared" ca="1" si="72"/>
        <v>#REF!</v>
      </c>
      <c r="V421" s="140" t="e">
        <f t="shared" ca="1" si="73"/>
        <v>#REF!</v>
      </c>
      <c r="W421" s="171"/>
      <c r="X421" s="171"/>
      <c r="Y421" s="171"/>
      <c r="Z421" s="206"/>
    </row>
    <row r="422" spans="1:26" hidden="1" x14ac:dyDescent="0.25">
      <c r="A422" s="132">
        <v>414</v>
      </c>
      <c r="B422" s="154" t="e">
        <f t="shared" ca="1" si="58"/>
        <v>#REF!</v>
      </c>
      <c r="C422" s="154" t="e">
        <f t="shared" ca="1" si="74"/>
        <v>#REF!</v>
      </c>
      <c r="D422" s="136"/>
      <c r="E422" s="137"/>
      <c r="F422" s="137" t="e">
        <f t="shared" ca="1" si="60"/>
        <v>#REF!</v>
      </c>
      <c r="G422" s="135"/>
      <c r="H422" s="135"/>
      <c r="I422" s="135" t="e">
        <f t="shared" ca="1" si="61"/>
        <v>#REF!</v>
      </c>
      <c r="J422" s="138"/>
      <c r="K422" s="138"/>
      <c r="L422" s="138" t="e">
        <f t="shared" ca="1" si="63"/>
        <v>#REF!</v>
      </c>
      <c r="M422" s="139" t="e">
        <f t="shared" ca="1" si="64"/>
        <v>#REF!</v>
      </c>
      <c r="N422" s="204" t="e">
        <f t="shared" ca="1" si="65"/>
        <v>#REF!</v>
      </c>
      <c r="O422" s="141" t="e">
        <f t="shared" ca="1" si="66"/>
        <v>#REF!</v>
      </c>
      <c r="P422" s="140" t="e">
        <f t="shared" ca="1" si="67"/>
        <v>#REF!</v>
      </c>
      <c r="Q422" s="141" t="e">
        <f t="shared" ca="1" si="68"/>
        <v>#REF!</v>
      </c>
      <c r="R422" s="140" t="e">
        <f t="shared" ca="1" si="69"/>
        <v>#REF!</v>
      </c>
      <c r="S422" s="140" t="e">
        <f t="shared" ca="1" si="70"/>
        <v>#REF!</v>
      </c>
      <c r="T422" s="140" t="e">
        <f t="shared" ca="1" si="71"/>
        <v>#REF!</v>
      </c>
      <c r="U422" s="141" t="e">
        <f t="shared" ca="1" si="72"/>
        <v>#REF!</v>
      </c>
      <c r="V422" s="140" t="e">
        <f t="shared" ca="1" si="73"/>
        <v>#REF!</v>
      </c>
      <c r="W422" s="171"/>
      <c r="X422" s="171"/>
      <c r="Y422" s="171"/>
      <c r="Z422" s="206"/>
    </row>
    <row r="423" spans="1:26" hidden="1" x14ac:dyDescent="0.25">
      <c r="A423" s="132">
        <v>415</v>
      </c>
      <c r="B423" s="154" t="e">
        <f t="shared" ca="1" si="58"/>
        <v>#REF!</v>
      </c>
      <c r="C423" s="154" t="e">
        <f t="shared" ca="1" si="74"/>
        <v>#REF!</v>
      </c>
      <c r="D423" s="136"/>
      <c r="E423" s="137"/>
      <c r="F423" s="137" t="e">
        <f t="shared" ca="1" si="60"/>
        <v>#REF!</v>
      </c>
      <c r="G423" s="135"/>
      <c r="H423" s="135"/>
      <c r="I423" s="135" t="e">
        <f t="shared" ca="1" si="61"/>
        <v>#REF!</v>
      </c>
      <c r="J423" s="138"/>
      <c r="K423" s="138"/>
      <c r="L423" s="138" t="e">
        <f t="shared" ca="1" si="63"/>
        <v>#REF!</v>
      </c>
      <c r="M423" s="139" t="e">
        <f t="shared" ca="1" si="64"/>
        <v>#REF!</v>
      </c>
      <c r="N423" s="204" t="e">
        <f t="shared" ca="1" si="65"/>
        <v>#REF!</v>
      </c>
      <c r="O423" s="141" t="e">
        <f t="shared" ca="1" si="66"/>
        <v>#REF!</v>
      </c>
      <c r="P423" s="140" t="e">
        <f t="shared" ca="1" si="67"/>
        <v>#REF!</v>
      </c>
      <c r="Q423" s="141" t="e">
        <f t="shared" ca="1" si="68"/>
        <v>#REF!</v>
      </c>
      <c r="R423" s="140" t="e">
        <f t="shared" ca="1" si="69"/>
        <v>#REF!</v>
      </c>
      <c r="S423" s="140" t="e">
        <f t="shared" ca="1" si="70"/>
        <v>#REF!</v>
      </c>
      <c r="T423" s="140" t="e">
        <f t="shared" ca="1" si="71"/>
        <v>#REF!</v>
      </c>
      <c r="U423" s="141" t="e">
        <f t="shared" ca="1" si="72"/>
        <v>#REF!</v>
      </c>
      <c r="V423" s="140" t="e">
        <f t="shared" ca="1" si="73"/>
        <v>#REF!</v>
      </c>
      <c r="W423" s="171"/>
      <c r="X423" s="171"/>
      <c r="Y423" s="171"/>
      <c r="Z423" s="206"/>
    </row>
    <row r="424" spans="1:26" hidden="1" x14ac:dyDescent="0.25">
      <c r="A424" s="132">
        <v>416</v>
      </c>
      <c r="B424" s="154" t="e">
        <f t="shared" ref="B424:B487" ca="1" si="75">INDIRECT(CONCATENATE($C$507,$D$507,"!$B",$A424 + 8))</f>
        <v>#REF!</v>
      </c>
      <c r="C424" s="154" t="e">
        <f t="shared" ca="1" si="74"/>
        <v>#REF!</v>
      </c>
      <c r="D424" s="136"/>
      <c r="E424" s="137"/>
      <c r="F424" s="137" t="e">
        <f t="shared" ref="F424:F487" ca="1" si="76">INDIRECT(CONCATENATE($C$507,$D$507,"!$Z",$A424 + 8))</f>
        <v>#REF!</v>
      </c>
      <c r="G424" s="135"/>
      <c r="H424" s="135"/>
      <c r="I424" s="135" t="e">
        <f t="shared" ref="I424:I487" ca="1" si="77">INDIRECT(CONCATENATE($C$507,$D$507,"!$AD",$A424 + 8))</f>
        <v>#REF!</v>
      </c>
      <c r="J424" s="138"/>
      <c r="K424" s="138"/>
      <c r="L424" s="138" t="e">
        <f t="shared" ca="1" si="63"/>
        <v>#REF!</v>
      </c>
      <c r="M424" s="139" t="e">
        <f t="shared" ca="1" si="64"/>
        <v>#REF!</v>
      </c>
      <c r="N424" s="204" t="e">
        <f t="shared" ca="1" si="65"/>
        <v>#REF!</v>
      </c>
      <c r="O424" s="141" t="e">
        <f t="shared" ca="1" si="66"/>
        <v>#REF!</v>
      </c>
      <c r="P424" s="140" t="e">
        <f t="shared" ca="1" si="67"/>
        <v>#REF!</v>
      </c>
      <c r="Q424" s="141" t="e">
        <f t="shared" ca="1" si="68"/>
        <v>#REF!</v>
      </c>
      <c r="R424" s="140" t="e">
        <f t="shared" ca="1" si="69"/>
        <v>#REF!</v>
      </c>
      <c r="S424" s="140" t="e">
        <f t="shared" ca="1" si="70"/>
        <v>#REF!</v>
      </c>
      <c r="T424" s="140" t="e">
        <f t="shared" ca="1" si="71"/>
        <v>#REF!</v>
      </c>
      <c r="U424" s="141" t="e">
        <f t="shared" ca="1" si="72"/>
        <v>#REF!</v>
      </c>
      <c r="V424" s="140" t="e">
        <f t="shared" ca="1" si="73"/>
        <v>#REF!</v>
      </c>
      <c r="W424" s="171"/>
      <c r="X424" s="171"/>
      <c r="Y424" s="171"/>
      <c r="Z424" s="206"/>
    </row>
    <row r="425" spans="1:26" hidden="1" x14ac:dyDescent="0.25">
      <c r="A425" s="132">
        <v>417</v>
      </c>
      <c r="B425" s="154" t="e">
        <f t="shared" ca="1" si="75"/>
        <v>#REF!</v>
      </c>
      <c r="C425" s="154" t="e">
        <f t="shared" ca="1" si="74"/>
        <v>#REF!</v>
      </c>
      <c r="D425" s="136"/>
      <c r="E425" s="137"/>
      <c r="F425" s="137" t="e">
        <f t="shared" ca="1" si="76"/>
        <v>#REF!</v>
      </c>
      <c r="G425" s="135"/>
      <c r="H425" s="135"/>
      <c r="I425" s="135" t="e">
        <f t="shared" ca="1" si="77"/>
        <v>#REF!</v>
      </c>
      <c r="J425" s="138"/>
      <c r="K425" s="138"/>
      <c r="L425" s="138" t="e">
        <f t="shared" ref="L425:L456" ca="1" si="78">INDIRECT(CONCATENATE($C$507,$D$507,"!$V",$A425 + 8))</f>
        <v>#REF!</v>
      </c>
      <c r="M425" s="139" t="e">
        <f t="shared" ca="1" si="64"/>
        <v>#REF!</v>
      </c>
      <c r="N425" s="204" t="e">
        <f t="shared" ca="1" si="65"/>
        <v>#REF!</v>
      </c>
      <c r="O425" s="141" t="e">
        <f t="shared" ca="1" si="66"/>
        <v>#REF!</v>
      </c>
      <c r="P425" s="140" t="e">
        <f t="shared" ca="1" si="67"/>
        <v>#REF!</v>
      </c>
      <c r="Q425" s="141" t="e">
        <f t="shared" ca="1" si="68"/>
        <v>#REF!</v>
      </c>
      <c r="R425" s="140" t="e">
        <f t="shared" ca="1" si="69"/>
        <v>#REF!</v>
      </c>
      <c r="S425" s="140" t="e">
        <f t="shared" ca="1" si="70"/>
        <v>#REF!</v>
      </c>
      <c r="T425" s="140" t="e">
        <f t="shared" ca="1" si="71"/>
        <v>#REF!</v>
      </c>
      <c r="U425" s="141" t="e">
        <f t="shared" ca="1" si="72"/>
        <v>#REF!</v>
      </c>
      <c r="V425" s="140" t="e">
        <f t="shared" ca="1" si="73"/>
        <v>#REF!</v>
      </c>
      <c r="W425" s="171"/>
      <c r="X425" s="171"/>
      <c r="Y425" s="171"/>
      <c r="Z425" s="206"/>
    </row>
    <row r="426" spans="1:26" hidden="1" x14ac:dyDescent="0.25">
      <c r="A426" s="132">
        <v>418</v>
      </c>
      <c r="B426" s="154" t="e">
        <f t="shared" ca="1" si="75"/>
        <v>#REF!</v>
      </c>
      <c r="C426" s="154" t="e">
        <f t="shared" ca="1" si="74"/>
        <v>#REF!</v>
      </c>
      <c r="D426" s="136"/>
      <c r="E426" s="137"/>
      <c r="F426" s="137" t="e">
        <f t="shared" ca="1" si="76"/>
        <v>#REF!</v>
      </c>
      <c r="G426" s="135"/>
      <c r="H426" s="135"/>
      <c r="I426" s="135" t="e">
        <f t="shared" ca="1" si="77"/>
        <v>#REF!</v>
      </c>
      <c r="J426" s="138"/>
      <c r="K426" s="138"/>
      <c r="L426" s="138" t="e">
        <f t="shared" ca="1" si="78"/>
        <v>#REF!</v>
      </c>
      <c r="M426" s="139" t="e">
        <f t="shared" ca="1" si="64"/>
        <v>#REF!</v>
      </c>
      <c r="N426" s="204" t="e">
        <f t="shared" ca="1" si="65"/>
        <v>#REF!</v>
      </c>
      <c r="O426" s="141" t="e">
        <f t="shared" ca="1" si="66"/>
        <v>#REF!</v>
      </c>
      <c r="P426" s="140" t="e">
        <f t="shared" ca="1" si="67"/>
        <v>#REF!</v>
      </c>
      <c r="Q426" s="141" t="e">
        <f t="shared" ca="1" si="68"/>
        <v>#REF!</v>
      </c>
      <c r="R426" s="140" t="e">
        <f t="shared" ca="1" si="69"/>
        <v>#REF!</v>
      </c>
      <c r="S426" s="140" t="e">
        <f t="shared" ca="1" si="70"/>
        <v>#REF!</v>
      </c>
      <c r="T426" s="140" t="e">
        <f t="shared" ca="1" si="71"/>
        <v>#REF!</v>
      </c>
      <c r="U426" s="141" t="e">
        <f t="shared" ca="1" si="72"/>
        <v>#REF!</v>
      </c>
      <c r="V426" s="140" t="e">
        <f t="shared" ca="1" si="73"/>
        <v>#REF!</v>
      </c>
      <c r="W426" s="171"/>
      <c r="X426" s="171"/>
      <c r="Y426" s="171"/>
      <c r="Z426" s="206"/>
    </row>
    <row r="427" spans="1:26" hidden="1" x14ac:dyDescent="0.25">
      <c r="A427" s="132">
        <v>419</v>
      </c>
      <c r="B427" s="154" t="e">
        <f t="shared" ca="1" si="75"/>
        <v>#REF!</v>
      </c>
      <c r="C427" s="154" t="e">
        <f t="shared" ca="1" si="74"/>
        <v>#REF!</v>
      </c>
      <c r="D427" s="136"/>
      <c r="E427" s="137"/>
      <c r="F427" s="137" t="e">
        <f t="shared" ca="1" si="76"/>
        <v>#REF!</v>
      </c>
      <c r="G427" s="135"/>
      <c r="H427" s="135"/>
      <c r="I427" s="135" t="e">
        <f t="shared" ca="1" si="77"/>
        <v>#REF!</v>
      </c>
      <c r="J427" s="138"/>
      <c r="K427" s="138"/>
      <c r="L427" s="138" t="e">
        <f t="shared" ca="1" si="78"/>
        <v>#REF!</v>
      </c>
      <c r="M427" s="139" t="e">
        <f t="shared" ca="1" si="64"/>
        <v>#REF!</v>
      </c>
      <c r="N427" s="204" t="e">
        <f t="shared" ca="1" si="65"/>
        <v>#REF!</v>
      </c>
      <c r="O427" s="141" t="e">
        <f t="shared" ca="1" si="66"/>
        <v>#REF!</v>
      </c>
      <c r="P427" s="140" t="e">
        <f t="shared" ca="1" si="67"/>
        <v>#REF!</v>
      </c>
      <c r="Q427" s="141" t="e">
        <f t="shared" ca="1" si="68"/>
        <v>#REF!</v>
      </c>
      <c r="R427" s="140" t="e">
        <f t="shared" ca="1" si="69"/>
        <v>#REF!</v>
      </c>
      <c r="S427" s="140" t="e">
        <f t="shared" ca="1" si="70"/>
        <v>#REF!</v>
      </c>
      <c r="T427" s="140" t="e">
        <f t="shared" ca="1" si="71"/>
        <v>#REF!</v>
      </c>
      <c r="U427" s="141" t="e">
        <f t="shared" ca="1" si="72"/>
        <v>#REF!</v>
      </c>
      <c r="V427" s="140" t="e">
        <f t="shared" ca="1" si="73"/>
        <v>#REF!</v>
      </c>
      <c r="W427" s="171"/>
      <c r="X427" s="171"/>
      <c r="Y427" s="171"/>
      <c r="Z427" s="206"/>
    </row>
    <row r="428" spans="1:26" hidden="1" x14ac:dyDescent="0.25">
      <c r="A428" s="132">
        <v>420</v>
      </c>
      <c r="B428" s="154" t="e">
        <f t="shared" ca="1" si="75"/>
        <v>#REF!</v>
      </c>
      <c r="C428" s="154" t="e">
        <f t="shared" ca="1" si="74"/>
        <v>#REF!</v>
      </c>
      <c r="D428" s="136"/>
      <c r="E428" s="137"/>
      <c r="F428" s="137" t="e">
        <f t="shared" ca="1" si="76"/>
        <v>#REF!</v>
      </c>
      <c r="G428" s="135"/>
      <c r="H428" s="135"/>
      <c r="I428" s="135" t="e">
        <f t="shared" ca="1" si="77"/>
        <v>#REF!</v>
      </c>
      <c r="J428" s="138"/>
      <c r="K428" s="138"/>
      <c r="L428" s="138" t="e">
        <f t="shared" ca="1" si="78"/>
        <v>#REF!</v>
      </c>
      <c r="M428" s="139" t="e">
        <f t="shared" ca="1" si="64"/>
        <v>#REF!</v>
      </c>
      <c r="N428" s="204" t="e">
        <f t="shared" ca="1" si="65"/>
        <v>#REF!</v>
      </c>
      <c r="O428" s="141" t="e">
        <f t="shared" ca="1" si="66"/>
        <v>#REF!</v>
      </c>
      <c r="P428" s="140" t="e">
        <f t="shared" ca="1" si="67"/>
        <v>#REF!</v>
      </c>
      <c r="Q428" s="141" t="e">
        <f t="shared" ca="1" si="68"/>
        <v>#REF!</v>
      </c>
      <c r="R428" s="140" t="e">
        <f t="shared" ca="1" si="69"/>
        <v>#REF!</v>
      </c>
      <c r="S428" s="140" t="e">
        <f t="shared" ca="1" si="70"/>
        <v>#REF!</v>
      </c>
      <c r="T428" s="140" t="e">
        <f t="shared" ca="1" si="71"/>
        <v>#REF!</v>
      </c>
      <c r="U428" s="141" t="e">
        <f t="shared" ca="1" si="72"/>
        <v>#REF!</v>
      </c>
      <c r="V428" s="140" t="e">
        <f t="shared" ca="1" si="73"/>
        <v>#REF!</v>
      </c>
      <c r="W428" s="171"/>
      <c r="X428" s="171"/>
      <c r="Y428" s="171"/>
      <c r="Z428" s="206"/>
    </row>
    <row r="429" spans="1:26" hidden="1" x14ac:dyDescent="0.25">
      <c r="A429" s="132">
        <v>421</v>
      </c>
      <c r="B429" s="154" t="e">
        <f t="shared" ca="1" si="75"/>
        <v>#REF!</v>
      </c>
      <c r="C429" s="154" t="e">
        <f t="shared" ca="1" si="74"/>
        <v>#REF!</v>
      </c>
      <c r="D429" s="136"/>
      <c r="E429" s="137"/>
      <c r="F429" s="137" t="e">
        <f t="shared" ca="1" si="76"/>
        <v>#REF!</v>
      </c>
      <c r="G429" s="135"/>
      <c r="H429" s="135"/>
      <c r="I429" s="135" t="e">
        <f t="shared" ca="1" si="77"/>
        <v>#REF!</v>
      </c>
      <c r="J429" s="138"/>
      <c r="K429" s="138"/>
      <c r="L429" s="138" t="e">
        <f t="shared" ca="1" si="78"/>
        <v>#REF!</v>
      </c>
      <c r="M429" s="139" t="e">
        <f t="shared" ca="1" si="64"/>
        <v>#REF!</v>
      </c>
      <c r="N429" s="204" t="e">
        <f t="shared" ca="1" si="65"/>
        <v>#REF!</v>
      </c>
      <c r="O429" s="141" t="e">
        <f t="shared" ca="1" si="66"/>
        <v>#REF!</v>
      </c>
      <c r="P429" s="140" t="e">
        <f t="shared" ca="1" si="67"/>
        <v>#REF!</v>
      </c>
      <c r="Q429" s="141" t="e">
        <f t="shared" ca="1" si="68"/>
        <v>#REF!</v>
      </c>
      <c r="R429" s="140" t="e">
        <f t="shared" ca="1" si="69"/>
        <v>#REF!</v>
      </c>
      <c r="S429" s="140" t="e">
        <f t="shared" ca="1" si="70"/>
        <v>#REF!</v>
      </c>
      <c r="T429" s="140" t="e">
        <f t="shared" ca="1" si="71"/>
        <v>#REF!</v>
      </c>
      <c r="U429" s="141" t="e">
        <f t="shared" ca="1" si="72"/>
        <v>#REF!</v>
      </c>
      <c r="V429" s="140" t="e">
        <f t="shared" ca="1" si="73"/>
        <v>#REF!</v>
      </c>
      <c r="W429" s="171"/>
      <c r="X429" s="171"/>
      <c r="Y429" s="171"/>
      <c r="Z429" s="206"/>
    </row>
    <row r="430" spans="1:26" hidden="1" x14ac:dyDescent="0.25">
      <c r="A430" s="132">
        <v>422</v>
      </c>
      <c r="B430" s="154" t="e">
        <f t="shared" ca="1" si="75"/>
        <v>#REF!</v>
      </c>
      <c r="C430" s="154" t="e">
        <f t="shared" ca="1" si="74"/>
        <v>#REF!</v>
      </c>
      <c r="D430" s="136"/>
      <c r="E430" s="137"/>
      <c r="F430" s="137" t="e">
        <f t="shared" ca="1" si="76"/>
        <v>#REF!</v>
      </c>
      <c r="G430" s="135"/>
      <c r="H430" s="135"/>
      <c r="I430" s="135" t="e">
        <f t="shared" ca="1" si="77"/>
        <v>#REF!</v>
      </c>
      <c r="J430" s="138"/>
      <c r="K430" s="138"/>
      <c r="L430" s="138" t="e">
        <f t="shared" ca="1" si="78"/>
        <v>#REF!</v>
      </c>
      <c r="M430" s="139" t="e">
        <f t="shared" ca="1" si="64"/>
        <v>#REF!</v>
      </c>
      <c r="N430" s="204" t="e">
        <f t="shared" ca="1" si="65"/>
        <v>#REF!</v>
      </c>
      <c r="O430" s="141" t="e">
        <f t="shared" ca="1" si="66"/>
        <v>#REF!</v>
      </c>
      <c r="P430" s="140" t="e">
        <f t="shared" ca="1" si="67"/>
        <v>#REF!</v>
      </c>
      <c r="Q430" s="141" t="e">
        <f t="shared" ca="1" si="68"/>
        <v>#REF!</v>
      </c>
      <c r="R430" s="140" t="e">
        <f t="shared" ca="1" si="69"/>
        <v>#REF!</v>
      </c>
      <c r="S430" s="140" t="e">
        <f t="shared" ca="1" si="70"/>
        <v>#REF!</v>
      </c>
      <c r="T430" s="140" t="e">
        <f t="shared" ca="1" si="71"/>
        <v>#REF!</v>
      </c>
      <c r="U430" s="141" t="e">
        <f t="shared" ca="1" si="72"/>
        <v>#REF!</v>
      </c>
      <c r="V430" s="140" t="e">
        <f t="shared" ca="1" si="73"/>
        <v>#REF!</v>
      </c>
      <c r="W430" s="171"/>
      <c r="X430" s="171"/>
      <c r="Y430" s="171"/>
      <c r="Z430" s="206"/>
    </row>
    <row r="431" spans="1:26" hidden="1" x14ac:dyDescent="0.25">
      <c r="A431" s="132">
        <v>423</v>
      </c>
      <c r="B431" s="154" t="e">
        <f t="shared" ca="1" si="75"/>
        <v>#REF!</v>
      </c>
      <c r="C431" s="154" t="e">
        <f t="shared" ca="1" si="74"/>
        <v>#REF!</v>
      </c>
      <c r="D431" s="136"/>
      <c r="E431" s="137"/>
      <c r="F431" s="137" t="e">
        <f t="shared" ca="1" si="76"/>
        <v>#REF!</v>
      </c>
      <c r="G431" s="135"/>
      <c r="H431" s="135"/>
      <c r="I431" s="135" t="e">
        <f t="shared" ca="1" si="77"/>
        <v>#REF!</v>
      </c>
      <c r="J431" s="138"/>
      <c r="K431" s="138"/>
      <c r="L431" s="138" t="e">
        <f t="shared" ca="1" si="78"/>
        <v>#REF!</v>
      </c>
      <c r="M431" s="139" t="e">
        <f t="shared" ca="1" si="64"/>
        <v>#REF!</v>
      </c>
      <c r="N431" s="204" t="e">
        <f t="shared" ca="1" si="65"/>
        <v>#REF!</v>
      </c>
      <c r="O431" s="141" t="e">
        <f t="shared" ca="1" si="66"/>
        <v>#REF!</v>
      </c>
      <c r="P431" s="140" t="e">
        <f t="shared" ca="1" si="67"/>
        <v>#REF!</v>
      </c>
      <c r="Q431" s="141" t="e">
        <f t="shared" ca="1" si="68"/>
        <v>#REF!</v>
      </c>
      <c r="R431" s="140" t="e">
        <f t="shared" ca="1" si="69"/>
        <v>#REF!</v>
      </c>
      <c r="S431" s="140" t="e">
        <f t="shared" ca="1" si="70"/>
        <v>#REF!</v>
      </c>
      <c r="T431" s="140" t="e">
        <f t="shared" ca="1" si="71"/>
        <v>#REF!</v>
      </c>
      <c r="U431" s="141" t="e">
        <f t="shared" ca="1" si="72"/>
        <v>#REF!</v>
      </c>
      <c r="V431" s="140" t="e">
        <f t="shared" ca="1" si="73"/>
        <v>#REF!</v>
      </c>
      <c r="W431" s="171"/>
      <c r="X431" s="171"/>
      <c r="Y431" s="171"/>
      <c r="Z431" s="206"/>
    </row>
    <row r="432" spans="1:26" hidden="1" x14ac:dyDescent="0.25">
      <c r="A432" s="132">
        <v>424</v>
      </c>
      <c r="B432" s="154" t="e">
        <f t="shared" ca="1" si="75"/>
        <v>#REF!</v>
      </c>
      <c r="C432" s="154" t="e">
        <f t="shared" ca="1" si="74"/>
        <v>#REF!</v>
      </c>
      <c r="D432" s="136"/>
      <c r="E432" s="137"/>
      <c r="F432" s="137" t="e">
        <f t="shared" ca="1" si="76"/>
        <v>#REF!</v>
      </c>
      <c r="G432" s="135"/>
      <c r="H432" s="135"/>
      <c r="I432" s="135" t="e">
        <f t="shared" ca="1" si="77"/>
        <v>#REF!</v>
      </c>
      <c r="J432" s="138"/>
      <c r="K432" s="138"/>
      <c r="L432" s="138" t="e">
        <f t="shared" ca="1" si="78"/>
        <v>#REF!</v>
      </c>
      <c r="M432" s="139" t="e">
        <f t="shared" ca="1" si="64"/>
        <v>#REF!</v>
      </c>
      <c r="N432" s="204" t="e">
        <f t="shared" ca="1" si="65"/>
        <v>#REF!</v>
      </c>
      <c r="O432" s="141" t="e">
        <f t="shared" ca="1" si="66"/>
        <v>#REF!</v>
      </c>
      <c r="P432" s="140" t="e">
        <f t="shared" ca="1" si="67"/>
        <v>#REF!</v>
      </c>
      <c r="Q432" s="141" t="e">
        <f t="shared" ca="1" si="68"/>
        <v>#REF!</v>
      </c>
      <c r="R432" s="140" t="e">
        <f t="shared" ca="1" si="69"/>
        <v>#REF!</v>
      </c>
      <c r="S432" s="140" t="e">
        <f t="shared" ca="1" si="70"/>
        <v>#REF!</v>
      </c>
      <c r="T432" s="140" t="e">
        <f t="shared" ca="1" si="71"/>
        <v>#REF!</v>
      </c>
      <c r="U432" s="141" t="e">
        <f t="shared" ca="1" si="72"/>
        <v>#REF!</v>
      </c>
      <c r="V432" s="140" t="e">
        <f t="shared" ca="1" si="73"/>
        <v>#REF!</v>
      </c>
      <c r="W432" s="171"/>
      <c r="X432" s="171"/>
      <c r="Y432" s="171"/>
      <c r="Z432" s="206"/>
    </row>
    <row r="433" spans="1:26" hidden="1" x14ac:dyDescent="0.25">
      <c r="A433" s="132">
        <v>425</v>
      </c>
      <c r="B433" s="154" t="e">
        <f t="shared" ca="1" si="75"/>
        <v>#REF!</v>
      </c>
      <c r="C433" s="154" t="e">
        <f t="shared" ca="1" si="74"/>
        <v>#REF!</v>
      </c>
      <c r="D433" s="136"/>
      <c r="E433" s="137"/>
      <c r="F433" s="137" t="e">
        <f t="shared" ca="1" si="76"/>
        <v>#REF!</v>
      </c>
      <c r="G433" s="135"/>
      <c r="H433" s="135"/>
      <c r="I433" s="135" t="e">
        <f t="shared" ca="1" si="77"/>
        <v>#REF!</v>
      </c>
      <c r="J433" s="138"/>
      <c r="K433" s="138"/>
      <c r="L433" s="138" t="e">
        <f t="shared" ca="1" si="78"/>
        <v>#REF!</v>
      </c>
      <c r="M433" s="139" t="e">
        <f t="shared" ca="1" si="64"/>
        <v>#REF!</v>
      </c>
      <c r="N433" s="204" t="e">
        <f t="shared" ca="1" si="65"/>
        <v>#REF!</v>
      </c>
      <c r="O433" s="141" t="e">
        <f t="shared" ca="1" si="66"/>
        <v>#REF!</v>
      </c>
      <c r="P433" s="140" t="e">
        <f t="shared" ca="1" si="67"/>
        <v>#REF!</v>
      </c>
      <c r="Q433" s="141" t="e">
        <f t="shared" ca="1" si="68"/>
        <v>#REF!</v>
      </c>
      <c r="R433" s="140" t="e">
        <f t="shared" ca="1" si="69"/>
        <v>#REF!</v>
      </c>
      <c r="S433" s="140" t="e">
        <f t="shared" ca="1" si="70"/>
        <v>#REF!</v>
      </c>
      <c r="T433" s="140" t="e">
        <f t="shared" ca="1" si="71"/>
        <v>#REF!</v>
      </c>
      <c r="U433" s="141" t="e">
        <f t="shared" ca="1" si="72"/>
        <v>#REF!</v>
      </c>
      <c r="V433" s="140" t="e">
        <f t="shared" ca="1" si="73"/>
        <v>#REF!</v>
      </c>
      <c r="W433" s="171"/>
      <c r="X433" s="171"/>
      <c r="Y433" s="171"/>
      <c r="Z433" s="206"/>
    </row>
    <row r="434" spans="1:26" hidden="1" x14ac:dyDescent="0.25">
      <c r="A434" s="132">
        <v>426</v>
      </c>
      <c r="B434" s="154" t="e">
        <f t="shared" ca="1" si="75"/>
        <v>#REF!</v>
      </c>
      <c r="C434" s="154" t="e">
        <f t="shared" ca="1" si="74"/>
        <v>#REF!</v>
      </c>
      <c r="D434" s="136"/>
      <c r="E434" s="137"/>
      <c r="F434" s="137" t="e">
        <f t="shared" ca="1" si="76"/>
        <v>#REF!</v>
      </c>
      <c r="G434" s="135"/>
      <c r="H434" s="135"/>
      <c r="I434" s="135" t="e">
        <f t="shared" ca="1" si="77"/>
        <v>#REF!</v>
      </c>
      <c r="J434" s="138"/>
      <c r="K434" s="138"/>
      <c r="L434" s="138" t="e">
        <f t="shared" ca="1" si="78"/>
        <v>#REF!</v>
      </c>
      <c r="M434" s="139" t="e">
        <f t="shared" ca="1" si="64"/>
        <v>#REF!</v>
      </c>
      <c r="N434" s="204" t="e">
        <f t="shared" ca="1" si="65"/>
        <v>#REF!</v>
      </c>
      <c r="O434" s="141" t="e">
        <f t="shared" ca="1" si="66"/>
        <v>#REF!</v>
      </c>
      <c r="P434" s="140" t="e">
        <f t="shared" ca="1" si="67"/>
        <v>#REF!</v>
      </c>
      <c r="Q434" s="141" t="e">
        <f t="shared" ca="1" si="68"/>
        <v>#REF!</v>
      </c>
      <c r="R434" s="140" t="e">
        <f t="shared" ca="1" si="69"/>
        <v>#REF!</v>
      </c>
      <c r="S434" s="140" t="e">
        <f t="shared" ca="1" si="70"/>
        <v>#REF!</v>
      </c>
      <c r="T434" s="140" t="e">
        <f t="shared" ca="1" si="71"/>
        <v>#REF!</v>
      </c>
      <c r="U434" s="141" t="e">
        <f t="shared" ca="1" si="72"/>
        <v>#REF!</v>
      </c>
      <c r="V434" s="140" t="e">
        <f t="shared" ca="1" si="73"/>
        <v>#REF!</v>
      </c>
      <c r="W434" s="171"/>
      <c r="X434" s="171"/>
      <c r="Y434" s="171"/>
      <c r="Z434" s="206"/>
    </row>
    <row r="435" spans="1:26" hidden="1" x14ac:dyDescent="0.25">
      <c r="A435" s="132">
        <v>427</v>
      </c>
      <c r="B435" s="154" t="e">
        <f t="shared" ca="1" si="75"/>
        <v>#REF!</v>
      </c>
      <c r="C435" s="154" t="e">
        <f t="shared" ca="1" si="74"/>
        <v>#REF!</v>
      </c>
      <c r="D435" s="136"/>
      <c r="E435" s="137"/>
      <c r="F435" s="137" t="e">
        <f t="shared" ca="1" si="76"/>
        <v>#REF!</v>
      </c>
      <c r="G435" s="135"/>
      <c r="H435" s="135"/>
      <c r="I435" s="135" t="e">
        <f t="shared" ca="1" si="77"/>
        <v>#REF!</v>
      </c>
      <c r="J435" s="138"/>
      <c r="K435" s="138"/>
      <c r="L435" s="138" t="e">
        <f t="shared" ca="1" si="78"/>
        <v>#REF!</v>
      </c>
      <c r="M435" s="139" t="e">
        <f t="shared" ca="1" si="64"/>
        <v>#REF!</v>
      </c>
      <c r="N435" s="204" t="e">
        <f t="shared" ca="1" si="65"/>
        <v>#REF!</v>
      </c>
      <c r="O435" s="141" t="e">
        <f t="shared" ca="1" si="66"/>
        <v>#REF!</v>
      </c>
      <c r="P435" s="140" t="e">
        <f t="shared" ca="1" si="67"/>
        <v>#REF!</v>
      </c>
      <c r="Q435" s="141" t="e">
        <f t="shared" ca="1" si="68"/>
        <v>#REF!</v>
      </c>
      <c r="R435" s="140" t="e">
        <f t="shared" ca="1" si="69"/>
        <v>#REF!</v>
      </c>
      <c r="S435" s="140" t="e">
        <f t="shared" ca="1" si="70"/>
        <v>#REF!</v>
      </c>
      <c r="T435" s="140" t="e">
        <f t="shared" ca="1" si="71"/>
        <v>#REF!</v>
      </c>
      <c r="U435" s="141" t="e">
        <f t="shared" ca="1" si="72"/>
        <v>#REF!</v>
      </c>
      <c r="V435" s="140" t="e">
        <f t="shared" ca="1" si="73"/>
        <v>#REF!</v>
      </c>
      <c r="W435" s="171"/>
      <c r="X435" s="171"/>
      <c r="Y435" s="171"/>
      <c r="Z435" s="206"/>
    </row>
    <row r="436" spans="1:26" hidden="1" x14ac:dyDescent="0.25">
      <c r="A436" s="132">
        <v>428</v>
      </c>
      <c r="B436" s="154" t="e">
        <f t="shared" ca="1" si="75"/>
        <v>#REF!</v>
      </c>
      <c r="C436" s="154" t="e">
        <f t="shared" ca="1" si="74"/>
        <v>#REF!</v>
      </c>
      <c r="D436" s="136"/>
      <c r="E436" s="137"/>
      <c r="F436" s="137" t="e">
        <f t="shared" ca="1" si="76"/>
        <v>#REF!</v>
      </c>
      <c r="G436" s="135"/>
      <c r="H436" s="135"/>
      <c r="I436" s="135" t="e">
        <f t="shared" ca="1" si="77"/>
        <v>#REF!</v>
      </c>
      <c r="J436" s="138"/>
      <c r="K436" s="138"/>
      <c r="L436" s="138" t="e">
        <f t="shared" ca="1" si="78"/>
        <v>#REF!</v>
      </c>
      <c r="M436" s="139" t="e">
        <f t="shared" ca="1" si="64"/>
        <v>#REF!</v>
      </c>
      <c r="N436" s="204" t="e">
        <f t="shared" ca="1" si="65"/>
        <v>#REF!</v>
      </c>
      <c r="O436" s="141" t="e">
        <f t="shared" ca="1" si="66"/>
        <v>#REF!</v>
      </c>
      <c r="P436" s="140" t="e">
        <f t="shared" ca="1" si="67"/>
        <v>#REF!</v>
      </c>
      <c r="Q436" s="141" t="e">
        <f t="shared" ca="1" si="68"/>
        <v>#REF!</v>
      </c>
      <c r="R436" s="140" t="e">
        <f t="shared" ca="1" si="69"/>
        <v>#REF!</v>
      </c>
      <c r="S436" s="140" t="e">
        <f t="shared" ca="1" si="70"/>
        <v>#REF!</v>
      </c>
      <c r="T436" s="140" t="e">
        <f t="shared" ca="1" si="71"/>
        <v>#REF!</v>
      </c>
      <c r="U436" s="141" t="e">
        <f t="shared" ca="1" si="72"/>
        <v>#REF!</v>
      </c>
      <c r="V436" s="140" t="e">
        <f t="shared" ca="1" si="73"/>
        <v>#REF!</v>
      </c>
      <c r="W436" s="171"/>
      <c r="X436" s="171"/>
      <c r="Y436" s="171"/>
      <c r="Z436" s="206"/>
    </row>
    <row r="437" spans="1:26" hidden="1" x14ac:dyDescent="0.25">
      <c r="A437" s="132">
        <v>429</v>
      </c>
      <c r="B437" s="154" t="e">
        <f t="shared" ca="1" si="75"/>
        <v>#REF!</v>
      </c>
      <c r="C437" s="154" t="e">
        <f t="shared" ca="1" si="74"/>
        <v>#REF!</v>
      </c>
      <c r="D437" s="136"/>
      <c r="E437" s="137"/>
      <c r="F437" s="137" t="e">
        <f t="shared" ca="1" si="76"/>
        <v>#REF!</v>
      </c>
      <c r="G437" s="135"/>
      <c r="H437" s="135"/>
      <c r="I437" s="135" t="e">
        <f t="shared" ca="1" si="77"/>
        <v>#REF!</v>
      </c>
      <c r="J437" s="138"/>
      <c r="K437" s="138"/>
      <c r="L437" s="138" t="e">
        <f t="shared" ca="1" si="78"/>
        <v>#REF!</v>
      </c>
      <c r="M437" s="139" t="e">
        <f t="shared" ca="1" si="64"/>
        <v>#REF!</v>
      </c>
      <c r="N437" s="204" t="e">
        <f t="shared" ca="1" si="65"/>
        <v>#REF!</v>
      </c>
      <c r="O437" s="141" t="e">
        <f t="shared" ca="1" si="66"/>
        <v>#REF!</v>
      </c>
      <c r="P437" s="140" t="e">
        <f t="shared" ca="1" si="67"/>
        <v>#REF!</v>
      </c>
      <c r="Q437" s="141" t="e">
        <f t="shared" ca="1" si="68"/>
        <v>#REF!</v>
      </c>
      <c r="R437" s="140" t="e">
        <f t="shared" ca="1" si="69"/>
        <v>#REF!</v>
      </c>
      <c r="S437" s="140" t="e">
        <f t="shared" ca="1" si="70"/>
        <v>#REF!</v>
      </c>
      <c r="T437" s="140" t="e">
        <f t="shared" ca="1" si="71"/>
        <v>#REF!</v>
      </c>
      <c r="U437" s="141" t="e">
        <f t="shared" ca="1" si="72"/>
        <v>#REF!</v>
      </c>
      <c r="V437" s="140" t="e">
        <f t="shared" ca="1" si="73"/>
        <v>#REF!</v>
      </c>
      <c r="W437" s="171"/>
      <c r="X437" s="171"/>
      <c r="Y437" s="171"/>
      <c r="Z437" s="206"/>
    </row>
    <row r="438" spans="1:26" hidden="1" x14ac:dyDescent="0.25">
      <c r="A438" s="132">
        <v>430</v>
      </c>
      <c r="B438" s="154" t="e">
        <f t="shared" ca="1" si="75"/>
        <v>#REF!</v>
      </c>
      <c r="C438" s="154" t="e">
        <f t="shared" ca="1" si="74"/>
        <v>#REF!</v>
      </c>
      <c r="D438" s="136"/>
      <c r="E438" s="137"/>
      <c r="F438" s="137" t="e">
        <f t="shared" ca="1" si="76"/>
        <v>#REF!</v>
      </c>
      <c r="G438" s="135"/>
      <c r="H438" s="135"/>
      <c r="I438" s="135" t="e">
        <f t="shared" ca="1" si="77"/>
        <v>#REF!</v>
      </c>
      <c r="J438" s="138"/>
      <c r="K438" s="138"/>
      <c r="L438" s="138" t="e">
        <f t="shared" ca="1" si="78"/>
        <v>#REF!</v>
      </c>
      <c r="M438" s="139" t="e">
        <f t="shared" ca="1" si="64"/>
        <v>#REF!</v>
      </c>
      <c r="N438" s="204" t="e">
        <f t="shared" ca="1" si="65"/>
        <v>#REF!</v>
      </c>
      <c r="O438" s="141" t="e">
        <f t="shared" ca="1" si="66"/>
        <v>#REF!</v>
      </c>
      <c r="P438" s="140" t="e">
        <f t="shared" ca="1" si="67"/>
        <v>#REF!</v>
      </c>
      <c r="Q438" s="141" t="e">
        <f t="shared" ca="1" si="68"/>
        <v>#REF!</v>
      </c>
      <c r="R438" s="140" t="e">
        <f t="shared" ca="1" si="69"/>
        <v>#REF!</v>
      </c>
      <c r="S438" s="140" t="e">
        <f t="shared" ca="1" si="70"/>
        <v>#REF!</v>
      </c>
      <c r="T438" s="140" t="e">
        <f t="shared" ca="1" si="71"/>
        <v>#REF!</v>
      </c>
      <c r="U438" s="141" t="e">
        <f t="shared" ca="1" si="72"/>
        <v>#REF!</v>
      </c>
      <c r="V438" s="140" t="e">
        <f t="shared" ca="1" si="73"/>
        <v>#REF!</v>
      </c>
      <c r="W438" s="171"/>
      <c r="X438" s="171"/>
      <c r="Y438" s="171"/>
      <c r="Z438" s="206"/>
    </row>
    <row r="439" spans="1:26" hidden="1" x14ac:dyDescent="0.25">
      <c r="A439" s="132">
        <v>431</v>
      </c>
      <c r="B439" s="154" t="e">
        <f t="shared" ca="1" si="75"/>
        <v>#REF!</v>
      </c>
      <c r="C439" s="154" t="e">
        <f t="shared" ca="1" si="74"/>
        <v>#REF!</v>
      </c>
      <c r="D439" s="136"/>
      <c r="E439" s="137"/>
      <c r="F439" s="137" t="e">
        <f t="shared" ca="1" si="76"/>
        <v>#REF!</v>
      </c>
      <c r="G439" s="135"/>
      <c r="H439" s="135"/>
      <c r="I439" s="135" t="e">
        <f t="shared" ca="1" si="77"/>
        <v>#REF!</v>
      </c>
      <c r="J439" s="138"/>
      <c r="K439" s="138"/>
      <c r="L439" s="138" t="e">
        <f t="shared" ca="1" si="78"/>
        <v>#REF!</v>
      </c>
      <c r="M439" s="139" t="e">
        <f t="shared" ca="1" si="64"/>
        <v>#REF!</v>
      </c>
      <c r="N439" s="204" t="e">
        <f t="shared" ca="1" si="65"/>
        <v>#REF!</v>
      </c>
      <c r="O439" s="141" t="e">
        <f t="shared" ca="1" si="66"/>
        <v>#REF!</v>
      </c>
      <c r="P439" s="140" t="e">
        <f t="shared" ca="1" si="67"/>
        <v>#REF!</v>
      </c>
      <c r="Q439" s="141" t="e">
        <f t="shared" ca="1" si="68"/>
        <v>#REF!</v>
      </c>
      <c r="R439" s="140" t="e">
        <f t="shared" ca="1" si="69"/>
        <v>#REF!</v>
      </c>
      <c r="S439" s="140" t="e">
        <f t="shared" ca="1" si="70"/>
        <v>#REF!</v>
      </c>
      <c r="T439" s="140" t="e">
        <f t="shared" ca="1" si="71"/>
        <v>#REF!</v>
      </c>
      <c r="U439" s="141" t="e">
        <f t="shared" ca="1" si="72"/>
        <v>#REF!</v>
      </c>
      <c r="V439" s="140" t="e">
        <f t="shared" ca="1" si="73"/>
        <v>#REF!</v>
      </c>
      <c r="W439" s="171"/>
      <c r="X439" s="171"/>
      <c r="Y439" s="171"/>
      <c r="Z439" s="206"/>
    </row>
    <row r="440" spans="1:26" hidden="1" x14ac:dyDescent="0.25">
      <c r="A440" s="132">
        <v>432</v>
      </c>
      <c r="B440" s="154" t="e">
        <f t="shared" ca="1" si="75"/>
        <v>#REF!</v>
      </c>
      <c r="C440" s="154" t="e">
        <f t="shared" ca="1" si="74"/>
        <v>#REF!</v>
      </c>
      <c r="D440" s="136"/>
      <c r="E440" s="137"/>
      <c r="F440" s="137" t="e">
        <f t="shared" ca="1" si="76"/>
        <v>#REF!</v>
      </c>
      <c r="G440" s="135"/>
      <c r="H440" s="135"/>
      <c r="I440" s="135" t="e">
        <f t="shared" ca="1" si="77"/>
        <v>#REF!</v>
      </c>
      <c r="J440" s="138"/>
      <c r="K440" s="138"/>
      <c r="L440" s="138" t="e">
        <f t="shared" ca="1" si="78"/>
        <v>#REF!</v>
      </c>
      <c r="M440" s="139" t="e">
        <f t="shared" ca="1" si="64"/>
        <v>#REF!</v>
      </c>
      <c r="N440" s="204" t="e">
        <f t="shared" ca="1" si="65"/>
        <v>#REF!</v>
      </c>
      <c r="O440" s="141" t="e">
        <f t="shared" ca="1" si="66"/>
        <v>#REF!</v>
      </c>
      <c r="P440" s="140" t="e">
        <f t="shared" ca="1" si="67"/>
        <v>#REF!</v>
      </c>
      <c r="Q440" s="141" t="e">
        <f t="shared" ca="1" si="68"/>
        <v>#REF!</v>
      </c>
      <c r="R440" s="140" t="e">
        <f t="shared" ca="1" si="69"/>
        <v>#REF!</v>
      </c>
      <c r="S440" s="140" t="e">
        <f t="shared" ca="1" si="70"/>
        <v>#REF!</v>
      </c>
      <c r="T440" s="140" t="e">
        <f t="shared" ca="1" si="71"/>
        <v>#REF!</v>
      </c>
      <c r="U440" s="141" t="e">
        <f t="shared" ca="1" si="72"/>
        <v>#REF!</v>
      </c>
      <c r="V440" s="140" t="e">
        <f t="shared" ca="1" si="73"/>
        <v>#REF!</v>
      </c>
      <c r="W440" s="171"/>
      <c r="X440" s="171"/>
      <c r="Y440" s="171"/>
      <c r="Z440" s="206"/>
    </row>
    <row r="441" spans="1:26" hidden="1" x14ac:dyDescent="0.25">
      <c r="A441" s="132">
        <v>433</v>
      </c>
      <c r="B441" s="154" t="e">
        <f t="shared" ca="1" si="75"/>
        <v>#REF!</v>
      </c>
      <c r="C441" s="154" t="e">
        <f t="shared" ca="1" si="74"/>
        <v>#REF!</v>
      </c>
      <c r="D441" s="136"/>
      <c r="E441" s="137"/>
      <c r="F441" s="137" t="e">
        <f t="shared" ca="1" si="76"/>
        <v>#REF!</v>
      </c>
      <c r="G441" s="135"/>
      <c r="H441" s="135"/>
      <c r="I441" s="135" t="e">
        <f t="shared" ca="1" si="77"/>
        <v>#REF!</v>
      </c>
      <c r="J441" s="138"/>
      <c r="K441" s="138"/>
      <c r="L441" s="138" t="e">
        <f t="shared" ca="1" si="78"/>
        <v>#REF!</v>
      </c>
      <c r="M441" s="139" t="e">
        <f t="shared" ca="1" si="64"/>
        <v>#REF!</v>
      </c>
      <c r="N441" s="204" t="e">
        <f t="shared" ca="1" si="65"/>
        <v>#REF!</v>
      </c>
      <c r="O441" s="141" t="e">
        <f t="shared" ca="1" si="66"/>
        <v>#REF!</v>
      </c>
      <c r="P441" s="140" t="e">
        <f t="shared" ca="1" si="67"/>
        <v>#REF!</v>
      </c>
      <c r="Q441" s="141" t="e">
        <f t="shared" ca="1" si="68"/>
        <v>#REF!</v>
      </c>
      <c r="R441" s="140" t="e">
        <f t="shared" ca="1" si="69"/>
        <v>#REF!</v>
      </c>
      <c r="S441" s="140" t="e">
        <f t="shared" ca="1" si="70"/>
        <v>#REF!</v>
      </c>
      <c r="T441" s="140" t="e">
        <f t="shared" ca="1" si="71"/>
        <v>#REF!</v>
      </c>
      <c r="U441" s="141" t="e">
        <f t="shared" ca="1" si="72"/>
        <v>#REF!</v>
      </c>
      <c r="V441" s="140" t="e">
        <f t="shared" ca="1" si="73"/>
        <v>#REF!</v>
      </c>
      <c r="W441" s="171"/>
      <c r="X441" s="171"/>
      <c r="Y441" s="171"/>
      <c r="Z441" s="206"/>
    </row>
    <row r="442" spans="1:26" hidden="1" x14ac:dyDescent="0.25">
      <c r="A442" s="132">
        <v>434</v>
      </c>
      <c r="B442" s="154" t="e">
        <f t="shared" ca="1" si="75"/>
        <v>#REF!</v>
      </c>
      <c r="C442" s="154" t="e">
        <f t="shared" ca="1" si="74"/>
        <v>#REF!</v>
      </c>
      <c r="D442" s="136"/>
      <c r="E442" s="137"/>
      <c r="F442" s="137" t="e">
        <f t="shared" ca="1" si="76"/>
        <v>#REF!</v>
      </c>
      <c r="G442" s="135"/>
      <c r="H442" s="135"/>
      <c r="I442" s="135" t="e">
        <f t="shared" ca="1" si="77"/>
        <v>#REF!</v>
      </c>
      <c r="J442" s="138"/>
      <c r="K442" s="138"/>
      <c r="L442" s="138" t="e">
        <f t="shared" ca="1" si="78"/>
        <v>#REF!</v>
      </c>
      <c r="M442" s="139" t="e">
        <f t="shared" ca="1" si="64"/>
        <v>#REF!</v>
      </c>
      <c r="N442" s="204" t="e">
        <f t="shared" ca="1" si="65"/>
        <v>#REF!</v>
      </c>
      <c r="O442" s="141" t="e">
        <f t="shared" ca="1" si="66"/>
        <v>#REF!</v>
      </c>
      <c r="P442" s="140" t="e">
        <f t="shared" ca="1" si="67"/>
        <v>#REF!</v>
      </c>
      <c r="Q442" s="141" t="e">
        <f t="shared" ca="1" si="68"/>
        <v>#REF!</v>
      </c>
      <c r="R442" s="140" t="e">
        <f t="shared" ca="1" si="69"/>
        <v>#REF!</v>
      </c>
      <c r="S442" s="140" t="e">
        <f t="shared" ca="1" si="70"/>
        <v>#REF!</v>
      </c>
      <c r="T442" s="140" t="e">
        <f t="shared" ca="1" si="71"/>
        <v>#REF!</v>
      </c>
      <c r="U442" s="141" t="e">
        <f t="shared" ca="1" si="72"/>
        <v>#REF!</v>
      </c>
      <c r="V442" s="140" t="e">
        <f t="shared" ca="1" si="73"/>
        <v>#REF!</v>
      </c>
      <c r="W442" s="171"/>
      <c r="X442" s="171"/>
      <c r="Y442" s="171"/>
      <c r="Z442" s="206"/>
    </row>
    <row r="443" spans="1:26" hidden="1" x14ac:dyDescent="0.25">
      <c r="A443" s="132">
        <v>435</v>
      </c>
      <c r="B443" s="154" t="e">
        <f t="shared" ca="1" si="75"/>
        <v>#REF!</v>
      </c>
      <c r="C443" s="154" t="e">
        <f t="shared" ca="1" si="74"/>
        <v>#REF!</v>
      </c>
      <c r="D443" s="136"/>
      <c r="E443" s="137"/>
      <c r="F443" s="137" t="e">
        <f t="shared" ca="1" si="76"/>
        <v>#REF!</v>
      </c>
      <c r="G443" s="135"/>
      <c r="H443" s="135"/>
      <c r="I443" s="135" t="e">
        <f t="shared" ca="1" si="77"/>
        <v>#REF!</v>
      </c>
      <c r="J443" s="138"/>
      <c r="K443" s="138"/>
      <c r="L443" s="138" t="e">
        <f t="shared" ca="1" si="78"/>
        <v>#REF!</v>
      </c>
      <c r="M443" s="139" t="e">
        <f t="shared" ca="1" si="64"/>
        <v>#REF!</v>
      </c>
      <c r="N443" s="204" t="e">
        <f t="shared" ca="1" si="65"/>
        <v>#REF!</v>
      </c>
      <c r="O443" s="141" t="e">
        <f t="shared" ca="1" si="66"/>
        <v>#REF!</v>
      </c>
      <c r="P443" s="140" t="e">
        <f t="shared" ca="1" si="67"/>
        <v>#REF!</v>
      </c>
      <c r="Q443" s="141" t="e">
        <f t="shared" ca="1" si="68"/>
        <v>#REF!</v>
      </c>
      <c r="R443" s="140" t="e">
        <f t="shared" ca="1" si="69"/>
        <v>#REF!</v>
      </c>
      <c r="S443" s="140" t="e">
        <f t="shared" ca="1" si="70"/>
        <v>#REF!</v>
      </c>
      <c r="T443" s="140" t="e">
        <f t="shared" ca="1" si="71"/>
        <v>#REF!</v>
      </c>
      <c r="U443" s="141" t="e">
        <f t="shared" ca="1" si="72"/>
        <v>#REF!</v>
      </c>
      <c r="V443" s="140" t="e">
        <f t="shared" ca="1" si="73"/>
        <v>#REF!</v>
      </c>
      <c r="W443" s="171"/>
      <c r="X443" s="171"/>
      <c r="Y443" s="171"/>
      <c r="Z443" s="206"/>
    </row>
    <row r="444" spans="1:26" hidden="1" x14ac:dyDescent="0.25">
      <c r="A444" s="132">
        <v>436</v>
      </c>
      <c r="B444" s="154" t="e">
        <f t="shared" ca="1" si="75"/>
        <v>#REF!</v>
      </c>
      <c r="C444" s="154" t="e">
        <f t="shared" ca="1" si="74"/>
        <v>#REF!</v>
      </c>
      <c r="D444" s="136"/>
      <c r="E444" s="137"/>
      <c r="F444" s="137" t="e">
        <f t="shared" ca="1" si="76"/>
        <v>#REF!</v>
      </c>
      <c r="G444" s="135"/>
      <c r="H444" s="135"/>
      <c r="I444" s="135" t="e">
        <f t="shared" ca="1" si="77"/>
        <v>#REF!</v>
      </c>
      <c r="J444" s="138"/>
      <c r="K444" s="138"/>
      <c r="L444" s="138" t="e">
        <f t="shared" ca="1" si="78"/>
        <v>#REF!</v>
      </c>
      <c r="M444" s="139" t="e">
        <f t="shared" ca="1" si="64"/>
        <v>#REF!</v>
      </c>
      <c r="N444" s="204" t="e">
        <f t="shared" ca="1" si="65"/>
        <v>#REF!</v>
      </c>
      <c r="O444" s="141" t="e">
        <f t="shared" ca="1" si="66"/>
        <v>#REF!</v>
      </c>
      <c r="P444" s="140" t="e">
        <f t="shared" ca="1" si="67"/>
        <v>#REF!</v>
      </c>
      <c r="Q444" s="141" t="e">
        <f t="shared" ca="1" si="68"/>
        <v>#REF!</v>
      </c>
      <c r="R444" s="140" t="e">
        <f t="shared" ca="1" si="69"/>
        <v>#REF!</v>
      </c>
      <c r="S444" s="140" t="e">
        <f t="shared" ca="1" si="70"/>
        <v>#REF!</v>
      </c>
      <c r="T444" s="140" t="e">
        <f t="shared" ca="1" si="71"/>
        <v>#REF!</v>
      </c>
      <c r="U444" s="141" t="e">
        <f t="shared" ca="1" si="72"/>
        <v>#REF!</v>
      </c>
      <c r="V444" s="140" t="e">
        <f t="shared" ca="1" si="73"/>
        <v>#REF!</v>
      </c>
      <c r="W444" s="171"/>
      <c r="X444" s="171"/>
      <c r="Y444" s="171"/>
      <c r="Z444" s="206"/>
    </row>
    <row r="445" spans="1:26" hidden="1" x14ac:dyDescent="0.25">
      <c r="A445" s="132">
        <v>437</v>
      </c>
      <c r="B445" s="154" t="e">
        <f t="shared" ca="1" si="75"/>
        <v>#REF!</v>
      </c>
      <c r="C445" s="154" t="e">
        <f t="shared" ca="1" si="74"/>
        <v>#REF!</v>
      </c>
      <c r="D445" s="136"/>
      <c r="E445" s="137"/>
      <c r="F445" s="137" t="e">
        <f t="shared" ca="1" si="76"/>
        <v>#REF!</v>
      </c>
      <c r="G445" s="135"/>
      <c r="H445" s="135"/>
      <c r="I445" s="135" t="e">
        <f t="shared" ca="1" si="77"/>
        <v>#REF!</v>
      </c>
      <c r="J445" s="138"/>
      <c r="K445" s="138"/>
      <c r="L445" s="138" t="e">
        <f t="shared" ca="1" si="78"/>
        <v>#REF!</v>
      </c>
      <c r="M445" s="139" t="e">
        <f t="shared" ca="1" si="64"/>
        <v>#REF!</v>
      </c>
      <c r="N445" s="204" t="e">
        <f t="shared" ca="1" si="65"/>
        <v>#REF!</v>
      </c>
      <c r="O445" s="141" t="e">
        <f t="shared" ca="1" si="66"/>
        <v>#REF!</v>
      </c>
      <c r="P445" s="140" t="e">
        <f t="shared" ca="1" si="67"/>
        <v>#REF!</v>
      </c>
      <c r="Q445" s="141" t="e">
        <f t="shared" ca="1" si="68"/>
        <v>#REF!</v>
      </c>
      <c r="R445" s="140" t="e">
        <f t="shared" ca="1" si="69"/>
        <v>#REF!</v>
      </c>
      <c r="S445" s="140" t="e">
        <f t="shared" ca="1" si="70"/>
        <v>#REF!</v>
      </c>
      <c r="T445" s="140" t="e">
        <f t="shared" ca="1" si="71"/>
        <v>#REF!</v>
      </c>
      <c r="U445" s="141" t="e">
        <f t="shared" ca="1" si="72"/>
        <v>#REF!</v>
      </c>
      <c r="V445" s="140" t="e">
        <f t="shared" ca="1" si="73"/>
        <v>#REF!</v>
      </c>
      <c r="W445" s="171"/>
      <c r="X445" s="171"/>
      <c r="Y445" s="171"/>
      <c r="Z445" s="206"/>
    </row>
    <row r="446" spans="1:26" hidden="1" x14ac:dyDescent="0.25">
      <c r="A446" s="132">
        <v>438</v>
      </c>
      <c r="B446" s="154" t="e">
        <f t="shared" ca="1" si="75"/>
        <v>#REF!</v>
      </c>
      <c r="C446" s="154" t="e">
        <f t="shared" ca="1" si="74"/>
        <v>#REF!</v>
      </c>
      <c r="D446" s="136"/>
      <c r="E446" s="137"/>
      <c r="F446" s="137" t="e">
        <f t="shared" ca="1" si="76"/>
        <v>#REF!</v>
      </c>
      <c r="G446" s="135"/>
      <c r="H446" s="135"/>
      <c r="I446" s="135" t="e">
        <f t="shared" ca="1" si="77"/>
        <v>#REF!</v>
      </c>
      <c r="J446" s="138"/>
      <c r="K446" s="138"/>
      <c r="L446" s="138" t="e">
        <f t="shared" ca="1" si="78"/>
        <v>#REF!</v>
      </c>
      <c r="M446" s="139" t="e">
        <f t="shared" ca="1" si="64"/>
        <v>#REF!</v>
      </c>
      <c r="N446" s="204" t="e">
        <f t="shared" ca="1" si="65"/>
        <v>#REF!</v>
      </c>
      <c r="O446" s="141" t="e">
        <f t="shared" ca="1" si="66"/>
        <v>#REF!</v>
      </c>
      <c r="P446" s="140" t="e">
        <f t="shared" ca="1" si="67"/>
        <v>#REF!</v>
      </c>
      <c r="Q446" s="141" t="e">
        <f t="shared" ca="1" si="68"/>
        <v>#REF!</v>
      </c>
      <c r="R446" s="140" t="e">
        <f t="shared" ca="1" si="69"/>
        <v>#REF!</v>
      </c>
      <c r="S446" s="140" t="e">
        <f t="shared" ca="1" si="70"/>
        <v>#REF!</v>
      </c>
      <c r="T446" s="140" t="e">
        <f t="shared" ca="1" si="71"/>
        <v>#REF!</v>
      </c>
      <c r="U446" s="141" t="e">
        <f t="shared" ca="1" si="72"/>
        <v>#REF!</v>
      </c>
      <c r="V446" s="140" t="e">
        <f t="shared" ca="1" si="73"/>
        <v>#REF!</v>
      </c>
      <c r="W446" s="171"/>
      <c r="X446" s="171"/>
      <c r="Y446" s="171"/>
      <c r="Z446" s="206"/>
    </row>
    <row r="447" spans="1:26" hidden="1" x14ac:dyDescent="0.25">
      <c r="A447" s="132">
        <v>439</v>
      </c>
      <c r="B447" s="154" t="e">
        <f t="shared" ca="1" si="75"/>
        <v>#REF!</v>
      </c>
      <c r="C447" s="154" t="e">
        <f t="shared" ca="1" si="74"/>
        <v>#REF!</v>
      </c>
      <c r="D447" s="136"/>
      <c r="E447" s="137"/>
      <c r="F447" s="137" t="e">
        <f t="shared" ca="1" si="76"/>
        <v>#REF!</v>
      </c>
      <c r="G447" s="135"/>
      <c r="H447" s="135"/>
      <c r="I447" s="135" t="e">
        <f t="shared" ca="1" si="77"/>
        <v>#REF!</v>
      </c>
      <c r="J447" s="138"/>
      <c r="K447" s="138"/>
      <c r="L447" s="138" t="e">
        <f t="shared" ca="1" si="78"/>
        <v>#REF!</v>
      </c>
      <c r="M447" s="139" t="e">
        <f t="shared" ca="1" si="64"/>
        <v>#REF!</v>
      </c>
      <c r="N447" s="204" t="e">
        <f t="shared" ca="1" si="65"/>
        <v>#REF!</v>
      </c>
      <c r="O447" s="141" t="e">
        <f t="shared" ca="1" si="66"/>
        <v>#REF!</v>
      </c>
      <c r="P447" s="140" t="e">
        <f t="shared" ca="1" si="67"/>
        <v>#REF!</v>
      </c>
      <c r="Q447" s="141" t="e">
        <f t="shared" ca="1" si="68"/>
        <v>#REF!</v>
      </c>
      <c r="R447" s="140" t="e">
        <f t="shared" ca="1" si="69"/>
        <v>#REF!</v>
      </c>
      <c r="S447" s="140" t="e">
        <f t="shared" ca="1" si="70"/>
        <v>#REF!</v>
      </c>
      <c r="T447" s="140" t="e">
        <f t="shared" ca="1" si="71"/>
        <v>#REF!</v>
      </c>
      <c r="U447" s="141" t="e">
        <f t="shared" ca="1" si="72"/>
        <v>#REF!</v>
      </c>
      <c r="V447" s="140" t="e">
        <f t="shared" ca="1" si="73"/>
        <v>#REF!</v>
      </c>
      <c r="W447" s="171"/>
      <c r="X447" s="171"/>
      <c r="Y447" s="171"/>
      <c r="Z447" s="206"/>
    </row>
    <row r="448" spans="1:26" hidden="1" x14ac:dyDescent="0.25">
      <c r="A448" s="132">
        <v>440</v>
      </c>
      <c r="B448" s="154" t="e">
        <f t="shared" ca="1" si="75"/>
        <v>#REF!</v>
      </c>
      <c r="C448" s="154" t="e">
        <f t="shared" ca="1" si="74"/>
        <v>#REF!</v>
      </c>
      <c r="D448" s="136"/>
      <c r="E448" s="137"/>
      <c r="F448" s="137" t="e">
        <f t="shared" ca="1" si="76"/>
        <v>#REF!</v>
      </c>
      <c r="G448" s="135"/>
      <c r="H448" s="135"/>
      <c r="I448" s="135" t="e">
        <f t="shared" ca="1" si="77"/>
        <v>#REF!</v>
      </c>
      <c r="J448" s="138"/>
      <c r="K448" s="138"/>
      <c r="L448" s="138" t="e">
        <f t="shared" ca="1" si="78"/>
        <v>#REF!</v>
      </c>
      <c r="M448" s="139" t="e">
        <f t="shared" ca="1" si="64"/>
        <v>#REF!</v>
      </c>
      <c r="N448" s="204" t="e">
        <f t="shared" ca="1" si="65"/>
        <v>#REF!</v>
      </c>
      <c r="O448" s="141" t="e">
        <f t="shared" ca="1" si="66"/>
        <v>#REF!</v>
      </c>
      <c r="P448" s="140" t="e">
        <f t="shared" ca="1" si="67"/>
        <v>#REF!</v>
      </c>
      <c r="Q448" s="141" t="e">
        <f t="shared" ca="1" si="68"/>
        <v>#REF!</v>
      </c>
      <c r="R448" s="140" t="e">
        <f t="shared" ca="1" si="69"/>
        <v>#REF!</v>
      </c>
      <c r="S448" s="140" t="e">
        <f t="shared" ca="1" si="70"/>
        <v>#REF!</v>
      </c>
      <c r="T448" s="140" t="e">
        <f t="shared" ca="1" si="71"/>
        <v>#REF!</v>
      </c>
      <c r="U448" s="141" t="e">
        <f t="shared" ca="1" si="72"/>
        <v>#REF!</v>
      </c>
      <c r="V448" s="140" t="e">
        <f t="shared" ca="1" si="73"/>
        <v>#REF!</v>
      </c>
      <c r="W448" s="171"/>
      <c r="X448" s="171"/>
      <c r="Y448" s="171"/>
      <c r="Z448" s="206"/>
    </row>
    <row r="449" spans="1:26" hidden="1" x14ac:dyDescent="0.25">
      <c r="A449" s="132">
        <v>441</v>
      </c>
      <c r="B449" s="154" t="e">
        <f t="shared" ca="1" si="75"/>
        <v>#REF!</v>
      </c>
      <c r="C449" s="154" t="e">
        <f t="shared" ca="1" si="74"/>
        <v>#REF!</v>
      </c>
      <c r="D449" s="136"/>
      <c r="E449" s="137"/>
      <c r="F449" s="137" t="e">
        <f t="shared" ca="1" si="76"/>
        <v>#REF!</v>
      </c>
      <c r="G449" s="135"/>
      <c r="H449" s="135"/>
      <c r="I449" s="135" t="e">
        <f t="shared" ca="1" si="77"/>
        <v>#REF!</v>
      </c>
      <c r="J449" s="138"/>
      <c r="K449" s="138"/>
      <c r="L449" s="138" t="e">
        <f t="shared" ca="1" si="78"/>
        <v>#REF!</v>
      </c>
      <c r="M449" s="139" t="e">
        <f t="shared" ca="1" si="64"/>
        <v>#REF!</v>
      </c>
      <c r="N449" s="204" t="e">
        <f t="shared" ca="1" si="65"/>
        <v>#REF!</v>
      </c>
      <c r="O449" s="141" t="e">
        <f t="shared" ca="1" si="66"/>
        <v>#REF!</v>
      </c>
      <c r="P449" s="140" t="e">
        <f t="shared" ca="1" si="67"/>
        <v>#REF!</v>
      </c>
      <c r="Q449" s="141" t="e">
        <f t="shared" ca="1" si="68"/>
        <v>#REF!</v>
      </c>
      <c r="R449" s="140" t="e">
        <f t="shared" ca="1" si="69"/>
        <v>#REF!</v>
      </c>
      <c r="S449" s="140" t="e">
        <f t="shared" ca="1" si="70"/>
        <v>#REF!</v>
      </c>
      <c r="T449" s="140" t="e">
        <f t="shared" ca="1" si="71"/>
        <v>#REF!</v>
      </c>
      <c r="U449" s="141" t="e">
        <f t="shared" ca="1" si="72"/>
        <v>#REF!</v>
      </c>
      <c r="V449" s="140" t="e">
        <f t="shared" ca="1" si="73"/>
        <v>#REF!</v>
      </c>
      <c r="W449" s="171"/>
      <c r="X449" s="171"/>
      <c r="Y449" s="171"/>
      <c r="Z449" s="206"/>
    </row>
    <row r="450" spans="1:26" hidden="1" x14ac:dyDescent="0.25">
      <c r="A450" s="132">
        <v>442</v>
      </c>
      <c r="B450" s="154" t="e">
        <f t="shared" ca="1" si="75"/>
        <v>#REF!</v>
      </c>
      <c r="C450" s="154" t="e">
        <f t="shared" ca="1" si="74"/>
        <v>#REF!</v>
      </c>
      <c r="D450" s="136"/>
      <c r="E450" s="137"/>
      <c r="F450" s="137" t="e">
        <f t="shared" ca="1" si="76"/>
        <v>#REF!</v>
      </c>
      <c r="G450" s="135"/>
      <c r="H450" s="135"/>
      <c r="I450" s="135" t="e">
        <f t="shared" ca="1" si="77"/>
        <v>#REF!</v>
      </c>
      <c r="J450" s="138"/>
      <c r="K450" s="138"/>
      <c r="L450" s="138" t="e">
        <f t="shared" ca="1" si="78"/>
        <v>#REF!</v>
      </c>
      <c r="M450" s="139" t="e">
        <f t="shared" ca="1" si="64"/>
        <v>#REF!</v>
      </c>
      <c r="N450" s="204" t="e">
        <f t="shared" ca="1" si="65"/>
        <v>#REF!</v>
      </c>
      <c r="O450" s="141" t="e">
        <f t="shared" ca="1" si="66"/>
        <v>#REF!</v>
      </c>
      <c r="P450" s="140" t="e">
        <f t="shared" ca="1" si="67"/>
        <v>#REF!</v>
      </c>
      <c r="Q450" s="141" t="e">
        <f t="shared" ca="1" si="68"/>
        <v>#REF!</v>
      </c>
      <c r="R450" s="140" t="e">
        <f t="shared" ca="1" si="69"/>
        <v>#REF!</v>
      </c>
      <c r="S450" s="140" t="e">
        <f t="shared" ca="1" si="70"/>
        <v>#REF!</v>
      </c>
      <c r="T450" s="140" t="e">
        <f t="shared" ca="1" si="71"/>
        <v>#REF!</v>
      </c>
      <c r="U450" s="141" t="e">
        <f t="shared" ca="1" si="72"/>
        <v>#REF!</v>
      </c>
      <c r="V450" s="140" t="e">
        <f t="shared" ca="1" si="73"/>
        <v>#REF!</v>
      </c>
      <c r="W450" s="171"/>
      <c r="X450" s="171"/>
      <c r="Y450" s="171"/>
      <c r="Z450" s="206"/>
    </row>
    <row r="451" spans="1:26" hidden="1" x14ac:dyDescent="0.25">
      <c r="A451" s="132">
        <v>443</v>
      </c>
      <c r="B451" s="154" t="e">
        <f t="shared" ca="1" si="75"/>
        <v>#REF!</v>
      </c>
      <c r="C451" s="154" t="e">
        <f t="shared" ca="1" si="74"/>
        <v>#REF!</v>
      </c>
      <c r="D451" s="136"/>
      <c r="E451" s="137"/>
      <c r="F451" s="137" t="e">
        <f t="shared" ca="1" si="76"/>
        <v>#REF!</v>
      </c>
      <c r="G451" s="135"/>
      <c r="H451" s="135"/>
      <c r="I451" s="135" t="e">
        <f t="shared" ca="1" si="77"/>
        <v>#REF!</v>
      </c>
      <c r="J451" s="138"/>
      <c r="K451" s="138"/>
      <c r="L451" s="138" t="e">
        <f t="shared" ca="1" si="78"/>
        <v>#REF!</v>
      </c>
      <c r="M451" s="139" t="e">
        <f t="shared" ca="1" si="64"/>
        <v>#REF!</v>
      </c>
      <c r="N451" s="204" t="e">
        <f t="shared" ca="1" si="65"/>
        <v>#REF!</v>
      </c>
      <c r="O451" s="141" t="e">
        <f t="shared" ca="1" si="66"/>
        <v>#REF!</v>
      </c>
      <c r="P451" s="140" t="e">
        <f t="shared" ca="1" si="67"/>
        <v>#REF!</v>
      </c>
      <c r="Q451" s="141" t="e">
        <f t="shared" ca="1" si="68"/>
        <v>#REF!</v>
      </c>
      <c r="R451" s="140" t="e">
        <f t="shared" ca="1" si="69"/>
        <v>#REF!</v>
      </c>
      <c r="S451" s="140" t="e">
        <f t="shared" ca="1" si="70"/>
        <v>#REF!</v>
      </c>
      <c r="T451" s="140" t="e">
        <f t="shared" ca="1" si="71"/>
        <v>#REF!</v>
      </c>
      <c r="U451" s="141" t="e">
        <f t="shared" ca="1" si="72"/>
        <v>#REF!</v>
      </c>
      <c r="V451" s="140" t="e">
        <f t="shared" ca="1" si="73"/>
        <v>#REF!</v>
      </c>
      <c r="W451" s="171"/>
      <c r="X451" s="171"/>
      <c r="Y451" s="171"/>
      <c r="Z451" s="206"/>
    </row>
    <row r="452" spans="1:26" hidden="1" x14ac:dyDescent="0.25">
      <c r="A452" s="132">
        <v>444</v>
      </c>
      <c r="B452" s="154" t="e">
        <f t="shared" ca="1" si="75"/>
        <v>#REF!</v>
      </c>
      <c r="C452" s="154" t="e">
        <f t="shared" ca="1" si="74"/>
        <v>#REF!</v>
      </c>
      <c r="D452" s="136"/>
      <c r="E452" s="137"/>
      <c r="F452" s="137" t="e">
        <f t="shared" ca="1" si="76"/>
        <v>#REF!</v>
      </c>
      <c r="G452" s="135"/>
      <c r="H452" s="135"/>
      <c r="I452" s="135" t="e">
        <f t="shared" ca="1" si="77"/>
        <v>#REF!</v>
      </c>
      <c r="J452" s="138"/>
      <c r="K452" s="138"/>
      <c r="L452" s="138" t="e">
        <f t="shared" ca="1" si="78"/>
        <v>#REF!</v>
      </c>
      <c r="M452" s="139" t="e">
        <f t="shared" ca="1" si="64"/>
        <v>#REF!</v>
      </c>
      <c r="N452" s="204" t="e">
        <f t="shared" ca="1" si="65"/>
        <v>#REF!</v>
      </c>
      <c r="O452" s="141" t="e">
        <f t="shared" ca="1" si="66"/>
        <v>#REF!</v>
      </c>
      <c r="P452" s="140" t="e">
        <f t="shared" ca="1" si="67"/>
        <v>#REF!</v>
      </c>
      <c r="Q452" s="141" t="e">
        <f t="shared" ca="1" si="68"/>
        <v>#REF!</v>
      </c>
      <c r="R452" s="140" t="e">
        <f t="shared" ca="1" si="69"/>
        <v>#REF!</v>
      </c>
      <c r="S452" s="140" t="e">
        <f t="shared" ca="1" si="70"/>
        <v>#REF!</v>
      </c>
      <c r="T452" s="140" t="e">
        <f t="shared" ca="1" si="71"/>
        <v>#REF!</v>
      </c>
      <c r="U452" s="141" t="e">
        <f t="shared" ca="1" si="72"/>
        <v>#REF!</v>
      </c>
      <c r="V452" s="140" t="e">
        <f t="shared" ca="1" si="73"/>
        <v>#REF!</v>
      </c>
      <c r="W452" s="171"/>
      <c r="X452" s="171"/>
      <c r="Y452" s="171"/>
      <c r="Z452" s="206"/>
    </row>
    <row r="453" spans="1:26" hidden="1" x14ac:dyDescent="0.25">
      <c r="A453" s="132">
        <v>445</v>
      </c>
      <c r="B453" s="154" t="e">
        <f t="shared" ca="1" si="75"/>
        <v>#REF!</v>
      </c>
      <c r="C453" s="154" t="e">
        <f t="shared" ca="1" si="74"/>
        <v>#REF!</v>
      </c>
      <c r="D453" s="136"/>
      <c r="E453" s="137"/>
      <c r="F453" s="137" t="e">
        <f t="shared" ca="1" si="76"/>
        <v>#REF!</v>
      </c>
      <c r="G453" s="135"/>
      <c r="H453" s="135"/>
      <c r="I453" s="135" t="e">
        <f t="shared" ca="1" si="77"/>
        <v>#REF!</v>
      </c>
      <c r="J453" s="138"/>
      <c r="K453" s="138"/>
      <c r="L453" s="138" t="e">
        <f t="shared" ca="1" si="78"/>
        <v>#REF!</v>
      </c>
      <c r="M453" s="139" t="e">
        <f t="shared" ca="1" si="64"/>
        <v>#REF!</v>
      </c>
      <c r="N453" s="204" t="e">
        <f t="shared" ca="1" si="65"/>
        <v>#REF!</v>
      </c>
      <c r="O453" s="141" t="e">
        <f t="shared" ca="1" si="66"/>
        <v>#REF!</v>
      </c>
      <c r="P453" s="140" t="e">
        <f t="shared" ca="1" si="67"/>
        <v>#REF!</v>
      </c>
      <c r="Q453" s="141" t="e">
        <f t="shared" ca="1" si="68"/>
        <v>#REF!</v>
      </c>
      <c r="R453" s="140" t="e">
        <f t="shared" ca="1" si="69"/>
        <v>#REF!</v>
      </c>
      <c r="S453" s="140" t="e">
        <f t="shared" ca="1" si="70"/>
        <v>#REF!</v>
      </c>
      <c r="T453" s="140" t="e">
        <f t="shared" ca="1" si="71"/>
        <v>#REF!</v>
      </c>
      <c r="U453" s="141" t="e">
        <f t="shared" ca="1" si="72"/>
        <v>#REF!</v>
      </c>
      <c r="V453" s="140" t="e">
        <f t="shared" ca="1" si="73"/>
        <v>#REF!</v>
      </c>
      <c r="W453" s="171"/>
      <c r="X453" s="171"/>
      <c r="Y453" s="171"/>
      <c r="Z453" s="206"/>
    </row>
    <row r="454" spans="1:26" hidden="1" x14ac:dyDescent="0.25">
      <c r="A454" s="132">
        <v>446</v>
      </c>
      <c r="B454" s="154" t="e">
        <f t="shared" ca="1" si="75"/>
        <v>#REF!</v>
      </c>
      <c r="C454" s="154" t="e">
        <f t="shared" ca="1" si="74"/>
        <v>#REF!</v>
      </c>
      <c r="D454" s="136"/>
      <c r="E454" s="137"/>
      <c r="F454" s="137" t="e">
        <f t="shared" ca="1" si="76"/>
        <v>#REF!</v>
      </c>
      <c r="G454" s="135"/>
      <c r="H454" s="135"/>
      <c r="I454" s="135" t="e">
        <f t="shared" ca="1" si="77"/>
        <v>#REF!</v>
      </c>
      <c r="J454" s="138"/>
      <c r="K454" s="138"/>
      <c r="L454" s="138" t="e">
        <f t="shared" ca="1" si="78"/>
        <v>#REF!</v>
      </c>
      <c r="M454" s="139" t="e">
        <f t="shared" ca="1" si="64"/>
        <v>#REF!</v>
      </c>
      <c r="N454" s="204" t="e">
        <f t="shared" ca="1" si="65"/>
        <v>#REF!</v>
      </c>
      <c r="O454" s="141" t="e">
        <f t="shared" ca="1" si="66"/>
        <v>#REF!</v>
      </c>
      <c r="P454" s="140" t="e">
        <f t="shared" ca="1" si="67"/>
        <v>#REF!</v>
      </c>
      <c r="Q454" s="141" t="e">
        <f t="shared" ca="1" si="68"/>
        <v>#REF!</v>
      </c>
      <c r="R454" s="140" t="e">
        <f t="shared" ca="1" si="69"/>
        <v>#REF!</v>
      </c>
      <c r="S454" s="140" t="e">
        <f t="shared" ca="1" si="70"/>
        <v>#REF!</v>
      </c>
      <c r="T454" s="140" t="e">
        <f t="shared" ca="1" si="71"/>
        <v>#REF!</v>
      </c>
      <c r="U454" s="141" t="e">
        <f t="shared" ca="1" si="72"/>
        <v>#REF!</v>
      </c>
      <c r="V454" s="140" t="e">
        <f t="shared" ca="1" si="73"/>
        <v>#REF!</v>
      </c>
      <c r="W454" s="171"/>
      <c r="X454" s="171"/>
      <c r="Y454" s="171"/>
      <c r="Z454" s="206"/>
    </row>
    <row r="455" spans="1:26" hidden="1" x14ac:dyDescent="0.25">
      <c r="A455" s="132">
        <v>447</v>
      </c>
      <c r="B455" s="154" t="e">
        <f t="shared" ca="1" si="75"/>
        <v>#REF!</v>
      </c>
      <c r="C455" s="154" t="e">
        <f t="shared" ca="1" si="74"/>
        <v>#REF!</v>
      </c>
      <c r="D455" s="136"/>
      <c r="E455" s="137"/>
      <c r="F455" s="137" t="e">
        <f t="shared" ca="1" si="76"/>
        <v>#REF!</v>
      </c>
      <c r="G455" s="135"/>
      <c r="H455" s="135"/>
      <c r="I455" s="135" t="e">
        <f t="shared" ca="1" si="77"/>
        <v>#REF!</v>
      </c>
      <c r="J455" s="138"/>
      <c r="K455" s="138"/>
      <c r="L455" s="138" t="e">
        <f t="shared" ca="1" si="78"/>
        <v>#REF!</v>
      </c>
      <c r="M455" s="139" t="e">
        <f t="shared" ca="1" si="64"/>
        <v>#REF!</v>
      </c>
      <c r="N455" s="204" t="e">
        <f t="shared" ca="1" si="65"/>
        <v>#REF!</v>
      </c>
      <c r="O455" s="141" t="e">
        <f t="shared" ca="1" si="66"/>
        <v>#REF!</v>
      </c>
      <c r="P455" s="140" t="e">
        <f t="shared" ca="1" si="67"/>
        <v>#REF!</v>
      </c>
      <c r="Q455" s="141" t="e">
        <f t="shared" ca="1" si="68"/>
        <v>#REF!</v>
      </c>
      <c r="R455" s="140" t="e">
        <f t="shared" ca="1" si="69"/>
        <v>#REF!</v>
      </c>
      <c r="S455" s="140" t="e">
        <f t="shared" ca="1" si="70"/>
        <v>#REF!</v>
      </c>
      <c r="T455" s="140" t="e">
        <f t="shared" ca="1" si="71"/>
        <v>#REF!</v>
      </c>
      <c r="U455" s="141" t="e">
        <f t="shared" ca="1" si="72"/>
        <v>#REF!</v>
      </c>
      <c r="V455" s="140" t="e">
        <f t="shared" ca="1" si="73"/>
        <v>#REF!</v>
      </c>
      <c r="W455" s="171"/>
      <c r="X455" s="171"/>
      <c r="Y455" s="171"/>
      <c r="Z455" s="206"/>
    </row>
    <row r="456" spans="1:26" hidden="1" x14ac:dyDescent="0.25">
      <c r="A456" s="132">
        <v>448</v>
      </c>
      <c r="B456" s="154" t="e">
        <f t="shared" ca="1" si="75"/>
        <v>#REF!</v>
      </c>
      <c r="C456" s="154" t="e">
        <f t="shared" ca="1" si="74"/>
        <v>#REF!</v>
      </c>
      <c r="D456" s="136"/>
      <c r="E456" s="137"/>
      <c r="F456" s="137" t="e">
        <f t="shared" ca="1" si="76"/>
        <v>#REF!</v>
      </c>
      <c r="G456" s="135"/>
      <c r="H456" s="135"/>
      <c r="I456" s="135" t="e">
        <f t="shared" ca="1" si="77"/>
        <v>#REF!</v>
      </c>
      <c r="J456" s="138"/>
      <c r="K456" s="138"/>
      <c r="L456" s="138" t="e">
        <f t="shared" ca="1" si="78"/>
        <v>#REF!</v>
      </c>
      <c r="M456" s="139" t="e">
        <f t="shared" ca="1" si="64"/>
        <v>#REF!</v>
      </c>
      <c r="N456" s="204" t="e">
        <f t="shared" ca="1" si="65"/>
        <v>#REF!</v>
      </c>
      <c r="O456" s="141" t="e">
        <f t="shared" ca="1" si="66"/>
        <v>#REF!</v>
      </c>
      <c r="P456" s="140" t="e">
        <f t="shared" ca="1" si="67"/>
        <v>#REF!</v>
      </c>
      <c r="Q456" s="141" t="e">
        <f t="shared" ca="1" si="68"/>
        <v>#REF!</v>
      </c>
      <c r="R456" s="140" t="e">
        <f t="shared" ca="1" si="69"/>
        <v>#REF!</v>
      </c>
      <c r="S456" s="140" t="e">
        <f t="shared" ca="1" si="70"/>
        <v>#REF!</v>
      </c>
      <c r="T456" s="140" t="e">
        <f t="shared" ca="1" si="71"/>
        <v>#REF!</v>
      </c>
      <c r="U456" s="141" t="e">
        <f t="shared" ca="1" si="72"/>
        <v>#REF!</v>
      </c>
      <c r="V456" s="140" t="e">
        <f t="shared" ca="1" si="73"/>
        <v>#REF!</v>
      </c>
      <c r="W456" s="171"/>
      <c r="X456" s="171"/>
      <c r="Y456" s="171"/>
      <c r="Z456" s="206"/>
    </row>
    <row r="457" spans="1:26" hidden="1" x14ac:dyDescent="0.25">
      <c r="A457" s="132">
        <v>449</v>
      </c>
      <c r="B457" s="154" t="e">
        <f t="shared" ca="1" si="75"/>
        <v>#REF!</v>
      </c>
      <c r="C457" s="154" t="e">
        <f t="shared" ca="1" si="74"/>
        <v>#REF!</v>
      </c>
      <c r="D457" s="136"/>
      <c r="E457" s="137"/>
      <c r="F457" s="137" t="e">
        <f t="shared" ca="1" si="76"/>
        <v>#REF!</v>
      </c>
      <c r="G457" s="135"/>
      <c r="H457" s="135"/>
      <c r="I457" s="135" t="e">
        <f t="shared" ca="1" si="77"/>
        <v>#REF!</v>
      </c>
      <c r="J457" s="138"/>
      <c r="K457" s="138"/>
      <c r="L457" s="138" t="e">
        <f t="shared" ref="L457:L488" ca="1" si="79">INDIRECT(CONCATENATE($C$507,$D$507,"!$V",$A457 + 8))</f>
        <v>#REF!</v>
      </c>
      <c r="M457" s="139" t="e">
        <f t="shared" ca="1" si="64"/>
        <v>#REF!</v>
      </c>
      <c r="N457" s="204" t="e">
        <f t="shared" ca="1" si="65"/>
        <v>#REF!</v>
      </c>
      <c r="O457" s="141" t="e">
        <f t="shared" ca="1" si="66"/>
        <v>#REF!</v>
      </c>
      <c r="P457" s="140" t="e">
        <f t="shared" ca="1" si="67"/>
        <v>#REF!</v>
      </c>
      <c r="Q457" s="141" t="e">
        <f t="shared" ca="1" si="68"/>
        <v>#REF!</v>
      </c>
      <c r="R457" s="140" t="e">
        <f t="shared" ca="1" si="69"/>
        <v>#REF!</v>
      </c>
      <c r="S457" s="140" t="e">
        <f t="shared" ca="1" si="70"/>
        <v>#REF!</v>
      </c>
      <c r="T457" s="140" t="e">
        <f t="shared" ca="1" si="71"/>
        <v>#REF!</v>
      </c>
      <c r="U457" s="141" t="e">
        <f t="shared" ca="1" si="72"/>
        <v>#REF!</v>
      </c>
      <c r="V457" s="140" t="e">
        <f t="shared" ca="1" si="73"/>
        <v>#REF!</v>
      </c>
      <c r="W457" s="171"/>
      <c r="X457" s="171"/>
      <c r="Y457" s="171"/>
      <c r="Z457" s="206"/>
    </row>
    <row r="458" spans="1:26" hidden="1" x14ac:dyDescent="0.25">
      <c r="A458" s="132">
        <v>450</v>
      </c>
      <c r="B458" s="154" t="e">
        <f t="shared" ca="1" si="75"/>
        <v>#REF!</v>
      </c>
      <c r="C458" s="154" t="e">
        <f t="shared" ca="1" si="74"/>
        <v>#REF!</v>
      </c>
      <c r="D458" s="136"/>
      <c r="E458" s="137"/>
      <c r="F458" s="137" t="e">
        <f t="shared" ca="1" si="76"/>
        <v>#REF!</v>
      </c>
      <c r="G458" s="135"/>
      <c r="H458" s="135"/>
      <c r="I458" s="135" t="e">
        <f t="shared" ca="1" si="77"/>
        <v>#REF!</v>
      </c>
      <c r="J458" s="138"/>
      <c r="K458" s="138"/>
      <c r="L458" s="138" t="e">
        <f t="shared" ca="1" si="79"/>
        <v>#REF!</v>
      </c>
      <c r="M458" s="139" t="e">
        <f t="shared" ca="1" si="64"/>
        <v>#REF!</v>
      </c>
      <c r="N458" s="204" t="e">
        <f t="shared" ca="1" si="65"/>
        <v>#REF!</v>
      </c>
      <c r="O458" s="141" t="e">
        <f t="shared" ca="1" si="66"/>
        <v>#REF!</v>
      </c>
      <c r="P458" s="140" t="e">
        <f t="shared" ca="1" si="67"/>
        <v>#REF!</v>
      </c>
      <c r="Q458" s="141" t="e">
        <f t="shared" ca="1" si="68"/>
        <v>#REF!</v>
      </c>
      <c r="R458" s="140" t="e">
        <f t="shared" ca="1" si="69"/>
        <v>#REF!</v>
      </c>
      <c r="S458" s="140" t="e">
        <f t="shared" ca="1" si="70"/>
        <v>#REF!</v>
      </c>
      <c r="T458" s="140" t="e">
        <f t="shared" ca="1" si="71"/>
        <v>#REF!</v>
      </c>
      <c r="U458" s="141" t="e">
        <f t="shared" ca="1" si="72"/>
        <v>#REF!</v>
      </c>
      <c r="V458" s="140" t="e">
        <f t="shared" ca="1" si="73"/>
        <v>#REF!</v>
      </c>
      <c r="W458" s="171"/>
      <c r="X458" s="171"/>
      <c r="Y458" s="171"/>
      <c r="Z458" s="206"/>
    </row>
    <row r="459" spans="1:26" hidden="1" x14ac:dyDescent="0.25">
      <c r="A459" s="132">
        <v>451</v>
      </c>
      <c r="B459" s="154" t="e">
        <f t="shared" ca="1" si="75"/>
        <v>#REF!</v>
      </c>
      <c r="C459" s="154" t="e">
        <f t="shared" ca="1" si="74"/>
        <v>#REF!</v>
      </c>
      <c r="D459" s="136"/>
      <c r="E459" s="137"/>
      <c r="F459" s="137" t="e">
        <f t="shared" ca="1" si="76"/>
        <v>#REF!</v>
      </c>
      <c r="G459" s="135"/>
      <c r="H459" s="135"/>
      <c r="I459" s="135" t="e">
        <f t="shared" ca="1" si="77"/>
        <v>#REF!</v>
      </c>
      <c r="J459" s="138"/>
      <c r="K459" s="138"/>
      <c r="L459" s="138" t="e">
        <f t="shared" ca="1" si="79"/>
        <v>#REF!</v>
      </c>
      <c r="M459" s="139" t="e">
        <f t="shared" ref="M459:M500" ca="1" si="80">IF(I459&lt;VLOOKUP(L459,$M$505:$Q$513,2),0,VLOOKUP(L459,$M$505:$Q$513,3))</f>
        <v>#REF!</v>
      </c>
      <c r="N459" s="204" t="e">
        <f t="shared" ref="N459:N500" ca="1" si="81">ROUNDDOWN(O459,0)</f>
        <v>#REF!</v>
      </c>
      <c r="O459" s="141" t="e">
        <f t="shared" ref="O459:O500" ca="1" si="82">I459*M459/100</f>
        <v>#REF!</v>
      </c>
      <c r="P459" s="140" t="e">
        <f t="shared" ref="P459:P500" ca="1" si="83">ROUNDDOWN(Q459,0)</f>
        <v>#REF!</v>
      </c>
      <c r="Q459" s="141" t="e">
        <f t="shared" ref="Q459:Q500" ca="1" si="84">N459*R459/100</f>
        <v>#REF!</v>
      </c>
      <c r="R459" s="140" t="e">
        <f t="shared" ref="R459:R500" ca="1" si="85">IF(I459&lt;VLOOKUP(L459,$M$505:$Q$513,2),0,VLOOKUP(L459,$M$505:$Q$513,4))</f>
        <v>#REF!</v>
      </c>
      <c r="S459" s="140" t="e">
        <f t="shared" ref="S459:S500" ca="1" si="86">N459-P459-T459</f>
        <v>#REF!</v>
      </c>
      <c r="T459" s="140" t="e">
        <f t="shared" ref="T459:T500" ca="1" si="87">ROUNDDOWN(U459,0)</f>
        <v>#REF!</v>
      </c>
      <c r="U459" s="141" t="e">
        <f t="shared" ref="U459:U500" ca="1" si="88">N459*V459/100</f>
        <v>#REF!</v>
      </c>
      <c r="V459" s="140" t="e">
        <f t="shared" ref="V459:V500" ca="1" si="89">IF(I459&lt;VLOOKUP(L459,$M$505:$Q$513,2),0,VLOOKUP(L459,$M$505:$Q$513,5))</f>
        <v>#REF!</v>
      </c>
      <c r="W459" s="171"/>
      <c r="X459" s="171"/>
      <c r="Y459" s="171"/>
      <c r="Z459" s="206"/>
    </row>
    <row r="460" spans="1:26" hidden="1" x14ac:dyDescent="0.25">
      <c r="A460" s="132">
        <v>452</v>
      </c>
      <c r="B460" s="154" t="e">
        <f t="shared" ca="1" si="75"/>
        <v>#REF!</v>
      </c>
      <c r="C460" s="154" t="e">
        <f t="shared" ca="1" si="74"/>
        <v>#REF!</v>
      </c>
      <c r="D460" s="136"/>
      <c r="E460" s="137"/>
      <c r="F460" s="137" t="e">
        <f t="shared" ca="1" si="76"/>
        <v>#REF!</v>
      </c>
      <c r="G460" s="135"/>
      <c r="H460" s="135"/>
      <c r="I460" s="135" t="e">
        <f t="shared" ca="1" si="77"/>
        <v>#REF!</v>
      </c>
      <c r="J460" s="138"/>
      <c r="K460" s="138"/>
      <c r="L460" s="138" t="e">
        <f t="shared" ca="1" si="79"/>
        <v>#REF!</v>
      </c>
      <c r="M460" s="139" t="e">
        <f t="shared" ca="1" si="80"/>
        <v>#REF!</v>
      </c>
      <c r="N460" s="204" t="e">
        <f t="shared" ca="1" si="81"/>
        <v>#REF!</v>
      </c>
      <c r="O460" s="141" t="e">
        <f t="shared" ca="1" si="82"/>
        <v>#REF!</v>
      </c>
      <c r="P460" s="140" t="e">
        <f t="shared" ca="1" si="83"/>
        <v>#REF!</v>
      </c>
      <c r="Q460" s="141" t="e">
        <f t="shared" ca="1" si="84"/>
        <v>#REF!</v>
      </c>
      <c r="R460" s="140" t="e">
        <f t="shared" ca="1" si="85"/>
        <v>#REF!</v>
      </c>
      <c r="S460" s="140" t="e">
        <f t="shared" ca="1" si="86"/>
        <v>#REF!</v>
      </c>
      <c r="T460" s="140" t="e">
        <f t="shared" ca="1" si="87"/>
        <v>#REF!</v>
      </c>
      <c r="U460" s="141" t="e">
        <f t="shared" ca="1" si="88"/>
        <v>#REF!</v>
      </c>
      <c r="V460" s="140" t="e">
        <f t="shared" ca="1" si="89"/>
        <v>#REF!</v>
      </c>
      <c r="W460" s="171"/>
      <c r="X460" s="171"/>
      <c r="Y460" s="171"/>
      <c r="Z460" s="206"/>
    </row>
    <row r="461" spans="1:26" hidden="1" x14ac:dyDescent="0.25">
      <c r="A461" s="132">
        <v>453</v>
      </c>
      <c r="B461" s="154" t="e">
        <f t="shared" ca="1" si="75"/>
        <v>#REF!</v>
      </c>
      <c r="C461" s="154" t="e">
        <f t="shared" ca="1" si="74"/>
        <v>#REF!</v>
      </c>
      <c r="D461" s="136"/>
      <c r="E461" s="137"/>
      <c r="F461" s="137" t="e">
        <f t="shared" ca="1" si="76"/>
        <v>#REF!</v>
      </c>
      <c r="G461" s="135"/>
      <c r="H461" s="135"/>
      <c r="I461" s="135" t="e">
        <f t="shared" ca="1" si="77"/>
        <v>#REF!</v>
      </c>
      <c r="J461" s="138"/>
      <c r="K461" s="138"/>
      <c r="L461" s="138" t="e">
        <f t="shared" ca="1" si="79"/>
        <v>#REF!</v>
      </c>
      <c r="M461" s="139" t="e">
        <f t="shared" ca="1" si="80"/>
        <v>#REF!</v>
      </c>
      <c r="N461" s="204" t="e">
        <f t="shared" ca="1" si="81"/>
        <v>#REF!</v>
      </c>
      <c r="O461" s="141" t="e">
        <f t="shared" ca="1" si="82"/>
        <v>#REF!</v>
      </c>
      <c r="P461" s="140" t="e">
        <f t="shared" ca="1" si="83"/>
        <v>#REF!</v>
      </c>
      <c r="Q461" s="141" t="e">
        <f t="shared" ca="1" si="84"/>
        <v>#REF!</v>
      </c>
      <c r="R461" s="140" t="e">
        <f t="shared" ca="1" si="85"/>
        <v>#REF!</v>
      </c>
      <c r="S461" s="140" t="e">
        <f t="shared" ca="1" si="86"/>
        <v>#REF!</v>
      </c>
      <c r="T461" s="140" t="e">
        <f t="shared" ca="1" si="87"/>
        <v>#REF!</v>
      </c>
      <c r="U461" s="141" t="e">
        <f t="shared" ca="1" si="88"/>
        <v>#REF!</v>
      </c>
      <c r="V461" s="140" t="e">
        <f t="shared" ca="1" si="89"/>
        <v>#REF!</v>
      </c>
      <c r="W461" s="171"/>
      <c r="X461" s="171"/>
      <c r="Y461" s="171"/>
      <c r="Z461" s="206"/>
    </row>
    <row r="462" spans="1:26" hidden="1" x14ac:dyDescent="0.25">
      <c r="A462" s="132">
        <v>454</v>
      </c>
      <c r="B462" s="154" t="e">
        <f t="shared" ca="1" si="75"/>
        <v>#REF!</v>
      </c>
      <c r="C462" s="154" t="e">
        <f t="shared" ca="1" si="74"/>
        <v>#REF!</v>
      </c>
      <c r="D462" s="136"/>
      <c r="E462" s="137"/>
      <c r="F462" s="137" t="e">
        <f t="shared" ca="1" si="76"/>
        <v>#REF!</v>
      </c>
      <c r="G462" s="135"/>
      <c r="H462" s="135"/>
      <c r="I462" s="135" t="e">
        <f t="shared" ca="1" si="77"/>
        <v>#REF!</v>
      </c>
      <c r="J462" s="138"/>
      <c r="K462" s="138"/>
      <c r="L462" s="138" t="e">
        <f t="shared" ca="1" si="79"/>
        <v>#REF!</v>
      </c>
      <c r="M462" s="139" t="e">
        <f t="shared" ca="1" si="80"/>
        <v>#REF!</v>
      </c>
      <c r="N462" s="204" t="e">
        <f t="shared" ca="1" si="81"/>
        <v>#REF!</v>
      </c>
      <c r="O462" s="141" t="e">
        <f t="shared" ca="1" si="82"/>
        <v>#REF!</v>
      </c>
      <c r="P462" s="140" t="e">
        <f t="shared" ca="1" si="83"/>
        <v>#REF!</v>
      </c>
      <c r="Q462" s="141" t="e">
        <f t="shared" ca="1" si="84"/>
        <v>#REF!</v>
      </c>
      <c r="R462" s="140" t="e">
        <f t="shared" ca="1" si="85"/>
        <v>#REF!</v>
      </c>
      <c r="S462" s="140" t="e">
        <f t="shared" ca="1" si="86"/>
        <v>#REF!</v>
      </c>
      <c r="T462" s="140" t="e">
        <f t="shared" ca="1" si="87"/>
        <v>#REF!</v>
      </c>
      <c r="U462" s="141" t="e">
        <f t="shared" ca="1" si="88"/>
        <v>#REF!</v>
      </c>
      <c r="V462" s="140" t="e">
        <f t="shared" ca="1" si="89"/>
        <v>#REF!</v>
      </c>
      <c r="W462" s="171"/>
      <c r="X462" s="171"/>
      <c r="Y462" s="171"/>
      <c r="Z462" s="206"/>
    </row>
    <row r="463" spans="1:26" hidden="1" x14ac:dyDescent="0.25">
      <c r="A463" s="132">
        <v>455</v>
      </c>
      <c r="B463" s="154" t="e">
        <f t="shared" ca="1" si="75"/>
        <v>#REF!</v>
      </c>
      <c r="C463" s="154" t="e">
        <f t="shared" ca="1" si="74"/>
        <v>#REF!</v>
      </c>
      <c r="D463" s="136"/>
      <c r="E463" s="137"/>
      <c r="F463" s="137" t="e">
        <f t="shared" ca="1" si="76"/>
        <v>#REF!</v>
      </c>
      <c r="G463" s="135"/>
      <c r="H463" s="135"/>
      <c r="I463" s="135" t="e">
        <f t="shared" ca="1" si="77"/>
        <v>#REF!</v>
      </c>
      <c r="J463" s="138"/>
      <c r="K463" s="138"/>
      <c r="L463" s="138" t="e">
        <f t="shared" ca="1" si="79"/>
        <v>#REF!</v>
      </c>
      <c r="M463" s="139" t="e">
        <f t="shared" ca="1" si="80"/>
        <v>#REF!</v>
      </c>
      <c r="N463" s="204" t="e">
        <f t="shared" ca="1" si="81"/>
        <v>#REF!</v>
      </c>
      <c r="O463" s="141" t="e">
        <f t="shared" ca="1" si="82"/>
        <v>#REF!</v>
      </c>
      <c r="P463" s="140" t="e">
        <f t="shared" ca="1" si="83"/>
        <v>#REF!</v>
      </c>
      <c r="Q463" s="141" t="e">
        <f t="shared" ca="1" si="84"/>
        <v>#REF!</v>
      </c>
      <c r="R463" s="140" t="e">
        <f t="shared" ca="1" si="85"/>
        <v>#REF!</v>
      </c>
      <c r="S463" s="140" t="e">
        <f t="shared" ca="1" si="86"/>
        <v>#REF!</v>
      </c>
      <c r="T463" s="140" t="e">
        <f t="shared" ca="1" si="87"/>
        <v>#REF!</v>
      </c>
      <c r="U463" s="141" t="e">
        <f t="shared" ca="1" si="88"/>
        <v>#REF!</v>
      </c>
      <c r="V463" s="140" t="e">
        <f t="shared" ca="1" si="89"/>
        <v>#REF!</v>
      </c>
      <c r="W463" s="171"/>
      <c r="X463" s="171"/>
      <c r="Y463" s="171"/>
      <c r="Z463" s="206"/>
    </row>
    <row r="464" spans="1:26" hidden="1" x14ac:dyDescent="0.25">
      <c r="A464" s="132">
        <v>456</v>
      </c>
      <c r="B464" s="154" t="e">
        <f t="shared" ca="1" si="75"/>
        <v>#REF!</v>
      </c>
      <c r="C464" s="154" t="e">
        <f t="shared" ca="1" si="74"/>
        <v>#REF!</v>
      </c>
      <c r="D464" s="136"/>
      <c r="E464" s="137"/>
      <c r="F464" s="137" t="e">
        <f t="shared" ca="1" si="76"/>
        <v>#REF!</v>
      </c>
      <c r="G464" s="135"/>
      <c r="H464" s="135"/>
      <c r="I464" s="135" t="e">
        <f t="shared" ca="1" si="77"/>
        <v>#REF!</v>
      </c>
      <c r="J464" s="138"/>
      <c r="K464" s="138"/>
      <c r="L464" s="138" t="e">
        <f t="shared" ca="1" si="79"/>
        <v>#REF!</v>
      </c>
      <c r="M464" s="139" t="e">
        <f t="shared" ca="1" si="80"/>
        <v>#REF!</v>
      </c>
      <c r="N464" s="204" t="e">
        <f t="shared" ca="1" si="81"/>
        <v>#REF!</v>
      </c>
      <c r="O464" s="141" t="e">
        <f t="shared" ca="1" si="82"/>
        <v>#REF!</v>
      </c>
      <c r="P464" s="140" t="e">
        <f t="shared" ca="1" si="83"/>
        <v>#REF!</v>
      </c>
      <c r="Q464" s="141" t="e">
        <f t="shared" ca="1" si="84"/>
        <v>#REF!</v>
      </c>
      <c r="R464" s="140" t="e">
        <f t="shared" ca="1" si="85"/>
        <v>#REF!</v>
      </c>
      <c r="S464" s="140" t="e">
        <f t="shared" ca="1" si="86"/>
        <v>#REF!</v>
      </c>
      <c r="T464" s="140" t="e">
        <f t="shared" ca="1" si="87"/>
        <v>#REF!</v>
      </c>
      <c r="U464" s="141" t="e">
        <f t="shared" ca="1" si="88"/>
        <v>#REF!</v>
      </c>
      <c r="V464" s="140" t="e">
        <f t="shared" ca="1" si="89"/>
        <v>#REF!</v>
      </c>
      <c r="W464" s="171"/>
      <c r="X464" s="171"/>
      <c r="Y464" s="171"/>
      <c r="Z464" s="206"/>
    </row>
    <row r="465" spans="1:26" hidden="1" x14ac:dyDescent="0.25">
      <c r="A465" s="132">
        <v>457</v>
      </c>
      <c r="B465" s="154" t="e">
        <f t="shared" ca="1" si="75"/>
        <v>#REF!</v>
      </c>
      <c r="C465" s="154" t="e">
        <f t="shared" ca="1" si="74"/>
        <v>#REF!</v>
      </c>
      <c r="D465" s="136"/>
      <c r="E465" s="137"/>
      <c r="F465" s="137" t="e">
        <f t="shared" ca="1" si="76"/>
        <v>#REF!</v>
      </c>
      <c r="G465" s="135"/>
      <c r="H465" s="135"/>
      <c r="I465" s="135" t="e">
        <f t="shared" ca="1" si="77"/>
        <v>#REF!</v>
      </c>
      <c r="J465" s="138"/>
      <c r="K465" s="138"/>
      <c r="L465" s="138" t="e">
        <f t="shared" ca="1" si="79"/>
        <v>#REF!</v>
      </c>
      <c r="M465" s="139" t="e">
        <f t="shared" ca="1" si="80"/>
        <v>#REF!</v>
      </c>
      <c r="N465" s="204" t="e">
        <f t="shared" ca="1" si="81"/>
        <v>#REF!</v>
      </c>
      <c r="O465" s="141" t="e">
        <f t="shared" ca="1" si="82"/>
        <v>#REF!</v>
      </c>
      <c r="P465" s="140" t="e">
        <f t="shared" ca="1" si="83"/>
        <v>#REF!</v>
      </c>
      <c r="Q465" s="141" t="e">
        <f t="shared" ca="1" si="84"/>
        <v>#REF!</v>
      </c>
      <c r="R465" s="140" t="e">
        <f t="shared" ca="1" si="85"/>
        <v>#REF!</v>
      </c>
      <c r="S465" s="140" t="e">
        <f t="shared" ca="1" si="86"/>
        <v>#REF!</v>
      </c>
      <c r="T465" s="140" t="e">
        <f t="shared" ca="1" si="87"/>
        <v>#REF!</v>
      </c>
      <c r="U465" s="141" t="e">
        <f t="shared" ca="1" si="88"/>
        <v>#REF!</v>
      </c>
      <c r="V465" s="140" t="e">
        <f t="shared" ca="1" si="89"/>
        <v>#REF!</v>
      </c>
      <c r="W465" s="171"/>
      <c r="X465" s="171"/>
      <c r="Y465" s="171"/>
      <c r="Z465" s="206"/>
    </row>
    <row r="466" spans="1:26" hidden="1" x14ac:dyDescent="0.25">
      <c r="A466" s="132">
        <v>458</v>
      </c>
      <c r="B466" s="154" t="e">
        <f t="shared" ca="1" si="75"/>
        <v>#REF!</v>
      </c>
      <c r="C466" s="154" t="e">
        <f t="shared" ca="1" si="74"/>
        <v>#REF!</v>
      </c>
      <c r="D466" s="136"/>
      <c r="E466" s="137"/>
      <c r="F466" s="137" t="e">
        <f t="shared" ca="1" si="76"/>
        <v>#REF!</v>
      </c>
      <c r="G466" s="135"/>
      <c r="H466" s="135"/>
      <c r="I466" s="135" t="e">
        <f t="shared" ca="1" si="77"/>
        <v>#REF!</v>
      </c>
      <c r="J466" s="138"/>
      <c r="K466" s="138"/>
      <c r="L466" s="138" t="e">
        <f t="shared" ca="1" si="79"/>
        <v>#REF!</v>
      </c>
      <c r="M466" s="139" t="e">
        <f t="shared" ca="1" si="80"/>
        <v>#REF!</v>
      </c>
      <c r="N466" s="204" t="e">
        <f t="shared" ca="1" si="81"/>
        <v>#REF!</v>
      </c>
      <c r="O466" s="141" t="e">
        <f t="shared" ca="1" si="82"/>
        <v>#REF!</v>
      </c>
      <c r="P466" s="140" t="e">
        <f t="shared" ca="1" si="83"/>
        <v>#REF!</v>
      </c>
      <c r="Q466" s="141" t="e">
        <f t="shared" ca="1" si="84"/>
        <v>#REF!</v>
      </c>
      <c r="R466" s="140" t="e">
        <f t="shared" ca="1" si="85"/>
        <v>#REF!</v>
      </c>
      <c r="S466" s="140" t="e">
        <f t="shared" ca="1" si="86"/>
        <v>#REF!</v>
      </c>
      <c r="T466" s="140" t="e">
        <f t="shared" ca="1" si="87"/>
        <v>#REF!</v>
      </c>
      <c r="U466" s="141" t="e">
        <f t="shared" ca="1" si="88"/>
        <v>#REF!</v>
      </c>
      <c r="V466" s="140" t="e">
        <f t="shared" ca="1" si="89"/>
        <v>#REF!</v>
      </c>
      <c r="W466" s="171"/>
      <c r="X466" s="171"/>
      <c r="Y466" s="171"/>
      <c r="Z466" s="206"/>
    </row>
    <row r="467" spans="1:26" hidden="1" x14ac:dyDescent="0.25">
      <c r="A467" s="132">
        <v>459</v>
      </c>
      <c r="B467" s="154" t="e">
        <f t="shared" ca="1" si="75"/>
        <v>#REF!</v>
      </c>
      <c r="C467" s="154" t="e">
        <f t="shared" ca="1" si="74"/>
        <v>#REF!</v>
      </c>
      <c r="D467" s="136"/>
      <c r="E467" s="137"/>
      <c r="F467" s="137" t="e">
        <f t="shared" ca="1" si="76"/>
        <v>#REF!</v>
      </c>
      <c r="G467" s="135"/>
      <c r="H467" s="135"/>
      <c r="I467" s="135" t="e">
        <f t="shared" ca="1" si="77"/>
        <v>#REF!</v>
      </c>
      <c r="J467" s="138"/>
      <c r="K467" s="138"/>
      <c r="L467" s="138" t="e">
        <f t="shared" ca="1" si="79"/>
        <v>#REF!</v>
      </c>
      <c r="M467" s="139" t="e">
        <f t="shared" ca="1" si="80"/>
        <v>#REF!</v>
      </c>
      <c r="N467" s="204" t="e">
        <f t="shared" ca="1" si="81"/>
        <v>#REF!</v>
      </c>
      <c r="O467" s="141" t="e">
        <f t="shared" ca="1" si="82"/>
        <v>#REF!</v>
      </c>
      <c r="P467" s="140" t="e">
        <f t="shared" ca="1" si="83"/>
        <v>#REF!</v>
      </c>
      <c r="Q467" s="141" t="e">
        <f t="shared" ca="1" si="84"/>
        <v>#REF!</v>
      </c>
      <c r="R467" s="140" t="e">
        <f t="shared" ca="1" si="85"/>
        <v>#REF!</v>
      </c>
      <c r="S467" s="140" t="e">
        <f t="shared" ca="1" si="86"/>
        <v>#REF!</v>
      </c>
      <c r="T467" s="140" t="e">
        <f t="shared" ca="1" si="87"/>
        <v>#REF!</v>
      </c>
      <c r="U467" s="141" t="e">
        <f t="shared" ca="1" si="88"/>
        <v>#REF!</v>
      </c>
      <c r="V467" s="140" t="e">
        <f t="shared" ca="1" si="89"/>
        <v>#REF!</v>
      </c>
      <c r="W467" s="171"/>
      <c r="X467" s="171"/>
      <c r="Y467" s="171"/>
      <c r="Z467" s="206"/>
    </row>
    <row r="468" spans="1:26" hidden="1" x14ac:dyDescent="0.25">
      <c r="A468" s="132">
        <v>460</v>
      </c>
      <c r="B468" s="154" t="e">
        <f t="shared" ca="1" si="75"/>
        <v>#REF!</v>
      </c>
      <c r="C468" s="154" t="e">
        <f t="shared" ca="1" si="74"/>
        <v>#REF!</v>
      </c>
      <c r="D468" s="136"/>
      <c r="E468" s="137"/>
      <c r="F468" s="137" t="e">
        <f t="shared" ca="1" si="76"/>
        <v>#REF!</v>
      </c>
      <c r="G468" s="135"/>
      <c r="H468" s="135"/>
      <c r="I468" s="135" t="e">
        <f t="shared" ca="1" si="77"/>
        <v>#REF!</v>
      </c>
      <c r="J468" s="138"/>
      <c r="K468" s="138"/>
      <c r="L468" s="138" t="e">
        <f t="shared" ca="1" si="79"/>
        <v>#REF!</v>
      </c>
      <c r="M468" s="139" t="e">
        <f t="shared" ca="1" si="80"/>
        <v>#REF!</v>
      </c>
      <c r="N468" s="204" t="e">
        <f t="shared" ca="1" si="81"/>
        <v>#REF!</v>
      </c>
      <c r="O468" s="141" t="e">
        <f t="shared" ca="1" si="82"/>
        <v>#REF!</v>
      </c>
      <c r="P468" s="140" t="e">
        <f t="shared" ca="1" si="83"/>
        <v>#REF!</v>
      </c>
      <c r="Q468" s="141" t="e">
        <f t="shared" ca="1" si="84"/>
        <v>#REF!</v>
      </c>
      <c r="R468" s="140" t="e">
        <f t="shared" ca="1" si="85"/>
        <v>#REF!</v>
      </c>
      <c r="S468" s="140" t="e">
        <f t="shared" ca="1" si="86"/>
        <v>#REF!</v>
      </c>
      <c r="T468" s="140" t="e">
        <f t="shared" ca="1" si="87"/>
        <v>#REF!</v>
      </c>
      <c r="U468" s="141" t="e">
        <f t="shared" ca="1" si="88"/>
        <v>#REF!</v>
      </c>
      <c r="V468" s="140" t="e">
        <f t="shared" ca="1" si="89"/>
        <v>#REF!</v>
      </c>
      <c r="W468" s="171"/>
      <c r="X468" s="171"/>
      <c r="Y468" s="171"/>
      <c r="Z468" s="206"/>
    </row>
    <row r="469" spans="1:26" hidden="1" x14ac:dyDescent="0.25">
      <c r="A469" s="132">
        <v>461</v>
      </c>
      <c r="B469" s="154" t="e">
        <f t="shared" ca="1" si="75"/>
        <v>#REF!</v>
      </c>
      <c r="C469" s="154" t="e">
        <f t="shared" ca="1" si="74"/>
        <v>#REF!</v>
      </c>
      <c r="D469" s="136"/>
      <c r="E469" s="137"/>
      <c r="F469" s="137" t="e">
        <f t="shared" ca="1" si="76"/>
        <v>#REF!</v>
      </c>
      <c r="G469" s="135"/>
      <c r="H469" s="135"/>
      <c r="I469" s="135" t="e">
        <f t="shared" ca="1" si="77"/>
        <v>#REF!</v>
      </c>
      <c r="J469" s="138"/>
      <c r="K469" s="138"/>
      <c r="L469" s="138" t="e">
        <f t="shared" ca="1" si="79"/>
        <v>#REF!</v>
      </c>
      <c r="M469" s="139" t="e">
        <f t="shared" ca="1" si="80"/>
        <v>#REF!</v>
      </c>
      <c r="N469" s="204" t="e">
        <f t="shared" ca="1" si="81"/>
        <v>#REF!</v>
      </c>
      <c r="O469" s="141" t="e">
        <f t="shared" ca="1" si="82"/>
        <v>#REF!</v>
      </c>
      <c r="P469" s="140" t="e">
        <f t="shared" ca="1" si="83"/>
        <v>#REF!</v>
      </c>
      <c r="Q469" s="141" t="e">
        <f t="shared" ca="1" si="84"/>
        <v>#REF!</v>
      </c>
      <c r="R469" s="140" t="e">
        <f t="shared" ca="1" si="85"/>
        <v>#REF!</v>
      </c>
      <c r="S469" s="140" t="e">
        <f t="shared" ca="1" si="86"/>
        <v>#REF!</v>
      </c>
      <c r="T469" s="140" t="e">
        <f t="shared" ca="1" si="87"/>
        <v>#REF!</v>
      </c>
      <c r="U469" s="141" t="e">
        <f t="shared" ca="1" si="88"/>
        <v>#REF!</v>
      </c>
      <c r="V469" s="140" t="e">
        <f t="shared" ca="1" si="89"/>
        <v>#REF!</v>
      </c>
      <c r="W469" s="171"/>
      <c r="X469" s="171"/>
      <c r="Y469" s="171"/>
      <c r="Z469" s="206"/>
    </row>
    <row r="470" spans="1:26" hidden="1" x14ac:dyDescent="0.25">
      <c r="A470" s="132">
        <v>462</v>
      </c>
      <c r="B470" s="154" t="e">
        <f t="shared" ca="1" si="75"/>
        <v>#REF!</v>
      </c>
      <c r="C470" s="154" t="e">
        <f t="shared" ca="1" si="74"/>
        <v>#REF!</v>
      </c>
      <c r="D470" s="136"/>
      <c r="E470" s="137"/>
      <c r="F470" s="137" t="e">
        <f t="shared" ca="1" si="76"/>
        <v>#REF!</v>
      </c>
      <c r="G470" s="135"/>
      <c r="H470" s="135"/>
      <c r="I470" s="135" t="e">
        <f t="shared" ca="1" si="77"/>
        <v>#REF!</v>
      </c>
      <c r="J470" s="138"/>
      <c r="K470" s="138"/>
      <c r="L470" s="138" t="e">
        <f t="shared" ca="1" si="79"/>
        <v>#REF!</v>
      </c>
      <c r="M470" s="139" t="e">
        <f t="shared" ca="1" si="80"/>
        <v>#REF!</v>
      </c>
      <c r="N470" s="204" t="e">
        <f t="shared" ca="1" si="81"/>
        <v>#REF!</v>
      </c>
      <c r="O470" s="141" t="e">
        <f t="shared" ca="1" si="82"/>
        <v>#REF!</v>
      </c>
      <c r="P470" s="140" t="e">
        <f t="shared" ca="1" si="83"/>
        <v>#REF!</v>
      </c>
      <c r="Q470" s="141" t="e">
        <f t="shared" ca="1" si="84"/>
        <v>#REF!</v>
      </c>
      <c r="R470" s="140" t="e">
        <f t="shared" ca="1" si="85"/>
        <v>#REF!</v>
      </c>
      <c r="S470" s="140" t="e">
        <f t="shared" ca="1" si="86"/>
        <v>#REF!</v>
      </c>
      <c r="T470" s="140" t="e">
        <f t="shared" ca="1" si="87"/>
        <v>#REF!</v>
      </c>
      <c r="U470" s="141" t="e">
        <f t="shared" ca="1" si="88"/>
        <v>#REF!</v>
      </c>
      <c r="V470" s="140" t="e">
        <f t="shared" ca="1" si="89"/>
        <v>#REF!</v>
      </c>
      <c r="W470" s="171"/>
      <c r="X470" s="171"/>
      <c r="Y470" s="171"/>
      <c r="Z470" s="206"/>
    </row>
    <row r="471" spans="1:26" hidden="1" x14ac:dyDescent="0.25">
      <c r="A471" s="132">
        <v>463</v>
      </c>
      <c r="B471" s="154" t="e">
        <f t="shared" ca="1" si="75"/>
        <v>#REF!</v>
      </c>
      <c r="C471" s="154" t="e">
        <f t="shared" ca="1" si="74"/>
        <v>#REF!</v>
      </c>
      <c r="D471" s="136"/>
      <c r="E471" s="137"/>
      <c r="F471" s="137" t="e">
        <f t="shared" ca="1" si="76"/>
        <v>#REF!</v>
      </c>
      <c r="G471" s="135"/>
      <c r="H471" s="135"/>
      <c r="I471" s="135" t="e">
        <f t="shared" ca="1" si="77"/>
        <v>#REF!</v>
      </c>
      <c r="J471" s="138"/>
      <c r="K471" s="138"/>
      <c r="L471" s="138" t="e">
        <f t="shared" ca="1" si="79"/>
        <v>#REF!</v>
      </c>
      <c r="M471" s="139" t="e">
        <f t="shared" ca="1" si="80"/>
        <v>#REF!</v>
      </c>
      <c r="N471" s="204" t="e">
        <f t="shared" ca="1" si="81"/>
        <v>#REF!</v>
      </c>
      <c r="O471" s="141" t="e">
        <f t="shared" ca="1" si="82"/>
        <v>#REF!</v>
      </c>
      <c r="P471" s="140" t="e">
        <f t="shared" ca="1" si="83"/>
        <v>#REF!</v>
      </c>
      <c r="Q471" s="141" t="e">
        <f t="shared" ca="1" si="84"/>
        <v>#REF!</v>
      </c>
      <c r="R471" s="140" t="e">
        <f t="shared" ca="1" si="85"/>
        <v>#REF!</v>
      </c>
      <c r="S471" s="140" t="e">
        <f t="shared" ca="1" si="86"/>
        <v>#REF!</v>
      </c>
      <c r="T471" s="140" t="e">
        <f t="shared" ca="1" si="87"/>
        <v>#REF!</v>
      </c>
      <c r="U471" s="141" t="e">
        <f t="shared" ca="1" si="88"/>
        <v>#REF!</v>
      </c>
      <c r="V471" s="140" t="e">
        <f t="shared" ca="1" si="89"/>
        <v>#REF!</v>
      </c>
      <c r="W471" s="171"/>
      <c r="X471" s="171"/>
      <c r="Y471" s="171"/>
      <c r="Z471" s="206"/>
    </row>
    <row r="472" spans="1:26" hidden="1" x14ac:dyDescent="0.25">
      <c r="A472" s="132">
        <v>464</v>
      </c>
      <c r="B472" s="154" t="e">
        <f t="shared" ca="1" si="75"/>
        <v>#REF!</v>
      </c>
      <c r="C472" s="154" t="e">
        <f t="shared" ca="1" si="74"/>
        <v>#REF!</v>
      </c>
      <c r="D472" s="136"/>
      <c r="E472" s="137"/>
      <c r="F472" s="137" t="e">
        <f t="shared" ca="1" si="76"/>
        <v>#REF!</v>
      </c>
      <c r="G472" s="135"/>
      <c r="H472" s="135"/>
      <c r="I472" s="135" t="e">
        <f t="shared" ca="1" si="77"/>
        <v>#REF!</v>
      </c>
      <c r="J472" s="138"/>
      <c r="K472" s="138"/>
      <c r="L472" s="138" t="e">
        <f t="shared" ca="1" si="79"/>
        <v>#REF!</v>
      </c>
      <c r="M472" s="139" t="e">
        <f t="shared" ca="1" si="80"/>
        <v>#REF!</v>
      </c>
      <c r="N472" s="204" t="e">
        <f t="shared" ca="1" si="81"/>
        <v>#REF!</v>
      </c>
      <c r="O472" s="141" t="e">
        <f t="shared" ca="1" si="82"/>
        <v>#REF!</v>
      </c>
      <c r="P472" s="140" t="e">
        <f t="shared" ca="1" si="83"/>
        <v>#REF!</v>
      </c>
      <c r="Q472" s="141" t="e">
        <f t="shared" ca="1" si="84"/>
        <v>#REF!</v>
      </c>
      <c r="R472" s="140" t="e">
        <f t="shared" ca="1" si="85"/>
        <v>#REF!</v>
      </c>
      <c r="S472" s="140" t="e">
        <f t="shared" ca="1" si="86"/>
        <v>#REF!</v>
      </c>
      <c r="T472" s="140" t="e">
        <f t="shared" ca="1" si="87"/>
        <v>#REF!</v>
      </c>
      <c r="U472" s="141" t="e">
        <f t="shared" ca="1" si="88"/>
        <v>#REF!</v>
      </c>
      <c r="V472" s="140" t="e">
        <f t="shared" ca="1" si="89"/>
        <v>#REF!</v>
      </c>
      <c r="W472" s="171"/>
      <c r="X472" s="171"/>
      <c r="Y472" s="171"/>
      <c r="Z472" s="206"/>
    </row>
    <row r="473" spans="1:26" hidden="1" x14ac:dyDescent="0.25">
      <c r="A473" s="132">
        <v>465</v>
      </c>
      <c r="B473" s="154" t="e">
        <f t="shared" ca="1" si="75"/>
        <v>#REF!</v>
      </c>
      <c r="C473" s="154" t="e">
        <f t="shared" ca="1" si="74"/>
        <v>#REF!</v>
      </c>
      <c r="D473" s="136"/>
      <c r="E473" s="137"/>
      <c r="F473" s="137" t="e">
        <f t="shared" ca="1" si="76"/>
        <v>#REF!</v>
      </c>
      <c r="G473" s="135"/>
      <c r="H473" s="135"/>
      <c r="I473" s="135" t="e">
        <f t="shared" ca="1" si="77"/>
        <v>#REF!</v>
      </c>
      <c r="J473" s="138"/>
      <c r="K473" s="138"/>
      <c r="L473" s="138" t="e">
        <f t="shared" ca="1" si="79"/>
        <v>#REF!</v>
      </c>
      <c r="M473" s="139" t="e">
        <f t="shared" ca="1" si="80"/>
        <v>#REF!</v>
      </c>
      <c r="N473" s="204" t="e">
        <f t="shared" ca="1" si="81"/>
        <v>#REF!</v>
      </c>
      <c r="O473" s="141" t="e">
        <f t="shared" ca="1" si="82"/>
        <v>#REF!</v>
      </c>
      <c r="P473" s="140" t="e">
        <f t="shared" ca="1" si="83"/>
        <v>#REF!</v>
      </c>
      <c r="Q473" s="141" t="e">
        <f t="shared" ca="1" si="84"/>
        <v>#REF!</v>
      </c>
      <c r="R473" s="140" t="e">
        <f t="shared" ca="1" si="85"/>
        <v>#REF!</v>
      </c>
      <c r="S473" s="140" t="e">
        <f t="shared" ca="1" si="86"/>
        <v>#REF!</v>
      </c>
      <c r="T473" s="140" t="e">
        <f t="shared" ca="1" si="87"/>
        <v>#REF!</v>
      </c>
      <c r="U473" s="141" t="e">
        <f t="shared" ca="1" si="88"/>
        <v>#REF!</v>
      </c>
      <c r="V473" s="140" t="e">
        <f t="shared" ca="1" si="89"/>
        <v>#REF!</v>
      </c>
      <c r="W473" s="171"/>
      <c r="X473" s="171"/>
      <c r="Y473" s="171"/>
      <c r="Z473" s="206"/>
    </row>
    <row r="474" spans="1:26" hidden="1" x14ac:dyDescent="0.25">
      <c r="A474" s="132">
        <v>466</v>
      </c>
      <c r="B474" s="154" t="e">
        <f t="shared" ca="1" si="75"/>
        <v>#REF!</v>
      </c>
      <c r="C474" s="154" t="e">
        <f t="shared" ca="1" si="74"/>
        <v>#REF!</v>
      </c>
      <c r="D474" s="136"/>
      <c r="E474" s="137"/>
      <c r="F474" s="137" t="e">
        <f t="shared" ca="1" si="76"/>
        <v>#REF!</v>
      </c>
      <c r="G474" s="135"/>
      <c r="H474" s="135"/>
      <c r="I474" s="135" t="e">
        <f t="shared" ca="1" si="77"/>
        <v>#REF!</v>
      </c>
      <c r="J474" s="138"/>
      <c r="K474" s="138"/>
      <c r="L474" s="138" t="e">
        <f t="shared" ca="1" si="79"/>
        <v>#REF!</v>
      </c>
      <c r="M474" s="139" t="e">
        <f t="shared" ca="1" si="80"/>
        <v>#REF!</v>
      </c>
      <c r="N474" s="204" t="e">
        <f t="shared" ca="1" si="81"/>
        <v>#REF!</v>
      </c>
      <c r="O474" s="141" t="e">
        <f t="shared" ca="1" si="82"/>
        <v>#REF!</v>
      </c>
      <c r="P474" s="140" t="e">
        <f t="shared" ca="1" si="83"/>
        <v>#REF!</v>
      </c>
      <c r="Q474" s="141" t="e">
        <f t="shared" ca="1" si="84"/>
        <v>#REF!</v>
      </c>
      <c r="R474" s="140" t="e">
        <f t="shared" ca="1" si="85"/>
        <v>#REF!</v>
      </c>
      <c r="S474" s="140" t="e">
        <f t="shared" ca="1" si="86"/>
        <v>#REF!</v>
      </c>
      <c r="T474" s="140" t="e">
        <f t="shared" ca="1" si="87"/>
        <v>#REF!</v>
      </c>
      <c r="U474" s="141" t="e">
        <f t="shared" ca="1" si="88"/>
        <v>#REF!</v>
      </c>
      <c r="V474" s="140" t="e">
        <f t="shared" ca="1" si="89"/>
        <v>#REF!</v>
      </c>
      <c r="W474" s="171"/>
      <c r="X474" s="171"/>
      <c r="Y474" s="171"/>
      <c r="Z474" s="206"/>
    </row>
    <row r="475" spans="1:26" hidden="1" x14ac:dyDescent="0.25">
      <c r="A475" s="132">
        <v>467</v>
      </c>
      <c r="B475" s="154" t="e">
        <f t="shared" ca="1" si="75"/>
        <v>#REF!</v>
      </c>
      <c r="C475" s="154" t="e">
        <f t="shared" ca="1" si="74"/>
        <v>#REF!</v>
      </c>
      <c r="D475" s="136"/>
      <c r="E475" s="137"/>
      <c r="F475" s="137" t="e">
        <f t="shared" ca="1" si="76"/>
        <v>#REF!</v>
      </c>
      <c r="G475" s="135"/>
      <c r="H475" s="135"/>
      <c r="I475" s="135" t="e">
        <f t="shared" ca="1" si="77"/>
        <v>#REF!</v>
      </c>
      <c r="J475" s="138"/>
      <c r="K475" s="138"/>
      <c r="L475" s="138" t="e">
        <f t="shared" ca="1" si="79"/>
        <v>#REF!</v>
      </c>
      <c r="M475" s="139" t="e">
        <f t="shared" ca="1" si="80"/>
        <v>#REF!</v>
      </c>
      <c r="N475" s="204" t="e">
        <f t="shared" ca="1" si="81"/>
        <v>#REF!</v>
      </c>
      <c r="O475" s="141" t="e">
        <f t="shared" ca="1" si="82"/>
        <v>#REF!</v>
      </c>
      <c r="P475" s="140" t="e">
        <f t="shared" ca="1" si="83"/>
        <v>#REF!</v>
      </c>
      <c r="Q475" s="141" t="e">
        <f t="shared" ca="1" si="84"/>
        <v>#REF!</v>
      </c>
      <c r="R475" s="140" t="e">
        <f t="shared" ca="1" si="85"/>
        <v>#REF!</v>
      </c>
      <c r="S475" s="140" t="e">
        <f t="shared" ca="1" si="86"/>
        <v>#REF!</v>
      </c>
      <c r="T475" s="140" t="e">
        <f t="shared" ca="1" si="87"/>
        <v>#REF!</v>
      </c>
      <c r="U475" s="141" t="e">
        <f t="shared" ca="1" si="88"/>
        <v>#REF!</v>
      </c>
      <c r="V475" s="140" t="e">
        <f t="shared" ca="1" si="89"/>
        <v>#REF!</v>
      </c>
      <c r="W475" s="171"/>
      <c r="X475" s="171"/>
      <c r="Y475" s="171"/>
      <c r="Z475" s="206"/>
    </row>
    <row r="476" spans="1:26" hidden="1" x14ac:dyDescent="0.25">
      <c r="A476" s="132">
        <v>468</v>
      </c>
      <c r="B476" s="154" t="e">
        <f t="shared" ca="1" si="75"/>
        <v>#REF!</v>
      </c>
      <c r="C476" s="154" t="e">
        <f t="shared" ca="1" si="74"/>
        <v>#REF!</v>
      </c>
      <c r="D476" s="136"/>
      <c r="E476" s="137"/>
      <c r="F476" s="137" t="e">
        <f t="shared" ca="1" si="76"/>
        <v>#REF!</v>
      </c>
      <c r="G476" s="135"/>
      <c r="H476" s="135"/>
      <c r="I476" s="135" t="e">
        <f t="shared" ca="1" si="77"/>
        <v>#REF!</v>
      </c>
      <c r="J476" s="138"/>
      <c r="K476" s="138"/>
      <c r="L476" s="138" t="e">
        <f t="shared" ca="1" si="79"/>
        <v>#REF!</v>
      </c>
      <c r="M476" s="139" t="e">
        <f t="shared" ca="1" si="80"/>
        <v>#REF!</v>
      </c>
      <c r="N476" s="204" t="e">
        <f t="shared" ca="1" si="81"/>
        <v>#REF!</v>
      </c>
      <c r="O476" s="141" t="e">
        <f t="shared" ca="1" si="82"/>
        <v>#REF!</v>
      </c>
      <c r="P476" s="140" t="e">
        <f t="shared" ca="1" si="83"/>
        <v>#REF!</v>
      </c>
      <c r="Q476" s="141" t="e">
        <f t="shared" ca="1" si="84"/>
        <v>#REF!</v>
      </c>
      <c r="R476" s="140" t="e">
        <f t="shared" ca="1" si="85"/>
        <v>#REF!</v>
      </c>
      <c r="S476" s="140" t="e">
        <f t="shared" ca="1" si="86"/>
        <v>#REF!</v>
      </c>
      <c r="T476" s="140" t="e">
        <f t="shared" ca="1" si="87"/>
        <v>#REF!</v>
      </c>
      <c r="U476" s="141" t="e">
        <f t="shared" ca="1" si="88"/>
        <v>#REF!</v>
      </c>
      <c r="V476" s="140" t="e">
        <f t="shared" ca="1" si="89"/>
        <v>#REF!</v>
      </c>
      <c r="W476" s="171"/>
      <c r="X476" s="171"/>
      <c r="Y476" s="171"/>
      <c r="Z476" s="206"/>
    </row>
    <row r="477" spans="1:26" hidden="1" x14ac:dyDescent="0.25">
      <c r="A477" s="132">
        <v>469</v>
      </c>
      <c r="B477" s="154" t="e">
        <f t="shared" ca="1" si="75"/>
        <v>#REF!</v>
      </c>
      <c r="C477" s="154" t="e">
        <f t="shared" ca="1" si="74"/>
        <v>#REF!</v>
      </c>
      <c r="D477" s="136"/>
      <c r="E477" s="137"/>
      <c r="F477" s="137" t="e">
        <f t="shared" ca="1" si="76"/>
        <v>#REF!</v>
      </c>
      <c r="G477" s="135"/>
      <c r="H477" s="135"/>
      <c r="I477" s="135" t="e">
        <f t="shared" ca="1" si="77"/>
        <v>#REF!</v>
      </c>
      <c r="J477" s="138"/>
      <c r="K477" s="138"/>
      <c r="L477" s="138" t="e">
        <f t="shared" ca="1" si="79"/>
        <v>#REF!</v>
      </c>
      <c r="M477" s="139" t="e">
        <f t="shared" ca="1" si="80"/>
        <v>#REF!</v>
      </c>
      <c r="N477" s="204" t="e">
        <f t="shared" ca="1" si="81"/>
        <v>#REF!</v>
      </c>
      <c r="O477" s="141" t="e">
        <f t="shared" ca="1" si="82"/>
        <v>#REF!</v>
      </c>
      <c r="P477" s="140" t="e">
        <f t="shared" ca="1" si="83"/>
        <v>#REF!</v>
      </c>
      <c r="Q477" s="141" t="e">
        <f t="shared" ca="1" si="84"/>
        <v>#REF!</v>
      </c>
      <c r="R477" s="140" t="e">
        <f t="shared" ca="1" si="85"/>
        <v>#REF!</v>
      </c>
      <c r="S477" s="140" t="e">
        <f t="shared" ca="1" si="86"/>
        <v>#REF!</v>
      </c>
      <c r="T477" s="140" t="e">
        <f t="shared" ca="1" si="87"/>
        <v>#REF!</v>
      </c>
      <c r="U477" s="141" t="e">
        <f t="shared" ca="1" si="88"/>
        <v>#REF!</v>
      </c>
      <c r="V477" s="140" t="e">
        <f t="shared" ca="1" si="89"/>
        <v>#REF!</v>
      </c>
      <c r="W477" s="171"/>
      <c r="X477" s="171"/>
      <c r="Y477" s="171"/>
      <c r="Z477" s="206"/>
    </row>
    <row r="478" spans="1:26" hidden="1" x14ac:dyDescent="0.25">
      <c r="A478" s="132">
        <v>470</v>
      </c>
      <c r="B478" s="154" t="e">
        <f t="shared" ca="1" si="75"/>
        <v>#REF!</v>
      </c>
      <c r="C478" s="154" t="e">
        <f t="shared" ca="1" si="74"/>
        <v>#REF!</v>
      </c>
      <c r="D478" s="136"/>
      <c r="E478" s="137"/>
      <c r="F478" s="137" t="e">
        <f t="shared" ca="1" si="76"/>
        <v>#REF!</v>
      </c>
      <c r="G478" s="135"/>
      <c r="H478" s="135"/>
      <c r="I478" s="135" t="e">
        <f t="shared" ca="1" si="77"/>
        <v>#REF!</v>
      </c>
      <c r="J478" s="138"/>
      <c r="K478" s="138"/>
      <c r="L478" s="138" t="e">
        <f t="shared" ca="1" si="79"/>
        <v>#REF!</v>
      </c>
      <c r="M478" s="139" t="e">
        <f t="shared" ca="1" si="80"/>
        <v>#REF!</v>
      </c>
      <c r="N478" s="204" t="e">
        <f t="shared" ca="1" si="81"/>
        <v>#REF!</v>
      </c>
      <c r="O478" s="141" t="e">
        <f t="shared" ca="1" si="82"/>
        <v>#REF!</v>
      </c>
      <c r="P478" s="140" t="e">
        <f t="shared" ca="1" si="83"/>
        <v>#REF!</v>
      </c>
      <c r="Q478" s="141" t="e">
        <f t="shared" ca="1" si="84"/>
        <v>#REF!</v>
      </c>
      <c r="R478" s="140" t="e">
        <f t="shared" ca="1" si="85"/>
        <v>#REF!</v>
      </c>
      <c r="S478" s="140" t="e">
        <f t="shared" ca="1" si="86"/>
        <v>#REF!</v>
      </c>
      <c r="T478" s="140" t="e">
        <f t="shared" ca="1" si="87"/>
        <v>#REF!</v>
      </c>
      <c r="U478" s="141" t="e">
        <f t="shared" ca="1" si="88"/>
        <v>#REF!</v>
      </c>
      <c r="V478" s="140" t="e">
        <f t="shared" ca="1" si="89"/>
        <v>#REF!</v>
      </c>
      <c r="W478" s="171"/>
      <c r="X478" s="171"/>
      <c r="Y478" s="171"/>
      <c r="Z478" s="206"/>
    </row>
    <row r="479" spans="1:26" hidden="1" x14ac:dyDescent="0.25">
      <c r="A479" s="132">
        <v>471</v>
      </c>
      <c r="B479" s="154" t="e">
        <f t="shared" ca="1" si="75"/>
        <v>#REF!</v>
      </c>
      <c r="C479" s="154" t="e">
        <f t="shared" ca="1" si="74"/>
        <v>#REF!</v>
      </c>
      <c r="D479" s="136"/>
      <c r="E479" s="137"/>
      <c r="F479" s="137" t="e">
        <f t="shared" ca="1" si="76"/>
        <v>#REF!</v>
      </c>
      <c r="G479" s="135"/>
      <c r="H479" s="135"/>
      <c r="I479" s="135" t="e">
        <f t="shared" ca="1" si="77"/>
        <v>#REF!</v>
      </c>
      <c r="J479" s="138"/>
      <c r="K479" s="138"/>
      <c r="L479" s="138" t="e">
        <f t="shared" ca="1" si="79"/>
        <v>#REF!</v>
      </c>
      <c r="M479" s="139" t="e">
        <f t="shared" ca="1" si="80"/>
        <v>#REF!</v>
      </c>
      <c r="N479" s="204" t="e">
        <f t="shared" ca="1" si="81"/>
        <v>#REF!</v>
      </c>
      <c r="O479" s="141" t="e">
        <f t="shared" ca="1" si="82"/>
        <v>#REF!</v>
      </c>
      <c r="P479" s="140" t="e">
        <f t="shared" ca="1" si="83"/>
        <v>#REF!</v>
      </c>
      <c r="Q479" s="141" t="e">
        <f t="shared" ca="1" si="84"/>
        <v>#REF!</v>
      </c>
      <c r="R479" s="140" t="e">
        <f t="shared" ca="1" si="85"/>
        <v>#REF!</v>
      </c>
      <c r="S479" s="140" t="e">
        <f t="shared" ca="1" si="86"/>
        <v>#REF!</v>
      </c>
      <c r="T479" s="140" t="e">
        <f t="shared" ca="1" si="87"/>
        <v>#REF!</v>
      </c>
      <c r="U479" s="141" t="e">
        <f t="shared" ca="1" si="88"/>
        <v>#REF!</v>
      </c>
      <c r="V479" s="140" t="e">
        <f t="shared" ca="1" si="89"/>
        <v>#REF!</v>
      </c>
      <c r="W479" s="171"/>
      <c r="X479" s="171"/>
      <c r="Y479" s="171"/>
      <c r="Z479" s="206"/>
    </row>
    <row r="480" spans="1:26" hidden="1" x14ac:dyDescent="0.25">
      <c r="A480" s="132">
        <v>472</v>
      </c>
      <c r="B480" s="154" t="e">
        <f t="shared" ca="1" si="75"/>
        <v>#REF!</v>
      </c>
      <c r="C480" s="154" t="e">
        <f t="shared" ca="1" si="74"/>
        <v>#REF!</v>
      </c>
      <c r="D480" s="136"/>
      <c r="E480" s="137"/>
      <c r="F480" s="137" t="e">
        <f t="shared" ca="1" si="76"/>
        <v>#REF!</v>
      </c>
      <c r="G480" s="135"/>
      <c r="H480" s="135"/>
      <c r="I480" s="135" t="e">
        <f t="shared" ca="1" si="77"/>
        <v>#REF!</v>
      </c>
      <c r="J480" s="138"/>
      <c r="K480" s="138"/>
      <c r="L480" s="138" t="e">
        <f t="shared" ca="1" si="79"/>
        <v>#REF!</v>
      </c>
      <c r="M480" s="139" t="e">
        <f t="shared" ca="1" si="80"/>
        <v>#REF!</v>
      </c>
      <c r="N480" s="204" t="e">
        <f t="shared" ca="1" si="81"/>
        <v>#REF!</v>
      </c>
      <c r="O480" s="141" t="e">
        <f t="shared" ca="1" si="82"/>
        <v>#REF!</v>
      </c>
      <c r="P480" s="140" t="e">
        <f t="shared" ca="1" si="83"/>
        <v>#REF!</v>
      </c>
      <c r="Q480" s="141" t="e">
        <f t="shared" ca="1" si="84"/>
        <v>#REF!</v>
      </c>
      <c r="R480" s="140" t="e">
        <f t="shared" ca="1" si="85"/>
        <v>#REF!</v>
      </c>
      <c r="S480" s="140" t="e">
        <f t="shared" ca="1" si="86"/>
        <v>#REF!</v>
      </c>
      <c r="T480" s="140" t="e">
        <f t="shared" ca="1" si="87"/>
        <v>#REF!</v>
      </c>
      <c r="U480" s="141" t="e">
        <f t="shared" ca="1" si="88"/>
        <v>#REF!</v>
      </c>
      <c r="V480" s="140" t="e">
        <f t="shared" ca="1" si="89"/>
        <v>#REF!</v>
      </c>
      <c r="W480" s="171"/>
      <c r="X480" s="171"/>
      <c r="Y480" s="171"/>
      <c r="Z480" s="206"/>
    </row>
    <row r="481" spans="1:26" hidden="1" x14ac:dyDescent="0.25">
      <c r="A481" s="132">
        <v>473</v>
      </c>
      <c r="B481" s="154" t="e">
        <f t="shared" ca="1" si="75"/>
        <v>#REF!</v>
      </c>
      <c r="C481" s="154" t="e">
        <f t="shared" ca="1" si="74"/>
        <v>#REF!</v>
      </c>
      <c r="D481" s="136"/>
      <c r="E481" s="137"/>
      <c r="F481" s="137" t="e">
        <f t="shared" ca="1" si="76"/>
        <v>#REF!</v>
      </c>
      <c r="G481" s="135"/>
      <c r="H481" s="135"/>
      <c r="I481" s="135" t="e">
        <f t="shared" ca="1" si="77"/>
        <v>#REF!</v>
      </c>
      <c r="J481" s="138"/>
      <c r="K481" s="138"/>
      <c r="L481" s="138" t="e">
        <f t="shared" ca="1" si="79"/>
        <v>#REF!</v>
      </c>
      <c r="M481" s="139" t="e">
        <f t="shared" ca="1" si="80"/>
        <v>#REF!</v>
      </c>
      <c r="N481" s="204" t="e">
        <f t="shared" ca="1" si="81"/>
        <v>#REF!</v>
      </c>
      <c r="O481" s="141" t="e">
        <f t="shared" ca="1" si="82"/>
        <v>#REF!</v>
      </c>
      <c r="P481" s="140" t="e">
        <f t="shared" ca="1" si="83"/>
        <v>#REF!</v>
      </c>
      <c r="Q481" s="141" t="e">
        <f t="shared" ca="1" si="84"/>
        <v>#REF!</v>
      </c>
      <c r="R481" s="140" t="e">
        <f t="shared" ca="1" si="85"/>
        <v>#REF!</v>
      </c>
      <c r="S481" s="140" t="e">
        <f t="shared" ca="1" si="86"/>
        <v>#REF!</v>
      </c>
      <c r="T481" s="140" t="e">
        <f t="shared" ca="1" si="87"/>
        <v>#REF!</v>
      </c>
      <c r="U481" s="141" t="e">
        <f t="shared" ca="1" si="88"/>
        <v>#REF!</v>
      </c>
      <c r="V481" s="140" t="e">
        <f t="shared" ca="1" si="89"/>
        <v>#REF!</v>
      </c>
      <c r="W481" s="171"/>
      <c r="X481" s="171"/>
      <c r="Y481" s="171"/>
      <c r="Z481" s="206"/>
    </row>
    <row r="482" spans="1:26" hidden="1" x14ac:dyDescent="0.25">
      <c r="A482" s="132">
        <v>474</v>
      </c>
      <c r="B482" s="154" t="e">
        <f t="shared" ca="1" si="75"/>
        <v>#REF!</v>
      </c>
      <c r="C482" s="154" t="e">
        <f t="shared" ca="1" si="74"/>
        <v>#REF!</v>
      </c>
      <c r="D482" s="136"/>
      <c r="E482" s="137"/>
      <c r="F482" s="137" t="e">
        <f t="shared" ca="1" si="76"/>
        <v>#REF!</v>
      </c>
      <c r="G482" s="135"/>
      <c r="H482" s="135"/>
      <c r="I482" s="135" t="e">
        <f t="shared" ca="1" si="77"/>
        <v>#REF!</v>
      </c>
      <c r="J482" s="138"/>
      <c r="K482" s="138"/>
      <c r="L482" s="138" t="e">
        <f t="shared" ca="1" si="79"/>
        <v>#REF!</v>
      </c>
      <c r="M482" s="139" t="e">
        <f t="shared" ca="1" si="80"/>
        <v>#REF!</v>
      </c>
      <c r="N482" s="204" t="e">
        <f t="shared" ca="1" si="81"/>
        <v>#REF!</v>
      </c>
      <c r="O482" s="141" t="e">
        <f t="shared" ca="1" si="82"/>
        <v>#REF!</v>
      </c>
      <c r="P482" s="140" t="e">
        <f t="shared" ca="1" si="83"/>
        <v>#REF!</v>
      </c>
      <c r="Q482" s="141" t="e">
        <f t="shared" ca="1" si="84"/>
        <v>#REF!</v>
      </c>
      <c r="R482" s="140" t="e">
        <f t="shared" ca="1" si="85"/>
        <v>#REF!</v>
      </c>
      <c r="S482" s="140" t="e">
        <f t="shared" ca="1" si="86"/>
        <v>#REF!</v>
      </c>
      <c r="T482" s="140" t="e">
        <f t="shared" ca="1" si="87"/>
        <v>#REF!</v>
      </c>
      <c r="U482" s="141" t="e">
        <f t="shared" ca="1" si="88"/>
        <v>#REF!</v>
      </c>
      <c r="V482" s="140" t="e">
        <f t="shared" ca="1" si="89"/>
        <v>#REF!</v>
      </c>
      <c r="W482" s="171"/>
      <c r="X482" s="171"/>
      <c r="Y482" s="171"/>
      <c r="Z482" s="206"/>
    </row>
    <row r="483" spans="1:26" hidden="1" x14ac:dyDescent="0.25">
      <c r="A483" s="132">
        <v>475</v>
      </c>
      <c r="B483" s="154" t="e">
        <f t="shared" ca="1" si="75"/>
        <v>#REF!</v>
      </c>
      <c r="C483" s="154" t="e">
        <f t="shared" ca="1" si="74"/>
        <v>#REF!</v>
      </c>
      <c r="D483" s="136"/>
      <c r="E483" s="137"/>
      <c r="F483" s="137" t="e">
        <f t="shared" ca="1" si="76"/>
        <v>#REF!</v>
      </c>
      <c r="G483" s="135"/>
      <c r="H483" s="135"/>
      <c r="I483" s="135" t="e">
        <f t="shared" ca="1" si="77"/>
        <v>#REF!</v>
      </c>
      <c r="J483" s="138"/>
      <c r="K483" s="138"/>
      <c r="L483" s="138" t="e">
        <f t="shared" ca="1" si="79"/>
        <v>#REF!</v>
      </c>
      <c r="M483" s="139" t="e">
        <f t="shared" ca="1" si="80"/>
        <v>#REF!</v>
      </c>
      <c r="N483" s="204" t="e">
        <f t="shared" ca="1" si="81"/>
        <v>#REF!</v>
      </c>
      <c r="O483" s="141" t="e">
        <f t="shared" ca="1" si="82"/>
        <v>#REF!</v>
      </c>
      <c r="P483" s="140" t="e">
        <f t="shared" ca="1" si="83"/>
        <v>#REF!</v>
      </c>
      <c r="Q483" s="141" t="e">
        <f t="shared" ca="1" si="84"/>
        <v>#REF!</v>
      </c>
      <c r="R483" s="140" t="e">
        <f t="shared" ca="1" si="85"/>
        <v>#REF!</v>
      </c>
      <c r="S483" s="140" t="e">
        <f t="shared" ca="1" si="86"/>
        <v>#REF!</v>
      </c>
      <c r="T483" s="140" t="e">
        <f t="shared" ca="1" si="87"/>
        <v>#REF!</v>
      </c>
      <c r="U483" s="141" t="e">
        <f t="shared" ca="1" si="88"/>
        <v>#REF!</v>
      </c>
      <c r="V483" s="140" t="e">
        <f t="shared" ca="1" si="89"/>
        <v>#REF!</v>
      </c>
      <c r="W483" s="171"/>
      <c r="X483" s="171"/>
      <c r="Y483" s="171"/>
      <c r="Z483" s="206"/>
    </row>
    <row r="484" spans="1:26" hidden="1" x14ac:dyDescent="0.25">
      <c r="A484" s="132">
        <v>476</v>
      </c>
      <c r="B484" s="154" t="e">
        <f t="shared" ca="1" si="75"/>
        <v>#REF!</v>
      </c>
      <c r="C484" s="154" t="e">
        <f t="shared" ref="C484:C500" ca="1" si="90">INDIRECT(CONCATENATE($C$507,$D$507,"!$C",$A484 + 8))</f>
        <v>#REF!</v>
      </c>
      <c r="D484" s="136"/>
      <c r="E484" s="137"/>
      <c r="F484" s="137" t="e">
        <f t="shared" ca="1" si="76"/>
        <v>#REF!</v>
      </c>
      <c r="G484" s="135"/>
      <c r="H484" s="135"/>
      <c r="I484" s="135" t="e">
        <f t="shared" ca="1" si="77"/>
        <v>#REF!</v>
      </c>
      <c r="J484" s="138"/>
      <c r="K484" s="138"/>
      <c r="L484" s="138" t="e">
        <f t="shared" ca="1" si="79"/>
        <v>#REF!</v>
      </c>
      <c r="M484" s="139" t="e">
        <f t="shared" ca="1" si="80"/>
        <v>#REF!</v>
      </c>
      <c r="N484" s="204" t="e">
        <f t="shared" ca="1" si="81"/>
        <v>#REF!</v>
      </c>
      <c r="O484" s="141" t="e">
        <f t="shared" ca="1" si="82"/>
        <v>#REF!</v>
      </c>
      <c r="P484" s="140" t="e">
        <f t="shared" ca="1" si="83"/>
        <v>#REF!</v>
      </c>
      <c r="Q484" s="141" t="e">
        <f t="shared" ca="1" si="84"/>
        <v>#REF!</v>
      </c>
      <c r="R484" s="140" t="e">
        <f t="shared" ca="1" si="85"/>
        <v>#REF!</v>
      </c>
      <c r="S484" s="140" t="e">
        <f t="shared" ca="1" si="86"/>
        <v>#REF!</v>
      </c>
      <c r="T484" s="140" t="e">
        <f t="shared" ca="1" si="87"/>
        <v>#REF!</v>
      </c>
      <c r="U484" s="141" t="e">
        <f t="shared" ca="1" si="88"/>
        <v>#REF!</v>
      </c>
      <c r="V484" s="140" t="e">
        <f t="shared" ca="1" si="89"/>
        <v>#REF!</v>
      </c>
      <c r="W484" s="171"/>
      <c r="X484" s="171"/>
      <c r="Y484" s="171"/>
      <c r="Z484" s="206"/>
    </row>
    <row r="485" spans="1:26" hidden="1" x14ac:dyDescent="0.25">
      <c r="A485" s="132">
        <v>477</v>
      </c>
      <c r="B485" s="154" t="e">
        <f t="shared" ca="1" si="75"/>
        <v>#REF!</v>
      </c>
      <c r="C485" s="154" t="e">
        <f t="shared" ca="1" si="90"/>
        <v>#REF!</v>
      </c>
      <c r="D485" s="136"/>
      <c r="E485" s="137"/>
      <c r="F485" s="137" t="e">
        <f t="shared" ca="1" si="76"/>
        <v>#REF!</v>
      </c>
      <c r="G485" s="135"/>
      <c r="H485" s="135"/>
      <c r="I485" s="135" t="e">
        <f t="shared" ca="1" si="77"/>
        <v>#REF!</v>
      </c>
      <c r="J485" s="138"/>
      <c r="K485" s="138"/>
      <c r="L485" s="138" t="e">
        <f t="shared" ca="1" si="79"/>
        <v>#REF!</v>
      </c>
      <c r="M485" s="139" t="e">
        <f t="shared" ca="1" si="80"/>
        <v>#REF!</v>
      </c>
      <c r="N485" s="204" t="e">
        <f t="shared" ca="1" si="81"/>
        <v>#REF!</v>
      </c>
      <c r="O485" s="141" t="e">
        <f t="shared" ca="1" si="82"/>
        <v>#REF!</v>
      </c>
      <c r="P485" s="140" t="e">
        <f t="shared" ca="1" si="83"/>
        <v>#REF!</v>
      </c>
      <c r="Q485" s="141" t="e">
        <f t="shared" ca="1" si="84"/>
        <v>#REF!</v>
      </c>
      <c r="R485" s="140" t="e">
        <f t="shared" ca="1" si="85"/>
        <v>#REF!</v>
      </c>
      <c r="S485" s="140" t="e">
        <f t="shared" ca="1" si="86"/>
        <v>#REF!</v>
      </c>
      <c r="T485" s="140" t="e">
        <f t="shared" ca="1" si="87"/>
        <v>#REF!</v>
      </c>
      <c r="U485" s="141" t="e">
        <f t="shared" ca="1" si="88"/>
        <v>#REF!</v>
      </c>
      <c r="V485" s="140" t="e">
        <f t="shared" ca="1" si="89"/>
        <v>#REF!</v>
      </c>
      <c r="W485" s="171"/>
      <c r="X485" s="171"/>
      <c r="Y485" s="171"/>
      <c r="Z485" s="206"/>
    </row>
    <row r="486" spans="1:26" hidden="1" x14ac:dyDescent="0.25">
      <c r="A486" s="132">
        <v>478</v>
      </c>
      <c r="B486" s="154" t="e">
        <f t="shared" ca="1" si="75"/>
        <v>#REF!</v>
      </c>
      <c r="C486" s="154" t="e">
        <f t="shared" ca="1" si="90"/>
        <v>#REF!</v>
      </c>
      <c r="D486" s="136"/>
      <c r="E486" s="137"/>
      <c r="F486" s="137" t="e">
        <f t="shared" ca="1" si="76"/>
        <v>#REF!</v>
      </c>
      <c r="G486" s="135"/>
      <c r="H486" s="135"/>
      <c r="I486" s="135" t="e">
        <f t="shared" ca="1" si="77"/>
        <v>#REF!</v>
      </c>
      <c r="J486" s="138"/>
      <c r="K486" s="138"/>
      <c r="L486" s="138" t="e">
        <f t="shared" ca="1" si="79"/>
        <v>#REF!</v>
      </c>
      <c r="M486" s="139" t="e">
        <f t="shared" ca="1" si="80"/>
        <v>#REF!</v>
      </c>
      <c r="N486" s="204" t="e">
        <f t="shared" ca="1" si="81"/>
        <v>#REF!</v>
      </c>
      <c r="O486" s="141" t="e">
        <f t="shared" ca="1" si="82"/>
        <v>#REF!</v>
      </c>
      <c r="P486" s="140" t="e">
        <f t="shared" ca="1" si="83"/>
        <v>#REF!</v>
      </c>
      <c r="Q486" s="141" t="e">
        <f t="shared" ca="1" si="84"/>
        <v>#REF!</v>
      </c>
      <c r="R486" s="140" t="e">
        <f t="shared" ca="1" si="85"/>
        <v>#REF!</v>
      </c>
      <c r="S486" s="140" t="e">
        <f t="shared" ca="1" si="86"/>
        <v>#REF!</v>
      </c>
      <c r="T486" s="140" t="e">
        <f t="shared" ca="1" si="87"/>
        <v>#REF!</v>
      </c>
      <c r="U486" s="141" t="e">
        <f t="shared" ca="1" si="88"/>
        <v>#REF!</v>
      </c>
      <c r="V486" s="140" t="e">
        <f t="shared" ca="1" si="89"/>
        <v>#REF!</v>
      </c>
      <c r="W486" s="171"/>
      <c r="X486" s="171"/>
      <c r="Y486" s="171"/>
      <c r="Z486" s="206"/>
    </row>
    <row r="487" spans="1:26" hidden="1" x14ac:dyDescent="0.25">
      <c r="A487" s="132">
        <v>479</v>
      </c>
      <c r="B487" s="154" t="e">
        <f t="shared" ca="1" si="75"/>
        <v>#REF!</v>
      </c>
      <c r="C487" s="154" t="e">
        <f t="shared" ca="1" si="90"/>
        <v>#REF!</v>
      </c>
      <c r="D487" s="136"/>
      <c r="E487" s="137"/>
      <c r="F487" s="137" t="e">
        <f t="shared" ca="1" si="76"/>
        <v>#REF!</v>
      </c>
      <c r="G487" s="135"/>
      <c r="H487" s="135"/>
      <c r="I487" s="135" t="e">
        <f t="shared" ca="1" si="77"/>
        <v>#REF!</v>
      </c>
      <c r="J487" s="138"/>
      <c r="K487" s="138"/>
      <c r="L487" s="138" t="e">
        <f t="shared" ca="1" si="79"/>
        <v>#REF!</v>
      </c>
      <c r="M487" s="139" t="e">
        <f t="shared" ca="1" si="80"/>
        <v>#REF!</v>
      </c>
      <c r="N487" s="204" t="e">
        <f t="shared" ca="1" si="81"/>
        <v>#REF!</v>
      </c>
      <c r="O487" s="141" t="e">
        <f t="shared" ca="1" si="82"/>
        <v>#REF!</v>
      </c>
      <c r="P487" s="140" t="e">
        <f t="shared" ca="1" si="83"/>
        <v>#REF!</v>
      </c>
      <c r="Q487" s="141" t="e">
        <f t="shared" ca="1" si="84"/>
        <v>#REF!</v>
      </c>
      <c r="R487" s="140" t="e">
        <f t="shared" ca="1" si="85"/>
        <v>#REF!</v>
      </c>
      <c r="S487" s="140" t="e">
        <f t="shared" ca="1" si="86"/>
        <v>#REF!</v>
      </c>
      <c r="T487" s="140" t="e">
        <f t="shared" ca="1" si="87"/>
        <v>#REF!</v>
      </c>
      <c r="U487" s="141" t="e">
        <f t="shared" ca="1" si="88"/>
        <v>#REF!</v>
      </c>
      <c r="V487" s="140" t="e">
        <f t="shared" ca="1" si="89"/>
        <v>#REF!</v>
      </c>
      <c r="W487" s="171"/>
      <c r="X487" s="171"/>
      <c r="Y487" s="171"/>
      <c r="Z487" s="206"/>
    </row>
    <row r="488" spans="1:26" hidden="1" x14ac:dyDescent="0.25">
      <c r="A488" s="132">
        <v>480</v>
      </c>
      <c r="B488" s="154" t="e">
        <f t="shared" ref="B488:B500" ca="1" si="91">INDIRECT(CONCATENATE($C$507,$D$507,"!$B",$A488 + 8))</f>
        <v>#REF!</v>
      </c>
      <c r="C488" s="154" t="e">
        <f t="shared" ca="1" si="90"/>
        <v>#REF!</v>
      </c>
      <c r="D488" s="136"/>
      <c r="E488" s="137"/>
      <c r="F488" s="137" t="e">
        <f t="shared" ref="F488:F500" ca="1" si="92">INDIRECT(CONCATENATE($C$507,$D$507,"!$Z",$A488 + 8))</f>
        <v>#REF!</v>
      </c>
      <c r="G488" s="135"/>
      <c r="H488" s="135"/>
      <c r="I488" s="135" t="e">
        <f t="shared" ref="I488:I500" ca="1" si="93">INDIRECT(CONCATENATE($C$507,$D$507,"!$AD",$A488 + 8))</f>
        <v>#REF!</v>
      </c>
      <c r="J488" s="138"/>
      <c r="K488" s="138"/>
      <c r="L488" s="138" t="e">
        <f t="shared" ca="1" si="79"/>
        <v>#REF!</v>
      </c>
      <c r="M488" s="139" t="e">
        <f t="shared" ca="1" si="80"/>
        <v>#REF!</v>
      </c>
      <c r="N488" s="204" t="e">
        <f t="shared" ca="1" si="81"/>
        <v>#REF!</v>
      </c>
      <c r="O488" s="141" t="e">
        <f t="shared" ca="1" si="82"/>
        <v>#REF!</v>
      </c>
      <c r="P488" s="140" t="e">
        <f t="shared" ca="1" si="83"/>
        <v>#REF!</v>
      </c>
      <c r="Q488" s="141" t="e">
        <f t="shared" ca="1" si="84"/>
        <v>#REF!</v>
      </c>
      <c r="R488" s="140" t="e">
        <f t="shared" ca="1" si="85"/>
        <v>#REF!</v>
      </c>
      <c r="S488" s="140" t="e">
        <f t="shared" ca="1" si="86"/>
        <v>#REF!</v>
      </c>
      <c r="T488" s="140" t="e">
        <f t="shared" ca="1" si="87"/>
        <v>#REF!</v>
      </c>
      <c r="U488" s="141" t="e">
        <f t="shared" ca="1" si="88"/>
        <v>#REF!</v>
      </c>
      <c r="V488" s="140" t="e">
        <f t="shared" ca="1" si="89"/>
        <v>#REF!</v>
      </c>
      <c r="W488" s="171"/>
      <c r="X488" s="171"/>
      <c r="Y488" s="171"/>
      <c r="Z488" s="206"/>
    </row>
    <row r="489" spans="1:26" hidden="1" x14ac:dyDescent="0.25">
      <c r="A489" s="132">
        <v>481</v>
      </c>
      <c r="B489" s="154" t="e">
        <f t="shared" ca="1" si="91"/>
        <v>#REF!</v>
      </c>
      <c r="C489" s="154" t="e">
        <f t="shared" ca="1" si="90"/>
        <v>#REF!</v>
      </c>
      <c r="D489" s="136"/>
      <c r="E489" s="137"/>
      <c r="F489" s="137" t="e">
        <f t="shared" ca="1" si="92"/>
        <v>#REF!</v>
      </c>
      <c r="G489" s="135"/>
      <c r="H489" s="135"/>
      <c r="I489" s="135" t="e">
        <f t="shared" ca="1" si="93"/>
        <v>#REF!</v>
      </c>
      <c r="J489" s="138"/>
      <c r="K489" s="138"/>
      <c r="L489" s="138" t="e">
        <f t="shared" ref="L489:L500" ca="1" si="94">INDIRECT(CONCATENATE($C$507,$D$507,"!$V",$A489 + 8))</f>
        <v>#REF!</v>
      </c>
      <c r="M489" s="139" t="e">
        <f t="shared" ca="1" si="80"/>
        <v>#REF!</v>
      </c>
      <c r="N489" s="204" t="e">
        <f t="shared" ca="1" si="81"/>
        <v>#REF!</v>
      </c>
      <c r="O489" s="141" t="e">
        <f t="shared" ca="1" si="82"/>
        <v>#REF!</v>
      </c>
      <c r="P489" s="140" t="e">
        <f t="shared" ca="1" si="83"/>
        <v>#REF!</v>
      </c>
      <c r="Q489" s="141" t="e">
        <f t="shared" ca="1" si="84"/>
        <v>#REF!</v>
      </c>
      <c r="R489" s="140" t="e">
        <f t="shared" ca="1" si="85"/>
        <v>#REF!</v>
      </c>
      <c r="S489" s="140" t="e">
        <f t="shared" ca="1" si="86"/>
        <v>#REF!</v>
      </c>
      <c r="T489" s="140" t="e">
        <f t="shared" ca="1" si="87"/>
        <v>#REF!</v>
      </c>
      <c r="U489" s="141" t="e">
        <f t="shared" ca="1" si="88"/>
        <v>#REF!</v>
      </c>
      <c r="V489" s="140" t="e">
        <f t="shared" ca="1" si="89"/>
        <v>#REF!</v>
      </c>
      <c r="W489" s="171"/>
      <c r="X489" s="171"/>
      <c r="Y489" s="171"/>
      <c r="Z489" s="206"/>
    </row>
    <row r="490" spans="1:26" hidden="1" x14ac:dyDescent="0.25">
      <c r="A490" s="132">
        <v>482</v>
      </c>
      <c r="B490" s="154" t="e">
        <f t="shared" ca="1" si="91"/>
        <v>#REF!</v>
      </c>
      <c r="C490" s="154" t="e">
        <f t="shared" ca="1" si="90"/>
        <v>#REF!</v>
      </c>
      <c r="D490" s="136"/>
      <c r="E490" s="137"/>
      <c r="F490" s="137" t="e">
        <f t="shared" ca="1" si="92"/>
        <v>#REF!</v>
      </c>
      <c r="G490" s="135"/>
      <c r="H490" s="135"/>
      <c r="I490" s="135" t="e">
        <f t="shared" ca="1" si="93"/>
        <v>#REF!</v>
      </c>
      <c r="J490" s="138"/>
      <c r="K490" s="138"/>
      <c r="L490" s="138" t="e">
        <f t="shared" ca="1" si="94"/>
        <v>#REF!</v>
      </c>
      <c r="M490" s="139" t="e">
        <f t="shared" ca="1" si="80"/>
        <v>#REF!</v>
      </c>
      <c r="N490" s="204" t="e">
        <f t="shared" ca="1" si="81"/>
        <v>#REF!</v>
      </c>
      <c r="O490" s="141" t="e">
        <f t="shared" ca="1" si="82"/>
        <v>#REF!</v>
      </c>
      <c r="P490" s="140" t="e">
        <f t="shared" ca="1" si="83"/>
        <v>#REF!</v>
      </c>
      <c r="Q490" s="141" t="e">
        <f t="shared" ca="1" si="84"/>
        <v>#REF!</v>
      </c>
      <c r="R490" s="140" t="e">
        <f t="shared" ca="1" si="85"/>
        <v>#REF!</v>
      </c>
      <c r="S490" s="140" t="e">
        <f t="shared" ca="1" si="86"/>
        <v>#REF!</v>
      </c>
      <c r="T490" s="140" t="e">
        <f t="shared" ca="1" si="87"/>
        <v>#REF!</v>
      </c>
      <c r="U490" s="141" t="e">
        <f t="shared" ca="1" si="88"/>
        <v>#REF!</v>
      </c>
      <c r="V490" s="140" t="e">
        <f t="shared" ca="1" si="89"/>
        <v>#REF!</v>
      </c>
      <c r="W490" s="171"/>
      <c r="X490" s="171"/>
      <c r="Y490" s="171"/>
      <c r="Z490" s="206"/>
    </row>
    <row r="491" spans="1:26" hidden="1" x14ac:dyDescent="0.25">
      <c r="A491" s="132">
        <v>483</v>
      </c>
      <c r="B491" s="154" t="e">
        <f t="shared" ca="1" si="91"/>
        <v>#REF!</v>
      </c>
      <c r="C491" s="154" t="e">
        <f t="shared" ca="1" si="90"/>
        <v>#REF!</v>
      </c>
      <c r="D491" s="136"/>
      <c r="E491" s="137"/>
      <c r="F491" s="137" t="e">
        <f t="shared" ca="1" si="92"/>
        <v>#REF!</v>
      </c>
      <c r="G491" s="135"/>
      <c r="H491" s="135"/>
      <c r="I491" s="135" t="e">
        <f t="shared" ca="1" si="93"/>
        <v>#REF!</v>
      </c>
      <c r="J491" s="138"/>
      <c r="K491" s="138"/>
      <c r="L491" s="138" t="e">
        <f t="shared" ca="1" si="94"/>
        <v>#REF!</v>
      </c>
      <c r="M491" s="139" t="e">
        <f t="shared" ca="1" si="80"/>
        <v>#REF!</v>
      </c>
      <c r="N491" s="204" t="e">
        <f t="shared" ca="1" si="81"/>
        <v>#REF!</v>
      </c>
      <c r="O491" s="141" t="e">
        <f t="shared" ca="1" si="82"/>
        <v>#REF!</v>
      </c>
      <c r="P491" s="140" t="e">
        <f t="shared" ca="1" si="83"/>
        <v>#REF!</v>
      </c>
      <c r="Q491" s="141" t="e">
        <f t="shared" ca="1" si="84"/>
        <v>#REF!</v>
      </c>
      <c r="R491" s="140" t="e">
        <f t="shared" ca="1" si="85"/>
        <v>#REF!</v>
      </c>
      <c r="S491" s="140" t="e">
        <f t="shared" ca="1" si="86"/>
        <v>#REF!</v>
      </c>
      <c r="T491" s="140" t="e">
        <f t="shared" ca="1" si="87"/>
        <v>#REF!</v>
      </c>
      <c r="U491" s="141" t="e">
        <f t="shared" ca="1" si="88"/>
        <v>#REF!</v>
      </c>
      <c r="V491" s="140" t="e">
        <f t="shared" ca="1" si="89"/>
        <v>#REF!</v>
      </c>
      <c r="W491" s="171"/>
      <c r="X491" s="171"/>
      <c r="Y491" s="171"/>
      <c r="Z491" s="206"/>
    </row>
    <row r="492" spans="1:26" hidden="1" x14ac:dyDescent="0.25">
      <c r="A492" s="132">
        <v>484</v>
      </c>
      <c r="B492" s="154" t="e">
        <f t="shared" ca="1" si="91"/>
        <v>#REF!</v>
      </c>
      <c r="C492" s="154" t="e">
        <f t="shared" ca="1" si="90"/>
        <v>#REF!</v>
      </c>
      <c r="D492" s="136"/>
      <c r="E492" s="137"/>
      <c r="F492" s="137" t="e">
        <f t="shared" ca="1" si="92"/>
        <v>#REF!</v>
      </c>
      <c r="G492" s="135"/>
      <c r="H492" s="135"/>
      <c r="I492" s="135" t="e">
        <f t="shared" ca="1" si="93"/>
        <v>#REF!</v>
      </c>
      <c r="J492" s="138"/>
      <c r="K492" s="138"/>
      <c r="L492" s="138" t="e">
        <f t="shared" ca="1" si="94"/>
        <v>#REF!</v>
      </c>
      <c r="M492" s="139" t="e">
        <f t="shared" ca="1" si="80"/>
        <v>#REF!</v>
      </c>
      <c r="N492" s="204" t="e">
        <f t="shared" ca="1" si="81"/>
        <v>#REF!</v>
      </c>
      <c r="O492" s="141" t="e">
        <f t="shared" ca="1" si="82"/>
        <v>#REF!</v>
      </c>
      <c r="P492" s="140" t="e">
        <f t="shared" ca="1" si="83"/>
        <v>#REF!</v>
      </c>
      <c r="Q492" s="141" t="e">
        <f t="shared" ca="1" si="84"/>
        <v>#REF!</v>
      </c>
      <c r="R492" s="140" t="e">
        <f t="shared" ca="1" si="85"/>
        <v>#REF!</v>
      </c>
      <c r="S492" s="140" t="e">
        <f t="shared" ca="1" si="86"/>
        <v>#REF!</v>
      </c>
      <c r="T492" s="140" t="e">
        <f t="shared" ca="1" si="87"/>
        <v>#REF!</v>
      </c>
      <c r="U492" s="141" t="e">
        <f t="shared" ca="1" si="88"/>
        <v>#REF!</v>
      </c>
      <c r="V492" s="140" t="e">
        <f t="shared" ca="1" si="89"/>
        <v>#REF!</v>
      </c>
      <c r="W492" s="171"/>
      <c r="X492" s="171"/>
      <c r="Y492" s="171"/>
      <c r="Z492" s="206"/>
    </row>
    <row r="493" spans="1:26" hidden="1" x14ac:dyDescent="0.25">
      <c r="A493" s="132">
        <v>485</v>
      </c>
      <c r="B493" s="154" t="e">
        <f t="shared" ca="1" si="91"/>
        <v>#REF!</v>
      </c>
      <c r="C493" s="154" t="e">
        <f t="shared" ca="1" si="90"/>
        <v>#REF!</v>
      </c>
      <c r="D493" s="136"/>
      <c r="E493" s="137"/>
      <c r="F493" s="137" t="e">
        <f t="shared" ca="1" si="92"/>
        <v>#REF!</v>
      </c>
      <c r="G493" s="135"/>
      <c r="H493" s="135"/>
      <c r="I493" s="135" t="e">
        <f t="shared" ca="1" si="93"/>
        <v>#REF!</v>
      </c>
      <c r="J493" s="138"/>
      <c r="K493" s="138"/>
      <c r="L493" s="138" t="e">
        <f t="shared" ca="1" si="94"/>
        <v>#REF!</v>
      </c>
      <c r="M493" s="139" t="e">
        <f t="shared" ca="1" si="80"/>
        <v>#REF!</v>
      </c>
      <c r="N493" s="204" t="e">
        <f t="shared" ca="1" si="81"/>
        <v>#REF!</v>
      </c>
      <c r="O493" s="141" t="e">
        <f t="shared" ca="1" si="82"/>
        <v>#REF!</v>
      </c>
      <c r="P493" s="140" t="e">
        <f t="shared" ca="1" si="83"/>
        <v>#REF!</v>
      </c>
      <c r="Q493" s="141" t="e">
        <f t="shared" ca="1" si="84"/>
        <v>#REF!</v>
      </c>
      <c r="R493" s="140" t="e">
        <f t="shared" ca="1" si="85"/>
        <v>#REF!</v>
      </c>
      <c r="S493" s="140" t="e">
        <f t="shared" ca="1" si="86"/>
        <v>#REF!</v>
      </c>
      <c r="T493" s="140" t="e">
        <f t="shared" ca="1" si="87"/>
        <v>#REF!</v>
      </c>
      <c r="U493" s="141" t="e">
        <f t="shared" ca="1" si="88"/>
        <v>#REF!</v>
      </c>
      <c r="V493" s="140" t="e">
        <f t="shared" ca="1" si="89"/>
        <v>#REF!</v>
      </c>
      <c r="W493" s="171"/>
      <c r="X493" s="171"/>
      <c r="Y493" s="171"/>
      <c r="Z493" s="206"/>
    </row>
    <row r="494" spans="1:26" hidden="1" x14ac:dyDescent="0.25">
      <c r="A494" s="132">
        <v>486</v>
      </c>
      <c r="B494" s="154" t="e">
        <f t="shared" ca="1" si="91"/>
        <v>#REF!</v>
      </c>
      <c r="C494" s="154" t="e">
        <f t="shared" ca="1" si="90"/>
        <v>#REF!</v>
      </c>
      <c r="D494" s="136"/>
      <c r="E494" s="137"/>
      <c r="F494" s="137" t="e">
        <f t="shared" ca="1" si="92"/>
        <v>#REF!</v>
      </c>
      <c r="G494" s="135"/>
      <c r="H494" s="135"/>
      <c r="I494" s="135" t="e">
        <f t="shared" ca="1" si="93"/>
        <v>#REF!</v>
      </c>
      <c r="J494" s="138"/>
      <c r="K494" s="138"/>
      <c r="L494" s="138" t="e">
        <f t="shared" ca="1" si="94"/>
        <v>#REF!</v>
      </c>
      <c r="M494" s="139" t="e">
        <f t="shared" ca="1" si="80"/>
        <v>#REF!</v>
      </c>
      <c r="N494" s="204" t="e">
        <f t="shared" ca="1" si="81"/>
        <v>#REF!</v>
      </c>
      <c r="O494" s="141" t="e">
        <f t="shared" ca="1" si="82"/>
        <v>#REF!</v>
      </c>
      <c r="P494" s="140" t="e">
        <f t="shared" ca="1" si="83"/>
        <v>#REF!</v>
      </c>
      <c r="Q494" s="141" t="e">
        <f t="shared" ca="1" si="84"/>
        <v>#REF!</v>
      </c>
      <c r="R494" s="140" t="e">
        <f t="shared" ca="1" si="85"/>
        <v>#REF!</v>
      </c>
      <c r="S494" s="140" t="e">
        <f t="shared" ca="1" si="86"/>
        <v>#REF!</v>
      </c>
      <c r="T494" s="140" t="e">
        <f t="shared" ca="1" si="87"/>
        <v>#REF!</v>
      </c>
      <c r="U494" s="141" t="e">
        <f t="shared" ca="1" si="88"/>
        <v>#REF!</v>
      </c>
      <c r="V494" s="140" t="e">
        <f t="shared" ca="1" si="89"/>
        <v>#REF!</v>
      </c>
      <c r="W494" s="171"/>
      <c r="X494" s="171"/>
      <c r="Y494" s="171"/>
      <c r="Z494" s="206"/>
    </row>
    <row r="495" spans="1:26" hidden="1" x14ac:dyDescent="0.25">
      <c r="A495" s="132">
        <v>487</v>
      </c>
      <c r="B495" s="154" t="e">
        <f t="shared" ca="1" si="91"/>
        <v>#REF!</v>
      </c>
      <c r="C495" s="154" t="e">
        <f t="shared" ca="1" si="90"/>
        <v>#REF!</v>
      </c>
      <c r="D495" s="136"/>
      <c r="E495" s="137"/>
      <c r="F495" s="137" t="e">
        <f t="shared" ca="1" si="92"/>
        <v>#REF!</v>
      </c>
      <c r="G495" s="135"/>
      <c r="H495" s="135"/>
      <c r="I495" s="135" t="e">
        <f t="shared" ca="1" si="93"/>
        <v>#REF!</v>
      </c>
      <c r="J495" s="138"/>
      <c r="K495" s="138"/>
      <c r="L495" s="138" t="e">
        <f t="shared" ca="1" si="94"/>
        <v>#REF!</v>
      </c>
      <c r="M495" s="139" t="e">
        <f t="shared" ca="1" si="80"/>
        <v>#REF!</v>
      </c>
      <c r="N495" s="204" t="e">
        <f t="shared" ca="1" si="81"/>
        <v>#REF!</v>
      </c>
      <c r="O495" s="141" t="e">
        <f t="shared" ca="1" si="82"/>
        <v>#REF!</v>
      </c>
      <c r="P495" s="140" t="e">
        <f t="shared" ca="1" si="83"/>
        <v>#REF!</v>
      </c>
      <c r="Q495" s="141" t="e">
        <f t="shared" ca="1" si="84"/>
        <v>#REF!</v>
      </c>
      <c r="R495" s="140" t="e">
        <f t="shared" ca="1" si="85"/>
        <v>#REF!</v>
      </c>
      <c r="S495" s="140" t="e">
        <f t="shared" ca="1" si="86"/>
        <v>#REF!</v>
      </c>
      <c r="T495" s="140" t="e">
        <f t="shared" ca="1" si="87"/>
        <v>#REF!</v>
      </c>
      <c r="U495" s="141" t="e">
        <f t="shared" ca="1" si="88"/>
        <v>#REF!</v>
      </c>
      <c r="V495" s="140" t="e">
        <f t="shared" ca="1" si="89"/>
        <v>#REF!</v>
      </c>
      <c r="W495" s="171"/>
      <c r="X495" s="171"/>
      <c r="Y495" s="171"/>
      <c r="Z495" s="206"/>
    </row>
    <row r="496" spans="1:26" hidden="1" x14ac:dyDescent="0.25">
      <c r="A496" s="132">
        <v>488</v>
      </c>
      <c r="B496" s="154" t="e">
        <f t="shared" ca="1" si="91"/>
        <v>#REF!</v>
      </c>
      <c r="C496" s="154" t="e">
        <f t="shared" ca="1" si="90"/>
        <v>#REF!</v>
      </c>
      <c r="D496" s="136"/>
      <c r="E496" s="137"/>
      <c r="F496" s="137" t="e">
        <f t="shared" ca="1" si="92"/>
        <v>#REF!</v>
      </c>
      <c r="G496" s="135"/>
      <c r="H496" s="135"/>
      <c r="I496" s="135" t="e">
        <f t="shared" ca="1" si="93"/>
        <v>#REF!</v>
      </c>
      <c r="J496" s="138"/>
      <c r="K496" s="138"/>
      <c r="L496" s="138" t="e">
        <f t="shared" ca="1" si="94"/>
        <v>#REF!</v>
      </c>
      <c r="M496" s="139" t="e">
        <f t="shared" ca="1" si="80"/>
        <v>#REF!</v>
      </c>
      <c r="N496" s="204" t="e">
        <f t="shared" ca="1" si="81"/>
        <v>#REF!</v>
      </c>
      <c r="O496" s="141" t="e">
        <f t="shared" ca="1" si="82"/>
        <v>#REF!</v>
      </c>
      <c r="P496" s="140" t="e">
        <f t="shared" ca="1" si="83"/>
        <v>#REF!</v>
      </c>
      <c r="Q496" s="141" t="e">
        <f t="shared" ca="1" si="84"/>
        <v>#REF!</v>
      </c>
      <c r="R496" s="140" t="e">
        <f t="shared" ca="1" si="85"/>
        <v>#REF!</v>
      </c>
      <c r="S496" s="140" t="e">
        <f t="shared" ca="1" si="86"/>
        <v>#REF!</v>
      </c>
      <c r="T496" s="140" t="e">
        <f t="shared" ca="1" si="87"/>
        <v>#REF!</v>
      </c>
      <c r="U496" s="141" t="e">
        <f t="shared" ca="1" si="88"/>
        <v>#REF!</v>
      </c>
      <c r="V496" s="140" t="e">
        <f t="shared" ca="1" si="89"/>
        <v>#REF!</v>
      </c>
      <c r="W496" s="171"/>
      <c r="X496" s="171"/>
      <c r="Y496" s="171"/>
      <c r="Z496" s="206"/>
    </row>
    <row r="497" spans="1:28" hidden="1" x14ac:dyDescent="0.25">
      <c r="A497" s="132">
        <v>489</v>
      </c>
      <c r="B497" s="154" t="e">
        <f t="shared" ca="1" si="91"/>
        <v>#REF!</v>
      </c>
      <c r="C497" s="154" t="e">
        <f t="shared" ca="1" si="90"/>
        <v>#REF!</v>
      </c>
      <c r="D497" s="136"/>
      <c r="E497" s="137"/>
      <c r="F497" s="137" t="e">
        <f t="shared" ca="1" si="92"/>
        <v>#REF!</v>
      </c>
      <c r="G497" s="135"/>
      <c r="H497" s="135"/>
      <c r="I497" s="135" t="e">
        <f t="shared" ca="1" si="93"/>
        <v>#REF!</v>
      </c>
      <c r="J497" s="138"/>
      <c r="K497" s="138"/>
      <c r="L497" s="138" t="e">
        <f t="shared" ca="1" si="94"/>
        <v>#REF!</v>
      </c>
      <c r="M497" s="139" t="e">
        <f t="shared" ca="1" si="80"/>
        <v>#REF!</v>
      </c>
      <c r="N497" s="204" t="e">
        <f t="shared" ca="1" si="81"/>
        <v>#REF!</v>
      </c>
      <c r="O497" s="141" t="e">
        <f t="shared" ca="1" si="82"/>
        <v>#REF!</v>
      </c>
      <c r="P497" s="140" t="e">
        <f t="shared" ca="1" si="83"/>
        <v>#REF!</v>
      </c>
      <c r="Q497" s="141" t="e">
        <f t="shared" ca="1" si="84"/>
        <v>#REF!</v>
      </c>
      <c r="R497" s="140" t="e">
        <f t="shared" ca="1" si="85"/>
        <v>#REF!</v>
      </c>
      <c r="S497" s="140" t="e">
        <f t="shared" ca="1" si="86"/>
        <v>#REF!</v>
      </c>
      <c r="T497" s="140" t="e">
        <f t="shared" ca="1" si="87"/>
        <v>#REF!</v>
      </c>
      <c r="U497" s="141" t="e">
        <f t="shared" ca="1" si="88"/>
        <v>#REF!</v>
      </c>
      <c r="V497" s="140" t="e">
        <f t="shared" ca="1" si="89"/>
        <v>#REF!</v>
      </c>
      <c r="W497" s="171"/>
      <c r="X497" s="171"/>
      <c r="Y497" s="171"/>
      <c r="Z497" s="206"/>
    </row>
    <row r="498" spans="1:28" hidden="1" x14ac:dyDescent="0.25">
      <c r="A498" s="132">
        <v>490</v>
      </c>
      <c r="B498" s="154" t="e">
        <f t="shared" ca="1" si="91"/>
        <v>#REF!</v>
      </c>
      <c r="C498" s="154" t="e">
        <f t="shared" ca="1" si="90"/>
        <v>#REF!</v>
      </c>
      <c r="D498" s="136"/>
      <c r="E498" s="137"/>
      <c r="F498" s="137" t="e">
        <f t="shared" ca="1" si="92"/>
        <v>#REF!</v>
      </c>
      <c r="G498" s="135"/>
      <c r="H498" s="135"/>
      <c r="I498" s="135" t="e">
        <f t="shared" ca="1" si="93"/>
        <v>#REF!</v>
      </c>
      <c r="J498" s="138"/>
      <c r="K498" s="138"/>
      <c r="L498" s="138" t="e">
        <f t="shared" ca="1" si="94"/>
        <v>#REF!</v>
      </c>
      <c r="M498" s="139" t="e">
        <f t="shared" ca="1" si="80"/>
        <v>#REF!</v>
      </c>
      <c r="N498" s="204" t="e">
        <f t="shared" ca="1" si="81"/>
        <v>#REF!</v>
      </c>
      <c r="O498" s="141" t="e">
        <f t="shared" ca="1" si="82"/>
        <v>#REF!</v>
      </c>
      <c r="P498" s="140" t="e">
        <f t="shared" ca="1" si="83"/>
        <v>#REF!</v>
      </c>
      <c r="Q498" s="141" t="e">
        <f t="shared" ca="1" si="84"/>
        <v>#REF!</v>
      </c>
      <c r="R498" s="140" t="e">
        <f t="shared" ca="1" si="85"/>
        <v>#REF!</v>
      </c>
      <c r="S498" s="140" t="e">
        <f t="shared" ca="1" si="86"/>
        <v>#REF!</v>
      </c>
      <c r="T498" s="140" t="e">
        <f t="shared" ca="1" si="87"/>
        <v>#REF!</v>
      </c>
      <c r="U498" s="141" t="e">
        <f t="shared" ca="1" si="88"/>
        <v>#REF!</v>
      </c>
      <c r="V498" s="140" t="e">
        <f t="shared" ca="1" si="89"/>
        <v>#REF!</v>
      </c>
      <c r="W498" s="171"/>
      <c r="X498" s="171"/>
      <c r="Y498" s="171"/>
      <c r="Z498" s="206"/>
    </row>
    <row r="499" spans="1:28" hidden="1" x14ac:dyDescent="0.25">
      <c r="A499" s="132">
        <v>491</v>
      </c>
      <c r="B499" s="154" t="e">
        <f t="shared" ca="1" si="91"/>
        <v>#REF!</v>
      </c>
      <c r="C499" s="154" t="e">
        <f t="shared" ca="1" si="90"/>
        <v>#REF!</v>
      </c>
      <c r="D499" s="136"/>
      <c r="E499" s="137"/>
      <c r="F499" s="137" t="e">
        <f t="shared" ca="1" si="92"/>
        <v>#REF!</v>
      </c>
      <c r="G499" s="135"/>
      <c r="H499" s="135"/>
      <c r="I499" s="135" t="e">
        <f t="shared" ca="1" si="93"/>
        <v>#REF!</v>
      </c>
      <c r="J499" s="138"/>
      <c r="K499" s="138"/>
      <c r="L499" s="138" t="e">
        <f t="shared" ca="1" si="94"/>
        <v>#REF!</v>
      </c>
      <c r="M499" s="139" t="e">
        <f t="shared" ca="1" si="80"/>
        <v>#REF!</v>
      </c>
      <c r="N499" s="204" t="e">
        <f t="shared" ca="1" si="81"/>
        <v>#REF!</v>
      </c>
      <c r="O499" s="141" t="e">
        <f t="shared" ca="1" si="82"/>
        <v>#REF!</v>
      </c>
      <c r="P499" s="140" t="e">
        <f t="shared" ca="1" si="83"/>
        <v>#REF!</v>
      </c>
      <c r="Q499" s="141" t="e">
        <f t="shared" ca="1" si="84"/>
        <v>#REF!</v>
      </c>
      <c r="R499" s="140" t="e">
        <f t="shared" ca="1" si="85"/>
        <v>#REF!</v>
      </c>
      <c r="S499" s="140" t="e">
        <f t="shared" ca="1" si="86"/>
        <v>#REF!</v>
      </c>
      <c r="T499" s="140" t="e">
        <f t="shared" ca="1" si="87"/>
        <v>#REF!</v>
      </c>
      <c r="U499" s="141" t="e">
        <f t="shared" ca="1" si="88"/>
        <v>#REF!</v>
      </c>
      <c r="V499" s="140" t="e">
        <f t="shared" ca="1" si="89"/>
        <v>#REF!</v>
      </c>
      <c r="W499" s="171"/>
      <c r="X499" s="171"/>
      <c r="Y499" s="171"/>
      <c r="Z499" s="206"/>
    </row>
    <row r="500" spans="1:28" hidden="1" x14ac:dyDescent="0.25">
      <c r="A500" s="132">
        <v>492</v>
      </c>
      <c r="B500" s="154" t="e">
        <f t="shared" ca="1" si="91"/>
        <v>#REF!</v>
      </c>
      <c r="C500" s="154" t="e">
        <f t="shared" ca="1" si="90"/>
        <v>#REF!</v>
      </c>
      <c r="D500" s="136"/>
      <c r="E500" s="137"/>
      <c r="F500" s="137" t="e">
        <f t="shared" ca="1" si="92"/>
        <v>#REF!</v>
      </c>
      <c r="G500" s="135"/>
      <c r="H500" s="135"/>
      <c r="I500" s="135" t="e">
        <f t="shared" ca="1" si="93"/>
        <v>#REF!</v>
      </c>
      <c r="J500" s="138"/>
      <c r="K500" s="138"/>
      <c r="L500" s="138" t="e">
        <f t="shared" ca="1" si="94"/>
        <v>#REF!</v>
      </c>
      <c r="M500" s="139" t="e">
        <f t="shared" ca="1" si="80"/>
        <v>#REF!</v>
      </c>
      <c r="N500" s="204" t="e">
        <f t="shared" ca="1" si="81"/>
        <v>#REF!</v>
      </c>
      <c r="O500" s="141" t="e">
        <f t="shared" ca="1" si="82"/>
        <v>#REF!</v>
      </c>
      <c r="P500" s="140" t="e">
        <f t="shared" ca="1" si="83"/>
        <v>#REF!</v>
      </c>
      <c r="Q500" s="141" t="e">
        <f t="shared" ca="1" si="84"/>
        <v>#REF!</v>
      </c>
      <c r="R500" s="140" t="e">
        <f t="shared" ca="1" si="85"/>
        <v>#REF!</v>
      </c>
      <c r="S500" s="140" t="e">
        <f t="shared" ca="1" si="86"/>
        <v>#REF!</v>
      </c>
      <c r="T500" s="140" t="e">
        <f t="shared" ca="1" si="87"/>
        <v>#REF!</v>
      </c>
      <c r="U500" s="141" t="e">
        <f t="shared" ca="1" si="88"/>
        <v>#REF!</v>
      </c>
      <c r="V500" s="140" t="e">
        <f t="shared" ca="1" si="89"/>
        <v>#REF!</v>
      </c>
      <c r="W500" s="171"/>
      <c r="X500" s="171"/>
      <c r="Y500" s="171"/>
      <c r="Z500" s="206"/>
    </row>
    <row r="501" spans="1:28" s="238" customFormat="1" ht="38.25" customHeight="1" x14ac:dyDescent="0.3">
      <c r="A501" s="225" t="s">
        <v>1020</v>
      </c>
      <c r="B501" s="242"/>
      <c r="C501" s="243"/>
      <c r="D501" s="148"/>
      <c r="E501" s="148"/>
      <c r="F501" s="221"/>
      <c r="G501" s="221"/>
      <c r="H501" s="221"/>
      <c r="I501" s="221"/>
      <c r="J501" s="221"/>
      <c r="K501" s="221"/>
      <c r="L501" s="221"/>
      <c r="M501" s="221"/>
      <c r="N501" s="221"/>
      <c r="O501" s="149"/>
      <c r="P501" s="221"/>
      <c r="Q501" s="150"/>
      <c r="R501" s="151"/>
      <c r="S501" s="223"/>
      <c r="T501" s="223"/>
      <c r="U501" s="150"/>
      <c r="V501" s="151"/>
      <c r="W501" s="228"/>
      <c r="X501" s="228"/>
      <c r="Y501" s="228"/>
      <c r="Z501" s="245"/>
      <c r="AA501" s="239"/>
      <c r="AB501" s="239"/>
    </row>
    <row r="502" spans="1:28" s="238" customFormat="1" ht="16.5" customHeight="1" x14ac:dyDescent="0.25">
      <c r="A502" s="520" t="s">
        <v>1025</v>
      </c>
      <c r="B502" s="520"/>
      <c r="C502" s="520"/>
      <c r="D502" s="531"/>
      <c r="E502" s="531"/>
      <c r="F502" s="520"/>
      <c r="G502" s="520"/>
      <c r="H502" s="520"/>
      <c r="I502" s="520"/>
      <c r="J502" s="520"/>
      <c r="K502" s="520"/>
      <c r="L502" s="520"/>
      <c r="M502" s="520"/>
      <c r="N502" s="520"/>
      <c r="O502" s="531"/>
      <c r="P502" s="520"/>
      <c r="Q502" s="150"/>
      <c r="R502" s="151"/>
      <c r="S502" s="223"/>
      <c r="T502" s="223"/>
      <c r="U502" s="150"/>
      <c r="V502" s="151"/>
      <c r="W502" s="228"/>
      <c r="X502" s="228"/>
      <c r="Y502" s="228"/>
      <c r="Z502" s="207"/>
      <c r="AA502" s="239"/>
      <c r="AB502" s="239"/>
    </row>
    <row r="504" spans="1:28" x14ac:dyDescent="0.25">
      <c r="B504" s="199"/>
      <c r="C504" s="199" t="s">
        <v>642</v>
      </c>
      <c r="D504" s="162" t="s">
        <v>643</v>
      </c>
      <c r="M504" s="163" t="s">
        <v>639</v>
      </c>
      <c r="N504" s="270" t="s">
        <v>640</v>
      </c>
      <c r="O504" s="163" t="s">
        <v>636</v>
      </c>
      <c r="P504" s="222" t="s">
        <v>638</v>
      </c>
      <c r="Q504" s="163" t="s">
        <v>637</v>
      </c>
      <c r="R504" s="164"/>
      <c r="Z504" s="210"/>
    </row>
    <row r="505" spans="1:28" x14ac:dyDescent="0.25">
      <c r="B505" s="199"/>
      <c r="C505" s="199"/>
      <c r="D505" s="162"/>
      <c r="M505" s="163">
        <v>0</v>
      </c>
      <c r="N505" s="270">
        <v>33</v>
      </c>
      <c r="O505" s="163">
        <v>3</v>
      </c>
      <c r="P505" s="222">
        <v>0</v>
      </c>
      <c r="Q505" s="163">
        <v>0</v>
      </c>
      <c r="R505" s="164"/>
      <c r="Z505" s="210"/>
    </row>
    <row r="506" spans="1:28" x14ac:dyDescent="0.25">
      <c r="B506" s="199"/>
      <c r="C506" s="200"/>
      <c r="D506" s="162"/>
      <c r="M506" s="163">
        <v>1.01</v>
      </c>
      <c r="N506" s="270">
        <v>33</v>
      </c>
      <c r="O506" s="163">
        <v>5</v>
      </c>
      <c r="P506" s="222">
        <v>25</v>
      </c>
      <c r="Q506" s="163">
        <v>50</v>
      </c>
      <c r="R506" s="164"/>
      <c r="Z506" s="210"/>
    </row>
    <row r="507" spans="1:28" x14ac:dyDescent="0.25">
      <c r="B507" s="199" t="s">
        <v>646</v>
      </c>
      <c r="C507" s="199" t="s">
        <v>645</v>
      </c>
      <c r="D507" s="162" t="s">
        <v>430</v>
      </c>
      <c r="M507" s="163">
        <v>2.0099999999999998</v>
      </c>
      <c r="N507" s="270">
        <v>33</v>
      </c>
      <c r="O507" s="163">
        <v>7</v>
      </c>
      <c r="P507" s="222">
        <v>25</v>
      </c>
      <c r="Q507" s="163">
        <v>50</v>
      </c>
      <c r="R507" s="164"/>
      <c r="Z507" s="210"/>
    </row>
    <row r="508" spans="1:28" x14ac:dyDescent="0.25">
      <c r="M508" s="163">
        <v>4.01</v>
      </c>
      <c r="N508" s="270">
        <v>33</v>
      </c>
      <c r="O508" s="163">
        <v>8</v>
      </c>
      <c r="P508" s="222">
        <v>25</v>
      </c>
      <c r="Q508" s="163">
        <v>50</v>
      </c>
      <c r="R508" s="164"/>
    </row>
    <row r="509" spans="1:28" x14ac:dyDescent="0.25">
      <c r="M509" s="163">
        <v>6.01</v>
      </c>
      <c r="N509" s="270">
        <v>33</v>
      </c>
      <c r="O509" s="163">
        <v>10</v>
      </c>
      <c r="P509" s="222">
        <v>25</v>
      </c>
      <c r="Q509" s="163">
        <v>50</v>
      </c>
      <c r="R509" s="164"/>
      <c r="Z509" s="211"/>
    </row>
    <row r="510" spans="1:28" x14ac:dyDescent="0.25">
      <c r="M510" s="163">
        <v>8.01</v>
      </c>
      <c r="N510" s="270">
        <v>33</v>
      </c>
      <c r="O510" s="163">
        <v>12</v>
      </c>
      <c r="P510" s="222">
        <v>25</v>
      </c>
      <c r="Q510" s="163">
        <v>50</v>
      </c>
      <c r="R510" s="164"/>
      <c r="Z510" s="211"/>
    </row>
    <row r="511" spans="1:28" x14ac:dyDescent="0.25">
      <c r="M511" s="163">
        <v>10.01</v>
      </c>
      <c r="N511" s="270">
        <v>33</v>
      </c>
      <c r="O511" s="163">
        <v>15</v>
      </c>
      <c r="P511" s="222">
        <v>25</v>
      </c>
      <c r="Q511" s="163">
        <v>50</v>
      </c>
      <c r="R511" s="164"/>
      <c r="Z511" s="211"/>
    </row>
    <row r="512" spans="1:28" x14ac:dyDescent="0.25">
      <c r="M512" s="163">
        <v>12.01</v>
      </c>
      <c r="N512" s="270">
        <v>33</v>
      </c>
      <c r="O512" s="163">
        <v>18</v>
      </c>
      <c r="P512" s="222">
        <v>25</v>
      </c>
      <c r="Q512" s="163">
        <v>50</v>
      </c>
      <c r="R512" s="164"/>
      <c r="Z512" s="211"/>
    </row>
    <row r="513" spans="13:26" x14ac:dyDescent="0.25">
      <c r="M513" s="163">
        <v>100000</v>
      </c>
      <c r="N513" s="270">
        <v>33</v>
      </c>
      <c r="O513" s="163">
        <v>18</v>
      </c>
      <c r="P513" s="222">
        <v>25</v>
      </c>
      <c r="Q513" s="163">
        <v>50</v>
      </c>
      <c r="R513" s="164"/>
      <c r="Z513" s="211"/>
    </row>
  </sheetData>
  <autoFilter ref="A8:AC502">
    <filterColumn colId="22">
      <filters>
        <filter val="-"/>
        <filter val="*"/>
        <filter val="1"/>
        <filter val="10"/>
        <filter val="100"/>
        <filter val="11"/>
        <filter val="12"/>
        <filter val="120"/>
        <filter val="14"/>
        <filter val="15"/>
        <filter val="150"/>
        <filter val="16"/>
        <filter val="163"/>
        <filter val="17"/>
        <filter val="18"/>
        <filter val="2"/>
        <filter val="20"/>
        <filter val="2001"/>
        <filter val="21"/>
        <filter val="22"/>
        <filter val="23"/>
        <filter val="24"/>
        <filter val="25"/>
        <filter val="26"/>
        <filter val="28"/>
        <filter val="3"/>
        <filter val="30"/>
        <filter val="4"/>
        <filter val="40"/>
        <filter val="45"/>
        <filter val="46"/>
        <filter val="5"/>
        <filter val="50"/>
        <filter val="55"/>
        <filter val="56"/>
        <filter val="58"/>
        <filter val="6"/>
        <filter val="7"/>
        <filter val="79"/>
        <filter val="8"/>
        <filter val="9"/>
      </filters>
    </filterColumn>
  </autoFilter>
  <mergeCells count="19">
    <mergeCell ref="A2:X2"/>
    <mergeCell ref="A4:A7"/>
    <mergeCell ref="B4:B7"/>
    <mergeCell ref="C4:C7"/>
    <mergeCell ref="G4:I6"/>
    <mergeCell ref="J4:L6"/>
    <mergeCell ref="M4:V4"/>
    <mergeCell ref="M5:M7"/>
    <mergeCell ref="N5:N7"/>
    <mergeCell ref="O5:O7"/>
    <mergeCell ref="P5:V5"/>
    <mergeCell ref="P6:S6"/>
    <mergeCell ref="Z4:AB6"/>
    <mergeCell ref="W4:Y6"/>
    <mergeCell ref="T6:T7"/>
    <mergeCell ref="U6:U7"/>
    <mergeCell ref="A502:P502"/>
    <mergeCell ref="V6:V7"/>
    <mergeCell ref="D4:F7"/>
  </mergeCells>
  <pageMargins left="0.43307086614173229" right="0.23622047244094491" top="0.49" bottom="0.35433070866141736" header="0.31496062992125984" footer="0.31496062992125984"/>
  <pageSetup paperSize="9" scale="64" fitToHeight="0" orientation="landscape" r:id="rId1"/>
  <headerFooter differentFirst="1">
    <oddHeader>&amp;C&amp;"Times New Roman,обычный"&amp;16&amp;P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CA513"/>
  <sheetViews>
    <sheetView view="pageBreakPreview" zoomScaleSheetLayoutView="100" workbookViewId="0">
      <pane xSplit="3" ySplit="9" topLeftCell="F287" activePane="bottomRight" state="frozen"/>
      <selection pane="topRight" activeCell="D1" sqref="D1"/>
      <selection pane="bottomLeft" activeCell="A10" sqref="A10"/>
      <selection pane="bottomRight" activeCell="H504" sqref="H504"/>
    </sheetView>
  </sheetViews>
  <sheetFormatPr defaultRowHeight="15.75" outlineLevelCol="1" x14ac:dyDescent="0.25"/>
  <cols>
    <col min="1" max="1" width="6.5703125" style="246" customWidth="1"/>
    <col min="2" max="2" width="48.140625" style="189" customWidth="1"/>
    <col min="3" max="3" width="17.42578125" style="189" customWidth="1"/>
    <col min="4" max="5" width="7.5703125" style="155" hidden="1" customWidth="1"/>
    <col min="6" max="6" width="10.7109375" style="247" customWidth="1"/>
    <col min="7" max="8" width="6.7109375" style="223" customWidth="1"/>
    <col min="9" max="9" width="7.5703125" style="223" customWidth="1"/>
    <col min="10" max="12" width="6.28515625" style="244" customWidth="1"/>
    <col min="13" max="13" width="8.28515625" style="247" customWidth="1"/>
    <col min="14" max="14" width="7.7109375" style="269" customWidth="1"/>
    <col min="15" max="15" width="8.7109375" style="150" hidden="1" customWidth="1" outlineLevel="1"/>
    <col min="16" max="16" width="9.140625" style="223" customWidth="1" collapsed="1"/>
    <col min="17" max="17" width="9.28515625" style="223" customWidth="1"/>
    <col min="18" max="18" width="9" style="150" hidden="1" customWidth="1" outlineLevel="1"/>
    <col min="19" max="19" width="5" style="151" hidden="1" customWidth="1" outlineLevel="1"/>
    <col min="20" max="20" width="10.5703125" style="223" customWidth="1" collapsed="1"/>
    <col min="21" max="21" width="8.42578125" style="223" customWidth="1"/>
    <col min="22" max="22" width="8.5703125" style="150" hidden="1" customWidth="1" outlineLevel="1"/>
    <col min="23" max="23" width="5" style="151" hidden="1" customWidth="1" outlineLevel="1"/>
    <col min="24" max="24" width="6.5703125" style="228" customWidth="1" collapsed="1"/>
    <col min="25" max="25" width="7.28515625" style="228" customWidth="1"/>
    <col min="26" max="26" width="7.5703125" style="228" customWidth="1"/>
    <col min="27" max="27" width="8" style="228" customWidth="1"/>
    <col min="28" max="28" width="9" style="245" customWidth="1"/>
    <col min="29" max="29" width="9.42578125" style="239" customWidth="1"/>
    <col min="30" max="30" width="10.5703125" style="112" customWidth="1"/>
    <col min="31" max="16384" width="9.140625" style="149"/>
  </cols>
  <sheetData>
    <row r="1" spans="1:16303" s="229" customFormat="1" ht="18.75" x14ac:dyDescent="0.3">
      <c r="A1" s="224"/>
      <c r="B1" s="225"/>
      <c r="C1" s="225"/>
      <c r="D1" s="105"/>
      <c r="E1" s="105"/>
      <c r="F1" s="226"/>
      <c r="G1" s="219"/>
      <c r="H1" s="219"/>
      <c r="I1" s="219"/>
      <c r="J1" s="227"/>
      <c r="K1" s="227"/>
      <c r="L1" s="227"/>
      <c r="M1" s="226"/>
      <c r="N1" s="219"/>
      <c r="O1" s="106"/>
      <c r="P1" s="219"/>
      <c r="Q1" s="219"/>
      <c r="R1" s="106"/>
      <c r="S1" s="104"/>
      <c r="T1" s="219"/>
      <c r="U1" s="219"/>
      <c r="V1" s="106"/>
      <c r="W1" s="104"/>
      <c r="X1" s="220"/>
      <c r="Y1" s="220"/>
      <c r="Z1" s="220"/>
      <c r="AA1" s="220"/>
      <c r="AB1" s="207"/>
    </row>
    <row r="2" spans="1:16303" s="231" customFormat="1" ht="18.75" x14ac:dyDescent="0.3">
      <c r="A2" s="467" t="s">
        <v>678</v>
      </c>
      <c r="B2" s="467"/>
      <c r="C2" s="467"/>
      <c r="D2" s="543"/>
      <c r="E2" s="543"/>
      <c r="F2" s="467"/>
      <c r="G2" s="467"/>
      <c r="H2" s="467"/>
      <c r="I2" s="467"/>
      <c r="J2" s="467"/>
      <c r="K2" s="467"/>
      <c r="L2" s="467"/>
      <c r="M2" s="467"/>
      <c r="N2" s="467"/>
      <c r="O2" s="543"/>
      <c r="P2" s="467"/>
      <c r="Q2" s="467"/>
      <c r="R2" s="543"/>
      <c r="S2" s="543"/>
      <c r="T2" s="467"/>
      <c r="U2" s="467"/>
      <c r="V2" s="543"/>
      <c r="W2" s="543"/>
      <c r="X2" s="467"/>
      <c r="Y2" s="467"/>
      <c r="Z2" s="467"/>
      <c r="AA2" s="340"/>
      <c r="AB2" s="230"/>
    </row>
    <row r="3" spans="1:16303" s="229" customFormat="1" ht="18.75" x14ac:dyDescent="0.3">
      <c r="A3" s="224"/>
      <c r="B3" s="225"/>
      <c r="C3" s="225"/>
      <c r="D3" s="107"/>
      <c r="E3" s="107"/>
      <c r="F3" s="232"/>
      <c r="G3" s="220"/>
      <c r="H3" s="220"/>
      <c r="I3" s="220"/>
      <c r="J3" s="233"/>
      <c r="K3" s="233"/>
      <c r="L3" s="233"/>
      <c r="M3" s="232"/>
      <c r="N3" s="220"/>
      <c r="O3" s="109"/>
      <c r="P3" s="220"/>
      <c r="Q3" s="220"/>
      <c r="R3" s="109"/>
      <c r="S3" s="108"/>
      <c r="T3" s="220"/>
      <c r="U3" s="220"/>
      <c r="V3" s="109"/>
      <c r="W3" s="108"/>
      <c r="X3" s="220"/>
      <c r="Y3" s="220"/>
      <c r="Z3" s="220"/>
      <c r="AA3" s="220"/>
      <c r="AB3" s="207"/>
    </row>
    <row r="4" spans="1:16303" s="157" customFormat="1" ht="15.75" customHeight="1" x14ac:dyDescent="0.25">
      <c r="A4" s="503" t="s">
        <v>0</v>
      </c>
      <c r="B4" s="503" t="s">
        <v>604</v>
      </c>
      <c r="C4" s="503" t="s">
        <v>603</v>
      </c>
      <c r="D4" s="534" t="s">
        <v>1</v>
      </c>
      <c r="E4" s="535"/>
      <c r="F4" s="536"/>
      <c r="G4" s="496" t="s">
        <v>589</v>
      </c>
      <c r="H4" s="496"/>
      <c r="I4" s="496"/>
      <c r="J4" s="471" t="s">
        <v>590</v>
      </c>
      <c r="K4" s="471"/>
      <c r="L4" s="471"/>
      <c r="M4" s="470" t="s">
        <v>591</v>
      </c>
      <c r="N4" s="571"/>
      <c r="O4" s="567"/>
      <c r="P4" s="470"/>
      <c r="Q4" s="470"/>
      <c r="R4" s="567"/>
      <c r="S4" s="567"/>
      <c r="T4" s="470"/>
      <c r="U4" s="470"/>
      <c r="V4" s="567"/>
      <c r="W4" s="567"/>
      <c r="X4" s="472" t="s">
        <v>629</v>
      </c>
      <c r="Y4" s="473"/>
      <c r="Z4" s="473"/>
      <c r="AA4" s="474"/>
      <c r="AB4" s="458" t="s">
        <v>655</v>
      </c>
      <c r="AC4" s="459"/>
      <c r="AD4" s="523"/>
    </row>
    <row r="5" spans="1:16303" s="157" customFormat="1" x14ac:dyDescent="0.25">
      <c r="A5" s="503"/>
      <c r="B5" s="503"/>
      <c r="C5" s="503"/>
      <c r="D5" s="537"/>
      <c r="E5" s="538"/>
      <c r="F5" s="539"/>
      <c r="G5" s="496"/>
      <c r="H5" s="496"/>
      <c r="I5" s="496"/>
      <c r="J5" s="471"/>
      <c r="K5" s="471"/>
      <c r="L5" s="471"/>
      <c r="M5" s="470" t="s">
        <v>595</v>
      </c>
      <c r="N5" s="491" t="s">
        <v>633</v>
      </c>
      <c r="O5" s="530" t="s">
        <v>626</v>
      </c>
      <c r="P5" s="470" t="s">
        <v>596</v>
      </c>
      <c r="Q5" s="470"/>
      <c r="R5" s="567"/>
      <c r="S5" s="567"/>
      <c r="T5" s="470"/>
      <c r="U5" s="470"/>
      <c r="V5" s="567"/>
      <c r="W5" s="567"/>
      <c r="X5" s="475"/>
      <c r="Y5" s="476"/>
      <c r="Z5" s="476"/>
      <c r="AA5" s="477"/>
      <c r="AB5" s="461"/>
      <c r="AC5" s="462"/>
      <c r="AD5" s="526"/>
    </row>
    <row r="6" spans="1:16303" s="157" customFormat="1" x14ac:dyDescent="0.25">
      <c r="A6" s="503"/>
      <c r="B6" s="503"/>
      <c r="C6" s="503"/>
      <c r="D6" s="537"/>
      <c r="E6" s="538"/>
      <c r="F6" s="539"/>
      <c r="G6" s="496"/>
      <c r="H6" s="496"/>
      <c r="I6" s="496"/>
      <c r="J6" s="471"/>
      <c r="K6" s="471"/>
      <c r="L6" s="471"/>
      <c r="M6" s="470"/>
      <c r="N6" s="491"/>
      <c r="O6" s="530"/>
      <c r="P6" s="470" t="s">
        <v>593</v>
      </c>
      <c r="Q6" s="470"/>
      <c r="R6" s="567"/>
      <c r="S6" s="567"/>
      <c r="T6" s="470"/>
      <c r="U6" s="496" t="s">
        <v>624</v>
      </c>
      <c r="V6" s="530" t="s">
        <v>628</v>
      </c>
      <c r="W6" s="570" t="s">
        <v>597</v>
      </c>
      <c r="X6" s="478"/>
      <c r="Y6" s="479"/>
      <c r="Z6" s="479"/>
      <c r="AA6" s="480"/>
      <c r="AB6" s="464"/>
      <c r="AC6" s="465"/>
      <c r="AD6" s="529"/>
    </row>
    <row r="7" spans="1:16303" s="158" customFormat="1" ht="75.75" customHeight="1" x14ac:dyDescent="0.25">
      <c r="A7" s="504"/>
      <c r="B7" s="504"/>
      <c r="C7" s="504"/>
      <c r="D7" s="540"/>
      <c r="E7" s="541"/>
      <c r="F7" s="542"/>
      <c r="G7" s="337">
        <v>2017</v>
      </c>
      <c r="H7" s="337">
        <v>2018</v>
      </c>
      <c r="I7" s="337">
        <v>2019</v>
      </c>
      <c r="J7" s="337">
        <v>2017</v>
      </c>
      <c r="K7" s="337">
        <v>2018</v>
      </c>
      <c r="L7" s="337">
        <v>2019</v>
      </c>
      <c r="M7" s="490"/>
      <c r="N7" s="492"/>
      <c r="O7" s="530"/>
      <c r="P7" s="337" t="s">
        <v>600</v>
      </c>
      <c r="Q7" s="337" t="s">
        <v>630</v>
      </c>
      <c r="R7" s="130" t="s">
        <v>631</v>
      </c>
      <c r="S7" s="129" t="s">
        <v>597</v>
      </c>
      <c r="T7" s="337" t="s">
        <v>594</v>
      </c>
      <c r="U7" s="497"/>
      <c r="V7" s="530"/>
      <c r="W7" s="570"/>
      <c r="X7" s="337" t="s">
        <v>299</v>
      </c>
      <c r="Y7" s="337" t="s">
        <v>598</v>
      </c>
      <c r="Z7" s="337" t="s">
        <v>599</v>
      </c>
      <c r="AA7" s="337" t="s">
        <v>660</v>
      </c>
      <c r="AB7" s="338" t="s">
        <v>657</v>
      </c>
      <c r="AC7" s="338" t="s">
        <v>656</v>
      </c>
      <c r="AD7" s="292" t="s">
        <v>658</v>
      </c>
    </row>
    <row r="8" spans="1:16303" s="159" customFormat="1" x14ac:dyDescent="0.25">
      <c r="A8" s="212">
        <v>1</v>
      </c>
      <c r="B8" s="212">
        <v>2</v>
      </c>
      <c r="C8" s="212">
        <v>3</v>
      </c>
      <c r="D8" s="291">
        <v>4</v>
      </c>
      <c r="E8" s="289">
        <v>5</v>
      </c>
      <c r="F8" s="345">
        <v>6</v>
      </c>
      <c r="G8" s="345">
        <v>7</v>
      </c>
      <c r="H8" s="345">
        <v>8</v>
      </c>
      <c r="I8" s="345">
        <v>9</v>
      </c>
      <c r="J8" s="345">
        <v>10</v>
      </c>
      <c r="K8" s="345">
        <v>11</v>
      </c>
      <c r="L8" s="345">
        <v>12</v>
      </c>
      <c r="M8" s="345">
        <v>13</v>
      </c>
      <c r="N8" s="346">
        <v>14</v>
      </c>
      <c r="O8" s="290"/>
      <c r="P8" s="345">
        <v>15</v>
      </c>
      <c r="Q8" s="345"/>
      <c r="R8" s="291"/>
      <c r="S8" s="289"/>
      <c r="T8" s="345">
        <v>16</v>
      </c>
      <c r="U8" s="345">
        <v>17</v>
      </c>
      <c r="V8" s="291"/>
      <c r="W8" s="289"/>
      <c r="X8" s="345"/>
      <c r="Y8" s="345"/>
      <c r="Z8" s="345"/>
      <c r="AA8" s="345"/>
      <c r="AB8" s="236"/>
      <c r="AC8" s="236"/>
      <c r="AD8" s="206"/>
    </row>
    <row r="9" spans="1:16303" s="159" customFormat="1" x14ac:dyDescent="0.25">
      <c r="A9" s="304">
        <v>1</v>
      </c>
      <c r="B9" s="305" t="s">
        <v>652</v>
      </c>
      <c r="C9" s="184"/>
      <c r="D9" s="136"/>
      <c r="E9" s="137"/>
      <c r="F9" s="306"/>
      <c r="G9" s="280"/>
      <c r="H9" s="280"/>
      <c r="I9" s="280">
        <f>Лимит!L11</f>
        <v>18305</v>
      </c>
      <c r="J9" s="307"/>
      <c r="K9" s="307"/>
      <c r="L9" s="307"/>
      <c r="M9" s="306">
        <f>N9*100/I9</f>
        <v>3.7421469543840482</v>
      </c>
      <c r="N9" s="275">
        <f>SUM(N10:N361)</f>
        <v>685</v>
      </c>
      <c r="O9" s="275">
        <f t="shared" ref="O9:U9" si="0">SUM(O10:O361)</f>
        <v>728.34666666666669</v>
      </c>
      <c r="P9" s="280">
        <f t="shared" si="0"/>
        <v>56</v>
      </c>
      <c r="Q9" s="280">
        <f t="shared" si="0"/>
        <v>63</v>
      </c>
      <c r="R9" s="275">
        <f t="shared" si="0"/>
        <v>147.30000000000001</v>
      </c>
      <c r="S9" s="275">
        <f t="shared" si="0"/>
        <v>2385</v>
      </c>
      <c r="T9" s="280">
        <f t="shared" si="0"/>
        <v>485</v>
      </c>
      <c r="U9" s="280">
        <f t="shared" si="0"/>
        <v>81</v>
      </c>
      <c r="V9" s="138"/>
      <c r="W9" s="135"/>
      <c r="X9" s="280">
        <f t="shared" ref="X9:AC9" si="1">SUBTOTAL(9,X12:X326)</f>
        <v>689</v>
      </c>
      <c r="Y9" s="280">
        <f t="shared" si="1"/>
        <v>62</v>
      </c>
      <c r="Z9" s="280">
        <f t="shared" si="1"/>
        <v>91</v>
      </c>
      <c r="AA9" s="280">
        <f t="shared" si="1"/>
        <v>106</v>
      </c>
      <c r="AB9" s="280">
        <f t="shared" si="1"/>
        <v>657</v>
      </c>
      <c r="AC9" s="280">
        <f t="shared" si="1"/>
        <v>271</v>
      </c>
      <c r="AD9" s="309">
        <f>AC9*100/AB9</f>
        <v>41.248097412480973</v>
      </c>
    </row>
    <row r="10" spans="1:16303" s="160" customFormat="1" hidden="1" x14ac:dyDescent="0.25">
      <c r="A10" s="132">
        <v>2</v>
      </c>
      <c r="B10" s="154" t="s">
        <v>849</v>
      </c>
      <c r="C10" s="154" t="s">
        <v>684</v>
      </c>
      <c r="D10" s="136"/>
      <c r="E10" s="137"/>
      <c r="F10" s="137">
        <v>0</v>
      </c>
      <c r="G10" s="135"/>
      <c r="H10" s="135"/>
      <c r="I10" s="135">
        <v>0</v>
      </c>
      <c r="J10" s="138"/>
      <c r="K10" s="138"/>
      <c r="L10" s="138">
        <v>0</v>
      </c>
      <c r="M10" s="139">
        <f>IF(I10&lt;VLOOKUP(L10,$M$505:$Q$513,2),0,VLOOKUP(L10,$M$505:$Q$513,3))</f>
        <v>0</v>
      </c>
      <c r="N10" s="140">
        <f>ROUNDDOWN(O10,0)</f>
        <v>0</v>
      </c>
      <c r="O10" s="141">
        <f>I10*M10/100</f>
        <v>0</v>
      </c>
      <c r="P10" s="140">
        <f>ROUNDDOWN(R10,0)</f>
        <v>0</v>
      </c>
      <c r="Q10" s="140">
        <f>ROUNDDOWN(R10-P10,0)</f>
        <v>0</v>
      </c>
      <c r="R10" s="141">
        <f>N10*S10/100</f>
        <v>0</v>
      </c>
      <c r="S10" s="140">
        <f>IF(I10&lt;VLOOKUP(L10,$M$505:$Q$513,2),0,VLOOKUP(L10,$M$505:$Q$513,4))</f>
        <v>0</v>
      </c>
      <c r="T10" s="140">
        <f>N10-P10-Q10-U10</f>
        <v>0</v>
      </c>
      <c r="U10" s="140">
        <f>ROUNDDOWN(V10,0)</f>
        <v>0</v>
      </c>
      <c r="V10" s="141">
        <f>N10*W10/100</f>
        <v>0</v>
      </c>
      <c r="W10" s="140">
        <f>IF(I10&lt;VLOOKUP(L10,$M$505:$Q$513,2),0,VLOOKUP(L10,$M$505:$Q$513,5))</f>
        <v>0</v>
      </c>
      <c r="X10" s="140"/>
      <c r="Y10" s="140"/>
      <c r="Z10" s="140"/>
      <c r="AA10" s="140"/>
      <c r="AB10" s="154"/>
      <c r="AC10" s="206"/>
      <c r="AD10" s="206"/>
    </row>
    <row r="11" spans="1:16303" s="160" customFormat="1" ht="31.5" hidden="1" x14ac:dyDescent="0.25">
      <c r="A11" s="132">
        <v>3</v>
      </c>
      <c r="B11" s="154" t="s">
        <v>700</v>
      </c>
      <c r="C11" s="154" t="s">
        <v>684</v>
      </c>
      <c r="D11" s="136"/>
      <c r="E11" s="137"/>
      <c r="F11" s="137">
        <v>0</v>
      </c>
      <c r="G11" s="135"/>
      <c r="H11" s="135"/>
      <c r="I11" s="135">
        <v>0</v>
      </c>
      <c r="J11" s="138"/>
      <c r="K11" s="138"/>
      <c r="L11" s="138">
        <v>0</v>
      </c>
      <c r="M11" s="139">
        <f t="shared" ref="M11:M74" si="2">IF(I11&lt;VLOOKUP(L11,$M$505:$Q$513,2),0,VLOOKUP(L11,$M$505:$Q$513,3))</f>
        <v>0</v>
      </c>
      <c r="N11" s="140">
        <f t="shared" ref="N11:N74" si="3">ROUNDDOWN(O11,0)</f>
        <v>0</v>
      </c>
      <c r="O11" s="141">
        <f t="shared" ref="O11:O74" si="4">I11*M11/100</f>
        <v>0</v>
      </c>
      <c r="P11" s="140">
        <f t="shared" ref="P11:P74" si="5">ROUNDDOWN(R11,0)</f>
        <v>0</v>
      </c>
      <c r="Q11" s="140">
        <f t="shared" ref="Q11:Q74" si="6">ROUNDDOWN(R11-P11,0)</f>
        <v>0</v>
      </c>
      <c r="R11" s="141">
        <f t="shared" ref="R11:R74" si="7">N11*S11/100</f>
        <v>0</v>
      </c>
      <c r="S11" s="140">
        <f t="shared" ref="S11:S74" si="8">IF(I11&lt;VLOOKUP(L11,$M$505:$Q$513,2),0,VLOOKUP(L11,$M$505:$Q$513,4))</f>
        <v>0</v>
      </c>
      <c r="T11" s="140">
        <f t="shared" ref="T11:T74" si="9">N11-P11-Q11-U11</f>
        <v>0</v>
      </c>
      <c r="U11" s="140">
        <f t="shared" ref="U11:U74" si="10">ROUNDDOWN(V11,0)</f>
        <v>0</v>
      </c>
      <c r="V11" s="141">
        <f t="shared" ref="V11:V74" si="11">N11*W11/100</f>
        <v>0</v>
      </c>
      <c r="W11" s="140">
        <f t="shared" ref="W11:W74" si="12">IF(I11&lt;VLOOKUP(L11,$M$505:$Q$513,2),0,VLOOKUP(L11,$M$505:$Q$513,5))</f>
        <v>0</v>
      </c>
      <c r="X11" s="140"/>
      <c r="Y11" s="140"/>
      <c r="Z11" s="140"/>
      <c r="AA11" s="140"/>
      <c r="AB11" s="206"/>
      <c r="AC11" s="206"/>
      <c r="AD11" s="206"/>
    </row>
    <row r="12" spans="1:16303" s="160" customFormat="1" ht="31.5" hidden="1" x14ac:dyDescent="0.25">
      <c r="A12" s="132">
        <v>4</v>
      </c>
      <c r="B12" s="154" t="s">
        <v>47</v>
      </c>
      <c r="C12" s="154" t="s">
        <v>684</v>
      </c>
      <c r="D12" s="136"/>
      <c r="E12" s="137"/>
      <c r="F12" s="137">
        <v>385.33</v>
      </c>
      <c r="G12" s="135"/>
      <c r="H12" s="135"/>
      <c r="I12" s="135">
        <v>225</v>
      </c>
      <c r="J12" s="138"/>
      <c r="K12" s="138"/>
      <c r="L12" s="138">
        <v>0.58391508577063822</v>
      </c>
      <c r="M12" s="139">
        <v>0</v>
      </c>
      <c r="N12" s="204">
        <f t="shared" si="3"/>
        <v>0</v>
      </c>
      <c r="O12" s="141">
        <f t="shared" si="4"/>
        <v>0</v>
      </c>
      <c r="P12" s="204">
        <f t="shared" si="5"/>
        <v>0</v>
      </c>
      <c r="Q12" s="204">
        <f t="shared" si="6"/>
        <v>0</v>
      </c>
      <c r="R12" s="141">
        <f t="shared" si="7"/>
        <v>0</v>
      </c>
      <c r="S12" s="140">
        <f t="shared" si="8"/>
        <v>0</v>
      </c>
      <c r="T12" s="140">
        <f t="shared" si="9"/>
        <v>0</v>
      </c>
      <c r="U12" s="204">
        <f t="shared" si="10"/>
        <v>0</v>
      </c>
      <c r="V12" s="141">
        <f t="shared" si="11"/>
        <v>0</v>
      </c>
      <c r="W12" s="140">
        <f t="shared" si="12"/>
        <v>0</v>
      </c>
      <c r="X12" s="264">
        <v>0</v>
      </c>
      <c r="Y12" s="140"/>
      <c r="Z12" s="140"/>
      <c r="AA12" s="140"/>
      <c r="AB12" s="206"/>
      <c r="AC12" s="206"/>
      <c r="AD12" s="206"/>
    </row>
    <row r="13" spans="1:16303" s="160" customFormat="1" hidden="1" x14ac:dyDescent="0.25">
      <c r="A13" s="132">
        <v>5</v>
      </c>
      <c r="B13" s="154" t="s">
        <v>2</v>
      </c>
      <c r="C13" s="154" t="s">
        <v>684</v>
      </c>
      <c r="D13" s="136"/>
      <c r="E13" s="137"/>
      <c r="F13" s="137">
        <v>0</v>
      </c>
      <c r="G13" s="135"/>
      <c r="H13" s="135"/>
      <c r="I13" s="135">
        <v>0</v>
      </c>
      <c r="J13" s="138"/>
      <c r="K13" s="138"/>
      <c r="L13" s="138">
        <v>0</v>
      </c>
      <c r="M13" s="139">
        <f t="shared" si="2"/>
        <v>0</v>
      </c>
      <c r="N13" s="140">
        <f t="shared" si="3"/>
        <v>0</v>
      </c>
      <c r="O13" s="141">
        <f t="shared" si="4"/>
        <v>0</v>
      </c>
      <c r="P13" s="140">
        <f t="shared" si="5"/>
        <v>0</v>
      </c>
      <c r="Q13" s="140">
        <f t="shared" si="6"/>
        <v>0</v>
      </c>
      <c r="R13" s="141">
        <f t="shared" si="7"/>
        <v>0</v>
      </c>
      <c r="S13" s="140">
        <f t="shared" si="8"/>
        <v>0</v>
      </c>
      <c r="T13" s="140">
        <f t="shared" si="9"/>
        <v>0</v>
      </c>
      <c r="U13" s="140">
        <f t="shared" si="10"/>
        <v>0</v>
      </c>
      <c r="V13" s="141">
        <f t="shared" si="11"/>
        <v>0</v>
      </c>
      <c r="W13" s="140">
        <f t="shared" si="12"/>
        <v>0</v>
      </c>
      <c r="X13" s="140"/>
      <c r="Y13" s="140"/>
      <c r="Z13" s="140"/>
      <c r="AA13" s="140"/>
      <c r="AB13" s="206"/>
      <c r="AC13" s="206"/>
      <c r="AD13" s="206"/>
    </row>
    <row r="14" spans="1:16303" s="160" customFormat="1" ht="31.5" x14ac:dyDescent="0.25">
      <c r="A14" s="212">
        <v>6</v>
      </c>
      <c r="B14" s="213" t="s">
        <v>195</v>
      </c>
      <c r="C14" s="213" t="s">
        <v>684</v>
      </c>
      <c r="D14" s="136"/>
      <c r="E14" s="137"/>
      <c r="F14" s="215">
        <v>280.86</v>
      </c>
      <c r="G14" s="216">
        <v>38</v>
      </c>
      <c r="H14" s="216">
        <v>73</v>
      </c>
      <c r="I14" s="216">
        <v>72</v>
      </c>
      <c r="J14" s="217">
        <v>0.13529872534358756</v>
      </c>
      <c r="K14" s="217">
        <v>0.25991597237057606</v>
      </c>
      <c r="L14" s="217">
        <v>0.2563554795983764</v>
      </c>
      <c r="M14" s="193">
        <f t="shared" si="2"/>
        <v>3</v>
      </c>
      <c r="N14" s="204">
        <f t="shared" si="3"/>
        <v>2</v>
      </c>
      <c r="O14" s="141">
        <f t="shared" si="4"/>
        <v>2.16</v>
      </c>
      <c r="P14" s="196">
        <f t="shared" si="5"/>
        <v>0</v>
      </c>
      <c r="Q14" s="196">
        <f t="shared" si="6"/>
        <v>0</v>
      </c>
      <c r="R14" s="141">
        <f t="shared" si="7"/>
        <v>0</v>
      </c>
      <c r="S14" s="140">
        <f t="shared" si="8"/>
        <v>0</v>
      </c>
      <c r="T14" s="196">
        <f t="shared" si="9"/>
        <v>2</v>
      </c>
      <c r="U14" s="196">
        <f t="shared" si="10"/>
        <v>0</v>
      </c>
      <c r="V14" s="141">
        <f t="shared" si="11"/>
        <v>0</v>
      </c>
      <c r="W14" s="140">
        <f t="shared" si="12"/>
        <v>0</v>
      </c>
      <c r="X14" s="237">
        <v>2</v>
      </c>
      <c r="Y14" s="237"/>
      <c r="Z14" s="237"/>
      <c r="AA14" s="237"/>
      <c r="AB14" s="236">
        <v>2</v>
      </c>
      <c r="AC14" s="236">
        <v>0</v>
      </c>
      <c r="AD14" s="206">
        <f>AC14*100/AB14</f>
        <v>0</v>
      </c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  <c r="EW14" s="148"/>
      <c r="EX14" s="148"/>
      <c r="EY14" s="148"/>
      <c r="EZ14" s="148"/>
      <c r="FA14" s="148"/>
      <c r="FB14" s="148"/>
      <c r="FC14" s="148"/>
      <c r="FD14" s="148"/>
      <c r="FE14" s="148"/>
      <c r="FF14" s="148"/>
      <c r="FG14" s="148"/>
      <c r="FH14" s="148"/>
      <c r="FI14" s="148"/>
      <c r="FJ14" s="148"/>
      <c r="FK14" s="148"/>
      <c r="FL14" s="148"/>
      <c r="FM14" s="148"/>
      <c r="FN14" s="148"/>
      <c r="FO14" s="148"/>
      <c r="FP14" s="148"/>
      <c r="FQ14" s="148"/>
      <c r="FR14" s="148"/>
      <c r="FS14" s="148"/>
      <c r="FT14" s="148"/>
      <c r="FU14" s="148"/>
      <c r="FV14" s="148"/>
      <c r="FW14" s="148"/>
      <c r="FX14" s="148"/>
      <c r="FY14" s="148"/>
      <c r="FZ14" s="148"/>
      <c r="GA14" s="148"/>
      <c r="GB14" s="148"/>
      <c r="GC14" s="148"/>
      <c r="GD14" s="148"/>
      <c r="GE14" s="148"/>
      <c r="GF14" s="148"/>
      <c r="GG14" s="148"/>
      <c r="GH14" s="148"/>
      <c r="GI14" s="148"/>
      <c r="GJ14" s="148"/>
      <c r="GK14" s="148"/>
      <c r="GL14" s="148"/>
      <c r="GM14" s="148"/>
      <c r="GN14" s="148"/>
      <c r="GO14" s="148"/>
      <c r="GP14" s="148"/>
      <c r="GQ14" s="148"/>
      <c r="GR14" s="148"/>
      <c r="GS14" s="148"/>
      <c r="GT14" s="148"/>
      <c r="GU14" s="148"/>
      <c r="GV14" s="148"/>
      <c r="GW14" s="148"/>
      <c r="GX14" s="148"/>
      <c r="GY14" s="148"/>
      <c r="GZ14" s="148"/>
      <c r="HA14" s="148"/>
      <c r="HB14" s="148"/>
      <c r="HC14" s="148"/>
      <c r="HD14" s="148"/>
      <c r="HE14" s="148"/>
      <c r="HF14" s="148"/>
      <c r="HG14" s="148"/>
      <c r="HH14" s="148"/>
      <c r="HI14" s="148"/>
      <c r="HJ14" s="148"/>
      <c r="HK14" s="148"/>
      <c r="HL14" s="148"/>
      <c r="HM14" s="148"/>
      <c r="HN14" s="148"/>
      <c r="HO14" s="148"/>
      <c r="HP14" s="148"/>
      <c r="HQ14" s="148"/>
      <c r="HR14" s="148"/>
      <c r="HS14" s="148"/>
      <c r="HT14" s="148"/>
      <c r="HU14" s="148"/>
      <c r="HV14" s="148"/>
      <c r="HW14" s="148"/>
      <c r="HX14" s="148"/>
      <c r="HY14" s="148"/>
      <c r="HZ14" s="148"/>
      <c r="IA14" s="148"/>
      <c r="IB14" s="148"/>
      <c r="IC14" s="148"/>
      <c r="ID14" s="148"/>
      <c r="IE14" s="148"/>
      <c r="IF14" s="148"/>
      <c r="IG14" s="148"/>
      <c r="IH14" s="148"/>
      <c r="II14" s="148"/>
      <c r="IJ14" s="148"/>
      <c r="IK14" s="148"/>
      <c r="IL14" s="148"/>
      <c r="IM14" s="148"/>
      <c r="IN14" s="148"/>
      <c r="IO14" s="148"/>
      <c r="IP14" s="148"/>
      <c r="IQ14" s="148"/>
      <c r="IR14" s="148"/>
      <c r="IS14" s="148"/>
      <c r="IT14" s="148"/>
      <c r="IU14" s="148"/>
      <c r="IV14" s="148"/>
      <c r="IW14" s="148"/>
      <c r="IX14" s="148"/>
      <c r="IY14" s="148"/>
      <c r="IZ14" s="148"/>
      <c r="JA14" s="148"/>
      <c r="JB14" s="148"/>
      <c r="JC14" s="148"/>
      <c r="JD14" s="148"/>
      <c r="JE14" s="148"/>
      <c r="JF14" s="148"/>
      <c r="JG14" s="148"/>
      <c r="JH14" s="148"/>
      <c r="JI14" s="148"/>
      <c r="JJ14" s="148"/>
      <c r="JK14" s="148"/>
      <c r="JL14" s="148"/>
      <c r="JM14" s="148"/>
      <c r="JN14" s="148"/>
      <c r="JO14" s="148"/>
      <c r="JP14" s="148"/>
      <c r="JQ14" s="148"/>
      <c r="JR14" s="148"/>
      <c r="JS14" s="148"/>
      <c r="JT14" s="148"/>
      <c r="JU14" s="148"/>
      <c r="JV14" s="148"/>
      <c r="JW14" s="148"/>
      <c r="JX14" s="148"/>
      <c r="JY14" s="148"/>
      <c r="JZ14" s="148"/>
      <c r="KA14" s="148"/>
      <c r="KB14" s="148"/>
      <c r="KC14" s="148"/>
      <c r="KD14" s="148"/>
      <c r="KE14" s="148"/>
      <c r="KF14" s="148"/>
      <c r="KG14" s="148"/>
      <c r="KH14" s="148"/>
      <c r="KI14" s="148"/>
      <c r="KJ14" s="148"/>
      <c r="KK14" s="148"/>
      <c r="KL14" s="148"/>
      <c r="KM14" s="148"/>
      <c r="KN14" s="148"/>
      <c r="KO14" s="148"/>
      <c r="KP14" s="148"/>
      <c r="KQ14" s="148"/>
      <c r="KR14" s="148"/>
      <c r="KS14" s="148"/>
      <c r="KT14" s="148"/>
      <c r="KU14" s="148"/>
      <c r="KV14" s="148"/>
      <c r="KW14" s="148"/>
      <c r="KX14" s="148"/>
      <c r="KY14" s="148"/>
      <c r="KZ14" s="148"/>
      <c r="LA14" s="148"/>
      <c r="LB14" s="148"/>
      <c r="LC14" s="148"/>
      <c r="LD14" s="148"/>
      <c r="LE14" s="148"/>
      <c r="LF14" s="148"/>
      <c r="LG14" s="148"/>
      <c r="LH14" s="148"/>
      <c r="LI14" s="148"/>
      <c r="LJ14" s="148"/>
      <c r="LK14" s="148"/>
      <c r="LL14" s="148"/>
      <c r="LM14" s="148"/>
      <c r="LN14" s="148"/>
      <c r="LO14" s="148"/>
      <c r="LP14" s="148"/>
      <c r="LQ14" s="148"/>
      <c r="LR14" s="148"/>
      <c r="LS14" s="148"/>
      <c r="LT14" s="148"/>
      <c r="LU14" s="148"/>
      <c r="LV14" s="148"/>
      <c r="LW14" s="148"/>
      <c r="LX14" s="148"/>
      <c r="LY14" s="148"/>
      <c r="LZ14" s="148"/>
      <c r="MA14" s="148"/>
      <c r="MB14" s="148"/>
      <c r="MC14" s="148"/>
      <c r="MD14" s="148"/>
      <c r="ME14" s="148"/>
      <c r="MF14" s="148"/>
      <c r="MG14" s="148"/>
      <c r="MH14" s="148"/>
      <c r="MI14" s="148"/>
      <c r="MJ14" s="148"/>
      <c r="MK14" s="148"/>
      <c r="ML14" s="148"/>
      <c r="MM14" s="148"/>
      <c r="MN14" s="148"/>
      <c r="MO14" s="148"/>
      <c r="MP14" s="148"/>
      <c r="MQ14" s="148"/>
      <c r="MR14" s="148"/>
      <c r="MS14" s="148"/>
      <c r="MT14" s="148"/>
      <c r="MU14" s="148"/>
      <c r="MV14" s="148"/>
      <c r="MW14" s="148"/>
      <c r="MX14" s="148"/>
      <c r="MY14" s="148"/>
      <c r="MZ14" s="148"/>
      <c r="NA14" s="148"/>
      <c r="NB14" s="148"/>
      <c r="NC14" s="148"/>
      <c r="ND14" s="148"/>
      <c r="NE14" s="148"/>
      <c r="NF14" s="148"/>
      <c r="NG14" s="148"/>
      <c r="NH14" s="148"/>
      <c r="NI14" s="148"/>
      <c r="NJ14" s="148"/>
      <c r="NK14" s="148"/>
      <c r="NL14" s="148"/>
      <c r="NM14" s="148"/>
      <c r="NN14" s="148"/>
      <c r="NO14" s="148"/>
      <c r="NP14" s="148"/>
      <c r="NQ14" s="148"/>
      <c r="NR14" s="148"/>
      <c r="NS14" s="148"/>
      <c r="NT14" s="148"/>
      <c r="NU14" s="148"/>
      <c r="NV14" s="148"/>
      <c r="NW14" s="148"/>
      <c r="NX14" s="148"/>
      <c r="NY14" s="148"/>
      <c r="NZ14" s="148"/>
      <c r="OA14" s="148"/>
      <c r="OB14" s="148"/>
      <c r="OC14" s="148"/>
      <c r="OD14" s="148"/>
      <c r="OE14" s="148"/>
      <c r="OF14" s="148"/>
      <c r="OG14" s="148"/>
      <c r="OH14" s="148"/>
      <c r="OI14" s="148"/>
      <c r="OJ14" s="148"/>
      <c r="OK14" s="148"/>
      <c r="OL14" s="148"/>
      <c r="OM14" s="148"/>
      <c r="ON14" s="148"/>
      <c r="OO14" s="148"/>
      <c r="OP14" s="148"/>
      <c r="OQ14" s="148"/>
      <c r="OR14" s="148"/>
      <c r="OS14" s="148"/>
      <c r="OT14" s="148"/>
      <c r="OU14" s="148"/>
      <c r="OV14" s="148"/>
      <c r="OW14" s="148"/>
      <c r="OX14" s="148"/>
      <c r="OY14" s="148"/>
      <c r="OZ14" s="148"/>
      <c r="PA14" s="148"/>
      <c r="PB14" s="148"/>
      <c r="PC14" s="148"/>
      <c r="PD14" s="148"/>
      <c r="PE14" s="148"/>
      <c r="PF14" s="148"/>
      <c r="PG14" s="148"/>
      <c r="PH14" s="148"/>
      <c r="PI14" s="148"/>
      <c r="PJ14" s="148"/>
      <c r="PK14" s="148"/>
      <c r="PL14" s="148"/>
      <c r="PM14" s="148"/>
      <c r="PN14" s="148"/>
      <c r="PO14" s="148"/>
      <c r="PP14" s="148"/>
      <c r="PQ14" s="148"/>
      <c r="PR14" s="148"/>
      <c r="PS14" s="148"/>
      <c r="PT14" s="148"/>
      <c r="PU14" s="148"/>
      <c r="PV14" s="148"/>
      <c r="PW14" s="148"/>
      <c r="PX14" s="148"/>
      <c r="PY14" s="148"/>
      <c r="PZ14" s="148"/>
      <c r="QA14" s="148"/>
      <c r="QB14" s="148"/>
      <c r="QC14" s="148"/>
      <c r="QD14" s="148"/>
      <c r="QE14" s="148"/>
      <c r="QF14" s="148"/>
      <c r="QG14" s="148"/>
      <c r="QH14" s="148"/>
      <c r="QI14" s="148"/>
      <c r="QJ14" s="148"/>
      <c r="QK14" s="148"/>
      <c r="QL14" s="148"/>
      <c r="QM14" s="148"/>
      <c r="QN14" s="148"/>
      <c r="QO14" s="148"/>
      <c r="QP14" s="148"/>
      <c r="QQ14" s="148"/>
      <c r="QR14" s="148"/>
      <c r="QS14" s="148"/>
      <c r="QT14" s="148"/>
      <c r="QU14" s="148"/>
      <c r="QV14" s="148"/>
      <c r="QW14" s="148"/>
      <c r="QX14" s="148"/>
      <c r="QY14" s="148"/>
      <c r="QZ14" s="148"/>
      <c r="RA14" s="148"/>
      <c r="RB14" s="148"/>
      <c r="RC14" s="148"/>
      <c r="RD14" s="148"/>
      <c r="RE14" s="148"/>
      <c r="RF14" s="148"/>
      <c r="RG14" s="148"/>
      <c r="RH14" s="148"/>
      <c r="RI14" s="148"/>
      <c r="RJ14" s="148"/>
      <c r="RK14" s="148"/>
      <c r="RL14" s="148"/>
      <c r="RM14" s="148"/>
      <c r="RN14" s="148"/>
      <c r="RO14" s="148"/>
      <c r="RP14" s="148"/>
      <c r="RQ14" s="148"/>
      <c r="RR14" s="148"/>
      <c r="RS14" s="148"/>
      <c r="RT14" s="148"/>
      <c r="RU14" s="148"/>
      <c r="RV14" s="148"/>
      <c r="RW14" s="148"/>
      <c r="RX14" s="148"/>
      <c r="RY14" s="148"/>
      <c r="RZ14" s="148"/>
      <c r="SA14" s="148"/>
      <c r="SB14" s="148"/>
      <c r="SC14" s="148"/>
      <c r="SD14" s="148"/>
      <c r="SE14" s="148"/>
      <c r="SF14" s="148"/>
      <c r="SG14" s="148"/>
      <c r="SH14" s="148"/>
      <c r="SI14" s="148"/>
      <c r="SJ14" s="148"/>
      <c r="SK14" s="148"/>
      <c r="SL14" s="148"/>
      <c r="SM14" s="148"/>
      <c r="SN14" s="148"/>
      <c r="SO14" s="148"/>
      <c r="SP14" s="148"/>
      <c r="SQ14" s="148"/>
      <c r="SR14" s="148"/>
      <c r="SS14" s="148"/>
      <c r="ST14" s="148"/>
      <c r="SU14" s="148"/>
      <c r="SV14" s="148"/>
      <c r="SW14" s="148"/>
      <c r="SX14" s="148"/>
      <c r="SY14" s="148"/>
      <c r="SZ14" s="148"/>
      <c r="TA14" s="148"/>
      <c r="TB14" s="148"/>
      <c r="TC14" s="148"/>
      <c r="TD14" s="148"/>
      <c r="TE14" s="148"/>
      <c r="TF14" s="148"/>
      <c r="TG14" s="148"/>
      <c r="TH14" s="148"/>
      <c r="TI14" s="148"/>
      <c r="TJ14" s="148"/>
      <c r="TK14" s="148"/>
      <c r="TL14" s="148"/>
      <c r="TM14" s="148"/>
      <c r="TN14" s="148"/>
      <c r="TO14" s="148"/>
      <c r="TP14" s="148"/>
      <c r="TQ14" s="148"/>
      <c r="TR14" s="148"/>
      <c r="TS14" s="148"/>
      <c r="TT14" s="148"/>
      <c r="TU14" s="148"/>
      <c r="TV14" s="148"/>
      <c r="TW14" s="148"/>
      <c r="TX14" s="148"/>
      <c r="TY14" s="148"/>
      <c r="TZ14" s="148"/>
      <c r="UA14" s="148"/>
      <c r="UB14" s="148"/>
      <c r="UC14" s="148"/>
      <c r="UD14" s="148"/>
      <c r="UE14" s="148"/>
      <c r="UF14" s="148"/>
      <c r="UG14" s="148"/>
      <c r="UH14" s="148"/>
      <c r="UI14" s="148"/>
      <c r="UJ14" s="148"/>
      <c r="UK14" s="148"/>
      <c r="UL14" s="148"/>
      <c r="UM14" s="148"/>
      <c r="UN14" s="148"/>
      <c r="UO14" s="148"/>
      <c r="UP14" s="148"/>
      <c r="UQ14" s="148"/>
      <c r="UR14" s="148"/>
      <c r="US14" s="148"/>
      <c r="UT14" s="148"/>
      <c r="UU14" s="148"/>
      <c r="UV14" s="148"/>
      <c r="UW14" s="148"/>
      <c r="UX14" s="148"/>
      <c r="UY14" s="148"/>
      <c r="UZ14" s="148"/>
      <c r="VA14" s="148"/>
      <c r="VB14" s="148"/>
      <c r="VC14" s="148"/>
      <c r="VD14" s="148"/>
      <c r="VE14" s="148"/>
      <c r="VF14" s="148"/>
      <c r="VG14" s="148"/>
      <c r="VH14" s="148"/>
      <c r="VI14" s="148"/>
      <c r="VJ14" s="148"/>
      <c r="VK14" s="148"/>
      <c r="VL14" s="148"/>
      <c r="VM14" s="148"/>
      <c r="VN14" s="148"/>
      <c r="VO14" s="148"/>
      <c r="VP14" s="148"/>
      <c r="VQ14" s="148"/>
      <c r="VR14" s="148"/>
      <c r="VS14" s="148"/>
      <c r="VT14" s="148"/>
      <c r="VU14" s="148"/>
      <c r="VV14" s="148"/>
      <c r="VW14" s="148"/>
      <c r="VX14" s="148"/>
      <c r="VY14" s="148"/>
      <c r="VZ14" s="148"/>
      <c r="WA14" s="148"/>
      <c r="WB14" s="148"/>
      <c r="WC14" s="148"/>
      <c r="WD14" s="148"/>
      <c r="WE14" s="148"/>
      <c r="WF14" s="148"/>
      <c r="WG14" s="148"/>
      <c r="WH14" s="148"/>
      <c r="WI14" s="148"/>
      <c r="WJ14" s="148"/>
      <c r="WK14" s="148"/>
      <c r="WL14" s="148"/>
      <c r="WM14" s="148"/>
      <c r="WN14" s="148"/>
      <c r="WO14" s="148"/>
      <c r="WP14" s="148"/>
      <c r="WQ14" s="148"/>
      <c r="WR14" s="148"/>
      <c r="WS14" s="148"/>
      <c r="WT14" s="148"/>
      <c r="WU14" s="148"/>
      <c r="WV14" s="148"/>
      <c r="WW14" s="148"/>
      <c r="WX14" s="148"/>
      <c r="WY14" s="148"/>
      <c r="WZ14" s="148"/>
      <c r="XA14" s="148"/>
      <c r="XB14" s="148"/>
      <c r="XC14" s="148"/>
      <c r="XD14" s="148"/>
      <c r="XE14" s="148"/>
      <c r="XF14" s="148"/>
      <c r="XG14" s="148"/>
      <c r="XH14" s="148"/>
      <c r="XI14" s="148"/>
      <c r="XJ14" s="148"/>
      <c r="XK14" s="148"/>
      <c r="XL14" s="148"/>
      <c r="XM14" s="148"/>
      <c r="XN14" s="148"/>
      <c r="XO14" s="148"/>
      <c r="XP14" s="148"/>
      <c r="XQ14" s="148"/>
      <c r="XR14" s="148"/>
      <c r="XS14" s="148"/>
      <c r="XT14" s="148"/>
      <c r="XU14" s="148"/>
      <c r="XV14" s="148"/>
      <c r="XW14" s="148"/>
      <c r="XX14" s="148"/>
      <c r="XY14" s="148"/>
      <c r="XZ14" s="148"/>
      <c r="YA14" s="148"/>
      <c r="YB14" s="148"/>
      <c r="YC14" s="148"/>
      <c r="YD14" s="148"/>
      <c r="YE14" s="148"/>
      <c r="YF14" s="148"/>
      <c r="YG14" s="148"/>
      <c r="YH14" s="148"/>
      <c r="YI14" s="148"/>
      <c r="YJ14" s="148"/>
      <c r="YK14" s="148"/>
      <c r="YL14" s="148"/>
      <c r="YM14" s="148"/>
      <c r="YN14" s="148"/>
      <c r="YO14" s="148"/>
      <c r="YP14" s="148"/>
      <c r="YQ14" s="148"/>
      <c r="YR14" s="148"/>
      <c r="YS14" s="148"/>
      <c r="YT14" s="148"/>
      <c r="YU14" s="148"/>
      <c r="YV14" s="148"/>
      <c r="YW14" s="148"/>
      <c r="YX14" s="148"/>
      <c r="YY14" s="148"/>
      <c r="YZ14" s="148"/>
      <c r="ZA14" s="148"/>
      <c r="ZB14" s="148"/>
      <c r="ZC14" s="148"/>
      <c r="ZD14" s="148"/>
      <c r="ZE14" s="148"/>
      <c r="ZF14" s="148"/>
      <c r="ZG14" s="148"/>
      <c r="ZH14" s="148"/>
      <c r="ZI14" s="148"/>
      <c r="ZJ14" s="148"/>
      <c r="ZK14" s="148"/>
      <c r="ZL14" s="148"/>
      <c r="ZM14" s="148"/>
      <c r="ZN14" s="148"/>
      <c r="ZO14" s="148"/>
      <c r="ZP14" s="148"/>
      <c r="ZQ14" s="148"/>
      <c r="ZR14" s="148"/>
      <c r="ZS14" s="148"/>
      <c r="ZT14" s="148"/>
      <c r="ZU14" s="148"/>
      <c r="ZV14" s="148"/>
      <c r="ZW14" s="148"/>
      <c r="ZX14" s="148"/>
      <c r="ZY14" s="148"/>
      <c r="ZZ14" s="148"/>
      <c r="AAA14" s="148"/>
      <c r="AAB14" s="148"/>
      <c r="AAC14" s="148"/>
      <c r="AAD14" s="148"/>
      <c r="AAE14" s="148"/>
      <c r="AAF14" s="148"/>
      <c r="AAG14" s="148"/>
      <c r="AAH14" s="148"/>
      <c r="AAI14" s="148"/>
      <c r="AAJ14" s="148"/>
      <c r="AAK14" s="148"/>
      <c r="AAL14" s="148"/>
      <c r="AAM14" s="148"/>
      <c r="AAN14" s="148"/>
      <c r="AAO14" s="148"/>
      <c r="AAP14" s="148"/>
      <c r="AAQ14" s="148"/>
      <c r="AAR14" s="148"/>
      <c r="AAS14" s="148"/>
      <c r="AAT14" s="148"/>
      <c r="AAU14" s="148"/>
      <c r="AAV14" s="148"/>
      <c r="AAW14" s="148"/>
      <c r="AAX14" s="148"/>
      <c r="AAY14" s="148"/>
      <c r="AAZ14" s="148"/>
      <c r="ABA14" s="148"/>
      <c r="ABB14" s="148"/>
      <c r="ABC14" s="148"/>
      <c r="ABD14" s="148"/>
      <c r="ABE14" s="148"/>
      <c r="ABF14" s="148"/>
      <c r="ABG14" s="148"/>
      <c r="ABH14" s="148"/>
      <c r="ABI14" s="148"/>
      <c r="ABJ14" s="148"/>
      <c r="ABK14" s="148"/>
      <c r="ABL14" s="148"/>
      <c r="ABM14" s="148"/>
      <c r="ABN14" s="148"/>
      <c r="ABO14" s="148"/>
      <c r="ABP14" s="148"/>
      <c r="ABQ14" s="148"/>
      <c r="ABR14" s="148"/>
      <c r="ABS14" s="148"/>
      <c r="ABT14" s="148"/>
      <c r="ABU14" s="148"/>
      <c r="ABV14" s="148"/>
      <c r="ABW14" s="148"/>
      <c r="ABX14" s="148"/>
      <c r="ABY14" s="148"/>
      <c r="ABZ14" s="148"/>
      <c r="ACA14" s="148"/>
      <c r="ACB14" s="148"/>
      <c r="ACC14" s="148"/>
      <c r="ACD14" s="148"/>
      <c r="ACE14" s="148"/>
      <c r="ACF14" s="148"/>
      <c r="ACG14" s="148"/>
      <c r="ACH14" s="148"/>
      <c r="ACI14" s="148"/>
      <c r="ACJ14" s="148"/>
      <c r="ACK14" s="148"/>
      <c r="ACL14" s="148"/>
      <c r="ACM14" s="148"/>
      <c r="ACN14" s="148"/>
      <c r="ACO14" s="148"/>
      <c r="ACP14" s="148"/>
      <c r="ACQ14" s="148"/>
      <c r="ACR14" s="148"/>
      <c r="ACS14" s="148"/>
      <c r="ACT14" s="148"/>
      <c r="ACU14" s="148"/>
      <c r="ACV14" s="148"/>
      <c r="ACW14" s="148"/>
      <c r="ACX14" s="148"/>
      <c r="ACY14" s="148"/>
      <c r="ACZ14" s="148"/>
      <c r="ADA14" s="148"/>
      <c r="ADB14" s="148"/>
      <c r="ADC14" s="148"/>
      <c r="ADD14" s="148"/>
      <c r="ADE14" s="148"/>
      <c r="ADF14" s="148"/>
      <c r="ADG14" s="148"/>
      <c r="ADH14" s="148"/>
      <c r="ADI14" s="148"/>
      <c r="ADJ14" s="148"/>
      <c r="ADK14" s="148"/>
      <c r="ADL14" s="148"/>
      <c r="ADM14" s="148"/>
      <c r="ADN14" s="148"/>
      <c r="ADO14" s="148"/>
      <c r="ADP14" s="148"/>
      <c r="ADQ14" s="148"/>
      <c r="ADR14" s="148"/>
      <c r="ADS14" s="148"/>
      <c r="ADT14" s="148"/>
      <c r="ADU14" s="148"/>
      <c r="ADV14" s="148"/>
      <c r="ADW14" s="148"/>
      <c r="ADX14" s="148"/>
      <c r="ADY14" s="148"/>
      <c r="ADZ14" s="148"/>
      <c r="AEA14" s="148"/>
      <c r="AEB14" s="148"/>
      <c r="AEC14" s="148"/>
      <c r="AED14" s="148"/>
      <c r="AEE14" s="148"/>
      <c r="AEF14" s="148"/>
      <c r="AEG14" s="148"/>
      <c r="AEH14" s="148"/>
      <c r="AEI14" s="148"/>
      <c r="AEJ14" s="148"/>
      <c r="AEK14" s="148"/>
      <c r="AEL14" s="148"/>
      <c r="AEM14" s="148"/>
      <c r="AEN14" s="148"/>
      <c r="AEO14" s="148"/>
      <c r="AEP14" s="148"/>
      <c r="AEQ14" s="148"/>
      <c r="AER14" s="148"/>
      <c r="AES14" s="148"/>
      <c r="AET14" s="148"/>
      <c r="AEU14" s="148"/>
      <c r="AEV14" s="148"/>
      <c r="AEW14" s="148"/>
      <c r="AEX14" s="148"/>
      <c r="AEY14" s="148"/>
      <c r="AEZ14" s="148"/>
      <c r="AFA14" s="148"/>
      <c r="AFB14" s="148"/>
      <c r="AFC14" s="148"/>
      <c r="AFD14" s="148"/>
      <c r="AFE14" s="148"/>
      <c r="AFF14" s="148"/>
      <c r="AFG14" s="148"/>
      <c r="AFH14" s="148"/>
      <c r="AFI14" s="148"/>
      <c r="AFJ14" s="148"/>
      <c r="AFK14" s="148"/>
      <c r="AFL14" s="148"/>
      <c r="AFM14" s="148"/>
      <c r="AFN14" s="148"/>
      <c r="AFO14" s="148"/>
      <c r="AFP14" s="148"/>
      <c r="AFQ14" s="148"/>
      <c r="AFR14" s="148"/>
      <c r="AFS14" s="148"/>
      <c r="AFT14" s="148"/>
      <c r="AFU14" s="148"/>
      <c r="AFV14" s="148"/>
      <c r="AFW14" s="148"/>
      <c r="AFX14" s="148"/>
      <c r="AFY14" s="148"/>
      <c r="AFZ14" s="148"/>
      <c r="AGA14" s="148"/>
      <c r="AGB14" s="148"/>
      <c r="AGC14" s="148"/>
      <c r="AGD14" s="148"/>
      <c r="AGE14" s="148"/>
      <c r="AGF14" s="148"/>
      <c r="AGG14" s="148"/>
      <c r="AGH14" s="148"/>
      <c r="AGI14" s="148"/>
      <c r="AGJ14" s="148"/>
      <c r="AGK14" s="148"/>
      <c r="AGL14" s="148"/>
      <c r="AGM14" s="148"/>
      <c r="AGN14" s="148"/>
      <c r="AGO14" s="148"/>
      <c r="AGP14" s="148"/>
      <c r="AGQ14" s="148"/>
      <c r="AGR14" s="148"/>
      <c r="AGS14" s="148"/>
      <c r="AGT14" s="148"/>
      <c r="AGU14" s="148"/>
      <c r="AGV14" s="148"/>
      <c r="AGW14" s="148"/>
      <c r="AGX14" s="148"/>
      <c r="AGY14" s="148"/>
      <c r="AGZ14" s="148"/>
      <c r="AHA14" s="148"/>
      <c r="AHB14" s="148"/>
      <c r="AHC14" s="148"/>
      <c r="AHD14" s="148"/>
      <c r="AHE14" s="148"/>
      <c r="AHF14" s="148"/>
      <c r="AHG14" s="148"/>
      <c r="AHH14" s="148"/>
      <c r="AHI14" s="148"/>
      <c r="AHJ14" s="148"/>
      <c r="AHK14" s="148"/>
      <c r="AHL14" s="148"/>
      <c r="AHM14" s="148"/>
      <c r="AHN14" s="148"/>
      <c r="AHO14" s="148"/>
      <c r="AHP14" s="148"/>
      <c r="AHQ14" s="148"/>
      <c r="AHR14" s="148"/>
      <c r="AHS14" s="148"/>
      <c r="AHT14" s="148"/>
      <c r="AHU14" s="148"/>
      <c r="AHV14" s="148"/>
      <c r="AHW14" s="148"/>
      <c r="AHX14" s="148"/>
      <c r="AHY14" s="148"/>
      <c r="AHZ14" s="148"/>
      <c r="AIA14" s="148"/>
      <c r="AIB14" s="148"/>
      <c r="AIC14" s="148"/>
      <c r="AID14" s="148"/>
      <c r="AIE14" s="148"/>
      <c r="AIF14" s="148"/>
      <c r="AIG14" s="148"/>
      <c r="AIH14" s="148"/>
      <c r="AII14" s="148"/>
      <c r="AIJ14" s="148"/>
      <c r="AIK14" s="148"/>
      <c r="AIL14" s="148"/>
      <c r="AIM14" s="148"/>
      <c r="AIN14" s="148"/>
      <c r="AIO14" s="148"/>
      <c r="AIP14" s="148"/>
      <c r="AIQ14" s="148"/>
      <c r="AIR14" s="148"/>
      <c r="AIS14" s="148"/>
      <c r="AIT14" s="148"/>
      <c r="AIU14" s="148"/>
      <c r="AIV14" s="148"/>
      <c r="AIW14" s="148"/>
      <c r="AIX14" s="148"/>
      <c r="AIY14" s="148"/>
      <c r="AIZ14" s="148"/>
      <c r="AJA14" s="148"/>
      <c r="AJB14" s="148"/>
      <c r="AJC14" s="148"/>
      <c r="AJD14" s="148"/>
      <c r="AJE14" s="148"/>
      <c r="AJF14" s="148"/>
      <c r="AJG14" s="148"/>
      <c r="AJH14" s="148"/>
      <c r="AJI14" s="148"/>
      <c r="AJJ14" s="148"/>
      <c r="AJK14" s="148"/>
      <c r="AJL14" s="148"/>
      <c r="AJM14" s="148"/>
      <c r="AJN14" s="148"/>
      <c r="AJO14" s="148"/>
      <c r="AJP14" s="148"/>
      <c r="AJQ14" s="148"/>
      <c r="AJR14" s="148"/>
      <c r="AJS14" s="148"/>
      <c r="AJT14" s="148"/>
      <c r="AJU14" s="148"/>
      <c r="AJV14" s="148"/>
      <c r="AJW14" s="148"/>
      <c r="AJX14" s="148"/>
      <c r="AJY14" s="148"/>
      <c r="AJZ14" s="148"/>
      <c r="AKA14" s="148"/>
      <c r="AKB14" s="148"/>
      <c r="AKC14" s="148"/>
      <c r="AKD14" s="148"/>
      <c r="AKE14" s="148"/>
      <c r="AKF14" s="148"/>
      <c r="AKG14" s="148"/>
      <c r="AKH14" s="148"/>
      <c r="AKI14" s="148"/>
      <c r="AKJ14" s="148"/>
      <c r="AKK14" s="148"/>
      <c r="AKL14" s="148"/>
      <c r="AKM14" s="148"/>
      <c r="AKN14" s="148"/>
      <c r="AKO14" s="148"/>
      <c r="AKP14" s="148"/>
      <c r="AKQ14" s="148"/>
      <c r="AKR14" s="148"/>
      <c r="AKS14" s="148"/>
      <c r="AKT14" s="148"/>
      <c r="AKU14" s="148"/>
      <c r="AKV14" s="148"/>
      <c r="AKW14" s="148"/>
      <c r="AKX14" s="148"/>
      <c r="AKY14" s="148"/>
      <c r="AKZ14" s="148"/>
      <c r="ALA14" s="148"/>
      <c r="ALB14" s="148"/>
      <c r="ALC14" s="148"/>
      <c r="ALD14" s="148"/>
      <c r="ALE14" s="148"/>
      <c r="ALF14" s="148"/>
      <c r="ALG14" s="148"/>
      <c r="ALH14" s="148"/>
      <c r="ALI14" s="148"/>
      <c r="ALJ14" s="148"/>
      <c r="ALK14" s="148"/>
      <c r="ALL14" s="148"/>
      <c r="ALM14" s="148"/>
      <c r="ALN14" s="148"/>
      <c r="ALO14" s="148"/>
      <c r="ALP14" s="148"/>
      <c r="ALQ14" s="148"/>
      <c r="ALR14" s="148"/>
      <c r="ALS14" s="148"/>
      <c r="ALT14" s="148"/>
      <c r="ALU14" s="148"/>
      <c r="ALV14" s="148"/>
      <c r="ALW14" s="148"/>
      <c r="ALX14" s="148"/>
      <c r="ALY14" s="148"/>
      <c r="ALZ14" s="148"/>
      <c r="AMA14" s="148"/>
      <c r="AMB14" s="148"/>
      <c r="AMC14" s="148"/>
      <c r="AMD14" s="148"/>
      <c r="AME14" s="148"/>
      <c r="AMF14" s="148"/>
      <c r="AMG14" s="148"/>
      <c r="AMH14" s="148"/>
      <c r="AMI14" s="148"/>
      <c r="AMJ14" s="148"/>
      <c r="AMK14" s="148"/>
      <c r="AML14" s="148"/>
      <c r="AMM14" s="148"/>
      <c r="AMN14" s="148"/>
      <c r="AMO14" s="148"/>
      <c r="AMP14" s="148"/>
      <c r="AMQ14" s="148"/>
      <c r="AMR14" s="148"/>
      <c r="AMS14" s="148"/>
      <c r="AMT14" s="148"/>
      <c r="AMU14" s="148"/>
      <c r="AMV14" s="148"/>
      <c r="AMW14" s="148"/>
      <c r="AMX14" s="148"/>
      <c r="AMY14" s="148"/>
      <c r="AMZ14" s="148"/>
      <c r="ANA14" s="148"/>
      <c r="ANB14" s="148"/>
      <c r="ANC14" s="148"/>
      <c r="AND14" s="148"/>
      <c r="ANE14" s="148"/>
      <c r="ANF14" s="148"/>
      <c r="ANG14" s="148"/>
      <c r="ANH14" s="148"/>
      <c r="ANI14" s="148"/>
      <c r="ANJ14" s="148"/>
      <c r="ANK14" s="148"/>
      <c r="ANL14" s="148"/>
      <c r="ANM14" s="148"/>
      <c r="ANN14" s="148"/>
      <c r="ANO14" s="148"/>
      <c r="ANP14" s="148"/>
      <c r="ANQ14" s="148"/>
      <c r="ANR14" s="148"/>
      <c r="ANS14" s="148"/>
      <c r="ANT14" s="148"/>
      <c r="ANU14" s="148"/>
      <c r="ANV14" s="148"/>
      <c r="ANW14" s="148"/>
      <c r="ANX14" s="148"/>
      <c r="ANY14" s="148"/>
      <c r="ANZ14" s="148"/>
      <c r="AOA14" s="148"/>
      <c r="AOB14" s="148"/>
      <c r="AOC14" s="148"/>
      <c r="AOD14" s="148"/>
      <c r="AOE14" s="148"/>
      <c r="AOF14" s="148"/>
      <c r="AOG14" s="148"/>
      <c r="AOH14" s="148"/>
      <c r="AOI14" s="148"/>
      <c r="AOJ14" s="148"/>
      <c r="AOK14" s="148"/>
      <c r="AOL14" s="148"/>
      <c r="AOM14" s="148"/>
      <c r="AON14" s="148"/>
      <c r="AOO14" s="148"/>
      <c r="AOP14" s="148"/>
      <c r="AOQ14" s="148"/>
      <c r="AOR14" s="148"/>
      <c r="AOS14" s="148"/>
      <c r="AOT14" s="148"/>
      <c r="AOU14" s="148"/>
      <c r="AOV14" s="148"/>
      <c r="AOW14" s="148"/>
      <c r="AOX14" s="148"/>
      <c r="AOY14" s="148"/>
      <c r="AOZ14" s="148"/>
      <c r="APA14" s="148"/>
      <c r="APB14" s="148"/>
      <c r="APC14" s="148"/>
      <c r="APD14" s="148"/>
      <c r="APE14" s="148"/>
      <c r="APF14" s="148"/>
      <c r="APG14" s="148"/>
      <c r="APH14" s="148"/>
      <c r="API14" s="148"/>
      <c r="APJ14" s="148"/>
      <c r="APK14" s="148"/>
      <c r="APL14" s="148"/>
      <c r="APM14" s="148"/>
      <c r="APN14" s="148"/>
      <c r="APO14" s="148"/>
      <c r="APP14" s="148"/>
      <c r="APQ14" s="148"/>
      <c r="APR14" s="148"/>
      <c r="APS14" s="148"/>
      <c r="APT14" s="148"/>
      <c r="APU14" s="148"/>
      <c r="APV14" s="148"/>
      <c r="APW14" s="148"/>
      <c r="APX14" s="148"/>
      <c r="APY14" s="148"/>
      <c r="APZ14" s="148"/>
      <c r="AQA14" s="148"/>
      <c r="AQB14" s="148"/>
      <c r="AQC14" s="148"/>
      <c r="AQD14" s="148"/>
      <c r="AQE14" s="148"/>
      <c r="AQF14" s="148"/>
      <c r="AQG14" s="148"/>
      <c r="AQH14" s="148"/>
      <c r="AQI14" s="148"/>
      <c r="AQJ14" s="148"/>
      <c r="AQK14" s="148"/>
      <c r="AQL14" s="148"/>
      <c r="AQM14" s="148"/>
      <c r="AQN14" s="148"/>
      <c r="AQO14" s="148"/>
      <c r="AQP14" s="148"/>
      <c r="AQQ14" s="148"/>
      <c r="AQR14" s="148"/>
      <c r="AQS14" s="148"/>
      <c r="AQT14" s="148"/>
      <c r="AQU14" s="148"/>
      <c r="AQV14" s="148"/>
      <c r="AQW14" s="148"/>
      <c r="AQX14" s="148"/>
      <c r="AQY14" s="148"/>
      <c r="AQZ14" s="148"/>
      <c r="ARA14" s="148"/>
      <c r="ARB14" s="148"/>
      <c r="ARC14" s="148"/>
      <c r="ARD14" s="148"/>
      <c r="ARE14" s="148"/>
      <c r="ARF14" s="148"/>
      <c r="ARG14" s="148"/>
      <c r="ARH14" s="148"/>
      <c r="ARI14" s="148"/>
      <c r="ARJ14" s="148"/>
      <c r="ARK14" s="148"/>
      <c r="ARL14" s="148"/>
      <c r="ARM14" s="148"/>
      <c r="ARN14" s="148"/>
      <c r="ARO14" s="148"/>
      <c r="ARP14" s="148"/>
      <c r="ARQ14" s="148"/>
      <c r="ARR14" s="148"/>
      <c r="ARS14" s="148"/>
      <c r="ART14" s="148"/>
      <c r="ARU14" s="148"/>
      <c r="ARV14" s="148"/>
      <c r="ARW14" s="148"/>
      <c r="ARX14" s="148"/>
      <c r="ARY14" s="148"/>
      <c r="ARZ14" s="148"/>
      <c r="ASA14" s="148"/>
      <c r="ASB14" s="148"/>
      <c r="ASC14" s="148"/>
      <c r="ASD14" s="148"/>
      <c r="ASE14" s="148"/>
      <c r="ASF14" s="148"/>
      <c r="ASG14" s="148"/>
      <c r="ASH14" s="148"/>
      <c r="ASI14" s="148"/>
      <c r="ASJ14" s="148"/>
      <c r="ASK14" s="148"/>
      <c r="ASL14" s="148"/>
      <c r="ASM14" s="148"/>
      <c r="ASN14" s="148"/>
      <c r="ASO14" s="148"/>
      <c r="ASP14" s="148"/>
      <c r="ASQ14" s="148"/>
      <c r="ASR14" s="148"/>
      <c r="ASS14" s="148"/>
      <c r="AST14" s="148"/>
      <c r="ASU14" s="148"/>
      <c r="ASV14" s="148"/>
      <c r="ASW14" s="148"/>
      <c r="ASX14" s="148"/>
      <c r="ASY14" s="148"/>
      <c r="ASZ14" s="148"/>
      <c r="ATA14" s="148"/>
      <c r="ATB14" s="148"/>
      <c r="ATC14" s="148"/>
      <c r="ATD14" s="148"/>
      <c r="ATE14" s="148"/>
      <c r="ATF14" s="148"/>
      <c r="ATG14" s="148"/>
      <c r="ATH14" s="148"/>
      <c r="ATI14" s="148"/>
      <c r="ATJ14" s="148"/>
      <c r="ATK14" s="148"/>
      <c r="ATL14" s="148"/>
      <c r="ATM14" s="148"/>
      <c r="ATN14" s="148"/>
      <c r="ATO14" s="148"/>
      <c r="ATP14" s="148"/>
      <c r="ATQ14" s="148"/>
      <c r="ATR14" s="148"/>
      <c r="ATS14" s="148"/>
      <c r="ATT14" s="148"/>
      <c r="ATU14" s="148"/>
      <c r="ATV14" s="148"/>
      <c r="ATW14" s="148"/>
      <c r="ATX14" s="148"/>
      <c r="ATY14" s="148"/>
      <c r="ATZ14" s="148"/>
      <c r="AUA14" s="148"/>
      <c r="AUB14" s="148"/>
      <c r="AUC14" s="148"/>
      <c r="AUD14" s="148"/>
      <c r="AUE14" s="148"/>
      <c r="AUF14" s="148"/>
      <c r="AUG14" s="148"/>
      <c r="AUH14" s="148"/>
      <c r="AUI14" s="148"/>
      <c r="AUJ14" s="148"/>
      <c r="AUK14" s="148"/>
      <c r="AUL14" s="148"/>
      <c r="AUM14" s="148"/>
      <c r="AUN14" s="148"/>
      <c r="AUO14" s="148"/>
      <c r="AUP14" s="148"/>
      <c r="AUQ14" s="148"/>
      <c r="AUR14" s="148"/>
      <c r="AUS14" s="148"/>
      <c r="AUT14" s="148"/>
      <c r="AUU14" s="148"/>
      <c r="AUV14" s="148"/>
      <c r="AUW14" s="148"/>
      <c r="AUX14" s="148"/>
      <c r="AUY14" s="148"/>
      <c r="AUZ14" s="148"/>
      <c r="AVA14" s="148"/>
      <c r="AVB14" s="148"/>
      <c r="AVC14" s="148"/>
      <c r="AVD14" s="148"/>
      <c r="AVE14" s="148"/>
      <c r="AVF14" s="148"/>
      <c r="AVG14" s="148"/>
      <c r="AVH14" s="148"/>
      <c r="AVI14" s="148"/>
      <c r="AVJ14" s="148"/>
      <c r="AVK14" s="148"/>
      <c r="AVL14" s="148"/>
      <c r="AVM14" s="148"/>
      <c r="AVN14" s="148"/>
      <c r="AVO14" s="148"/>
      <c r="AVP14" s="148"/>
      <c r="AVQ14" s="148"/>
      <c r="AVR14" s="148"/>
      <c r="AVS14" s="148"/>
      <c r="AVT14" s="148"/>
      <c r="AVU14" s="148"/>
      <c r="AVV14" s="148"/>
      <c r="AVW14" s="148"/>
      <c r="AVX14" s="148"/>
      <c r="AVY14" s="148"/>
      <c r="AVZ14" s="148"/>
      <c r="AWA14" s="148"/>
      <c r="AWB14" s="148"/>
      <c r="AWC14" s="148"/>
      <c r="AWD14" s="148"/>
      <c r="AWE14" s="148"/>
      <c r="AWF14" s="148"/>
      <c r="AWG14" s="148"/>
      <c r="AWH14" s="148"/>
      <c r="AWI14" s="148"/>
      <c r="AWJ14" s="148"/>
      <c r="AWK14" s="148"/>
      <c r="AWL14" s="148"/>
      <c r="AWM14" s="148"/>
      <c r="AWN14" s="148"/>
      <c r="AWO14" s="148"/>
      <c r="AWP14" s="148"/>
      <c r="AWQ14" s="148"/>
      <c r="AWR14" s="148"/>
      <c r="AWS14" s="148"/>
      <c r="AWT14" s="148"/>
      <c r="AWU14" s="148"/>
      <c r="AWV14" s="148"/>
      <c r="AWW14" s="148"/>
      <c r="AWX14" s="148"/>
      <c r="AWY14" s="148"/>
      <c r="AWZ14" s="148"/>
      <c r="AXA14" s="148"/>
      <c r="AXB14" s="148"/>
      <c r="AXC14" s="148"/>
      <c r="AXD14" s="148"/>
      <c r="AXE14" s="148"/>
      <c r="AXF14" s="148"/>
      <c r="AXG14" s="148"/>
      <c r="AXH14" s="148"/>
      <c r="AXI14" s="148"/>
      <c r="AXJ14" s="148"/>
      <c r="AXK14" s="148"/>
      <c r="AXL14" s="148"/>
      <c r="AXM14" s="148"/>
      <c r="AXN14" s="148"/>
      <c r="AXO14" s="148"/>
      <c r="AXP14" s="148"/>
      <c r="AXQ14" s="148"/>
      <c r="AXR14" s="148"/>
      <c r="AXS14" s="148"/>
      <c r="AXT14" s="148"/>
      <c r="AXU14" s="148"/>
      <c r="AXV14" s="148"/>
      <c r="AXW14" s="148"/>
      <c r="AXX14" s="148"/>
      <c r="AXY14" s="148"/>
      <c r="AXZ14" s="148"/>
      <c r="AYA14" s="148"/>
      <c r="AYB14" s="148"/>
      <c r="AYC14" s="148"/>
      <c r="AYD14" s="148"/>
      <c r="AYE14" s="148"/>
      <c r="AYF14" s="148"/>
      <c r="AYG14" s="148"/>
      <c r="AYH14" s="148"/>
      <c r="AYI14" s="148"/>
      <c r="AYJ14" s="148"/>
      <c r="AYK14" s="148"/>
      <c r="AYL14" s="148"/>
      <c r="AYM14" s="148"/>
      <c r="AYN14" s="148"/>
      <c r="AYO14" s="148"/>
      <c r="AYP14" s="148"/>
      <c r="AYQ14" s="148"/>
      <c r="AYR14" s="148"/>
      <c r="AYS14" s="148"/>
      <c r="AYT14" s="148"/>
      <c r="AYU14" s="148"/>
      <c r="AYV14" s="148"/>
      <c r="AYW14" s="148"/>
      <c r="AYX14" s="148"/>
      <c r="AYY14" s="148"/>
      <c r="AYZ14" s="148"/>
      <c r="AZA14" s="148"/>
      <c r="AZB14" s="148"/>
      <c r="AZC14" s="148"/>
      <c r="AZD14" s="148"/>
      <c r="AZE14" s="148"/>
      <c r="AZF14" s="148"/>
      <c r="AZG14" s="148"/>
      <c r="AZH14" s="148"/>
      <c r="AZI14" s="148"/>
      <c r="AZJ14" s="148"/>
      <c r="AZK14" s="148"/>
      <c r="AZL14" s="148"/>
      <c r="AZM14" s="148"/>
      <c r="AZN14" s="148"/>
      <c r="AZO14" s="148"/>
      <c r="AZP14" s="148"/>
      <c r="AZQ14" s="148"/>
      <c r="AZR14" s="148"/>
      <c r="AZS14" s="148"/>
      <c r="AZT14" s="148"/>
      <c r="AZU14" s="148"/>
      <c r="AZV14" s="148"/>
      <c r="AZW14" s="148"/>
      <c r="AZX14" s="148"/>
      <c r="AZY14" s="148"/>
      <c r="AZZ14" s="148"/>
      <c r="BAA14" s="148"/>
      <c r="BAB14" s="148"/>
      <c r="BAC14" s="148"/>
      <c r="BAD14" s="148"/>
      <c r="BAE14" s="148"/>
      <c r="BAF14" s="148"/>
      <c r="BAG14" s="148"/>
      <c r="BAH14" s="148"/>
      <c r="BAI14" s="148"/>
      <c r="BAJ14" s="148"/>
      <c r="BAK14" s="148"/>
      <c r="BAL14" s="148"/>
      <c r="BAM14" s="148"/>
      <c r="BAN14" s="148"/>
      <c r="BAO14" s="148"/>
      <c r="BAP14" s="148"/>
      <c r="BAQ14" s="148"/>
      <c r="BAR14" s="148"/>
      <c r="BAS14" s="148"/>
      <c r="BAT14" s="148"/>
      <c r="BAU14" s="148"/>
      <c r="BAV14" s="148"/>
      <c r="BAW14" s="148"/>
      <c r="BAX14" s="148"/>
      <c r="BAY14" s="148"/>
      <c r="BAZ14" s="148"/>
      <c r="BBA14" s="148"/>
      <c r="BBB14" s="148"/>
      <c r="BBC14" s="148"/>
      <c r="BBD14" s="148"/>
      <c r="BBE14" s="148"/>
      <c r="BBF14" s="148"/>
      <c r="BBG14" s="148"/>
      <c r="BBH14" s="148"/>
      <c r="BBI14" s="148"/>
      <c r="BBJ14" s="148"/>
      <c r="BBK14" s="148"/>
      <c r="BBL14" s="148"/>
      <c r="BBM14" s="148"/>
      <c r="BBN14" s="148"/>
      <c r="BBO14" s="148"/>
      <c r="BBP14" s="148"/>
      <c r="BBQ14" s="148"/>
      <c r="BBR14" s="148"/>
      <c r="BBS14" s="148"/>
      <c r="BBT14" s="148"/>
      <c r="BBU14" s="148"/>
      <c r="BBV14" s="148"/>
      <c r="BBW14" s="148"/>
      <c r="BBX14" s="148"/>
      <c r="BBY14" s="148"/>
      <c r="BBZ14" s="148"/>
      <c r="BCA14" s="148"/>
      <c r="BCB14" s="148"/>
      <c r="BCC14" s="148"/>
      <c r="BCD14" s="148"/>
      <c r="BCE14" s="148"/>
      <c r="BCF14" s="148"/>
      <c r="BCG14" s="148"/>
      <c r="BCH14" s="148"/>
      <c r="BCI14" s="148"/>
      <c r="BCJ14" s="148"/>
      <c r="BCK14" s="148"/>
      <c r="BCL14" s="148"/>
      <c r="BCM14" s="148"/>
      <c r="BCN14" s="148"/>
      <c r="BCO14" s="148"/>
      <c r="BCP14" s="148"/>
      <c r="BCQ14" s="148"/>
      <c r="BCR14" s="148"/>
      <c r="BCS14" s="148"/>
      <c r="BCT14" s="148"/>
      <c r="BCU14" s="148"/>
      <c r="BCV14" s="148"/>
      <c r="BCW14" s="148"/>
      <c r="BCX14" s="148"/>
      <c r="BCY14" s="148"/>
      <c r="BCZ14" s="148"/>
      <c r="BDA14" s="148"/>
      <c r="BDB14" s="148"/>
      <c r="BDC14" s="148"/>
      <c r="BDD14" s="148"/>
      <c r="BDE14" s="148"/>
      <c r="BDF14" s="148"/>
      <c r="BDG14" s="148"/>
      <c r="BDH14" s="148"/>
      <c r="BDI14" s="148"/>
      <c r="BDJ14" s="148"/>
      <c r="BDK14" s="148"/>
      <c r="BDL14" s="148"/>
      <c r="BDM14" s="148"/>
      <c r="BDN14" s="148"/>
      <c r="BDO14" s="148"/>
      <c r="BDP14" s="148"/>
      <c r="BDQ14" s="148"/>
      <c r="BDR14" s="148"/>
      <c r="BDS14" s="148"/>
      <c r="BDT14" s="148"/>
      <c r="BDU14" s="148"/>
      <c r="BDV14" s="148"/>
      <c r="BDW14" s="148"/>
      <c r="BDX14" s="148"/>
      <c r="BDY14" s="148"/>
      <c r="BDZ14" s="148"/>
      <c r="BEA14" s="148"/>
      <c r="BEB14" s="148"/>
      <c r="BEC14" s="148"/>
      <c r="BED14" s="148"/>
      <c r="BEE14" s="148"/>
      <c r="BEF14" s="148"/>
      <c r="BEG14" s="148"/>
      <c r="BEH14" s="148"/>
      <c r="BEI14" s="148"/>
      <c r="BEJ14" s="148"/>
      <c r="BEK14" s="148"/>
      <c r="BEL14" s="148"/>
      <c r="BEM14" s="148"/>
      <c r="BEN14" s="148"/>
      <c r="BEO14" s="148"/>
      <c r="BEP14" s="148"/>
      <c r="BEQ14" s="148"/>
      <c r="BER14" s="148"/>
      <c r="BES14" s="148"/>
      <c r="BET14" s="148"/>
      <c r="BEU14" s="148"/>
      <c r="BEV14" s="148"/>
      <c r="BEW14" s="148"/>
      <c r="BEX14" s="148"/>
      <c r="BEY14" s="148"/>
      <c r="BEZ14" s="148"/>
      <c r="BFA14" s="148"/>
      <c r="BFB14" s="148"/>
      <c r="BFC14" s="148"/>
      <c r="BFD14" s="148"/>
      <c r="BFE14" s="148"/>
      <c r="BFF14" s="148"/>
      <c r="BFG14" s="148"/>
      <c r="BFH14" s="148"/>
      <c r="BFI14" s="148"/>
      <c r="BFJ14" s="148"/>
      <c r="BFK14" s="148"/>
      <c r="BFL14" s="148"/>
      <c r="BFM14" s="148"/>
      <c r="BFN14" s="148"/>
      <c r="BFO14" s="148"/>
      <c r="BFP14" s="148"/>
      <c r="BFQ14" s="148"/>
      <c r="BFR14" s="148"/>
      <c r="BFS14" s="148"/>
      <c r="BFT14" s="148"/>
      <c r="BFU14" s="148"/>
      <c r="BFV14" s="148"/>
      <c r="BFW14" s="148"/>
      <c r="BFX14" s="148"/>
      <c r="BFY14" s="148"/>
      <c r="BFZ14" s="148"/>
      <c r="BGA14" s="148"/>
      <c r="BGB14" s="148"/>
      <c r="BGC14" s="148"/>
      <c r="BGD14" s="148"/>
      <c r="BGE14" s="148"/>
      <c r="BGF14" s="148"/>
      <c r="BGG14" s="148"/>
      <c r="BGH14" s="148"/>
      <c r="BGI14" s="148"/>
      <c r="BGJ14" s="148"/>
      <c r="BGK14" s="148"/>
      <c r="BGL14" s="148"/>
      <c r="BGM14" s="148"/>
      <c r="BGN14" s="148"/>
      <c r="BGO14" s="148"/>
      <c r="BGP14" s="148"/>
      <c r="BGQ14" s="148"/>
      <c r="BGR14" s="148"/>
      <c r="BGS14" s="148"/>
      <c r="BGT14" s="148"/>
      <c r="BGU14" s="148"/>
      <c r="BGV14" s="148"/>
      <c r="BGW14" s="148"/>
      <c r="BGX14" s="148"/>
      <c r="BGY14" s="148"/>
      <c r="BGZ14" s="148"/>
      <c r="BHA14" s="148"/>
      <c r="BHB14" s="148"/>
      <c r="BHC14" s="148"/>
      <c r="BHD14" s="148"/>
      <c r="BHE14" s="148"/>
      <c r="BHF14" s="148"/>
      <c r="BHG14" s="148"/>
      <c r="BHH14" s="148"/>
      <c r="BHI14" s="148"/>
      <c r="BHJ14" s="148"/>
      <c r="BHK14" s="148"/>
      <c r="BHL14" s="148"/>
      <c r="BHM14" s="148"/>
      <c r="BHN14" s="148"/>
      <c r="BHO14" s="148"/>
      <c r="BHP14" s="148"/>
      <c r="BHQ14" s="148"/>
      <c r="BHR14" s="148"/>
      <c r="BHS14" s="148"/>
      <c r="BHT14" s="148"/>
      <c r="BHU14" s="148"/>
      <c r="BHV14" s="148"/>
      <c r="BHW14" s="148"/>
      <c r="BHX14" s="148"/>
      <c r="BHY14" s="148"/>
      <c r="BHZ14" s="148"/>
      <c r="BIA14" s="148"/>
      <c r="BIB14" s="148"/>
      <c r="BIC14" s="148"/>
      <c r="BID14" s="148"/>
      <c r="BIE14" s="148"/>
      <c r="BIF14" s="148"/>
      <c r="BIG14" s="148"/>
      <c r="BIH14" s="148"/>
      <c r="BII14" s="148"/>
      <c r="BIJ14" s="148"/>
      <c r="BIK14" s="148"/>
      <c r="BIL14" s="148"/>
      <c r="BIM14" s="148"/>
      <c r="BIN14" s="148"/>
      <c r="BIO14" s="148"/>
      <c r="BIP14" s="148"/>
      <c r="BIQ14" s="148"/>
      <c r="BIR14" s="148"/>
      <c r="BIS14" s="148"/>
      <c r="BIT14" s="148"/>
      <c r="BIU14" s="148"/>
      <c r="BIV14" s="148"/>
      <c r="BIW14" s="148"/>
      <c r="BIX14" s="148"/>
      <c r="BIY14" s="148"/>
      <c r="BIZ14" s="148"/>
      <c r="BJA14" s="148"/>
      <c r="BJB14" s="148"/>
      <c r="BJC14" s="148"/>
      <c r="BJD14" s="148"/>
      <c r="BJE14" s="148"/>
      <c r="BJF14" s="148"/>
      <c r="BJG14" s="148"/>
      <c r="BJH14" s="148"/>
      <c r="BJI14" s="148"/>
      <c r="BJJ14" s="148"/>
      <c r="BJK14" s="148"/>
      <c r="BJL14" s="148"/>
      <c r="BJM14" s="148"/>
      <c r="BJN14" s="148"/>
      <c r="BJO14" s="148"/>
      <c r="BJP14" s="148"/>
      <c r="BJQ14" s="148"/>
      <c r="BJR14" s="148"/>
      <c r="BJS14" s="148"/>
      <c r="BJT14" s="148"/>
      <c r="BJU14" s="148"/>
      <c r="BJV14" s="148"/>
      <c r="BJW14" s="148"/>
      <c r="BJX14" s="148"/>
      <c r="BJY14" s="148"/>
      <c r="BJZ14" s="148"/>
      <c r="BKA14" s="148"/>
      <c r="BKB14" s="148"/>
      <c r="BKC14" s="148"/>
      <c r="BKD14" s="148"/>
      <c r="BKE14" s="148"/>
      <c r="BKF14" s="148"/>
      <c r="BKG14" s="148"/>
      <c r="BKH14" s="148"/>
      <c r="BKI14" s="148"/>
      <c r="BKJ14" s="148"/>
      <c r="BKK14" s="148"/>
      <c r="BKL14" s="148"/>
      <c r="BKM14" s="148"/>
      <c r="BKN14" s="148"/>
      <c r="BKO14" s="148"/>
      <c r="BKP14" s="148"/>
      <c r="BKQ14" s="148"/>
      <c r="BKR14" s="148"/>
      <c r="BKS14" s="148"/>
      <c r="BKT14" s="148"/>
      <c r="BKU14" s="148"/>
      <c r="BKV14" s="148"/>
      <c r="BKW14" s="148"/>
      <c r="BKX14" s="148"/>
      <c r="BKY14" s="148"/>
      <c r="BKZ14" s="148"/>
      <c r="BLA14" s="148"/>
      <c r="BLB14" s="148"/>
      <c r="BLC14" s="148"/>
      <c r="BLD14" s="148"/>
      <c r="BLE14" s="148"/>
      <c r="BLF14" s="148"/>
      <c r="BLG14" s="148"/>
      <c r="BLH14" s="148"/>
      <c r="BLI14" s="148"/>
      <c r="BLJ14" s="148"/>
      <c r="BLK14" s="148"/>
      <c r="BLL14" s="148"/>
      <c r="BLM14" s="148"/>
      <c r="BLN14" s="148"/>
      <c r="BLO14" s="148"/>
      <c r="BLP14" s="148"/>
      <c r="BLQ14" s="148"/>
      <c r="BLR14" s="148"/>
      <c r="BLS14" s="148"/>
      <c r="BLT14" s="148"/>
      <c r="BLU14" s="148"/>
      <c r="BLV14" s="148"/>
      <c r="BLW14" s="148"/>
      <c r="BLX14" s="148"/>
      <c r="BLY14" s="148"/>
      <c r="BLZ14" s="148"/>
      <c r="BMA14" s="148"/>
      <c r="BMB14" s="148"/>
      <c r="BMC14" s="148"/>
      <c r="BMD14" s="148"/>
      <c r="BME14" s="148"/>
      <c r="BMF14" s="148"/>
      <c r="BMG14" s="148"/>
      <c r="BMH14" s="148"/>
      <c r="BMI14" s="148"/>
      <c r="BMJ14" s="148"/>
      <c r="BMK14" s="148"/>
      <c r="BML14" s="148"/>
      <c r="BMM14" s="148"/>
      <c r="BMN14" s="148"/>
      <c r="BMO14" s="148"/>
      <c r="BMP14" s="148"/>
      <c r="BMQ14" s="148"/>
      <c r="BMR14" s="148"/>
      <c r="BMS14" s="148"/>
      <c r="BMT14" s="148"/>
      <c r="BMU14" s="148"/>
      <c r="BMV14" s="148"/>
      <c r="BMW14" s="148"/>
      <c r="BMX14" s="148"/>
      <c r="BMY14" s="148"/>
      <c r="BMZ14" s="148"/>
      <c r="BNA14" s="148"/>
      <c r="BNB14" s="148"/>
      <c r="BNC14" s="148"/>
      <c r="BND14" s="148"/>
      <c r="BNE14" s="148"/>
      <c r="BNF14" s="148"/>
      <c r="BNG14" s="148"/>
      <c r="BNH14" s="148"/>
      <c r="BNI14" s="148"/>
      <c r="BNJ14" s="148"/>
      <c r="BNK14" s="148"/>
      <c r="BNL14" s="148"/>
      <c r="BNM14" s="148"/>
      <c r="BNN14" s="148"/>
      <c r="BNO14" s="148"/>
      <c r="BNP14" s="148"/>
      <c r="BNQ14" s="148"/>
      <c r="BNR14" s="148"/>
      <c r="BNS14" s="148"/>
      <c r="BNT14" s="148"/>
      <c r="BNU14" s="148"/>
      <c r="BNV14" s="148"/>
      <c r="BNW14" s="148"/>
      <c r="BNX14" s="148"/>
      <c r="BNY14" s="148"/>
      <c r="BNZ14" s="148"/>
      <c r="BOA14" s="148"/>
      <c r="BOB14" s="148"/>
      <c r="BOC14" s="148"/>
      <c r="BOD14" s="148"/>
      <c r="BOE14" s="148"/>
      <c r="BOF14" s="148"/>
      <c r="BOG14" s="148"/>
      <c r="BOH14" s="148"/>
      <c r="BOI14" s="148"/>
      <c r="BOJ14" s="148"/>
      <c r="BOK14" s="148"/>
      <c r="BOL14" s="148"/>
      <c r="BOM14" s="148"/>
      <c r="BON14" s="148"/>
      <c r="BOO14" s="148"/>
      <c r="BOP14" s="148"/>
      <c r="BOQ14" s="148"/>
      <c r="BOR14" s="148"/>
      <c r="BOS14" s="148"/>
      <c r="BOT14" s="148"/>
      <c r="BOU14" s="148"/>
      <c r="BOV14" s="148"/>
      <c r="BOW14" s="148"/>
      <c r="BOX14" s="148"/>
      <c r="BOY14" s="148"/>
      <c r="BOZ14" s="148"/>
      <c r="BPA14" s="148"/>
      <c r="BPB14" s="148"/>
      <c r="BPC14" s="148"/>
      <c r="BPD14" s="148"/>
      <c r="BPE14" s="148"/>
      <c r="BPF14" s="148"/>
      <c r="BPG14" s="148"/>
      <c r="BPH14" s="148"/>
      <c r="BPI14" s="148"/>
      <c r="BPJ14" s="148"/>
      <c r="BPK14" s="148"/>
      <c r="BPL14" s="148"/>
      <c r="BPM14" s="148"/>
      <c r="BPN14" s="148"/>
      <c r="BPO14" s="148"/>
      <c r="BPP14" s="148"/>
      <c r="BPQ14" s="148"/>
      <c r="BPR14" s="148"/>
      <c r="BPS14" s="148"/>
      <c r="BPT14" s="148"/>
      <c r="BPU14" s="148"/>
      <c r="BPV14" s="148"/>
      <c r="BPW14" s="148"/>
      <c r="BPX14" s="148"/>
      <c r="BPY14" s="148"/>
      <c r="BPZ14" s="148"/>
      <c r="BQA14" s="148"/>
      <c r="BQB14" s="148"/>
      <c r="BQC14" s="148"/>
      <c r="BQD14" s="148"/>
      <c r="BQE14" s="148"/>
      <c r="BQF14" s="148"/>
      <c r="BQG14" s="148"/>
      <c r="BQH14" s="148"/>
      <c r="BQI14" s="148"/>
      <c r="BQJ14" s="148"/>
      <c r="BQK14" s="148"/>
      <c r="BQL14" s="148"/>
      <c r="BQM14" s="148"/>
      <c r="BQN14" s="148"/>
      <c r="BQO14" s="148"/>
      <c r="BQP14" s="148"/>
      <c r="BQQ14" s="148"/>
      <c r="BQR14" s="148"/>
      <c r="BQS14" s="148"/>
      <c r="BQT14" s="148"/>
      <c r="BQU14" s="148"/>
      <c r="BQV14" s="148"/>
      <c r="BQW14" s="148"/>
      <c r="BQX14" s="148"/>
      <c r="BQY14" s="148"/>
      <c r="BQZ14" s="148"/>
      <c r="BRA14" s="148"/>
      <c r="BRB14" s="148"/>
      <c r="BRC14" s="148"/>
      <c r="BRD14" s="148"/>
      <c r="BRE14" s="148"/>
      <c r="BRF14" s="148"/>
      <c r="BRG14" s="148"/>
      <c r="BRH14" s="148"/>
      <c r="BRI14" s="148"/>
      <c r="BRJ14" s="148"/>
      <c r="BRK14" s="148"/>
      <c r="BRL14" s="148"/>
      <c r="BRM14" s="148"/>
      <c r="BRN14" s="148"/>
      <c r="BRO14" s="148"/>
      <c r="BRP14" s="148"/>
      <c r="BRQ14" s="148"/>
      <c r="BRR14" s="148"/>
      <c r="BRS14" s="148"/>
      <c r="BRT14" s="148"/>
      <c r="BRU14" s="148"/>
      <c r="BRV14" s="148"/>
      <c r="BRW14" s="148"/>
      <c r="BRX14" s="148"/>
      <c r="BRY14" s="148"/>
      <c r="BRZ14" s="148"/>
      <c r="BSA14" s="148"/>
      <c r="BSB14" s="148"/>
      <c r="BSC14" s="148"/>
      <c r="BSD14" s="148"/>
      <c r="BSE14" s="148"/>
      <c r="BSF14" s="148"/>
      <c r="BSG14" s="148"/>
      <c r="BSH14" s="148"/>
      <c r="BSI14" s="148"/>
      <c r="BSJ14" s="148"/>
      <c r="BSK14" s="148"/>
      <c r="BSL14" s="148"/>
      <c r="BSM14" s="148"/>
      <c r="BSN14" s="148"/>
      <c r="BSO14" s="148"/>
      <c r="BSP14" s="148"/>
      <c r="BSQ14" s="148"/>
      <c r="BSR14" s="148"/>
      <c r="BSS14" s="148"/>
      <c r="BST14" s="148"/>
      <c r="BSU14" s="148"/>
      <c r="BSV14" s="148"/>
      <c r="BSW14" s="148"/>
      <c r="BSX14" s="148"/>
      <c r="BSY14" s="148"/>
      <c r="BSZ14" s="148"/>
      <c r="BTA14" s="148"/>
      <c r="BTB14" s="148"/>
      <c r="BTC14" s="148"/>
      <c r="BTD14" s="148"/>
      <c r="BTE14" s="148"/>
      <c r="BTF14" s="148"/>
      <c r="BTG14" s="148"/>
      <c r="BTH14" s="148"/>
      <c r="BTI14" s="148"/>
      <c r="BTJ14" s="148"/>
      <c r="BTK14" s="148"/>
      <c r="BTL14" s="148"/>
      <c r="BTM14" s="148"/>
      <c r="BTN14" s="148"/>
      <c r="BTO14" s="148"/>
      <c r="BTP14" s="148"/>
      <c r="BTQ14" s="148"/>
      <c r="BTR14" s="148"/>
      <c r="BTS14" s="148"/>
      <c r="BTT14" s="148"/>
      <c r="BTU14" s="148"/>
      <c r="BTV14" s="148"/>
      <c r="BTW14" s="148"/>
      <c r="BTX14" s="148"/>
      <c r="BTY14" s="148"/>
      <c r="BTZ14" s="148"/>
      <c r="BUA14" s="148"/>
      <c r="BUB14" s="148"/>
      <c r="BUC14" s="148"/>
      <c r="BUD14" s="148"/>
      <c r="BUE14" s="148"/>
      <c r="BUF14" s="148"/>
      <c r="BUG14" s="148"/>
      <c r="BUH14" s="148"/>
      <c r="BUI14" s="148"/>
      <c r="BUJ14" s="148"/>
      <c r="BUK14" s="148"/>
      <c r="BUL14" s="148"/>
      <c r="BUM14" s="148"/>
      <c r="BUN14" s="148"/>
      <c r="BUO14" s="148"/>
      <c r="BUP14" s="148"/>
      <c r="BUQ14" s="148"/>
      <c r="BUR14" s="148"/>
      <c r="BUS14" s="148"/>
      <c r="BUT14" s="148"/>
      <c r="BUU14" s="148"/>
      <c r="BUV14" s="148"/>
      <c r="BUW14" s="148"/>
      <c r="BUX14" s="148"/>
      <c r="BUY14" s="148"/>
      <c r="BUZ14" s="148"/>
      <c r="BVA14" s="148"/>
      <c r="BVB14" s="148"/>
      <c r="BVC14" s="148"/>
      <c r="BVD14" s="148"/>
      <c r="BVE14" s="148"/>
      <c r="BVF14" s="148"/>
      <c r="BVG14" s="148"/>
      <c r="BVH14" s="148"/>
      <c r="BVI14" s="148"/>
      <c r="BVJ14" s="148"/>
      <c r="BVK14" s="148"/>
      <c r="BVL14" s="148"/>
      <c r="BVM14" s="148"/>
      <c r="BVN14" s="148"/>
      <c r="BVO14" s="148"/>
      <c r="BVP14" s="148"/>
      <c r="BVQ14" s="148"/>
      <c r="BVR14" s="148"/>
      <c r="BVS14" s="148"/>
      <c r="BVT14" s="148"/>
      <c r="BVU14" s="148"/>
      <c r="BVV14" s="148"/>
      <c r="BVW14" s="148"/>
      <c r="BVX14" s="148"/>
      <c r="BVY14" s="148"/>
      <c r="BVZ14" s="148"/>
      <c r="BWA14" s="148"/>
      <c r="BWB14" s="148"/>
      <c r="BWC14" s="148"/>
      <c r="BWD14" s="148"/>
      <c r="BWE14" s="148"/>
      <c r="BWF14" s="148"/>
      <c r="BWG14" s="148"/>
      <c r="BWH14" s="148"/>
      <c r="BWI14" s="148"/>
      <c r="BWJ14" s="148"/>
      <c r="BWK14" s="148"/>
      <c r="BWL14" s="148"/>
      <c r="BWM14" s="148"/>
      <c r="BWN14" s="148"/>
      <c r="BWO14" s="148"/>
      <c r="BWP14" s="148"/>
      <c r="BWQ14" s="148"/>
      <c r="BWR14" s="148"/>
      <c r="BWS14" s="148"/>
      <c r="BWT14" s="148"/>
      <c r="BWU14" s="148"/>
      <c r="BWV14" s="148"/>
      <c r="BWW14" s="148"/>
      <c r="BWX14" s="148"/>
      <c r="BWY14" s="148"/>
      <c r="BWZ14" s="148"/>
      <c r="BXA14" s="148"/>
      <c r="BXB14" s="148"/>
      <c r="BXC14" s="148"/>
      <c r="BXD14" s="148"/>
      <c r="BXE14" s="148"/>
      <c r="BXF14" s="148"/>
      <c r="BXG14" s="148"/>
      <c r="BXH14" s="148"/>
      <c r="BXI14" s="148"/>
      <c r="BXJ14" s="148"/>
      <c r="BXK14" s="148"/>
      <c r="BXL14" s="148"/>
      <c r="BXM14" s="148"/>
      <c r="BXN14" s="148"/>
      <c r="BXO14" s="148"/>
      <c r="BXP14" s="148"/>
      <c r="BXQ14" s="148"/>
      <c r="BXR14" s="148"/>
      <c r="BXS14" s="148"/>
      <c r="BXT14" s="148"/>
      <c r="BXU14" s="148"/>
      <c r="BXV14" s="148"/>
      <c r="BXW14" s="148"/>
      <c r="BXX14" s="148"/>
      <c r="BXY14" s="148"/>
      <c r="BXZ14" s="148"/>
      <c r="BYA14" s="148"/>
      <c r="BYB14" s="148"/>
      <c r="BYC14" s="148"/>
      <c r="BYD14" s="148"/>
      <c r="BYE14" s="148"/>
      <c r="BYF14" s="148"/>
      <c r="BYG14" s="148"/>
      <c r="BYH14" s="148"/>
      <c r="BYI14" s="148"/>
      <c r="BYJ14" s="148"/>
      <c r="BYK14" s="148"/>
      <c r="BYL14" s="148"/>
      <c r="BYM14" s="148"/>
      <c r="BYN14" s="148"/>
      <c r="BYO14" s="148"/>
      <c r="BYP14" s="148"/>
      <c r="BYQ14" s="148"/>
      <c r="BYR14" s="148"/>
      <c r="BYS14" s="148"/>
      <c r="BYT14" s="148"/>
      <c r="BYU14" s="148"/>
      <c r="BYV14" s="148"/>
      <c r="BYW14" s="148"/>
      <c r="BYX14" s="148"/>
      <c r="BYY14" s="148"/>
      <c r="BYZ14" s="148"/>
      <c r="BZA14" s="148"/>
      <c r="BZB14" s="148"/>
      <c r="BZC14" s="148"/>
      <c r="BZD14" s="148"/>
      <c r="BZE14" s="148"/>
      <c r="BZF14" s="148"/>
      <c r="BZG14" s="148"/>
      <c r="BZH14" s="148"/>
      <c r="BZI14" s="148"/>
      <c r="BZJ14" s="148"/>
      <c r="BZK14" s="148"/>
      <c r="BZL14" s="148"/>
      <c r="BZM14" s="148"/>
      <c r="BZN14" s="148"/>
      <c r="BZO14" s="148"/>
      <c r="BZP14" s="148"/>
      <c r="BZQ14" s="148"/>
      <c r="BZR14" s="148"/>
      <c r="BZS14" s="148"/>
      <c r="BZT14" s="148"/>
      <c r="BZU14" s="148"/>
      <c r="BZV14" s="148"/>
      <c r="BZW14" s="148"/>
      <c r="BZX14" s="148"/>
      <c r="BZY14" s="148"/>
      <c r="BZZ14" s="148"/>
      <c r="CAA14" s="148"/>
      <c r="CAB14" s="148"/>
      <c r="CAC14" s="148"/>
      <c r="CAD14" s="148"/>
      <c r="CAE14" s="148"/>
      <c r="CAF14" s="148"/>
      <c r="CAG14" s="148"/>
      <c r="CAH14" s="148"/>
      <c r="CAI14" s="148"/>
      <c r="CAJ14" s="148"/>
      <c r="CAK14" s="148"/>
      <c r="CAL14" s="148"/>
      <c r="CAM14" s="148"/>
      <c r="CAN14" s="148"/>
      <c r="CAO14" s="148"/>
      <c r="CAP14" s="148"/>
      <c r="CAQ14" s="148"/>
      <c r="CAR14" s="148"/>
      <c r="CAS14" s="148"/>
      <c r="CAT14" s="148"/>
      <c r="CAU14" s="148"/>
      <c r="CAV14" s="148"/>
      <c r="CAW14" s="148"/>
      <c r="CAX14" s="148"/>
      <c r="CAY14" s="148"/>
      <c r="CAZ14" s="148"/>
      <c r="CBA14" s="148"/>
      <c r="CBB14" s="148"/>
      <c r="CBC14" s="148"/>
      <c r="CBD14" s="148"/>
      <c r="CBE14" s="148"/>
      <c r="CBF14" s="148"/>
      <c r="CBG14" s="148"/>
      <c r="CBH14" s="148"/>
      <c r="CBI14" s="148"/>
      <c r="CBJ14" s="148"/>
      <c r="CBK14" s="148"/>
      <c r="CBL14" s="148"/>
      <c r="CBM14" s="148"/>
      <c r="CBN14" s="148"/>
      <c r="CBO14" s="148"/>
      <c r="CBP14" s="148"/>
      <c r="CBQ14" s="148"/>
      <c r="CBR14" s="148"/>
      <c r="CBS14" s="148"/>
      <c r="CBT14" s="148"/>
      <c r="CBU14" s="148"/>
      <c r="CBV14" s="148"/>
      <c r="CBW14" s="148"/>
      <c r="CBX14" s="148"/>
      <c r="CBY14" s="148"/>
      <c r="CBZ14" s="148"/>
      <c r="CCA14" s="148"/>
      <c r="CCB14" s="148"/>
      <c r="CCC14" s="148"/>
      <c r="CCD14" s="148"/>
      <c r="CCE14" s="148"/>
      <c r="CCF14" s="148"/>
      <c r="CCG14" s="148"/>
      <c r="CCH14" s="148"/>
      <c r="CCI14" s="148"/>
      <c r="CCJ14" s="148"/>
      <c r="CCK14" s="148"/>
      <c r="CCL14" s="148"/>
      <c r="CCM14" s="148"/>
      <c r="CCN14" s="148"/>
      <c r="CCO14" s="148"/>
      <c r="CCP14" s="148"/>
      <c r="CCQ14" s="148"/>
      <c r="CCR14" s="148"/>
      <c r="CCS14" s="148"/>
      <c r="CCT14" s="148"/>
      <c r="CCU14" s="148"/>
      <c r="CCV14" s="148"/>
      <c r="CCW14" s="148"/>
      <c r="CCX14" s="148"/>
      <c r="CCY14" s="148"/>
      <c r="CCZ14" s="148"/>
      <c r="CDA14" s="148"/>
      <c r="CDB14" s="148"/>
      <c r="CDC14" s="148"/>
      <c r="CDD14" s="148"/>
      <c r="CDE14" s="148"/>
      <c r="CDF14" s="148"/>
      <c r="CDG14" s="148"/>
      <c r="CDH14" s="148"/>
      <c r="CDI14" s="148"/>
      <c r="CDJ14" s="148"/>
      <c r="CDK14" s="148"/>
      <c r="CDL14" s="148"/>
      <c r="CDM14" s="148"/>
      <c r="CDN14" s="148"/>
      <c r="CDO14" s="148"/>
      <c r="CDP14" s="148"/>
      <c r="CDQ14" s="148"/>
      <c r="CDR14" s="148"/>
      <c r="CDS14" s="148"/>
      <c r="CDT14" s="148"/>
      <c r="CDU14" s="148"/>
      <c r="CDV14" s="148"/>
      <c r="CDW14" s="148"/>
      <c r="CDX14" s="148"/>
      <c r="CDY14" s="148"/>
      <c r="CDZ14" s="148"/>
      <c r="CEA14" s="148"/>
      <c r="CEB14" s="148"/>
      <c r="CEC14" s="148"/>
      <c r="CED14" s="148"/>
      <c r="CEE14" s="148"/>
      <c r="CEF14" s="148"/>
      <c r="CEG14" s="148"/>
      <c r="CEH14" s="148"/>
      <c r="CEI14" s="148"/>
      <c r="CEJ14" s="148"/>
      <c r="CEK14" s="148"/>
      <c r="CEL14" s="148"/>
      <c r="CEM14" s="148"/>
      <c r="CEN14" s="148"/>
      <c r="CEO14" s="148"/>
      <c r="CEP14" s="148"/>
      <c r="CEQ14" s="148"/>
      <c r="CER14" s="148"/>
      <c r="CES14" s="148"/>
      <c r="CET14" s="148"/>
      <c r="CEU14" s="148"/>
      <c r="CEV14" s="148"/>
      <c r="CEW14" s="148"/>
      <c r="CEX14" s="148"/>
      <c r="CEY14" s="148"/>
      <c r="CEZ14" s="148"/>
      <c r="CFA14" s="148"/>
      <c r="CFB14" s="148"/>
      <c r="CFC14" s="148"/>
      <c r="CFD14" s="148"/>
      <c r="CFE14" s="148"/>
      <c r="CFF14" s="148"/>
      <c r="CFG14" s="148"/>
      <c r="CFH14" s="148"/>
      <c r="CFI14" s="148"/>
      <c r="CFJ14" s="148"/>
      <c r="CFK14" s="148"/>
      <c r="CFL14" s="148"/>
      <c r="CFM14" s="148"/>
      <c r="CFN14" s="148"/>
      <c r="CFO14" s="148"/>
      <c r="CFP14" s="148"/>
      <c r="CFQ14" s="148"/>
      <c r="CFR14" s="148"/>
      <c r="CFS14" s="148"/>
      <c r="CFT14" s="148"/>
      <c r="CFU14" s="148"/>
      <c r="CFV14" s="148"/>
      <c r="CFW14" s="148"/>
      <c r="CFX14" s="148"/>
      <c r="CFY14" s="148"/>
      <c r="CFZ14" s="148"/>
      <c r="CGA14" s="148"/>
      <c r="CGB14" s="148"/>
      <c r="CGC14" s="148"/>
      <c r="CGD14" s="148"/>
      <c r="CGE14" s="148"/>
      <c r="CGF14" s="148"/>
      <c r="CGG14" s="148"/>
      <c r="CGH14" s="148"/>
      <c r="CGI14" s="148"/>
      <c r="CGJ14" s="148"/>
      <c r="CGK14" s="148"/>
      <c r="CGL14" s="148"/>
      <c r="CGM14" s="148"/>
      <c r="CGN14" s="148"/>
      <c r="CGO14" s="148"/>
      <c r="CGP14" s="148"/>
      <c r="CGQ14" s="148"/>
      <c r="CGR14" s="148"/>
      <c r="CGS14" s="148"/>
      <c r="CGT14" s="148"/>
      <c r="CGU14" s="148"/>
      <c r="CGV14" s="148"/>
      <c r="CGW14" s="148"/>
      <c r="CGX14" s="148"/>
      <c r="CGY14" s="148"/>
      <c r="CGZ14" s="148"/>
      <c r="CHA14" s="148"/>
      <c r="CHB14" s="148"/>
      <c r="CHC14" s="148"/>
      <c r="CHD14" s="148"/>
      <c r="CHE14" s="148"/>
      <c r="CHF14" s="148"/>
      <c r="CHG14" s="148"/>
      <c r="CHH14" s="148"/>
      <c r="CHI14" s="148"/>
      <c r="CHJ14" s="148"/>
      <c r="CHK14" s="148"/>
      <c r="CHL14" s="148"/>
      <c r="CHM14" s="148"/>
      <c r="CHN14" s="148"/>
      <c r="CHO14" s="148"/>
      <c r="CHP14" s="148"/>
      <c r="CHQ14" s="148"/>
      <c r="CHR14" s="148"/>
      <c r="CHS14" s="148"/>
      <c r="CHT14" s="148"/>
      <c r="CHU14" s="148"/>
      <c r="CHV14" s="148"/>
      <c r="CHW14" s="148"/>
      <c r="CHX14" s="148"/>
      <c r="CHY14" s="148"/>
      <c r="CHZ14" s="148"/>
      <c r="CIA14" s="148"/>
      <c r="CIB14" s="148"/>
      <c r="CIC14" s="148"/>
      <c r="CID14" s="148"/>
      <c r="CIE14" s="148"/>
      <c r="CIF14" s="148"/>
      <c r="CIG14" s="148"/>
      <c r="CIH14" s="148"/>
      <c r="CII14" s="148"/>
      <c r="CIJ14" s="148"/>
      <c r="CIK14" s="148"/>
      <c r="CIL14" s="148"/>
      <c r="CIM14" s="148"/>
      <c r="CIN14" s="148"/>
      <c r="CIO14" s="148"/>
      <c r="CIP14" s="148"/>
      <c r="CIQ14" s="148"/>
      <c r="CIR14" s="148"/>
      <c r="CIS14" s="148"/>
      <c r="CIT14" s="148"/>
      <c r="CIU14" s="148"/>
      <c r="CIV14" s="148"/>
      <c r="CIW14" s="148"/>
      <c r="CIX14" s="148"/>
      <c r="CIY14" s="148"/>
      <c r="CIZ14" s="148"/>
      <c r="CJA14" s="148"/>
      <c r="CJB14" s="148"/>
      <c r="CJC14" s="148"/>
      <c r="CJD14" s="148"/>
      <c r="CJE14" s="148"/>
      <c r="CJF14" s="148"/>
      <c r="CJG14" s="148"/>
      <c r="CJH14" s="148"/>
      <c r="CJI14" s="148"/>
      <c r="CJJ14" s="148"/>
      <c r="CJK14" s="148"/>
      <c r="CJL14" s="148"/>
      <c r="CJM14" s="148"/>
      <c r="CJN14" s="148"/>
      <c r="CJO14" s="148"/>
      <c r="CJP14" s="148"/>
      <c r="CJQ14" s="148"/>
      <c r="CJR14" s="148"/>
      <c r="CJS14" s="148"/>
      <c r="CJT14" s="148"/>
      <c r="CJU14" s="148"/>
      <c r="CJV14" s="148"/>
      <c r="CJW14" s="148"/>
      <c r="CJX14" s="148"/>
      <c r="CJY14" s="148"/>
      <c r="CJZ14" s="148"/>
      <c r="CKA14" s="148"/>
      <c r="CKB14" s="148"/>
      <c r="CKC14" s="148"/>
      <c r="CKD14" s="148"/>
      <c r="CKE14" s="148"/>
      <c r="CKF14" s="148"/>
      <c r="CKG14" s="148"/>
      <c r="CKH14" s="148"/>
      <c r="CKI14" s="148"/>
      <c r="CKJ14" s="148"/>
      <c r="CKK14" s="148"/>
      <c r="CKL14" s="148"/>
      <c r="CKM14" s="148"/>
      <c r="CKN14" s="148"/>
      <c r="CKO14" s="148"/>
      <c r="CKP14" s="148"/>
      <c r="CKQ14" s="148"/>
      <c r="CKR14" s="148"/>
      <c r="CKS14" s="148"/>
      <c r="CKT14" s="148"/>
      <c r="CKU14" s="148"/>
      <c r="CKV14" s="148"/>
      <c r="CKW14" s="148"/>
      <c r="CKX14" s="148"/>
      <c r="CKY14" s="148"/>
      <c r="CKZ14" s="148"/>
      <c r="CLA14" s="148"/>
      <c r="CLB14" s="148"/>
      <c r="CLC14" s="148"/>
      <c r="CLD14" s="148"/>
      <c r="CLE14" s="148"/>
      <c r="CLF14" s="148"/>
      <c r="CLG14" s="148"/>
      <c r="CLH14" s="148"/>
      <c r="CLI14" s="148"/>
      <c r="CLJ14" s="148"/>
      <c r="CLK14" s="148"/>
      <c r="CLL14" s="148"/>
      <c r="CLM14" s="148"/>
      <c r="CLN14" s="148"/>
      <c r="CLO14" s="148"/>
      <c r="CLP14" s="148"/>
      <c r="CLQ14" s="148"/>
      <c r="CLR14" s="148"/>
      <c r="CLS14" s="148"/>
      <c r="CLT14" s="148"/>
      <c r="CLU14" s="148"/>
      <c r="CLV14" s="148"/>
      <c r="CLW14" s="148"/>
      <c r="CLX14" s="148"/>
      <c r="CLY14" s="148"/>
      <c r="CLZ14" s="148"/>
      <c r="CMA14" s="148"/>
      <c r="CMB14" s="148"/>
      <c r="CMC14" s="148"/>
      <c r="CMD14" s="148"/>
      <c r="CME14" s="148"/>
      <c r="CMF14" s="148"/>
      <c r="CMG14" s="148"/>
      <c r="CMH14" s="148"/>
      <c r="CMI14" s="148"/>
      <c r="CMJ14" s="148"/>
      <c r="CMK14" s="148"/>
      <c r="CML14" s="148"/>
      <c r="CMM14" s="148"/>
      <c r="CMN14" s="148"/>
      <c r="CMO14" s="148"/>
      <c r="CMP14" s="148"/>
      <c r="CMQ14" s="148"/>
      <c r="CMR14" s="148"/>
      <c r="CMS14" s="148"/>
      <c r="CMT14" s="148"/>
      <c r="CMU14" s="148"/>
      <c r="CMV14" s="148"/>
      <c r="CMW14" s="148"/>
      <c r="CMX14" s="148"/>
      <c r="CMY14" s="148"/>
      <c r="CMZ14" s="148"/>
      <c r="CNA14" s="148"/>
      <c r="CNB14" s="148"/>
      <c r="CNC14" s="148"/>
      <c r="CND14" s="148"/>
      <c r="CNE14" s="148"/>
      <c r="CNF14" s="148"/>
      <c r="CNG14" s="148"/>
      <c r="CNH14" s="148"/>
      <c r="CNI14" s="148"/>
      <c r="CNJ14" s="148"/>
      <c r="CNK14" s="148"/>
      <c r="CNL14" s="148"/>
      <c r="CNM14" s="148"/>
      <c r="CNN14" s="148"/>
      <c r="CNO14" s="148"/>
      <c r="CNP14" s="148"/>
      <c r="CNQ14" s="148"/>
      <c r="CNR14" s="148"/>
      <c r="CNS14" s="148"/>
      <c r="CNT14" s="148"/>
      <c r="CNU14" s="148"/>
      <c r="CNV14" s="148"/>
      <c r="CNW14" s="148"/>
      <c r="CNX14" s="148"/>
      <c r="CNY14" s="148"/>
      <c r="CNZ14" s="148"/>
      <c r="COA14" s="148"/>
      <c r="COB14" s="148"/>
      <c r="COC14" s="148"/>
      <c r="COD14" s="148"/>
      <c r="COE14" s="148"/>
      <c r="COF14" s="148"/>
      <c r="COG14" s="148"/>
      <c r="COH14" s="148"/>
      <c r="COI14" s="148"/>
      <c r="COJ14" s="148"/>
      <c r="COK14" s="148"/>
      <c r="COL14" s="148"/>
      <c r="COM14" s="148"/>
      <c r="CON14" s="148"/>
      <c r="COO14" s="148"/>
      <c r="COP14" s="148"/>
      <c r="COQ14" s="148"/>
      <c r="COR14" s="148"/>
      <c r="COS14" s="148"/>
      <c r="COT14" s="148"/>
      <c r="COU14" s="148"/>
      <c r="COV14" s="148"/>
      <c r="COW14" s="148"/>
      <c r="COX14" s="148"/>
      <c r="COY14" s="148"/>
      <c r="COZ14" s="148"/>
      <c r="CPA14" s="148"/>
      <c r="CPB14" s="148"/>
      <c r="CPC14" s="148"/>
      <c r="CPD14" s="148"/>
      <c r="CPE14" s="148"/>
      <c r="CPF14" s="148"/>
      <c r="CPG14" s="148"/>
      <c r="CPH14" s="148"/>
      <c r="CPI14" s="148"/>
      <c r="CPJ14" s="148"/>
      <c r="CPK14" s="148"/>
      <c r="CPL14" s="148"/>
      <c r="CPM14" s="148"/>
      <c r="CPN14" s="148"/>
      <c r="CPO14" s="148"/>
      <c r="CPP14" s="148"/>
      <c r="CPQ14" s="148"/>
      <c r="CPR14" s="148"/>
      <c r="CPS14" s="148"/>
      <c r="CPT14" s="148"/>
      <c r="CPU14" s="148"/>
      <c r="CPV14" s="148"/>
      <c r="CPW14" s="148"/>
      <c r="CPX14" s="148"/>
      <c r="CPY14" s="148"/>
      <c r="CPZ14" s="148"/>
      <c r="CQA14" s="148"/>
      <c r="CQB14" s="148"/>
      <c r="CQC14" s="148"/>
      <c r="CQD14" s="148"/>
      <c r="CQE14" s="148"/>
      <c r="CQF14" s="148"/>
      <c r="CQG14" s="148"/>
      <c r="CQH14" s="148"/>
      <c r="CQI14" s="148"/>
      <c r="CQJ14" s="148"/>
      <c r="CQK14" s="148"/>
      <c r="CQL14" s="148"/>
      <c r="CQM14" s="148"/>
      <c r="CQN14" s="148"/>
      <c r="CQO14" s="148"/>
      <c r="CQP14" s="148"/>
      <c r="CQQ14" s="148"/>
      <c r="CQR14" s="148"/>
      <c r="CQS14" s="148"/>
      <c r="CQT14" s="148"/>
      <c r="CQU14" s="148"/>
      <c r="CQV14" s="148"/>
      <c r="CQW14" s="148"/>
      <c r="CQX14" s="148"/>
      <c r="CQY14" s="148"/>
      <c r="CQZ14" s="148"/>
      <c r="CRA14" s="148"/>
      <c r="CRB14" s="148"/>
      <c r="CRC14" s="148"/>
      <c r="CRD14" s="148"/>
      <c r="CRE14" s="148"/>
      <c r="CRF14" s="148"/>
      <c r="CRG14" s="148"/>
      <c r="CRH14" s="148"/>
      <c r="CRI14" s="148"/>
      <c r="CRJ14" s="148"/>
      <c r="CRK14" s="148"/>
      <c r="CRL14" s="148"/>
      <c r="CRM14" s="148"/>
      <c r="CRN14" s="148"/>
      <c r="CRO14" s="148"/>
      <c r="CRP14" s="148"/>
      <c r="CRQ14" s="148"/>
      <c r="CRR14" s="148"/>
      <c r="CRS14" s="148"/>
      <c r="CRT14" s="148"/>
      <c r="CRU14" s="148"/>
      <c r="CRV14" s="148"/>
      <c r="CRW14" s="148"/>
      <c r="CRX14" s="148"/>
      <c r="CRY14" s="148"/>
      <c r="CRZ14" s="148"/>
      <c r="CSA14" s="148"/>
      <c r="CSB14" s="148"/>
      <c r="CSC14" s="148"/>
      <c r="CSD14" s="148"/>
      <c r="CSE14" s="148"/>
      <c r="CSF14" s="148"/>
      <c r="CSG14" s="148"/>
      <c r="CSH14" s="148"/>
      <c r="CSI14" s="148"/>
      <c r="CSJ14" s="148"/>
      <c r="CSK14" s="148"/>
      <c r="CSL14" s="148"/>
      <c r="CSM14" s="148"/>
      <c r="CSN14" s="148"/>
      <c r="CSO14" s="148"/>
      <c r="CSP14" s="148"/>
      <c r="CSQ14" s="148"/>
      <c r="CSR14" s="148"/>
      <c r="CSS14" s="148"/>
      <c r="CST14" s="148"/>
      <c r="CSU14" s="148"/>
      <c r="CSV14" s="148"/>
      <c r="CSW14" s="148"/>
      <c r="CSX14" s="148"/>
      <c r="CSY14" s="148"/>
      <c r="CSZ14" s="148"/>
      <c r="CTA14" s="148"/>
      <c r="CTB14" s="148"/>
      <c r="CTC14" s="148"/>
      <c r="CTD14" s="148"/>
      <c r="CTE14" s="148"/>
      <c r="CTF14" s="148"/>
      <c r="CTG14" s="148"/>
      <c r="CTH14" s="148"/>
      <c r="CTI14" s="148"/>
      <c r="CTJ14" s="148"/>
      <c r="CTK14" s="148"/>
      <c r="CTL14" s="148"/>
      <c r="CTM14" s="148"/>
      <c r="CTN14" s="148"/>
      <c r="CTO14" s="148"/>
      <c r="CTP14" s="148"/>
      <c r="CTQ14" s="148"/>
      <c r="CTR14" s="148"/>
      <c r="CTS14" s="148"/>
      <c r="CTT14" s="148"/>
      <c r="CTU14" s="148"/>
      <c r="CTV14" s="148"/>
      <c r="CTW14" s="148"/>
      <c r="CTX14" s="148"/>
      <c r="CTY14" s="148"/>
      <c r="CTZ14" s="148"/>
      <c r="CUA14" s="148"/>
      <c r="CUB14" s="148"/>
      <c r="CUC14" s="148"/>
      <c r="CUD14" s="148"/>
      <c r="CUE14" s="148"/>
      <c r="CUF14" s="148"/>
      <c r="CUG14" s="148"/>
      <c r="CUH14" s="148"/>
      <c r="CUI14" s="148"/>
      <c r="CUJ14" s="148"/>
      <c r="CUK14" s="148"/>
      <c r="CUL14" s="148"/>
      <c r="CUM14" s="148"/>
      <c r="CUN14" s="148"/>
      <c r="CUO14" s="148"/>
      <c r="CUP14" s="148"/>
      <c r="CUQ14" s="148"/>
      <c r="CUR14" s="148"/>
      <c r="CUS14" s="148"/>
      <c r="CUT14" s="148"/>
      <c r="CUU14" s="148"/>
      <c r="CUV14" s="148"/>
      <c r="CUW14" s="148"/>
      <c r="CUX14" s="148"/>
      <c r="CUY14" s="148"/>
      <c r="CUZ14" s="148"/>
      <c r="CVA14" s="148"/>
      <c r="CVB14" s="148"/>
      <c r="CVC14" s="148"/>
      <c r="CVD14" s="148"/>
      <c r="CVE14" s="148"/>
      <c r="CVF14" s="148"/>
      <c r="CVG14" s="148"/>
      <c r="CVH14" s="148"/>
      <c r="CVI14" s="148"/>
      <c r="CVJ14" s="148"/>
      <c r="CVK14" s="148"/>
      <c r="CVL14" s="148"/>
      <c r="CVM14" s="148"/>
      <c r="CVN14" s="148"/>
      <c r="CVO14" s="148"/>
      <c r="CVP14" s="148"/>
      <c r="CVQ14" s="148"/>
      <c r="CVR14" s="148"/>
      <c r="CVS14" s="148"/>
      <c r="CVT14" s="148"/>
      <c r="CVU14" s="148"/>
      <c r="CVV14" s="148"/>
      <c r="CVW14" s="148"/>
      <c r="CVX14" s="148"/>
      <c r="CVY14" s="148"/>
      <c r="CVZ14" s="148"/>
      <c r="CWA14" s="148"/>
      <c r="CWB14" s="148"/>
      <c r="CWC14" s="148"/>
      <c r="CWD14" s="148"/>
      <c r="CWE14" s="148"/>
      <c r="CWF14" s="148"/>
      <c r="CWG14" s="148"/>
      <c r="CWH14" s="148"/>
      <c r="CWI14" s="148"/>
      <c r="CWJ14" s="148"/>
      <c r="CWK14" s="148"/>
      <c r="CWL14" s="148"/>
      <c r="CWM14" s="148"/>
      <c r="CWN14" s="148"/>
      <c r="CWO14" s="148"/>
      <c r="CWP14" s="148"/>
      <c r="CWQ14" s="148"/>
      <c r="CWR14" s="148"/>
      <c r="CWS14" s="148"/>
      <c r="CWT14" s="148"/>
      <c r="CWU14" s="148"/>
      <c r="CWV14" s="148"/>
      <c r="CWW14" s="148"/>
      <c r="CWX14" s="148"/>
      <c r="CWY14" s="148"/>
      <c r="CWZ14" s="148"/>
      <c r="CXA14" s="148"/>
      <c r="CXB14" s="148"/>
      <c r="CXC14" s="148"/>
      <c r="CXD14" s="148"/>
      <c r="CXE14" s="148"/>
      <c r="CXF14" s="148"/>
      <c r="CXG14" s="148"/>
      <c r="CXH14" s="148"/>
      <c r="CXI14" s="148"/>
      <c r="CXJ14" s="148"/>
      <c r="CXK14" s="148"/>
      <c r="CXL14" s="148"/>
      <c r="CXM14" s="148"/>
      <c r="CXN14" s="148"/>
      <c r="CXO14" s="148"/>
      <c r="CXP14" s="148"/>
      <c r="CXQ14" s="148"/>
      <c r="CXR14" s="148"/>
      <c r="CXS14" s="148"/>
      <c r="CXT14" s="148"/>
      <c r="CXU14" s="148"/>
      <c r="CXV14" s="148"/>
      <c r="CXW14" s="148"/>
      <c r="CXX14" s="148"/>
      <c r="CXY14" s="148"/>
      <c r="CXZ14" s="148"/>
      <c r="CYA14" s="148"/>
      <c r="CYB14" s="148"/>
      <c r="CYC14" s="148"/>
      <c r="CYD14" s="148"/>
      <c r="CYE14" s="148"/>
      <c r="CYF14" s="148"/>
      <c r="CYG14" s="148"/>
      <c r="CYH14" s="148"/>
      <c r="CYI14" s="148"/>
      <c r="CYJ14" s="148"/>
      <c r="CYK14" s="148"/>
      <c r="CYL14" s="148"/>
      <c r="CYM14" s="148"/>
      <c r="CYN14" s="148"/>
      <c r="CYO14" s="148"/>
      <c r="CYP14" s="148"/>
      <c r="CYQ14" s="148"/>
      <c r="CYR14" s="148"/>
      <c r="CYS14" s="148"/>
      <c r="CYT14" s="148"/>
      <c r="CYU14" s="148"/>
      <c r="CYV14" s="148"/>
      <c r="CYW14" s="148"/>
      <c r="CYX14" s="148"/>
      <c r="CYY14" s="148"/>
      <c r="CYZ14" s="148"/>
      <c r="CZA14" s="148"/>
      <c r="CZB14" s="148"/>
      <c r="CZC14" s="148"/>
      <c r="CZD14" s="148"/>
      <c r="CZE14" s="148"/>
      <c r="CZF14" s="148"/>
      <c r="CZG14" s="148"/>
      <c r="CZH14" s="148"/>
      <c r="CZI14" s="148"/>
      <c r="CZJ14" s="148"/>
      <c r="CZK14" s="148"/>
      <c r="CZL14" s="148"/>
      <c r="CZM14" s="148"/>
      <c r="CZN14" s="148"/>
      <c r="CZO14" s="148"/>
      <c r="CZP14" s="148"/>
      <c r="CZQ14" s="148"/>
      <c r="CZR14" s="148"/>
      <c r="CZS14" s="148"/>
      <c r="CZT14" s="148"/>
      <c r="CZU14" s="148"/>
      <c r="CZV14" s="148"/>
      <c r="CZW14" s="148"/>
      <c r="CZX14" s="148"/>
      <c r="CZY14" s="148"/>
      <c r="CZZ14" s="148"/>
      <c r="DAA14" s="148"/>
      <c r="DAB14" s="148"/>
      <c r="DAC14" s="148"/>
      <c r="DAD14" s="148"/>
      <c r="DAE14" s="148"/>
      <c r="DAF14" s="148"/>
      <c r="DAG14" s="148"/>
      <c r="DAH14" s="148"/>
      <c r="DAI14" s="148"/>
      <c r="DAJ14" s="148"/>
      <c r="DAK14" s="148"/>
      <c r="DAL14" s="148"/>
      <c r="DAM14" s="148"/>
      <c r="DAN14" s="148"/>
      <c r="DAO14" s="148"/>
      <c r="DAP14" s="148"/>
      <c r="DAQ14" s="148"/>
      <c r="DAR14" s="148"/>
      <c r="DAS14" s="148"/>
      <c r="DAT14" s="148"/>
      <c r="DAU14" s="148"/>
      <c r="DAV14" s="148"/>
      <c r="DAW14" s="148"/>
      <c r="DAX14" s="148"/>
      <c r="DAY14" s="148"/>
      <c r="DAZ14" s="148"/>
      <c r="DBA14" s="148"/>
      <c r="DBB14" s="148"/>
      <c r="DBC14" s="148"/>
      <c r="DBD14" s="148"/>
      <c r="DBE14" s="148"/>
      <c r="DBF14" s="148"/>
      <c r="DBG14" s="148"/>
      <c r="DBH14" s="148"/>
      <c r="DBI14" s="148"/>
      <c r="DBJ14" s="148"/>
      <c r="DBK14" s="148"/>
      <c r="DBL14" s="148"/>
      <c r="DBM14" s="148"/>
      <c r="DBN14" s="148"/>
      <c r="DBO14" s="148"/>
      <c r="DBP14" s="148"/>
      <c r="DBQ14" s="148"/>
      <c r="DBR14" s="148"/>
      <c r="DBS14" s="148"/>
      <c r="DBT14" s="148"/>
      <c r="DBU14" s="148"/>
      <c r="DBV14" s="148"/>
      <c r="DBW14" s="148"/>
      <c r="DBX14" s="148"/>
      <c r="DBY14" s="148"/>
      <c r="DBZ14" s="148"/>
      <c r="DCA14" s="148"/>
      <c r="DCB14" s="148"/>
      <c r="DCC14" s="148"/>
      <c r="DCD14" s="148"/>
      <c r="DCE14" s="148"/>
      <c r="DCF14" s="148"/>
      <c r="DCG14" s="148"/>
      <c r="DCH14" s="148"/>
      <c r="DCI14" s="148"/>
      <c r="DCJ14" s="148"/>
      <c r="DCK14" s="148"/>
      <c r="DCL14" s="148"/>
      <c r="DCM14" s="148"/>
      <c r="DCN14" s="148"/>
      <c r="DCO14" s="148"/>
      <c r="DCP14" s="148"/>
      <c r="DCQ14" s="148"/>
      <c r="DCR14" s="148"/>
      <c r="DCS14" s="148"/>
      <c r="DCT14" s="148"/>
      <c r="DCU14" s="148"/>
      <c r="DCV14" s="148"/>
      <c r="DCW14" s="148"/>
      <c r="DCX14" s="148"/>
      <c r="DCY14" s="148"/>
      <c r="DCZ14" s="148"/>
      <c r="DDA14" s="148"/>
      <c r="DDB14" s="148"/>
      <c r="DDC14" s="148"/>
      <c r="DDD14" s="148"/>
      <c r="DDE14" s="148"/>
      <c r="DDF14" s="148"/>
      <c r="DDG14" s="148"/>
      <c r="DDH14" s="148"/>
      <c r="DDI14" s="148"/>
      <c r="DDJ14" s="148"/>
      <c r="DDK14" s="148"/>
      <c r="DDL14" s="148"/>
      <c r="DDM14" s="148"/>
      <c r="DDN14" s="148"/>
      <c r="DDO14" s="148"/>
      <c r="DDP14" s="148"/>
      <c r="DDQ14" s="148"/>
      <c r="DDR14" s="148"/>
      <c r="DDS14" s="148"/>
      <c r="DDT14" s="148"/>
      <c r="DDU14" s="148"/>
      <c r="DDV14" s="148"/>
      <c r="DDW14" s="148"/>
      <c r="DDX14" s="148"/>
      <c r="DDY14" s="148"/>
      <c r="DDZ14" s="148"/>
      <c r="DEA14" s="148"/>
      <c r="DEB14" s="148"/>
      <c r="DEC14" s="148"/>
      <c r="DED14" s="148"/>
      <c r="DEE14" s="148"/>
      <c r="DEF14" s="148"/>
      <c r="DEG14" s="148"/>
      <c r="DEH14" s="148"/>
      <c r="DEI14" s="148"/>
      <c r="DEJ14" s="148"/>
      <c r="DEK14" s="148"/>
      <c r="DEL14" s="148"/>
      <c r="DEM14" s="148"/>
      <c r="DEN14" s="148"/>
      <c r="DEO14" s="148"/>
      <c r="DEP14" s="148"/>
      <c r="DEQ14" s="148"/>
      <c r="DER14" s="148"/>
      <c r="DES14" s="148"/>
      <c r="DET14" s="148"/>
      <c r="DEU14" s="148"/>
      <c r="DEV14" s="148"/>
      <c r="DEW14" s="148"/>
      <c r="DEX14" s="148"/>
      <c r="DEY14" s="148"/>
      <c r="DEZ14" s="148"/>
      <c r="DFA14" s="148"/>
      <c r="DFB14" s="148"/>
      <c r="DFC14" s="148"/>
      <c r="DFD14" s="148"/>
      <c r="DFE14" s="148"/>
      <c r="DFF14" s="148"/>
      <c r="DFG14" s="148"/>
      <c r="DFH14" s="148"/>
      <c r="DFI14" s="148"/>
      <c r="DFJ14" s="148"/>
      <c r="DFK14" s="148"/>
      <c r="DFL14" s="148"/>
      <c r="DFM14" s="148"/>
      <c r="DFN14" s="148"/>
      <c r="DFO14" s="148"/>
      <c r="DFP14" s="148"/>
      <c r="DFQ14" s="148"/>
      <c r="DFR14" s="148"/>
      <c r="DFS14" s="148"/>
      <c r="DFT14" s="148"/>
      <c r="DFU14" s="148"/>
      <c r="DFV14" s="148"/>
      <c r="DFW14" s="148"/>
      <c r="DFX14" s="148"/>
      <c r="DFY14" s="148"/>
      <c r="DFZ14" s="148"/>
      <c r="DGA14" s="148"/>
      <c r="DGB14" s="148"/>
      <c r="DGC14" s="148"/>
      <c r="DGD14" s="148"/>
      <c r="DGE14" s="148"/>
      <c r="DGF14" s="148"/>
      <c r="DGG14" s="148"/>
      <c r="DGH14" s="148"/>
      <c r="DGI14" s="148"/>
      <c r="DGJ14" s="148"/>
      <c r="DGK14" s="148"/>
      <c r="DGL14" s="148"/>
      <c r="DGM14" s="148"/>
      <c r="DGN14" s="148"/>
      <c r="DGO14" s="148"/>
      <c r="DGP14" s="148"/>
      <c r="DGQ14" s="148"/>
      <c r="DGR14" s="148"/>
      <c r="DGS14" s="148"/>
      <c r="DGT14" s="148"/>
      <c r="DGU14" s="148"/>
      <c r="DGV14" s="148"/>
      <c r="DGW14" s="148"/>
      <c r="DGX14" s="148"/>
      <c r="DGY14" s="148"/>
      <c r="DGZ14" s="148"/>
      <c r="DHA14" s="148"/>
      <c r="DHB14" s="148"/>
      <c r="DHC14" s="148"/>
      <c r="DHD14" s="148"/>
      <c r="DHE14" s="148"/>
      <c r="DHF14" s="148"/>
      <c r="DHG14" s="148"/>
      <c r="DHH14" s="148"/>
      <c r="DHI14" s="148"/>
      <c r="DHJ14" s="148"/>
      <c r="DHK14" s="148"/>
      <c r="DHL14" s="148"/>
      <c r="DHM14" s="148"/>
      <c r="DHN14" s="148"/>
      <c r="DHO14" s="148"/>
      <c r="DHP14" s="148"/>
      <c r="DHQ14" s="148"/>
      <c r="DHR14" s="148"/>
      <c r="DHS14" s="148"/>
      <c r="DHT14" s="148"/>
      <c r="DHU14" s="148"/>
      <c r="DHV14" s="148"/>
      <c r="DHW14" s="148"/>
      <c r="DHX14" s="148"/>
      <c r="DHY14" s="148"/>
      <c r="DHZ14" s="148"/>
      <c r="DIA14" s="148"/>
      <c r="DIB14" s="148"/>
      <c r="DIC14" s="148"/>
      <c r="DID14" s="148"/>
      <c r="DIE14" s="148"/>
      <c r="DIF14" s="148"/>
      <c r="DIG14" s="148"/>
      <c r="DIH14" s="148"/>
      <c r="DII14" s="148"/>
      <c r="DIJ14" s="148"/>
      <c r="DIK14" s="148"/>
      <c r="DIL14" s="148"/>
      <c r="DIM14" s="148"/>
      <c r="DIN14" s="148"/>
      <c r="DIO14" s="148"/>
      <c r="DIP14" s="148"/>
      <c r="DIQ14" s="148"/>
      <c r="DIR14" s="148"/>
      <c r="DIS14" s="148"/>
      <c r="DIT14" s="148"/>
      <c r="DIU14" s="148"/>
      <c r="DIV14" s="148"/>
      <c r="DIW14" s="148"/>
      <c r="DIX14" s="148"/>
      <c r="DIY14" s="148"/>
      <c r="DIZ14" s="148"/>
      <c r="DJA14" s="148"/>
      <c r="DJB14" s="148"/>
      <c r="DJC14" s="148"/>
      <c r="DJD14" s="148"/>
      <c r="DJE14" s="148"/>
      <c r="DJF14" s="148"/>
      <c r="DJG14" s="148"/>
      <c r="DJH14" s="148"/>
      <c r="DJI14" s="148"/>
      <c r="DJJ14" s="148"/>
      <c r="DJK14" s="148"/>
      <c r="DJL14" s="148"/>
      <c r="DJM14" s="148"/>
      <c r="DJN14" s="148"/>
      <c r="DJO14" s="148"/>
      <c r="DJP14" s="148"/>
      <c r="DJQ14" s="148"/>
      <c r="DJR14" s="148"/>
      <c r="DJS14" s="148"/>
      <c r="DJT14" s="148"/>
      <c r="DJU14" s="148"/>
      <c r="DJV14" s="148"/>
      <c r="DJW14" s="148"/>
      <c r="DJX14" s="148"/>
      <c r="DJY14" s="148"/>
      <c r="DJZ14" s="148"/>
      <c r="DKA14" s="148"/>
      <c r="DKB14" s="148"/>
      <c r="DKC14" s="148"/>
      <c r="DKD14" s="148"/>
      <c r="DKE14" s="148"/>
      <c r="DKF14" s="148"/>
      <c r="DKG14" s="148"/>
      <c r="DKH14" s="148"/>
      <c r="DKI14" s="148"/>
      <c r="DKJ14" s="148"/>
      <c r="DKK14" s="148"/>
      <c r="DKL14" s="148"/>
      <c r="DKM14" s="148"/>
      <c r="DKN14" s="148"/>
      <c r="DKO14" s="148"/>
      <c r="DKP14" s="148"/>
      <c r="DKQ14" s="148"/>
      <c r="DKR14" s="148"/>
      <c r="DKS14" s="148"/>
      <c r="DKT14" s="148"/>
      <c r="DKU14" s="148"/>
      <c r="DKV14" s="148"/>
      <c r="DKW14" s="148"/>
      <c r="DKX14" s="148"/>
      <c r="DKY14" s="148"/>
      <c r="DKZ14" s="148"/>
      <c r="DLA14" s="148"/>
      <c r="DLB14" s="148"/>
      <c r="DLC14" s="148"/>
      <c r="DLD14" s="148"/>
      <c r="DLE14" s="148"/>
      <c r="DLF14" s="148"/>
      <c r="DLG14" s="148"/>
      <c r="DLH14" s="148"/>
      <c r="DLI14" s="148"/>
      <c r="DLJ14" s="148"/>
      <c r="DLK14" s="148"/>
      <c r="DLL14" s="148"/>
      <c r="DLM14" s="148"/>
      <c r="DLN14" s="148"/>
      <c r="DLO14" s="148"/>
      <c r="DLP14" s="148"/>
      <c r="DLQ14" s="148"/>
      <c r="DLR14" s="148"/>
      <c r="DLS14" s="148"/>
      <c r="DLT14" s="148"/>
      <c r="DLU14" s="148"/>
      <c r="DLV14" s="148"/>
      <c r="DLW14" s="148"/>
      <c r="DLX14" s="148"/>
      <c r="DLY14" s="148"/>
      <c r="DLZ14" s="148"/>
      <c r="DMA14" s="148"/>
      <c r="DMB14" s="148"/>
      <c r="DMC14" s="148"/>
      <c r="DMD14" s="148"/>
      <c r="DME14" s="148"/>
      <c r="DMF14" s="148"/>
      <c r="DMG14" s="148"/>
      <c r="DMH14" s="148"/>
      <c r="DMI14" s="148"/>
      <c r="DMJ14" s="148"/>
      <c r="DMK14" s="148"/>
      <c r="DML14" s="148"/>
      <c r="DMM14" s="148"/>
      <c r="DMN14" s="148"/>
      <c r="DMO14" s="148"/>
      <c r="DMP14" s="148"/>
      <c r="DMQ14" s="148"/>
      <c r="DMR14" s="148"/>
      <c r="DMS14" s="148"/>
      <c r="DMT14" s="148"/>
      <c r="DMU14" s="148"/>
      <c r="DMV14" s="148"/>
      <c r="DMW14" s="148"/>
      <c r="DMX14" s="148"/>
      <c r="DMY14" s="148"/>
      <c r="DMZ14" s="148"/>
      <c r="DNA14" s="148"/>
      <c r="DNB14" s="148"/>
      <c r="DNC14" s="148"/>
      <c r="DND14" s="148"/>
      <c r="DNE14" s="148"/>
      <c r="DNF14" s="148"/>
      <c r="DNG14" s="148"/>
      <c r="DNH14" s="148"/>
      <c r="DNI14" s="148"/>
      <c r="DNJ14" s="148"/>
      <c r="DNK14" s="148"/>
      <c r="DNL14" s="148"/>
      <c r="DNM14" s="148"/>
      <c r="DNN14" s="148"/>
      <c r="DNO14" s="148"/>
      <c r="DNP14" s="148"/>
      <c r="DNQ14" s="148"/>
      <c r="DNR14" s="148"/>
      <c r="DNS14" s="148"/>
      <c r="DNT14" s="148"/>
      <c r="DNU14" s="148"/>
      <c r="DNV14" s="148"/>
      <c r="DNW14" s="148"/>
      <c r="DNX14" s="148"/>
      <c r="DNY14" s="148"/>
      <c r="DNZ14" s="148"/>
      <c r="DOA14" s="148"/>
      <c r="DOB14" s="148"/>
      <c r="DOC14" s="148"/>
      <c r="DOD14" s="148"/>
      <c r="DOE14" s="148"/>
      <c r="DOF14" s="148"/>
      <c r="DOG14" s="148"/>
      <c r="DOH14" s="148"/>
      <c r="DOI14" s="148"/>
      <c r="DOJ14" s="148"/>
      <c r="DOK14" s="148"/>
      <c r="DOL14" s="148"/>
      <c r="DOM14" s="148"/>
      <c r="DON14" s="148"/>
      <c r="DOO14" s="148"/>
      <c r="DOP14" s="148"/>
      <c r="DOQ14" s="148"/>
      <c r="DOR14" s="148"/>
      <c r="DOS14" s="148"/>
      <c r="DOT14" s="148"/>
      <c r="DOU14" s="148"/>
      <c r="DOV14" s="148"/>
      <c r="DOW14" s="148"/>
      <c r="DOX14" s="148"/>
      <c r="DOY14" s="148"/>
      <c r="DOZ14" s="148"/>
      <c r="DPA14" s="148"/>
      <c r="DPB14" s="148"/>
      <c r="DPC14" s="148"/>
      <c r="DPD14" s="148"/>
      <c r="DPE14" s="148"/>
      <c r="DPF14" s="148"/>
      <c r="DPG14" s="148"/>
      <c r="DPH14" s="148"/>
      <c r="DPI14" s="148"/>
      <c r="DPJ14" s="148"/>
      <c r="DPK14" s="148"/>
      <c r="DPL14" s="148"/>
      <c r="DPM14" s="148"/>
      <c r="DPN14" s="148"/>
      <c r="DPO14" s="148"/>
      <c r="DPP14" s="148"/>
      <c r="DPQ14" s="148"/>
      <c r="DPR14" s="148"/>
      <c r="DPS14" s="148"/>
      <c r="DPT14" s="148"/>
      <c r="DPU14" s="148"/>
      <c r="DPV14" s="148"/>
      <c r="DPW14" s="148"/>
      <c r="DPX14" s="148"/>
      <c r="DPY14" s="148"/>
      <c r="DPZ14" s="148"/>
      <c r="DQA14" s="148"/>
      <c r="DQB14" s="148"/>
      <c r="DQC14" s="148"/>
      <c r="DQD14" s="148"/>
      <c r="DQE14" s="148"/>
      <c r="DQF14" s="148"/>
      <c r="DQG14" s="148"/>
      <c r="DQH14" s="148"/>
      <c r="DQI14" s="148"/>
      <c r="DQJ14" s="148"/>
      <c r="DQK14" s="148"/>
      <c r="DQL14" s="148"/>
      <c r="DQM14" s="148"/>
      <c r="DQN14" s="148"/>
      <c r="DQO14" s="148"/>
      <c r="DQP14" s="148"/>
      <c r="DQQ14" s="148"/>
      <c r="DQR14" s="148"/>
      <c r="DQS14" s="148"/>
      <c r="DQT14" s="148"/>
      <c r="DQU14" s="148"/>
      <c r="DQV14" s="148"/>
      <c r="DQW14" s="148"/>
      <c r="DQX14" s="148"/>
      <c r="DQY14" s="148"/>
      <c r="DQZ14" s="148"/>
      <c r="DRA14" s="148"/>
      <c r="DRB14" s="148"/>
      <c r="DRC14" s="148"/>
      <c r="DRD14" s="148"/>
      <c r="DRE14" s="148"/>
      <c r="DRF14" s="148"/>
      <c r="DRG14" s="148"/>
      <c r="DRH14" s="148"/>
      <c r="DRI14" s="148"/>
      <c r="DRJ14" s="148"/>
      <c r="DRK14" s="148"/>
      <c r="DRL14" s="148"/>
      <c r="DRM14" s="148"/>
      <c r="DRN14" s="148"/>
      <c r="DRO14" s="148"/>
      <c r="DRP14" s="148"/>
      <c r="DRQ14" s="148"/>
      <c r="DRR14" s="148"/>
      <c r="DRS14" s="148"/>
      <c r="DRT14" s="148"/>
      <c r="DRU14" s="148"/>
      <c r="DRV14" s="148"/>
      <c r="DRW14" s="148"/>
      <c r="DRX14" s="148"/>
      <c r="DRY14" s="148"/>
      <c r="DRZ14" s="148"/>
      <c r="DSA14" s="148"/>
      <c r="DSB14" s="148"/>
      <c r="DSC14" s="148"/>
      <c r="DSD14" s="148"/>
      <c r="DSE14" s="148"/>
      <c r="DSF14" s="148"/>
      <c r="DSG14" s="148"/>
      <c r="DSH14" s="148"/>
      <c r="DSI14" s="148"/>
      <c r="DSJ14" s="148"/>
      <c r="DSK14" s="148"/>
      <c r="DSL14" s="148"/>
      <c r="DSM14" s="148"/>
      <c r="DSN14" s="148"/>
      <c r="DSO14" s="148"/>
      <c r="DSP14" s="148"/>
      <c r="DSQ14" s="148"/>
      <c r="DSR14" s="148"/>
      <c r="DSS14" s="148"/>
      <c r="DST14" s="148"/>
      <c r="DSU14" s="148"/>
      <c r="DSV14" s="148"/>
      <c r="DSW14" s="148"/>
      <c r="DSX14" s="148"/>
      <c r="DSY14" s="148"/>
      <c r="DSZ14" s="148"/>
      <c r="DTA14" s="148"/>
      <c r="DTB14" s="148"/>
      <c r="DTC14" s="148"/>
      <c r="DTD14" s="148"/>
      <c r="DTE14" s="148"/>
      <c r="DTF14" s="148"/>
      <c r="DTG14" s="148"/>
      <c r="DTH14" s="148"/>
      <c r="DTI14" s="148"/>
      <c r="DTJ14" s="148"/>
      <c r="DTK14" s="148"/>
      <c r="DTL14" s="148"/>
      <c r="DTM14" s="148"/>
      <c r="DTN14" s="148"/>
      <c r="DTO14" s="148"/>
      <c r="DTP14" s="148"/>
      <c r="DTQ14" s="148"/>
      <c r="DTR14" s="148"/>
      <c r="DTS14" s="148"/>
      <c r="DTT14" s="148"/>
      <c r="DTU14" s="148"/>
      <c r="DTV14" s="148"/>
      <c r="DTW14" s="148"/>
      <c r="DTX14" s="148"/>
      <c r="DTY14" s="148"/>
      <c r="DTZ14" s="148"/>
      <c r="DUA14" s="148"/>
      <c r="DUB14" s="148"/>
      <c r="DUC14" s="148"/>
      <c r="DUD14" s="148"/>
      <c r="DUE14" s="148"/>
      <c r="DUF14" s="148"/>
      <c r="DUG14" s="148"/>
      <c r="DUH14" s="148"/>
      <c r="DUI14" s="148"/>
      <c r="DUJ14" s="148"/>
      <c r="DUK14" s="148"/>
      <c r="DUL14" s="148"/>
      <c r="DUM14" s="148"/>
      <c r="DUN14" s="148"/>
      <c r="DUO14" s="148"/>
      <c r="DUP14" s="148"/>
      <c r="DUQ14" s="148"/>
      <c r="DUR14" s="148"/>
      <c r="DUS14" s="148"/>
      <c r="DUT14" s="148"/>
      <c r="DUU14" s="148"/>
      <c r="DUV14" s="148"/>
      <c r="DUW14" s="148"/>
      <c r="DUX14" s="148"/>
      <c r="DUY14" s="148"/>
      <c r="DUZ14" s="148"/>
      <c r="DVA14" s="148"/>
      <c r="DVB14" s="148"/>
      <c r="DVC14" s="148"/>
      <c r="DVD14" s="148"/>
      <c r="DVE14" s="148"/>
      <c r="DVF14" s="148"/>
      <c r="DVG14" s="148"/>
      <c r="DVH14" s="148"/>
      <c r="DVI14" s="148"/>
      <c r="DVJ14" s="148"/>
      <c r="DVK14" s="148"/>
      <c r="DVL14" s="148"/>
      <c r="DVM14" s="148"/>
      <c r="DVN14" s="148"/>
      <c r="DVO14" s="148"/>
      <c r="DVP14" s="148"/>
      <c r="DVQ14" s="148"/>
      <c r="DVR14" s="148"/>
      <c r="DVS14" s="148"/>
      <c r="DVT14" s="148"/>
      <c r="DVU14" s="148"/>
      <c r="DVV14" s="148"/>
      <c r="DVW14" s="148"/>
      <c r="DVX14" s="148"/>
      <c r="DVY14" s="148"/>
      <c r="DVZ14" s="148"/>
      <c r="DWA14" s="148"/>
      <c r="DWB14" s="148"/>
      <c r="DWC14" s="148"/>
      <c r="DWD14" s="148"/>
      <c r="DWE14" s="148"/>
      <c r="DWF14" s="148"/>
      <c r="DWG14" s="148"/>
      <c r="DWH14" s="148"/>
      <c r="DWI14" s="148"/>
      <c r="DWJ14" s="148"/>
      <c r="DWK14" s="148"/>
      <c r="DWL14" s="148"/>
      <c r="DWM14" s="148"/>
      <c r="DWN14" s="148"/>
      <c r="DWO14" s="148"/>
      <c r="DWP14" s="148"/>
      <c r="DWQ14" s="148"/>
      <c r="DWR14" s="148"/>
      <c r="DWS14" s="148"/>
      <c r="DWT14" s="148"/>
      <c r="DWU14" s="148"/>
      <c r="DWV14" s="148"/>
      <c r="DWW14" s="148"/>
      <c r="DWX14" s="148"/>
      <c r="DWY14" s="148"/>
      <c r="DWZ14" s="148"/>
      <c r="DXA14" s="148"/>
      <c r="DXB14" s="148"/>
      <c r="DXC14" s="148"/>
      <c r="DXD14" s="148"/>
      <c r="DXE14" s="148"/>
      <c r="DXF14" s="148"/>
      <c r="DXG14" s="148"/>
      <c r="DXH14" s="148"/>
      <c r="DXI14" s="148"/>
      <c r="DXJ14" s="148"/>
      <c r="DXK14" s="148"/>
      <c r="DXL14" s="148"/>
      <c r="DXM14" s="148"/>
      <c r="DXN14" s="148"/>
      <c r="DXO14" s="148"/>
      <c r="DXP14" s="148"/>
      <c r="DXQ14" s="148"/>
      <c r="DXR14" s="148"/>
      <c r="DXS14" s="148"/>
      <c r="DXT14" s="148"/>
      <c r="DXU14" s="148"/>
      <c r="DXV14" s="148"/>
      <c r="DXW14" s="148"/>
      <c r="DXX14" s="148"/>
      <c r="DXY14" s="148"/>
      <c r="DXZ14" s="148"/>
      <c r="DYA14" s="148"/>
      <c r="DYB14" s="148"/>
      <c r="DYC14" s="148"/>
      <c r="DYD14" s="148"/>
      <c r="DYE14" s="148"/>
      <c r="DYF14" s="148"/>
      <c r="DYG14" s="148"/>
      <c r="DYH14" s="148"/>
      <c r="DYI14" s="148"/>
      <c r="DYJ14" s="148"/>
      <c r="DYK14" s="148"/>
      <c r="DYL14" s="148"/>
      <c r="DYM14" s="148"/>
      <c r="DYN14" s="148"/>
      <c r="DYO14" s="148"/>
      <c r="DYP14" s="148"/>
      <c r="DYQ14" s="148"/>
      <c r="DYR14" s="148"/>
      <c r="DYS14" s="148"/>
      <c r="DYT14" s="148"/>
      <c r="DYU14" s="148"/>
      <c r="DYV14" s="148"/>
      <c r="DYW14" s="148"/>
      <c r="DYX14" s="148"/>
      <c r="DYY14" s="148"/>
      <c r="DYZ14" s="148"/>
      <c r="DZA14" s="148"/>
      <c r="DZB14" s="148"/>
      <c r="DZC14" s="148"/>
      <c r="DZD14" s="148"/>
      <c r="DZE14" s="148"/>
      <c r="DZF14" s="148"/>
      <c r="DZG14" s="148"/>
      <c r="DZH14" s="148"/>
      <c r="DZI14" s="148"/>
      <c r="DZJ14" s="148"/>
      <c r="DZK14" s="148"/>
      <c r="DZL14" s="148"/>
      <c r="DZM14" s="148"/>
      <c r="DZN14" s="148"/>
      <c r="DZO14" s="148"/>
      <c r="DZP14" s="148"/>
      <c r="DZQ14" s="148"/>
      <c r="DZR14" s="148"/>
      <c r="DZS14" s="148"/>
      <c r="DZT14" s="148"/>
      <c r="DZU14" s="148"/>
      <c r="DZV14" s="148"/>
      <c r="DZW14" s="148"/>
      <c r="DZX14" s="148"/>
      <c r="DZY14" s="148"/>
      <c r="DZZ14" s="148"/>
      <c r="EAA14" s="148"/>
      <c r="EAB14" s="148"/>
      <c r="EAC14" s="148"/>
      <c r="EAD14" s="148"/>
      <c r="EAE14" s="148"/>
      <c r="EAF14" s="148"/>
      <c r="EAG14" s="148"/>
      <c r="EAH14" s="148"/>
      <c r="EAI14" s="148"/>
      <c r="EAJ14" s="148"/>
      <c r="EAK14" s="148"/>
      <c r="EAL14" s="148"/>
      <c r="EAM14" s="148"/>
      <c r="EAN14" s="148"/>
      <c r="EAO14" s="148"/>
      <c r="EAP14" s="148"/>
      <c r="EAQ14" s="148"/>
      <c r="EAR14" s="148"/>
      <c r="EAS14" s="148"/>
      <c r="EAT14" s="148"/>
      <c r="EAU14" s="148"/>
      <c r="EAV14" s="148"/>
      <c r="EAW14" s="148"/>
      <c r="EAX14" s="148"/>
      <c r="EAY14" s="148"/>
      <c r="EAZ14" s="148"/>
      <c r="EBA14" s="148"/>
      <c r="EBB14" s="148"/>
      <c r="EBC14" s="148"/>
      <c r="EBD14" s="148"/>
      <c r="EBE14" s="148"/>
      <c r="EBF14" s="148"/>
      <c r="EBG14" s="148"/>
      <c r="EBH14" s="148"/>
      <c r="EBI14" s="148"/>
      <c r="EBJ14" s="148"/>
      <c r="EBK14" s="148"/>
      <c r="EBL14" s="148"/>
      <c r="EBM14" s="148"/>
      <c r="EBN14" s="148"/>
      <c r="EBO14" s="148"/>
      <c r="EBP14" s="148"/>
      <c r="EBQ14" s="148"/>
      <c r="EBR14" s="148"/>
      <c r="EBS14" s="148"/>
      <c r="EBT14" s="148"/>
      <c r="EBU14" s="148"/>
      <c r="EBV14" s="148"/>
      <c r="EBW14" s="148"/>
      <c r="EBX14" s="148"/>
      <c r="EBY14" s="148"/>
      <c r="EBZ14" s="148"/>
      <c r="ECA14" s="148"/>
      <c r="ECB14" s="148"/>
      <c r="ECC14" s="148"/>
      <c r="ECD14" s="148"/>
      <c r="ECE14" s="148"/>
      <c r="ECF14" s="148"/>
      <c r="ECG14" s="148"/>
      <c r="ECH14" s="148"/>
      <c r="ECI14" s="148"/>
      <c r="ECJ14" s="148"/>
      <c r="ECK14" s="148"/>
      <c r="ECL14" s="148"/>
      <c r="ECM14" s="148"/>
      <c r="ECN14" s="148"/>
      <c r="ECO14" s="148"/>
      <c r="ECP14" s="148"/>
      <c r="ECQ14" s="148"/>
      <c r="ECR14" s="148"/>
      <c r="ECS14" s="148"/>
      <c r="ECT14" s="148"/>
      <c r="ECU14" s="148"/>
      <c r="ECV14" s="148"/>
      <c r="ECW14" s="148"/>
      <c r="ECX14" s="148"/>
      <c r="ECY14" s="148"/>
      <c r="ECZ14" s="148"/>
      <c r="EDA14" s="148"/>
      <c r="EDB14" s="148"/>
      <c r="EDC14" s="148"/>
      <c r="EDD14" s="148"/>
      <c r="EDE14" s="148"/>
      <c r="EDF14" s="148"/>
      <c r="EDG14" s="148"/>
      <c r="EDH14" s="148"/>
      <c r="EDI14" s="148"/>
      <c r="EDJ14" s="148"/>
      <c r="EDK14" s="148"/>
      <c r="EDL14" s="148"/>
      <c r="EDM14" s="148"/>
      <c r="EDN14" s="148"/>
      <c r="EDO14" s="148"/>
      <c r="EDP14" s="148"/>
      <c r="EDQ14" s="148"/>
      <c r="EDR14" s="148"/>
      <c r="EDS14" s="148"/>
      <c r="EDT14" s="148"/>
      <c r="EDU14" s="148"/>
      <c r="EDV14" s="148"/>
      <c r="EDW14" s="148"/>
      <c r="EDX14" s="148"/>
      <c r="EDY14" s="148"/>
      <c r="EDZ14" s="148"/>
      <c r="EEA14" s="148"/>
      <c r="EEB14" s="148"/>
      <c r="EEC14" s="148"/>
      <c r="EED14" s="148"/>
      <c r="EEE14" s="148"/>
      <c r="EEF14" s="148"/>
      <c r="EEG14" s="148"/>
      <c r="EEH14" s="148"/>
      <c r="EEI14" s="148"/>
      <c r="EEJ14" s="148"/>
      <c r="EEK14" s="148"/>
      <c r="EEL14" s="148"/>
      <c r="EEM14" s="148"/>
      <c r="EEN14" s="148"/>
      <c r="EEO14" s="148"/>
      <c r="EEP14" s="148"/>
      <c r="EEQ14" s="148"/>
      <c r="EER14" s="148"/>
      <c r="EES14" s="148"/>
      <c r="EET14" s="148"/>
      <c r="EEU14" s="148"/>
      <c r="EEV14" s="148"/>
      <c r="EEW14" s="148"/>
      <c r="EEX14" s="148"/>
      <c r="EEY14" s="148"/>
      <c r="EEZ14" s="148"/>
      <c r="EFA14" s="148"/>
      <c r="EFB14" s="148"/>
      <c r="EFC14" s="148"/>
      <c r="EFD14" s="148"/>
      <c r="EFE14" s="148"/>
      <c r="EFF14" s="148"/>
      <c r="EFG14" s="148"/>
      <c r="EFH14" s="148"/>
      <c r="EFI14" s="148"/>
      <c r="EFJ14" s="148"/>
      <c r="EFK14" s="148"/>
      <c r="EFL14" s="148"/>
      <c r="EFM14" s="148"/>
      <c r="EFN14" s="148"/>
      <c r="EFO14" s="148"/>
      <c r="EFP14" s="148"/>
      <c r="EFQ14" s="148"/>
      <c r="EFR14" s="148"/>
      <c r="EFS14" s="148"/>
      <c r="EFT14" s="148"/>
      <c r="EFU14" s="148"/>
      <c r="EFV14" s="148"/>
      <c r="EFW14" s="148"/>
      <c r="EFX14" s="148"/>
      <c r="EFY14" s="148"/>
      <c r="EFZ14" s="148"/>
      <c r="EGA14" s="148"/>
      <c r="EGB14" s="148"/>
      <c r="EGC14" s="148"/>
      <c r="EGD14" s="148"/>
      <c r="EGE14" s="148"/>
      <c r="EGF14" s="148"/>
      <c r="EGG14" s="148"/>
      <c r="EGH14" s="148"/>
      <c r="EGI14" s="148"/>
      <c r="EGJ14" s="148"/>
      <c r="EGK14" s="148"/>
      <c r="EGL14" s="148"/>
      <c r="EGM14" s="148"/>
      <c r="EGN14" s="148"/>
      <c r="EGO14" s="148"/>
      <c r="EGP14" s="148"/>
      <c r="EGQ14" s="148"/>
      <c r="EGR14" s="148"/>
      <c r="EGS14" s="148"/>
      <c r="EGT14" s="148"/>
      <c r="EGU14" s="148"/>
      <c r="EGV14" s="148"/>
      <c r="EGW14" s="148"/>
      <c r="EGX14" s="148"/>
      <c r="EGY14" s="148"/>
      <c r="EGZ14" s="148"/>
      <c r="EHA14" s="148"/>
      <c r="EHB14" s="148"/>
      <c r="EHC14" s="148"/>
      <c r="EHD14" s="148"/>
      <c r="EHE14" s="148"/>
      <c r="EHF14" s="148"/>
      <c r="EHG14" s="148"/>
      <c r="EHH14" s="148"/>
      <c r="EHI14" s="148"/>
      <c r="EHJ14" s="148"/>
      <c r="EHK14" s="148"/>
      <c r="EHL14" s="148"/>
      <c r="EHM14" s="148"/>
      <c r="EHN14" s="148"/>
      <c r="EHO14" s="148"/>
      <c r="EHP14" s="148"/>
      <c r="EHQ14" s="148"/>
      <c r="EHR14" s="148"/>
      <c r="EHS14" s="148"/>
      <c r="EHT14" s="148"/>
      <c r="EHU14" s="148"/>
      <c r="EHV14" s="148"/>
      <c r="EHW14" s="148"/>
      <c r="EHX14" s="148"/>
      <c r="EHY14" s="148"/>
      <c r="EHZ14" s="148"/>
      <c r="EIA14" s="148"/>
      <c r="EIB14" s="148"/>
      <c r="EIC14" s="148"/>
      <c r="EID14" s="148"/>
      <c r="EIE14" s="148"/>
      <c r="EIF14" s="148"/>
      <c r="EIG14" s="148"/>
      <c r="EIH14" s="148"/>
      <c r="EII14" s="148"/>
      <c r="EIJ14" s="148"/>
      <c r="EIK14" s="148"/>
      <c r="EIL14" s="148"/>
      <c r="EIM14" s="148"/>
      <c r="EIN14" s="148"/>
      <c r="EIO14" s="148"/>
      <c r="EIP14" s="148"/>
      <c r="EIQ14" s="148"/>
      <c r="EIR14" s="148"/>
      <c r="EIS14" s="148"/>
      <c r="EIT14" s="148"/>
      <c r="EIU14" s="148"/>
      <c r="EIV14" s="148"/>
      <c r="EIW14" s="148"/>
      <c r="EIX14" s="148"/>
      <c r="EIY14" s="148"/>
      <c r="EIZ14" s="148"/>
      <c r="EJA14" s="148"/>
      <c r="EJB14" s="148"/>
      <c r="EJC14" s="148"/>
      <c r="EJD14" s="148"/>
      <c r="EJE14" s="148"/>
      <c r="EJF14" s="148"/>
      <c r="EJG14" s="148"/>
      <c r="EJH14" s="148"/>
      <c r="EJI14" s="148"/>
      <c r="EJJ14" s="148"/>
      <c r="EJK14" s="148"/>
      <c r="EJL14" s="148"/>
      <c r="EJM14" s="148"/>
      <c r="EJN14" s="148"/>
      <c r="EJO14" s="148"/>
      <c r="EJP14" s="148"/>
      <c r="EJQ14" s="148"/>
      <c r="EJR14" s="148"/>
      <c r="EJS14" s="148"/>
      <c r="EJT14" s="148"/>
      <c r="EJU14" s="148"/>
      <c r="EJV14" s="148"/>
      <c r="EJW14" s="148"/>
      <c r="EJX14" s="148"/>
      <c r="EJY14" s="148"/>
      <c r="EJZ14" s="148"/>
      <c r="EKA14" s="148"/>
      <c r="EKB14" s="148"/>
      <c r="EKC14" s="148"/>
      <c r="EKD14" s="148"/>
      <c r="EKE14" s="148"/>
      <c r="EKF14" s="148"/>
      <c r="EKG14" s="148"/>
      <c r="EKH14" s="148"/>
      <c r="EKI14" s="148"/>
      <c r="EKJ14" s="148"/>
      <c r="EKK14" s="148"/>
      <c r="EKL14" s="148"/>
      <c r="EKM14" s="148"/>
      <c r="EKN14" s="148"/>
      <c r="EKO14" s="148"/>
      <c r="EKP14" s="148"/>
      <c r="EKQ14" s="148"/>
      <c r="EKR14" s="148"/>
      <c r="EKS14" s="148"/>
      <c r="EKT14" s="148"/>
      <c r="EKU14" s="148"/>
      <c r="EKV14" s="148"/>
      <c r="EKW14" s="148"/>
      <c r="EKX14" s="148"/>
      <c r="EKY14" s="148"/>
      <c r="EKZ14" s="148"/>
      <c r="ELA14" s="148"/>
      <c r="ELB14" s="148"/>
      <c r="ELC14" s="148"/>
      <c r="ELD14" s="148"/>
      <c r="ELE14" s="148"/>
      <c r="ELF14" s="148"/>
      <c r="ELG14" s="148"/>
      <c r="ELH14" s="148"/>
      <c r="ELI14" s="148"/>
      <c r="ELJ14" s="148"/>
      <c r="ELK14" s="148"/>
      <c r="ELL14" s="148"/>
      <c r="ELM14" s="148"/>
      <c r="ELN14" s="148"/>
      <c r="ELO14" s="148"/>
      <c r="ELP14" s="148"/>
      <c r="ELQ14" s="148"/>
      <c r="ELR14" s="148"/>
      <c r="ELS14" s="148"/>
      <c r="ELT14" s="148"/>
      <c r="ELU14" s="148"/>
      <c r="ELV14" s="148"/>
      <c r="ELW14" s="148"/>
      <c r="ELX14" s="148"/>
      <c r="ELY14" s="148"/>
      <c r="ELZ14" s="148"/>
      <c r="EMA14" s="148"/>
      <c r="EMB14" s="148"/>
      <c r="EMC14" s="148"/>
      <c r="EMD14" s="148"/>
      <c r="EME14" s="148"/>
      <c r="EMF14" s="148"/>
      <c r="EMG14" s="148"/>
      <c r="EMH14" s="148"/>
      <c r="EMI14" s="148"/>
      <c r="EMJ14" s="148"/>
      <c r="EMK14" s="148"/>
      <c r="EML14" s="148"/>
      <c r="EMM14" s="148"/>
      <c r="EMN14" s="148"/>
      <c r="EMO14" s="148"/>
      <c r="EMP14" s="148"/>
      <c r="EMQ14" s="148"/>
      <c r="EMR14" s="148"/>
      <c r="EMS14" s="148"/>
      <c r="EMT14" s="148"/>
      <c r="EMU14" s="148"/>
      <c r="EMV14" s="148"/>
      <c r="EMW14" s="148"/>
      <c r="EMX14" s="148"/>
      <c r="EMY14" s="148"/>
      <c r="EMZ14" s="148"/>
      <c r="ENA14" s="148"/>
      <c r="ENB14" s="148"/>
      <c r="ENC14" s="148"/>
      <c r="END14" s="148"/>
      <c r="ENE14" s="148"/>
      <c r="ENF14" s="148"/>
      <c r="ENG14" s="148"/>
      <c r="ENH14" s="148"/>
      <c r="ENI14" s="148"/>
      <c r="ENJ14" s="148"/>
      <c r="ENK14" s="148"/>
      <c r="ENL14" s="148"/>
      <c r="ENM14" s="148"/>
      <c r="ENN14" s="148"/>
      <c r="ENO14" s="148"/>
      <c r="ENP14" s="148"/>
      <c r="ENQ14" s="148"/>
      <c r="ENR14" s="148"/>
      <c r="ENS14" s="148"/>
      <c r="ENT14" s="148"/>
      <c r="ENU14" s="148"/>
      <c r="ENV14" s="148"/>
      <c r="ENW14" s="148"/>
      <c r="ENX14" s="148"/>
      <c r="ENY14" s="148"/>
      <c r="ENZ14" s="148"/>
      <c r="EOA14" s="148"/>
      <c r="EOB14" s="148"/>
      <c r="EOC14" s="148"/>
      <c r="EOD14" s="148"/>
      <c r="EOE14" s="148"/>
      <c r="EOF14" s="148"/>
      <c r="EOG14" s="148"/>
      <c r="EOH14" s="148"/>
      <c r="EOI14" s="148"/>
      <c r="EOJ14" s="148"/>
      <c r="EOK14" s="148"/>
      <c r="EOL14" s="148"/>
      <c r="EOM14" s="148"/>
      <c r="EON14" s="148"/>
      <c r="EOO14" s="148"/>
      <c r="EOP14" s="148"/>
      <c r="EOQ14" s="148"/>
      <c r="EOR14" s="148"/>
      <c r="EOS14" s="148"/>
      <c r="EOT14" s="148"/>
      <c r="EOU14" s="148"/>
      <c r="EOV14" s="148"/>
      <c r="EOW14" s="148"/>
      <c r="EOX14" s="148"/>
      <c r="EOY14" s="148"/>
      <c r="EOZ14" s="148"/>
      <c r="EPA14" s="148"/>
      <c r="EPB14" s="148"/>
      <c r="EPC14" s="148"/>
      <c r="EPD14" s="148"/>
      <c r="EPE14" s="148"/>
      <c r="EPF14" s="148"/>
      <c r="EPG14" s="148"/>
      <c r="EPH14" s="148"/>
      <c r="EPI14" s="148"/>
      <c r="EPJ14" s="148"/>
      <c r="EPK14" s="148"/>
      <c r="EPL14" s="148"/>
      <c r="EPM14" s="148"/>
      <c r="EPN14" s="148"/>
      <c r="EPO14" s="148"/>
      <c r="EPP14" s="148"/>
      <c r="EPQ14" s="148"/>
      <c r="EPR14" s="148"/>
      <c r="EPS14" s="148"/>
      <c r="EPT14" s="148"/>
      <c r="EPU14" s="148"/>
      <c r="EPV14" s="148"/>
      <c r="EPW14" s="148"/>
      <c r="EPX14" s="148"/>
      <c r="EPY14" s="148"/>
      <c r="EPZ14" s="148"/>
      <c r="EQA14" s="148"/>
      <c r="EQB14" s="148"/>
      <c r="EQC14" s="148"/>
      <c r="EQD14" s="148"/>
      <c r="EQE14" s="148"/>
      <c r="EQF14" s="148"/>
      <c r="EQG14" s="148"/>
      <c r="EQH14" s="148"/>
      <c r="EQI14" s="148"/>
      <c r="EQJ14" s="148"/>
      <c r="EQK14" s="148"/>
      <c r="EQL14" s="148"/>
      <c r="EQM14" s="148"/>
      <c r="EQN14" s="148"/>
      <c r="EQO14" s="148"/>
      <c r="EQP14" s="148"/>
      <c r="EQQ14" s="148"/>
      <c r="EQR14" s="148"/>
      <c r="EQS14" s="148"/>
      <c r="EQT14" s="148"/>
      <c r="EQU14" s="148"/>
      <c r="EQV14" s="148"/>
      <c r="EQW14" s="148"/>
      <c r="EQX14" s="148"/>
      <c r="EQY14" s="148"/>
      <c r="EQZ14" s="148"/>
      <c r="ERA14" s="148"/>
      <c r="ERB14" s="148"/>
      <c r="ERC14" s="148"/>
      <c r="ERD14" s="148"/>
      <c r="ERE14" s="148"/>
      <c r="ERF14" s="148"/>
      <c r="ERG14" s="148"/>
      <c r="ERH14" s="148"/>
      <c r="ERI14" s="148"/>
      <c r="ERJ14" s="148"/>
      <c r="ERK14" s="148"/>
      <c r="ERL14" s="148"/>
      <c r="ERM14" s="148"/>
      <c r="ERN14" s="148"/>
      <c r="ERO14" s="148"/>
      <c r="ERP14" s="148"/>
      <c r="ERQ14" s="148"/>
      <c r="ERR14" s="148"/>
      <c r="ERS14" s="148"/>
      <c r="ERT14" s="148"/>
      <c r="ERU14" s="148"/>
      <c r="ERV14" s="148"/>
      <c r="ERW14" s="148"/>
      <c r="ERX14" s="148"/>
      <c r="ERY14" s="148"/>
      <c r="ERZ14" s="148"/>
      <c r="ESA14" s="148"/>
      <c r="ESB14" s="148"/>
      <c r="ESC14" s="148"/>
      <c r="ESD14" s="148"/>
      <c r="ESE14" s="148"/>
      <c r="ESF14" s="148"/>
      <c r="ESG14" s="148"/>
      <c r="ESH14" s="148"/>
      <c r="ESI14" s="148"/>
      <c r="ESJ14" s="148"/>
      <c r="ESK14" s="148"/>
      <c r="ESL14" s="148"/>
      <c r="ESM14" s="148"/>
      <c r="ESN14" s="148"/>
      <c r="ESO14" s="148"/>
      <c r="ESP14" s="148"/>
      <c r="ESQ14" s="148"/>
      <c r="ESR14" s="148"/>
      <c r="ESS14" s="148"/>
      <c r="EST14" s="148"/>
      <c r="ESU14" s="148"/>
      <c r="ESV14" s="148"/>
      <c r="ESW14" s="148"/>
      <c r="ESX14" s="148"/>
      <c r="ESY14" s="148"/>
      <c r="ESZ14" s="148"/>
      <c r="ETA14" s="148"/>
      <c r="ETB14" s="148"/>
      <c r="ETC14" s="148"/>
      <c r="ETD14" s="148"/>
      <c r="ETE14" s="148"/>
      <c r="ETF14" s="148"/>
      <c r="ETG14" s="148"/>
      <c r="ETH14" s="148"/>
      <c r="ETI14" s="148"/>
      <c r="ETJ14" s="148"/>
      <c r="ETK14" s="148"/>
      <c r="ETL14" s="148"/>
      <c r="ETM14" s="148"/>
      <c r="ETN14" s="148"/>
      <c r="ETO14" s="148"/>
      <c r="ETP14" s="148"/>
      <c r="ETQ14" s="148"/>
      <c r="ETR14" s="148"/>
      <c r="ETS14" s="148"/>
      <c r="ETT14" s="148"/>
      <c r="ETU14" s="148"/>
      <c r="ETV14" s="148"/>
      <c r="ETW14" s="148"/>
      <c r="ETX14" s="148"/>
      <c r="ETY14" s="148"/>
      <c r="ETZ14" s="148"/>
      <c r="EUA14" s="148"/>
      <c r="EUB14" s="148"/>
      <c r="EUC14" s="148"/>
      <c r="EUD14" s="148"/>
      <c r="EUE14" s="148"/>
      <c r="EUF14" s="148"/>
      <c r="EUG14" s="148"/>
      <c r="EUH14" s="148"/>
      <c r="EUI14" s="148"/>
      <c r="EUJ14" s="148"/>
      <c r="EUK14" s="148"/>
      <c r="EUL14" s="148"/>
      <c r="EUM14" s="148"/>
      <c r="EUN14" s="148"/>
      <c r="EUO14" s="148"/>
      <c r="EUP14" s="148"/>
      <c r="EUQ14" s="148"/>
      <c r="EUR14" s="148"/>
      <c r="EUS14" s="148"/>
      <c r="EUT14" s="148"/>
      <c r="EUU14" s="148"/>
      <c r="EUV14" s="148"/>
      <c r="EUW14" s="148"/>
      <c r="EUX14" s="148"/>
      <c r="EUY14" s="148"/>
      <c r="EUZ14" s="148"/>
      <c r="EVA14" s="148"/>
      <c r="EVB14" s="148"/>
      <c r="EVC14" s="148"/>
      <c r="EVD14" s="148"/>
      <c r="EVE14" s="148"/>
      <c r="EVF14" s="148"/>
      <c r="EVG14" s="148"/>
      <c r="EVH14" s="148"/>
      <c r="EVI14" s="148"/>
      <c r="EVJ14" s="148"/>
      <c r="EVK14" s="148"/>
      <c r="EVL14" s="148"/>
      <c r="EVM14" s="148"/>
      <c r="EVN14" s="148"/>
      <c r="EVO14" s="148"/>
      <c r="EVP14" s="148"/>
      <c r="EVQ14" s="148"/>
      <c r="EVR14" s="148"/>
      <c r="EVS14" s="148"/>
      <c r="EVT14" s="148"/>
      <c r="EVU14" s="148"/>
      <c r="EVV14" s="148"/>
      <c r="EVW14" s="148"/>
      <c r="EVX14" s="148"/>
      <c r="EVY14" s="148"/>
      <c r="EVZ14" s="148"/>
      <c r="EWA14" s="148"/>
      <c r="EWB14" s="148"/>
      <c r="EWC14" s="148"/>
      <c r="EWD14" s="148"/>
      <c r="EWE14" s="148"/>
      <c r="EWF14" s="148"/>
      <c r="EWG14" s="148"/>
      <c r="EWH14" s="148"/>
      <c r="EWI14" s="148"/>
      <c r="EWJ14" s="148"/>
      <c r="EWK14" s="148"/>
      <c r="EWL14" s="148"/>
      <c r="EWM14" s="148"/>
      <c r="EWN14" s="148"/>
      <c r="EWO14" s="148"/>
      <c r="EWP14" s="148"/>
      <c r="EWQ14" s="148"/>
      <c r="EWR14" s="148"/>
      <c r="EWS14" s="148"/>
      <c r="EWT14" s="148"/>
      <c r="EWU14" s="148"/>
      <c r="EWV14" s="148"/>
      <c r="EWW14" s="148"/>
      <c r="EWX14" s="148"/>
      <c r="EWY14" s="148"/>
      <c r="EWZ14" s="148"/>
      <c r="EXA14" s="148"/>
      <c r="EXB14" s="148"/>
      <c r="EXC14" s="148"/>
      <c r="EXD14" s="148"/>
      <c r="EXE14" s="148"/>
      <c r="EXF14" s="148"/>
      <c r="EXG14" s="148"/>
      <c r="EXH14" s="148"/>
      <c r="EXI14" s="148"/>
      <c r="EXJ14" s="148"/>
      <c r="EXK14" s="148"/>
      <c r="EXL14" s="148"/>
      <c r="EXM14" s="148"/>
      <c r="EXN14" s="148"/>
      <c r="EXO14" s="148"/>
      <c r="EXP14" s="148"/>
      <c r="EXQ14" s="148"/>
      <c r="EXR14" s="148"/>
      <c r="EXS14" s="148"/>
      <c r="EXT14" s="148"/>
      <c r="EXU14" s="148"/>
      <c r="EXV14" s="148"/>
      <c r="EXW14" s="148"/>
      <c r="EXX14" s="148"/>
      <c r="EXY14" s="148"/>
      <c r="EXZ14" s="148"/>
      <c r="EYA14" s="148"/>
      <c r="EYB14" s="148"/>
      <c r="EYC14" s="148"/>
      <c r="EYD14" s="148"/>
      <c r="EYE14" s="148"/>
      <c r="EYF14" s="148"/>
      <c r="EYG14" s="148"/>
      <c r="EYH14" s="148"/>
      <c r="EYI14" s="148"/>
      <c r="EYJ14" s="148"/>
      <c r="EYK14" s="148"/>
      <c r="EYL14" s="148"/>
      <c r="EYM14" s="148"/>
      <c r="EYN14" s="148"/>
      <c r="EYO14" s="148"/>
      <c r="EYP14" s="148"/>
      <c r="EYQ14" s="148"/>
      <c r="EYR14" s="148"/>
      <c r="EYS14" s="148"/>
      <c r="EYT14" s="148"/>
      <c r="EYU14" s="148"/>
      <c r="EYV14" s="148"/>
      <c r="EYW14" s="148"/>
      <c r="EYX14" s="148"/>
      <c r="EYY14" s="148"/>
      <c r="EYZ14" s="148"/>
      <c r="EZA14" s="148"/>
      <c r="EZB14" s="148"/>
      <c r="EZC14" s="148"/>
      <c r="EZD14" s="148"/>
      <c r="EZE14" s="148"/>
      <c r="EZF14" s="148"/>
      <c r="EZG14" s="148"/>
      <c r="EZH14" s="148"/>
      <c r="EZI14" s="148"/>
      <c r="EZJ14" s="148"/>
      <c r="EZK14" s="148"/>
      <c r="EZL14" s="148"/>
      <c r="EZM14" s="148"/>
      <c r="EZN14" s="148"/>
      <c r="EZO14" s="148"/>
      <c r="EZP14" s="148"/>
      <c r="EZQ14" s="148"/>
      <c r="EZR14" s="148"/>
      <c r="EZS14" s="148"/>
      <c r="EZT14" s="148"/>
      <c r="EZU14" s="148"/>
      <c r="EZV14" s="148"/>
      <c r="EZW14" s="148"/>
      <c r="EZX14" s="148"/>
      <c r="EZY14" s="148"/>
      <c r="EZZ14" s="148"/>
      <c r="FAA14" s="148"/>
      <c r="FAB14" s="148"/>
      <c r="FAC14" s="148"/>
      <c r="FAD14" s="148"/>
      <c r="FAE14" s="148"/>
      <c r="FAF14" s="148"/>
      <c r="FAG14" s="148"/>
      <c r="FAH14" s="148"/>
      <c r="FAI14" s="148"/>
      <c r="FAJ14" s="148"/>
      <c r="FAK14" s="148"/>
      <c r="FAL14" s="148"/>
      <c r="FAM14" s="148"/>
      <c r="FAN14" s="148"/>
      <c r="FAO14" s="148"/>
      <c r="FAP14" s="148"/>
      <c r="FAQ14" s="148"/>
      <c r="FAR14" s="148"/>
      <c r="FAS14" s="148"/>
      <c r="FAT14" s="148"/>
      <c r="FAU14" s="148"/>
      <c r="FAV14" s="148"/>
      <c r="FAW14" s="148"/>
      <c r="FAX14" s="148"/>
      <c r="FAY14" s="148"/>
      <c r="FAZ14" s="148"/>
      <c r="FBA14" s="148"/>
      <c r="FBB14" s="148"/>
      <c r="FBC14" s="148"/>
      <c r="FBD14" s="148"/>
      <c r="FBE14" s="148"/>
      <c r="FBF14" s="148"/>
      <c r="FBG14" s="148"/>
      <c r="FBH14" s="148"/>
      <c r="FBI14" s="148"/>
      <c r="FBJ14" s="148"/>
      <c r="FBK14" s="148"/>
      <c r="FBL14" s="148"/>
      <c r="FBM14" s="148"/>
      <c r="FBN14" s="148"/>
      <c r="FBO14" s="148"/>
      <c r="FBP14" s="148"/>
      <c r="FBQ14" s="148"/>
      <c r="FBR14" s="148"/>
      <c r="FBS14" s="148"/>
      <c r="FBT14" s="148"/>
      <c r="FBU14" s="148"/>
      <c r="FBV14" s="148"/>
      <c r="FBW14" s="148"/>
      <c r="FBX14" s="148"/>
      <c r="FBY14" s="148"/>
      <c r="FBZ14" s="148"/>
      <c r="FCA14" s="148"/>
      <c r="FCB14" s="148"/>
      <c r="FCC14" s="148"/>
      <c r="FCD14" s="148"/>
      <c r="FCE14" s="148"/>
      <c r="FCF14" s="148"/>
      <c r="FCG14" s="148"/>
      <c r="FCH14" s="148"/>
      <c r="FCI14" s="148"/>
      <c r="FCJ14" s="148"/>
      <c r="FCK14" s="148"/>
      <c r="FCL14" s="148"/>
      <c r="FCM14" s="148"/>
      <c r="FCN14" s="148"/>
      <c r="FCO14" s="148"/>
      <c r="FCP14" s="148"/>
      <c r="FCQ14" s="148"/>
      <c r="FCR14" s="148"/>
      <c r="FCS14" s="148"/>
      <c r="FCT14" s="148"/>
      <c r="FCU14" s="148"/>
      <c r="FCV14" s="148"/>
      <c r="FCW14" s="148"/>
      <c r="FCX14" s="148"/>
      <c r="FCY14" s="148"/>
      <c r="FCZ14" s="148"/>
      <c r="FDA14" s="148"/>
      <c r="FDB14" s="148"/>
      <c r="FDC14" s="148"/>
      <c r="FDD14" s="148"/>
      <c r="FDE14" s="148"/>
      <c r="FDF14" s="148"/>
      <c r="FDG14" s="148"/>
      <c r="FDH14" s="148"/>
      <c r="FDI14" s="148"/>
      <c r="FDJ14" s="148"/>
      <c r="FDK14" s="148"/>
      <c r="FDL14" s="148"/>
      <c r="FDM14" s="148"/>
      <c r="FDN14" s="148"/>
      <c r="FDO14" s="148"/>
      <c r="FDP14" s="148"/>
      <c r="FDQ14" s="148"/>
      <c r="FDR14" s="148"/>
      <c r="FDS14" s="148"/>
      <c r="FDT14" s="148"/>
      <c r="FDU14" s="148"/>
      <c r="FDV14" s="148"/>
      <c r="FDW14" s="148"/>
      <c r="FDX14" s="148"/>
      <c r="FDY14" s="148"/>
      <c r="FDZ14" s="148"/>
      <c r="FEA14" s="148"/>
      <c r="FEB14" s="148"/>
      <c r="FEC14" s="148"/>
      <c r="FED14" s="148"/>
      <c r="FEE14" s="148"/>
      <c r="FEF14" s="148"/>
      <c r="FEG14" s="148"/>
      <c r="FEH14" s="148"/>
      <c r="FEI14" s="148"/>
      <c r="FEJ14" s="148"/>
      <c r="FEK14" s="148"/>
      <c r="FEL14" s="148"/>
      <c r="FEM14" s="148"/>
      <c r="FEN14" s="148"/>
      <c r="FEO14" s="148"/>
      <c r="FEP14" s="148"/>
      <c r="FEQ14" s="148"/>
      <c r="FER14" s="148"/>
      <c r="FES14" s="148"/>
      <c r="FET14" s="148"/>
      <c r="FEU14" s="148"/>
      <c r="FEV14" s="148"/>
      <c r="FEW14" s="148"/>
      <c r="FEX14" s="148"/>
      <c r="FEY14" s="148"/>
      <c r="FEZ14" s="148"/>
      <c r="FFA14" s="148"/>
      <c r="FFB14" s="148"/>
      <c r="FFC14" s="148"/>
      <c r="FFD14" s="148"/>
      <c r="FFE14" s="148"/>
      <c r="FFF14" s="148"/>
      <c r="FFG14" s="148"/>
      <c r="FFH14" s="148"/>
      <c r="FFI14" s="148"/>
      <c r="FFJ14" s="148"/>
      <c r="FFK14" s="148"/>
      <c r="FFL14" s="148"/>
      <c r="FFM14" s="148"/>
      <c r="FFN14" s="148"/>
      <c r="FFO14" s="148"/>
      <c r="FFP14" s="148"/>
      <c r="FFQ14" s="148"/>
      <c r="FFR14" s="148"/>
      <c r="FFS14" s="148"/>
      <c r="FFT14" s="148"/>
      <c r="FFU14" s="148"/>
      <c r="FFV14" s="148"/>
      <c r="FFW14" s="148"/>
      <c r="FFX14" s="148"/>
      <c r="FFY14" s="148"/>
      <c r="FFZ14" s="148"/>
      <c r="FGA14" s="148"/>
      <c r="FGB14" s="148"/>
      <c r="FGC14" s="148"/>
      <c r="FGD14" s="148"/>
      <c r="FGE14" s="148"/>
      <c r="FGF14" s="148"/>
      <c r="FGG14" s="148"/>
      <c r="FGH14" s="148"/>
      <c r="FGI14" s="148"/>
      <c r="FGJ14" s="148"/>
      <c r="FGK14" s="148"/>
      <c r="FGL14" s="148"/>
      <c r="FGM14" s="148"/>
      <c r="FGN14" s="148"/>
      <c r="FGO14" s="148"/>
      <c r="FGP14" s="148"/>
      <c r="FGQ14" s="148"/>
      <c r="FGR14" s="148"/>
      <c r="FGS14" s="148"/>
      <c r="FGT14" s="148"/>
      <c r="FGU14" s="148"/>
      <c r="FGV14" s="148"/>
      <c r="FGW14" s="148"/>
      <c r="FGX14" s="148"/>
      <c r="FGY14" s="148"/>
      <c r="FGZ14" s="148"/>
      <c r="FHA14" s="148"/>
      <c r="FHB14" s="148"/>
      <c r="FHC14" s="148"/>
      <c r="FHD14" s="148"/>
      <c r="FHE14" s="148"/>
      <c r="FHF14" s="148"/>
      <c r="FHG14" s="148"/>
      <c r="FHH14" s="148"/>
      <c r="FHI14" s="148"/>
      <c r="FHJ14" s="148"/>
      <c r="FHK14" s="148"/>
      <c r="FHL14" s="148"/>
      <c r="FHM14" s="148"/>
      <c r="FHN14" s="148"/>
      <c r="FHO14" s="148"/>
      <c r="FHP14" s="148"/>
      <c r="FHQ14" s="148"/>
      <c r="FHR14" s="148"/>
      <c r="FHS14" s="148"/>
      <c r="FHT14" s="148"/>
      <c r="FHU14" s="148"/>
      <c r="FHV14" s="148"/>
      <c r="FHW14" s="148"/>
      <c r="FHX14" s="148"/>
      <c r="FHY14" s="148"/>
      <c r="FHZ14" s="148"/>
      <c r="FIA14" s="148"/>
      <c r="FIB14" s="148"/>
      <c r="FIC14" s="148"/>
      <c r="FID14" s="148"/>
      <c r="FIE14" s="148"/>
      <c r="FIF14" s="148"/>
      <c r="FIG14" s="148"/>
      <c r="FIH14" s="148"/>
      <c r="FII14" s="148"/>
      <c r="FIJ14" s="148"/>
      <c r="FIK14" s="148"/>
      <c r="FIL14" s="148"/>
      <c r="FIM14" s="148"/>
      <c r="FIN14" s="148"/>
      <c r="FIO14" s="148"/>
      <c r="FIP14" s="148"/>
      <c r="FIQ14" s="148"/>
      <c r="FIR14" s="148"/>
      <c r="FIS14" s="148"/>
      <c r="FIT14" s="148"/>
      <c r="FIU14" s="148"/>
      <c r="FIV14" s="148"/>
      <c r="FIW14" s="148"/>
      <c r="FIX14" s="148"/>
      <c r="FIY14" s="148"/>
      <c r="FIZ14" s="148"/>
      <c r="FJA14" s="148"/>
      <c r="FJB14" s="148"/>
      <c r="FJC14" s="148"/>
      <c r="FJD14" s="148"/>
      <c r="FJE14" s="148"/>
      <c r="FJF14" s="148"/>
      <c r="FJG14" s="148"/>
      <c r="FJH14" s="148"/>
      <c r="FJI14" s="148"/>
      <c r="FJJ14" s="148"/>
      <c r="FJK14" s="148"/>
      <c r="FJL14" s="148"/>
      <c r="FJM14" s="148"/>
      <c r="FJN14" s="148"/>
      <c r="FJO14" s="148"/>
      <c r="FJP14" s="148"/>
      <c r="FJQ14" s="148"/>
      <c r="FJR14" s="148"/>
      <c r="FJS14" s="148"/>
      <c r="FJT14" s="148"/>
      <c r="FJU14" s="148"/>
      <c r="FJV14" s="148"/>
      <c r="FJW14" s="148"/>
      <c r="FJX14" s="148"/>
      <c r="FJY14" s="148"/>
      <c r="FJZ14" s="148"/>
      <c r="FKA14" s="148"/>
      <c r="FKB14" s="148"/>
      <c r="FKC14" s="148"/>
      <c r="FKD14" s="148"/>
      <c r="FKE14" s="148"/>
      <c r="FKF14" s="148"/>
      <c r="FKG14" s="148"/>
      <c r="FKH14" s="148"/>
      <c r="FKI14" s="148"/>
      <c r="FKJ14" s="148"/>
      <c r="FKK14" s="148"/>
      <c r="FKL14" s="148"/>
      <c r="FKM14" s="148"/>
      <c r="FKN14" s="148"/>
      <c r="FKO14" s="148"/>
      <c r="FKP14" s="148"/>
      <c r="FKQ14" s="148"/>
      <c r="FKR14" s="148"/>
      <c r="FKS14" s="148"/>
      <c r="FKT14" s="148"/>
      <c r="FKU14" s="148"/>
      <c r="FKV14" s="148"/>
      <c r="FKW14" s="148"/>
      <c r="FKX14" s="148"/>
      <c r="FKY14" s="148"/>
      <c r="FKZ14" s="148"/>
      <c r="FLA14" s="148"/>
      <c r="FLB14" s="148"/>
      <c r="FLC14" s="148"/>
      <c r="FLD14" s="148"/>
      <c r="FLE14" s="148"/>
      <c r="FLF14" s="148"/>
      <c r="FLG14" s="148"/>
      <c r="FLH14" s="148"/>
      <c r="FLI14" s="148"/>
      <c r="FLJ14" s="148"/>
      <c r="FLK14" s="148"/>
      <c r="FLL14" s="148"/>
      <c r="FLM14" s="148"/>
      <c r="FLN14" s="148"/>
      <c r="FLO14" s="148"/>
      <c r="FLP14" s="148"/>
      <c r="FLQ14" s="148"/>
      <c r="FLR14" s="148"/>
      <c r="FLS14" s="148"/>
      <c r="FLT14" s="148"/>
      <c r="FLU14" s="148"/>
      <c r="FLV14" s="148"/>
      <c r="FLW14" s="148"/>
      <c r="FLX14" s="148"/>
      <c r="FLY14" s="148"/>
      <c r="FLZ14" s="148"/>
      <c r="FMA14" s="148"/>
      <c r="FMB14" s="148"/>
      <c r="FMC14" s="148"/>
      <c r="FMD14" s="148"/>
      <c r="FME14" s="148"/>
      <c r="FMF14" s="148"/>
      <c r="FMG14" s="148"/>
      <c r="FMH14" s="148"/>
      <c r="FMI14" s="148"/>
      <c r="FMJ14" s="148"/>
      <c r="FMK14" s="148"/>
      <c r="FML14" s="148"/>
      <c r="FMM14" s="148"/>
      <c r="FMN14" s="148"/>
      <c r="FMO14" s="148"/>
      <c r="FMP14" s="148"/>
      <c r="FMQ14" s="148"/>
      <c r="FMR14" s="148"/>
      <c r="FMS14" s="148"/>
      <c r="FMT14" s="148"/>
      <c r="FMU14" s="148"/>
      <c r="FMV14" s="148"/>
      <c r="FMW14" s="148"/>
      <c r="FMX14" s="148"/>
      <c r="FMY14" s="148"/>
      <c r="FMZ14" s="148"/>
      <c r="FNA14" s="148"/>
      <c r="FNB14" s="148"/>
      <c r="FNC14" s="148"/>
      <c r="FND14" s="148"/>
      <c r="FNE14" s="148"/>
      <c r="FNF14" s="148"/>
      <c r="FNG14" s="148"/>
      <c r="FNH14" s="148"/>
      <c r="FNI14" s="148"/>
      <c r="FNJ14" s="148"/>
      <c r="FNK14" s="148"/>
      <c r="FNL14" s="148"/>
      <c r="FNM14" s="148"/>
      <c r="FNN14" s="148"/>
      <c r="FNO14" s="148"/>
      <c r="FNP14" s="148"/>
      <c r="FNQ14" s="148"/>
      <c r="FNR14" s="148"/>
      <c r="FNS14" s="148"/>
      <c r="FNT14" s="148"/>
      <c r="FNU14" s="148"/>
      <c r="FNV14" s="148"/>
      <c r="FNW14" s="148"/>
      <c r="FNX14" s="148"/>
      <c r="FNY14" s="148"/>
      <c r="FNZ14" s="148"/>
      <c r="FOA14" s="148"/>
      <c r="FOB14" s="148"/>
      <c r="FOC14" s="148"/>
      <c r="FOD14" s="148"/>
      <c r="FOE14" s="148"/>
      <c r="FOF14" s="148"/>
      <c r="FOG14" s="148"/>
      <c r="FOH14" s="148"/>
      <c r="FOI14" s="148"/>
      <c r="FOJ14" s="148"/>
      <c r="FOK14" s="148"/>
      <c r="FOL14" s="148"/>
      <c r="FOM14" s="148"/>
      <c r="FON14" s="148"/>
      <c r="FOO14" s="148"/>
      <c r="FOP14" s="148"/>
      <c r="FOQ14" s="148"/>
      <c r="FOR14" s="148"/>
      <c r="FOS14" s="148"/>
      <c r="FOT14" s="148"/>
      <c r="FOU14" s="148"/>
      <c r="FOV14" s="148"/>
      <c r="FOW14" s="148"/>
      <c r="FOX14" s="148"/>
      <c r="FOY14" s="148"/>
      <c r="FOZ14" s="148"/>
      <c r="FPA14" s="148"/>
      <c r="FPB14" s="148"/>
      <c r="FPC14" s="148"/>
      <c r="FPD14" s="148"/>
      <c r="FPE14" s="148"/>
      <c r="FPF14" s="148"/>
      <c r="FPG14" s="148"/>
      <c r="FPH14" s="148"/>
      <c r="FPI14" s="148"/>
      <c r="FPJ14" s="148"/>
      <c r="FPK14" s="148"/>
      <c r="FPL14" s="148"/>
      <c r="FPM14" s="148"/>
      <c r="FPN14" s="148"/>
      <c r="FPO14" s="148"/>
      <c r="FPP14" s="148"/>
      <c r="FPQ14" s="148"/>
      <c r="FPR14" s="148"/>
      <c r="FPS14" s="148"/>
      <c r="FPT14" s="148"/>
      <c r="FPU14" s="148"/>
      <c r="FPV14" s="148"/>
      <c r="FPW14" s="148"/>
      <c r="FPX14" s="148"/>
      <c r="FPY14" s="148"/>
      <c r="FPZ14" s="148"/>
      <c r="FQA14" s="148"/>
      <c r="FQB14" s="148"/>
      <c r="FQC14" s="148"/>
      <c r="FQD14" s="148"/>
      <c r="FQE14" s="148"/>
      <c r="FQF14" s="148"/>
      <c r="FQG14" s="148"/>
      <c r="FQH14" s="148"/>
      <c r="FQI14" s="148"/>
      <c r="FQJ14" s="148"/>
      <c r="FQK14" s="148"/>
      <c r="FQL14" s="148"/>
      <c r="FQM14" s="148"/>
      <c r="FQN14" s="148"/>
      <c r="FQO14" s="148"/>
      <c r="FQP14" s="148"/>
      <c r="FQQ14" s="148"/>
      <c r="FQR14" s="148"/>
      <c r="FQS14" s="148"/>
      <c r="FQT14" s="148"/>
      <c r="FQU14" s="148"/>
      <c r="FQV14" s="148"/>
      <c r="FQW14" s="148"/>
      <c r="FQX14" s="148"/>
      <c r="FQY14" s="148"/>
      <c r="FQZ14" s="148"/>
      <c r="FRA14" s="148"/>
      <c r="FRB14" s="148"/>
      <c r="FRC14" s="148"/>
      <c r="FRD14" s="148"/>
      <c r="FRE14" s="148"/>
      <c r="FRF14" s="148"/>
      <c r="FRG14" s="148"/>
      <c r="FRH14" s="148"/>
      <c r="FRI14" s="148"/>
      <c r="FRJ14" s="148"/>
      <c r="FRK14" s="148"/>
      <c r="FRL14" s="148"/>
      <c r="FRM14" s="148"/>
      <c r="FRN14" s="148"/>
      <c r="FRO14" s="148"/>
      <c r="FRP14" s="148"/>
      <c r="FRQ14" s="148"/>
      <c r="FRR14" s="148"/>
      <c r="FRS14" s="148"/>
      <c r="FRT14" s="148"/>
      <c r="FRU14" s="148"/>
      <c r="FRV14" s="148"/>
      <c r="FRW14" s="148"/>
      <c r="FRX14" s="148"/>
      <c r="FRY14" s="148"/>
      <c r="FRZ14" s="148"/>
      <c r="FSA14" s="148"/>
      <c r="FSB14" s="148"/>
      <c r="FSC14" s="148"/>
      <c r="FSD14" s="148"/>
      <c r="FSE14" s="148"/>
      <c r="FSF14" s="148"/>
      <c r="FSG14" s="148"/>
      <c r="FSH14" s="148"/>
      <c r="FSI14" s="148"/>
      <c r="FSJ14" s="148"/>
      <c r="FSK14" s="148"/>
      <c r="FSL14" s="148"/>
      <c r="FSM14" s="148"/>
      <c r="FSN14" s="148"/>
      <c r="FSO14" s="148"/>
      <c r="FSP14" s="148"/>
      <c r="FSQ14" s="148"/>
      <c r="FSR14" s="148"/>
      <c r="FSS14" s="148"/>
      <c r="FST14" s="148"/>
      <c r="FSU14" s="148"/>
      <c r="FSV14" s="148"/>
      <c r="FSW14" s="148"/>
      <c r="FSX14" s="148"/>
      <c r="FSY14" s="148"/>
      <c r="FSZ14" s="148"/>
      <c r="FTA14" s="148"/>
      <c r="FTB14" s="148"/>
      <c r="FTC14" s="148"/>
      <c r="FTD14" s="148"/>
      <c r="FTE14" s="148"/>
      <c r="FTF14" s="148"/>
      <c r="FTG14" s="148"/>
      <c r="FTH14" s="148"/>
      <c r="FTI14" s="148"/>
      <c r="FTJ14" s="148"/>
      <c r="FTK14" s="148"/>
      <c r="FTL14" s="148"/>
      <c r="FTM14" s="148"/>
      <c r="FTN14" s="148"/>
      <c r="FTO14" s="148"/>
      <c r="FTP14" s="148"/>
      <c r="FTQ14" s="148"/>
      <c r="FTR14" s="148"/>
      <c r="FTS14" s="148"/>
      <c r="FTT14" s="148"/>
      <c r="FTU14" s="148"/>
      <c r="FTV14" s="148"/>
      <c r="FTW14" s="148"/>
      <c r="FTX14" s="148"/>
      <c r="FTY14" s="148"/>
      <c r="FTZ14" s="148"/>
      <c r="FUA14" s="148"/>
      <c r="FUB14" s="148"/>
      <c r="FUC14" s="148"/>
      <c r="FUD14" s="148"/>
      <c r="FUE14" s="148"/>
      <c r="FUF14" s="148"/>
      <c r="FUG14" s="148"/>
      <c r="FUH14" s="148"/>
      <c r="FUI14" s="148"/>
      <c r="FUJ14" s="148"/>
      <c r="FUK14" s="148"/>
      <c r="FUL14" s="148"/>
      <c r="FUM14" s="148"/>
      <c r="FUN14" s="148"/>
      <c r="FUO14" s="148"/>
      <c r="FUP14" s="148"/>
      <c r="FUQ14" s="148"/>
      <c r="FUR14" s="148"/>
      <c r="FUS14" s="148"/>
      <c r="FUT14" s="148"/>
      <c r="FUU14" s="148"/>
      <c r="FUV14" s="148"/>
      <c r="FUW14" s="148"/>
      <c r="FUX14" s="148"/>
      <c r="FUY14" s="148"/>
      <c r="FUZ14" s="148"/>
      <c r="FVA14" s="148"/>
      <c r="FVB14" s="148"/>
      <c r="FVC14" s="148"/>
      <c r="FVD14" s="148"/>
      <c r="FVE14" s="148"/>
      <c r="FVF14" s="148"/>
      <c r="FVG14" s="148"/>
      <c r="FVH14" s="148"/>
      <c r="FVI14" s="148"/>
      <c r="FVJ14" s="148"/>
      <c r="FVK14" s="148"/>
      <c r="FVL14" s="148"/>
      <c r="FVM14" s="148"/>
      <c r="FVN14" s="148"/>
      <c r="FVO14" s="148"/>
      <c r="FVP14" s="148"/>
      <c r="FVQ14" s="148"/>
      <c r="FVR14" s="148"/>
      <c r="FVS14" s="148"/>
      <c r="FVT14" s="148"/>
      <c r="FVU14" s="148"/>
      <c r="FVV14" s="148"/>
      <c r="FVW14" s="148"/>
      <c r="FVX14" s="148"/>
      <c r="FVY14" s="148"/>
      <c r="FVZ14" s="148"/>
      <c r="FWA14" s="148"/>
      <c r="FWB14" s="148"/>
      <c r="FWC14" s="148"/>
      <c r="FWD14" s="148"/>
      <c r="FWE14" s="148"/>
      <c r="FWF14" s="148"/>
      <c r="FWG14" s="148"/>
      <c r="FWH14" s="148"/>
      <c r="FWI14" s="148"/>
      <c r="FWJ14" s="148"/>
      <c r="FWK14" s="148"/>
      <c r="FWL14" s="148"/>
      <c r="FWM14" s="148"/>
      <c r="FWN14" s="148"/>
      <c r="FWO14" s="148"/>
      <c r="FWP14" s="148"/>
      <c r="FWQ14" s="148"/>
      <c r="FWR14" s="148"/>
      <c r="FWS14" s="148"/>
      <c r="FWT14" s="148"/>
      <c r="FWU14" s="148"/>
      <c r="FWV14" s="148"/>
      <c r="FWW14" s="148"/>
      <c r="FWX14" s="148"/>
      <c r="FWY14" s="148"/>
      <c r="FWZ14" s="148"/>
      <c r="FXA14" s="148"/>
      <c r="FXB14" s="148"/>
      <c r="FXC14" s="148"/>
      <c r="FXD14" s="148"/>
      <c r="FXE14" s="148"/>
      <c r="FXF14" s="148"/>
      <c r="FXG14" s="148"/>
      <c r="FXH14" s="148"/>
      <c r="FXI14" s="148"/>
      <c r="FXJ14" s="148"/>
      <c r="FXK14" s="148"/>
      <c r="FXL14" s="148"/>
      <c r="FXM14" s="148"/>
      <c r="FXN14" s="148"/>
      <c r="FXO14" s="148"/>
      <c r="FXP14" s="148"/>
      <c r="FXQ14" s="148"/>
      <c r="FXR14" s="148"/>
      <c r="FXS14" s="148"/>
      <c r="FXT14" s="148"/>
      <c r="FXU14" s="148"/>
      <c r="FXV14" s="148"/>
      <c r="FXW14" s="148"/>
      <c r="FXX14" s="148"/>
      <c r="FXY14" s="148"/>
      <c r="FXZ14" s="148"/>
      <c r="FYA14" s="148"/>
      <c r="FYB14" s="148"/>
      <c r="FYC14" s="148"/>
      <c r="FYD14" s="148"/>
      <c r="FYE14" s="148"/>
      <c r="FYF14" s="148"/>
      <c r="FYG14" s="148"/>
      <c r="FYH14" s="148"/>
      <c r="FYI14" s="148"/>
      <c r="FYJ14" s="148"/>
      <c r="FYK14" s="148"/>
      <c r="FYL14" s="148"/>
      <c r="FYM14" s="148"/>
      <c r="FYN14" s="148"/>
      <c r="FYO14" s="148"/>
      <c r="FYP14" s="148"/>
      <c r="FYQ14" s="148"/>
      <c r="FYR14" s="148"/>
      <c r="FYS14" s="148"/>
      <c r="FYT14" s="148"/>
      <c r="FYU14" s="148"/>
      <c r="FYV14" s="148"/>
      <c r="FYW14" s="148"/>
      <c r="FYX14" s="148"/>
      <c r="FYY14" s="148"/>
      <c r="FYZ14" s="148"/>
      <c r="FZA14" s="148"/>
      <c r="FZB14" s="148"/>
      <c r="FZC14" s="148"/>
      <c r="FZD14" s="148"/>
      <c r="FZE14" s="148"/>
      <c r="FZF14" s="148"/>
      <c r="FZG14" s="148"/>
      <c r="FZH14" s="148"/>
      <c r="FZI14" s="148"/>
      <c r="FZJ14" s="148"/>
      <c r="FZK14" s="148"/>
      <c r="FZL14" s="148"/>
      <c r="FZM14" s="148"/>
      <c r="FZN14" s="148"/>
      <c r="FZO14" s="148"/>
      <c r="FZP14" s="148"/>
      <c r="FZQ14" s="148"/>
      <c r="FZR14" s="148"/>
      <c r="FZS14" s="148"/>
      <c r="FZT14" s="148"/>
      <c r="FZU14" s="148"/>
      <c r="FZV14" s="148"/>
      <c r="FZW14" s="148"/>
      <c r="FZX14" s="148"/>
      <c r="FZY14" s="148"/>
      <c r="FZZ14" s="148"/>
      <c r="GAA14" s="148"/>
      <c r="GAB14" s="148"/>
      <c r="GAC14" s="148"/>
      <c r="GAD14" s="148"/>
      <c r="GAE14" s="148"/>
      <c r="GAF14" s="148"/>
      <c r="GAG14" s="148"/>
      <c r="GAH14" s="148"/>
      <c r="GAI14" s="148"/>
      <c r="GAJ14" s="148"/>
      <c r="GAK14" s="148"/>
      <c r="GAL14" s="148"/>
      <c r="GAM14" s="148"/>
      <c r="GAN14" s="148"/>
      <c r="GAO14" s="148"/>
      <c r="GAP14" s="148"/>
      <c r="GAQ14" s="148"/>
      <c r="GAR14" s="148"/>
      <c r="GAS14" s="148"/>
      <c r="GAT14" s="148"/>
      <c r="GAU14" s="148"/>
      <c r="GAV14" s="148"/>
      <c r="GAW14" s="148"/>
      <c r="GAX14" s="148"/>
      <c r="GAY14" s="148"/>
      <c r="GAZ14" s="148"/>
      <c r="GBA14" s="148"/>
      <c r="GBB14" s="148"/>
      <c r="GBC14" s="148"/>
      <c r="GBD14" s="148"/>
      <c r="GBE14" s="148"/>
      <c r="GBF14" s="148"/>
      <c r="GBG14" s="148"/>
      <c r="GBH14" s="148"/>
      <c r="GBI14" s="148"/>
      <c r="GBJ14" s="148"/>
      <c r="GBK14" s="148"/>
      <c r="GBL14" s="148"/>
      <c r="GBM14" s="148"/>
      <c r="GBN14" s="148"/>
      <c r="GBO14" s="148"/>
      <c r="GBP14" s="148"/>
      <c r="GBQ14" s="148"/>
      <c r="GBR14" s="148"/>
      <c r="GBS14" s="148"/>
      <c r="GBT14" s="148"/>
      <c r="GBU14" s="148"/>
      <c r="GBV14" s="148"/>
      <c r="GBW14" s="148"/>
      <c r="GBX14" s="148"/>
      <c r="GBY14" s="148"/>
      <c r="GBZ14" s="148"/>
      <c r="GCA14" s="148"/>
      <c r="GCB14" s="148"/>
      <c r="GCC14" s="148"/>
      <c r="GCD14" s="148"/>
      <c r="GCE14" s="148"/>
      <c r="GCF14" s="148"/>
      <c r="GCG14" s="148"/>
      <c r="GCH14" s="148"/>
      <c r="GCI14" s="148"/>
      <c r="GCJ14" s="148"/>
      <c r="GCK14" s="148"/>
      <c r="GCL14" s="148"/>
      <c r="GCM14" s="148"/>
      <c r="GCN14" s="148"/>
      <c r="GCO14" s="148"/>
      <c r="GCP14" s="148"/>
      <c r="GCQ14" s="148"/>
      <c r="GCR14" s="148"/>
      <c r="GCS14" s="148"/>
      <c r="GCT14" s="148"/>
      <c r="GCU14" s="148"/>
      <c r="GCV14" s="148"/>
      <c r="GCW14" s="148"/>
      <c r="GCX14" s="148"/>
      <c r="GCY14" s="148"/>
      <c r="GCZ14" s="148"/>
      <c r="GDA14" s="148"/>
      <c r="GDB14" s="148"/>
      <c r="GDC14" s="148"/>
      <c r="GDD14" s="148"/>
      <c r="GDE14" s="148"/>
      <c r="GDF14" s="148"/>
      <c r="GDG14" s="148"/>
      <c r="GDH14" s="148"/>
      <c r="GDI14" s="148"/>
      <c r="GDJ14" s="148"/>
      <c r="GDK14" s="148"/>
      <c r="GDL14" s="148"/>
      <c r="GDM14" s="148"/>
      <c r="GDN14" s="148"/>
      <c r="GDO14" s="148"/>
      <c r="GDP14" s="148"/>
      <c r="GDQ14" s="148"/>
      <c r="GDR14" s="148"/>
      <c r="GDS14" s="148"/>
      <c r="GDT14" s="148"/>
      <c r="GDU14" s="148"/>
      <c r="GDV14" s="148"/>
      <c r="GDW14" s="148"/>
      <c r="GDX14" s="148"/>
      <c r="GDY14" s="148"/>
      <c r="GDZ14" s="148"/>
      <c r="GEA14" s="148"/>
      <c r="GEB14" s="148"/>
      <c r="GEC14" s="148"/>
      <c r="GED14" s="148"/>
      <c r="GEE14" s="148"/>
      <c r="GEF14" s="148"/>
      <c r="GEG14" s="148"/>
      <c r="GEH14" s="148"/>
      <c r="GEI14" s="148"/>
      <c r="GEJ14" s="148"/>
      <c r="GEK14" s="148"/>
      <c r="GEL14" s="148"/>
      <c r="GEM14" s="148"/>
      <c r="GEN14" s="148"/>
      <c r="GEO14" s="148"/>
      <c r="GEP14" s="148"/>
      <c r="GEQ14" s="148"/>
      <c r="GER14" s="148"/>
      <c r="GES14" s="148"/>
      <c r="GET14" s="148"/>
      <c r="GEU14" s="148"/>
      <c r="GEV14" s="148"/>
      <c r="GEW14" s="148"/>
      <c r="GEX14" s="148"/>
      <c r="GEY14" s="148"/>
      <c r="GEZ14" s="148"/>
      <c r="GFA14" s="148"/>
      <c r="GFB14" s="148"/>
      <c r="GFC14" s="148"/>
      <c r="GFD14" s="148"/>
      <c r="GFE14" s="148"/>
      <c r="GFF14" s="148"/>
      <c r="GFG14" s="148"/>
      <c r="GFH14" s="148"/>
      <c r="GFI14" s="148"/>
      <c r="GFJ14" s="148"/>
      <c r="GFK14" s="148"/>
      <c r="GFL14" s="148"/>
      <c r="GFM14" s="148"/>
      <c r="GFN14" s="148"/>
      <c r="GFO14" s="148"/>
      <c r="GFP14" s="148"/>
      <c r="GFQ14" s="148"/>
      <c r="GFR14" s="148"/>
      <c r="GFS14" s="148"/>
      <c r="GFT14" s="148"/>
      <c r="GFU14" s="148"/>
      <c r="GFV14" s="148"/>
      <c r="GFW14" s="148"/>
      <c r="GFX14" s="148"/>
      <c r="GFY14" s="148"/>
      <c r="GFZ14" s="148"/>
      <c r="GGA14" s="148"/>
      <c r="GGB14" s="148"/>
      <c r="GGC14" s="148"/>
      <c r="GGD14" s="148"/>
      <c r="GGE14" s="148"/>
      <c r="GGF14" s="148"/>
      <c r="GGG14" s="148"/>
      <c r="GGH14" s="148"/>
      <c r="GGI14" s="148"/>
      <c r="GGJ14" s="148"/>
      <c r="GGK14" s="148"/>
      <c r="GGL14" s="148"/>
      <c r="GGM14" s="148"/>
      <c r="GGN14" s="148"/>
      <c r="GGO14" s="148"/>
      <c r="GGP14" s="148"/>
      <c r="GGQ14" s="148"/>
      <c r="GGR14" s="148"/>
      <c r="GGS14" s="148"/>
      <c r="GGT14" s="148"/>
      <c r="GGU14" s="148"/>
      <c r="GGV14" s="148"/>
      <c r="GGW14" s="148"/>
      <c r="GGX14" s="148"/>
      <c r="GGY14" s="148"/>
      <c r="GGZ14" s="148"/>
      <c r="GHA14" s="148"/>
      <c r="GHB14" s="148"/>
      <c r="GHC14" s="148"/>
      <c r="GHD14" s="148"/>
      <c r="GHE14" s="148"/>
      <c r="GHF14" s="148"/>
      <c r="GHG14" s="148"/>
      <c r="GHH14" s="148"/>
      <c r="GHI14" s="148"/>
      <c r="GHJ14" s="148"/>
      <c r="GHK14" s="148"/>
      <c r="GHL14" s="148"/>
      <c r="GHM14" s="148"/>
      <c r="GHN14" s="148"/>
      <c r="GHO14" s="148"/>
      <c r="GHP14" s="148"/>
      <c r="GHQ14" s="148"/>
      <c r="GHR14" s="148"/>
      <c r="GHS14" s="148"/>
      <c r="GHT14" s="148"/>
      <c r="GHU14" s="148"/>
      <c r="GHV14" s="148"/>
      <c r="GHW14" s="148"/>
      <c r="GHX14" s="148"/>
      <c r="GHY14" s="148"/>
      <c r="GHZ14" s="148"/>
      <c r="GIA14" s="148"/>
      <c r="GIB14" s="148"/>
      <c r="GIC14" s="148"/>
      <c r="GID14" s="148"/>
      <c r="GIE14" s="148"/>
      <c r="GIF14" s="148"/>
      <c r="GIG14" s="148"/>
      <c r="GIH14" s="148"/>
      <c r="GII14" s="148"/>
      <c r="GIJ14" s="148"/>
      <c r="GIK14" s="148"/>
      <c r="GIL14" s="148"/>
      <c r="GIM14" s="148"/>
      <c r="GIN14" s="148"/>
      <c r="GIO14" s="148"/>
      <c r="GIP14" s="148"/>
      <c r="GIQ14" s="148"/>
      <c r="GIR14" s="148"/>
      <c r="GIS14" s="148"/>
      <c r="GIT14" s="148"/>
      <c r="GIU14" s="148"/>
      <c r="GIV14" s="148"/>
      <c r="GIW14" s="148"/>
      <c r="GIX14" s="148"/>
      <c r="GIY14" s="148"/>
      <c r="GIZ14" s="148"/>
      <c r="GJA14" s="148"/>
      <c r="GJB14" s="148"/>
      <c r="GJC14" s="148"/>
      <c r="GJD14" s="148"/>
      <c r="GJE14" s="148"/>
      <c r="GJF14" s="148"/>
      <c r="GJG14" s="148"/>
      <c r="GJH14" s="148"/>
      <c r="GJI14" s="148"/>
      <c r="GJJ14" s="148"/>
      <c r="GJK14" s="148"/>
      <c r="GJL14" s="148"/>
      <c r="GJM14" s="148"/>
      <c r="GJN14" s="148"/>
      <c r="GJO14" s="148"/>
      <c r="GJP14" s="148"/>
      <c r="GJQ14" s="148"/>
      <c r="GJR14" s="148"/>
      <c r="GJS14" s="148"/>
      <c r="GJT14" s="148"/>
      <c r="GJU14" s="148"/>
      <c r="GJV14" s="148"/>
      <c r="GJW14" s="148"/>
      <c r="GJX14" s="148"/>
      <c r="GJY14" s="148"/>
      <c r="GJZ14" s="148"/>
      <c r="GKA14" s="148"/>
      <c r="GKB14" s="148"/>
      <c r="GKC14" s="148"/>
      <c r="GKD14" s="148"/>
      <c r="GKE14" s="148"/>
      <c r="GKF14" s="148"/>
      <c r="GKG14" s="148"/>
      <c r="GKH14" s="148"/>
      <c r="GKI14" s="148"/>
      <c r="GKJ14" s="148"/>
      <c r="GKK14" s="148"/>
      <c r="GKL14" s="148"/>
      <c r="GKM14" s="148"/>
      <c r="GKN14" s="148"/>
      <c r="GKO14" s="148"/>
      <c r="GKP14" s="148"/>
      <c r="GKQ14" s="148"/>
      <c r="GKR14" s="148"/>
      <c r="GKS14" s="148"/>
      <c r="GKT14" s="148"/>
      <c r="GKU14" s="148"/>
      <c r="GKV14" s="148"/>
      <c r="GKW14" s="148"/>
      <c r="GKX14" s="148"/>
      <c r="GKY14" s="148"/>
      <c r="GKZ14" s="148"/>
      <c r="GLA14" s="148"/>
      <c r="GLB14" s="148"/>
      <c r="GLC14" s="148"/>
      <c r="GLD14" s="148"/>
      <c r="GLE14" s="148"/>
      <c r="GLF14" s="148"/>
      <c r="GLG14" s="148"/>
      <c r="GLH14" s="148"/>
      <c r="GLI14" s="148"/>
      <c r="GLJ14" s="148"/>
      <c r="GLK14" s="148"/>
      <c r="GLL14" s="148"/>
      <c r="GLM14" s="148"/>
      <c r="GLN14" s="148"/>
      <c r="GLO14" s="148"/>
      <c r="GLP14" s="148"/>
      <c r="GLQ14" s="148"/>
      <c r="GLR14" s="148"/>
      <c r="GLS14" s="148"/>
      <c r="GLT14" s="148"/>
      <c r="GLU14" s="148"/>
      <c r="GLV14" s="148"/>
      <c r="GLW14" s="148"/>
      <c r="GLX14" s="148"/>
      <c r="GLY14" s="148"/>
      <c r="GLZ14" s="148"/>
      <c r="GMA14" s="148"/>
      <c r="GMB14" s="148"/>
      <c r="GMC14" s="148"/>
      <c r="GMD14" s="148"/>
      <c r="GME14" s="148"/>
      <c r="GMF14" s="148"/>
      <c r="GMG14" s="148"/>
      <c r="GMH14" s="148"/>
      <c r="GMI14" s="148"/>
      <c r="GMJ14" s="148"/>
      <c r="GMK14" s="148"/>
      <c r="GML14" s="148"/>
      <c r="GMM14" s="148"/>
      <c r="GMN14" s="148"/>
      <c r="GMO14" s="148"/>
      <c r="GMP14" s="148"/>
      <c r="GMQ14" s="148"/>
      <c r="GMR14" s="148"/>
      <c r="GMS14" s="148"/>
      <c r="GMT14" s="148"/>
      <c r="GMU14" s="148"/>
      <c r="GMV14" s="148"/>
      <c r="GMW14" s="148"/>
      <c r="GMX14" s="148"/>
      <c r="GMY14" s="148"/>
      <c r="GMZ14" s="148"/>
      <c r="GNA14" s="148"/>
      <c r="GNB14" s="148"/>
      <c r="GNC14" s="148"/>
      <c r="GND14" s="148"/>
      <c r="GNE14" s="148"/>
      <c r="GNF14" s="148"/>
      <c r="GNG14" s="148"/>
      <c r="GNH14" s="148"/>
      <c r="GNI14" s="148"/>
      <c r="GNJ14" s="148"/>
      <c r="GNK14" s="148"/>
      <c r="GNL14" s="148"/>
      <c r="GNM14" s="148"/>
      <c r="GNN14" s="148"/>
      <c r="GNO14" s="148"/>
      <c r="GNP14" s="148"/>
      <c r="GNQ14" s="148"/>
      <c r="GNR14" s="148"/>
      <c r="GNS14" s="148"/>
      <c r="GNT14" s="148"/>
      <c r="GNU14" s="148"/>
      <c r="GNV14" s="148"/>
      <c r="GNW14" s="148"/>
      <c r="GNX14" s="148"/>
      <c r="GNY14" s="148"/>
      <c r="GNZ14" s="148"/>
      <c r="GOA14" s="148"/>
      <c r="GOB14" s="148"/>
      <c r="GOC14" s="148"/>
      <c r="GOD14" s="148"/>
      <c r="GOE14" s="148"/>
      <c r="GOF14" s="148"/>
      <c r="GOG14" s="148"/>
      <c r="GOH14" s="148"/>
      <c r="GOI14" s="148"/>
      <c r="GOJ14" s="148"/>
      <c r="GOK14" s="148"/>
      <c r="GOL14" s="148"/>
      <c r="GOM14" s="148"/>
      <c r="GON14" s="148"/>
      <c r="GOO14" s="148"/>
      <c r="GOP14" s="148"/>
      <c r="GOQ14" s="148"/>
      <c r="GOR14" s="148"/>
      <c r="GOS14" s="148"/>
      <c r="GOT14" s="148"/>
      <c r="GOU14" s="148"/>
      <c r="GOV14" s="148"/>
      <c r="GOW14" s="148"/>
      <c r="GOX14" s="148"/>
      <c r="GOY14" s="148"/>
      <c r="GOZ14" s="148"/>
      <c r="GPA14" s="148"/>
      <c r="GPB14" s="148"/>
      <c r="GPC14" s="148"/>
      <c r="GPD14" s="148"/>
      <c r="GPE14" s="148"/>
      <c r="GPF14" s="148"/>
      <c r="GPG14" s="148"/>
      <c r="GPH14" s="148"/>
      <c r="GPI14" s="148"/>
      <c r="GPJ14" s="148"/>
      <c r="GPK14" s="148"/>
      <c r="GPL14" s="148"/>
      <c r="GPM14" s="148"/>
      <c r="GPN14" s="148"/>
      <c r="GPO14" s="148"/>
      <c r="GPP14" s="148"/>
      <c r="GPQ14" s="148"/>
      <c r="GPR14" s="148"/>
      <c r="GPS14" s="148"/>
      <c r="GPT14" s="148"/>
      <c r="GPU14" s="148"/>
      <c r="GPV14" s="148"/>
      <c r="GPW14" s="148"/>
      <c r="GPX14" s="148"/>
      <c r="GPY14" s="148"/>
      <c r="GPZ14" s="148"/>
      <c r="GQA14" s="148"/>
      <c r="GQB14" s="148"/>
      <c r="GQC14" s="148"/>
      <c r="GQD14" s="148"/>
      <c r="GQE14" s="148"/>
      <c r="GQF14" s="148"/>
      <c r="GQG14" s="148"/>
      <c r="GQH14" s="148"/>
      <c r="GQI14" s="148"/>
      <c r="GQJ14" s="148"/>
      <c r="GQK14" s="148"/>
      <c r="GQL14" s="148"/>
      <c r="GQM14" s="148"/>
      <c r="GQN14" s="148"/>
      <c r="GQO14" s="148"/>
      <c r="GQP14" s="148"/>
      <c r="GQQ14" s="148"/>
      <c r="GQR14" s="148"/>
      <c r="GQS14" s="148"/>
      <c r="GQT14" s="148"/>
      <c r="GQU14" s="148"/>
      <c r="GQV14" s="148"/>
      <c r="GQW14" s="148"/>
      <c r="GQX14" s="148"/>
      <c r="GQY14" s="148"/>
      <c r="GQZ14" s="148"/>
      <c r="GRA14" s="148"/>
      <c r="GRB14" s="148"/>
      <c r="GRC14" s="148"/>
      <c r="GRD14" s="148"/>
      <c r="GRE14" s="148"/>
      <c r="GRF14" s="148"/>
      <c r="GRG14" s="148"/>
      <c r="GRH14" s="148"/>
      <c r="GRI14" s="148"/>
      <c r="GRJ14" s="148"/>
      <c r="GRK14" s="148"/>
      <c r="GRL14" s="148"/>
      <c r="GRM14" s="148"/>
      <c r="GRN14" s="148"/>
      <c r="GRO14" s="148"/>
      <c r="GRP14" s="148"/>
      <c r="GRQ14" s="148"/>
      <c r="GRR14" s="148"/>
      <c r="GRS14" s="148"/>
      <c r="GRT14" s="148"/>
      <c r="GRU14" s="148"/>
      <c r="GRV14" s="148"/>
      <c r="GRW14" s="148"/>
      <c r="GRX14" s="148"/>
      <c r="GRY14" s="148"/>
      <c r="GRZ14" s="148"/>
      <c r="GSA14" s="148"/>
      <c r="GSB14" s="148"/>
      <c r="GSC14" s="148"/>
      <c r="GSD14" s="148"/>
      <c r="GSE14" s="148"/>
      <c r="GSF14" s="148"/>
      <c r="GSG14" s="148"/>
      <c r="GSH14" s="148"/>
      <c r="GSI14" s="148"/>
      <c r="GSJ14" s="148"/>
      <c r="GSK14" s="148"/>
      <c r="GSL14" s="148"/>
      <c r="GSM14" s="148"/>
      <c r="GSN14" s="148"/>
      <c r="GSO14" s="148"/>
      <c r="GSP14" s="148"/>
      <c r="GSQ14" s="148"/>
      <c r="GSR14" s="148"/>
      <c r="GSS14" s="148"/>
      <c r="GST14" s="148"/>
      <c r="GSU14" s="148"/>
      <c r="GSV14" s="148"/>
      <c r="GSW14" s="148"/>
      <c r="GSX14" s="148"/>
      <c r="GSY14" s="148"/>
      <c r="GSZ14" s="148"/>
      <c r="GTA14" s="148"/>
      <c r="GTB14" s="148"/>
      <c r="GTC14" s="148"/>
      <c r="GTD14" s="148"/>
      <c r="GTE14" s="148"/>
      <c r="GTF14" s="148"/>
      <c r="GTG14" s="148"/>
      <c r="GTH14" s="148"/>
      <c r="GTI14" s="148"/>
      <c r="GTJ14" s="148"/>
      <c r="GTK14" s="148"/>
      <c r="GTL14" s="148"/>
      <c r="GTM14" s="148"/>
      <c r="GTN14" s="148"/>
      <c r="GTO14" s="148"/>
      <c r="GTP14" s="148"/>
      <c r="GTQ14" s="148"/>
      <c r="GTR14" s="148"/>
      <c r="GTS14" s="148"/>
      <c r="GTT14" s="148"/>
      <c r="GTU14" s="148"/>
      <c r="GTV14" s="148"/>
      <c r="GTW14" s="148"/>
      <c r="GTX14" s="148"/>
      <c r="GTY14" s="148"/>
      <c r="GTZ14" s="148"/>
      <c r="GUA14" s="148"/>
      <c r="GUB14" s="148"/>
      <c r="GUC14" s="148"/>
      <c r="GUD14" s="148"/>
      <c r="GUE14" s="148"/>
      <c r="GUF14" s="148"/>
      <c r="GUG14" s="148"/>
      <c r="GUH14" s="148"/>
      <c r="GUI14" s="148"/>
      <c r="GUJ14" s="148"/>
      <c r="GUK14" s="148"/>
      <c r="GUL14" s="148"/>
      <c r="GUM14" s="148"/>
      <c r="GUN14" s="148"/>
      <c r="GUO14" s="148"/>
      <c r="GUP14" s="148"/>
      <c r="GUQ14" s="148"/>
      <c r="GUR14" s="148"/>
      <c r="GUS14" s="148"/>
      <c r="GUT14" s="148"/>
      <c r="GUU14" s="148"/>
      <c r="GUV14" s="148"/>
      <c r="GUW14" s="148"/>
      <c r="GUX14" s="148"/>
      <c r="GUY14" s="148"/>
      <c r="GUZ14" s="148"/>
      <c r="GVA14" s="148"/>
      <c r="GVB14" s="148"/>
      <c r="GVC14" s="148"/>
      <c r="GVD14" s="148"/>
      <c r="GVE14" s="148"/>
      <c r="GVF14" s="148"/>
      <c r="GVG14" s="148"/>
      <c r="GVH14" s="148"/>
      <c r="GVI14" s="148"/>
      <c r="GVJ14" s="148"/>
      <c r="GVK14" s="148"/>
      <c r="GVL14" s="148"/>
      <c r="GVM14" s="148"/>
      <c r="GVN14" s="148"/>
      <c r="GVO14" s="148"/>
      <c r="GVP14" s="148"/>
      <c r="GVQ14" s="148"/>
      <c r="GVR14" s="148"/>
      <c r="GVS14" s="148"/>
      <c r="GVT14" s="148"/>
      <c r="GVU14" s="148"/>
      <c r="GVV14" s="148"/>
      <c r="GVW14" s="148"/>
      <c r="GVX14" s="148"/>
      <c r="GVY14" s="148"/>
      <c r="GVZ14" s="148"/>
      <c r="GWA14" s="148"/>
      <c r="GWB14" s="148"/>
      <c r="GWC14" s="148"/>
      <c r="GWD14" s="148"/>
      <c r="GWE14" s="148"/>
      <c r="GWF14" s="148"/>
      <c r="GWG14" s="148"/>
      <c r="GWH14" s="148"/>
      <c r="GWI14" s="148"/>
      <c r="GWJ14" s="148"/>
      <c r="GWK14" s="148"/>
      <c r="GWL14" s="148"/>
      <c r="GWM14" s="148"/>
      <c r="GWN14" s="148"/>
      <c r="GWO14" s="148"/>
      <c r="GWP14" s="148"/>
      <c r="GWQ14" s="148"/>
      <c r="GWR14" s="148"/>
      <c r="GWS14" s="148"/>
      <c r="GWT14" s="148"/>
      <c r="GWU14" s="148"/>
      <c r="GWV14" s="148"/>
      <c r="GWW14" s="148"/>
      <c r="GWX14" s="148"/>
      <c r="GWY14" s="148"/>
      <c r="GWZ14" s="148"/>
      <c r="GXA14" s="148"/>
      <c r="GXB14" s="148"/>
      <c r="GXC14" s="148"/>
      <c r="GXD14" s="148"/>
      <c r="GXE14" s="148"/>
      <c r="GXF14" s="148"/>
      <c r="GXG14" s="148"/>
      <c r="GXH14" s="148"/>
      <c r="GXI14" s="148"/>
      <c r="GXJ14" s="148"/>
      <c r="GXK14" s="148"/>
      <c r="GXL14" s="148"/>
      <c r="GXM14" s="148"/>
      <c r="GXN14" s="148"/>
      <c r="GXO14" s="148"/>
      <c r="GXP14" s="148"/>
      <c r="GXQ14" s="148"/>
      <c r="GXR14" s="148"/>
      <c r="GXS14" s="148"/>
      <c r="GXT14" s="148"/>
      <c r="GXU14" s="148"/>
      <c r="GXV14" s="148"/>
      <c r="GXW14" s="148"/>
      <c r="GXX14" s="148"/>
      <c r="GXY14" s="148"/>
      <c r="GXZ14" s="148"/>
      <c r="GYA14" s="148"/>
      <c r="GYB14" s="148"/>
      <c r="GYC14" s="148"/>
      <c r="GYD14" s="148"/>
      <c r="GYE14" s="148"/>
      <c r="GYF14" s="148"/>
      <c r="GYG14" s="148"/>
      <c r="GYH14" s="148"/>
      <c r="GYI14" s="148"/>
      <c r="GYJ14" s="148"/>
      <c r="GYK14" s="148"/>
      <c r="GYL14" s="148"/>
      <c r="GYM14" s="148"/>
      <c r="GYN14" s="148"/>
      <c r="GYO14" s="148"/>
      <c r="GYP14" s="148"/>
      <c r="GYQ14" s="148"/>
      <c r="GYR14" s="148"/>
      <c r="GYS14" s="148"/>
      <c r="GYT14" s="148"/>
      <c r="GYU14" s="148"/>
      <c r="GYV14" s="148"/>
      <c r="GYW14" s="148"/>
      <c r="GYX14" s="148"/>
      <c r="GYY14" s="148"/>
      <c r="GYZ14" s="148"/>
      <c r="GZA14" s="148"/>
      <c r="GZB14" s="148"/>
      <c r="GZC14" s="148"/>
      <c r="GZD14" s="148"/>
      <c r="GZE14" s="148"/>
      <c r="GZF14" s="148"/>
      <c r="GZG14" s="148"/>
      <c r="GZH14" s="148"/>
      <c r="GZI14" s="148"/>
      <c r="GZJ14" s="148"/>
      <c r="GZK14" s="148"/>
      <c r="GZL14" s="148"/>
      <c r="GZM14" s="148"/>
      <c r="GZN14" s="148"/>
      <c r="GZO14" s="148"/>
      <c r="GZP14" s="148"/>
      <c r="GZQ14" s="148"/>
      <c r="GZR14" s="148"/>
      <c r="GZS14" s="148"/>
      <c r="GZT14" s="148"/>
      <c r="GZU14" s="148"/>
      <c r="GZV14" s="148"/>
      <c r="GZW14" s="148"/>
      <c r="GZX14" s="148"/>
      <c r="GZY14" s="148"/>
      <c r="GZZ14" s="148"/>
      <c r="HAA14" s="148"/>
      <c r="HAB14" s="148"/>
      <c r="HAC14" s="148"/>
      <c r="HAD14" s="148"/>
      <c r="HAE14" s="148"/>
      <c r="HAF14" s="148"/>
      <c r="HAG14" s="148"/>
      <c r="HAH14" s="148"/>
      <c r="HAI14" s="148"/>
      <c r="HAJ14" s="148"/>
      <c r="HAK14" s="148"/>
      <c r="HAL14" s="148"/>
      <c r="HAM14" s="148"/>
      <c r="HAN14" s="148"/>
      <c r="HAO14" s="148"/>
      <c r="HAP14" s="148"/>
      <c r="HAQ14" s="148"/>
      <c r="HAR14" s="148"/>
      <c r="HAS14" s="148"/>
      <c r="HAT14" s="148"/>
      <c r="HAU14" s="148"/>
      <c r="HAV14" s="148"/>
      <c r="HAW14" s="148"/>
      <c r="HAX14" s="148"/>
      <c r="HAY14" s="148"/>
      <c r="HAZ14" s="148"/>
      <c r="HBA14" s="148"/>
      <c r="HBB14" s="148"/>
      <c r="HBC14" s="148"/>
      <c r="HBD14" s="148"/>
      <c r="HBE14" s="148"/>
      <c r="HBF14" s="148"/>
      <c r="HBG14" s="148"/>
      <c r="HBH14" s="148"/>
      <c r="HBI14" s="148"/>
      <c r="HBJ14" s="148"/>
      <c r="HBK14" s="148"/>
      <c r="HBL14" s="148"/>
      <c r="HBM14" s="148"/>
      <c r="HBN14" s="148"/>
      <c r="HBO14" s="148"/>
      <c r="HBP14" s="148"/>
      <c r="HBQ14" s="148"/>
      <c r="HBR14" s="148"/>
      <c r="HBS14" s="148"/>
      <c r="HBT14" s="148"/>
      <c r="HBU14" s="148"/>
      <c r="HBV14" s="148"/>
      <c r="HBW14" s="148"/>
      <c r="HBX14" s="148"/>
      <c r="HBY14" s="148"/>
      <c r="HBZ14" s="148"/>
      <c r="HCA14" s="148"/>
      <c r="HCB14" s="148"/>
      <c r="HCC14" s="148"/>
      <c r="HCD14" s="148"/>
      <c r="HCE14" s="148"/>
      <c r="HCF14" s="148"/>
      <c r="HCG14" s="148"/>
      <c r="HCH14" s="148"/>
      <c r="HCI14" s="148"/>
      <c r="HCJ14" s="148"/>
      <c r="HCK14" s="148"/>
      <c r="HCL14" s="148"/>
      <c r="HCM14" s="148"/>
      <c r="HCN14" s="148"/>
      <c r="HCO14" s="148"/>
      <c r="HCP14" s="148"/>
      <c r="HCQ14" s="148"/>
      <c r="HCR14" s="148"/>
      <c r="HCS14" s="148"/>
      <c r="HCT14" s="148"/>
      <c r="HCU14" s="148"/>
      <c r="HCV14" s="148"/>
      <c r="HCW14" s="148"/>
      <c r="HCX14" s="148"/>
      <c r="HCY14" s="148"/>
      <c r="HCZ14" s="148"/>
      <c r="HDA14" s="148"/>
      <c r="HDB14" s="148"/>
      <c r="HDC14" s="148"/>
      <c r="HDD14" s="148"/>
      <c r="HDE14" s="148"/>
      <c r="HDF14" s="148"/>
      <c r="HDG14" s="148"/>
      <c r="HDH14" s="148"/>
      <c r="HDI14" s="148"/>
      <c r="HDJ14" s="148"/>
      <c r="HDK14" s="148"/>
      <c r="HDL14" s="148"/>
      <c r="HDM14" s="148"/>
      <c r="HDN14" s="148"/>
      <c r="HDO14" s="148"/>
      <c r="HDP14" s="148"/>
      <c r="HDQ14" s="148"/>
      <c r="HDR14" s="148"/>
      <c r="HDS14" s="148"/>
      <c r="HDT14" s="148"/>
      <c r="HDU14" s="148"/>
      <c r="HDV14" s="148"/>
      <c r="HDW14" s="148"/>
      <c r="HDX14" s="148"/>
      <c r="HDY14" s="148"/>
      <c r="HDZ14" s="148"/>
      <c r="HEA14" s="148"/>
      <c r="HEB14" s="148"/>
      <c r="HEC14" s="148"/>
      <c r="HED14" s="148"/>
      <c r="HEE14" s="148"/>
      <c r="HEF14" s="148"/>
      <c r="HEG14" s="148"/>
      <c r="HEH14" s="148"/>
      <c r="HEI14" s="148"/>
      <c r="HEJ14" s="148"/>
      <c r="HEK14" s="148"/>
      <c r="HEL14" s="148"/>
      <c r="HEM14" s="148"/>
      <c r="HEN14" s="148"/>
      <c r="HEO14" s="148"/>
      <c r="HEP14" s="148"/>
      <c r="HEQ14" s="148"/>
      <c r="HER14" s="148"/>
      <c r="HES14" s="148"/>
      <c r="HET14" s="148"/>
      <c r="HEU14" s="148"/>
      <c r="HEV14" s="148"/>
      <c r="HEW14" s="148"/>
      <c r="HEX14" s="148"/>
      <c r="HEY14" s="148"/>
      <c r="HEZ14" s="148"/>
      <c r="HFA14" s="148"/>
      <c r="HFB14" s="148"/>
      <c r="HFC14" s="148"/>
      <c r="HFD14" s="148"/>
      <c r="HFE14" s="148"/>
      <c r="HFF14" s="148"/>
      <c r="HFG14" s="148"/>
      <c r="HFH14" s="148"/>
      <c r="HFI14" s="148"/>
      <c r="HFJ14" s="148"/>
      <c r="HFK14" s="148"/>
      <c r="HFL14" s="148"/>
      <c r="HFM14" s="148"/>
      <c r="HFN14" s="148"/>
      <c r="HFO14" s="148"/>
      <c r="HFP14" s="148"/>
      <c r="HFQ14" s="148"/>
      <c r="HFR14" s="148"/>
      <c r="HFS14" s="148"/>
      <c r="HFT14" s="148"/>
      <c r="HFU14" s="148"/>
      <c r="HFV14" s="148"/>
      <c r="HFW14" s="148"/>
      <c r="HFX14" s="148"/>
      <c r="HFY14" s="148"/>
      <c r="HFZ14" s="148"/>
      <c r="HGA14" s="148"/>
      <c r="HGB14" s="148"/>
      <c r="HGC14" s="148"/>
      <c r="HGD14" s="148"/>
      <c r="HGE14" s="148"/>
      <c r="HGF14" s="148"/>
      <c r="HGG14" s="148"/>
      <c r="HGH14" s="148"/>
      <c r="HGI14" s="148"/>
      <c r="HGJ14" s="148"/>
      <c r="HGK14" s="148"/>
      <c r="HGL14" s="148"/>
      <c r="HGM14" s="148"/>
      <c r="HGN14" s="148"/>
      <c r="HGO14" s="148"/>
      <c r="HGP14" s="148"/>
      <c r="HGQ14" s="148"/>
      <c r="HGR14" s="148"/>
      <c r="HGS14" s="148"/>
      <c r="HGT14" s="148"/>
      <c r="HGU14" s="148"/>
      <c r="HGV14" s="148"/>
      <c r="HGW14" s="148"/>
      <c r="HGX14" s="148"/>
      <c r="HGY14" s="148"/>
      <c r="HGZ14" s="148"/>
      <c r="HHA14" s="148"/>
      <c r="HHB14" s="148"/>
      <c r="HHC14" s="148"/>
      <c r="HHD14" s="148"/>
      <c r="HHE14" s="148"/>
      <c r="HHF14" s="148"/>
      <c r="HHG14" s="148"/>
      <c r="HHH14" s="148"/>
      <c r="HHI14" s="148"/>
      <c r="HHJ14" s="148"/>
      <c r="HHK14" s="148"/>
      <c r="HHL14" s="148"/>
      <c r="HHM14" s="148"/>
      <c r="HHN14" s="148"/>
      <c r="HHO14" s="148"/>
      <c r="HHP14" s="148"/>
      <c r="HHQ14" s="148"/>
      <c r="HHR14" s="148"/>
      <c r="HHS14" s="148"/>
      <c r="HHT14" s="148"/>
      <c r="HHU14" s="148"/>
      <c r="HHV14" s="148"/>
      <c r="HHW14" s="148"/>
      <c r="HHX14" s="148"/>
      <c r="HHY14" s="148"/>
      <c r="HHZ14" s="148"/>
      <c r="HIA14" s="148"/>
      <c r="HIB14" s="148"/>
      <c r="HIC14" s="148"/>
      <c r="HID14" s="148"/>
      <c r="HIE14" s="148"/>
      <c r="HIF14" s="148"/>
      <c r="HIG14" s="148"/>
      <c r="HIH14" s="148"/>
      <c r="HII14" s="148"/>
      <c r="HIJ14" s="148"/>
      <c r="HIK14" s="148"/>
      <c r="HIL14" s="148"/>
      <c r="HIM14" s="148"/>
      <c r="HIN14" s="148"/>
      <c r="HIO14" s="148"/>
      <c r="HIP14" s="148"/>
      <c r="HIQ14" s="148"/>
      <c r="HIR14" s="148"/>
      <c r="HIS14" s="148"/>
      <c r="HIT14" s="148"/>
      <c r="HIU14" s="148"/>
      <c r="HIV14" s="148"/>
      <c r="HIW14" s="148"/>
      <c r="HIX14" s="148"/>
      <c r="HIY14" s="148"/>
      <c r="HIZ14" s="148"/>
      <c r="HJA14" s="148"/>
      <c r="HJB14" s="148"/>
      <c r="HJC14" s="148"/>
      <c r="HJD14" s="148"/>
      <c r="HJE14" s="148"/>
      <c r="HJF14" s="148"/>
      <c r="HJG14" s="148"/>
      <c r="HJH14" s="148"/>
      <c r="HJI14" s="148"/>
      <c r="HJJ14" s="148"/>
      <c r="HJK14" s="148"/>
      <c r="HJL14" s="148"/>
      <c r="HJM14" s="148"/>
      <c r="HJN14" s="148"/>
      <c r="HJO14" s="148"/>
      <c r="HJP14" s="148"/>
      <c r="HJQ14" s="148"/>
      <c r="HJR14" s="148"/>
      <c r="HJS14" s="148"/>
      <c r="HJT14" s="148"/>
      <c r="HJU14" s="148"/>
      <c r="HJV14" s="148"/>
      <c r="HJW14" s="148"/>
      <c r="HJX14" s="148"/>
      <c r="HJY14" s="148"/>
      <c r="HJZ14" s="148"/>
      <c r="HKA14" s="148"/>
      <c r="HKB14" s="148"/>
      <c r="HKC14" s="148"/>
      <c r="HKD14" s="148"/>
      <c r="HKE14" s="148"/>
      <c r="HKF14" s="148"/>
      <c r="HKG14" s="148"/>
      <c r="HKH14" s="148"/>
      <c r="HKI14" s="148"/>
      <c r="HKJ14" s="148"/>
      <c r="HKK14" s="148"/>
      <c r="HKL14" s="148"/>
      <c r="HKM14" s="148"/>
      <c r="HKN14" s="148"/>
      <c r="HKO14" s="148"/>
      <c r="HKP14" s="148"/>
      <c r="HKQ14" s="148"/>
      <c r="HKR14" s="148"/>
      <c r="HKS14" s="148"/>
      <c r="HKT14" s="148"/>
      <c r="HKU14" s="148"/>
      <c r="HKV14" s="148"/>
      <c r="HKW14" s="148"/>
      <c r="HKX14" s="148"/>
      <c r="HKY14" s="148"/>
      <c r="HKZ14" s="148"/>
      <c r="HLA14" s="148"/>
      <c r="HLB14" s="148"/>
      <c r="HLC14" s="148"/>
      <c r="HLD14" s="148"/>
      <c r="HLE14" s="148"/>
      <c r="HLF14" s="148"/>
      <c r="HLG14" s="148"/>
      <c r="HLH14" s="148"/>
      <c r="HLI14" s="148"/>
      <c r="HLJ14" s="148"/>
      <c r="HLK14" s="148"/>
      <c r="HLL14" s="148"/>
      <c r="HLM14" s="148"/>
      <c r="HLN14" s="148"/>
      <c r="HLO14" s="148"/>
      <c r="HLP14" s="148"/>
      <c r="HLQ14" s="148"/>
      <c r="HLR14" s="148"/>
      <c r="HLS14" s="148"/>
      <c r="HLT14" s="148"/>
      <c r="HLU14" s="148"/>
      <c r="HLV14" s="148"/>
      <c r="HLW14" s="148"/>
      <c r="HLX14" s="148"/>
      <c r="HLY14" s="148"/>
      <c r="HLZ14" s="148"/>
      <c r="HMA14" s="148"/>
      <c r="HMB14" s="148"/>
      <c r="HMC14" s="148"/>
      <c r="HMD14" s="148"/>
      <c r="HME14" s="148"/>
      <c r="HMF14" s="148"/>
      <c r="HMG14" s="148"/>
      <c r="HMH14" s="148"/>
      <c r="HMI14" s="148"/>
      <c r="HMJ14" s="148"/>
      <c r="HMK14" s="148"/>
      <c r="HML14" s="148"/>
      <c r="HMM14" s="148"/>
      <c r="HMN14" s="148"/>
      <c r="HMO14" s="148"/>
      <c r="HMP14" s="148"/>
      <c r="HMQ14" s="148"/>
      <c r="HMR14" s="148"/>
      <c r="HMS14" s="148"/>
      <c r="HMT14" s="148"/>
      <c r="HMU14" s="148"/>
      <c r="HMV14" s="148"/>
      <c r="HMW14" s="148"/>
      <c r="HMX14" s="148"/>
      <c r="HMY14" s="148"/>
      <c r="HMZ14" s="148"/>
      <c r="HNA14" s="148"/>
      <c r="HNB14" s="148"/>
      <c r="HNC14" s="148"/>
      <c r="HND14" s="148"/>
      <c r="HNE14" s="148"/>
      <c r="HNF14" s="148"/>
      <c r="HNG14" s="148"/>
      <c r="HNH14" s="148"/>
      <c r="HNI14" s="148"/>
      <c r="HNJ14" s="148"/>
      <c r="HNK14" s="148"/>
      <c r="HNL14" s="148"/>
      <c r="HNM14" s="148"/>
      <c r="HNN14" s="148"/>
      <c r="HNO14" s="148"/>
      <c r="HNP14" s="148"/>
      <c r="HNQ14" s="148"/>
      <c r="HNR14" s="148"/>
      <c r="HNS14" s="148"/>
      <c r="HNT14" s="148"/>
      <c r="HNU14" s="148"/>
      <c r="HNV14" s="148"/>
      <c r="HNW14" s="148"/>
      <c r="HNX14" s="148"/>
      <c r="HNY14" s="148"/>
      <c r="HNZ14" s="148"/>
      <c r="HOA14" s="148"/>
      <c r="HOB14" s="148"/>
      <c r="HOC14" s="148"/>
      <c r="HOD14" s="148"/>
      <c r="HOE14" s="148"/>
      <c r="HOF14" s="148"/>
      <c r="HOG14" s="148"/>
      <c r="HOH14" s="148"/>
      <c r="HOI14" s="148"/>
      <c r="HOJ14" s="148"/>
      <c r="HOK14" s="148"/>
      <c r="HOL14" s="148"/>
      <c r="HOM14" s="148"/>
      <c r="HON14" s="148"/>
      <c r="HOO14" s="148"/>
      <c r="HOP14" s="148"/>
      <c r="HOQ14" s="148"/>
      <c r="HOR14" s="148"/>
      <c r="HOS14" s="148"/>
      <c r="HOT14" s="148"/>
      <c r="HOU14" s="148"/>
      <c r="HOV14" s="148"/>
      <c r="HOW14" s="148"/>
      <c r="HOX14" s="148"/>
      <c r="HOY14" s="148"/>
      <c r="HOZ14" s="148"/>
      <c r="HPA14" s="148"/>
      <c r="HPB14" s="148"/>
      <c r="HPC14" s="148"/>
      <c r="HPD14" s="148"/>
      <c r="HPE14" s="148"/>
      <c r="HPF14" s="148"/>
      <c r="HPG14" s="148"/>
      <c r="HPH14" s="148"/>
      <c r="HPI14" s="148"/>
      <c r="HPJ14" s="148"/>
      <c r="HPK14" s="148"/>
      <c r="HPL14" s="148"/>
      <c r="HPM14" s="148"/>
      <c r="HPN14" s="148"/>
      <c r="HPO14" s="148"/>
      <c r="HPP14" s="148"/>
      <c r="HPQ14" s="148"/>
      <c r="HPR14" s="148"/>
      <c r="HPS14" s="148"/>
      <c r="HPT14" s="148"/>
      <c r="HPU14" s="148"/>
      <c r="HPV14" s="148"/>
      <c r="HPW14" s="148"/>
      <c r="HPX14" s="148"/>
      <c r="HPY14" s="148"/>
      <c r="HPZ14" s="148"/>
      <c r="HQA14" s="148"/>
      <c r="HQB14" s="148"/>
      <c r="HQC14" s="148"/>
      <c r="HQD14" s="148"/>
      <c r="HQE14" s="148"/>
      <c r="HQF14" s="148"/>
      <c r="HQG14" s="148"/>
      <c r="HQH14" s="148"/>
      <c r="HQI14" s="148"/>
      <c r="HQJ14" s="148"/>
      <c r="HQK14" s="148"/>
      <c r="HQL14" s="148"/>
      <c r="HQM14" s="148"/>
      <c r="HQN14" s="148"/>
      <c r="HQO14" s="148"/>
      <c r="HQP14" s="148"/>
      <c r="HQQ14" s="148"/>
      <c r="HQR14" s="148"/>
      <c r="HQS14" s="148"/>
      <c r="HQT14" s="148"/>
      <c r="HQU14" s="148"/>
      <c r="HQV14" s="148"/>
      <c r="HQW14" s="148"/>
      <c r="HQX14" s="148"/>
      <c r="HQY14" s="148"/>
      <c r="HQZ14" s="148"/>
      <c r="HRA14" s="148"/>
      <c r="HRB14" s="148"/>
      <c r="HRC14" s="148"/>
      <c r="HRD14" s="148"/>
      <c r="HRE14" s="148"/>
      <c r="HRF14" s="148"/>
      <c r="HRG14" s="148"/>
      <c r="HRH14" s="148"/>
      <c r="HRI14" s="148"/>
      <c r="HRJ14" s="148"/>
      <c r="HRK14" s="148"/>
      <c r="HRL14" s="148"/>
      <c r="HRM14" s="148"/>
      <c r="HRN14" s="148"/>
      <c r="HRO14" s="148"/>
      <c r="HRP14" s="148"/>
      <c r="HRQ14" s="148"/>
      <c r="HRR14" s="148"/>
      <c r="HRS14" s="148"/>
      <c r="HRT14" s="148"/>
      <c r="HRU14" s="148"/>
      <c r="HRV14" s="148"/>
      <c r="HRW14" s="148"/>
      <c r="HRX14" s="148"/>
      <c r="HRY14" s="148"/>
      <c r="HRZ14" s="148"/>
      <c r="HSA14" s="148"/>
      <c r="HSB14" s="148"/>
      <c r="HSC14" s="148"/>
      <c r="HSD14" s="148"/>
      <c r="HSE14" s="148"/>
      <c r="HSF14" s="148"/>
      <c r="HSG14" s="148"/>
      <c r="HSH14" s="148"/>
      <c r="HSI14" s="148"/>
      <c r="HSJ14" s="148"/>
      <c r="HSK14" s="148"/>
      <c r="HSL14" s="148"/>
      <c r="HSM14" s="148"/>
      <c r="HSN14" s="148"/>
      <c r="HSO14" s="148"/>
      <c r="HSP14" s="148"/>
      <c r="HSQ14" s="148"/>
      <c r="HSR14" s="148"/>
      <c r="HSS14" s="148"/>
      <c r="HST14" s="148"/>
      <c r="HSU14" s="148"/>
      <c r="HSV14" s="148"/>
      <c r="HSW14" s="148"/>
      <c r="HSX14" s="148"/>
      <c r="HSY14" s="148"/>
      <c r="HSZ14" s="148"/>
      <c r="HTA14" s="148"/>
      <c r="HTB14" s="148"/>
      <c r="HTC14" s="148"/>
      <c r="HTD14" s="148"/>
      <c r="HTE14" s="148"/>
      <c r="HTF14" s="148"/>
      <c r="HTG14" s="148"/>
      <c r="HTH14" s="148"/>
      <c r="HTI14" s="148"/>
      <c r="HTJ14" s="148"/>
      <c r="HTK14" s="148"/>
      <c r="HTL14" s="148"/>
      <c r="HTM14" s="148"/>
      <c r="HTN14" s="148"/>
      <c r="HTO14" s="148"/>
      <c r="HTP14" s="148"/>
      <c r="HTQ14" s="148"/>
      <c r="HTR14" s="148"/>
      <c r="HTS14" s="148"/>
      <c r="HTT14" s="148"/>
      <c r="HTU14" s="148"/>
      <c r="HTV14" s="148"/>
      <c r="HTW14" s="148"/>
      <c r="HTX14" s="148"/>
      <c r="HTY14" s="148"/>
      <c r="HTZ14" s="148"/>
      <c r="HUA14" s="148"/>
      <c r="HUB14" s="148"/>
      <c r="HUC14" s="148"/>
      <c r="HUD14" s="148"/>
      <c r="HUE14" s="148"/>
      <c r="HUF14" s="148"/>
      <c r="HUG14" s="148"/>
      <c r="HUH14" s="148"/>
      <c r="HUI14" s="148"/>
      <c r="HUJ14" s="148"/>
      <c r="HUK14" s="148"/>
      <c r="HUL14" s="148"/>
      <c r="HUM14" s="148"/>
      <c r="HUN14" s="148"/>
      <c r="HUO14" s="148"/>
      <c r="HUP14" s="148"/>
      <c r="HUQ14" s="148"/>
      <c r="HUR14" s="148"/>
      <c r="HUS14" s="148"/>
      <c r="HUT14" s="148"/>
      <c r="HUU14" s="148"/>
      <c r="HUV14" s="148"/>
      <c r="HUW14" s="148"/>
      <c r="HUX14" s="148"/>
      <c r="HUY14" s="148"/>
      <c r="HUZ14" s="148"/>
      <c r="HVA14" s="148"/>
      <c r="HVB14" s="148"/>
      <c r="HVC14" s="148"/>
      <c r="HVD14" s="148"/>
      <c r="HVE14" s="148"/>
      <c r="HVF14" s="148"/>
      <c r="HVG14" s="148"/>
      <c r="HVH14" s="148"/>
      <c r="HVI14" s="148"/>
      <c r="HVJ14" s="148"/>
      <c r="HVK14" s="148"/>
      <c r="HVL14" s="148"/>
      <c r="HVM14" s="148"/>
      <c r="HVN14" s="148"/>
      <c r="HVO14" s="148"/>
      <c r="HVP14" s="148"/>
      <c r="HVQ14" s="148"/>
      <c r="HVR14" s="148"/>
      <c r="HVS14" s="148"/>
      <c r="HVT14" s="148"/>
      <c r="HVU14" s="148"/>
      <c r="HVV14" s="148"/>
      <c r="HVW14" s="148"/>
      <c r="HVX14" s="148"/>
      <c r="HVY14" s="148"/>
      <c r="HVZ14" s="148"/>
      <c r="HWA14" s="148"/>
      <c r="HWB14" s="148"/>
      <c r="HWC14" s="148"/>
      <c r="HWD14" s="148"/>
      <c r="HWE14" s="148"/>
      <c r="HWF14" s="148"/>
      <c r="HWG14" s="148"/>
      <c r="HWH14" s="148"/>
      <c r="HWI14" s="148"/>
      <c r="HWJ14" s="148"/>
      <c r="HWK14" s="148"/>
      <c r="HWL14" s="148"/>
      <c r="HWM14" s="148"/>
      <c r="HWN14" s="148"/>
      <c r="HWO14" s="148"/>
      <c r="HWP14" s="148"/>
      <c r="HWQ14" s="148"/>
      <c r="HWR14" s="148"/>
      <c r="HWS14" s="148"/>
      <c r="HWT14" s="148"/>
      <c r="HWU14" s="148"/>
      <c r="HWV14" s="148"/>
      <c r="HWW14" s="148"/>
      <c r="HWX14" s="148"/>
      <c r="HWY14" s="148"/>
      <c r="HWZ14" s="148"/>
      <c r="HXA14" s="148"/>
      <c r="HXB14" s="148"/>
      <c r="HXC14" s="148"/>
      <c r="HXD14" s="148"/>
      <c r="HXE14" s="148"/>
      <c r="HXF14" s="148"/>
      <c r="HXG14" s="148"/>
      <c r="HXH14" s="148"/>
      <c r="HXI14" s="148"/>
      <c r="HXJ14" s="148"/>
      <c r="HXK14" s="148"/>
      <c r="HXL14" s="148"/>
      <c r="HXM14" s="148"/>
      <c r="HXN14" s="148"/>
      <c r="HXO14" s="148"/>
      <c r="HXP14" s="148"/>
      <c r="HXQ14" s="148"/>
      <c r="HXR14" s="148"/>
      <c r="HXS14" s="148"/>
      <c r="HXT14" s="148"/>
      <c r="HXU14" s="148"/>
      <c r="HXV14" s="148"/>
      <c r="HXW14" s="148"/>
      <c r="HXX14" s="148"/>
      <c r="HXY14" s="148"/>
      <c r="HXZ14" s="148"/>
      <c r="HYA14" s="148"/>
      <c r="HYB14" s="148"/>
      <c r="HYC14" s="148"/>
      <c r="HYD14" s="148"/>
      <c r="HYE14" s="148"/>
      <c r="HYF14" s="148"/>
      <c r="HYG14" s="148"/>
      <c r="HYH14" s="148"/>
      <c r="HYI14" s="148"/>
      <c r="HYJ14" s="148"/>
      <c r="HYK14" s="148"/>
      <c r="HYL14" s="148"/>
      <c r="HYM14" s="148"/>
      <c r="HYN14" s="148"/>
      <c r="HYO14" s="148"/>
      <c r="HYP14" s="148"/>
      <c r="HYQ14" s="148"/>
      <c r="HYR14" s="148"/>
      <c r="HYS14" s="148"/>
      <c r="HYT14" s="148"/>
      <c r="HYU14" s="148"/>
      <c r="HYV14" s="148"/>
      <c r="HYW14" s="148"/>
      <c r="HYX14" s="148"/>
      <c r="HYY14" s="148"/>
      <c r="HYZ14" s="148"/>
      <c r="HZA14" s="148"/>
      <c r="HZB14" s="148"/>
      <c r="HZC14" s="148"/>
      <c r="HZD14" s="148"/>
      <c r="HZE14" s="148"/>
      <c r="HZF14" s="148"/>
      <c r="HZG14" s="148"/>
      <c r="HZH14" s="148"/>
      <c r="HZI14" s="148"/>
      <c r="HZJ14" s="148"/>
      <c r="HZK14" s="148"/>
      <c r="HZL14" s="148"/>
      <c r="HZM14" s="148"/>
      <c r="HZN14" s="148"/>
      <c r="HZO14" s="148"/>
      <c r="HZP14" s="148"/>
      <c r="HZQ14" s="148"/>
      <c r="HZR14" s="148"/>
      <c r="HZS14" s="148"/>
      <c r="HZT14" s="148"/>
      <c r="HZU14" s="148"/>
      <c r="HZV14" s="148"/>
      <c r="HZW14" s="148"/>
      <c r="HZX14" s="148"/>
      <c r="HZY14" s="148"/>
      <c r="HZZ14" s="148"/>
      <c r="IAA14" s="148"/>
      <c r="IAB14" s="148"/>
      <c r="IAC14" s="148"/>
      <c r="IAD14" s="148"/>
      <c r="IAE14" s="148"/>
      <c r="IAF14" s="148"/>
      <c r="IAG14" s="148"/>
      <c r="IAH14" s="148"/>
      <c r="IAI14" s="148"/>
      <c r="IAJ14" s="148"/>
      <c r="IAK14" s="148"/>
      <c r="IAL14" s="148"/>
      <c r="IAM14" s="148"/>
      <c r="IAN14" s="148"/>
      <c r="IAO14" s="148"/>
      <c r="IAP14" s="148"/>
      <c r="IAQ14" s="148"/>
      <c r="IAR14" s="148"/>
      <c r="IAS14" s="148"/>
      <c r="IAT14" s="148"/>
      <c r="IAU14" s="148"/>
      <c r="IAV14" s="148"/>
      <c r="IAW14" s="148"/>
      <c r="IAX14" s="148"/>
      <c r="IAY14" s="148"/>
      <c r="IAZ14" s="148"/>
      <c r="IBA14" s="148"/>
      <c r="IBB14" s="148"/>
      <c r="IBC14" s="148"/>
      <c r="IBD14" s="148"/>
      <c r="IBE14" s="148"/>
      <c r="IBF14" s="148"/>
      <c r="IBG14" s="148"/>
      <c r="IBH14" s="148"/>
      <c r="IBI14" s="148"/>
      <c r="IBJ14" s="148"/>
      <c r="IBK14" s="148"/>
      <c r="IBL14" s="148"/>
      <c r="IBM14" s="148"/>
      <c r="IBN14" s="148"/>
      <c r="IBO14" s="148"/>
      <c r="IBP14" s="148"/>
      <c r="IBQ14" s="148"/>
      <c r="IBR14" s="148"/>
      <c r="IBS14" s="148"/>
      <c r="IBT14" s="148"/>
      <c r="IBU14" s="148"/>
      <c r="IBV14" s="148"/>
      <c r="IBW14" s="148"/>
      <c r="IBX14" s="148"/>
      <c r="IBY14" s="148"/>
      <c r="IBZ14" s="148"/>
      <c r="ICA14" s="148"/>
      <c r="ICB14" s="148"/>
      <c r="ICC14" s="148"/>
      <c r="ICD14" s="148"/>
      <c r="ICE14" s="148"/>
      <c r="ICF14" s="148"/>
      <c r="ICG14" s="148"/>
      <c r="ICH14" s="148"/>
      <c r="ICI14" s="148"/>
      <c r="ICJ14" s="148"/>
      <c r="ICK14" s="148"/>
      <c r="ICL14" s="148"/>
      <c r="ICM14" s="148"/>
      <c r="ICN14" s="148"/>
      <c r="ICO14" s="148"/>
      <c r="ICP14" s="148"/>
      <c r="ICQ14" s="148"/>
      <c r="ICR14" s="148"/>
      <c r="ICS14" s="148"/>
      <c r="ICT14" s="148"/>
      <c r="ICU14" s="148"/>
      <c r="ICV14" s="148"/>
      <c r="ICW14" s="148"/>
      <c r="ICX14" s="148"/>
      <c r="ICY14" s="148"/>
      <c r="ICZ14" s="148"/>
      <c r="IDA14" s="148"/>
      <c r="IDB14" s="148"/>
      <c r="IDC14" s="148"/>
      <c r="IDD14" s="148"/>
      <c r="IDE14" s="148"/>
      <c r="IDF14" s="148"/>
      <c r="IDG14" s="148"/>
      <c r="IDH14" s="148"/>
      <c r="IDI14" s="148"/>
      <c r="IDJ14" s="148"/>
      <c r="IDK14" s="148"/>
      <c r="IDL14" s="148"/>
      <c r="IDM14" s="148"/>
      <c r="IDN14" s="148"/>
      <c r="IDO14" s="148"/>
      <c r="IDP14" s="148"/>
      <c r="IDQ14" s="148"/>
      <c r="IDR14" s="148"/>
      <c r="IDS14" s="148"/>
      <c r="IDT14" s="148"/>
      <c r="IDU14" s="148"/>
      <c r="IDV14" s="148"/>
      <c r="IDW14" s="148"/>
      <c r="IDX14" s="148"/>
      <c r="IDY14" s="148"/>
      <c r="IDZ14" s="148"/>
      <c r="IEA14" s="148"/>
      <c r="IEB14" s="148"/>
      <c r="IEC14" s="148"/>
      <c r="IED14" s="148"/>
      <c r="IEE14" s="148"/>
      <c r="IEF14" s="148"/>
      <c r="IEG14" s="148"/>
      <c r="IEH14" s="148"/>
      <c r="IEI14" s="148"/>
      <c r="IEJ14" s="148"/>
      <c r="IEK14" s="148"/>
      <c r="IEL14" s="148"/>
      <c r="IEM14" s="148"/>
      <c r="IEN14" s="148"/>
      <c r="IEO14" s="148"/>
      <c r="IEP14" s="148"/>
      <c r="IEQ14" s="148"/>
      <c r="IER14" s="148"/>
      <c r="IES14" s="148"/>
      <c r="IET14" s="148"/>
      <c r="IEU14" s="148"/>
      <c r="IEV14" s="148"/>
      <c r="IEW14" s="148"/>
      <c r="IEX14" s="148"/>
      <c r="IEY14" s="148"/>
      <c r="IEZ14" s="148"/>
      <c r="IFA14" s="148"/>
      <c r="IFB14" s="148"/>
      <c r="IFC14" s="148"/>
      <c r="IFD14" s="148"/>
      <c r="IFE14" s="148"/>
      <c r="IFF14" s="148"/>
      <c r="IFG14" s="148"/>
      <c r="IFH14" s="148"/>
      <c r="IFI14" s="148"/>
      <c r="IFJ14" s="148"/>
      <c r="IFK14" s="148"/>
      <c r="IFL14" s="148"/>
      <c r="IFM14" s="148"/>
      <c r="IFN14" s="148"/>
      <c r="IFO14" s="148"/>
      <c r="IFP14" s="148"/>
      <c r="IFQ14" s="148"/>
      <c r="IFR14" s="148"/>
      <c r="IFS14" s="148"/>
      <c r="IFT14" s="148"/>
      <c r="IFU14" s="148"/>
      <c r="IFV14" s="148"/>
      <c r="IFW14" s="148"/>
      <c r="IFX14" s="148"/>
      <c r="IFY14" s="148"/>
      <c r="IFZ14" s="148"/>
      <c r="IGA14" s="148"/>
      <c r="IGB14" s="148"/>
      <c r="IGC14" s="148"/>
      <c r="IGD14" s="148"/>
      <c r="IGE14" s="148"/>
      <c r="IGF14" s="148"/>
      <c r="IGG14" s="148"/>
      <c r="IGH14" s="148"/>
      <c r="IGI14" s="148"/>
      <c r="IGJ14" s="148"/>
      <c r="IGK14" s="148"/>
      <c r="IGL14" s="148"/>
      <c r="IGM14" s="148"/>
      <c r="IGN14" s="148"/>
      <c r="IGO14" s="148"/>
      <c r="IGP14" s="148"/>
      <c r="IGQ14" s="148"/>
      <c r="IGR14" s="148"/>
      <c r="IGS14" s="148"/>
      <c r="IGT14" s="148"/>
      <c r="IGU14" s="148"/>
      <c r="IGV14" s="148"/>
      <c r="IGW14" s="148"/>
      <c r="IGX14" s="148"/>
      <c r="IGY14" s="148"/>
      <c r="IGZ14" s="148"/>
      <c r="IHA14" s="148"/>
      <c r="IHB14" s="148"/>
      <c r="IHC14" s="148"/>
      <c r="IHD14" s="148"/>
      <c r="IHE14" s="148"/>
      <c r="IHF14" s="148"/>
      <c r="IHG14" s="148"/>
      <c r="IHH14" s="148"/>
      <c r="IHI14" s="148"/>
      <c r="IHJ14" s="148"/>
      <c r="IHK14" s="148"/>
      <c r="IHL14" s="148"/>
      <c r="IHM14" s="148"/>
      <c r="IHN14" s="148"/>
      <c r="IHO14" s="148"/>
      <c r="IHP14" s="148"/>
      <c r="IHQ14" s="148"/>
      <c r="IHR14" s="148"/>
      <c r="IHS14" s="148"/>
      <c r="IHT14" s="148"/>
      <c r="IHU14" s="148"/>
      <c r="IHV14" s="148"/>
      <c r="IHW14" s="148"/>
      <c r="IHX14" s="148"/>
      <c r="IHY14" s="148"/>
      <c r="IHZ14" s="148"/>
      <c r="IIA14" s="148"/>
      <c r="IIB14" s="148"/>
      <c r="IIC14" s="148"/>
      <c r="IID14" s="148"/>
      <c r="IIE14" s="148"/>
      <c r="IIF14" s="148"/>
      <c r="IIG14" s="148"/>
      <c r="IIH14" s="148"/>
      <c r="III14" s="148"/>
      <c r="IIJ14" s="148"/>
      <c r="IIK14" s="148"/>
      <c r="IIL14" s="148"/>
      <c r="IIM14" s="148"/>
      <c r="IIN14" s="148"/>
      <c r="IIO14" s="148"/>
      <c r="IIP14" s="148"/>
      <c r="IIQ14" s="148"/>
      <c r="IIR14" s="148"/>
      <c r="IIS14" s="148"/>
      <c r="IIT14" s="148"/>
      <c r="IIU14" s="148"/>
      <c r="IIV14" s="148"/>
      <c r="IIW14" s="148"/>
      <c r="IIX14" s="148"/>
      <c r="IIY14" s="148"/>
      <c r="IIZ14" s="148"/>
      <c r="IJA14" s="148"/>
      <c r="IJB14" s="148"/>
      <c r="IJC14" s="148"/>
      <c r="IJD14" s="148"/>
      <c r="IJE14" s="148"/>
      <c r="IJF14" s="148"/>
      <c r="IJG14" s="148"/>
      <c r="IJH14" s="148"/>
      <c r="IJI14" s="148"/>
      <c r="IJJ14" s="148"/>
      <c r="IJK14" s="148"/>
      <c r="IJL14" s="148"/>
      <c r="IJM14" s="148"/>
      <c r="IJN14" s="148"/>
      <c r="IJO14" s="148"/>
      <c r="IJP14" s="148"/>
      <c r="IJQ14" s="148"/>
      <c r="IJR14" s="148"/>
      <c r="IJS14" s="148"/>
      <c r="IJT14" s="148"/>
      <c r="IJU14" s="148"/>
      <c r="IJV14" s="148"/>
      <c r="IJW14" s="148"/>
      <c r="IJX14" s="148"/>
      <c r="IJY14" s="148"/>
      <c r="IJZ14" s="148"/>
      <c r="IKA14" s="148"/>
      <c r="IKB14" s="148"/>
      <c r="IKC14" s="148"/>
      <c r="IKD14" s="148"/>
      <c r="IKE14" s="148"/>
      <c r="IKF14" s="148"/>
      <c r="IKG14" s="148"/>
      <c r="IKH14" s="148"/>
      <c r="IKI14" s="148"/>
      <c r="IKJ14" s="148"/>
      <c r="IKK14" s="148"/>
      <c r="IKL14" s="148"/>
      <c r="IKM14" s="148"/>
      <c r="IKN14" s="148"/>
      <c r="IKO14" s="148"/>
      <c r="IKP14" s="148"/>
      <c r="IKQ14" s="148"/>
      <c r="IKR14" s="148"/>
      <c r="IKS14" s="148"/>
      <c r="IKT14" s="148"/>
      <c r="IKU14" s="148"/>
      <c r="IKV14" s="148"/>
      <c r="IKW14" s="148"/>
      <c r="IKX14" s="148"/>
      <c r="IKY14" s="148"/>
      <c r="IKZ14" s="148"/>
      <c r="ILA14" s="148"/>
      <c r="ILB14" s="148"/>
      <c r="ILC14" s="148"/>
      <c r="ILD14" s="148"/>
      <c r="ILE14" s="148"/>
      <c r="ILF14" s="148"/>
      <c r="ILG14" s="148"/>
      <c r="ILH14" s="148"/>
      <c r="ILI14" s="148"/>
      <c r="ILJ14" s="148"/>
      <c r="ILK14" s="148"/>
      <c r="ILL14" s="148"/>
      <c r="ILM14" s="148"/>
      <c r="ILN14" s="148"/>
      <c r="ILO14" s="148"/>
      <c r="ILP14" s="148"/>
      <c r="ILQ14" s="148"/>
      <c r="ILR14" s="148"/>
      <c r="ILS14" s="148"/>
      <c r="ILT14" s="148"/>
      <c r="ILU14" s="148"/>
      <c r="ILV14" s="148"/>
      <c r="ILW14" s="148"/>
      <c r="ILX14" s="148"/>
      <c r="ILY14" s="148"/>
      <c r="ILZ14" s="148"/>
      <c r="IMA14" s="148"/>
      <c r="IMB14" s="148"/>
      <c r="IMC14" s="148"/>
      <c r="IMD14" s="148"/>
      <c r="IME14" s="148"/>
      <c r="IMF14" s="148"/>
      <c r="IMG14" s="148"/>
      <c r="IMH14" s="148"/>
      <c r="IMI14" s="148"/>
      <c r="IMJ14" s="148"/>
      <c r="IMK14" s="148"/>
      <c r="IML14" s="148"/>
      <c r="IMM14" s="148"/>
      <c r="IMN14" s="148"/>
      <c r="IMO14" s="148"/>
      <c r="IMP14" s="148"/>
      <c r="IMQ14" s="148"/>
      <c r="IMR14" s="148"/>
      <c r="IMS14" s="148"/>
      <c r="IMT14" s="148"/>
      <c r="IMU14" s="148"/>
      <c r="IMV14" s="148"/>
      <c r="IMW14" s="148"/>
      <c r="IMX14" s="148"/>
      <c r="IMY14" s="148"/>
      <c r="IMZ14" s="148"/>
      <c r="INA14" s="148"/>
      <c r="INB14" s="148"/>
      <c r="INC14" s="148"/>
      <c r="IND14" s="148"/>
      <c r="INE14" s="148"/>
      <c r="INF14" s="148"/>
      <c r="ING14" s="148"/>
      <c r="INH14" s="148"/>
      <c r="INI14" s="148"/>
      <c r="INJ14" s="148"/>
      <c r="INK14" s="148"/>
      <c r="INL14" s="148"/>
      <c r="INM14" s="148"/>
      <c r="INN14" s="148"/>
      <c r="INO14" s="148"/>
      <c r="INP14" s="148"/>
      <c r="INQ14" s="148"/>
      <c r="INR14" s="148"/>
      <c r="INS14" s="148"/>
      <c r="INT14" s="148"/>
      <c r="INU14" s="148"/>
      <c r="INV14" s="148"/>
      <c r="INW14" s="148"/>
      <c r="INX14" s="148"/>
      <c r="INY14" s="148"/>
      <c r="INZ14" s="148"/>
      <c r="IOA14" s="148"/>
      <c r="IOB14" s="148"/>
      <c r="IOC14" s="148"/>
      <c r="IOD14" s="148"/>
      <c r="IOE14" s="148"/>
      <c r="IOF14" s="148"/>
      <c r="IOG14" s="148"/>
      <c r="IOH14" s="148"/>
      <c r="IOI14" s="148"/>
      <c r="IOJ14" s="148"/>
      <c r="IOK14" s="148"/>
      <c r="IOL14" s="148"/>
      <c r="IOM14" s="148"/>
      <c r="ION14" s="148"/>
      <c r="IOO14" s="148"/>
      <c r="IOP14" s="148"/>
      <c r="IOQ14" s="148"/>
      <c r="IOR14" s="148"/>
      <c r="IOS14" s="148"/>
      <c r="IOT14" s="148"/>
      <c r="IOU14" s="148"/>
      <c r="IOV14" s="148"/>
      <c r="IOW14" s="148"/>
      <c r="IOX14" s="148"/>
      <c r="IOY14" s="148"/>
      <c r="IOZ14" s="148"/>
      <c r="IPA14" s="148"/>
      <c r="IPB14" s="148"/>
      <c r="IPC14" s="148"/>
      <c r="IPD14" s="148"/>
      <c r="IPE14" s="148"/>
      <c r="IPF14" s="148"/>
      <c r="IPG14" s="148"/>
      <c r="IPH14" s="148"/>
      <c r="IPI14" s="148"/>
      <c r="IPJ14" s="148"/>
      <c r="IPK14" s="148"/>
      <c r="IPL14" s="148"/>
      <c r="IPM14" s="148"/>
      <c r="IPN14" s="148"/>
      <c r="IPO14" s="148"/>
      <c r="IPP14" s="148"/>
      <c r="IPQ14" s="148"/>
      <c r="IPR14" s="148"/>
      <c r="IPS14" s="148"/>
      <c r="IPT14" s="148"/>
      <c r="IPU14" s="148"/>
      <c r="IPV14" s="148"/>
      <c r="IPW14" s="148"/>
      <c r="IPX14" s="148"/>
      <c r="IPY14" s="148"/>
      <c r="IPZ14" s="148"/>
      <c r="IQA14" s="148"/>
      <c r="IQB14" s="148"/>
      <c r="IQC14" s="148"/>
      <c r="IQD14" s="148"/>
      <c r="IQE14" s="148"/>
      <c r="IQF14" s="148"/>
      <c r="IQG14" s="148"/>
      <c r="IQH14" s="148"/>
      <c r="IQI14" s="148"/>
      <c r="IQJ14" s="148"/>
      <c r="IQK14" s="148"/>
      <c r="IQL14" s="148"/>
      <c r="IQM14" s="148"/>
      <c r="IQN14" s="148"/>
      <c r="IQO14" s="148"/>
      <c r="IQP14" s="148"/>
      <c r="IQQ14" s="148"/>
      <c r="IQR14" s="148"/>
      <c r="IQS14" s="148"/>
      <c r="IQT14" s="148"/>
      <c r="IQU14" s="148"/>
      <c r="IQV14" s="148"/>
      <c r="IQW14" s="148"/>
      <c r="IQX14" s="148"/>
      <c r="IQY14" s="148"/>
      <c r="IQZ14" s="148"/>
      <c r="IRA14" s="148"/>
      <c r="IRB14" s="148"/>
      <c r="IRC14" s="148"/>
      <c r="IRD14" s="148"/>
      <c r="IRE14" s="148"/>
      <c r="IRF14" s="148"/>
      <c r="IRG14" s="148"/>
      <c r="IRH14" s="148"/>
      <c r="IRI14" s="148"/>
      <c r="IRJ14" s="148"/>
      <c r="IRK14" s="148"/>
      <c r="IRL14" s="148"/>
      <c r="IRM14" s="148"/>
      <c r="IRN14" s="148"/>
      <c r="IRO14" s="148"/>
      <c r="IRP14" s="148"/>
      <c r="IRQ14" s="148"/>
      <c r="IRR14" s="148"/>
      <c r="IRS14" s="148"/>
      <c r="IRT14" s="148"/>
      <c r="IRU14" s="148"/>
      <c r="IRV14" s="148"/>
      <c r="IRW14" s="148"/>
      <c r="IRX14" s="148"/>
      <c r="IRY14" s="148"/>
      <c r="IRZ14" s="148"/>
      <c r="ISA14" s="148"/>
      <c r="ISB14" s="148"/>
      <c r="ISC14" s="148"/>
      <c r="ISD14" s="148"/>
      <c r="ISE14" s="148"/>
      <c r="ISF14" s="148"/>
      <c r="ISG14" s="148"/>
      <c r="ISH14" s="148"/>
      <c r="ISI14" s="148"/>
      <c r="ISJ14" s="148"/>
      <c r="ISK14" s="148"/>
      <c r="ISL14" s="148"/>
      <c r="ISM14" s="148"/>
      <c r="ISN14" s="148"/>
      <c r="ISO14" s="148"/>
      <c r="ISP14" s="148"/>
      <c r="ISQ14" s="148"/>
      <c r="ISR14" s="148"/>
      <c r="ISS14" s="148"/>
      <c r="IST14" s="148"/>
      <c r="ISU14" s="148"/>
      <c r="ISV14" s="148"/>
      <c r="ISW14" s="148"/>
      <c r="ISX14" s="148"/>
      <c r="ISY14" s="148"/>
      <c r="ISZ14" s="148"/>
      <c r="ITA14" s="148"/>
      <c r="ITB14" s="148"/>
      <c r="ITC14" s="148"/>
      <c r="ITD14" s="148"/>
      <c r="ITE14" s="148"/>
      <c r="ITF14" s="148"/>
      <c r="ITG14" s="148"/>
      <c r="ITH14" s="148"/>
      <c r="ITI14" s="148"/>
      <c r="ITJ14" s="148"/>
      <c r="ITK14" s="148"/>
      <c r="ITL14" s="148"/>
      <c r="ITM14" s="148"/>
      <c r="ITN14" s="148"/>
      <c r="ITO14" s="148"/>
      <c r="ITP14" s="148"/>
      <c r="ITQ14" s="148"/>
      <c r="ITR14" s="148"/>
      <c r="ITS14" s="148"/>
      <c r="ITT14" s="148"/>
      <c r="ITU14" s="148"/>
      <c r="ITV14" s="148"/>
      <c r="ITW14" s="148"/>
      <c r="ITX14" s="148"/>
      <c r="ITY14" s="148"/>
      <c r="ITZ14" s="148"/>
      <c r="IUA14" s="148"/>
      <c r="IUB14" s="148"/>
      <c r="IUC14" s="148"/>
      <c r="IUD14" s="148"/>
      <c r="IUE14" s="148"/>
      <c r="IUF14" s="148"/>
      <c r="IUG14" s="148"/>
      <c r="IUH14" s="148"/>
      <c r="IUI14" s="148"/>
      <c r="IUJ14" s="148"/>
      <c r="IUK14" s="148"/>
      <c r="IUL14" s="148"/>
      <c r="IUM14" s="148"/>
      <c r="IUN14" s="148"/>
      <c r="IUO14" s="148"/>
      <c r="IUP14" s="148"/>
      <c r="IUQ14" s="148"/>
      <c r="IUR14" s="148"/>
      <c r="IUS14" s="148"/>
      <c r="IUT14" s="148"/>
      <c r="IUU14" s="148"/>
      <c r="IUV14" s="148"/>
      <c r="IUW14" s="148"/>
      <c r="IUX14" s="148"/>
      <c r="IUY14" s="148"/>
      <c r="IUZ14" s="148"/>
      <c r="IVA14" s="148"/>
      <c r="IVB14" s="148"/>
      <c r="IVC14" s="148"/>
      <c r="IVD14" s="148"/>
      <c r="IVE14" s="148"/>
      <c r="IVF14" s="148"/>
      <c r="IVG14" s="148"/>
      <c r="IVH14" s="148"/>
      <c r="IVI14" s="148"/>
      <c r="IVJ14" s="148"/>
      <c r="IVK14" s="148"/>
      <c r="IVL14" s="148"/>
      <c r="IVM14" s="148"/>
      <c r="IVN14" s="148"/>
      <c r="IVO14" s="148"/>
      <c r="IVP14" s="148"/>
      <c r="IVQ14" s="148"/>
      <c r="IVR14" s="148"/>
      <c r="IVS14" s="148"/>
      <c r="IVT14" s="148"/>
      <c r="IVU14" s="148"/>
      <c r="IVV14" s="148"/>
      <c r="IVW14" s="148"/>
      <c r="IVX14" s="148"/>
      <c r="IVY14" s="148"/>
      <c r="IVZ14" s="148"/>
      <c r="IWA14" s="148"/>
      <c r="IWB14" s="148"/>
      <c r="IWC14" s="148"/>
      <c r="IWD14" s="148"/>
      <c r="IWE14" s="148"/>
      <c r="IWF14" s="148"/>
      <c r="IWG14" s="148"/>
      <c r="IWH14" s="148"/>
      <c r="IWI14" s="148"/>
      <c r="IWJ14" s="148"/>
      <c r="IWK14" s="148"/>
      <c r="IWL14" s="148"/>
      <c r="IWM14" s="148"/>
      <c r="IWN14" s="148"/>
      <c r="IWO14" s="148"/>
      <c r="IWP14" s="148"/>
      <c r="IWQ14" s="148"/>
      <c r="IWR14" s="148"/>
      <c r="IWS14" s="148"/>
      <c r="IWT14" s="148"/>
      <c r="IWU14" s="148"/>
      <c r="IWV14" s="148"/>
      <c r="IWW14" s="148"/>
      <c r="IWX14" s="148"/>
      <c r="IWY14" s="148"/>
      <c r="IWZ14" s="148"/>
      <c r="IXA14" s="148"/>
      <c r="IXB14" s="148"/>
      <c r="IXC14" s="148"/>
      <c r="IXD14" s="148"/>
      <c r="IXE14" s="148"/>
      <c r="IXF14" s="148"/>
      <c r="IXG14" s="148"/>
      <c r="IXH14" s="148"/>
      <c r="IXI14" s="148"/>
      <c r="IXJ14" s="148"/>
      <c r="IXK14" s="148"/>
      <c r="IXL14" s="148"/>
      <c r="IXM14" s="148"/>
      <c r="IXN14" s="148"/>
      <c r="IXO14" s="148"/>
      <c r="IXP14" s="148"/>
      <c r="IXQ14" s="148"/>
      <c r="IXR14" s="148"/>
      <c r="IXS14" s="148"/>
      <c r="IXT14" s="148"/>
      <c r="IXU14" s="148"/>
      <c r="IXV14" s="148"/>
      <c r="IXW14" s="148"/>
      <c r="IXX14" s="148"/>
      <c r="IXY14" s="148"/>
      <c r="IXZ14" s="148"/>
      <c r="IYA14" s="148"/>
      <c r="IYB14" s="148"/>
      <c r="IYC14" s="148"/>
      <c r="IYD14" s="148"/>
      <c r="IYE14" s="148"/>
      <c r="IYF14" s="148"/>
      <c r="IYG14" s="148"/>
      <c r="IYH14" s="148"/>
      <c r="IYI14" s="148"/>
      <c r="IYJ14" s="148"/>
      <c r="IYK14" s="148"/>
      <c r="IYL14" s="148"/>
      <c r="IYM14" s="148"/>
      <c r="IYN14" s="148"/>
      <c r="IYO14" s="148"/>
      <c r="IYP14" s="148"/>
      <c r="IYQ14" s="148"/>
      <c r="IYR14" s="148"/>
      <c r="IYS14" s="148"/>
      <c r="IYT14" s="148"/>
      <c r="IYU14" s="148"/>
      <c r="IYV14" s="148"/>
      <c r="IYW14" s="148"/>
      <c r="IYX14" s="148"/>
      <c r="IYY14" s="148"/>
      <c r="IYZ14" s="148"/>
      <c r="IZA14" s="148"/>
      <c r="IZB14" s="148"/>
      <c r="IZC14" s="148"/>
      <c r="IZD14" s="148"/>
      <c r="IZE14" s="148"/>
      <c r="IZF14" s="148"/>
      <c r="IZG14" s="148"/>
      <c r="IZH14" s="148"/>
      <c r="IZI14" s="148"/>
      <c r="IZJ14" s="148"/>
      <c r="IZK14" s="148"/>
      <c r="IZL14" s="148"/>
      <c r="IZM14" s="148"/>
      <c r="IZN14" s="148"/>
      <c r="IZO14" s="148"/>
      <c r="IZP14" s="148"/>
      <c r="IZQ14" s="148"/>
      <c r="IZR14" s="148"/>
      <c r="IZS14" s="148"/>
      <c r="IZT14" s="148"/>
      <c r="IZU14" s="148"/>
      <c r="IZV14" s="148"/>
      <c r="IZW14" s="148"/>
      <c r="IZX14" s="148"/>
      <c r="IZY14" s="148"/>
      <c r="IZZ14" s="148"/>
      <c r="JAA14" s="148"/>
      <c r="JAB14" s="148"/>
      <c r="JAC14" s="148"/>
      <c r="JAD14" s="148"/>
      <c r="JAE14" s="148"/>
      <c r="JAF14" s="148"/>
      <c r="JAG14" s="148"/>
      <c r="JAH14" s="148"/>
      <c r="JAI14" s="148"/>
      <c r="JAJ14" s="148"/>
      <c r="JAK14" s="148"/>
      <c r="JAL14" s="148"/>
      <c r="JAM14" s="148"/>
      <c r="JAN14" s="148"/>
      <c r="JAO14" s="148"/>
      <c r="JAP14" s="148"/>
      <c r="JAQ14" s="148"/>
      <c r="JAR14" s="148"/>
      <c r="JAS14" s="148"/>
      <c r="JAT14" s="148"/>
      <c r="JAU14" s="148"/>
      <c r="JAV14" s="148"/>
      <c r="JAW14" s="148"/>
      <c r="JAX14" s="148"/>
      <c r="JAY14" s="148"/>
      <c r="JAZ14" s="148"/>
      <c r="JBA14" s="148"/>
      <c r="JBB14" s="148"/>
      <c r="JBC14" s="148"/>
      <c r="JBD14" s="148"/>
      <c r="JBE14" s="148"/>
      <c r="JBF14" s="148"/>
      <c r="JBG14" s="148"/>
      <c r="JBH14" s="148"/>
      <c r="JBI14" s="148"/>
      <c r="JBJ14" s="148"/>
      <c r="JBK14" s="148"/>
      <c r="JBL14" s="148"/>
      <c r="JBM14" s="148"/>
      <c r="JBN14" s="148"/>
      <c r="JBO14" s="148"/>
      <c r="JBP14" s="148"/>
      <c r="JBQ14" s="148"/>
      <c r="JBR14" s="148"/>
      <c r="JBS14" s="148"/>
      <c r="JBT14" s="148"/>
      <c r="JBU14" s="148"/>
      <c r="JBV14" s="148"/>
      <c r="JBW14" s="148"/>
      <c r="JBX14" s="148"/>
      <c r="JBY14" s="148"/>
      <c r="JBZ14" s="148"/>
      <c r="JCA14" s="148"/>
      <c r="JCB14" s="148"/>
      <c r="JCC14" s="148"/>
      <c r="JCD14" s="148"/>
      <c r="JCE14" s="148"/>
      <c r="JCF14" s="148"/>
      <c r="JCG14" s="148"/>
      <c r="JCH14" s="148"/>
      <c r="JCI14" s="148"/>
      <c r="JCJ14" s="148"/>
      <c r="JCK14" s="148"/>
      <c r="JCL14" s="148"/>
      <c r="JCM14" s="148"/>
      <c r="JCN14" s="148"/>
      <c r="JCO14" s="148"/>
      <c r="JCP14" s="148"/>
      <c r="JCQ14" s="148"/>
      <c r="JCR14" s="148"/>
      <c r="JCS14" s="148"/>
      <c r="JCT14" s="148"/>
      <c r="JCU14" s="148"/>
      <c r="JCV14" s="148"/>
      <c r="JCW14" s="148"/>
      <c r="JCX14" s="148"/>
      <c r="JCY14" s="148"/>
      <c r="JCZ14" s="148"/>
      <c r="JDA14" s="148"/>
      <c r="JDB14" s="148"/>
      <c r="JDC14" s="148"/>
      <c r="JDD14" s="148"/>
      <c r="JDE14" s="148"/>
      <c r="JDF14" s="148"/>
      <c r="JDG14" s="148"/>
      <c r="JDH14" s="148"/>
      <c r="JDI14" s="148"/>
      <c r="JDJ14" s="148"/>
      <c r="JDK14" s="148"/>
      <c r="JDL14" s="148"/>
      <c r="JDM14" s="148"/>
      <c r="JDN14" s="148"/>
      <c r="JDO14" s="148"/>
      <c r="JDP14" s="148"/>
      <c r="JDQ14" s="148"/>
      <c r="JDR14" s="148"/>
      <c r="JDS14" s="148"/>
      <c r="JDT14" s="148"/>
      <c r="JDU14" s="148"/>
      <c r="JDV14" s="148"/>
      <c r="JDW14" s="148"/>
      <c r="JDX14" s="148"/>
      <c r="JDY14" s="148"/>
      <c r="JDZ14" s="148"/>
      <c r="JEA14" s="148"/>
      <c r="JEB14" s="148"/>
      <c r="JEC14" s="148"/>
      <c r="JED14" s="148"/>
      <c r="JEE14" s="148"/>
      <c r="JEF14" s="148"/>
      <c r="JEG14" s="148"/>
      <c r="JEH14" s="148"/>
      <c r="JEI14" s="148"/>
      <c r="JEJ14" s="148"/>
      <c r="JEK14" s="148"/>
      <c r="JEL14" s="148"/>
      <c r="JEM14" s="148"/>
      <c r="JEN14" s="148"/>
      <c r="JEO14" s="148"/>
      <c r="JEP14" s="148"/>
      <c r="JEQ14" s="148"/>
      <c r="JER14" s="148"/>
      <c r="JES14" s="148"/>
      <c r="JET14" s="148"/>
      <c r="JEU14" s="148"/>
      <c r="JEV14" s="148"/>
      <c r="JEW14" s="148"/>
      <c r="JEX14" s="148"/>
      <c r="JEY14" s="148"/>
      <c r="JEZ14" s="148"/>
      <c r="JFA14" s="148"/>
      <c r="JFB14" s="148"/>
      <c r="JFC14" s="148"/>
      <c r="JFD14" s="148"/>
      <c r="JFE14" s="148"/>
      <c r="JFF14" s="148"/>
      <c r="JFG14" s="148"/>
      <c r="JFH14" s="148"/>
      <c r="JFI14" s="148"/>
      <c r="JFJ14" s="148"/>
      <c r="JFK14" s="148"/>
      <c r="JFL14" s="148"/>
      <c r="JFM14" s="148"/>
      <c r="JFN14" s="148"/>
      <c r="JFO14" s="148"/>
      <c r="JFP14" s="148"/>
      <c r="JFQ14" s="148"/>
      <c r="JFR14" s="148"/>
      <c r="JFS14" s="148"/>
      <c r="JFT14" s="148"/>
      <c r="JFU14" s="148"/>
      <c r="JFV14" s="148"/>
      <c r="JFW14" s="148"/>
      <c r="JFX14" s="148"/>
      <c r="JFY14" s="148"/>
      <c r="JFZ14" s="148"/>
      <c r="JGA14" s="148"/>
      <c r="JGB14" s="148"/>
      <c r="JGC14" s="148"/>
      <c r="JGD14" s="148"/>
      <c r="JGE14" s="148"/>
      <c r="JGF14" s="148"/>
      <c r="JGG14" s="148"/>
      <c r="JGH14" s="148"/>
      <c r="JGI14" s="148"/>
      <c r="JGJ14" s="148"/>
      <c r="JGK14" s="148"/>
      <c r="JGL14" s="148"/>
      <c r="JGM14" s="148"/>
      <c r="JGN14" s="148"/>
      <c r="JGO14" s="148"/>
      <c r="JGP14" s="148"/>
      <c r="JGQ14" s="148"/>
      <c r="JGR14" s="148"/>
      <c r="JGS14" s="148"/>
      <c r="JGT14" s="148"/>
      <c r="JGU14" s="148"/>
      <c r="JGV14" s="148"/>
      <c r="JGW14" s="148"/>
      <c r="JGX14" s="148"/>
      <c r="JGY14" s="148"/>
      <c r="JGZ14" s="148"/>
      <c r="JHA14" s="148"/>
      <c r="JHB14" s="148"/>
      <c r="JHC14" s="148"/>
      <c r="JHD14" s="148"/>
      <c r="JHE14" s="148"/>
      <c r="JHF14" s="148"/>
      <c r="JHG14" s="148"/>
      <c r="JHH14" s="148"/>
      <c r="JHI14" s="148"/>
      <c r="JHJ14" s="148"/>
      <c r="JHK14" s="148"/>
      <c r="JHL14" s="148"/>
      <c r="JHM14" s="148"/>
      <c r="JHN14" s="148"/>
      <c r="JHO14" s="148"/>
      <c r="JHP14" s="148"/>
      <c r="JHQ14" s="148"/>
      <c r="JHR14" s="148"/>
      <c r="JHS14" s="148"/>
      <c r="JHT14" s="148"/>
      <c r="JHU14" s="148"/>
      <c r="JHV14" s="148"/>
      <c r="JHW14" s="148"/>
      <c r="JHX14" s="148"/>
      <c r="JHY14" s="148"/>
      <c r="JHZ14" s="148"/>
      <c r="JIA14" s="148"/>
      <c r="JIB14" s="148"/>
      <c r="JIC14" s="148"/>
      <c r="JID14" s="148"/>
      <c r="JIE14" s="148"/>
      <c r="JIF14" s="148"/>
      <c r="JIG14" s="148"/>
      <c r="JIH14" s="148"/>
      <c r="JII14" s="148"/>
      <c r="JIJ14" s="148"/>
      <c r="JIK14" s="148"/>
      <c r="JIL14" s="148"/>
      <c r="JIM14" s="148"/>
      <c r="JIN14" s="148"/>
      <c r="JIO14" s="148"/>
      <c r="JIP14" s="148"/>
      <c r="JIQ14" s="148"/>
      <c r="JIR14" s="148"/>
      <c r="JIS14" s="148"/>
      <c r="JIT14" s="148"/>
      <c r="JIU14" s="148"/>
      <c r="JIV14" s="148"/>
      <c r="JIW14" s="148"/>
      <c r="JIX14" s="148"/>
      <c r="JIY14" s="148"/>
      <c r="JIZ14" s="148"/>
      <c r="JJA14" s="148"/>
      <c r="JJB14" s="148"/>
      <c r="JJC14" s="148"/>
      <c r="JJD14" s="148"/>
      <c r="JJE14" s="148"/>
      <c r="JJF14" s="148"/>
      <c r="JJG14" s="148"/>
      <c r="JJH14" s="148"/>
      <c r="JJI14" s="148"/>
      <c r="JJJ14" s="148"/>
      <c r="JJK14" s="148"/>
      <c r="JJL14" s="148"/>
      <c r="JJM14" s="148"/>
      <c r="JJN14" s="148"/>
      <c r="JJO14" s="148"/>
      <c r="JJP14" s="148"/>
      <c r="JJQ14" s="148"/>
      <c r="JJR14" s="148"/>
      <c r="JJS14" s="148"/>
      <c r="JJT14" s="148"/>
      <c r="JJU14" s="148"/>
      <c r="JJV14" s="148"/>
      <c r="JJW14" s="148"/>
      <c r="JJX14" s="148"/>
      <c r="JJY14" s="148"/>
      <c r="JJZ14" s="148"/>
      <c r="JKA14" s="148"/>
      <c r="JKB14" s="148"/>
      <c r="JKC14" s="148"/>
      <c r="JKD14" s="148"/>
      <c r="JKE14" s="148"/>
      <c r="JKF14" s="148"/>
      <c r="JKG14" s="148"/>
      <c r="JKH14" s="148"/>
      <c r="JKI14" s="148"/>
      <c r="JKJ14" s="148"/>
      <c r="JKK14" s="148"/>
      <c r="JKL14" s="148"/>
      <c r="JKM14" s="148"/>
      <c r="JKN14" s="148"/>
      <c r="JKO14" s="148"/>
      <c r="JKP14" s="148"/>
      <c r="JKQ14" s="148"/>
      <c r="JKR14" s="148"/>
      <c r="JKS14" s="148"/>
      <c r="JKT14" s="148"/>
      <c r="JKU14" s="148"/>
      <c r="JKV14" s="148"/>
      <c r="JKW14" s="148"/>
      <c r="JKX14" s="148"/>
      <c r="JKY14" s="148"/>
      <c r="JKZ14" s="148"/>
      <c r="JLA14" s="148"/>
      <c r="JLB14" s="148"/>
      <c r="JLC14" s="148"/>
      <c r="JLD14" s="148"/>
      <c r="JLE14" s="148"/>
      <c r="JLF14" s="148"/>
      <c r="JLG14" s="148"/>
      <c r="JLH14" s="148"/>
      <c r="JLI14" s="148"/>
      <c r="JLJ14" s="148"/>
      <c r="JLK14" s="148"/>
      <c r="JLL14" s="148"/>
      <c r="JLM14" s="148"/>
      <c r="JLN14" s="148"/>
      <c r="JLO14" s="148"/>
      <c r="JLP14" s="148"/>
      <c r="JLQ14" s="148"/>
      <c r="JLR14" s="148"/>
      <c r="JLS14" s="148"/>
      <c r="JLT14" s="148"/>
      <c r="JLU14" s="148"/>
      <c r="JLV14" s="148"/>
      <c r="JLW14" s="148"/>
      <c r="JLX14" s="148"/>
      <c r="JLY14" s="148"/>
      <c r="JLZ14" s="148"/>
      <c r="JMA14" s="148"/>
      <c r="JMB14" s="148"/>
      <c r="JMC14" s="148"/>
      <c r="JMD14" s="148"/>
      <c r="JME14" s="148"/>
      <c r="JMF14" s="148"/>
      <c r="JMG14" s="148"/>
      <c r="JMH14" s="148"/>
      <c r="JMI14" s="148"/>
      <c r="JMJ14" s="148"/>
      <c r="JMK14" s="148"/>
      <c r="JML14" s="148"/>
      <c r="JMM14" s="148"/>
      <c r="JMN14" s="148"/>
      <c r="JMO14" s="148"/>
      <c r="JMP14" s="148"/>
      <c r="JMQ14" s="148"/>
      <c r="JMR14" s="148"/>
      <c r="JMS14" s="148"/>
      <c r="JMT14" s="148"/>
      <c r="JMU14" s="148"/>
      <c r="JMV14" s="148"/>
      <c r="JMW14" s="148"/>
      <c r="JMX14" s="148"/>
      <c r="JMY14" s="148"/>
      <c r="JMZ14" s="148"/>
      <c r="JNA14" s="148"/>
      <c r="JNB14" s="148"/>
      <c r="JNC14" s="148"/>
      <c r="JND14" s="148"/>
      <c r="JNE14" s="148"/>
      <c r="JNF14" s="148"/>
      <c r="JNG14" s="148"/>
      <c r="JNH14" s="148"/>
      <c r="JNI14" s="148"/>
      <c r="JNJ14" s="148"/>
      <c r="JNK14" s="148"/>
      <c r="JNL14" s="148"/>
      <c r="JNM14" s="148"/>
      <c r="JNN14" s="148"/>
      <c r="JNO14" s="148"/>
      <c r="JNP14" s="148"/>
      <c r="JNQ14" s="148"/>
      <c r="JNR14" s="148"/>
      <c r="JNS14" s="148"/>
      <c r="JNT14" s="148"/>
      <c r="JNU14" s="148"/>
      <c r="JNV14" s="148"/>
      <c r="JNW14" s="148"/>
      <c r="JNX14" s="148"/>
      <c r="JNY14" s="148"/>
      <c r="JNZ14" s="148"/>
      <c r="JOA14" s="148"/>
      <c r="JOB14" s="148"/>
      <c r="JOC14" s="148"/>
      <c r="JOD14" s="148"/>
      <c r="JOE14" s="148"/>
      <c r="JOF14" s="148"/>
      <c r="JOG14" s="148"/>
      <c r="JOH14" s="148"/>
      <c r="JOI14" s="148"/>
      <c r="JOJ14" s="148"/>
      <c r="JOK14" s="148"/>
      <c r="JOL14" s="148"/>
      <c r="JOM14" s="148"/>
      <c r="JON14" s="148"/>
      <c r="JOO14" s="148"/>
      <c r="JOP14" s="148"/>
      <c r="JOQ14" s="148"/>
      <c r="JOR14" s="148"/>
      <c r="JOS14" s="148"/>
      <c r="JOT14" s="148"/>
      <c r="JOU14" s="148"/>
      <c r="JOV14" s="148"/>
      <c r="JOW14" s="148"/>
      <c r="JOX14" s="148"/>
      <c r="JOY14" s="148"/>
      <c r="JOZ14" s="148"/>
      <c r="JPA14" s="148"/>
      <c r="JPB14" s="148"/>
      <c r="JPC14" s="148"/>
      <c r="JPD14" s="148"/>
      <c r="JPE14" s="148"/>
      <c r="JPF14" s="148"/>
      <c r="JPG14" s="148"/>
      <c r="JPH14" s="148"/>
      <c r="JPI14" s="148"/>
      <c r="JPJ14" s="148"/>
      <c r="JPK14" s="148"/>
      <c r="JPL14" s="148"/>
      <c r="JPM14" s="148"/>
      <c r="JPN14" s="148"/>
      <c r="JPO14" s="148"/>
      <c r="JPP14" s="148"/>
      <c r="JPQ14" s="148"/>
      <c r="JPR14" s="148"/>
      <c r="JPS14" s="148"/>
      <c r="JPT14" s="148"/>
      <c r="JPU14" s="148"/>
      <c r="JPV14" s="148"/>
      <c r="JPW14" s="148"/>
      <c r="JPX14" s="148"/>
      <c r="JPY14" s="148"/>
      <c r="JPZ14" s="148"/>
      <c r="JQA14" s="148"/>
      <c r="JQB14" s="148"/>
      <c r="JQC14" s="148"/>
      <c r="JQD14" s="148"/>
      <c r="JQE14" s="148"/>
      <c r="JQF14" s="148"/>
      <c r="JQG14" s="148"/>
      <c r="JQH14" s="148"/>
      <c r="JQI14" s="148"/>
      <c r="JQJ14" s="148"/>
      <c r="JQK14" s="148"/>
      <c r="JQL14" s="148"/>
      <c r="JQM14" s="148"/>
      <c r="JQN14" s="148"/>
      <c r="JQO14" s="148"/>
      <c r="JQP14" s="148"/>
      <c r="JQQ14" s="148"/>
      <c r="JQR14" s="148"/>
      <c r="JQS14" s="148"/>
      <c r="JQT14" s="148"/>
      <c r="JQU14" s="148"/>
      <c r="JQV14" s="148"/>
      <c r="JQW14" s="148"/>
      <c r="JQX14" s="148"/>
      <c r="JQY14" s="148"/>
      <c r="JQZ14" s="148"/>
      <c r="JRA14" s="148"/>
      <c r="JRB14" s="148"/>
      <c r="JRC14" s="148"/>
      <c r="JRD14" s="148"/>
      <c r="JRE14" s="148"/>
      <c r="JRF14" s="148"/>
      <c r="JRG14" s="148"/>
      <c r="JRH14" s="148"/>
      <c r="JRI14" s="148"/>
      <c r="JRJ14" s="148"/>
      <c r="JRK14" s="148"/>
      <c r="JRL14" s="148"/>
      <c r="JRM14" s="148"/>
      <c r="JRN14" s="148"/>
      <c r="JRO14" s="148"/>
      <c r="JRP14" s="148"/>
      <c r="JRQ14" s="148"/>
      <c r="JRR14" s="148"/>
      <c r="JRS14" s="148"/>
      <c r="JRT14" s="148"/>
      <c r="JRU14" s="148"/>
      <c r="JRV14" s="148"/>
      <c r="JRW14" s="148"/>
      <c r="JRX14" s="148"/>
      <c r="JRY14" s="148"/>
      <c r="JRZ14" s="148"/>
      <c r="JSA14" s="148"/>
      <c r="JSB14" s="148"/>
      <c r="JSC14" s="148"/>
      <c r="JSD14" s="148"/>
      <c r="JSE14" s="148"/>
      <c r="JSF14" s="148"/>
      <c r="JSG14" s="148"/>
      <c r="JSH14" s="148"/>
      <c r="JSI14" s="148"/>
      <c r="JSJ14" s="148"/>
      <c r="JSK14" s="148"/>
      <c r="JSL14" s="148"/>
      <c r="JSM14" s="148"/>
      <c r="JSN14" s="148"/>
      <c r="JSO14" s="148"/>
      <c r="JSP14" s="148"/>
      <c r="JSQ14" s="148"/>
      <c r="JSR14" s="148"/>
      <c r="JSS14" s="148"/>
      <c r="JST14" s="148"/>
      <c r="JSU14" s="148"/>
      <c r="JSV14" s="148"/>
      <c r="JSW14" s="148"/>
      <c r="JSX14" s="148"/>
      <c r="JSY14" s="148"/>
      <c r="JSZ14" s="148"/>
      <c r="JTA14" s="148"/>
      <c r="JTB14" s="148"/>
      <c r="JTC14" s="148"/>
      <c r="JTD14" s="148"/>
      <c r="JTE14" s="148"/>
      <c r="JTF14" s="148"/>
      <c r="JTG14" s="148"/>
      <c r="JTH14" s="148"/>
      <c r="JTI14" s="148"/>
      <c r="JTJ14" s="148"/>
      <c r="JTK14" s="148"/>
      <c r="JTL14" s="148"/>
      <c r="JTM14" s="148"/>
      <c r="JTN14" s="148"/>
      <c r="JTO14" s="148"/>
      <c r="JTP14" s="148"/>
      <c r="JTQ14" s="148"/>
      <c r="JTR14" s="148"/>
      <c r="JTS14" s="148"/>
      <c r="JTT14" s="148"/>
      <c r="JTU14" s="148"/>
      <c r="JTV14" s="148"/>
      <c r="JTW14" s="148"/>
      <c r="JTX14" s="148"/>
      <c r="JTY14" s="148"/>
      <c r="JTZ14" s="148"/>
      <c r="JUA14" s="148"/>
      <c r="JUB14" s="148"/>
      <c r="JUC14" s="148"/>
      <c r="JUD14" s="148"/>
      <c r="JUE14" s="148"/>
      <c r="JUF14" s="148"/>
      <c r="JUG14" s="148"/>
      <c r="JUH14" s="148"/>
      <c r="JUI14" s="148"/>
      <c r="JUJ14" s="148"/>
      <c r="JUK14" s="148"/>
      <c r="JUL14" s="148"/>
      <c r="JUM14" s="148"/>
      <c r="JUN14" s="148"/>
      <c r="JUO14" s="148"/>
      <c r="JUP14" s="148"/>
      <c r="JUQ14" s="148"/>
      <c r="JUR14" s="148"/>
      <c r="JUS14" s="148"/>
      <c r="JUT14" s="148"/>
      <c r="JUU14" s="148"/>
      <c r="JUV14" s="148"/>
      <c r="JUW14" s="148"/>
      <c r="JUX14" s="148"/>
      <c r="JUY14" s="148"/>
      <c r="JUZ14" s="148"/>
      <c r="JVA14" s="148"/>
      <c r="JVB14" s="148"/>
      <c r="JVC14" s="148"/>
      <c r="JVD14" s="148"/>
      <c r="JVE14" s="148"/>
      <c r="JVF14" s="148"/>
      <c r="JVG14" s="148"/>
      <c r="JVH14" s="148"/>
      <c r="JVI14" s="148"/>
      <c r="JVJ14" s="148"/>
      <c r="JVK14" s="148"/>
      <c r="JVL14" s="148"/>
      <c r="JVM14" s="148"/>
      <c r="JVN14" s="148"/>
      <c r="JVO14" s="148"/>
      <c r="JVP14" s="148"/>
      <c r="JVQ14" s="148"/>
      <c r="JVR14" s="148"/>
      <c r="JVS14" s="148"/>
      <c r="JVT14" s="148"/>
      <c r="JVU14" s="148"/>
      <c r="JVV14" s="148"/>
      <c r="JVW14" s="148"/>
      <c r="JVX14" s="148"/>
      <c r="JVY14" s="148"/>
      <c r="JVZ14" s="148"/>
      <c r="JWA14" s="148"/>
      <c r="JWB14" s="148"/>
      <c r="JWC14" s="148"/>
      <c r="JWD14" s="148"/>
      <c r="JWE14" s="148"/>
      <c r="JWF14" s="148"/>
      <c r="JWG14" s="148"/>
      <c r="JWH14" s="148"/>
      <c r="JWI14" s="148"/>
      <c r="JWJ14" s="148"/>
      <c r="JWK14" s="148"/>
      <c r="JWL14" s="148"/>
      <c r="JWM14" s="148"/>
      <c r="JWN14" s="148"/>
      <c r="JWO14" s="148"/>
      <c r="JWP14" s="148"/>
      <c r="JWQ14" s="148"/>
      <c r="JWR14" s="148"/>
      <c r="JWS14" s="148"/>
      <c r="JWT14" s="148"/>
      <c r="JWU14" s="148"/>
      <c r="JWV14" s="148"/>
      <c r="JWW14" s="148"/>
      <c r="JWX14" s="148"/>
      <c r="JWY14" s="148"/>
      <c r="JWZ14" s="148"/>
      <c r="JXA14" s="148"/>
      <c r="JXB14" s="148"/>
      <c r="JXC14" s="148"/>
      <c r="JXD14" s="148"/>
      <c r="JXE14" s="148"/>
      <c r="JXF14" s="148"/>
      <c r="JXG14" s="148"/>
      <c r="JXH14" s="148"/>
      <c r="JXI14" s="148"/>
      <c r="JXJ14" s="148"/>
      <c r="JXK14" s="148"/>
      <c r="JXL14" s="148"/>
      <c r="JXM14" s="148"/>
      <c r="JXN14" s="148"/>
      <c r="JXO14" s="148"/>
      <c r="JXP14" s="148"/>
      <c r="JXQ14" s="148"/>
      <c r="JXR14" s="148"/>
      <c r="JXS14" s="148"/>
      <c r="JXT14" s="148"/>
      <c r="JXU14" s="148"/>
      <c r="JXV14" s="148"/>
      <c r="JXW14" s="148"/>
      <c r="JXX14" s="148"/>
      <c r="JXY14" s="148"/>
      <c r="JXZ14" s="148"/>
      <c r="JYA14" s="148"/>
      <c r="JYB14" s="148"/>
      <c r="JYC14" s="148"/>
      <c r="JYD14" s="148"/>
      <c r="JYE14" s="148"/>
      <c r="JYF14" s="148"/>
      <c r="JYG14" s="148"/>
      <c r="JYH14" s="148"/>
      <c r="JYI14" s="148"/>
      <c r="JYJ14" s="148"/>
      <c r="JYK14" s="148"/>
      <c r="JYL14" s="148"/>
      <c r="JYM14" s="148"/>
      <c r="JYN14" s="148"/>
      <c r="JYO14" s="148"/>
      <c r="JYP14" s="148"/>
      <c r="JYQ14" s="148"/>
      <c r="JYR14" s="148"/>
      <c r="JYS14" s="148"/>
      <c r="JYT14" s="148"/>
      <c r="JYU14" s="148"/>
      <c r="JYV14" s="148"/>
      <c r="JYW14" s="148"/>
      <c r="JYX14" s="148"/>
      <c r="JYY14" s="148"/>
      <c r="JYZ14" s="148"/>
      <c r="JZA14" s="148"/>
      <c r="JZB14" s="148"/>
      <c r="JZC14" s="148"/>
      <c r="JZD14" s="148"/>
      <c r="JZE14" s="148"/>
      <c r="JZF14" s="148"/>
      <c r="JZG14" s="148"/>
      <c r="JZH14" s="148"/>
      <c r="JZI14" s="148"/>
      <c r="JZJ14" s="148"/>
      <c r="JZK14" s="148"/>
      <c r="JZL14" s="148"/>
      <c r="JZM14" s="148"/>
      <c r="JZN14" s="148"/>
      <c r="JZO14" s="148"/>
      <c r="JZP14" s="148"/>
      <c r="JZQ14" s="148"/>
      <c r="JZR14" s="148"/>
      <c r="JZS14" s="148"/>
      <c r="JZT14" s="148"/>
      <c r="JZU14" s="148"/>
      <c r="JZV14" s="148"/>
      <c r="JZW14" s="148"/>
      <c r="JZX14" s="148"/>
      <c r="JZY14" s="148"/>
      <c r="JZZ14" s="148"/>
      <c r="KAA14" s="148"/>
      <c r="KAB14" s="148"/>
      <c r="KAC14" s="148"/>
      <c r="KAD14" s="148"/>
      <c r="KAE14" s="148"/>
      <c r="KAF14" s="148"/>
      <c r="KAG14" s="148"/>
      <c r="KAH14" s="148"/>
      <c r="KAI14" s="148"/>
      <c r="KAJ14" s="148"/>
      <c r="KAK14" s="148"/>
      <c r="KAL14" s="148"/>
      <c r="KAM14" s="148"/>
      <c r="KAN14" s="148"/>
      <c r="KAO14" s="148"/>
      <c r="KAP14" s="148"/>
      <c r="KAQ14" s="148"/>
      <c r="KAR14" s="148"/>
      <c r="KAS14" s="148"/>
      <c r="KAT14" s="148"/>
      <c r="KAU14" s="148"/>
      <c r="KAV14" s="148"/>
      <c r="KAW14" s="148"/>
      <c r="KAX14" s="148"/>
      <c r="KAY14" s="148"/>
      <c r="KAZ14" s="148"/>
      <c r="KBA14" s="148"/>
      <c r="KBB14" s="148"/>
      <c r="KBC14" s="148"/>
      <c r="KBD14" s="148"/>
      <c r="KBE14" s="148"/>
      <c r="KBF14" s="148"/>
      <c r="KBG14" s="148"/>
      <c r="KBH14" s="148"/>
      <c r="KBI14" s="148"/>
      <c r="KBJ14" s="148"/>
      <c r="KBK14" s="148"/>
      <c r="KBL14" s="148"/>
      <c r="KBM14" s="148"/>
      <c r="KBN14" s="148"/>
      <c r="KBO14" s="148"/>
      <c r="KBP14" s="148"/>
      <c r="KBQ14" s="148"/>
      <c r="KBR14" s="148"/>
      <c r="KBS14" s="148"/>
      <c r="KBT14" s="148"/>
      <c r="KBU14" s="148"/>
      <c r="KBV14" s="148"/>
      <c r="KBW14" s="148"/>
      <c r="KBX14" s="148"/>
      <c r="KBY14" s="148"/>
      <c r="KBZ14" s="148"/>
      <c r="KCA14" s="148"/>
      <c r="KCB14" s="148"/>
      <c r="KCC14" s="148"/>
      <c r="KCD14" s="148"/>
      <c r="KCE14" s="148"/>
      <c r="KCF14" s="148"/>
      <c r="KCG14" s="148"/>
      <c r="KCH14" s="148"/>
      <c r="KCI14" s="148"/>
      <c r="KCJ14" s="148"/>
      <c r="KCK14" s="148"/>
      <c r="KCL14" s="148"/>
      <c r="KCM14" s="148"/>
      <c r="KCN14" s="148"/>
      <c r="KCO14" s="148"/>
      <c r="KCP14" s="148"/>
      <c r="KCQ14" s="148"/>
      <c r="KCR14" s="148"/>
      <c r="KCS14" s="148"/>
      <c r="KCT14" s="148"/>
      <c r="KCU14" s="148"/>
      <c r="KCV14" s="148"/>
      <c r="KCW14" s="148"/>
      <c r="KCX14" s="148"/>
      <c r="KCY14" s="148"/>
      <c r="KCZ14" s="148"/>
      <c r="KDA14" s="148"/>
      <c r="KDB14" s="148"/>
      <c r="KDC14" s="148"/>
      <c r="KDD14" s="148"/>
      <c r="KDE14" s="148"/>
      <c r="KDF14" s="148"/>
      <c r="KDG14" s="148"/>
      <c r="KDH14" s="148"/>
      <c r="KDI14" s="148"/>
      <c r="KDJ14" s="148"/>
      <c r="KDK14" s="148"/>
      <c r="KDL14" s="148"/>
      <c r="KDM14" s="148"/>
      <c r="KDN14" s="148"/>
      <c r="KDO14" s="148"/>
      <c r="KDP14" s="148"/>
      <c r="KDQ14" s="148"/>
      <c r="KDR14" s="148"/>
      <c r="KDS14" s="148"/>
      <c r="KDT14" s="148"/>
      <c r="KDU14" s="148"/>
      <c r="KDV14" s="148"/>
      <c r="KDW14" s="148"/>
      <c r="KDX14" s="148"/>
      <c r="KDY14" s="148"/>
      <c r="KDZ14" s="148"/>
      <c r="KEA14" s="148"/>
      <c r="KEB14" s="148"/>
      <c r="KEC14" s="148"/>
      <c r="KED14" s="148"/>
      <c r="KEE14" s="148"/>
      <c r="KEF14" s="148"/>
      <c r="KEG14" s="148"/>
      <c r="KEH14" s="148"/>
      <c r="KEI14" s="148"/>
      <c r="KEJ14" s="148"/>
      <c r="KEK14" s="148"/>
      <c r="KEL14" s="148"/>
      <c r="KEM14" s="148"/>
      <c r="KEN14" s="148"/>
      <c r="KEO14" s="148"/>
      <c r="KEP14" s="148"/>
      <c r="KEQ14" s="148"/>
      <c r="KER14" s="148"/>
      <c r="KES14" s="148"/>
      <c r="KET14" s="148"/>
      <c r="KEU14" s="148"/>
      <c r="KEV14" s="148"/>
      <c r="KEW14" s="148"/>
      <c r="KEX14" s="148"/>
      <c r="KEY14" s="148"/>
      <c r="KEZ14" s="148"/>
      <c r="KFA14" s="148"/>
      <c r="KFB14" s="148"/>
      <c r="KFC14" s="148"/>
      <c r="KFD14" s="148"/>
      <c r="KFE14" s="148"/>
      <c r="KFF14" s="148"/>
      <c r="KFG14" s="148"/>
      <c r="KFH14" s="148"/>
      <c r="KFI14" s="148"/>
      <c r="KFJ14" s="148"/>
      <c r="KFK14" s="148"/>
      <c r="KFL14" s="148"/>
      <c r="KFM14" s="148"/>
      <c r="KFN14" s="148"/>
      <c r="KFO14" s="148"/>
      <c r="KFP14" s="148"/>
      <c r="KFQ14" s="148"/>
      <c r="KFR14" s="148"/>
      <c r="KFS14" s="148"/>
      <c r="KFT14" s="148"/>
      <c r="KFU14" s="148"/>
      <c r="KFV14" s="148"/>
      <c r="KFW14" s="148"/>
      <c r="KFX14" s="148"/>
      <c r="KFY14" s="148"/>
      <c r="KFZ14" s="148"/>
      <c r="KGA14" s="148"/>
      <c r="KGB14" s="148"/>
      <c r="KGC14" s="148"/>
      <c r="KGD14" s="148"/>
      <c r="KGE14" s="148"/>
      <c r="KGF14" s="148"/>
      <c r="KGG14" s="148"/>
      <c r="KGH14" s="148"/>
      <c r="KGI14" s="148"/>
      <c r="KGJ14" s="148"/>
      <c r="KGK14" s="148"/>
      <c r="KGL14" s="148"/>
      <c r="KGM14" s="148"/>
      <c r="KGN14" s="148"/>
      <c r="KGO14" s="148"/>
      <c r="KGP14" s="148"/>
      <c r="KGQ14" s="148"/>
      <c r="KGR14" s="148"/>
      <c r="KGS14" s="148"/>
      <c r="KGT14" s="148"/>
      <c r="KGU14" s="148"/>
      <c r="KGV14" s="148"/>
      <c r="KGW14" s="148"/>
      <c r="KGX14" s="148"/>
      <c r="KGY14" s="148"/>
      <c r="KGZ14" s="148"/>
      <c r="KHA14" s="148"/>
      <c r="KHB14" s="148"/>
      <c r="KHC14" s="148"/>
      <c r="KHD14" s="148"/>
      <c r="KHE14" s="148"/>
      <c r="KHF14" s="148"/>
      <c r="KHG14" s="148"/>
      <c r="KHH14" s="148"/>
      <c r="KHI14" s="148"/>
      <c r="KHJ14" s="148"/>
      <c r="KHK14" s="148"/>
      <c r="KHL14" s="148"/>
      <c r="KHM14" s="148"/>
      <c r="KHN14" s="148"/>
      <c r="KHO14" s="148"/>
      <c r="KHP14" s="148"/>
      <c r="KHQ14" s="148"/>
      <c r="KHR14" s="148"/>
      <c r="KHS14" s="148"/>
      <c r="KHT14" s="148"/>
      <c r="KHU14" s="148"/>
      <c r="KHV14" s="148"/>
      <c r="KHW14" s="148"/>
      <c r="KHX14" s="148"/>
      <c r="KHY14" s="148"/>
      <c r="KHZ14" s="148"/>
      <c r="KIA14" s="148"/>
      <c r="KIB14" s="148"/>
      <c r="KIC14" s="148"/>
      <c r="KID14" s="148"/>
      <c r="KIE14" s="148"/>
      <c r="KIF14" s="148"/>
      <c r="KIG14" s="148"/>
      <c r="KIH14" s="148"/>
      <c r="KII14" s="148"/>
      <c r="KIJ14" s="148"/>
      <c r="KIK14" s="148"/>
      <c r="KIL14" s="148"/>
      <c r="KIM14" s="148"/>
      <c r="KIN14" s="148"/>
      <c r="KIO14" s="148"/>
      <c r="KIP14" s="148"/>
      <c r="KIQ14" s="148"/>
      <c r="KIR14" s="148"/>
      <c r="KIS14" s="148"/>
      <c r="KIT14" s="148"/>
      <c r="KIU14" s="148"/>
      <c r="KIV14" s="148"/>
      <c r="KIW14" s="148"/>
      <c r="KIX14" s="148"/>
      <c r="KIY14" s="148"/>
      <c r="KIZ14" s="148"/>
      <c r="KJA14" s="148"/>
      <c r="KJB14" s="148"/>
      <c r="KJC14" s="148"/>
      <c r="KJD14" s="148"/>
      <c r="KJE14" s="148"/>
      <c r="KJF14" s="148"/>
      <c r="KJG14" s="148"/>
      <c r="KJH14" s="148"/>
      <c r="KJI14" s="148"/>
      <c r="KJJ14" s="148"/>
      <c r="KJK14" s="148"/>
      <c r="KJL14" s="148"/>
      <c r="KJM14" s="148"/>
      <c r="KJN14" s="148"/>
      <c r="KJO14" s="148"/>
      <c r="KJP14" s="148"/>
      <c r="KJQ14" s="148"/>
      <c r="KJR14" s="148"/>
      <c r="KJS14" s="148"/>
      <c r="KJT14" s="148"/>
      <c r="KJU14" s="148"/>
      <c r="KJV14" s="148"/>
      <c r="KJW14" s="148"/>
      <c r="KJX14" s="148"/>
      <c r="KJY14" s="148"/>
      <c r="KJZ14" s="148"/>
      <c r="KKA14" s="148"/>
      <c r="KKB14" s="148"/>
      <c r="KKC14" s="148"/>
      <c r="KKD14" s="148"/>
      <c r="KKE14" s="148"/>
      <c r="KKF14" s="148"/>
      <c r="KKG14" s="148"/>
      <c r="KKH14" s="148"/>
      <c r="KKI14" s="148"/>
      <c r="KKJ14" s="148"/>
      <c r="KKK14" s="148"/>
      <c r="KKL14" s="148"/>
      <c r="KKM14" s="148"/>
      <c r="KKN14" s="148"/>
      <c r="KKO14" s="148"/>
      <c r="KKP14" s="148"/>
      <c r="KKQ14" s="148"/>
      <c r="KKR14" s="148"/>
      <c r="KKS14" s="148"/>
      <c r="KKT14" s="148"/>
      <c r="KKU14" s="148"/>
      <c r="KKV14" s="148"/>
      <c r="KKW14" s="148"/>
      <c r="KKX14" s="148"/>
      <c r="KKY14" s="148"/>
      <c r="KKZ14" s="148"/>
      <c r="KLA14" s="148"/>
      <c r="KLB14" s="148"/>
      <c r="KLC14" s="148"/>
      <c r="KLD14" s="148"/>
      <c r="KLE14" s="148"/>
      <c r="KLF14" s="148"/>
      <c r="KLG14" s="148"/>
      <c r="KLH14" s="148"/>
      <c r="KLI14" s="148"/>
      <c r="KLJ14" s="148"/>
      <c r="KLK14" s="148"/>
      <c r="KLL14" s="148"/>
      <c r="KLM14" s="148"/>
      <c r="KLN14" s="148"/>
      <c r="KLO14" s="148"/>
      <c r="KLP14" s="148"/>
      <c r="KLQ14" s="148"/>
      <c r="KLR14" s="148"/>
      <c r="KLS14" s="148"/>
      <c r="KLT14" s="148"/>
      <c r="KLU14" s="148"/>
      <c r="KLV14" s="148"/>
      <c r="KLW14" s="148"/>
      <c r="KLX14" s="148"/>
      <c r="KLY14" s="148"/>
      <c r="KLZ14" s="148"/>
      <c r="KMA14" s="148"/>
      <c r="KMB14" s="148"/>
      <c r="KMC14" s="148"/>
      <c r="KMD14" s="148"/>
      <c r="KME14" s="148"/>
      <c r="KMF14" s="148"/>
      <c r="KMG14" s="148"/>
      <c r="KMH14" s="148"/>
      <c r="KMI14" s="148"/>
      <c r="KMJ14" s="148"/>
      <c r="KMK14" s="148"/>
      <c r="KML14" s="148"/>
      <c r="KMM14" s="148"/>
      <c r="KMN14" s="148"/>
      <c r="KMO14" s="148"/>
      <c r="KMP14" s="148"/>
      <c r="KMQ14" s="148"/>
      <c r="KMR14" s="148"/>
      <c r="KMS14" s="148"/>
      <c r="KMT14" s="148"/>
      <c r="KMU14" s="148"/>
      <c r="KMV14" s="148"/>
      <c r="KMW14" s="148"/>
      <c r="KMX14" s="148"/>
      <c r="KMY14" s="148"/>
      <c r="KMZ14" s="148"/>
      <c r="KNA14" s="148"/>
      <c r="KNB14" s="148"/>
      <c r="KNC14" s="148"/>
      <c r="KND14" s="148"/>
      <c r="KNE14" s="148"/>
      <c r="KNF14" s="148"/>
      <c r="KNG14" s="148"/>
      <c r="KNH14" s="148"/>
      <c r="KNI14" s="148"/>
      <c r="KNJ14" s="148"/>
      <c r="KNK14" s="148"/>
      <c r="KNL14" s="148"/>
      <c r="KNM14" s="148"/>
      <c r="KNN14" s="148"/>
      <c r="KNO14" s="148"/>
      <c r="KNP14" s="148"/>
      <c r="KNQ14" s="148"/>
      <c r="KNR14" s="148"/>
      <c r="KNS14" s="148"/>
      <c r="KNT14" s="148"/>
      <c r="KNU14" s="148"/>
      <c r="KNV14" s="148"/>
      <c r="KNW14" s="148"/>
      <c r="KNX14" s="148"/>
      <c r="KNY14" s="148"/>
      <c r="KNZ14" s="148"/>
      <c r="KOA14" s="148"/>
      <c r="KOB14" s="148"/>
      <c r="KOC14" s="148"/>
      <c r="KOD14" s="148"/>
      <c r="KOE14" s="148"/>
      <c r="KOF14" s="148"/>
      <c r="KOG14" s="148"/>
      <c r="KOH14" s="148"/>
      <c r="KOI14" s="148"/>
      <c r="KOJ14" s="148"/>
      <c r="KOK14" s="148"/>
      <c r="KOL14" s="148"/>
      <c r="KOM14" s="148"/>
      <c r="KON14" s="148"/>
      <c r="KOO14" s="148"/>
      <c r="KOP14" s="148"/>
      <c r="KOQ14" s="148"/>
      <c r="KOR14" s="148"/>
      <c r="KOS14" s="148"/>
      <c r="KOT14" s="148"/>
      <c r="KOU14" s="148"/>
      <c r="KOV14" s="148"/>
      <c r="KOW14" s="148"/>
      <c r="KOX14" s="148"/>
      <c r="KOY14" s="148"/>
      <c r="KOZ14" s="148"/>
      <c r="KPA14" s="148"/>
      <c r="KPB14" s="148"/>
      <c r="KPC14" s="148"/>
      <c r="KPD14" s="148"/>
      <c r="KPE14" s="148"/>
      <c r="KPF14" s="148"/>
      <c r="KPG14" s="148"/>
      <c r="KPH14" s="148"/>
      <c r="KPI14" s="148"/>
      <c r="KPJ14" s="148"/>
      <c r="KPK14" s="148"/>
      <c r="KPL14" s="148"/>
      <c r="KPM14" s="148"/>
      <c r="KPN14" s="148"/>
      <c r="KPO14" s="148"/>
      <c r="KPP14" s="148"/>
      <c r="KPQ14" s="148"/>
      <c r="KPR14" s="148"/>
      <c r="KPS14" s="148"/>
      <c r="KPT14" s="148"/>
      <c r="KPU14" s="148"/>
      <c r="KPV14" s="148"/>
      <c r="KPW14" s="148"/>
      <c r="KPX14" s="148"/>
      <c r="KPY14" s="148"/>
      <c r="KPZ14" s="148"/>
      <c r="KQA14" s="148"/>
      <c r="KQB14" s="148"/>
      <c r="KQC14" s="148"/>
      <c r="KQD14" s="148"/>
      <c r="KQE14" s="148"/>
      <c r="KQF14" s="148"/>
      <c r="KQG14" s="148"/>
      <c r="KQH14" s="148"/>
      <c r="KQI14" s="148"/>
      <c r="KQJ14" s="148"/>
      <c r="KQK14" s="148"/>
      <c r="KQL14" s="148"/>
      <c r="KQM14" s="148"/>
      <c r="KQN14" s="148"/>
      <c r="KQO14" s="148"/>
      <c r="KQP14" s="148"/>
      <c r="KQQ14" s="148"/>
      <c r="KQR14" s="148"/>
      <c r="KQS14" s="148"/>
      <c r="KQT14" s="148"/>
      <c r="KQU14" s="148"/>
      <c r="KQV14" s="148"/>
      <c r="KQW14" s="148"/>
      <c r="KQX14" s="148"/>
      <c r="KQY14" s="148"/>
      <c r="KQZ14" s="148"/>
      <c r="KRA14" s="148"/>
      <c r="KRB14" s="148"/>
      <c r="KRC14" s="148"/>
      <c r="KRD14" s="148"/>
      <c r="KRE14" s="148"/>
      <c r="KRF14" s="148"/>
      <c r="KRG14" s="148"/>
      <c r="KRH14" s="148"/>
      <c r="KRI14" s="148"/>
      <c r="KRJ14" s="148"/>
      <c r="KRK14" s="148"/>
      <c r="KRL14" s="148"/>
      <c r="KRM14" s="148"/>
      <c r="KRN14" s="148"/>
      <c r="KRO14" s="148"/>
      <c r="KRP14" s="148"/>
      <c r="KRQ14" s="148"/>
      <c r="KRR14" s="148"/>
      <c r="KRS14" s="148"/>
      <c r="KRT14" s="148"/>
      <c r="KRU14" s="148"/>
      <c r="KRV14" s="148"/>
      <c r="KRW14" s="148"/>
      <c r="KRX14" s="148"/>
      <c r="KRY14" s="148"/>
      <c r="KRZ14" s="148"/>
      <c r="KSA14" s="148"/>
      <c r="KSB14" s="148"/>
      <c r="KSC14" s="148"/>
      <c r="KSD14" s="148"/>
      <c r="KSE14" s="148"/>
      <c r="KSF14" s="148"/>
      <c r="KSG14" s="148"/>
      <c r="KSH14" s="148"/>
      <c r="KSI14" s="148"/>
      <c r="KSJ14" s="148"/>
      <c r="KSK14" s="148"/>
      <c r="KSL14" s="148"/>
      <c r="KSM14" s="148"/>
      <c r="KSN14" s="148"/>
      <c r="KSO14" s="148"/>
      <c r="KSP14" s="148"/>
      <c r="KSQ14" s="148"/>
      <c r="KSR14" s="148"/>
      <c r="KSS14" s="148"/>
      <c r="KST14" s="148"/>
      <c r="KSU14" s="148"/>
      <c r="KSV14" s="148"/>
      <c r="KSW14" s="148"/>
      <c r="KSX14" s="148"/>
      <c r="KSY14" s="148"/>
      <c r="KSZ14" s="148"/>
      <c r="KTA14" s="148"/>
      <c r="KTB14" s="148"/>
      <c r="KTC14" s="148"/>
      <c r="KTD14" s="148"/>
      <c r="KTE14" s="148"/>
      <c r="KTF14" s="148"/>
      <c r="KTG14" s="148"/>
      <c r="KTH14" s="148"/>
      <c r="KTI14" s="148"/>
      <c r="KTJ14" s="148"/>
      <c r="KTK14" s="148"/>
      <c r="KTL14" s="148"/>
      <c r="KTM14" s="148"/>
      <c r="KTN14" s="148"/>
      <c r="KTO14" s="148"/>
      <c r="KTP14" s="148"/>
      <c r="KTQ14" s="148"/>
      <c r="KTR14" s="148"/>
      <c r="KTS14" s="148"/>
      <c r="KTT14" s="148"/>
      <c r="KTU14" s="148"/>
      <c r="KTV14" s="148"/>
      <c r="KTW14" s="148"/>
      <c r="KTX14" s="148"/>
      <c r="KTY14" s="148"/>
      <c r="KTZ14" s="148"/>
      <c r="KUA14" s="148"/>
      <c r="KUB14" s="148"/>
      <c r="KUC14" s="148"/>
      <c r="KUD14" s="148"/>
      <c r="KUE14" s="148"/>
      <c r="KUF14" s="148"/>
      <c r="KUG14" s="148"/>
      <c r="KUH14" s="148"/>
      <c r="KUI14" s="148"/>
      <c r="KUJ14" s="148"/>
      <c r="KUK14" s="148"/>
      <c r="KUL14" s="148"/>
      <c r="KUM14" s="148"/>
      <c r="KUN14" s="148"/>
      <c r="KUO14" s="148"/>
      <c r="KUP14" s="148"/>
      <c r="KUQ14" s="148"/>
      <c r="KUR14" s="148"/>
      <c r="KUS14" s="148"/>
      <c r="KUT14" s="148"/>
      <c r="KUU14" s="148"/>
      <c r="KUV14" s="148"/>
      <c r="KUW14" s="148"/>
      <c r="KUX14" s="148"/>
      <c r="KUY14" s="148"/>
      <c r="KUZ14" s="148"/>
      <c r="KVA14" s="148"/>
      <c r="KVB14" s="148"/>
      <c r="KVC14" s="148"/>
      <c r="KVD14" s="148"/>
      <c r="KVE14" s="148"/>
      <c r="KVF14" s="148"/>
      <c r="KVG14" s="148"/>
      <c r="KVH14" s="148"/>
      <c r="KVI14" s="148"/>
      <c r="KVJ14" s="148"/>
      <c r="KVK14" s="148"/>
      <c r="KVL14" s="148"/>
      <c r="KVM14" s="148"/>
      <c r="KVN14" s="148"/>
      <c r="KVO14" s="148"/>
      <c r="KVP14" s="148"/>
      <c r="KVQ14" s="148"/>
      <c r="KVR14" s="148"/>
      <c r="KVS14" s="148"/>
      <c r="KVT14" s="148"/>
      <c r="KVU14" s="148"/>
      <c r="KVV14" s="148"/>
      <c r="KVW14" s="148"/>
      <c r="KVX14" s="148"/>
      <c r="KVY14" s="148"/>
      <c r="KVZ14" s="148"/>
      <c r="KWA14" s="148"/>
      <c r="KWB14" s="148"/>
      <c r="KWC14" s="148"/>
      <c r="KWD14" s="148"/>
      <c r="KWE14" s="148"/>
      <c r="KWF14" s="148"/>
      <c r="KWG14" s="148"/>
      <c r="KWH14" s="148"/>
      <c r="KWI14" s="148"/>
      <c r="KWJ14" s="148"/>
      <c r="KWK14" s="148"/>
      <c r="KWL14" s="148"/>
      <c r="KWM14" s="148"/>
      <c r="KWN14" s="148"/>
      <c r="KWO14" s="148"/>
      <c r="KWP14" s="148"/>
      <c r="KWQ14" s="148"/>
      <c r="KWR14" s="148"/>
      <c r="KWS14" s="148"/>
      <c r="KWT14" s="148"/>
      <c r="KWU14" s="148"/>
      <c r="KWV14" s="148"/>
      <c r="KWW14" s="148"/>
      <c r="KWX14" s="148"/>
      <c r="KWY14" s="148"/>
      <c r="KWZ14" s="148"/>
      <c r="KXA14" s="148"/>
      <c r="KXB14" s="148"/>
      <c r="KXC14" s="148"/>
      <c r="KXD14" s="148"/>
      <c r="KXE14" s="148"/>
      <c r="KXF14" s="148"/>
      <c r="KXG14" s="148"/>
      <c r="KXH14" s="148"/>
      <c r="KXI14" s="148"/>
      <c r="KXJ14" s="148"/>
      <c r="KXK14" s="148"/>
      <c r="KXL14" s="148"/>
      <c r="KXM14" s="148"/>
      <c r="KXN14" s="148"/>
      <c r="KXO14" s="148"/>
      <c r="KXP14" s="148"/>
      <c r="KXQ14" s="148"/>
      <c r="KXR14" s="148"/>
      <c r="KXS14" s="148"/>
      <c r="KXT14" s="148"/>
      <c r="KXU14" s="148"/>
      <c r="KXV14" s="148"/>
      <c r="KXW14" s="148"/>
      <c r="KXX14" s="148"/>
      <c r="KXY14" s="148"/>
      <c r="KXZ14" s="148"/>
      <c r="KYA14" s="148"/>
      <c r="KYB14" s="148"/>
      <c r="KYC14" s="148"/>
      <c r="KYD14" s="148"/>
      <c r="KYE14" s="148"/>
      <c r="KYF14" s="148"/>
      <c r="KYG14" s="148"/>
      <c r="KYH14" s="148"/>
      <c r="KYI14" s="148"/>
      <c r="KYJ14" s="148"/>
      <c r="KYK14" s="148"/>
      <c r="KYL14" s="148"/>
      <c r="KYM14" s="148"/>
      <c r="KYN14" s="148"/>
      <c r="KYO14" s="148"/>
      <c r="KYP14" s="148"/>
      <c r="KYQ14" s="148"/>
      <c r="KYR14" s="148"/>
      <c r="KYS14" s="148"/>
      <c r="KYT14" s="148"/>
      <c r="KYU14" s="148"/>
      <c r="KYV14" s="148"/>
      <c r="KYW14" s="148"/>
      <c r="KYX14" s="148"/>
      <c r="KYY14" s="148"/>
      <c r="KYZ14" s="148"/>
      <c r="KZA14" s="148"/>
      <c r="KZB14" s="148"/>
      <c r="KZC14" s="148"/>
      <c r="KZD14" s="148"/>
      <c r="KZE14" s="148"/>
      <c r="KZF14" s="148"/>
      <c r="KZG14" s="148"/>
      <c r="KZH14" s="148"/>
      <c r="KZI14" s="148"/>
      <c r="KZJ14" s="148"/>
      <c r="KZK14" s="148"/>
      <c r="KZL14" s="148"/>
      <c r="KZM14" s="148"/>
      <c r="KZN14" s="148"/>
      <c r="KZO14" s="148"/>
      <c r="KZP14" s="148"/>
      <c r="KZQ14" s="148"/>
      <c r="KZR14" s="148"/>
      <c r="KZS14" s="148"/>
      <c r="KZT14" s="148"/>
      <c r="KZU14" s="148"/>
      <c r="KZV14" s="148"/>
      <c r="KZW14" s="148"/>
      <c r="KZX14" s="148"/>
      <c r="KZY14" s="148"/>
      <c r="KZZ14" s="148"/>
      <c r="LAA14" s="148"/>
      <c r="LAB14" s="148"/>
      <c r="LAC14" s="148"/>
      <c r="LAD14" s="148"/>
      <c r="LAE14" s="148"/>
      <c r="LAF14" s="148"/>
      <c r="LAG14" s="148"/>
      <c r="LAH14" s="148"/>
      <c r="LAI14" s="148"/>
      <c r="LAJ14" s="148"/>
      <c r="LAK14" s="148"/>
      <c r="LAL14" s="148"/>
      <c r="LAM14" s="148"/>
      <c r="LAN14" s="148"/>
      <c r="LAO14" s="148"/>
      <c r="LAP14" s="148"/>
      <c r="LAQ14" s="148"/>
      <c r="LAR14" s="148"/>
      <c r="LAS14" s="148"/>
      <c r="LAT14" s="148"/>
      <c r="LAU14" s="148"/>
      <c r="LAV14" s="148"/>
      <c r="LAW14" s="148"/>
      <c r="LAX14" s="148"/>
      <c r="LAY14" s="148"/>
      <c r="LAZ14" s="148"/>
      <c r="LBA14" s="148"/>
      <c r="LBB14" s="148"/>
      <c r="LBC14" s="148"/>
      <c r="LBD14" s="148"/>
      <c r="LBE14" s="148"/>
      <c r="LBF14" s="148"/>
      <c r="LBG14" s="148"/>
      <c r="LBH14" s="148"/>
      <c r="LBI14" s="148"/>
      <c r="LBJ14" s="148"/>
      <c r="LBK14" s="148"/>
      <c r="LBL14" s="148"/>
      <c r="LBM14" s="148"/>
      <c r="LBN14" s="148"/>
      <c r="LBO14" s="148"/>
      <c r="LBP14" s="148"/>
      <c r="LBQ14" s="148"/>
      <c r="LBR14" s="148"/>
      <c r="LBS14" s="148"/>
      <c r="LBT14" s="148"/>
      <c r="LBU14" s="148"/>
      <c r="LBV14" s="148"/>
      <c r="LBW14" s="148"/>
      <c r="LBX14" s="148"/>
      <c r="LBY14" s="148"/>
      <c r="LBZ14" s="148"/>
      <c r="LCA14" s="148"/>
      <c r="LCB14" s="148"/>
      <c r="LCC14" s="148"/>
      <c r="LCD14" s="148"/>
      <c r="LCE14" s="148"/>
      <c r="LCF14" s="148"/>
      <c r="LCG14" s="148"/>
      <c r="LCH14" s="148"/>
      <c r="LCI14" s="148"/>
      <c r="LCJ14" s="148"/>
      <c r="LCK14" s="148"/>
      <c r="LCL14" s="148"/>
      <c r="LCM14" s="148"/>
      <c r="LCN14" s="148"/>
      <c r="LCO14" s="148"/>
      <c r="LCP14" s="148"/>
      <c r="LCQ14" s="148"/>
      <c r="LCR14" s="148"/>
      <c r="LCS14" s="148"/>
      <c r="LCT14" s="148"/>
      <c r="LCU14" s="148"/>
      <c r="LCV14" s="148"/>
      <c r="LCW14" s="148"/>
      <c r="LCX14" s="148"/>
      <c r="LCY14" s="148"/>
      <c r="LCZ14" s="148"/>
      <c r="LDA14" s="148"/>
      <c r="LDB14" s="148"/>
      <c r="LDC14" s="148"/>
      <c r="LDD14" s="148"/>
      <c r="LDE14" s="148"/>
      <c r="LDF14" s="148"/>
      <c r="LDG14" s="148"/>
      <c r="LDH14" s="148"/>
      <c r="LDI14" s="148"/>
      <c r="LDJ14" s="148"/>
      <c r="LDK14" s="148"/>
      <c r="LDL14" s="148"/>
      <c r="LDM14" s="148"/>
      <c r="LDN14" s="148"/>
      <c r="LDO14" s="148"/>
      <c r="LDP14" s="148"/>
      <c r="LDQ14" s="148"/>
      <c r="LDR14" s="148"/>
      <c r="LDS14" s="148"/>
      <c r="LDT14" s="148"/>
      <c r="LDU14" s="148"/>
      <c r="LDV14" s="148"/>
      <c r="LDW14" s="148"/>
      <c r="LDX14" s="148"/>
      <c r="LDY14" s="148"/>
      <c r="LDZ14" s="148"/>
      <c r="LEA14" s="148"/>
      <c r="LEB14" s="148"/>
      <c r="LEC14" s="148"/>
      <c r="LED14" s="148"/>
      <c r="LEE14" s="148"/>
      <c r="LEF14" s="148"/>
      <c r="LEG14" s="148"/>
      <c r="LEH14" s="148"/>
      <c r="LEI14" s="148"/>
      <c r="LEJ14" s="148"/>
      <c r="LEK14" s="148"/>
      <c r="LEL14" s="148"/>
      <c r="LEM14" s="148"/>
      <c r="LEN14" s="148"/>
      <c r="LEO14" s="148"/>
      <c r="LEP14" s="148"/>
      <c r="LEQ14" s="148"/>
      <c r="LER14" s="148"/>
      <c r="LES14" s="148"/>
      <c r="LET14" s="148"/>
      <c r="LEU14" s="148"/>
      <c r="LEV14" s="148"/>
      <c r="LEW14" s="148"/>
      <c r="LEX14" s="148"/>
      <c r="LEY14" s="148"/>
      <c r="LEZ14" s="148"/>
      <c r="LFA14" s="148"/>
      <c r="LFB14" s="148"/>
      <c r="LFC14" s="148"/>
      <c r="LFD14" s="148"/>
      <c r="LFE14" s="148"/>
      <c r="LFF14" s="148"/>
      <c r="LFG14" s="148"/>
      <c r="LFH14" s="148"/>
      <c r="LFI14" s="148"/>
      <c r="LFJ14" s="148"/>
      <c r="LFK14" s="148"/>
      <c r="LFL14" s="148"/>
      <c r="LFM14" s="148"/>
      <c r="LFN14" s="148"/>
      <c r="LFO14" s="148"/>
      <c r="LFP14" s="148"/>
      <c r="LFQ14" s="148"/>
      <c r="LFR14" s="148"/>
      <c r="LFS14" s="148"/>
      <c r="LFT14" s="148"/>
      <c r="LFU14" s="148"/>
      <c r="LFV14" s="148"/>
      <c r="LFW14" s="148"/>
      <c r="LFX14" s="148"/>
      <c r="LFY14" s="148"/>
      <c r="LFZ14" s="148"/>
      <c r="LGA14" s="148"/>
      <c r="LGB14" s="148"/>
      <c r="LGC14" s="148"/>
      <c r="LGD14" s="148"/>
      <c r="LGE14" s="148"/>
      <c r="LGF14" s="148"/>
      <c r="LGG14" s="148"/>
      <c r="LGH14" s="148"/>
      <c r="LGI14" s="148"/>
      <c r="LGJ14" s="148"/>
      <c r="LGK14" s="148"/>
      <c r="LGL14" s="148"/>
      <c r="LGM14" s="148"/>
      <c r="LGN14" s="148"/>
      <c r="LGO14" s="148"/>
      <c r="LGP14" s="148"/>
      <c r="LGQ14" s="148"/>
      <c r="LGR14" s="148"/>
      <c r="LGS14" s="148"/>
      <c r="LGT14" s="148"/>
      <c r="LGU14" s="148"/>
      <c r="LGV14" s="148"/>
      <c r="LGW14" s="148"/>
      <c r="LGX14" s="148"/>
      <c r="LGY14" s="148"/>
      <c r="LGZ14" s="148"/>
      <c r="LHA14" s="148"/>
      <c r="LHB14" s="148"/>
      <c r="LHC14" s="148"/>
      <c r="LHD14" s="148"/>
      <c r="LHE14" s="148"/>
      <c r="LHF14" s="148"/>
      <c r="LHG14" s="148"/>
      <c r="LHH14" s="148"/>
      <c r="LHI14" s="148"/>
      <c r="LHJ14" s="148"/>
      <c r="LHK14" s="148"/>
      <c r="LHL14" s="148"/>
      <c r="LHM14" s="148"/>
      <c r="LHN14" s="148"/>
      <c r="LHO14" s="148"/>
      <c r="LHP14" s="148"/>
      <c r="LHQ14" s="148"/>
      <c r="LHR14" s="148"/>
      <c r="LHS14" s="148"/>
      <c r="LHT14" s="148"/>
      <c r="LHU14" s="148"/>
      <c r="LHV14" s="148"/>
      <c r="LHW14" s="148"/>
      <c r="LHX14" s="148"/>
      <c r="LHY14" s="148"/>
      <c r="LHZ14" s="148"/>
      <c r="LIA14" s="148"/>
      <c r="LIB14" s="148"/>
      <c r="LIC14" s="148"/>
      <c r="LID14" s="148"/>
      <c r="LIE14" s="148"/>
      <c r="LIF14" s="148"/>
      <c r="LIG14" s="148"/>
      <c r="LIH14" s="148"/>
      <c r="LII14" s="148"/>
      <c r="LIJ14" s="148"/>
      <c r="LIK14" s="148"/>
      <c r="LIL14" s="148"/>
      <c r="LIM14" s="148"/>
      <c r="LIN14" s="148"/>
      <c r="LIO14" s="148"/>
      <c r="LIP14" s="148"/>
      <c r="LIQ14" s="148"/>
      <c r="LIR14" s="148"/>
      <c r="LIS14" s="148"/>
      <c r="LIT14" s="148"/>
      <c r="LIU14" s="148"/>
      <c r="LIV14" s="148"/>
      <c r="LIW14" s="148"/>
      <c r="LIX14" s="148"/>
      <c r="LIY14" s="148"/>
      <c r="LIZ14" s="148"/>
      <c r="LJA14" s="148"/>
      <c r="LJB14" s="148"/>
      <c r="LJC14" s="148"/>
      <c r="LJD14" s="148"/>
      <c r="LJE14" s="148"/>
      <c r="LJF14" s="148"/>
      <c r="LJG14" s="148"/>
      <c r="LJH14" s="148"/>
      <c r="LJI14" s="148"/>
      <c r="LJJ14" s="148"/>
      <c r="LJK14" s="148"/>
      <c r="LJL14" s="148"/>
      <c r="LJM14" s="148"/>
      <c r="LJN14" s="148"/>
      <c r="LJO14" s="148"/>
      <c r="LJP14" s="148"/>
      <c r="LJQ14" s="148"/>
      <c r="LJR14" s="148"/>
      <c r="LJS14" s="148"/>
      <c r="LJT14" s="148"/>
      <c r="LJU14" s="148"/>
      <c r="LJV14" s="148"/>
      <c r="LJW14" s="148"/>
      <c r="LJX14" s="148"/>
      <c r="LJY14" s="148"/>
      <c r="LJZ14" s="148"/>
      <c r="LKA14" s="148"/>
      <c r="LKB14" s="148"/>
      <c r="LKC14" s="148"/>
      <c r="LKD14" s="148"/>
      <c r="LKE14" s="148"/>
      <c r="LKF14" s="148"/>
      <c r="LKG14" s="148"/>
      <c r="LKH14" s="148"/>
      <c r="LKI14" s="148"/>
      <c r="LKJ14" s="148"/>
      <c r="LKK14" s="148"/>
      <c r="LKL14" s="148"/>
      <c r="LKM14" s="148"/>
      <c r="LKN14" s="148"/>
      <c r="LKO14" s="148"/>
      <c r="LKP14" s="148"/>
      <c r="LKQ14" s="148"/>
      <c r="LKR14" s="148"/>
      <c r="LKS14" s="148"/>
      <c r="LKT14" s="148"/>
      <c r="LKU14" s="148"/>
      <c r="LKV14" s="148"/>
      <c r="LKW14" s="148"/>
      <c r="LKX14" s="148"/>
      <c r="LKY14" s="148"/>
      <c r="LKZ14" s="148"/>
      <c r="LLA14" s="148"/>
      <c r="LLB14" s="148"/>
      <c r="LLC14" s="148"/>
      <c r="LLD14" s="148"/>
      <c r="LLE14" s="148"/>
      <c r="LLF14" s="148"/>
      <c r="LLG14" s="148"/>
      <c r="LLH14" s="148"/>
      <c r="LLI14" s="148"/>
      <c r="LLJ14" s="148"/>
      <c r="LLK14" s="148"/>
      <c r="LLL14" s="148"/>
      <c r="LLM14" s="148"/>
      <c r="LLN14" s="148"/>
      <c r="LLO14" s="148"/>
      <c r="LLP14" s="148"/>
      <c r="LLQ14" s="148"/>
      <c r="LLR14" s="148"/>
      <c r="LLS14" s="148"/>
      <c r="LLT14" s="148"/>
      <c r="LLU14" s="148"/>
      <c r="LLV14" s="148"/>
      <c r="LLW14" s="148"/>
      <c r="LLX14" s="148"/>
      <c r="LLY14" s="148"/>
      <c r="LLZ14" s="148"/>
      <c r="LMA14" s="148"/>
      <c r="LMB14" s="148"/>
      <c r="LMC14" s="148"/>
      <c r="LMD14" s="148"/>
      <c r="LME14" s="148"/>
      <c r="LMF14" s="148"/>
      <c r="LMG14" s="148"/>
      <c r="LMH14" s="148"/>
      <c r="LMI14" s="148"/>
      <c r="LMJ14" s="148"/>
      <c r="LMK14" s="148"/>
      <c r="LML14" s="148"/>
      <c r="LMM14" s="148"/>
      <c r="LMN14" s="148"/>
      <c r="LMO14" s="148"/>
      <c r="LMP14" s="148"/>
      <c r="LMQ14" s="148"/>
      <c r="LMR14" s="148"/>
      <c r="LMS14" s="148"/>
      <c r="LMT14" s="148"/>
      <c r="LMU14" s="148"/>
      <c r="LMV14" s="148"/>
      <c r="LMW14" s="148"/>
      <c r="LMX14" s="148"/>
      <c r="LMY14" s="148"/>
      <c r="LMZ14" s="148"/>
      <c r="LNA14" s="148"/>
      <c r="LNB14" s="148"/>
      <c r="LNC14" s="148"/>
      <c r="LND14" s="148"/>
      <c r="LNE14" s="148"/>
      <c r="LNF14" s="148"/>
      <c r="LNG14" s="148"/>
      <c r="LNH14" s="148"/>
      <c r="LNI14" s="148"/>
      <c r="LNJ14" s="148"/>
      <c r="LNK14" s="148"/>
      <c r="LNL14" s="148"/>
      <c r="LNM14" s="148"/>
      <c r="LNN14" s="148"/>
      <c r="LNO14" s="148"/>
      <c r="LNP14" s="148"/>
      <c r="LNQ14" s="148"/>
      <c r="LNR14" s="148"/>
      <c r="LNS14" s="148"/>
      <c r="LNT14" s="148"/>
      <c r="LNU14" s="148"/>
      <c r="LNV14" s="148"/>
      <c r="LNW14" s="148"/>
      <c r="LNX14" s="148"/>
      <c r="LNY14" s="148"/>
      <c r="LNZ14" s="148"/>
      <c r="LOA14" s="148"/>
      <c r="LOB14" s="148"/>
      <c r="LOC14" s="148"/>
      <c r="LOD14" s="148"/>
      <c r="LOE14" s="148"/>
      <c r="LOF14" s="148"/>
      <c r="LOG14" s="148"/>
      <c r="LOH14" s="148"/>
      <c r="LOI14" s="148"/>
      <c r="LOJ14" s="148"/>
      <c r="LOK14" s="148"/>
      <c r="LOL14" s="148"/>
      <c r="LOM14" s="148"/>
      <c r="LON14" s="148"/>
      <c r="LOO14" s="148"/>
      <c r="LOP14" s="148"/>
      <c r="LOQ14" s="148"/>
      <c r="LOR14" s="148"/>
      <c r="LOS14" s="148"/>
      <c r="LOT14" s="148"/>
      <c r="LOU14" s="148"/>
      <c r="LOV14" s="148"/>
      <c r="LOW14" s="148"/>
      <c r="LOX14" s="148"/>
      <c r="LOY14" s="148"/>
      <c r="LOZ14" s="148"/>
      <c r="LPA14" s="148"/>
      <c r="LPB14" s="148"/>
      <c r="LPC14" s="148"/>
      <c r="LPD14" s="148"/>
      <c r="LPE14" s="148"/>
      <c r="LPF14" s="148"/>
      <c r="LPG14" s="148"/>
      <c r="LPH14" s="148"/>
      <c r="LPI14" s="148"/>
      <c r="LPJ14" s="148"/>
      <c r="LPK14" s="148"/>
      <c r="LPL14" s="148"/>
      <c r="LPM14" s="148"/>
      <c r="LPN14" s="148"/>
      <c r="LPO14" s="148"/>
      <c r="LPP14" s="148"/>
      <c r="LPQ14" s="148"/>
      <c r="LPR14" s="148"/>
      <c r="LPS14" s="148"/>
      <c r="LPT14" s="148"/>
      <c r="LPU14" s="148"/>
      <c r="LPV14" s="148"/>
      <c r="LPW14" s="148"/>
      <c r="LPX14" s="148"/>
      <c r="LPY14" s="148"/>
      <c r="LPZ14" s="148"/>
      <c r="LQA14" s="148"/>
      <c r="LQB14" s="148"/>
      <c r="LQC14" s="148"/>
      <c r="LQD14" s="148"/>
      <c r="LQE14" s="148"/>
      <c r="LQF14" s="148"/>
      <c r="LQG14" s="148"/>
      <c r="LQH14" s="148"/>
      <c r="LQI14" s="148"/>
      <c r="LQJ14" s="148"/>
      <c r="LQK14" s="148"/>
      <c r="LQL14" s="148"/>
      <c r="LQM14" s="148"/>
      <c r="LQN14" s="148"/>
      <c r="LQO14" s="148"/>
      <c r="LQP14" s="148"/>
      <c r="LQQ14" s="148"/>
      <c r="LQR14" s="148"/>
      <c r="LQS14" s="148"/>
      <c r="LQT14" s="148"/>
      <c r="LQU14" s="148"/>
      <c r="LQV14" s="148"/>
      <c r="LQW14" s="148"/>
      <c r="LQX14" s="148"/>
      <c r="LQY14" s="148"/>
      <c r="LQZ14" s="148"/>
      <c r="LRA14" s="148"/>
      <c r="LRB14" s="148"/>
      <c r="LRC14" s="148"/>
      <c r="LRD14" s="148"/>
      <c r="LRE14" s="148"/>
      <c r="LRF14" s="148"/>
      <c r="LRG14" s="148"/>
      <c r="LRH14" s="148"/>
      <c r="LRI14" s="148"/>
      <c r="LRJ14" s="148"/>
      <c r="LRK14" s="148"/>
      <c r="LRL14" s="148"/>
      <c r="LRM14" s="148"/>
      <c r="LRN14" s="148"/>
      <c r="LRO14" s="148"/>
      <c r="LRP14" s="148"/>
      <c r="LRQ14" s="148"/>
      <c r="LRR14" s="148"/>
      <c r="LRS14" s="148"/>
      <c r="LRT14" s="148"/>
      <c r="LRU14" s="148"/>
      <c r="LRV14" s="148"/>
      <c r="LRW14" s="148"/>
      <c r="LRX14" s="148"/>
      <c r="LRY14" s="148"/>
      <c r="LRZ14" s="148"/>
      <c r="LSA14" s="148"/>
      <c r="LSB14" s="148"/>
      <c r="LSC14" s="148"/>
      <c r="LSD14" s="148"/>
      <c r="LSE14" s="148"/>
      <c r="LSF14" s="148"/>
      <c r="LSG14" s="148"/>
      <c r="LSH14" s="148"/>
      <c r="LSI14" s="148"/>
      <c r="LSJ14" s="148"/>
      <c r="LSK14" s="148"/>
      <c r="LSL14" s="148"/>
      <c r="LSM14" s="148"/>
      <c r="LSN14" s="148"/>
      <c r="LSO14" s="148"/>
      <c r="LSP14" s="148"/>
      <c r="LSQ14" s="148"/>
      <c r="LSR14" s="148"/>
      <c r="LSS14" s="148"/>
      <c r="LST14" s="148"/>
      <c r="LSU14" s="148"/>
      <c r="LSV14" s="148"/>
      <c r="LSW14" s="148"/>
      <c r="LSX14" s="148"/>
      <c r="LSY14" s="148"/>
      <c r="LSZ14" s="148"/>
      <c r="LTA14" s="148"/>
      <c r="LTB14" s="148"/>
      <c r="LTC14" s="148"/>
      <c r="LTD14" s="148"/>
      <c r="LTE14" s="148"/>
      <c r="LTF14" s="148"/>
      <c r="LTG14" s="148"/>
      <c r="LTH14" s="148"/>
      <c r="LTI14" s="148"/>
      <c r="LTJ14" s="148"/>
      <c r="LTK14" s="148"/>
      <c r="LTL14" s="148"/>
      <c r="LTM14" s="148"/>
      <c r="LTN14" s="148"/>
      <c r="LTO14" s="148"/>
      <c r="LTP14" s="148"/>
      <c r="LTQ14" s="148"/>
      <c r="LTR14" s="148"/>
      <c r="LTS14" s="148"/>
      <c r="LTT14" s="148"/>
      <c r="LTU14" s="148"/>
      <c r="LTV14" s="148"/>
      <c r="LTW14" s="148"/>
      <c r="LTX14" s="148"/>
      <c r="LTY14" s="148"/>
      <c r="LTZ14" s="148"/>
      <c r="LUA14" s="148"/>
      <c r="LUB14" s="148"/>
      <c r="LUC14" s="148"/>
      <c r="LUD14" s="148"/>
      <c r="LUE14" s="148"/>
      <c r="LUF14" s="148"/>
      <c r="LUG14" s="148"/>
      <c r="LUH14" s="148"/>
      <c r="LUI14" s="148"/>
      <c r="LUJ14" s="148"/>
      <c r="LUK14" s="148"/>
      <c r="LUL14" s="148"/>
      <c r="LUM14" s="148"/>
      <c r="LUN14" s="148"/>
      <c r="LUO14" s="148"/>
      <c r="LUP14" s="148"/>
      <c r="LUQ14" s="148"/>
      <c r="LUR14" s="148"/>
      <c r="LUS14" s="148"/>
      <c r="LUT14" s="148"/>
      <c r="LUU14" s="148"/>
      <c r="LUV14" s="148"/>
      <c r="LUW14" s="148"/>
      <c r="LUX14" s="148"/>
      <c r="LUY14" s="148"/>
      <c r="LUZ14" s="148"/>
      <c r="LVA14" s="148"/>
      <c r="LVB14" s="148"/>
      <c r="LVC14" s="148"/>
      <c r="LVD14" s="148"/>
      <c r="LVE14" s="148"/>
      <c r="LVF14" s="148"/>
      <c r="LVG14" s="148"/>
      <c r="LVH14" s="148"/>
      <c r="LVI14" s="148"/>
      <c r="LVJ14" s="148"/>
      <c r="LVK14" s="148"/>
      <c r="LVL14" s="148"/>
      <c r="LVM14" s="148"/>
      <c r="LVN14" s="148"/>
      <c r="LVO14" s="148"/>
      <c r="LVP14" s="148"/>
      <c r="LVQ14" s="148"/>
      <c r="LVR14" s="148"/>
      <c r="LVS14" s="148"/>
      <c r="LVT14" s="148"/>
      <c r="LVU14" s="148"/>
      <c r="LVV14" s="148"/>
      <c r="LVW14" s="148"/>
      <c r="LVX14" s="148"/>
      <c r="LVY14" s="148"/>
      <c r="LVZ14" s="148"/>
      <c r="LWA14" s="148"/>
      <c r="LWB14" s="148"/>
      <c r="LWC14" s="148"/>
      <c r="LWD14" s="148"/>
      <c r="LWE14" s="148"/>
      <c r="LWF14" s="148"/>
      <c r="LWG14" s="148"/>
      <c r="LWH14" s="148"/>
      <c r="LWI14" s="148"/>
      <c r="LWJ14" s="148"/>
      <c r="LWK14" s="148"/>
      <c r="LWL14" s="148"/>
      <c r="LWM14" s="148"/>
      <c r="LWN14" s="148"/>
      <c r="LWO14" s="148"/>
      <c r="LWP14" s="148"/>
      <c r="LWQ14" s="148"/>
      <c r="LWR14" s="148"/>
      <c r="LWS14" s="148"/>
      <c r="LWT14" s="148"/>
      <c r="LWU14" s="148"/>
      <c r="LWV14" s="148"/>
      <c r="LWW14" s="148"/>
      <c r="LWX14" s="148"/>
      <c r="LWY14" s="148"/>
      <c r="LWZ14" s="148"/>
      <c r="LXA14" s="148"/>
      <c r="LXB14" s="148"/>
      <c r="LXC14" s="148"/>
      <c r="LXD14" s="148"/>
      <c r="LXE14" s="148"/>
      <c r="LXF14" s="148"/>
      <c r="LXG14" s="148"/>
      <c r="LXH14" s="148"/>
      <c r="LXI14" s="148"/>
      <c r="LXJ14" s="148"/>
      <c r="LXK14" s="148"/>
      <c r="LXL14" s="148"/>
      <c r="LXM14" s="148"/>
      <c r="LXN14" s="148"/>
      <c r="LXO14" s="148"/>
      <c r="LXP14" s="148"/>
      <c r="LXQ14" s="148"/>
      <c r="LXR14" s="148"/>
      <c r="LXS14" s="148"/>
      <c r="LXT14" s="148"/>
      <c r="LXU14" s="148"/>
      <c r="LXV14" s="148"/>
      <c r="LXW14" s="148"/>
      <c r="LXX14" s="148"/>
      <c r="LXY14" s="148"/>
      <c r="LXZ14" s="148"/>
      <c r="LYA14" s="148"/>
      <c r="LYB14" s="148"/>
      <c r="LYC14" s="148"/>
      <c r="LYD14" s="148"/>
      <c r="LYE14" s="148"/>
      <c r="LYF14" s="148"/>
      <c r="LYG14" s="148"/>
      <c r="LYH14" s="148"/>
      <c r="LYI14" s="148"/>
      <c r="LYJ14" s="148"/>
      <c r="LYK14" s="148"/>
      <c r="LYL14" s="148"/>
      <c r="LYM14" s="148"/>
      <c r="LYN14" s="148"/>
      <c r="LYO14" s="148"/>
      <c r="LYP14" s="148"/>
      <c r="LYQ14" s="148"/>
      <c r="LYR14" s="148"/>
      <c r="LYS14" s="148"/>
      <c r="LYT14" s="148"/>
      <c r="LYU14" s="148"/>
      <c r="LYV14" s="148"/>
      <c r="LYW14" s="148"/>
      <c r="LYX14" s="148"/>
      <c r="LYY14" s="148"/>
      <c r="LYZ14" s="148"/>
      <c r="LZA14" s="148"/>
      <c r="LZB14" s="148"/>
      <c r="LZC14" s="148"/>
      <c r="LZD14" s="148"/>
      <c r="LZE14" s="148"/>
      <c r="LZF14" s="148"/>
      <c r="LZG14" s="148"/>
      <c r="LZH14" s="148"/>
      <c r="LZI14" s="148"/>
      <c r="LZJ14" s="148"/>
      <c r="LZK14" s="148"/>
      <c r="LZL14" s="148"/>
      <c r="LZM14" s="148"/>
      <c r="LZN14" s="148"/>
      <c r="LZO14" s="148"/>
      <c r="LZP14" s="148"/>
      <c r="LZQ14" s="148"/>
      <c r="LZR14" s="148"/>
      <c r="LZS14" s="148"/>
      <c r="LZT14" s="148"/>
      <c r="LZU14" s="148"/>
      <c r="LZV14" s="148"/>
      <c r="LZW14" s="148"/>
      <c r="LZX14" s="148"/>
      <c r="LZY14" s="148"/>
      <c r="LZZ14" s="148"/>
      <c r="MAA14" s="148"/>
      <c r="MAB14" s="148"/>
      <c r="MAC14" s="148"/>
      <c r="MAD14" s="148"/>
      <c r="MAE14" s="148"/>
      <c r="MAF14" s="148"/>
      <c r="MAG14" s="148"/>
      <c r="MAH14" s="148"/>
      <c r="MAI14" s="148"/>
      <c r="MAJ14" s="148"/>
      <c r="MAK14" s="148"/>
      <c r="MAL14" s="148"/>
      <c r="MAM14" s="148"/>
      <c r="MAN14" s="148"/>
      <c r="MAO14" s="148"/>
      <c r="MAP14" s="148"/>
      <c r="MAQ14" s="148"/>
      <c r="MAR14" s="148"/>
      <c r="MAS14" s="148"/>
      <c r="MAT14" s="148"/>
      <c r="MAU14" s="148"/>
      <c r="MAV14" s="148"/>
      <c r="MAW14" s="148"/>
      <c r="MAX14" s="148"/>
      <c r="MAY14" s="148"/>
      <c r="MAZ14" s="148"/>
      <c r="MBA14" s="148"/>
      <c r="MBB14" s="148"/>
      <c r="MBC14" s="148"/>
      <c r="MBD14" s="148"/>
      <c r="MBE14" s="148"/>
      <c r="MBF14" s="148"/>
      <c r="MBG14" s="148"/>
      <c r="MBH14" s="148"/>
      <c r="MBI14" s="148"/>
      <c r="MBJ14" s="148"/>
      <c r="MBK14" s="148"/>
      <c r="MBL14" s="148"/>
      <c r="MBM14" s="148"/>
      <c r="MBN14" s="148"/>
      <c r="MBO14" s="148"/>
      <c r="MBP14" s="148"/>
      <c r="MBQ14" s="148"/>
      <c r="MBR14" s="148"/>
      <c r="MBS14" s="148"/>
      <c r="MBT14" s="148"/>
      <c r="MBU14" s="148"/>
      <c r="MBV14" s="148"/>
      <c r="MBW14" s="148"/>
      <c r="MBX14" s="148"/>
      <c r="MBY14" s="148"/>
      <c r="MBZ14" s="148"/>
      <c r="MCA14" s="148"/>
      <c r="MCB14" s="148"/>
      <c r="MCC14" s="148"/>
      <c r="MCD14" s="148"/>
      <c r="MCE14" s="148"/>
      <c r="MCF14" s="148"/>
      <c r="MCG14" s="148"/>
      <c r="MCH14" s="148"/>
      <c r="MCI14" s="148"/>
      <c r="MCJ14" s="148"/>
      <c r="MCK14" s="148"/>
      <c r="MCL14" s="148"/>
      <c r="MCM14" s="148"/>
      <c r="MCN14" s="148"/>
      <c r="MCO14" s="148"/>
      <c r="MCP14" s="148"/>
      <c r="MCQ14" s="148"/>
      <c r="MCR14" s="148"/>
      <c r="MCS14" s="148"/>
      <c r="MCT14" s="148"/>
      <c r="MCU14" s="148"/>
      <c r="MCV14" s="148"/>
      <c r="MCW14" s="148"/>
      <c r="MCX14" s="148"/>
      <c r="MCY14" s="148"/>
      <c r="MCZ14" s="148"/>
      <c r="MDA14" s="148"/>
      <c r="MDB14" s="148"/>
      <c r="MDC14" s="148"/>
      <c r="MDD14" s="148"/>
      <c r="MDE14" s="148"/>
      <c r="MDF14" s="148"/>
      <c r="MDG14" s="148"/>
      <c r="MDH14" s="148"/>
      <c r="MDI14" s="148"/>
      <c r="MDJ14" s="148"/>
      <c r="MDK14" s="148"/>
      <c r="MDL14" s="148"/>
      <c r="MDM14" s="148"/>
      <c r="MDN14" s="148"/>
      <c r="MDO14" s="148"/>
      <c r="MDP14" s="148"/>
      <c r="MDQ14" s="148"/>
      <c r="MDR14" s="148"/>
      <c r="MDS14" s="148"/>
      <c r="MDT14" s="148"/>
      <c r="MDU14" s="148"/>
      <c r="MDV14" s="148"/>
      <c r="MDW14" s="148"/>
      <c r="MDX14" s="148"/>
      <c r="MDY14" s="148"/>
      <c r="MDZ14" s="148"/>
      <c r="MEA14" s="148"/>
      <c r="MEB14" s="148"/>
      <c r="MEC14" s="148"/>
      <c r="MED14" s="148"/>
      <c r="MEE14" s="148"/>
      <c r="MEF14" s="148"/>
      <c r="MEG14" s="148"/>
      <c r="MEH14" s="148"/>
      <c r="MEI14" s="148"/>
      <c r="MEJ14" s="148"/>
      <c r="MEK14" s="148"/>
      <c r="MEL14" s="148"/>
      <c r="MEM14" s="148"/>
      <c r="MEN14" s="148"/>
      <c r="MEO14" s="148"/>
      <c r="MEP14" s="148"/>
      <c r="MEQ14" s="148"/>
      <c r="MER14" s="148"/>
      <c r="MES14" s="148"/>
      <c r="MET14" s="148"/>
      <c r="MEU14" s="148"/>
      <c r="MEV14" s="148"/>
      <c r="MEW14" s="148"/>
      <c r="MEX14" s="148"/>
      <c r="MEY14" s="148"/>
      <c r="MEZ14" s="148"/>
      <c r="MFA14" s="148"/>
      <c r="MFB14" s="148"/>
      <c r="MFC14" s="148"/>
      <c r="MFD14" s="148"/>
      <c r="MFE14" s="148"/>
      <c r="MFF14" s="148"/>
      <c r="MFG14" s="148"/>
      <c r="MFH14" s="148"/>
      <c r="MFI14" s="148"/>
      <c r="MFJ14" s="148"/>
      <c r="MFK14" s="148"/>
      <c r="MFL14" s="148"/>
      <c r="MFM14" s="148"/>
      <c r="MFN14" s="148"/>
      <c r="MFO14" s="148"/>
      <c r="MFP14" s="148"/>
      <c r="MFQ14" s="148"/>
      <c r="MFR14" s="148"/>
      <c r="MFS14" s="148"/>
      <c r="MFT14" s="148"/>
      <c r="MFU14" s="148"/>
      <c r="MFV14" s="148"/>
      <c r="MFW14" s="148"/>
      <c r="MFX14" s="148"/>
      <c r="MFY14" s="148"/>
      <c r="MFZ14" s="148"/>
      <c r="MGA14" s="148"/>
      <c r="MGB14" s="148"/>
      <c r="MGC14" s="148"/>
      <c r="MGD14" s="148"/>
      <c r="MGE14" s="148"/>
      <c r="MGF14" s="148"/>
      <c r="MGG14" s="148"/>
      <c r="MGH14" s="148"/>
      <c r="MGI14" s="148"/>
      <c r="MGJ14" s="148"/>
      <c r="MGK14" s="148"/>
      <c r="MGL14" s="148"/>
      <c r="MGM14" s="148"/>
      <c r="MGN14" s="148"/>
      <c r="MGO14" s="148"/>
      <c r="MGP14" s="148"/>
      <c r="MGQ14" s="148"/>
      <c r="MGR14" s="148"/>
      <c r="MGS14" s="148"/>
      <c r="MGT14" s="148"/>
      <c r="MGU14" s="148"/>
      <c r="MGV14" s="148"/>
      <c r="MGW14" s="148"/>
      <c r="MGX14" s="148"/>
      <c r="MGY14" s="148"/>
      <c r="MGZ14" s="148"/>
      <c r="MHA14" s="148"/>
      <c r="MHB14" s="148"/>
      <c r="MHC14" s="148"/>
      <c r="MHD14" s="148"/>
      <c r="MHE14" s="148"/>
      <c r="MHF14" s="148"/>
      <c r="MHG14" s="148"/>
      <c r="MHH14" s="148"/>
      <c r="MHI14" s="148"/>
      <c r="MHJ14" s="148"/>
      <c r="MHK14" s="148"/>
      <c r="MHL14" s="148"/>
      <c r="MHM14" s="148"/>
      <c r="MHN14" s="148"/>
      <c r="MHO14" s="148"/>
      <c r="MHP14" s="148"/>
      <c r="MHQ14" s="148"/>
      <c r="MHR14" s="148"/>
      <c r="MHS14" s="148"/>
      <c r="MHT14" s="148"/>
      <c r="MHU14" s="148"/>
      <c r="MHV14" s="148"/>
      <c r="MHW14" s="148"/>
      <c r="MHX14" s="148"/>
      <c r="MHY14" s="148"/>
      <c r="MHZ14" s="148"/>
      <c r="MIA14" s="148"/>
      <c r="MIB14" s="148"/>
      <c r="MIC14" s="148"/>
      <c r="MID14" s="148"/>
      <c r="MIE14" s="148"/>
      <c r="MIF14" s="148"/>
      <c r="MIG14" s="148"/>
      <c r="MIH14" s="148"/>
      <c r="MII14" s="148"/>
      <c r="MIJ14" s="148"/>
      <c r="MIK14" s="148"/>
      <c r="MIL14" s="148"/>
      <c r="MIM14" s="148"/>
      <c r="MIN14" s="148"/>
      <c r="MIO14" s="148"/>
      <c r="MIP14" s="148"/>
      <c r="MIQ14" s="148"/>
      <c r="MIR14" s="148"/>
      <c r="MIS14" s="148"/>
      <c r="MIT14" s="148"/>
      <c r="MIU14" s="148"/>
      <c r="MIV14" s="148"/>
      <c r="MIW14" s="148"/>
      <c r="MIX14" s="148"/>
      <c r="MIY14" s="148"/>
      <c r="MIZ14" s="148"/>
      <c r="MJA14" s="148"/>
      <c r="MJB14" s="148"/>
      <c r="MJC14" s="148"/>
      <c r="MJD14" s="148"/>
      <c r="MJE14" s="148"/>
      <c r="MJF14" s="148"/>
      <c r="MJG14" s="148"/>
      <c r="MJH14" s="148"/>
      <c r="MJI14" s="148"/>
      <c r="MJJ14" s="148"/>
      <c r="MJK14" s="148"/>
      <c r="MJL14" s="148"/>
      <c r="MJM14" s="148"/>
      <c r="MJN14" s="148"/>
      <c r="MJO14" s="148"/>
      <c r="MJP14" s="148"/>
      <c r="MJQ14" s="148"/>
      <c r="MJR14" s="148"/>
      <c r="MJS14" s="148"/>
      <c r="MJT14" s="148"/>
      <c r="MJU14" s="148"/>
      <c r="MJV14" s="148"/>
      <c r="MJW14" s="148"/>
      <c r="MJX14" s="148"/>
      <c r="MJY14" s="148"/>
      <c r="MJZ14" s="148"/>
      <c r="MKA14" s="148"/>
      <c r="MKB14" s="148"/>
      <c r="MKC14" s="148"/>
      <c r="MKD14" s="148"/>
      <c r="MKE14" s="148"/>
      <c r="MKF14" s="148"/>
      <c r="MKG14" s="148"/>
      <c r="MKH14" s="148"/>
      <c r="MKI14" s="148"/>
      <c r="MKJ14" s="148"/>
      <c r="MKK14" s="148"/>
      <c r="MKL14" s="148"/>
      <c r="MKM14" s="148"/>
      <c r="MKN14" s="148"/>
      <c r="MKO14" s="148"/>
      <c r="MKP14" s="148"/>
      <c r="MKQ14" s="148"/>
      <c r="MKR14" s="148"/>
      <c r="MKS14" s="148"/>
      <c r="MKT14" s="148"/>
      <c r="MKU14" s="148"/>
      <c r="MKV14" s="148"/>
      <c r="MKW14" s="148"/>
      <c r="MKX14" s="148"/>
      <c r="MKY14" s="148"/>
      <c r="MKZ14" s="148"/>
      <c r="MLA14" s="148"/>
      <c r="MLB14" s="148"/>
      <c r="MLC14" s="148"/>
      <c r="MLD14" s="148"/>
      <c r="MLE14" s="148"/>
      <c r="MLF14" s="148"/>
      <c r="MLG14" s="148"/>
      <c r="MLH14" s="148"/>
      <c r="MLI14" s="148"/>
      <c r="MLJ14" s="148"/>
      <c r="MLK14" s="148"/>
      <c r="MLL14" s="148"/>
      <c r="MLM14" s="148"/>
      <c r="MLN14" s="148"/>
      <c r="MLO14" s="148"/>
      <c r="MLP14" s="148"/>
      <c r="MLQ14" s="148"/>
      <c r="MLR14" s="148"/>
      <c r="MLS14" s="148"/>
      <c r="MLT14" s="148"/>
      <c r="MLU14" s="148"/>
      <c r="MLV14" s="148"/>
      <c r="MLW14" s="148"/>
      <c r="MLX14" s="148"/>
      <c r="MLY14" s="148"/>
      <c r="MLZ14" s="148"/>
      <c r="MMA14" s="148"/>
      <c r="MMB14" s="148"/>
      <c r="MMC14" s="148"/>
      <c r="MMD14" s="148"/>
      <c r="MME14" s="148"/>
      <c r="MMF14" s="148"/>
      <c r="MMG14" s="148"/>
      <c r="MMH14" s="148"/>
      <c r="MMI14" s="148"/>
      <c r="MMJ14" s="148"/>
      <c r="MMK14" s="148"/>
      <c r="MML14" s="148"/>
      <c r="MMM14" s="148"/>
      <c r="MMN14" s="148"/>
      <c r="MMO14" s="148"/>
      <c r="MMP14" s="148"/>
      <c r="MMQ14" s="148"/>
      <c r="MMR14" s="148"/>
      <c r="MMS14" s="148"/>
      <c r="MMT14" s="148"/>
      <c r="MMU14" s="148"/>
      <c r="MMV14" s="148"/>
      <c r="MMW14" s="148"/>
      <c r="MMX14" s="148"/>
      <c r="MMY14" s="148"/>
      <c r="MMZ14" s="148"/>
      <c r="MNA14" s="148"/>
      <c r="MNB14" s="148"/>
      <c r="MNC14" s="148"/>
      <c r="MND14" s="148"/>
      <c r="MNE14" s="148"/>
      <c r="MNF14" s="148"/>
      <c r="MNG14" s="148"/>
      <c r="MNH14" s="148"/>
      <c r="MNI14" s="148"/>
      <c r="MNJ14" s="148"/>
      <c r="MNK14" s="148"/>
      <c r="MNL14" s="148"/>
      <c r="MNM14" s="148"/>
      <c r="MNN14" s="148"/>
      <c r="MNO14" s="148"/>
      <c r="MNP14" s="148"/>
      <c r="MNQ14" s="148"/>
      <c r="MNR14" s="148"/>
      <c r="MNS14" s="148"/>
      <c r="MNT14" s="148"/>
      <c r="MNU14" s="148"/>
      <c r="MNV14" s="148"/>
      <c r="MNW14" s="148"/>
      <c r="MNX14" s="148"/>
      <c r="MNY14" s="148"/>
      <c r="MNZ14" s="148"/>
      <c r="MOA14" s="148"/>
      <c r="MOB14" s="148"/>
      <c r="MOC14" s="148"/>
      <c r="MOD14" s="148"/>
      <c r="MOE14" s="148"/>
      <c r="MOF14" s="148"/>
      <c r="MOG14" s="148"/>
      <c r="MOH14" s="148"/>
      <c r="MOI14" s="148"/>
      <c r="MOJ14" s="148"/>
      <c r="MOK14" s="148"/>
      <c r="MOL14" s="148"/>
      <c r="MOM14" s="148"/>
      <c r="MON14" s="148"/>
      <c r="MOO14" s="148"/>
      <c r="MOP14" s="148"/>
      <c r="MOQ14" s="148"/>
      <c r="MOR14" s="148"/>
      <c r="MOS14" s="148"/>
      <c r="MOT14" s="148"/>
      <c r="MOU14" s="148"/>
      <c r="MOV14" s="148"/>
      <c r="MOW14" s="148"/>
      <c r="MOX14" s="148"/>
      <c r="MOY14" s="148"/>
      <c r="MOZ14" s="148"/>
      <c r="MPA14" s="148"/>
      <c r="MPB14" s="148"/>
      <c r="MPC14" s="148"/>
      <c r="MPD14" s="148"/>
      <c r="MPE14" s="148"/>
      <c r="MPF14" s="148"/>
      <c r="MPG14" s="148"/>
      <c r="MPH14" s="148"/>
      <c r="MPI14" s="148"/>
      <c r="MPJ14" s="148"/>
      <c r="MPK14" s="148"/>
      <c r="MPL14" s="148"/>
      <c r="MPM14" s="148"/>
      <c r="MPN14" s="148"/>
      <c r="MPO14" s="148"/>
      <c r="MPP14" s="148"/>
      <c r="MPQ14" s="148"/>
      <c r="MPR14" s="148"/>
      <c r="MPS14" s="148"/>
      <c r="MPT14" s="148"/>
      <c r="MPU14" s="148"/>
      <c r="MPV14" s="148"/>
      <c r="MPW14" s="148"/>
      <c r="MPX14" s="148"/>
      <c r="MPY14" s="148"/>
      <c r="MPZ14" s="148"/>
      <c r="MQA14" s="148"/>
      <c r="MQB14" s="148"/>
      <c r="MQC14" s="148"/>
      <c r="MQD14" s="148"/>
      <c r="MQE14" s="148"/>
      <c r="MQF14" s="148"/>
      <c r="MQG14" s="148"/>
      <c r="MQH14" s="148"/>
      <c r="MQI14" s="148"/>
      <c r="MQJ14" s="148"/>
      <c r="MQK14" s="148"/>
      <c r="MQL14" s="148"/>
      <c r="MQM14" s="148"/>
      <c r="MQN14" s="148"/>
      <c r="MQO14" s="148"/>
      <c r="MQP14" s="148"/>
      <c r="MQQ14" s="148"/>
      <c r="MQR14" s="148"/>
      <c r="MQS14" s="148"/>
      <c r="MQT14" s="148"/>
      <c r="MQU14" s="148"/>
      <c r="MQV14" s="148"/>
      <c r="MQW14" s="148"/>
      <c r="MQX14" s="148"/>
      <c r="MQY14" s="148"/>
      <c r="MQZ14" s="148"/>
      <c r="MRA14" s="148"/>
      <c r="MRB14" s="148"/>
      <c r="MRC14" s="148"/>
      <c r="MRD14" s="148"/>
      <c r="MRE14" s="148"/>
      <c r="MRF14" s="148"/>
      <c r="MRG14" s="148"/>
      <c r="MRH14" s="148"/>
      <c r="MRI14" s="148"/>
      <c r="MRJ14" s="148"/>
      <c r="MRK14" s="148"/>
      <c r="MRL14" s="148"/>
      <c r="MRM14" s="148"/>
      <c r="MRN14" s="148"/>
      <c r="MRO14" s="148"/>
      <c r="MRP14" s="148"/>
      <c r="MRQ14" s="148"/>
      <c r="MRR14" s="148"/>
      <c r="MRS14" s="148"/>
      <c r="MRT14" s="148"/>
      <c r="MRU14" s="148"/>
      <c r="MRV14" s="148"/>
      <c r="MRW14" s="148"/>
      <c r="MRX14" s="148"/>
      <c r="MRY14" s="148"/>
      <c r="MRZ14" s="148"/>
      <c r="MSA14" s="148"/>
      <c r="MSB14" s="148"/>
      <c r="MSC14" s="148"/>
      <c r="MSD14" s="148"/>
      <c r="MSE14" s="148"/>
      <c r="MSF14" s="148"/>
      <c r="MSG14" s="148"/>
      <c r="MSH14" s="148"/>
      <c r="MSI14" s="148"/>
      <c r="MSJ14" s="148"/>
      <c r="MSK14" s="148"/>
      <c r="MSL14" s="148"/>
      <c r="MSM14" s="148"/>
      <c r="MSN14" s="148"/>
      <c r="MSO14" s="148"/>
      <c r="MSP14" s="148"/>
      <c r="MSQ14" s="148"/>
      <c r="MSR14" s="148"/>
      <c r="MSS14" s="148"/>
      <c r="MST14" s="148"/>
      <c r="MSU14" s="148"/>
      <c r="MSV14" s="148"/>
      <c r="MSW14" s="148"/>
      <c r="MSX14" s="148"/>
      <c r="MSY14" s="148"/>
      <c r="MSZ14" s="148"/>
      <c r="MTA14" s="148"/>
      <c r="MTB14" s="148"/>
      <c r="MTC14" s="148"/>
      <c r="MTD14" s="148"/>
      <c r="MTE14" s="148"/>
      <c r="MTF14" s="148"/>
      <c r="MTG14" s="148"/>
      <c r="MTH14" s="148"/>
      <c r="MTI14" s="148"/>
      <c r="MTJ14" s="148"/>
      <c r="MTK14" s="148"/>
      <c r="MTL14" s="148"/>
      <c r="MTM14" s="148"/>
      <c r="MTN14" s="148"/>
      <c r="MTO14" s="148"/>
      <c r="MTP14" s="148"/>
      <c r="MTQ14" s="148"/>
      <c r="MTR14" s="148"/>
      <c r="MTS14" s="148"/>
      <c r="MTT14" s="148"/>
      <c r="MTU14" s="148"/>
      <c r="MTV14" s="148"/>
      <c r="MTW14" s="148"/>
      <c r="MTX14" s="148"/>
      <c r="MTY14" s="148"/>
      <c r="MTZ14" s="148"/>
      <c r="MUA14" s="148"/>
      <c r="MUB14" s="148"/>
      <c r="MUC14" s="148"/>
      <c r="MUD14" s="148"/>
      <c r="MUE14" s="148"/>
      <c r="MUF14" s="148"/>
      <c r="MUG14" s="148"/>
      <c r="MUH14" s="148"/>
      <c r="MUI14" s="148"/>
      <c r="MUJ14" s="148"/>
      <c r="MUK14" s="148"/>
      <c r="MUL14" s="148"/>
      <c r="MUM14" s="148"/>
      <c r="MUN14" s="148"/>
      <c r="MUO14" s="148"/>
      <c r="MUP14" s="148"/>
      <c r="MUQ14" s="148"/>
      <c r="MUR14" s="148"/>
      <c r="MUS14" s="148"/>
      <c r="MUT14" s="148"/>
      <c r="MUU14" s="148"/>
      <c r="MUV14" s="148"/>
      <c r="MUW14" s="148"/>
      <c r="MUX14" s="148"/>
      <c r="MUY14" s="148"/>
      <c r="MUZ14" s="148"/>
      <c r="MVA14" s="148"/>
      <c r="MVB14" s="148"/>
      <c r="MVC14" s="148"/>
      <c r="MVD14" s="148"/>
      <c r="MVE14" s="148"/>
      <c r="MVF14" s="148"/>
      <c r="MVG14" s="148"/>
      <c r="MVH14" s="148"/>
      <c r="MVI14" s="148"/>
      <c r="MVJ14" s="148"/>
      <c r="MVK14" s="148"/>
      <c r="MVL14" s="148"/>
      <c r="MVM14" s="148"/>
      <c r="MVN14" s="148"/>
      <c r="MVO14" s="148"/>
      <c r="MVP14" s="148"/>
      <c r="MVQ14" s="148"/>
      <c r="MVR14" s="148"/>
      <c r="MVS14" s="148"/>
      <c r="MVT14" s="148"/>
      <c r="MVU14" s="148"/>
      <c r="MVV14" s="148"/>
      <c r="MVW14" s="148"/>
      <c r="MVX14" s="148"/>
      <c r="MVY14" s="148"/>
      <c r="MVZ14" s="148"/>
      <c r="MWA14" s="148"/>
      <c r="MWB14" s="148"/>
      <c r="MWC14" s="148"/>
      <c r="MWD14" s="148"/>
      <c r="MWE14" s="148"/>
      <c r="MWF14" s="148"/>
      <c r="MWG14" s="148"/>
      <c r="MWH14" s="148"/>
      <c r="MWI14" s="148"/>
      <c r="MWJ14" s="148"/>
      <c r="MWK14" s="148"/>
      <c r="MWL14" s="148"/>
      <c r="MWM14" s="148"/>
      <c r="MWN14" s="148"/>
      <c r="MWO14" s="148"/>
      <c r="MWP14" s="148"/>
      <c r="MWQ14" s="148"/>
      <c r="MWR14" s="148"/>
      <c r="MWS14" s="148"/>
      <c r="MWT14" s="148"/>
      <c r="MWU14" s="148"/>
      <c r="MWV14" s="148"/>
      <c r="MWW14" s="148"/>
      <c r="MWX14" s="148"/>
      <c r="MWY14" s="148"/>
      <c r="MWZ14" s="148"/>
      <c r="MXA14" s="148"/>
      <c r="MXB14" s="148"/>
      <c r="MXC14" s="148"/>
      <c r="MXD14" s="148"/>
      <c r="MXE14" s="148"/>
      <c r="MXF14" s="148"/>
      <c r="MXG14" s="148"/>
      <c r="MXH14" s="148"/>
      <c r="MXI14" s="148"/>
      <c r="MXJ14" s="148"/>
      <c r="MXK14" s="148"/>
      <c r="MXL14" s="148"/>
      <c r="MXM14" s="148"/>
      <c r="MXN14" s="148"/>
      <c r="MXO14" s="148"/>
      <c r="MXP14" s="148"/>
      <c r="MXQ14" s="148"/>
      <c r="MXR14" s="148"/>
      <c r="MXS14" s="148"/>
      <c r="MXT14" s="148"/>
      <c r="MXU14" s="148"/>
      <c r="MXV14" s="148"/>
      <c r="MXW14" s="148"/>
      <c r="MXX14" s="148"/>
      <c r="MXY14" s="148"/>
      <c r="MXZ14" s="148"/>
      <c r="MYA14" s="148"/>
      <c r="MYB14" s="148"/>
      <c r="MYC14" s="148"/>
      <c r="MYD14" s="148"/>
      <c r="MYE14" s="148"/>
      <c r="MYF14" s="148"/>
      <c r="MYG14" s="148"/>
      <c r="MYH14" s="148"/>
      <c r="MYI14" s="148"/>
      <c r="MYJ14" s="148"/>
      <c r="MYK14" s="148"/>
      <c r="MYL14" s="148"/>
      <c r="MYM14" s="148"/>
      <c r="MYN14" s="148"/>
      <c r="MYO14" s="148"/>
      <c r="MYP14" s="148"/>
      <c r="MYQ14" s="148"/>
      <c r="MYR14" s="148"/>
      <c r="MYS14" s="148"/>
      <c r="MYT14" s="148"/>
      <c r="MYU14" s="148"/>
      <c r="MYV14" s="148"/>
      <c r="MYW14" s="148"/>
      <c r="MYX14" s="148"/>
      <c r="MYY14" s="148"/>
      <c r="MYZ14" s="148"/>
      <c r="MZA14" s="148"/>
      <c r="MZB14" s="148"/>
      <c r="MZC14" s="148"/>
      <c r="MZD14" s="148"/>
      <c r="MZE14" s="148"/>
      <c r="MZF14" s="148"/>
      <c r="MZG14" s="148"/>
      <c r="MZH14" s="148"/>
      <c r="MZI14" s="148"/>
      <c r="MZJ14" s="148"/>
      <c r="MZK14" s="148"/>
      <c r="MZL14" s="148"/>
      <c r="MZM14" s="148"/>
      <c r="MZN14" s="148"/>
      <c r="MZO14" s="148"/>
      <c r="MZP14" s="148"/>
      <c r="MZQ14" s="148"/>
      <c r="MZR14" s="148"/>
      <c r="MZS14" s="148"/>
      <c r="MZT14" s="148"/>
      <c r="MZU14" s="148"/>
      <c r="MZV14" s="148"/>
      <c r="MZW14" s="148"/>
      <c r="MZX14" s="148"/>
      <c r="MZY14" s="148"/>
      <c r="MZZ14" s="148"/>
      <c r="NAA14" s="148"/>
      <c r="NAB14" s="148"/>
      <c r="NAC14" s="148"/>
      <c r="NAD14" s="148"/>
      <c r="NAE14" s="148"/>
      <c r="NAF14" s="148"/>
      <c r="NAG14" s="148"/>
      <c r="NAH14" s="148"/>
      <c r="NAI14" s="148"/>
      <c r="NAJ14" s="148"/>
      <c r="NAK14" s="148"/>
      <c r="NAL14" s="148"/>
      <c r="NAM14" s="148"/>
      <c r="NAN14" s="148"/>
      <c r="NAO14" s="148"/>
      <c r="NAP14" s="148"/>
      <c r="NAQ14" s="148"/>
      <c r="NAR14" s="148"/>
      <c r="NAS14" s="148"/>
      <c r="NAT14" s="148"/>
      <c r="NAU14" s="148"/>
      <c r="NAV14" s="148"/>
      <c r="NAW14" s="148"/>
      <c r="NAX14" s="148"/>
      <c r="NAY14" s="148"/>
      <c r="NAZ14" s="148"/>
      <c r="NBA14" s="148"/>
      <c r="NBB14" s="148"/>
      <c r="NBC14" s="148"/>
      <c r="NBD14" s="148"/>
      <c r="NBE14" s="148"/>
      <c r="NBF14" s="148"/>
      <c r="NBG14" s="148"/>
      <c r="NBH14" s="148"/>
      <c r="NBI14" s="148"/>
      <c r="NBJ14" s="148"/>
      <c r="NBK14" s="148"/>
      <c r="NBL14" s="148"/>
      <c r="NBM14" s="148"/>
      <c r="NBN14" s="148"/>
      <c r="NBO14" s="148"/>
      <c r="NBP14" s="148"/>
      <c r="NBQ14" s="148"/>
      <c r="NBR14" s="148"/>
      <c r="NBS14" s="148"/>
      <c r="NBT14" s="148"/>
      <c r="NBU14" s="148"/>
      <c r="NBV14" s="148"/>
      <c r="NBW14" s="148"/>
      <c r="NBX14" s="148"/>
      <c r="NBY14" s="148"/>
      <c r="NBZ14" s="148"/>
      <c r="NCA14" s="148"/>
      <c r="NCB14" s="148"/>
      <c r="NCC14" s="148"/>
      <c r="NCD14" s="148"/>
      <c r="NCE14" s="148"/>
      <c r="NCF14" s="148"/>
      <c r="NCG14" s="148"/>
      <c r="NCH14" s="148"/>
      <c r="NCI14" s="148"/>
      <c r="NCJ14" s="148"/>
      <c r="NCK14" s="148"/>
      <c r="NCL14" s="148"/>
      <c r="NCM14" s="148"/>
      <c r="NCN14" s="148"/>
      <c r="NCO14" s="148"/>
      <c r="NCP14" s="148"/>
      <c r="NCQ14" s="148"/>
      <c r="NCR14" s="148"/>
      <c r="NCS14" s="148"/>
      <c r="NCT14" s="148"/>
      <c r="NCU14" s="148"/>
      <c r="NCV14" s="148"/>
      <c r="NCW14" s="148"/>
      <c r="NCX14" s="148"/>
      <c r="NCY14" s="148"/>
      <c r="NCZ14" s="148"/>
      <c r="NDA14" s="148"/>
      <c r="NDB14" s="148"/>
      <c r="NDC14" s="148"/>
      <c r="NDD14" s="148"/>
      <c r="NDE14" s="148"/>
      <c r="NDF14" s="148"/>
      <c r="NDG14" s="148"/>
      <c r="NDH14" s="148"/>
      <c r="NDI14" s="148"/>
      <c r="NDJ14" s="148"/>
      <c r="NDK14" s="148"/>
      <c r="NDL14" s="148"/>
      <c r="NDM14" s="148"/>
      <c r="NDN14" s="148"/>
      <c r="NDO14" s="148"/>
      <c r="NDP14" s="148"/>
      <c r="NDQ14" s="148"/>
      <c r="NDR14" s="148"/>
      <c r="NDS14" s="148"/>
      <c r="NDT14" s="148"/>
      <c r="NDU14" s="148"/>
      <c r="NDV14" s="148"/>
      <c r="NDW14" s="148"/>
      <c r="NDX14" s="148"/>
      <c r="NDY14" s="148"/>
      <c r="NDZ14" s="148"/>
      <c r="NEA14" s="148"/>
      <c r="NEB14" s="148"/>
      <c r="NEC14" s="148"/>
      <c r="NED14" s="148"/>
      <c r="NEE14" s="148"/>
      <c r="NEF14" s="148"/>
      <c r="NEG14" s="148"/>
      <c r="NEH14" s="148"/>
      <c r="NEI14" s="148"/>
      <c r="NEJ14" s="148"/>
      <c r="NEK14" s="148"/>
      <c r="NEL14" s="148"/>
      <c r="NEM14" s="148"/>
      <c r="NEN14" s="148"/>
      <c r="NEO14" s="148"/>
      <c r="NEP14" s="148"/>
      <c r="NEQ14" s="148"/>
      <c r="NER14" s="148"/>
      <c r="NES14" s="148"/>
      <c r="NET14" s="148"/>
      <c r="NEU14" s="148"/>
      <c r="NEV14" s="148"/>
      <c r="NEW14" s="148"/>
      <c r="NEX14" s="148"/>
      <c r="NEY14" s="148"/>
      <c r="NEZ14" s="148"/>
      <c r="NFA14" s="148"/>
      <c r="NFB14" s="148"/>
      <c r="NFC14" s="148"/>
      <c r="NFD14" s="148"/>
      <c r="NFE14" s="148"/>
      <c r="NFF14" s="148"/>
      <c r="NFG14" s="148"/>
      <c r="NFH14" s="148"/>
      <c r="NFI14" s="148"/>
      <c r="NFJ14" s="148"/>
      <c r="NFK14" s="148"/>
      <c r="NFL14" s="148"/>
      <c r="NFM14" s="148"/>
      <c r="NFN14" s="148"/>
      <c r="NFO14" s="148"/>
      <c r="NFP14" s="148"/>
      <c r="NFQ14" s="148"/>
      <c r="NFR14" s="148"/>
      <c r="NFS14" s="148"/>
      <c r="NFT14" s="148"/>
      <c r="NFU14" s="148"/>
      <c r="NFV14" s="148"/>
      <c r="NFW14" s="148"/>
      <c r="NFX14" s="148"/>
      <c r="NFY14" s="148"/>
      <c r="NFZ14" s="148"/>
      <c r="NGA14" s="148"/>
      <c r="NGB14" s="148"/>
      <c r="NGC14" s="148"/>
      <c r="NGD14" s="148"/>
      <c r="NGE14" s="148"/>
      <c r="NGF14" s="148"/>
      <c r="NGG14" s="148"/>
      <c r="NGH14" s="148"/>
      <c r="NGI14" s="148"/>
      <c r="NGJ14" s="148"/>
      <c r="NGK14" s="148"/>
      <c r="NGL14" s="148"/>
      <c r="NGM14" s="148"/>
      <c r="NGN14" s="148"/>
      <c r="NGO14" s="148"/>
      <c r="NGP14" s="148"/>
      <c r="NGQ14" s="148"/>
      <c r="NGR14" s="148"/>
      <c r="NGS14" s="148"/>
      <c r="NGT14" s="148"/>
      <c r="NGU14" s="148"/>
      <c r="NGV14" s="148"/>
      <c r="NGW14" s="148"/>
      <c r="NGX14" s="148"/>
      <c r="NGY14" s="148"/>
      <c r="NGZ14" s="148"/>
      <c r="NHA14" s="148"/>
      <c r="NHB14" s="148"/>
      <c r="NHC14" s="148"/>
      <c r="NHD14" s="148"/>
      <c r="NHE14" s="148"/>
      <c r="NHF14" s="148"/>
      <c r="NHG14" s="148"/>
      <c r="NHH14" s="148"/>
      <c r="NHI14" s="148"/>
      <c r="NHJ14" s="148"/>
      <c r="NHK14" s="148"/>
      <c r="NHL14" s="148"/>
      <c r="NHM14" s="148"/>
      <c r="NHN14" s="148"/>
      <c r="NHO14" s="148"/>
      <c r="NHP14" s="148"/>
      <c r="NHQ14" s="148"/>
      <c r="NHR14" s="148"/>
      <c r="NHS14" s="148"/>
      <c r="NHT14" s="148"/>
      <c r="NHU14" s="148"/>
      <c r="NHV14" s="148"/>
      <c r="NHW14" s="148"/>
      <c r="NHX14" s="148"/>
      <c r="NHY14" s="148"/>
      <c r="NHZ14" s="148"/>
      <c r="NIA14" s="148"/>
      <c r="NIB14" s="148"/>
      <c r="NIC14" s="148"/>
      <c r="NID14" s="148"/>
      <c r="NIE14" s="148"/>
      <c r="NIF14" s="148"/>
      <c r="NIG14" s="148"/>
      <c r="NIH14" s="148"/>
      <c r="NII14" s="148"/>
      <c r="NIJ14" s="148"/>
      <c r="NIK14" s="148"/>
      <c r="NIL14" s="148"/>
      <c r="NIM14" s="148"/>
      <c r="NIN14" s="148"/>
      <c r="NIO14" s="148"/>
      <c r="NIP14" s="148"/>
      <c r="NIQ14" s="148"/>
      <c r="NIR14" s="148"/>
      <c r="NIS14" s="148"/>
      <c r="NIT14" s="148"/>
      <c r="NIU14" s="148"/>
      <c r="NIV14" s="148"/>
      <c r="NIW14" s="148"/>
      <c r="NIX14" s="148"/>
      <c r="NIY14" s="148"/>
      <c r="NIZ14" s="148"/>
      <c r="NJA14" s="148"/>
      <c r="NJB14" s="148"/>
      <c r="NJC14" s="148"/>
      <c r="NJD14" s="148"/>
      <c r="NJE14" s="148"/>
      <c r="NJF14" s="148"/>
      <c r="NJG14" s="148"/>
      <c r="NJH14" s="148"/>
      <c r="NJI14" s="148"/>
      <c r="NJJ14" s="148"/>
      <c r="NJK14" s="148"/>
      <c r="NJL14" s="148"/>
      <c r="NJM14" s="148"/>
      <c r="NJN14" s="148"/>
      <c r="NJO14" s="148"/>
      <c r="NJP14" s="148"/>
      <c r="NJQ14" s="148"/>
      <c r="NJR14" s="148"/>
      <c r="NJS14" s="148"/>
      <c r="NJT14" s="148"/>
      <c r="NJU14" s="148"/>
      <c r="NJV14" s="148"/>
      <c r="NJW14" s="148"/>
      <c r="NJX14" s="148"/>
      <c r="NJY14" s="148"/>
      <c r="NJZ14" s="148"/>
      <c r="NKA14" s="148"/>
      <c r="NKB14" s="148"/>
      <c r="NKC14" s="148"/>
      <c r="NKD14" s="148"/>
      <c r="NKE14" s="148"/>
      <c r="NKF14" s="148"/>
      <c r="NKG14" s="148"/>
      <c r="NKH14" s="148"/>
      <c r="NKI14" s="148"/>
      <c r="NKJ14" s="148"/>
      <c r="NKK14" s="148"/>
      <c r="NKL14" s="148"/>
      <c r="NKM14" s="148"/>
      <c r="NKN14" s="148"/>
      <c r="NKO14" s="148"/>
      <c r="NKP14" s="148"/>
      <c r="NKQ14" s="148"/>
      <c r="NKR14" s="148"/>
      <c r="NKS14" s="148"/>
      <c r="NKT14" s="148"/>
      <c r="NKU14" s="148"/>
      <c r="NKV14" s="148"/>
      <c r="NKW14" s="148"/>
      <c r="NKX14" s="148"/>
      <c r="NKY14" s="148"/>
      <c r="NKZ14" s="148"/>
      <c r="NLA14" s="148"/>
      <c r="NLB14" s="148"/>
      <c r="NLC14" s="148"/>
      <c r="NLD14" s="148"/>
      <c r="NLE14" s="148"/>
      <c r="NLF14" s="148"/>
      <c r="NLG14" s="148"/>
      <c r="NLH14" s="148"/>
      <c r="NLI14" s="148"/>
      <c r="NLJ14" s="148"/>
      <c r="NLK14" s="148"/>
      <c r="NLL14" s="148"/>
      <c r="NLM14" s="148"/>
      <c r="NLN14" s="148"/>
      <c r="NLO14" s="148"/>
      <c r="NLP14" s="148"/>
      <c r="NLQ14" s="148"/>
      <c r="NLR14" s="148"/>
      <c r="NLS14" s="148"/>
      <c r="NLT14" s="148"/>
      <c r="NLU14" s="148"/>
      <c r="NLV14" s="148"/>
      <c r="NLW14" s="148"/>
      <c r="NLX14" s="148"/>
      <c r="NLY14" s="148"/>
      <c r="NLZ14" s="148"/>
      <c r="NMA14" s="148"/>
      <c r="NMB14" s="148"/>
      <c r="NMC14" s="148"/>
      <c r="NMD14" s="148"/>
      <c r="NME14" s="148"/>
      <c r="NMF14" s="148"/>
      <c r="NMG14" s="148"/>
      <c r="NMH14" s="148"/>
      <c r="NMI14" s="148"/>
      <c r="NMJ14" s="148"/>
      <c r="NMK14" s="148"/>
      <c r="NML14" s="148"/>
      <c r="NMM14" s="148"/>
      <c r="NMN14" s="148"/>
      <c r="NMO14" s="148"/>
      <c r="NMP14" s="148"/>
      <c r="NMQ14" s="148"/>
      <c r="NMR14" s="148"/>
      <c r="NMS14" s="148"/>
      <c r="NMT14" s="148"/>
      <c r="NMU14" s="148"/>
      <c r="NMV14" s="148"/>
      <c r="NMW14" s="148"/>
      <c r="NMX14" s="148"/>
      <c r="NMY14" s="148"/>
      <c r="NMZ14" s="148"/>
      <c r="NNA14" s="148"/>
      <c r="NNB14" s="148"/>
      <c r="NNC14" s="148"/>
      <c r="NND14" s="148"/>
      <c r="NNE14" s="148"/>
      <c r="NNF14" s="148"/>
      <c r="NNG14" s="148"/>
      <c r="NNH14" s="148"/>
      <c r="NNI14" s="148"/>
      <c r="NNJ14" s="148"/>
      <c r="NNK14" s="148"/>
      <c r="NNL14" s="148"/>
      <c r="NNM14" s="148"/>
      <c r="NNN14" s="148"/>
      <c r="NNO14" s="148"/>
      <c r="NNP14" s="148"/>
      <c r="NNQ14" s="148"/>
      <c r="NNR14" s="148"/>
      <c r="NNS14" s="148"/>
      <c r="NNT14" s="148"/>
      <c r="NNU14" s="148"/>
      <c r="NNV14" s="148"/>
      <c r="NNW14" s="148"/>
      <c r="NNX14" s="148"/>
      <c r="NNY14" s="148"/>
      <c r="NNZ14" s="148"/>
      <c r="NOA14" s="148"/>
      <c r="NOB14" s="148"/>
      <c r="NOC14" s="148"/>
      <c r="NOD14" s="148"/>
      <c r="NOE14" s="148"/>
      <c r="NOF14" s="148"/>
      <c r="NOG14" s="148"/>
      <c r="NOH14" s="148"/>
      <c r="NOI14" s="148"/>
      <c r="NOJ14" s="148"/>
      <c r="NOK14" s="148"/>
      <c r="NOL14" s="148"/>
      <c r="NOM14" s="148"/>
      <c r="NON14" s="148"/>
      <c r="NOO14" s="148"/>
      <c r="NOP14" s="148"/>
      <c r="NOQ14" s="148"/>
      <c r="NOR14" s="148"/>
      <c r="NOS14" s="148"/>
      <c r="NOT14" s="148"/>
      <c r="NOU14" s="148"/>
      <c r="NOV14" s="148"/>
      <c r="NOW14" s="148"/>
      <c r="NOX14" s="148"/>
      <c r="NOY14" s="148"/>
      <c r="NOZ14" s="148"/>
      <c r="NPA14" s="148"/>
      <c r="NPB14" s="148"/>
      <c r="NPC14" s="148"/>
      <c r="NPD14" s="148"/>
      <c r="NPE14" s="148"/>
      <c r="NPF14" s="148"/>
      <c r="NPG14" s="148"/>
      <c r="NPH14" s="148"/>
      <c r="NPI14" s="148"/>
      <c r="NPJ14" s="148"/>
      <c r="NPK14" s="148"/>
      <c r="NPL14" s="148"/>
      <c r="NPM14" s="148"/>
      <c r="NPN14" s="148"/>
      <c r="NPO14" s="148"/>
      <c r="NPP14" s="148"/>
      <c r="NPQ14" s="148"/>
      <c r="NPR14" s="148"/>
      <c r="NPS14" s="148"/>
      <c r="NPT14" s="148"/>
      <c r="NPU14" s="148"/>
      <c r="NPV14" s="148"/>
      <c r="NPW14" s="148"/>
      <c r="NPX14" s="148"/>
      <c r="NPY14" s="148"/>
      <c r="NPZ14" s="148"/>
      <c r="NQA14" s="148"/>
      <c r="NQB14" s="148"/>
      <c r="NQC14" s="148"/>
      <c r="NQD14" s="148"/>
      <c r="NQE14" s="148"/>
      <c r="NQF14" s="148"/>
      <c r="NQG14" s="148"/>
      <c r="NQH14" s="148"/>
      <c r="NQI14" s="148"/>
      <c r="NQJ14" s="148"/>
      <c r="NQK14" s="148"/>
      <c r="NQL14" s="148"/>
      <c r="NQM14" s="148"/>
      <c r="NQN14" s="148"/>
      <c r="NQO14" s="148"/>
      <c r="NQP14" s="148"/>
      <c r="NQQ14" s="148"/>
      <c r="NQR14" s="148"/>
      <c r="NQS14" s="148"/>
      <c r="NQT14" s="148"/>
      <c r="NQU14" s="148"/>
      <c r="NQV14" s="148"/>
      <c r="NQW14" s="148"/>
      <c r="NQX14" s="148"/>
      <c r="NQY14" s="148"/>
      <c r="NQZ14" s="148"/>
      <c r="NRA14" s="148"/>
      <c r="NRB14" s="148"/>
      <c r="NRC14" s="148"/>
      <c r="NRD14" s="148"/>
      <c r="NRE14" s="148"/>
      <c r="NRF14" s="148"/>
      <c r="NRG14" s="148"/>
      <c r="NRH14" s="148"/>
      <c r="NRI14" s="148"/>
      <c r="NRJ14" s="148"/>
      <c r="NRK14" s="148"/>
      <c r="NRL14" s="148"/>
      <c r="NRM14" s="148"/>
      <c r="NRN14" s="148"/>
      <c r="NRO14" s="148"/>
      <c r="NRP14" s="148"/>
      <c r="NRQ14" s="148"/>
      <c r="NRR14" s="148"/>
      <c r="NRS14" s="148"/>
      <c r="NRT14" s="148"/>
      <c r="NRU14" s="148"/>
      <c r="NRV14" s="148"/>
      <c r="NRW14" s="148"/>
      <c r="NRX14" s="148"/>
      <c r="NRY14" s="148"/>
      <c r="NRZ14" s="148"/>
      <c r="NSA14" s="148"/>
      <c r="NSB14" s="148"/>
      <c r="NSC14" s="148"/>
      <c r="NSD14" s="148"/>
      <c r="NSE14" s="148"/>
      <c r="NSF14" s="148"/>
      <c r="NSG14" s="148"/>
      <c r="NSH14" s="148"/>
      <c r="NSI14" s="148"/>
      <c r="NSJ14" s="148"/>
      <c r="NSK14" s="148"/>
      <c r="NSL14" s="148"/>
      <c r="NSM14" s="148"/>
      <c r="NSN14" s="148"/>
      <c r="NSO14" s="148"/>
      <c r="NSP14" s="148"/>
      <c r="NSQ14" s="148"/>
      <c r="NSR14" s="148"/>
      <c r="NSS14" s="148"/>
      <c r="NST14" s="148"/>
      <c r="NSU14" s="148"/>
      <c r="NSV14" s="148"/>
      <c r="NSW14" s="148"/>
      <c r="NSX14" s="148"/>
      <c r="NSY14" s="148"/>
      <c r="NSZ14" s="148"/>
      <c r="NTA14" s="148"/>
      <c r="NTB14" s="148"/>
      <c r="NTC14" s="148"/>
      <c r="NTD14" s="148"/>
      <c r="NTE14" s="148"/>
      <c r="NTF14" s="148"/>
      <c r="NTG14" s="148"/>
      <c r="NTH14" s="148"/>
      <c r="NTI14" s="148"/>
      <c r="NTJ14" s="148"/>
      <c r="NTK14" s="148"/>
      <c r="NTL14" s="148"/>
      <c r="NTM14" s="148"/>
      <c r="NTN14" s="148"/>
      <c r="NTO14" s="148"/>
      <c r="NTP14" s="148"/>
      <c r="NTQ14" s="148"/>
      <c r="NTR14" s="148"/>
      <c r="NTS14" s="148"/>
      <c r="NTT14" s="148"/>
      <c r="NTU14" s="148"/>
      <c r="NTV14" s="148"/>
      <c r="NTW14" s="148"/>
      <c r="NTX14" s="148"/>
      <c r="NTY14" s="148"/>
      <c r="NTZ14" s="148"/>
      <c r="NUA14" s="148"/>
      <c r="NUB14" s="148"/>
      <c r="NUC14" s="148"/>
      <c r="NUD14" s="148"/>
      <c r="NUE14" s="148"/>
      <c r="NUF14" s="148"/>
      <c r="NUG14" s="148"/>
      <c r="NUH14" s="148"/>
      <c r="NUI14" s="148"/>
      <c r="NUJ14" s="148"/>
      <c r="NUK14" s="148"/>
      <c r="NUL14" s="148"/>
      <c r="NUM14" s="148"/>
      <c r="NUN14" s="148"/>
      <c r="NUO14" s="148"/>
      <c r="NUP14" s="148"/>
      <c r="NUQ14" s="148"/>
      <c r="NUR14" s="148"/>
      <c r="NUS14" s="148"/>
      <c r="NUT14" s="148"/>
      <c r="NUU14" s="148"/>
      <c r="NUV14" s="148"/>
      <c r="NUW14" s="148"/>
      <c r="NUX14" s="148"/>
      <c r="NUY14" s="148"/>
      <c r="NUZ14" s="148"/>
      <c r="NVA14" s="148"/>
      <c r="NVB14" s="148"/>
      <c r="NVC14" s="148"/>
      <c r="NVD14" s="148"/>
      <c r="NVE14" s="148"/>
      <c r="NVF14" s="148"/>
      <c r="NVG14" s="148"/>
      <c r="NVH14" s="148"/>
      <c r="NVI14" s="148"/>
      <c r="NVJ14" s="148"/>
      <c r="NVK14" s="148"/>
      <c r="NVL14" s="148"/>
      <c r="NVM14" s="148"/>
      <c r="NVN14" s="148"/>
      <c r="NVO14" s="148"/>
      <c r="NVP14" s="148"/>
      <c r="NVQ14" s="148"/>
      <c r="NVR14" s="148"/>
      <c r="NVS14" s="148"/>
      <c r="NVT14" s="148"/>
      <c r="NVU14" s="148"/>
      <c r="NVV14" s="148"/>
      <c r="NVW14" s="148"/>
      <c r="NVX14" s="148"/>
      <c r="NVY14" s="148"/>
      <c r="NVZ14" s="148"/>
      <c r="NWA14" s="148"/>
      <c r="NWB14" s="148"/>
      <c r="NWC14" s="148"/>
      <c r="NWD14" s="148"/>
      <c r="NWE14" s="148"/>
      <c r="NWF14" s="148"/>
      <c r="NWG14" s="148"/>
      <c r="NWH14" s="148"/>
      <c r="NWI14" s="148"/>
      <c r="NWJ14" s="148"/>
      <c r="NWK14" s="148"/>
      <c r="NWL14" s="148"/>
      <c r="NWM14" s="148"/>
      <c r="NWN14" s="148"/>
      <c r="NWO14" s="148"/>
      <c r="NWP14" s="148"/>
      <c r="NWQ14" s="148"/>
      <c r="NWR14" s="148"/>
      <c r="NWS14" s="148"/>
      <c r="NWT14" s="148"/>
      <c r="NWU14" s="148"/>
      <c r="NWV14" s="148"/>
      <c r="NWW14" s="148"/>
      <c r="NWX14" s="148"/>
      <c r="NWY14" s="148"/>
      <c r="NWZ14" s="148"/>
      <c r="NXA14" s="148"/>
      <c r="NXB14" s="148"/>
      <c r="NXC14" s="148"/>
      <c r="NXD14" s="148"/>
      <c r="NXE14" s="148"/>
      <c r="NXF14" s="148"/>
      <c r="NXG14" s="148"/>
      <c r="NXH14" s="148"/>
      <c r="NXI14" s="148"/>
      <c r="NXJ14" s="148"/>
      <c r="NXK14" s="148"/>
      <c r="NXL14" s="148"/>
      <c r="NXM14" s="148"/>
      <c r="NXN14" s="148"/>
      <c r="NXO14" s="148"/>
      <c r="NXP14" s="148"/>
      <c r="NXQ14" s="148"/>
      <c r="NXR14" s="148"/>
      <c r="NXS14" s="148"/>
      <c r="NXT14" s="148"/>
      <c r="NXU14" s="148"/>
      <c r="NXV14" s="148"/>
      <c r="NXW14" s="148"/>
      <c r="NXX14" s="148"/>
      <c r="NXY14" s="148"/>
      <c r="NXZ14" s="148"/>
      <c r="NYA14" s="148"/>
      <c r="NYB14" s="148"/>
      <c r="NYC14" s="148"/>
      <c r="NYD14" s="148"/>
      <c r="NYE14" s="148"/>
      <c r="NYF14" s="148"/>
      <c r="NYG14" s="148"/>
      <c r="NYH14" s="148"/>
      <c r="NYI14" s="148"/>
      <c r="NYJ14" s="148"/>
      <c r="NYK14" s="148"/>
      <c r="NYL14" s="148"/>
      <c r="NYM14" s="148"/>
      <c r="NYN14" s="148"/>
      <c r="NYO14" s="148"/>
      <c r="NYP14" s="148"/>
      <c r="NYQ14" s="148"/>
      <c r="NYR14" s="148"/>
      <c r="NYS14" s="148"/>
      <c r="NYT14" s="148"/>
      <c r="NYU14" s="148"/>
      <c r="NYV14" s="148"/>
      <c r="NYW14" s="148"/>
      <c r="NYX14" s="148"/>
      <c r="NYY14" s="148"/>
      <c r="NYZ14" s="148"/>
      <c r="NZA14" s="148"/>
      <c r="NZB14" s="148"/>
      <c r="NZC14" s="148"/>
      <c r="NZD14" s="148"/>
      <c r="NZE14" s="148"/>
      <c r="NZF14" s="148"/>
      <c r="NZG14" s="148"/>
      <c r="NZH14" s="148"/>
      <c r="NZI14" s="148"/>
      <c r="NZJ14" s="148"/>
      <c r="NZK14" s="148"/>
      <c r="NZL14" s="148"/>
      <c r="NZM14" s="148"/>
      <c r="NZN14" s="148"/>
      <c r="NZO14" s="148"/>
      <c r="NZP14" s="148"/>
      <c r="NZQ14" s="148"/>
      <c r="NZR14" s="148"/>
      <c r="NZS14" s="148"/>
      <c r="NZT14" s="148"/>
      <c r="NZU14" s="148"/>
      <c r="NZV14" s="148"/>
      <c r="NZW14" s="148"/>
      <c r="NZX14" s="148"/>
      <c r="NZY14" s="148"/>
      <c r="NZZ14" s="148"/>
      <c r="OAA14" s="148"/>
      <c r="OAB14" s="148"/>
      <c r="OAC14" s="148"/>
      <c r="OAD14" s="148"/>
      <c r="OAE14" s="148"/>
      <c r="OAF14" s="148"/>
      <c r="OAG14" s="148"/>
      <c r="OAH14" s="148"/>
      <c r="OAI14" s="148"/>
      <c r="OAJ14" s="148"/>
      <c r="OAK14" s="148"/>
      <c r="OAL14" s="148"/>
      <c r="OAM14" s="148"/>
      <c r="OAN14" s="148"/>
      <c r="OAO14" s="148"/>
      <c r="OAP14" s="148"/>
      <c r="OAQ14" s="148"/>
      <c r="OAR14" s="148"/>
      <c r="OAS14" s="148"/>
      <c r="OAT14" s="148"/>
      <c r="OAU14" s="148"/>
      <c r="OAV14" s="148"/>
      <c r="OAW14" s="148"/>
      <c r="OAX14" s="148"/>
      <c r="OAY14" s="148"/>
      <c r="OAZ14" s="148"/>
      <c r="OBA14" s="148"/>
      <c r="OBB14" s="148"/>
      <c r="OBC14" s="148"/>
      <c r="OBD14" s="148"/>
      <c r="OBE14" s="148"/>
      <c r="OBF14" s="148"/>
      <c r="OBG14" s="148"/>
      <c r="OBH14" s="148"/>
      <c r="OBI14" s="148"/>
      <c r="OBJ14" s="148"/>
      <c r="OBK14" s="148"/>
      <c r="OBL14" s="148"/>
      <c r="OBM14" s="148"/>
      <c r="OBN14" s="148"/>
      <c r="OBO14" s="148"/>
      <c r="OBP14" s="148"/>
      <c r="OBQ14" s="148"/>
      <c r="OBR14" s="148"/>
      <c r="OBS14" s="148"/>
      <c r="OBT14" s="148"/>
      <c r="OBU14" s="148"/>
      <c r="OBV14" s="148"/>
      <c r="OBW14" s="148"/>
      <c r="OBX14" s="148"/>
      <c r="OBY14" s="148"/>
      <c r="OBZ14" s="148"/>
      <c r="OCA14" s="148"/>
      <c r="OCB14" s="148"/>
      <c r="OCC14" s="148"/>
      <c r="OCD14" s="148"/>
      <c r="OCE14" s="148"/>
      <c r="OCF14" s="148"/>
      <c r="OCG14" s="148"/>
      <c r="OCH14" s="148"/>
      <c r="OCI14" s="148"/>
      <c r="OCJ14" s="148"/>
      <c r="OCK14" s="148"/>
      <c r="OCL14" s="148"/>
      <c r="OCM14" s="148"/>
      <c r="OCN14" s="148"/>
      <c r="OCO14" s="148"/>
      <c r="OCP14" s="148"/>
      <c r="OCQ14" s="148"/>
      <c r="OCR14" s="148"/>
      <c r="OCS14" s="148"/>
      <c r="OCT14" s="148"/>
      <c r="OCU14" s="148"/>
      <c r="OCV14" s="148"/>
      <c r="OCW14" s="148"/>
      <c r="OCX14" s="148"/>
      <c r="OCY14" s="148"/>
      <c r="OCZ14" s="148"/>
      <c r="ODA14" s="148"/>
      <c r="ODB14" s="148"/>
      <c r="ODC14" s="148"/>
      <c r="ODD14" s="148"/>
      <c r="ODE14" s="148"/>
      <c r="ODF14" s="148"/>
      <c r="ODG14" s="148"/>
      <c r="ODH14" s="148"/>
      <c r="ODI14" s="148"/>
      <c r="ODJ14" s="148"/>
      <c r="ODK14" s="148"/>
      <c r="ODL14" s="148"/>
      <c r="ODM14" s="148"/>
      <c r="ODN14" s="148"/>
      <c r="ODO14" s="148"/>
      <c r="ODP14" s="148"/>
      <c r="ODQ14" s="148"/>
      <c r="ODR14" s="148"/>
      <c r="ODS14" s="148"/>
      <c r="ODT14" s="148"/>
      <c r="ODU14" s="148"/>
      <c r="ODV14" s="148"/>
      <c r="ODW14" s="148"/>
      <c r="ODX14" s="148"/>
      <c r="ODY14" s="148"/>
      <c r="ODZ14" s="148"/>
      <c r="OEA14" s="148"/>
      <c r="OEB14" s="148"/>
      <c r="OEC14" s="148"/>
      <c r="OED14" s="148"/>
      <c r="OEE14" s="148"/>
      <c r="OEF14" s="148"/>
      <c r="OEG14" s="148"/>
      <c r="OEH14" s="148"/>
      <c r="OEI14" s="148"/>
      <c r="OEJ14" s="148"/>
      <c r="OEK14" s="148"/>
      <c r="OEL14" s="148"/>
      <c r="OEM14" s="148"/>
      <c r="OEN14" s="148"/>
      <c r="OEO14" s="148"/>
      <c r="OEP14" s="148"/>
      <c r="OEQ14" s="148"/>
      <c r="OER14" s="148"/>
      <c r="OES14" s="148"/>
      <c r="OET14" s="148"/>
      <c r="OEU14" s="148"/>
      <c r="OEV14" s="148"/>
      <c r="OEW14" s="148"/>
      <c r="OEX14" s="148"/>
      <c r="OEY14" s="148"/>
      <c r="OEZ14" s="148"/>
      <c r="OFA14" s="148"/>
      <c r="OFB14" s="148"/>
      <c r="OFC14" s="148"/>
      <c r="OFD14" s="148"/>
      <c r="OFE14" s="148"/>
      <c r="OFF14" s="148"/>
      <c r="OFG14" s="148"/>
      <c r="OFH14" s="148"/>
      <c r="OFI14" s="148"/>
      <c r="OFJ14" s="148"/>
      <c r="OFK14" s="148"/>
      <c r="OFL14" s="148"/>
      <c r="OFM14" s="148"/>
      <c r="OFN14" s="148"/>
      <c r="OFO14" s="148"/>
      <c r="OFP14" s="148"/>
      <c r="OFQ14" s="148"/>
      <c r="OFR14" s="148"/>
      <c r="OFS14" s="148"/>
      <c r="OFT14" s="148"/>
      <c r="OFU14" s="148"/>
      <c r="OFV14" s="148"/>
      <c r="OFW14" s="148"/>
      <c r="OFX14" s="148"/>
      <c r="OFY14" s="148"/>
      <c r="OFZ14" s="148"/>
      <c r="OGA14" s="148"/>
      <c r="OGB14" s="148"/>
      <c r="OGC14" s="148"/>
      <c r="OGD14" s="148"/>
      <c r="OGE14" s="148"/>
      <c r="OGF14" s="148"/>
      <c r="OGG14" s="148"/>
      <c r="OGH14" s="148"/>
      <c r="OGI14" s="148"/>
      <c r="OGJ14" s="148"/>
      <c r="OGK14" s="148"/>
      <c r="OGL14" s="148"/>
      <c r="OGM14" s="148"/>
      <c r="OGN14" s="148"/>
      <c r="OGO14" s="148"/>
      <c r="OGP14" s="148"/>
      <c r="OGQ14" s="148"/>
      <c r="OGR14" s="148"/>
      <c r="OGS14" s="148"/>
      <c r="OGT14" s="148"/>
      <c r="OGU14" s="148"/>
      <c r="OGV14" s="148"/>
      <c r="OGW14" s="148"/>
      <c r="OGX14" s="148"/>
      <c r="OGY14" s="148"/>
      <c r="OGZ14" s="148"/>
      <c r="OHA14" s="148"/>
      <c r="OHB14" s="148"/>
      <c r="OHC14" s="148"/>
      <c r="OHD14" s="148"/>
      <c r="OHE14" s="148"/>
      <c r="OHF14" s="148"/>
      <c r="OHG14" s="148"/>
      <c r="OHH14" s="148"/>
      <c r="OHI14" s="148"/>
      <c r="OHJ14" s="148"/>
      <c r="OHK14" s="148"/>
      <c r="OHL14" s="148"/>
      <c r="OHM14" s="148"/>
      <c r="OHN14" s="148"/>
      <c r="OHO14" s="148"/>
      <c r="OHP14" s="148"/>
      <c r="OHQ14" s="148"/>
      <c r="OHR14" s="148"/>
      <c r="OHS14" s="148"/>
      <c r="OHT14" s="148"/>
      <c r="OHU14" s="148"/>
      <c r="OHV14" s="148"/>
      <c r="OHW14" s="148"/>
      <c r="OHX14" s="148"/>
      <c r="OHY14" s="148"/>
      <c r="OHZ14" s="148"/>
      <c r="OIA14" s="148"/>
      <c r="OIB14" s="148"/>
      <c r="OIC14" s="148"/>
      <c r="OID14" s="148"/>
      <c r="OIE14" s="148"/>
      <c r="OIF14" s="148"/>
      <c r="OIG14" s="148"/>
      <c r="OIH14" s="148"/>
      <c r="OII14" s="148"/>
      <c r="OIJ14" s="148"/>
      <c r="OIK14" s="148"/>
      <c r="OIL14" s="148"/>
      <c r="OIM14" s="148"/>
      <c r="OIN14" s="148"/>
      <c r="OIO14" s="148"/>
      <c r="OIP14" s="148"/>
      <c r="OIQ14" s="148"/>
      <c r="OIR14" s="148"/>
      <c r="OIS14" s="148"/>
      <c r="OIT14" s="148"/>
      <c r="OIU14" s="148"/>
      <c r="OIV14" s="148"/>
      <c r="OIW14" s="148"/>
      <c r="OIX14" s="148"/>
      <c r="OIY14" s="148"/>
      <c r="OIZ14" s="148"/>
      <c r="OJA14" s="148"/>
      <c r="OJB14" s="148"/>
      <c r="OJC14" s="148"/>
      <c r="OJD14" s="148"/>
      <c r="OJE14" s="148"/>
      <c r="OJF14" s="148"/>
      <c r="OJG14" s="148"/>
      <c r="OJH14" s="148"/>
      <c r="OJI14" s="148"/>
      <c r="OJJ14" s="148"/>
      <c r="OJK14" s="148"/>
      <c r="OJL14" s="148"/>
      <c r="OJM14" s="148"/>
      <c r="OJN14" s="148"/>
      <c r="OJO14" s="148"/>
      <c r="OJP14" s="148"/>
      <c r="OJQ14" s="148"/>
      <c r="OJR14" s="148"/>
      <c r="OJS14" s="148"/>
      <c r="OJT14" s="148"/>
      <c r="OJU14" s="148"/>
      <c r="OJV14" s="148"/>
      <c r="OJW14" s="148"/>
      <c r="OJX14" s="148"/>
      <c r="OJY14" s="148"/>
      <c r="OJZ14" s="148"/>
      <c r="OKA14" s="148"/>
      <c r="OKB14" s="148"/>
      <c r="OKC14" s="148"/>
      <c r="OKD14" s="148"/>
      <c r="OKE14" s="148"/>
      <c r="OKF14" s="148"/>
      <c r="OKG14" s="148"/>
      <c r="OKH14" s="148"/>
      <c r="OKI14" s="148"/>
      <c r="OKJ14" s="148"/>
      <c r="OKK14" s="148"/>
      <c r="OKL14" s="148"/>
      <c r="OKM14" s="148"/>
      <c r="OKN14" s="148"/>
      <c r="OKO14" s="148"/>
      <c r="OKP14" s="148"/>
      <c r="OKQ14" s="148"/>
      <c r="OKR14" s="148"/>
      <c r="OKS14" s="148"/>
      <c r="OKT14" s="148"/>
      <c r="OKU14" s="148"/>
      <c r="OKV14" s="148"/>
      <c r="OKW14" s="148"/>
      <c r="OKX14" s="148"/>
      <c r="OKY14" s="148"/>
      <c r="OKZ14" s="148"/>
      <c r="OLA14" s="148"/>
      <c r="OLB14" s="148"/>
      <c r="OLC14" s="148"/>
      <c r="OLD14" s="148"/>
      <c r="OLE14" s="148"/>
      <c r="OLF14" s="148"/>
      <c r="OLG14" s="148"/>
      <c r="OLH14" s="148"/>
      <c r="OLI14" s="148"/>
      <c r="OLJ14" s="148"/>
      <c r="OLK14" s="148"/>
      <c r="OLL14" s="148"/>
      <c r="OLM14" s="148"/>
      <c r="OLN14" s="148"/>
      <c r="OLO14" s="148"/>
      <c r="OLP14" s="148"/>
      <c r="OLQ14" s="148"/>
      <c r="OLR14" s="148"/>
      <c r="OLS14" s="148"/>
      <c r="OLT14" s="148"/>
      <c r="OLU14" s="148"/>
      <c r="OLV14" s="148"/>
      <c r="OLW14" s="148"/>
      <c r="OLX14" s="148"/>
      <c r="OLY14" s="148"/>
      <c r="OLZ14" s="148"/>
      <c r="OMA14" s="148"/>
      <c r="OMB14" s="148"/>
      <c r="OMC14" s="148"/>
      <c r="OMD14" s="148"/>
      <c r="OME14" s="148"/>
      <c r="OMF14" s="148"/>
      <c r="OMG14" s="148"/>
      <c r="OMH14" s="148"/>
      <c r="OMI14" s="148"/>
      <c r="OMJ14" s="148"/>
      <c r="OMK14" s="148"/>
      <c r="OML14" s="148"/>
      <c r="OMM14" s="148"/>
      <c r="OMN14" s="148"/>
      <c r="OMO14" s="148"/>
      <c r="OMP14" s="148"/>
      <c r="OMQ14" s="148"/>
      <c r="OMR14" s="148"/>
      <c r="OMS14" s="148"/>
      <c r="OMT14" s="148"/>
      <c r="OMU14" s="148"/>
      <c r="OMV14" s="148"/>
      <c r="OMW14" s="148"/>
      <c r="OMX14" s="148"/>
      <c r="OMY14" s="148"/>
      <c r="OMZ14" s="148"/>
      <c r="ONA14" s="148"/>
      <c r="ONB14" s="148"/>
      <c r="ONC14" s="148"/>
      <c r="OND14" s="148"/>
      <c r="ONE14" s="148"/>
      <c r="ONF14" s="148"/>
      <c r="ONG14" s="148"/>
      <c r="ONH14" s="148"/>
      <c r="ONI14" s="148"/>
      <c r="ONJ14" s="148"/>
      <c r="ONK14" s="148"/>
      <c r="ONL14" s="148"/>
      <c r="ONM14" s="148"/>
      <c r="ONN14" s="148"/>
      <c r="ONO14" s="148"/>
      <c r="ONP14" s="148"/>
      <c r="ONQ14" s="148"/>
      <c r="ONR14" s="148"/>
      <c r="ONS14" s="148"/>
      <c r="ONT14" s="148"/>
      <c r="ONU14" s="148"/>
      <c r="ONV14" s="148"/>
      <c r="ONW14" s="148"/>
      <c r="ONX14" s="148"/>
      <c r="ONY14" s="148"/>
      <c r="ONZ14" s="148"/>
      <c r="OOA14" s="148"/>
      <c r="OOB14" s="148"/>
      <c r="OOC14" s="148"/>
      <c r="OOD14" s="148"/>
      <c r="OOE14" s="148"/>
      <c r="OOF14" s="148"/>
      <c r="OOG14" s="148"/>
      <c r="OOH14" s="148"/>
      <c r="OOI14" s="148"/>
      <c r="OOJ14" s="148"/>
      <c r="OOK14" s="148"/>
      <c r="OOL14" s="148"/>
      <c r="OOM14" s="148"/>
      <c r="OON14" s="148"/>
      <c r="OOO14" s="148"/>
      <c r="OOP14" s="148"/>
      <c r="OOQ14" s="148"/>
      <c r="OOR14" s="148"/>
      <c r="OOS14" s="148"/>
      <c r="OOT14" s="148"/>
      <c r="OOU14" s="148"/>
      <c r="OOV14" s="148"/>
      <c r="OOW14" s="148"/>
      <c r="OOX14" s="148"/>
      <c r="OOY14" s="148"/>
      <c r="OOZ14" s="148"/>
      <c r="OPA14" s="148"/>
      <c r="OPB14" s="148"/>
      <c r="OPC14" s="148"/>
      <c r="OPD14" s="148"/>
      <c r="OPE14" s="148"/>
      <c r="OPF14" s="148"/>
      <c r="OPG14" s="148"/>
      <c r="OPH14" s="148"/>
      <c r="OPI14" s="148"/>
      <c r="OPJ14" s="148"/>
      <c r="OPK14" s="148"/>
      <c r="OPL14" s="148"/>
      <c r="OPM14" s="148"/>
      <c r="OPN14" s="148"/>
      <c r="OPO14" s="148"/>
      <c r="OPP14" s="148"/>
      <c r="OPQ14" s="148"/>
      <c r="OPR14" s="148"/>
      <c r="OPS14" s="148"/>
      <c r="OPT14" s="148"/>
      <c r="OPU14" s="148"/>
      <c r="OPV14" s="148"/>
      <c r="OPW14" s="148"/>
      <c r="OPX14" s="148"/>
      <c r="OPY14" s="148"/>
      <c r="OPZ14" s="148"/>
      <c r="OQA14" s="148"/>
      <c r="OQB14" s="148"/>
      <c r="OQC14" s="148"/>
      <c r="OQD14" s="148"/>
      <c r="OQE14" s="148"/>
      <c r="OQF14" s="148"/>
      <c r="OQG14" s="148"/>
      <c r="OQH14" s="148"/>
      <c r="OQI14" s="148"/>
      <c r="OQJ14" s="148"/>
      <c r="OQK14" s="148"/>
      <c r="OQL14" s="148"/>
      <c r="OQM14" s="148"/>
      <c r="OQN14" s="148"/>
      <c r="OQO14" s="148"/>
      <c r="OQP14" s="148"/>
      <c r="OQQ14" s="148"/>
      <c r="OQR14" s="148"/>
      <c r="OQS14" s="148"/>
      <c r="OQT14" s="148"/>
      <c r="OQU14" s="148"/>
      <c r="OQV14" s="148"/>
      <c r="OQW14" s="148"/>
      <c r="OQX14" s="148"/>
      <c r="OQY14" s="148"/>
      <c r="OQZ14" s="148"/>
      <c r="ORA14" s="148"/>
      <c r="ORB14" s="148"/>
      <c r="ORC14" s="148"/>
      <c r="ORD14" s="148"/>
      <c r="ORE14" s="148"/>
      <c r="ORF14" s="148"/>
      <c r="ORG14" s="148"/>
      <c r="ORH14" s="148"/>
      <c r="ORI14" s="148"/>
      <c r="ORJ14" s="148"/>
      <c r="ORK14" s="148"/>
      <c r="ORL14" s="148"/>
      <c r="ORM14" s="148"/>
      <c r="ORN14" s="148"/>
      <c r="ORO14" s="148"/>
      <c r="ORP14" s="148"/>
      <c r="ORQ14" s="148"/>
      <c r="ORR14" s="148"/>
      <c r="ORS14" s="148"/>
      <c r="ORT14" s="148"/>
      <c r="ORU14" s="148"/>
      <c r="ORV14" s="148"/>
      <c r="ORW14" s="148"/>
      <c r="ORX14" s="148"/>
      <c r="ORY14" s="148"/>
      <c r="ORZ14" s="148"/>
      <c r="OSA14" s="148"/>
      <c r="OSB14" s="148"/>
      <c r="OSC14" s="148"/>
      <c r="OSD14" s="148"/>
      <c r="OSE14" s="148"/>
      <c r="OSF14" s="148"/>
      <c r="OSG14" s="148"/>
      <c r="OSH14" s="148"/>
      <c r="OSI14" s="148"/>
      <c r="OSJ14" s="148"/>
      <c r="OSK14" s="148"/>
      <c r="OSL14" s="148"/>
      <c r="OSM14" s="148"/>
      <c r="OSN14" s="148"/>
      <c r="OSO14" s="148"/>
      <c r="OSP14" s="148"/>
      <c r="OSQ14" s="148"/>
      <c r="OSR14" s="148"/>
      <c r="OSS14" s="148"/>
      <c r="OST14" s="148"/>
      <c r="OSU14" s="148"/>
      <c r="OSV14" s="148"/>
      <c r="OSW14" s="148"/>
      <c r="OSX14" s="148"/>
      <c r="OSY14" s="148"/>
      <c r="OSZ14" s="148"/>
      <c r="OTA14" s="148"/>
      <c r="OTB14" s="148"/>
      <c r="OTC14" s="148"/>
      <c r="OTD14" s="148"/>
      <c r="OTE14" s="148"/>
      <c r="OTF14" s="148"/>
      <c r="OTG14" s="148"/>
      <c r="OTH14" s="148"/>
      <c r="OTI14" s="148"/>
      <c r="OTJ14" s="148"/>
      <c r="OTK14" s="148"/>
      <c r="OTL14" s="148"/>
      <c r="OTM14" s="148"/>
      <c r="OTN14" s="148"/>
      <c r="OTO14" s="148"/>
      <c r="OTP14" s="148"/>
      <c r="OTQ14" s="148"/>
      <c r="OTR14" s="148"/>
      <c r="OTS14" s="148"/>
      <c r="OTT14" s="148"/>
      <c r="OTU14" s="148"/>
      <c r="OTV14" s="148"/>
      <c r="OTW14" s="148"/>
      <c r="OTX14" s="148"/>
      <c r="OTY14" s="148"/>
      <c r="OTZ14" s="148"/>
      <c r="OUA14" s="148"/>
      <c r="OUB14" s="148"/>
      <c r="OUC14" s="148"/>
      <c r="OUD14" s="148"/>
      <c r="OUE14" s="148"/>
      <c r="OUF14" s="148"/>
      <c r="OUG14" s="148"/>
      <c r="OUH14" s="148"/>
      <c r="OUI14" s="148"/>
      <c r="OUJ14" s="148"/>
      <c r="OUK14" s="148"/>
      <c r="OUL14" s="148"/>
      <c r="OUM14" s="148"/>
      <c r="OUN14" s="148"/>
      <c r="OUO14" s="148"/>
      <c r="OUP14" s="148"/>
      <c r="OUQ14" s="148"/>
      <c r="OUR14" s="148"/>
      <c r="OUS14" s="148"/>
      <c r="OUT14" s="148"/>
      <c r="OUU14" s="148"/>
      <c r="OUV14" s="148"/>
      <c r="OUW14" s="148"/>
      <c r="OUX14" s="148"/>
      <c r="OUY14" s="148"/>
      <c r="OUZ14" s="148"/>
      <c r="OVA14" s="148"/>
      <c r="OVB14" s="148"/>
      <c r="OVC14" s="148"/>
      <c r="OVD14" s="148"/>
      <c r="OVE14" s="148"/>
      <c r="OVF14" s="148"/>
      <c r="OVG14" s="148"/>
      <c r="OVH14" s="148"/>
      <c r="OVI14" s="148"/>
      <c r="OVJ14" s="148"/>
      <c r="OVK14" s="148"/>
      <c r="OVL14" s="148"/>
      <c r="OVM14" s="148"/>
      <c r="OVN14" s="148"/>
      <c r="OVO14" s="148"/>
      <c r="OVP14" s="148"/>
      <c r="OVQ14" s="148"/>
      <c r="OVR14" s="148"/>
      <c r="OVS14" s="148"/>
      <c r="OVT14" s="148"/>
      <c r="OVU14" s="148"/>
      <c r="OVV14" s="148"/>
      <c r="OVW14" s="148"/>
      <c r="OVX14" s="148"/>
      <c r="OVY14" s="148"/>
      <c r="OVZ14" s="148"/>
      <c r="OWA14" s="148"/>
      <c r="OWB14" s="148"/>
      <c r="OWC14" s="148"/>
      <c r="OWD14" s="148"/>
      <c r="OWE14" s="148"/>
      <c r="OWF14" s="148"/>
      <c r="OWG14" s="148"/>
      <c r="OWH14" s="148"/>
      <c r="OWI14" s="148"/>
      <c r="OWJ14" s="148"/>
      <c r="OWK14" s="148"/>
      <c r="OWL14" s="148"/>
      <c r="OWM14" s="148"/>
      <c r="OWN14" s="148"/>
      <c r="OWO14" s="148"/>
      <c r="OWP14" s="148"/>
      <c r="OWQ14" s="148"/>
      <c r="OWR14" s="148"/>
      <c r="OWS14" s="148"/>
      <c r="OWT14" s="148"/>
      <c r="OWU14" s="148"/>
      <c r="OWV14" s="148"/>
      <c r="OWW14" s="148"/>
      <c r="OWX14" s="148"/>
      <c r="OWY14" s="148"/>
      <c r="OWZ14" s="148"/>
      <c r="OXA14" s="148"/>
      <c r="OXB14" s="148"/>
      <c r="OXC14" s="148"/>
      <c r="OXD14" s="148"/>
      <c r="OXE14" s="148"/>
      <c r="OXF14" s="148"/>
      <c r="OXG14" s="148"/>
      <c r="OXH14" s="148"/>
      <c r="OXI14" s="148"/>
      <c r="OXJ14" s="148"/>
      <c r="OXK14" s="148"/>
      <c r="OXL14" s="148"/>
      <c r="OXM14" s="148"/>
      <c r="OXN14" s="148"/>
      <c r="OXO14" s="148"/>
      <c r="OXP14" s="148"/>
      <c r="OXQ14" s="148"/>
      <c r="OXR14" s="148"/>
      <c r="OXS14" s="148"/>
      <c r="OXT14" s="148"/>
      <c r="OXU14" s="148"/>
      <c r="OXV14" s="148"/>
      <c r="OXW14" s="148"/>
      <c r="OXX14" s="148"/>
      <c r="OXY14" s="148"/>
      <c r="OXZ14" s="148"/>
      <c r="OYA14" s="148"/>
      <c r="OYB14" s="148"/>
      <c r="OYC14" s="148"/>
      <c r="OYD14" s="148"/>
      <c r="OYE14" s="148"/>
      <c r="OYF14" s="148"/>
      <c r="OYG14" s="148"/>
      <c r="OYH14" s="148"/>
      <c r="OYI14" s="148"/>
      <c r="OYJ14" s="148"/>
      <c r="OYK14" s="148"/>
      <c r="OYL14" s="148"/>
      <c r="OYM14" s="148"/>
      <c r="OYN14" s="148"/>
      <c r="OYO14" s="148"/>
      <c r="OYP14" s="148"/>
      <c r="OYQ14" s="148"/>
      <c r="OYR14" s="148"/>
      <c r="OYS14" s="148"/>
      <c r="OYT14" s="148"/>
      <c r="OYU14" s="148"/>
      <c r="OYV14" s="148"/>
      <c r="OYW14" s="148"/>
      <c r="OYX14" s="148"/>
      <c r="OYY14" s="148"/>
      <c r="OYZ14" s="148"/>
      <c r="OZA14" s="148"/>
      <c r="OZB14" s="148"/>
      <c r="OZC14" s="148"/>
      <c r="OZD14" s="148"/>
      <c r="OZE14" s="148"/>
      <c r="OZF14" s="148"/>
      <c r="OZG14" s="148"/>
      <c r="OZH14" s="148"/>
      <c r="OZI14" s="148"/>
      <c r="OZJ14" s="148"/>
      <c r="OZK14" s="148"/>
      <c r="OZL14" s="148"/>
      <c r="OZM14" s="148"/>
      <c r="OZN14" s="148"/>
      <c r="OZO14" s="148"/>
      <c r="OZP14" s="148"/>
      <c r="OZQ14" s="148"/>
      <c r="OZR14" s="148"/>
      <c r="OZS14" s="148"/>
      <c r="OZT14" s="148"/>
      <c r="OZU14" s="148"/>
      <c r="OZV14" s="148"/>
      <c r="OZW14" s="148"/>
      <c r="OZX14" s="148"/>
      <c r="OZY14" s="148"/>
      <c r="OZZ14" s="148"/>
      <c r="PAA14" s="148"/>
      <c r="PAB14" s="148"/>
      <c r="PAC14" s="148"/>
      <c r="PAD14" s="148"/>
      <c r="PAE14" s="148"/>
      <c r="PAF14" s="148"/>
      <c r="PAG14" s="148"/>
      <c r="PAH14" s="148"/>
      <c r="PAI14" s="148"/>
      <c r="PAJ14" s="148"/>
      <c r="PAK14" s="148"/>
      <c r="PAL14" s="148"/>
      <c r="PAM14" s="148"/>
      <c r="PAN14" s="148"/>
      <c r="PAO14" s="148"/>
      <c r="PAP14" s="148"/>
      <c r="PAQ14" s="148"/>
      <c r="PAR14" s="148"/>
      <c r="PAS14" s="148"/>
      <c r="PAT14" s="148"/>
      <c r="PAU14" s="148"/>
      <c r="PAV14" s="148"/>
      <c r="PAW14" s="148"/>
      <c r="PAX14" s="148"/>
      <c r="PAY14" s="148"/>
      <c r="PAZ14" s="148"/>
      <c r="PBA14" s="148"/>
      <c r="PBB14" s="148"/>
      <c r="PBC14" s="148"/>
      <c r="PBD14" s="148"/>
      <c r="PBE14" s="148"/>
      <c r="PBF14" s="148"/>
      <c r="PBG14" s="148"/>
      <c r="PBH14" s="148"/>
      <c r="PBI14" s="148"/>
      <c r="PBJ14" s="148"/>
      <c r="PBK14" s="148"/>
      <c r="PBL14" s="148"/>
      <c r="PBM14" s="148"/>
      <c r="PBN14" s="148"/>
      <c r="PBO14" s="148"/>
      <c r="PBP14" s="148"/>
      <c r="PBQ14" s="148"/>
      <c r="PBR14" s="148"/>
      <c r="PBS14" s="148"/>
      <c r="PBT14" s="148"/>
      <c r="PBU14" s="148"/>
      <c r="PBV14" s="148"/>
      <c r="PBW14" s="148"/>
      <c r="PBX14" s="148"/>
      <c r="PBY14" s="148"/>
      <c r="PBZ14" s="148"/>
      <c r="PCA14" s="148"/>
      <c r="PCB14" s="148"/>
      <c r="PCC14" s="148"/>
      <c r="PCD14" s="148"/>
      <c r="PCE14" s="148"/>
      <c r="PCF14" s="148"/>
      <c r="PCG14" s="148"/>
      <c r="PCH14" s="148"/>
      <c r="PCI14" s="148"/>
      <c r="PCJ14" s="148"/>
      <c r="PCK14" s="148"/>
      <c r="PCL14" s="148"/>
      <c r="PCM14" s="148"/>
      <c r="PCN14" s="148"/>
      <c r="PCO14" s="148"/>
      <c r="PCP14" s="148"/>
      <c r="PCQ14" s="148"/>
      <c r="PCR14" s="148"/>
      <c r="PCS14" s="148"/>
      <c r="PCT14" s="148"/>
      <c r="PCU14" s="148"/>
      <c r="PCV14" s="148"/>
      <c r="PCW14" s="148"/>
      <c r="PCX14" s="148"/>
      <c r="PCY14" s="148"/>
      <c r="PCZ14" s="148"/>
      <c r="PDA14" s="148"/>
      <c r="PDB14" s="148"/>
      <c r="PDC14" s="148"/>
      <c r="PDD14" s="148"/>
      <c r="PDE14" s="148"/>
      <c r="PDF14" s="148"/>
      <c r="PDG14" s="148"/>
      <c r="PDH14" s="148"/>
      <c r="PDI14" s="148"/>
      <c r="PDJ14" s="148"/>
      <c r="PDK14" s="148"/>
      <c r="PDL14" s="148"/>
      <c r="PDM14" s="148"/>
      <c r="PDN14" s="148"/>
      <c r="PDO14" s="148"/>
      <c r="PDP14" s="148"/>
      <c r="PDQ14" s="148"/>
      <c r="PDR14" s="148"/>
      <c r="PDS14" s="148"/>
      <c r="PDT14" s="148"/>
      <c r="PDU14" s="148"/>
      <c r="PDV14" s="148"/>
      <c r="PDW14" s="148"/>
      <c r="PDX14" s="148"/>
      <c r="PDY14" s="148"/>
      <c r="PDZ14" s="148"/>
      <c r="PEA14" s="148"/>
      <c r="PEB14" s="148"/>
      <c r="PEC14" s="148"/>
      <c r="PED14" s="148"/>
      <c r="PEE14" s="148"/>
      <c r="PEF14" s="148"/>
      <c r="PEG14" s="148"/>
      <c r="PEH14" s="148"/>
      <c r="PEI14" s="148"/>
      <c r="PEJ14" s="148"/>
      <c r="PEK14" s="148"/>
      <c r="PEL14" s="148"/>
      <c r="PEM14" s="148"/>
      <c r="PEN14" s="148"/>
      <c r="PEO14" s="148"/>
      <c r="PEP14" s="148"/>
      <c r="PEQ14" s="148"/>
      <c r="PER14" s="148"/>
      <c r="PES14" s="148"/>
      <c r="PET14" s="148"/>
      <c r="PEU14" s="148"/>
      <c r="PEV14" s="148"/>
      <c r="PEW14" s="148"/>
      <c r="PEX14" s="148"/>
      <c r="PEY14" s="148"/>
      <c r="PEZ14" s="148"/>
      <c r="PFA14" s="148"/>
      <c r="PFB14" s="148"/>
      <c r="PFC14" s="148"/>
      <c r="PFD14" s="148"/>
      <c r="PFE14" s="148"/>
      <c r="PFF14" s="148"/>
      <c r="PFG14" s="148"/>
      <c r="PFH14" s="148"/>
      <c r="PFI14" s="148"/>
      <c r="PFJ14" s="148"/>
      <c r="PFK14" s="148"/>
      <c r="PFL14" s="148"/>
      <c r="PFM14" s="148"/>
      <c r="PFN14" s="148"/>
      <c r="PFO14" s="148"/>
      <c r="PFP14" s="148"/>
      <c r="PFQ14" s="148"/>
      <c r="PFR14" s="148"/>
      <c r="PFS14" s="148"/>
      <c r="PFT14" s="148"/>
      <c r="PFU14" s="148"/>
      <c r="PFV14" s="148"/>
      <c r="PFW14" s="148"/>
      <c r="PFX14" s="148"/>
      <c r="PFY14" s="148"/>
      <c r="PFZ14" s="148"/>
      <c r="PGA14" s="148"/>
      <c r="PGB14" s="148"/>
      <c r="PGC14" s="148"/>
      <c r="PGD14" s="148"/>
      <c r="PGE14" s="148"/>
      <c r="PGF14" s="148"/>
      <c r="PGG14" s="148"/>
      <c r="PGH14" s="148"/>
      <c r="PGI14" s="148"/>
      <c r="PGJ14" s="148"/>
      <c r="PGK14" s="148"/>
      <c r="PGL14" s="148"/>
      <c r="PGM14" s="148"/>
      <c r="PGN14" s="148"/>
      <c r="PGO14" s="148"/>
      <c r="PGP14" s="148"/>
      <c r="PGQ14" s="148"/>
      <c r="PGR14" s="148"/>
      <c r="PGS14" s="148"/>
      <c r="PGT14" s="148"/>
      <c r="PGU14" s="148"/>
      <c r="PGV14" s="148"/>
      <c r="PGW14" s="148"/>
      <c r="PGX14" s="148"/>
      <c r="PGY14" s="148"/>
      <c r="PGZ14" s="148"/>
      <c r="PHA14" s="148"/>
      <c r="PHB14" s="148"/>
      <c r="PHC14" s="148"/>
      <c r="PHD14" s="148"/>
      <c r="PHE14" s="148"/>
      <c r="PHF14" s="148"/>
      <c r="PHG14" s="148"/>
      <c r="PHH14" s="148"/>
      <c r="PHI14" s="148"/>
      <c r="PHJ14" s="148"/>
      <c r="PHK14" s="148"/>
      <c r="PHL14" s="148"/>
      <c r="PHM14" s="148"/>
      <c r="PHN14" s="148"/>
      <c r="PHO14" s="148"/>
      <c r="PHP14" s="148"/>
      <c r="PHQ14" s="148"/>
      <c r="PHR14" s="148"/>
      <c r="PHS14" s="148"/>
      <c r="PHT14" s="148"/>
      <c r="PHU14" s="148"/>
      <c r="PHV14" s="148"/>
      <c r="PHW14" s="148"/>
      <c r="PHX14" s="148"/>
      <c r="PHY14" s="148"/>
      <c r="PHZ14" s="148"/>
      <c r="PIA14" s="148"/>
      <c r="PIB14" s="148"/>
      <c r="PIC14" s="148"/>
      <c r="PID14" s="148"/>
      <c r="PIE14" s="148"/>
      <c r="PIF14" s="148"/>
      <c r="PIG14" s="148"/>
      <c r="PIH14" s="148"/>
      <c r="PII14" s="148"/>
      <c r="PIJ14" s="148"/>
      <c r="PIK14" s="148"/>
      <c r="PIL14" s="148"/>
      <c r="PIM14" s="148"/>
      <c r="PIN14" s="148"/>
      <c r="PIO14" s="148"/>
      <c r="PIP14" s="148"/>
      <c r="PIQ14" s="148"/>
      <c r="PIR14" s="148"/>
      <c r="PIS14" s="148"/>
      <c r="PIT14" s="148"/>
      <c r="PIU14" s="148"/>
      <c r="PIV14" s="148"/>
      <c r="PIW14" s="148"/>
      <c r="PIX14" s="148"/>
      <c r="PIY14" s="148"/>
      <c r="PIZ14" s="148"/>
      <c r="PJA14" s="148"/>
      <c r="PJB14" s="148"/>
      <c r="PJC14" s="148"/>
      <c r="PJD14" s="148"/>
      <c r="PJE14" s="148"/>
      <c r="PJF14" s="148"/>
      <c r="PJG14" s="148"/>
      <c r="PJH14" s="148"/>
      <c r="PJI14" s="148"/>
      <c r="PJJ14" s="148"/>
      <c r="PJK14" s="148"/>
      <c r="PJL14" s="148"/>
      <c r="PJM14" s="148"/>
      <c r="PJN14" s="148"/>
      <c r="PJO14" s="148"/>
      <c r="PJP14" s="148"/>
      <c r="PJQ14" s="148"/>
      <c r="PJR14" s="148"/>
      <c r="PJS14" s="148"/>
      <c r="PJT14" s="148"/>
      <c r="PJU14" s="148"/>
      <c r="PJV14" s="148"/>
      <c r="PJW14" s="148"/>
      <c r="PJX14" s="148"/>
      <c r="PJY14" s="148"/>
      <c r="PJZ14" s="148"/>
      <c r="PKA14" s="148"/>
      <c r="PKB14" s="148"/>
      <c r="PKC14" s="148"/>
      <c r="PKD14" s="148"/>
      <c r="PKE14" s="148"/>
      <c r="PKF14" s="148"/>
      <c r="PKG14" s="148"/>
      <c r="PKH14" s="148"/>
      <c r="PKI14" s="148"/>
      <c r="PKJ14" s="148"/>
      <c r="PKK14" s="148"/>
      <c r="PKL14" s="148"/>
      <c r="PKM14" s="148"/>
      <c r="PKN14" s="148"/>
      <c r="PKO14" s="148"/>
      <c r="PKP14" s="148"/>
      <c r="PKQ14" s="148"/>
      <c r="PKR14" s="148"/>
      <c r="PKS14" s="148"/>
      <c r="PKT14" s="148"/>
      <c r="PKU14" s="148"/>
      <c r="PKV14" s="148"/>
      <c r="PKW14" s="148"/>
      <c r="PKX14" s="148"/>
      <c r="PKY14" s="148"/>
      <c r="PKZ14" s="148"/>
      <c r="PLA14" s="148"/>
      <c r="PLB14" s="148"/>
      <c r="PLC14" s="148"/>
      <c r="PLD14" s="148"/>
      <c r="PLE14" s="148"/>
      <c r="PLF14" s="148"/>
      <c r="PLG14" s="148"/>
      <c r="PLH14" s="148"/>
      <c r="PLI14" s="148"/>
      <c r="PLJ14" s="148"/>
      <c r="PLK14" s="148"/>
      <c r="PLL14" s="148"/>
      <c r="PLM14" s="148"/>
      <c r="PLN14" s="148"/>
      <c r="PLO14" s="148"/>
      <c r="PLP14" s="148"/>
      <c r="PLQ14" s="148"/>
      <c r="PLR14" s="148"/>
      <c r="PLS14" s="148"/>
      <c r="PLT14" s="148"/>
      <c r="PLU14" s="148"/>
      <c r="PLV14" s="148"/>
      <c r="PLW14" s="148"/>
      <c r="PLX14" s="148"/>
      <c r="PLY14" s="148"/>
      <c r="PLZ14" s="148"/>
      <c r="PMA14" s="148"/>
      <c r="PMB14" s="148"/>
      <c r="PMC14" s="148"/>
      <c r="PMD14" s="148"/>
      <c r="PME14" s="148"/>
      <c r="PMF14" s="148"/>
      <c r="PMG14" s="148"/>
      <c r="PMH14" s="148"/>
      <c r="PMI14" s="148"/>
      <c r="PMJ14" s="148"/>
      <c r="PMK14" s="148"/>
      <c r="PML14" s="148"/>
      <c r="PMM14" s="148"/>
      <c r="PMN14" s="148"/>
      <c r="PMO14" s="148"/>
      <c r="PMP14" s="148"/>
      <c r="PMQ14" s="148"/>
      <c r="PMR14" s="148"/>
      <c r="PMS14" s="148"/>
      <c r="PMT14" s="148"/>
      <c r="PMU14" s="148"/>
      <c r="PMV14" s="148"/>
      <c r="PMW14" s="148"/>
      <c r="PMX14" s="148"/>
      <c r="PMY14" s="148"/>
      <c r="PMZ14" s="148"/>
      <c r="PNA14" s="148"/>
      <c r="PNB14" s="148"/>
      <c r="PNC14" s="148"/>
      <c r="PND14" s="148"/>
      <c r="PNE14" s="148"/>
      <c r="PNF14" s="148"/>
      <c r="PNG14" s="148"/>
      <c r="PNH14" s="148"/>
      <c r="PNI14" s="148"/>
      <c r="PNJ14" s="148"/>
      <c r="PNK14" s="148"/>
      <c r="PNL14" s="148"/>
      <c r="PNM14" s="148"/>
      <c r="PNN14" s="148"/>
      <c r="PNO14" s="148"/>
      <c r="PNP14" s="148"/>
      <c r="PNQ14" s="148"/>
      <c r="PNR14" s="148"/>
      <c r="PNS14" s="148"/>
      <c r="PNT14" s="148"/>
      <c r="PNU14" s="148"/>
      <c r="PNV14" s="148"/>
      <c r="PNW14" s="148"/>
      <c r="PNX14" s="148"/>
      <c r="PNY14" s="148"/>
      <c r="PNZ14" s="148"/>
      <c r="POA14" s="148"/>
      <c r="POB14" s="148"/>
      <c r="POC14" s="148"/>
      <c r="POD14" s="148"/>
      <c r="POE14" s="148"/>
      <c r="POF14" s="148"/>
      <c r="POG14" s="148"/>
      <c r="POH14" s="148"/>
      <c r="POI14" s="148"/>
      <c r="POJ14" s="148"/>
      <c r="POK14" s="148"/>
      <c r="POL14" s="148"/>
      <c r="POM14" s="148"/>
      <c r="PON14" s="148"/>
      <c r="POO14" s="148"/>
      <c r="POP14" s="148"/>
      <c r="POQ14" s="148"/>
      <c r="POR14" s="148"/>
      <c r="POS14" s="148"/>
      <c r="POT14" s="148"/>
      <c r="POU14" s="148"/>
      <c r="POV14" s="148"/>
      <c r="POW14" s="148"/>
      <c r="POX14" s="148"/>
      <c r="POY14" s="148"/>
      <c r="POZ14" s="148"/>
      <c r="PPA14" s="148"/>
      <c r="PPB14" s="148"/>
      <c r="PPC14" s="148"/>
      <c r="PPD14" s="148"/>
      <c r="PPE14" s="148"/>
      <c r="PPF14" s="148"/>
      <c r="PPG14" s="148"/>
      <c r="PPH14" s="148"/>
      <c r="PPI14" s="148"/>
      <c r="PPJ14" s="148"/>
      <c r="PPK14" s="148"/>
      <c r="PPL14" s="148"/>
      <c r="PPM14" s="148"/>
      <c r="PPN14" s="148"/>
      <c r="PPO14" s="148"/>
      <c r="PPP14" s="148"/>
      <c r="PPQ14" s="148"/>
      <c r="PPR14" s="148"/>
      <c r="PPS14" s="148"/>
      <c r="PPT14" s="148"/>
      <c r="PPU14" s="148"/>
      <c r="PPV14" s="148"/>
      <c r="PPW14" s="148"/>
      <c r="PPX14" s="148"/>
      <c r="PPY14" s="148"/>
      <c r="PPZ14" s="148"/>
      <c r="PQA14" s="148"/>
      <c r="PQB14" s="148"/>
      <c r="PQC14" s="148"/>
      <c r="PQD14" s="148"/>
      <c r="PQE14" s="148"/>
      <c r="PQF14" s="148"/>
      <c r="PQG14" s="148"/>
      <c r="PQH14" s="148"/>
      <c r="PQI14" s="148"/>
      <c r="PQJ14" s="148"/>
      <c r="PQK14" s="148"/>
      <c r="PQL14" s="148"/>
      <c r="PQM14" s="148"/>
      <c r="PQN14" s="148"/>
      <c r="PQO14" s="148"/>
      <c r="PQP14" s="148"/>
      <c r="PQQ14" s="148"/>
      <c r="PQR14" s="148"/>
      <c r="PQS14" s="148"/>
      <c r="PQT14" s="148"/>
      <c r="PQU14" s="148"/>
      <c r="PQV14" s="148"/>
      <c r="PQW14" s="148"/>
      <c r="PQX14" s="148"/>
      <c r="PQY14" s="148"/>
      <c r="PQZ14" s="148"/>
      <c r="PRA14" s="148"/>
      <c r="PRB14" s="148"/>
      <c r="PRC14" s="148"/>
      <c r="PRD14" s="148"/>
      <c r="PRE14" s="148"/>
      <c r="PRF14" s="148"/>
      <c r="PRG14" s="148"/>
      <c r="PRH14" s="148"/>
      <c r="PRI14" s="148"/>
      <c r="PRJ14" s="148"/>
      <c r="PRK14" s="148"/>
      <c r="PRL14" s="148"/>
      <c r="PRM14" s="148"/>
      <c r="PRN14" s="148"/>
      <c r="PRO14" s="148"/>
      <c r="PRP14" s="148"/>
      <c r="PRQ14" s="148"/>
      <c r="PRR14" s="148"/>
      <c r="PRS14" s="148"/>
      <c r="PRT14" s="148"/>
      <c r="PRU14" s="148"/>
      <c r="PRV14" s="148"/>
      <c r="PRW14" s="148"/>
      <c r="PRX14" s="148"/>
      <c r="PRY14" s="148"/>
      <c r="PRZ14" s="148"/>
      <c r="PSA14" s="148"/>
      <c r="PSB14" s="148"/>
      <c r="PSC14" s="148"/>
      <c r="PSD14" s="148"/>
      <c r="PSE14" s="148"/>
      <c r="PSF14" s="148"/>
      <c r="PSG14" s="148"/>
      <c r="PSH14" s="148"/>
      <c r="PSI14" s="148"/>
      <c r="PSJ14" s="148"/>
      <c r="PSK14" s="148"/>
      <c r="PSL14" s="148"/>
      <c r="PSM14" s="148"/>
      <c r="PSN14" s="148"/>
      <c r="PSO14" s="148"/>
      <c r="PSP14" s="148"/>
      <c r="PSQ14" s="148"/>
      <c r="PSR14" s="148"/>
      <c r="PSS14" s="148"/>
      <c r="PST14" s="148"/>
      <c r="PSU14" s="148"/>
      <c r="PSV14" s="148"/>
      <c r="PSW14" s="148"/>
      <c r="PSX14" s="148"/>
      <c r="PSY14" s="148"/>
      <c r="PSZ14" s="148"/>
      <c r="PTA14" s="148"/>
      <c r="PTB14" s="148"/>
      <c r="PTC14" s="148"/>
      <c r="PTD14" s="148"/>
      <c r="PTE14" s="148"/>
      <c r="PTF14" s="148"/>
      <c r="PTG14" s="148"/>
      <c r="PTH14" s="148"/>
      <c r="PTI14" s="148"/>
      <c r="PTJ14" s="148"/>
      <c r="PTK14" s="148"/>
      <c r="PTL14" s="148"/>
      <c r="PTM14" s="148"/>
      <c r="PTN14" s="148"/>
      <c r="PTO14" s="148"/>
      <c r="PTP14" s="148"/>
      <c r="PTQ14" s="148"/>
      <c r="PTR14" s="148"/>
      <c r="PTS14" s="148"/>
      <c r="PTT14" s="148"/>
      <c r="PTU14" s="148"/>
      <c r="PTV14" s="148"/>
      <c r="PTW14" s="148"/>
      <c r="PTX14" s="148"/>
      <c r="PTY14" s="148"/>
      <c r="PTZ14" s="148"/>
      <c r="PUA14" s="148"/>
      <c r="PUB14" s="148"/>
      <c r="PUC14" s="148"/>
      <c r="PUD14" s="148"/>
      <c r="PUE14" s="148"/>
      <c r="PUF14" s="148"/>
      <c r="PUG14" s="148"/>
      <c r="PUH14" s="148"/>
      <c r="PUI14" s="148"/>
      <c r="PUJ14" s="148"/>
      <c r="PUK14" s="148"/>
      <c r="PUL14" s="148"/>
      <c r="PUM14" s="148"/>
      <c r="PUN14" s="148"/>
      <c r="PUO14" s="148"/>
      <c r="PUP14" s="148"/>
      <c r="PUQ14" s="148"/>
      <c r="PUR14" s="148"/>
      <c r="PUS14" s="148"/>
      <c r="PUT14" s="148"/>
      <c r="PUU14" s="148"/>
      <c r="PUV14" s="148"/>
      <c r="PUW14" s="148"/>
      <c r="PUX14" s="148"/>
      <c r="PUY14" s="148"/>
      <c r="PUZ14" s="148"/>
      <c r="PVA14" s="148"/>
      <c r="PVB14" s="148"/>
      <c r="PVC14" s="148"/>
      <c r="PVD14" s="148"/>
      <c r="PVE14" s="148"/>
      <c r="PVF14" s="148"/>
      <c r="PVG14" s="148"/>
      <c r="PVH14" s="148"/>
      <c r="PVI14" s="148"/>
      <c r="PVJ14" s="148"/>
      <c r="PVK14" s="148"/>
      <c r="PVL14" s="148"/>
      <c r="PVM14" s="148"/>
      <c r="PVN14" s="148"/>
      <c r="PVO14" s="148"/>
      <c r="PVP14" s="148"/>
      <c r="PVQ14" s="148"/>
      <c r="PVR14" s="148"/>
      <c r="PVS14" s="148"/>
      <c r="PVT14" s="148"/>
      <c r="PVU14" s="148"/>
      <c r="PVV14" s="148"/>
      <c r="PVW14" s="148"/>
      <c r="PVX14" s="148"/>
      <c r="PVY14" s="148"/>
      <c r="PVZ14" s="148"/>
      <c r="PWA14" s="148"/>
      <c r="PWB14" s="148"/>
      <c r="PWC14" s="148"/>
      <c r="PWD14" s="148"/>
      <c r="PWE14" s="148"/>
      <c r="PWF14" s="148"/>
      <c r="PWG14" s="148"/>
      <c r="PWH14" s="148"/>
      <c r="PWI14" s="148"/>
      <c r="PWJ14" s="148"/>
      <c r="PWK14" s="148"/>
      <c r="PWL14" s="148"/>
      <c r="PWM14" s="148"/>
      <c r="PWN14" s="148"/>
      <c r="PWO14" s="148"/>
      <c r="PWP14" s="148"/>
      <c r="PWQ14" s="148"/>
      <c r="PWR14" s="148"/>
      <c r="PWS14" s="148"/>
      <c r="PWT14" s="148"/>
      <c r="PWU14" s="148"/>
      <c r="PWV14" s="148"/>
      <c r="PWW14" s="148"/>
      <c r="PWX14" s="148"/>
      <c r="PWY14" s="148"/>
      <c r="PWZ14" s="148"/>
      <c r="PXA14" s="148"/>
      <c r="PXB14" s="148"/>
      <c r="PXC14" s="148"/>
      <c r="PXD14" s="148"/>
      <c r="PXE14" s="148"/>
      <c r="PXF14" s="148"/>
      <c r="PXG14" s="148"/>
      <c r="PXH14" s="148"/>
      <c r="PXI14" s="148"/>
      <c r="PXJ14" s="148"/>
      <c r="PXK14" s="148"/>
      <c r="PXL14" s="148"/>
      <c r="PXM14" s="148"/>
      <c r="PXN14" s="148"/>
      <c r="PXO14" s="148"/>
      <c r="PXP14" s="148"/>
      <c r="PXQ14" s="148"/>
      <c r="PXR14" s="148"/>
      <c r="PXS14" s="148"/>
      <c r="PXT14" s="148"/>
      <c r="PXU14" s="148"/>
      <c r="PXV14" s="148"/>
      <c r="PXW14" s="148"/>
      <c r="PXX14" s="148"/>
      <c r="PXY14" s="148"/>
      <c r="PXZ14" s="148"/>
      <c r="PYA14" s="148"/>
      <c r="PYB14" s="148"/>
      <c r="PYC14" s="148"/>
      <c r="PYD14" s="148"/>
      <c r="PYE14" s="148"/>
      <c r="PYF14" s="148"/>
      <c r="PYG14" s="148"/>
      <c r="PYH14" s="148"/>
      <c r="PYI14" s="148"/>
      <c r="PYJ14" s="148"/>
      <c r="PYK14" s="148"/>
      <c r="PYL14" s="148"/>
      <c r="PYM14" s="148"/>
      <c r="PYN14" s="148"/>
      <c r="PYO14" s="148"/>
      <c r="PYP14" s="148"/>
      <c r="PYQ14" s="148"/>
      <c r="PYR14" s="148"/>
      <c r="PYS14" s="148"/>
      <c r="PYT14" s="148"/>
      <c r="PYU14" s="148"/>
      <c r="PYV14" s="148"/>
      <c r="PYW14" s="148"/>
      <c r="PYX14" s="148"/>
      <c r="PYY14" s="148"/>
      <c r="PYZ14" s="148"/>
      <c r="PZA14" s="148"/>
      <c r="PZB14" s="148"/>
      <c r="PZC14" s="148"/>
      <c r="PZD14" s="148"/>
      <c r="PZE14" s="148"/>
      <c r="PZF14" s="148"/>
      <c r="PZG14" s="148"/>
      <c r="PZH14" s="148"/>
      <c r="PZI14" s="148"/>
      <c r="PZJ14" s="148"/>
      <c r="PZK14" s="148"/>
      <c r="PZL14" s="148"/>
      <c r="PZM14" s="148"/>
      <c r="PZN14" s="148"/>
      <c r="PZO14" s="148"/>
      <c r="PZP14" s="148"/>
      <c r="PZQ14" s="148"/>
      <c r="PZR14" s="148"/>
      <c r="PZS14" s="148"/>
      <c r="PZT14" s="148"/>
      <c r="PZU14" s="148"/>
      <c r="PZV14" s="148"/>
      <c r="PZW14" s="148"/>
      <c r="PZX14" s="148"/>
      <c r="PZY14" s="148"/>
      <c r="PZZ14" s="148"/>
      <c r="QAA14" s="148"/>
      <c r="QAB14" s="148"/>
      <c r="QAC14" s="148"/>
      <c r="QAD14" s="148"/>
      <c r="QAE14" s="148"/>
      <c r="QAF14" s="148"/>
      <c r="QAG14" s="148"/>
      <c r="QAH14" s="148"/>
      <c r="QAI14" s="148"/>
      <c r="QAJ14" s="148"/>
      <c r="QAK14" s="148"/>
      <c r="QAL14" s="148"/>
      <c r="QAM14" s="148"/>
      <c r="QAN14" s="148"/>
      <c r="QAO14" s="148"/>
      <c r="QAP14" s="148"/>
      <c r="QAQ14" s="148"/>
      <c r="QAR14" s="148"/>
      <c r="QAS14" s="148"/>
      <c r="QAT14" s="148"/>
      <c r="QAU14" s="148"/>
      <c r="QAV14" s="148"/>
      <c r="QAW14" s="148"/>
      <c r="QAX14" s="148"/>
      <c r="QAY14" s="148"/>
      <c r="QAZ14" s="148"/>
      <c r="QBA14" s="148"/>
      <c r="QBB14" s="148"/>
      <c r="QBC14" s="148"/>
      <c r="QBD14" s="148"/>
      <c r="QBE14" s="148"/>
      <c r="QBF14" s="148"/>
      <c r="QBG14" s="148"/>
      <c r="QBH14" s="148"/>
      <c r="QBI14" s="148"/>
      <c r="QBJ14" s="148"/>
      <c r="QBK14" s="148"/>
      <c r="QBL14" s="148"/>
      <c r="QBM14" s="148"/>
      <c r="QBN14" s="148"/>
      <c r="QBO14" s="148"/>
      <c r="QBP14" s="148"/>
      <c r="QBQ14" s="148"/>
      <c r="QBR14" s="148"/>
      <c r="QBS14" s="148"/>
      <c r="QBT14" s="148"/>
      <c r="QBU14" s="148"/>
      <c r="QBV14" s="148"/>
      <c r="QBW14" s="148"/>
      <c r="QBX14" s="148"/>
      <c r="QBY14" s="148"/>
      <c r="QBZ14" s="148"/>
      <c r="QCA14" s="148"/>
      <c r="QCB14" s="148"/>
      <c r="QCC14" s="148"/>
      <c r="QCD14" s="148"/>
      <c r="QCE14" s="148"/>
      <c r="QCF14" s="148"/>
      <c r="QCG14" s="148"/>
      <c r="QCH14" s="148"/>
      <c r="QCI14" s="148"/>
      <c r="QCJ14" s="148"/>
      <c r="QCK14" s="148"/>
      <c r="QCL14" s="148"/>
      <c r="QCM14" s="148"/>
      <c r="QCN14" s="148"/>
      <c r="QCO14" s="148"/>
      <c r="QCP14" s="148"/>
      <c r="QCQ14" s="148"/>
      <c r="QCR14" s="148"/>
      <c r="QCS14" s="148"/>
      <c r="QCT14" s="148"/>
      <c r="QCU14" s="148"/>
      <c r="QCV14" s="148"/>
      <c r="QCW14" s="148"/>
      <c r="QCX14" s="148"/>
      <c r="QCY14" s="148"/>
      <c r="QCZ14" s="148"/>
      <c r="QDA14" s="148"/>
      <c r="QDB14" s="148"/>
      <c r="QDC14" s="148"/>
      <c r="QDD14" s="148"/>
      <c r="QDE14" s="148"/>
      <c r="QDF14" s="148"/>
      <c r="QDG14" s="148"/>
      <c r="QDH14" s="148"/>
      <c r="QDI14" s="148"/>
      <c r="QDJ14" s="148"/>
      <c r="QDK14" s="148"/>
      <c r="QDL14" s="148"/>
      <c r="QDM14" s="148"/>
      <c r="QDN14" s="148"/>
      <c r="QDO14" s="148"/>
      <c r="QDP14" s="148"/>
      <c r="QDQ14" s="148"/>
      <c r="QDR14" s="148"/>
      <c r="QDS14" s="148"/>
      <c r="QDT14" s="148"/>
      <c r="QDU14" s="148"/>
      <c r="QDV14" s="148"/>
      <c r="QDW14" s="148"/>
      <c r="QDX14" s="148"/>
      <c r="QDY14" s="148"/>
      <c r="QDZ14" s="148"/>
      <c r="QEA14" s="148"/>
      <c r="QEB14" s="148"/>
      <c r="QEC14" s="148"/>
      <c r="QED14" s="148"/>
      <c r="QEE14" s="148"/>
      <c r="QEF14" s="148"/>
      <c r="QEG14" s="148"/>
      <c r="QEH14" s="148"/>
      <c r="QEI14" s="148"/>
      <c r="QEJ14" s="148"/>
      <c r="QEK14" s="148"/>
      <c r="QEL14" s="148"/>
      <c r="QEM14" s="148"/>
      <c r="QEN14" s="148"/>
      <c r="QEO14" s="148"/>
      <c r="QEP14" s="148"/>
      <c r="QEQ14" s="148"/>
      <c r="QER14" s="148"/>
      <c r="QES14" s="148"/>
      <c r="QET14" s="148"/>
      <c r="QEU14" s="148"/>
      <c r="QEV14" s="148"/>
      <c r="QEW14" s="148"/>
      <c r="QEX14" s="148"/>
      <c r="QEY14" s="148"/>
      <c r="QEZ14" s="148"/>
      <c r="QFA14" s="148"/>
      <c r="QFB14" s="148"/>
      <c r="QFC14" s="148"/>
      <c r="QFD14" s="148"/>
      <c r="QFE14" s="148"/>
      <c r="QFF14" s="148"/>
      <c r="QFG14" s="148"/>
      <c r="QFH14" s="148"/>
      <c r="QFI14" s="148"/>
      <c r="QFJ14" s="148"/>
      <c r="QFK14" s="148"/>
      <c r="QFL14" s="148"/>
      <c r="QFM14" s="148"/>
      <c r="QFN14" s="148"/>
      <c r="QFO14" s="148"/>
      <c r="QFP14" s="148"/>
      <c r="QFQ14" s="148"/>
      <c r="QFR14" s="148"/>
      <c r="QFS14" s="148"/>
      <c r="QFT14" s="148"/>
      <c r="QFU14" s="148"/>
      <c r="QFV14" s="148"/>
      <c r="QFW14" s="148"/>
      <c r="QFX14" s="148"/>
      <c r="QFY14" s="148"/>
      <c r="QFZ14" s="148"/>
      <c r="QGA14" s="148"/>
      <c r="QGB14" s="148"/>
      <c r="QGC14" s="148"/>
      <c r="QGD14" s="148"/>
      <c r="QGE14" s="148"/>
      <c r="QGF14" s="148"/>
      <c r="QGG14" s="148"/>
      <c r="QGH14" s="148"/>
      <c r="QGI14" s="148"/>
      <c r="QGJ14" s="148"/>
      <c r="QGK14" s="148"/>
      <c r="QGL14" s="148"/>
      <c r="QGM14" s="148"/>
      <c r="QGN14" s="148"/>
      <c r="QGO14" s="148"/>
      <c r="QGP14" s="148"/>
      <c r="QGQ14" s="148"/>
      <c r="QGR14" s="148"/>
      <c r="QGS14" s="148"/>
      <c r="QGT14" s="148"/>
      <c r="QGU14" s="148"/>
      <c r="QGV14" s="148"/>
      <c r="QGW14" s="148"/>
      <c r="QGX14" s="148"/>
      <c r="QGY14" s="148"/>
      <c r="QGZ14" s="148"/>
      <c r="QHA14" s="148"/>
      <c r="QHB14" s="148"/>
      <c r="QHC14" s="148"/>
      <c r="QHD14" s="148"/>
      <c r="QHE14" s="148"/>
      <c r="QHF14" s="148"/>
      <c r="QHG14" s="148"/>
      <c r="QHH14" s="148"/>
      <c r="QHI14" s="148"/>
      <c r="QHJ14" s="148"/>
      <c r="QHK14" s="148"/>
      <c r="QHL14" s="148"/>
      <c r="QHM14" s="148"/>
      <c r="QHN14" s="148"/>
      <c r="QHO14" s="148"/>
      <c r="QHP14" s="148"/>
      <c r="QHQ14" s="148"/>
      <c r="QHR14" s="148"/>
      <c r="QHS14" s="148"/>
      <c r="QHT14" s="148"/>
      <c r="QHU14" s="148"/>
      <c r="QHV14" s="148"/>
      <c r="QHW14" s="148"/>
      <c r="QHX14" s="148"/>
      <c r="QHY14" s="148"/>
      <c r="QHZ14" s="148"/>
      <c r="QIA14" s="148"/>
      <c r="QIB14" s="148"/>
      <c r="QIC14" s="148"/>
      <c r="QID14" s="148"/>
      <c r="QIE14" s="148"/>
      <c r="QIF14" s="148"/>
      <c r="QIG14" s="148"/>
      <c r="QIH14" s="148"/>
      <c r="QII14" s="148"/>
      <c r="QIJ14" s="148"/>
      <c r="QIK14" s="148"/>
      <c r="QIL14" s="148"/>
      <c r="QIM14" s="148"/>
      <c r="QIN14" s="148"/>
      <c r="QIO14" s="148"/>
      <c r="QIP14" s="148"/>
      <c r="QIQ14" s="148"/>
      <c r="QIR14" s="148"/>
      <c r="QIS14" s="148"/>
      <c r="QIT14" s="148"/>
      <c r="QIU14" s="148"/>
      <c r="QIV14" s="148"/>
      <c r="QIW14" s="148"/>
      <c r="QIX14" s="148"/>
      <c r="QIY14" s="148"/>
      <c r="QIZ14" s="148"/>
      <c r="QJA14" s="148"/>
      <c r="QJB14" s="148"/>
      <c r="QJC14" s="148"/>
      <c r="QJD14" s="148"/>
      <c r="QJE14" s="148"/>
      <c r="QJF14" s="148"/>
      <c r="QJG14" s="148"/>
      <c r="QJH14" s="148"/>
      <c r="QJI14" s="148"/>
      <c r="QJJ14" s="148"/>
      <c r="QJK14" s="148"/>
      <c r="QJL14" s="148"/>
      <c r="QJM14" s="148"/>
      <c r="QJN14" s="148"/>
      <c r="QJO14" s="148"/>
      <c r="QJP14" s="148"/>
      <c r="QJQ14" s="148"/>
      <c r="QJR14" s="148"/>
      <c r="QJS14" s="148"/>
      <c r="QJT14" s="148"/>
      <c r="QJU14" s="148"/>
      <c r="QJV14" s="148"/>
      <c r="QJW14" s="148"/>
      <c r="QJX14" s="148"/>
      <c r="QJY14" s="148"/>
      <c r="QJZ14" s="148"/>
      <c r="QKA14" s="148"/>
      <c r="QKB14" s="148"/>
      <c r="QKC14" s="148"/>
      <c r="QKD14" s="148"/>
      <c r="QKE14" s="148"/>
      <c r="QKF14" s="148"/>
      <c r="QKG14" s="148"/>
      <c r="QKH14" s="148"/>
      <c r="QKI14" s="148"/>
      <c r="QKJ14" s="148"/>
      <c r="QKK14" s="148"/>
      <c r="QKL14" s="148"/>
      <c r="QKM14" s="148"/>
      <c r="QKN14" s="148"/>
      <c r="QKO14" s="148"/>
      <c r="QKP14" s="148"/>
      <c r="QKQ14" s="148"/>
      <c r="QKR14" s="148"/>
      <c r="QKS14" s="148"/>
      <c r="QKT14" s="148"/>
      <c r="QKU14" s="148"/>
      <c r="QKV14" s="148"/>
      <c r="QKW14" s="148"/>
      <c r="QKX14" s="148"/>
      <c r="QKY14" s="148"/>
      <c r="QKZ14" s="148"/>
      <c r="QLA14" s="148"/>
      <c r="QLB14" s="148"/>
      <c r="QLC14" s="148"/>
      <c r="QLD14" s="148"/>
      <c r="QLE14" s="148"/>
      <c r="QLF14" s="148"/>
      <c r="QLG14" s="148"/>
      <c r="QLH14" s="148"/>
      <c r="QLI14" s="148"/>
      <c r="QLJ14" s="148"/>
      <c r="QLK14" s="148"/>
      <c r="QLL14" s="148"/>
      <c r="QLM14" s="148"/>
      <c r="QLN14" s="148"/>
      <c r="QLO14" s="148"/>
      <c r="QLP14" s="148"/>
      <c r="QLQ14" s="148"/>
      <c r="QLR14" s="148"/>
      <c r="QLS14" s="148"/>
      <c r="QLT14" s="148"/>
      <c r="QLU14" s="148"/>
      <c r="QLV14" s="148"/>
      <c r="QLW14" s="148"/>
      <c r="QLX14" s="148"/>
      <c r="QLY14" s="148"/>
      <c r="QLZ14" s="148"/>
      <c r="QMA14" s="148"/>
      <c r="QMB14" s="148"/>
      <c r="QMC14" s="148"/>
      <c r="QMD14" s="148"/>
      <c r="QME14" s="148"/>
      <c r="QMF14" s="148"/>
      <c r="QMG14" s="148"/>
      <c r="QMH14" s="148"/>
      <c r="QMI14" s="148"/>
      <c r="QMJ14" s="148"/>
      <c r="QMK14" s="148"/>
      <c r="QML14" s="148"/>
      <c r="QMM14" s="148"/>
      <c r="QMN14" s="148"/>
      <c r="QMO14" s="148"/>
      <c r="QMP14" s="148"/>
      <c r="QMQ14" s="148"/>
      <c r="QMR14" s="148"/>
      <c r="QMS14" s="148"/>
      <c r="QMT14" s="148"/>
      <c r="QMU14" s="148"/>
      <c r="QMV14" s="148"/>
      <c r="QMW14" s="148"/>
      <c r="QMX14" s="148"/>
      <c r="QMY14" s="148"/>
      <c r="QMZ14" s="148"/>
      <c r="QNA14" s="148"/>
      <c r="QNB14" s="148"/>
      <c r="QNC14" s="148"/>
      <c r="QND14" s="148"/>
      <c r="QNE14" s="148"/>
      <c r="QNF14" s="148"/>
      <c r="QNG14" s="148"/>
      <c r="QNH14" s="148"/>
      <c r="QNI14" s="148"/>
      <c r="QNJ14" s="148"/>
      <c r="QNK14" s="148"/>
      <c r="QNL14" s="148"/>
      <c r="QNM14" s="148"/>
      <c r="QNN14" s="148"/>
      <c r="QNO14" s="148"/>
      <c r="QNP14" s="148"/>
      <c r="QNQ14" s="148"/>
      <c r="QNR14" s="148"/>
      <c r="QNS14" s="148"/>
      <c r="QNT14" s="148"/>
      <c r="QNU14" s="148"/>
      <c r="QNV14" s="148"/>
      <c r="QNW14" s="148"/>
      <c r="QNX14" s="148"/>
      <c r="QNY14" s="148"/>
      <c r="QNZ14" s="148"/>
      <c r="QOA14" s="148"/>
      <c r="QOB14" s="148"/>
      <c r="QOC14" s="148"/>
      <c r="QOD14" s="148"/>
      <c r="QOE14" s="148"/>
      <c r="QOF14" s="148"/>
      <c r="QOG14" s="148"/>
      <c r="QOH14" s="148"/>
      <c r="QOI14" s="148"/>
      <c r="QOJ14" s="148"/>
      <c r="QOK14" s="148"/>
      <c r="QOL14" s="148"/>
      <c r="QOM14" s="148"/>
      <c r="QON14" s="148"/>
      <c r="QOO14" s="148"/>
      <c r="QOP14" s="148"/>
      <c r="QOQ14" s="148"/>
      <c r="QOR14" s="148"/>
      <c r="QOS14" s="148"/>
      <c r="QOT14" s="148"/>
      <c r="QOU14" s="148"/>
      <c r="QOV14" s="148"/>
      <c r="QOW14" s="148"/>
      <c r="QOX14" s="148"/>
      <c r="QOY14" s="148"/>
      <c r="QOZ14" s="148"/>
      <c r="QPA14" s="148"/>
      <c r="QPB14" s="148"/>
      <c r="QPC14" s="148"/>
      <c r="QPD14" s="148"/>
      <c r="QPE14" s="148"/>
      <c r="QPF14" s="148"/>
      <c r="QPG14" s="148"/>
      <c r="QPH14" s="148"/>
      <c r="QPI14" s="148"/>
      <c r="QPJ14" s="148"/>
      <c r="QPK14" s="148"/>
      <c r="QPL14" s="148"/>
      <c r="QPM14" s="148"/>
      <c r="QPN14" s="148"/>
      <c r="QPO14" s="148"/>
      <c r="QPP14" s="148"/>
      <c r="QPQ14" s="148"/>
      <c r="QPR14" s="148"/>
      <c r="QPS14" s="148"/>
      <c r="QPT14" s="148"/>
      <c r="QPU14" s="148"/>
      <c r="QPV14" s="148"/>
      <c r="QPW14" s="148"/>
      <c r="QPX14" s="148"/>
      <c r="QPY14" s="148"/>
      <c r="QPZ14" s="148"/>
      <c r="QQA14" s="148"/>
      <c r="QQB14" s="148"/>
      <c r="QQC14" s="148"/>
      <c r="QQD14" s="148"/>
      <c r="QQE14" s="148"/>
      <c r="QQF14" s="148"/>
      <c r="QQG14" s="148"/>
      <c r="QQH14" s="148"/>
      <c r="QQI14" s="148"/>
      <c r="QQJ14" s="148"/>
      <c r="QQK14" s="148"/>
      <c r="QQL14" s="148"/>
      <c r="QQM14" s="148"/>
      <c r="QQN14" s="148"/>
      <c r="QQO14" s="148"/>
      <c r="QQP14" s="148"/>
      <c r="QQQ14" s="148"/>
      <c r="QQR14" s="148"/>
      <c r="QQS14" s="148"/>
      <c r="QQT14" s="148"/>
      <c r="QQU14" s="148"/>
      <c r="QQV14" s="148"/>
      <c r="QQW14" s="148"/>
      <c r="QQX14" s="148"/>
      <c r="QQY14" s="148"/>
      <c r="QQZ14" s="148"/>
      <c r="QRA14" s="148"/>
      <c r="QRB14" s="148"/>
      <c r="QRC14" s="148"/>
      <c r="QRD14" s="148"/>
      <c r="QRE14" s="148"/>
      <c r="QRF14" s="148"/>
      <c r="QRG14" s="148"/>
      <c r="QRH14" s="148"/>
      <c r="QRI14" s="148"/>
      <c r="QRJ14" s="148"/>
      <c r="QRK14" s="148"/>
      <c r="QRL14" s="148"/>
      <c r="QRM14" s="148"/>
      <c r="QRN14" s="148"/>
      <c r="QRO14" s="148"/>
      <c r="QRP14" s="148"/>
      <c r="QRQ14" s="148"/>
      <c r="QRR14" s="148"/>
      <c r="QRS14" s="148"/>
      <c r="QRT14" s="148"/>
      <c r="QRU14" s="148"/>
      <c r="QRV14" s="148"/>
      <c r="QRW14" s="148"/>
      <c r="QRX14" s="148"/>
      <c r="QRY14" s="148"/>
      <c r="QRZ14" s="148"/>
      <c r="QSA14" s="148"/>
      <c r="QSB14" s="148"/>
      <c r="QSC14" s="148"/>
      <c r="QSD14" s="148"/>
      <c r="QSE14" s="148"/>
      <c r="QSF14" s="148"/>
      <c r="QSG14" s="148"/>
      <c r="QSH14" s="148"/>
      <c r="QSI14" s="148"/>
      <c r="QSJ14" s="148"/>
      <c r="QSK14" s="148"/>
      <c r="QSL14" s="148"/>
      <c r="QSM14" s="148"/>
      <c r="QSN14" s="148"/>
      <c r="QSO14" s="148"/>
      <c r="QSP14" s="148"/>
      <c r="QSQ14" s="148"/>
      <c r="QSR14" s="148"/>
      <c r="QSS14" s="148"/>
      <c r="QST14" s="148"/>
      <c r="QSU14" s="148"/>
      <c r="QSV14" s="148"/>
      <c r="QSW14" s="148"/>
      <c r="QSX14" s="148"/>
      <c r="QSY14" s="148"/>
      <c r="QSZ14" s="148"/>
      <c r="QTA14" s="148"/>
      <c r="QTB14" s="148"/>
      <c r="QTC14" s="148"/>
      <c r="QTD14" s="148"/>
      <c r="QTE14" s="148"/>
      <c r="QTF14" s="148"/>
      <c r="QTG14" s="148"/>
      <c r="QTH14" s="148"/>
      <c r="QTI14" s="148"/>
      <c r="QTJ14" s="148"/>
      <c r="QTK14" s="148"/>
      <c r="QTL14" s="148"/>
      <c r="QTM14" s="148"/>
      <c r="QTN14" s="148"/>
      <c r="QTO14" s="148"/>
      <c r="QTP14" s="148"/>
      <c r="QTQ14" s="148"/>
      <c r="QTR14" s="148"/>
      <c r="QTS14" s="148"/>
      <c r="QTT14" s="148"/>
      <c r="QTU14" s="148"/>
      <c r="QTV14" s="148"/>
      <c r="QTW14" s="148"/>
      <c r="QTX14" s="148"/>
      <c r="QTY14" s="148"/>
      <c r="QTZ14" s="148"/>
      <c r="QUA14" s="148"/>
      <c r="QUB14" s="148"/>
      <c r="QUC14" s="148"/>
      <c r="QUD14" s="148"/>
      <c r="QUE14" s="148"/>
      <c r="QUF14" s="148"/>
      <c r="QUG14" s="148"/>
      <c r="QUH14" s="148"/>
      <c r="QUI14" s="148"/>
      <c r="QUJ14" s="148"/>
      <c r="QUK14" s="148"/>
      <c r="QUL14" s="148"/>
      <c r="QUM14" s="148"/>
      <c r="QUN14" s="148"/>
      <c r="QUO14" s="148"/>
      <c r="QUP14" s="148"/>
      <c r="QUQ14" s="148"/>
      <c r="QUR14" s="148"/>
      <c r="QUS14" s="148"/>
      <c r="QUT14" s="148"/>
      <c r="QUU14" s="148"/>
      <c r="QUV14" s="148"/>
      <c r="QUW14" s="148"/>
      <c r="QUX14" s="148"/>
      <c r="QUY14" s="148"/>
      <c r="QUZ14" s="148"/>
      <c r="QVA14" s="148"/>
      <c r="QVB14" s="148"/>
      <c r="QVC14" s="148"/>
      <c r="QVD14" s="148"/>
      <c r="QVE14" s="148"/>
      <c r="QVF14" s="148"/>
      <c r="QVG14" s="148"/>
      <c r="QVH14" s="148"/>
      <c r="QVI14" s="148"/>
      <c r="QVJ14" s="148"/>
      <c r="QVK14" s="148"/>
      <c r="QVL14" s="148"/>
      <c r="QVM14" s="148"/>
      <c r="QVN14" s="148"/>
      <c r="QVO14" s="148"/>
      <c r="QVP14" s="148"/>
      <c r="QVQ14" s="148"/>
      <c r="QVR14" s="148"/>
      <c r="QVS14" s="148"/>
      <c r="QVT14" s="148"/>
      <c r="QVU14" s="148"/>
      <c r="QVV14" s="148"/>
      <c r="QVW14" s="148"/>
      <c r="QVX14" s="148"/>
      <c r="QVY14" s="148"/>
      <c r="QVZ14" s="148"/>
      <c r="QWA14" s="148"/>
      <c r="QWB14" s="148"/>
      <c r="QWC14" s="148"/>
      <c r="QWD14" s="148"/>
      <c r="QWE14" s="148"/>
      <c r="QWF14" s="148"/>
      <c r="QWG14" s="148"/>
      <c r="QWH14" s="148"/>
      <c r="QWI14" s="148"/>
      <c r="QWJ14" s="148"/>
      <c r="QWK14" s="148"/>
      <c r="QWL14" s="148"/>
      <c r="QWM14" s="148"/>
      <c r="QWN14" s="148"/>
      <c r="QWO14" s="148"/>
      <c r="QWP14" s="148"/>
      <c r="QWQ14" s="148"/>
      <c r="QWR14" s="148"/>
      <c r="QWS14" s="148"/>
      <c r="QWT14" s="148"/>
      <c r="QWU14" s="148"/>
      <c r="QWV14" s="148"/>
      <c r="QWW14" s="148"/>
      <c r="QWX14" s="148"/>
      <c r="QWY14" s="148"/>
      <c r="QWZ14" s="148"/>
      <c r="QXA14" s="148"/>
      <c r="QXB14" s="148"/>
      <c r="QXC14" s="148"/>
      <c r="QXD14" s="148"/>
      <c r="QXE14" s="148"/>
      <c r="QXF14" s="148"/>
      <c r="QXG14" s="148"/>
      <c r="QXH14" s="148"/>
      <c r="QXI14" s="148"/>
      <c r="QXJ14" s="148"/>
      <c r="QXK14" s="148"/>
      <c r="QXL14" s="148"/>
      <c r="QXM14" s="148"/>
      <c r="QXN14" s="148"/>
      <c r="QXO14" s="148"/>
      <c r="QXP14" s="148"/>
      <c r="QXQ14" s="148"/>
      <c r="QXR14" s="148"/>
      <c r="QXS14" s="148"/>
      <c r="QXT14" s="148"/>
      <c r="QXU14" s="148"/>
      <c r="QXV14" s="148"/>
      <c r="QXW14" s="148"/>
      <c r="QXX14" s="148"/>
      <c r="QXY14" s="148"/>
      <c r="QXZ14" s="148"/>
      <c r="QYA14" s="148"/>
      <c r="QYB14" s="148"/>
      <c r="QYC14" s="148"/>
      <c r="QYD14" s="148"/>
      <c r="QYE14" s="148"/>
      <c r="QYF14" s="148"/>
      <c r="QYG14" s="148"/>
      <c r="QYH14" s="148"/>
      <c r="QYI14" s="148"/>
      <c r="QYJ14" s="148"/>
      <c r="QYK14" s="148"/>
      <c r="QYL14" s="148"/>
      <c r="QYM14" s="148"/>
      <c r="QYN14" s="148"/>
      <c r="QYO14" s="148"/>
      <c r="QYP14" s="148"/>
      <c r="QYQ14" s="148"/>
      <c r="QYR14" s="148"/>
      <c r="QYS14" s="148"/>
      <c r="QYT14" s="148"/>
      <c r="QYU14" s="148"/>
      <c r="QYV14" s="148"/>
      <c r="QYW14" s="148"/>
      <c r="QYX14" s="148"/>
      <c r="QYY14" s="148"/>
      <c r="QYZ14" s="148"/>
      <c r="QZA14" s="148"/>
      <c r="QZB14" s="148"/>
      <c r="QZC14" s="148"/>
      <c r="QZD14" s="148"/>
      <c r="QZE14" s="148"/>
      <c r="QZF14" s="148"/>
      <c r="QZG14" s="148"/>
      <c r="QZH14" s="148"/>
      <c r="QZI14" s="148"/>
      <c r="QZJ14" s="148"/>
      <c r="QZK14" s="148"/>
      <c r="QZL14" s="148"/>
      <c r="QZM14" s="148"/>
      <c r="QZN14" s="148"/>
      <c r="QZO14" s="148"/>
      <c r="QZP14" s="148"/>
      <c r="QZQ14" s="148"/>
      <c r="QZR14" s="148"/>
      <c r="QZS14" s="148"/>
      <c r="QZT14" s="148"/>
      <c r="QZU14" s="148"/>
      <c r="QZV14" s="148"/>
      <c r="QZW14" s="148"/>
      <c r="QZX14" s="148"/>
      <c r="QZY14" s="148"/>
      <c r="QZZ14" s="148"/>
      <c r="RAA14" s="148"/>
      <c r="RAB14" s="148"/>
      <c r="RAC14" s="148"/>
      <c r="RAD14" s="148"/>
      <c r="RAE14" s="148"/>
      <c r="RAF14" s="148"/>
      <c r="RAG14" s="148"/>
      <c r="RAH14" s="148"/>
      <c r="RAI14" s="148"/>
      <c r="RAJ14" s="148"/>
      <c r="RAK14" s="148"/>
      <c r="RAL14" s="148"/>
      <c r="RAM14" s="148"/>
      <c r="RAN14" s="148"/>
      <c r="RAO14" s="148"/>
      <c r="RAP14" s="148"/>
      <c r="RAQ14" s="148"/>
      <c r="RAR14" s="148"/>
      <c r="RAS14" s="148"/>
      <c r="RAT14" s="148"/>
      <c r="RAU14" s="148"/>
      <c r="RAV14" s="148"/>
      <c r="RAW14" s="148"/>
      <c r="RAX14" s="148"/>
      <c r="RAY14" s="148"/>
      <c r="RAZ14" s="148"/>
      <c r="RBA14" s="148"/>
      <c r="RBB14" s="148"/>
      <c r="RBC14" s="148"/>
      <c r="RBD14" s="148"/>
      <c r="RBE14" s="148"/>
      <c r="RBF14" s="148"/>
      <c r="RBG14" s="148"/>
      <c r="RBH14" s="148"/>
      <c r="RBI14" s="148"/>
      <c r="RBJ14" s="148"/>
      <c r="RBK14" s="148"/>
      <c r="RBL14" s="148"/>
      <c r="RBM14" s="148"/>
      <c r="RBN14" s="148"/>
      <c r="RBO14" s="148"/>
      <c r="RBP14" s="148"/>
      <c r="RBQ14" s="148"/>
      <c r="RBR14" s="148"/>
      <c r="RBS14" s="148"/>
      <c r="RBT14" s="148"/>
      <c r="RBU14" s="148"/>
      <c r="RBV14" s="148"/>
      <c r="RBW14" s="148"/>
      <c r="RBX14" s="148"/>
      <c r="RBY14" s="148"/>
      <c r="RBZ14" s="148"/>
      <c r="RCA14" s="148"/>
      <c r="RCB14" s="148"/>
      <c r="RCC14" s="148"/>
      <c r="RCD14" s="148"/>
      <c r="RCE14" s="148"/>
      <c r="RCF14" s="148"/>
      <c r="RCG14" s="148"/>
      <c r="RCH14" s="148"/>
      <c r="RCI14" s="148"/>
      <c r="RCJ14" s="148"/>
      <c r="RCK14" s="148"/>
      <c r="RCL14" s="148"/>
      <c r="RCM14" s="148"/>
      <c r="RCN14" s="148"/>
      <c r="RCO14" s="148"/>
      <c r="RCP14" s="148"/>
      <c r="RCQ14" s="148"/>
      <c r="RCR14" s="148"/>
      <c r="RCS14" s="148"/>
      <c r="RCT14" s="148"/>
      <c r="RCU14" s="148"/>
      <c r="RCV14" s="148"/>
      <c r="RCW14" s="148"/>
      <c r="RCX14" s="148"/>
      <c r="RCY14" s="148"/>
      <c r="RCZ14" s="148"/>
      <c r="RDA14" s="148"/>
      <c r="RDB14" s="148"/>
      <c r="RDC14" s="148"/>
      <c r="RDD14" s="148"/>
      <c r="RDE14" s="148"/>
      <c r="RDF14" s="148"/>
      <c r="RDG14" s="148"/>
      <c r="RDH14" s="148"/>
      <c r="RDI14" s="148"/>
      <c r="RDJ14" s="148"/>
      <c r="RDK14" s="148"/>
      <c r="RDL14" s="148"/>
      <c r="RDM14" s="148"/>
      <c r="RDN14" s="148"/>
      <c r="RDO14" s="148"/>
      <c r="RDP14" s="148"/>
      <c r="RDQ14" s="148"/>
      <c r="RDR14" s="148"/>
      <c r="RDS14" s="148"/>
      <c r="RDT14" s="148"/>
      <c r="RDU14" s="148"/>
      <c r="RDV14" s="148"/>
      <c r="RDW14" s="148"/>
      <c r="RDX14" s="148"/>
      <c r="RDY14" s="148"/>
      <c r="RDZ14" s="148"/>
      <c r="REA14" s="148"/>
      <c r="REB14" s="148"/>
      <c r="REC14" s="148"/>
      <c r="RED14" s="148"/>
      <c r="REE14" s="148"/>
      <c r="REF14" s="148"/>
      <c r="REG14" s="148"/>
      <c r="REH14" s="148"/>
      <c r="REI14" s="148"/>
      <c r="REJ14" s="148"/>
      <c r="REK14" s="148"/>
      <c r="REL14" s="148"/>
      <c r="REM14" s="148"/>
      <c r="REN14" s="148"/>
      <c r="REO14" s="148"/>
      <c r="REP14" s="148"/>
      <c r="REQ14" s="148"/>
      <c r="RER14" s="148"/>
      <c r="RES14" s="148"/>
      <c r="RET14" s="148"/>
      <c r="REU14" s="148"/>
      <c r="REV14" s="148"/>
      <c r="REW14" s="148"/>
      <c r="REX14" s="148"/>
      <c r="REY14" s="148"/>
      <c r="REZ14" s="148"/>
      <c r="RFA14" s="148"/>
      <c r="RFB14" s="148"/>
      <c r="RFC14" s="148"/>
      <c r="RFD14" s="148"/>
      <c r="RFE14" s="148"/>
      <c r="RFF14" s="148"/>
      <c r="RFG14" s="148"/>
      <c r="RFH14" s="148"/>
      <c r="RFI14" s="148"/>
      <c r="RFJ14" s="148"/>
      <c r="RFK14" s="148"/>
      <c r="RFL14" s="148"/>
      <c r="RFM14" s="148"/>
      <c r="RFN14" s="148"/>
      <c r="RFO14" s="148"/>
      <c r="RFP14" s="148"/>
      <c r="RFQ14" s="148"/>
      <c r="RFR14" s="148"/>
      <c r="RFS14" s="148"/>
      <c r="RFT14" s="148"/>
      <c r="RFU14" s="148"/>
      <c r="RFV14" s="148"/>
      <c r="RFW14" s="148"/>
      <c r="RFX14" s="148"/>
      <c r="RFY14" s="148"/>
      <c r="RFZ14" s="148"/>
      <c r="RGA14" s="148"/>
      <c r="RGB14" s="148"/>
      <c r="RGC14" s="148"/>
      <c r="RGD14" s="148"/>
      <c r="RGE14" s="148"/>
      <c r="RGF14" s="148"/>
      <c r="RGG14" s="148"/>
      <c r="RGH14" s="148"/>
      <c r="RGI14" s="148"/>
      <c r="RGJ14" s="148"/>
      <c r="RGK14" s="148"/>
      <c r="RGL14" s="148"/>
      <c r="RGM14" s="148"/>
      <c r="RGN14" s="148"/>
      <c r="RGO14" s="148"/>
      <c r="RGP14" s="148"/>
      <c r="RGQ14" s="148"/>
      <c r="RGR14" s="148"/>
      <c r="RGS14" s="148"/>
      <c r="RGT14" s="148"/>
      <c r="RGU14" s="148"/>
      <c r="RGV14" s="148"/>
      <c r="RGW14" s="148"/>
      <c r="RGX14" s="148"/>
      <c r="RGY14" s="148"/>
      <c r="RGZ14" s="148"/>
      <c r="RHA14" s="148"/>
      <c r="RHB14" s="148"/>
      <c r="RHC14" s="148"/>
      <c r="RHD14" s="148"/>
      <c r="RHE14" s="148"/>
      <c r="RHF14" s="148"/>
      <c r="RHG14" s="148"/>
      <c r="RHH14" s="148"/>
      <c r="RHI14" s="148"/>
      <c r="RHJ14" s="148"/>
      <c r="RHK14" s="148"/>
      <c r="RHL14" s="148"/>
      <c r="RHM14" s="148"/>
      <c r="RHN14" s="148"/>
      <c r="RHO14" s="148"/>
      <c r="RHP14" s="148"/>
      <c r="RHQ14" s="148"/>
      <c r="RHR14" s="148"/>
      <c r="RHS14" s="148"/>
      <c r="RHT14" s="148"/>
      <c r="RHU14" s="148"/>
      <c r="RHV14" s="148"/>
      <c r="RHW14" s="148"/>
      <c r="RHX14" s="148"/>
      <c r="RHY14" s="148"/>
      <c r="RHZ14" s="148"/>
      <c r="RIA14" s="148"/>
      <c r="RIB14" s="148"/>
      <c r="RIC14" s="148"/>
      <c r="RID14" s="148"/>
      <c r="RIE14" s="148"/>
      <c r="RIF14" s="148"/>
      <c r="RIG14" s="148"/>
      <c r="RIH14" s="148"/>
      <c r="RII14" s="148"/>
      <c r="RIJ14" s="148"/>
      <c r="RIK14" s="148"/>
      <c r="RIL14" s="148"/>
      <c r="RIM14" s="148"/>
      <c r="RIN14" s="148"/>
      <c r="RIO14" s="148"/>
      <c r="RIP14" s="148"/>
      <c r="RIQ14" s="148"/>
      <c r="RIR14" s="148"/>
      <c r="RIS14" s="148"/>
      <c r="RIT14" s="148"/>
      <c r="RIU14" s="148"/>
      <c r="RIV14" s="148"/>
      <c r="RIW14" s="148"/>
      <c r="RIX14" s="148"/>
      <c r="RIY14" s="148"/>
      <c r="RIZ14" s="148"/>
      <c r="RJA14" s="148"/>
      <c r="RJB14" s="148"/>
      <c r="RJC14" s="148"/>
      <c r="RJD14" s="148"/>
      <c r="RJE14" s="148"/>
      <c r="RJF14" s="148"/>
      <c r="RJG14" s="148"/>
      <c r="RJH14" s="148"/>
      <c r="RJI14" s="148"/>
      <c r="RJJ14" s="148"/>
      <c r="RJK14" s="148"/>
      <c r="RJL14" s="148"/>
      <c r="RJM14" s="148"/>
      <c r="RJN14" s="148"/>
      <c r="RJO14" s="148"/>
      <c r="RJP14" s="148"/>
      <c r="RJQ14" s="148"/>
      <c r="RJR14" s="148"/>
      <c r="RJS14" s="148"/>
      <c r="RJT14" s="148"/>
      <c r="RJU14" s="148"/>
      <c r="RJV14" s="148"/>
      <c r="RJW14" s="148"/>
      <c r="RJX14" s="148"/>
      <c r="RJY14" s="148"/>
      <c r="RJZ14" s="148"/>
      <c r="RKA14" s="148"/>
      <c r="RKB14" s="148"/>
      <c r="RKC14" s="148"/>
      <c r="RKD14" s="148"/>
      <c r="RKE14" s="148"/>
      <c r="RKF14" s="148"/>
      <c r="RKG14" s="148"/>
      <c r="RKH14" s="148"/>
      <c r="RKI14" s="148"/>
      <c r="RKJ14" s="148"/>
      <c r="RKK14" s="148"/>
      <c r="RKL14" s="148"/>
      <c r="RKM14" s="148"/>
      <c r="RKN14" s="148"/>
      <c r="RKO14" s="148"/>
      <c r="RKP14" s="148"/>
      <c r="RKQ14" s="148"/>
      <c r="RKR14" s="148"/>
      <c r="RKS14" s="148"/>
      <c r="RKT14" s="148"/>
      <c r="RKU14" s="148"/>
      <c r="RKV14" s="148"/>
      <c r="RKW14" s="148"/>
      <c r="RKX14" s="148"/>
      <c r="RKY14" s="148"/>
      <c r="RKZ14" s="148"/>
      <c r="RLA14" s="148"/>
      <c r="RLB14" s="148"/>
      <c r="RLC14" s="148"/>
      <c r="RLD14" s="148"/>
      <c r="RLE14" s="148"/>
      <c r="RLF14" s="148"/>
      <c r="RLG14" s="148"/>
      <c r="RLH14" s="148"/>
      <c r="RLI14" s="148"/>
      <c r="RLJ14" s="148"/>
      <c r="RLK14" s="148"/>
      <c r="RLL14" s="148"/>
      <c r="RLM14" s="148"/>
      <c r="RLN14" s="148"/>
      <c r="RLO14" s="148"/>
      <c r="RLP14" s="148"/>
      <c r="RLQ14" s="148"/>
      <c r="RLR14" s="148"/>
      <c r="RLS14" s="148"/>
      <c r="RLT14" s="148"/>
      <c r="RLU14" s="148"/>
      <c r="RLV14" s="148"/>
      <c r="RLW14" s="148"/>
      <c r="RLX14" s="148"/>
      <c r="RLY14" s="148"/>
      <c r="RLZ14" s="148"/>
      <c r="RMA14" s="148"/>
      <c r="RMB14" s="148"/>
      <c r="RMC14" s="148"/>
      <c r="RMD14" s="148"/>
      <c r="RME14" s="148"/>
      <c r="RMF14" s="148"/>
      <c r="RMG14" s="148"/>
      <c r="RMH14" s="148"/>
      <c r="RMI14" s="148"/>
      <c r="RMJ14" s="148"/>
      <c r="RMK14" s="148"/>
      <c r="RML14" s="148"/>
      <c r="RMM14" s="148"/>
      <c r="RMN14" s="148"/>
      <c r="RMO14" s="148"/>
      <c r="RMP14" s="148"/>
      <c r="RMQ14" s="148"/>
      <c r="RMR14" s="148"/>
      <c r="RMS14" s="148"/>
      <c r="RMT14" s="148"/>
      <c r="RMU14" s="148"/>
      <c r="RMV14" s="148"/>
      <c r="RMW14" s="148"/>
      <c r="RMX14" s="148"/>
      <c r="RMY14" s="148"/>
      <c r="RMZ14" s="148"/>
      <c r="RNA14" s="148"/>
      <c r="RNB14" s="148"/>
      <c r="RNC14" s="148"/>
      <c r="RND14" s="148"/>
      <c r="RNE14" s="148"/>
      <c r="RNF14" s="148"/>
      <c r="RNG14" s="148"/>
      <c r="RNH14" s="148"/>
      <c r="RNI14" s="148"/>
      <c r="RNJ14" s="148"/>
      <c r="RNK14" s="148"/>
      <c r="RNL14" s="148"/>
      <c r="RNM14" s="148"/>
      <c r="RNN14" s="148"/>
      <c r="RNO14" s="148"/>
      <c r="RNP14" s="148"/>
      <c r="RNQ14" s="148"/>
      <c r="RNR14" s="148"/>
      <c r="RNS14" s="148"/>
      <c r="RNT14" s="148"/>
      <c r="RNU14" s="148"/>
      <c r="RNV14" s="148"/>
      <c r="RNW14" s="148"/>
      <c r="RNX14" s="148"/>
      <c r="RNY14" s="148"/>
      <c r="RNZ14" s="148"/>
      <c r="ROA14" s="148"/>
      <c r="ROB14" s="148"/>
      <c r="ROC14" s="148"/>
      <c r="ROD14" s="148"/>
      <c r="ROE14" s="148"/>
      <c r="ROF14" s="148"/>
      <c r="ROG14" s="148"/>
      <c r="ROH14" s="148"/>
      <c r="ROI14" s="148"/>
      <c r="ROJ14" s="148"/>
      <c r="ROK14" s="148"/>
      <c r="ROL14" s="148"/>
      <c r="ROM14" s="148"/>
      <c r="RON14" s="148"/>
      <c r="ROO14" s="148"/>
      <c r="ROP14" s="148"/>
      <c r="ROQ14" s="148"/>
      <c r="ROR14" s="148"/>
      <c r="ROS14" s="148"/>
      <c r="ROT14" s="148"/>
      <c r="ROU14" s="148"/>
      <c r="ROV14" s="148"/>
      <c r="ROW14" s="148"/>
      <c r="ROX14" s="148"/>
      <c r="ROY14" s="148"/>
      <c r="ROZ14" s="148"/>
      <c r="RPA14" s="148"/>
      <c r="RPB14" s="148"/>
      <c r="RPC14" s="148"/>
      <c r="RPD14" s="148"/>
      <c r="RPE14" s="148"/>
      <c r="RPF14" s="148"/>
      <c r="RPG14" s="148"/>
      <c r="RPH14" s="148"/>
      <c r="RPI14" s="148"/>
      <c r="RPJ14" s="148"/>
      <c r="RPK14" s="148"/>
      <c r="RPL14" s="148"/>
      <c r="RPM14" s="148"/>
      <c r="RPN14" s="148"/>
      <c r="RPO14" s="148"/>
      <c r="RPP14" s="148"/>
      <c r="RPQ14" s="148"/>
      <c r="RPR14" s="148"/>
      <c r="RPS14" s="148"/>
      <c r="RPT14" s="148"/>
      <c r="RPU14" s="148"/>
      <c r="RPV14" s="148"/>
      <c r="RPW14" s="148"/>
      <c r="RPX14" s="148"/>
      <c r="RPY14" s="148"/>
      <c r="RPZ14" s="148"/>
      <c r="RQA14" s="148"/>
      <c r="RQB14" s="148"/>
      <c r="RQC14" s="148"/>
      <c r="RQD14" s="148"/>
      <c r="RQE14" s="148"/>
      <c r="RQF14" s="148"/>
      <c r="RQG14" s="148"/>
      <c r="RQH14" s="148"/>
      <c r="RQI14" s="148"/>
      <c r="RQJ14" s="148"/>
      <c r="RQK14" s="148"/>
      <c r="RQL14" s="148"/>
      <c r="RQM14" s="148"/>
      <c r="RQN14" s="148"/>
      <c r="RQO14" s="148"/>
      <c r="RQP14" s="148"/>
      <c r="RQQ14" s="148"/>
      <c r="RQR14" s="148"/>
      <c r="RQS14" s="148"/>
      <c r="RQT14" s="148"/>
      <c r="RQU14" s="148"/>
      <c r="RQV14" s="148"/>
      <c r="RQW14" s="148"/>
      <c r="RQX14" s="148"/>
      <c r="RQY14" s="148"/>
      <c r="RQZ14" s="148"/>
      <c r="RRA14" s="148"/>
      <c r="RRB14" s="148"/>
      <c r="RRC14" s="148"/>
      <c r="RRD14" s="148"/>
      <c r="RRE14" s="148"/>
      <c r="RRF14" s="148"/>
      <c r="RRG14" s="148"/>
      <c r="RRH14" s="148"/>
      <c r="RRI14" s="148"/>
      <c r="RRJ14" s="148"/>
      <c r="RRK14" s="148"/>
      <c r="RRL14" s="148"/>
      <c r="RRM14" s="148"/>
      <c r="RRN14" s="148"/>
      <c r="RRO14" s="148"/>
      <c r="RRP14" s="148"/>
      <c r="RRQ14" s="148"/>
      <c r="RRR14" s="148"/>
      <c r="RRS14" s="148"/>
      <c r="RRT14" s="148"/>
      <c r="RRU14" s="148"/>
      <c r="RRV14" s="148"/>
      <c r="RRW14" s="148"/>
      <c r="RRX14" s="148"/>
      <c r="RRY14" s="148"/>
      <c r="RRZ14" s="148"/>
      <c r="RSA14" s="148"/>
      <c r="RSB14" s="148"/>
      <c r="RSC14" s="148"/>
      <c r="RSD14" s="148"/>
      <c r="RSE14" s="148"/>
      <c r="RSF14" s="148"/>
      <c r="RSG14" s="148"/>
      <c r="RSH14" s="148"/>
      <c r="RSI14" s="148"/>
      <c r="RSJ14" s="148"/>
      <c r="RSK14" s="148"/>
      <c r="RSL14" s="148"/>
      <c r="RSM14" s="148"/>
      <c r="RSN14" s="148"/>
      <c r="RSO14" s="148"/>
      <c r="RSP14" s="148"/>
      <c r="RSQ14" s="148"/>
      <c r="RSR14" s="148"/>
      <c r="RSS14" s="148"/>
      <c r="RST14" s="148"/>
      <c r="RSU14" s="148"/>
      <c r="RSV14" s="148"/>
      <c r="RSW14" s="148"/>
      <c r="RSX14" s="148"/>
      <c r="RSY14" s="148"/>
      <c r="RSZ14" s="148"/>
      <c r="RTA14" s="148"/>
      <c r="RTB14" s="148"/>
      <c r="RTC14" s="148"/>
      <c r="RTD14" s="148"/>
      <c r="RTE14" s="148"/>
      <c r="RTF14" s="148"/>
      <c r="RTG14" s="148"/>
      <c r="RTH14" s="148"/>
      <c r="RTI14" s="148"/>
      <c r="RTJ14" s="148"/>
      <c r="RTK14" s="148"/>
      <c r="RTL14" s="148"/>
      <c r="RTM14" s="148"/>
      <c r="RTN14" s="148"/>
      <c r="RTO14" s="148"/>
      <c r="RTP14" s="148"/>
      <c r="RTQ14" s="148"/>
      <c r="RTR14" s="148"/>
      <c r="RTS14" s="148"/>
      <c r="RTT14" s="148"/>
      <c r="RTU14" s="148"/>
      <c r="RTV14" s="148"/>
      <c r="RTW14" s="148"/>
      <c r="RTX14" s="148"/>
      <c r="RTY14" s="148"/>
      <c r="RTZ14" s="148"/>
      <c r="RUA14" s="148"/>
      <c r="RUB14" s="148"/>
      <c r="RUC14" s="148"/>
      <c r="RUD14" s="148"/>
      <c r="RUE14" s="148"/>
      <c r="RUF14" s="148"/>
      <c r="RUG14" s="148"/>
      <c r="RUH14" s="148"/>
      <c r="RUI14" s="148"/>
      <c r="RUJ14" s="148"/>
      <c r="RUK14" s="148"/>
      <c r="RUL14" s="148"/>
      <c r="RUM14" s="148"/>
      <c r="RUN14" s="148"/>
      <c r="RUO14" s="148"/>
      <c r="RUP14" s="148"/>
      <c r="RUQ14" s="148"/>
      <c r="RUR14" s="148"/>
      <c r="RUS14" s="148"/>
      <c r="RUT14" s="148"/>
      <c r="RUU14" s="148"/>
      <c r="RUV14" s="148"/>
      <c r="RUW14" s="148"/>
      <c r="RUX14" s="148"/>
      <c r="RUY14" s="148"/>
      <c r="RUZ14" s="148"/>
      <c r="RVA14" s="148"/>
      <c r="RVB14" s="148"/>
      <c r="RVC14" s="148"/>
      <c r="RVD14" s="148"/>
      <c r="RVE14" s="148"/>
      <c r="RVF14" s="148"/>
      <c r="RVG14" s="148"/>
      <c r="RVH14" s="148"/>
      <c r="RVI14" s="148"/>
      <c r="RVJ14" s="148"/>
      <c r="RVK14" s="148"/>
      <c r="RVL14" s="148"/>
      <c r="RVM14" s="148"/>
      <c r="RVN14" s="148"/>
      <c r="RVO14" s="148"/>
      <c r="RVP14" s="148"/>
      <c r="RVQ14" s="148"/>
      <c r="RVR14" s="148"/>
      <c r="RVS14" s="148"/>
      <c r="RVT14" s="148"/>
      <c r="RVU14" s="148"/>
      <c r="RVV14" s="148"/>
      <c r="RVW14" s="148"/>
      <c r="RVX14" s="148"/>
      <c r="RVY14" s="148"/>
      <c r="RVZ14" s="148"/>
      <c r="RWA14" s="148"/>
      <c r="RWB14" s="148"/>
      <c r="RWC14" s="148"/>
      <c r="RWD14" s="148"/>
      <c r="RWE14" s="148"/>
      <c r="RWF14" s="148"/>
      <c r="RWG14" s="148"/>
      <c r="RWH14" s="148"/>
      <c r="RWI14" s="148"/>
      <c r="RWJ14" s="148"/>
      <c r="RWK14" s="148"/>
      <c r="RWL14" s="148"/>
      <c r="RWM14" s="148"/>
      <c r="RWN14" s="148"/>
      <c r="RWO14" s="148"/>
      <c r="RWP14" s="148"/>
      <c r="RWQ14" s="148"/>
      <c r="RWR14" s="148"/>
      <c r="RWS14" s="148"/>
      <c r="RWT14" s="148"/>
      <c r="RWU14" s="148"/>
      <c r="RWV14" s="148"/>
      <c r="RWW14" s="148"/>
      <c r="RWX14" s="148"/>
      <c r="RWY14" s="148"/>
      <c r="RWZ14" s="148"/>
      <c r="RXA14" s="148"/>
      <c r="RXB14" s="148"/>
      <c r="RXC14" s="148"/>
      <c r="RXD14" s="148"/>
      <c r="RXE14" s="148"/>
      <c r="RXF14" s="148"/>
      <c r="RXG14" s="148"/>
      <c r="RXH14" s="148"/>
      <c r="RXI14" s="148"/>
      <c r="RXJ14" s="148"/>
      <c r="RXK14" s="148"/>
      <c r="RXL14" s="148"/>
      <c r="RXM14" s="148"/>
      <c r="RXN14" s="148"/>
      <c r="RXO14" s="148"/>
      <c r="RXP14" s="148"/>
      <c r="RXQ14" s="148"/>
      <c r="RXR14" s="148"/>
      <c r="RXS14" s="148"/>
      <c r="RXT14" s="148"/>
      <c r="RXU14" s="148"/>
      <c r="RXV14" s="148"/>
      <c r="RXW14" s="148"/>
      <c r="RXX14" s="148"/>
      <c r="RXY14" s="148"/>
      <c r="RXZ14" s="148"/>
      <c r="RYA14" s="148"/>
      <c r="RYB14" s="148"/>
      <c r="RYC14" s="148"/>
      <c r="RYD14" s="148"/>
      <c r="RYE14" s="148"/>
      <c r="RYF14" s="148"/>
      <c r="RYG14" s="148"/>
      <c r="RYH14" s="148"/>
      <c r="RYI14" s="148"/>
      <c r="RYJ14" s="148"/>
      <c r="RYK14" s="148"/>
      <c r="RYL14" s="148"/>
      <c r="RYM14" s="148"/>
      <c r="RYN14" s="148"/>
      <c r="RYO14" s="148"/>
      <c r="RYP14" s="148"/>
      <c r="RYQ14" s="148"/>
      <c r="RYR14" s="148"/>
      <c r="RYS14" s="148"/>
      <c r="RYT14" s="148"/>
      <c r="RYU14" s="148"/>
      <c r="RYV14" s="148"/>
      <c r="RYW14" s="148"/>
      <c r="RYX14" s="148"/>
      <c r="RYY14" s="148"/>
      <c r="RYZ14" s="148"/>
      <c r="RZA14" s="148"/>
      <c r="RZB14" s="148"/>
      <c r="RZC14" s="148"/>
      <c r="RZD14" s="148"/>
      <c r="RZE14" s="148"/>
      <c r="RZF14" s="148"/>
      <c r="RZG14" s="148"/>
      <c r="RZH14" s="148"/>
      <c r="RZI14" s="148"/>
      <c r="RZJ14" s="148"/>
      <c r="RZK14" s="148"/>
      <c r="RZL14" s="148"/>
      <c r="RZM14" s="148"/>
      <c r="RZN14" s="148"/>
      <c r="RZO14" s="148"/>
      <c r="RZP14" s="148"/>
      <c r="RZQ14" s="148"/>
      <c r="RZR14" s="148"/>
      <c r="RZS14" s="148"/>
      <c r="RZT14" s="148"/>
      <c r="RZU14" s="148"/>
      <c r="RZV14" s="148"/>
      <c r="RZW14" s="148"/>
      <c r="RZX14" s="148"/>
      <c r="RZY14" s="148"/>
      <c r="RZZ14" s="148"/>
      <c r="SAA14" s="148"/>
      <c r="SAB14" s="148"/>
      <c r="SAC14" s="148"/>
      <c r="SAD14" s="148"/>
      <c r="SAE14" s="148"/>
      <c r="SAF14" s="148"/>
      <c r="SAG14" s="148"/>
      <c r="SAH14" s="148"/>
      <c r="SAI14" s="148"/>
      <c r="SAJ14" s="148"/>
      <c r="SAK14" s="148"/>
      <c r="SAL14" s="148"/>
      <c r="SAM14" s="148"/>
      <c r="SAN14" s="148"/>
      <c r="SAO14" s="148"/>
      <c r="SAP14" s="148"/>
      <c r="SAQ14" s="148"/>
      <c r="SAR14" s="148"/>
      <c r="SAS14" s="148"/>
      <c r="SAT14" s="148"/>
      <c r="SAU14" s="148"/>
      <c r="SAV14" s="148"/>
      <c r="SAW14" s="148"/>
      <c r="SAX14" s="148"/>
      <c r="SAY14" s="148"/>
      <c r="SAZ14" s="148"/>
      <c r="SBA14" s="148"/>
      <c r="SBB14" s="148"/>
      <c r="SBC14" s="148"/>
      <c r="SBD14" s="148"/>
      <c r="SBE14" s="148"/>
      <c r="SBF14" s="148"/>
      <c r="SBG14" s="148"/>
      <c r="SBH14" s="148"/>
      <c r="SBI14" s="148"/>
      <c r="SBJ14" s="148"/>
      <c r="SBK14" s="148"/>
      <c r="SBL14" s="148"/>
      <c r="SBM14" s="148"/>
      <c r="SBN14" s="148"/>
      <c r="SBO14" s="148"/>
      <c r="SBP14" s="148"/>
      <c r="SBQ14" s="148"/>
      <c r="SBR14" s="148"/>
      <c r="SBS14" s="148"/>
      <c r="SBT14" s="148"/>
      <c r="SBU14" s="148"/>
      <c r="SBV14" s="148"/>
      <c r="SBW14" s="148"/>
      <c r="SBX14" s="148"/>
      <c r="SBY14" s="148"/>
      <c r="SBZ14" s="148"/>
      <c r="SCA14" s="148"/>
      <c r="SCB14" s="148"/>
      <c r="SCC14" s="148"/>
      <c r="SCD14" s="148"/>
      <c r="SCE14" s="148"/>
      <c r="SCF14" s="148"/>
      <c r="SCG14" s="148"/>
      <c r="SCH14" s="148"/>
      <c r="SCI14" s="148"/>
      <c r="SCJ14" s="148"/>
      <c r="SCK14" s="148"/>
      <c r="SCL14" s="148"/>
      <c r="SCM14" s="148"/>
      <c r="SCN14" s="148"/>
      <c r="SCO14" s="148"/>
      <c r="SCP14" s="148"/>
      <c r="SCQ14" s="148"/>
      <c r="SCR14" s="148"/>
      <c r="SCS14" s="148"/>
      <c r="SCT14" s="148"/>
      <c r="SCU14" s="148"/>
      <c r="SCV14" s="148"/>
      <c r="SCW14" s="148"/>
      <c r="SCX14" s="148"/>
      <c r="SCY14" s="148"/>
      <c r="SCZ14" s="148"/>
      <c r="SDA14" s="148"/>
      <c r="SDB14" s="148"/>
      <c r="SDC14" s="148"/>
      <c r="SDD14" s="148"/>
      <c r="SDE14" s="148"/>
      <c r="SDF14" s="148"/>
      <c r="SDG14" s="148"/>
      <c r="SDH14" s="148"/>
      <c r="SDI14" s="148"/>
      <c r="SDJ14" s="148"/>
      <c r="SDK14" s="148"/>
      <c r="SDL14" s="148"/>
      <c r="SDM14" s="148"/>
      <c r="SDN14" s="148"/>
      <c r="SDO14" s="148"/>
      <c r="SDP14" s="148"/>
      <c r="SDQ14" s="148"/>
      <c r="SDR14" s="148"/>
      <c r="SDS14" s="148"/>
      <c r="SDT14" s="148"/>
      <c r="SDU14" s="148"/>
      <c r="SDV14" s="148"/>
      <c r="SDW14" s="148"/>
      <c r="SDX14" s="148"/>
      <c r="SDY14" s="148"/>
      <c r="SDZ14" s="148"/>
      <c r="SEA14" s="148"/>
      <c r="SEB14" s="148"/>
      <c r="SEC14" s="148"/>
      <c r="SED14" s="148"/>
      <c r="SEE14" s="148"/>
      <c r="SEF14" s="148"/>
      <c r="SEG14" s="148"/>
      <c r="SEH14" s="148"/>
      <c r="SEI14" s="148"/>
      <c r="SEJ14" s="148"/>
      <c r="SEK14" s="148"/>
      <c r="SEL14" s="148"/>
      <c r="SEM14" s="148"/>
      <c r="SEN14" s="148"/>
      <c r="SEO14" s="148"/>
      <c r="SEP14" s="148"/>
      <c r="SEQ14" s="148"/>
      <c r="SER14" s="148"/>
      <c r="SES14" s="148"/>
      <c r="SET14" s="148"/>
      <c r="SEU14" s="148"/>
      <c r="SEV14" s="148"/>
      <c r="SEW14" s="148"/>
      <c r="SEX14" s="148"/>
      <c r="SEY14" s="148"/>
      <c r="SEZ14" s="148"/>
      <c r="SFA14" s="148"/>
      <c r="SFB14" s="148"/>
      <c r="SFC14" s="148"/>
      <c r="SFD14" s="148"/>
      <c r="SFE14" s="148"/>
      <c r="SFF14" s="148"/>
      <c r="SFG14" s="148"/>
      <c r="SFH14" s="148"/>
      <c r="SFI14" s="148"/>
      <c r="SFJ14" s="148"/>
      <c r="SFK14" s="148"/>
      <c r="SFL14" s="148"/>
      <c r="SFM14" s="148"/>
      <c r="SFN14" s="148"/>
      <c r="SFO14" s="148"/>
      <c r="SFP14" s="148"/>
      <c r="SFQ14" s="148"/>
      <c r="SFR14" s="148"/>
      <c r="SFS14" s="148"/>
      <c r="SFT14" s="148"/>
      <c r="SFU14" s="148"/>
      <c r="SFV14" s="148"/>
      <c r="SFW14" s="148"/>
      <c r="SFX14" s="148"/>
      <c r="SFY14" s="148"/>
      <c r="SFZ14" s="148"/>
      <c r="SGA14" s="148"/>
      <c r="SGB14" s="148"/>
      <c r="SGC14" s="148"/>
      <c r="SGD14" s="148"/>
      <c r="SGE14" s="148"/>
      <c r="SGF14" s="148"/>
      <c r="SGG14" s="148"/>
      <c r="SGH14" s="148"/>
      <c r="SGI14" s="148"/>
      <c r="SGJ14" s="148"/>
      <c r="SGK14" s="148"/>
      <c r="SGL14" s="148"/>
      <c r="SGM14" s="148"/>
      <c r="SGN14" s="148"/>
      <c r="SGO14" s="148"/>
      <c r="SGP14" s="148"/>
      <c r="SGQ14" s="148"/>
      <c r="SGR14" s="148"/>
      <c r="SGS14" s="148"/>
      <c r="SGT14" s="148"/>
      <c r="SGU14" s="148"/>
      <c r="SGV14" s="148"/>
      <c r="SGW14" s="148"/>
      <c r="SGX14" s="148"/>
      <c r="SGY14" s="148"/>
      <c r="SGZ14" s="148"/>
      <c r="SHA14" s="148"/>
      <c r="SHB14" s="148"/>
      <c r="SHC14" s="148"/>
      <c r="SHD14" s="148"/>
      <c r="SHE14" s="148"/>
      <c r="SHF14" s="148"/>
      <c r="SHG14" s="148"/>
      <c r="SHH14" s="148"/>
      <c r="SHI14" s="148"/>
      <c r="SHJ14" s="148"/>
      <c r="SHK14" s="148"/>
      <c r="SHL14" s="148"/>
      <c r="SHM14" s="148"/>
      <c r="SHN14" s="148"/>
      <c r="SHO14" s="148"/>
      <c r="SHP14" s="148"/>
      <c r="SHQ14" s="148"/>
      <c r="SHR14" s="148"/>
      <c r="SHS14" s="148"/>
      <c r="SHT14" s="148"/>
      <c r="SHU14" s="148"/>
      <c r="SHV14" s="148"/>
      <c r="SHW14" s="148"/>
      <c r="SHX14" s="148"/>
      <c r="SHY14" s="148"/>
      <c r="SHZ14" s="148"/>
      <c r="SIA14" s="148"/>
      <c r="SIB14" s="148"/>
      <c r="SIC14" s="148"/>
      <c r="SID14" s="148"/>
      <c r="SIE14" s="148"/>
      <c r="SIF14" s="148"/>
      <c r="SIG14" s="148"/>
      <c r="SIH14" s="148"/>
      <c r="SII14" s="148"/>
      <c r="SIJ14" s="148"/>
      <c r="SIK14" s="148"/>
      <c r="SIL14" s="148"/>
      <c r="SIM14" s="148"/>
      <c r="SIN14" s="148"/>
      <c r="SIO14" s="148"/>
      <c r="SIP14" s="148"/>
      <c r="SIQ14" s="148"/>
      <c r="SIR14" s="148"/>
      <c r="SIS14" s="148"/>
      <c r="SIT14" s="148"/>
      <c r="SIU14" s="148"/>
      <c r="SIV14" s="148"/>
      <c r="SIW14" s="148"/>
      <c r="SIX14" s="148"/>
      <c r="SIY14" s="148"/>
      <c r="SIZ14" s="148"/>
      <c r="SJA14" s="148"/>
      <c r="SJB14" s="148"/>
      <c r="SJC14" s="148"/>
      <c r="SJD14" s="148"/>
      <c r="SJE14" s="148"/>
      <c r="SJF14" s="148"/>
      <c r="SJG14" s="148"/>
      <c r="SJH14" s="148"/>
      <c r="SJI14" s="148"/>
      <c r="SJJ14" s="148"/>
      <c r="SJK14" s="148"/>
      <c r="SJL14" s="148"/>
      <c r="SJM14" s="148"/>
      <c r="SJN14" s="148"/>
      <c r="SJO14" s="148"/>
      <c r="SJP14" s="148"/>
      <c r="SJQ14" s="148"/>
      <c r="SJR14" s="148"/>
      <c r="SJS14" s="148"/>
      <c r="SJT14" s="148"/>
      <c r="SJU14" s="148"/>
      <c r="SJV14" s="148"/>
      <c r="SJW14" s="148"/>
      <c r="SJX14" s="148"/>
      <c r="SJY14" s="148"/>
      <c r="SJZ14" s="148"/>
      <c r="SKA14" s="148"/>
      <c r="SKB14" s="148"/>
      <c r="SKC14" s="148"/>
      <c r="SKD14" s="148"/>
      <c r="SKE14" s="148"/>
      <c r="SKF14" s="148"/>
      <c r="SKG14" s="148"/>
      <c r="SKH14" s="148"/>
      <c r="SKI14" s="148"/>
      <c r="SKJ14" s="148"/>
      <c r="SKK14" s="148"/>
      <c r="SKL14" s="148"/>
      <c r="SKM14" s="148"/>
      <c r="SKN14" s="148"/>
      <c r="SKO14" s="148"/>
      <c r="SKP14" s="148"/>
      <c r="SKQ14" s="148"/>
      <c r="SKR14" s="148"/>
      <c r="SKS14" s="148"/>
      <c r="SKT14" s="148"/>
      <c r="SKU14" s="148"/>
      <c r="SKV14" s="148"/>
      <c r="SKW14" s="148"/>
      <c r="SKX14" s="148"/>
      <c r="SKY14" s="148"/>
      <c r="SKZ14" s="148"/>
      <c r="SLA14" s="148"/>
      <c r="SLB14" s="148"/>
      <c r="SLC14" s="148"/>
      <c r="SLD14" s="148"/>
      <c r="SLE14" s="148"/>
      <c r="SLF14" s="148"/>
      <c r="SLG14" s="148"/>
      <c r="SLH14" s="148"/>
      <c r="SLI14" s="148"/>
      <c r="SLJ14" s="148"/>
      <c r="SLK14" s="148"/>
      <c r="SLL14" s="148"/>
      <c r="SLM14" s="148"/>
      <c r="SLN14" s="148"/>
      <c r="SLO14" s="148"/>
      <c r="SLP14" s="148"/>
      <c r="SLQ14" s="148"/>
      <c r="SLR14" s="148"/>
      <c r="SLS14" s="148"/>
      <c r="SLT14" s="148"/>
      <c r="SLU14" s="148"/>
      <c r="SLV14" s="148"/>
      <c r="SLW14" s="148"/>
      <c r="SLX14" s="148"/>
      <c r="SLY14" s="148"/>
      <c r="SLZ14" s="148"/>
      <c r="SMA14" s="148"/>
      <c r="SMB14" s="148"/>
      <c r="SMC14" s="148"/>
      <c r="SMD14" s="148"/>
      <c r="SME14" s="148"/>
      <c r="SMF14" s="148"/>
      <c r="SMG14" s="148"/>
      <c r="SMH14" s="148"/>
      <c r="SMI14" s="148"/>
      <c r="SMJ14" s="148"/>
      <c r="SMK14" s="148"/>
      <c r="SML14" s="148"/>
      <c r="SMM14" s="148"/>
      <c r="SMN14" s="148"/>
      <c r="SMO14" s="148"/>
      <c r="SMP14" s="148"/>
      <c r="SMQ14" s="148"/>
      <c r="SMR14" s="148"/>
      <c r="SMS14" s="148"/>
      <c r="SMT14" s="148"/>
      <c r="SMU14" s="148"/>
      <c r="SMV14" s="148"/>
      <c r="SMW14" s="148"/>
      <c r="SMX14" s="148"/>
      <c r="SMY14" s="148"/>
      <c r="SMZ14" s="148"/>
      <c r="SNA14" s="148"/>
      <c r="SNB14" s="148"/>
      <c r="SNC14" s="148"/>
      <c r="SND14" s="148"/>
      <c r="SNE14" s="148"/>
      <c r="SNF14" s="148"/>
      <c r="SNG14" s="148"/>
      <c r="SNH14" s="148"/>
      <c r="SNI14" s="148"/>
      <c r="SNJ14" s="148"/>
      <c r="SNK14" s="148"/>
      <c r="SNL14" s="148"/>
      <c r="SNM14" s="148"/>
      <c r="SNN14" s="148"/>
      <c r="SNO14" s="148"/>
      <c r="SNP14" s="148"/>
      <c r="SNQ14" s="148"/>
      <c r="SNR14" s="148"/>
      <c r="SNS14" s="148"/>
      <c r="SNT14" s="148"/>
      <c r="SNU14" s="148"/>
      <c r="SNV14" s="148"/>
      <c r="SNW14" s="148"/>
      <c r="SNX14" s="148"/>
      <c r="SNY14" s="148"/>
      <c r="SNZ14" s="148"/>
      <c r="SOA14" s="148"/>
      <c r="SOB14" s="148"/>
      <c r="SOC14" s="148"/>
      <c r="SOD14" s="148"/>
      <c r="SOE14" s="148"/>
      <c r="SOF14" s="148"/>
      <c r="SOG14" s="148"/>
      <c r="SOH14" s="148"/>
      <c r="SOI14" s="148"/>
      <c r="SOJ14" s="148"/>
      <c r="SOK14" s="148"/>
      <c r="SOL14" s="148"/>
      <c r="SOM14" s="148"/>
      <c r="SON14" s="148"/>
      <c r="SOO14" s="148"/>
      <c r="SOP14" s="148"/>
      <c r="SOQ14" s="148"/>
      <c r="SOR14" s="148"/>
      <c r="SOS14" s="148"/>
      <c r="SOT14" s="148"/>
      <c r="SOU14" s="148"/>
      <c r="SOV14" s="148"/>
      <c r="SOW14" s="148"/>
      <c r="SOX14" s="148"/>
      <c r="SOY14" s="148"/>
      <c r="SOZ14" s="148"/>
      <c r="SPA14" s="148"/>
      <c r="SPB14" s="148"/>
      <c r="SPC14" s="148"/>
      <c r="SPD14" s="148"/>
      <c r="SPE14" s="148"/>
      <c r="SPF14" s="148"/>
      <c r="SPG14" s="148"/>
      <c r="SPH14" s="148"/>
      <c r="SPI14" s="148"/>
      <c r="SPJ14" s="148"/>
      <c r="SPK14" s="148"/>
      <c r="SPL14" s="148"/>
      <c r="SPM14" s="148"/>
      <c r="SPN14" s="148"/>
      <c r="SPO14" s="148"/>
      <c r="SPP14" s="148"/>
      <c r="SPQ14" s="148"/>
      <c r="SPR14" s="148"/>
      <c r="SPS14" s="148"/>
      <c r="SPT14" s="148"/>
      <c r="SPU14" s="148"/>
      <c r="SPV14" s="148"/>
      <c r="SPW14" s="148"/>
      <c r="SPX14" s="148"/>
      <c r="SPY14" s="148"/>
      <c r="SPZ14" s="148"/>
      <c r="SQA14" s="148"/>
      <c r="SQB14" s="148"/>
      <c r="SQC14" s="148"/>
      <c r="SQD14" s="148"/>
      <c r="SQE14" s="148"/>
      <c r="SQF14" s="148"/>
      <c r="SQG14" s="148"/>
      <c r="SQH14" s="148"/>
      <c r="SQI14" s="148"/>
      <c r="SQJ14" s="148"/>
      <c r="SQK14" s="148"/>
      <c r="SQL14" s="148"/>
      <c r="SQM14" s="148"/>
      <c r="SQN14" s="148"/>
      <c r="SQO14" s="148"/>
      <c r="SQP14" s="148"/>
      <c r="SQQ14" s="148"/>
      <c r="SQR14" s="148"/>
      <c r="SQS14" s="148"/>
      <c r="SQT14" s="148"/>
      <c r="SQU14" s="148"/>
      <c r="SQV14" s="148"/>
      <c r="SQW14" s="148"/>
      <c r="SQX14" s="148"/>
      <c r="SQY14" s="148"/>
      <c r="SQZ14" s="148"/>
      <c r="SRA14" s="148"/>
      <c r="SRB14" s="148"/>
      <c r="SRC14" s="148"/>
      <c r="SRD14" s="148"/>
      <c r="SRE14" s="148"/>
      <c r="SRF14" s="148"/>
      <c r="SRG14" s="148"/>
      <c r="SRH14" s="148"/>
      <c r="SRI14" s="148"/>
      <c r="SRJ14" s="148"/>
      <c r="SRK14" s="148"/>
      <c r="SRL14" s="148"/>
      <c r="SRM14" s="148"/>
      <c r="SRN14" s="148"/>
      <c r="SRO14" s="148"/>
      <c r="SRP14" s="148"/>
      <c r="SRQ14" s="148"/>
      <c r="SRR14" s="148"/>
      <c r="SRS14" s="148"/>
      <c r="SRT14" s="148"/>
      <c r="SRU14" s="148"/>
      <c r="SRV14" s="148"/>
      <c r="SRW14" s="148"/>
      <c r="SRX14" s="148"/>
      <c r="SRY14" s="148"/>
      <c r="SRZ14" s="148"/>
      <c r="SSA14" s="148"/>
      <c r="SSB14" s="148"/>
      <c r="SSC14" s="148"/>
      <c r="SSD14" s="148"/>
      <c r="SSE14" s="148"/>
      <c r="SSF14" s="148"/>
      <c r="SSG14" s="148"/>
      <c r="SSH14" s="148"/>
      <c r="SSI14" s="148"/>
      <c r="SSJ14" s="148"/>
      <c r="SSK14" s="148"/>
      <c r="SSL14" s="148"/>
      <c r="SSM14" s="148"/>
      <c r="SSN14" s="148"/>
      <c r="SSO14" s="148"/>
      <c r="SSP14" s="148"/>
      <c r="SSQ14" s="148"/>
      <c r="SSR14" s="148"/>
      <c r="SSS14" s="148"/>
      <c r="SST14" s="148"/>
      <c r="SSU14" s="148"/>
      <c r="SSV14" s="148"/>
      <c r="SSW14" s="148"/>
      <c r="SSX14" s="148"/>
      <c r="SSY14" s="148"/>
      <c r="SSZ14" s="148"/>
      <c r="STA14" s="148"/>
      <c r="STB14" s="148"/>
      <c r="STC14" s="148"/>
      <c r="STD14" s="148"/>
      <c r="STE14" s="148"/>
      <c r="STF14" s="148"/>
      <c r="STG14" s="148"/>
      <c r="STH14" s="148"/>
      <c r="STI14" s="148"/>
      <c r="STJ14" s="148"/>
      <c r="STK14" s="148"/>
      <c r="STL14" s="148"/>
      <c r="STM14" s="148"/>
      <c r="STN14" s="148"/>
      <c r="STO14" s="148"/>
      <c r="STP14" s="148"/>
      <c r="STQ14" s="148"/>
      <c r="STR14" s="148"/>
      <c r="STS14" s="148"/>
      <c r="STT14" s="148"/>
      <c r="STU14" s="148"/>
      <c r="STV14" s="148"/>
      <c r="STW14" s="148"/>
      <c r="STX14" s="148"/>
      <c r="STY14" s="148"/>
      <c r="STZ14" s="148"/>
      <c r="SUA14" s="148"/>
      <c r="SUB14" s="148"/>
      <c r="SUC14" s="148"/>
      <c r="SUD14" s="148"/>
      <c r="SUE14" s="148"/>
      <c r="SUF14" s="148"/>
      <c r="SUG14" s="148"/>
      <c r="SUH14" s="148"/>
      <c r="SUI14" s="148"/>
      <c r="SUJ14" s="148"/>
      <c r="SUK14" s="148"/>
      <c r="SUL14" s="148"/>
      <c r="SUM14" s="148"/>
      <c r="SUN14" s="148"/>
      <c r="SUO14" s="148"/>
      <c r="SUP14" s="148"/>
      <c r="SUQ14" s="148"/>
      <c r="SUR14" s="148"/>
      <c r="SUS14" s="148"/>
      <c r="SUT14" s="148"/>
      <c r="SUU14" s="148"/>
      <c r="SUV14" s="148"/>
      <c r="SUW14" s="148"/>
      <c r="SUX14" s="148"/>
      <c r="SUY14" s="148"/>
      <c r="SUZ14" s="148"/>
      <c r="SVA14" s="148"/>
      <c r="SVB14" s="148"/>
      <c r="SVC14" s="148"/>
      <c r="SVD14" s="148"/>
      <c r="SVE14" s="148"/>
      <c r="SVF14" s="148"/>
      <c r="SVG14" s="148"/>
      <c r="SVH14" s="148"/>
      <c r="SVI14" s="148"/>
      <c r="SVJ14" s="148"/>
      <c r="SVK14" s="148"/>
      <c r="SVL14" s="148"/>
      <c r="SVM14" s="148"/>
      <c r="SVN14" s="148"/>
      <c r="SVO14" s="148"/>
      <c r="SVP14" s="148"/>
      <c r="SVQ14" s="148"/>
      <c r="SVR14" s="148"/>
      <c r="SVS14" s="148"/>
      <c r="SVT14" s="148"/>
      <c r="SVU14" s="148"/>
      <c r="SVV14" s="148"/>
      <c r="SVW14" s="148"/>
      <c r="SVX14" s="148"/>
      <c r="SVY14" s="148"/>
      <c r="SVZ14" s="148"/>
      <c r="SWA14" s="148"/>
      <c r="SWB14" s="148"/>
      <c r="SWC14" s="148"/>
      <c r="SWD14" s="148"/>
      <c r="SWE14" s="148"/>
      <c r="SWF14" s="148"/>
      <c r="SWG14" s="148"/>
      <c r="SWH14" s="148"/>
      <c r="SWI14" s="148"/>
      <c r="SWJ14" s="148"/>
      <c r="SWK14" s="148"/>
      <c r="SWL14" s="148"/>
      <c r="SWM14" s="148"/>
      <c r="SWN14" s="148"/>
      <c r="SWO14" s="148"/>
      <c r="SWP14" s="148"/>
      <c r="SWQ14" s="148"/>
      <c r="SWR14" s="148"/>
      <c r="SWS14" s="148"/>
      <c r="SWT14" s="148"/>
      <c r="SWU14" s="148"/>
      <c r="SWV14" s="148"/>
      <c r="SWW14" s="148"/>
      <c r="SWX14" s="148"/>
      <c r="SWY14" s="148"/>
      <c r="SWZ14" s="148"/>
      <c r="SXA14" s="148"/>
      <c r="SXB14" s="148"/>
      <c r="SXC14" s="148"/>
      <c r="SXD14" s="148"/>
      <c r="SXE14" s="148"/>
      <c r="SXF14" s="148"/>
      <c r="SXG14" s="148"/>
      <c r="SXH14" s="148"/>
      <c r="SXI14" s="148"/>
      <c r="SXJ14" s="148"/>
      <c r="SXK14" s="148"/>
      <c r="SXL14" s="148"/>
      <c r="SXM14" s="148"/>
      <c r="SXN14" s="148"/>
      <c r="SXO14" s="148"/>
      <c r="SXP14" s="148"/>
      <c r="SXQ14" s="148"/>
      <c r="SXR14" s="148"/>
      <c r="SXS14" s="148"/>
      <c r="SXT14" s="148"/>
      <c r="SXU14" s="148"/>
      <c r="SXV14" s="148"/>
      <c r="SXW14" s="148"/>
      <c r="SXX14" s="148"/>
      <c r="SXY14" s="148"/>
      <c r="SXZ14" s="148"/>
      <c r="SYA14" s="148"/>
      <c r="SYB14" s="148"/>
      <c r="SYC14" s="148"/>
      <c r="SYD14" s="148"/>
      <c r="SYE14" s="148"/>
      <c r="SYF14" s="148"/>
      <c r="SYG14" s="148"/>
      <c r="SYH14" s="148"/>
      <c r="SYI14" s="148"/>
      <c r="SYJ14" s="148"/>
      <c r="SYK14" s="148"/>
      <c r="SYL14" s="148"/>
      <c r="SYM14" s="148"/>
      <c r="SYN14" s="148"/>
      <c r="SYO14" s="148"/>
      <c r="SYP14" s="148"/>
      <c r="SYQ14" s="148"/>
      <c r="SYR14" s="148"/>
      <c r="SYS14" s="148"/>
      <c r="SYT14" s="148"/>
      <c r="SYU14" s="148"/>
      <c r="SYV14" s="148"/>
      <c r="SYW14" s="148"/>
      <c r="SYX14" s="148"/>
      <c r="SYY14" s="148"/>
      <c r="SYZ14" s="148"/>
      <c r="SZA14" s="148"/>
      <c r="SZB14" s="148"/>
      <c r="SZC14" s="148"/>
      <c r="SZD14" s="148"/>
      <c r="SZE14" s="148"/>
      <c r="SZF14" s="148"/>
      <c r="SZG14" s="148"/>
      <c r="SZH14" s="148"/>
      <c r="SZI14" s="148"/>
      <c r="SZJ14" s="148"/>
      <c r="SZK14" s="148"/>
      <c r="SZL14" s="148"/>
      <c r="SZM14" s="148"/>
      <c r="SZN14" s="148"/>
      <c r="SZO14" s="148"/>
      <c r="SZP14" s="148"/>
      <c r="SZQ14" s="148"/>
      <c r="SZR14" s="148"/>
      <c r="SZS14" s="148"/>
      <c r="SZT14" s="148"/>
      <c r="SZU14" s="148"/>
      <c r="SZV14" s="148"/>
      <c r="SZW14" s="148"/>
      <c r="SZX14" s="148"/>
      <c r="SZY14" s="148"/>
      <c r="SZZ14" s="148"/>
      <c r="TAA14" s="148"/>
      <c r="TAB14" s="148"/>
      <c r="TAC14" s="148"/>
      <c r="TAD14" s="148"/>
      <c r="TAE14" s="148"/>
      <c r="TAF14" s="148"/>
      <c r="TAG14" s="148"/>
      <c r="TAH14" s="148"/>
      <c r="TAI14" s="148"/>
      <c r="TAJ14" s="148"/>
      <c r="TAK14" s="148"/>
      <c r="TAL14" s="148"/>
      <c r="TAM14" s="148"/>
      <c r="TAN14" s="148"/>
      <c r="TAO14" s="148"/>
      <c r="TAP14" s="148"/>
      <c r="TAQ14" s="148"/>
      <c r="TAR14" s="148"/>
      <c r="TAS14" s="148"/>
      <c r="TAT14" s="148"/>
      <c r="TAU14" s="148"/>
      <c r="TAV14" s="148"/>
      <c r="TAW14" s="148"/>
      <c r="TAX14" s="148"/>
      <c r="TAY14" s="148"/>
      <c r="TAZ14" s="148"/>
      <c r="TBA14" s="148"/>
      <c r="TBB14" s="148"/>
      <c r="TBC14" s="148"/>
      <c r="TBD14" s="148"/>
      <c r="TBE14" s="148"/>
      <c r="TBF14" s="148"/>
      <c r="TBG14" s="148"/>
      <c r="TBH14" s="148"/>
      <c r="TBI14" s="148"/>
      <c r="TBJ14" s="148"/>
      <c r="TBK14" s="148"/>
      <c r="TBL14" s="148"/>
      <c r="TBM14" s="148"/>
      <c r="TBN14" s="148"/>
      <c r="TBO14" s="148"/>
      <c r="TBP14" s="148"/>
      <c r="TBQ14" s="148"/>
      <c r="TBR14" s="148"/>
      <c r="TBS14" s="148"/>
      <c r="TBT14" s="148"/>
      <c r="TBU14" s="148"/>
      <c r="TBV14" s="148"/>
      <c r="TBW14" s="148"/>
      <c r="TBX14" s="148"/>
      <c r="TBY14" s="148"/>
      <c r="TBZ14" s="148"/>
      <c r="TCA14" s="148"/>
      <c r="TCB14" s="148"/>
      <c r="TCC14" s="148"/>
      <c r="TCD14" s="148"/>
      <c r="TCE14" s="148"/>
      <c r="TCF14" s="148"/>
      <c r="TCG14" s="148"/>
      <c r="TCH14" s="148"/>
      <c r="TCI14" s="148"/>
      <c r="TCJ14" s="148"/>
      <c r="TCK14" s="148"/>
      <c r="TCL14" s="148"/>
      <c r="TCM14" s="148"/>
      <c r="TCN14" s="148"/>
      <c r="TCO14" s="148"/>
      <c r="TCP14" s="148"/>
      <c r="TCQ14" s="148"/>
      <c r="TCR14" s="148"/>
      <c r="TCS14" s="148"/>
      <c r="TCT14" s="148"/>
      <c r="TCU14" s="148"/>
      <c r="TCV14" s="148"/>
      <c r="TCW14" s="148"/>
      <c r="TCX14" s="148"/>
      <c r="TCY14" s="148"/>
      <c r="TCZ14" s="148"/>
      <c r="TDA14" s="148"/>
      <c r="TDB14" s="148"/>
      <c r="TDC14" s="148"/>
      <c r="TDD14" s="148"/>
      <c r="TDE14" s="148"/>
      <c r="TDF14" s="148"/>
      <c r="TDG14" s="148"/>
      <c r="TDH14" s="148"/>
      <c r="TDI14" s="148"/>
      <c r="TDJ14" s="148"/>
      <c r="TDK14" s="148"/>
      <c r="TDL14" s="148"/>
      <c r="TDM14" s="148"/>
      <c r="TDN14" s="148"/>
      <c r="TDO14" s="148"/>
      <c r="TDP14" s="148"/>
      <c r="TDQ14" s="148"/>
      <c r="TDR14" s="148"/>
      <c r="TDS14" s="148"/>
      <c r="TDT14" s="148"/>
      <c r="TDU14" s="148"/>
      <c r="TDV14" s="148"/>
      <c r="TDW14" s="148"/>
      <c r="TDX14" s="148"/>
      <c r="TDY14" s="148"/>
      <c r="TDZ14" s="148"/>
      <c r="TEA14" s="148"/>
      <c r="TEB14" s="148"/>
      <c r="TEC14" s="148"/>
      <c r="TED14" s="148"/>
      <c r="TEE14" s="148"/>
      <c r="TEF14" s="148"/>
      <c r="TEG14" s="148"/>
      <c r="TEH14" s="148"/>
      <c r="TEI14" s="148"/>
      <c r="TEJ14" s="148"/>
      <c r="TEK14" s="148"/>
      <c r="TEL14" s="148"/>
      <c r="TEM14" s="148"/>
      <c r="TEN14" s="148"/>
      <c r="TEO14" s="148"/>
      <c r="TEP14" s="148"/>
      <c r="TEQ14" s="148"/>
      <c r="TER14" s="148"/>
      <c r="TES14" s="148"/>
      <c r="TET14" s="148"/>
      <c r="TEU14" s="148"/>
      <c r="TEV14" s="148"/>
      <c r="TEW14" s="148"/>
      <c r="TEX14" s="148"/>
      <c r="TEY14" s="148"/>
      <c r="TEZ14" s="148"/>
      <c r="TFA14" s="148"/>
      <c r="TFB14" s="148"/>
      <c r="TFC14" s="148"/>
      <c r="TFD14" s="148"/>
      <c r="TFE14" s="148"/>
      <c r="TFF14" s="148"/>
      <c r="TFG14" s="148"/>
      <c r="TFH14" s="148"/>
      <c r="TFI14" s="148"/>
      <c r="TFJ14" s="148"/>
      <c r="TFK14" s="148"/>
      <c r="TFL14" s="148"/>
      <c r="TFM14" s="148"/>
      <c r="TFN14" s="148"/>
      <c r="TFO14" s="148"/>
      <c r="TFP14" s="148"/>
      <c r="TFQ14" s="148"/>
      <c r="TFR14" s="148"/>
      <c r="TFS14" s="148"/>
      <c r="TFT14" s="148"/>
      <c r="TFU14" s="148"/>
      <c r="TFV14" s="148"/>
      <c r="TFW14" s="148"/>
      <c r="TFX14" s="148"/>
      <c r="TFY14" s="148"/>
      <c r="TFZ14" s="148"/>
      <c r="TGA14" s="148"/>
      <c r="TGB14" s="148"/>
      <c r="TGC14" s="148"/>
      <c r="TGD14" s="148"/>
      <c r="TGE14" s="148"/>
      <c r="TGF14" s="148"/>
      <c r="TGG14" s="148"/>
      <c r="TGH14" s="148"/>
      <c r="TGI14" s="148"/>
      <c r="TGJ14" s="148"/>
      <c r="TGK14" s="148"/>
      <c r="TGL14" s="148"/>
      <c r="TGM14" s="148"/>
      <c r="TGN14" s="148"/>
      <c r="TGO14" s="148"/>
      <c r="TGP14" s="148"/>
      <c r="TGQ14" s="148"/>
      <c r="TGR14" s="148"/>
      <c r="TGS14" s="148"/>
      <c r="TGT14" s="148"/>
      <c r="TGU14" s="148"/>
      <c r="TGV14" s="148"/>
      <c r="TGW14" s="148"/>
      <c r="TGX14" s="148"/>
      <c r="TGY14" s="148"/>
      <c r="TGZ14" s="148"/>
      <c r="THA14" s="148"/>
      <c r="THB14" s="148"/>
      <c r="THC14" s="148"/>
      <c r="THD14" s="148"/>
      <c r="THE14" s="148"/>
      <c r="THF14" s="148"/>
      <c r="THG14" s="148"/>
      <c r="THH14" s="148"/>
      <c r="THI14" s="148"/>
      <c r="THJ14" s="148"/>
      <c r="THK14" s="148"/>
      <c r="THL14" s="148"/>
      <c r="THM14" s="148"/>
      <c r="THN14" s="148"/>
      <c r="THO14" s="148"/>
      <c r="THP14" s="148"/>
      <c r="THQ14" s="148"/>
      <c r="THR14" s="148"/>
      <c r="THS14" s="148"/>
      <c r="THT14" s="148"/>
      <c r="THU14" s="148"/>
      <c r="THV14" s="148"/>
      <c r="THW14" s="148"/>
      <c r="THX14" s="148"/>
      <c r="THY14" s="148"/>
      <c r="THZ14" s="148"/>
      <c r="TIA14" s="148"/>
      <c r="TIB14" s="148"/>
      <c r="TIC14" s="148"/>
      <c r="TID14" s="148"/>
      <c r="TIE14" s="148"/>
      <c r="TIF14" s="148"/>
      <c r="TIG14" s="148"/>
      <c r="TIH14" s="148"/>
      <c r="TII14" s="148"/>
      <c r="TIJ14" s="148"/>
      <c r="TIK14" s="148"/>
      <c r="TIL14" s="148"/>
      <c r="TIM14" s="148"/>
      <c r="TIN14" s="148"/>
      <c r="TIO14" s="148"/>
      <c r="TIP14" s="148"/>
      <c r="TIQ14" s="148"/>
      <c r="TIR14" s="148"/>
      <c r="TIS14" s="148"/>
      <c r="TIT14" s="148"/>
      <c r="TIU14" s="148"/>
      <c r="TIV14" s="148"/>
      <c r="TIW14" s="148"/>
      <c r="TIX14" s="148"/>
      <c r="TIY14" s="148"/>
      <c r="TIZ14" s="148"/>
      <c r="TJA14" s="148"/>
      <c r="TJB14" s="148"/>
      <c r="TJC14" s="148"/>
      <c r="TJD14" s="148"/>
      <c r="TJE14" s="148"/>
      <c r="TJF14" s="148"/>
      <c r="TJG14" s="148"/>
      <c r="TJH14" s="148"/>
      <c r="TJI14" s="148"/>
      <c r="TJJ14" s="148"/>
      <c r="TJK14" s="148"/>
      <c r="TJL14" s="148"/>
      <c r="TJM14" s="148"/>
      <c r="TJN14" s="148"/>
      <c r="TJO14" s="148"/>
      <c r="TJP14" s="148"/>
      <c r="TJQ14" s="148"/>
      <c r="TJR14" s="148"/>
      <c r="TJS14" s="148"/>
      <c r="TJT14" s="148"/>
      <c r="TJU14" s="148"/>
      <c r="TJV14" s="148"/>
      <c r="TJW14" s="148"/>
      <c r="TJX14" s="148"/>
      <c r="TJY14" s="148"/>
      <c r="TJZ14" s="148"/>
      <c r="TKA14" s="148"/>
      <c r="TKB14" s="148"/>
      <c r="TKC14" s="148"/>
      <c r="TKD14" s="148"/>
      <c r="TKE14" s="148"/>
      <c r="TKF14" s="148"/>
      <c r="TKG14" s="148"/>
      <c r="TKH14" s="148"/>
      <c r="TKI14" s="148"/>
      <c r="TKJ14" s="148"/>
      <c r="TKK14" s="148"/>
      <c r="TKL14" s="148"/>
      <c r="TKM14" s="148"/>
      <c r="TKN14" s="148"/>
      <c r="TKO14" s="148"/>
      <c r="TKP14" s="148"/>
      <c r="TKQ14" s="148"/>
      <c r="TKR14" s="148"/>
      <c r="TKS14" s="148"/>
      <c r="TKT14" s="148"/>
      <c r="TKU14" s="148"/>
      <c r="TKV14" s="148"/>
      <c r="TKW14" s="148"/>
      <c r="TKX14" s="148"/>
      <c r="TKY14" s="148"/>
      <c r="TKZ14" s="148"/>
      <c r="TLA14" s="148"/>
      <c r="TLB14" s="148"/>
      <c r="TLC14" s="148"/>
      <c r="TLD14" s="148"/>
      <c r="TLE14" s="148"/>
      <c r="TLF14" s="148"/>
      <c r="TLG14" s="148"/>
      <c r="TLH14" s="148"/>
      <c r="TLI14" s="148"/>
      <c r="TLJ14" s="148"/>
      <c r="TLK14" s="148"/>
      <c r="TLL14" s="148"/>
      <c r="TLM14" s="148"/>
      <c r="TLN14" s="148"/>
      <c r="TLO14" s="148"/>
      <c r="TLP14" s="148"/>
      <c r="TLQ14" s="148"/>
      <c r="TLR14" s="148"/>
      <c r="TLS14" s="148"/>
      <c r="TLT14" s="148"/>
      <c r="TLU14" s="148"/>
      <c r="TLV14" s="148"/>
      <c r="TLW14" s="148"/>
      <c r="TLX14" s="148"/>
      <c r="TLY14" s="148"/>
      <c r="TLZ14" s="148"/>
      <c r="TMA14" s="148"/>
      <c r="TMB14" s="148"/>
      <c r="TMC14" s="148"/>
      <c r="TMD14" s="148"/>
      <c r="TME14" s="148"/>
      <c r="TMF14" s="148"/>
      <c r="TMG14" s="148"/>
      <c r="TMH14" s="148"/>
      <c r="TMI14" s="148"/>
      <c r="TMJ14" s="148"/>
      <c r="TMK14" s="148"/>
      <c r="TML14" s="148"/>
      <c r="TMM14" s="148"/>
      <c r="TMN14" s="148"/>
      <c r="TMO14" s="148"/>
      <c r="TMP14" s="148"/>
      <c r="TMQ14" s="148"/>
      <c r="TMR14" s="148"/>
      <c r="TMS14" s="148"/>
      <c r="TMT14" s="148"/>
      <c r="TMU14" s="148"/>
      <c r="TMV14" s="148"/>
      <c r="TMW14" s="148"/>
      <c r="TMX14" s="148"/>
      <c r="TMY14" s="148"/>
      <c r="TMZ14" s="148"/>
      <c r="TNA14" s="148"/>
      <c r="TNB14" s="148"/>
      <c r="TNC14" s="148"/>
      <c r="TND14" s="148"/>
      <c r="TNE14" s="148"/>
      <c r="TNF14" s="148"/>
      <c r="TNG14" s="148"/>
      <c r="TNH14" s="148"/>
      <c r="TNI14" s="148"/>
      <c r="TNJ14" s="148"/>
      <c r="TNK14" s="148"/>
      <c r="TNL14" s="148"/>
      <c r="TNM14" s="148"/>
      <c r="TNN14" s="148"/>
      <c r="TNO14" s="148"/>
      <c r="TNP14" s="148"/>
      <c r="TNQ14" s="148"/>
      <c r="TNR14" s="148"/>
      <c r="TNS14" s="148"/>
      <c r="TNT14" s="148"/>
      <c r="TNU14" s="148"/>
      <c r="TNV14" s="148"/>
      <c r="TNW14" s="148"/>
      <c r="TNX14" s="148"/>
      <c r="TNY14" s="148"/>
      <c r="TNZ14" s="148"/>
      <c r="TOA14" s="148"/>
      <c r="TOB14" s="148"/>
      <c r="TOC14" s="148"/>
      <c r="TOD14" s="148"/>
      <c r="TOE14" s="148"/>
      <c r="TOF14" s="148"/>
      <c r="TOG14" s="148"/>
      <c r="TOH14" s="148"/>
      <c r="TOI14" s="148"/>
      <c r="TOJ14" s="148"/>
      <c r="TOK14" s="148"/>
      <c r="TOL14" s="148"/>
      <c r="TOM14" s="148"/>
      <c r="TON14" s="148"/>
      <c r="TOO14" s="148"/>
      <c r="TOP14" s="148"/>
      <c r="TOQ14" s="148"/>
      <c r="TOR14" s="148"/>
      <c r="TOS14" s="148"/>
      <c r="TOT14" s="148"/>
      <c r="TOU14" s="148"/>
      <c r="TOV14" s="148"/>
      <c r="TOW14" s="148"/>
      <c r="TOX14" s="148"/>
      <c r="TOY14" s="148"/>
      <c r="TOZ14" s="148"/>
      <c r="TPA14" s="148"/>
      <c r="TPB14" s="148"/>
      <c r="TPC14" s="148"/>
      <c r="TPD14" s="148"/>
      <c r="TPE14" s="148"/>
      <c r="TPF14" s="148"/>
      <c r="TPG14" s="148"/>
      <c r="TPH14" s="148"/>
      <c r="TPI14" s="148"/>
      <c r="TPJ14" s="148"/>
      <c r="TPK14" s="148"/>
      <c r="TPL14" s="148"/>
      <c r="TPM14" s="148"/>
      <c r="TPN14" s="148"/>
      <c r="TPO14" s="148"/>
      <c r="TPP14" s="148"/>
      <c r="TPQ14" s="148"/>
      <c r="TPR14" s="148"/>
      <c r="TPS14" s="148"/>
      <c r="TPT14" s="148"/>
      <c r="TPU14" s="148"/>
      <c r="TPV14" s="148"/>
      <c r="TPW14" s="148"/>
      <c r="TPX14" s="148"/>
      <c r="TPY14" s="148"/>
      <c r="TPZ14" s="148"/>
      <c r="TQA14" s="148"/>
      <c r="TQB14" s="148"/>
      <c r="TQC14" s="148"/>
      <c r="TQD14" s="148"/>
      <c r="TQE14" s="148"/>
      <c r="TQF14" s="148"/>
      <c r="TQG14" s="148"/>
      <c r="TQH14" s="148"/>
      <c r="TQI14" s="148"/>
      <c r="TQJ14" s="148"/>
      <c r="TQK14" s="148"/>
      <c r="TQL14" s="148"/>
      <c r="TQM14" s="148"/>
      <c r="TQN14" s="148"/>
      <c r="TQO14" s="148"/>
      <c r="TQP14" s="148"/>
      <c r="TQQ14" s="148"/>
      <c r="TQR14" s="148"/>
      <c r="TQS14" s="148"/>
      <c r="TQT14" s="148"/>
      <c r="TQU14" s="148"/>
      <c r="TQV14" s="148"/>
      <c r="TQW14" s="148"/>
      <c r="TQX14" s="148"/>
      <c r="TQY14" s="148"/>
      <c r="TQZ14" s="148"/>
      <c r="TRA14" s="148"/>
      <c r="TRB14" s="148"/>
      <c r="TRC14" s="148"/>
      <c r="TRD14" s="148"/>
      <c r="TRE14" s="148"/>
      <c r="TRF14" s="148"/>
      <c r="TRG14" s="148"/>
      <c r="TRH14" s="148"/>
      <c r="TRI14" s="148"/>
      <c r="TRJ14" s="148"/>
      <c r="TRK14" s="148"/>
      <c r="TRL14" s="148"/>
      <c r="TRM14" s="148"/>
      <c r="TRN14" s="148"/>
      <c r="TRO14" s="148"/>
      <c r="TRP14" s="148"/>
      <c r="TRQ14" s="148"/>
      <c r="TRR14" s="148"/>
      <c r="TRS14" s="148"/>
      <c r="TRT14" s="148"/>
      <c r="TRU14" s="148"/>
      <c r="TRV14" s="148"/>
      <c r="TRW14" s="148"/>
      <c r="TRX14" s="148"/>
      <c r="TRY14" s="148"/>
      <c r="TRZ14" s="148"/>
      <c r="TSA14" s="148"/>
      <c r="TSB14" s="148"/>
      <c r="TSC14" s="148"/>
      <c r="TSD14" s="148"/>
      <c r="TSE14" s="148"/>
      <c r="TSF14" s="148"/>
      <c r="TSG14" s="148"/>
      <c r="TSH14" s="148"/>
      <c r="TSI14" s="148"/>
      <c r="TSJ14" s="148"/>
      <c r="TSK14" s="148"/>
      <c r="TSL14" s="148"/>
      <c r="TSM14" s="148"/>
      <c r="TSN14" s="148"/>
      <c r="TSO14" s="148"/>
      <c r="TSP14" s="148"/>
      <c r="TSQ14" s="148"/>
      <c r="TSR14" s="148"/>
      <c r="TSS14" s="148"/>
      <c r="TST14" s="148"/>
      <c r="TSU14" s="148"/>
      <c r="TSV14" s="148"/>
      <c r="TSW14" s="148"/>
      <c r="TSX14" s="148"/>
      <c r="TSY14" s="148"/>
      <c r="TSZ14" s="148"/>
      <c r="TTA14" s="148"/>
      <c r="TTB14" s="148"/>
      <c r="TTC14" s="148"/>
      <c r="TTD14" s="148"/>
      <c r="TTE14" s="148"/>
      <c r="TTF14" s="148"/>
      <c r="TTG14" s="148"/>
      <c r="TTH14" s="148"/>
      <c r="TTI14" s="148"/>
      <c r="TTJ14" s="148"/>
      <c r="TTK14" s="148"/>
      <c r="TTL14" s="148"/>
      <c r="TTM14" s="148"/>
      <c r="TTN14" s="148"/>
      <c r="TTO14" s="148"/>
      <c r="TTP14" s="148"/>
      <c r="TTQ14" s="148"/>
      <c r="TTR14" s="148"/>
      <c r="TTS14" s="148"/>
      <c r="TTT14" s="148"/>
      <c r="TTU14" s="148"/>
      <c r="TTV14" s="148"/>
      <c r="TTW14" s="148"/>
      <c r="TTX14" s="148"/>
      <c r="TTY14" s="148"/>
      <c r="TTZ14" s="148"/>
      <c r="TUA14" s="148"/>
      <c r="TUB14" s="148"/>
      <c r="TUC14" s="148"/>
      <c r="TUD14" s="148"/>
      <c r="TUE14" s="148"/>
      <c r="TUF14" s="148"/>
      <c r="TUG14" s="148"/>
      <c r="TUH14" s="148"/>
      <c r="TUI14" s="148"/>
      <c r="TUJ14" s="148"/>
      <c r="TUK14" s="148"/>
      <c r="TUL14" s="148"/>
      <c r="TUM14" s="148"/>
      <c r="TUN14" s="148"/>
      <c r="TUO14" s="148"/>
      <c r="TUP14" s="148"/>
      <c r="TUQ14" s="148"/>
      <c r="TUR14" s="148"/>
      <c r="TUS14" s="148"/>
      <c r="TUT14" s="148"/>
      <c r="TUU14" s="148"/>
      <c r="TUV14" s="148"/>
      <c r="TUW14" s="148"/>
      <c r="TUX14" s="148"/>
      <c r="TUY14" s="148"/>
      <c r="TUZ14" s="148"/>
      <c r="TVA14" s="148"/>
      <c r="TVB14" s="148"/>
      <c r="TVC14" s="148"/>
      <c r="TVD14" s="148"/>
      <c r="TVE14" s="148"/>
      <c r="TVF14" s="148"/>
      <c r="TVG14" s="148"/>
      <c r="TVH14" s="148"/>
      <c r="TVI14" s="148"/>
      <c r="TVJ14" s="148"/>
      <c r="TVK14" s="148"/>
      <c r="TVL14" s="148"/>
      <c r="TVM14" s="148"/>
      <c r="TVN14" s="148"/>
      <c r="TVO14" s="148"/>
      <c r="TVP14" s="148"/>
      <c r="TVQ14" s="148"/>
      <c r="TVR14" s="148"/>
      <c r="TVS14" s="148"/>
      <c r="TVT14" s="148"/>
      <c r="TVU14" s="148"/>
      <c r="TVV14" s="148"/>
      <c r="TVW14" s="148"/>
      <c r="TVX14" s="148"/>
      <c r="TVY14" s="148"/>
      <c r="TVZ14" s="148"/>
      <c r="TWA14" s="148"/>
      <c r="TWB14" s="148"/>
      <c r="TWC14" s="148"/>
      <c r="TWD14" s="148"/>
      <c r="TWE14" s="148"/>
      <c r="TWF14" s="148"/>
      <c r="TWG14" s="148"/>
      <c r="TWH14" s="148"/>
      <c r="TWI14" s="148"/>
      <c r="TWJ14" s="148"/>
      <c r="TWK14" s="148"/>
      <c r="TWL14" s="148"/>
      <c r="TWM14" s="148"/>
      <c r="TWN14" s="148"/>
      <c r="TWO14" s="148"/>
      <c r="TWP14" s="148"/>
      <c r="TWQ14" s="148"/>
      <c r="TWR14" s="148"/>
      <c r="TWS14" s="148"/>
      <c r="TWT14" s="148"/>
      <c r="TWU14" s="148"/>
      <c r="TWV14" s="148"/>
      <c r="TWW14" s="148"/>
      <c r="TWX14" s="148"/>
      <c r="TWY14" s="148"/>
      <c r="TWZ14" s="148"/>
      <c r="TXA14" s="148"/>
      <c r="TXB14" s="148"/>
      <c r="TXC14" s="148"/>
      <c r="TXD14" s="148"/>
      <c r="TXE14" s="148"/>
      <c r="TXF14" s="148"/>
      <c r="TXG14" s="148"/>
      <c r="TXH14" s="148"/>
      <c r="TXI14" s="148"/>
      <c r="TXJ14" s="148"/>
      <c r="TXK14" s="148"/>
      <c r="TXL14" s="148"/>
      <c r="TXM14" s="148"/>
      <c r="TXN14" s="148"/>
      <c r="TXO14" s="148"/>
      <c r="TXP14" s="148"/>
      <c r="TXQ14" s="148"/>
      <c r="TXR14" s="148"/>
      <c r="TXS14" s="148"/>
      <c r="TXT14" s="148"/>
      <c r="TXU14" s="148"/>
      <c r="TXV14" s="148"/>
      <c r="TXW14" s="148"/>
      <c r="TXX14" s="148"/>
      <c r="TXY14" s="148"/>
      <c r="TXZ14" s="148"/>
      <c r="TYA14" s="148"/>
      <c r="TYB14" s="148"/>
      <c r="TYC14" s="148"/>
      <c r="TYD14" s="148"/>
      <c r="TYE14" s="148"/>
      <c r="TYF14" s="148"/>
      <c r="TYG14" s="148"/>
      <c r="TYH14" s="148"/>
      <c r="TYI14" s="148"/>
      <c r="TYJ14" s="148"/>
      <c r="TYK14" s="148"/>
      <c r="TYL14" s="148"/>
      <c r="TYM14" s="148"/>
      <c r="TYN14" s="148"/>
      <c r="TYO14" s="148"/>
      <c r="TYP14" s="148"/>
      <c r="TYQ14" s="148"/>
      <c r="TYR14" s="148"/>
      <c r="TYS14" s="148"/>
      <c r="TYT14" s="148"/>
      <c r="TYU14" s="148"/>
      <c r="TYV14" s="148"/>
      <c r="TYW14" s="148"/>
      <c r="TYX14" s="148"/>
      <c r="TYY14" s="148"/>
      <c r="TYZ14" s="148"/>
      <c r="TZA14" s="148"/>
      <c r="TZB14" s="148"/>
      <c r="TZC14" s="148"/>
      <c r="TZD14" s="148"/>
      <c r="TZE14" s="148"/>
      <c r="TZF14" s="148"/>
      <c r="TZG14" s="148"/>
      <c r="TZH14" s="148"/>
      <c r="TZI14" s="148"/>
      <c r="TZJ14" s="148"/>
      <c r="TZK14" s="148"/>
      <c r="TZL14" s="148"/>
      <c r="TZM14" s="148"/>
      <c r="TZN14" s="148"/>
      <c r="TZO14" s="148"/>
      <c r="TZP14" s="148"/>
      <c r="TZQ14" s="148"/>
      <c r="TZR14" s="148"/>
      <c r="TZS14" s="148"/>
      <c r="TZT14" s="148"/>
      <c r="TZU14" s="148"/>
      <c r="TZV14" s="148"/>
      <c r="TZW14" s="148"/>
      <c r="TZX14" s="148"/>
      <c r="TZY14" s="148"/>
      <c r="TZZ14" s="148"/>
      <c r="UAA14" s="148"/>
      <c r="UAB14" s="148"/>
      <c r="UAC14" s="148"/>
      <c r="UAD14" s="148"/>
      <c r="UAE14" s="148"/>
      <c r="UAF14" s="148"/>
      <c r="UAG14" s="148"/>
      <c r="UAH14" s="148"/>
      <c r="UAI14" s="148"/>
      <c r="UAJ14" s="148"/>
      <c r="UAK14" s="148"/>
      <c r="UAL14" s="148"/>
      <c r="UAM14" s="148"/>
      <c r="UAN14" s="148"/>
      <c r="UAO14" s="148"/>
      <c r="UAP14" s="148"/>
      <c r="UAQ14" s="148"/>
      <c r="UAR14" s="148"/>
      <c r="UAS14" s="148"/>
      <c r="UAT14" s="148"/>
      <c r="UAU14" s="148"/>
      <c r="UAV14" s="148"/>
      <c r="UAW14" s="148"/>
      <c r="UAX14" s="148"/>
      <c r="UAY14" s="148"/>
      <c r="UAZ14" s="148"/>
      <c r="UBA14" s="148"/>
      <c r="UBB14" s="148"/>
      <c r="UBC14" s="148"/>
      <c r="UBD14" s="148"/>
      <c r="UBE14" s="148"/>
      <c r="UBF14" s="148"/>
      <c r="UBG14" s="148"/>
      <c r="UBH14" s="148"/>
      <c r="UBI14" s="148"/>
      <c r="UBJ14" s="148"/>
      <c r="UBK14" s="148"/>
      <c r="UBL14" s="148"/>
      <c r="UBM14" s="148"/>
      <c r="UBN14" s="148"/>
      <c r="UBO14" s="148"/>
      <c r="UBP14" s="148"/>
      <c r="UBQ14" s="148"/>
      <c r="UBR14" s="148"/>
      <c r="UBS14" s="148"/>
      <c r="UBT14" s="148"/>
      <c r="UBU14" s="148"/>
      <c r="UBV14" s="148"/>
      <c r="UBW14" s="148"/>
      <c r="UBX14" s="148"/>
      <c r="UBY14" s="148"/>
      <c r="UBZ14" s="148"/>
      <c r="UCA14" s="148"/>
      <c r="UCB14" s="148"/>
      <c r="UCC14" s="148"/>
      <c r="UCD14" s="148"/>
      <c r="UCE14" s="148"/>
      <c r="UCF14" s="148"/>
      <c r="UCG14" s="148"/>
      <c r="UCH14" s="148"/>
      <c r="UCI14" s="148"/>
      <c r="UCJ14" s="148"/>
      <c r="UCK14" s="148"/>
      <c r="UCL14" s="148"/>
      <c r="UCM14" s="148"/>
      <c r="UCN14" s="148"/>
      <c r="UCO14" s="148"/>
      <c r="UCP14" s="148"/>
      <c r="UCQ14" s="148"/>
      <c r="UCR14" s="148"/>
      <c r="UCS14" s="148"/>
      <c r="UCT14" s="148"/>
      <c r="UCU14" s="148"/>
      <c r="UCV14" s="148"/>
      <c r="UCW14" s="148"/>
      <c r="UCX14" s="148"/>
      <c r="UCY14" s="148"/>
      <c r="UCZ14" s="148"/>
      <c r="UDA14" s="148"/>
      <c r="UDB14" s="148"/>
      <c r="UDC14" s="148"/>
      <c r="UDD14" s="148"/>
      <c r="UDE14" s="148"/>
      <c r="UDF14" s="148"/>
      <c r="UDG14" s="148"/>
      <c r="UDH14" s="148"/>
      <c r="UDI14" s="148"/>
      <c r="UDJ14" s="148"/>
      <c r="UDK14" s="148"/>
      <c r="UDL14" s="148"/>
      <c r="UDM14" s="148"/>
      <c r="UDN14" s="148"/>
      <c r="UDO14" s="148"/>
      <c r="UDP14" s="148"/>
      <c r="UDQ14" s="148"/>
      <c r="UDR14" s="148"/>
      <c r="UDS14" s="148"/>
      <c r="UDT14" s="148"/>
      <c r="UDU14" s="148"/>
      <c r="UDV14" s="148"/>
      <c r="UDW14" s="148"/>
      <c r="UDX14" s="148"/>
      <c r="UDY14" s="148"/>
      <c r="UDZ14" s="148"/>
      <c r="UEA14" s="148"/>
      <c r="UEB14" s="148"/>
      <c r="UEC14" s="148"/>
      <c r="UED14" s="148"/>
      <c r="UEE14" s="148"/>
      <c r="UEF14" s="148"/>
      <c r="UEG14" s="148"/>
      <c r="UEH14" s="148"/>
      <c r="UEI14" s="148"/>
      <c r="UEJ14" s="148"/>
      <c r="UEK14" s="148"/>
      <c r="UEL14" s="148"/>
      <c r="UEM14" s="148"/>
      <c r="UEN14" s="148"/>
      <c r="UEO14" s="148"/>
      <c r="UEP14" s="148"/>
      <c r="UEQ14" s="148"/>
      <c r="UER14" s="148"/>
      <c r="UES14" s="148"/>
      <c r="UET14" s="148"/>
      <c r="UEU14" s="148"/>
      <c r="UEV14" s="148"/>
      <c r="UEW14" s="148"/>
      <c r="UEX14" s="148"/>
      <c r="UEY14" s="148"/>
      <c r="UEZ14" s="148"/>
      <c r="UFA14" s="148"/>
      <c r="UFB14" s="148"/>
      <c r="UFC14" s="148"/>
      <c r="UFD14" s="148"/>
      <c r="UFE14" s="148"/>
      <c r="UFF14" s="148"/>
      <c r="UFG14" s="148"/>
      <c r="UFH14" s="148"/>
      <c r="UFI14" s="148"/>
      <c r="UFJ14" s="148"/>
      <c r="UFK14" s="148"/>
      <c r="UFL14" s="148"/>
      <c r="UFM14" s="148"/>
      <c r="UFN14" s="148"/>
      <c r="UFO14" s="148"/>
      <c r="UFP14" s="148"/>
      <c r="UFQ14" s="148"/>
      <c r="UFR14" s="148"/>
      <c r="UFS14" s="148"/>
      <c r="UFT14" s="148"/>
      <c r="UFU14" s="148"/>
      <c r="UFV14" s="148"/>
      <c r="UFW14" s="148"/>
      <c r="UFX14" s="148"/>
      <c r="UFY14" s="148"/>
      <c r="UFZ14" s="148"/>
      <c r="UGA14" s="148"/>
      <c r="UGB14" s="148"/>
      <c r="UGC14" s="148"/>
      <c r="UGD14" s="148"/>
      <c r="UGE14" s="148"/>
      <c r="UGF14" s="148"/>
      <c r="UGG14" s="148"/>
      <c r="UGH14" s="148"/>
      <c r="UGI14" s="148"/>
      <c r="UGJ14" s="148"/>
      <c r="UGK14" s="148"/>
      <c r="UGL14" s="148"/>
      <c r="UGM14" s="148"/>
      <c r="UGN14" s="148"/>
      <c r="UGO14" s="148"/>
      <c r="UGP14" s="148"/>
      <c r="UGQ14" s="148"/>
      <c r="UGR14" s="148"/>
      <c r="UGS14" s="148"/>
      <c r="UGT14" s="148"/>
      <c r="UGU14" s="148"/>
      <c r="UGV14" s="148"/>
      <c r="UGW14" s="148"/>
      <c r="UGX14" s="148"/>
      <c r="UGY14" s="148"/>
      <c r="UGZ14" s="148"/>
      <c r="UHA14" s="148"/>
      <c r="UHB14" s="148"/>
      <c r="UHC14" s="148"/>
      <c r="UHD14" s="148"/>
      <c r="UHE14" s="148"/>
      <c r="UHF14" s="148"/>
      <c r="UHG14" s="148"/>
      <c r="UHH14" s="148"/>
      <c r="UHI14" s="148"/>
      <c r="UHJ14" s="148"/>
      <c r="UHK14" s="148"/>
      <c r="UHL14" s="148"/>
      <c r="UHM14" s="148"/>
      <c r="UHN14" s="148"/>
      <c r="UHO14" s="148"/>
      <c r="UHP14" s="148"/>
      <c r="UHQ14" s="148"/>
      <c r="UHR14" s="148"/>
      <c r="UHS14" s="148"/>
      <c r="UHT14" s="148"/>
      <c r="UHU14" s="148"/>
      <c r="UHV14" s="148"/>
      <c r="UHW14" s="148"/>
      <c r="UHX14" s="148"/>
      <c r="UHY14" s="148"/>
      <c r="UHZ14" s="148"/>
      <c r="UIA14" s="148"/>
      <c r="UIB14" s="148"/>
      <c r="UIC14" s="148"/>
      <c r="UID14" s="148"/>
      <c r="UIE14" s="148"/>
      <c r="UIF14" s="148"/>
      <c r="UIG14" s="148"/>
      <c r="UIH14" s="148"/>
      <c r="UII14" s="148"/>
      <c r="UIJ14" s="148"/>
      <c r="UIK14" s="148"/>
      <c r="UIL14" s="148"/>
      <c r="UIM14" s="148"/>
      <c r="UIN14" s="148"/>
      <c r="UIO14" s="148"/>
      <c r="UIP14" s="148"/>
      <c r="UIQ14" s="148"/>
      <c r="UIR14" s="148"/>
      <c r="UIS14" s="148"/>
      <c r="UIT14" s="148"/>
      <c r="UIU14" s="148"/>
      <c r="UIV14" s="148"/>
      <c r="UIW14" s="148"/>
      <c r="UIX14" s="148"/>
      <c r="UIY14" s="148"/>
      <c r="UIZ14" s="148"/>
      <c r="UJA14" s="148"/>
      <c r="UJB14" s="148"/>
      <c r="UJC14" s="148"/>
      <c r="UJD14" s="148"/>
      <c r="UJE14" s="148"/>
      <c r="UJF14" s="148"/>
      <c r="UJG14" s="148"/>
      <c r="UJH14" s="148"/>
      <c r="UJI14" s="148"/>
      <c r="UJJ14" s="148"/>
      <c r="UJK14" s="148"/>
      <c r="UJL14" s="148"/>
      <c r="UJM14" s="148"/>
      <c r="UJN14" s="148"/>
      <c r="UJO14" s="148"/>
      <c r="UJP14" s="148"/>
      <c r="UJQ14" s="148"/>
      <c r="UJR14" s="148"/>
      <c r="UJS14" s="148"/>
      <c r="UJT14" s="148"/>
      <c r="UJU14" s="148"/>
      <c r="UJV14" s="148"/>
      <c r="UJW14" s="148"/>
      <c r="UJX14" s="148"/>
      <c r="UJY14" s="148"/>
      <c r="UJZ14" s="148"/>
      <c r="UKA14" s="148"/>
      <c r="UKB14" s="148"/>
      <c r="UKC14" s="148"/>
      <c r="UKD14" s="148"/>
      <c r="UKE14" s="148"/>
      <c r="UKF14" s="148"/>
      <c r="UKG14" s="148"/>
      <c r="UKH14" s="148"/>
      <c r="UKI14" s="148"/>
      <c r="UKJ14" s="148"/>
      <c r="UKK14" s="148"/>
      <c r="UKL14" s="148"/>
      <c r="UKM14" s="148"/>
      <c r="UKN14" s="148"/>
      <c r="UKO14" s="148"/>
      <c r="UKP14" s="148"/>
      <c r="UKQ14" s="148"/>
      <c r="UKR14" s="148"/>
      <c r="UKS14" s="148"/>
      <c r="UKT14" s="148"/>
      <c r="UKU14" s="148"/>
      <c r="UKV14" s="148"/>
      <c r="UKW14" s="148"/>
      <c r="UKX14" s="148"/>
      <c r="UKY14" s="148"/>
      <c r="UKZ14" s="148"/>
      <c r="ULA14" s="148"/>
      <c r="ULB14" s="148"/>
      <c r="ULC14" s="148"/>
      <c r="ULD14" s="148"/>
      <c r="ULE14" s="148"/>
      <c r="ULF14" s="148"/>
      <c r="ULG14" s="148"/>
      <c r="ULH14" s="148"/>
      <c r="ULI14" s="148"/>
      <c r="ULJ14" s="148"/>
      <c r="ULK14" s="148"/>
      <c r="ULL14" s="148"/>
      <c r="ULM14" s="148"/>
      <c r="ULN14" s="148"/>
      <c r="ULO14" s="148"/>
      <c r="ULP14" s="148"/>
      <c r="ULQ14" s="148"/>
      <c r="ULR14" s="148"/>
      <c r="ULS14" s="148"/>
      <c r="ULT14" s="148"/>
      <c r="ULU14" s="148"/>
      <c r="ULV14" s="148"/>
      <c r="ULW14" s="148"/>
      <c r="ULX14" s="148"/>
      <c r="ULY14" s="148"/>
      <c r="ULZ14" s="148"/>
      <c r="UMA14" s="148"/>
      <c r="UMB14" s="148"/>
      <c r="UMC14" s="148"/>
      <c r="UMD14" s="148"/>
      <c r="UME14" s="148"/>
      <c r="UMF14" s="148"/>
      <c r="UMG14" s="148"/>
      <c r="UMH14" s="148"/>
      <c r="UMI14" s="148"/>
      <c r="UMJ14" s="148"/>
      <c r="UMK14" s="148"/>
      <c r="UML14" s="148"/>
      <c r="UMM14" s="148"/>
      <c r="UMN14" s="148"/>
      <c r="UMO14" s="148"/>
      <c r="UMP14" s="148"/>
      <c r="UMQ14" s="148"/>
      <c r="UMR14" s="148"/>
      <c r="UMS14" s="148"/>
      <c r="UMT14" s="148"/>
      <c r="UMU14" s="148"/>
      <c r="UMV14" s="148"/>
      <c r="UMW14" s="148"/>
      <c r="UMX14" s="148"/>
      <c r="UMY14" s="148"/>
      <c r="UMZ14" s="148"/>
      <c r="UNA14" s="148"/>
      <c r="UNB14" s="148"/>
      <c r="UNC14" s="148"/>
      <c r="UND14" s="148"/>
      <c r="UNE14" s="148"/>
      <c r="UNF14" s="148"/>
      <c r="UNG14" s="148"/>
      <c r="UNH14" s="148"/>
      <c r="UNI14" s="148"/>
      <c r="UNJ14" s="148"/>
      <c r="UNK14" s="148"/>
      <c r="UNL14" s="148"/>
      <c r="UNM14" s="148"/>
      <c r="UNN14" s="148"/>
      <c r="UNO14" s="148"/>
      <c r="UNP14" s="148"/>
      <c r="UNQ14" s="148"/>
      <c r="UNR14" s="148"/>
      <c r="UNS14" s="148"/>
      <c r="UNT14" s="148"/>
      <c r="UNU14" s="148"/>
      <c r="UNV14" s="148"/>
      <c r="UNW14" s="148"/>
      <c r="UNX14" s="148"/>
      <c r="UNY14" s="148"/>
      <c r="UNZ14" s="148"/>
      <c r="UOA14" s="148"/>
      <c r="UOB14" s="148"/>
      <c r="UOC14" s="148"/>
      <c r="UOD14" s="148"/>
      <c r="UOE14" s="148"/>
      <c r="UOF14" s="148"/>
      <c r="UOG14" s="148"/>
      <c r="UOH14" s="148"/>
      <c r="UOI14" s="148"/>
      <c r="UOJ14" s="148"/>
      <c r="UOK14" s="148"/>
      <c r="UOL14" s="148"/>
      <c r="UOM14" s="148"/>
      <c r="UON14" s="148"/>
      <c r="UOO14" s="148"/>
      <c r="UOP14" s="148"/>
      <c r="UOQ14" s="148"/>
      <c r="UOR14" s="148"/>
      <c r="UOS14" s="148"/>
      <c r="UOT14" s="148"/>
      <c r="UOU14" s="148"/>
      <c r="UOV14" s="148"/>
      <c r="UOW14" s="148"/>
      <c r="UOX14" s="148"/>
      <c r="UOY14" s="148"/>
      <c r="UOZ14" s="148"/>
      <c r="UPA14" s="148"/>
      <c r="UPB14" s="148"/>
      <c r="UPC14" s="148"/>
      <c r="UPD14" s="148"/>
      <c r="UPE14" s="148"/>
      <c r="UPF14" s="148"/>
      <c r="UPG14" s="148"/>
      <c r="UPH14" s="148"/>
      <c r="UPI14" s="148"/>
      <c r="UPJ14" s="148"/>
      <c r="UPK14" s="148"/>
      <c r="UPL14" s="148"/>
      <c r="UPM14" s="148"/>
      <c r="UPN14" s="148"/>
      <c r="UPO14" s="148"/>
      <c r="UPP14" s="148"/>
      <c r="UPQ14" s="148"/>
      <c r="UPR14" s="148"/>
      <c r="UPS14" s="148"/>
      <c r="UPT14" s="148"/>
      <c r="UPU14" s="148"/>
      <c r="UPV14" s="148"/>
      <c r="UPW14" s="148"/>
      <c r="UPX14" s="148"/>
      <c r="UPY14" s="148"/>
      <c r="UPZ14" s="148"/>
      <c r="UQA14" s="148"/>
      <c r="UQB14" s="148"/>
      <c r="UQC14" s="148"/>
      <c r="UQD14" s="148"/>
      <c r="UQE14" s="148"/>
      <c r="UQF14" s="148"/>
      <c r="UQG14" s="148"/>
      <c r="UQH14" s="148"/>
      <c r="UQI14" s="148"/>
      <c r="UQJ14" s="148"/>
      <c r="UQK14" s="148"/>
      <c r="UQL14" s="148"/>
      <c r="UQM14" s="148"/>
      <c r="UQN14" s="148"/>
      <c r="UQO14" s="148"/>
      <c r="UQP14" s="148"/>
      <c r="UQQ14" s="148"/>
      <c r="UQR14" s="148"/>
      <c r="UQS14" s="148"/>
      <c r="UQT14" s="148"/>
      <c r="UQU14" s="148"/>
      <c r="UQV14" s="148"/>
      <c r="UQW14" s="148"/>
      <c r="UQX14" s="148"/>
      <c r="UQY14" s="148"/>
      <c r="UQZ14" s="148"/>
      <c r="URA14" s="148"/>
      <c r="URB14" s="148"/>
      <c r="URC14" s="148"/>
      <c r="URD14" s="148"/>
      <c r="URE14" s="148"/>
      <c r="URF14" s="148"/>
      <c r="URG14" s="148"/>
      <c r="URH14" s="148"/>
      <c r="URI14" s="148"/>
      <c r="URJ14" s="148"/>
      <c r="URK14" s="148"/>
      <c r="URL14" s="148"/>
      <c r="URM14" s="148"/>
      <c r="URN14" s="148"/>
      <c r="URO14" s="148"/>
      <c r="URP14" s="148"/>
      <c r="URQ14" s="148"/>
      <c r="URR14" s="148"/>
      <c r="URS14" s="148"/>
      <c r="URT14" s="148"/>
      <c r="URU14" s="148"/>
      <c r="URV14" s="148"/>
      <c r="URW14" s="148"/>
      <c r="URX14" s="148"/>
      <c r="URY14" s="148"/>
      <c r="URZ14" s="148"/>
      <c r="USA14" s="148"/>
      <c r="USB14" s="148"/>
      <c r="USC14" s="148"/>
      <c r="USD14" s="148"/>
      <c r="USE14" s="148"/>
      <c r="USF14" s="148"/>
      <c r="USG14" s="148"/>
      <c r="USH14" s="148"/>
      <c r="USI14" s="148"/>
      <c r="USJ14" s="148"/>
      <c r="USK14" s="148"/>
      <c r="USL14" s="148"/>
      <c r="USM14" s="148"/>
      <c r="USN14" s="148"/>
      <c r="USO14" s="148"/>
      <c r="USP14" s="148"/>
      <c r="USQ14" s="148"/>
      <c r="USR14" s="148"/>
      <c r="USS14" s="148"/>
      <c r="UST14" s="148"/>
      <c r="USU14" s="148"/>
      <c r="USV14" s="148"/>
      <c r="USW14" s="148"/>
      <c r="USX14" s="148"/>
      <c r="USY14" s="148"/>
      <c r="USZ14" s="148"/>
      <c r="UTA14" s="148"/>
      <c r="UTB14" s="148"/>
      <c r="UTC14" s="148"/>
      <c r="UTD14" s="148"/>
      <c r="UTE14" s="148"/>
      <c r="UTF14" s="148"/>
      <c r="UTG14" s="148"/>
      <c r="UTH14" s="148"/>
      <c r="UTI14" s="148"/>
      <c r="UTJ14" s="148"/>
      <c r="UTK14" s="148"/>
      <c r="UTL14" s="148"/>
      <c r="UTM14" s="148"/>
      <c r="UTN14" s="148"/>
      <c r="UTO14" s="148"/>
      <c r="UTP14" s="148"/>
      <c r="UTQ14" s="148"/>
      <c r="UTR14" s="148"/>
      <c r="UTS14" s="148"/>
      <c r="UTT14" s="148"/>
      <c r="UTU14" s="148"/>
      <c r="UTV14" s="148"/>
      <c r="UTW14" s="148"/>
      <c r="UTX14" s="148"/>
      <c r="UTY14" s="148"/>
      <c r="UTZ14" s="148"/>
      <c r="UUA14" s="148"/>
      <c r="UUB14" s="148"/>
      <c r="UUC14" s="148"/>
      <c r="UUD14" s="148"/>
      <c r="UUE14" s="148"/>
      <c r="UUF14" s="148"/>
      <c r="UUG14" s="148"/>
      <c r="UUH14" s="148"/>
      <c r="UUI14" s="148"/>
      <c r="UUJ14" s="148"/>
      <c r="UUK14" s="148"/>
      <c r="UUL14" s="148"/>
      <c r="UUM14" s="148"/>
      <c r="UUN14" s="148"/>
      <c r="UUO14" s="148"/>
      <c r="UUP14" s="148"/>
      <c r="UUQ14" s="148"/>
      <c r="UUR14" s="148"/>
      <c r="UUS14" s="148"/>
      <c r="UUT14" s="148"/>
      <c r="UUU14" s="148"/>
      <c r="UUV14" s="148"/>
      <c r="UUW14" s="148"/>
      <c r="UUX14" s="148"/>
      <c r="UUY14" s="148"/>
      <c r="UUZ14" s="148"/>
      <c r="UVA14" s="148"/>
      <c r="UVB14" s="148"/>
      <c r="UVC14" s="148"/>
      <c r="UVD14" s="148"/>
      <c r="UVE14" s="148"/>
      <c r="UVF14" s="148"/>
      <c r="UVG14" s="148"/>
      <c r="UVH14" s="148"/>
      <c r="UVI14" s="148"/>
      <c r="UVJ14" s="148"/>
      <c r="UVK14" s="148"/>
      <c r="UVL14" s="148"/>
      <c r="UVM14" s="148"/>
      <c r="UVN14" s="148"/>
      <c r="UVO14" s="148"/>
      <c r="UVP14" s="148"/>
      <c r="UVQ14" s="148"/>
      <c r="UVR14" s="148"/>
      <c r="UVS14" s="148"/>
      <c r="UVT14" s="148"/>
      <c r="UVU14" s="148"/>
      <c r="UVV14" s="148"/>
      <c r="UVW14" s="148"/>
      <c r="UVX14" s="148"/>
      <c r="UVY14" s="148"/>
      <c r="UVZ14" s="148"/>
      <c r="UWA14" s="148"/>
      <c r="UWB14" s="148"/>
      <c r="UWC14" s="148"/>
      <c r="UWD14" s="148"/>
      <c r="UWE14" s="148"/>
      <c r="UWF14" s="148"/>
      <c r="UWG14" s="148"/>
      <c r="UWH14" s="148"/>
      <c r="UWI14" s="148"/>
      <c r="UWJ14" s="148"/>
      <c r="UWK14" s="148"/>
      <c r="UWL14" s="148"/>
      <c r="UWM14" s="148"/>
      <c r="UWN14" s="148"/>
      <c r="UWO14" s="148"/>
      <c r="UWP14" s="148"/>
      <c r="UWQ14" s="148"/>
      <c r="UWR14" s="148"/>
      <c r="UWS14" s="148"/>
      <c r="UWT14" s="148"/>
      <c r="UWU14" s="148"/>
      <c r="UWV14" s="148"/>
      <c r="UWW14" s="148"/>
      <c r="UWX14" s="148"/>
      <c r="UWY14" s="148"/>
      <c r="UWZ14" s="148"/>
      <c r="UXA14" s="148"/>
      <c r="UXB14" s="148"/>
      <c r="UXC14" s="148"/>
      <c r="UXD14" s="148"/>
      <c r="UXE14" s="148"/>
      <c r="UXF14" s="148"/>
      <c r="UXG14" s="148"/>
      <c r="UXH14" s="148"/>
      <c r="UXI14" s="148"/>
      <c r="UXJ14" s="148"/>
      <c r="UXK14" s="148"/>
      <c r="UXL14" s="148"/>
      <c r="UXM14" s="148"/>
      <c r="UXN14" s="148"/>
      <c r="UXO14" s="148"/>
      <c r="UXP14" s="148"/>
      <c r="UXQ14" s="148"/>
      <c r="UXR14" s="148"/>
      <c r="UXS14" s="148"/>
      <c r="UXT14" s="148"/>
      <c r="UXU14" s="148"/>
      <c r="UXV14" s="148"/>
      <c r="UXW14" s="148"/>
      <c r="UXX14" s="148"/>
      <c r="UXY14" s="148"/>
      <c r="UXZ14" s="148"/>
      <c r="UYA14" s="148"/>
      <c r="UYB14" s="148"/>
      <c r="UYC14" s="148"/>
      <c r="UYD14" s="148"/>
      <c r="UYE14" s="148"/>
      <c r="UYF14" s="148"/>
      <c r="UYG14" s="148"/>
      <c r="UYH14" s="148"/>
      <c r="UYI14" s="148"/>
      <c r="UYJ14" s="148"/>
      <c r="UYK14" s="148"/>
      <c r="UYL14" s="148"/>
      <c r="UYM14" s="148"/>
      <c r="UYN14" s="148"/>
      <c r="UYO14" s="148"/>
      <c r="UYP14" s="148"/>
      <c r="UYQ14" s="148"/>
      <c r="UYR14" s="148"/>
      <c r="UYS14" s="148"/>
      <c r="UYT14" s="148"/>
      <c r="UYU14" s="148"/>
      <c r="UYV14" s="148"/>
      <c r="UYW14" s="148"/>
      <c r="UYX14" s="148"/>
      <c r="UYY14" s="148"/>
      <c r="UYZ14" s="148"/>
      <c r="UZA14" s="148"/>
      <c r="UZB14" s="148"/>
      <c r="UZC14" s="148"/>
      <c r="UZD14" s="148"/>
      <c r="UZE14" s="148"/>
      <c r="UZF14" s="148"/>
      <c r="UZG14" s="148"/>
      <c r="UZH14" s="148"/>
      <c r="UZI14" s="148"/>
      <c r="UZJ14" s="148"/>
      <c r="UZK14" s="148"/>
      <c r="UZL14" s="148"/>
      <c r="UZM14" s="148"/>
      <c r="UZN14" s="148"/>
      <c r="UZO14" s="148"/>
      <c r="UZP14" s="148"/>
      <c r="UZQ14" s="148"/>
      <c r="UZR14" s="148"/>
      <c r="UZS14" s="148"/>
      <c r="UZT14" s="148"/>
      <c r="UZU14" s="148"/>
      <c r="UZV14" s="148"/>
      <c r="UZW14" s="148"/>
      <c r="UZX14" s="148"/>
      <c r="UZY14" s="148"/>
      <c r="UZZ14" s="148"/>
      <c r="VAA14" s="148"/>
      <c r="VAB14" s="148"/>
      <c r="VAC14" s="148"/>
      <c r="VAD14" s="148"/>
      <c r="VAE14" s="148"/>
      <c r="VAF14" s="148"/>
      <c r="VAG14" s="148"/>
      <c r="VAH14" s="148"/>
      <c r="VAI14" s="148"/>
      <c r="VAJ14" s="148"/>
      <c r="VAK14" s="148"/>
      <c r="VAL14" s="148"/>
      <c r="VAM14" s="148"/>
      <c r="VAN14" s="148"/>
      <c r="VAO14" s="148"/>
      <c r="VAP14" s="148"/>
      <c r="VAQ14" s="148"/>
      <c r="VAR14" s="148"/>
      <c r="VAS14" s="148"/>
      <c r="VAT14" s="148"/>
      <c r="VAU14" s="148"/>
      <c r="VAV14" s="148"/>
      <c r="VAW14" s="148"/>
      <c r="VAX14" s="148"/>
      <c r="VAY14" s="148"/>
      <c r="VAZ14" s="148"/>
      <c r="VBA14" s="148"/>
      <c r="VBB14" s="148"/>
      <c r="VBC14" s="148"/>
      <c r="VBD14" s="148"/>
      <c r="VBE14" s="148"/>
      <c r="VBF14" s="148"/>
      <c r="VBG14" s="148"/>
      <c r="VBH14" s="148"/>
      <c r="VBI14" s="148"/>
      <c r="VBJ14" s="148"/>
      <c r="VBK14" s="148"/>
      <c r="VBL14" s="148"/>
      <c r="VBM14" s="148"/>
      <c r="VBN14" s="148"/>
      <c r="VBO14" s="148"/>
      <c r="VBP14" s="148"/>
      <c r="VBQ14" s="148"/>
      <c r="VBR14" s="148"/>
      <c r="VBS14" s="148"/>
      <c r="VBT14" s="148"/>
      <c r="VBU14" s="148"/>
      <c r="VBV14" s="148"/>
      <c r="VBW14" s="148"/>
      <c r="VBX14" s="148"/>
      <c r="VBY14" s="148"/>
      <c r="VBZ14" s="148"/>
      <c r="VCA14" s="148"/>
      <c r="VCB14" s="148"/>
      <c r="VCC14" s="148"/>
      <c r="VCD14" s="148"/>
      <c r="VCE14" s="148"/>
      <c r="VCF14" s="148"/>
      <c r="VCG14" s="148"/>
      <c r="VCH14" s="148"/>
      <c r="VCI14" s="148"/>
      <c r="VCJ14" s="148"/>
      <c r="VCK14" s="148"/>
      <c r="VCL14" s="148"/>
      <c r="VCM14" s="148"/>
      <c r="VCN14" s="148"/>
      <c r="VCO14" s="148"/>
      <c r="VCP14" s="148"/>
      <c r="VCQ14" s="148"/>
      <c r="VCR14" s="148"/>
      <c r="VCS14" s="148"/>
      <c r="VCT14" s="148"/>
      <c r="VCU14" s="148"/>
      <c r="VCV14" s="148"/>
      <c r="VCW14" s="148"/>
      <c r="VCX14" s="148"/>
      <c r="VCY14" s="148"/>
      <c r="VCZ14" s="148"/>
      <c r="VDA14" s="148"/>
      <c r="VDB14" s="148"/>
      <c r="VDC14" s="148"/>
      <c r="VDD14" s="148"/>
      <c r="VDE14" s="148"/>
      <c r="VDF14" s="148"/>
      <c r="VDG14" s="148"/>
      <c r="VDH14" s="148"/>
      <c r="VDI14" s="148"/>
      <c r="VDJ14" s="148"/>
      <c r="VDK14" s="148"/>
      <c r="VDL14" s="148"/>
      <c r="VDM14" s="148"/>
      <c r="VDN14" s="148"/>
      <c r="VDO14" s="148"/>
      <c r="VDP14" s="148"/>
      <c r="VDQ14" s="148"/>
      <c r="VDR14" s="148"/>
      <c r="VDS14" s="148"/>
      <c r="VDT14" s="148"/>
      <c r="VDU14" s="148"/>
      <c r="VDV14" s="148"/>
      <c r="VDW14" s="148"/>
      <c r="VDX14" s="148"/>
      <c r="VDY14" s="148"/>
      <c r="VDZ14" s="148"/>
      <c r="VEA14" s="148"/>
      <c r="VEB14" s="148"/>
      <c r="VEC14" s="148"/>
      <c r="VED14" s="148"/>
      <c r="VEE14" s="148"/>
      <c r="VEF14" s="148"/>
      <c r="VEG14" s="148"/>
      <c r="VEH14" s="148"/>
      <c r="VEI14" s="148"/>
      <c r="VEJ14" s="148"/>
      <c r="VEK14" s="148"/>
      <c r="VEL14" s="148"/>
      <c r="VEM14" s="148"/>
      <c r="VEN14" s="148"/>
      <c r="VEO14" s="148"/>
      <c r="VEP14" s="148"/>
      <c r="VEQ14" s="148"/>
      <c r="VER14" s="148"/>
      <c r="VES14" s="148"/>
      <c r="VET14" s="148"/>
      <c r="VEU14" s="148"/>
      <c r="VEV14" s="148"/>
      <c r="VEW14" s="148"/>
      <c r="VEX14" s="148"/>
      <c r="VEY14" s="148"/>
      <c r="VEZ14" s="148"/>
      <c r="VFA14" s="148"/>
      <c r="VFB14" s="148"/>
      <c r="VFC14" s="148"/>
      <c r="VFD14" s="148"/>
      <c r="VFE14" s="148"/>
      <c r="VFF14" s="148"/>
      <c r="VFG14" s="148"/>
      <c r="VFH14" s="148"/>
      <c r="VFI14" s="148"/>
      <c r="VFJ14" s="148"/>
      <c r="VFK14" s="148"/>
      <c r="VFL14" s="148"/>
      <c r="VFM14" s="148"/>
      <c r="VFN14" s="148"/>
      <c r="VFO14" s="148"/>
      <c r="VFP14" s="148"/>
      <c r="VFQ14" s="148"/>
      <c r="VFR14" s="148"/>
      <c r="VFS14" s="148"/>
      <c r="VFT14" s="148"/>
      <c r="VFU14" s="148"/>
      <c r="VFV14" s="148"/>
      <c r="VFW14" s="148"/>
      <c r="VFX14" s="148"/>
      <c r="VFY14" s="148"/>
      <c r="VFZ14" s="148"/>
      <c r="VGA14" s="148"/>
      <c r="VGB14" s="148"/>
      <c r="VGC14" s="148"/>
      <c r="VGD14" s="148"/>
      <c r="VGE14" s="148"/>
      <c r="VGF14" s="148"/>
      <c r="VGG14" s="148"/>
      <c r="VGH14" s="148"/>
      <c r="VGI14" s="148"/>
      <c r="VGJ14" s="148"/>
      <c r="VGK14" s="148"/>
      <c r="VGL14" s="148"/>
      <c r="VGM14" s="148"/>
      <c r="VGN14" s="148"/>
      <c r="VGO14" s="148"/>
      <c r="VGP14" s="148"/>
      <c r="VGQ14" s="148"/>
      <c r="VGR14" s="148"/>
      <c r="VGS14" s="148"/>
      <c r="VGT14" s="148"/>
      <c r="VGU14" s="148"/>
      <c r="VGV14" s="148"/>
      <c r="VGW14" s="148"/>
      <c r="VGX14" s="148"/>
      <c r="VGY14" s="148"/>
      <c r="VGZ14" s="148"/>
      <c r="VHA14" s="148"/>
      <c r="VHB14" s="148"/>
      <c r="VHC14" s="148"/>
      <c r="VHD14" s="148"/>
      <c r="VHE14" s="148"/>
      <c r="VHF14" s="148"/>
      <c r="VHG14" s="148"/>
      <c r="VHH14" s="148"/>
      <c r="VHI14" s="148"/>
      <c r="VHJ14" s="148"/>
      <c r="VHK14" s="148"/>
      <c r="VHL14" s="148"/>
      <c r="VHM14" s="148"/>
      <c r="VHN14" s="148"/>
      <c r="VHO14" s="148"/>
      <c r="VHP14" s="148"/>
      <c r="VHQ14" s="148"/>
      <c r="VHR14" s="148"/>
      <c r="VHS14" s="148"/>
      <c r="VHT14" s="148"/>
      <c r="VHU14" s="148"/>
      <c r="VHV14" s="148"/>
      <c r="VHW14" s="148"/>
      <c r="VHX14" s="148"/>
      <c r="VHY14" s="148"/>
      <c r="VHZ14" s="148"/>
      <c r="VIA14" s="148"/>
      <c r="VIB14" s="148"/>
      <c r="VIC14" s="148"/>
      <c r="VID14" s="148"/>
      <c r="VIE14" s="148"/>
      <c r="VIF14" s="148"/>
      <c r="VIG14" s="148"/>
      <c r="VIH14" s="148"/>
      <c r="VII14" s="148"/>
      <c r="VIJ14" s="148"/>
      <c r="VIK14" s="148"/>
      <c r="VIL14" s="148"/>
      <c r="VIM14" s="148"/>
      <c r="VIN14" s="148"/>
      <c r="VIO14" s="148"/>
      <c r="VIP14" s="148"/>
      <c r="VIQ14" s="148"/>
      <c r="VIR14" s="148"/>
      <c r="VIS14" s="148"/>
      <c r="VIT14" s="148"/>
      <c r="VIU14" s="148"/>
      <c r="VIV14" s="148"/>
      <c r="VIW14" s="148"/>
      <c r="VIX14" s="148"/>
      <c r="VIY14" s="148"/>
      <c r="VIZ14" s="148"/>
      <c r="VJA14" s="148"/>
      <c r="VJB14" s="148"/>
      <c r="VJC14" s="148"/>
      <c r="VJD14" s="148"/>
      <c r="VJE14" s="148"/>
      <c r="VJF14" s="148"/>
      <c r="VJG14" s="148"/>
      <c r="VJH14" s="148"/>
      <c r="VJI14" s="148"/>
      <c r="VJJ14" s="148"/>
      <c r="VJK14" s="148"/>
      <c r="VJL14" s="148"/>
      <c r="VJM14" s="148"/>
      <c r="VJN14" s="148"/>
      <c r="VJO14" s="148"/>
      <c r="VJP14" s="148"/>
      <c r="VJQ14" s="148"/>
      <c r="VJR14" s="148"/>
      <c r="VJS14" s="148"/>
      <c r="VJT14" s="148"/>
      <c r="VJU14" s="148"/>
      <c r="VJV14" s="148"/>
      <c r="VJW14" s="148"/>
      <c r="VJX14" s="148"/>
      <c r="VJY14" s="148"/>
      <c r="VJZ14" s="148"/>
      <c r="VKA14" s="148"/>
      <c r="VKB14" s="148"/>
      <c r="VKC14" s="148"/>
      <c r="VKD14" s="148"/>
      <c r="VKE14" s="148"/>
      <c r="VKF14" s="148"/>
      <c r="VKG14" s="148"/>
      <c r="VKH14" s="148"/>
      <c r="VKI14" s="148"/>
      <c r="VKJ14" s="148"/>
      <c r="VKK14" s="148"/>
      <c r="VKL14" s="148"/>
      <c r="VKM14" s="148"/>
      <c r="VKN14" s="148"/>
      <c r="VKO14" s="148"/>
      <c r="VKP14" s="148"/>
      <c r="VKQ14" s="148"/>
      <c r="VKR14" s="148"/>
      <c r="VKS14" s="148"/>
      <c r="VKT14" s="148"/>
      <c r="VKU14" s="148"/>
      <c r="VKV14" s="148"/>
      <c r="VKW14" s="148"/>
      <c r="VKX14" s="148"/>
      <c r="VKY14" s="148"/>
      <c r="VKZ14" s="148"/>
      <c r="VLA14" s="148"/>
      <c r="VLB14" s="148"/>
      <c r="VLC14" s="148"/>
      <c r="VLD14" s="148"/>
      <c r="VLE14" s="148"/>
      <c r="VLF14" s="148"/>
      <c r="VLG14" s="148"/>
      <c r="VLH14" s="148"/>
      <c r="VLI14" s="148"/>
      <c r="VLJ14" s="148"/>
      <c r="VLK14" s="148"/>
      <c r="VLL14" s="148"/>
      <c r="VLM14" s="148"/>
      <c r="VLN14" s="148"/>
      <c r="VLO14" s="148"/>
      <c r="VLP14" s="148"/>
      <c r="VLQ14" s="148"/>
      <c r="VLR14" s="148"/>
      <c r="VLS14" s="148"/>
      <c r="VLT14" s="148"/>
      <c r="VLU14" s="148"/>
      <c r="VLV14" s="148"/>
      <c r="VLW14" s="148"/>
      <c r="VLX14" s="148"/>
      <c r="VLY14" s="148"/>
      <c r="VLZ14" s="148"/>
      <c r="VMA14" s="148"/>
      <c r="VMB14" s="148"/>
      <c r="VMC14" s="148"/>
      <c r="VMD14" s="148"/>
      <c r="VME14" s="148"/>
      <c r="VMF14" s="148"/>
      <c r="VMG14" s="148"/>
      <c r="VMH14" s="148"/>
      <c r="VMI14" s="148"/>
      <c r="VMJ14" s="148"/>
      <c r="VMK14" s="148"/>
      <c r="VML14" s="148"/>
      <c r="VMM14" s="148"/>
      <c r="VMN14" s="148"/>
      <c r="VMO14" s="148"/>
      <c r="VMP14" s="148"/>
      <c r="VMQ14" s="148"/>
      <c r="VMR14" s="148"/>
      <c r="VMS14" s="148"/>
      <c r="VMT14" s="148"/>
      <c r="VMU14" s="148"/>
      <c r="VMV14" s="148"/>
      <c r="VMW14" s="148"/>
      <c r="VMX14" s="148"/>
      <c r="VMY14" s="148"/>
      <c r="VMZ14" s="148"/>
      <c r="VNA14" s="148"/>
      <c r="VNB14" s="148"/>
      <c r="VNC14" s="148"/>
      <c r="VND14" s="148"/>
      <c r="VNE14" s="148"/>
      <c r="VNF14" s="148"/>
      <c r="VNG14" s="148"/>
      <c r="VNH14" s="148"/>
      <c r="VNI14" s="148"/>
      <c r="VNJ14" s="148"/>
      <c r="VNK14" s="148"/>
      <c r="VNL14" s="148"/>
      <c r="VNM14" s="148"/>
      <c r="VNN14" s="148"/>
      <c r="VNO14" s="148"/>
      <c r="VNP14" s="148"/>
      <c r="VNQ14" s="148"/>
      <c r="VNR14" s="148"/>
      <c r="VNS14" s="148"/>
      <c r="VNT14" s="148"/>
      <c r="VNU14" s="148"/>
      <c r="VNV14" s="148"/>
      <c r="VNW14" s="148"/>
      <c r="VNX14" s="148"/>
      <c r="VNY14" s="148"/>
      <c r="VNZ14" s="148"/>
      <c r="VOA14" s="148"/>
      <c r="VOB14" s="148"/>
      <c r="VOC14" s="148"/>
      <c r="VOD14" s="148"/>
      <c r="VOE14" s="148"/>
      <c r="VOF14" s="148"/>
      <c r="VOG14" s="148"/>
      <c r="VOH14" s="148"/>
      <c r="VOI14" s="148"/>
      <c r="VOJ14" s="148"/>
      <c r="VOK14" s="148"/>
      <c r="VOL14" s="148"/>
      <c r="VOM14" s="148"/>
      <c r="VON14" s="148"/>
      <c r="VOO14" s="148"/>
      <c r="VOP14" s="148"/>
      <c r="VOQ14" s="148"/>
      <c r="VOR14" s="148"/>
      <c r="VOS14" s="148"/>
      <c r="VOT14" s="148"/>
      <c r="VOU14" s="148"/>
      <c r="VOV14" s="148"/>
      <c r="VOW14" s="148"/>
      <c r="VOX14" s="148"/>
      <c r="VOY14" s="148"/>
      <c r="VOZ14" s="148"/>
      <c r="VPA14" s="148"/>
      <c r="VPB14" s="148"/>
      <c r="VPC14" s="148"/>
      <c r="VPD14" s="148"/>
      <c r="VPE14" s="148"/>
      <c r="VPF14" s="148"/>
      <c r="VPG14" s="148"/>
      <c r="VPH14" s="148"/>
      <c r="VPI14" s="148"/>
      <c r="VPJ14" s="148"/>
      <c r="VPK14" s="148"/>
      <c r="VPL14" s="148"/>
      <c r="VPM14" s="148"/>
      <c r="VPN14" s="148"/>
      <c r="VPO14" s="148"/>
      <c r="VPP14" s="148"/>
      <c r="VPQ14" s="148"/>
      <c r="VPR14" s="148"/>
      <c r="VPS14" s="148"/>
      <c r="VPT14" s="148"/>
      <c r="VPU14" s="148"/>
      <c r="VPV14" s="148"/>
      <c r="VPW14" s="148"/>
      <c r="VPX14" s="148"/>
      <c r="VPY14" s="148"/>
      <c r="VPZ14" s="148"/>
      <c r="VQA14" s="148"/>
      <c r="VQB14" s="148"/>
      <c r="VQC14" s="148"/>
      <c r="VQD14" s="148"/>
      <c r="VQE14" s="148"/>
      <c r="VQF14" s="148"/>
      <c r="VQG14" s="148"/>
      <c r="VQH14" s="148"/>
      <c r="VQI14" s="148"/>
      <c r="VQJ14" s="148"/>
      <c r="VQK14" s="148"/>
      <c r="VQL14" s="148"/>
      <c r="VQM14" s="148"/>
      <c r="VQN14" s="148"/>
      <c r="VQO14" s="148"/>
      <c r="VQP14" s="148"/>
      <c r="VQQ14" s="148"/>
      <c r="VQR14" s="148"/>
      <c r="VQS14" s="148"/>
      <c r="VQT14" s="148"/>
      <c r="VQU14" s="148"/>
      <c r="VQV14" s="148"/>
      <c r="VQW14" s="148"/>
      <c r="VQX14" s="148"/>
      <c r="VQY14" s="148"/>
      <c r="VQZ14" s="148"/>
      <c r="VRA14" s="148"/>
      <c r="VRB14" s="148"/>
      <c r="VRC14" s="148"/>
      <c r="VRD14" s="148"/>
      <c r="VRE14" s="148"/>
      <c r="VRF14" s="148"/>
      <c r="VRG14" s="148"/>
      <c r="VRH14" s="148"/>
      <c r="VRI14" s="148"/>
      <c r="VRJ14" s="148"/>
      <c r="VRK14" s="148"/>
      <c r="VRL14" s="148"/>
      <c r="VRM14" s="148"/>
      <c r="VRN14" s="148"/>
      <c r="VRO14" s="148"/>
      <c r="VRP14" s="148"/>
      <c r="VRQ14" s="148"/>
      <c r="VRR14" s="148"/>
      <c r="VRS14" s="148"/>
      <c r="VRT14" s="148"/>
      <c r="VRU14" s="148"/>
      <c r="VRV14" s="148"/>
      <c r="VRW14" s="148"/>
      <c r="VRX14" s="148"/>
      <c r="VRY14" s="148"/>
      <c r="VRZ14" s="148"/>
      <c r="VSA14" s="148"/>
      <c r="VSB14" s="148"/>
      <c r="VSC14" s="148"/>
      <c r="VSD14" s="148"/>
      <c r="VSE14" s="148"/>
      <c r="VSF14" s="148"/>
      <c r="VSG14" s="148"/>
      <c r="VSH14" s="148"/>
      <c r="VSI14" s="148"/>
      <c r="VSJ14" s="148"/>
      <c r="VSK14" s="148"/>
      <c r="VSL14" s="148"/>
      <c r="VSM14" s="148"/>
      <c r="VSN14" s="148"/>
      <c r="VSO14" s="148"/>
      <c r="VSP14" s="148"/>
      <c r="VSQ14" s="148"/>
      <c r="VSR14" s="148"/>
      <c r="VSS14" s="148"/>
      <c r="VST14" s="148"/>
      <c r="VSU14" s="148"/>
      <c r="VSV14" s="148"/>
      <c r="VSW14" s="148"/>
      <c r="VSX14" s="148"/>
      <c r="VSY14" s="148"/>
      <c r="VSZ14" s="148"/>
      <c r="VTA14" s="148"/>
      <c r="VTB14" s="148"/>
      <c r="VTC14" s="148"/>
      <c r="VTD14" s="148"/>
      <c r="VTE14" s="148"/>
      <c r="VTF14" s="148"/>
      <c r="VTG14" s="148"/>
      <c r="VTH14" s="148"/>
      <c r="VTI14" s="148"/>
      <c r="VTJ14" s="148"/>
      <c r="VTK14" s="148"/>
      <c r="VTL14" s="148"/>
      <c r="VTM14" s="148"/>
      <c r="VTN14" s="148"/>
      <c r="VTO14" s="148"/>
      <c r="VTP14" s="148"/>
      <c r="VTQ14" s="148"/>
      <c r="VTR14" s="148"/>
      <c r="VTS14" s="148"/>
      <c r="VTT14" s="148"/>
      <c r="VTU14" s="148"/>
      <c r="VTV14" s="148"/>
      <c r="VTW14" s="148"/>
      <c r="VTX14" s="148"/>
      <c r="VTY14" s="148"/>
      <c r="VTZ14" s="148"/>
      <c r="VUA14" s="148"/>
      <c r="VUB14" s="148"/>
      <c r="VUC14" s="148"/>
      <c r="VUD14" s="148"/>
      <c r="VUE14" s="148"/>
      <c r="VUF14" s="148"/>
      <c r="VUG14" s="148"/>
      <c r="VUH14" s="148"/>
      <c r="VUI14" s="148"/>
      <c r="VUJ14" s="148"/>
      <c r="VUK14" s="148"/>
      <c r="VUL14" s="148"/>
      <c r="VUM14" s="148"/>
      <c r="VUN14" s="148"/>
      <c r="VUO14" s="148"/>
      <c r="VUP14" s="148"/>
      <c r="VUQ14" s="148"/>
      <c r="VUR14" s="148"/>
      <c r="VUS14" s="148"/>
      <c r="VUT14" s="148"/>
      <c r="VUU14" s="148"/>
      <c r="VUV14" s="148"/>
      <c r="VUW14" s="148"/>
      <c r="VUX14" s="148"/>
      <c r="VUY14" s="148"/>
      <c r="VUZ14" s="148"/>
      <c r="VVA14" s="148"/>
      <c r="VVB14" s="148"/>
      <c r="VVC14" s="148"/>
      <c r="VVD14" s="148"/>
      <c r="VVE14" s="148"/>
      <c r="VVF14" s="148"/>
      <c r="VVG14" s="148"/>
      <c r="VVH14" s="148"/>
      <c r="VVI14" s="148"/>
      <c r="VVJ14" s="148"/>
      <c r="VVK14" s="148"/>
      <c r="VVL14" s="148"/>
      <c r="VVM14" s="148"/>
      <c r="VVN14" s="148"/>
      <c r="VVO14" s="148"/>
      <c r="VVP14" s="148"/>
      <c r="VVQ14" s="148"/>
      <c r="VVR14" s="148"/>
      <c r="VVS14" s="148"/>
      <c r="VVT14" s="148"/>
      <c r="VVU14" s="148"/>
      <c r="VVV14" s="148"/>
      <c r="VVW14" s="148"/>
      <c r="VVX14" s="148"/>
      <c r="VVY14" s="148"/>
      <c r="VVZ14" s="148"/>
      <c r="VWA14" s="148"/>
      <c r="VWB14" s="148"/>
      <c r="VWC14" s="148"/>
      <c r="VWD14" s="148"/>
      <c r="VWE14" s="148"/>
      <c r="VWF14" s="148"/>
      <c r="VWG14" s="148"/>
      <c r="VWH14" s="148"/>
      <c r="VWI14" s="148"/>
      <c r="VWJ14" s="148"/>
      <c r="VWK14" s="148"/>
      <c r="VWL14" s="148"/>
      <c r="VWM14" s="148"/>
      <c r="VWN14" s="148"/>
      <c r="VWO14" s="148"/>
      <c r="VWP14" s="148"/>
      <c r="VWQ14" s="148"/>
      <c r="VWR14" s="148"/>
      <c r="VWS14" s="148"/>
      <c r="VWT14" s="148"/>
      <c r="VWU14" s="148"/>
      <c r="VWV14" s="148"/>
      <c r="VWW14" s="148"/>
      <c r="VWX14" s="148"/>
      <c r="VWY14" s="148"/>
      <c r="VWZ14" s="148"/>
      <c r="VXA14" s="148"/>
      <c r="VXB14" s="148"/>
      <c r="VXC14" s="148"/>
      <c r="VXD14" s="148"/>
      <c r="VXE14" s="148"/>
      <c r="VXF14" s="148"/>
      <c r="VXG14" s="148"/>
      <c r="VXH14" s="148"/>
      <c r="VXI14" s="148"/>
      <c r="VXJ14" s="148"/>
      <c r="VXK14" s="148"/>
      <c r="VXL14" s="148"/>
      <c r="VXM14" s="148"/>
      <c r="VXN14" s="148"/>
      <c r="VXO14" s="148"/>
      <c r="VXP14" s="148"/>
      <c r="VXQ14" s="148"/>
      <c r="VXR14" s="148"/>
      <c r="VXS14" s="148"/>
      <c r="VXT14" s="148"/>
      <c r="VXU14" s="148"/>
      <c r="VXV14" s="148"/>
      <c r="VXW14" s="148"/>
      <c r="VXX14" s="148"/>
      <c r="VXY14" s="148"/>
      <c r="VXZ14" s="148"/>
      <c r="VYA14" s="148"/>
      <c r="VYB14" s="148"/>
      <c r="VYC14" s="148"/>
      <c r="VYD14" s="148"/>
      <c r="VYE14" s="148"/>
      <c r="VYF14" s="148"/>
      <c r="VYG14" s="148"/>
      <c r="VYH14" s="148"/>
      <c r="VYI14" s="148"/>
      <c r="VYJ14" s="148"/>
      <c r="VYK14" s="148"/>
      <c r="VYL14" s="148"/>
      <c r="VYM14" s="148"/>
      <c r="VYN14" s="148"/>
      <c r="VYO14" s="148"/>
      <c r="VYP14" s="148"/>
      <c r="VYQ14" s="148"/>
      <c r="VYR14" s="148"/>
      <c r="VYS14" s="148"/>
      <c r="VYT14" s="148"/>
      <c r="VYU14" s="148"/>
      <c r="VYV14" s="148"/>
      <c r="VYW14" s="148"/>
      <c r="VYX14" s="148"/>
      <c r="VYY14" s="148"/>
      <c r="VYZ14" s="148"/>
      <c r="VZA14" s="148"/>
      <c r="VZB14" s="148"/>
      <c r="VZC14" s="148"/>
      <c r="VZD14" s="148"/>
      <c r="VZE14" s="148"/>
      <c r="VZF14" s="148"/>
      <c r="VZG14" s="148"/>
      <c r="VZH14" s="148"/>
      <c r="VZI14" s="148"/>
      <c r="VZJ14" s="148"/>
      <c r="VZK14" s="148"/>
      <c r="VZL14" s="148"/>
      <c r="VZM14" s="148"/>
      <c r="VZN14" s="148"/>
      <c r="VZO14" s="148"/>
      <c r="VZP14" s="148"/>
      <c r="VZQ14" s="148"/>
      <c r="VZR14" s="148"/>
      <c r="VZS14" s="148"/>
      <c r="VZT14" s="148"/>
      <c r="VZU14" s="148"/>
      <c r="VZV14" s="148"/>
      <c r="VZW14" s="148"/>
      <c r="VZX14" s="148"/>
      <c r="VZY14" s="148"/>
      <c r="VZZ14" s="148"/>
      <c r="WAA14" s="148"/>
      <c r="WAB14" s="148"/>
      <c r="WAC14" s="148"/>
      <c r="WAD14" s="148"/>
      <c r="WAE14" s="148"/>
      <c r="WAF14" s="148"/>
      <c r="WAG14" s="148"/>
      <c r="WAH14" s="148"/>
      <c r="WAI14" s="148"/>
      <c r="WAJ14" s="148"/>
      <c r="WAK14" s="148"/>
      <c r="WAL14" s="148"/>
      <c r="WAM14" s="148"/>
      <c r="WAN14" s="148"/>
      <c r="WAO14" s="148"/>
      <c r="WAP14" s="148"/>
      <c r="WAQ14" s="148"/>
      <c r="WAR14" s="148"/>
      <c r="WAS14" s="148"/>
      <c r="WAT14" s="148"/>
      <c r="WAU14" s="148"/>
      <c r="WAV14" s="148"/>
      <c r="WAW14" s="148"/>
      <c r="WAX14" s="148"/>
      <c r="WAY14" s="148"/>
      <c r="WAZ14" s="148"/>
      <c r="WBA14" s="148"/>
      <c r="WBB14" s="148"/>
      <c r="WBC14" s="148"/>
      <c r="WBD14" s="148"/>
      <c r="WBE14" s="148"/>
      <c r="WBF14" s="148"/>
      <c r="WBG14" s="148"/>
      <c r="WBH14" s="148"/>
      <c r="WBI14" s="148"/>
      <c r="WBJ14" s="148"/>
      <c r="WBK14" s="148"/>
      <c r="WBL14" s="148"/>
      <c r="WBM14" s="148"/>
      <c r="WBN14" s="148"/>
      <c r="WBO14" s="148"/>
      <c r="WBP14" s="148"/>
      <c r="WBQ14" s="148"/>
      <c r="WBR14" s="148"/>
      <c r="WBS14" s="148"/>
      <c r="WBT14" s="148"/>
      <c r="WBU14" s="148"/>
      <c r="WBV14" s="148"/>
      <c r="WBW14" s="148"/>
      <c r="WBX14" s="148"/>
      <c r="WBY14" s="148"/>
      <c r="WBZ14" s="148"/>
      <c r="WCA14" s="148"/>
      <c r="WCB14" s="148"/>
      <c r="WCC14" s="148"/>
      <c r="WCD14" s="148"/>
      <c r="WCE14" s="148"/>
      <c r="WCF14" s="148"/>
      <c r="WCG14" s="148"/>
      <c r="WCH14" s="148"/>
      <c r="WCI14" s="148"/>
      <c r="WCJ14" s="148"/>
      <c r="WCK14" s="148"/>
      <c r="WCL14" s="148"/>
      <c r="WCM14" s="148"/>
      <c r="WCN14" s="148"/>
      <c r="WCO14" s="148"/>
      <c r="WCP14" s="148"/>
      <c r="WCQ14" s="148"/>
      <c r="WCR14" s="148"/>
      <c r="WCS14" s="148"/>
      <c r="WCT14" s="148"/>
      <c r="WCU14" s="148"/>
      <c r="WCV14" s="148"/>
      <c r="WCW14" s="148"/>
      <c r="WCX14" s="148"/>
      <c r="WCY14" s="148"/>
      <c r="WCZ14" s="148"/>
      <c r="WDA14" s="148"/>
      <c r="WDB14" s="148"/>
      <c r="WDC14" s="148"/>
      <c r="WDD14" s="148"/>
      <c r="WDE14" s="148"/>
      <c r="WDF14" s="148"/>
      <c r="WDG14" s="148"/>
      <c r="WDH14" s="148"/>
      <c r="WDI14" s="148"/>
      <c r="WDJ14" s="148"/>
      <c r="WDK14" s="148"/>
      <c r="WDL14" s="148"/>
      <c r="WDM14" s="148"/>
      <c r="WDN14" s="148"/>
      <c r="WDO14" s="148"/>
      <c r="WDP14" s="148"/>
      <c r="WDQ14" s="148"/>
      <c r="WDR14" s="148"/>
      <c r="WDS14" s="148"/>
      <c r="WDT14" s="148"/>
      <c r="WDU14" s="148"/>
      <c r="WDV14" s="148"/>
      <c r="WDW14" s="148"/>
      <c r="WDX14" s="148"/>
      <c r="WDY14" s="148"/>
      <c r="WDZ14" s="148"/>
      <c r="WEA14" s="148"/>
      <c r="WEB14" s="148"/>
      <c r="WEC14" s="148"/>
      <c r="WED14" s="148"/>
      <c r="WEE14" s="148"/>
      <c r="WEF14" s="148"/>
      <c r="WEG14" s="148"/>
      <c r="WEH14" s="148"/>
      <c r="WEI14" s="148"/>
      <c r="WEJ14" s="148"/>
      <c r="WEK14" s="148"/>
      <c r="WEL14" s="148"/>
      <c r="WEM14" s="148"/>
      <c r="WEN14" s="148"/>
      <c r="WEO14" s="148"/>
      <c r="WEP14" s="148"/>
      <c r="WEQ14" s="148"/>
      <c r="WER14" s="148"/>
      <c r="WES14" s="148"/>
      <c r="WET14" s="148"/>
      <c r="WEU14" s="148"/>
      <c r="WEV14" s="148"/>
      <c r="WEW14" s="148"/>
      <c r="WEX14" s="148"/>
      <c r="WEY14" s="148"/>
      <c r="WEZ14" s="148"/>
      <c r="WFA14" s="148"/>
      <c r="WFB14" s="148"/>
      <c r="WFC14" s="148"/>
      <c r="WFD14" s="148"/>
      <c r="WFE14" s="148"/>
      <c r="WFF14" s="148"/>
      <c r="WFG14" s="148"/>
      <c r="WFH14" s="148"/>
      <c r="WFI14" s="148"/>
      <c r="WFJ14" s="148"/>
      <c r="WFK14" s="148"/>
      <c r="WFL14" s="148"/>
      <c r="WFM14" s="148"/>
      <c r="WFN14" s="148"/>
      <c r="WFO14" s="148"/>
      <c r="WFP14" s="148"/>
      <c r="WFQ14" s="148"/>
      <c r="WFR14" s="148"/>
      <c r="WFS14" s="148"/>
      <c r="WFT14" s="148"/>
      <c r="WFU14" s="148"/>
      <c r="WFV14" s="148"/>
      <c r="WFW14" s="148"/>
      <c r="WFX14" s="148"/>
      <c r="WFY14" s="148"/>
      <c r="WFZ14" s="148"/>
      <c r="WGA14" s="148"/>
      <c r="WGB14" s="148"/>
      <c r="WGC14" s="148"/>
      <c r="WGD14" s="148"/>
      <c r="WGE14" s="148"/>
      <c r="WGF14" s="148"/>
      <c r="WGG14" s="148"/>
      <c r="WGH14" s="148"/>
      <c r="WGI14" s="148"/>
      <c r="WGJ14" s="148"/>
      <c r="WGK14" s="148"/>
      <c r="WGL14" s="148"/>
      <c r="WGM14" s="148"/>
      <c r="WGN14" s="148"/>
      <c r="WGO14" s="148"/>
      <c r="WGP14" s="148"/>
      <c r="WGQ14" s="148"/>
      <c r="WGR14" s="148"/>
      <c r="WGS14" s="148"/>
      <c r="WGT14" s="148"/>
      <c r="WGU14" s="148"/>
      <c r="WGV14" s="148"/>
      <c r="WGW14" s="148"/>
      <c r="WGX14" s="148"/>
      <c r="WGY14" s="148"/>
      <c r="WGZ14" s="148"/>
      <c r="WHA14" s="148"/>
      <c r="WHB14" s="148"/>
      <c r="WHC14" s="148"/>
      <c r="WHD14" s="148"/>
      <c r="WHE14" s="148"/>
      <c r="WHF14" s="148"/>
      <c r="WHG14" s="148"/>
      <c r="WHH14" s="148"/>
      <c r="WHI14" s="148"/>
      <c r="WHJ14" s="148"/>
      <c r="WHK14" s="148"/>
      <c r="WHL14" s="148"/>
      <c r="WHM14" s="148"/>
      <c r="WHN14" s="148"/>
      <c r="WHO14" s="148"/>
      <c r="WHP14" s="148"/>
      <c r="WHQ14" s="148"/>
      <c r="WHR14" s="148"/>
      <c r="WHS14" s="148"/>
      <c r="WHT14" s="148"/>
      <c r="WHU14" s="148"/>
      <c r="WHV14" s="148"/>
      <c r="WHW14" s="148"/>
      <c r="WHX14" s="148"/>
      <c r="WHY14" s="148"/>
      <c r="WHZ14" s="148"/>
      <c r="WIA14" s="148"/>
      <c r="WIB14" s="148"/>
      <c r="WIC14" s="148"/>
      <c r="WID14" s="148"/>
      <c r="WIE14" s="148"/>
      <c r="WIF14" s="148"/>
      <c r="WIG14" s="148"/>
      <c r="WIH14" s="148"/>
      <c r="WII14" s="148"/>
      <c r="WIJ14" s="148"/>
      <c r="WIK14" s="148"/>
      <c r="WIL14" s="148"/>
      <c r="WIM14" s="148"/>
      <c r="WIN14" s="148"/>
      <c r="WIO14" s="148"/>
      <c r="WIP14" s="148"/>
      <c r="WIQ14" s="148"/>
      <c r="WIR14" s="148"/>
      <c r="WIS14" s="148"/>
      <c r="WIT14" s="148"/>
      <c r="WIU14" s="148"/>
      <c r="WIV14" s="148"/>
      <c r="WIW14" s="148"/>
      <c r="WIX14" s="148"/>
      <c r="WIY14" s="148"/>
      <c r="WIZ14" s="148"/>
      <c r="WJA14" s="148"/>
      <c r="WJB14" s="148"/>
      <c r="WJC14" s="148"/>
      <c r="WJD14" s="148"/>
      <c r="WJE14" s="148"/>
      <c r="WJF14" s="148"/>
      <c r="WJG14" s="148"/>
      <c r="WJH14" s="148"/>
      <c r="WJI14" s="148"/>
      <c r="WJJ14" s="148"/>
      <c r="WJK14" s="148"/>
      <c r="WJL14" s="148"/>
      <c r="WJM14" s="148"/>
      <c r="WJN14" s="148"/>
      <c r="WJO14" s="148"/>
      <c r="WJP14" s="148"/>
      <c r="WJQ14" s="148"/>
      <c r="WJR14" s="148"/>
      <c r="WJS14" s="148"/>
      <c r="WJT14" s="148"/>
      <c r="WJU14" s="148"/>
      <c r="WJV14" s="148"/>
      <c r="WJW14" s="148"/>
      <c r="WJX14" s="148"/>
      <c r="WJY14" s="148"/>
      <c r="WJZ14" s="148"/>
      <c r="WKA14" s="148"/>
      <c r="WKB14" s="148"/>
      <c r="WKC14" s="148"/>
      <c r="WKD14" s="148"/>
      <c r="WKE14" s="148"/>
      <c r="WKF14" s="148"/>
      <c r="WKG14" s="148"/>
      <c r="WKH14" s="148"/>
      <c r="WKI14" s="148"/>
      <c r="WKJ14" s="148"/>
      <c r="WKK14" s="148"/>
      <c r="WKL14" s="148"/>
      <c r="WKM14" s="148"/>
      <c r="WKN14" s="148"/>
      <c r="WKO14" s="148"/>
      <c r="WKP14" s="148"/>
      <c r="WKQ14" s="148"/>
      <c r="WKR14" s="148"/>
      <c r="WKS14" s="148"/>
      <c r="WKT14" s="148"/>
      <c r="WKU14" s="148"/>
      <c r="WKV14" s="148"/>
      <c r="WKW14" s="148"/>
      <c r="WKX14" s="148"/>
      <c r="WKY14" s="148"/>
      <c r="WKZ14" s="148"/>
      <c r="WLA14" s="148"/>
      <c r="WLB14" s="148"/>
      <c r="WLC14" s="148"/>
      <c r="WLD14" s="148"/>
      <c r="WLE14" s="148"/>
      <c r="WLF14" s="148"/>
      <c r="WLG14" s="148"/>
      <c r="WLH14" s="148"/>
      <c r="WLI14" s="148"/>
      <c r="WLJ14" s="148"/>
      <c r="WLK14" s="148"/>
      <c r="WLL14" s="148"/>
      <c r="WLM14" s="148"/>
      <c r="WLN14" s="148"/>
      <c r="WLO14" s="148"/>
      <c r="WLP14" s="148"/>
      <c r="WLQ14" s="148"/>
      <c r="WLR14" s="148"/>
      <c r="WLS14" s="148"/>
      <c r="WLT14" s="148"/>
      <c r="WLU14" s="148"/>
      <c r="WLV14" s="148"/>
      <c r="WLW14" s="148"/>
      <c r="WLX14" s="148"/>
      <c r="WLY14" s="148"/>
      <c r="WLZ14" s="148"/>
      <c r="WMA14" s="148"/>
      <c r="WMB14" s="148"/>
      <c r="WMC14" s="148"/>
      <c r="WMD14" s="148"/>
      <c r="WME14" s="148"/>
      <c r="WMF14" s="148"/>
      <c r="WMG14" s="148"/>
      <c r="WMH14" s="148"/>
      <c r="WMI14" s="148"/>
      <c r="WMJ14" s="148"/>
      <c r="WMK14" s="148"/>
      <c r="WML14" s="148"/>
      <c r="WMM14" s="148"/>
      <c r="WMN14" s="148"/>
      <c r="WMO14" s="148"/>
      <c r="WMP14" s="148"/>
      <c r="WMQ14" s="148"/>
      <c r="WMR14" s="148"/>
      <c r="WMS14" s="148"/>
      <c r="WMT14" s="148"/>
      <c r="WMU14" s="148"/>
      <c r="WMV14" s="148"/>
      <c r="WMW14" s="148"/>
      <c r="WMX14" s="148"/>
      <c r="WMY14" s="148"/>
      <c r="WMZ14" s="148"/>
      <c r="WNA14" s="148"/>
      <c r="WNB14" s="148"/>
      <c r="WNC14" s="148"/>
      <c r="WND14" s="148"/>
      <c r="WNE14" s="148"/>
      <c r="WNF14" s="148"/>
      <c r="WNG14" s="148"/>
      <c r="WNH14" s="148"/>
      <c r="WNI14" s="148"/>
      <c r="WNJ14" s="148"/>
      <c r="WNK14" s="148"/>
      <c r="WNL14" s="148"/>
      <c r="WNM14" s="148"/>
      <c r="WNN14" s="148"/>
      <c r="WNO14" s="148"/>
      <c r="WNP14" s="148"/>
      <c r="WNQ14" s="148"/>
      <c r="WNR14" s="148"/>
      <c r="WNS14" s="148"/>
      <c r="WNT14" s="148"/>
      <c r="WNU14" s="148"/>
      <c r="WNV14" s="148"/>
      <c r="WNW14" s="148"/>
      <c r="WNX14" s="148"/>
      <c r="WNY14" s="148"/>
      <c r="WNZ14" s="148"/>
      <c r="WOA14" s="148"/>
      <c r="WOB14" s="148"/>
      <c r="WOC14" s="148"/>
      <c r="WOD14" s="148"/>
      <c r="WOE14" s="148"/>
      <c r="WOF14" s="148"/>
      <c r="WOG14" s="148"/>
      <c r="WOH14" s="148"/>
      <c r="WOI14" s="148"/>
      <c r="WOJ14" s="148"/>
      <c r="WOK14" s="148"/>
      <c r="WOL14" s="148"/>
      <c r="WOM14" s="148"/>
      <c r="WON14" s="148"/>
      <c r="WOO14" s="148"/>
      <c r="WOP14" s="148"/>
      <c r="WOQ14" s="148"/>
      <c r="WOR14" s="148"/>
      <c r="WOS14" s="148"/>
      <c r="WOT14" s="148"/>
      <c r="WOU14" s="148"/>
      <c r="WOV14" s="148"/>
      <c r="WOW14" s="148"/>
      <c r="WOX14" s="148"/>
      <c r="WOY14" s="148"/>
      <c r="WOZ14" s="148"/>
      <c r="WPA14" s="148"/>
      <c r="WPB14" s="148"/>
      <c r="WPC14" s="148"/>
      <c r="WPD14" s="148"/>
      <c r="WPE14" s="148"/>
      <c r="WPF14" s="148"/>
      <c r="WPG14" s="148"/>
      <c r="WPH14" s="148"/>
      <c r="WPI14" s="148"/>
      <c r="WPJ14" s="148"/>
      <c r="WPK14" s="148"/>
      <c r="WPL14" s="148"/>
      <c r="WPM14" s="148"/>
      <c r="WPN14" s="148"/>
      <c r="WPO14" s="148"/>
      <c r="WPP14" s="148"/>
      <c r="WPQ14" s="148"/>
      <c r="WPR14" s="148"/>
      <c r="WPS14" s="148"/>
      <c r="WPT14" s="148"/>
      <c r="WPU14" s="148"/>
      <c r="WPV14" s="148"/>
      <c r="WPW14" s="148"/>
      <c r="WPX14" s="148"/>
      <c r="WPY14" s="148"/>
      <c r="WPZ14" s="148"/>
      <c r="WQA14" s="148"/>
      <c r="WQB14" s="148"/>
      <c r="WQC14" s="148"/>
      <c r="WQD14" s="148"/>
      <c r="WQE14" s="148"/>
      <c r="WQF14" s="148"/>
      <c r="WQG14" s="148"/>
      <c r="WQH14" s="148"/>
      <c r="WQI14" s="148"/>
      <c r="WQJ14" s="148"/>
      <c r="WQK14" s="148"/>
      <c r="WQL14" s="148"/>
      <c r="WQM14" s="148"/>
      <c r="WQN14" s="148"/>
      <c r="WQO14" s="148"/>
      <c r="WQP14" s="148"/>
      <c r="WQQ14" s="148"/>
      <c r="WQR14" s="148"/>
      <c r="WQS14" s="148"/>
      <c r="WQT14" s="148"/>
      <c r="WQU14" s="148"/>
      <c r="WQV14" s="148"/>
      <c r="WQW14" s="148"/>
      <c r="WQX14" s="148"/>
      <c r="WQY14" s="148"/>
      <c r="WQZ14" s="148"/>
      <c r="WRA14" s="148"/>
      <c r="WRB14" s="148"/>
      <c r="WRC14" s="148"/>
      <c r="WRD14" s="148"/>
      <c r="WRE14" s="148"/>
      <c r="WRF14" s="148"/>
      <c r="WRG14" s="148"/>
      <c r="WRH14" s="148"/>
      <c r="WRI14" s="148"/>
      <c r="WRJ14" s="148"/>
      <c r="WRK14" s="148"/>
      <c r="WRL14" s="148"/>
      <c r="WRM14" s="148"/>
      <c r="WRN14" s="148"/>
      <c r="WRO14" s="148"/>
      <c r="WRP14" s="148"/>
      <c r="WRQ14" s="148"/>
      <c r="WRR14" s="148"/>
      <c r="WRS14" s="148"/>
      <c r="WRT14" s="148"/>
      <c r="WRU14" s="148"/>
      <c r="WRV14" s="148"/>
      <c r="WRW14" s="148"/>
      <c r="WRX14" s="148"/>
      <c r="WRY14" s="148"/>
      <c r="WRZ14" s="148"/>
      <c r="WSA14" s="148"/>
      <c r="WSB14" s="148"/>
      <c r="WSC14" s="148"/>
      <c r="WSD14" s="148"/>
      <c r="WSE14" s="148"/>
      <c r="WSF14" s="148"/>
      <c r="WSG14" s="148"/>
      <c r="WSH14" s="148"/>
      <c r="WSI14" s="148"/>
      <c r="WSJ14" s="148"/>
      <c r="WSK14" s="148"/>
      <c r="WSL14" s="148"/>
      <c r="WSM14" s="148"/>
      <c r="WSN14" s="148"/>
      <c r="WSO14" s="148"/>
      <c r="WSP14" s="148"/>
      <c r="WSQ14" s="148"/>
      <c r="WSR14" s="148"/>
      <c r="WSS14" s="148"/>
      <c r="WST14" s="148"/>
      <c r="WSU14" s="148"/>
      <c r="WSV14" s="148"/>
      <c r="WSW14" s="148"/>
      <c r="WSX14" s="148"/>
      <c r="WSY14" s="148"/>
      <c r="WSZ14" s="148"/>
      <c r="WTA14" s="148"/>
      <c r="WTB14" s="148"/>
      <c r="WTC14" s="148"/>
      <c r="WTD14" s="148"/>
      <c r="WTE14" s="148"/>
      <c r="WTF14" s="148"/>
      <c r="WTG14" s="148"/>
      <c r="WTH14" s="148"/>
      <c r="WTI14" s="148"/>
      <c r="WTJ14" s="148"/>
      <c r="WTK14" s="148"/>
      <c r="WTL14" s="148"/>
      <c r="WTM14" s="148"/>
      <c r="WTN14" s="148"/>
      <c r="WTO14" s="148"/>
      <c r="WTP14" s="148"/>
      <c r="WTQ14" s="148"/>
      <c r="WTR14" s="148"/>
      <c r="WTS14" s="148"/>
      <c r="WTT14" s="148"/>
      <c r="WTU14" s="148"/>
      <c r="WTV14" s="148"/>
      <c r="WTW14" s="148"/>
      <c r="WTX14" s="148"/>
      <c r="WTY14" s="148"/>
      <c r="WTZ14" s="148"/>
      <c r="WUA14" s="148"/>
      <c r="WUB14" s="148"/>
      <c r="WUC14" s="148"/>
      <c r="WUD14" s="148"/>
      <c r="WUE14" s="148"/>
      <c r="WUF14" s="148"/>
      <c r="WUG14" s="148"/>
      <c r="WUH14" s="148"/>
      <c r="WUI14" s="148"/>
      <c r="WUJ14" s="148"/>
      <c r="WUK14" s="148"/>
      <c r="WUL14" s="148"/>
      <c r="WUM14" s="148"/>
      <c r="WUN14" s="148"/>
      <c r="WUO14" s="148"/>
      <c r="WUP14" s="148"/>
      <c r="WUQ14" s="148"/>
      <c r="WUR14" s="148"/>
      <c r="WUS14" s="148"/>
      <c r="WUT14" s="148"/>
      <c r="WUU14" s="148"/>
      <c r="WUV14" s="148"/>
      <c r="WUW14" s="148"/>
      <c r="WUX14" s="148"/>
      <c r="WUY14" s="148"/>
      <c r="WUZ14" s="148"/>
      <c r="WVA14" s="148"/>
      <c r="WVB14" s="148"/>
      <c r="WVC14" s="148"/>
      <c r="WVD14" s="148"/>
      <c r="WVE14" s="148"/>
      <c r="WVF14" s="148"/>
      <c r="WVG14" s="148"/>
      <c r="WVH14" s="148"/>
      <c r="WVI14" s="148"/>
      <c r="WVJ14" s="148"/>
      <c r="WVK14" s="148"/>
      <c r="WVL14" s="148"/>
      <c r="WVM14" s="148"/>
      <c r="WVN14" s="148"/>
      <c r="WVO14" s="148"/>
      <c r="WVP14" s="148"/>
      <c r="WVQ14" s="148"/>
      <c r="WVR14" s="148"/>
      <c r="WVS14" s="148"/>
      <c r="WVT14" s="148"/>
      <c r="WVU14" s="148"/>
      <c r="WVV14" s="148"/>
      <c r="WVW14" s="148"/>
      <c r="WVX14" s="148"/>
      <c r="WVY14" s="148"/>
      <c r="WVZ14" s="148"/>
      <c r="WWA14" s="148"/>
      <c r="WWB14" s="148"/>
      <c r="WWC14" s="148"/>
      <c r="WWD14" s="148"/>
      <c r="WWE14" s="148"/>
      <c r="WWF14" s="148"/>
      <c r="WWG14" s="148"/>
      <c r="WWH14" s="148"/>
      <c r="WWI14" s="148"/>
      <c r="WWJ14" s="148"/>
      <c r="WWK14" s="148"/>
      <c r="WWL14" s="148"/>
      <c r="WWM14" s="148"/>
      <c r="WWN14" s="148"/>
      <c r="WWO14" s="148"/>
      <c r="WWP14" s="148"/>
      <c r="WWQ14" s="148"/>
      <c r="WWR14" s="148"/>
      <c r="WWS14" s="148"/>
      <c r="WWT14" s="148"/>
      <c r="WWU14" s="148"/>
      <c r="WWV14" s="148"/>
      <c r="WWW14" s="148"/>
      <c r="WWX14" s="148"/>
      <c r="WWY14" s="148"/>
      <c r="WWZ14" s="148"/>
      <c r="WXA14" s="148"/>
      <c r="WXB14" s="148"/>
      <c r="WXC14" s="148"/>
      <c r="WXD14" s="148"/>
      <c r="WXE14" s="148"/>
      <c r="WXF14" s="148"/>
      <c r="WXG14" s="148"/>
      <c r="WXH14" s="148"/>
      <c r="WXI14" s="148"/>
      <c r="WXJ14" s="148"/>
      <c r="WXK14" s="148"/>
      <c r="WXL14" s="148"/>
      <c r="WXM14" s="148"/>
      <c r="WXN14" s="148"/>
      <c r="WXO14" s="148"/>
      <c r="WXP14" s="148"/>
      <c r="WXQ14" s="148"/>
      <c r="WXR14" s="148"/>
      <c r="WXS14" s="148"/>
      <c r="WXT14" s="148"/>
      <c r="WXU14" s="148"/>
      <c r="WXV14" s="148"/>
      <c r="WXW14" s="148"/>
      <c r="WXX14" s="148"/>
      <c r="WXY14" s="148"/>
      <c r="WXZ14" s="148"/>
      <c r="WYA14" s="148"/>
      <c r="WYB14" s="148"/>
      <c r="WYC14" s="148"/>
      <c r="WYD14" s="148"/>
      <c r="WYE14" s="148"/>
      <c r="WYF14" s="148"/>
      <c r="WYG14" s="148"/>
      <c r="WYH14" s="148"/>
      <c r="WYI14" s="148"/>
      <c r="WYJ14" s="148"/>
      <c r="WYK14" s="148"/>
      <c r="WYL14" s="148"/>
      <c r="WYM14" s="148"/>
      <c r="WYN14" s="148"/>
      <c r="WYO14" s="148"/>
      <c r="WYP14" s="148"/>
      <c r="WYQ14" s="148"/>
      <c r="WYR14" s="148"/>
      <c r="WYS14" s="148"/>
      <c r="WYT14" s="148"/>
      <c r="WYU14" s="148"/>
      <c r="WYV14" s="148"/>
      <c r="WYW14" s="148"/>
      <c r="WYX14" s="148"/>
      <c r="WYY14" s="148"/>
      <c r="WYZ14" s="148"/>
      <c r="WZA14" s="148"/>
      <c r="WZB14" s="148"/>
      <c r="WZC14" s="148"/>
      <c r="WZD14" s="148"/>
      <c r="WZE14" s="148"/>
      <c r="WZF14" s="148"/>
      <c r="WZG14" s="148"/>
      <c r="WZH14" s="148"/>
      <c r="WZI14" s="148"/>
      <c r="WZJ14" s="148"/>
      <c r="WZK14" s="148"/>
      <c r="WZL14" s="148"/>
      <c r="WZM14" s="148"/>
      <c r="WZN14" s="148"/>
      <c r="WZO14" s="148"/>
      <c r="WZP14" s="148"/>
      <c r="WZQ14" s="148"/>
      <c r="WZR14" s="148"/>
      <c r="WZS14" s="148"/>
      <c r="WZT14" s="148"/>
      <c r="WZU14" s="148"/>
      <c r="WZV14" s="148"/>
      <c r="WZW14" s="148"/>
      <c r="WZX14" s="148"/>
      <c r="WZY14" s="148"/>
      <c r="WZZ14" s="148"/>
      <c r="XAA14" s="148"/>
      <c r="XAB14" s="148"/>
      <c r="XAC14" s="148"/>
      <c r="XAD14" s="148"/>
      <c r="XAE14" s="148"/>
      <c r="XAF14" s="148"/>
      <c r="XAG14" s="148"/>
      <c r="XAH14" s="148"/>
      <c r="XAI14" s="148"/>
      <c r="XAJ14" s="148"/>
      <c r="XAK14" s="148"/>
      <c r="XAL14" s="148"/>
      <c r="XAM14" s="148"/>
      <c r="XAN14" s="148"/>
      <c r="XAO14" s="148"/>
      <c r="XAP14" s="148"/>
      <c r="XAQ14" s="148"/>
      <c r="XAR14" s="148"/>
      <c r="XAS14" s="148"/>
      <c r="XAT14" s="148"/>
      <c r="XAU14" s="148"/>
      <c r="XAV14" s="148"/>
      <c r="XAW14" s="148"/>
      <c r="XAX14" s="148"/>
      <c r="XAY14" s="148"/>
      <c r="XAZ14" s="148"/>
      <c r="XBA14" s="148"/>
      <c r="XBB14" s="148"/>
      <c r="XBC14" s="148"/>
      <c r="XBD14" s="148"/>
      <c r="XBE14" s="148"/>
      <c r="XBF14" s="148"/>
      <c r="XBG14" s="148"/>
      <c r="XBH14" s="148"/>
      <c r="XBI14" s="148"/>
      <c r="XBJ14" s="148"/>
      <c r="XBK14" s="148"/>
      <c r="XBL14" s="148"/>
      <c r="XBM14" s="148"/>
      <c r="XBN14" s="148"/>
      <c r="XBO14" s="148"/>
      <c r="XBP14" s="148"/>
      <c r="XBQ14" s="148"/>
      <c r="XBR14" s="148"/>
      <c r="XBS14" s="148"/>
      <c r="XBT14" s="148"/>
      <c r="XBU14" s="148"/>
      <c r="XBV14" s="148"/>
      <c r="XBW14" s="148"/>
      <c r="XBX14" s="148"/>
      <c r="XBY14" s="148"/>
      <c r="XBZ14" s="148"/>
      <c r="XCA14" s="148"/>
    </row>
    <row r="15" spans="1:16303" hidden="1" x14ac:dyDescent="0.25">
      <c r="A15" s="132">
        <v>7</v>
      </c>
      <c r="B15" s="154" t="s">
        <v>444</v>
      </c>
      <c r="C15" s="154" t="s">
        <v>684</v>
      </c>
      <c r="D15" s="136"/>
      <c r="E15" s="137"/>
      <c r="F15" s="137">
        <v>947.47</v>
      </c>
      <c r="G15" s="135"/>
      <c r="H15" s="135"/>
      <c r="I15" s="135">
        <v>297</v>
      </c>
      <c r="J15" s="138"/>
      <c r="K15" s="138"/>
      <c r="L15" s="138">
        <v>0.31346638943713256</v>
      </c>
      <c r="M15" s="139">
        <v>0</v>
      </c>
      <c r="N15" s="140">
        <f t="shared" si="3"/>
        <v>0</v>
      </c>
      <c r="O15" s="141">
        <f t="shared" si="4"/>
        <v>0</v>
      </c>
      <c r="P15" s="140">
        <f t="shared" si="5"/>
        <v>0</v>
      </c>
      <c r="Q15" s="140">
        <f t="shared" si="6"/>
        <v>0</v>
      </c>
      <c r="R15" s="141">
        <f t="shared" si="7"/>
        <v>0</v>
      </c>
      <c r="S15" s="140">
        <f t="shared" si="8"/>
        <v>0</v>
      </c>
      <c r="T15" s="140">
        <f t="shared" si="9"/>
        <v>0</v>
      </c>
      <c r="U15" s="140">
        <f t="shared" si="10"/>
        <v>0</v>
      </c>
      <c r="V15" s="141">
        <f t="shared" si="11"/>
        <v>0</v>
      </c>
      <c r="W15" s="140">
        <f t="shared" si="12"/>
        <v>0</v>
      </c>
      <c r="X15" s="143"/>
      <c r="Y15" s="143"/>
      <c r="Z15" s="143"/>
      <c r="AA15" s="143"/>
      <c r="AB15" s="154"/>
      <c r="AC15" s="206"/>
      <c r="AD15" s="206"/>
    </row>
    <row r="16" spans="1:16303" s="160" customFormat="1" ht="31.5" hidden="1" x14ac:dyDescent="0.25">
      <c r="A16" s="132">
        <v>8</v>
      </c>
      <c r="B16" s="154" t="s">
        <v>193</v>
      </c>
      <c r="C16" s="154" t="s">
        <v>73</v>
      </c>
      <c r="D16" s="136"/>
      <c r="E16" s="137"/>
      <c r="F16" s="137">
        <v>0</v>
      </c>
      <c r="G16" s="135"/>
      <c r="H16" s="135"/>
      <c r="I16" s="135">
        <v>0</v>
      </c>
      <c r="J16" s="138"/>
      <c r="K16" s="138"/>
      <c r="L16" s="138">
        <v>0</v>
      </c>
      <c r="M16" s="139">
        <f t="shared" si="2"/>
        <v>0</v>
      </c>
      <c r="N16" s="140">
        <f t="shared" si="3"/>
        <v>0</v>
      </c>
      <c r="O16" s="141">
        <f t="shared" si="4"/>
        <v>0</v>
      </c>
      <c r="P16" s="140">
        <f t="shared" si="5"/>
        <v>0</v>
      </c>
      <c r="Q16" s="140">
        <f t="shared" si="6"/>
        <v>0</v>
      </c>
      <c r="R16" s="141">
        <f t="shared" si="7"/>
        <v>0</v>
      </c>
      <c r="S16" s="140">
        <f t="shared" si="8"/>
        <v>0</v>
      </c>
      <c r="T16" s="140">
        <f t="shared" si="9"/>
        <v>0</v>
      </c>
      <c r="U16" s="140">
        <f t="shared" si="10"/>
        <v>0</v>
      </c>
      <c r="V16" s="141">
        <f t="shared" si="11"/>
        <v>0</v>
      </c>
      <c r="W16" s="140">
        <f t="shared" si="12"/>
        <v>0</v>
      </c>
      <c r="X16" s="143"/>
      <c r="Y16" s="143"/>
      <c r="Z16" s="143"/>
      <c r="AA16" s="143"/>
      <c r="AB16" s="206"/>
      <c r="AC16" s="206"/>
      <c r="AD16" s="206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9"/>
      <c r="GS16" s="149"/>
      <c r="GT16" s="149"/>
      <c r="GU16" s="149"/>
      <c r="GV16" s="149"/>
      <c r="GW16" s="149"/>
      <c r="GX16" s="149"/>
      <c r="GY16" s="149"/>
      <c r="GZ16" s="149"/>
      <c r="HA16" s="149"/>
      <c r="HB16" s="149"/>
      <c r="HC16" s="149"/>
      <c r="HD16" s="149"/>
      <c r="HE16" s="149"/>
      <c r="HF16" s="149"/>
      <c r="HG16" s="149"/>
      <c r="HH16" s="149"/>
      <c r="HI16" s="149"/>
      <c r="HJ16" s="149"/>
      <c r="HK16" s="149"/>
      <c r="HL16" s="149"/>
      <c r="HM16" s="149"/>
      <c r="HN16" s="149"/>
      <c r="HO16" s="149"/>
      <c r="HP16" s="149"/>
      <c r="HQ16" s="149"/>
      <c r="HR16" s="149"/>
      <c r="HS16" s="149"/>
      <c r="HT16" s="149"/>
      <c r="HU16" s="149"/>
      <c r="HV16" s="149"/>
      <c r="HW16" s="149"/>
      <c r="HX16" s="149"/>
      <c r="HY16" s="149"/>
      <c r="HZ16" s="149"/>
      <c r="IA16" s="149"/>
      <c r="IB16" s="149"/>
      <c r="IC16" s="149"/>
      <c r="ID16" s="149"/>
      <c r="IE16" s="149"/>
      <c r="IF16" s="149"/>
      <c r="IG16" s="149"/>
      <c r="IH16" s="149"/>
      <c r="II16" s="149"/>
      <c r="IJ16" s="149"/>
      <c r="IK16" s="149"/>
      <c r="IL16" s="149"/>
      <c r="IM16" s="149"/>
      <c r="IN16" s="149"/>
      <c r="IO16" s="149"/>
      <c r="IP16" s="149"/>
      <c r="IQ16" s="149"/>
      <c r="IR16" s="149"/>
      <c r="IS16" s="149"/>
      <c r="IT16" s="149"/>
      <c r="IU16" s="149"/>
      <c r="IV16" s="149"/>
      <c r="IW16" s="149"/>
      <c r="IX16" s="149"/>
      <c r="IY16" s="149"/>
      <c r="IZ16" s="149"/>
      <c r="JA16" s="149"/>
      <c r="JB16" s="149"/>
      <c r="JC16" s="149"/>
      <c r="JD16" s="149"/>
      <c r="JE16" s="149"/>
      <c r="JF16" s="149"/>
      <c r="JG16" s="149"/>
      <c r="JH16" s="149"/>
      <c r="JI16" s="149"/>
      <c r="JJ16" s="149"/>
      <c r="JK16" s="149"/>
      <c r="JL16" s="149"/>
      <c r="JM16" s="149"/>
      <c r="JN16" s="149"/>
      <c r="JO16" s="149"/>
      <c r="JP16" s="149"/>
      <c r="JQ16" s="149"/>
      <c r="JR16" s="149"/>
      <c r="JS16" s="149"/>
      <c r="JT16" s="149"/>
      <c r="JU16" s="149"/>
      <c r="JV16" s="149"/>
      <c r="JW16" s="149"/>
      <c r="JX16" s="149"/>
      <c r="JY16" s="149"/>
      <c r="JZ16" s="149"/>
      <c r="KA16" s="149"/>
      <c r="KB16" s="149"/>
      <c r="KC16" s="149"/>
      <c r="KD16" s="149"/>
      <c r="KE16" s="149"/>
      <c r="KF16" s="149"/>
      <c r="KG16" s="149"/>
      <c r="KH16" s="149"/>
      <c r="KI16" s="149"/>
      <c r="KJ16" s="149"/>
      <c r="KK16" s="149"/>
      <c r="KL16" s="149"/>
      <c r="KM16" s="149"/>
      <c r="KN16" s="149"/>
      <c r="KO16" s="149"/>
      <c r="KP16" s="149"/>
      <c r="KQ16" s="149"/>
      <c r="KR16" s="149"/>
      <c r="KS16" s="149"/>
      <c r="KT16" s="149"/>
      <c r="KU16" s="149"/>
      <c r="KV16" s="149"/>
      <c r="KW16" s="149"/>
      <c r="KX16" s="149"/>
      <c r="KY16" s="149"/>
      <c r="KZ16" s="149"/>
      <c r="LA16" s="149"/>
      <c r="LB16" s="149"/>
      <c r="LC16" s="149"/>
      <c r="LD16" s="149"/>
      <c r="LE16" s="149"/>
      <c r="LF16" s="149"/>
      <c r="LG16" s="149"/>
      <c r="LH16" s="149"/>
      <c r="LI16" s="149"/>
      <c r="LJ16" s="149"/>
      <c r="LK16" s="149"/>
      <c r="LL16" s="149"/>
      <c r="LM16" s="149"/>
      <c r="LN16" s="149"/>
      <c r="LO16" s="149"/>
      <c r="LP16" s="149"/>
      <c r="LQ16" s="149"/>
      <c r="LR16" s="149"/>
      <c r="LS16" s="149"/>
      <c r="LT16" s="149"/>
      <c r="LU16" s="149"/>
      <c r="LV16" s="149"/>
      <c r="LW16" s="149"/>
      <c r="LX16" s="149"/>
      <c r="LY16" s="149"/>
      <c r="LZ16" s="149"/>
      <c r="MA16" s="149"/>
      <c r="MB16" s="149"/>
      <c r="MC16" s="149"/>
      <c r="MD16" s="149"/>
      <c r="ME16" s="149"/>
      <c r="MF16" s="149"/>
      <c r="MG16" s="149"/>
      <c r="MH16" s="149"/>
      <c r="MI16" s="149"/>
      <c r="MJ16" s="149"/>
      <c r="MK16" s="149"/>
      <c r="ML16" s="149"/>
      <c r="MM16" s="149"/>
      <c r="MN16" s="149"/>
      <c r="MO16" s="149"/>
      <c r="MP16" s="149"/>
      <c r="MQ16" s="149"/>
      <c r="MR16" s="149"/>
      <c r="MS16" s="149"/>
      <c r="MT16" s="149"/>
      <c r="MU16" s="149"/>
      <c r="MV16" s="149"/>
      <c r="MW16" s="149"/>
      <c r="MX16" s="149"/>
      <c r="MY16" s="149"/>
      <c r="MZ16" s="149"/>
      <c r="NA16" s="149"/>
      <c r="NB16" s="149"/>
      <c r="NC16" s="149"/>
      <c r="ND16" s="149"/>
      <c r="NE16" s="149"/>
      <c r="NF16" s="149"/>
      <c r="NG16" s="149"/>
      <c r="NH16" s="149"/>
      <c r="NI16" s="149"/>
      <c r="NJ16" s="149"/>
      <c r="NK16" s="149"/>
      <c r="NL16" s="149"/>
      <c r="NM16" s="149"/>
      <c r="NN16" s="149"/>
      <c r="NO16" s="149"/>
      <c r="NP16" s="149"/>
      <c r="NQ16" s="149"/>
      <c r="NR16" s="149"/>
      <c r="NS16" s="149"/>
      <c r="NT16" s="149"/>
      <c r="NU16" s="149"/>
      <c r="NV16" s="149"/>
      <c r="NW16" s="149"/>
      <c r="NX16" s="149"/>
      <c r="NY16" s="149"/>
      <c r="NZ16" s="149"/>
      <c r="OA16" s="149"/>
      <c r="OB16" s="149"/>
      <c r="OC16" s="149"/>
      <c r="OD16" s="149"/>
      <c r="OE16" s="149"/>
      <c r="OF16" s="149"/>
      <c r="OG16" s="149"/>
      <c r="OH16" s="149"/>
      <c r="OI16" s="149"/>
      <c r="OJ16" s="149"/>
      <c r="OK16" s="149"/>
      <c r="OL16" s="149"/>
      <c r="OM16" s="149"/>
      <c r="ON16" s="149"/>
      <c r="OO16" s="149"/>
      <c r="OP16" s="149"/>
      <c r="OQ16" s="149"/>
      <c r="OR16" s="149"/>
      <c r="OS16" s="149"/>
      <c r="OT16" s="149"/>
      <c r="OU16" s="149"/>
      <c r="OV16" s="149"/>
      <c r="OW16" s="149"/>
      <c r="OX16" s="149"/>
      <c r="OY16" s="149"/>
      <c r="OZ16" s="149"/>
      <c r="PA16" s="149"/>
      <c r="PB16" s="149"/>
      <c r="PC16" s="149"/>
      <c r="PD16" s="149"/>
      <c r="PE16" s="149"/>
      <c r="PF16" s="149"/>
      <c r="PG16" s="149"/>
      <c r="PH16" s="149"/>
      <c r="PI16" s="149"/>
      <c r="PJ16" s="149"/>
      <c r="PK16" s="149"/>
      <c r="PL16" s="149"/>
      <c r="PM16" s="149"/>
      <c r="PN16" s="149"/>
      <c r="PO16" s="149"/>
      <c r="PP16" s="149"/>
      <c r="PQ16" s="149"/>
      <c r="PR16" s="149"/>
      <c r="PS16" s="149"/>
      <c r="PT16" s="149"/>
      <c r="PU16" s="149"/>
      <c r="PV16" s="149"/>
      <c r="PW16" s="149"/>
      <c r="PX16" s="149"/>
      <c r="PY16" s="149"/>
      <c r="PZ16" s="149"/>
      <c r="QA16" s="149"/>
      <c r="QB16" s="149"/>
      <c r="QC16" s="149"/>
      <c r="QD16" s="149"/>
      <c r="QE16" s="149"/>
      <c r="QF16" s="149"/>
      <c r="QG16" s="149"/>
      <c r="QH16" s="149"/>
      <c r="QI16" s="149"/>
      <c r="QJ16" s="149"/>
      <c r="QK16" s="149"/>
      <c r="QL16" s="149"/>
      <c r="QM16" s="149"/>
      <c r="QN16" s="149"/>
      <c r="QO16" s="149"/>
      <c r="QP16" s="149"/>
      <c r="QQ16" s="149"/>
      <c r="QR16" s="149"/>
      <c r="QS16" s="149"/>
      <c r="QT16" s="149"/>
      <c r="QU16" s="149"/>
      <c r="QV16" s="149"/>
      <c r="QW16" s="149"/>
      <c r="QX16" s="149"/>
      <c r="QY16" s="149"/>
      <c r="QZ16" s="149"/>
      <c r="RA16" s="149"/>
      <c r="RB16" s="149"/>
      <c r="RC16" s="149"/>
      <c r="RD16" s="149"/>
      <c r="RE16" s="149"/>
      <c r="RF16" s="149"/>
      <c r="RG16" s="149"/>
      <c r="RH16" s="149"/>
      <c r="RI16" s="149"/>
      <c r="RJ16" s="149"/>
      <c r="RK16" s="149"/>
      <c r="RL16" s="149"/>
      <c r="RM16" s="149"/>
      <c r="RN16" s="149"/>
      <c r="RO16" s="149"/>
      <c r="RP16" s="149"/>
      <c r="RQ16" s="149"/>
      <c r="RR16" s="149"/>
      <c r="RS16" s="149"/>
      <c r="RT16" s="149"/>
      <c r="RU16" s="149"/>
      <c r="RV16" s="149"/>
      <c r="RW16" s="149"/>
      <c r="RX16" s="149"/>
      <c r="RY16" s="149"/>
      <c r="RZ16" s="149"/>
      <c r="SA16" s="149"/>
      <c r="SB16" s="149"/>
      <c r="SC16" s="149"/>
      <c r="SD16" s="149"/>
      <c r="SE16" s="149"/>
      <c r="SF16" s="149"/>
      <c r="SG16" s="149"/>
      <c r="SH16" s="149"/>
      <c r="SI16" s="149"/>
      <c r="SJ16" s="149"/>
      <c r="SK16" s="149"/>
      <c r="SL16" s="149"/>
      <c r="SM16" s="149"/>
      <c r="SN16" s="149"/>
      <c r="SO16" s="149"/>
      <c r="SP16" s="149"/>
      <c r="SQ16" s="149"/>
      <c r="SR16" s="149"/>
      <c r="SS16" s="149"/>
      <c r="ST16" s="149"/>
      <c r="SU16" s="149"/>
      <c r="SV16" s="149"/>
      <c r="SW16" s="149"/>
      <c r="SX16" s="149"/>
      <c r="SY16" s="149"/>
      <c r="SZ16" s="149"/>
      <c r="TA16" s="149"/>
      <c r="TB16" s="149"/>
      <c r="TC16" s="149"/>
      <c r="TD16" s="149"/>
      <c r="TE16" s="149"/>
      <c r="TF16" s="149"/>
      <c r="TG16" s="149"/>
      <c r="TH16" s="149"/>
      <c r="TI16" s="149"/>
      <c r="TJ16" s="149"/>
      <c r="TK16" s="149"/>
      <c r="TL16" s="149"/>
      <c r="TM16" s="149"/>
      <c r="TN16" s="149"/>
      <c r="TO16" s="149"/>
      <c r="TP16" s="149"/>
      <c r="TQ16" s="149"/>
      <c r="TR16" s="149"/>
      <c r="TS16" s="149"/>
      <c r="TT16" s="149"/>
      <c r="TU16" s="149"/>
      <c r="TV16" s="149"/>
      <c r="TW16" s="149"/>
      <c r="TX16" s="149"/>
      <c r="TY16" s="149"/>
      <c r="TZ16" s="149"/>
      <c r="UA16" s="149"/>
      <c r="UB16" s="149"/>
      <c r="UC16" s="149"/>
      <c r="UD16" s="149"/>
      <c r="UE16" s="149"/>
      <c r="UF16" s="149"/>
      <c r="UG16" s="149"/>
      <c r="UH16" s="149"/>
      <c r="UI16" s="149"/>
      <c r="UJ16" s="149"/>
      <c r="UK16" s="149"/>
      <c r="UL16" s="149"/>
      <c r="UM16" s="149"/>
      <c r="UN16" s="149"/>
      <c r="UO16" s="149"/>
      <c r="UP16" s="149"/>
      <c r="UQ16" s="149"/>
      <c r="UR16" s="149"/>
      <c r="US16" s="149"/>
      <c r="UT16" s="149"/>
      <c r="UU16" s="149"/>
      <c r="UV16" s="149"/>
      <c r="UW16" s="149"/>
      <c r="UX16" s="149"/>
      <c r="UY16" s="149"/>
      <c r="UZ16" s="149"/>
      <c r="VA16" s="149"/>
      <c r="VB16" s="149"/>
      <c r="VC16" s="149"/>
      <c r="VD16" s="149"/>
      <c r="VE16" s="149"/>
      <c r="VF16" s="149"/>
      <c r="VG16" s="149"/>
      <c r="VH16" s="149"/>
      <c r="VI16" s="149"/>
      <c r="VJ16" s="149"/>
      <c r="VK16" s="149"/>
      <c r="VL16" s="149"/>
      <c r="VM16" s="149"/>
      <c r="VN16" s="149"/>
      <c r="VO16" s="149"/>
      <c r="VP16" s="149"/>
      <c r="VQ16" s="149"/>
      <c r="VR16" s="149"/>
      <c r="VS16" s="149"/>
      <c r="VT16" s="149"/>
      <c r="VU16" s="149"/>
      <c r="VV16" s="149"/>
      <c r="VW16" s="149"/>
      <c r="VX16" s="149"/>
      <c r="VY16" s="149"/>
      <c r="VZ16" s="149"/>
      <c r="WA16" s="149"/>
      <c r="WB16" s="149"/>
      <c r="WC16" s="149"/>
      <c r="WD16" s="149"/>
      <c r="WE16" s="149"/>
      <c r="WF16" s="149"/>
      <c r="WG16" s="149"/>
      <c r="WH16" s="149"/>
      <c r="WI16" s="149"/>
      <c r="WJ16" s="149"/>
      <c r="WK16" s="149"/>
      <c r="WL16" s="149"/>
      <c r="WM16" s="149"/>
      <c r="WN16" s="149"/>
      <c r="WO16" s="149"/>
      <c r="WP16" s="149"/>
      <c r="WQ16" s="149"/>
      <c r="WR16" s="149"/>
      <c r="WS16" s="149"/>
      <c r="WT16" s="149"/>
      <c r="WU16" s="149"/>
      <c r="WV16" s="149"/>
      <c r="WW16" s="149"/>
      <c r="WX16" s="149"/>
      <c r="WY16" s="149"/>
      <c r="WZ16" s="149"/>
      <c r="XA16" s="149"/>
      <c r="XB16" s="149"/>
      <c r="XC16" s="149"/>
      <c r="XD16" s="149"/>
      <c r="XE16" s="149"/>
      <c r="XF16" s="149"/>
      <c r="XG16" s="149"/>
      <c r="XH16" s="149"/>
      <c r="XI16" s="149"/>
      <c r="XJ16" s="149"/>
      <c r="XK16" s="149"/>
      <c r="XL16" s="149"/>
      <c r="XM16" s="149"/>
      <c r="XN16" s="149"/>
      <c r="XO16" s="149"/>
      <c r="XP16" s="149"/>
      <c r="XQ16" s="149"/>
      <c r="XR16" s="149"/>
      <c r="XS16" s="149"/>
      <c r="XT16" s="149"/>
      <c r="XU16" s="149"/>
      <c r="XV16" s="149"/>
      <c r="XW16" s="149"/>
      <c r="XX16" s="149"/>
      <c r="XY16" s="149"/>
      <c r="XZ16" s="149"/>
      <c r="YA16" s="149"/>
      <c r="YB16" s="149"/>
      <c r="YC16" s="149"/>
      <c r="YD16" s="149"/>
      <c r="YE16" s="149"/>
      <c r="YF16" s="149"/>
      <c r="YG16" s="149"/>
      <c r="YH16" s="149"/>
      <c r="YI16" s="149"/>
      <c r="YJ16" s="149"/>
      <c r="YK16" s="149"/>
      <c r="YL16" s="149"/>
      <c r="YM16" s="149"/>
      <c r="YN16" s="149"/>
      <c r="YO16" s="149"/>
      <c r="YP16" s="149"/>
      <c r="YQ16" s="149"/>
      <c r="YR16" s="149"/>
      <c r="YS16" s="149"/>
      <c r="YT16" s="149"/>
      <c r="YU16" s="149"/>
      <c r="YV16" s="149"/>
      <c r="YW16" s="149"/>
      <c r="YX16" s="149"/>
      <c r="YY16" s="149"/>
      <c r="YZ16" s="149"/>
      <c r="ZA16" s="149"/>
      <c r="ZB16" s="149"/>
      <c r="ZC16" s="149"/>
      <c r="ZD16" s="149"/>
      <c r="ZE16" s="149"/>
      <c r="ZF16" s="149"/>
      <c r="ZG16" s="149"/>
      <c r="ZH16" s="149"/>
      <c r="ZI16" s="149"/>
      <c r="ZJ16" s="149"/>
      <c r="ZK16" s="149"/>
      <c r="ZL16" s="149"/>
      <c r="ZM16" s="149"/>
      <c r="ZN16" s="149"/>
      <c r="ZO16" s="149"/>
      <c r="ZP16" s="149"/>
      <c r="ZQ16" s="149"/>
      <c r="ZR16" s="149"/>
      <c r="ZS16" s="149"/>
      <c r="ZT16" s="149"/>
      <c r="ZU16" s="149"/>
      <c r="ZV16" s="149"/>
      <c r="ZW16" s="149"/>
      <c r="ZX16" s="149"/>
      <c r="ZY16" s="149"/>
      <c r="ZZ16" s="149"/>
      <c r="AAA16" s="149"/>
      <c r="AAB16" s="149"/>
      <c r="AAC16" s="149"/>
      <c r="AAD16" s="149"/>
      <c r="AAE16" s="149"/>
      <c r="AAF16" s="149"/>
      <c r="AAG16" s="149"/>
      <c r="AAH16" s="149"/>
      <c r="AAI16" s="149"/>
      <c r="AAJ16" s="149"/>
      <c r="AAK16" s="149"/>
      <c r="AAL16" s="149"/>
      <c r="AAM16" s="149"/>
      <c r="AAN16" s="149"/>
      <c r="AAO16" s="149"/>
      <c r="AAP16" s="149"/>
      <c r="AAQ16" s="149"/>
      <c r="AAR16" s="149"/>
      <c r="AAS16" s="149"/>
      <c r="AAT16" s="149"/>
      <c r="AAU16" s="149"/>
      <c r="AAV16" s="149"/>
      <c r="AAW16" s="149"/>
      <c r="AAX16" s="149"/>
      <c r="AAY16" s="149"/>
      <c r="AAZ16" s="149"/>
      <c r="ABA16" s="149"/>
      <c r="ABB16" s="149"/>
      <c r="ABC16" s="149"/>
      <c r="ABD16" s="149"/>
      <c r="ABE16" s="149"/>
      <c r="ABF16" s="149"/>
      <c r="ABG16" s="149"/>
      <c r="ABH16" s="149"/>
      <c r="ABI16" s="149"/>
      <c r="ABJ16" s="149"/>
      <c r="ABK16" s="149"/>
      <c r="ABL16" s="149"/>
      <c r="ABM16" s="149"/>
      <c r="ABN16" s="149"/>
      <c r="ABO16" s="149"/>
      <c r="ABP16" s="149"/>
      <c r="ABQ16" s="149"/>
      <c r="ABR16" s="149"/>
      <c r="ABS16" s="149"/>
      <c r="ABT16" s="149"/>
      <c r="ABU16" s="149"/>
      <c r="ABV16" s="149"/>
      <c r="ABW16" s="149"/>
      <c r="ABX16" s="149"/>
      <c r="ABY16" s="149"/>
      <c r="ABZ16" s="149"/>
      <c r="ACA16" s="149"/>
      <c r="ACB16" s="149"/>
      <c r="ACC16" s="149"/>
      <c r="ACD16" s="149"/>
      <c r="ACE16" s="149"/>
      <c r="ACF16" s="149"/>
      <c r="ACG16" s="149"/>
      <c r="ACH16" s="149"/>
      <c r="ACI16" s="149"/>
      <c r="ACJ16" s="149"/>
      <c r="ACK16" s="149"/>
      <c r="ACL16" s="149"/>
      <c r="ACM16" s="149"/>
      <c r="ACN16" s="149"/>
      <c r="ACO16" s="149"/>
      <c r="ACP16" s="149"/>
      <c r="ACQ16" s="149"/>
      <c r="ACR16" s="149"/>
      <c r="ACS16" s="149"/>
      <c r="ACT16" s="149"/>
      <c r="ACU16" s="149"/>
      <c r="ACV16" s="149"/>
      <c r="ACW16" s="149"/>
      <c r="ACX16" s="149"/>
      <c r="ACY16" s="149"/>
      <c r="ACZ16" s="149"/>
      <c r="ADA16" s="149"/>
      <c r="ADB16" s="149"/>
      <c r="ADC16" s="149"/>
      <c r="ADD16" s="149"/>
      <c r="ADE16" s="149"/>
      <c r="ADF16" s="149"/>
      <c r="ADG16" s="149"/>
      <c r="ADH16" s="149"/>
      <c r="ADI16" s="149"/>
      <c r="ADJ16" s="149"/>
      <c r="ADK16" s="149"/>
      <c r="ADL16" s="149"/>
      <c r="ADM16" s="149"/>
      <c r="ADN16" s="149"/>
      <c r="ADO16" s="149"/>
      <c r="ADP16" s="149"/>
      <c r="ADQ16" s="149"/>
      <c r="ADR16" s="149"/>
      <c r="ADS16" s="149"/>
      <c r="ADT16" s="149"/>
      <c r="ADU16" s="149"/>
      <c r="ADV16" s="149"/>
      <c r="ADW16" s="149"/>
      <c r="ADX16" s="149"/>
      <c r="ADY16" s="149"/>
      <c r="ADZ16" s="149"/>
      <c r="AEA16" s="149"/>
      <c r="AEB16" s="149"/>
      <c r="AEC16" s="149"/>
      <c r="AED16" s="149"/>
      <c r="AEE16" s="149"/>
      <c r="AEF16" s="149"/>
      <c r="AEG16" s="149"/>
      <c r="AEH16" s="149"/>
      <c r="AEI16" s="149"/>
      <c r="AEJ16" s="149"/>
      <c r="AEK16" s="149"/>
      <c r="AEL16" s="149"/>
      <c r="AEM16" s="149"/>
      <c r="AEN16" s="149"/>
      <c r="AEO16" s="149"/>
      <c r="AEP16" s="149"/>
      <c r="AEQ16" s="149"/>
      <c r="AER16" s="149"/>
      <c r="AES16" s="149"/>
      <c r="AET16" s="149"/>
      <c r="AEU16" s="149"/>
      <c r="AEV16" s="149"/>
      <c r="AEW16" s="149"/>
      <c r="AEX16" s="149"/>
      <c r="AEY16" s="149"/>
      <c r="AEZ16" s="149"/>
      <c r="AFA16" s="149"/>
      <c r="AFB16" s="149"/>
      <c r="AFC16" s="149"/>
      <c r="AFD16" s="149"/>
      <c r="AFE16" s="149"/>
      <c r="AFF16" s="149"/>
      <c r="AFG16" s="149"/>
      <c r="AFH16" s="149"/>
      <c r="AFI16" s="149"/>
      <c r="AFJ16" s="149"/>
      <c r="AFK16" s="149"/>
      <c r="AFL16" s="149"/>
      <c r="AFM16" s="149"/>
      <c r="AFN16" s="149"/>
      <c r="AFO16" s="149"/>
      <c r="AFP16" s="149"/>
      <c r="AFQ16" s="149"/>
      <c r="AFR16" s="149"/>
      <c r="AFS16" s="149"/>
      <c r="AFT16" s="149"/>
      <c r="AFU16" s="149"/>
      <c r="AFV16" s="149"/>
      <c r="AFW16" s="149"/>
      <c r="AFX16" s="149"/>
      <c r="AFY16" s="149"/>
      <c r="AFZ16" s="149"/>
      <c r="AGA16" s="149"/>
      <c r="AGB16" s="149"/>
      <c r="AGC16" s="149"/>
      <c r="AGD16" s="149"/>
      <c r="AGE16" s="149"/>
      <c r="AGF16" s="149"/>
      <c r="AGG16" s="149"/>
      <c r="AGH16" s="149"/>
      <c r="AGI16" s="149"/>
      <c r="AGJ16" s="149"/>
      <c r="AGK16" s="149"/>
      <c r="AGL16" s="149"/>
      <c r="AGM16" s="149"/>
      <c r="AGN16" s="149"/>
      <c r="AGO16" s="149"/>
      <c r="AGP16" s="149"/>
      <c r="AGQ16" s="149"/>
      <c r="AGR16" s="149"/>
      <c r="AGS16" s="149"/>
      <c r="AGT16" s="149"/>
      <c r="AGU16" s="149"/>
      <c r="AGV16" s="149"/>
      <c r="AGW16" s="149"/>
      <c r="AGX16" s="149"/>
      <c r="AGY16" s="149"/>
      <c r="AGZ16" s="149"/>
      <c r="AHA16" s="149"/>
      <c r="AHB16" s="149"/>
      <c r="AHC16" s="149"/>
      <c r="AHD16" s="149"/>
      <c r="AHE16" s="149"/>
      <c r="AHF16" s="149"/>
      <c r="AHG16" s="149"/>
      <c r="AHH16" s="149"/>
      <c r="AHI16" s="149"/>
      <c r="AHJ16" s="149"/>
      <c r="AHK16" s="149"/>
      <c r="AHL16" s="149"/>
      <c r="AHM16" s="149"/>
      <c r="AHN16" s="149"/>
      <c r="AHO16" s="149"/>
      <c r="AHP16" s="149"/>
      <c r="AHQ16" s="149"/>
      <c r="AHR16" s="149"/>
      <c r="AHS16" s="149"/>
      <c r="AHT16" s="149"/>
      <c r="AHU16" s="149"/>
      <c r="AHV16" s="149"/>
      <c r="AHW16" s="149"/>
      <c r="AHX16" s="149"/>
      <c r="AHY16" s="149"/>
      <c r="AHZ16" s="149"/>
      <c r="AIA16" s="149"/>
      <c r="AIB16" s="149"/>
      <c r="AIC16" s="149"/>
      <c r="AID16" s="149"/>
      <c r="AIE16" s="149"/>
      <c r="AIF16" s="149"/>
      <c r="AIG16" s="149"/>
      <c r="AIH16" s="149"/>
      <c r="AII16" s="149"/>
      <c r="AIJ16" s="149"/>
      <c r="AIK16" s="149"/>
      <c r="AIL16" s="149"/>
      <c r="AIM16" s="149"/>
      <c r="AIN16" s="149"/>
      <c r="AIO16" s="149"/>
      <c r="AIP16" s="149"/>
      <c r="AIQ16" s="149"/>
      <c r="AIR16" s="149"/>
      <c r="AIS16" s="149"/>
      <c r="AIT16" s="149"/>
      <c r="AIU16" s="149"/>
      <c r="AIV16" s="149"/>
      <c r="AIW16" s="149"/>
      <c r="AIX16" s="149"/>
      <c r="AIY16" s="149"/>
      <c r="AIZ16" s="149"/>
      <c r="AJA16" s="149"/>
      <c r="AJB16" s="149"/>
      <c r="AJC16" s="149"/>
      <c r="AJD16" s="149"/>
      <c r="AJE16" s="149"/>
      <c r="AJF16" s="149"/>
      <c r="AJG16" s="149"/>
      <c r="AJH16" s="149"/>
      <c r="AJI16" s="149"/>
      <c r="AJJ16" s="149"/>
      <c r="AJK16" s="149"/>
      <c r="AJL16" s="149"/>
      <c r="AJM16" s="149"/>
      <c r="AJN16" s="149"/>
      <c r="AJO16" s="149"/>
      <c r="AJP16" s="149"/>
      <c r="AJQ16" s="149"/>
      <c r="AJR16" s="149"/>
      <c r="AJS16" s="149"/>
      <c r="AJT16" s="149"/>
      <c r="AJU16" s="149"/>
      <c r="AJV16" s="149"/>
      <c r="AJW16" s="149"/>
      <c r="AJX16" s="149"/>
      <c r="AJY16" s="149"/>
      <c r="AJZ16" s="149"/>
      <c r="AKA16" s="149"/>
      <c r="AKB16" s="149"/>
      <c r="AKC16" s="149"/>
      <c r="AKD16" s="149"/>
      <c r="AKE16" s="149"/>
      <c r="AKF16" s="149"/>
      <c r="AKG16" s="149"/>
      <c r="AKH16" s="149"/>
      <c r="AKI16" s="149"/>
      <c r="AKJ16" s="149"/>
      <c r="AKK16" s="149"/>
      <c r="AKL16" s="149"/>
      <c r="AKM16" s="149"/>
      <c r="AKN16" s="149"/>
      <c r="AKO16" s="149"/>
      <c r="AKP16" s="149"/>
      <c r="AKQ16" s="149"/>
      <c r="AKR16" s="149"/>
      <c r="AKS16" s="149"/>
      <c r="AKT16" s="149"/>
      <c r="AKU16" s="149"/>
      <c r="AKV16" s="149"/>
      <c r="AKW16" s="149"/>
      <c r="AKX16" s="149"/>
      <c r="AKY16" s="149"/>
      <c r="AKZ16" s="149"/>
      <c r="ALA16" s="149"/>
      <c r="ALB16" s="149"/>
      <c r="ALC16" s="149"/>
      <c r="ALD16" s="149"/>
      <c r="ALE16" s="149"/>
      <c r="ALF16" s="149"/>
      <c r="ALG16" s="149"/>
      <c r="ALH16" s="149"/>
      <c r="ALI16" s="149"/>
      <c r="ALJ16" s="149"/>
      <c r="ALK16" s="149"/>
      <c r="ALL16" s="149"/>
      <c r="ALM16" s="149"/>
      <c r="ALN16" s="149"/>
      <c r="ALO16" s="149"/>
      <c r="ALP16" s="149"/>
      <c r="ALQ16" s="149"/>
      <c r="ALR16" s="149"/>
      <c r="ALS16" s="149"/>
      <c r="ALT16" s="149"/>
      <c r="ALU16" s="149"/>
      <c r="ALV16" s="149"/>
      <c r="ALW16" s="149"/>
      <c r="ALX16" s="149"/>
      <c r="ALY16" s="149"/>
      <c r="ALZ16" s="149"/>
      <c r="AMA16" s="149"/>
      <c r="AMB16" s="149"/>
      <c r="AMC16" s="149"/>
      <c r="AMD16" s="149"/>
      <c r="AME16" s="149"/>
      <c r="AMF16" s="149"/>
      <c r="AMG16" s="149"/>
      <c r="AMH16" s="149"/>
      <c r="AMI16" s="149"/>
      <c r="AMJ16" s="149"/>
      <c r="AMK16" s="149"/>
      <c r="AML16" s="149"/>
      <c r="AMM16" s="149"/>
      <c r="AMN16" s="149"/>
      <c r="AMO16" s="149"/>
      <c r="AMP16" s="149"/>
      <c r="AMQ16" s="149"/>
      <c r="AMR16" s="149"/>
      <c r="AMS16" s="149"/>
      <c r="AMT16" s="149"/>
      <c r="AMU16" s="149"/>
      <c r="AMV16" s="149"/>
      <c r="AMW16" s="149"/>
      <c r="AMX16" s="149"/>
      <c r="AMY16" s="149"/>
      <c r="AMZ16" s="149"/>
      <c r="ANA16" s="149"/>
      <c r="ANB16" s="149"/>
      <c r="ANC16" s="149"/>
      <c r="AND16" s="149"/>
      <c r="ANE16" s="149"/>
      <c r="ANF16" s="149"/>
      <c r="ANG16" s="149"/>
      <c r="ANH16" s="149"/>
      <c r="ANI16" s="149"/>
      <c r="ANJ16" s="149"/>
      <c r="ANK16" s="149"/>
      <c r="ANL16" s="149"/>
      <c r="ANM16" s="149"/>
      <c r="ANN16" s="149"/>
      <c r="ANO16" s="149"/>
      <c r="ANP16" s="149"/>
      <c r="ANQ16" s="149"/>
      <c r="ANR16" s="149"/>
      <c r="ANS16" s="149"/>
      <c r="ANT16" s="149"/>
      <c r="ANU16" s="149"/>
      <c r="ANV16" s="149"/>
      <c r="ANW16" s="149"/>
      <c r="ANX16" s="149"/>
      <c r="ANY16" s="149"/>
      <c r="ANZ16" s="149"/>
      <c r="AOA16" s="149"/>
      <c r="AOB16" s="149"/>
      <c r="AOC16" s="149"/>
      <c r="AOD16" s="149"/>
      <c r="AOE16" s="149"/>
      <c r="AOF16" s="149"/>
      <c r="AOG16" s="149"/>
      <c r="AOH16" s="149"/>
      <c r="AOI16" s="149"/>
      <c r="AOJ16" s="149"/>
      <c r="AOK16" s="149"/>
      <c r="AOL16" s="149"/>
      <c r="AOM16" s="149"/>
      <c r="AON16" s="149"/>
      <c r="AOO16" s="149"/>
      <c r="AOP16" s="149"/>
      <c r="AOQ16" s="149"/>
      <c r="AOR16" s="149"/>
      <c r="AOS16" s="149"/>
      <c r="AOT16" s="149"/>
      <c r="AOU16" s="149"/>
      <c r="AOV16" s="149"/>
      <c r="AOW16" s="149"/>
      <c r="AOX16" s="149"/>
      <c r="AOY16" s="149"/>
      <c r="AOZ16" s="149"/>
      <c r="APA16" s="149"/>
      <c r="APB16" s="149"/>
      <c r="APC16" s="149"/>
      <c r="APD16" s="149"/>
      <c r="APE16" s="149"/>
      <c r="APF16" s="149"/>
      <c r="APG16" s="149"/>
      <c r="APH16" s="149"/>
      <c r="API16" s="149"/>
      <c r="APJ16" s="149"/>
      <c r="APK16" s="149"/>
      <c r="APL16" s="149"/>
      <c r="APM16" s="149"/>
      <c r="APN16" s="149"/>
      <c r="APO16" s="149"/>
      <c r="APP16" s="149"/>
      <c r="APQ16" s="149"/>
      <c r="APR16" s="149"/>
      <c r="APS16" s="149"/>
      <c r="APT16" s="149"/>
      <c r="APU16" s="149"/>
      <c r="APV16" s="149"/>
      <c r="APW16" s="149"/>
      <c r="APX16" s="149"/>
      <c r="APY16" s="149"/>
      <c r="APZ16" s="149"/>
      <c r="AQA16" s="149"/>
      <c r="AQB16" s="149"/>
      <c r="AQC16" s="149"/>
      <c r="AQD16" s="149"/>
      <c r="AQE16" s="149"/>
      <c r="AQF16" s="149"/>
      <c r="AQG16" s="149"/>
      <c r="AQH16" s="149"/>
      <c r="AQI16" s="149"/>
      <c r="AQJ16" s="149"/>
      <c r="AQK16" s="149"/>
      <c r="AQL16" s="149"/>
      <c r="AQM16" s="149"/>
      <c r="AQN16" s="149"/>
      <c r="AQO16" s="149"/>
      <c r="AQP16" s="149"/>
      <c r="AQQ16" s="149"/>
      <c r="AQR16" s="149"/>
      <c r="AQS16" s="149"/>
      <c r="AQT16" s="149"/>
      <c r="AQU16" s="149"/>
      <c r="AQV16" s="149"/>
      <c r="AQW16" s="149"/>
      <c r="AQX16" s="149"/>
      <c r="AQY16" s="149"/>
      <c r="AQZ16" s="149"/>
      <c r="ARA16" s="149"/>
      <c r="ARB16" s="149"/>
      <c r="ARC16" s="149"/>
      <c r="ARD16" s="149"/>
      <c r="ARE16" s="149"/>
      <c r="ARF16" s="149"/>
      <c r="ARG16" s="149"/>
      <c r="ARH16" s="149"/>
      <c r="ARI16" s="149"/>
      <c r="ARJ16" s="149"/>
      <c r="ARK16" s="149"/>
      <c r="ARL16" s="149"/>
      <c r="ARM16" s="149"/>
      <c r="ARN16" s="149"/>
      <c r="ARO16" s="149"/>
      <c r="ARP16" s="149"/>
      <c r="ARQ16" s="149"/>
      <c r="ARR16" s="149"/>
      <c r="ARS16" s="149"/>
      <c r="ART16" s="149"/>
      <c r="ARU16" s="149"/>
      <c r="ARV16" s="149"/>
      <c r="ARW16" s="149"/>
      <c r="ARX16" s="149"/>
      <c r="ARY16" s="149"/>
      <c r="ARZ16" s="149"/>
      <c r="ASA16" s="149"/>
      <c r="ASB16" s="149"/>
      <c r="ASC16" s="149"/>
      <c r="ASD16" s="149"/>
      <c r="ASE16" s="149"/>
      <c r="ASF16" s="149"/>
      <c r="ASG16" s="149"/>
      <c r="ASH16" s="149"/>
      <c r="ASI16" s="149"/>
      <c r="ASJ16" s="149"/>
      <c r="ASK16" s="149"/>
      <c r="ASL16" s="149"/>
      <c r="ASM16" s="149"/>
      <c r="ASN16" s="149"/>
      <c r="ASO16" s="149"/>
      <c r="ASP16" s="149"/>
      <c r="ASQ16" s="149"/>
      <c r="ASR16" s="149"/>
      <c r="ASS16" s="149"/>
      <c r="AST16" s="149"/>
      <c r="ASU16" s="149"/>
      <c r="ASV16" s="149"/>
      <c r="ASW16" s="149"/>
      <c r="ASX16" s="149"/>
      <c r="ASY16" s="149"/>
      <c r="ASZ16" s="149"/>
      <c r="ATA16" s="149"/>
      <c r="ATB16" s="149"/>
      <c r="ATC16" s="149"/>
      <c r="ATD16" s="149"/>
      <c r="ATE16" s="149"/>
      <c r="ATF16" s="149"/>
      <c r="ATG16" s="149"/>
      <c r="ATH16" s="149"/>
      <c r="ATI16" s="149"/>
      <c r="ATJ16" s="149"/>
      <c r="ATK16" s="149"/>
      <c r="ATL16" s="149"/>
      <c r="ATM16" s="149"/>
      <c r="ATN16" s="149"/>
      <c r="ATO16" s="149"/>
      <c r="ATP16" s="149"/>
      <c r="ATQ16" s="149"/>
      <c r="ATR16" s="149"/>
      <c r="ATS16" s="149"/>
      <c r="ATT16" s="149"/>
      <c r="ATU16" s="149"/>
      <c r="ATV16" s="149"/>
      <c r="ATW16" s="149"/>
      <c r="ATX16" s="149"/>
      <c r="ATY16" s="149"/>
      <c r="ATZ16" s="149"/>
      <c r="AUA16" s="149"/>
      <c r="AUB16" s="149"/>
      <c r="AUC16" s="149"/>
      <c r="AUD16" s="149"/>
      <c r="AUE16" s="149"/>
      <c r="AUF16" s="149"/>
      <c r="AUG16" s="149"/>
      <c r="AUH16" s="149"/>
      <c r="AUI16" s="149"/>
      <c r="AUJ16" s="149"/>
      <c r="AUK16" s="149"/>
      <c r="AUL16" s="149"/>
      <c r="AUM16" s="149"/>
      <c r="AUN16" s="149"/>
      <c r="AUO16" s="149"/>
      <c r="AUP16" s="149"/>
      <c r="AUQ16" s="149"/>
      <c r="AUR16" s="149"/>
      <c r="AUS16" s="149"/>
      <c r="AUT16" s="149"/>
      <c r="AUU16" s="149"/>
      <c r="AUV16" s="149"/>
      <c r="AUW16" s="149"/>
      <c r="AUX16" s="149"/>
      <c r="AUY16" s="149"/>
      <c r="AUZ16" s="149"/>
      <c r="AVA16" s="149"/>
      <c r="AVB16" s="149"/>
      <c r="AVC16" s="149"/>
      <c r="AVD16" s="149"/>
      <c r="AVE16" s="149"/>
      <c r="AVF16" s="149"/>
      <c r="AVG16" s="149"/>
      <c r="AVH16" s="149"/>
      <c r="AVI16" s="149"/>
      <c r="AVJ16" s="149"/>
      <c r="AVK16" s="149"/>
      <c r="AVL16" s="149"/>
      <c r="AVM16" s="149"/>
      <c r="AVN16" s="149"/>
      <c r="AVO16" s="149"/>
      <c r="AVP16" s="149"/>
      <c r="AVQ16" s="149"/>
      <c r="AVR16" s="149"/>
      <c r="AVS16" s="149"/>
      <c r="AVT16" s="149"/>
      <c r="AVU16" s="149"/>
      <c r="AVV16" s="149"/>
      <c r="AVW16" s="149"/>
      <c r="AVX16" s="149"/>
      <c r="AVY16" s="149"/>
      <c r="AVZ16" s="149"/>
      <c r="AWA16" s="149"/>
      <c r="AWB16" s="149"/>
      <c r="AWC16" s="149"/>
      <c r="AWD16" s="149"/>
      <c r="AWE16" s="149"/>
      <c r="AWF16" s="149"/>
      <c r="AWG16" s="149"/>
      <c r="AWH16" s="149"/>
      <c r="AWI16" s="149"/>
      <c r="AWJ16" s="149"/>
      <c r="AWK16" s="149"/>
      <c r="AWL16" s="149"/>
      <c r="AWM16" s="149"/>
      <c r="AWN16" s="149"/>
      <c r="AWO16" s="149"/>
      <c r="AWP16" s="149"/>
      <c r="AWQ16" s="149"/>
      <c r="AWR16" s="149"/>
      <c r="AWS16" s="149"/>
      <c r="AWT16" s="149"/>
      <c r="AWU16" s="149"/>
      <c r="AWV16" s="149"/>
      <c r="AWW16" s="149"/>
      <c r="AWX16" s="149"/>
      <c r="AWY16" s="149"/>
      <c r="AWZ16" s="149"/>
      <c r="AXA16" s="149"/>
      <c r="AXB16" s="149"/>
      <c r="AXC16" s="149"/>
      <c r="AXD16" s="149"/>
      <c r="AXE16" s="149"/>
      <c r="AXF16" s="149"/>
      <c r="AXG16" s="149"/>
      <c r="AXH16" s="149"/>
      <c r="AXI16" s="149"/>
      <c r="AXJ16" s="149"/>
      <c r="AXK16" s="149"/>
      <c r="AXL16" s="149"/>
      <c r="AXM16" s="149"/>
      <c r="AXN16" s="149"/>
      <c r="AXO16" s="149"/>
      <c r="AXP16" s="149"/>
      <c r="AXQ16" s="149"/>
      <c r="AXR16" s="149"/>
      <c r="AXS16" s="149"/>
      <c r="AXT16" s="149"/>
      <c r="AXU16" s="149"/>
      <c r="AXV16" s="149"/>
      <c r="AXW16" s="149"/>
      <c r="AXX16" s="149"/>
      <c r="AXY16" s="149"/>
      <c r="AXZ16" s="149"/>
      <c r="AYA16" s="149"/>
      <c r="AYB16" s="149"/>
      <c r="AYC16" s="149"/>
      <c r="AYD16" s="149"/>
      <c r="AYE16" s="149"/>
      <c r="AYF16" s="149"/>
      <c r="AYG16" s="149"/>
      <c r="AYH16" s="149"/>
      <c r="AYI16" s="149"/>
      <c r="AYJ16" s="149"/>
      <c r="AYK16" s="149"/>
      <c r="AYL16" s="149"/>
      <c r="AYM16" s="149"/>
      <c r="AYN16" s="149"/>
      <c r="AYO16" s="149"/>
      <c r="AYP16" s="149"/>
      <c r="AYQ16" s="149"/>
      <c r="AYR16" s="149"/>
      <c r="AYS16" s="149"/>
      <c r="AYT16" s="149"/>
      <c r="AYU16" s="149"/>
      <c r="AYV16" s="149"/>
      <c r="AYW16" s="149"/>
      <c r="AYX16" s="149"/>
      <c r="AYY16" s="149"/>
      <c r="AYZ16" s="149"/>
      <c r="AZA16" s="149"/>
      <c r="AZB16" s="149"/>
      <c r="AZC16" s="149"/>
      <c r="AZD16" s="149"/>
      <c r="AZE16" s="149"/>
      <c r="AZF16" s="149"/>
      <c r="AZG16" s="149"/>
      <c r="AZH16" s="149"/>
      <c r="AZI16" s="149"/>
      <c r="AZJ16" s="149"/>
      <c r="AZK16" s="149"/>
      <c r="AZL16" s="149"/>
      <c r="AZM16" s="149"/>
      <c r="AZN16" s="149"/>
      <c r="AZO16" s="149"/>
      <c r="AZP16" s="149"/>
      <c r="AZQ16" s="149"/>
      <c r="AZR16" s="149"/>
      <c r="AZS16" s="149"/>
      <c r="AZT16" s="149"/>
      <c r="AZU16" s="149"/>
      <c r="AZV16" s="149"/>
      <c r="AZW16" s="149"/>
      <c r="AZX16" s="149"/>
      <c r="AZY16" s="149"/>
      <c r="AZZ16" s="149"/>
      <c r="BAA16" s="149"/>
      <c r="BAB16" s="149"/>
      <c r="BAC16" s="149"/>
      <c r="BAD16" s="149"/>
      <c r="BAE16" s="149"/>
      <c r="BAF16" s="149"/>
      <c r="BAG16" s="149"/>
      <c r="BAH16" s="149"/>
      <c r="BAI16" s="149"/>
      <c r="BAJ16" s="149"/>
      <c r="BAK16" s="149"/>
      <c r="BAL16" s="149"/>
      <c r="BAM16" s="149"/>
      <c r="BAN16" s="149"/>
      <c r="BAO16" s="149"/>
      <c r="BAP16" s="149"/>
      <c r="BAQ16" s="149"/>
      <c r="BAR16" s="149"/>
      <c r="BAS16" s="149"/>
      <c r="BAT16" s="149"/>
      <c r="BAU16" s="149"/>
      <c r="BAV16" s="149"/>
      <c r="BAW16" s="149"/>
      <c r="BAX16" s="149"/>
      <c r="BAY16" s="149"/>
      <c r="BAZ16" s="149"/>
      <c r="BBA16" s="149"/>
      <c r="BBB16" s="149"/>
      <c r="BBC16" s="149"/>
      <c r="BBD16" s="149"/>
      <c r="BBE16" s="149"/>
      <c r="BBF16" s="149"/>
      <c r="BBG16" s="149"/>
      <c r="BBH16" s="149"/>
      <c r="BBI16" s="149"/>
      <c r="BBJ16" s="149"/>
      <c r="BBK16" s="149"/>
      <c r="BBL16" s="149"/>
      <c r="BBM16" s="149"/>
      <c r="BBN16" s="149"/>
      <c r="BBO16" s="149"/>
      <c r="BBP16" s="149"/>
      <c r="BBQ16" s="149"/>
      <c r="BBR16" s="149"/>
      <c r="BBS16" s="149"/>
      <c r="BBT16" s="149"/>
      <c r="BBU16" s="149"/>
      <c r="BBV16" s="149"/>
      <c r="BBW16" s="149"/>
      <c r="BBX16" s="149"/>
      <c r="BBY16" s="149"/>
      <c r="BBZ16" s="149"/>
      <c r="BCA16" s="149"/>
      <c r="BCB16" s="149"/>
      <c r="BCC16" s="149"/>
      <c r="BCD16" s="149"/>
      <c r="BCE16" s="149"/>
      <c r="BCF16" s="149"/>
      <c r="BCG16" s="149"/>
      <c r="BCH16" s="149"/>
      <c r="BCI16" s="149"/>
      <c r="BCJ16" s="149"/>
      <c r="BCK16" s="149"/>
      <c r="BCL16" s="149"/>
      <c r="BCM16" s="149"/>
      <c r="BCN16" s="149"/>
      <c r="BCO16" s="149"/>
      <c r="BCP16" s="149"/>
      <c r="BCQ16" s="149"/>
      <c r="BCR16" s="149"/>
      <c r="BCS16" s="149"/>
      <c r="BCT16" s="149"/>
      <c r="BCU16" s="149"/>
      <c r="BCV16" s="149"/>
      <c r="BCW16" s="149"/>
      <c r="BCX16" s="149"/>
      <c r="BCY16" s="149"/>
      <c r="BCZ16" s="149"/>
      <c r="BDA16" s="149"/>
      <c r="BDB16" s="149"/>
      <c r="BDC16" s="149"/>
      <c r="BDD16" s="149"/>
      <c r="BDE16" s="149"/>
      <c r="BDF16" s="149"/>
      <c r="BDG16" s="149"/>
      <c r="BDH16" s="149"/>
      <c r="BDI16" s="149"/>
      <c r="BDJ16" s="149"/>
      <c r="BDK16" s="149"/>
      <c r="BDL16" s="149"/>
      <c r="BDM16" s="149"/>
      <c r="BDN16" s="149"/>
      <c r="BDO16" s="149"/>
      <c r="BDP16" s="149"/>
      <c r="BDQ16" s="149"/>
      <c r="BDR16" s="149"/>
      <c r="BDS16" s="149"/>
      <c r="BDT16" s="149"/>
      <c r="BDU16" s="149"/>
      <c r="BDV16" s="149"/>
      <c r="BDW16" s="149"/>
      <c r="BDX16" s="149"/>
      <c r="BDY16" s="149"/>
      <c r="BDZ16" s="149"/>
      <c r="BEA16" s="149"/>
      <c r="BEB16" s="149"/>
      <c r="BEC16" s="149"/>
      <c r="BED16" s="149"/>
      <c r="BEE16" s="149"/>
      <c r="BEF16" s="149"/>
      <c r="BEG16" s="149"/>
      <c r="BEH16" s="149"/>
      <c r="BEI16" s="149"/>
      <c r="BEJ16" s="149"/>
      <c r="BEK16" s="149"/>
      <c r="BEL16" s="149"/>
      <c r="BEM16" s="149"/>
      <c r="BEN16" s="149"/>
      <c r="BEO16" s="149"/>
      <c r="BEP16" s="149"/>
      <c r="BEQ16" s="149"/>
      <c r="BER16" s="149"/>
      <c r="BES16" s="149"/>
      <c r="BET16" s="149"/>
      <c r="BEU16" s="149"/>
      <c r="BEV16" s="149"/>
      <c r="BEW16" s="149"/>
      <c r="BEX16" s="149"/>
      <c r="BEY16" s="149"/>
      <c r="BEZ16" s="149"/>
      <c r="BFA16" s="149"/>
      <c r="BFB16" s="149"/>
      <c r="BFC16" s="149"/>
      <c r="BFD16" s="149"/>
      <c r="BFE16" s="149"/>
      <c r="BFF16" s="149"/>
      <c r="BFG16" s="149"/>
      <c r="BFH16" s="149"/>
      <c r="BFI16" s="149"/>
      <c r="BFJ16" s="149"/>
      <c r="BFK16" s="149"/>
      <c r="BFL16" s="149"/>
      <c r="BFM16" s="149"/>
      <c r="BFN16" s="149"/>
      <c r="BFO16" s="149"/>
      <c r="BFP16" s="149"/>
      <c r="BFQ16" s="149"/>
      <c r="BFR16" s="149"/>
      <c r="BFS16" s="149"/>
      <c r="BFT16" s="149"/>
      <c r="BFU16" s="149"/>
      <c r="BFV16" s="149"/>
      <c r="BFW16" s="149"/>
      <c r="BFX16" s="149"/>
      <c r="BFY16" s="149"/>
      <c r="BFZ16" s="149"/>
      <c r="BGA16" s="149"/>
      <c r="BGB16" s="149"/>
      <c r="BGC16" s="149"/>
      <c r="BGD16" s="149"/>
      <c r="BGE16" s="149"/>
      <c r="BGF16" s="149"/>
      <c r="BGG16" s="149"/>
      <c r="BGH16" s="149"/>
      <c r="BGI16" s="149"/>
      <c r="BGJ16" s="149"/>
      <c r="BGK16" s="149"/>
      <c r="BGL16" s="149"/>
      <c r="BGM16" s="149"/>
      <c r="BGN16" s="149"/>
      <c r="BGO16" s="149"/>
      <c r="BGP16" s="149"/>
      <c r="BGQ16" s="149"/>
      <c r="BGR16" s="149"/>
      <c r="BGS16" s="149"/>
      <c r="BGT16" s="149"/>
      <c r="BGU16" s="149"/>
      <c r="BGV16" s="149"/>
      <c r="BGW16" s="149"/>
      <c r="BGX16" s="149"/>
      <c r="BGY16" s="149"/>
      <c r="BGZ16" s="149"/>
      <c r="BHA16" s="149"/>
      <c r="BHB16" s="149"/>
      <c r="BHC16" s="149"/>
      <c r="BHD16" s="149"/>
      <c r="BHE16" s="149"/>
      <c r="BHF16" s="149"/>
      <c r="BHG16" s="149"/>
      <c r="BHH16" s="149"/>
      <c r="BHI16" s="149"/>
      <c r="BHJ16" s="149"/>
      <c r="BHK16" s="149"/>
      <c r="BHL16" s="149"/>
      <c r="BHM16" s="149"/>
      <c r="BHN16" s="149"/>
      <c r="BHO16" s="149"/>
      <c r="BHP16" s="149"/>
      <c r="BHQ16" s="149"/>
      <c r="BHR16" s="149"/>
      <c r="BHS16" s="149"/>
      <c r="BHT16" s="149"/>
      <c r="BHU16" s="149"/>
      <c r="BHV16" s="149"/>
      <c r="BHW16" s="149"/>
      <c r="BHX16" s="149"/>
      <c r="BHY16" s="149"/>
      <c r="BHZ16" s="149"/>
      <c r="BIA16" s="149"/>
      <c r="BIB16" s="149"/>
      <c r="BIC16" s="149"/>
      <c r="BID16" s="149"/>
      <c r="BIE16" s="149"/>
      <c r="BIF16" s="149"/>
      <c r="BIG16" s="149"/>
      <c r="BIH16" s="149"/>
      <c r="BII16" s="149"/>
      <c r="BIJ16" s="149"/>
      <c r="BIK16" s="149"/>
      <c r="BIL16" s="149"/>
      <c r="BIM16" s="149"/>
      <c r="BIN16" s="149"/>
      <c r="BIO16" s="149"/>
      <c r="BIP16" s="149"/>
      <c r="BIQ16" s="149"/>
      <c r="BIR16" s="149"/>
      <c r="BIS16" s="149"/>
      <c r="BIT16" s="149"/>
      <c r="BIU16" s="149"/>
      <c r="BIV16" s="149"/>
      <c r="BIW16" s="149"/>
      <c r="BIX16" s="149"/>
      <c r="BIY16" s="149"/>
      <c r="BIZ16" s="149"/>
      <c r="BJA16" s="149"/>
      <c r="BJB16" s="149"/>
      <c r="BJC16" s="149"/>
      <c r="BJD16" s="149"/>
      <c r="BJE16" s="149"/>
      <c r="BJF16" s="149"/>
      <c r="BJG16" s="149"/>
      <c r="BJH16" s="149"/>
      <c r="BJI16" s="149"/>
      <c r="BJJ16" s="149"/>
      <c r="BJK16" s="149"/>
      <c r="BJL16" s="149"/>
      <c r="BJM16" s="149"/>
      <c r="BJN16" s="149"/>
      <c r="BJO16" s="149"/>
      <c r="BJP16" s="149"/>
      <c r="BJQ16" s="149"/>
      <c r="BJR16" s="149"/>
      <c r="BJS16" s="149"/>
      <c r="BJT16" s="149"/>
      <c r="BJU16" s="149"/>
      <c r="BJV16" s="149"/>
      <c r="BJW16" s="149"/>
      <c r="BJX16" s="149"/>
      <c r="BJY16" s="149"/>
      <c r="BJZ16" s="149"/>
      <c r="BKA16" s="149"/>
      <c r="BKB16" s="149"/>
      <c r="BKC16" s="149"/>
      <c r="BKD16" s="149"/>
      <c r="BKE16" s="149"/>
      <c r="BKF16" s="149"/>
      <c r="BKG16" s="149"/>
      <c r="BKH16" s="149"/>
      <c r="BKI16" s="149"/>
      <c r="BKJ16" s="149"/>
      <c r="BKK16" s="149"/>
      <c r="BKL16" s="149"/>
      <c r="BKM16" s="149"/>
      <c r="BKN16" s="149"/>
      <c r="BKO16" s="149"/>
      <c r="BKP16" s="149"/>
      <c r="BKQ16" s="149"/>
      <c r="BKR16" s="149"/>
      <c r="BKS16" s="149"/>
      <c r="BKT16" s="149"/>
      <c r="BKU16" s="149"/>
      <c r="BKV16" s="149"/>
      <c r="BKW16" s="149"/>
      <c r="BKX16" s="149"/>
      <c r="BKY16" s="149"/>
      <c r="BKZ16" s="149"/>
      <c r="BLA16" s="149"/>
      <c r="BLB16" s="149"/>
      <c r="BLC16" s="149"/>
      <c r="BLD16" s="149"/>
      <c r="BLE16" s="149"/>
      <c r="BLF16" s="149"/>
      <c r="BLG16" s="149"/>
      <c r="BLH16" s="149"/>
      <c r="BLI16" s="149"/>
      <c r="BLJ16" s="149"/>
      <c r="BLK16" s="149"/>
      <c r="BLL16" s="149"/>
      <c r="BLM16" s="149"/>
      <c r="BLN16" s="149"/>
      <c r="BLO16" s="149"/>
      <c r="BLP16" s="149"/>
      <c r="BLQ16" s="149"/>
      <c r="BLR16" s="149"/>
      <c r="BLS16" s="149"/>
      <c r="BLT16" s="149"/>
      <c r="BLU16" s="149"/>
      <c r="BLV16" s="149"/>
      <c r="BLW16" s="149"/>
      <c r="BLX16" s="149"/>
      <c r="BLY16" s="149"/>
      <c r="BLZ16" s="149"/>
      <c r="BMA16" s="149"/>
      <c r="BMB16" s="149"/>
      <c r="BMC16" s="149"/>
      <c r="BMD16" s="149"/>
      <c r="BME16" s="149"/>
      <c r="BMF16" s="149"/>
      <c r="BMG16" s="149"/>
      <c r="BMH16" s="149"/>
      <c r="BMI16" s="149"/>
      <c r="BMJ16" s="149"/>
      <c r="BMK16" s="149"/>
      <c r="BML16" s="149"/>
      <c r="BMM16" s="149"/>
      <c r="BMN16" s="149"/>
      <c r="BMO16" s="149"/>
      <c r="BMP16" s="149"/>
      <c r="BMQ16" s="149"/>
      <c r="BMR16" s="149"/>
      <c r="BMS16" s="149"/>
      <c r="BMT16" s="149"/>
      <c r="BMU16" s="149"/>
      <c r="BMV16" s="149"/>
      <c r="BMW16" s="149"/>
      <c r="BMX16" s="149"/>
      <c r="BMY16" s="149"/>
      <c r="BMZ16" s="149"/>
      <c r="BNA16" s="149"/>
      <c r="BNB16" s="149"/>
      <c r="BNC16" s="149"/>
      <c r="BND16" s="149"/>
      <c r="BNE16" s="149"/>
      <c r="BNF16" s="149"/>
      <c r="BNG16" s="149"/>
      <c r="BNH16" s="149"/>
      <c r="BNI16" s="149"/>
      <c r="BNJ16" s="149"/>
      <c r="BNK16" s="149"/>
      <c r="BNL16" s="149"/>
      <c r="BNM16" s="149"/>
      <c r="BNN16" s="149"/>
      <c r="BNO16" s="149"/>
      <c r="BNP16" s="149"/>
      <c r="BNQ16" s="149"/>
      <c r="BNR16" s="149"/>
      <c r="BNS16" s="149"/>
      <c r="BNT16" s="149"/>
      <c r="BNU16" s="149"/>
      <c r="BNV16" s="149"/>
      <c r="BNW16" s="149"/>
      <c r="BNX16" s="149"/>
      <c r="BNY16" s="149"/>
      <c r="BNZ16" s="149"/>
      <c r="BOA16" s="149"/>
      <c r="BOB16" s="149"/>
      <c r="BOC16" s="149"/>
      <c r="BOD16" s="149"/>
      <c r="BOE16" s="149"/>
      <c r="BOF16" s="149"/>
      <c r="BOG16" s="149"/>
      <c r="BOH16" s="149"/>
      <c r="BOI16" s="149"/>
      <c r="BOJ16" s="149"/>
      <c r="BOK16" s="149"/>
      <c r="BOL16" s="149"/>
      <c r="BOM16" s="149"/>
      <c r="BON16" s="149"/>
      <c r="BOO16" s="149"/>
      <c r="BOP16" s="149"/>
      <c r="BOQ16" s="149"/>
      <c r="BOR16" s="149"/>
      <c r="BOS16" s="149"/>
      <c r="BOT16" s="149"/>
      <c r="BOU16" s="149"/>
      <c r="BOV16" s="149"/>
      <c r="BOW16" s="149"/>
      <c r="BOX16" s="149"/>
      <c r="BOY16" s="149"/>
      <c r="BOZ16" s="149"/>
      <c r="BPA16" s="149"/>
      <c r="BPB16" s="149"/>
      <c r="BPC16" s="149"/>
      <c r="BPD16" s="149"/>
      <c r="BPE16" s="149"/>
      <c r="BPF16" s="149"/>
      <c r="BPG16" s="149"/>
      <c r="BPH16" s="149"/>
      <c r="BPI16" s="149"/>
      <c r="BPJ16" s="149"/>
      <c r="BPK16" s="149"/>
      <c r="BPL16" s="149"/>
      <c r="BPM16" s="149"/>
      <c r="BPN16" s="149"/>
      <c r="BPO16" s="149"/>
      <c r="BPP16" s="149"/>
      <c r="BPQ16" s="149"/>
      <c r="BPR16" s="149"/>
      <c r="BPS16" s="149"/>
      <c r="BPT16" s="149"/>
      <c r="BPU16" s="149"/>
      <c r="BPV16" s="149"/>
      <c r="BPW16" s="149"/>
      <c r="BPX16" s="149"/>
      <c r="BPY16" s="149"/>
      <c r="BPZ16" s="149"/>
      <c r="BQA16" s="149"/>
      <c r="BQB16" s="149"/>
      <c r="BQC16" s="149"/>
      <c r="BQD16" s="149"/>
      <c r="BQE16" s="149"/>
      <c r="BQF16" s="149"/>
      <c r="BQG16" s="149"/>
      <c r="BQH16" s="149"/>
      <c r="BQI16" s="149"/>
      <c r="BQJ16" s="149"/>
      <c r="BQK16" s="149"/>
      <c r="BQL16" s="149"/>
      <c r="BQM16" s="149"/>
      <c r="BQN16" s="149"/>
      <c r="BQO16" s="149"/>
      <c r="BQP16" s="149"/>
      <c r="BQQ16" s="149"/>
      <c r="BQR16" s="149"/>
      <c r="BQS16" s="149"/>
      <c r="BQT16" s="149"/>
      <c r="BQU16" s="149"/>
      <c r="BQV16" s="149"/>
      <c r="BQW16" s="149"/>
      <c r="BQX16" s="149"/>
      <c r="BQY16" s="149"/>
      <c r="BQZ16" s="149"/>
      <c r="BRA16" s="149"/>
      <c r="BRB16" s="149"/>
      <c r="BRC16" s="149"/>
      <c r="BRD16" s="149"/>
      <c r="BRE16" s="149"/>
      <c r="BRF16" s="149"/>
      <c r="BRG16" s="149"/>
      <c r="BRH16" s="149"/>
      <c r="BRI16" s="149"/>
      <c r="BRJ16" s="149"/>
      <c r="BRK16" s="149"/>
      <c r="BRL16" s="149"/>
      <c r="BRM16" s="149"/>
      <c r="BRN16" s="149"/>
      <c r="BRO16" s="149"/>
      <c r="BRP16" s="149"/>
      <c r="BRQ16" s="149"/>
      <c r="BRR16" s="149"/>
      <c r="BRS16" s="149"/>
      <c r="BRT16" s="149"/>
      <c r="BRU16" s="149"/>
      <c r="BRV16" s="149"/>
      <c r="BRW16" s="149"/>
      <c r="BRX16" s="149"/>
      <c r="BRY16" s="149"/>
      <c r="BRZ16" s="149"/>
      <c r="BSA16" s="149"/>
      <c r="BSB16" s="149"/>
      <c r="BSC16" s="149"/>
      <c r="BSD16" s="149"/>
      <c r="BSE16" s="149"/>
      <c r="BSF16" s="149"/>
      <c r="BSG16" s="149"/>
      <c r="BSH16" s="149"/>
      <c r="BSI16" s="149"/>
      <c r="BSJ16" s="149"/>
      <c r="BSK16" s="149"/>
      <c r="BSL16" s="149"/>
      <c r="BSM16" s="149"/>
      <c r="BSN16" s="149"/>
      <c r="BSO16" s="149"/>
      <c r="BSP16" s="149"/>
      <c r="BSQ16" s="149"/>
      <c r="BSR16" s="149"/>
      <c r="BSS16" s="149"/>
      <c r="BST16" s="149"/>
      <c r="BSU16" s="149"/>
      <c r="BSV16" s="149"/>
      <c r="BSW16" s="149"/>
      <c r="BSX16" s="149"/>
      <c r="BSY16" s="149"/>
      <c r="BSZ16" s="149"/>
      <c r="BTA16" s="149"/>
      <c r="BTB16" s="149"/>
      <c r="BTC16" s="149"/>
      <c r="BTD16" s="149"/>
      <c r="BTE16" s="149"/>
      <c r="BTF16" s="149"/>
      <c r="BTG16" s="149"/>
      <c r="BTH16" s="149"/>
      <c r="BTI16" s="149"/>
      <c r="BTJ16" s="149"/>
      <c r="BTK16" s="149"/>
      <c r="BTL16" s="149"/>
      <c r="BTM16" s="149"/>
      <c r="BTN16" s="149"/>
      <c r="BTO16" s="149"/>
      <c r="BTP16" s="149"/>
      <c r="BTQ16" s="149"/>
      <c r="BTR16" s="149"/>
      <c r="BTS16" s="149"/>
      <c r="BTT16" s="149"/>
      <c r="BTU16" s="149"/>
      <c r="BTV16" s="149"/>
      <c r="BTW16" s="149"/>
      <c r="BTX16" s="149"/>
      <c r="BTY16" s="149"/>
      <c r="BTZ16" s="149"/>
      <c r="BUA16" s="149"/>
      <c r="BUB16" s="149"/>
      <c r="BUC16" s="149"/>
      <c r="BUD16" s="149"/>
      <c r="BUE16" s="149"/>
      <c r="BUF16" s="149"/>
      <c r="BUG16" s="149"/>
      <c r="BUH16" s="149"/>
      <c r="BUI16" s="149"/>
      <c r="BUJ16" s="149"/>
      <c r="BUK16" s="149"/>
      <c r="BUL16" s="149"/>
      <c r="BUM16" s="149"/>
      <c r="BUN16" s="149"/>
      <c r="BUO16" s="149"/>
      <c r="BUP16" s="149"/>
      <c r="BUQ16" s="149"/>
      <c r="BUR16" s="149"/>
      <c r="BUS16" s="149"/>
      <c r="BUT16" s="149"/>
      <c r="BUU16" s="149"/>
      <c r="BUV16" s="149"/>
      <c r="BUW16" s="149"/>
      <c r="BUX16" s="149"/>
      <c r="BUY16" s="149"/>
      <c r="BUZ16" s="149"/>
      <c r="BVA16" s="149"/>
      <c r="BVB16" s="149"/>
      <c r="BVC16" s="149"/>
      <c r="BVD16" s="149"/>
      <c r="BVE16" s="149"/>
      <c r="BVF16" s="149"/>
      <c r="BVG16" s="149"/>
      <c r="BVH16" s="149"/>
      <c r="BVI16" s="149"/>
      <c r="BVJ16" s="149"/>
      <c r="BVK16" s="149"/>
      <c r="BVL16" s="149"/>
      <c r="BVM16" s="149"/>
      <c r="BVN16" s="149"/>
      <c r="BVO16" s="149"/>
      <c r="BVP16" s="149"/>
      <c r="BVQ16" s="149"/>
      <c r="BVR16" s="149"/>
      <c r="BVS16" s="149"/>
      <c r="BVT16" s="149"/>
      <c r="BVU16" s="149"/>
      <c r="BVV16" s="149"/>
      <c r="BVW16" s="149"/>
      <c r="BVX16" s="149"/>
      <c r="BVY16" s="149"/>
      <c r="BVZ16" s="149"/>
      <c r="BWA16" s="149"/>
      <c r="BWB16" s="149"/>
      <c r="BWC16" s="149"/>
      <c r="BWD16" s="149"/>
      <c r="BWE16" s="149"/>
      <c r="BWF16" s="149"/>
      <c r="BWG16" s="149"/>
      <c r="BWH16" s="149"/>
      <c r="BWI16" s="149"/>
      <c r="BWJ16" s="149"/>
      <c r="BWK16" s="149"/>
      <c r="BWL16" s="149"/>
      <c r="BWM16" s="149"/>
      <c r="BWN16" s="149"/>
      <c r="BWO16" s="149"/>
      <c r="BWP16" s="149"/>
      <c r="BWQ16" s="149"/>
      <c r="BWR16" s="149"/>
      <c r="BWS16" s="149"/>
      <c r="BWT16" s="149"/>
      <c r="BWU16" s="149"/>
      <c r="BWV16" s="149"/>
      <c r="BWW16" s="149"/>
      <c r="BWX16" s="149"/>
      <c r="BWY16" s="149"/>
      <c r="BWZ16" s="149"/>
      <c r="BXA16" s="149"/>
      <c r="BXB16" s="149"/>
      <c r="BXC16" s="149"/>
      <c r="BXD16" s="149"/>
      <c r="BXE16" s="149"/>
      <c r="BXF16" s="149"/>
      <c r="BXG16" s="149"/>
      <c r="BXH16" s="149"/>
      <c r="BXI16" s="149"/>
      <c r="BXJ16" s="149"/>
      <c r="BXK16" s="149"/>
      <c r="BXL16" s="149"/>
      <c r="BXM16" s="149"/>
      <c r="BXN16" s="149"/>
      <c r="BXO16" s="149"/>
      <c r="BXP16" s="149"/>
      <c r="BXQ16" s="149"/>
      <c r="BXR16" s="149"/>
      <c r="BXS16" s="149"/>
      <c r="BXT16" s="149"/>
      <c r="BXU16" s="149"/>
      <c r="BXV16" s="149"/>
      <c r="BXW16" s="149"/>
      <c r="BXX16" s="149"/>
      <c r="BXY16" s="149"/>
      <c r="BXZ16" s="149"/>
      <c r="BYA16" s="149"/>
      <c r="BYB16" s="149"/>
      <c r="BYC16" s="149"/>
      <c r="BYD16" s="149"/>
      <c r="BYE16" s="149"/>
      <c r="BYF16" s="149"/>
      <c r="BYG16" s="149"/>
      <c r="BYH16" s="149"/>
      <c r="BYI16" s="149"/>
      <c r="BYJ16" s="149"/>
      <c r="BYK16" s="149"/>
      <c r="BYL16" s="149"/>
      <c r="BYM16" s="149"/>
      <c r="BYN16" s="149"/>
      <c r="BYO16" s="149"/>
      <c r="BYP16" s="149"/>
      <c r="BYQ16" s="149"/>
      <c r="BYR16" s="149"/>
      <c r="BYS16" s="149"/>
      <c r="BYT16" s="149"/>
      <c r="BYU16" s="149"/>
      <c r="BYV16" s="149"/>
      <c r="BYW16" s="149"/>
      <c r="BYX16" s="149"/>
      <c r="BYY16" s="149"/>
      <c r="BYZ16" s="149"/>
      <c r="BZA16" s="149"/>
      <c r="BZB16" s="149"/>
      <c r="BZC16" s="149"/>
      <c r="BZD16" s="149"/>
      <c r="BZE16" s="149"/>
      <c r="BZF16" s="149"/>
      <c r="BZG16" s="149"/>
      <c r="BZH16" s="149"/>
      <c r="BZI16" s="149"/>
      <c r="BZJ16" s="149"/>
      <c r="BZK16" s="149"/>
      <c r="BZL16" s="149"/>
      <c r="BZM16" s="149"/>
      <c r="BZN16" s="149"/>
      <c r="BZO16" s="149"/>
      <c r="BZP16" s="149"/>
      <c r="BZQ16" s="149"/>
      <c r="BZR16" s="149"/>
      <c r="BZS16" s="149"/>
      <c r="BZT16" s="149"/>
      <c r="BZU16" s="149"/>
      <c r="BZV16" s="149"/>
      <c r="BZW16" s="149"/>
      <c r="BZX16" s="149"/>
      <c r="BZY16" s="149"/>
      <c r="BZZ16" s="149"/>
      <c r="CAA16" s="149"/>
      <c r="CAB16" s="149"/>
      <c r="CAC16" s="149"/>
      <c r="CAD16" s="149"/>
      <c r="CAE16" s="149"/>
      <c r="CAF16" s="149"/>
      <c r="CAG16" s="149"/>
      <c r="CAH16" s="149"/>
      <c r="CAI16" s="149"/>
      <c r="CAJ16" s="149"/>
      <c r="CAK16" s="149"/>
      <c r="CAL16" s="149"/>
      <c r="CAM16" s="149"/>
      <c r="CAN16" s="149"/>
      <c r="CAO16" s="149"/>
      <c r="CAP16" s="149"/>
      <c r="CAQ16" s="149"/>
      <c r="CAR16" s="149"/>
      <c r="CAS16" s="149"/>
      <c r="CAT16" s="149"/>
      <c r="CAU16" s="149"/>
      <c r="CAV16" s="149"/>
      <c r="CAW16" s="149"/>
      <c r="CAX16" s="149"/>
      <c r="CAY16" s="149"/>
      <c r="CAZ16" s="149"/>
      <c r="CBA16" s="149"/>
      <c r="CBB16" s="149"/>
      <c r="CBC16" s="149"/>
      <c r="CBD16" s="149"/>
      <c r="CBE16" s="149"/>
      <c r="CBF16" s="149"/>
      <c r="CBG16" s="149"/>
      <c r="CBH16" s="149"/>
      <c r="CBI16" s="149"/>
      <c r="CBJ16" s="149"/>
      <c r="CBK16" s="149"/>
      <c r="CBL16" s="149"/>
      <c r="CBM16" s="149"/>
      <c r="CBN16" s="149"/>
      <c r="CBO16" s="149"/>
      <c r="CBP16" s="149"/>
      <c r="CBQ16" s="149"/>
      <c r="CBR16" s="149"/>
      <c r="CBS16" s="149"/>
      <c r="CBT16" s="149"/>
      <c r="CBU16" s="149"/>
      <c r="CBV16" s="149"/>
      <c r="CBW16" s="149"/>
      <c r="CBX16" s="149"/>
      <c r="CBY16" s="149"/>
      <c r="CBZ16" s="149"/>
      <c r="CCA16" s="149"/>
      <c r="CCB16" s="149"/>
      <c r="CCC16" s="149"/>
      <c r="CCD16" s="149"/>
      <c r="CCE16" s="149"/>
      <c r="CCF16" s="149"/>
      <c r="CCG16" s="149"/>
      <c r="CCH16" s="149"/>
      <c r="CCI16" s="149"/>
      <c r="CCJ16" s="149"/>
      <c r="CCK16" s="149"/>
      <c r="CCL16" s="149"/>
      <c r="CCM16" s="149"/>
      <c r="CCN16" s="149"/>
      <c r="CCO16" s="149"/>
      <c r="CCP16" s="149"/>
      <c r="CCQ16" s="149"/>
      <c r="CCR16" s="149"/>
      <c r="CCS16" s="149"/>
      <c r="CCT16" s="149"/>
      <c r="CCU16" s="149"/>
      <c r="CCV16" s="149"/>
      <c r="CCW16" s="149"/>
      <c r="CCX16" s="149"/>
      <c r="CCY16" s="149"/>
      <c r="CCZ16" s="149"/>
      <c r="CDA16" s="149"/>
      <c r="CDB16" s="149"/>
      <c r="CDC16" s="149"/>
      <c r="CDD16" s="149"/>
      <c r="CDE16" s="149"/>
      <c r="CDF16" s="149"/>
      <c r="CDG16" s="149"/>
      <c r="CDH16" s="149"/>
      <c r="CDI16" s="149"/>
      <c r="CDJ16" s="149"/>
      <c r="CDK16" s="149"/>
      <c r="CDL16" s="149"/>
      <c r="CDM16" s="149"/>
      <c r="CDN16" s="149"/>
      <c r="CDO16" s="149"/>
      <c r="CDP16" s="149"/>
      <c r="CDQ16" s="149"/>
      <c r="CDR16" s="149"/>
      <c r="CDS16" s="149"/>
      <c r="CDT16" s="149"/>
      <c r="CDU16" s="149"/>
      <c r="CDV16" s="149"/>
      <c r="CDW16" s="149"/>
      <c r="CDX16" s="149"/>
      <c r="CDY16" s="149"/>
      <c r="CDZ16" s="149"/>
      <c r="CEA16" s="149"/>
      <c r="CEB16" s="149"/>
      <c r="CEC16" s="149"/>
      <c r="CED16" s="149"/>
      <c r="CEE16" s="149"/>
      <c r="CEF16" s="149"/>
      <c r="CEG16" s="149"/>
      <c r="CEH16" s="149"/>
      <c r="CEI16" s="149"/>
      <c r="CEJ16" s="149"/>
      <c r="CEK16" s="149"/>
      <c r="CEL16" s="149"/>
      <c r="CEM16" s="149"/>
      <c r="CEN16" s="149"/>
      <c r="CEO16" s="149"/>
      <c r="CEP16" s="149"/>
      <c r="CEQ16" s="149"/>
      <c r="CER16" s="149"/>
      <c r="CES16" s="149"/>
      <c r="CET16" s="149"/>
      <c r="CEU16" s="149"/>
      <c r="CEV16" s="149"/>
      <c r="CEW16" s="149"/>
      <c r="CEX16" s="149"/>
      <c r="CEY16" s="149"/>
      <c r="CEZ16" s="149"/>
      <c r="CFA16" s="149"/>
      <c r="CFB16" s="149"/>
      <c r="CFC16" s="149"/>
      <c r="CFD16" s="149"/>
      <c r="CFE16" s="149"/>
      <c r="CFF16" s="149"/>
      <c r="CFG16" s="149"/>
      <c r="CFH16" s="149"/>
      <c r="CFI16" s="149"/>
      <c r="CFJ16" s="149"/>
      <c r="CFK16" s="149"/>
      <c r="CFL16" s="149"/>
      <c r="CFM16" s="149"/>
      <c r="CFN16" s="149"/>
      <c r="CFO16" s="149"/>
      <c r="CFP16" s="149"/>
      <c r="CFQ16" s="149"/>
      <c r="CFR16" s="149"/>
      <c r="CFS16" s="149"/>
      <c r="CFT16" s="149"/>
      <c r="CFU16" s="149"/>
      <c r="CFV16" s="149"/>
      <c r="CFW16" s="149"/>
      <c r="CFX16" s="149"/>
      <c r="CFY16" s="149"/>
      <c r="CFZ16" s="149"/>
      <c r="CGA16" s="149"/>
      <c r="CGB16" s="149"/>
      <c r="CGC16" s="149"/>
      <c r="CGD16" s="149"/>
      <c r="CGE16" s="149"/>
      <c r="CGF16" s="149"/>
      <c r="CGG16" s="149"/>
      <c r="CGH16" s="149"/>
      <c r="CGI16" s="149"/>
      <c r="CGJ16" s="149"/>
      <c r="CGK16" s="149"/>
      <c r="CGL16" s="149"/>
      <c r="CGM16" s="149"/>
      <c r="CGN16" s="149"/>
      <c r="CGO16" s="149"/>
      <c r="CGP16" s="149"/>
      <c r="CGQ16" s="149"/>
      <c r="CGR16" s="149"/>
      <c r="CGS16" s="149"/>
      <c r="CGT16" s="149"/>
      <c r="CGU16" s="149"/>
      <c r="CGV16" s="149"/>
      <c r="CGW16" s="149"/>
      <c r="CGX16" s="149"/>
      <c r="CGY16" s="149"/>
      <c r="CGZ16" s="149"/>
      <c r="CHA16" s="149"/>
      <c r="CHB16" s="149"/>
      <c r="CHC16" s="149"/>
      <c r="CHD16" s="149"/>
      <c r="CHE16" s="149"/>
      <c r="CHF16" s="149"/>
      <c r="CHG16" s="149"/>
      <c r="CHH16" s="149"/>
      <c r="CHI16" s="149"/>
      <c r="CHJ16" s="149"/>
      <c r="CHK16" s="149"/>
      <c r="CHL16" s="149"/>
      <c r="CHM16" s="149"/>
      <c r="CHN16" s="149"/>
      <c r="CHO16" s="149"/>
      <c r="CHP16" s="149"/>
      <c r="CHQ16" s="149"/>
      <c r="CHR16" s="149"/>
      <c r="CHS16" s="149"/>
      <c r="CHT16" s="149"/>
      <c r="CHU16" s="149"/>
      <c r="CHV16" s="149"/>
      <c r="CHW16" s="149"/>
      <c r="CHX16" s="149"/>
      <c r="CHY16" s="149"/>
      <c r="CHZ16" s="149"/>
      <c r="CIA16" s="149"/>
      <c r="CIB16" s="149"/>
      <c r="CIC16" s="149"/>
      <c r="CID16" s="149"/>
      <c r="CIE16" s="149"/>
      <c r="CIF16" s="149"/>
      <c r="CIG16" s="149"/>
      <c r="CIH16" s="149"/>
      <c r="CII16" s="149"/>
      <c r="CIJ16" s="149"/>
      <c r="CIK16" s="149"/>
      <c r="CIL16" s="149"/>
      <c r="CIM16" s="149"/>
      <c r="CIN16" s="149"/>
      <c r="CIO16" s="149"/>
      <c r="CIP16" s="149"/>
      <c r="CIQ16" s="149"/>
      <c r="CIR16" s="149"/>
      <c r="CIS16" s="149"/>
      <c r="CIT16" s="149"/>
      <c r="CIU16" s="149"/>
      <c r="CIV16" s="149"/>
      <c r="CIW16" s="149"/>
      <c r="CIX16" s="149"/>
      <c r="CIY16" s="149"/>
      <c r="CIZ16" s="149"/>
      <c r="CJA16" s="149"/>
      <c r="CJB16" s="149"/>
      <c r="CJC16" s="149"/>
      <c r="CJD16" s="149"/>
      <c r="CJE16" s="149"/>
      <c r="CJF16" s="149"/>
      <c r="CJG16" s="149"/>
      <c r="CJH16" s="149"/>
      <c r="CJI16" s="149"/>
      <c r="CJJ16" s="149"/>
      <c r="CJK16" s="149"/>
      <c r="CJL16" s="149"/>
      <c r="CJM16" s="149"/>
      <c r="CJN16" s="149"/>
      <c r="CJO16" s="149"/>
      <c r="CJP16" s="149"/>
      <c r="CJQ16" s="149"/>
      <c r="CJR16" s="149"/>
      <c r="CJS16" s="149"/>
      <c r="CJT16" s="149"/>
      <c r="CJU16" s="149"/>
      <c r="CJV16" s="149"/>
      <c r="CJW16" s="149"/>
      <c r="CJX16" s="149"/>
      <c r="CJY16" s="149"/>
      <c r="CJZ16" s="149"/>
      <c r="CKA16" s="149"/>
      <c r="CKB16" s="149"/>
      <c r="CKC16" s="149"/>
      <c r="CKD16" s="149"/>
      <c r="CKE16" s="149"/>
      <c r="CKF16" s="149"/>
      <c r="CKG16" s="149"/>
      <c r="CKH16" s="149"/>
      <c r="CKI16" s="149"/>
      <c r="CKJ16" s="149"/>
      <c r="CKK16" s="149"/>
      <c r="CKL16" s="149"/>
      <c r="CKM16" s="149"/>
      <c r="CKN16" s="149"/>
      <c r="CKO16" s="149"/>
      <c r="CKP16" s="149"/>
      <c r="CKQ16" s="149"/>
      <c r="CKR16" s="149"/>
      <c r="CKS16" s="149"/>
      <c r="CKT16" s="149"/>
      <c r="CKU16" s="149"/>
      <c r="CKV16" s="149"/>
      <c r="CKW16" s="149"/>
      <c r="CKX16" s="149"/>
      <c r="CKY16" s="149"/>
      <c r="CKZ16" s="149"/>
      <c r="CLA16" s="149"/>
      <c r="CLB16" s="149"/>
      <c r="CLC16" s="149"/>
      <c r="CLD16" s="149"/>
      <c r="CLE16" s="149"/>
      <c r="CLF16" s="149"/>
      <c r="CLG16" s="149"/>
      <c r="CLH16" s="149"/>
      <c r="CLI16" s="149"/>
      <c r="CLJ16" s="149"/>
      <c r="CLK16" s="149"/>
      <c r="CLL16" s="149"/>
      <c r="CLM16" s="149"/>
      <c r="CLN16" s="149"/>
      <c r="CLO16" s="149"/>
      <c r="CLP16" s="149"/>
      <c r="CLQ16" s="149"/>
      <c r="CLR16" s="149"/>
      <c r="CLS16" s="149"/>
      <c r="CLT16" s="149"/>
      <c r="CLU16" s="149"/>
      <c r="CLV16" s="149"/>
      <c r="CLW16" s="149"/>
      <c r="CLX16" s="149"/>
      <c r="CLY16" s="149"/>
      <c r="CLZ16" s="149"/>
      <c r="CMA16" s="149"/>
      <c r="CMB16" s="149"/>
      <c r="CMC16" s="149"/>
      <c r="CMD16" s="149"/>
      <c r="CME16" s="149"/>
      <c r="CMF16" s="149"/>
      <c r="CMG16" s="149"/>
      <c r="CMH16" s="149"/>
      <c r="CMI16" s="149"/>
      <c r="CMJ16" s="149"/>
      <c r="CMK16" s="149"/>
      <c r="CML16" s="149"/>
      <c r="CMM16" s="149"/>
      <c r="CMN16" s="149"/>
      <c r="CMO16" s="149"/>
      <c r="CMP16" s="149"/>
      <c r="CMQ16" s="149"/>
      <c r="CMR16" s="149"/>
      <c r="CMS16" s="149"/>
      <c r="CMT16" s="149"/>
      <c r="CMU16" s="149"/>
      <c r="CMV16" s="149"/>
      <c r="CMW16" s="149"/>
      <c r="CMX16" s="149"/>
      <c r="CMY16" s="149"/>
      <c r="CMZ16" s="149"/>
      <c r="CNA16" s="149"/>
      <c r="CNB16" s="149"/>
      <c r="CNC16" s="149"/>
      <c r="CND16" s="149"/>
      <c r="CNE16" s="149"/>
      <c r="CNF16" s="149"/>
      <c r="CNG16" s="149"/>
      <c r="CNH16" s="149"/>
      <c r="CNI16" s="149"/>
      <c r="CNJ16" s="149"/>
      <c r="CNK16" s="149"/>
      <c r="CNL16" s="149"/>
      <c r="CNM16" s="149"/>
      <c r="CNN16" s="149"/>
      <c r="CNO16" s="149"/>
      <c r="CNP16" s="149"/>
      <c r="CNQ16" s="149"/>
      <c r="CNR16" s="149"/>
      <c r="CNS16" s="149"/>
      <c r="CNT16" s="149"/>
      <c r="CNU16" s="149"/>
      <c r="CNV16" s="149"/>
      <c r="CNW16" s="149"/>
      <c r="CNX16" s="149"/>
      <c r="CNY16" s="149"/>
      <c r="CNZ16" s="149"/>
      <c r="COA16" s="149"/>
      <c r="COB16" s="149"/>
      <c r="COC16" s="149"/>
      <c r="COD16" s="149"/>
      <c r="COE16" s="149"/>
      <c r="COF16" s="149"/>
      <c r="COG16" s="149"/>
      <c r="COH16" s="149"/>
      <c r="COI16" s="149"/>
      <c r="COJ16" s="149"/>
      <c r="COK16" s="149"/>
      <c r="COL16" s="149"/>
      <c r="COM16" s="149"/>
      <c r="CON16" s="149"/>
      <c r="COO16" s="149"/>
      <c r="COP16" s="149"/>
      <c r="COQ16" s="149"/>
      <c r="COR16" s="149"/>
      <c r="COS16" s="149"/>
      <c r="COT16" s="149"/>
      <c r="COU16" s="149"/>
      <c r="COV16" s="149"/>
      <c r="COW16" s="149"/>
      <c r="COX16" s="149"/>
      <c r="COY16" s="149"/>
      <c r="COZ16" s="149"/>
      <c r="CPA16" s="149"/>
      <c r="CPB16" s="149"/>
      <c r="CPC16" s="149"/>
      <c r="CPD16" s="149"/>
      <c r="CPE16" s="149"/>
      <c r="CPF16" s="149"/>
      <c r="CPG16" s="149"/>
      <c r="CPH16" s="149"/>
      <c r="CPI16" s="149"/>
      <c r="CPJ16" s="149"/>
      <c r="CPK16" s="149"/>
      <c r="CPL16" s="149"/>
      <c r="CPM16" s="149"/>
      <c r="CPN16" s="149"/>
      <c r="CPO16" s="149"/>
      <c r="CPP16" s="149"/>
      <c r="CPQ16" s="149"/>
      <c r="CPR16" s="149"/>
      <c r="CPS16" s="149"/>
      <c r="CPT16" s="149"/>
      <c r="CPU16" s="149"/>
      <c r="CPV16" s="149"/>
      <c r="CPW16" s="149"/>
      <c r="CPX16" s="149"/>
      <c r="CPY16" s="149"/>
      <c r="CPZ16" s="149"/>
      <c r="CQA16" s="149"/>
      <c r="CQB16" s="149"/>
      <c r="CQC16" s="149"/>
      <c r="CQD16" s="149"/>
      <c r="CQE16" s="149"/>
      <c r="CQF16" s="149"/>
      <c r="CQG16" s="149"/>
      <c r="CQH16" s="149"/>
      <c r="CQI16" s="149"/>
      <c r="CQJ16" s="149"/>
      <c r="CQK16" s="149"/>
      <c r="CQL16" s="149"/>
      <c r="CQM16" s="149"/>
      <c r="CQN16" s="149"/>
      <c r="CQO16" s="149"/>
      <c r="CQP16" s="149"/>
      <c r="CQQ16" s="149"/>
      <c r="CQR16" s="149"/>
      <c r="CQS16" s="149"/>
      <c r="CQT16" s="149"/>
      <c r="CQU16" s="149"/>
      <c r="CQV16" s="149"/>
      <c r="CQW16" s="149"/>
      <c r="CQX16" s="149"/>
      <c r="CQY16" s="149"/>
      <c r="CQZ16" s="149"/>
      <c r="CRA16" s="149"/>
      <c r="CRB16" s="149"/>
      <c r="CRC16" s="149"/>
      <c r="CRD16" s="149"/>
      <c r="CRE16" s="149"/>
      <c r="CRF16" s="149"/>
      <c r="CRG16" s="149"/>
      <c r="CRH16" s="149"/>
      <c r="CRI16" s="149"/>
      <c r="CRJ16" s="149"/>
      <c r="CRK16" s="149"/>
      <c r="CRL16" s="149"/>
      <c r="CRM16" s="149"/>
      <c r="CRN16" s="149"/>
      <c r="CRO16" s="149"/>
      <c r="CRP16" s="149"/>
      <c r="CRQ16" s="149"/>
      <c r="CRR16" s="149"/>
      <c r="CRS16" s="149"/>
      <c r="CRT16" s="149"/>
      <c r="CRU16" s="149"/>
      <c r="CRV16" s="149"/>
      <c r="CRW16" s="149"/>
      <c r="CRX16" s="149"/>
      <c r="CRY16" s="149"/>
      <c r="CRZ16" s="149"/>
      <c r="CSA16" s="149"/>
      <c r="CSB16" s="149"/>
      <c r="CSC16" s="149"/>
      <c r="CSD16" s="149"/>
      <c r="CSE16" s="149"/>
      <c r="CSF16" s="149"/>
      <c r="CSG16" s="149"/>
      <c r="CSH16" s="149"/>
      <c r="CSI16" s="149"/>
      <c r="CSJ16" s="149"/>
      <c r="CSK16" s="149"/>
      <c r="CSL16" s="149"/>
      <c r="CSM16" s="149"/>
      <c r="CSN16" s="149"/>
      <c r="CSO16" s="149"/>
      <c r="CSP16" s="149"/>
      <c r="CSQ16" s="149"/>
      <c r="CSR16" s="149"/>
      <c r="CSS16" s="149"/>
      <c r="CST16" s="149"/>
      <c r="CSU16" s="149"/>
      <c r="CSV16" s="149"/>
      <c r="CSW16" s="149"/>
      <c r="CSX16" s="149"/>
      <c r="CSY16" s="149"/>
      <c r="CSZ16" s="149"/>
      <c r="CTA16" s="149"/>
      <c r="CTB16" s="149"/>
      <c r="CTC16" s="149"/>
      <c r="CTD16" s="149"/>
      <c r="CTE16" s="149"/>
      <c r="CTF16" s="149"/>
      <c r="CTG16" s="149"/>
      <c r="CTH16" s="149"/>
      <c r="CTI16" s="149"/>
      <c r="CTJ16" s="149"/>
      <c r="CTK16" s="149"/>
      <c r="CTL16" s="149"/>
      <c r="CTM16" s="149"/>
      <c r="CTN16" s="149"/>
      <c r="CTO16" s="149"/>
      <c r="CTP16" s="149"/>
      <c r="CTQ16" s="149"/>
      <c r="CTR16" s="149"/>
      <c r="CTS16" s="149"/>
      <c r="CTT16" s="149"/>
      <c r="CTU16" s="149"/>
      <c r="CTV16" s="149"/>
      <c r="CTW16" s="149"/>
      <c r="CTX16" s="149"/>
      <c r="CTY16" s="149"/>
      <c r="CTZ16" s="149"/>
      <c r="CUA16" s="149"/>
      <c r="CUB16" s="149"/>
      <c r="CUC16" s="149"/>
      <c r="CUD16" s="149"/>
      <c r="CUE16" s="149"/>
      <c r="CUF16" s="149"/>
      <c r="CUG16" s="149"/>
      <c r="CUH16" s="149"/>
      <c r="CUI16" s="149"/>
      <c r="CUJ16" s="149"/>
      <c r="CUK16" s="149"/>
      <c r="CUL16" s="149"/>
      <c r="CUM16" s="149"/>
      <c r="CUN16" s="149"/>
      <c r="CUO16" s="149"/>
      <c r="CUP16" s="149"/>
      <c r="CUQ16" s="149"/>
      <c r="CUR16" s="149"/>
      <c r="CUS16" s="149"/>
      <c r="CUT16" s="149"/>
      <c r="CUU16" s="149"/>
      <c r="CUV16" s="149"/>
      <c r="CUW16" s="149"/>
      <c r="CUX16" s="149"/>
      <c r="CUY16" s="149"/>
      <c r="CUZ16" s="149"/>
      <c r="CVA16" s="149"/>
      <c r="CVB16" s="149"/>
      <c r="CVC16" s="149"/>
      <c r="CVD16" s="149"/>
      <c r="CVE16" s="149"/>
      <c r="CVF16" s="149"/>
      <c r="CVG16" s="149"/>
      <c r="CVH16" s="149"/>
      <c r="CVI16" s="149"/>
      <c r="CVJ16" s="149"/>
      <c r="CVK16" s="149"/>
      <c r="CVL16" s="149"/>
      <c r="CVM16" s="149"/>
      <c r="CVN16" s="149"/>
      <c r="CVO16" s="149"/>
      <c r="CVP16" s="149"/>
      <c r="CVQ16" s="149"/>
      <c r="CVR16" s="149"/>
      <c r="CVS16" s="149"/>
      <c r="CVT16" s="149"/>
      <c r="CVU16" s="149"/>
      <c r="CVV16" s="149"/>
      <c r="CVW16" s="149"/>
      <c r="CVX16" s="149"/>
      <c r="CVY16" s="149"/>
      <c r="CVZ16" s="149"/>
      <c r="CWA16" s="149"/>
      <c r="CWB16" s="149"/>
      <c r="CWC16" s="149"/>
      <c r="CWD16" s="149"/>
      <c r="CWE16" s="149"/>
      <c r="CWF16" s="149"/>
      <c r="CWG16" s="149"/>
      <c r="CWH16" s="149"/>
      <c r="CWI16" s="149"/>
      <c r="CWJ16" s="149"/>
      <c r="CWK16" s="149"/>
      <c r="CWL16" s="149"/>
      <c r="CWM16" s="149"/>
      <c r="CWN16" s="149"/>
      <c r="CWO16" s="149"/>
      <c r="CWP16" s="149"/>
      <c r="CWQ16" s="149"/>
      <c r="CWR16" s="149"/>
      <c r="CWS16" s="149"/>
      <c r="CWT16" s="149"/>
      <c r="CWU16" s="149"/>
      <c r="CWV16" s="149"/>
      <c r="CWW16" s="149"/>
      <c r="CWX16" s="149"/>
      <c r="CWY16" s="149"/>
      <c r="CWZ16" s="149"/>
      <c r="CXA16" s="149"/>
      <c r="CXB16" s="149"/>
      <c r="CXC16" s="149"/>
      <c r="CXD16" s="149"/>
      <c r="CXE16" s="149"/>
      <c r="CXF16" s="149"/>
      <c r="CXG16" s="149"/>
      <c r="CXH16" s="149"/>
      <c r="CXI16" s="149"/>
      <c r="CXJ16" s="149"/>
      <c r="CXK16" s="149"/>
      <c r="CXL16" s="149"/>
      <c r="CXM16" s="149"/>
      <c r="CXN16" s="149"/>
      <c r="CXO16" s="149"/>
      <c r="CXP16" s="149"/>
      <c r="CXQ16" s="149"/>
      <c r="CXR16" s="149"/>
      <c r="CXS16" s="149"/>
      <c r="CXT16" s="149"/>
      <c r="CXU16" s="149"/>
      <c r="CXV16" s="149"/>
      <c r="CXW16" s="149"/>
      <c r="CXX16" s="149"/>
      <c r="CXY16" s="149"/>
      <c r="CXZ16" s="149"/>
      <c r="CYA16" s="149"/>
      <c r="CYB16" s="149"/>
      <c r="CYC16" s="149"/>
      <c r="CYD16" s="149"/>
      <c r="CYE16" s="149"/>
      <c r="CYF16" s="149"/>
      <c r="CYG16" s="149"/>
      <c r="CYH16" s="149"/>
      <c r="CYI16" s="149"/>
      <c r="CYJ16" s="149"/>
      <c r="CYK16" s="149"/>
      <c r="CYL16" s="149"/>
      <c r="CYM16" s="149"/>
      <c r="CYN16" s="149"/>
      <c r="CYO16" s="149"/>
      <c r="CYP16" s="149"/>
      <c r="CYQ16" s="149"/>
      <c r="CYR16" s="149"/>
      <c r="CYS16" s="149"/>
      <c r="CYT16" s="149"/>
      <c r="CYU16" s="149"/>
      <c r="CYV16" s="149"/>
      <c r="CYW16" s="149"/>
      <c r="CYX16" s="149"/>
      <c r="CYY16" s="149"/>
      <c r="CYZ16" s="149"/>
      <c r="CZA16" s="149"/>
      <c r="CZB16" s="149"/>
      <c r="CZC16" s="149"/>
      <c r="CZD16" s="149"/>
      <c r="CZE16" s="149"/>
      <c r="CZF16" s="149"/>
      <c r="CZG16" s="149"/>
      <c r="CZH16" s="149"/>
      <c r="CZI16" s="149"/>
      <c r="CZJ16" s="149"/>
      <c r="CZK16" s="149"/>
      <c r="CZL16" s="149"/>
      <c r="CZM16" s="149"/>
      <c r="CZN16" s="149"/>
      <c r="CZO16" s="149"/>
      <c r="CZP16" s="149"/>
      <c r="CZQ16" s="149"/>
      <c r="CZR16" s="149"/>
      <c r="CZS16" s="149"/>
      <c r="CZT16" s="149"/>
      <c r="CZU16" s="149"/>
      <c r="CZV16" s="149"/>
      <c r="CZW16" s="149"/>
      <c r="CZX16" s="149"/>
      <c r="CZY16" s="149"/>
      <c r="CZZ16" s="149"/>
      <c r="DAA16" s="149"/>
      <c r="DAB16" s="149"/>
      <c r="DAC16" s="149"/>
      <c r="DAD16" s="149"/>
      <c r="DAE16" s="149"/>
      <c r="DAF16" s="149"/>
      <c r="DAG16" s="149"/>
      <c r="DAH16" s="149"/>
      <c r="DAI16" s="149"/>
      <c r="DAJ16" s="149"/>
      <c r="DAK16" s="149"/>
      <c r="DAL16" s="149"/>
      <c r="DAM16" s="149"/>
      <c r="DAN16" s="149"/>
      <c r="DAO16" s="149"/>
      <c r="DAP16" s="149"/>
      <c r="DAQ16" s="149"/>
      <c r="DAR16" s="149"/>
      <c r="DAS16" s="149"/>
      <c r="DAT16" s="149"/>
      <c r="DAU16" s="149"/>
      <c r="DAV16" s="149"/>
      <c r="DAW16" s="149"/>
      <c r="DAX16" s="149"/>
      <c r="DAY16" s="149"/>
      <c r="DAZ16" s="149"/>
      <c r="DBA16" s="149"/>
      <c r="DBB16" s="149"/>
      <c r="DBC16" s="149"/>
      <c r="DBD16" s="149"/>
      <c r="DBE16" s="149"/>
      <c r="DBF16" s="149"/>
      <c r="DBG16" s="149"/>
      <c r="DBH16" s="149"/>
      <c r="DBI16" s="149"/>
      <c r="DBJ16" s="149"/>
      <c r="DBK16" s="149"/>
      <c r="DBL16" s="149"/>
      <c r="DBM16" s="149"/>
      <c r="DBN16" s="149"/>
      <c r="DBO16" s="149"/>
      <c r="DBP16" s="149"/>
      <c r="DBQ16" s="149"/>
      <c r="DBR16" s="149"/>
      <c r="DBS16" s="149"/>
      <c r="DBT16" s="149"/>
      <c r="DBU16" s="149"/>
      <c r="DBV16" s="149"/>
      <c r="DBW16" s="149"/>
      <c r="DBX16" s="149"/>
      <c r="DBY16" s="149"/>
      <c r="DBZ16" s="149"/>
      <c r="DCA16" s="149"/>
      <c r="DCB16" s="149"/>
      <c r="DCC16" s="149"/>
      <c r="DCD16" s="149"/>
      <c r="DCE16" s="149"/>
      <c r="DCF16" s="149"/>
      <c r="DCG16" s="149"/>
      <c r="DCH16" s="149"/>
      <c r="DCI16" s="149"/>
      <c r="DCJ16" s="149"/>
      <c r="DCK16" s="149"/>
      <c r="DCL16" s="149"/>
      <c r="DCM16" s="149"/>
      <c r="DCN16" s="149"/>
      <c r="DCO16" s="149"/>
      <c r="DCP16" s="149"/>
      <c r="DCQ16" s="149"/>
      <c r="DCR16" s="149"/>
      <c r="DCS16" s="149"/>
      <c r="DCT16" s="149"/>
      <c r="DCU16" s="149"/>
      <c r="DCV16" s="149"/>
      <c r="DCW16" s="149"/>
      <c r="DCX16" s="149"/>
      <c r="DCY16" s="149"/>
      <c r="DCZ16" s="149"/>
      <c r="DDA16" s="149"/>
      <c r="DDB16" s="149"/>
      <c r="DDC16" s="149"/>
      <c r="DDD16" s="149"/>
      <c r="DDE16" s="149"/>
      <c r="DDF16" s="149"/>
      <c r="DDG16" s="149"/>
      <c r="DDH16" s="149"/>
      <c r="DDI16" s="149"/>
      <c r="DDJ16" s="149"/>
      <c r="DDK16" s="149"/>
      <c r="DDL16" s="149"/>
      <c r="DDM16" s="149"/>
      <c r="DDN16" s="149"/>
      <c r="DDO16" s="149"/>
      <c r="DDP16" s="149"/>
      <c r="DDQ16" s="149"/>
      <c r="DDR16" s="149"/>
      <c r="DDS16" s="149"/>
      <c r="DDT16" s="149"/>
      <c r="DDU16" s="149"/>
      <c r="DDV16" s="149"/>
      <c r="DDW16" s="149"/>
      <c r="DDX16" s="149"/>
      <c r="DDY16" s="149"/>
      <c r="DDZ16" s="149"/>
      <c r="DEA16" s="149"/>
      <c r="DEB16" s="149"/>
      <c r="DEC16" s="149"/>
      <c r="DED16" s="149"/>
      <c r="DEE16" s="149"/>
      <c r="DEF16" s="149"/>
      <c r="DEG16" s="149"/>
      <c r="DEH16" s="149"/>
      <c r="DEI16" s="149"/>
      <c r="DEJ16" s="149"/>
      <c r="DEK16" s="149"/>
      <c r="DEL16" s="149"/>
      <c r="DEM16" s="149"/>
      <c r="DEN16" s="149"/>
      <c r="DEO16" s="149"/>
      <c r="DEP16" s="149"/>
      <c r="DEQ16" s="149"/>
      <c r="DER16" s="149"/>
      <c r="DES16" s="149"/>
      <c r="DET16" s="149"/>
      <c r="DEU16" s="149"/>
      <c r="DEV16" s="149"/>
      <c r="DEW16" s="149"/>
      <c r="DEX16" s="149"/>
      <c r="DEY16" s="149"/>
      <c r="DEZ16" s="149"/>
      <c r="DFA16" s="149"/>
      <c r="DFB16" s="149"/>
      <c r="DFC16" s="149"/>
      <c r="DFD16" s="149"/>
      <c r="DFE16" s="149"/>
      <c r="DFF16" s="149"/>
      <c r="DFG16" s="149"/>
      <c r="DFH16" s="149"/>
      <c r="DFI16" s="149"/>
      <c r="DFJ16" s="149"/>
      <c r="DFK16" s="149"/>
      <c r="DFL16" s="149"/>
      <c r="DFM16" s="149"/>
      <c r="DFN16" s="149"/>
      <c r="DFO16" s="149"/>
      <c r="DFP16" s="149"/>
      <c r="DFQ16" s="149"/>
      <c r="DFR16" s="149"/>
      <c r="DFS16" s="149"/>
      <c r="DFT16" s="149"/>
      <c r="DFU16" s="149"/>
      <c r="DFV16" s="149"/>
      <c r="DFW16" s="149"/>
      <c r="DFX16" s="149"/>
      <c r="DFY16" s="149"/>
      <c r="DFZ16" s="149"/>
      <c r="DGA16" s="149"/>
      <c r="DGB16" s="149"/>
      <c r="DGC16" s="149"/>
      <c r="DGD16" s="149"/>
      <c r="DGE16" s="149"/>
      <c r="DGF16" s="149"/>
      <c r="DGG16" s="149"/>
      <c r="DGH16" s="149"/>
      <c r="DGI16" s="149"/>
      <c r="DGJ16" s="149"/>
      <c r="DGK16" s="149"/>
      <c r="DGL16" s="149"/>
      <c r="DGM16" s="149"/>
      <c r="DGN16" s="149"/>
      <c r="DGO16" s="149"/>
      <c r="DGP16" s="149"/>
      <c r="DGQ16" s="149"/>
      <c r="DGR16" s="149"/>
      <c r="DGS16" s="149"/>
      <c r="DGT16" s="149"/>
      <c r="DGU16" s="149"/>
      <c r="DGV16" s="149"/>
      <c r="DGW16" s="149"/>
      <c r="DGX16" s="149"/>
      <c r="DGY16" s="149"/>
      <c r="DGZ16" s="149"/>
      <c r="DHA16" s="149"/>
      <c r="DHB16" s="149"/>
      <c r="DHC16" s="149"/>
      <c r="DHD16" s="149"/>
      <c r="DHE16" s="149"/>
      <c r="DHF16" s="149"/>
      <c r="DHG16" s="149"/>
      <c r="DHH16" s="149"/>
      <c r="DHI16" s="149"/>
      <c r="DHJ16" s="149"/>
      <c r="DHK16" s="149"/>
      <c r="DHL16" s="149"/>
      <c r="DHM16" s="149"/>
      <c r="DHN16" s="149"/>
      <c r="DHO16" s="149"/>
      <c r="DHP16" s="149"/>
      <c r="DHQ16" s="149"/>
      <c r="DHR16" s="149"/>
      <c r="DHS16" s="149"/>
      <c r="DHT16" s="149"/>
      <c r="DHU16" s="149"/>
      <c r="DHV16" s="149"/>
      <c r="DHW16" s="149"/>
      <c r="DHX16" s="149"/>
      <c r="DHY16" s="149"/>
      <c r="DHZ16" s="149"/>
      <c r="DIA16" s="149"/>
      <c r="DIB16" s="149"/>
      <c r="DIC16" s="149"/>
      <c r="DID16" s="149"/>
      <c r="DIE16" s="149"/>
      <c r="DIF16" s="149"/>
      <c r="DIG16" s="149"/>
      <c r="DIH16" s="149"/>
      <c r="DII16" s="149"/>
      <c r="DIJ16" s="149"/>
      <c r="DIK16" s="149"/>
      <c r="DIL16" s="149"/>
      <c r="DIM16" s="149"/>
      <c r="DIN16" s="149"/>
      <c r="DIO16" s="149"/>
      <c r="DIP16" s="149"/>
      <c r="DIQ16" s="149"/>
      <c r="DIR16" s="149"/>
      <c r="DIS16" s="149"/>
      <c r="DIT16" s="149"/>
      <c r="DIU16" s="149"/>
      <c r="DIV16" s="149"/>
      <c r="DIW16" s="149"/>
      <c r="DIX16" s="149"/>
      <c r="DIY16" s="149"/>
      <c r="DIZ16" s="149"/>
      <c r="DJA16" s="149"/>
      <c r="DJB16" s="149"/>
      <c r="DJC16" s="149"/>
      <c r="DJD16" s="149"/>
      <c r="DJE16" s="149"/>
      <c r="DJF16" s="149"/>
      <c r="DJG16" s="149"/>
      <c r="DJH16" s="149"/>
      <c r="DJI16" s="149"/>
      <c r="DJJ16" s="149"/>
      <c r="DJK16" s="149"/>
      <c r="DJL16" s="149"/>
      <c r="DJM16" s="149"/>
      <c r="DJN16" s="149"/>
      <c r="DJO16" s="149"/>
      <c r="DJP16" s="149"/>
      <c r="DJQ16" s="149"/>
      <c r="DJR16" s="149"/>
      <c r="DJS16" s="149"/>
      <c r="DJT16" s="149"/>
      <c r="DJU16" s="149"/>
      <c r="DJV16" s="149"/>
      <c r="DJW16" s="149"/>
      <c r="DJX16" s="149"/>
      <c r="DJY16" s="149"/>
      <c r="DJZ16" s="149"/>
      <c r="DKA16" s="149"/>
      <c r="DKB16" s="149"/>
      <c r="DKC16" s="149"/>
      <c r="DKD16" s="149"/>
      <c r="DKE16" s="149"/>
      <c r="DKF16" s="149"/>
      <c r="DKG16" s="149"/>
      <c r="DKH16" s="149"/>
      <c r="DKI16" s="149"/>
      <c r="DKJ16" s="149"/>
      <c r="DKK16" s="149"/>
      <c r="DKL16" s="149"/>
      <c r="DKM16" s="149"/>
      <c r="DKN16" s="149"/>
      <c r="DKO16" s="149"/>
      <c r="DKP16" s="149"/>
      <c r="DKQ16" s="149"/>
      <c r="DKR16" s="149"/>
      <c r="DKS16" s="149"/>
      <c r="DKT16" s="149"/>
      <c r="DKU16" s="149"/>
      <c r="DKV16" s="149"/>
      <c r="DKW16" s="149"/>
      <c r="DKX16" s="149"/>
      <c r="DKY16" s="149"/>
      <c r="DKZ16" s="149"/>
      <c r="DLA16" s="149"/>
      <c r="DLB16" s="149"/>
      <c r="DLC16" s="149"/>
      <c r="DLD16" s="149"/>
      <c r="DLE16" s="149"/>
      <c r="DLF16" s="149"/>
      <c r="DLG16" s="149"/>
      <c r="DLH16" s="149"/>
      <c r="DLI16" s="149"/>
      <c r="DLJ16" s="149"/>
      <c r="DLK16" s="149"/>
      <c r="DLL16" s="149"/>
      <c r="DLM16" s="149"/>
      <c r="DLN16" s="149"/>
      <c r="DLO16" s="149"/>
      <c r="DLP16" s="149"/>
      <c r="DLQ16" s="149"/>
      <c r="DLR16" s="149"/>
      <c r="DLS16" s="149"/>
      <c r="DLT16" s="149"/>
      <c r="DLU16" s="149"/>
      <c r="DLV16" s="149"/>
      <c r="DLW16" s="149"/>
      <c r="DLX16" s="149"/>
      <c r="DLY16" s="149"/>
      <c r="DLZ16" s="149"/>
      <c r="DMA16" s="149"/>
      <c r="DMB16" s="149"/>
      <c r="DMC16" s="149"/>
      <c r="DMD16" s="149"/>
      <c r="DME16" s="149"/>
      <c r="DMF16" s="149"/>
      <c r="DMG16" s="149"/>
      <c r="DMH16" s="149"/>
      <c r="DMI16" s="149"/>
      <c r="DMJ16" s="149"/>
      <c r="DMK16" s="149"/>
      <c r="DML16" s="149"/>
      <c r="DMM16" s="149"/>
      <c r="DMN16" s="149"/>
      <c r="DMO16" s="149"/>
      <c r="DMP16" s="149"/>
      <c r="DMQ16" s="149"/>
      <c r="DMR16" s="149"/>
      <c r="DMS16" s="149"/>
      <c r="DMT16" s="149"/>
      <c r="DMU16" s="149"/>
      <c r="DMV16" s="149"/>
      <c r="DMW16" s="149"/>
      <c r="DMX16" s="149"/>
      <c r="DMY16" s="149"/>
      <c r="DMZ16" s="149"/>
      <c r="DNA16" s="149"/>
      <c r="DNB16" s="149"/>
      <c r="DNC16" s="149"/>
      <c r="DND16" s="149"/>
      <c r="DNE16" s="149"/>
      <c r="DNF16" s="149"/>
      <c r="DNG16" s="149"/>
      <c r="DNH16" s="149"/>
      <c r="DNI16" s="149"/>
      <c r="DNJ16" s="149"/>
      <c r="DNK16" s="149"/>
      <c r="DNL16" s="149"/>
      <c r="DNM16" s="149"/>
      <c r="DNN16" s="149"/>
      <c r="DNO16" s="149"/>
      <c r="DNP16" s="149"/>
      <c r="DNQ16" s="149"/>
      <c r="DNR16" s="149"/>
      <c r="DNS16" s="149"/>
      <c r="DNT16" s="149"/>
      <c r="DNU16" s="149"/>
      <c r="DNV16" s="149"/>
      <c r="DNW16" s="149"/>
      <c r="DNX16" s="149"/>
      <c r="DNY16" s="149"/>
      <c r="DNZ16" s="149"/>
      <c r="DOA16" s="149"/>
      <c r="DOB16" s="149"/>
      <c r="DOC16" s="149"/>
      <c r="DOD16" s="149"/>
      <c r="DOE16" s="149"/>
      <c r="DOF16" s="149"/>
      <c r="DOG16" s="149"/>
      <c r="DOH16" s="149"/>
      <c r="DOI16" s="149"/>
      <c r="DOJ16" s="149"/>
      <c r="DOK16" s="149"/>
      <c r="DOL16" s="149"/>
      <c r="DOM16" s="149"/>
      <c r="DON16" s="149"/>
      <c r="DOO16" s="149"/>
      <c r="DOP16" s="149"/>
      <c r="DOQ16" s="149"/>
      <c r="DOR16" s="149"/>
      <c r="DOS16" s="149"/>
      <c r="DOT16" s="149"/>
      <c r="DOU16" s="149"/>
      <c r="DOV16" s="149"/>
      <c r="DOW16" s="149"/>
      <c r="DOX16" s="149"/>
      <c r="DOY16" s="149"/>
      <c r="DOZ16" s="149"/>
      <c r="DPA16" s="149"/>
      <c r="DPB16" s="149"/>
      <c r="DPC16" s="149"/>
      <c r="DPD16" s="149"/>
      <c r="DPE16" s="149"/>
      <c r="DPF16" s="149"/>
      <c r="DPG16" s="149"/>
      <c r="DPH16" s="149"/>
      <c r="DPI16" s="149"/>
      <c r="DPJ16" s="149"/>
      <c r="DPK16" s="149"/>
      <c r="DPL16" s="149"/>
      <c r="DPM16" s="149"/>
      <c r="DPN16" s="149"/>
      <c r="DPO16" s="149"/>
      <c r="DPP16" s="149"/>
      <c r="DPQ16" s="149"/>
      <c r="DPR16" s="149"/>
      <c r="DPS16" s="149"/>
      <c r="DPT16" s="149"/>
      <c r="DPU16" s="149"/>
      <c r="DPV16" s="149"/>
      <c r="DPW16" s="149"/>
      <c r="DPX16" s="149"/>
      <c r="DPY16" s="149"/>
      <c r="DPZ16" s="149"/>
      <c r="DQA16" s="149"/>
      <c r="DQB16" s="149"/>
      <c r="DQC16" s="149"/>
      <c r="DQD16" s="149"/>
      <c r="DQE16" s="149"/>
      <c r="DQF16" s="149"/>
      <c r="DQG16" s="149"/>
      <c r="DQH16" s="149"/>
      <c r="DQI16" s="149"/>
      <c r="DQJ16" s="149"/>
      <c r="DQK16" s="149"/>
      <c r="DQL16" s="149"/>
      <c r="DQM16" s="149"/>
      <c r="DQN16" s="149"/>
      <c r="DQO16" s="149"/>
      <c r="DQP16" s="149"/>
      <c r="DQQ16" s="149"/>
      <c r="DQR16" s="149"/>
      <c r="DQS16" s="149"/>
      <c r="DQT16" s="149"/>
      <c r="DQU16" s="149"/>
      <c r="DQV16" s="149"/>
      <c r="DQW16" s="149"/>
      <c r="DQX16" s="149"/>
      <c r="DQY16" s="149"/>
      <c r="DQZ16" s="149"/>
      <c r="DRA16" s="149"/>
      <c r="DRB16" s="149"/>
      <c r="DRC16" s="149"/>
      <c r="DRD16" s="149"/>
      <c r="DRE16" s="149"/>
      <c r="DRF16" s="149"/>
      <c r="DRG16" s="149"/>
      <c r="DRH16" s="149"/>
      <c r="DRI16" s="149"/>
      <c r="DRJ16" s="149"/>
      <c r="DRK16" s="149"/>
      <c r="DRL16" s="149"/>
      <c r="DRM16" s="149"/>
      <c r="DRN16" s="149"/>
      <c r="DRO16" s="149"/>
      <c r="DRP16" s="149"/>
      <c r="DRQ16" s="149"/>
      <c r="DRR16" s="149"/>
      <c r="DRS16" s="149"/>
      <c r="DRT16" s="149"/>
      <c r="DRU16" s="149"/>
      <c r="DRV16" s="149"/>
      <c r="DRW16" s="149"/>
      <c r="DRX16" s="149"/>
      <c r="DRY16" s="149"/>
      <c r="DRZ16" s="149"/>
      <c r="DSA16" s="149"/>
      <c r="DSB16" s="149"/>
      <c r="DSC16" s="149"/>
      <c r="DSD16" s="149"/>
      <c r="DSE16" s="149"/>
      <c r="DSF16" s="149"/>
      <c r="DSG16" s="149"/>
      <c r="DSH16" s="149"/>
      <c r="DSI16" s="149"/>
      <c r="DSJ16" s="149"/>
      <c r="DSK16" s="149"/>
      <c r="DSL16" s="149"/>
      <c r="DSM16" s="149"/>
      <c r="DSN16" s="149"/>
      <c r="DSO16" s="149"/>
      <c r="DSP16" s="149"/>
      <c r="DSQ16" s="149"/>
      <c r="DSR16" s="149"/>
      <c r="DSS16" s="149"/>
      <c r="DST16" s="149"/>
      <c r="DSU16" s="149"/>
      <c r="DSV16" s="149"/>
      <c r="DSW16" s="149"/>
      <c r="DSX16" s="149"/>
      <c r="DSY16" s="149"/>
      <c r="DSZ16" s="149"/>
      <c r="DTA16" s="149"/>
      <c r="DTB16" s="149"/>
      <c r="DTC16" s="149"/>
      <c r="DTD16" s="149"/>
      <c r="DTE16" s="149"/>
      <c r="DTF16" s="149"/>
      <c r="DTG16" s="149"/>
      <c r="DTH16" s="149"/>
      <c r="DTI16" s="149"/>
      <c r="DTJ16" s="149"/>
      <c r="DTK16" s="149"/>
      <c r="DTL16" s="149"/>
      <c r="DTM16" s="149"/>
      <c r="DTN16" s="149"/>
      <c r="DTO16" s="149"/>
      <c r="DTP16" s="149"/>
      <c r="DTQ16" s="149"/>
      <c r="DTR16" s="149"/>
      <c r="DTS16" s="149"/>
      <c r="DTT16" s="149"/>
      <c r="DTU16" s="149"/>
      <c r="DTV16" s="149"/>
      <c r="DTW16" s="149"/>
      <c r="DTX16" s="149"/>
      <c r="DTY16" s="149"/>
      <c r="DTZ16" s="149"/>
      <c r="DUA16" s="149"/>
      <c r="DUB16" s="149"/>
      <c r="DUC16" s="149"/>
      <c r="DUD16" s="149"/>
      <c r="DUE16" s="149"/>
      <c r="DUF16" s="149"/>
      <c r="DUG16" s="149"/>
      <c r="DUH16" s="149"/>
      <c r="DUI16" s="149"/>
      <c r="DUJ16" s="149"/>
      <c r="DUK16" s="149"/>
      <c r="DUL16" s="149"/>
      <c r="DUM16" s="149"/>
      <c r="DUN16" s="149"/>
      <c r="DUO16" s="149"/>
      <c r="DUP16" s="149"/>
      <c r="DUQ16" s="149"/>
      <c r="DUR16" s="149"/>
      <c r="DUS16" s="149"/>
      <c r="DUT16" s="149"/>
      <c r="DUU16" s="149"/>
      <c r="DUV16" s="149"/>
      <c r="DUW16" s="149"/>
      <c r="DUX16" s="149"/>
      <c r="DUY16" s="149"/>
      <c r="DUZ16" s="149"/>
      <c r="DVA16" s="149"/>
      <c r="DVB16" s="149"/>
      <c r="DVC16" s="149"/>
      <c r="DVD16" s="149"/>
      <c r="DVE16" s="149"/>
      <c r="DVF16" s="149"/>
      <c r="DVG16" s="149"/>
      <c r="DVH16" s="149"/>
      <c r="DVI16" s="149"/>
      <c r="DVJ16" s="149"/>
      <c r="DVK16" s="149"/>
      <c r="DVL16" s="149"/>
      <c r="DVM16" s="149"/>
      <c r="DVN16" s="149"/>
      <c r="DVO16" s="149"/>
      <c r="DVP16" s="149"/>
      <c r="DVQ16" s="149"/>
      <c r="DVR16" s="149"/>
      <c r="DVS16" s="149"/>
      <c r="DVT16" s="149"/>
      <c r="DVU16" s="149"/>
      <c r="DVV16" s="149"/>
      <c r="DVW16" s="149"/>
      <c r="DVX16" s="149"/>
      <c r="DVY16" s="149"/>
      <c r="DVZ16" s="149"/>
      <c r="DWA16" s="149"/>
      <c r="DWB16" s="149"/>
      <c r="DWC16" s="149"/>
      <c r="DWD16" s="149"/>
      <c r="DWE16" s="149"/>
      <c r="DWF16" s="149"/>
      <c r="DWG16" s="149"/>
      <c r="DWH16" s="149"/>
      <c r="DWI16" s="149"/>
      <c r="DWJ16" s="149"/>
      <c r="DWK16" s="149"/>
      <c r="DWL16" s="149"/>
      <c r="DWM16" s="149"/>
      <c r="DWN16" s="149"/>
      <c r="DWO16" s="149"/>
      <c r="DWP16" s="149"/>
      <c r="DWQ16" s="149"/>
      <c r="DWR16" s="149"/>
      <c r="DWS16" s="149"/>
      <c r="DWT16" s="149"/>
      <c r="DWU16" s="149"/>
      <c r="DWV16" s="149"/>
      <c r="DWW16" s="149"/>
      <c r="DWX16" s="149"/>
      <c r="DWY16" s="149"/>
      <c r="DWZ16" s="149"/>
      <c r="DXA16" s="149"/>
      <c r="DXB16" s="149"/>
      <c r="DXC16" s="149"/>
      <c r="DXD16" s="149"/>
      <c r="DXE16" s="149"/>
      <c r="DXF16" s="149"/>
      <c r="DXG16" s="149"/>
      <c r="DXH16" s="149"/>
      <c r="DXI16" s="149"/>
      <c r="DXJ16" s="149"/>
      <c r="DXK16" s="149"/>
      <c r="DXL16" s="149"/>
      <c r="DXM16" s="149"/>
      <c r="DXN16" s="149"/>
      <c r="DXO16" s="149"/>
      <c r="DXP16" s="149"/>
      <c r="DXQ16" s="149"/>
      <c r="DXR16" s="149"/>
      <c r="DXS16" s="149"/>
      <c r="DXT16" s="149"/>
      <c r="DXU16" s="149"/>
      <c r="DXV16" s="149"/>
      <c r="DXW16" s="149"/>
      <c r="DXX16" s="149"/>
      <c r="DXY16" s="149"/>
      <c r="DXZ16" s="149"/>
      <c r="DYA16" s="149"/>
      <c r="DYB16" s="149"/>
      <c r="DYC16" s="149"/>
      <c r="DYD16" s="149"/>
      <c r="DYE16" s="149"/>
      <c r="DYF16" s="149"/>
      <c r="DYG16" s="149"/>
      <c r="DYH16" s="149"/>
      <c r="DYI16" s="149"/>
      <c r="DYJ16" s="149"/>
      <c r="DYK16" s="149"/>
      <c r="DYL16" s="149"/>
      <c r="DYM16" s="149"/>
      <c r="DYN16" s="149"/>
      <c r="DYO16" s="149"/>
      <c r="DYP16" s="149"/>
      <c r="DYQ16" s="149"/>
      <c r="DYR16" s="149"/>
      <c r="DYS16" s="149"/>
      <c r="DYT16" s="149"/>
      <c r="DYU16" s="149"/>
      <c r="DYV16" s="149"/>
      <c r="DYW16" s="149"/>
      <c r="DYX16" s="149"/>
      <c r="DYY16" s="149"/>
      <c r="DYZ16" s="149"/>
      <c r="DZA16" s="149"/>
      <c r="DZB16" s="149"/>
      <c r="DZC16" s="149"/>
      <c r="DZD16" s="149"/>
      <c r="DZE16" s="149"/>
      <c r="DZF16" s="149"/>
      <c r="DZG16" s="149"/>
      <c r="DZH16" s="149"/>
      <c r="DZI16" s="149"/>
      <c r="DZJ16" s="149"/>
      <c r="DZK16" s="149"/>
      <c r="DZL16" s="149"/>
      <c r="DZM16" s="149"/>
      <c r="DZN16" s="149"/>
      <c r="DZO16" s="149"/>
      <c r="DZP16" s="149"/>
      <c r="DZQ16" s="149"/>
      <c r="DZR16" s="149"/>
      <c r="DZS16" s="149"/>
      <c r="DZT16" s="149"/>
      <c r="DZU16" s="149"/>
      <c r="DZV16" s="149"/>
      <c r="DZW16" s="149"/>
      <c r="DZX16" s="149"/>
      <c r="DZY16" s="149"/>
      <c r="DZZ16" s="149"/>
      <c r="EAA16" s="149"/>
      <c r="EAB16" s="149"/>
      <c r="EAC16" s="149"/>
      <c r="EAD16" s="149"/>
      <c r="EAE16" s="149"/>
      <c r="EAF16" s="149"/>
      <c r="EAG16" s="149"/>
      <c r="EAH16" s="149"/>
      <c r="EAI16" s="149"/>
      <c r="EAJ16" s="149"/>
      <c r="EAK16" s="149"/>
      <c r="EAL16" s="149"/>
      <c r="EAM16" s="149"/>
      <c r="EAN16" s="149"/>
      <c r="EAO16" s="149"/>
      <c r="EAP16" s="149"/>
      <c r="EAQ16" s="149"/>
      <c r="EAR16" s="149"/>
      <c r="EAS16" s="149"/>
      <c r="EAT16" s="149"/>
      <c r="EAU16" s="149"/>
      <c r="EAV16" s="149"/>
      <c r="EAW16" s="149"/>
      <c r="EAX16" s="149"/>
      <c r="EAY16" s="149"/>
      <c r="EAZ16" s="149"/>
      <c r="EBA16" s="149"/>
      <c r="EBB16" s="149"/>
      <c r="EBC16" s="149"/>
      <c r="EBD16" s="149"/>
      <c r="EBE16" s="149"/>
      <c r="EBF16" s="149"/>
      <c r="EBG16" s="149"/>
      <c r="EBH16" s="149"/>
      <c r="EBI16" s="149"/>
      <c r="EBJ16" s="149"/>
      <c r="EBK16" s="149"/>
      <c r="EBL16" s="149"/>
      <c r="EBM16" s="149"/>
      <c r="EBN16" s="149"/>
      <c r="EBO16" s="149"/>
      <c r="EBP16" s="149"/>
      <c r="EBQ16" s="149"/>
      <c r="EBR16" s="149"/>
      <c r="EBS16" s="149"/>
      <c r="EBT16" s="149"/>
      <c r="EBU16" s="149"/>
      <c r="EBV16" s="149"/>
      <c r="EBW16" s="149"/>
      <c r="EBX16" s="149"/>
      <c r="EBY16" s="149"/>
      <c r="EBZ16" s="149"/>
      <c r="ECA16" s="149"/>
      <c r="ECB16" s="149"/>
      <c r="ECC16" s="149"/>
      <c r="ECD16" s="149"/>
      <c r="ECE16" s="149"/>
      <c r="ECF16" s="149"/>
      <c r="ECG16" s="149"/>
      <c r="ECH16" s="149"/>
      <c r="ECI16" s="149"/>
      <c r="ECJ16" s="149"/>
      <c r="ECK16" s="149"/>
      <c r="ECL16" s="149"/>
      <c r="ECM16" s="149"/>
      <c r="ECN16" s="149"/>
      <c r="ECO16" s="149"/>
      <c r="ECP16" s="149"/>
      <c r="ECQ16" s="149"/>
      <c r="ECR16" s="149"/>
      <c r="ECS16" s="149"/>
      <c r="ECT16" s="149"/>
      <c r="ECU16" s="149"/>
      <c r="ECV16" s="149"/>
      <c r="ECW16" s="149"/>
      <c r="ECX16" s="149"/>
      <c r="ECY16" s="149"/>
      <c r="ECZ16" s="149"/>
      <c r="EDA16" s="149"/>
      <c r="EDB16" s="149"/>
      <c r="EDC16" s="149"/>
      <c r="EDD16" s="149"/>
      <c r="EDE16" s="149"/>
      <c r="EDF16" s="149"/>
      <c r="EDG16" s="149"/>
      <c r="EDH16" s="149"/>
      <c r="EDI16" s="149"/>
      <c r="EDJ16" s="149"/>
      <c r="EDK16" s="149"/>
      <c r="EDL16" s="149"/>
      <c r="EDM16" s="149"/>
      <c r="EDN16" s="149"/>
      <c r="EDO16" s="149"/>
      <c r="EDP16" s="149"/>
      <c r="EDQ16" s="149"/>
      <c r="EDR16" s="149"/>
      <c r="EDS16" s="149"/>
      <c r="EDT16" s="149"/>
      <c r="EDU16" s="149"/>
      <c r="EDV16" s="149"/>
      <c r="EDW16" s="149"/>
      <c r="EDX16" s="149"/>
      <c r="EDY16" s="149"/>
      <c r="EDZ16" s="149"/>
      <c r="EEA16" s="149"/>
      <c r="EEB16" s="149"/>
      <c r="EEC16" s="149"/>
      <c r="EED16" s="149"/>
      <c r="EEE16" s="149"/>
      <c r="EEF16" s="149"/>
      <c r="EEG16" s="149"/>
      <c r="EEH16" s="149"/>
      <c r="EEI16" s="149"/>
      <c r="EEJ16" s="149"/>
      <c r="EEK16" s="149"/>
      <c r="EEL16" s="149"/>
      <c r="EEM16" s="149"/>
      <c r="EEN16" s="149"/>
      <c r="EEO16" s="149"/>
      <c r="EEP16" s="149"/>
      <c r="EEQ16" s="149"/>
      <c r="EER16" s="149"/>
      <c r="EES16" s="149"/>
      <c r="EET16" s="149"/>
      <c r="EEU16" s="149"/>
      <c r="EEV16" s="149"/>
      <c r="EEW16" s="149"/>
      <c r="EEX16" s="149"/>
      <c r="EEY16" s="149"/>
      <c r="EEZ16" s="149"/>
      <c r="EFA16" s="149"/>
      <c r="EFB16" s="149"/>
      <c r="EFC16" s="149"/>
      <c r="EFD16" s="149"/>
      <c r="EFE16" s="149"/>
      <c r="EFF16" s="149"/>
      <c r="EFG16" s="149"/>
      <c r="EFH16" s="149"/>
      <c r="EFI16" s="149"/>
      <c r="EFJ16" s="149"/>
      <c r="EFK16" s="149"/>
      <c r="EFL16" s="149"/>
      <c r="EFM16" s="149"/>
      <c r="EFN16" s="149"/>
      <c r="EFO16" s="149"/>
      <c r="EFP16" s="149"/>
      <c r="EFQ16" s="149"/>
      <c r="EFR16" s="149"/>
      <c r="EFS16" s="149"/>
      <c r="EFT16" s="149"/>
      <c r="EFU16" s="149"/>
      <c r="EFV16" s="149"/>
      <c r="EFW16" s="149"/>
      <c r="EFX16" s="149"/>
      <c r="EFY16" s="149"/>
      <c r="EFZ16" s="149"/>
      <c r="EGA16" s="149"/>
      <c r="EGB16" s="149"/>
      <c r="EGC16" s="149"/>
      <c r="EGD16" s="149"/>
      <c r="EGE16" s="149"/>
      <c r="EGF16" s="149"/>
      <c r="EGG16" s="149"/>
      <c r="EGH16" s="149"/>
      <c r="EGI16" s="149"/>
      <c r="EGJ16" s="149"/>
      <c r="EGK16" s="149"/>
      <c r="EGL16" s="149"/>
      <c r="EGM16" s="149"/>
      <c r="EGN16" s="149"/>
      <c r="EGO16" s="149"/>
      <c r="EGP16" s="149"/>
      <c r="EGQ16" s="149"/>
      <c r="EGR16" s="149"/>
      <c r="EGS16" s="149"/>
      <c r="EGT16" s="149"/>
      <c r="EGU16" s="149"/>
      <c r="EGV16" s="149"/>
      <c r="EGW16" s="149"/>
      <c r="EGX16" s="149"/>
      <c r="EGY16" s="149"/>
      <c r="EGZ16" s="149"/>
      <c r="EHA16" s="149"/>
      <c r="EHB16" s="149"/>
      <c r="EHC16" s="149"/>
      <c r="EHD16" s="149"/>
      <c r="EHE16" s="149"/>
      <c r="EHF16" s="149"/>
      <c r="EHG16" s="149"/>
      <c r="EHH16" s="149"/>
      <c r="EHI16" s="149"/>
      <c r="EHJ16" s="149"/>
      <c r="EHK16" s="149"/>
      <c r="EHL16" s="149"/>
      <c r="EHM16" s="149"/>
      <c r="EHN16" s="149"/>
      <c r="EHO16" s="149"/>
      <c r="EHP16" s="149"/>
      <c r="EHQ16" s="149"/>
      <c r="EHR16" s="149"/>
      <c r="EHS16" s="149"/>
      <c r="EHT16" s="149"/>
      <c r="EHU16" s="149"/>
      <c r="EHV16" s="149"/>
      <c r="EHW16" s="149"/>
      <c r="EHX16" s="149"/>
      <c r="EHY16" s="149"/>
      <c r="EHZ16" s="149"/>
      <c r="EIA16" s="149"/>
      <c r="EIB16" s="149"/>
      <c r="EIC16" s="149"/>
      <c r="EID16" s="149"/>
      <c r="EIE16" s="149"/>
      <c r="EIF16" s="149"/>
      <c r="EIG16" s="149"/>
      <c r="EIH16" s="149"/>
      <c r="EII16" s="149"/>
      <c r="EIJ16" s="149"/>
      <c r="EIK16" s="149"/>
      <c r="EIL16" s="149"/>
      <c r="EIM16" s="149"/>
      <c r="EIN16" s="149"/>
      <c r="EIO16" s="149"/>
      <c r="EIP16" s="149"/>
      <c r="EIQ16" s="149"/>
      <c r="EIR16" s="149"/>
      <c r="EIS16" s="149"/>
      <c r="EIT16" s="149"/>
      <c r="EIU16" s="149"/>
      <c r="EIV16" s="149"/>
      <c r="EIW16" s="149"/>
      <c r="EIX16" s="149"/>
      <c r="EIY16" s="149"/>
      <c r="EIZ16" s="149"/>
      <c r="EJA16" s="149"/>
      <c r="EJB16" s="149"/>
      <c r="EJC16" s="149"/>
      <c r="EJD16" s="149"/>
      <c r="EJE16" s="149"/>
      <c r="EJF16" s="149"/>
      <c r="EJG16" s="149"/>
      <c r="EJH16" s="149"/>
      <c r="EJI16" s="149"/>
      <c r="EJJ16" s="149"/>
      <c r="EJK16" s="149"/>
      <c r="EJL16" s="149"/>
      <c r="EJM16" s="149"/>
      <c r="EJN16" s="149"/>
      <c r="EJO16" s="149"/>
      <c r="EJP16" s="149"/>
      <c r="EJQ16" s="149"/>
      <c r="EJR16" s="149"/>
      <c r="EJS16" s="149"/>
      <c r="EJT16" s="149"/>
      <c r="EJU16" s="149"/>
      <c r="EJV16" s="149"/>
      <c r="EJW16" s="149"/>
      <c r="EJX16" s="149"/>
      <c r="EJY16" s="149"/>
      <c r="EJZ16" s="149"/>
      <c r="EKA16" s="149"/>
      <c r="EKB16" s="149"/>
      <c r="EKC16" s="149"/>
      <c r="EKD16" s="149"/>
      <c r="EKE16" s="149"/>
      <c r="EKF16" s="149"/>
      <c r="EKG16" s="149"/>
      <c r="EKH16" s="149"/>
      <c r="EKI16" s="149"/>
      <c r="EKJ16" s="149"/>
      <c r="EKK16" s="149"/>
      <c r="EKL16" s="149"/>
      <c r="EKM16" s="149"/>
      <c r="EKN16" s="149"/>
      <c r="EKO16" s="149"/>
      <c r="EKP16" s="149"/>
      <c r="EKQ16" s="149"/>
      <c r="EKR16" s="149"/>
      <c r="EKS16" s="149"/>
      <c r="EKT16" s="149"/>
      <c r="EKU16" s="149"/>
      <c r="EKV16" s="149"/>
      <c r="EKW16" s="149"/>
      <c r="EKX16" s="149"/>
      <c r="EKY16" s="149"/>
      <c r="EKZ16" s="149"/>
      <c r="ELA16" s="149"/>
      <c r="ELB16" s="149"/>
      <c r="ELC16" s="149"/>
      <c r="ELD16" s="149"/>
      <c r="ELE16" s="149"/>
      <c r="ELF16" s="149"/>
      <c r="ELG16" s="149"/>
      <c r="ELH16" s="149"/>
      <c r="ELI16" s="149"/>
      <c r="ELJ16" s="149"/>
      <c r="ELK16" s="149"/>
      <c r="ELL16" s="149"/>
      <c r="ELM16" s="149"/>
      <c r="ELN16" s="149"/>
      <c r="ELO16" s="149"/>
      <c r="ELP16" s="149"/>
      <c r="ELQ16" s="149"/>
      <c r="ELR16" s="149"/>
      <c r="ELS16" s="149"/>
      <c r="ELT16" s="149"/>
      <c r="ELU16" s="149"/>
      <c r="ELV16" s="149"/>
      <c r="ELW16" s="149"/>
      <c r="ELX16" s="149"/>
      <c r="ELY16" s="149"/>
      <c r="ELZ16" s="149"/>
      <c r="EMA16" s="149"/>
      <c r="EMB16" s="149"/>
      <c r="EMC16" s="149"/>
      <c r="EMD16" s="149"/>
      <c r="EME16" s="149"/>
      <c r="EMF16" s="149"/>
      <c r="EMG16" s="149"/>
      <c r="EMH16" s="149"/>
      <c r="EMI16" s="149"/>
      <c r="EMJ16" s="149"/>
      <c r="EMK16" s="149"/>
      <c r="EML16" s="149"/>
      <c r="EMM16" s="149"/>
      <c r="EMN16" s="149"/>
      <c r="EMO16" s="149"/>
      <c r="EMP16" s="149"/>
      <c r="EMQ16" s="149"/>
      <c r="EMR16" s="149"/>
      <c r="EMS16" s="149"/>
      <c r="EMT16" s="149"/>
      <c r="EMU16" s="149"/>
      <c r="EMV16" s="149"/>
      <c r="EMW16" s="149"/>
      <c r="EMX16" s="149"/>
      <c r="EMY16" s="149"/>
      <c r="EMZ16" s="149"/>
      <c r="ENA16" s="149"/>
      <c r="ENB16" s="149"/>
      <c r="ENC16" s="149"/>
      <c r="END16" s="149"/>
      <c r="ENE16" s="149"/>
      <c r="ENF16" s="149"/>
      <c r="ENG16" s="149"/>
      <c r="ENH16" s="149"/>
      <c r="ENI16" s="149"/>
      <c r="ENJ16" s="149"/>
      <c r="ENK16" s="149"/>
      <c r="ENL16" s="149"/>
      <c r="ENM16" s="149"/>
      <c r="ENN16" s="149"/>
      <c r="ENO16" s="149"/>
      <c r="ENP16" s="149"/>
      <c r="ENQ16" s="149"/>
      <c r="ENR16" s="149"/>
      <c r="ENS16" s="149"/>
      <c r="ENT16" s="149"/>
      <c r="ENU16" s="149"/>
      <c r="ENV16" s="149"/>
      <c r="ENW16" s="149"/>
      <c r="ENX16" s="149"/>
      <c r="ENY16" s="149"/>
      <c r="ENZ16" s="149"/>
      <c r="EOA16" s="149"/>
      <c r="EOB16" s="149"/>
      <c r="EOC16" s="149"/>
      <c r="EOD16" s="149"/>
      <c r="EOE16" s="149"/>
      <c r="EOF16" s="149"/>
      <c r="EOG16" s="149"/>
      <c r="EOH16" s="149"/>
      <c r="EOI16" s="149"/>
      <c r="EOJ16" s="149"/>
      <c r="EOK16" s="149"/>
      <c r="EOL16" s="149"/>
      <c r="EOM16" s="149"/>
      <c r="EON16" s="149"/>
      <c r="EOO16" s="149"/>
      <c r="EOP16" s="149"/>
      <c r="EOQ16" s="149"/>
      <c r="EOR16" s="149"/>
      <c r="EOS16" s="149"/>
      <c r="EOT16" s="149"/>
      <c r="EOU16" s="149"/>
      <c r="EOV16" s="149"/>
      <c r="EOW16" s="149"/>
      <c r="EOX16" s="149"/>
      <c r="EOY16" s="149"/>
      <c r="EOZ16" s="149"/>
      <c r="EPA16" s="149"/>
      <c r="EPB16" s="149"/>
      <c r="EPC16" s="149"/>
      <c r="EPD16" s="149"/>
      <c r="EPE16" s="149"/>
      <c r="EPF16" s="149"/>
      <c r="EPG16" s="149"/>
      <c r="EPH16" s="149"/>
      <c r="EPI16" s="149"/>
      <c r="EPJ16" s="149"/>
      <c r="EPK16" s="149"/>
      <c r="EPL16" s="149"/>
      <c r="EPM16" s="149"/>
      <c r="EPN16" s="149"/>
      <c r="EPO16" s="149"/>
      <c r="EPP16" s="149"/>
      <c r="EPQ16" s="149"/>
      <c r="EPR16" s="149"/>
      <c r="EPS16" s="149"/>
      <c r="EPT16" s="149"/>
      <c r="EPU16" s="149"/>
      <c r="EPV16" s="149"/>
      <c r="EPW16" s="149"/>
      <c r="EPX16" s="149"/>
      <c r="EPY16" s="149"/>
      <c r="EPZ16" s="149"/>
      <c r="EQA16" s="149"/>
      <c r="EQB16" s="149"/>
      <c r="EQC16" s="149"/>
      <c r="EQD16" s="149"/>
      <c r="EQE16" s="149"/>
      <c r="EQF16" s="149"/>
      <c r="EQG16" s="149"/>
      <c r="EQH16" s="149"/>
      <c r="EQI16" s="149"/>
      <c r="EQJ16" s="149"/>
      <c r="EQK16" s="149"/>
      <c r="EQL16" s="149"/>
      <c r="EQM16" s="149"/>
      <c r="EQN16" s="149"/>
      <c r="EQO16" s="149"/>
      <c r="EQP16" s="149"/>
      <c r="EQQ16" s="149"/>
      <c r="EQR16" s="149"/>
      <c r="EQS16" s="149"/>
      <c r="EQT16" s="149"/>
      <c r="EQU16" s="149"/>
      <c r="EQV16" s="149"/>
      <c r="EQW16" s="149"/>
      <c r="EQX16" s="149"/>
      <c r="EQY16" s="149"/>
      <c r="EQZ16" s="149"/>
      <c r="ERA16" s="149"/>
      <c r="ERB16" s="149"/>
      <c r="ERC16" s="149"/>
      <c r="ERD16" s="149"/>
      <c r="ERE16" s="149"/>
      <c r="ERF16" s="149"/>
      <c r="ERG16" s="149"/>
      <c r="ERH16" s="149"/>
      <c r="ERI16" s="149"/>
      <c r="ERJ16" s="149"/>
      <c r="ERK16" s="149"/>
      <c r="ERL16" s="149"/>
      <c r="ERM16" s="149"/>
      <c r="ERN16" s="149"/>
      <c r="ERO16" s="149"/>
      <c r="ERP16" s="149"/>
      <c r="ERQ16" s="149"/>
      <c r="ERR16" s="149"/>
      <c r="ERS16" s="149"/>
      <c r="ERT16" s="149"/>
      <c r="ERU16" s="149"/>
      <c r="ERV16" s="149"/>
      <c r="ERW16" s="149"/>
      <c r="ERX16" s="149"/>
      <c r="ERY16" s="149"/>
      <c r="ERZ16" s="149"/>
      <c r="ESA16" s="149"/>
      <c r="ESB16" s="149"/>
      <c r="ESC16" s="149"/>
      <c r="ESD16" s="149"/>
      <c r="ESE16" s="149"/>
      <c r="ESF16" s="149"/>
      <c r="ESG16" s="149"/>
      <c r="ESH16" s="149"/>
      <c r="ESI16" s="149"/>
      <c r="ESJ16" s="149"/>
      <c r="ESK16" s="149"/>
      <c r="ESL16" s="149"/>
      <c r="ESM16" s="149"/>
      <c r="ESN16" s="149"/>
      <c r="ESO16" s="149"/>
      <c r="ESP16" s="149"/>
      <c r="ESQ16" s="149"/>
      <c r="ESR16" s="149"/>
      <c r="ESS16" s="149"/>
      <c r="EST16" s="149"/>
      <c r="ESU16" s="149"/>
      <c r="ESV16" s="149"/>
      <c r="ESW16" s="149"/>
      <c r="ESX16" s="149"/>
      <c r="ESY16" s="149"/>
      <c r="ESZ16" s="149"/>
      <c r="ETA16" s="149"/>
      <c r="ETB16" s="149"/>
      <c r="ETC16" s="149"/>
      <c r="ETD16" s="149"/>
      <c r="ETE16" s="149"/>
      <c r="ETF16" s="149"/>
      <c r="ETG16" s="149"/>
      <c r="ETH16" s="149"/>
      <c r="ETI16" s="149"/>
      <c r="ETJ16" s="149"/>
      <c r="ETK16" s="149"/>
      <c r="ETL16" s="149"/>
      <c r="ETM16" s="149"/>
      <c r="ETN16" s="149"/>
      <c r="ETO16" s="149"/>
      <c r="ETP16" s="149"/>
      <c r="ETQ16" s="149"/>
      <c r="ETR16" s="149"/>
      <c r="ETS16" s="149"/>
      <c r="ETT16" s="149"/>
      <c r="ETU16" s="149"/>
      <c r="ETV16" s="149"/>
      <c r="ETW16" s="149"/>
      <c r="ETX16" s="149"/>
      <c r="ETY16" s="149"/>
      <c r="ETZ16" s="149"/>
      <c r="EUA16" s="149"/>
      <c r="EUB16" s="149"/>
      <c r="EUC16" s="149"/>
      <c r="EUD16" s="149"/>
      <c r="EUE16" s="149"/>
      <c r="EUF16" s="149"/>
      <c r="EUG16" s="149"/>
      <c r="EUH16" s="149"/>
      <c r="EUI16" s="149"/>
      <c r="EUJ16" s="149"/>
      <c r="EUK16" s="149"/>
      <c r="EUL16" s="149"/>
      <c r="EUM16" s="149"/>
      <c r="EUN16" s="149"/>
      <c r="EUO16" s="149"/>
      <c r="EUP16" s="149"/>
      <c r="EUQ16" s="149"/>
      <c r="EUR16" s="149"/>
      <c r="EUS16" s="149"/>
      <c r="EUT16" s="149"/>
      <c r="EUU16" s="149"/>
      <c r="EUV16" s="149"/>
      <c r="EUW16" s="149"/>
      <c r="EUX16" s="149"/>
      <c r="EUY16" s="149"/>
      <c r="EUZ16" s="149"/>
      <c r="EVA16" s="149"/>
      <c r="EVB16" s="149"/>
      <c r="EVC16" s="149"/>
      <c r="EVD16" s="149"/>
      <c r="EVE16" s="149"/>
      <c r="EVF16" s="149"/>
      <c r="EVG16" s="149"/>
      <c r="EVH16" s="149"/>
      <c r="EVI16" s="149"/>
      <c r="EVJ16" s="149"/>
      <c r="EVK16" s="149"/>
      <c r="EVL16" s="149"/>
      <c r="EVM16" s="149"/>
      <c r="EVN16" s="149"/>
      <c r="EVO16" s="149"/>
      <c r="EVP16" s="149"/>
      <c r="EVQ16" s="149"/>
      <c r="EVR16" s="149"/>
      <c r="EVS16" s="149"/>
      <c r="EVT16" s="149"/>
      <c r="EVU16" s="149"/>
      <c r="EVV16" s="149"/>
      <c r="EVW16" s="149"/>
      <c r="EVX16" s="149"/>
      <c r="EVY16" s="149"/>
      <c r="EVZ16" s="149"/>
      <c r="EWA16" s="149"/>
      <c r="EWB16" s="149"/>
      <c r="EWC16" s="149"/>
      <c r="EWD16" s="149"/>
      <c r="EWE16" s="149"/>
      <c r="EWF16" s="149"/>
      <c r="EWG16" s="149"/>
      <c r="EWH16" s="149"/>
      <c r="EWI16" s="149"/>
      <c r="EWJ16" s="149"/>
      <c r="EWK16" s="149"/>
      <c r="EWL16" s="149"/>
      <c r="EWM16" s="149"/>
      <c r="EWN16" s="149"/>
      <c r="EWO16" s="149"/>
      <c r="EWP16" s="149"/>
      <c r="EWQ16" s="149"/>
      <c r="EWR16" s="149"/>
      <c r="EWS16" s="149"/>
      <c r="EWT16" s="149"/>
      <c r="EWU16" s="149"/>
      <c r="EWV16" s="149"/>
      <c r="EWW16" s="149"/>
      <c r="EWX16" s="149"/>
      <c r="EWY16" s="149"/>
      <c r="EWZ16" s="149"/>
      <c r="EXA16" s="149"/>
      <c r="EXB16" s="149"/>
      <c r="EXC16" s="149"/>
      <c r="EXD16" s="149"/>
      <c r="EXE16" s="149"/>
      <c r="EXF16" s="149"/>
      <c r="EXG16" s="149"/>
      <c r="EXH16" s="149"/>
      <c r="EXI16" s="149"/>
      <c r="EXJ16" s="149"/>
      <c r="EXK16" s="149"/>
      <c r="EXL16" s="149"/>
      <c r="EXM16" s="149"/>
      <c r="EXN16" s="149"/>
      <c r="EXO16" s="149"/>
      <c r="EXP16" s="149"/>
      <c r="EXQ16" s="149"/>
      <c r="EXR16" s="149"/>
      <c r="EXS16" s="149"/>
      <c r="EXT16" s="149"/>
      <c r="EXU16" s="149"/>
      <c r="EXV16" s="149"/>
      <c r="EXW16" s="149"/>
      <c r="EXX16" s="149"/>
      <c r="EXY16" s="149"/>
      <c r="EXZ16" s="149"/>
      <c r="EYA16" s="149"/>
      <c r="EYB16" s="149"/>
      <c r="EYC16" s="149"/>
      <c r="EYD16" s="149"/>
      <c r="EYE16" s="149"/>
      <c r="EYF16" s="149"/>
      <c r="EYG16" s="149"/>
      <c r="EYH16" s="149"/>
      <c r="EYI16" s="149"/>
      <c r="EYJ16" s="149"/>
      <c r="EYK16" s="149"/>
      <c r="EYL16" s="149"/>
      <c r="EYM16" s="149"/>
      <c r="EYN16" s="149"/>
      <c r="EYO16" s="149"/>
      <c r="EYP16" s="149"/>
      <c r="EYQ16" s="149"/>
      <c r="EYR16" s="149"/>
      <c r="EYS16" s="149"/>
      <c r="EYT16" s="149"/>
      <c r="EYU16" s="149"/>
      <c r="EYV16" s="149"/>
      <c r="EYW16" s="149"/>
      <c r="EYX16" s="149"/>
      <c r="EYY16" s="149"/>
      <c r="EYZ16" s="149"/>
      <c r="EZA16" s="149"/>
      <c r="EZB16" s="149"/>
      <c r="EZC16" s="149"/>
      <c r="EZD16" s="149"/>
      <c r="EZE16" s="149"/>
      <c r="EZF16" s="149"/>
      <c r="EZG16" s="149"/>
      <c r="EZH16" s="149"/>
      <c r="EZI16" s="149"/>
      <c r="EZJ16" s="149"/>
      <c r="EZK16" s="149"/>
      <c r="EZL16" s="149"/>
      <c r="EZM16" s="149"/>
      <c r="EZN16" s="149"/>
      <c r="EZO16" s="149"/>
      <c r="EZP16" s="149"/>
      <c r="EZQ16" s="149"/>
      <c r="EZR16" s="149"/>
      <c r="EZS16" s="149"/>
      <c r="EZT16" s="149"/>
      <c r="EZU16" s="149"/>
      <c r="EZV16" s="149"/>
      <c r="EZW16" s="149"/>
      <c r="EZX16" s="149"/>
      <c r="EZY16" s="149"/>
      <c r="EZZ16" s="149"/>
      <c r="FAA16" s="149"/>
      <c r="FAB16" s="149"/>
      <c r="FAC16" s="149"/>
      <c r="FAD16" s="149"/>
      <c r="FAE16" s="149"/>
      <c r="FAF16" s="149"/>
      <c r="FAG16" s="149"/>
      <c r="FAH16" s="149"/>
      <c r="FAI16" s="149"/>
      <c r="FAJ16" s="149"/>
      <c r="FAK16" s="149"/>
      <c r="FAL16" s="149"/>
      <c r="FAM16" s="149"/>
      <c r="FAN16" s="149"/>
      <c r="FAO16" s="149"/>
      <c r="FAP16" s="149"/>
      <c r="FAQ16" s="149"/>
      <c r="FAR16" s="149"/>
      <c r="FAS16" s="149"/>
      <c r="FAT16" s="149"/>
      <c r="FAU16" s="149"/>
      <c r="FAV16" s="149"/>
      <c r="FAW16" s="149"/>
      <c r="FAX16" s="149"/>
      <c r="FAY16" s="149"/>
      <c r="FAZ16" s="149"/>
      <c r="FBA16" s="149"/>
      <c r="FBB16" s="149"/>
      <c r="FBC16" s="149"/>
      <c r="FBD16" s="149"/>
      <c r="FBE16" s="149"/>
      <c r="FBF16" s="149"/>
      <c r="FBG16" s="149"/>
      <c r="FBH16" s="149"/>
      <c r="FBI16" s="149"/>
      <c r="FBJ16" s="149"/>
      <c r="FBK16" s="149"/>
      <c r="FBL16" s="149"/>
      <c r="FBM16" s="149"/>
      <c r="FBN16" s="149"/>
      <c r="FBO16" s="149"/>
      <c r="FBP16" s="149"/>
      <c r="FBQ16" s="149"/>
      <c r="FBR16" s="149"/>
      <c r="FBS16" s="149"/>
      <c r="FBT16" s="149"/>
      <c r="FBU16" s="149"/>
      <c r="FBV16" s="149"/>
      <c r="FBW16" s="149"/>
      <c r="FBX16" s="149"/>
      <c r="FBY16" s="149"/>
      <c r="FBZ16" s="149"/>
      <c r="FCA16" s="149"/>
      <c r="FCB16" s="149"/>
      <c r="FCC16" s="149"/>
      <c r="FCD16" s="149"/>
      <c r="FCE16" s="149"/>
      <c r="FCF16" s="149"/>
      <c r="FCG16" s="149"/>
      <c r="FCH16" s="149"/>
      <c r="FCI16" s="149"/>
      <c r="FCJ16" s="149"/>
      <c r="FCK16" s="149"/>
      <c r="FCL16" s="149"/>
      <c r="FCM16" s="149"/>
      <c r="FCN16" s="149"/>
      <c r="FCO16" s="149"/>
      <c r="FCP16" s="149"/>
      <c r="FCQ16" s="149"/>
      <c r="FCR16" s="149"/>
      <c r="FCS16" s="149"/>
      <c r="FCT16" s="149"/>
      <c r="FCU16" s="149"/>
      <c r="FCV16" s="149"/>
      <c r="FCW16" s="149"/>
      <c r="FCX16" s="149"/>
      <c r="FCY16" s="149"/>
      <c r="FCZ16" s="149"/>
      <c r="FDA16" s="149"/>
      <c r="FDB16" s="149"/>
      <c r="FDC16" s="149"/>
      <c r="FDD16" s="149"/>
      <c r="FDE16" s="149"/>
      <c r="FDF16" s="149"/>
      <c r="FDG16" s="149"/>
      <c r="FDH16" s="149"/>
      <c r="FDI16" s="149"/>
      <c r="FDJ16" s="149"/>
      <c r="FDK16" s="149"/>
      <c r="FDL16" s="149"/>
      <c r="FDM16" s="149"/>
      <c r="FDN16" s="149"/>
      <c r="FDO16" s="149"/>
      <c r="FDP16" s="149"/>
      <c r="FDQ16" s="149"/>
      <c r="FDR16" s="149"/>
      <c r="FDS16" s="149"/>
      <c r="FDT16" s="149"/>
      <c r="FDU16" s="149"/>
      <c r="FDV16" s="149"/>
      <c r="FDW16" s="149"/>
      <c r="FDX16" s="149"/>
      <c r="FDY16" s="149"/>
      <c r="FDZ16" s="149"/>
      <c r="FEA16" s="149"/>
      <c r="FEB16" s="149"/>
      <c r="FEC16" s="149"/>
      <c r="FED16" s="149"/>
      <c r="FEE16" s="149"/>
      <c r="FEF16" s="149"/>
      <c r="FEG16" s="149"/>
      <c r="FEH16" s="149"/>
      <c r="FEI16" s="149"/>
      <c r="FEJ16" s="149"/>
      <c r="FEK16" s="149"/>
      <c r="FEL16" s="149"/>
      <c r="FEM16" s="149"/>
      <c r="FEN16" s="149"/>
      <c r="FEO16" s="149"/>
      <c r="FEP16" s="149"/>
      <c r="FEQ16" s="149"/>
      <c r="FER16" s="149"/>
      <c r="FES16" s="149"/>
      <c r="FET16" s="149"/>
      <c r="FEU16" s="149"/>
      <c r="FEV16" s="149"/>
      <c r="FEW16" s="149"/>
      <c r="FEX16" s="149"/>
      <c r="FEY16" s="149"/>
      <c r="FEZ16" s="149"/>
      <c r="FFA16" s="149"/>
      <c r="FFB16" s="149"/>
      <c r="FFC16" s="149"/>
      <c r="FFD16" s="149"/>
      <c r="FFE16" s="149"/>
      <c r="FFF16" s="149"/>
      <c r="FFG16" s="149"/>
      <c r="FFH16" s="149"/>
      <c r="FFI16" s="149"/>
      <c r="FFJ16" s="149"/>
      <c r="FFK16" s="149"/>
      <c r="FFL16" s="149"/>
      <c r="FFM16" s="149"/>
      <c r="FFN16" s="149"/>
      <c r="FFO16" s="149"/>
      <c r="FFP16" s="149"/>
      <c r="FFQ16" s="149"/>
      <c r="FFR16" s="149"/>
      <c r="FFS16" s="149"/>
      <c r="FFT16" s="149"/>
      <c r="FFU16" s="149"/>
      <c r="FFV16" s="149"/>
      <c r="FFW16" s="149"/>
      <c r="FFX16" s="149"/>
      <c r="FFY16" s="149"/>
      <c r="FFZ16" s="149"/>
      <c r="FGA16" s="149"/>
      <c r="FGB16" s="149"/>
      <c r="FGC16" s="149"/>
      <c r="FGD16" s="149"/>
      <c r="FGE16" s="149"/>
      <c r="FGF16" s="149"/>
      <c r="FGG16" s="149"/>
      <c r="FGH16" s="149"/>
      <c r="FGI16" s="149"/>
      <c r="FGJ16" s="149"/>
      <c r="FGK16" s="149"/>
      <c r="FGL16" s="149"/>
      <c r="FGM16" s="149"/>
      <c r="FGN16" s="149"/>
      <c r="FGO16" s="149"/>
      <c r="FGP16" s="149"/>
      <c r="FGQ16" s="149"/>
      <c r="FGR16" s="149"/>
      <c r="FGS16" s="149"/>
      <c r="FGT16" s="149"/>
      <c r="FGU16" s="149"/>
      <c r="FGV16" s="149"/>
      <c r="FGW16" s="149"/>
      <c r="FGX16" s="149"/>
      <c r="FGY16" s="149"/>
      <c r="FGZ16" s="149"/>
      <c r="FHA16" s="149"/>
      <c r="FHB16" s="149"/>
      <c r="FHC16" s="149"/>
      <c r="FHD16" s="149"/>
      <c r="FHE16" s="149"/>
      <c r="FHF16" s="149"/>
      <c r="FHG16" s="149"/>
      <c r="FHH16" s="149"/>
      <c r="FHI16" s="149"/>
      <c r="FHJ16" s="149"/>
      <c r="FHK16" s="149"/>
      <c r="FHL16" s="149"/>
      <c r="FHM16" s="149"/>
      <c r="FHN16" s="149"/>
      <c r="FHO16" s="149"/>
      <c r="FHP16" s="149"/>
      <c r="FHQ16" s="149"/>
      <c r="FHR16" s="149"/>
      <c r="FHS16" s="149"/>
      <c r="FHT16" s="149"/>
      <c r="FHU16" s="149"/>
      <c r="FHV16" s="149"/>
      <c r="FHW16" s="149"/>
      <c r="FHX16" s="149"/>
      <c r="FHY16" s="149"/>
      <c r="FHZ16" s="149"/>
      <c r="FIA16" s="149"/>
      <c r="FIB16" s="149"/>
      <c r="FIC16" s="149"/>
      <c r="FID16" s="149"/>
      <c r="FIE16" s="149"/>
      <c r="FIF16" s="149"/>
      <c r="FIG16" s="149"/>
      <c r="FIH16" s="149"/>
      <c r="FII16" s="149"/>
      <c r="FIJ16" s="149"/>
      <c r="FIK16" s="149"/>
      <c r="FIL16" s="149"/>
      <c r="FIM16" s="149"/>
      <c r="FIN16" s="149"/>
      <c r="FIO16" s="149"/>
      <c r="FIP16" s="149"/>
      <c r="FIQ16" s="149"/>
      <c r="FIR16" s="149"/>
      <c r="FIS16" s="149"/>
      <c r="FIT16" s="149"/>
      <c r="FIU16" s="149"/>
      <c r="FIV16" s="149"/>
      <c r="FIW16" s="149"/>
      <c r="FIX16" s="149"/>
      <c r="FIY16" s="149"/>
      <c r="FIZ16" s="149"/>
      <c r="FJA16" s="149"/>
      <c r="FJB16" s="149"/>
      <c r="FJC16" s="149"/>
      <c r="FJD16" s="149"/>
      <c r="FJE16" s="149"/>
      <c r="FJF16" s="149"/>
      <c r="FJG16" s="149"/>
      <c r="FJH16" s="149"/>
      <c r="FJI16" s="149"/>
      <c r="FJJ16" s="149"/>
      <c r="FJK16" s="149"/>
      <c r="FJL16" s="149"/>
      <c r="FJM16" s="149"/>
      <c r="FJN16" s="149"/>
      <c r="FJO16" s="149"/>
      <c r="FJP16" s="149"/>
      <c r="FJQ16" s="149"/>
      <c r="FJR16" s="149"/>
      <c r="FJS16" s="149"/>
      <c r="FJT16" s="149"/>
      <c r="FJU16" s="149"/>
      <c r="FJV16" s="149"/>
      <c r="FJW16" s="149"/>
      <c r="FJX16" s="149"/>
      <c r="FJY16" s="149"/>
      <c r="FJZ16" s="149"/>
      <c r="FKA16" s="149"/>
      <c r="FKB16" s="149"/>
      <c r="FKC16" s="149"/>
      <c r="FKD16" s="149"/>
      <c r="FKE16" s="149"/>
      <c r="FKF16" s="149"/>
      <c r="FKG16" s="149"/>
      <c r="FKH16" s="149"/>
      <c r="FKI16" s="149"/>
      <c r="FKJ16" s="149"/>
      <c r="FKK16" s="149"/>
      <c r="FKL16" s="149"/>
      <c r="FKM16" s="149"/>
      <c r="FKN16" s="149"/>
      <c r="FKO16" s="149"/>
      <c r="FKP16" s="149"/>
      <c r="FKQ16" s="149"/>
      <c r="FKR16" s="149"/>
      <c r="FKS16" s="149"/>
      <c r="FKT16" s="149"/>
      <c r="FKU16" s="149"/>
      <c r="FKV16" s="149"/>
      <c r="FKW16" s="149"/>
      <c r="FKX16" s="149"/>
      <c r="FKY16" s="149"/>
      <c r="FKZ16" s="149"/>
      <c r="FLA16" s="149"/>
      <c r="FLB16" s="149"/>
      <c r="FLC16" s="149"/>
      <c r="FLD16" s="149"/>
      <c r="FLE16" s="149"/>
      <c r="FLF16" s="149"/>
      <c r="FLG16" s="149"/>
      <c r="FLH16" s="149"/>
      <c r="FLI16" s="149"/>
      <c r="FLJ16" s="149"/>
      <c r="FLK16" s="149"/>
      <c r="FLL16" s="149"/>
      <c r="FLM16" s="149"/>
      <c r="FLN16" s="149"/>
      <c r="FLO16" s="149"/>
      <c r="FLP16" s="149"/>
      <c r="FLQ16" s="149"/>
      <c r="FLR16" s="149"/>
      <c r="FLS16" s="149"/>
      <c r="FLT16" s="149"/>
      <c r="FLU16" s="149"/>
      <c r="FLV16" s="149"/>
      <c r="FLW16" s="149"/>
      <c r="FLX16" s="149"/>
      <c r="FLY16" s="149"/>
      <c r="FLZ16" s="149"/>
      <c r="FMA16" s="149"/>
      <c r="FMB16" s="149"/>
      <c r="FMC16" s="149"/>
      <c r="FMD16" s="149"/>
      <c r="FME16" s="149"/>
      <c r="FMF16" s="149"/>
      <c r="FMG16" s="149"/>
      <c r="FMH16" s="149"/>
      <c r="FMI16" s="149"/>
      <c r="FMJ16" s="149"/>
      <c r="FMK16" s="149"/>
      <c r="FML16" s="149"/>
      <c r="FMM16" s="149"/>
      <c r="FMN16" s="149"/>
      <c r="FMO16" s="149"/>
      <c r="FMP16" s="149"/>
      <c r="FMQ16" s="149"/>
      <c r="FMR16" s="149"/>
      <c r="FMS16" s="149"/>
      <c r="FMT16" s="149"/>
      <c r="FMU16" s="149"/>
      <c r="FMV16" s="149"/>
      <c r="FMW16" s="149"/>
      <c r="FMX16" s="149"/>
      <c r="FMY16" s="149"/>
      <c r="FMZ16" s="149"/>
      <c r="FNA16" s="149"/>
      <c r="FNB16" s="149"/>
      <c r="FNC16" s="149"/>
      <c r="FND16" s="149"/>
      <c r="FNE16" s="149"/>
      <c r="FNF16" s="149"/>
      <c r="FNG16" s="149"/>
      <c r="FNH16" s="149"/>
      <c r="FNI16" s="149"/>
      <c r="FNJ16" s="149"/>
      <c r="FNK16" s="149"/>
      <c r="FNL16" s="149"/>
      <c r="FNM16" s="149"/>
      <c r="FNN16" s="149"/>
      <c r="FNO16" s="149"/>
      <c r="FNP16" s="149"/>
      <c r="FNQ16" s="149"/>
      <c r="FNR16" s="149"/>
      <c r="FNS16" s="149"/>
      <c r="FNT16" s="149"/>
      <c r="FNU16" s="149"/>
      <c r="FNV16" s="149"/>
      <c r="FNW16" s="149"/>
      <c r="FNX16" s="149"/>
      <c r="FNY16" s="149"/>
      <c r="FNZ16" s="149"/>
      <c r="FOA16" s="149"/>
      <c r="FOB16" s="149"/>
      <c r="FOC16" s="149"/>
      <c r="FOD16" s="149"/>
      <c r="FOE16" s="149"/>
      <c r="FOF16" s="149"/>
      <c r="FOG16" s="149"/>
      <c r="FOH16" s="149"/>
      <c r="FOI16" s="149"/>
      <c r="FOJ16" s="149"/>
      <c r="FOK16" s="149"/>
      <c r="FOL16" s="149"/>
      <c r="FOM16" s="149"/>
      <c r="FON16" s="149"/>
      <c r="FOO16" s="149"/>
      <c r="FOP16" s="149"/>
      <c r="FOQ16" s="149"/>
      <c r="FOR16" s="149"/>
      <c r="FOS16" s="149"/>
      <c r="FOT16" s="149"/>
      <c r="FOU16" s="149"/>
      <c r="FOV16" s="149"/>
      <c r="FOW16" s="149"/>
      <c r="FOX16" s="149"/>
      <c r="FOY16" s="149"/>
      <c r="FOZ16" s="149"/>
      <c r="FPA16" s="149"/>
      <c r="FPB16" s="149"/>
      <c r="FPC16" s="149"/>
      <c r="FPD16" s="149"/>
      <c r="FPE16" s="149"/>
      <c r="FPF16" s="149"/>
      <c r="FPG16" s="149"/>
      <c r="FPH16" s="149"/>
      <c r="FPI16" s="149"/>
      <c r="FPJ16" s="149"/>
      <c r="FPK16" s="149"/>
      <c r="FPL16" s="149"/>
      <c r="FPM16" s="149"/>
      <c r="FPN16" s="149"/>
      <c r="FPO16" s="149"/>
      <c r="FPP16" s="149"/>
      <c r="FPQ16" s="149"/>
      <c r="FPR16" s="149"/>
      <c r="FPS16" s="149"/>
      <c r="FPT16" s="149"/>
      <c r="FPU16" s="149"/>
      <c r="FPV16" s="149"/>
      <c r="FPW16" s="149"/>
      <c r="FPX16" s="149"/>
      <c r="FPY16" s="149"/>
      <c r="FPZ16" s="149"/>
      <c r="FQA16" s="149"/>
      <c r="FQB16" s="149"/>
      <c r="FQC16" s="149"/>
      <c r="FQD16" s="149"/>
      <c r="FQE16" s="149"/>
      <c r="FQF16" s="149"/>
      <c r="FQG16" s="149"/>
      <c r="FQH16" s="149"/>
      <c r="FQI16" s="149"/>
      <c r="FQJ16" s="149"/>
      <c r="FQK16" s="149"/>
      <c r="FQL16" s="149"/>
      <c r="FQM16" s="149"/>
      <c r="FQN16" s="149"/>
      <c r="FQO16" s="149"/>
      <c r="FQP16" s="149"/>
      <c r="FQQ16" s="149"/>
      <c r="FQR16" s="149"/>
      <c r="FQS16" s="149"/>
      <c r="FQT16" s="149"/>
      <c r="FQU16" s="149"/>
      <c r="FQV16" s="149"/>
      <c r="FQW16" s="149"/>
      <c r="FQX16" s="149"/>
      <c r="FQY16" s="149"/>
      <c r="FQZ16" s="149"/>
      <c r="FRA16" s="149"/>
      <c r="FRB16" s="149"/>
      <c r="FRC16" s="149"/>
      <c r="FRD16" s="149"/>
      <c r="FRE16" s="149"/>
      <c r="FRF16" s="149"/>
      <c r="FRG16" s="149"/>
      <c r="FRH16" s="149"/>
      <c r="FRI16" s="149"/>
      <c r="FRJ16" s="149"/>
      <c r="FRK16" s="149"/>
      <c r="FRL16" s="149"/>
      <c r="FRM16" s="149"/>
      <c r="FRN16" s="149"/>
      <c r="FRO16" s="149"/>
      <c r="FRP16" s="149"/>
      <c r="FRQ16" s="149"/>
      <c r="FRR16" s="149"/>
      <c r="FRS16" s="149"/>
      <c r="FRT16" s="149"/>
      <c r="FRU16" s="149"/>
      <c r="FRV16" s="149"/>
      <c r="FRW16" s="149"/>
      <c r="FRX16" s="149"/>
      <c r="FRY16" s="149"/>
      <c r="FRZ16" s="149"/>
      <c r="FSA16" s="149"/>
      <c r="FSB16" s="149"/>
      <c r="FSC16" s="149"/>
      <c r="FSD16" s="149"/>
      <c r="FSE16" s="149"/>
      <c r="FSF16" s="149"/>
      <c r="FSG16" s="149"/>
      <c r="FSH16" s="149"/>
      <c r="FSI16" s="149"/>
      <c r="FSJ16" s="149"/>
      <c r="FSK16" s="149"/>
      <c r="FSL16" s="149"/>
      <c r="FSM16" s="149"/>
      <c r="FSN16" s="149"/>
      <c r="FSO16" s="149"/>
      <c r="FSP16" s="149"/>
      <c r="FSQ16" s="149"/>
      <c r="FSR16" s="149"/>
      <c r="FSS16" s="149"/>
      <c r="FST16" s="149"/>
      <c r="FSU16" s="149"/>
      <c r="FSV16" s="149"/>
      <c r="FSW16" s="149"/>
      <c r="FSX16" s="149"/>
      <c r="FSY16" s="149"/>
      <c r="FSZ16" s="149"/>
      <c r="FTA16" s="149"/>
      <c r="FTB16" s="149"/>
      <c r="FTC16" s="149"/>
      <c r="FTD16" s="149"/>
      <c r="FTE16" s="149"/>
      <c r="FTF16" s="149"/>
      <c r="FTG16" s="149"/>
      <c r="FTH16" s="149"/>
      <c r="FTI16" s="149"/>
      <c r="FTJ16" s="149"/>
      <c r="FTK16" s="149"/>
      <c r="FTL16" s="149"/>
      <c r="FTM16" s="149"/>
      <c r="FTN16" s="149"/>
      <c r="FTO16" s="149"/>
      <c r="FTP16" s="149"/>
      <c r="FTQ16" s="149"/>
      <c r="FTR16" s="149"/>
      <c r="FTS16" s="149"/>
      <c r="FTT16" s="149"/>
      <c r="FTU16" s="149"/>
      <c r="FTV16" s="149"/>
      <c r="FTW16" s="149"/>
      <c r="FTX16" s="149"/>
      <c r="FTY16" s="149"/>
      <c r="FTZ16" s="149"/>
      <c r="FUA16" s="149"/>
      <c r="FUB16" s="149"/>
      <c r="FUC16" s="149"/>
      <c r="FUD16" s="149"/>
      <c r="FUE16" s="149"/>
      <c r="FUF16" s="149"/>
      <c r="FUG16" s="149"/>
      <c r="FUH16" s="149"/>
      <c r="FUI16" s="149"/>
      <c r="FUJ16" s="149"/>
      <c r="FUK16" s="149"/>
      <c r="FUL16" s="149"/>
      <c r="FUM16" s="149"/>
      <c r="FUN16" s="149"/>
      <c r="FUO16" s="149"/>
      <c r="FUP16" s="149"/>
      <c r="FUQ16" s="149"/>
      <c r="FUR16" s="149"/>
      <c r="FUS16" s="149"/>
      <c r="FUT16" s="149"/>
      <c r="FUU16" s="149"/>
      <c r="FUV16" s="149"/>
      <c r="FUW16" s="149"/>
      <c r="FUX16" s="149"/>
      <c r="FUY16" s="149"/>
      <c r="FUZ16" s="149"/>
      <c r="FVA16" s="149"/>
      <c r="FVB16" s="149"/>
      <c r="FVC16" s="149"/>
      <c r="FVD16" s="149"/>
      <c r="FVE16" s="149"/>
      <c r="FVF16" s="149"/>
      <c r="FVG16" s="149"/>
      <c r="FVH16" s="149"/>
      <c r="FVI16" s="149"/>
      <c r="FVJ16" s="149"/>
      <c r="FVK16" s="149"/>
      <c r="FVL16" s="149"/>
      <c r="FVM16" s="149"/>
      <c r="FVN16" s="149"/>
      <c r="FVO16" s="149"/>
      <c r="FVP16" s="149"/>
      <c r="FVQ16" s="149"/>
      <c r="FVR16" s="149"/>
      <c r="FVS16" s="149"/>
      <c r="FVT16" s="149"/>
      <c r="FVU16" s="149"/>
      <c r="FVV16" s="149"/>
      <c r="FVW16" s="149"/>
      <c r="FVX16" s="149"/>
      <c r="FVY16" s="149"/>
      <c r="FVZ16" s="149"/>
      <c r="FWA16" s="149"/>
      <c r="FWB16" s="149"/>
      <c r="FWC16" s="149"/>
      <c r="FWD16" s="149"/>
      <c r="FWE16" s="149"/>
      <c r="FWF16" s="149"/>
      <c r="FWG16" s="149"/>
      <c r="FWH16" s="149"/>
      <c r="FWI16" s="149"/>
      <c r="FWJ16" s="149"/>
      <c r="FWK16" s="149"/>
      <c r="FWL16" s="149"/>
      <c r="FWM16" s="149"/>
      <c r="FWN16" s="149"/>
      <c r="FWO16" s="149"/>
      <c r="FWP16" s="149"/>
      <c r="FWQ16" s="149"/>
      <c r="FWR16" s="149"/>
      <c r="FWS16" s="149"/>
      <c r="FWT16" s="149"/>
      <c r="FWU16" s="149"/>
      <c r="FWV16" s="149"/>
      <c r="FWW16" s="149"/>
      <c r="FWX16" s="149"/>
      <c r="FWY16" s="149"/>
      <c r="FWZ16" s="149"/>
      <c r="FXA16" s="149"/>
      <c r="FXB16" s="149"/>
      <c r="FXC16" s="149"/>
      <c r="FXD16" s="149"/>
      <c r="FXE16" s="149"/>
      <c r="FXF16" s="149"/>
      <c r="FXG16" s="149"/>
      <c r="FXH16" s="149"/>
      <c r="FXI16" s="149"/>
      <c r="FXJ16" s="149"/>
      <c r="FXK16" s="149"/>
      <c r="FXL16" s="149"/>
      <c r="FXM16" s="149"/>
      <c r="FXN16" s="149"/>
      <c r="FXO16" s="149"/>
      <c r="FXP16" s="149"/>
      <c r="FXQ16" s="149"/>
      <c r="FXR16" s="149"/>
      <c r="FXS16" s="149"/>
      <c r="FXT16" s="149"/>
      <c r="FXU16" s="149"/>
      <c r="FXV16" s="149"/>
      <c r="FXW16" s="149"/>
      <c r="FXX16" s="149"/>
      <c r="FXY16" s="149"/>
      <c r="FXZ16" s="149"/>
      <c r="FYA16" s="149"/>
      <c r="FYB16" s="149"/>
      <c r="FYC16" s="149"/>
      <c r="FYD16" s="149"/>
      <c r="FYE16" s="149"/>
      <c r="FYF16" s="149"/>
      <c r="FYG16" s="149"/>
      <c r="FYH16" s="149"/>
      <c r="FYI16" s="149"/>
      <c r="FYJ16" s="149"/>
      <c r="FYK16" s="149"/>
      <c r="FYL16" s="149"/>
      <c r="FYM16" s="149"/>
      <c r="FYN16" s="149"/>
      <c r="FYO16" s="149"/>
      <c r="FYP16" s="149"/>
      <c r="FYQ16" s="149"/>
      <c r="FYR16" s="149"/>
      <c r="FYS16" s="149"/>
      <c r="FYT16" s="149"/>
      <c r="FYU16" s="149"/>
      <c r="FYV16" s="149"/>
      <c r="FYW16" s="149"/>
      <c r="FYX16" s="149"/>
      <c r="FYY16" s="149"/>
      <c r="FYZ16" s="149"/>
      <c r="FZA16" s="149"/>
      <c r="FZB16" s="149"/>
      <c r="FZC16" s="149"/>
      <c r="FZD16" s="149"/>
      <c r="FZE16" s="149"/>
      <c r="FZF16" s="149"/>
      <c r="FZG16" s="149"/>
      <c r="FZH16" s="149"/>
      <c r="FZI16" s="149"/>
      <c r="FZJ16" s="149"/>
      <c r="FZK16" s="149"/>
      <c r="FZL16" s="149"/>
      <c r="FZM16" s="149"/>
      <c r="FZN16" s="149"/>
      <c r="FZO16" s="149"/>
      <c r="FZP16" s="149"/>
      <c r="FZQ16" s="149"/>
      <c r="FZR16" s="149"/>
      <c r="FZS16" s="149"/>
      <c r="FZT16" s="149"/>
      <c r="FZU16" s="149"/>
      <c r="FZV16" s="149"/>
      <c r="FZW16" s="149"/>
      <c r="FZX16" s="149"/>
      <c r="FZY16" s="149"/>
      <c r="FZZ16" s="149"/>
      <c r="GAA16" s="149"/>
      <c r="GAB16" s="149"/>
      <c r="GAC16" s="149"/>
      <c r="GAD16" s="149"/>
      <c r="GAE16" s="149"/>
      <c r="GAF16" s="149"/>
      <c r="GAG16" s="149"/>
      <c r="GAH16" s="149"/>
      <c r="GAI16" s="149"/>
      <c r="GAJ16" s="149"/>
      <c r="GAK16" s="149"/>
      <c r="GAL16" s="149"/>
      <c r="GAM16" s="149"/>
      <c r="GAN16" s="149"/>
      <c r="GAO16" s="149"/>
      <c r="GAP16" s="149"/>
      <c r="GAQ16" s="149"/>
      <c r="GAR16" s="149"/>
      <c r="GAS16" s="149"/>
      <c r="GAT16" s="149"/>
      <c r="GAU16" s="149"/>
      <c r="GAV16" s="149"/>
      <c r="GAW16" s="149"/>
      <c r="GAX16" s="149"/>
      <c r="GAY16" s="149"/>
      <c r="GAZ16" s="149"/>
      <c r="GBA16" s="149"/>
      <c r="GBB16" s="149"/>
      <c r="GBC16" s="149"/>
      <c r="GBD16" s="149"/>
      <c r="GBE16" s="149"/>
      <c r="GBF16" s="149"/>
      <c r="GBG16" s="149"/>
      <c r="GBH16" s="149"/>
      <c r="GBI16" s="149"/>
      <c r="GBJ16" s="149"/>
      <c r="GBK16" s="149"/>
      <c r="GBL16" s="149"/>
      <c r="GBM16" s="149"/>
      <c r="GBN16" s="149"/>
      <c r="GBO16" s="149"/>
      <c r="GBP16" s="149"/>
      <c r="GBQ16" s="149"/>
      <c r="GBR16" s="149"/>
      <c r="GBS16" s="149"/>
      <c r="GBT16" s="149"/>
      <c r="GBU16" s="149"/>
      <c r="GBV16" s="149"/>
      <c r="GBW16" s="149"/>
      <c r="GBX16" s="149"/>
      <c r="GBY16" s="149"/>
      <c r="GBZ16" s="149"/>
      <c r="GCA16" s="149"/>
      <c r="GCB16" s="149"/>
      <c r="GCC16" s="149"/>
      <c r="GCD16" s="149"/>
      <c r="GCE16" s="149"/>
      <c r="GCF16" s="149"/>
      <c r="GCG16" s="149"/>
      <c r="GCH16" s="149"/>
      <c r="GCI16" s="149"/>
      <c r="GCJ16" s="149"/>
      <c r="GCK16" s="149"/>
      <c r="GCL16" s="149"/>
      <c r="GCM16" s="149"/>
      <c r="GCN16" s="149"/>
      <c r="GCO16" s="149"/>
      <c r="GCP16" s="149"/>
      <c r="GCQ16" s="149"/>
      <c r="GCR16" s="149"/>
      <c r="GCS16" s="149"/>
      <c r="GCT16" s="149"/>
      <c r="GCU16" s="149"/>
      <c r="GCV16" s="149"/>
      <c r="GCW16" s="149"/>
      <c r="GCX16" s="149"/>
      <c r="GCY16" s="149"/>
      <c r="GCZ16" s="149"/>
      <c r="GDA16" s="149"/>
      <c r="GDB16" s="149"/>
      <c r="GDC16" s="149"/>
      <c r="GDD16" s="149"/>
      <c r="GDE16" s="149"/>
      <c r="GDF16" s="149"/>
      <c r="GDG16" s="149"/>
      <c r="GDH16" s="149"/>
      <c r="GDI16" s="149"/>
      <c r="GDJ16" s="149"/>
      <c r="GDK16" s="149"/>
      <c r="GDL16" s="149"/>
      <c r="GDM16" s="149"/>
      <c r="GDN16" s="149"/>
      <c r="GDO16" s="149"/>
      <c r="GDP16" s="149"/>
      <c r="GDQ16" s="149"/>
      <c r="GDR16" s="149"/>
      <c r="GDS16" s="149"/>
      <c r="GDT16" s="149"/>
      <c r="GDU16" s="149"/>
      <c r="GDV16" s="149"/>
      <c r="GDW16" s="149"/>
      <c r="GDX16" s="149"/>
      <c r="GDY16" s="149"/>
      <c r="GDZ16" s="149"/>
      <c r="GEA16" s="149"/>
      <c r="GEB16" s="149"/>
      <c r="GEC16" s="149"/>
      <c r="GED16" s="149"/>
      <c r="GEE16" s="149"/>
      <c r="GEF16" s="149"/>
      <c r="GEG16" s="149"/>
      <c r="GEH16" s="149"/>
      <c r="GEI16" s="149"/>
      <c r="GEJ16" s="149"/>
      <c r="GEK16" s="149"/>
      <c r="GEL16" s="149"/>
      <c r="GEM16" s="149"/>
      <c r="GEN16" s="149"/>
      <c r="GEO16" s="149"/>
      <c r="GEP16" s="149"/>
      <c r="GEQ16" s="149"/>
      <c r="GER16" s="149"/>
      <c r="GES16" s="149"/>
      <c r="GET16" s="149"/>
      <c r="GEU16" s="149"/>
      <c r="GEV16" s="149"/>
      <c r="GEW16" s="149"/>
      <c r="GEX16" s="149"/>
      <c r="GEY16" s="149"/>
      <c r="GEZ16" s="149"/>
      <c r="GFA16" s="149"/>
      <c r="GFB16" s="149"/>
      <c r="GFC16" s="149"/>
      <c r="GFD16" s="149"/>
      <c r="GFE16" s="149"/>
      <c r="GFF16" s="149"/>
      <c r="GFG16" s="149"/>
      <c r="GFH16" s="149"/>
      <c r="GFI16" s="149"/>
      <c r="GFJ16" s="149"/>
      <c r="GFK16" s="149"/>
      <c r="GFL16" s="149"/>
      <c r="GFM16" s="149"/>
      <c r="GFN16" s="149"/>
      <c r="GFO16" s="149"/>
      <c r="GFP16" s="149"/>
      <c r="GFQ16" s="149"/>
      <c r="GFR16" s="149"/>
      <c r="GFS16" s="149"/>
      <c r="GFT16" s="149"/>
      <c r="GFU16" s="149"/>
      <c r="GFV16" s="149"/>
      <c r="GFW16" s="149"/>
      <c r="GFX16" s="149"/>
      <c r="GFY16" s="149"/>
      <c r="GFZ16" s="149"/>
      <c r="GGA16" s="149"/>
      <c r="GGB16" s="149"/>
      <c r="GGC16" s="149"/>
      <c r="GGD16" s="149"/>
      <c r="GGE16" s="149"/>
      <c r="GGF16" s="149"/>
      <c r="GGG16" s="149"/>
      <c r="GGH16" s="149"/>
      <c r="GGI16" s="149"/>
      <c r="GGJ16" s="149"/>
      <c r="GGK16" s="149"/>
      <c r="GGL16" s="149"/>
      <c r="GGM16" s="149"/>
      <c r="GGN16" s="149"/>
      <c r="GGO16" s="149"/>
      <c r="GGP16" s="149"/>
      <c r="GGQ16" s="149"/>
      <c r="GGR16" s="149"/>
      <c r="GGS16" s="149"/>
      <c r="GGT16" s="149"/>
      <c r="GGU16" s="149"/>
      <c r="GGV16" s="149"/>
      <c r="GGW16" s="149"/>
      <c r="GGX16" s="149"/>
      <c r="GGY16" s="149"/>
      <c r="GGZ16" s="149"/>
      <c r="GHA16" s="149"/>
      <c r="GHB16" s="149"/>
      <c r="GHC16" s="149"/>
      <c r="GHD16" s="149"/>
      <c r="GHE16" s="149"/>
      <c r="GHF16" s="149"/>
      <c r="GHG16" s="149"/>
      <c r="GHH16" s="149"/>
      <c r="GHI16" s="149"/>
      <c r="GHJ16" s="149"/>
      <c r="GHK16" s="149"/>
      <c r="GHL16" s="149"/>
      <c r="GHM16" s="149"/>
      <c r="GHN16" s="149"/>
      <c r="GHO16" s="149"/>
      <c r="GHP16" s="149"/>
      <c r="GHQ16" s="149"/>
      <c r="GHR16" s="149"/>
      <c r="GHS16" s="149"/>
      <c r="GHT16" s="149"/>
      <c r="GHU16" s="149"/>
      <c r="GHV16" s="149"/>
      <c r="GHW16" s="149"/>
      <c r="GHX16" s="149"/>
      <c r="GHY16" s="149"/>
      <c r="GHZ16" s="149"/>
      <c r="GIA16" s="149"/>
      <c r="GIB16" s="149"/>
      <c r="GIC16" s="149"/>
      <c r="GID16" s="149"/>
      <c r="GIE16" s="149"/>
      <c r="GIF16" s="149"/>
      <c r="GIG16" s="149"/>
      <c r="GIH16" s="149"/>
      <c r="GII16" s="149"/>
      <c r="GIJ16" s="149"/>
      <c r="GIK16" s="149"/>
      <c r="GIL16" s="149"/>
      <c r="GIM16" s="149"/>
      <c r="GIN16" s="149"/>
      <c r="GIO16" s="149"/>
      <c r="GIP16" s="149"/>
      <c r="GIQ16" s="149"/>
      <c r="GIR16" s="149"/>
      <c r="GIS16" s="149"/>
      <c r="GIT16" s="149"/>
      <c r="GIU16" s="149"/>
      <c r="GIV16" s="149"/>
      <c r="GIW16" s="149"/>
      <c r="GIX16" s="149"/>
      <c r="GIY16" s="149"/>
      <c r="GIZ16" s="149"/>
      <c r="GJA16" s="149"/>
      <c r="GJB16" s="149"/>
      <c r="GJC16" s="149"/>
      <c r="GJD16" s="149"/>
      <c r="GJE16" s="149"/>
      <c r="GJF16" s="149"/>
      <c r="GJG16" s="149"/>
      <c r="GJH16" s="149"/>
      <c r="GJI16" s="149"/>
      <c r="GJJ16" s="149"/>
      <c r="GJK16" s="149"/>
      <c r="GJL16" s="149"/>
      <c r="GJM16" s="149"/>
      <c r="GJN16" s="149"/>
      <c r="GJO16" s="149"/>
      <c r="GJP16" s="149"/>
      <c r="GJQ16" s="149"/>
      <c r="GJR16" s="149"/>
      <c r="GJS16" s="149"/>
      <c r="GJT16" s="149"/>
      <c r="GJU16" s="149"/>
      <c r="GJV16" s="149"/>
      <c r="GJW16" s="149"/>
      <c r="GJX16" s="149"/>
      <c r="GJY16" s="149"/>
      <c r="GJZ16" s="149"/>
      <c r="GKA16" s="149"/>
      <c r="GKB16" s="149"/>
      <c r="GKC16" s="149"/>
      <c r="GKD16" s="149"/>
      <c r="GKE16" s="149"/>
      <c r="GKF16" s="149"/>
      <c r="GKG16" s="149"/>
      <c r="GKH16" s="149"/>
      <c r="GKI16" s="149"/>
      <c r="GKJ16" s="149"/>
      <c r="GKK16" s="149"/>
      <c r="GKL16" s="149"/>
      <c r="GKM16" s="149"/>
      <c r="GKN16" s="149"/>
      <c r="GKO16" s="149"/>
      <c r="GKP16" s="149"/>
      <c r="GKQ16" s="149"/>
      <c r="GKR16" s="149"/>
      <c r="GKS16" s="149"/>
      <c r="GKT16" s="149"/>
      <c r="GKU16" s="149"/>
      <c r="GKV16" s="149"/>
      <c r="GKW16" s="149"/>
      <c r="GKX16" s="149"/>
      <c r="GKY16" s="149"/>
      <c r="GKZ16" s="149"/>
      <c r="GLA16" s="149"/>
      <c r="GLB16" s="149"/>
      <c r="GLC16" s="149"/>
      <c r="GLD16" s="149"/>
      <c r="GLE16" s="149"/>
      <c r="GLF16" s="149"/>
      <c r="GLG16" s="149"/>
      <c r="GLH16" s="149"/>
      <c r="GLI16" s="149"/>
      <c r="GLJ16" s="149"/>
      <c r="GLK16" s="149"/>
      <c r="GLL16" s="149"/>
      <c r="GLM16" s="149"/>
      <c r="GLN16" s="149"/>
      <c r="GLO16" s="149"/>
      <c r="GLP16" s="149"/>
      <c r="GLQ16" s="149"/>
      <c r="GLR16" s="149"/>
      <c r="GLS16" s="149"/>
      <c r="GLT16" s="149"/>
      <c r="GLU16" s="149"/>
      <c r="GLV16" s="149"/>
      <c r="GLW16" s="149"/>
      <c r="GLX16" s="149"/>
      <c r="GLY16" s="149"/>
      <c r="GLZ16" s="149"/>
      <c r="GMA16" s="149"/>
      <c r="GMB16" s="149"/>
      <c r="GMC16" s="149"/>
      <c r="GMD16" s="149"/>
      <c r="GME16" s="149"/>
      <c r="GMF16" s="149"/>
      <c r="GMG16" s="149"/>
      <c r="GMH16" s="149"/>
      <c r="GMI16" s="149"/>
      <c r="GMJ16" s="149"/>
      <c r="GMK16" s="149"/>
      <c r="GML16" s="149"/>
      <c r="GMM16" s="149"/>
      <c r="GMN16" s="149"/>
      <c r="GMO16" s="149"/>
      <c r="GMP16" s="149"/>
      <c r="GMQ16" s="149"/>
      <c r="GMR16" s="149"/>
      <c r="GMS16" s="149"/>
      <c r="GMT16" s="149"/>
      <c r="GMU16" s="149"/>
      <c r="GMV16" s="149"/>
      <c r="GMW16" s="149"/>
      <c r="GMX16" s="149"/>
      <c r="GMY16" s="149"/>
      <c r="GMZ16" s="149"/>
      <c r="GNA16" s="149"/>
      <c r="GNB16" s="149"/>
      <c r="GNC16" s="149"/>
      <c r="GND16" s="149"/>
      <c r="GNE16" s="149"/>
      <c r="GNF16" s="149"/>
      <c r="GNG16" s="149"/>
      <c r="GNH16" s="149"/>
      <c r="GNI16" s="149"/>
      <c r="GNJ16" s="149"/>
      <c r="GNK16" s="149"/>
      <c r="GNL16" s="149"/>
      <c r="GNM16" s="149"/>
      <c r="GNN16" s="149"/>
      <c r="GNO16" s="149"/>
      <c r="GNP16" s="149"/>
      <c r="GNQ16" s="149"/>
      <c r="GNR16" s="149"/>
      <c r="GNS16" s="149"/>
      <c r="GNT16" s="149"/>
      <c r="GNU16" s="149"/>
      <c r="GNV16" s="149"/>
      <c r="GNW16" s="149"/>
      <c r="GNX16" s="149"/>
      <c r="GNY16" s="149"/>
      <c r="GNZ16" s="149"/>
      <c r="GOA16" s="149"/>
      <c r="GOB16" s="149"/>
      <c r="GOC16" s="149"/>
      <c r="GOD16" s="149"/>
      <c r="GOE16" s="149"/>
      <c r="GOF16" s="149"/>
      <c r="GOG16" s="149"/>
      <c r="GOH16" s="149"/>
      <c r="GOI16" s="149"/>
      <c r="GOJ16" s="149"/>
      <c r="GOK16" s="149"/>
      <c r="GOL16" s="149"/>
      <c r="GOM16" s="149"/>
      <c r="GON16" s="149"/>
      <c r="GOO16" s="149"/>
      <c r="GOP16" s="149"/>
      <c r="GOQ16" s="149"/>
      <c r="GOR16" s="149"/>
      <c r="GOS16" s="149"/>
      <c r="GOT16" s="149"/>
      <c r="GOU16" s="149"/>
      <c r="GOV16" s="149"/>
      <c r="GOW16" s="149"/>
      <c r="GOX16" s="149"/>
      <c r="GOY16" s="149"/>
      <c r="GOZ16" s="149"/>
      <c r="GPA16" s="149"/>
      <c r="GPB16" s="149"/>
      <c r="GPC16" s="149"/>
      <c r="GPD16" s="149"/>
      <c r="GPE16" s="149"/>
      <c r="GPF16" s="149"/>
      <c r="GPG16" s="149"/>
      <c r="GPH16" s="149"/>
      <c r="GPI16" s="149"/>
      <c r="GPJ16" s="149"/>
      <c r="GPK16" s="149"/>
      <c r="GPL16" s="149"/>
      <c r="GPM16" s="149"/>
      <c r="GPN16" s="149"/>
      <c r="GPO16" s="149"/>
      <c r="GPP16" s="149"/>
      <c r="GPQ16" s="149"/>
      <c r="GPR16" s="149"/>
      <c r="GPS16" s="149"/>
      <c r="GPT16" s="149"/>
      <c r="GPU16" s="149"/>
      <c r="GPV16" s="149"/>
      <c r="GPW16" s="149"/>
      <c r="GPX16" s="149"/>
      <c r="GPY16" s="149"/>
      <c r="GPZ16" s="149"/>
      <c r="GQA16" s="149"/>
      <c r="GQB16" s="149"/>
      <c r="GQC16" s="149"/>
      <c r="GQD16" s="149"/>
      <c r="GQE16" s="149"/>
      <c r="GQF16" s="149"/>
      <c r="GQG16" s="149"/>
      <c r="GQH16" s="149"/>
      <c r="GQI16" s="149"/>
      <c r="GQJ16" s="149"/>
      <c r="GQK16" s="149"/>
      <c r="GQL16" s="149"/>
      <c r="GQM16" s="149"/>
      <c r="GQN16" s="149"/>
      <c r="GQO16" s="149"/>
      <c r="GQP16" s="149"/>
      <c r="GQQ16" s="149"/>
      <c r="GQR16" s="149"/>
      <c r="GQS16" s="149"/>
      <c r="GQT16" s="149"/>
      <c r="GQU16" s="149"/>
      <c r="GQV16" s="149"/>
      <c r="GQW16" s="149"/>
      <c r="GQX16" s="149"/>
      <c r="GQY16" s="149"/>
      <c r="GQZ16" s="149"/>
      <c r="GRA16" s="149"/>
      <c r="GRB16" s="149"/>
      <c r="GRC16" s="149"/>
      <c r="GRD16" s="149"/>
      <c r="GRE16" s="149"/>
      <c r="GRF16" s="149"/>
      <c r="GRG16" s="149"/>
      <c r="GRH16" s="149"/>
      <c r="GRI16" s="149"/>
      <c r="GRJ16" s="149"/>
      <c r="GRK16" s="149"/>
      <c r="GRL16" s="149"/>
      <c r="GRM16" s="149"/>
      <c r="GRN16" s="149"/>
      <c r="GRO16" s="149"/>
      <c r="GRP16" s="149"/>
      <c r="GRQ16" s="149"/>
      <c r="GRR16" s="149"/>
      <c r="GRS16" s="149"/>
      <c r="GRT16" s="149"/>
      <c r="GRU16" s="149"/>
      <c r="GRV16" s="149"/>
      <c r="GRW16" s="149"/>
      <c r="GRX16" s="149"/>
      <c r="GRY16" s="149"/>
      <c r="GRZ16" s="149"/>
      <c r="GSA16" s="149"/>
      <c r="GSB16" s="149"/>
      <c r="GSC16" s="149"/>
      <c r="GSD16" s="149"/>
      <c r="GSE16" s="149"/>
      <c r="GSF16" s="149"/>
      <c r="GSG16" s="149"/>
      <c r="GSH16" s="149"/>
      <c r="GSI16" s="149"/>
      <c r="GSJ16" s="149"/>
      <c r="GSK16" s="149"/>
      <c r="GSL16" s="149"/>
      <c r="GSM16" s="149"/>
      <c r="GSN16" s="149"/>
      <c r="GSO16" s="149"/>
      <c r="GSP16" s="149"/>
      <c r="GSQ16" s="149"/>
      <c r="GSR16" s="149"/>
      <c r="GSS16" s="149"/>
      <c r="GST16" s="149"/>
      <c r="GSU16" s="149"/>
      <c r="GSV16" s="149"/>
      <c r="GSW16" s="149"/>
      <c r="GSX16" s="149"/>
      <c r="GSY16" s="149"/>
      <c r="GSZ16" s="149"/>
      <c r="GTA16" s="149"/>
      <c r="GTB16" s="149"/>
      <c r="GTC16" s="149"/>
      <c r="GTD16" s="149"/>
      <c r="GTE16" s="149"/>
      <c r="GTF16" s="149"/>
      <c r="GTG16" s="149"/>
      <c r="GTH16" s="149"/>
      <c r="GTI16" s="149"/>
      <c r="GTJ16" s="149"/>
      <c r="GTK16" s="149"/>
      <c r="GTL16" s="149"/>
      <c r="GTM16" s="149"/>
      <c r="GTN16" s="149"/>
      <c r="GTO16" s="149"/>
      <c r="GTP16" s="149"/>
      <c r="GTQ16" s="149"/>
      <c r="GTR16" s="149"/>
      <c r="GTS16" s="149"/>
      <c r="GTT16" s="149"/>
      <c r="GTU16" s="149"/>
      <c r="GTV16" s="149"/>
      <c r="GTW16" s="149"/>
      <c r="GTX16" s="149"/>
      <c r="GTY16" s="149"/>
      <c r="GTZ16" s="149"/>
      <c r="GUA16" s="149"/>
      <c r="GUB16" s="149"/>
      <c r="GUC16" s="149"/>
      <c r="GUD16" s="149"/>
      <c r="GUE16" s="149"/>
      <c r="GUF16" s="149"/>
      <c r="GUG16" s="149"/>
      <c r="GUH16" s="149"/>
      <c r="GUI16" s="149"/>
      <c r="GUJ16" s="149"/>
      <c r="GUK16" s="149"/>
      <c r="GUL16" s="149"/>
      <c r="GUM16" s="149"/>
      <c r="GUN16" s="149"/>
      <c r="GUO16" s="149"/>
      <c r="GUP16" s="149"/>
      <c r="GUQ16" s="149"/>
      <c r="GUR16" s="149"/>
      <c r="GUS16" s="149"/>
      <c r="GUT16" s="149"/>
      <c r="GUU16" s="149"/>
      <c r="GUV16" s="149"/>
      <c r="GUW16" s="149"/>
      <c r="GUX16" s="149"/>
      <c r="GUY16" s="149"/>
      <c r="GUZ16" s="149"/>
      <c r="GVA16" s="149"/>
      <c r="GVB16" s="149"/>
      <c r="GVC16" s="149"/>
      <c r="GVD16" s="149"/>
      <c r="GVE16" s="149"/>
      <c r="GVF16" s="149"/>
      <c r="GVG16" s="149"/>
      <c r="GVH16" s="149"/>
      <c r="GVI16" s="149"/>
      <c r="GVJ16" s="149"/>
      <c r="GVK16" s="149"/>
      <c r="GVL16" s="149"/>
      <c r="GVM16" s="149"/>
      <c r="GVN16" s="149"/>
      <c r="GVO16" s="149"/>
      <c r="GVP16" s="149"/>
      <c r="GVQ16" s="149"/>
      <c r="GVR16" s="149"/>
      <c r="GVS16" s="149"/>
      <c r="GVT16" s="149"/>
      <c r="GVU16" s="149"/>
      <c r="GVV16" s="149"/>
      <c r="GVW16" s="149"/>
      <c r="GVX16" s="149"/>
      <c r="GVY16" s="149"/>
      <c r="GVZ16" s="149"/>
      <c r="GWA16" s="149"/>
      <c r="GWB16" s="149"/>
      <c r="GWC16" s="149"/>
      <c r="GWD16" s="149"/>
      <c r="GWE16" s="149"/>
      <c r="GWF16" s="149"/>
      <c r="GWG16" s="149"/>
      <c r="GWH16" s="149"/>
      <c r="GWI16" s="149"/>
      <c r="GWJ16" s="149"/>
      <c r="GWK16" s="149"/>
      <c r="GWL16" s="149"/>
      <c r="GWM16" s="149"/>
      <c r="GWN16" s="149"/>
      <c r="GWO16" s="149"/>
      <c r="GWP16" s="149"/>
      <c r="GWQ16" s="149"/>
      <c r="GWR16" s="149"/>
      <c r="GWS16" s="149"/>
      <c r="GWT16" s="149"/>
      <c r="GWU16" s="149"/>
      <c r="GWV16" s="149"/>
      <c r="GWW16" s="149"/>
      <c r="GWX16" s="149"/>
      <c r="GWY16" s="149"/>
      <c r="GWZ16" s="149"/>
      <c r="GXA16" s="149"/>
      <c r="GXB16" s="149"/>
      <c r="GXC16" s="149"/>
      <c r="GXD16" s="149"/>
      <c r="GXE16" s="149"/>
      <c r="GXF16" s="149"/>
      <c r="GXG16" s="149"/>
      <c r="GXH16" s="149"/>
      <c r="GXI16" s="149"/>
      <c r="GXJ16" s="149"/>
      <c r="GXK16" s="149"/>
      <c r="GXL16" s="149"/>
      <c r="GXM16" s="149"/>
      <c r="GXN16" s="149"/>
      <c r="GXO16" s="149"/>
      <c r="GXP16" s="149"/>
      <c r="GXQ16" s="149"/>
      <c r="GXR16" s="149"/>
      <c r="GXS16" s="149"/>
      <c r="GXT16" s="149"/>
      <c r="GXU16" s="149"/>
      <c r="GXV16" s="149"/>
      <c r="GXW16" s="149"/>
      <c r="GXX16" s="149"/>
      <c r="GXY16" s="149"/>
      <c r="GXZ16" s="149"/>
      <c r="GYA16" s="149"/>
      <c r="GYB16" s="149"/>
      <c r="GYC16" s="149"/>
      <c r="GYD16" s="149"/>
      <c r="GYE16" s="149"/>
      <c r="GYF16" s="149"/>
      <c r="GYG16" s="149"/>
      <c r="GYH16" s="149"/>
      <c r="GYI16" s="149"/>
      <c r="GYJ16" s="149"/>
      <c r="GYK16" s="149"/>
      <c r="GYL16" s="149"/>
      <c r="GYM16" s="149"/>
      <c r="GYN16" s="149"/>
      <c r="GYO16" s="149"/>
      <c r="GYP16" s="149"/>
      <c r="GYQ16" s="149"/>
      <c r="GYR16" s="149"/>
      <c r="GYS16" s="149"/>
      <c r="GYT16" s="149"/>
      <c r="GYU16" s="149"/>
      <c r="GYV16" s="149"/>
      <c r="GYW16" s="149"/>
      <c r="GYX16" s="149"/>
      <c r="GYY16" s="149"/>
      <c r="GYZ16" s="149"/>
      <c r="GZA16" s="149"/>
      <c r="GZB16" s="149"/>
      <c r="GZC16" s="149"/>
      <c r="GZD16" s="149"/>
      <c r="GZE16" s="149"/>
      <c r="GZF16" s="149"/>
      <c r="GZG16" s="149"/>
      <c r="GZH16" s="149"/>
      <c r="GZI16" s="149"/>
      <c r="GZJ16" s="149"/>
      <c r="GZK16" s="149"/>
      <c r="GZL16" s="149"/>
      <c r="GZM16" s="149"/>
      <c r="GZN16" s="149"/>
      <c r="GZO16" s="149"/>
      <c r="GZP16" s="149"/>
      <c r="GZQ16" s="149"/>
      <c r="GZR16" s="149"/>
      <c r="GZS16" s="149"/>
      <c r="GZT16" s="149"/>
      <c r="GZU16" s="149"/>
      <c r="GZV16" s="149"/>
      <c r="GZW16" s="149"/>
      <c r="GZX16" s="149"/>
      <c r="GZY16" s="149"/>
      <c r="GZZ16" s="149"/>
      <c r="HAA16" s="149"/>
      <c r="HAB16" s="149"/>
      <c r="HAC16" s="149"/>
      <c r="HAD16" s="149"/>
      <c r="HAE16" s="149"/>
      <c r="HAF16" s="149"/>
      <c r="HAG16" s="149"/>
      <c r="HAH16" s="149"/>
      <c r="HAI16" s="149"/>
      <c r="HAJ16" s="149"/>
      <c r="HAK16" s="149"/>
      <c r="HAL16" s="149"/>
      <c r="HAM16" s="149"/>
      <c r="HAN16" s="149"/>
      <c r="HAO16" s="149"/>
      <c r="HAP16" s="149"/>
      <c r="HAQ16" s="149"/>
      <c r="HAR16" s="149"/>
      <c r="HAS16" s="149"/>
      <c r="HAT16" s="149"/>
      <c r="HAU16" s="149"/>
      <c r="HAV16" s="149"/>
      <c r="HAW16" s="149"/>
      <c r="HAX16" s="149"/>
      <c r="HAY16" s="149"/>
      <c r="HAZ16" s="149"/>
      <c r="HBA16" s="149"/>
      <c r="HBB16" s="149"/>
      <c r="HBC16" s="149"/>
      <c r="HBD16" s="149"/>
      <c r="HBE16" s="149"/>
      <c r="HBF16" s="149"/>
      <c r="HBG16" s="149"/>
      <c r="HBH16" s="149"/>
      <c r="HBI16" s="149"/>
      <c r="HBJ16" s="149"/>
      <c r="HBK16" s="149"/>
      <c r="HBL16" s="149"/>
      <c r="HBM16" s="149"/>
      <c r="HBN16" s="149"/>
      <c r="HBO16" s="149"/>
      <c r="HBP16" s="149"/>
      <c r="HBQ16" s="149"/>
      <c r="HBR16" s="149"/>
      <c r="HBS16" s="149"/>
      <c r="HBT16" s="149"/>
      <c r="HBU16" s="149"/>
      <c r="HBV16" s="149"/>
      <c r="HBW16" s="149"/>
      <c r="HBX16" s="149"/>
      <c r="HBY16" s="149"/>
      <c r="HBZ16" s="149"/>
      <c r="HCA16" s="149"/>
      <c r="HCB16" s="149"/>
      <c r="HCC16" s="149"/>
      <c r="HCD16" s="149"/>
      <c r="HCE16" s="149"/>
      <c r="HCF16" s="149"/>
      <c r="HCG16" s="149"/>
      <c r="HCH16" s="149"/>
      <c r="HCI16" s="149"/>
      <c r="HCJ16" s="149"/>
      <c r="HCK16" s="149"/>
      <c r="HCL16" s="149"/>
      <c r="HCM16" s="149"/>
      <c r="HCN16" s="149"/>
      <c r="HCO16" s="149"/>
      <c r="HCP16" s="149"/>
      <c r="HCQ16" s="149"/>
      <c r="HCR16" s="149"/>
      <c r="HCS16" s="149"/>
      <c r="HCT16" s="149"/>
      <c r="HCU16" s="149"/>
      <c r="HCV16" s="149"/>
      <c r="HCW16" s="149"/>
      <c r="HCX16" s="149"/>
      <c r="HCY16" s="149"/>
      <c r="HCZ16" s="149"/>
      <c r="HDA16" s="149"/>
      <c r="HDB16" s="149"/>
      <c r="HDC16" s="149"/>
      <c r="HDD16" s="149"/>
      <c r="HDE16" s="149"/>
      <c r="HDF16" s="149"/>
      <c r="HDG16" s="149"/>
      <c r="HDH16" s="149"/>
      <c r="HDI16" s="149"/>
      <c r="HDJ16" s="149"/>
      <c r="HDK16" s="149"/>
      <c r="HDL16" s="149"/>
      <c r="HDM16" s="149"/>
      <c r="HDN16" s="149"/>
      <c r="HDO16" s="149"/>
      <c r="HDP16" s="149"/>
      <c r="HDQ16" s="149"/>
      <c r="HDR16" s="149"/>
      <c r="HDS16" s="149"/>
      <c r="HDT16" s="149"/>
      <c r="HDU16" s="149"/>
      <c r="HDV16" s="149"/>
      <c r="HDW16" s="149"/>
      <c r="HDX16" s="149"/>
      <c r="HDY16" s="149"/>
      <c r="HDZ16" s="149"/>
      <c r="HEA16" s="149"/>
      <c r="HEB16" s="149"/>
      <c r="HEC16" s="149"/>
      <c r="HED16" s="149"/>
      <c r="HEE16" s="149"/>
      <c r="HEF16" s="149"/>
      <c r="HEG16" s="149"/>
      <c r="HEH16" s="149"/>
      <c r="HEI16" s="149"/>
      <c r="HEJ16" s="149"/>
      <c r="HEK16" s="149"/>
      <c r="HEL16" s="149"/>
      <c r="HEM16" s="149"/>
      <c r="HEN16" s="149"/>
      <c r="HEO16" s="149"/>
      <c r="HEP16" s="149"/>
      <c r="HEQ16" s="149"/>
      <c r="HER16" s="149"/>
      <c r="HES16" s="149"/>
      <c r="HET16" s="149"/>
      <c r="HEU16" s="149"/>
      <c r="HEV16" s="149"/>
      <c r="HEW16" s="149"/>
      <c r="HEX16" s="149"/>
      <c r="HEY16" s="149"/>
      <c r="HEZ16" s="149"/>
      <c r="HFA16" s="149"/>
      <c r="HFB16" s="149"/>
      <c r="HFC16" s="149"/>
      <c r="HFD16" s="149"/>
      <c r="HFE16" s="149"/>
      <c r="HFF16" s="149"/>
      <c r="HFG16" s="149"/>
      <c r="HFH16" s="149"/>
      <c r="HFI16" s="149"/>
      <c r="HFJ16" s="149"/>
      <c r="HFK16" s="149"/>
      <c r="HFL16" s="149"/>
      <c r="HFM16" s="149"/>
      <c r="HFN16" s="149"/>
      <c r="HFO16" s="149"/>
      <c r="HFP16" s="149"/>
      <c r="HFQ16" s="149"/>
      <c r="HFR16" s="149"/>
      <c r="HFS16" s="149"/>
      <c r="HFT16" s="149"/>
      <c r="HFU16" s="149"/>
      <c r="HFV16" s="149"/>
      <c r="HFW16" s="149"/>
      <c r="HFX16" s="149"/>
      <c r="HFY16" s="149"/>
      <c r="HFZ16" s="149"/>
      <c r="HGA16" s="149"/>
      <c r="HGB16" s="149"/>
      <c r="HGC16" s="149"/>
      <c r="HGD16" s="149"/>
      <c r="HGE16" s="149"/>
      <c r="HGF16" s="149"/>
      <c r="HGG16" s="149"/>
      <c r="HGH16" s="149"/>
      <c r="HGI16" s="149"/>
      <c r="HGJ16" s="149"/>
      <c r="HGK16" s="149"/>
      <c r="HGL16" s="149"/>
      <c r="HGM16" s="149"/>
      <c r="HGN16" s="149"/>
      <c r="HGO16" s="149"/>
      <c r="HGP16" s="149"/>
      <c r="HGQ16" s="149"/>
      <c r="HGR16" s="149"/>
      <c r="HGS16" s="149"/>
      <c r="HGT16" s="149"/>
      <c r="HGU16" s="149"/>
      <c r="HGV16" s="149"/>
      <c r="HGW16" s="149"/>
      <c r="HGX16" s="149"/>
      <c r="HGY16" s="149"/>
      <c r="HGZ16" s="149"/>
      <c r="HHA16" s="149"/>
      <c r="HHB16" s="149"/>
      <c r="HHC16" s="149"/>
      <c r="HHD16" s="149"/>
      <c r="HHE16" s="149"/>
      <c r="HHF16" s="149"/>
      <c r="HHG16" s="149"/>
      <c r="HHH16" s="149"/>
      <c r="HHI16" s="149"/>
      <c r="HHJ16" s="149"/>
      <c r="HHK16" s="149"/>
      <c r="HHL16" s="149"/>
      <c r="HHM16" s="149"/>
      <c r="HHN16" s="149"/>
      <c r="HHO16" s="149"/>
      <c r="HHP16" s="149"/>
      <c r="HHQ16" s="149"/>
      <c r="HHR16" s="149"/>
      <c r="HHS16" s="149"/>
      <c r="HHT16" s="149"/>
      <c r="HHU16" s="149"/>
      <c r="HHV16" s="149"/>
      <c r="HHW16" s="149"/>
      <c r="HHX16" s="149"/>
      <c r="HHY16" s="149"/>
      <c r="HHZ16" s="149"/>
      <c r="HIA16" s="149"/>
      <c r="HIB16" s="149"/>
      <c r="HIC16" s="149"/>
      <c r="HID16" s="149"/>
      <c r="HIE16" s="149"/>
      <c r="HIF16" s="149"/>
      <c r="HIG16" s="149"/>
      <c r="HIH16" s="149"/>
      <c r="HII16" s="149"/>
      <c r="HIJ16" s="149"/>
      <c r="HIK16" s="149"/>
      <c r="HIL16" s="149"/>
      <c r="HIM16" s="149"/>
      <c r="HIN16" s="149"/>
      <c r="HIO16" s="149"/>
      <c r="HIP16" s="149"/>
      <c r="HIQ16" s="149"/>
      <c r="HIR16" s="149"/>
      <c r="HIS16" s="149"/>
      <c r="HIT16" s="149"/>
      <c r="HIU16" s="149"/>
      <c r="HIV16" s="149"/>
      <c r="HIW16" s="149"/>
      <c r="HIX16" s="149"/>
      <c r="HIY16" s="149"/>
      <c r="HIZ16" s="149"/>
      <c r="HJA16" s="149"/>
      <c r="HJB16" s="149"/>
      <c r="HJC16" s="149"/>
      <c r="HJD16" s="149"/>
      <c r="HJE16" s="149"/>
      <c r="HJF16" s="149"/>
      <c r="HJG16" s="149"/>
      <c r="HJH16" s="149"/>
      <c r="HJI16" s="149"/>
      <c r="HJJ16" s="149"/>
      <c r="HJK16" s="149"/>
      <c r="HJL16" s="149"/>
      <c r="HJM16" s="149"/>
      <c r="HJN16" s="149"/>
      <c r="HJO16" s="149"/>
      <c r="HJP16" s="149"/>
      <c r="HJQ16" s="149"/>
      <c r="HJR16" s="149"/>
      <c r="HJS16" s="149"/>
      <c r="HJT16" s="149"/>
      <c r="HJU16" s="149"/>
      <c r="HJV16" s="149"/>
      <c r="HJW16" s="149"/>
      <c r="HJX16" s="149"/>
      <c r="HJY16" s="149"/>
      <c r="HJZ16" s="149"/>
      <c r="HKA16" s="149"/>
      <c r="HKB16" s="149"/>
      <c r="HKC16" s="149"/>
      <c r="HKD16" s="149"/>
      <c r="HKE16" s="149"/>
      <c r="HKF16" s="149"/>
      <c r="HKG16" s="149"/>
      <c r="HKH16" s="149"/>
      <c r="HKI16" s="149"/>
      <c r="HKJ16" s="149"/>
      <c r="HKK16" s="149"/>
      <c r="HKL16" s="149"/>
      <c r="HKM16" s="149"/>
      <c r="HKN16" s="149"/>
      <c r="HKO16" s="149"/>
      <c r="HKP16" s="149"/>
      <c r="HKQ16" s="149"/>
      <c r="HKR16" s="149"/>
      <c r="HKS16" s="149"/>
      <c r="HKT16" s="149"/>
      <c r="HKU16" s="149"/>
      <c r="HKV16" s="149"/>
      <c r="HKW16" s="149"/>
      <c r="HKX16" s="149"/>
      <c r="HKY16" s="149"/>
      <c r="HKZ16" s="149"/>
      <c r="HLA16" s="149"/>
      <c r="HLB16" s="149"/>
      <c r="HLC16" s="149"/>
      <c r="HLD16" s="149"/>
      <c r="HLE16" s="149"/>
      <c r="HLF16" s="149"/>
      <c r="HLG16" s="149"/>
      <c r="HLH16" s="149"/>
      <c r="HLI16" s="149"/>
      <c r="HLJ16" s="149"/>
      <c r="HLK16" s="149"/>
      <c r="HLL16" s="149"/>
      <c r="HLM16" s="149"/>
      <c r="HLN16" s="149"/>
      <c r="HLO16" s="149"/>
      <c r="HLP16" s="149"/>
      <c r="HLQ16" s="149"/>
      <c r="HLR16" s="149"/>
      <c r="HLS16" s="149"/>
      <c r="HLT16" s="149"/>
      <c r="HLU16" s="149"/>
      <c r="HLV16" s="149"/>
      <c r="HLW16" s="149"/>
      <c r="HLX16" s="149"/>
      <c r="HLY16" s="149"/>
      <c r="HLZ16" s="149"/>
      <c r="HMA16" s="149"/>
      <c r="HMB16" s="149"/>
      <c r="HMC16" s="149"/>
      <c r="HMD16" s="149"/>
      <c r="HME16" s="149"/>
      <c r="HMF16" s="149"/>
      <c r="HMG16" s="149"/>
      <c r="HMH16" s="149"/>
      <c r="HMI16" s="149"/>
      <c r="HMJ16" s="149"/>
      <c r="HMK16" s="149"/>
      <c r="HML16" s="149"/>
      <c r="HMM16" s="149"/>
      <c r="HMN16" s="149"/>
      <c r="HMO16" s="149"/>
      <c r="HMP16" s="149"/>
      <c r="HMQ16" s="149"/>
      <c r="HMR16" s="149"/>
      <c r="HMS16" s="149"/>
      <c r="HMT16" s="149"/>
      <c r="HMU16" s="149"/>
      <c r="HMV16" s="149"/>
      <c r="HMW16" s="149"/>
      <c r="HMX16" s="149"/>
      <c r="HMY16" s="149"/>
      <c r="HMZ16" s="149"/>
      <c r="HNA16" s="149"/>
      <c r="HNB16" s="149"/>
      <c r="HNC16" s="149"/>
      <c r="HND16" s="149"/>
      <c r="HNE16" s="149"/>
      <c r="HNF16" s="149"/>
      <c r="HNG16" s="149"/>
      <c r="HNH16" s="149"/>
      <c r="HNI16" s="149"/>
      <c r="HNJ16" s="149"/>
      <c r="HNK16" s="149"/>
      <c r="HNL16" s="149"/>
      <c r="HNM16" s="149"/>
      <c r="HNN16" s="149"/>
      <c r="HNO16" s="149"/>
      <c r="HNP16" s="149"/>
      <c r="HNQ16" s="149"/>
      <c r="HNR16" s="149"/>
      <c r="HNS16" s="149"/>
      <c r="HNT16" s="149"/>
      <c r="HNU16" s="149"/>
      <c r="HNV16" s="149"/>
      <c r="HNW16" s="149"/>
      <c r="HNX16" s="149"/>
      <c r="HNY16" s="149"/>
      <c r="HNZ16" s="149"/>
      <c r="HOA16" s="149"/>
      <c r="HOB16" s="149"/>
      <c r="HOC16" s="149"/>
      <c r="HOD16" s="149"/>
      <c r="HOE16" s="149"/>
      <c r="HOF16" s="149"/>
      <c r="HOG16" s="149"/>
      <c r="HOH16" s="149"/>
      <c r="HOI16" s="149"/>
      <c r="HOJ16" s="149"/>
      <c r="HOK16" s="149"/>
      <c r="HOL16" s="149"/>
      <c r="HOM16" s="149"/>
      <c r="HON16" s="149"/>
      <c r="HOO16" s="149"/>
      <c r="HOP16" s="149"/>
      <c r="HOQ16" s="149"/>
      <c r="HOR16" s="149"/>
      <c r="HOS16" s="149"/>
      <c r="HOT16" s="149"/>
      <c r="HOU16" s="149"/>
      <c r="HOV16" s="149"/>
      <c r="HOW16" s="149"/>
      <c r="HOX16" s="149"/>
      <c r="HOY16" s="149"/>
      <c r="HOZ16" s="149"/>
      <c r="HPA16" s="149"/>
      <c r="HPB16" s="149"/>
      <c r="HPC16" s="149"/>
      <c r="HPD16" s="149"/>
      <c r="HPE16" s="149"/>
      <c r="HPF16" s="149"/>
      <c r="HPG16" s="149"/>
      <c r="HPH16" s="149"/>
      <c r="HPI16" s="149"/>
      <c r="HPJ16" s="149"/>
      <c r="HPK16" s="149"/>
      <c r="HPL16" s="149"/>
      <c r="HPM16" s="149"/>
      <c r="HPN16" s="149"/>
      <c r="HPO16" s="149"/>
      <c r="HPP16" s="149"/>
      <c r="HPQ16" s="149"/>
      <c r="HPR16" s="149"/>
      <c r="HPS16" s="149"/>
      <c r="HPT16" s="149"/>
      <c r="HPU16" s="149"/>
      <c r="HPV16" s="149"/>
      <c r="HPW16" s="149"/>
      <c r="HPX16" s="149"/>
      <c r="HPY16" s="149"/>
      <c r="HPZ16" s="149"/>
      <c r="HQA16" s="149"/>
      <c r="HQB16" s="149"/>
      <c r="HQC16" s="149"/>
      <c r="HQD16" s="149"/>
      <c r="HQE16" s="149"/>
      <c r="HQF16" s="149"/>
      <c r="HQG16" s="149"/>
      <c r="HQH16" s="149"/>
      <c r="HQI16" s="149"/>
      <c r="HQJ16" s="149"/>
      <c r="HQK16" s="149"/>
      <c r="HQL16" s="149"/>
      <c r="HQM16" s="149"/>
      <c r="HQN16" s="149"/>
      <c r="HQO16" s="149"/>
      <c r="HQP16" s="149"/>
      <c r="HQQ16" s="149"/>
      <c r="HQR16" s="149"/>
      <c r="HQS16" s="149"/>
      <c r="HQT16" s="149"/>
      <c r="HQU16" s="149"/>
      <c r="HQV16" s="149"/>
      <c r="HQW16" s="149"/>
      <c r="HQX16" s="149"/>
      <c r="HQY16" s="149"/>
      <c r="HQZ16" s="149"/>
      <c r="HRA16" s="149"/>
      <c r="HRB16" s="149"/>
      <c r="HRC16" s="149"/>
      <c r="HRD16" s="149"/>
      <c r="HRE16" s="149"/>
      <c r="HRF16" s="149"/>
      <c r="HRG16" s="149"/>
      <c r="HRH16" s="149"/>
      <c r="HRI16" s="149"/>
      <c r="HRJ16" s="149"/>
      <c r="HRK16" s="149"/>
      <c r="HRL16" s="149"/>
      <c r="HRM16" s="149"/>
      <c r="HRN16" s="149"/>
      <c r="HRO16" s="149"/>
      <c r="HRP16" s="149"/>
      <c r="HRQ16" s="149"/>
      <c r="HRR16" s="149"/>
      <c r="HRS16" s="149"/>
      <c r="HRT16" s="149"/>
      <c r="HRU16" s="149"/>
      <c r="HRV16" s="149"/>
      <c r="HRW16" s="149"/>
      <c r="HRX16" s="149"/>
      <c r="HRY16" s="149"/>
      <c r="HRZ16" s="149"/>
      <c r="HSA16" s="149"/>
      <c r="HSB16" s="149"/>
      <c r="HSC16" s="149"/>
      <c r="HSD16" s="149"/>
      <c r="HSE16" s="149"/>
      <c r="HSF16" s="149"/>
      <c r="HSG16" s="149"/>
      <c r="HSH16" s="149"/>
      <c r="HSI16" s="149"/>
      <c r="HSJ16" s="149"/>
      <c r="HSK16" s="149"/>
      <c r="HSL16" s="149"/>
      <c r="HSM16" s="149"/>
      <c r="HSN16" s="149"/>
      <c r="HSO16" s="149"/>
      <c r="HSP16" s="149"/>
      <c r="HSQ16" s="149"/>
      <c r="HSR16" s="149"/>
      <c r="HSS16" s="149"/>
      <c r="HST16" s="149"/>
      <c r="HSU16" s="149"/>
      <c r="HSV16" s="149"/>
      <c r="HSW16" s="149"/>
      <c r="HSX16" s="149"/>
      <c r="HSY16" s="149"/>
      <c r="HSZ16" s="149"/>
      <c r="HTA16" s="149"/>
      <c r="HTB16" s="149"/>
      <c r="HTC16" s="149"/>
      <c r="HTD16" s="149"/>
      <c r="HTE16" s="149"/>
      <c r="HTF16" s="149"/>
      <c r="HTG16" s="149"/>
      <c r="HTH16" s="149"/>
      <c r="HTI16" s="149"/>
      <c r="HTJ16" s="149"/>
      <c r="HTK16" s="149"/>
      <c r="HTL16" s="149"/>
      <c r="HTM16" s="149"/>
      <c r="HTN16" s="149"/>
      <c r="HTO16" s="149"/>
      <c r="HTP16" s="149"/>
      <c r="HTQ16" s="149"/>
      <c r="HTR16" s="149"/>
      <c r="HTS16" s="149"/>
      <c r="HTT16" s="149"/>
      <c r="HTU16" s="149"/>
      <c r="HTV16" s="149"/>
      <c r="HTW16" s="149"/>
      <c r="HTX16" s="149"/>
      <c r="HTY16" s="149"/>
      <c r="HTZ16" s="149"/>
      <c r="HUA16" s="149"/>
      <c r="HUB16" s="149"/>
      <c r="HUC16" s="149"/>
      <c r="HUD16" s="149"/>
      <c r="HUE16" s="149"/>
      <c r="HUF16" s="149"/>
      <c r="HUG16" s="149"/>
      <c r="HUH16" s="149"/>
      <c r="HUI16" s="149"/>
      <c r="HUJ16" s="149"/>
      <c r="HUK16" s="149"/>
      <c r="HUL16" s="149"/>
      <c r="HUM16" s="149"/>
      <c r="HUN16" s="149"/>
      <c r="HUO16" s="149"/>
      <c r="HUP16" s="149"/>
      <c r="HUQ16" s="149"/>
      <c r="HUR16" s="149"/>
      <c r="HUS16" s="149"/>
      <c r="HUT16" s="149"/>
      <c r="HUU16" s="149"/>
      <c r="HUV16" s="149"/>
      <c r="HUW16" s="149"/>
      <c r="HUX16" s="149"/>
      <c r="HUY16" s="149"/>
      <c r="HUZ16" s="149"/>
      <c r="HVA16" s="149"/>
      <c r="HVB16" s="149"/>
      <c r="HVC16" s="149"/>
      <c r="HVD16" s="149"/>
      <c r="HVE16" s="149"/>
      <c r="HVF16" s="149"/>
      <c r="HVG16" s="149"/>
      <c r="HVH16" s="149"/>
      <c r="HVI16" s="149"/>
      <c r="HVJ16" s="149"/>
      <c r="HVK16" s="149"/>
      <c r="HVL16" s="149"/>
      <c r="HVM16" s="149"/>
      <c r="HVN16" s="149"/>
      <c r="HVO16" s="149"/>
      <c r="HVP16" s="149"/>
      <c r="HVQ16" s="149"/>
      <c r="HVR16" s="149"/>
      <c r="HVS16" s="149"/>
      <c r="HVT16" s="149"/>
      <c r="HVU16" s="149"/>
      <c r="HVV16" s="149"/>
      <c r="HVW16" s="149"/>
      <c r="HVX16" s="149"/>
      <c r="HVY16" s="149"/>
      <c r="HVZ16" s="149"/>
      <c r="HWA16" s="149"/>
      <c r="HWB16" s="149"/>
      <c r="HWC16" s="149"/>
      <c r="HWD16" s="149"/>
      <c r="HWE16" s="149"/>
      <c r="HWF16" s="149"/>
      <c r="HWG16" s="149"/>
      <c r="HWH16" s="149"/>
      <c r="HWI16" s="149"/>
      <c r="HWJ16" s="149"/>
      <c r="HWK16" s="149"/>
      <c r="HWL16" s="149"/>
      <c r="HWM16" s="149"/>
      <c r="HWN16" s="149"/>
      <c r="HWO16" s="149"/>
      <c r="HWP16" s="149"/>
      <c r="HWQ16" s="149"/>
      <c r="HWR16" s="149"/>
      <c r="HWS16" s="149"/>
      <c r="HWT16" s="149"/>
      <c r="HWU16" s="149"/>
      <c r="HWV16" s="149"/>
      <c r="HWW16" s="149"/>
      <c r="HWX16" s="149"/>
      <c r="HWY16" s="149"/>
      <c r="HWZ16" s="149"/>
      <c r="HXA16" s="149"/>
      <c r="HXB16" s="149"/>
      <c r="HXC16" s="149"/>
      <c r="HXD16" s="149"/>
      <c r="HXE16" s="149"/>
      <c r="HXF16" s="149"/>
      <c r="HXG16" s="149"/>
      <c r="HXH16" s="149"/>
      <c r="HXI16" s="149"/>
      <c r="HXJ16" s="149"/>
      <c r="HXK16" s="149"/>
      <c r="HXL16" s="149"/>
      <c r="HXM16" s="149"/>
      <c r="HXN16" s="149"/>
      <c r="HXO16" s="149"/>
      <c r="HXP16" s="149"/>
      <c r="HXQ16" s="149"/>
      <c r="HXR16" s="149"/>
      <c r="HXS16" s="149"/>
      <c r="HXT16" s="149"/>
      <c r="HXU16" s="149"/>
      <c r="HXV16" s="149"/>
      <c r="HXW16" s="149"/>
      <c r="HXX16" s="149"/>
      <c r="HXY16" s="149"/>
      <c r="HXZ16" s="149"/>
      <c r="HYA16" s="149"/>
      <c r="HYB16" s="149"/>
      <c r="HYC16" s="149"/>
      <c r="HYD16" s="149"/>
      <c r="HYE16" s="149"/>
      <c r="HYF16" s="149"/>
      <c r="HYG16" s="149"/>
      <c r="HYH16" s="149"/>
      <c r="HYI16" s="149"/>
      <c r="HYJ16" s="149"/>
      <c r="HYK16" s="149"/>
      <c r="HYL16" s="149"/>
      <c r="HYM16" s="149"/>
      <c r="HYN16" s="149"/>
      <c r="HYO16" s="149"/>
      <c r="HYP16" s="149"/>
      <c r="HYQ16" s="149"/>
      <c r="HYR16" s="149"/>
      <c r="HYS16" s="149"/>
      <c r="HYT16" s="149"/>
      <c r="HYU16" s="149"/>
      <c r="HYV16" s="149"/>
      <c r="HYW16" s="149"/>
      <c r="HYX16" s="149"/>
      <c r="HYY16" s="149"/>
      <c r="HYZ16" s="149"/>
      <c r="HZA16" s="149"/>
      <c r="HZB16" s="149"/>
      <c r="HZC16" s="149"/>
      <c r="HZD16" s="149"/>
      <c r="HZE16" s="149"/>
      <c r="HZF16" s="149"/>
      <c r="HZG16" s="149"/>
      <c r="HZH16" s="149"/>
      <c r="HZI16" s="149"/>
      <c r="HZJ16" s="149"/>
      <c r="HZK16" s="149"/>
      <c r="HZL16" s="149"/>
      <c r="HZM16" s="149"/>
      <c r="HZN16" s="149"/>
      <c r="HZO16" s="149"/>
      <c r="HZP16" s="149"/>
      <c r="HZQ16" s="149"/>
      <c r="HZR16" s="149"/>
      <c r="HZS16" s="149"/>
      <c r="HZT16" s="149"/>
      <c r="HZU16" s="149"/>
      <c r="HZV16" s="149"/>
      <c r="HZW16" s="149"/>
      <c r="HZX16" s="149"/>
      <c r="HZY16" s="149"/>
      <c r="HZZ16" s="149"/>
      <c r="IAA16" s="149"/>
      <c r="IAB16" s="149"/>
      <c r="IAC16" s="149"/>
      <c r="IAD16" s="149"/>
      <c r="IAE16" s="149"/>
      <c r="IAF16" s="149"/>
      <c r="IAG16" s="149"/>
      <c r="IAH16" s="149"/>
      <c r="IAI16" s="149"/>
      <c r="IAJ16" s="149"/>
      <c r="IAK16" s="149"/>
      <c r="IAL16" s="149"/>
      <c r="IAM16" s="149"/>
      <c r="IAN16" s="149"/>
      <c r="IAO16" s="149"/>
      <c r="IAP16" s="149"/>
      <c r="IAQ16" s="149"/>
      <c r="IAR16" s="149"/>
      <c r="IAS16" s="149"/>
      <c r="IAT16" s="149"/>
      <c r="IAU16" s="149"/>
      <c r="IAV16" s="149"/>
      <c r="IAW16" s="149"/>
      <c r="IAX16" s="149"/>
      <c r="IAY16" s="149"/>
      <c r="IAZ16" s="149"/>
      <c r="IBA16" s="149"/>
      <c r="IBB16" s="149"/>
      <c r="IBC16" s="149"/>
      <c r="IBD16" s="149"/>
      <c r="IBE16" s="149"/>
      <c r="IBF16" s="149"/>
      <c r="IBG16" s="149"/>
      <c r="IBH16" s="149"/>
      <c r="IBI16" s="149"/>
      <c r="IBJ16" s="149"/>
      <c r="IBK16" s="149"/>
      <c r="IBL16" s="149"/>
      <c r="IBM16" s="149"/>
      <c r="IBN16" s="149"/>
      <c r="IBO16" s="149"/>
      <c r="IBP16" s="149"/>
      <c r="IBQ16" s="149"/>
      <c r="IBR16" s="149"/>
      <c r="IBS16" s="149"/>
      <c r="IBT16" s="149"/>
      <c r="IBU16" s="149"/>
      <c r="IBV16" s="149"/>
      <c r="IBW16" s="149"/>
      <c r="IBX16" s="149"/>
      <c r="IBY16" s="149"/>
      <c r="IBZ16" s="149"/>
      <c r="ICA16" s="149"/>
      <c r="ICB16" s="149"/>
      <c r="ICC16" s="149"/>
      <c r="ICD16" s="149"/>
      <c r="ICE16" s="149"/>
      <c r="ICF16" s="149"/>
      <c r="ICG16" s="149"/>
      <c r="ICH16" s="149"/>
      <c r="ICI16" s="149"/>
      <c r="ICJ16" s="149"/>
      <c r="ICK16" s="149"/>
      <c r="ICL16" s="149"/>
      <c r="ICM16" s="149"/>
      <c r="ICN16" s="149"/>
      <c r="ICO16" s="149"/>
      <c r="ICP16" s="149"/>
      <c r="ICQ16" s="149"/>
      <c r="ICR16" s="149"/>
      <c r="ICS16" s="149"/>
      <c r="ICT16" s="149"/>
      <c r="ICU16" s="149"/>
      <c r="ICV16" s="149"/>
      <c r="ICW16" s="149"/>
      <c r="ICX16" s="149"/>
      <c r="ICY16" s="149"/>
      <c r="ICZ16" s="149"/>
      <c r="IDA16" s="149"/>
      <c r="IDB16" s="149"/>
      <c r="IDC16" s="149"/>
      <c r="IDD16" s="149"/>
      <c r="IDE16" s="149"/>
      <c r="IDF16" s="149"/>
      <c r="IDG16" s="149"/>
      <c r="IDH16" s="149"/>
      <c r="IDI16" s="149"/>
      <c r="IDJ16" s="149"/>
      <c r="IDK16" s="149"/>
      <c r="IDL16" s="149"/>
      <c r="IDM16" s="149"/>
      <c r="IDN16" s="149"/>
      <c r="IDO16" s="149"/>
      <c r="IDP16" s="149"/>
      <c r="IDQ16" s="149"/>
      <c r="IDR16" s="149"/>
      <c r="IDS16" s="149"/>
      <c r="IDT16" s="149"/>
      <c r="IDU16" s="149"/>
      <c r="IDV16" s="149"/>
      <c r="IDW16" s="149"/>
      <c r="IDX16" s="149"/>
      <c r="IDY16" s="149"/>
      <c r="IDZ16" s="149"/>
      <c r="IEA16" s="149"/>
      <c r="IEB16" s="149"/>
      <c r="IEC16" s="149"/>
      <c r="IED16" s="149"/>
      <c r="IEE16" s="149"/>
      <c r="IEF16" s="149"/>
      <c r="IEG16" s="149"/>
      <c r="IEH16" s="149"/>
      <c r="IEI16" s="149"/>
      <c r="IEJ16" s="149"/>
      <c r="IEK16" s="149"/>
      <c r="IEL16" s="149"/>
      <c r="IEM16" s="149"/>
      <c r="IEN16" s="149"/>
      <c r="IEO16" s="149"/>
      <c r="IEP16" s="149"/>
      <c r="IEQ16" s="149"/>
      <c r="IER16" s="149"/>
      <c r="IES16" s="149"/>
      <c r="IET16" s="149"/>
      <c r="IEU16" s="149"/>
      <c r="IEV16" s="149"/>
      <c r="IEW16" s="149"/>
      <c r="IEX16" s="149"/>
      <c r="IEY16" s="149"/>
      <c r="IEZ16" s="149"/>
      <c r="IFA16" s="149"/>
      <c r="IFB16" s="149"/>
      <c r="IFC16" s="149"/>
      <c r="IFD16" s="149"/>
      <c r="IFE16" s="149"/>
      <c r="IFF16" s="149"/>
      <c r="IFG16" s="149"/>
      <c r="IFH16" s="149"/>
      <c r="IFI16" s="149"/>
      <c r="IFJ16" s="149"/>
      <c r="IFK16" s="149"/>
      <c r="IFL16" s="149"/>
      <c r="IFM16" s="149"/>
      <c r="IFN16" s="149"/>
      <c r="IFO16" s="149"/>
      <c r="IFP16" s="149"/>
      <c r="IFQ16" s="149"/>
      <c r="IFR16" s="149"/>
      <c r="IFS16" s="149"/>
      <c r="IFT16" s="149"/>
      <c r="IFU16" s="149"/>
      <c r="IFV16" s="149"/>
      <c r="IFW16" s="149"/>
      <c r="IFX16" s="149"/>
      <c r="IFY16" s="149"/>
      <c r="IFZ16" s="149"/>
      <c r="IGA16" s="149"/>
      <c r="IGB16" s="149"/>
      <c r="IGC16" s="149"/>
      <c r="IGD16" s="149"/>
      <c r="IGE16" s="149"/>
      <c r="IGF16" s="149"/>
      <c r="IGG16" s="149"/>
      <c r="IGH16" s="149"/>
      <c r="IGI16" s="149"/>
      <c r="IGJ16" s="149"/>
      <c r="IGK16" s="149"/>
      <c r="IGL16" s="149"/>
      <c r="IGM16" s="149"/>
      <c r="IGN16" s="149"/>
      <c r="IGO16" s="149"/>
      <c r="IGP16" s="149"/>
      <c r="IGQ16" s="149"/>
      <c r="IGR16" s="149"/>
      <c r="IGS16" s="149"/>
      <c r="IGT16" s="149"/>
      <c r="IGU16" s="149"/>
      <c r="IGV16" s="149"/>
      <c r="IGW16" s="149"/>
      <c r="IGX16" s="149"/>
      <c r="IGY16" s="149"/>
      <c r="IGZ16" s="149"/>
      <c r="IHA16" s="149"/>
      <c r="IHB16" s="149"/>
      <c r="IHC16" s="149"/>
      <c r="IHD16" s="149"/>
      <c r="IHE16" s="149"/>
      <c r="IHF16" s="149"/>
      <c r="IHG16" s="149"/>
      <c r="IHH16" s="149"/>
      <c r="IHI16" s="149"/>
      <c r="IHJ16" s="149"/>
      <c r="IHK16" s="149"/>
      <c r="IHL16" s="149"/>
      <c r="IHM16" s="149"/>
      <c r="IHN16" s="149"/>
      <c r="IHO16" s="149"/>
      <c r="IHP16" s="149"/>
      <c r="IHQ16" s="149"/>
      <c r="IHR16" s="149"/>
      <c r="IHS16" s="149"/>
      <c r="IHT16" s="149"/>
      <c r="IHU16" s="149"/>
      <c r="IHV16" s="149"/>
      <c r="IHW16" s="149"/>
      <c r="IHX16" s="149"/>
      <c r="IHY16" s="149"/>
      <c r="IHZ16" s="149"/>
      <c r="IIA16" s="149"/>
      <c r="IIB16" s="149"/>
      <c r="IIC16" s="149"/>
      <c r="IID16" s="149"/>
      <c r="IIE16" s="149"/>
      <c r="IIF16" s="149"/>
      <c r="IIG16" s="149"/>
      <c r="IIH16" s="149"/>
      <c r="III16" s="149"/>
      <c r="IIJ16" s="149"/>
      <c r="IIK16" s="149"/>
      <c r="IIL16" s="149"/>
      <c r="IIM16" s="149"/>
      <c r="IIN16" s="149"/>
      <c r="IIO16" s="149"/>
      <c r="IIP16" s="149"/>
      <c r="IIQ16" s="149"/>
      <c r="IIR16" s="149"/>
      <c r="IIS16" s="149"/>
      <c r="IIT16" s="149"/>
      <c r="IIU16" s="149"/>
      <c r="IIV16" s="149"/>
      <c r="IIW16" s="149"/>
      <c r="IIX16" s="149"/>
      <c r="IIY16" s="149"/>
      <c r="IIZ16" s="149"/>
      <c r="IJA16" s="149"/>
      <c r="IJB16" s="149"/>
      <c r="IJC16" s="149"/>
      <c r="IJD16" s="149"/>
      <c r="IJE16" s="149"/>
      <c r="IJF16" s="149"/>
      <c r="IJG16" s="149"/>
      <c r="IJH16" s="149"/>
      <c r="IJI16" s="149"/>
      <c r="IJJ16" s="149"/>
      <c r="IJK16" s="149"/>
      <c r="IJL16" s="149"/>
      <c r="IJM16" s="149"/>
      <c r="IJN16" s="149"/>
      <c r="IJO16" s="149"/>
      <c r="IJP16" s="149"/>
      <c r="IJQ16" s="149"/>
      <c r="IJR16" s="149"/>
      <c r="IJS16" s="149"/>
      <c r="IJT16" s="149"/>
      <c r="IJU16" s="149"/>
      <c r="IJV16" s="149"/>
      <c r="IJW16" s="149"/>
      <c r="IJX16" s="149"/>
      <c r="IJY16" s="149"/>
      <c r="IJZ16" s="149"/>
      <c r="IKA16" s="149"/>
      <c r="IKB16" s="149"/>
      <c r="IKC16" s="149"/>
      <c r="IKD16" s="149"/>
      <c r="IKE16" s="149"/>
      <c r="IKF16" s="149"/>
      <c r="IKG16" s="149"/>
      <c r="IKH16" s="149"/>
      <c r="IKI16" s="149"/>
      <c r="IKJ16" s="149"/>
      <c r="IKK16" s="149"/>
      <c r="IKL16" s="149"/>
      <c r="IKM16" s="149"/>
      <c r="IKN16" s="149"/>
      <c r="IKO16" s="149"/>
      <c r="IKP16" s="149"/>
      <c r="IKQ16" s="149"/>
      <c r="IKR16" s="149"/>
      <c r="IKS16" s="149"/>
      <c r="IKT16" s="149"/>
      <c r="IKU16" s="149"/>
      <c r="IKV16" s="149"/>
      <c r="IKW16" s="149"/>
      <c r="IKX16" s="149"/>
      <c r="IKY16" s="149"/>
      <c r="IKZ16" s="149"/>
      <c r="ILA16" s="149"/>
      <c r="ILB16" s="149"/>
      <c r="ILC16" s="149"/>
      <c r="ILD16" s="149"/>
      <c r="ILE16" s="149"/>
      <c r="ILF16" s="149"/>
      <c r="ILG16" s="149"/>
      <c r="ILH16" s="149"/>
      <c r="ILI16" s="149"/>
      <c r="ILJ16" s="149"/>
      <c r="ILK16" s="149"/>
      <c r="ILL16" s="149"/>
      <c r="ILM16" s="149"/>
      <c r="ILN16" s="149"/>
      <c r="ILO16" s="149"/>
      <c r="ILP16" s="149"/>
      <c r="ILQ16" s="149"/>
      <c r="ILR16" s="149"/>
      <c r="ILS16" s="149"/>
      <c r="ILT16" s="149"/>
      <c r="ILU16" s="149"/>
      <c r="ILV16" s="149"/>
      <c r="ILW16" s="149"/>
      <c r="ILX16" s="149"/>
      <c r="ILY16" s="149"/>
      <c r="ILZ16" s="149"/>
      <c r="IMA16" s="149"/>
      <c r="IMB16" s="149"/>
      <c r="IMC16" s="149"/>
      <c r="IMD16" s="149"/>
      <c r="IME16" s="149"/>
      <c r="IMF16" s="149"/>
      <c r="IMG16" s="149"/>
      <c r="IMH16" s="149"/>
      <c r="IMI16" s="149"/>
      <c r="IMJ16" s="149"/>
      <c r="IMK16" s="149"/>
      <c r="IML16" s="149"/>
      <c r="IMM16" s="149"/>
      <c r="IMN16" s="149"/>
      <c r="IMO16" s="149"/>
      <c r="IMP16" s="149"/>
      <c r="IMQ16" s="149"/>
      <c r="IMR16" s="149"/>
      <c r="IMS16" s="149"/>
      <c r="IMT16" s="149"/>
      <c r="IMU16" s="149"/>
      <c r="IMV16" s="149"/>
      <c r="IMW16" s="149"/>
      <c r="IMX16" s="149"/>
      <c r="IMY16" s="149"/>
      <c r="IMZ16" s="149"/>
      <c r="INA16" s="149"/>
      <c r="INB16" s="149"/>
      <c r="INC16" s="149"/>
      <c r="IND16" s="149"/>
      <c r="INE16" s="149"/>
      <c r="INF16" s="149"/>
      <c r="ING16" s="149"/>
      <c r="INH16" s="149"/>
      <c r="INI16" s="149"/>
      <c r="INJ16" s="149"/>
      <c r="INK16" s="149"/>
      <c r="INL16" s="149"/>
      <c r="INM16" s="149"/>
      <c r="INN16" s="149"/>
      <c r="INO16" s="149"/>
      <c r="INP16" s="149"/>
      <c r="INQ16" s="149"/>
      <c r="INR16" s="149"/>
      <c r="INS16" s="149"/>
      <c r="INT16" s="149"/>
      <c r="INU16" s="149"/>
      <c r="INV16" s="149"/>
      <c r="INW16" s="149"/>
      <c r="INX16" s="149"/>
      <c r="INY16" s="149"/>
      <c r="INZ16" s="149"/>
      <c r="IOA16" s="149"/>
      <c r="IOB16" s="149"/>
      <c r="IOC16" s="149"/>
      <c r="IOD16" s="149"/>
      <c r="IOE16" s="149"/>
      <c r="IOF16" s="149"/>
      <c r="IOG16" s="149"/>
      <c r="IOH16" s="149"/>
      <c r="IOI16" s="149"/>
      <c r="IOJ16" s="149"/>
      <c r="IOK16" s="149"/>
      <c r="IOL16" s="149"/>
      <c r="IOM16" s="149"/>
      <c r="ION16" s="149"/>
      <c r="IOO16" s="149"/>
      <c r="IOP16" s="149"/>
      <c r="IOQ16" s="149"/>
      <c r="IOR16" s="149"/>
      <c r="IOS16" s="149"/>
      <c r="IOT16" s="149"/>
      <c r="IOU16" s="149"/>
      <c r="IOV16" s="149"/>
      <c r="IOW16" s="149"/>
      <c r="IOX16" s="149"/>
      <c r="IOY16" s="149"/>
      <c r="IOZ16" s="149"/>
      <c r="IPA16" s="149"/>
      <c r="IPB16" s="149"/>
      <c r="IPC16" s="149"/>
      <c r="IPD16" s="149"/>
      <c r="IPE16" s="149"/>
      <c r="IPF16" s="149"/>
      <c r="IPG16" s="149"/>
      <c r="IPH16" s="149"/>
      <c r="IPI16" s="149"/>
      <c r="IPJ16" s="149"/>
      <c r="IPK16" s="149"/>
      <c r="IPL16" s="149"/>
      <c r="IPM16" s="149"/>
      <c r="IPN16" s="149"/>
      <c r="IPO16" s="149"/>
      <c r="IPP16" s="149"/>
      <c r="IPQ16" s="149"/>
      <c r="IPR16" s="149"/>
      <c r="IPS16" s="149"/>
      <c r="IPT16" s="149"/>
      <c r="IPU16" s="149"/>
      <c r="IPV16" s="149"/>
      <c r="IPW16" s="149"/>
      <c r="IPX16" s="149"/>
      <c r="IPY16" s="149"/>
      <c r="IPZ16" s="149"/>
      <c r="IQA16" s="149"/>
      <c r="IQB16" s="149"/>
      <c r="IQC16" s="149"/>
      <c r="IQD16" s="149"/>
      <c r="IQE16" s="149"/>
      <c r="IQF16" s="149"/>
      <c r="IQG16" s="149"/>
      <c r="IQH16" s="149"/>
      <c r="IQI16" s="149"/>
      <c r="IQJ16" s="149"/>
      <c r="IQK16" s="149"/>
      <c r="IQL16" s="149"/>
      <c r="IQM16" s="149"/>
      <c r="IQN16" s="149"/>
      <c r="IQO16" s="149"/>
      <c r="IQP16" s="149"/>
      <c r="IQQ16" s="149"/>
      <c r="IQR16" s="149"/>
      <c r="IQS16" s="149"/>
      <c r="IQT16" s="149"/>
      <c r="IQU16" s="149"/>
      <c r="IQV16" s="149"/>
      <c r="IQW16" s="149"/>
      <c r="IQX16" s="149"/>
      <c r="IQY16" s="149"/>
      <c r="IQZ16" s="149"/>
      <c r="IRA16" s="149"/>
      <c r="IRB16" s="149"/>
      <c r="IRC16" s="149"/>
      <c r="IRD16" s="149"/>
      <c r="IRE16" s="149"/>
      <c r="IRF16" s="149"/>
      <c r="IRG16" s="149"/>
      <c r="IRH16" s="149"/>
      <c r="IRI16" s="149"/>
      <c r="IRJ16" s="149"/>
      <c r="IRK16" s="149"/>
      <c r="IRL16" s="149"/>
      <c r="IRM16" s="149"/>
      <c r="IRN16" s="149"/>
      <c r="IRO16" s="149"/>
      <c r="IRP16" s="149"/>
      <c r="IRQ16" s="149"/>
      <c r="IRR16" s="149"/>
      <c r="IRS16" s="149"/>
      <c r="IRT16" s="149"/>
      <c r="IRU16" s="149"/>
      <c r="IRV16" s="149"/>
      <c r="IRW16" s="149"/>
      <c r="IRX16" s="149"/>
      <c r="IRY16" s="149"/>
      <c r="IRZ16" s="149"/>
      <c r="ISA16" s="149"/>
      <c r="ISB16" s="149"/>
      <c r="ISC16" s="149"/>
      <c r="ISD16" s="149"/>
      <c r="ISE16" s="149"/>
      <c r="ISF16" s="149"/>
      <c r="ISG16" s="149"/>
      <c r="ISH16" s="149"/>
      <c r="ISI16" s="149"/>
      <c r="ISJ16" s="149"/>
      <c r="ISK16" s="149"/>
      <c r="ISL16" s="149"/>
      <c r="ISM16" s="149"/>
      <c r="ISN16" s="149"/>
      <c r="ISO16" s="149"/>
      <c r="ISP16" s="149"/>
      <c r="ISQ16" s="149"/>
      <c r="ISR16" s="149"/>
      <c r="ISS16" s="149"/>
      <c r="IST16" s="149"/>
      <c r="ISU16" s="149"/>
      <c r="ISV16" s="149"/>
      <c r="ISW16" s="149"/>
      <c r="ISX16" s="149"/>
      <c r="ISY16" s="149"/>
      <c r="ISZ16" s="149"/>
      <c r="ITA16" s="149"/>
      <c r="ITB16" s="149"/>
      <c r="ITC16" s="149"/>
      <c r="ITD16" s="149"/>
      <c r="ITE16" s="149"/>
      <c r="ITF16" s="149"/>
      <c r="ITG16" s="149"/>
      <c r="ITH16" s="149"/>
      <c r="ITI16" s="149"/>
      <c r="ITJ16" s="149"/>
      <c r="ITK16" s="149"/>
      <c r="ITL16" s="149"/>
      <c r="ITM16" s="149"/>
      <c r="ITN16" s="149"/>
      <c r="ITO16" s="149"/>
      <c r="ITP16" s="149"/>
      <c r="ITQ16" s="149"/>
      <c r="ITR16" s="149"/>
      <c r="ITS16" s="149"/>
      <c r="ITT16" s="149"/>
      <c r="ITU16" s="149"/>
      <c r="ITV16" s="149"/>
      <c r="ITW16" s="149"/>
      <c r="ITX16" s="149"/>
      <c r="ITY16" s="149"/>
      <c r="ITZ16" s="149"/>
      <c r="IUA16" s="149"/>
      <c r="IUB16" s="149"/>
      <c r="IUC16" s="149"/>
      <c r="IUD16" s="149"/>
      <c r="IUE16" s="149"/>
      <c r="IUF16" s="149"/>
      <c r="IUG16" s="149"/>
      <c r="IUH16" s="149"/>
      <c r="IUI16" s="149"/>
      <c r="IUJ16" s="149"/>
      <c r="IUK16" s="149"/>
      <c r="IUL16" s="149"/>
      <c r="IUM16" s="149"/>
      <c r="IUN16" s="149"/>
      <c r="IUO16" s="149"/>
      <c r="IUP16" s="149"/>
      <c r="IUQ16" s="149"/>
      <c r="IUR16" s="149"/>
      <c r="IUS16" s="149"/>
      <c r="IUT16" s="149"/>
      <c r="IUU16" s="149"/>
      <c r="IUV16" s="149"/>
      <c r="IUW16" s="149"/>
      <c r="IUX16" s="149"/>
      <c r="IUY16" s="149"/>
      <c r="IUZ16" s="149"/>
      <c r="IVA16" s="149"/>
      <c r="IVB16" s="149"/>
      <c r="IVC16" s="149"/>
      <c r="IVD16" s="149"/>
      <c r="IVE16" s="149"/>
      <c r="IVF16" s="149"/>
      <c r="IVG16" s="149"/>
      <c r="IVH16" s="149"/>
      <c r="IVI16" s="149"/>
      <c r="IVJ16" s="149"/>
      <c r="IVK16" s="149"/>
      <c r="IVL16" s="149"/>
      <c r="IVM16" s="149"/>
      <c r="IVN16" s="149"/>
      <c r="IVO16" s="149"/>
      <c r="IVP16" s="149"/>
      <c r="IVQ16" s="149"/>
      <c r="IVR16" s="149"/>
      <c r="IVS16" s="149"/>
      <c r="IVT16" s="149"/>
      <c r="IVU16" s="149"/>
      <c r="IVV16" s="149"/>
      <c r="IVW16" s="149"/>
      <c r="IVX16" s="149"/>
      <c r="IVY16" s="149"/>
      <c r="IVZ16" s="149"/>
      <c r="IWA16" s="149"/>
      <c r="IWB16" s="149"/>
      <c r="IWC16" s="149"/>
      <c r="IWD16" s="149"/>
      <c r="IWE16" s="149"/>
      <c r="IWF16" s="149"/>
      <c r="IWG16" s="149"/>
      <c r="IWH16" s="149"/>
      <c r="IWI16" s="149"/>
      <c r="IWJ16" s="149"/>
      <c r="IWK16" s="149"/>
      <c r="IWL16" s="149"/>
      <c r="IWM16" s="149"/>
      <c r="IWN16" s="149"/>
      <c r="IWO16" s="149"/>
      <c r="IWP16" s="149"/>
      <c r="IWQ16" s="149"/>
      <c r="IWR16" s="149"/>
      <c r="IWS16" s="149"/>
      <c r="IWT16" s="149"/>
      <c r="IWU16" s="149"/>
      <c r="IWV16" s="149"/>
      <c r="IWW16" s="149"/>
      <c r="IWX16" s="149"/>
      <c r="IWY16" s="149"/>
      <c r="IWZ16" s="149"/>
      <c r="IXA16" s="149"/>
      <c r="IXB16" s="149"/>
      <c r="IXC16" s="149"/>
      <c r="IXD16" s="149"/>
      <c r="IXE16" s="149"/>
      <c r="IXF16" s="149"/>
      <c r="IXG16" s="149"/>
      <c r="IXH16" s="149"/>
      <c r="IXI16" s="149"/>
      <c r="IXJ16" s="149"/>
      <c r="IXK16" s="149"/>
      <c r="IXL16" s="149"/>
      <c r="IXM16" s="149"/>
      <c r="IXN16" s="149"/>
      <c r="IXO16" s="149"/>
      <c r="IXP16" s="149"/>
      <c r="IXQ16" s="149"/>
      <c r="IXR16" s="149"/>
      <c r="IXS16" s="149"/>
      <c r="IXT16" s="149"/>
      <c r="IXU16" s="149"/>
      <c r="IXV16" s="149"/>
      <c r="IXW16" s="149"/>
      <c r="IXX16" s="149"/>
      <c r="IXY16" s="149"/>
      <c r="IXZ16" s="149"/>
      <c r="IYA16" s="149"/>
      <c r="IYB16" s="149"/>
      <c r="IYC16" s="149"/>
      <c r="IYD16" s="149"/>
      <c r="IYE16" s="149"/>
      <c r="IYF16" s="149"/>
      <c r="IYG16" s="149"/>
      <c r="IYH16" s="149"/>
      <c r="IYI16" s="149"/>
      <c r="IYJ16" s="149"/>
      <c r="IYK16" s="149"/>
      <c r="IYL16" s="149"/>
      <c r="IYM16" s="149"/>
      <c r="IYN16" s="149"/>
      <c r="IYO16" s="149"/>
      <c r="IYP16" s="149"/>
      <c r="IYQ16" s="149"/>
      <c r="IYR16" s="149"/>
      <c r="IYS16" s="149"/>
      <c r="IYT16" s="149"/>
      <c r="IYU16" s="149"/>
      <c r="IYV16" s="149"/>
      <c r="IYW16" s="149"/>
      <c r="IYX16" s="149"/>
      <c r="IYY16" s="149"/>
      <c r="IYZ16" s="149"/>
      <c r="IZA16" s="149"/>
      <c r="IZB16" s="149"/>
      <c r="IZC16" s="149"/>
      <c r="IZD16" s="149"/>
      <c r="IZE16" s="149"/>
      <c r="IZF16" s="149"/>
      <c r="IZG16" s="149"/>
      <c r="IZH16" s="149"/>
      <c r="IZI16" s="149"/>
      <c r="IZJ16" s="149"/>
      <c r="IZK16" s="149"/>
      <c r="IZL16" s="149"/>
      <c r="IZM16" s="149"/>
      <c r="IZN16" s="149"/>
      <c r="IZO16" s="149"/>
      <c r="IZP16" s="149"/>
      <c r="IZQ16" s="149"/>
      <c r="IZR16" s="149"/>
      <c r="IZS16" s="149"/>
      <c r="IZT16" s="149"/>
      <c r="IZU16" s="149"/>
      <c r="IZV16" s="149"/>
      <c r="IZW16" s="149"/>
      <c r="IZX16" s="149"/>
      <c r="IZY16" s="149"/>
      <c r="IZZ16" s="149"/>
      <c r="JAA16" s="149"/>
      <c r="JAB16" s="149"/>
      <c r="JAC16" s="149"/>
      <c r="JAD16" s="149"/>
      <c r="JAE16" s="149"/>
      <c r="JAF16" s="149"/>
      <c r="JAG16" s="149"/>
      <c r="JAH16" s="149"/>
      <c r="JAI16" s="149"/>
      <c r="JAJ16" s="149"/>
      <c r="JAK16" s="149"/>
      <c r="JAL16" s="149"/>
      <c r="JAM16" s="149"/>
      <c r="JAN16" s="149"/>
      <c r="JAO16" s="149"/>
      <c r="JAP16" s="149"/>
      <c r="JAQ16" s="149"/>
      <c r="JAR16" s="149"/>
      <c r="JAS16" s="149"/>
      <c r="JAT16" s="149"/>
      <c r="JAU16" s="149"/>
      <c r="JAV16" s="149"/>
      <c r="JAW16" s="149"/>
      <c r="JAX16" s="149"/>
      <c r="JAY16" s="149"/>
      <c r="JAZ16" s="149"/>
      <c r="JBA16" s="149"/>
      <c r="JBB16" s="149"/>
      <c r="JBC16" s="149"/>
      <c r="JBD16" s="149"/>
      <c r="JBE16" s="149"/>
      <c r="JBF16" s="149"/>
      <c r="JBG16" s="149"/>
      <c r="JBH16" s="149"/>
      <c r="JBI16" s="149"/>
      <c r="JBJ16" s="149"/>
      <c r="JBK16" s="149"/>
      <c r="JBL16" s="149"/>
      <c r="JBM16" s="149"/>
      <c r="JBN16" s="149"/>
      <c r="JBO16" s="149"/>
      <c r="JBP16" s="149"/>
      <c r="JBQ16" s="149"/>
      <c r="JBR16" s="149"/>
      <c r="JBS16" s="149"/>
      <c r="JBT16" s="149"/>
      <c r="JBU16" s="149"/>
      <c r="JBV16" s="149"/>
      <c r="JBW16" s="149"/>
      <c r="JBX16" s="149"/>
      <c r="JBY16" s="149"/>
      <c r="JBZ16" s="149"/>
      <c r="JCA16" s="149"/>
      <c r="JCB16" s="149"/>
      <c r="JCC16" s="149"/>
      <c r="JCD16" s="149"/>
      <c r="JCE16" s="149"/>
      <c r="JCF16" s="149"/>
      <c r="JCG16" s="149"/>
      <c r="JCH16" s="149"/>
      <c r="JCI16" s="149"/>
      <c r="JCJ16" s="149"/>
      <c r="JCK16" s="149"/>
      <c r="JCL16" s="149"/>
      <c r="JCM16" s="149"/>
      <c r="JCN16" s="149"/>
      <c r="JCO16" s="149"/>
      <c r="JCP16" s="149"/>
      <c r="JCQ16" s="149"/>
      <c r="JCR16" s="149"/>
      <c r="JCS16" s="149"/>
      <c r="JCT16" s="149"/>
      <c r="JCU16" s="149"/>
      <c r="JCV16" s="149"/>
      <c r="JCW16" s="149"/>
      <c r="JCX16" s="149"/>
      <c r="JCY16" s="149"/>
      <c r="JCZ16" s="149"/>
      <c r="JDA16" s="149"/>
      <c r="JDB16" s="149"/>
      <c r="JDC16" s="149"/>
      <c r="JDD16" s="149"/>
      <c r="JDE16" s="149"/>
      <c r="JDF16" s="149"/>
      <c r="JDG16" s="149"/>
      <c r="JDH16" s="149"/>
      <c r="JDI16" s="149"/>
      <c r="JDJ16" s="149"/>
      <c r="JDK16" s="149"/>
      <c r="JDL16" s="149"/>
      <c r="JDM16" s="149"/>
      <c r="JDN16" s="149"/>
      <c r="JDO16" s="149"/>
      <c r="JDP16" s="149"/>
      <c r="JDQ16" s="149"/>
      <c r="JDR16" s="149"/>
      <c r="JDS16" s="149"/>
      <c r="JDT16" s="149"/>
      <c r="JDU16" s="149"/>
      <c r="JDV16" s="149"/>
      <c r="JDW16" s="149"/>
      <c r="JDX16" s="149"/>
      <c r="JDY16" s="149"/>
      <c r="JDZ16" s="149"/>
      <c r="JEA16" s="149"/>
      <c r="JEB16" s="149"/>
      <c r="JEC16" s="149"/>
      <c r="JED16" s="149"/>
      <c r="JEE16" s="149"/>
      <c r="JEF16" s="149"/>
      <c r="JEG16" s="149"/>
      <c r="JEH16" s="149"/>
      <c r="JEI16" s="149"/>
      <c r="JEJ16" s="149"/>
      <c r="JEK16" s="149"/>
      <c r="JEL16" s="149"/>
      <c r="JEM16" s="149"/>
      <c r="JEN16" s="149"/>
      <c r="JEO16" s="149"/>
      <c r="JEP16" s="149"/>
      <c r="JEQ16" s="149"/>
      <c r="JER16" s="149"/>
      <c r="JES16" s="149"/>
      <c r="JET16" s="149"/>
      <c r="JEU16" s="149"/>
      <c r="JEV16" s="149"/>
      <c r="JEW16" s="149"/>
      <c r="JEX16" s="149"/>
      <c r="JEY16" s="149"/>
      <c r="JEZ16" s="149"/>
      <c r="JFA16" s="149"/>
      <c r="JFB16" s="149"/>
      <c r="JFC16" s="149"/>
      <c r="JFD16" s="149"/>
      <c r="JFE16" s="149"/>
      <c r="JFF16" s="149"/>
      <c r="JFG16" s="149"/>
      <c r="JFH16" s="149"/>
      <c r="JFI16" s="149"/>
      <c r="JFJ16" s="149"/>
      <c r="JFK16" s="149"/>
      <c r="JFL16" s="149"/>
      <c r="JFM16" s="149"/>
      <c r="JFN16" s="149"/>
      <c r="JFO16" s="149"/>
      <c r="JFP16" s="149"/>
      <c r="JFQ16" s="149"/>
      <c r="JFR16" s="149"/>
      <c r="JFS16" s="149"/>
      <c r="JFT16" s="149"/>
      <c r="JFU16" s="149"/>
      <c r="JFV16" s="149"/>
      <c r="JFW16" s="149"/>
      <c r="JFX16" s="149"/>
      <c r="JFY16" s="149"/>
      <c r="JFZ16" s="149"/>
      <c r="JGA16" s="149"/>
      <c r="JGB16" s="149"/>
      <c r="JGC16" s="149"/>
      <c r="JGD16" s="149"/>
      <c r="JGE16" s="149"/>
      <c r="JGF16" s="149"/>
      <c r="JGG16" s="149"/>
      <c r="JGH16" s="149"/>
      <c r="JGI16" s="149"/>
      <c r="JGJ16" s="149"/>
      <c r="JGK16" s="149"/>
      <c r="JGL16" s="149"/>
      <c r="JGM16" s="149"/>
      <c r="JGN16" s="149"/>
      <c r="JGO16" s="149"/>
      <c r="JGP16" s="149"/>
      <c r="JGQ16" s="149"/>
      <c r="JGR16" s="149"/>
      <c r="JGS16" s="149"/>
      <c r="JGT16" s="149"/>
      <c r="JGU16" s="149"/>
      <c r="JGV16" s="149"/>
      <c r="JGW16" s="149"/>
      <c r="JGX16" s="149"/>
      <c r="JGY16" s="149"/>
      <c r="JGZ16" s="149"/>
      <c r="JHA16" s="149"/>
      <c r="JHB16" s="149"/>
      <c r="JHC16" s="149"/>
      <c r="JHD16" s="149"/>
      <c r="JHE16" s="149"/>
      <c r="JHF16" s="149"/>
      <c r="JHG16" s="149"/>
      <c r="JHH16" s="149"/>
      <c r="JHI16" s="149"/>
      <c r="JHJ16" s="149"/>
      <c r="JHK16" s="149"/>
      <c r="JHL16" s="149"/>
      <c r="JHM16" s="149"/>
      <c r="JHN16" s="149"/>
      <c r="JHO16" s="149"/>
      <c r="JHP16" s="149"/>
      <c r="JHQ16" s="149"/>
      <c r="JHR16" s="149"/>
      <c r="JHS16" s="149"/>
      <c r="JHT16" s="149"/>
      <c r="JHU16" s="149"/>
      <c r="JHV16" s="149"/>
      <c r="JHW16" s="149"/>
      <c r="JHX16" s="149"/>
      <c r="JHY16" s="149"/>
      <c r="JHZ16" s="149"/>
      <c r="JIA16" s="149"/>
      <c r="JIB16" s="149"/>
      <c r="JIC16" s="149"/>
      <c r="JID16" s="149"/>
      <c r="JIE16" s="149"/>
      <c r="JIF16" s="149"/>
      <c r="JIG16" s="149"/>
      <c r="JIH16" s="149"/>
      <c r="JII16" s="149"/>
      <c r="JIJ16" s="149"/>
      <c r="JIK16" s="149"/>
      <c r="JIL16" s="149"/>
      <c r="JIM16" s="149"/>
      <c r="JIN16" s="149"/>
      <c r="JIO16" s="149"/>
      <c r="JIP16" s="149"/>
      <c r="JIQ16" s="149"/>
      <c r="JIR16" s="149"/>
      <c r="JIS16" s="149"/>
      <c r="JIT16" s="149"/>
      <c r="JIU16" s="149"/>
      <c r="JIV16" s="149"/>
      <c r="JIW16" s="149"/>
      <c r="JIX16" s="149"/>
      <c r="JIY16" s="149"/>
      <c r="JIZ16" s="149"/>
      <c r="JJA16" s="149"/>
      <c r="JJB16" s="149"/>
      <c r="JJC16" s="149"/>
      <c r="JJD16" s="149"/>
      <c r="JJE16" s="149"/>
      <c r="JJF16" s="149"/>
      <c r="JJG16" s="149"/>
      <c r="JJH16" s="149"/>
      <c r="JJI16" s="149"/>
      <c r="JJJ16" s="149"/>
      <c r="JJK16" s="149"/>
      <c r="JJL16" s="149"/>
      <c r="JJM16" s="149"/>
      <c r="JJN16" s="149"/>
      <c r="JJO16" s="149"/>
      <c r="JJP16" s="149"/>
      <c r="JJQ16" s="149"/>
      <c r="JJR16" s="149"/>
      <c r="JJS16" s="149"/>
      <c r="JJT16" s="149"/>
      <c r="JJU16" s="149"/>
      <c r="JJV16" s="149"/>
      <c r="JJW16" s="149"/>
      <c r="JJX16" s="149"/>
      <c r="JJY16" s="149"/>
      <c r="JJZ16" s="149"/>
      <c r="JKA16" s="149"/>
      <c r="JKB16" s="149"/>
      <c r="JKC16" s="149"/>
      <c r="JKD16" s="149"/>
      <c r="JKE16" s="149"/>
      <c r="JKF16" s="149"/>
      <c r="JKG16" s="149"/>
      <c r="JKH16" s="149"/>
      <c r="JKI16" s="149"/>
      <c r="JKJ16" s="149"/>
      <c r="JKK16" s="149"/>
      <c r="JKL16" s="149"/>
      <c r="JKM16" s="149"/>
      <c r="JKN16" s="149"/>
      <c r="JKO16" s="149"/>
      <c r="JKP16" s="149"/>
      <c r="JKQ16" s="149"/>
      <c r="JKR16" s="149"/>
      <c r="JKS16" s="149"/>
      <c r="JKT16" s="149"/>
      <c r="JKU16" s="149"/>
      <c r="JKV16" s="149"/>
      <c r="JKW16" s="149"/>
      <c r="JKX16" s="149"/>
      <c r="JKY16" s="149"/>
      <c r="JKZ16" s="149"/>
      <c r="JLA16" s="149"/>
      <c r="JLB16" s="149"/>
      <c r="JLC16" s="149"/>
      <c r="JLD16" s="149"/>
      <c r="JLE16" s="149"/>
      <c r="JLF16" s="149"/>
      <c r="JLG16" s="149"/>
      <c r="JLH16" s="149"/>
      <c r="JLI16" s="149"/>
      <c r="JLJ16" s="149"/>
      <c r="JLK16" s="149"/>
      <c r="JLL16" s="149"/>
      <c r="JLM16" s="149"/>
      <c r="JLN16" s="149"/>
      <c r="JLO16" s="149"/>
      <c r="JLP16" s="149"/>
      <c r="JLQ16" s="149"/>
      <c r="JLR16" s="149"/>
      <c r="JLS16" s="149"/>
      <c r="JLT16" s="149"/>
      <c r="JLU16" s="149"/>
      <c r="JLV16" s="149"/>
      <c r="JLW16" s="149"/>
      <c r="JLX16" s="149"/>
      <c r="JLY16" s="149"/>
      <c r="JLZ16" s="149"/>
      <c r="JMA16" s="149"/>
      <c r="JMB16" s="149"/>
      <c r="JMC16" s="149"/>
      <c r="JMD16" s="149"/>
      <c r="JME16" s="149"/>
      <c r="JMF16" s="149"/>
      <c r="JMG16" s="149"/>
      <c r="JMH16" s="149"/>
      <c r="JMI16" s="149"/>
      <c r="JMJ16" s="149"/>
      <c r="JMK16" s="149"/>
      <c r="JML16" s="149"/>
      <c r="JMM16" s="149"/>
      <c r="JMN16" s="149"/>
      <c r="JMO16" s="149"/>
      <c r="JMP16" s="149"/>
      <c r="JMQ16" s="149"/>
      <c r="JMR16" s="149"/>
      <c r="JMS16" s="149"/>
      <c r="JMT16" s="149"/>
      <c r="JMU16" s="149"/>
      <c r="JMV16" s="149"/>
      <c r="JMW16" s="149"/>
      <c r="JMX16" s="149"/>
      <c r="JMY16" s="149"/>
      <c r="JMZ16" s="149"/>
      <c r="JNA16" s="149"/>
      <c r="JNB16" s="149"/>
      <c r="JNC16" s="149"/>
      <c r="JND16" s="149"/>
      <c r="JNE16" s="149"/>
      <c r="JNF16" s="149"/>
      <c r="JNG16" s="149"/>
      <c r="JNH16" s="149"/>
      <c r="JNI16" s="149"/>
      <c r="JNJ16" s="149"/>
      <c r="JNK16" s="149"/>
      <c r="JNL16" s="149"/>
      <c r="JNM16" s="149"/>
      <c r="JNN16" s="149"/>
      <c r="JNO16" s="149"/>
      <c r="JNP16" s="149"/>
      <c r="JNQ16" s="149"/>
      <c r="JNR16" s="149"/>
      <c r="JNS16" s="149"/>
      <c r="JNT16" s="149"/>
      <c r="JNU16" s="149"/>
      <c r="JNV16" s="149"/>
      <c r="JNW16" s="149"/>
      <c r="JNX16" s="149"/>
      <c r="JNY16" s="149"/>
      <c r="JNZ16" s="149"/>
      <c r="JOA16" s="149"/>
      <c r="JOB16" s="149"/>
      <c r="JOC16" s="149"/>
      <c r="JOD16" s="149"/>
      <c r="JOE16" s="149"/>
      <c r="JOF16" s="149"/>
      <c r="JOG16" s="149"/>
      <c r="JOH16" s="149"/>
      <c r="JOI16" s="149"/>
      <c r="JOJ16" s="149"/>
      <c r="JOK16" s="149"/>
      <c r="JOL16" s="149"/>
      <c r="JOM16" s="149"/>
      <c r="JON16" s="149"/>
      <c r="JOO16" s="149"/>
      <c r="JOP16" s="149"/>
      <c r="JOQ16" s="149"/>
      <c r="JOR16" s="149"/>
      <c r="JOS16" s="149"/>
      <c r="JOT16" s="149"/>
      <c r="JOU16" s="149"/>
      <c r="JOV16" s="149"/>
      <c r="JOW16" s="149"/>
      <c r="JOX16" s="149"/>
      <c r="JOY16" s="149"/>
      <c r="JOZ16" s="149"/>
      <c r="JPA16" s="149"/>
      <c r="JPB16" s="149"/>
      <c r="JPC16" s="149"/>
      <c r="JPD16" s="149"/>
      <c r="JPE16" s="149"/>
      <c r="JPF16" s="149"/>
      <c r="JPG16" s="149"/>
      <c r="JPH16" s="149"/>
      <c r="JPI16" s="149"/>
      <c r="JPJ16" s="149"/>
      <c r="JPK16" s="149"/>
      <c r="JPL16" s="149"/>
      <c r="JPM16" s="149"/>
      <c r="JPN16" s="149"/>
      <c r="JPO16" s="149"/>
      <c r="JPP16" s="149"/>
      <c r="JPQ16" s="149"/>
      <c r="JPR16" s="149"/>
      <c r="JPS16" s="149"/>
      <c r="JPT16" s="149"/>
      <c r="JPU16" s="149"/>
      <c r="JPV16" s="149"/>
      <c r="JPW16" s="149"/>
      <c r="JPX16" s="149"/>
      <c r="JPY16" s="149"/>
      <c r="JPZ16" s="149"/>
      <c r="JQA16" s="149"/>
      <c r="JQB16" s="149"/>
      <c r="JQC16" s="149"/>
      <c r="JQD16" s="149"/>
      <c r="JQE16" s="149"/>
      <c r="JQF16" s="149"/>
      <c r="JQG16" s="149"/>
      <c r="JQH16" s="149"/>
      <c r="JQI16" s="149"/>
      <c r="JQJ16" s="149"/>
      <c r="JQK16" s="149"/>
      <c r="JQL16" s="149"/>
      <c r="JQM16" s="149"/>
      <c r="JQN16" s="149"/>
      <c r="JQO16" s="149"/>
      <c r="JQP16" s="149"/>
      <c r="JQQ16" s="149"/>
      <c r="JQR16" s="149"/>
      <c r="JQS16" s="149"/>
      <c r="JQT16" s="149"/>
      <c r="JQU16" s="149"/>
      <c r="JQV16" s="149"/>
      <c r="JQW16" s="149"/>
      <c r="JQX16" s="149"/>
      <c r="JQY16" s="149"/>
      <c r="JQZ16" s="149"/>
      <c r="JRA16" s="149"/>
      <c r="JRB16" s="149"/>
      <c r="JRC16" s="149"/>
      <c r="JRD16" s="149"/>
      <c r="JRE16" s="149"/>
      <c r="JRF16" s="149"/>
      <c r="JRG16" s="149"/>
      <c r="JRH16" s="149"/>
      <c r="JRI16" s="149"/>
      <c r="JRJ16" s="149"/>
      <c r="JRK16" s="149"/>
      <c r="JRL16" s="149"/>
      <c r="JRM16" s="149"/>
      <c r="JRN16" s="149"/>
      <c r="JRO16" s="149"/>
      <c r="JRP16" s="149"/>
      <c r="JRQ16" s="149"/>
      <c r="JRR16" s="149"/>
      <c r="JRS16" s="149"/>
      <c r="JRT16" s="149"/>
      <c r="JRU16" s="149"/>
      <c r="JRV16" s="149"/>
      <c r="JRW16" s="149"/>
      <c r="JRX16" s="149"/>
      <c r="JRY16" s="149"/>
      <c r="JRZ16" s="149"/>
      <c r="JSA16" s="149"/>
      <c r="JSB16" s="149"/>
      <c r="JSC16" s="149"/>
      <c r="JSD16" s="149"/>
      <c r="JSE16" s="149"/>
      <c r="JSF16" s="149"/>
      <c r="JSG16" s="149"/>
      <c r="JSH16" s="149"/>
      <c r="JSI16" s="149"/>
      <c r="JSJ16" s="149"/>
      <c r="JSK16" s="149"/>
      <c r="JSL16" s="149"/>
      <c r="JSM16" s="149"/>
      <c r="JSN16" s="149"/>
      <c r="JSO16" s="149"/>
      <c r="JSP16" s="149"/>
      <c r="JSQ16" s="149"/>
      <c r="JSR16" s="149"/>
      <c r="JSS16" s="149"/>
      <c r="JST16" s="149"/>
      <c r="JSU16" s="149"/>
      <c r="JSV16" s="149"/>
      <c r="JSW16" s="149"/>
      <c r="JSX16" s="149"/>
      <c r="JSY16" s="149"/>
      <c r="JSZ16" s="149"/>
      <c r="JTA16" s="149"/>
      <c r="JTB16" s="149"/>
      <c r="JTC16" s="149"/>
      <c r="JTD16" s="149"/>
      <c r="JTE16" s="149"/>
      <c r="JTF16" s="149"/>
      <c r="JTG16" s="149"/>
      <c r="JTH16" s="149"/>
      <c r="JTI16" s="149"/>
      <c r="JTJ16" s="149"/>
      <c r="JTK16" s="149"/>
      <c r="JTL16" s="149"/>
      <c r="JTM16" s="149"/>
      <c r="JTN16" s="149"/>
      <c r="JTO16" s="149"/>
      <c r="JTP16" s="149"/>
      <c r="JTQ16" s="149"/>
      <c r="JTR16" s="149"/>
      <c r="JTS16" s="149"/>
      <c r="JTT16" s="149"/>
      <c r="JTU16" s="149"/>
      <c r="JTV16" s="149"/>
      <c r="JTW16" s="149"/>
      <c r="JTX16" s="149"/>
      <c r="JTY16" s="149"/>
      <c r="JTZ16" s="149"/>
      <c r="JUA16" s="149"/>
      <c r="JUB16" s="149"/>
      <c r="JUC16" s="149"/>
      <c r="JUD16" s="149"/>
      <c r="JUE16" s="149"/>
      <c r="JUF16" s="149"/>
      <c r="JUG16" s="149"/>
      <c r="JUH16" s="149"/>
      <c r="JUI16" s="149"/>
      <c r="JUJ16" s="149"/>
      <c r="JUK16" s="149"/>
      <c r="JUL16" s="149"/>
      <c r="JUM16" s="149"/>
      <c r="JUN16" s="149"/>
      <c r="JUO16" s="149"/>
      <c r="JUP16" s="149"/>
      <c r="JUQ16" s="149"/>
      <c r="JUR16" s="149"/>
      <c r="JUS16" s="149"/>
      <c r="JUT16" s="149"/>
      <c r="JUU16" s="149"/>
      <c r="JUV16" s="149"/>
      <c r="JUW16" s="149"/>
      <c r="JUX16" s="149"/>
      <c r="JUY16" s="149"/>
      <c r="JUZ16" s="149"/>
      <c r="JVA16" s="149"/>
      <c r="JVB16" s="149"/>
      <c r="JVC16" s="149"/>
      <c r="JVD16" s="149"/>
      <c r="JVE16" s="149"/>
      <c r="JVF16" s="149"/>
      <c r="JVG16" s="149"/>
      <c r="JVH16" s="149"/>
      <c r="JVI16" s="149"/>
      <c r="JVJ16" s="149"/>
      <c r="JVK16" s="149"/>
      <c r="JVL16" s="149"/>
      <c r="JVM16" s="149"/>
      <c r="JVN16" s="149"/>
      <c r="JVO16" s="149"/>
      <c r="JVP16" s="149"/>
      <c r="JVQ16" s="149"/>
      <c r="JVR16" s="149"/>
      <c r="JVS16" s="149"/>
      <c r="JVT16" s="149"/>
      <c r="JVU16" s="149"/>
      <c r="JVV16" s="149"/>
      <c r="JVW16" s="149"/>
      <c r="JVX16" s="149"/>
      <c r="JVY16" s="149"/>
      <c r="JVZ16" s="149"/>
      <c r="JWA16" s="149"/>
      <c r="JWB16" s="149"/>
      <c r="JWC16" s="149"/>
      <c r="JWD16" s="149"/>
      <c r="JWE16" s="149"/>
      <c r="JWF16" s="149"/>
      <c r="JWG16" s="149"/>
      <c r="JWH16" s="149"/>
      <c r="JWI16" s="149"/>
      <c r="JWJ16" s="149"/>
      <c r="JWK16" s="149"/>
      <c r="JWL16" s="149"/>
      <c r="JWM16" s="149"/>
      <c r="JWN16" s="149"/>
      <c r="JWO16" s="149"/>
      <c r="JWP16" s="149"/>
      <c r="JWQ16" s="149"/>
      <c r="JWR16" s="149"/>
      <c r="JWS16" s="149"/>
      <c r="JWT16" s="149"/>
      <c r="JWU16" s="149"/>
      <c r="JWV16" s="149"/>
      <c r="JWW16" s="149"/>
      <c r="JWX16" s="149"/>
      <c r="JWY16" s="149"/>
      <c r="JWZ16" s="149"/>
      <c r="JXA16" s="149"/>
      <c r="JXB16" s="149"/>
      <c r="JXC16" s="149"/>
      <c r="JXD16" s="149"/>
      <c r="JXE16" s="149"/>
      <c r="JXF16" s="149"/>
      <c r="JXG16" s="149"/>
      <c r="JXH16" s="149"/>
      <c r="JXI16" s="149"/>
      <c r="JXJ16" s="149"/>
      <c r="JXK16" s="149"/>
      <c r="JXL16" s="149"/>
      <c r="JXM16" s="149"/>
      <c r="JXN16" s="149"/>
      <c r="JXO16" s="149"/>
      <c r="JXP16" s="149"/>
      <c r="JXQ16" s="149"/>
      <c r="JXR16" s="149"/>
      <c r="JXS16" s="149"/>
      <c r="JXT16" s="149"/>
      <c r="JXU16" s="149"/>
      <c r="JXV16" s="149"/>
      <c r="JXW16" s="149"/>
      <c r="JXX16" s="149"/>
      <c r="JXY16" s="149"/>
      <c r="JXZ16" s="149"/>
      <c r="JYA16" s="149"/>
      <c r="JYB16" s="149"/>
      <c r="JYC16" s="149"/>
      <c r="JYD16" s="149"/>
      <c r="JYE16" s="149"/>
      <c r="JYF16" s="149"/>
      <c r="JYG16" s="149"/>
      <c r="JYH16" s="149"/>
      <c r="JYI16" s="149"/>
      <c r="JYJ16" s="149"/>
      <c r="JYK16" s="149"/>
      <c r="JYL16" s="149"/>
      <c r="JYM16" s="149"/>
      <c r="JYN16" s="149"/>
      <c r="JYO16" s="149"/>
      <c r="JYP16" s="149"/>
      <c r="JYQ16" s="149"/>
      <c r="JYR16" s="149"/>
      <c r="JYS16" s="149"/>
      <c r="JYT16" s="149"/>
      <c r="JYU16" s="149"/>
      <c r="JYV16" s="149"/>
      <c r="JYW16" s="149"/>
      <c r="JYX16" s="149"/>
      <c r="JYY16" s="149"/>
      <c r="JYZ16" s="149"/>
      <c r="JZA16" s="149"/>
      <c r="JZB16" s="149"/>
      <c r="JZC16" s="149"/>
      <c r="JZD16" s="149"/>
      <c r="JZE16" s="149"/>
      <c r="JZF16" s="149"/>
      <c r="JZG16" s="149"/>
      <c r="JZH16" s="149"/>
      <c r="JZI16" s="149"/>
      <c r="JZJ16" s="149"/>
      <c r="JZK16" s="149"/>
      <c r="JZL16" s="149"/>
      <c r="JZM16" s="149"/>
      <c r="JZN16" s="149"/>
      <c r="JZO16" s="149"/>
      <c r="JZP16" s="149"/>
      <c r="JZQ16" s="149"/>
      <c r="JZR16" s="149"/>
      <c r="JZS16" s="149"/>
      <c r="JZT16" s="149"/>
      <c r="JZU16" s="149"/>
      <c r="JZV16" s="149"/>
      <c r="JZW16" s="149"/>
      <c r="JZX16" s="149"/>
      <c r="JZY16" s="149"/>
      <c r="JZZ16" s="149"/>
      <c r="KAA16" s="149"/>
      <c r="KAB16" s="149"/>
      <c r="KAC16" s="149"/>
      <c r="KAD16" s="149"/>
      <c r="KAE16" s="149"/>
      <c r="KAF16" s="149"/>
      <c r="KAG16" s="149"/>
      <c r="KAH16" s="149"/>
      <c r="KAI16" s="149"/>
      <c r="KAJ16" s="149"/>
      <c r="KAK16" s="149"/>
      <c r="KAL16" s="149"/>
      <c r="KAM16" s="149"/>
      <c r="KAN16" s="149"/>
      <c r="KAO16" s="149"/>
      <c r="KAP16" s="149"/>
      <c r="KAQ16" s="149"/>
      <c r="KAR16" s="149"/>
      <c r="KAS16" s="149"/>
      <c r="KAT16" s="149"/>
      <c r="KAU16" s="149"/>
      <c r="KAV16" s="149"/>
      <c r="KAW16" s="149"/>
      <c r="KAX16" s="149"/>
      <c r="KAY16" s="149"/>
      <c r="KAZ16" s="149"/>
      <c r="KBA16" s="149"/>
      <c r="KBB16" s="149"/>
      <c r="KBC16" s="149"/>
      <c r="KBD16" s="149"/>
      <c r="KBE16" s="149"/>
      <c r="KBF16" s="149"/>
      <c r="KBG16" s="149"/>
      <c r="KBH16" s="149"/>
      <c r="KBI16" s="149"/>
      <c r="KBJ16" s="149"/>
      <c r="KBK16" s="149"/>
      <c r="KBL16" s="149"/>
      <c r="KBM16" s="149"/>
      <c r="KBN16" s="149"/>
      <c r="KBO16" s="149"/>
      <c r="KBP16" s="149"/>
      <c r="KBQ16" s="149"/>
      <c r="KBR16" s="149"/>
      <c r="KBS16" s="149"/>
      <c r="KBT16" s="149"/>
      <c r="KBU16" s="149"/>
      <c r="KBV16" s="149"/>
      <c r="KBW16" s="149"/>
      <c r="KBX16" s="149"/>
      <c r="KBY16" s="149"/>
      <c r="KBZ16" s="149"/>
      <c r="KCA16" s="149"/>
      <c r="KCB16" s="149"/>
      <c r="KCC16" s="149"/>
      <c r="KCD16" s="149"/>
      <c r="KCE16" s="149"/>
      <c r="KCF16" s="149"/>
      <c r="KCG16" s="149"/>
      <c r="KCH16" s="149"/>
      <c r="KCI16" s="149"/>
      <c r="KCJ16" s="149"/>
      <c r="KCK16" s="149"/>
      <c r="KCL16" s="149"/>
      <c r="KCM16" s="149"/>
      <c r="KCN16" s="149"/>
      <c r="KCO16" s="149"/>
      <c r="KCP16" s="149"/>
      <c r="KCQ16" s="149"/>
      <c r="KCR16" s="149"/>
      <c r="KCS16" s="149"/>
      <c r="KCT16" s="149"/>
      <c r="KCU16" s="149"/>
      <c r="KCV16" s="149"/>
      <c r="KCW16" s="149"/>
      <c r="KCX16" s="149"/>
      <c r="KCY16" s="149"/>
      <c r="KCZ16" s="149"/>
      <c r="KDA16" s="149"/>
      <c r="KDB16" s="149"/>
      <c r="KDC16" s="149"/>
      <c r="KDD16" s="149"/>
      <c r="KDE16" s="149"/>
      <c r="KDF16" s="149"/>
      <c r="KDG16" s="149"/>
      <c r="KDH16" s="149"/>
      <c r="KDI16" s="149"/>
      <c r="KDJ16" s="149"/>
      <c r="KDK16" s="149"/>
      <c r="KDL16" s="149"/>
      <c r="KDM16" s="149"/>
      <c r="KDN16" s="149"/>
      <c r="KDO16" s="149"/>
      <c r="KDP16" s="149"/>
      <c r="KDQ16" s="149"/>
      <c r="KDR16" s="149"/>
      <c r="KDS16" s="149"/>
      <c r="KDT16" s="149"/>
      <c r="KDU16" s="149"/>
      <c r="KDV16" s="149"/>
      <c r="KDW16" s="149"/>
      <c r="KDX16" s="149"/>
      <c r="KDY16" s="149"/>
      <c r="KDZ16" s="149"/>
      <c r="KEA16" s="149"/>
      <c r="KEB16" s="149"/>
      <c r="KEC16" s="149"/>
      <c r="KED16" s="149"/>
      <c r="KEE16" s="149"/>
      <c r="KEF16" s="149"/>
      <c r="KEG16" s="149"/>
      <c r="KEH16" s="149"/>
      <c r="KEI16" s="149"/>
      <c r="KEJ16" s="149"/>
      <c r="KEK16" s="149"/>
      <c r="KEL16" s="149"/>
      <c r="KEM16" s="149"/>
      <c r="KEN16" s="149"/>
      <c r="KEO16" s="149"/>
      <c r="KEP16" s="149"/>
      <c r="KEQ16" s="149"/>
      <c r="KER16" s="149"/>
      <c r="KES16" s="149"/>
      <c r="KET16" s="149"/>
      <c r="KEU16" s="149"/>
      <c r="KEV16" s="149"/>
      <c r="KEW16" s="149"/>
      <c r="KEX16" s="149"/>
      <c r="KEY16" s="149"/>
      <c r="KEZ16" s="149"/>
      <c r="KFA16" s="149"/>
      <c r="KFB16" s="149"/>
      <c r="KFC16" s="149"/>
      <c r="KFD16" s="149"/>
      <c r="KFE16" s="149"/>
      <c r="KFF16" s="149"/>
      <c r="KFG16" s="149"/>
      <c r="KFH16" s="149"/>
      <c r="KFI16" s="149"/>
      <c r="KFJ16" s="149"/>
      <c r="KFK16" s="149"/>
      <c r="KFL16" s="149"/>
      <c r="KFM16" s="149"/>
      <c r="KFN16" s="149"/>
      <c r="KFO16" s="149"/>
      <c r="KFP16" s="149"/>
      <c r="KFQ16" s="149"/>
      <c r="KFR16" s="149"/>
      <c r="KFS16" s="149"/>
      <c r="KFT16" s="149"/>
      <c r="KFU16" s="149"/>
      <c r="KFV16" s="149"/>
      <c r="KFW16" s="149"/>
      <c r="KFX16" s="149"/>
      <c r="KFY16" s="149"/>
      <c r="KFZ16" s="149"/>
      <c r="KGA16" s="149"/>
      <c r="KGB16" s="149"/>
      <c r="KGC16" s="149"/>
      <c r="KGD16" s="149"/>
      <c r="KGE16" s="149"/>
      <c r="KGF16" s="149"/>
      <c r="KGG16" s="149"/>
      <c r="KGH16" s="149"/>
      <c r="KGI16" s="149"/>
      <c r="KGJ16" s="149"/>
      <c r="KGK16" s="149"/>
      <c r="KGL16" s="149"/>
      <c r="KGM16" s="149"/>
      <c r="KGN16" s="149"/>
      <c r="KGO16" s="149"/>
      <c r="KGP16" s="149"/>
      <c r="KGQ16" s="149"/>
      <c r="KGR16" s="149"/>
      <c r="KGS16" s="149"/>
      <c r="KGT16" s="149"/>
      <c r="KGU16" s="149"/>
      <c r="KGV16" s="149"/>
      <c r="KGW16" s="149"/>
      <c r="KGX16" s="149"/>
      <c r="KGY16" s="149"/>
      <c r="KGZ16" s="149"/>
      <c r="KHA16" s="149"/>
      <c r="KHB16" s="149"/>
      <c r="KHC16" s="149"/>
      <c r="KHD16" s="149"/>
      <c r="KHE16" s="149"/>
      <c r="KHF16" s="149"/>
      <c r="KHG16" s="149"/>
      <c r="KHH16" s="149"/>
      <c r="KHI16" s="149"/>
      <c r="KHJ16" s="149"/>
      <c r="KHK16" s="149"/>
      <c r="KHL16" s="149"/>
      <c r="KHM16" s="149"/>
      <c r="KHN16" s="149"/>
      <c r="KHO16" s="149"/>
      <c r="KHP16" s="149"/>
      <c r="KHQ16" s="149"/>
      <c r="KHR16" s="149"/>
      <c r="KHS16" s="149"/>
      <c r="KHT16" s="149"/>
      <c r="KHU16" s="149"/>
      <c r="KHV16" s="149"/>
      <c r="KHW16" s="149"/>
      <c r="KHX16" s="149"/>
      <c r="KHY16" s="149"/>
      <c r="KHZ16" s="149"/>
      <c r="KIA16" s="149"/>
      <c r="KIB16" s="149"/>
      <c r="KIC16" s="149"/>
      <c r="KID16" s="149"/>
      <c r="KIE16" s="149"/>
      <c r="KIF16" s="149"/>
      <c r="KIG16" s="149"/>
      <c r="KIH16" s="149"/>
      <c r="KII16" s="149"/>
      <c r="KIJ16" s="149"/>
      <c r="KIK16" s="149"/>
      <c r="KIL16" s="149"/>
      <c r="KIM16" s="149"/>
      <c r="KIN16" s="149"/>
      <c r="KIO16" s="149"/>
      <c r="KIP16" s="149"/>
      <c r="KIQ16" s="149"/>
      <c r="KIR16" s="149"/>
      <c r="KIS16" s="149"/>
      <c r="KIT16" s="149"/>
      <c r="KIU16" s="149"/>
      <c r="KIV16" s="149"/>
      <c r="KIW16" s="149"/>
      <c r="KIX16" s="149"/>
      <c r="KIY16" s="149"/>
      <c r="KIZ16" s="149"/>
      <c r="KJA16" s="149"/>
      <c r="KJB16" s="149"/>
      <c r="KJC16" s="149"/>
      <c r="KJD16" s="149"/>
      <c r="KJE16" s="149"/>
      <c r="KJF16" s="149"/>
      <c r="KJG16" s="149"/>
      <c r="KJH16" s="149"/>
      <c r="KJI16" s="149"/>
      <c r="KJJ16" s="149"/>
      <c r="KJK16" s="149"/>
      <c r="KJL16" s="149"/>
      <c r="KJM16" s="149"/>
      <c r="KJN16" s="149"/>
      <c r="KJO16" s="149"/>
      <c r="KJP16" s="149"/>
      <c r="KJQ16" s="149"/>
      <c r="KJR16" s="149"/>
      <c r="KJS16" s="149"/>
      <c r="KJT16" s="149"/>
      <c r="KJU16" s="149"/>
      <c r="KJV16" s="149"/>
      <c r="KJW16" s="149"/>
      <c r="KJX16" s="149"/>
      <c r="KJY16" s="149"/>
      <c r="KJZ16" s="149"/>
      <c r="KKA16" s="149"/>
      <c r="KKB16" s="149"/>
      <c r="KKC16" s="149"/>
      <c r="KKD16" s="149"/>
      <c r="KKE16" s="149"/>
      <c r="KKF16" s="149"/>
      <c r="KKG16" s="149"/>
      <c r="KKH16" s="149"/>
      <c r="KKI16" s="149"/>
      <c r="KKJ16" s="149"/>
      <c r="KKK16" s="149"/>
      <c r="KKL16" s="149"/>
      <c r="KKM16" s="149"/>
      <c r="KKN16" s="149"/>
      <c r="KKO16" s="149"/>
      <c r="KKP16" s="149"/>
      <c r="KKQ16" s="149"/>
      <c r="KKR16" s="149"/>
      <c r="KKS16" s="149"/>
      <c r="KKT16" s="149"/>
      <c r="KKU16" s="149"/>
      <c r="KKV16" s="149"/>
      <c r="KKW16" s="149"/>
      <c r="KKX16" s="149"/>
      <c r="KKY16" s="149"/>
      <c r="KKZ16" s="149"/>
      <c r="KLA16" s="149"/>
      <c r="KLB16" s="149"/>
      <c r="KLC16" s="149"/>
      <c r="KLD16" s="149"/>
      <c r="KLE16" s="149"/>
      <c r="KLF16" s="149"/>
      <c r="KLG16" s="149"/>
      <c r="KLH16" s="149"/>
      <c r="KLI16" s="149"/>
      <c r="KLJ16" s="149"/>
      <c r="KLK16" s="149"/>
      <c r="KLL16" s="149"/>
      <c r="KLM16" s="149"/>
      <c r="KLN16" s="149"/>
      <c r="KLO16" s="149"/>
      <c r="KLP16" s="149"/>
      <c r="KLQ16" s="149"/>
      <c r="KLR16" s="149"/>
      <c r="KLS16" s="149"/>
      <c r="KLT16" s="149"/>
      <c r="KLU16" s="149"/>
      <c r="KLV16" s="149"/>
      <c r="KLW16" s="149"/>
      <c r="KLX16" s="149"/>
      <c r="KLY16" s="149"/>
      <c r="KLZ16" s="149"/>
      <c r="KMA16" s="149"/>
      <c r="KMB16" s="149"/>
      <c r="KMC16" s="149"/>
      <c r="KMD16" s="149"/>
      <c r="KME16" s="149"/>
      <c r="KMF16" s="149"/>
      <c r="KMG16" s="149"/>
      <c r="KMH16" s="149"/>
      <c r="KMI16" s="149"/>
      <c r="KMJ16" s="149"/>
      <c r="KMK16" s="149"/>
      <c r="KML16" s="149"/>
      <c r="KMM16" s="149"/>
      <c r="KMN16" s="149"/>
      <c r="KMO16" s="149"/>
      <c r="KMP16" s="149"/>
      <c r="KMQ16" s="149"/>
      <c r="KMR16" s="149"/>
      <c r="KMS16" s="149"/>
      <c r="KMT16" s="149"/>
      <c r="KMU16" s="149"/>
      <c r="KMV16" s="149"/>
      <c r="KMW16" s="149"/>
      <c r="KMX16" s="149"/>
      <c r="KMY16" s="149"/>
      <c r="KMZ16" s="149"/>
      <c r="KNA16" s="149"/>
      <c r="KNB16" s="149"/>
      <c r="KNC16" s="149"/>
      <c r="KND16" s="149"/>
      <c r="KNE16" s="149"/>
      <c r="KNF16" s="149"/>
      <c r="KNG16" s="149"/>
      <c r="KNH16" s="149"/>
      <c r="KNI16" s="149"/>
      <c r="KNJ16" s="149"/>
      <c r="KNK16" s="149"/>
      <c r="KNL16" s="149"/>
      <c r="KNM16" s="149"/>
      <c r="KNN16" s="149"/>
      <c r="KNO16" s="149"/>
      <c r="KNP16" s="149"/>
      <c r="KNQ16" s="149"/>
      <c r="KNR16" s="149"/>
      <c r="KNS16" s="149"/>
      <c r="KNT16" s="149"/>
      <c r="KNU16" s="149"/>
      <c r="KNV16" s="149"/>
      <c r="KNW16" s="149"/>
      <c r="KNX16" s="149"/>
      <c r="KNY16" s="149"/>
      <c r="KNZ16" s="149"/>
      <c r="KOA16" s="149"/>
      <c r="KOB16" s="149"/>
      <c r="KOC16" s="149"/>
      <c r="KOD16" s="149"/>
      <c r="KOE16" s="149"/>
      <c r="KOF16" s="149"/>
      <c r="KOG16" s="149"/>
      <c r="KOH16" s="149"/>
      <c r="KOI16" s="149"/>
      <c r="KOJ16" s="149"/>
      <c r="KOK16" s="149"/>
      <c r="KOL16" s="149"/>
      <c r="KOM16" s="149"/>
      <c r="KON16" s="149"/>
      <c r="KOO16" s="149"/>
      <c r="KOP16" s="149"/>
      <c r="KOQ16" s="149"/>
      <c r="KOR16" s="149"/>
      <c r="KOS16" s="149"/>
      <c r="KOT16" s="149"/>
      <c r="KOU16" s="149"/>
      <c r="KOV16" s="149"/>
      <c r="KOW16" s="149"/>
      <c r="KOX16" s="149"/>
      <c r="KOY16" s="149"/>
      <c r="KOZ16" s="149"/>
      <c r="KPA16" s="149"/>
      <c r="KPB16" s="149"/>
      <c r="KPC16" s="149"/>
      <c r="KPD16" s="149"/>
      <c r="KPE16" s="149"/>
      <c r="KPF16" s="149"/>
      <c r="KPG16" s="149"/>
      <c r="KPH16" s="149"/>
      <c r="KPI16" s="149"/>
      <c r="KPJ16" s="149"/>
      <c r="KPK16" s="149"/>
      <c r="KPL16" s="149"/>
      <c r="KPM16" s="149"/>
      <c r="KPN16" s="149"/>
      <c r="KPO16" s="149"/>
      <c r="KPP16" s="149"/>
      <c r="KPQ16" s="149"/>
      <c r="KPR16" s="149"/>
      <c r="KPS16" s="149"/>
      <c r="KPT16" s="149"/>
      <c r="KPU16" s="149"/>
      <c r="KPV16" s="149"/>
      <c r="KPW16" s="149"/>
      <c r="KPX16" s="149"/>
      <c r="KPY16" s="149"/>
      <c r="KPZ16" s="149"/>
      <c r="KQA16" s="149"/>
      <c r="KQB16" s="149"/>
      <c r="KQC16" s="149"/>
      <c r="KQD16" s="149"/>
      <c r="KQE16" s="149"/>
      <c r="KQF16" s="149"/>
      <c r="KQG16" s="149"/>
      <c r="KQH16" s="149"/>
      <c r="KQI16" s="149"/>
      <c r="KQJ16" s="149"/>
      <c r="KQK16" s="149"/>
      <c r="KQL16" s="149"/>
      <c r="KQM16" s="149"/>
      <c r="KQN16" s="149"/>
      <c r="KQO16" s="149"/>
      <c r="KQP16" s="149"/>
      <c r="KQQ16" s="149"/>
      <c r="KQR16" s="149"/>
      <c r="KQS16" s="149"/>
      <c r="KQT16" s="149"/>
      <c r="KQU16" s="149"/>
      <c r="KQV16" s="149"/>
      <c r="KQW16" s="149"/>
      <c r="KQX16" s="149"/>
      <c r="KQY16" s="149"/>
      <c r="KQZ16" s="149"/>
      <c r="KRA16" s="149"/>
      <c r="KRB16" s="149"/>
      <c r="KRC16" s="149"/>
      <c r="KRD16" s="149"/>
      <c r="KRE16" s="149"/>
      <c r="KRF16" s="149"/>
      <c r="KRG16" s="149"/>
      <c r="KRH16" s="149"/>
      <c r="KRI16" s="149"/>
      <c r="KRJ16" s="149"/>
      <c r="KRK16" s="149"/>
      <c r="KRL16" s="149"/>
      <c r="KRM16" s="149"/>
      <c r="KRN16" s="149"/>
      <c r="KRO16" s="149"/>
      <c r="KRP16" s="149"/>
      <c r="KRQ16" s="149"/>
      <c r="KRR16" s="149"/>
      <c r="KRS16" s="149"/>
      <c r="KRT16" s="149"/>
      <c r="KRU16" s="149"/>
      <c r="KRV16" s="149"/>
      <c r="KRW16" s="149"/>
      <c r="KRX16" s="149"/>
      <c r="KRY16" s="149"/>
      <c r="KRZ16" s="149"/>
      <c r="KSA16" s="149"/>
      <c r="KSB16" s="149"/>
      <c r="KSC16" s="149"/>
      <c r="KSD16" s="149"/>
      <c r="KSE16" s="149"/>
      <c r="KSF16" s="149"/>
      <c r="KSG16" s="149"/>
      <c r="KSH16" s="149"/>
      <c r="KSI16" s="149"/>
      <c r="KSJ16" s="149"/>
      <c r="KSK16" s="149"/>
      <c r="KSL16" s="149"/>
      <c r="KSM16" s="149"/>
      <c r="KSN16" s="149"/>
      <c r="KSO16" s="149"/>
      <c r="KSP16" s="149"/>
      <c r="KSQ16" s="149"/>
      <c r="KSR16" s="149"/>
      <c r="KSS16" s="149"/>
      <c r="KST16" s="149"/>
      <c r="KSU16" s="149"/>
      <c r="KSV16" s="149"/>
      <c r="KSW16" s="149"/>
      <c r="KSX16" s="149"/>
      <c r="KSY16" s="149"/>
      <c r="KSZ16" s="149"/>
      <c r="KTA16" s="149"/>
      <c r="KTB16" s="149"/>
      <c r="KTC16" s="149"/>
      <c r="KTD16" s="149"/>
      <c r="KTE16" s="149"/>
      <c r="KTF16" s="149"/>
      <c r="KTG16" s="149"/>
      <c r="KTH16" s="149"/>
      <c r="KTI16" s="149"/>
      <c r="KTJ16" s="149"/>
      <c r="KTK16" s="149"/>
      <c r="KTL16" s="149"/>
      <c r="KTM16" s="149"/>
      <c r="KTN16" s="149"/>
      <c r="KTO16" s="149"/>
      <c r="KTP16" s="149"/>
      <c r="KTQ16" s="149"/>
      <c r="KTR16" s="149"/>
      <c r="KTS16" s="149"/>
      <c r="KTT16" s="149"/>
      <c r="KTU16" s="149"/>
      <c r="KTV16" s="149"/>
      <c r="KTW16" s="149"/>
      <c r="KTX16" s="149"/>
      <c r="KTY16" s="149"/>
      <c r="KTZ16" s="149"/>
      <c r="KUA16" s="149"/>
      <c r="KUB16" s="149"/>
      <c r="KUC16" s="149"/>
      <c r="KUD16" s="149"/>
      <c r="KUE16" s="149"/>
      <c r="KUF16" s="149"/>
      <c r="KUG16" s="149"/>
      <c r="KUH16" s="149"/>
      <c r="KUI16" s="149"/>
      <c r="KUJ16" s="149"/>
      <c r="KUK16" s="149"/>
      <c r="KUL16" s="149"/>
      <c r="KUM16" s="149"/>
      <c r="KUN16" s="149"/>
      <c r="KUO16" s="149"/>
      <c r="KUP16" s="149"/>
      <c r="KUQ16" s="149"/>
      <c r="KUR16" s="149"/>
      <c r="KUS16" s="149"/>
      <c r="KUT16" s="149"/>
      <c r="KUU16" s="149"/>
      <c r="KUV16" s="149"/>
      <c r="KUW16" s="149"/>
      <c r="KUX16" s="149"/>
      <c r="KUY16" s="149"/>
      <c r="KUZ16" s="149"/>
      <c r="KVA16" s="149"/>
      <c r="KVB16" s="149"/>
      <c r="KVC16" s="149"/>
      <c r="KVD16" s="149"/>
      <c r="KVE16" s="149"/>
      <c r="KVF16" s="149"/>
      <c r="KVG16" s="149"/>
      <c r="KVH16" s="149"/>
      <c r="KVI16" s="149"/>
      <c r="KVJ16" s="149"/>
      <c r="KVK16" s="149"/>
      <c r="KVL16" s="149"/>
      <c r="KVM16" s="149"/>
      <c r="KVN16" s="149"/>
      <c r="KVO16" s="149"/>
      <c r="KVP16" s="149"/>
      <c r="KVQ16" s="149"/>
      <c r="KVR16" s="149"/>
      <c r="KVS16" s="149"/>
      <c r="KVT16" s="149"/>
      <c r="KVU16" s="149"/>
      <c r="KVV16" s="149"/>
      <c r="KVW16" s="149"/>
      <c r="KVX16" s="149"/>
      <c r="KVY16" s="149"/>
      <c r="KVZ16" s="149"/>
      <c r="KWA16" s="149"/>
      <c r="KWB16" s="149"/>
      <c r="KWC16" s="149"/>
      <c r="KWD16" s="149"/>
      <c r="KWE16" s="149"/>
      <c r="KWF16" s="149"/>
      <c r="KWG16" s="149"/>
      <c r="KWH16" s="149"/>
      <c r="KWI16" s="149"/>
      <c r="KWJ16" s="149"/>
      <c r="KWK16" s="149"/>
      <c r="KWL16" s="149"/>
      <c r="KWM16" s="149"/>
      <c r="KWN16" s="149"/>
      <c r="KWO16" s="149"/>
      <c r="KWP16" s="149"/>
      <c r="KWQ16" s="149"/>
      <c r="KWR16" s="149"/>
      <c r="KWS16" s="149"/>
      <c r="KWT16" s="149"/>
      <c r="KWU16" s="149"/>
      <c r="KWV16" s="149"/>
      <c r="KWW16" s="149"/>
      <c r="KWX16" s="149"/>
      <c r="KWY16" s="149"/>
      <c r="KWZ16" s="149"/>
      <c r="KXA16" s="149"/>
      <c r="KXB16" s="149"/>
      <c r="KXC16" s="149"/>
      <c r="KXD16" s="149"/>
      <c r="KXE16" s="149"/>
      <c r="KXF16" s="149"/>
      <c r="KXG16" s="149"/>
      <c r="KXH16" s="149"/>
      <c r="KXI16" s="149"/>
      <c r="KXJ16" s="149"/>
      <c r="KXK16" s="149"/>
      <c r="KXL16" s="149"/>
      <c r="KXM16" s="149"/>
      <c r="KXN16" s="149"/>
      <c r="KXO16" s="149"/>
      <c r="KXP16" s="149"/>
      <c r="KXQ16" s="149"/>
      <c r="KXR16" s="149"/>
      <c r="KXS16" s="149"/>
      <c r="KXT16" s="149"/>
      <c r="KXU16" s="149"/>
      <c r="KXV16" s="149"/>
      <c r="KXW16" s="149"/>
      <c r="KXX16" s="149"/>
      <c r="KXY16" s="149"/>
      <c r="KXZ16" s="149"/>
      <c r="KYA16" s="149"/>
      <c r="KYB16" s="149"/>
      <c r="KYC16" s="149"/>
      <c r="KYD16" s="149"/>
      <c r="KYE16" s="149"/>
      <c r="KYF16" s="149"/>
      <c r="KYG16" s="149"/>
      <c r="KYH16" s="149"/>
      <c r="KYI16" s="149"/>
      <c r="KYJ16" s="149"/>
      <c r="KYK16" s="149"/>
      <c r="KYL16" s="149"/>
      <c r="KYM16" s="149"/>
      <c r="KYN16" s="149"/>
      <c r="KYO16" s="149"/>
      <c r="KYP16" s="149"/>
      <c r="KYQ16" s="149"/>
      <c r="KYR16" s="149"/>
      <c r="KYS16" s="149"/>
      <c r="KYT16" s="149"/>
      <c r="KYU16" s="149"/>
      <c r="KYV16" s="149"/>
      <c r="KYW16" s="149"/>
      <c r="KYX16" s="149"/>
      <c r="KYY16" s="149"/>
      <c r="KYZ16" s="149"/>
      <c r="KZA16" s="149"/>
      <c r="KZB16" s="149"/>
      <c r="KZC16" s="149"/>
      <c r="KZD16" s="149"/>
      <c r="KZE16" s="149"/>
      <c r="KZF16" s="149"/>
      <c r="KZG16" s="149"/>
      <c r="KZH16" s="149"/>
      <c r="KZI16" s="149"/>
      <c r="KZJ16" s="149"/>
      <c r="KZK16" s="149"/>
      <c r="KZL16" s="149"/>
      <c r="KZM16" s="149"/>
      <c r="KZN16" s="149"/>
      <c r="KZO16" s="149"/>
      <c r="KZP16" s="149"/>
      <c r="KZQ16" s="149"/>
      <c r="KZR16" s="149"/>
      <c r="KZS16" s="149"/>
      <c r="KZT16" s="149"/>
      <c r="KZU16" s="149"/>
      <c r="KZV16" s="149"/>
      <c r="KZW16" s="149"/>
      <c r="KZX16" s="149"/>
      <c r="KZY16" s="149"/>
      <c r="KZZ16" s="149"/>
      <c r="LAA16" s="149"/>
      <c r="LAB16" s="149"/>
      <c r="LAC16" s="149"/>
      <c r="LAD16" s="149"/>
      <c r="LAE16" s="149"/>
      <c r="LAF16" s="149"/>
      <c r="LAG16" s="149"/>
      <c r="LAH16" s="149"/>
      <c r="LAI16" s="149"/>
      <c r="LAJ16" s="149"/>
      <c r="LAK16" s="149"/>
      <c r="LAL16" s="149"/>
      <c r="LAM16" s="149"/>
      <c r="LAN16" s="149"/>
      <c r="LAO16" s="149"/>
      <c r="LAP16" s="149"/>
      <c r="LAQ16" s="149"/>
      <c r="LAR16" s="149"/>
      <c r="LAS16" s="149"/>
      <c r="LAT16" s="149"/>
      <c r="LAU16" s="149"/>
      <c r="LAV16" s="149"/>
      <c r="LAW16" s="149"/>
      <c r="LAX16" s="149"/>
      <c r="LAY16" s="149"/>
      <c r="LAZ16" s="149"/>
      <c r="LBA16" s="149"/>
      <c r="LBB16" s="149"/>
      <c r="LBC16" s="149"/>
      <c r="LBD16" s="149"/>
      <c r="LBE16" s="149"/>
      <c r="LBF16" s="149"/>
      <c r="LBG16" s="149"/>
      <c r="LBH16" s="149"/>
      <c r="LBI16" s="149"/>
      <c r="LBJ16" s="149"/>
      <c r="LBK16" s="149"/>
      <c r="LBL16" s="149"/>
      <c r="LBM16" s="149"/>
      <c r="LBN16" s="149"/>
      <c r="LBO16" s="149"/>
      <c r="LBP16" s="149"/>
      <c r="LBQ16" s="149"/>
      <c r="LBR16" s="149"/>
      <c r="LBS16" s="149"/>
      <c r="LBT16" s="149"/>
      <c r="LBU16" s="149"/>
      <c r="LBV16" s="149"/>
      <c r="LBW16" s="149"/>
      <c r="LBX16" s="149"/>
      <c r="LBY16" s="149"/>
      <c r="LBZ16" s="149"/>
      <c r="LCA16" s="149"/>
      <c r="LCB16" s="149"/>
      <c r="LCC16" s="149"/>
      <c r="LCD16" s="149"/>
      <c r="LCE16" s="149"/>
      <c r="LCF16" s="149"/>
      <c r="LCG16" s="149"/>
      <c r="LCH16" s="149"/>
      <c r="LCI16" s="149"/>
      <c r="LCJ16" s="149"/>
      <c r="LCK16" s="149"/>
      <c r="LCL16" s="149"/>
      <c r="LCM16" s="149"/>
      <c r="LCN16" s="149"/>
      <c r="LCO16" s="149"/>
      <c r="LCP16" s="149"/>
      <c r="LCQ16" s="149"/>
      <c r="LCR16" s="149"/>
      <c r="LCS16" s="149"/>
      <c r="LCT16" s="149"/>
      <c r="LCU16" s="149"/>
      <c r="LCV16" s="149"/>
      <c r="LCW16" s="149"/>
      <c r="LCX16" s="149"/>
      <c r="LCY16" s="149"/>
      <c r="LCZ16" s="149"/>
      <c r="LDA16" s="149"/>
      <c r="LDB16" s="149"/>
      <c r="LDC16" s="149"/>
      <c r="LDD16" s="149"/>
      <c r="LDE16" s="149"/>
      <c r="LDF16" s="149"/>
      <c r="LDG16" s="149"/>
      <c r="LDH16" s="149"/>
      <c r="LDI16" s="149"/>
      <c r="LDJ16" s="149"/>
      <c r="LDK16" s="149"/>
      <c r="LDL16" s="149"/>
      <c r="LDM16" s="149"/>
      <c r="LDN16" s="149"/>
      <c r="LDO16" s="149"/>
      <c r="LDP16" s="149"/>
      <c r="LDQ16" s="149"/>
      <c r="LDR16" s="149"/>
      <c r="LDS16" s="149"/>
      <c r="LDT16" s="149"/>
      <c r="LDU16" s="149"/>
      <c r="LDV16" s="149"/>
      <c r="LDW16" s="149"/>
      <c r="LDX16" s="149"/>
      <c r="LDY16" s="149"/>
      <c r="LDZ16" s="149"/>
      <c r="LEA16" s="149"/>
      <c r="LEB16" s="149"/>
      <c r="LEC16" s="149"/>
      <c r="LED16" s="149"/>
      <c r="LEE16" s="149"/>
      <c r="LEF16" s="149"/>
      <c r="LEG16" s="149"/>
      <c r="LEH16" s="149"/>
      <c r="LEI16" s="149"/>
      <c r="LEJ16" s="149"/>
      <c r="LEK16" s="149"/>
      <c r="LEL16" s="149"/>
      <c r="LEM16" s="149"/>
      <c r="LEN16" s="149"/>
      <c r="LEO16" s="149"/>
      <c r="LEP16" s="149"/>
      <c r="LEQ16" s="149"/>
      <c r="LER16" s="149"/>
      <c r="LES16" s="149"/>
      <c r="LET16" s="149"/>
      <c r="LEU16" s="149"/>
      <c r="LEV16" s="149"/>
      <c r="LEW16" s="149"/>
      <c r="LEX16" s="149"/>
      <c r="LEY16" s="149"/>
      <c r="LEZ16" s="149"/>
      <c r="LFA16" s="149"/>
      <c r="LFB16" s="149"/>
      <c r="LFC16" s="149"/>
      <c r="LFD16" s="149"/>
      <c r="LFE16" s="149"/>
      <c r="LFF16" s="149"/>
      <c r="LFG16" s="149"/>
      <c r="LFH16" s="149"/>
      <c r="LFI16" s="149"/>
      <c r="LFJ16" s="149"/>
      <c r="LFK16" s="149"/>
      <c r="LFL16" s="149"/>
      <c r="LFM16" s="149"/>
      <c r="LFN16" s="149"/>
      <c r="LFO16" s="149"/>
      <c r="LFP16" s="149"/>
      <c r="LFQ16" s="149"/>
      <c r="LFR16" s="149"/>
      <c r="LFS16" s="149"/>
      <c r="LFT16" s="149"/>
      <c r="LFU16" s="149"/>
      <c r="LFV16" s="149"/>
      <c r="LFW16" s="149"/>
      <c r="LFX16" s="149"/>
      <c r="LFY16" s="149"/>
      <c r="LFZ16" s="149"/>
      <c r="LGA16" s="149"/>
      <c r="LGB16" s="149"/>
      <c r="LGC16" s="149"/>
      <c r="LGD16" s="149"/>
      <c r="LGE16" s="149"/>
      <c r="LGF16" s="149"/>
      <c r="LGG16" s="149"/>
      <c r="LGH16" s="149"/>
      <c r="LGI16" s="149"/>
      <c r="LGJ16" s="149"/>
      <c r="LGK16" s="149"/>
      <c r="LGL16" s="149"/>
      <c r="LGM16" s="149"/>
      <c r="LGN16" s="149"/>
      <c r="LGO16" s="149"/>
      <c r="LGP16" s="149"/>
      <c r="LGQ16" s="149"/>
      <c r="LGR16" s="149"/>
      <c r="LGS16" s="149"/>
      <c r="LGT16" s="149"/>
      <c r="LGU16" s="149"/>
      <c r="LGV16" s="149"/>
      <c r="LGW16" s="149"/>
      <c r="LGX16" s="149"/>
      <c r="LGY16" s="149"/>
      <c r="LGZ16" s="149"/>
      <c r="LHA16" s="149"/>
      <c r="LHB16" s="149"/>
      <c r="LHC16" s="149"/>
      <c r="LHD16" s="149"/>
      <c r="LHE16" s="149"/>
      <c r="LHF16" s="149"/>
      <c r="LHG16" s="149"/>
      <c r="LHH16" s="149"/>
      <c r="LHI16" s="149"/>
      <c r="LHJ16" s="149"/>
      <c r="LHK16" s="149"/>
      <c r="LHL16" s="149"/>
      <c r="LHM16" s="149"/>
      <c r="LHN16" s="149"/>
      <c r="LHO16" s="149"/>
      <c r="LHP16" s="149"/>
      <c r="LHQ16" s="149"/>
      <c r="LHR16" s="149"/>
      <c r="LHS16" s="149"/>
      <c r="LHT16" s="149"/>
      <c r="LHU16" s="149"/>
      <c r="LHV16" s="149"/>
      <c r="LHW16" s="149"/>
      <c r="LHX16" s="149"/>
      <c r="LHY16" s="149"/>
      <c r="LHZ16" s="149"/>
      <c r="LIA16" s="149"/>
      <c r="LIB16" s="149"/>
      <c r="LIC16" s="149"/>
      <c r="LID16" s="149"/>
      <c r="LIE16" s="149"/>
      <c r="LIF16" s="149"/>
      <c r="LIG16" s="149"/>
      <c r="LIH16" s="149"/>
      <c r="LII16" s="149"/>
      <c r="LIJ16" s="149"/>
      <c r="LIK16" s="149"/>
      <c r="LIL16" s="149"/>
      <c r="LIM16" s="149"/>
      <c r="LIN16" s="149"/>
      <c r="LIO16" s="149"/>
      <c r="LIP16" s="149"/>
      <c r="LIQ16" s="149"/>
      <c r="LIR16" s="149"/>
      <c r="LIS16" s="149"/>
      <c r="LIT16" s="149"/>
      <c r="LIU16" s="149"/>
      <c r="LIV16" s="149"/>
      <c r="LIW16" s="149"/>
      <c r="LIX16" s="149"/>
      <c r="LIY16" s="149"/>
      <c r="LIZ16" s="149"/>
      <c r="LJA16" s="149"/>
      <c r="LJB16" s="149"/>
      <c r="LJC16" s="149"/>
      <c r="LJD16" s="149"/>
      <c r="LJE16" s="149"/>
      <c r="LJF16" s="149"/>
      <c r="LJG16" s="149"/>
      <c r="LJH16" s="149"/>
      <c r="LJI16" s="149"/>
      <c r="LJJ16" s="149"/>
      <c r="LJK16" s="149"/>
      <c r="LJL16" s="149"/>
      <c r="LJM16" s="149"/>
      <c r="LJN16" s="149"/>
      <c r="LJO16" s="149"/>
      <c r="LJP16" s="149"/>
      <c r="LJQ16" s="149"/>
      <c r="LJR16" s="149"/>
      <c r="LJS16" s="149"/>
      <c r="LJT16" s="149"/>
      <c r="LJU16" s="149"/>
      <c r="LJV16" s="149"/>
      <c r="LJW16" s="149"/>
      <c r="LJX16" s="149"/>
      <c r="LJY16" s="149"/>
      <c r="LJZ16" s="149"/>
      <c r="LKA16" s="149"/>
      <c r="LKB16" s="149"/>
      <c r="LKC16" s="149"/>
      <c r="LKD16" s="149"/>
      <c r="LKE16" s="149"/>
      <c r="LKF16" s="149"/>
      <c r="LKG16" s="149"/>
      <c r="LKH16" s="149"/>
      <c r="LKI16" s="149"/>
      <c r="LKJ16" s="149"/>
      <c r="LKK16" s="149"/>
      <c r="LKL16" s="149"/>
      <c r="LKM16" s="149"/>
      <c r="LKN16" s="149"/>
      <c r="LKO16" s="149"/>
      <c r="LKP16" s="149"/>
      <c r="LKQ16" s="149"/>
      <c r="LKR16" s="149"/>
      <c r="LKS16" s="149"/>
      <c r="LKT16" s="149"/>
      <c r="LKU16" s="149"/>
      <c r="LKV16" s="149"/>
      <c r="LKW16" s="149"/>
      <c r="LKX16" s="149"/>
      <c r="LKY16" s="149"/>
      <c r="LKZ16" s="149"/>
      <c r="LLA16" s="149"/>
      <c r="LLB16" s="149"/>
      <c r="LLC16" s="149"/>
      <c r="LLD16" s="149"/>
      <c r="LLE16" s="149"/>
      <c r="LLF16" s="149"/>
      <c r="LLG16" s="149"/>
      <c r="LLH16" s="149"/>
      <c r="LLI16" s="149"/>
      <c r="LLJ16" s="149"/>
      <c r="LLK16" s="149"/>
      <c r="LLL16" s="149"/>
      <c r="LLM16" s="149"/>
      <c r="LLN16" s="149"/>
      <c r="LLO16" s="149"/>
      <c r="LLP16" s="149"/>
      <c r="LLQ16" s="149"/>
      <c r="LLR16" s="149"/>
      <c r="LLS16" s="149"/>
      <c r="LLT16" s="149"/>
      <c r="LLU16" s="149"/>
      <c r="LLV16" s="149"/>
      <c r="LLW16" s="149"/>
      <c r="LLX16" s="149"/>
      <c r="LLY16" s="149"/>
      <c r="LLZ16" s="149"/>
      <c r="LMA16" s="149"/>
      <c r="LMB16" s="149"/>
      <c r="LMC16" s="149"/>
      <c r="LMD16" s="149"/>
      <c r="LME16" s="149"/>
      <c r="LMF16" s="149"/>
      <c r="LMG16" s="149"/>
      <c r="LMH16" s="149"/>
      <c r="LMI16" s="149"/>
      <c r="LMJ16" s="149"/>
      <c r="LMK16" s="149"/>
      <c r="LML16" s="149"/>
      <c r="LMM16" s="149"/>
      <c r="LMN16" s="149"/>
      <c r="LMO16" s="149"/>
      <c r="LMP16" s="149"/>
      <c r="LMQ16" s="149"/>
      <c r="LMR16" s="149"/>
      <c r="LMS16" s="149"/>
      <c r="LMT16" s="149"/>
      <c r="LMU16" s="149"/>
      <c r="LMV16" s="149"/>
      <c r="LMW16" s="149"/>
      <c r="LMX16" s="149"/>
      <c r="LMY16" s="149"/>
      <c r="LMZ16" s="149"/>
      <c r="LNA16" s="149"/>
      <c r="LNB16" s="149"/>
      <c r="LNC16" s="149"/>
      <c r="LND16" s="149"/>
      <c r="LNE16" s="149"/>
      <c r="LNF16" s="149"/>
      <c r="LNG16" s="149"/>
      <c r="LNH16" s="149"/>
      <c r="LNI16" s="149"/>
      <c r="LNJ16" s="149"/>
      <c r="LNK16" s="149"/>
      <c r="LNL16" s="149"/>
      <c r="LNM16" s="149"/>
      <c r="LNN16" s="149"/>
      <c r="LNO16" s="149"/>
      <c r="LNP16" s="149"/>
      <c r="LNQ16" s="149"/>
      <c r="LNR16" s="149"/>
      <c r="LNS16" s="149"/>
      <c r="LNT16" s="149"/>
      <c r="LNU16" s="149"/>
      <c r="LNV16" s="149"/>
      <c r="LNW16" s="149"/>
      <c r="LNX16" s="149"/>
      <c r="LNY16" s="149"/>
      <c r="LNZ16" s="149"/>
      <c r="LOA16" s="149"/>
      <c r="LOB16" s="149"/>
      <c r="LOC16" s="149"/>
      <c r="LOD16" s="149"/>
      <c r="LOE16" s="149"/>
      <c r="LOF16" s="149"/>
      <c r="LOG16" s="149"/>
      <c r="LOH16" s="149"/>
      <c r="LOI16" s="149"/>
      <c r="LOJ16" s="149"/>
      <c r="LOK16" s="149"/>
      <c r="LOL16" s="149"/>
      <c r="LOM16" s="149"/>
      <c r="LON16" s="149"/>
      <c r="LOO16" s="149"/>
      <c r="LOP16" s="149"/>
      <c r="LOQ16" s="149"/>
      <c r="LOR16" s="149"/>
      <c r="LOS16" s="149"/>
      <c r="LOT16" s="149"/>
      <c r="LOU16" s="149"/>
      <c r="LOV16" s="149"/>
      <c r="LOW16" s="149"/>
      <c r="LOX16" s="149"/>
      <c r="LOY16" s="149"/>
      <c r="LOZ16" s="149"/>
      <c r="LPA16" s="149"/>
      <c r="LPB16" s="149"/>
      <c r="LPC16" s="149"/>
      <c r="LPD16" s="149"/>
      <c r="LPE16" s="149"/>
      <c r="LPF16" s="149"/>
      <c r="LPG16" s="149"/>
      <c r="LPH16" s="149"/>
      <c r="LPI16" s="149"/>
      <c r="LPJ16" s="149"/>
      <c r="LPK16" s="149"/>
      <c r="LPL16" s="149"/>
      <c r="LPM16" s="149"/>
      <c r="LPN16" s="149"/>
      <c r="LPO16" s="149"/>
      <c r="LPP16" s="149"/>
      <c r="LPQ16" s="149"/>
      <c r="LPR16" s="149"/>
      <c r="LPS16" s="149"/>
      <c r="LPT16" s="149"/>
      <c r="LPU16" s="149"/>
      <c r="LPV16" s="149"/>
      <c r="LPW16" s="149"/>
      <c r="LPX16" s="149"/>
      <c r="LPY16" s="149"/>
      <c r="LPZ16" s="149"/>
      <c r="LQA16" s="149"/>
      <c r="LQB16" s="149"/>
      <c r="LQC16" s="149"/>
      <c r="LQD16" s="149"/>
      <c r="LQE16" s="149"/>
      <c r="LQF16" s="149"/>
      <c r="LQG16" s="149"/>
      <c r="LQH16" s="149"/>
      <c r="LQI16" s="149"/>
      <c r="LQJ16" s="149"/>
      <c r="LQK16" s="149"/>
      <c r="LQL16" s="149"/>
      <c r="LQM16" s="149"/>
      <c r="LQN16" s="149"/>
      <c r="LQO16" s="149"/>
      <c r="LQP16" s="149"/>
      <c r="LQQ16" s="149"/>
      <c r="LQR16" s="149"/>
      <c r="LQS16" s="149"/>
      <c r="LQT16" s="149"/>
      <c r="LQU16" s="149"/>
      <c r="LQV16" s="149"/>
      <c r="LQW16" s="149"/>
      <c r="LQX16" s="149"/>
      <c r="LQY16" s="149"/>
      <c r="LQZ16" s="149"/>
      <c r="LRA16" s="149"/>
      <c r="LRB16" s="149"/>
      <c r="LRC16" s="149"/>
      <c r="LRD16" s="149"/>
      <c r="LRE16" s="149"/>
      <c r="LRF16" s="149"/>
      <c r="LRG16" s="149"/>
      <c r="LRH16" s="149"/>
      <c r="LRI16" s="149"/>
      <c r="LRJ16" s="149"/>
      <c r="LRK16" s="149"/>
      <c r="LRL16" s="149"/>
      <c r="LRM16" s="149"/>
      <c r="LRN16" s="149"/>
      <c r="LRO16" s="149"/>
      <c r="LRP16" s="149"/>
      <c r="LRQ16" s="149"/>
      <c r="LRR16" s="149"/>
      <c r="LRS16" s="149"/>
      <c r="LRT16" s="149"/>
      <c r="LRU16" s="149"/>
      <c r="LRV16" s="149"/>
      <c r="LRW16" s="149"/>
      <c r="LRX16" s="149"/>
      <c r="LRY16" s="149"/>
      <c r="LRZ16" s="149"/>
      <c r="LSA16" s="149"/>
      <c r="LSB16" s="149"/>
      <c r="LSC16" s="149"/>
      <c r="LSD16" s="149"/>
      <c r="LSE16" s="149"/>
      <c r="LSF16" s="149"/>
      <c r="LSG16" s="149"/>
      <c r="LSH16" s="149"/>
      <c r="LSI16" s="149"/>
      <c r="LSJ16" s="149"/>
      <c r="LSK16" s="149"/>
      <c r="LSL16" s="149"/>
      <c r="LSM16" s="149"/>
      <c r="LSN16" s="149"/>
      <c r="LSO16" s="149"/>
      <c r="LSP16" s="149"/>
      <c r="LSQ16" s="149"/>
      <c r="LSR16" s="149"/>
      <c r="LSS16" s="149"/>
      <c r="LST16" s="149"/>
      <c r="LSU16" s="149"/>
      <c r="LSV16" s="149"/>
      <c r="LSW16" s="149"/>
      <c r="LSX16" s="149"/>
      <c r="LSY16" s="149"/>
      <c r="LSZ16" s="149"/>
      <c r="LTA16" s="149"/>
      <c r="LTB16" s="149"/>
      <c r="LTC16" s="149"/>
      <c r="LTD16" s="149"/>
      <c r="LTE16" s="149"/>
      <c r="LTF16" s="149"/>
      <c r="LTG16" s="149"/>
      <c r="LTH16" s="149"/>
      <c r="LTI16" s="149"/>
      <c r="LTJ16" s="149"/>
      <c r="LTK16" s="149"/>
      <c r="LTL16" s="149"/>
      <c r="LTM16" s="149"/>
      <c r="LTN16" s="149"/>
      <c r="LTO16" s="149"/>
      <c r="LTP16" s="149"/>
      <c r="LTQ16" s="149"/>
      <c r="LTR16" s="149"/>
      <c r="LTS16" s="149"/>
      <c r="LTT16" s="149"/>
      <c r="LTU16" s="149"/>
      <c r="LTV16" s="149"/>
      <c r="LTW16" s="149"/>
      <c r="LTX16" s="149"/>
      <c r="LTY16" s="149"/>
      <c r="LTZ16" s="149"/>
      <c r="LUA16" s="149"/>
      <c r="LUB16" s="149"/>
      <c r="LUC16" s="149"/>
      <c r="LUD16" s="149"/>
      <c r="LUE16" s="149"/>
      <c r="LUF16" s="149"/>
      <c r="LUG16" s="149"/>
      <c r="LUH16" s="149"/>
      <c r="LUI16" s="149"/>
      <c r="LUJ16" s="149"/>
      <c r="LUK16" s="149"/>
      <c r="LUL16" s="149"/>
      <c r="LUM16" s="149"/>
      <c r="LUN16" s="149"/>
      <c r="LUO16" s="149"/>
      <c r="LUP16" s="149"/>
      <c r="LUQ16" s="149"/>
      <c r="LUR16" s="149"/>
      <c r="LUS16" s="149"/>
      <c r="LUT16" s="149"/>
      <c r="LUU16" s="149"/>
      <c r="LUV16" s="149"/>
      <c r="LUW16" s="149"/>
      <c r="LUX16" s="149"/>
      <c r="LUY16" s="149"/>
      <c r="LUZ16" s="149"/>
      <c r="LVA16" s="149"/>
      <c r="LVB16" s="149"/>
      <c r="LVC16" s="149"/>
      <c r="LVD16" s="149"/>
      <c r="LVE16" s="149"/>
      <c r="LVF16" s="149"/>
      <c r="LVG16" s="149"/>
      <c r="LVH16" s="149"/>
      <c r="LVI16" s="149"/>
      <c r="LVJ16" s="149"/>
      <c r="LVK16" s="149"/>
      <c r="LVL16" s="149"/>
      <c r="LVM16" s="149"/>
      <c r="LVN16" s="149"/>
      <c r="LVO16" s="149"/>
      <c r="LVP16" s="149"/>
      <c r="LVQ16" s="149"/>
      <c r="LVR16" s="149"/>
      <c r="LVS16" s="149"/>
      <c r="LVT16" s="149"/>
      <c r="LVU16" s="149"/>
      <c r="LVV16" s="149"/>
      <c r="LVW16" s="149"/>
      <c r="LVX16" s="149"/>
      <c r="LVY16" s="149"/>
      <c r="LVZ16" s="149"/>
      <c r="LWA16" s="149"/>
      <c r="LWB16" s="149"/>
      <c r="LWC16" s="149"/>
      <c r="LWD16" s="149"/>
      <c r="LWE16" s="149"/>
      <c r="LWF16" s="149"/>
      <c r="LWG16" s="149"/>
      <c r="LWH16" s="149"/>
      <c r="LWI16" s="149"/>
      <c r="LWJ16" s="149"/>
      <c r="LWK16" s="149"/>
      <c r="LWL16" s="149"/>
      <c r="LWM16" s="149"/>
      <c r="LWN16" s="149"/>
      <c r="LWO16" s="149"/>
      <c r="LWP16" s="149"/>
      <c r="LWQ16" s="149"/>
      <c r="LWR16" s="149"/>
      <c r="LWS16" s="149"/>
      <c r="LWT16" s="149"/>
      <c r="LWU16" s="149"/>
      <c r="LWV16" s="149"/>
      <c r="LWW16" s="149"/>
      <c r="LWX16" s="149"/>
      <c r="LWY16" s="149"/>
      <c r="LWZ16" s="149"/>
      <c r="LXA16" s="149"/>
      <c r="LXB16" s="149"/>
      <c r="LXC16" s="149"/>
      <c r="LXD16" s="149"/>
      <c r="LXE16" s="149"/>
      <c r="LXF16" s="149"/>
      <c r="LXG16" s="149"/>
      <c r="LXH16" s="149"/>
      <c r="LXI16" s="149"/>
      <c r="LXJ16" s="149"/>
      <c r="LXK16" s="149"/>
      <c r="LXL16" s="149"/>
      <c r="LXM16" s="149"/>
      <c r="LXN16" s="149"/>
      <c r="LXO16" s="149"/>
      <c r="LXP16" s="149"/>
      <c r="LXQ16" s="149"/>
      <c r="LXR16" s="149"/>
      <c r="LXS16" s="149"/>
      <c r="LXT16" s="149"/>
      <c r="LXU16" s="149"/>
      <c r="LXV16" s="149"/>
      <c r="LXW16" s="149"/>
      <c r="LXX16" s="149"/>
      <c r="LXY16" s="149"/>
      <c r="LXZ16" s="149"/>
      <c r="LYA16" s="149"/>
      <c r="LYB16" s="149"/>
      <c r="LYC16" s="149"/>
      <c r="LYD16" s="149"/>
      <c r="LYE16" s="149"/>
      <c r="LYF16" s="149"/>
      <c r="LYG16" s="149"/>
      <c r="LYH16" s="149"/>
      <c r="LYI16" s="149"/>
      <c r="LYJ16" s="149"/>
      <c r="LYK16" s="149"/>
      <c r="LYL16" s="149"/>
      <c r="LYM16" s="149"/>
      <c r="LYN16" s="149"/>
      <c r="LYO16" s="149"/>
      <c r="LYP16" s="149"/>
      <c r="LYQ16" s="149"/>
      <c r="LYR16" s="149"/>
      <c r="LYS16" s="149"/>
      <c r="LYT16" s="149"/>
      <c r="LYU16" s="149"/>
      <c r="LYV16" s="149"/>
      <c r="LYW16" s="149"/>
      <c r="LYX16" s="149"/>
      <c r="LYY16" s="149"/>
      <c r="LYZ16" s="149"/>
      <c r="LZA16" s="149"/>
      <c r="LZB16" s="149"/>
      <c r="LZC16" s="149"/>
      <c r="LZD16" s="149"/>
      <c r="LZE16" s="149"/>
      <c r="LZF16" s="149"/>
      <c r="LZG16" s="149"/>
      <c r="LZH16" s="149"/>
      <c r="LZI16" s="149"/>
      <c r="LZJ16" s="149"/>
      <c r="LZK16" s="149"/>
      <c r="LZL16" s="149"/>
      <c r="LZM16" s="149"/>
      <c r="LZN16" s="149"/>
      <c r="LZO16" s="149"/>
      <c r="LZP16" s="149"/>
      <c r="LZQ16" s="149"/>
      <c r="LZR16" s="149"/>
      <c r="LZS16" s="149"/>
      <c r="LZT16" s="149"/>
      <c r="LZU16" s="149"/>
      <c r="LZV16" s="149"/>
      <c r="LZW16" s="149"/>
      <c r="LZX16" s="149"/>
      <c r="LZY16" s="149"/>
      <c r="LZZ16" s="149"/>
      <c r="MAA16" s="149"/>
      <c r="MAB16" s="149"/>
      <c r="MAC16" s="149"/>
      <c r="MAD16" s="149"/>
      <c r="MAE16" s="149"/>
      <c r="MAF16" s="149"/>
      <c r="MAG16" s="149"/>
      <c r="MAH16" s="149"/>
      <c r="MAI16" s="149"/>
      <c r="MAJ16" s="149"/>
      <c r="MAK16" s="149"/>
      <c r="MAL16" s="149"/>
      <c r="MAM16" s="149"/>
      <c r="MAN16" s="149"/>
      <c r="MAO16" s="149"/>
      <c r="MAP16" s="149"/>
      <c r="MAQ16" s="149"/>
      <c r="MAR16" s="149"/>
      <c r="MAS16" s="149"/>
      <c r="MAT16" s="149"/>
      <c r="MAU16" s="149"/>
      <c r="MAV16" s="149"/>
      <c r="MAW16" s="149"/>
      <c r="MAX16" s="149"/>
      <c r="MAY16" s="149"/>
      <c r="MAZ16" s="149"/>
      <c r="MBA16" s="149"/>
      <c r="MBB16" s="149"/>
      <c r="MBC16" s="149"/>
      <c r="MBD16" s="149"/>
      <c r="MBE16" s="149"/>
      <c r="MBF16" s="149"/>
      <c r="MBG16" s="149"/>
      <c r="MBH16" s="149"/>
      <c r="MBI16" s="149"/>
      <c r="MBJ16" s="149"/>
      <c r="MBK16" s="149"/>
      <c r="MBL16" s="149"/>
      <c r="MBM16" s="149"/>
      <c r="MBN16" s="149"/>
      <c r="MBO16" s="149"/>
      <c r="MBP16" s="149"/>
      <c r="MBQ16" s="149"/>
      <c r="MBR16" s="149"/>
      <c r="MBS16" s="149"/>
      <c r="MBT16" s="149"/>
      <c r="MBU16" s="149"/>
      <c r="MBV16" s="149"/>
      <c r="MBW16" s="149"/>
      <c r="MBX16" s="149"/>
      <c r="MBY16" s="149"/>
      <c r="MBZ16" s="149"/>
      <c r="MCA16" s="149"/>
      <c r="MCB16" s="149"/>
      <c r="MCC16" s="149"/>
      <c r="MCD16" s="149"/>
      <c r="MCE16" s="149"/>
      <c r="MCF16" s="149"/>
      <c r="MCG16" s="149"/>
      <c r="MCH16" s="149"/>
      <c r="MCI16" s="149"/>
      <c r="MCJ16" s="149"/>
      <c r="MCK16" s="149"/>
      <c r="MCL16" s="149"/>
      <c r="MCM16" s="149"/>
      <c r="MCN16" s="149"/>
      <c r="MCO16" s="149"/>
      <c r="MCP16" s="149"/>
      <c r="MCQ16" s="149"/>
      <c r="MCR16" s="149"/>
      <c r="MCS16" s="149"/>
      <c r="MCT16" s="149"/>
      <c r="MCU16" s="149"/>
      <c r="MCV16" s="149"/>
      <c r="MCW16" s="149"/>
      <c r="MCX16" s="149"/>
      <c r="MCY16" s="149"/>
      <c r="MCZ16" s="149"/>
      <c r="MDA16" s="149"/>
      <c r="MDB16" s="149"/>
      <c r="MDC16" s="149"/>
      <c r="MDD16" s="149"/>
      <c r="MDE16" s="149"/>
      <c r="MDF16" s="149"/>
      <c r="MDG16" s="149"/>
      <c r="MDH16" s="149"/>
      <c r="MDI16" s="149"/>
      <c r="MDJ16" s="149"/>
      <c r="MDK16" s="149"/>
      <c r="MDL16" s="149"/>
      <c r="MDM16" s="149"/>
      <c r="MDN16" s="149"/>
      <c r="MDO16" s="149"/>
      <c r="MDP16" s="149"/>
      <c r="MDQ16" s="149"/>
      <c r="MDR16" s="149"/>
      <c r="MDS16" s="149"/>
      <c r="MDT16" s="149"/>
      <c r="MDU16" s="149"/>
      <c r="MDV16" s="149"/>
      <c r="MDW16" s="149"/>
      <c r="MDX16" s="149"/>
      <c r="MDY16" s="149"/>
      <c r="MDZ16" s="149"/>
      <c r="MEA16" s="149"/>
      <c r="MEB16" s="149"/>
      <c r="MEC16" s="149"/>
      <c r="MED16" s="149"/>
      <c r="MEE16" s="149"/>
      <c r="MEF16" s="149"/>
      <c r="MEG16" s="149"/>
      <c r="MEH16" s="149"/>
      <c r="MEI16" s="149"/>
      <c r="MEJ16" s="149"/>
      <c r="MEK16" s="149"/>
      <c r="MEL16" s="149"/>
      <c r="MEM16" s="149"/>
      <c r="MEN16" s="149"/>
      <c r="MEO16" s="149"/>
      <c r="MEP16" s="149"/>
      <c r="MEQ16" s="149"/>
      <c r="MER16" s="149"/>
      <c r="MES16" s="149"/>
      <c r="MET16" s="149"/>
      <c r="MEU16" s="149"/>
      <c r="MEV16" s="149"/>
      <c r="MEW16" s="149"/>
      <c r="MEX16" s="149"/>
      <c r="MEY16" s="149"/>
      <c r="MEZ16" s="149"/>
      <c r="MFA16" s="149"/>
      <c r="MFB16" s="149"/>
      <c r="MFC16" s="149"/>
      <c r="MFD16" s="149"/>
      <c r="MFE16" s="149"/>
      <c r="MFF16" s="149"/>
      <c r="MFG16" s="149"/>
      <c r="MFH16" s="149"/>
      <c r="MFI16" s="149"/>
      <c r="MFJ16" s="149"/>
      <c r="MFK16" s="149"/>
      <c r="MFL16" s="149"/>
      <c r="MFM16" s="149"/>
      <c r="MFN16" s="149"/>
      <c r="MFO16" s="149"/>
      <c r="MFP16" s="149"/>
      <c r="MFQ16" s="149"/>
      <c r="MFR16" s="149"/>
      <c r="MFS16" s="149"/>
      <c r="MFT16" s="149"/>
      <c r="MFU16" s="149"/>
      <c r="MFV16" s="149"/>
      <c r="MFW16" s="149"/>
      <c r="MFX16" s="149"/>
      <c r="MFY16" s="149"/>
      <c r="MFZ16" s="149"/>
      <c r="MGA16" s="149"/>
      <c r="MGB16" s="149"/>
      <c r="MGC16" s="149"/>
      <c r="MGD16" s="149"/>
      <c r="MGE16" s="149"/>
      <c r="MGF16" s="149"/>
      <c r="MGG16" s="149"/>
      <c r="MGH16" s="149"/>
      <c r="MGI16" s="149"/>
      <c r="MGJ16" s="149"/>
      <c r="MGK16" s="149"/>
      <c r="MGL16" s="149"/>
      <c r="MGM16" s="149"/>
      <c r="MGN16" s="149"/>
      <c r="MGO16" s="149"/>
      <c r="MGP16" s="149"/>
      <c r="MGQ16" s="149"/>
      <c r="MGR16" s="149"/>
      <c r="MGS16" s="149"/>
      <c r="MGT16" s="149"/>
      <c r="MGU16" s="149"/>
      <c r="MGV16" s="149"/>
      <c r="MGW16" s="149"/>
      <c r="MGX16" s="149"/>
      <c r="MGY16" s="149"/>
      <c r="MGZ16" s="149"/>
      <c r="MHA16" s="149"/>
      <c r="MHB16" s="149"/>
      <c r="MHC16" s="149"/>
      <c r="MHD16" s="149"/>
      <c r="MHE16" s="149"/>
      <c r="MHF16" s="149"/>
      <c r="MHG16" s="149"/>
      <c r="MHH16" s="149"/>
      <c r="MHI16" s="149"/>
      <c r="MHJ16" s="149"/>
      <c r="MHK16" s="149"/>
      <c r="MHL16" s="149"/>
      <c r="MHM16" s="149"/>
      <c r="MHN16" s="149"/>
      <c r="MHO16" s="149"/>
      <c r="MHP16" s="149"/>
      <c r="MHQ16" s="149"/>
      <c r="MHR16" s="149"/>
      <c r="MHS16" s="149"/>
      <c r="MHT16" s="149"/>
      <c r="MHU16" s="149"/>
      <c r="MHV16" s="149"/>
      <c r="MHW16" s="149"/>
      <c r="MHX16" s="149"/>
      <c r="MHY16" s="149"/>
      <c r="MHZ16" s="149"/>
      <c r="MIA16" s="149"/>
      <c r="MIB16" s="149"/>
      <c r="MIC16" s="149"/>
      <c r="MID16" s="149"/>
      <c r="MIE16" s="149"/>
      <c r="MIF16" s="149"/>
      <c r="MIG16" s="149"/>
      <c r="MIH16" s="149"/>
      <c r="MII16" s="149"/>
      <c r="MIJ16" s="149"/>
      <c r="MIK16" s="149"/>
      <c r="MIL16" s="149"/>
      <c r="MIM16" s="149"/>
      <c r="MIN16" s="149"/>
      <c r="MIO16" s="149"/>
      <c r="MIP16" s="149"/>
      <c r="MIQ16" s="149"/>
      <c r="MIR16" s="149"/>
      <c r="MIS16" s="149"/>
      <c r="MIT16" s="149"/>
      <c r="MIU16" s="149"/>
      <c r="MIV16" s="149"/>
      <c r="MIW16" s="149"/>
      <c r="MIX16" s="149"/>
      <c r="MIY16" s="149"/>
      <c r="MIZ16" s="149"/>
      <c r="MJA16" s="149"/>
      <c r="MJB16" s="149"/>
      <c r="MJC16" s="149"/>
      <c r="MJD16" s="149"/>
      <c r="MJE16" s="149"/>
      <c r="MJF16" s="149"/>
      <c r="MJG16" s="149"/>
      <c r="MJH16" s="149"/>
      <c r="MJI16" s="149"/>
      <c r="MJJ16" s="149"/>
      <c r="MJK16" s="149"/>
      <c r="MJL16" s="149"/>
      <c r="MJM16" s="149"/>
      <c r="MJN16" s="149"/>
      <c r="MJO16" s="149"/>
      <c r="MJP16" s="149"/>
      <c r="MJQ16" s="149"/>
      <c r="MJR16" s="149"/>
      <c r="MJS16" s="149"/>
      <c r="MJT16" s="149"/>
      <c r="MJU16" s="149"/>
      <c r="MJV16" s="149"/>
      <c r="MJW16" s="149"/>
      <c r="MJX16" s="149"/>
      <c r="MJY16" s="149"/>
      <c r="MJZ16" s="149"/>
      <c r="MKA16" s="149"/>
      <c r="MKB16" s="149"/>
      <c r="MKC16" s="149"/>
      <c r="MKD16" s="149"/>
      <c r="MKE16" s="149"/>
      <c r="MKF16" s="149"/>
      <c r="MKG16" s="149"/>
      <c r="MKH16" s="149"/>
      <c r="MKI16" s="149"/>
      <c r="MKJ16" s="149"/>
      <c r="MKK16" s="149"/>
      <c r="MKL16" s="149"/>
      <c r="MKM16" s="149"/>
      <c r="MKN16" s="149"/>
      <c r="MKO16" s="149"/>
      <c r="MKP16" s="149"/>
      <c r="MKQ16" s="149"/>
      <c r="MKR16" s="149"/>
      <c r="MKS16" s="149"/>
      <c r="MKT16" s="149"/>
      <c r="MKU16" s="149"/>
      <c r="MKV16" s="149"/>
      <c r="MKW16" s="149"/>
      <c r="MKX16" s="149"/>
      <c r="MKY16" s="149"/>
      <c r="MKZ16" s="149"/>
      <c r="MLA16" s="149"/>
      <c r="MLB16" s="149"/>
      <c r="MLC16" s="149"/>
      <c r="MLD16" s="149"/>
      <c r="MLE16" s="149"/>
      <c r="MLF16" s="149"/>
      <c r="MLG16" s="149"/>
      <c r="MLH16" s="149"/>
      <c r="MLI16" s="149"/>
      <c r="MLJ16" s="149"/>
      <c r="MLK16" s="149"/>
      <c r="MLL16" s="149"/>
      <c r="MLM16" s="149"/>
      <c r="MLN16" s="149"/>
      <c r="MLO16" s="149"/>
      <c r="MLP16" s="149"/>
      <c r="MLQ16" s="149"/>
      <c r="MLR16" s="149"/>
      <c r="MLS16" s="149"/>
      <c r="MLT16" s="149"/>
      <c r="MLU16" s="149"/>
      <c r="MLV16" s="149"/>
      <c r="MLW16" s="149"/>
      <c r="MLX16" s="149"/>
      <c r="MLY16" s="149"/>
      <c r="MLZ16" s="149"/>
      <c r="MMA16" s="149"/>
      <c r="MMB16" s="149"/>
      <c r="MMC16" s="149"/>
      <c r="MMD16" s="149"/>
      <c r="MME16" s="149"/>
      <c r="MMF16" s="149"/>
      <c r="MMG16" s="149"/>
      <c r="MMH16" s="149"/>
      <c r="MMI16" s="149"/>
      <c r="MMJ16" s="149"/>
      <c r="MMK16" s="149"/>
      <c r="MML16" s="149"/>
      <c r="MMM16" s="149"/>
      <c r="MMN16" s="149"/>
      <c r="MMO16" s="149"/>
      <c r="MMP16" s="149"/>
      <c r="MMQ16" s="149"/>
      <c r="MMR16" s="149"/>
      <c r="MMS16" s="149"/>
      <c r="MMT16" s="149"/>
      <c r="MMU16" s="149"/>
      <c r="MMV16" s="149"/>
      <c r="MMW16" s="149"/>
      <c r="MMX16" s="149"/>
      <c r="MMY16" s="149"/>
      <c r="MMZ16" s="149"/>
      <c r="MNA16" s="149"/>
      <c r="MNB16" s="149"/>
      <c r="MNC16" s="149"/>
      <c r="MND16" s="149"/>
      <c r="MNE16" s="149"/>
      <c r="MNF16" s="149"/>
      <c r="MNG16" s="149"/>
      <c r="MNH16" s="149"/>
      <c r="MNI16" s="149"/>
      <c r="MNJ16" s="149"/>
      <c r="MNK16" s="149"/>
      <c r="MNL16" s="149"/>
      <c r="MNM16" s="149"/>
      <c r="MNN16" s="149"/>
      <c r="MNO16" s="149"/>
      <c r="MNP16" s="149"/>
      <c r="MNQ16" s="149"/>
      <c r="MNR16" s="149"/>
      <c r="MNS16" s="149"/>
      <c r="MNT16" s="149"/>
      <c r="MNU16" s="149"/>
      <c r="MNV16" s="149"/>
      <c r="MNW16" s="149"/>
      <c r="MNX16" s="149"/>
      <c r="MNY16" s="149"/>
      <c r="MNZ16" s="149"/>
      <c r="MOA16" s="149"/>
      <c r="MOB16" s="149"/>
      <c r="MOC16" s="149"/>
      <c r="MOD16" s="149"/>
      <c r="MOE16" s="149"/>
      <c r="MOF16" s="149"/>
      <c r="MOG16" s="149"/>
      <c r="MOH16" s="149"/>
      <c r="MOI16" s="149"/>
      <c r="MOJ16" s="149"/>
      <c r="MOK16" s="149"/>
      <c r="MOL16" s="149"/>
      <c r="MOM16" s="149"/>
      <c r="MON16" s="149"/>
      <c r="MOO16" s="149"/>
      <c r="MOP16" s="149"/>
      <c r="MOQ16" s="149"/>
      <c r="MOR16" s="149"/>
      <c r="MOS16" s="149"/>
      <c r="MOT16" s="149"/>
      <c r="MOU16" s="149"/>
      <c r="MOV16" s="149"/>
      <c r="MOW16" s="149"/>
      <c r="MOX16" s="149"/>
      <c r="MOY16" s="149"/>
      <c r="MOZ16" s="149"/>
      <c r="MPA16" s="149"/>
      <c r="MPB16" s="149"/>
      <c r="MPC16" s="149"/>
      <c r="MPD16" s="149"/>
      <c r="MPE16" s="149"/>
      <c r="MPF16" s="149"/>
      <c r="MPG16" s="149"/>
      <c r="MPH16" s="149"/>
      <c r="MPI16" s="149"/>
      <c r="MPJ16" s="149"/>
      <c r="MPK16" s="149"/>
      <c r="MPL16" s="149"/>
      <c r="MPM16" s="149"/>
      <c r="MPN16" s="149"/>
      <c r="MPO16" s="149"/>
      <c r="MPP16" s="149"/>
      <c r="MPQ16" s="149"/>
      <c r="MPR16" s="149"/>
      <c r="MPS16" s="149"/>
      <c r="MPT16" s="149"/>
      <c r="MPU16" s="149"/>
      <c r="MPV16" s="149"/>
      <c r="MPW16" s="149"/>
      <c r="MPX16" s="149"/>
      <c r="MPY16" s="149"/>
      <c r="MPZ16" s="149"/>
      <c r="MQA16" s="149"/>
      <c r="MQB16" s="149"/>
      <c r="MQC16" s="149"/>
      <c r="MQD16" s="149"/>
      <c r="MQE16" s="149"/>
      <c r="MQF16" s="149"/>
      <c r="MQG16" s="149"/>
      <c r="MQH16" s="149"/>
      <c r="MQI16" s="149"/>
      <c r="MQJ16" s="149"/>
      <c r="MQK16" s="149"/>
      <c r="MQL16" s="149"/>
      <c r="MQM16" s="149"/>
      <c r="MQN16" s="149"/>
      <c r="MQO16" s="149"/>
      <c r="MQP16" s="149"/>
      <c r="MQQ16" s="149"/>
      <c r="MQR16" s="149"/>
      <c r="MQS16" s="149"/>
      <c r="MQT16" s="149"/>
      <c r="MQU16" s="149"/>
      <c r="MQV16" s="149"/>
      <c r="MQW16" s="149"/>
      <c r="MQX16" s="149"/>
      <c r="MQY16" s="149"/>
      <c r="MQZ16" s="149"/>
      <c r="MRA16" s="149"/>
      <c r="MRB16" s="149"/>
      <c r="MRC16" s="149"/>
      <c r="MRD16" s="149"/>
      <c r="MRE16" s="149"/>
      <c r="MRF16" s="149"/>
      <c r="MRG16" s="149"/>
      <c r="MRH16" s="149"/>
      <c r="MRI16" s="149"/>
      <c r="MRJ16" s="149"/>
      <c r="MRK16" s="149"/>
      <c r="MRL16" s="149"/>
      <c r="MRM16" s="149"/>
      <c r="MRN16" s="149"/>
      <c r="MRO16" s="149"/>
      <c r="MRP16" s="149"/>
      <c r="MRQ16" s="149"/>
      <c r="MRR16" s="149"/>
      <c r="MRS16" s="149"/>
      <c r="MRT16" s="149"/>
      <c r="MRU16" s="149"/>
      <c r="MRV16" s="149"/>
      <c r="MRW16" s="149"/>
      <c r="MRX16" s="149"/>
      <c r="MRY16" s="149"/>
      <c r="MRZ16" s="149"/>
      <c r="MSA16" s="149"/>
      <c r="MSB16" s="149"/>
      <c r="MSC16" s="149"/>
      <c r="MSD16" s="149"/>
      <c r="MSE16" s="149"/>
      <c r="MSF16" s="149"/>
      <c r="MSG16" s="149"/>
      <c r="MSH16" s="149"/>
      <c r="MSI16" s="149"/>
      <c r="MSJ16" s="149"/>
      <c r="MSK16" s="149"/>
      <c r="MSL16" s="149"/>
      <c r="MSM16" s="149"/>
      <c r="MSN16" s="149"/>
      <c r="MSO16" s="149"/>
      <c r="MSP16" s="149"/>
      <c r="MSQ16" s="149"/>
      <c r="MSR16" s="149"/>
      <c r="MSS16" s="149"/>
      <c r="MST16" s="149"/>
      <c r="MSU16" s="149"/>
      <c r="MSV16" s="149"/>
      <c r="MSW16" s="149"/>
      <c r="MSX16" s="149"/>
      <c r="MSY16" s="149"/>
      <c r="MSZ16" s="149"/>
      <c r="MTA16" s="149"/>
      <c r="MTB16" s="149"/>
      <c r="MTC16" s="149"/>
      <c r="MTD16" s="149"/>
      <c r="MTE16" s="149"/>
      <c r="MTF16" s="149"/>
      <c r="MTG16" s="149"/>
      <c r="MTH16" s="149"/>
      <c r="MTI16" s="149"/>
      <c r="MTJ16" s="149"/>
      <c r="MTK16" s="149"/>
      <c r="MTL16" s="149"/>
      <c r="MTM16" s="149"/>
      <c r="MTN16" s="149"/>
      <c r="MTO16" s="149"/>
      <c r="MTP16" s="149"/>
      <c r="MTQ16" s="149"/>
      <c r="MTR16" s="149"/>
      <c r="MTS16" s="149"/>
      <c r="MTT16" s="149"/>
      <c r="MTU16" s="149"/>
      <c r="MTV16" s="149"/>
      <c r="MTW16" s="149"/>
      <c r="MTX16" s="149"/>
      <c r="MTY16" s="149"/>
      <c r="MTZ16" s="149"/>
      <c r="MUA16" s="149"/>
      <c r="MUB16" s="149"/>
      <c r="MUC16" s="149"/>
      <c r="MUD16" s="149"/>
      <c r="MUE16" s="149"/>
      <c r="MUF16" s="149"/>
      <c r="MUG16" s="149"/>
      <c r="MUH16" s="149"/>
      <c r="MUI16" s="149"/>
      <c r="MUJ16" s="149"/>
      <c r="MUK16" s="149"/>
      <c r="MUL16" s="149"/>
      <c r="MUM16" s="149"/>
      <c r="MUN16" s="149"/>
      <c r="MUO16" s="149"/>
      <c r="MUP16" s="149"/>
      <c r="MUQ16" s="149"/>
      <c r="MUR16" s="149"/>
      <c r="MUS16" s="149"/>
      <c r="MUT16" s="149"/>
      <c r="MUU16" s="149"/>
      <c r="MUV16" s="149"/>
      <c r="MUW16" s="149"/>
      <c r="MUX16" s="149"/>
      <c r="MUY16" s="149"/>
      <c r="MUZ16" s="149"/>
      <c r="MVA16" s="149"/>
      <c r="MVB16" s="149"/>
      <c r="MVC16" s="149"/>
      <c r="MVD16" s="149"/>
      <c r="MVE16" s="149"/>
      <c r="MVF16" s="149"/>
      <c r="MVG16" s="149"/>
      <c r="MVH16" s="149"/>
      <c r="MVI16" s="149"/>
      <c r="MVJ16" s="149"/>
      <c r="MVK16" s="149"/>
      <c r="MVL16" s="149"/>
      <c r="MVM16" s="149"/>
      <c r="MVN16" s="149"/>
      <c r="MVO16" s="149"/>
      <c r="MVP16" s="149"/>
      <c r="MVQ16" s="149"/>
      <c r="MVR16" s="149"/>
      <c r="MVS16" s="149"/>
      <c r="MVT16" s="149"/>
      <c r="MVU16" s="149"/>
      <c r="MVV16" s="149"/>
      <c r="MVW16" s="149"/>
      <c r="MVX16" s="149"/>
      <c r="MVY16" s="149"/>
      <c r="MVZ16" s="149"/>
      <c r="MWA16" s="149"/>
      <c r="MWB16" s="149"/>
      <c r="MWC16" s="149"/>
      <c r="MWD16" s="149"/>
      <c r="MWE16" s="149"/>
      <c r="MWF16" s="149"/>
      <c r="MWG16" s="149"/>
      <c r="MWH16" s="149"/>
      <c r="MWI16" s="149"/>
      <c r="MWJ16" s="149"/>
      <c r="MWK16" s="149"/>
      <c r="MWL16" s="149"/>
      <c r="MWM16" s="149"/>
      <c r="MWN16" s="149"/>
      <c r="MWO16" s="149"/>
      <c r="MWP16" s="149"/>
      <c r="MWQ16" s="149"/>
      <c r="MWR16" s="149"/>
      <c r="MWS16" s="149"/>
      <c r="MWT16" s="149"/>
      <c r="MWU16" s="149"/>
      <c r="MWV16" s="149"/>
      <c r="MWW16" s="149"/>
      <c r="MWX16" s="149"/>
      <c r="MWY16" s="149"/>
      <c r="MWZ16" s="149"/>
      <c r="MXA16" s="149"/>
      <c r="MXB16" s="149"/>
      <c r="MXC16" s="149"/>
      <c r="MXD16" s="149"/>
      <c r="MXE16" s="149"/>
      <c r="MXF16" s="149"/>
      <c r="MXG16" s="149"/>
      <c r="MXH16" s="149"/>
      <c r="MXI16" s="149"/>
      <c r="MXJ16" s="149"/>
      <c r="MXK16" s="149"/>
      <c r="MXL16" s="149"/>
      <c r="MXM16" s="149"/>
      <c r="MXN16" s="149"/>
      <c r="MXO16" s="149"/>
      <c r="MXP16" s="149"/>
      <c r="MXQ16" s="149"/>
      <c r="MXR16" s="149"/>
      <c r="MXS16" s="149"/>
      <c r="MXT16" s="149"/>
      <c r="MXU16" s="149"/>
      <c r="MXV16" s="149"/>
      <c r="MXW16" s="149"/>
      <c r="MXX16" s="149"/>
      <c r="MXY16" s="149"/>
      <c r="MXZ16" s="149"/>
      <c r="MYA16" s="149"/>
      <c r="MYB16" s="149"/>
      <c r="MYC16" s="149"/>
      <c r="MYD16" s="149"/>
      <c r="MYE16" s="149"/>
      <c r="MYF16" s="149"/>
      <c r="MYG16" s="149"/>
      <c r="MYH16" s="149"/>
      <c r="MYI16" s="149"/>
      <c r="MYJ16" s="149"/>
      <c r="MYK16" s="149"/>
      <c r="MYL16" s="149"/>
      <c r="MYM16" s="149"/>
      <c r="MYN16" s="149"/>
      <c r="MYO16" s="149"/>
      <c r="MYP16" s="149"/>
      <c r="MYQ16" s="149"/>
      <c r="MYR16" s="149"/>
      <c r="MYS16" s="149"/>
      <c r="MYT16" s="149"/>
      <c r="MYU16" s="149"/>
      <c r="MYV16" s="149"/>
      <c r="MYW16" s="149"/>
      <c r="MYX16" s="149"/>
      <c r="MYY16" s="149"/>
      <c r="MYZ16" s="149"/>
      <c r="MZA16" s="149"/>
      <c r="MZB16" s="149"/>
      <c r="MZC16" s="149"/>
      <c r="MZD16" s="149"/>
      <c r="MZE16" s="149"/>
      <c r="MZF16" s="149"/>
      <c r="MZG16" s="149"/>
      <c r="MZH16" s="149"/>
      <c r="MZI16" s="149"/>
      <c r="MZJ16" s="149"/>
      <c r="MZK16" s="149"/>
      <c r="MZL16" s="149"/>
      <c r="MZM16" s="149"/>
      <c r="MZN16" s="149"/>
      <c r="MZO16" s="149"/>
      <c r="MZP16" s="149"/>
      <c r="MZQ16" s="149"/>
      <c r="MZR16" s="149"/>
      <c r="MZS16" s="149"/>
      <c r="MZT16" s="149"/>
      <c r="MZU16" s="149"/>
      <c r="MZV16" s="149"/>
      <c r="MZW16" s="149"/>
      <c r="MZX16" s="149"/>
      <c r="MZY16" s="149"/>
      <c r="MZZ16" s="149"/>
      <c r="NAA16" s="149"/>
      <c r="NAB16" s="149"/>
      <c r="NAC16" s="149"/>
      <c r="NAD16" s="149"/>
      <c r="NAE16" s="149"/>
      <c r="NAF16" s="149"/>
      <c r="NAG16" s="149"/>
      <c r="NAH16" s="149"/>
      <c r="NAI16" s="149"/>
      <c r="NAJ16" s="149"/>
      <c r="NAK16" s="149"/>
      <c r="NAL16" s="149"/>
      <c r="NAM16" s="149"/>
      <c r="NAN16" s="149"/>
      <c r="NAO16" s="149"/>
      <c r="NAP16" s="149"/>
      <c r="NAQ16" s="149"/>
      <c r="NAR16" s="149"/>
      <c r="NAS16" s="149"/>
      <c r="NAT16" s="149"/>
      <c r="NAU16" s="149"/>
      <c r="NAV16" s="149"/>
      <c r="NAW16" s="149"/>
      <c r="NAX16" s="149"/>
      <c r="NAY16" s="149"/>
      <c r="NAZ16" s="149"/>
      <c r="NBA16" s="149"/>
      <c r="NBB16" s="149"/>
      <c r="NBC16" s="149"/>
      <c r="NBD16" s="149"/>
      <c r="NBE16" s="149"/>
      <c r="NBF16" s="149"/>
      <c r="NBG16" s="149"/>
      <c r="NBH16" s="149"/>
      <c r="NBI16" s="149"/>
      <c r="NBJ16" s="149"/>
      <c r="NBK16" s="149"/>
      <c r="NBL16" s="149"/>
      <c r="NBM16" s="149"/>
      <c r="NBN16" s="149"/>
      <c r="NBO16" s="149"/>
      <c r="NBP16" s="149"/>
      <c r="NBQ16" s="149"/>
      <c r="NBR16" s="149"/>
      <c r="NBS16" s="149"/>
      <c r="NBT16" s="149"/>
      <c r="NBU16" s="149"/>
      <c r="NBV16" s="149"/>
      <c r="NBW16" s="149"/>
      <c r="NBX16" s="149"/>
      <c r="NBY16" s="149"/>
      <c r="NBZ16" s="149"/>
      <c r="NCA16" s="149"/>
      <c r="NCB16" s="149"/>
      <c r="NCC16" s="149"/>
      <c r="NCD16" s="149"/>
      <c r="NCE16" s="149"/>
      <c r="NCF16" s="149"/>
      <c r="NCG16" s="149"/>
      <c r="NCH16" s="149"/>
      <c r="NCI16" s="149"/>
      <c r="NCJ16" s="149"/>
      <c r="NCK16" s="149"/>
      <c r="NCL16" s="149"/>
      <c r="NCM16" s="149"/>
      <c r="NCN16" s="149"/>
      <c r="NCO16" s="149"/>
      <c r="NCP16" s="149"/>
      <c r="NCQ16" s="149"/>
      <c r="NCR16" s="149"/>
      <c r="NCS16" s="149"/>
      <c r="NCT16" s="149"/>
      <c r="NCU16" s="149"/>
      <c r="NCV16" s="149"/>
      <c r="NCW16" s="149"/>
      <c r="NCX16" s="149"/>
      <c r="NCY16" s="149"/>
      <c r="NCZ16" s="149"/>
      <c r="NDA16" s="149"/>
      <c r="NDB16" s="149"/>
      <c r="NDC16" s="149"/>
      <c r="NDD16" s="149"/>
      <c r="NDE16" s="149"/>
      <c r="NDF16" s="149"/>
      <c r="NDG16" s="149"/>
      <c r="NDH16" s="149"/>
      <c r="NDI16" s="149"/>
      <c r="NDJ16" s="149"/>
      <c r="NDK16" s="149"/>
      <c r="NDL16" s="149"/>
      <c r="NDM16" s="149"/>
      <c r="NDN16" s="149"/>
      <c r="NDO16" s="149"/>
      <c r="NDP16" s="149"/>
      <c r="NDQ16" s="149"/>
      <c r="NDR16" s="149"/>
      <c r="NDS16" s="149"/>
      <c r="NDT16" s="149"/>
      <c r="NDU16" s="149"/>
      <c r="NDV16" s="149"/>
      <c r="NDW16" s="149"/>
      <c r="NDX16" s="149"/>
      <c r="NDY16" s="149"/>
      <c r="NDZ16" s="149"/>
      <c r="NEA16" s="149"/>
      <c r="NEB16" s="149"/>
      <c r="NEC16" s="149"/>
      <c r="NED16" s="149"/>
      <c r="NEE16" s="149"/>
      <c r="NEF16" s="149"/>
      <c r="NEG16" s="149"/>
      <c r="NEH16" s="149"/>
      <c r="NEI16" s="149"/>
      <c r="NEJ16" s="149"/>
      <c r="NEK16" s="149"/>
      <c r="NEL16" s="149"/>
      <c r="NEM16" s="149"/>
      <c r="NEN16" s="149"/>
      <c r="NEO16" s="149"/>
      <c r="NEP16" s="149"/>
      <c r="NEQ16" s="149"/>
      <c r="NER16" s="149"/>
      <c r="NES16" s="149"/>
      <c r="NET16" s="149"/>
      <c r="NEU16" s="149"/>
      <c r="NEV16" s="149"/>
      <c r="NEW16" s="149"/>
      <c r="NEX16" s="149"/>
      <c r="NEY16" s="149"/>
      <c r="NEZ16" s="149"/>
      <c r="NFA16" s="149"/>
      <c r="NFB16" s="149"/>
      <c r="NFC16" s="149"/>
      <c r="NFD16" s="149"/>
      <c r="NFE16" s="149"/>
      <c r="NFF16" s="149"/>
      <c r="NFG16" s="149"/>
      <c r="NFH16" s="149"/>
      <c r="NFI16" s="149"/>
      <c r="NFJ16" s="149"/>
      <c r="NFK16" s="149"/>
      <c r="NFL16" s="149"/>
      <c r="NFM16" s="149"/>
      <c r="NFN16" s="149"/>
      <c r="NFO16" s="149"/>
      <c r="NFP16" s="149"/>
      <c r="NFQ16" s="149"/>
      <c r="NFR16" s="149"/>
      <c r="NFS16" s="149"/>
      <c r="NFT16" s="149"/>
      <c r="NFU16" s="149"/>
      <c r="NFV16" s="149"/>
      <c r="NFW16" s="149"/>
      <c r="NFX16" s="149"/>
      <c r="NFY16" s="149"/>
      <c r="NFZ16" s="149"/>
      <c r="NGA16" s="149"/>
      <c r="NGB16" s="149"/>
      <c r="NGC16" s="149"/>
      <c r="NGD16" s="149"/>
      <c r="NGE16" s="149"/>
      <c r="NGF16" s="149"/>
      <c r="NGG16" s="149"/>
      <c r="NGH16" s="149"/>
      <c r="NGI16" s="149"/>
      <c r="NGJ16" s="149"/>
      <c r="NGK16" s="149"/>
      <c r="NGL16" s="149"/>
      <c r="NGM16" s="149"/>
      <c r="NGN16" s="149"/>
      <c r="NGO16" s="149"/>
      <c r="NGP16" s="149"/>
      <c r="NGQ16" s="149"/>
      <c r="NGR16" s="149"/>
      <c r="NGS16" s="149"/>
      <c r="NGT16" s="149"/>
      <c r="NGU16" s="149"/>
      <c r="NGV16" s="149"/>
      <c r="NGW16" s="149"/>
      <c r="NGX16" s="149"/>
      <c r="NGY16" s="149"/>
      <c r="NGZ16" s="149"/>
      <c r="NHA16" s="149"/>
      <c r="NHB16" s="149"/>
      <c r="NHC16" s="149"/>
      <c r="NHD16" s="149"/>
      <c r="NHE16" s="149"/>
      <c r="NHF16" s="149"/>
      <c r="NHG16" s="149"/>
      <c r="NHH16" s="149"/>
      <c r="NHI16" s="149"/>
      <c r="NHJ16" s="149"/>
      <c r="NHK16" s="149"/>
      <c r="NHL16" s="149"/>
      <c r="NHM16" s="149"/>
      <c r="NHN16" s="149"/>
      <c r="NHO16" s="149"/>
      <c r="NHP16" s="149"/>
      <c r="NHQ16" s="149"/>
      <c r="NHR16" s="149"/>
      <c r="NHS16" s="149"/>
      <c r="NHT16" s="149"/>
      <c r="NHU16" s="149"/>
      <c r="NHV16" s="149"/>
      <c r="NHW16" s="149"/>
      <c r="NHX16" s="149"/>
      <c r="NHY16" s="149"/>
      <c r="NHZ16" s="149"/>
      <c r="NIA16" s="149"/>
      <c r="NIB16" s="149"/>
      <c r="NIC16" s="149"/>
      <c r="NID16" s="149"/>
      <c r="NIE16" s="149"/>
      <c r="NIF16" s="149"/>
      <c r="NIG16" s="149"/>
      <c r="NIH16" s="149"/>
      <c r="NII16" s="149"/>
      <c r="NIJ16" s="149"/>
      <c r="NIK16" s="149"/>
      <c r="NIL16" s="149"/>
      <c r="NIM16" s="149"/>
      <c r="NIN16" s="149"/>
      <c r="NIO16" s="149"/>
      <c r="NIP16" s="149"/>
      <c r="NIQ16" s="149"/>
      <c r="NIR16" s="149"/>
      <c r="NIS16" s="149"/>
      <c r="NIT16" s="149"/>
      <c r="NIU16" s="149"/>
      <c r="NIV16" s="149"/>
      <c r="NIW16" s="149"/>
      <c r="NIX16" s="149"/>
      <c r="NIY16" s="149"/>
      <c r="NIZ16" s="149"/>
      <c r="NJA16" s="149"/>
      <c r="NJB16" s="149"/>
      <c r="NJC16" s="149"/>
      <c r="NJD16" s="149"/>
      <c r="NJE16" s="149"/>
      <c r="NJF16" s="149"/>
      <c r="NJG16" s="149"/>
      <c r="NJH16" s="149"/>
      <c r="NJI16" s="149"/>
      <c r="NJJ16" s="149"/>
      <c r="NJK16" s="149"/>
      <c r="NJL16" s="149"/>
      <c r="NJM16" s="149"/>
      <c r="NJN16" s="149"/>
      <c r="NJO16" s="149"/>
      <c r="NJP16" s="149"/>
      <c r="NJQ16" s="149"/>
      <c r="NJR16" s="149"/>
      <c r="NJS16" s="149"/>
      <c r="NJT16" s="149"/>
      <c r="NJU16" s="149"/>
      <c r="NJV16" s="149"/>
      <c r="NJW16" s="149"/>
      <c r="NJX16" s="149"/>
      <c r="NJY16" s="149"/>
      <c r="NJZ16" s="149"/>
      <c r="NKA16" s="149"/>
      <c r="NKB16" s="149"/>
      <c r="NKC16" s="149"/>
      <c r="NKD16" s="149"/>
      <c r="NKE16" s="149"/>
      <c r="NKF16" s="149"/>
      <c r="NKG16" s="149"/>
      <c r="NKH16" s="149"/>
      <c r="NKI16" s="149"/>
      <c r="NKJ16" s="149"/>
      <c r="NKK16" s="149"/>
      <c r="NKL16" s="149"/>
      <c r="NKM16" s="149"/>
      <c r="NKN16" s="149"/>
      <c r="NKO16" s="149"/>
      <c r="NKP16" s="149"/>
      <c r="NKQ16" s="149"/>
      <c r="NKR16" s="149"/>
      <c r="NKS16" s="149"/>
      <c r="NKT16" s="149"/>
      <c r="NKU16" s="149"/>
      <c r="NKV16" s="149"/>
      <c r="NKW16" s="149"/>
      <c r="NKX16" s="149"/>
      <c r="NKY16" s="149"/>
      <c r="NKZ16" s="149"/>
      <c r="NLA16" s="149"/>
      <c r="NLB16" s="149"/>
      <c r="NLC16" s="149"/>
      <c r="NLD16" s="149"/>
      <c r="NLE16" s="149"/>
      <c r="NLF16" s="149"/>
      <c r="NLG16" s="149"/>
      <c r="NLH16" s="149"/>
      <c r="NLI16" s="149"/>
      <c r="NLJ16" s="149"/>
      <c r="NLK16" s="149"/>
      <c r="NLL16" s="149"/>
      <c r="NLM16" s="149"/>
      <c r="NLN16" s="149"/>
      <c r="NLO16" s="149"/>
      <c r="NLP16" s="149"/>
      <c r="NLQ16" s="149"/>
      <c r="NLR16" s="149"/>
      <c r="NLS16" s="149"/>
      <c r="NLT16" s="149"/>
      <c r="NLU16" s="149"/>
      <c r="NLV16" s="149"/>
      <c r="NLW16" s="149"/>
      <c r="NLX16" s="149"/>
      <c r="NLY16" s="149"/>
      <c r="NLZ16" s="149"/>
      <c r="NMA16" s="149"/>
      <c r="NMB16" s="149"/>
      <c r="NMC16" s="149"/>
      <c r="NMD16" s="149"/>
      <c r="NME16" s="149"/>
      <c r="NMF16" s="149"/>
      <c r="NMG16" s="149"/>
      <c r="NMH16" s="149"/>
      <c r="NMI16" s="149"/>
      <c r="NMJ16" s="149"/>
      <c r="NMK16" s="149"/>
      <c r="NML16" s="149"/>
      <c r="NMM16" s="149"/>
      <c r="NMN16" s="149"/>
      <c r="NMO16" s="149"/>
      <c r="NMP16" s="149"/>
      <c r="NMQ16" s="149"/>
      <c r="NMR16" s="149"/>
      <c r="NMS16" s="149"/>
      <c r="NMT16" s="149"/>
      <c r="NMU16" s="149"/>
      <c r="NMV16" s="149"/>
      <c r="NMW16" s="149"/>
      <c r="NMX16" s="149"/>
      <c r="NMY16" s="149"/>
      <c r="NMZ16" s="149"/>
      <c r="NNA16" s="149"/>
      <c r="NNB16" s="149"/>
      <c r="NNC16" s="149"/>
      <c r="NND16" s="149"/>
      <c r="NNE16" s="149"/>
      <c r="NNF16" s="149"/>
      <c r="NNG16" s="149"/>
      <c r="NNH16" s="149"/>
      <c r="NNI16" s="149"/>
      <c r="NNJ16" s="149"/>
      <c r="NNK16" s="149"/>
      <c r="NNL16" s="149"/>
      <c r="NNM16" s="149"/>
      <c r="NNN16" s="149"/>
      <c r="NNO16" s="149"/>
      <c r="NNP16" s="149"/>
      <c r="NNQ16" s="149"/>
      <c r="NNR16" s="149"/>
      <c r="NNS16" s="149"/>
      <c r="NNT16" s="149"/>
      <c r="NNU16" s="149"/>
      <c r="NNV16" s="149"/>
      <c r="NNW16" s="149"/>
      <c r="NNX16" s="149"/>
      <c r="NNY16" s="149"/>
      <c r="NNZ16" s="149"/>
      <c r="NOA16" s="149"/>
      <c r="NOB16" s="149"/>
      <c r="NOC16" s="149"/>
      <c r="NOD16" s="149"/>
      <c r="NOE16" s="149"/>
      <c r="NOF16" s="149"/>
      <c r="NOG16" s="149"/>
      <c r="NOH16" s="149"/>
      <c r="NOI16" s="149"/>
      <c r="NOJ16" s="149"/>
      <c r="NOK16" s="149"/>
      <c r="NOL16" s="149"/>
      <c r="NOM16" s="149"/>
      <c r="NON16" s="149"/>
      <c r="NOO16" s="149"/>
      <c r="NOP16" s="149"/>
      <c r="NOQ16" s="149"/>
      <c r="NOR16" s="149"/>
      <c r="NOS16" s="149"/>
      <c r="NOT16" s="149"/>
      <c r="NOU16" s="149"/>
      <c r="NOV16" s="149"/>
      <c r="NOW16" s="149"/>
      <c r="NOX16" s="149"/>
      <c r="NOY16" s="149"/>
      <c r="NOZ16" s="149"/>
      <c r="NPA16" s="149"/>
      <c r="NPB16" s="149"/>
      <c r="NPC16" s="149"/>
      <c r="NPD16" s="149"/>
      <c r="NPE16" s="149"/>
      <c r="NPF16" s="149"/>
      <c r="NPG16" s="149"/>
      <c r="NPH16" s="149"/>
      <c r="NPI16" s="149"/>
      <c r="NPJ16" s="149"/>
      <c r="NPK16" s="149"/>
      <c r="NPL16" s="149"/>
      <c r="NPM16" s="149"/>
      <c r="NPN16" s="149"/>
      <c r="NPO16" s="149"/>
      <c r="NPP16" s="149"/>
      <c r="NPQ16" s="149"/>
      <c r="NPR16" s="149"/>
      <c r="NPS16" s="149"/>
      <c r="NPT16" s="149"/>
      <c r="NPU16" s="149"/>
      <c r="NPV16" s="149"/>
      <c r="NPW16" s="149"/>
      <c r="NPX16" s="149"/>
      <c r="NPY16" s="149"/>
      <c r="NPZ16" s="149"/>
      <c r="NQA16" s="149"/>
      <c r="NQB16" s="149"/>
      <c r="NQC16" s="149"/>
      <c r="NQD16" s="149"/>
      <c r="NQE16" s="149"/>
      <c r="NQF16" s="149"/>
      <c r="NQG16" s="149"/>
      <c r="NQH16" s="149"/>
      <c r="NQI16" s="149"/>
      <c r="NQJ16" s="149"/>
      <c r="NQK16" s="149"/>
      <c r="NQL16" s="149"/>
      <c r="NQM16" s="149"/>
      <c r="NQN16" s="149"/>
      <c r="NQO16" s="149"/>
      <c r="NQP16" s="149"/>
      <c r="NQQ16" s="149"/>
      <c r="NQR16" s="149"/>
      <c r="NQS16" s="149"/>
      <c r="NQT16" s="149"/>
      <c r="NQU16" s="149"/>
      <c r="NQV16" s="149"/>
      <c r="NQW16" s="149"/>
      <c r="NQX16" s="149"/>
      <c r="NQY16" s="149"/>
      <c r="NQZ16" s="149"/>
      <c r="NRA16" s="149"/>
      <c r="NRB16" s="149"/>
      <c r="NRC16" s="149"/>
      <c r="NRD16" s="149"/>
      <c r="NRE16" s="149"/>
      <c r="NRF16" s="149"/>
      <c r="NRG16" s="149"/>
      <c r="NRH16" s="149"/>
      <c r="NRI16" s="149"/>
      <c r="NRJ16" s="149"/>
      <c r="NRK16" s="149"/>
      <c r="NRL16" s="149"/>
      <c r="NRM16" s="149"/>
      <c r="NRN16" s="149"/>
      <c r="NRO16" s="149"/>
      <c r="NRP16" s="149"/>
      <c r="NRQ16" s="149"/>
      <c r="NRR16" s="149"/>
      <c r="NRS16" s="149"/>
      <c r="NRT16" s="149"/>
      <c r="NRU16" s="149"/>
      <c r="NRV16" s="149"/>
      <c r="NRW16" s="149"/>
      <c r="NRX16" s="149"/>
      <c r="NRY16" s="149"/>
      <c r="NRZ16" s="149"/>
      <c r="NSA16" s="149"/>
      <c r="NSB16" s="149"/>
      <c r="NSC16" s="149"/>
      <c r="NSD16" s="149"/>
      <c r="NSE16" s="149"/>
      <c r="NSF16" s="149"/>
      <c r="NSG16" s="149"/>
      <c r="NSH16" s="149"/>
      <c r="NSI16" s="149"/>
      <c r="NSJ16" s="149"/>
      <c r="NSK16" s="149"/>
      <c r="NSL16" s="149"/>
      <c r="NSM16" s="149"/>
      <c r="NSN16" s="149"/>
      <c r="NSO16" s="149"/>
      <c r="NSP16" s="149"/>
      <c r="NSQ16" s="149"/>
      <c r="NSR16" s="149"/>
      <c r="NSS16" s="149"/>
      <c r="NST16" s="149"/>
      <c r="NSU16" s="149"/>
      <c r="NSV16" s="149"/>
      <c r="NSW16" s="149"/>
      <c r="NSX16" s="149"/>
      <c r="NSY16" s="149"/>
      <c r="NSZ16" s="149"/>
      <c r="NTA16" s="149"/>
      <c r="NTB16" s="149"/>
      <c r="NTC16" s="149"/>
      <c r="NTD16" s="149"/>
      <c r="NTE16" s="149"/>
      <c r="NTF16" s="149"/>
      <c r="NTG16" s="149"/>
      <c r="NTH16" s="149"/>
      <c r="NTI16" s="149"/>
      <c r="NTJ16" s="149"/>
      <c r="NTK16" s="149"/>
      <c r="NTL16" s="149"/>
      <c r="NTM16" s="149"/>
      <c r="NTN16" s="149"/>
      <c r="NTO16" s="149"/>
      <c r="NTP16" s="149"/>
      <c r="NTQ16" s="149"/>
      <c r="NTR16" s="149"/>
      <c r="NTS16" s="149"/>
      <c r="NTT16" s="149"/>
      <c r="NTU16" s="149"/>
      <c r="NTV16" s="149"/>
      <c r="NTW16" s="149"/>
      <c r="NTX16" s="149"/>
      <c r="NTY16" s="149"/>
      <c r="NTZ16" s="149"/>
      <c r="NUA16" s="149"/>
      <c r="NUB16" s="149"/>
      <c r="NUC16" s="149"/>
      <c r="NUD16" s="149"/>
      <c r="NUE16" s="149"/>
      <c r="NUF16" s="149"/>
      <c r="NUG16" s="149"/>
      <c r="NUH16" s="149"/>
      <c r="NUI16" s="149"/>
      <c r="NUJ16" s="149"/>
      <c r="NUK16" s="149"/>
      <c r="NUL16" s="149"/>
      <c r="NUM16" s="149"/>
      <c r="NUN16" s="149"/>
      <c r="NUO16" s="149"/>
      <c r="NUP16" s="149"/>
      <c r="NUQ16" s="149"/>
      <c r="NUR16" s="149"/>
      <c r="NUS16" s="149"/>
      <c r="NUT16" s="149"/>
      <c r="NUU16" s="149"/>
      <c r="NUV16" s="149"/>
      <c r="NUW16" s="149"/>
      <c r="NUX16" s="149"/>
      <c r="NUY16" s="149"/>
      <c r="NUZ16" s="149"/>
      <c r="NVA16" s="149"/>
      <c r="NVB16" s="149"/>
      <c r="NVC16" s="149"/>
      <c r="NVD16" s="149"/>
      <c r="NVE16" s="149"/>
      <c r="NVF16" s="149"/>
      <c r="NVG16" s="149"/>
      <c r="NVH16" s="149"/>
      <c r="NVI16" s="149"/>
      <c r="NVJ16" s="149"/>
      <c r="NVK16" s="149"/>
      <c r="NVL16" s="149"/>
      <c r="NVM16" s="149"/>
      <c r="NVN16" s="149"/>
      <c r="NVO16" s="149"/>
      <c r="NVP16" s="149"/>
      <c r="NVQ16" s="149"/>
      <c r="NVR16" s="149"/>
      <c r="NVS16" s="149"/>
      <c r="NVT16" s="149"/>
      <c r="NVU16" s="149"/>
      <c r="NVV16" s="149"/>
      <c r="NVW16" s="149"/>
      <c r="NVX16" s="149"/>
      <c r="NVY16" s="149"/>
      <c r="NVZ16" s="149"/>
      <c r="NWA16" s="149"/>
      <c r="NWB16" s="149"/>
      <c r="NWC16" s="149"/>
      <c r="NWD16" s="149"/>
      <c r="NWE16" s="149"/>
      <c r="NWF16" s="149"/>
      <c r="NWG16" s="149"/>
      <c r="NWH16" s="149"/>
      <c r="NWI16" s="149"/>
      <c r="NWJ16" s="149"/>
      <c r="NWK16" s="149"/>
      <c r="NWL16" s="149"/>
      <c r="NWM16" s="149"/>
      <c r="NWN16" s="149"/>
      <c r="NWO16" s="149"/>
      <c r="NWP16" s="149"/>
      <c r="NWQ16" s="149"/>
      <c r="NWR16" s="149"/>
      <c r="NWS16" s="149"/>
      <c r="NWT16" s="149"/>
      <c r="NWU16" s="149"/>
      <c r="NWV16" s="149"/>
      <c r="NWW16" s="149"/>
      <c r="NWX16" s="149"/>
      <c r="NWY16" s="149"/>
      <c r="NWZ16" s="149"/>
      <c r="NXA16" s="149"/>
      <c r="NXB16" s="149"/>
      <c r="NXC16" s="149"/>
      <c r="NXD16" s="149"/>
      <c r="NXE16" s="149"/>
      <c r="NXF16" s="149"/>
      <c r="NXG16" s="149"/>
      <c r="NXH16" s="149"/>
      <c r="NXI16" s="149"/>
      <c r="NXJ16" s="149"/>
      <c r="NXK16" s="149"/>
      <c r="NXL16" s="149"/>
      <c r="NXM16" s="149"/>
      <c r="NXN16" s="149"/>
      <c r="NXO16" s="149"/>
      <c r="NXP16" s="149"/>
      <c r="NXQ16" s="149"/>
      <c r="NXR16" s="149"/>
      <c r="NXS16" s="149"/>
      <c r="NXT16" s="149"/>
      <c r="NXU16" s="149"/>
      <c r="NXV16" s="149"/>
      <c r="NXW16" s="149"/>
      <c r="NXX16" s="149"/>
      <c r="NXY16" s="149"/>
      <c r="NXZ16" s="149"/>
      <c r="NYA16" s="149"/>
      <c r="NYB16" s="149"/>
      <c r="NYC16" s="149"/>
      <c r="NYD16" s="149"/>
      <c r="NYE16" s="149"/>
      <c r="NYF16" s="149"/>
      <c r="NYG16" s="149"/>
      <c r="NYH16" s="149"/>
      <c r="NYI16" s="149"/>
      <c r="NYJ16" s="149"/>
      <c r="NYK16" s="149"/>
      <c r="NYL16" s="149"/>
      <c r="NYM16" s="149"/>
      <c r="NYN16" s="149"/>
      <c r="NYO16" s="149"/>
      <c r="NYP16" s="149"/>
      <c r="NYQ16" s="149"/>
      <c r="NYR16" s="149"/>
      <c r="NYS16" s="149"/>
      <c r="NYT16" s="149"/>
      <c r="NYU16" s="149"/>
      <c r="NYV16" s="149"/>
      <c r="NYW16" s="149"/>
      <c r="NYX16" s="149"/>
      <c r="NYY16" s="149"/>
      <c r="NYZ16" s="149"/>
      <c r="NZA16" s="149"/>
      <c r="NZB16" s="149"/>
      <c r="NZC16" s="149"/>
      <c r="NZD16" s="149"/>
      <c r="NZE16" s="149"/>
      <c r="NZF16" s="149"/>
      <c r="NZG16" s="149"/>
      <c r="NZH16" s="149"/>
      <c r="NZI16" s="149"/>
      <c r="NZJ16" s="149"/>
      <c r="NZK16" s="149"/>
      <c r="NZL16" s="149"/>
      <c r="NZM16" s="149"/>
      <c r="NZN16" s="149"/>
      <c r="NZO16" s="149"/>
      <c r="NZP16" s="149"/>
      <c r="NZQ16" s="149"/>
      <c r="NZR16" s="149"/>
      <c r="NZS16" s="149"/>
      <c r="NZT16" s="149"/>
      <c r="NZU16" s="149"/>
      <c r="NZV16" s="149"/>
      <c r="NZW16" s="149"/>
      <c r="NZX16" s="149"/>
      <c r="NZY16" s="149"/>
      <c r="NZZ16" s="149"/>
      <c r="OAA16" s="149"/>
      <c r="OAB16" s="149"/>
      <c r="OAC16" s="149"/>
      <c r="OAD16" s="149"/>
      <c r="OAE16" s="149"/>
      <c r="OAF16" s="149"/>
      <c r="OAG16" s="149"/>
      <c r="OAH16" s="149"/>
      <c r="OAI16" s="149"/>
      <c r="OAJ16" s="149"/>
      <c r="OAK16" s="149"/>
      <c r="OAL16" s="149"/>
      <c r="OAM16" s="149"/>
      <c r="OAN16" s="149"/>
      <c r="OAO16" s="149"/>
      <c r="OAP16" s="149"/>
      <c r="OAQ16" s="149"/>
      <c r="OAR16" s="149"/>
      <c r="OAS16" s="149"/>
      <c r="OAT16" s="149"/>
      <c r="OAU16" s="149"/>
      <c r="OAV16" s="149"/>
      <c r="OAW16" s="149"/>
      <c r="OAX16" s="149"/>
      <c r="OAY16" s="149"/>
      <c r="OAZ16" s="149"/>
      <c r="OBA16" s="149"/>
      <c r="OBB16" s="149"/>
      <c r="OBC16" s="149"/>
      <c r="OBD16" s="149"/>
      <c r="OBE16" s="149"/>
      <c r="OBF16" s="149"/>
      <c r="OBG16" s="149"/>
      <c r="OBH16" s="149"/>
      <c r="OBI16" s="149"/>
      <c r="OBJ16" s="149"/>
      <c r="OBK16" s="149"/>
      <c r="OBL16" s="149"/>
      <c r="OBM16" s="149"/>
      <c r="OBN16" s="149"/>
      <c r="OBO16" s="149"/>
      <c r="OBP16" s="149"/>
      <c r="OBQ16" s="149"/>
      <c r="OBR16" s="149"/>
      <c r="OBS16" s="149"/>
      <c r="OBT16" s="149"/>
      <c r="OBU16" s="149"/>
      <c r="OBV16" s="149"/>
      <c r="OBW16" s="149"/>
      <c r="OBX16" s="149"/>
      <c r="OBY16" s="149"/>
      <c r="OBZ16" s="149"/>
      <c r="OCA16" s="149"/>
      <c r="OCB16" s="149"/>
      <c r="OCC16" s="149"/>
      <c r="OCD16" s="149"/>
      <c r="OCE16" s="149"/>
      <c r="OCF16" s="149"/>
      <c r="OCG16" s="149"/>
      <c r="OCH16" s="149"/>
      <c r="OCI16" s="149"/>
      <c r="OCJ16" s="149"/>
      <c r="OCK16" s="149"/>
      <c r="OCL16" s="149"/>
      <c r="OCM16" s="149"/>
      <c r="OCN16" s="149"/>
      <c r="OCO16" s="149"/>
      <c r="OCP16" s="149"/>
      <c r="OCQ16" s="149"/>
      <c r="OCR16" s="149"/>
      <c r="OCS16" s="149"/>
      <c r="OCT16" s="149"/>
      <c r="OCU16" s="149"/>
      <c r="OCV16" s="149"/>
      <c r="OCW16" s="149"/>
      <c r="OCX16" s="149"/>
      <c r="OCY16" s="149"/>
      <c r="OCZ16" s="149"/>
      <c r="ODA16" s="149"/>
      <c r="ODB16" s="149"/>
      <c r="ODC16" s="149"/>
      <c r="ODD16" s="149"/>
      <c r="ODE16" s="149"/>
      <c r="ODF16" s="149"/>
      <c r="ODG16" s="149"/>
      <c r="ODH16" s="149"/>
      <c r="ODI16" s="149"/>
      <c r="ODJ16" s="149"/>
      <c r="ODK16" s="149"/>
      <c r="ODL16" s="149"/>
      <c r="ODM16" s="149"/>
      <c r="ODN16" s="149"/>
      <c r="ODO16" s="149"/>
      <c r="ODP16" s="149"/>
      <c r="ODQ16" s="149"/>
      <c r="ODR16" s="149"/>
      <c r="ODS16" s="149"/>
      <c r="ODT16" s="149"/>
      <c r="ODU16" s="149"/>
      <c r="ODV16" s="149"/>
      <c r="ODW16" s="149"/>
      <c r="ODX16" s="149"/>
      <c r="ODY16" s="149"/>
      <c r="ODZ16" s="149"/>
      <c r="OEA16" s="149"/>
      <c r="OEB16" s="149"/>
      <c r="OEC16" s="149"/>
      <c r="OED16" s="149"/>
      <c r="OEE16" s="149"/>
      <c r="OEF16" s="149"/>
      <c r="OEG16" s="149"/>
      <c r="OEH16" s="149"/>
      <c r="OEI16" s="149"/>
      <c r="OEJ16" s="149"/>
      <c r="OEK16" s="149"/>
      <c r="OEL16" s="149"/>
      <c r="OEM16" s="149"/>
      <c r="OEN16" s="149"/>
      <c r="OEO16" s="149"/>
      <c r="OEP16" s="149"/>
      <c r="OEQ16" s="149"/>
      <c r="OER16" s="149"/>
      <c r="OES16" s="149"/>
      <c r="OET16" s="149"/>
      <c r="OEU16" s="149"/>
      <c r="OEV16" s="149"/>
      <c r="OEW16" s="149"/>
      <c r="OEX16" s="149"/>
      <c r="OEY16" s="149"/>
      <c r="OEZ16" s="149"/>
      <c r="OFA16" s="149"/>
      <c r="OFB16" s="149"/>
      <c r="OFC16" s="149"/>
      <c r="OFD16" s="149"/>
      <c r="OFE16" s="149"/>
      <c r="OFF16" s="149"/>
      <c r="OFG16" s="149"/>
      <c r="OFH16" s="149"/>
      <c r="OFI16" s="149"/>
      <c r="OFJ16" s="149"/>
      <c r="OFK16" s="149"/>
      <c r="OFL16" s="149"/>
      <c r="OFM16" s="149"/>
      <c r="OFN16" s="149"/>
      <c r="OFO16" s="149"/>
      <c r="OFP16" s="149"/>
      <c r="OFQ16" s="149"/>
      <c r="OFR16" s="149"/>
      <c r="OFS16" s="149"/>
      <c r="OFT16" s="149"/>
      <c r="OFU16" s="149"/>
      <c r="OFV16" s="149"/>
      <c r="OFW16" s="149"/>
      <c r="OFX16" s="149"/>
      <c r="OFY16" s="149"/>
      <c r="OFZ16" s="149"/>
      <c r="OGA16" s="149"/>
      <c r="OGB16" s="149"/>
      <c r="OGC16" s="149"/>
      <c r="OGD16" s="149"/>
      <c r="OGE16" s="149"/>
      <c r="OGF16" s="149"/>
      <c r="OGG16" s="149"/>
      <c r="OGH16" s="149"/>
      <c r="OGI16" s="149"/>
      <c r="OGJ16" s="149"/>
      <c r="OGK16" s="149"/>
      <c r="OGL16" s="149"/>
      <c r="OGM16" s="149"/>
      <c r="OGN16" s="149"/>
      <c r="OGO16" s="149"/>
      <c r="OGP16" s="149"/>
      <c r="OGQ16" s="149"/>
      <c r="OGR16" s="149"/>
      <c r="OGS16" s="149"/>
      <c r="OGT16" s="149"/>
      <c r="OGU16" s="149"/>
      <c r="OGV16" s="149"/>
      <c r="OGW16" s="149"/>
      <c r="OGX16" s="149"/>
      <c r="OGY16" s="149"/>
      <c r="OGZ16" s="149"/>
      <c r="OHA16" s="149"/>
      <c r="OHB16" s="149"/>
      <c r="OHC16" s="149"/>
      <c r="OHD16" s="149"/>
      <c r="OHE16" s="149"/>
      <c r="OHF16" s="149"/>
      <c r="OHG16" s="149"/>
      <c r="OHH16" s="149"/>
      <c r="OHI16" s="149"/>
      <c r="OHJ16" s="149"/>
      <c r="OHK16" s="149"/>
      <c r="OHL16" s="149"/>
      <c r="OHM16" s="149"/>
      <c r="OHN16" s="149"/>
      <c r="OHO16" s="149"/>
      <c r="OHP16" s="149"/>
      <c r="OHQ16" s="149"/>
      <c r="OHR16" s="149"/>
      <c r="OHS16" s="149"/>
      <c r="OHT16" s="149"/>
      <c r="OHU16" s="149"/>
      <c r="OHV16" s="149"/>
      <c r="OHW16" s="149"/>
      <c r="OHX16" s="149"/>
      <c r="OHY16" s="149"/>
      <c r="OHZ16" s="149"/>
      <c r="OIA16" s="149"/>
      <c r="OIB16" s="149"/>
      <c r="OIC16" s="149"/>
      <c r="OID16" s="149"/>
      <c r="OIE16" s="149"/>
      <c r="OIF16" s="149"/>
      <c r="OIG16" s="149"/>
      <c r="OIH16" s="149"/>
      <c r="OII16" s="149"/>
      <c r="OIJ16" s="149"/>
      <c r="OIK16" s="149"/>
      <c r="OIL16" s="149"/>
      <c r="OIM16" s="149"/>
      <c r="OIN16" s="149"/>
      <c r="OIO16" s="149"/>
      <c r="OIP16" s="149"/>
      <c r="OIQ16" s="149"/>
      <c r="OIR16" s="149"/>
      <c r="OIS16" s="149"/>
      <c r="OIT16" s="149"/>
      <c r="OIU16" s="149"/>
      <c r="OIV16" s="149"/>
      <c r="OIW16" s="149"/>
      <c r="OIX16" s="149"/>
      <c r="OIY16" s="149"/>
      <c r="OIZ16" s="149"/>
      <c r="OJA16" s="149"/>
      <c r="OJB16" s="149"/>
      <c r="OJC16" s="149"/>
      <c r="OJD16" s="149"/>
      <c r="OJE16" s="149"/>
      <c r="OJF16" s="149"/>
      <c r="OJG16" s="149"/>
      <c r="OJH16" s="149"/>
      <c r="OJI16" s="149"/>
      <c r="OJJ16" s="149"/>
      <c r="OJK16" s="149"/>
      <c r="OJL16" s="149"/>
      <c r="OJM16" s="149"/>
      <c r="OJN16" s="149"/>
      <c r="OJO16" s="149"/>
      <c r="OJP16" s="149"/>
      <c r="OJQ16" s="149"/>
      <c r="OJR16" s="149"/>
      <c r="OJS16" s="149"/>
      <c r="OJT16" s="149"/>
      <c r="OJU16" s="149"/>
      <c r="OJV16" s="149"/>
      <c r="OJW16" s="149"/>
      <c r="OJX16" s="149"/>
      <c r="OJY16" s="149"/>
      <c r="OJZ16" s="149"/>
      <c r="OKA16" s="149"/>
      <c r="OKB16" s="149"/>
      <c r="OKC16" s="149"/>
      <c r="OKD16" s="149"/>
      <c r="OKE16" s="149"/>
      <c r="OKF16" s="149"/>
      <c r="OKG16" s="149"/>
      <c r="OKH16" s="149"/>
      <c r="OKI16" s="149"/>
      <c r="OKJ16" s="149"/>
      <c r="OKK16" s="149"/>
      <c r="OKL16" s="149"/>
      <c r="OKM16" s="149"/>
      <c r="OKN16" s="149"/>
      <c r="OKO16" s="149"/>
      <c r="OKP16" s="149"/>
      <c r="OKQ16" s="149"/>
      <c r="OKR16" s="149"/>
      <c r="OKS16" s="149"/>
      <c r="OKT16" s="149"/>
      <c r="OKU16" s="149"/>
      <c r="OKV16" s="149"/>
      <c r="OKW16" s="149"/>
      <c r="OKX16" s="149"/>
      <c r="OKY16" s="149"/>
      <c r="OKZ16" s="149"/>
      <c r="OLA16" s="149"/>
      <c r="OLB16" s="149"/>
      <c r="OLC16" s="149"/>
      <c r="OLD16" s="149"/>
      <c r="OLE16" s="149"/>
      <c r="OLF16" s="149"/>
      <c r="OLG16" s="149"/>
      <c r="OLH16" s="149"/>
      <c r="OLI16" s="149"/>
      <c r="OLJ16" s="149"/>
      <c r="OLK16" s="149"/>
      <c r="OLL16" s="149"/>
      <c r="OLM16" s="149"/>
      <c r="OLN16" s="149"/>
      <c r="OLO16" s="149"/>
      <c r="OLP16" s="149"/>
      <c r="OLQ16" s="149"/>
      <c r="OLR16" s="149"/>
      <c r="OLS16" s="149"/>
      <c r="OLT16" s="149"/>
      <c r="OLU16" s="149"/>
      <c r="OLV16" s="149"/>
      <c r="OLW16" s="149"/>
      <c r="OLX16" s="149"/>
      <c r="OLY16" s="149"/>
      <c r="OLZ16" s="149"/>
      <c r="OMA16" s="149"/>
      <c r="OMB16" s="149"/>
      <c r="OMC16" s="149"/>
      <c r="OMD16" s="149"/>
      <c r="OME16" s="149"/>
      <c r="OMF16" s="149"/>
      <c r="OMG16" s="149"/>
      <c r="OMH16" s="149"/>
      <c r="OMI16" s="149"/>
      <c r="OMJ16" s="149"/>
      <c r="OMK16" s="149"/>
      <c r="OML16" s="149"/>
      <c r="OMM16" s="149"/>
      <c r="OMN16" s="149"/>
      <c r="OMO16" s="149"/>
      <c r="OMP16" s="149"/>
      <c r="OMQ16" s="149"/>
      <c r="OMR16" s="149"/>
      <c r="OMS16" s="149"/>
      <c r="OMT16" s="149"/>
      <c r="OMU16" s="149"/>
      <c r="OMV16" s="149"/>
      <c r="OMW16" s="149"/>
      <c r="OMX16" s="149"/>
      <c r="OMY16" s="149"/>
      <c r="OMZ16" s="149"/>
      <c r="ONA16" s="149"/>
      <c r="ONB16" s="149"/>
      <c r="ONC16" s="149"/>
      <c r="OND16" s="149"/>
      <c r="ONE16" s="149"/>
      <c r="ONF16" s="149"/>
      <c r="ONG16" s="149"/>
      <c r="ONH16" s="149"/>
      <c r="ONI16" s="149"/>
      <c r="ONJ16" s="149"/>
      <c r="ONK16" s="149"/>
      <c r="ONL16" s="149"/>
      <c r="ONM16" s="149"/>
      <c r="ONN16" s="149"/>
      <c r="ONO16" s="149"/>
      <c r="ONP16" s="149"/>
      <c r="ONQ16" s="149"/>
      <c r="ONR16" s="149"/>
      <c r="ONS16" s="149"/>
      <c r="ONT16" s="149"/>
      <c r="ONU16" s="149"/>
      <c r="ONV16" s="149"/>
      <c r="ONW16" s="149"/>
      <c r="ONX16" s="149"/>
      <c r="ONY16" s="149"/>
      <c r="ONZ16" s="149"/>
      <c r="OOA16" s="149"/>
      <c r="OOB16" s="149"/>
      <c r="OOC16" s="149"/>
      <c r="OOD16" s="149"/>
      <c r="OOE16" s="149"/>
      <c r="OOF16" s="149"/>
      <c r="OOG16" s="149"/>
      <c r="OOH16" s="149"/>
      <c r="OOI16" s="149"/>
      <c r="OOJ16" s="149"/>
      <c r="OOK16" s="149"/>
      <c r="OOL16" s="149"/>
      <c r="OOM16" s="149"/>
      <c r="OON16" s="149"/>
      <c r="OOO16" s="149"/>
      <c r="OOP16" s="149"/>
      <c r="OOQ16" s="149"/>
      <c r="OOR16" s="149"/>
      <c r="OOS16" s="149"/>
      <c r="OOT16" s="149"/>
      <c r="OOU16" s="149"/>
      <c r="OOV16" s="149"/>
      <c r="OOW16" s="149"/>
      <c r="OOX16" s="149"/>
      <c r="OOY16" s="149"/>
      <c r="OOZ16" s="149"/>
      <c r="OPA16" s="149"/>
      <c r="OPB16" s="149"/>
      <c r="OPC16" s="149"/>
      <c r="OPD16" s="149"/>
      <c r="OPE16" s="149"/>
      <c r="OPF16" s="149"/>
      <c r="OPG16" s="149"/>
      <c r="OPH16" s="149"/>
      <c r="OPI16" s="149"/>
      <c r="OPJ16" s="149"/>
      <c r="OPK16" s="149"/>
      <c r="OPL16" s="149"/>
      <c r="OPM16" s="149"/>
      <c r="OPN16" s="149"/>
      <c r="OPO16" s="149"/>
      <c r="OPP16" s="149"/>
      <c r="OPQ16" s="149"/>
      <c r="OPR16" s="149"/>
      <c r="OPS16" s="149"/>
      <c r="OPT16" s="149"/>
      <c r="OPU16" s="149"/>
      <c r="OPV16" s="149"/>
      <c r="OPW16" s="149"/>
      <c r="OPX16" s="149"/>
      <c r="OPY16" s="149"/>
      <c r="OPZ16" s="149"/>
      <c r="OQA16" s="149"/>
      <c r="OQB16" s="149"/>
      <c r="OQC16" s="149"/>
      <c r="OQD16" s="149"/>
      <c r="OQE16" s="149"/>
      <c r="OQF16" s="149"/>
      <c r="OQG16" s="149"/>
      <c r="OQH16" s="149"/>
      <c r="OQI16" s="149"/>
      <c r="OQJ16" s="149"/>
      <c r="OQK16" s="149"/>
      <c r="OQL16" s="149"/>
      <c r="OQM16" s="149"/>
      <c r="OQN16" s="149"/>
      <c r="OQO16" s="149"/>
      <c r="OQP16" s="149"/>
      <c r="OQQ16" s="149"/>
      <c r="OQR16" s="149"/>
      <c r="OQS16" s="149"/>
      <c r="OQT16" s="149"/>
      <c r="OQU16" s="149"/>
      <c r="OQV16" s="149"/>
      <c r="OQW16" s="149"/>
      <c r="OQX16" s="149"/>
      <c r="OQY16" s="149"/>
      <c r="OQZ16" s="149"/>
      <c r="ORA16" s="149"/>
      <c r="ORB16" s="149"/>
      <c r="ORC16" s="149"/>
      <c r="ORD16" s="149"/>
      <c r="ORE16" s="149"/>
      <c r="ORF16" s="149"/>
      <c r="ORG16" s="149"/>
      <c r="ORH16" s="149"/>
      <c r="ORI16" s="149"/>
      <c r="ORJ16" s="149"/>
      <c r="ORK16" s="149"/>
      <c r="ORL16" s="149"/>
      <c r="ORM16" s="149"/>
      <c r="ORN16" s="149"/>
      <c r="ORO16" s="149"/>
      <c r="ORP16" s="149"/>
      <c r="ORQ16" s="149"/>
      <c r="ORR16" s="149"/>
      <c r="ORS16" s="149"/>
      <c r="ORT16" s="149"/>
      <c r="ORU16" s="149"/>
      <c r="ORV16" s="149"/>
      <c r="ORW16" s="149"/>
      <c r="ORX16" s="149"/>
      <c r="ORY16" s="149"/>
      <c r="ORZ16" s="149"/>
      <c r="OSA16" s="149"/>
      <c r="OSB16" s="149"/>
      <c r="OSC16" s="149"/>
      <c r="OSD16" s="149"/>
      <c r="OSE16" s="149"/>
      <c r="OSF16" s="149"/>
      <c r="OSG16" s="149"/>
      <c r="OSH16" s="149"/>
      <c r="OSI16" s="149"/>
      <c r="OSJ16" s="149"/>
      <c r="OSK16" s="149"/>
      <c r="OSL16" s="149"/>
      <c r="OSM16" s="149"/>
      <c r="OSN16" s="149"/>
      <c r="OSO16" s="149"/>
      <c r="OSP16" s="149"/>
      <c r="OSQ16" s="149"/>
      <c r="OSR16" s="149"/>
      <c r="OSS16" s="149"/>
      <c r="OST16" s="149"/>
      <c r="OSU16" s="149"/>
      <c r="OSV16" s="149"/>
      <c r="OSW16" s="149"/>
      <c r="OSX16" s="149"/>
      <c r="OSY16" s="149"/>
      <c r="OSZ16" s="149"/>
      <c r="OTA16" s="149"/>
      <c r="OTB16" s="149"/>
      <c r="OTC16" s="149"/>
      <c r="OTD16" s="149"/>
      <c r="OTE16" s="149"/>
      <c r="OTF16" s="149"/>
      <c r="OTG16" s="149"/>
      <c r="OTH16" s="149"/>
      <c r="OTI16" s="149"/>
      <c r="OTJ16" s="149"/>
      <c r="OTK16" s="149"/>
      <c r="OTL16" s="149"/>
      <c r="OTM16" s="149"/>
      <c r="OTN16" s="149"/>
      <c r="OTO16" s="149"/>
      <c r="OTP16" s="149"/>
      <c r="OTQ16" s="149"/>
      <c r="OTR16" s="149"/>
      <c r="OTS16" s="149"/>
      <c r="OTT16" s="149"/>
      <c r="OTU16" s="149"/>
      <c r="OTV16" s="149"/>
      <c r="OTW16" s="149"/>
      <c r="OTX16" s="149"/>
      <c r="OTY16" s="149"/>
      <c r="OTZ16" s="149"/>
      <c r="OUA16" s="149"/>
      <c r="OUB16" s="149"/>
      <c r="OUC16" s="149"/>
      <c r="OUD16" s="149"/>
      <c r="OUE16" s="149"/>
      <c r="OUF16" s="149"/>
      <c r="OUG16" s="149"/>
      <c r="OUH16" s="149"/>
      <c r="OUI16" s="149"/>
      <c r="OUJ16" s="149"/>
      <c r="OUK16" s="149"/>
      <c r="OUL16" s="149"/>
      <c r="OUM16" s="149"/>
      <c r="OUN16" s="149"/>
      <c r="OUO16" s="149"/>
      <c r="OUP16" s="149"/>
      <c r="OUQ16" s="149"/>
      <c r="OUR16" s="149"/>
      <c r="OUS16" s="149"/>
      <c r="OUT16" s="149"/>
      <c r="OUU16" s="149"/>
      <c r="OUV16" s="149"/>
      <c r="OUW16" s="149"/>
      <c r="OUX16" s="149"/>
      <c r="OUY16" s="149"/>
      <c r="OUZ16" s="149"/>
      <c r="OVA16" s="149"/>
      <c r="OVB16" s="149"/>
      <c r="OVC16" s="149"/>
      <c r="OVD16" s="149"/>
      <c r="OVE16" s="149"/>
      <c r="OVF16" s="149"/>
      <c r="OVG16" s="149"/>
      <c r="OVH16" s="149"/>
      <c r="OVI16" s="149"/>
      <c r="OVJ16" s="149"/>
      <c r="OVK16" s="149"/>
      <c r="OVL16" s="149"/>
      <c r="OVM16" s="149"/>
      <c r="OVN16" s="149"/>
      <c r="OVO16" s="149"/>
      <c r="OVP16" s="149"/>
      <c r="OVQ16" s="149"/>
      <c r="OVR16" s="149"/>
      <c r="OVS16" s="149"/>
      <c r="OVT16" s="149"/>
      <c r="OVU16" s="149"/>
      <c r="OVV16" s="149"/>
      <c r="OVW16" s="149"/>
      <c r="OVX16" s="149"/>
      <c r="OVY16" s="149"/>
      <c r="OVZ16" s="149"/>
      <c r="OWA16" s="149"/>
      <c r="OWB16" s="149"/>
      <c r="OWC16" s="149"/>
      <c r="OWD16" s="149"/>
      <c r="OWE16" s="149"/>
      <c r="OWF16" s="149"/>
      <c r="OWG16" s="149"/>
      <c r="OWH16" s="149"/>
      <c r="OWI16" s="149"/>
      <c r="OWJ16" s="149"/>
      <c r="OWK16" s="149"/>
      <c r="OWL16" s="149"/>
      <c r="OWM16" s="149"/>
      <c r="OWN16" s="149"/>
      <c r="OWO16" s="149"/>
      <c r="OWP16" s="149"/>
      <c r="OWQ16" s="149"/>
      <c r="OWR16" s="149"/>
      <c r="OWS16" s="149"/>
      <c r="OWT16" s="149"/>
      <c r="OWU16" s="149"/>
      <c r="OWV16" s="149"/>
      <c r="OWW16" s="149"/>
      <c r="OWX16" s="149"/>
      <c r="OWY16" s="149"/>
      <c r="OWZ16" s="149"/>
      <c r="OXA16" s="149"/>
      <c r="OXB16" s="149"/>
      <c r="OXC16" s="149"/>
      <c r="OXD16" s="149"/>
      <c r="OXE16" s="149"/>
      <c r="OXF16" s="149"/>
      <c r="OXG16" s="149"/>
      <c r="OXH16" s="149"/>
      <c r="OXI16" s="149"/>
      <c r="OXJ16" s="149"/>
      <c r="OXK16" s="149"/>
      <c r="OXL16" s="149"/>
      <c r="OXM16" s="149"/>
      <c r="OXN16" s="149"/>
      <c r="OXO16" s="149"/>
      <c r="OXP16" s="149"/>
      <c r="OXQ16" s="149"/>
      <c r="OXR16" s="149"/>
      <c r="OXS16" s="149"/>
      <c r="OXT16" s="149"/>
      <c r="OXU16" s="149"/>
      <c r="OXV16" s="149"/>
      <c r="OXW16" s="149"/>
      <c r="OXX16" s="149"/>
      <c r="OXY16" s="149"/>
      <c r="OXZ16" s="149"/>
      <c r="OYA16" s="149"/>
      <c r="OYB16" s="149"/>
      <c r="OYC16" s="149"/>
      <c r="OYD16" s="149"/>
      <c r="OYE16" s="149"/>
      <c r="OYF16" s="149"/>
      <c r="OYG16" s="149"/>
      <c r="OYH16" s="149"/>
      <c r="OYI16" s="149"/>
      <c r="OYJ16" s="149"/>
      <c r="OYK16" s="149"/>
      <c r="OYL16" s="149"/>
      <c r="OYM16" s="149"/>
      <c r="OYN16" s="149"/>
      <c r="OYO16" s="149"/>
      <c r="OYP16" s="149"/>
      <c r="OYQ16" s="149"/>
      <c r="OYR16" s="149"/>
      <c r="OYS16" s="149"/>
      <c r="OYT16" s="149"/>
      <c r="OYU16" s="149"/>
      <c r="OYV16" s="149"/>
      <c r="OYW16" s="149"/>
      <c r="OYX16" s="149"/>
      <c r="OYY16" s="149"/>
      <c r="OYZ16" s="149"/>
      <c r="OZA16" s="149"/>
      <c r="OZB16" s="149"/>
      <c r="OZC16" s="149"/>
      <c r="OZD16" s="149"/>
      <c r="OZE16" s="149"/>
      <c r="OZF16" s="149"/>
      <c r="OZG16" s="149"/>
      <c r="OZH16" s="149"/>
      <c r="OZI16" s="149"/>
      <c r="OZJ16" s="149"/>
      <c r="OZK16" s="149"/>
      <c r="OZL16" s="149"/>
      <c r="OZM16" s="149"/>
      <c r="OZN16" s="149"/>
      <c r="OZO16" s="149"/>
      <c r="OZP16" s="149"/>
      <c r="OZQ16" s="149"/>
      <c r="OZR16" s="149"/>
      <c r="OZS16" s="149"/>
      <c r="OZT16" s="149"/>
      <c r="OZU16" s="149"/>
      <c r="OZV16" s="149"/>
      <c r="OZW16" s="149"/>
      <c r="OZX16" s="149"/>
      <c r="OZY16" s="149"/>
      <c r="OZZ16" s="149"/>
      <c r="PAA16" s="149"/>
      <c r="PAB16" s="149"/>
      <c r="PAC16" s="149"/>
      <c r="PAD16" s="149"/>
      <c r="PAE16" s="149"/>
      <c r="PAF16" s="149"/>
      <c r="PAG16" s="149"/>
      <c r="PAH16" s="149"/>
      <c r="PAI16" s="149"/>
      <c r="PAJ16" s="149"/>
      <c r="PAK16" s="149"/>
      <c r="PAL16" s="149"/>
      <c r="PAM16" s="149"/>
      <c r="PAN16" s="149"/>
      <c r="PAO16" s="149"/>
      <c r="PAP16" s="149"/>
      <c r="PAQ16" s="149"/>
      <c r="PAR16" s="149"/>
      <c r="PAS16" s="149"/>
      <c r="PAT16" s="149"/>
      <c r="PAU16" s="149"/>
      <c r="PAV16" s="149"/>
      <c r="PAW16" s="149"/>
      <c r="PAX16" s="149"/>
      <c r="PAY16" s="149"/>
      <c r="PAZ16" s="149"/>
      <c r="PBA16" s="149"/>
      <c r="PBB16" s="149"/>
      <c r="PBC16" s="149"/>
      <c r="PBD16" s="149"/>
      <c r="PBE16" s="149"/>
      <c r="PBF16" s="149"/>
      <c r="PBG16" s="149"/>
      <c r="PBH16" s="149"/>
      <c r="PBI16" s="149"/>
      <c r="PBJ16" s="149"/>
      <c r="PBK16" s="149"/>
      <c r="PBL16" s="149"/>
      <c r="PBM16" s="149"/>
      <c r="PBN16" s="149"/>
      <c r="PBO16" s="149"/>
      <c r="PBP16" s="149"/>
      <c r="PBQ16" s="149"/>
      <c r="PBR16" s="149"/>
      <c r="PBS16" s="149"/>
      <c r="PBT16" s="149"/>
      <c r="PBU16" s="149"/>
      <c r="PBV16" s="149"/>
      <c r="PBW16" s="149"/>
      <c r="PBX16" s="149"/>
      <c r="PBY16" s="149"/>
      <c r="PBZ16" s="149"/>
      <c r="PCA16" s="149"/>
      <c r="PCB16" s="149"/>
      <c r="PCC16" s="149"/>
      <c r="PCD16" s="149"/>
      <c r="PCE16" s="149"/>
      <c r="PCF16" s="149"/>
      <c r="PCG16" s="149"/>
      <c r="PCH16" s="149"/>
      <c r="PCI16" s="149"/>
      <c r="PCJ16" s="149"/>
      <c r="PCK16" s="149"/>
      <c r="PCL16" s="149"/>
      <c r="PCM16" s="149"/>
      <c r="PCN16" s="149"/>
      <c r="PCO16" s="149"/>
      <c r="PCP16" s="149"/>
      <c r="PCQ16" s="149"/>
      <c r="PCR16" s="149"/>
      <c r="PCS16" s="149"/>
      <c r="PCT16" s="149"/>
      <c r="PCU16" s="149"/>
      <c r="PCV16" s="149"/>
      <c r="PCW16" s="149"/>
      <c r="PCX16" s="149"/>
      <c r="PCY16" s="149"/>
      <c r="PCZ16" s="149"/>
      <c r="PDA16" s="149"/>
      <c r="PDB16" s="149"/>
      <c r="PDC16" s="149"/>
      <c r="PDD16" s="149"/>
      <c r="PDE16" s="149"/>
      <c r="PDF16" s="149"/>
      <c r="PDG16" s="149"/>
      <c r="PDH16" s="149"/>
      <c r="PDI16" s="149"/>
      <c r="PDJ16" s="149"/>
      <c r="PDK16" s="149"/>
      <c r="PDL16" s="149"/>
      <c r="PDM16" s="149"/>
      <c r="PDN16" s="149"/>
      <c r="PDO16" s="149"/>
      <c r="PDP16" s="149"/>
      <c r="PDQ16" s="149"/>
      <c r="PDR16" s="149"/>
      <c r="PDS16" s="149"/>
      <c r="PDT16" s="149"/>
      <c r="PDU16" s="149"/>
      <c r="PDV16" s="149"/>
      <c r="PDW16" s="149"/>
      <c r="PDX16" s="149"/>
      <c r="PDY16" s="149"/>
      <c r="PDZ16" s="149"/>
      <c r="PEA16" s="149"/>
      <c r="PEB16" s="149"/>
      <c r="PEC16" s="149"/>
      <c r="PED16" s="149"/>
      <c r="PEE16" s="149"/>
      <c r="PEF16" s="149"/>
      <c r="PEG16" s="149"/>
      <c r="PEH16" s="149"/>
      <c r="PEI16" s="149"/>
      <c r="PEJ16" s="149"/>
      <c r="PEK16" s="149"/>
      <c r="PEL16" s="149"/>
      <c r="PEM16" s="149"/>
      <c r="PEN16" s="149"/>
      <c r="PEO16" s="149"/>
      <c r="PEP16" s="149"/>
      <c r="PEQ16" s="149"/>
      <c r="PER16" s="149"/>
      <c r="PES16" s="149"/>
      <c r="PET16" s="149"/>
      <c r="PEU16" s="149"/>
      <c r="PEV16" s="149"/>
      <c r="PEW16" s="149"/>
      <c r="PEX16" s="149"/>
      <c r="PEY16" s="149"/>
      <c r="PEZ16" s="149"/>
      <c r="PFA16" s="149"/>
      <c r="PFB16" s="149"/>
      <c r="PFC16" s="149"/>
      <c r="PFD16" s="149"/>
      <c r="PFE16" s="149"/>
      <c r="PFF16" s="149"/>
      <c r="PFG16" s="149"/>
      <c r="PFH16" s="149"/>
      <c r="PFI16" s="149"/>
      <c r="PFJ16" s="149"/>
      <c r="PFK16" s="149"/>
      <c r="PFL16" s="149"/>
      <c r="PFM16" s="149"/>
      <c r="PFN16" s="149"/>
      <c r="PFO16" s="149"/>
      <c r="PFP16" s="149"/>
      <c r="PFQ16" s="149"/>
      <c r="PFR16" s="149"/>
      <c r="PFS16" s="149"/>
      <c r="PFT16" s="149"/>
      <c r="PFU16" s="149"/>
      <c r="PFV16" s="149"/>
      <c r="PFW16" s="149"/>
      <c r="PFX16" s="149"/>
      <c r="PFY16" s="149"/>
      <c r="PFZ16" s="149"/>
      <c r="PGA16" s="149"/>
      <c r="PGB16" s="149"/>
      <c r="PGC16" s="149"/>
      <c r="PGD16" s="149"/>
      <c r="PGE16" s="149"/>
      <c r="PGF16" s="149"/>
      <c r="PGG16" s="149"/>
      <c r="PGH16" s="149"/>
      <c r="PGI16" s="149"/>
      <c r="PGJ16" s="149"/>
      <c r="PGK16" s="149"/>
      <c r="PGL16" s="149"/>
      <c r="PGM16" s="149"/>
      <c r="PGN16" s="149"/>
      <c r="PGO16" s="149"/>
      <c r="PGP16" s="149"/>
      <c r="PGQ16" s="149"/>
      <c r="PGR16" s="149"/>
      <c r="PGS16" s="149"/>
      <c r="PGT16" s="149"/>
      <c r="PGU16" s="149"/>
      <c r="PGV16" s="149"/>
      <c r="PGW16" s="149"/>
      <c r="PGX16" s="149"/>
      <c r="PGY16" s="149"/>
      <c r="PGZ16" s="149"/>
      <c r="PHA16" s="149"/>
      <c r="PHB16" s="149"/>
      <c r="PHC16" s="149"/>
      <c r="PHD16" s="149"/>
      <c r="PHE16" s="149"/>
      <c r="PHF16" s="149"/>
      <c r="PHG16" s="149"/>
      <c r="PHH16" s="149"/>
      <c r="PHI16" s="149"/>
      <c r="PHJ16" s="149"/>
      <c r="PHK16" s="149"/>
      <c r="PHL16" s="149"/>
      <c r="PHM16" s="149"/>
      <c r="PHN16" s="149"/>
      <c r="PHO16" s="149"/>
      <c r="PHP16" s="149"/>
      <c r="PHQ16" s="149"/>
      <c r="PHR16" s="149"/>
      <c r="PHS16" s="149"/>
      <c r="PHT16" s="149"/>
      <c r="PHU16" s="149"/>
      <c r="PHV16" s="149"/>
      <c r="PHW16" s="149"/>
      <c r="PHX16" s="149"/>
      <c r="PHY16" s="149"/>
      <c r="PHZ16" s="149"/>
      <c r="PIA16" s="149"/>
      <c r="PIB16" s="149"/>
      <c r="PIC16" s="149"/>
      <c r="PID16" s="149"/>
      <c r="PIE16" s="149"/>
      <c r="PIF16" s="149"/>
      <c r="PIG16" s="149"/>
      <c r="PIH16" s="149"/>
      <c r="PII16" s="149"/>
      <c r="PIJ16" s="149"/>
      <c r="PIK16" s="149"/>
      <c r="PIL16" s="149"/>
      <c r="PIM16" s="149"/>
      <c r="PIN16" s="149"/>
      <c r="PIO16" s="149"/>
      <c r="PIP16" s="149"/>
      <c r="PIQ16" s="149"/>
      <c r="PIR16" s="149"/>
      <c r="PIS16" s="149"/>
      <c r="PIT16" s="149"/>
      <c r="PIU16" s="149"/>
      <c r="PIV16" s="149"/>
      <c r="PIW16" s="149"/>
      <c r="PIX16" s="149"/>
      <c r="PIY16" s="149"/>
      <c r="PIZ16" s="149"/>
      <c r="PJA16" s="149"/>
      <c r="PJB16" s="149"/>
      <c r="PJC16" s="149"/>
      <c r="PJD16" s="149"/>
      <c r="PJE16" s="149"/>
      <c r="PJF16" s="149"/>
      <c r="PJG16" s="149"/>
      <c r="PJH16" s="149"/>
      <c r="PJI16" s="149"/>
      <c r="PJJ16" s="149"/>
      <c r="PJK16" s="149"/>
      <c r="PJL16" s="149"/>
      <c r="PJM16" s="149"/>
      <c r="PJN16" s="149"/>
      <c r="PJO16" s="149"/>
      <c r="PJP16" s="149"/>
      <c r="PJQ16" s="149"/>
      <c r="PJR16" s="149"/>
      <c r="PJS16" s="149"/>
      <c r="PJT16" s="149"/>
      <c r="PJU16" s="149"/>
      <c r="PJV16" s="149"/>
      <c r="PJW16" s="149"/>
      <c r="PJX16" s="149"/>
      <c r="PJY16" s="149"/>
      <c r="PJZ16" s="149"/>
      <c r="PKA16" s="149"/>
      <c r="PKB16" s="149"/>
      <c r="PKC16" s="149"/>
      <c r="PKD16" s="149"/>
      <c r="PKE16" s="149"/>
      <c r="PKF16" s="149"/>
      <c r="PKG16" s="149"/>
      <c r="PKH16" s="149"/>
      <c r="PKI16" s="149"/>
      <c r="PKJ16" s="149"/>
      <c r="PKK16" s="149"/>
      <c r="PKL16" s="149"/>
      <c r="PKM16" s="149"/>
      <c r="PKN16" s="149"/>
      <c r="PKO16" s="149"/>
      <c r="PKP16" s="149"/>
      <c r="PKQ16" s="149"/>
      <c r="PKR16" s="149"/>
      <c r="PKS16" s="149"/>
      <c r="PKT16" s="149"/>
      <c r="PKU16" s="149"/>
      <c r="PKV16" s="149"/>
      <c r="PKW16" s="149"/>
      <c r="PKX16" s="149"/>
      <c r="PKY16" s="149"/>
      <c r="PKZ16" s="149"/>
      <c r="PLA16" s="149"/>
      <c r="PLB16" s="149"/>
      <c r="PLC16" s="149"/>
      <c r="PLD16" s="149"/>
      <c r="PLE16" s="149"/>
      <c r="PLF16" s="149"/>
      <c r="PLG16" s="149"/>
      <c r="PLH16" s="149"/>
      <c r="PLI16" s="149"/>
      <c r="PLJ16" s="149"/>
      <c r="PLK16" s="149"/>
      <c r="PLL16" s="149"/>
      <c r="PLM16" s="149"/>
      <c r="PLN16" s="149"/>
      <c r="PLO16" s="149"/>
      <c r="PLP16" s="149"/>
      <c r="PLQ16" s="149"/>
      <c r="PLR16" s="149"/>
      <c r="PLS16" s="149"/>
      <c r="PLT16" s="149"/>
      <c r="PLU16" s="149"/>
      <c r="PLV16" s="149"/>
      <c r="PLW16" s="149"/>
      <c r="PLX16" s="149"/>
      <c r="PLY16" s="149"/>
      <c r="PLZ16" s="149"/>
      <c r="PMA16" s="149"/>
      <c r="PMB16" s="149"/>
      <c r="PMC16" s="149"/>
      <c r="PMD16" s="149"/>
      <c r="PME16" s="149"/>
      <c r="PMF16" s="149"/>
      <c r="PMG16" s="149"/>
      <c r="PMH16" s="149"/>
      <c r="PMI16" s="149"/>
      <c r="PMJ16" s="149"/>
      <c r="PMK16" s="149"/>
      <c r="PML16" s="149"/>
      <c r="PMM16" s="149"/>
      <c r="PMN16" s="149"/>
      <c r="PMO16" s="149"/>
      <c r="PMP16" s="149"/>
      <c r="PMQ16" s="149"/>
      <c r="PMR16" s="149"/>
      <c r="PMS16" s="149"/>
      <c r="PMT16" s="149"/>
      <c r="PMU16" s="149"/>
      <c r="PMV16" s="149"/>
      <c r="PMW16" s="149"/>
      <c r="PMX16" s="149"/>
      <c r="PMY16" s="149"/>
      <c r="PMZ16" s="149"/>
      <c r="PNA16" s="149"/>
      <c r="PNB16" s="149"/>
      <c r="PNC16" s="149"/>
      <c r="PND16" s="149"/>
      <c r="PNE16" s="149"/>
      <c r="PNF16" s="149"/>
      <c r="PNG16" s="149"/>
      <c r="PNH16" s="149"/>
      <c r="PNI16" s="149"/>
      <c r="PNJ16" s="149"/>
      <c r="PNK16" s="149"/>
      <c r="PNL16" s="149"/>
      <c r="PNM16" s="149"/>
      <c r="PNN16" s="149"/>
      <c r="PNO16" s="149"/>
      <c r="PNP16" s="149"/>
      <c r="PNQ16" s="149"/>
      <c r="PNR16" s="149"/>
      <c r="PNS16" s="149"/>
      <c r="PNT16" s="149"/>
      <c r="PNU16" s="149"/>
      <c r="PNV16" s="149"/>
      <c r="PNW16" s="149"/>
      <c r="PNX16" s="149"/>
      <c r="PNY16" s="149"/>
      <c r="PNZ16" s="149"/>
      <c r="POA16" s="149"/>
      <c r="POB16" s="149"/>
      <c r="POC16" s="149"/>
      <c r="POD16" s="149"/>
      <c r="POE16" s="149"/>
      <c r="POF16" s="149"/>
      <c r="POG16" s="149"/>
      <c r="POH16" s="149"/>
      <c r="POI16" s="149"/>
      <c r="POJ16" s="149"/>
      <c r="POK16" s="149"/>
      <c r="POL16" s="149"/>
      <c r="POM16" s="149"/>
      <c r="PON16" s="149"/>
      <c r="POO16" s="149"/>
      <c r="POP16" s="149"/>
      <c r="POQ16" s="149"/>
      <c r="POR16" s="149"/>
      <c r="POS16" s="149"/>
      <c r="POT16" s="149"/>
      <c r="POU16" s="149"/>
      <c r="POV16" s="149"/>
      <c r="POW16" s="149"/>
      <c r="POX16" s="149"/>
      <c r="POY16" s="149"/>
      <c r="POZ16" s="149"/>
      <c r="PPA16" s="149"/>
      <c r="PPB16" s="149"/>
      <c r="PPC16" s="149"/>
      <c r="PPD16" s="149"/>
      <c r="PPE16" s="149"/>
      <c r="PPF16" s="149"/>
      <c r="PPG16" s="149"/>
      <c r="PPH16" s="149"/>
      <c r="PPI16" s="149"/>
      <c r="PPJ16" s="149"/>
      <c r="PPK16" s="149"/>
      <c r="PPL16" s="149"/>
      <c r="PPM16" s="149"/>
      <c r="PPN16" s="149"/>
      <c r="PPO16" s="149"/>
      <c r="PPP16" s="149"/>
      <c r="PPQ16" s="149"/>
      <c r="PPR16" s="149"/>
      <c r="PPS16" s="149"/>
      <c r="PPT16" s="149"/>
      <c r="PPU16" s="149"/>
      <c r="PPV16" s="149"/>
      <c r="PPW16" s="149"/>
      <c r="PPX16" s="149"/>
      <c r="PPY16" s="149"/>
      <c r="PPZ16" s="149"/>
      <c r="PQA16" s="149"/>
      <c r="PQB16" s="149"/>
      <c r="PQC16" s="149"/>
      <c r="PQD16" s="149"/>
      <c r="PQE16" s="149"/>
      <c r="PQF16" s="149"/>
      <c r="PQG16" s="149"/>
      <c r="PQH16" s="149"/>
      <c r="PQI16" s="149"/>
      <c r="PQJ16" s="149"/>
      <c r="PQK16" s="149"/>
      <c r="PQL16" s="149"/>
      <c r="PQM16" s="149"/>
      <c r="PQN16" s="149"/>
      <c r="PQO16" s="149"/>
      <c r="PQP16" s="149"/>
      <c r="PQQ16" s="149"/>
      <c r="PQR16" s="149"/>
      <c r="PQS16" s="149"/>
      <c r="PQT16" s="149"/>
      <c r="PQU16" s="149"/>
      <c r="PQV16" s="149"/>
      <c r="PQW16" s="149"/>
      <c r="PQX16" s="149"/>
      <c r="PQY16" s="149"/>
      <c r="PQZ16" s="149"/>
      <c r="PRA16" s="149"/>
      <c r="PRB16" s="149"/>
      <c r="PRC16" s="149"/>
      <c r="PRD16" s="149"/>
      <c r="PRE16" s="149"/>
      <c r="PRF16" s="149"/>
      <c r="PRG16" s="149"/>
      <c r="PRH16" s="149"/>
      <c r="PRI16" s="149"/>
      <c r="PRJ16" s="149"/>
      <c r="PRK16" s="149"/>
      <c r="PRL16" s="149"/>
      <c r="PRM16" s="149"/>
      <c r="PRN16" s="149"/>
      <c r="PRO16" s="149"/>
      <c r="PRP16" s="149"/>
      <c r="PRQ16" s="149"/>
      <c r="PRR16" s="149"/>
      <c r="PRS16" s="149"/>
      <c r="PRT16" s="149"/>
      <c r="PRU16" s="149"/>
      <c r="PRV16" s="149"/>
      <c r="PRW16" s="149"/>
      <c r="PRX16" s="149"/>
      <c r="PRY16" s="149"/>
      <c r="PRZ16" s="149"/>
      <c r="PSA16" s="149"/>
      <c r="PSB16" s="149"/>
      <c r="PSC16" s="149"/>
      <c r="PSD16" s="149"/>
      <c r="PSE16" s="149"/>
      <c r="PSF16" s="149"/>
      <c r="PSG16" s="149"/>
      <c r="PSH16" s="149"/>
      <c r="PSI16" s="149"/>
      <c r="PSJ16" s="149"/>
      <c r="PSK16" s="149"/>
      <c r="PSL16" s="149"/>
      <c r="PSM16" s="149"/>
      <c r="PSN16" s="149"/>
      <c r="PSO16" s="149"/>
      <c r="PSP16" s="149"/>
      <c r="PSQ16" s="149"/>
      <c r="PSR16" s="149"/>
      <c r="PSS16" s="149"/>
      <c r="PST16" s="149"/>
      <c r="PSU16" s="149"/>
      <c r="PSV16" s="149"/>
      <c r="PSW16" s="149"/>
      <c r="PSX16" s="149"/>
      <c r="PSY16" s="149"/>
      <c r="PSZ16" s="149"/>
      <c r="PTA16" s="149"/>
      <c r="PTB16" s="149"/>
      <c r="PTC16" s="149"/>
      <c r="PTD16" s="149"/>
      <c r="PTE16" s="149"/>
      <c r="PTF16" s="149"/>
      <c r="PTG16" s="149"/>
      <c r="PTH16" s="149"/>
      <c r="PTI16" s="149"/>
      <c r="PTJ16" s="149"/>
      <c r="PTK16" s="149"/>
      <c r="PTL16" s="149"/>
      <c r="PTM16" s="149"/>
      <c r="PTN16" s="149"/>
      <c r="PTO16" s="149"/>
      <c r="PTP16" s="149"/>
      <c r="PTQ16" s="149"/>
      <c r="PTR16" s="149"/>
      <c r="PTS16" s="149"/>
      <c r="PTT16" s="149"/>
      <c r="PTU16" s="149"/>
      <c r="PTV16" s="149"/>
      <c r="PTW16" s="149"/>
      <c r="PTX16" s="149"/>
      <c r="PTY16" s="149"/>
      <c r="PTZ16" s="149"/>
      <c r="PUA16" s="149"/>
      <c r="PUB16" s="149"/>
      <c r="PUC16" s="149"/>
      <c r="PUD16" s="149"/>
      <c r="PUE16" s="149"/>
      <c r="PUF16" s="149"/>
      <c r="PUG16" s="149"/>
      <c r="PUH16" s="149"/>
      <c r="PUI16" s="149"/>
      <c r="PUJ16" s="149"/>
      <c r="PUK16" s="149"/>
      <c r="PUL16" s="149"/>
      <c r="PUM16" s="149"/>
      <c r="PUN16" s="149"/>
      <c r="PUO16" s="149"/>
      <c r="PUP16" s="149"/>
      <c r="PUQ16" s="149"/>
      <c r="PUR16" s="149"/>
      <c r="PUS16" s="149"/>
      <c r="PUT16" s="149"/>
      <c r="PUU16" s="149"/>
      <c r="PUV16" s="149"/>
      <c r="PUW16" s="149"/>
      <c r="PUX16" s="149"/>
      <c r="PUY16" s="149"/>
      <c r="PUZ16" s="149"/>
      <c r="PVA16" s="149"/>
      <c r="PVB16" s="149"/>
      <c r="PVC16" s="149"/>
      <c r="PVD16" s="149"/>
      <c r="PVE16" s="149"/>
      <c r="PVF16" s="149"/>
      <c r="PVG16" s="149"/>
      <c r="PVH16" s="149"/>
      <c r="PVI16" s="149"/>
      <c r="PVJ16" s="149"/>
      <c r="PVK16" s="149"/>
      <c r="PVL16" s="149"/>
      <c r="PVM16" s="149"/>
      <c r="PVN16" s="149"/>
      <c r="PVO16" s="149"/>
      <c r="PVP16" s="149"/>
      <c r="PVQ16" s="149"/>
      <c r="PVR16" s="149"/>
      <c r="PVS16" s="149"/>
      <c r="PVT16" s="149"/>
      <c r="PVU16" s="149"/>
      <c r="PVV16" s="149"/>
      <c r="PVW16" s="149"/>
      <c r="PVX16" s="149"/>
      <c r="PVY16" s="149"/>
      <c r="PVZ16" s="149"/>
      <c r="PWA16" s="149"/>
      <c r="PWB16" s="149"/>
      <c r="PWC16" s="149"/>
      <c r="PWD16" s="149"/>
      <c r="PWE16" s="149"/>
      <c r="PWF16" s="149"/>
      <c r="PWG16" s="149"/>
      <c r="PWH16" s="149"/>
      <c r="PWI16" s="149"/>
      <c r="PWJ16" s="149"/>
      <c r="PWK16" s="149"/>
      <c r="PWL16" s="149"/>
      <c r="PWM16" s="149"/>
      <c r="PWN16" s="149"/>
      <c r="PWO16" s="149"/>
      <c r="PWP16" s="149"/>
      <c r="PWQ16" s="149"/>
      <c r="PWR16" s="149"/>
      <c r="PWS16" s="149"/>
      <c r="PWT16" s="149"/>
      <c r="PWU16" s="149"/>
      <c r="PWV16" s="149"/>
      <c r="PWW16" s="149"/>
      <c r="PWX16" s="149"/>
      <c r="PWY16" s="149"/>
      <c r="PWZ16" s="149"/>
      <c r="PXA16" s="149"/>
      <c r="PXB16" s="149"/>
      <c r="PXC16" s="149"/>
      <c r="PXD16" s="149"/>
      <c r="PXE16" s="149"/>
      <c r="PXF16" s="149"/>
      <c r="PXG16" s="149"/>
      <c r="PXH16" s="149"/>
      <c r="PXI16" s="149"/>
      <c r="PXJ16" s="149"/>
      <c r="PXK16" s="149"/>
      <c r="PXL16" s="149"/>
      <c r="PXM16" s="149"/>
      <c r="PXN16" s="149"/>
      <c r="PXO16" s="149"/>
      <c r="PXP16" s="149"/>
      <c r="PXQ16" s="149"/>
      <c r="PXR16" s="149"/>
      <c r="PXS16" s="149"/>
      <c r="PXT16" s="149"/>
      <c r="PXU16" s="149"/>
      <c r="PXV16" s="149"/>
      <c r="PXW16" s="149"/>
      <c r="PXX16" s="149"/>
      <c r="PXY16" s="149"/>
      <c r="PXZ16" s="149"/>
      <c r="PYA16" s="149"/>
      <c r="PYB16" s="149"/>
      <c r="PYC16" s="149"/>
      <c r="PYD16" s="149"/>
      <c r="PYE16" s="149"/>
      <c r="PYF16" s="149"/>
      <c r="PYG16" s="149"/>
      <c r="PYH16" s="149"/>
      <c r="PYI16" s="149"/>
      <c r="PYJ16" s="149"/>
      <c r="PYK16" s="149"/>
      <c r="PYL16" s="149"/>
      <c r="PYM16" s="149"/>
      <c r="PYN16" s="149"/>
      <c r="PYO16" s="149"/>
      <c r="PYP16" s="149"/>
      <c r="PYQ16" s="149"/>
      <c r="PYR16" s="149"/>
      <c r="PYS16" s="149"/>
      <c r="PYT16" s="149"/>
      <c r="PYU16" s="149"/>
      <c r="PYV16" s="149"/>
      <c r="PYW16" s="149"/>
      <c r="PYX16" s="149"/>
      <c r="PYY16" s="149"/>
      <c r="PYZ16" s="149"/>
      <c r="PZA16" s="149"/>
      <c r="PZB16" s="149"/>
      <c r="PZC16" s="149"/>
      <c r="PZD16" s="149"/>
      <c r="PZE16" s="149"/>
      <c r="PZF16" s="149"/>
      <c r="PZG16" s="149"/>
      <c r="PZH16" s="149"/>
      <c r="PZI16" s="149"/>
      <c r="PZJ16" s="149"/>
      <c r="PZK16" s="149"/>
      <c r="PZL16" s="149"/>
      <c r="PZM16" s="149"/>
      <c r="PZN16" s="149"/>
      <c r="PZO16" s="149"/>
      <c r="PZP16" s="149"/>
      <c r="PZQ16" s="149"/>
      <c r="PZR16" s="149"/>
      <c r="PZS16" s="149"/>
      <c r="PZT16" s="149"/>
      <c r="PZU16" s="149"/>
      <c r="PZV16" s="149"/>
      <c r="PZW16" s="149"/>
      <c r="PZX16" s="149"/>
      <c r="PZY16" s="149"/>
      <c r="PZZ16" s="149"/>
      <c r="QAA16" s="149"/>
      <c r="QAB16" s="149"/>
      <c r="QAC16" s="149"/>
      <c r="QAD16" s="149"/>
      <c r="QAE16" s="149"/>
      <c r="QAF16" s="149"/>
      <c r="QAG16" s="149"/>
      <c r="QAH16" s="149"/>
      <c r="QAI16" s="149"/>
      <c r="QAJ16" s="149"/>
      <c r="QAK16" s="149"/>
      <c r="QAL16" s="149"/>
      <c r="QAM16" s="149"/>
      <c r="QAN16" s="149"/>
      <c r="QAO16" s="149"/>
      <c r="QAP16" s="149"/>
      <c r="QAQ16" s="149"/>
      <c r="QAR16" s="149"/>
      <c r="QAS16" s="149"/>
      <c r="QAT16" s="149"/>
      <c r="QAU16" s="149"/>
      <c r="QAV16" s="149"/>
      <c r="QAW16" s="149"/>
      <c r="QAX16" s="149"/>
      <c r="QAY16" s="149"/>
      <c r="QAZ16" s="149"/>
      <c r="QBA16" s="149"/>
      <c r="QBB16" s="149"/>
      <c r="QBC16" s="149"/>
      <c r="QBD16" s="149"/>
      <c r="QBE16" s="149"/>
      <c r="QBF16" s="149"/>
      <c r="QBG16" s="149"/>
      <c r="QBH16" s="149"/>
      <c r="QBI16" s="149"/>
      <c r="QBJ16" s="149"/>
      <c r="QBK16" s="149"/>
      <c r="QBL16" s="149"/>
      <c r="QBM16" s="149"/>
      <c r="QBN16" s="149"/>
      <c r="QBO16" s="149"/>
      <c r="QBP16" s="149"/>
      <c r="QBQ16" s="149"/>
      <c r="QBR16" s="149"/>
      <c r="QBS16" s="149"/>
      <c r="QBT16" s="149"/>
      <c r="QBU16" s="149"/>
      <c r="QBV16" s="149"/>
      <c r="QBW16" s="149"/>
      <c r="QBX16" s="149"/>
      <c r="QBY16" s="149"/>
      <c r="QBZ16" s="149"/>
      <c r="QCA16" s="149"/>
      <c r="QCB16" s="149"/>
      <c r="QCC16" s="149"/>
      <c r="QCD16" s="149"/>
      <c r="QCE16" s="149"/>
      <c r="QCF16" s="149"/>
      <c r="QCG16" s="149"/>
      <c r="QCH16" s="149"/>
      <c r="QCI16" s="149"/>
      <c r="QCJ16" s="149"/>
      <c r="QCK16" s="149"/>
      <c r="QCL16" s="149"/>
      <c r="QCM16" s="149"/>
      <c r="QCN16" s="149"/>
      <c r="QCO16" s="149"/>
      <c r="QCP16" s="149"/>
      <c r="QCQ16" s="149"/>
      <c r="QCR16" s="149"/>
      <c r="QCS16" s="149"/>
      <c r="QCT16" s="149"/>
      <c r="QCU16" s="149"/>
      <c r="QCV16" s="149"/>
      <c r="QCW16" s="149"/>
      <c r="QCX16" s="149"/>
      <c r="QCY16" s="149"/>
      <c r="QCZ16" s="149"/>
      <c r="QDA16" s="149"/>
      <c r="QDB16" s="149"/>
      <c r="QDC16" s="149"/>
      <c r="QDD16" s="149"/>
      <c r="QDE16" s="149"/>
      <c r="QDF16" s="149"/>
      <c r="QDG16" s="149"/>
      <c r="QDH16" s="149"/>
      <c r="QDI16" s="149"/>
      <c r="QDJ16" s="149"/>
      <c r="QDK16" s="149"/>
      <c r="QDL16" s="149"/>
      <c r="QDM16" s="149"/>
      <c r="QDN16" s="149"/>
      <c r="QDO16" s="149"/>
      <c r="QDP16" s="149"/>
      <c r="QDQ16" s="149"/>
      <c r="QDR16" s="149"/>
      <c r="QDS16" s="149"/>
      <c r="QDT16" s="149"/>
      <c r="QDU16" s="149"/>
      <c r="QDV16" s="149"/>
      <c r="QDW16" s="149"/>
      <c r="QDX16" s="149"/>
      <c r="QDY16" s="149"/>
      <c r="QDZ16" s="149"/>
      <c r="QEA16" s="149"/>
      <c r="QEB16" s="149"/>
      <c r="QEC16" s="149"/>
      <c r="QED16" s="149"/>
      <c r="QEE16" s="149"/>
      <c r="QEF16" s="149"/>
      <c r="QEG16" s="149"/>
      <c r="QEH16" s="149"/>
      <c r="QEI16" s="149"/>
      <c r="QEJ16" s="149"/>
      <c r="QEK16" s="149"/>
      <c r="QEL16" s="149"/>
      <c r="QEM16" s="149"/>
      <c r="QEN16" s="149"/>
      <c r="QEO16" s="149"/>
      <c r="QEP16" s="149"/>
      <c r="QEQ16" s="149"/>
      <c r="QER16" s="149"/>
      <c r="QES16" s="149"/>
      <c r="QET16" s="149"/>
      <c r="QEU16" s="149"/>
      <c r="QEV16" s="149"/>
      <c r="QEW16" s="149"/>
      <c r="QEX16" s="149"/>
      <c r="QEY16" s="149"/>
      <c r="QEZ16" s="149"/>
      <c r="QFA16" s="149"/>
      <c r="QFB16" s="149"/>
      <c r="QFC16" s="149"/>
      <c r="QFD16" s="149"/>
      <c r="QFE16" s="149"/>
      <c r="QFF16" s="149"/>
      <c r="QFG16" s="149"/>
      <c r="QFH16" s="149"/>
      <c r="QFI16" s="149"/>
      <c r="QFJ16" s="149"/>
      <c r="QFK16" s="149"/>
      <c r="QFL16" s="149"/>
      <c r="QFM16" s="149"/>
      <c r="QFN16" s="149"/>
      <c r="QFO16" s="149"/>
      <c r="QFP16" s="149"/>
      <c r="QFQ16" s="149"/>
      <c r="QFR16" s="149"/>
      <c r="QFS16" s="149"/>
      <c r="QFT16" s="149"/>
      <c r="QFU16" s="149"/>
      <c r="QFV16" s="149"/>
      <c r="QFW16" s="149"/>
      <c r="QFX16" s="149"/>
      <c r="QFY16" s="149"/>
      <c r="QFZ16" s="149"/>
      <c r="QGA16" s="149"/>
      <c r="QGB16" s="149"/>
      <c r="QGC16" s="149"/>
      <c r="QGD16" s="149"/>
      <c r="QGE16" s="149"/>
      <c r="QGF16" s="149"/>
      <c r="QGG16" s="149"/>
      <c r="QGH16" s="149"/>
      <c r="QGI16" s="149"/>
      <c r="QGJ16" s="149"/>
      <c r="QGK16" s="149"/>
      <c r="QGL16" s="149"/>
      <c r="QGM16" s="149"/>
      <c r="QGN16" s="149"/>
      <c r="QGO16" s="149"/>
      <c r="QGP16" s="149"/>
      <c r="QGQ16" s="149"/>
      <c r="QGR16" s="149"/>
      <c r="QGS16" s="149"/>
      <c r="QGT16" s="149"/>
      <c r="QGU16" s="149"/>
      <c r="QGV16" s="149"/>
      <c r="QGW16" s="149"/>
      <c r="QGX16" s="149"/>
      <c r="QGY16" s="149"/>
      <c r="QGZ16" s="149"/>
      <c r="QHA16" s="149"/>
      <c r="QHB16" s="149"/>
      <c r="QHC16" s="149"/>
      <c r="QHD16" s="149"/>
      <c r="QHE16" s="149"/>
      <c r="QHF16" s="149"/>
      <c r="QHG16" s="149"/>
      <c r="QHH16" s="149"/>
      <c r="QHI16" s="149"/>
      <c r="QHJ16" s="149"/>
      <c r="QHK16" s="149"/>
      <c r="QHL16" s="149"/>
      <c r="QHM16" s="149"/>
      <c r="QHN16" s="149"/>
      <c r="QHO16" s="149"/>
      <c r="QHP16" s="149"/>
      <c r="QHQ16" s="149"/>
      <c r="QHR16" s="149"/>
      <c r="QHS16" s="149"/>
      <c r="QHT16" s="149"/>
      <c r="QHU16" s="149"/>
      <c r="QHV16" s="149"/>
      <c r="QHW16" s="149"/>
      <c r="QHX16" s="149"/>
      <c r="QHY16" s="149"/>
      <c r="QHZ16" s="149"/>
      <c r="QIA16" s="149"/>
      <c r="QIB16" s="149"/>
      <c r="QIC16" s="149"/>
      <c r="QID16" s="149"/>
      <c r="QIE16" s="149"/>
      <c r="QIF16" s="149"/>
      <c r="QIG16" s="149"/>
      <c r="QIH16" s="149"/>
      <c r="QII16" s="149"/>
      <c r="QIJ16" s="149"/>
      <c r="QIK16" s="149"/>
      <c r="QIL16" s="149"/>
      <c r="QIM16" s="149"/>
      <c r="QIN16" s="149"/>
      <c r="QIO16" s="149"/>
      <c r="QIP16" s="149"/>
      <c r="QIQ16" s="149"/>
      <c r="QIR16" s="149"/>
      <c r="QIS16" s="149"/>
      <c r="QIT16" s="149"/>
      <c r="QIU16" s="149"/>
      <c r="QIV16" s="149"/>
      <c r="QIW16" s="149"/>
      <c r="QIX16" s="149"/>
      <c r="QIY16" s="149"/>
      <c r="QIZ16" s="149"/>
      <c r="QJA16" s="149"/>
      <c r="QJB16" s="149"/>
      <c r="QJC16" s="149"/>
      <c r="QJD16" s="149"/>
      <c r="QJE16" s="149"/>
      <c r="QJF16" s="149"/>
      <c r="QJG16" s="149"/>
      <c r="QJH16" s="149"/>
      <c r="QJI16" s="149"/>
      <c r="QJJ16" s="149"/>
      <c r="QJK16" s="149"/>
      <c r="QJL16" s="149"/>
      <c r="QJM16" s="149"/>
      <c r="QJN16" s="149"/>
      <c r="QJO16" s="149"/>
      <c r="QJP16" s="149"/>
      <c r="QJQ16" s="149"/>
      <c r="QJR16" s="149"/>
      <c r="QJS16" s="149"/>
      <c r="QJT16" s="149"/>
      <c r="QJU16" s="149"/>
      <c r="QJV16" s="149"/>
      <c r="QJW16" s="149"/>
      <c r="QJX16" s="149"/>
      <c r="QJY16" s="149"/>
      <c r="QJZ16" s="149"/>
      <c r="QKA16" s="149"/>
      <c r="QKB16" s="149"/>
      <c r="QKC16" s="149"/>
      <c r="QKD16" s="149"/>
      <c r="QKE16" s="149"/>
      <c r="QKF16" s="149"/>
      <c r="QKG16" s="149"/>
      <c r="QKH16" s="149"/>
      <c r="QKI16" s="149"/>
      <c r="QKJ16" s="149"/>
      <c r="QKK16" s="149"/>
      <c r="QKL16" s="149"/>
      <c r="QKM16" s="149"/>
      <c r="QKN16" s="149"/>
      <c r="QKO16" s="149"/>
      <c r="QKP16" s="149"/>
      <c r="QKQ16" s="149"/>
      <c r="QKR16" s="149"/>
      <c r="QKS16" s="149"/>
      <c r="QKT16" s="149"/>
      <c r="QKU16" s="149"/>
      <c r="QKV16" s="149"/>
      <c r="QKW16" s="149"/>
      <c r="QKX16" s="149"/>
      <c r="QKY16" s="149"/>
      <c r="QKZ16" s="149"/>
      <c r="QLA16" s="149"/>
      <c r="QLB16" s="149"/>
      <c r="QLC16" s="149"/>
      <c r="QLD16" s="149"/>
      <c r="QLE16" s="149"/>
      <c r="QLF16" s="149"/>
      <c r="QLG16" s="149"/>
      <c r="QLH16" s="149"/>
      <c r="QLI16" s="149"/>
      <c r="QLJ16" s="149"/>
      <c r="QLK16" s="149"/>
      <c r="QLL16" s="149"/>
      <c r="QLM16" s="149"/>
      <c r="QLN16" s="149"/>
      <c r="QLO16" s="149"/>
      <c r="QLP16" s="149"/>
      <c r="QLQ16" s="149"/>
      <c r="QLR16" s="149"/>
      <c r="QLS16" s="149"/>
      <c r="QLT16" s="149"/>
      <c r="QLU16" s="149"/>
      <c r="QLV16" s="149"/>
      <c r="QLW16" s="149"/>
      <c r="QLX16" s="149"/>
      <c r="QLY16" s="149"/>
      <c r="QLZ16" s="149"/>
      <c r="QMA16" s="149"/>
      <c r="QMB16" s="149"/>
      <c r="QMC16" s="149"/>
      <c r="QMD16" s="149"/>
      <c r="QME16" s="149"/>
      <c r="QMF16" s="149"/>
      <c r="QMG16" s="149"/>
      <c r="QMH16" s="149"/>
      <c r="QMI16" s="149"/>
      <c r="QMJ16" s="149"/>
      <c r="QMK16" s="149"/>
      <c r="QML16" s="149"/>
      <c r="QMM16" s="149"/>
      <c r="QMN16" s="149"/>
      <c r="QMO16" s="149"/>
      <c r="QMP16" s="149"/>
      <c r="QMQ16" s="149"/>
      <c r="QMR16" s="149"/>
      <c r="QMS16" s="149"/>
      <c r="QMT16" s="149"/>
      <c r="QMU16" s="149"/>
      <c r="QMV16" s="149"/>
      <c r="QMW16" s="149"/>
      <c r="QMX16" s="149"/>
      <c r="QMY16" s="149"/>
      <c r="QMZ16" s="149"/>
      <c r="QNA16" s="149"/>
      <c r="QNB16" s="149"/>
      <c r="QNC16" s="149"/>
      <c r="QND16" s="149"/>
      <c r="QNE16" s="149"/>
      <c r="QNF16" s="149"/>
      <c r="QNG16" s="149"/>
      <c r="QNH16" s="149"/>
      <c r="QNI16" s="149"/>
      <c r="QNJ16" s="149"/>
      <c r="QNK16" s="149"/>
      <c r="QNL16" s="149"/>
      <c r="QNM16" s="149"/>
      <c r="QNN16" s="149"/>
      <c r="QNO16" s="149"/>
      <c r="QNP16" s="149"/>
      <c r="QNQ16" s="149"/>
      <c r="QNR16" s="149"/>
      <c r="QNS16" s="149"/>
      <c r="QNT16" s="149"/>
      <c r="QNU16" s="149"/>
      <c r="QNV16" s="149"/>
      <c r="QNW16" s="149"/>
      <c r="QNX16" s="149"/>
      <c r="QNY16" s="149"/>
      <c r="QNZ16" s="149"/>
      <c r="QOA16" s="149"/>
      <c r="QOB16" s="149"/>
      <c r="QOC16" s="149"/>
      <c r="QOD16" s="149"/>
      <c r="QOE16" s="149"/>
      <c r="QOF16" s="149"/>
      <c r="QOG16" s="149"/>
      <c r="QOH16" s="149"/>
      <c r="QOI16" s="149"/>
      <c r="QOJ16" s="149"/>
      <c r="QOK16" s="149"/>
      <c r="QOL16" s="149"/>
      <c r="QOM16" s="149"/>
      <c r="QON16" s="149"/>
      <c r="QOO16" s="149"/>
      <c r="QOP16" s="149"/>
      <c r="QOQ16" s="149"/>
      <c r="QOR16" s="149"/>
      <c r="QOS16" s="149"/>
      <c r="QOT16" s="149"/>
      <c r="QOU16" s="149"/>
      <c r="QOV16" s="149"/>
      <c r="QOW16" s="149"/>
      <c r="QOX16" s="149"/>
      <c r="QOY16" s="149"/>
      <c r="QOZ16" s="149"/>
      <c r="QPA16" s="149"/>
      <c r="QPB16" s="149"/>
      <c r="QPC16" s="149"/>
      <c r="QPD16" s="149"/>
      <c r="QPE16" s="149"/>
      <c r="QPF16" s="149"/>
      <c r="QPG16" s="149"/>
      <c r="QPH16" s="149"/>
      <c r="QPI16" s="149"/>
      <c r="QPJ16" s="149"/>
      <c r="QPK16" s="149"/>
      <c r="QPL16" s="149"/>
      <c r="QPM16" s="149"/>
      <c r="QPN16" s="149"/>
      <c r="QPO16" s="149"/>
      <c r="QPP16" s="149"/>
      <c r="QPQ16" s="149"/>
      <c r="QPR16" s="149"/>
      <c r="QPS16" s="149"/>
      <c r="QPT16" s="149"/>
      <c r="QPU16" s="149"/>
      <c r="QPV16" s="149"/>
      <c r="QPW16" s="149"/>
      <c r="QPX16" s="149"/>
      <c r="QPY16" s="149"/>
      <c r="QPZ16" s="149"/>
      <c r="QQA16" s="149"/>
      <c r="QQB16" s="149"/>
      <c r="QQC16" s="149"/>
      <c r="QQD16" s="149"/>
      <c r="QQE16" s="149"/>
      <c r="QQF16" s="149"/>
      <c r="QQG16" s="149"/>
      <c r="QQH16" s="149"/>
      <c r="QQI16" s="149"/>
      <c r="QQJ16" s="149"/>
      <c r="QQK16" s="149"/>
      <c r="QQL16" s="149"/>
      <c r="QQM16" s="149"/>
      <c r="QQN16" s="149"/>
      <c r="QQO16" s="149"/>
      <c r="QQP16" s="149"/>
      <c r="QQQ16" s="149"/>
      <c r="QQR16" s="149"/>
      <c r="QQS16" s="149"/>
      <c r="QQT16" s="149"/>
      <c r="QQU16" s="149"/>
      <c r="QQV16" s="149"/>
      <c r="QQW16" s="149"/>
      <c r="QQX16" s="149"/>
      <c r="QQY16" s="149"/>
      <c r="QQZ16" s="149"/>
      <c r="QRA16" s="149"/>
      <c r="QRB16" s="149"/>
      <c r="QRC16" s="149"/>
      <c r="QRD16" s="149"/>
      <c r="QRE16" s="149"/>
      <c r="QRF16" s="149"/>
      <c r="QRG16" s="149"/>
      <c r="QRH16" s="149"/>
      <c r="QRI16" s="149"/>
      <c r="QRJ16" s="149"/>
      <c r="QRK16" s="149"/>
      <c r="QRL16" s="149"/>
      <c r="QRM16" s="149"/>
      <c r="QRN16" s="149"/>
      <c r="QRO16" s="149"/>
      <c r="QRP16" s="149"/>
      <c r="QRQ16" s="149"/>
      <c r="QRR16" s="149"/>
      <c r="QRS16" s="149"/>
      <c r="QRT16" s="149"/>
      <c r="QRU16" s="149"/>
      <c r="QRV16" s="149"/>
      <c r="QRW16" s="149"/>
      <c r="QRX16" s="149"/>
      <c r="QRY16" s="149"/>
      <c r="QRZ16" s="149"/>
      <c r="QSA16" s="149"/>
      <c r="QSB16" s="149"/>
      <c r="QSC16" s="149"/>
      <c r="QSD16" s="149"/>
      <c r="QSE16" s="149"/>
      <c r="QSF16" s="149"/>
      <c r="QSG16" s="149"/>
      <c r="QSH16" s="149"/>
      <c r="QSI16" s="149"/>
      <c r="QSJ16" s="149"/>
      <c r="QSK16" s="149"/>
      <c r="QSL16" s="149"/>
      <c r="QSM16" s="149"/>
      <c r="QSN16" s="149"/>
      <c r="QSO16" s="149"/>
      <c r="QSP16" s="149"/>
      <c r="QSQ16" s="149"/>
      <c r="QSR16" s="149"/>
      <c r="QSS16" s="149"/>
      <c r="QST16" s="149"/>
      <c r="QSU16" s="149"/>
      <c r="QSV16" s="149"/>
      <c r="QSW16" s="149"/>
      <c r="QSX16" s="149"/>
      <c r="QSY16" s="149"/>
      <c r="QSZ16" s="149"/>
      <c r="QTA16" s="149"/>
      <c r="QTB16" s="149"/>
      <c r="QTC16" s="149"/>
      <c r="QTD16" s="149"/>
      <c r="QTE16" s="149"/>
      <c r="QTF16" s="149"/>
      <c r="QTG16" s="149"/>
      <c r="QTH16" s="149"/>
      <c r="QTI16" s="149"/>
      <c r="QTJ16" s="149"/>
      <c r="QTK16" s="149"/>
      <c r="QTL16" s="149"/>
      <c r="QTM16" s="149"/>
      <c r="QTN16" s="149"/>
      <c r="QTO16" s="149"/>
      <c r="QTP16" s="149"/>
      <c r="QTQ16" s="149"/>
      <c r="QTR16" s="149"/>
      <c r="QTS16" s="149"/>
      <c r="QTT16" s="149"/>
      <c r="QTU16" s="149"/>
      <c r="QTV16" s="149"/>
      <c r="QTW16" s="149"/>
      <c r="QTX16" s="149"/>
      <c r="QTY16" s="149"/>
      <c r="QTZ16" s="149"/>
      <c r="QUA16" s="149"/>
      <c r="QUB16" s="149"/>
      <c r="QUC16" s="149"/>
      <c r="QUD16" s="149"/>
      <c r="QUE16" s="149"/>
      <c r="QUF16" s="149"/>
      <c r="QUG16" s="149"/>
      <c r="QUH16" s="149"/>
      <c r="QUI16" s="149"/>
      <c r="QUJ16" s="149"/>
      <c r="QUK16" s="149"/>
      <c r="QUL16" s="149"/>
      <c r="QUM16" s="149"/>
      <c r="QUN16" s="149"/>
      <c r="QUO16" s="149"/>
      <c r="QUP16" s="149"/>
      <c r="QUQ16" s="149"/>
      <c r="QUR16" s="149"/>
      <c r="QUS16" s="149"/>
      <c r="QUT16" s="149"/>
      <c r="QUU16" s="149"/>
      <c r="QUV16" s="149"/>
      <c r="QUW16" s="149"/>
      <c r="QUX16" s="149"/>
      <c r="QUY16" s="149"/>
      <c r="QUZ16" s="149"/>
      <c r="QVA16" s="149"/>
      <c r="QVB16" s="149"/>
      <c r="QVC16" s="149"/>
      <c r="QVD16" s="149"/>
      <c r="QVE16" s="149"/>
      <c r="QVF16" s="149"/>
      <c r="QVG16" s="149"/>
      <c r="QVH16" s="149"/>
      <c r="QVI16" s="149"/>
      <c r="QVJ16" s="149"/>
      <c r="QVK16" s="149"/>
      <c r="QVL16" s="149"/>
      <c r="QVM16" s="149"/>
      <c r="QVN16" s="149"/>
      <c r="QVO16" s="149"/>
      <c r="QVP16" s="149"/>
      <c r="QVQ16" s="149"/>
      <c r="QVR16" s="149"/>
      <c r="QVS16" s="149"/>
      <c r="QVT16" s="149"/>
      <c r="QVU16" s="149"/>
      <c r="QVV16" s="149"/>
      <c r="QVW16" s="149"/>
      <c r="QVX16" s="149"/>
      <c r="QVY16" s="149"/>
      <c r="QVZ16" s="149"/>
      <c r="QWA16" s="149"/>
      <c r="QWB16" s="149"/>
      <c r="QWC16" s="149"/>
      <c r="QWD16" s="149"/>
      <c r="QWE16" s="149"/>
      <c r="QWF16" s="149"/>
      <c r="QWG16" s="149"/>
      <c r="QWH16" s="149"/>
      <c r="QWI16" s="149"/>
      <c r="QWJ16" s="149"/>
      <c r="QWK16" s="149"/>
      <c r="QWL16" s="149"/>
      <c r="QWM16" s="149"/>
      <c r="QWN16" s="149"/>
      <c r="QWO16" s="149"/>
      <c r="QWP16" s="149"/>
      <c r="QWQ16" s="149"/>
      <c r="QWR16" s="149"/>
      <c r="QWS16" s="149"/>
      <c r="QWT16" s="149"/>
      <c r="QWU16" s="149"/>
      <c r="QWV16" s="149"/>
      <c r="QWW16" s="149"/>
      <c r="QWX16" s="149"/>
      <c r="QWY16" s="149"/>
      <c r="QWZ16" s="149"/>
      <c r="QXA16" s="149"/>
      <c r="QXB16" s="149"/>
      <c r="QXC16" s="149"/>
      <c r="QXD16" s="149"/>
      <c r="QXE16" s="149"/>
      <c r="QXF16" s="149"/>
      <c r="QXG16" s="149"/>
      <c r="QXH16" s="149"/>
      <c r="QXI16" s="149"/>
      <c r="QXJ16" s="149"/>
      <c r="QXK16" s="149"/>
      <c r="QXL16" s="149"/>
      <c r="QXM16" s="149"/>
      <c r="QXN16" s="149"/>
      <c r="QXO16" s="149"/>
      <c r="QXP16" s="149"/>
      <c r="QXQ16" s="149"/>
      <c r="QXR16" s="149"/>
      <c r="QXS16" s="149"/>
      <c r="QXT16" s="149"/>
      <c r="QXU16" s="149"/>
      <c r="QXV16" s="149"/>
      <c r="QXW16" s="149"/>
      <c r="QXX16" s="149"/>
      <c r="QXY16" s="149"/>
      <c r="QXZ16" s="149"/>
      <c r="QYA16" s="149"/>
      <c r="QYB16" s="149"/>
      <c r="QYC16" s="149"/>
      <c r="QYD16" s="149"/>
      <c r="QYE16" s="149"/>
      <c r="QYF16" s="149"/>
      <c r="QYG16" s="149"/>
      <c r="QYH16" s="149"/>
      <c r="QYI16" s="149"/>
      <c r="QYJ16" s="149"/>
      <c r="QYK16" s="149"/>
      <c r="QYL16" s="149"/>
      <c r="QYM16" s="149"/>
      <c r="QYN16" s="149"/>
      <c r="QYO16" s="149"/>
      <c r="QYP16" s="149"/>
      <c r="QYQ16" s="149"/>
      <c r="QYR16" s="149"/>
      <c r="QYS16" s="149"/>
      <c r="QYT16" s="149"/>
      <c r="QYU16" s="149"/>
      <c r="QYV16" s="149"/>
      <c r="QYW16" s="149"/>
      <c r="QYX16" s="149"/>
      <c r="QYY16" s="149"/>
      <c r="QYZ16" s="149"/>
      <c r="QZA16" s="149"/>
      <c r="QZB16" s="149"/>
      <c r="QZC16" s="149"/>
      <c r="QZD16" s="149"/>
      <c r="QZE16" s="149"/>
      <c r="QZF16" s="149"/>
      <c r="QZG16" s="149"/>
      <c r="QZH16" s="149"/>
      <c r="QZI16" s="149"/>
      <c r="QZJ16" s="149"/>
      <c r="QZK16" s="149"/>
      <c r="QZL16" s="149"/>
      <c r="QZM16" s="149"/>
      <c r="QZN16" s="149"/>
      <c r="QZO16" s="149"/>
      <c r="QZP16" s="149"/>
      <c r="QZQ16" s="149"/>
      <c r="QZR16" s="149"/>
      <c r="QZS16" s="149"/>
      <c r="QZT16" s="149"/>
      <c r="QZU16" s="149"/>
      <c r="QZV16" s="149"/>
      <c r="QZW16" s="149"/>
      <c r="QZX16" s="149"/>
      <c r="QZY16" s="149"/>
      <c r="QZZ16" s="149"/>
      <c r="RAA16" s="149"/>
      <c r="RAB16" s="149"/>
      <c r="RAC16" s="149"/>
      <c r="RAD16" s="149"/>
      <c r="RAE16" s="149"/>
      <c r="RAF16" s="149"/>
      <c r="RAG16" s="149"/>
      <c r="RAH16" s="149"/>
      <c r="RAI16" s="149"/>
      <c r="RAJ16" s="149"/>
      <c r="RAK16" s="149"/>
      <c r="RAL16" s="149"/>
      <c r="RAM16" s="149"/>
      <c r="RAN16" s="149"/>
      <c r="RAO16" s="149"/>
      <c r="RAP16" s="149"/>
      <c r="RAQ16" s="149"/>
      <c r="RAR16" s="149"/>
      <c r="RAS16" s="149"/>
      <c r="RAT16" s="149"/>
      <c r="RAU16" s="149"/>
      <c r="RAV16" s="149"/>
      <c r="RAW16" s="149"/>
      <c r="RAX16" s="149"/>
      <c r="RAY16" s="149"/>
      <c r="RAZ16" s="149"/>
      <c r="RBA16" s="149"/>
      <c r="RBB16" s="149"/>
      <c r="RBC16" s="149"/>
      <c r="RBD16" s="149"/>
      <c r="RBE16" s="149"/>
      <c r="RBF16" s="149"/>
      <c r="RBG16" s="149"/>
      <c r="RBH16" s="149"/>
      <c r="RBI16" s="149"/>
      <c r="RBJ16" s="149"/>
      <c r="RBK16" s="149"/>
      <c r="RBL16" s="149"/>
      <c r="RBM16" s="149"/>
      <c r="RBN16" s="149"/>
      <c r="RBO16" s="149"/>
      <c r="RBP16" s="149"/>
      <c r="RBQ16" s="149"/>
      <c r="RBR16" s="149"/>
      <c r="RBS16" s="149"/>
      <c r="RBT16" s="149"/>
      <c r="RBU16" s="149"/>
      <c r="RBV16" s="149"/>
      <c r="RBW16" s="149"/>
      <c r="RBX16" s="149"/>
      <c r="RBY16" s="149"/>
      <c r="RBZ16" s="149"/>
      <c r="RCA16" s="149"/>
      <c r="RCB16" s="149"/>
      <c r="RCC16" s="149"/>
      <c r="RCD16" s="149"/>
      <c r="RCE16" s="149"/>
      <c r="RCF16" s="149"/>
      <c r="RCG16" s="149"/>
      <c r="RCH16" s="149"/>
      <c r="RCI16" s="149"/>
      <c r="RCJ16" s="149"/>
      <c r="RCK16" s="149"/>
      <c r="RCL16" s="149"/>
      <c r="RCM16" s="149"/>
      <c r="RCN16" s="149"/>
      <c r="RCO16" s="149"/>
      <c r="RCP16" s="149"/>
      <c r="RCQ16" s="149"/>
      <c r="RCR16" s="149"/>
      <c r="RCS16" s="149"/>
      <c r="RCT16" s="149"/>
      <c r="RCU16" s="149"/>
      <c r="RCV16" s="149"/>
      <c r="RCW16" s="149"/>
      <c r="RCX16" s="149"/>
      <c r="RCY16" s="149"/>
      <c r="RCZ16" s="149"/>
      <c r="RDA16" s="149"/>
      <c r="RDB16" s="149"/>
      <c r="RDC16" s="149"/>
      <c r="RDD16" s="149"/>
      <c r="RDE16" s="149"/>
      <c r="RDF16" s="149"/>
      <c r="RDG16" s="149"/>
      <c r="RDH16" s="149"/>
      <c r="RDI16" s="149"/>
      <c r="RDJ16" s="149"/>
      <c r="RDK16" s="149"/>
      <c r="RDL16" s="149"/>
      <c r="RDM16" s="149"/>
      <c r="RDN16" s="149"/>
      <c r="RDO16" s="149"/>
      <c r="RDP16" s="149"/>
      <c r="RDQ16" s="149"/>
      <c r="RDR16" s="149"/>
      <c r="RDS16" s="149"/>
      <c r="RDT16" s="149"/>
      <c r="RDU16" s="149"/>
      <c r="RDV16" s="149"/>
      <c r="RDW16" s="149"/>
      <c r="RDX16" s="149"/>
      <c r="RDY16" s="149"/>
      <c r="RDZ16" s="149"/>
      <c r="REA16" s="149"/>
      <c r="REB16" s="149"/>
      <c r="REC16" s="149"/>
      <c r="RED16" s="149"/>
      <c r="REE16" s="149"/>
      <c r="REF16" s="149"/>
      <c r="REG16" s="149"/>
      <c r="REH16" s="149"/>
      <c r="REI16" s="149"/>
      <c r="REJ16" s="149"/>
      <c r="REK16" s="149"/>
      <c r="REL16" s="149"/>
      <c r="REM16" s="149"/>
      <c r="REN16" s="149"/>
      <c r="REO16" s="149"/>
      <c r="REP16" s="149"/>
      <c r="REQ16" s="149"/>
      <c r="RER16" s="149"/>
      <c r="RES16" s="149"/>
      <c r="RET16" s="149"/>
      <c r="REU16" s="149"/>
      <c r="REV16" s="149"/>
      <c r="REW16" s="149"/>
      <c r="REX16" s="149"/>
      <c r="REY16" s="149"/>
      <c r="REZ16" s="149"/>
      <c r="RFA16" s="149"/>
      <c r="RFB16" s="149"/>
      <c r="RFC16" s="149"/>
      <c r="RFD16" s="149"/>
      <c r="RFE16" s="149"/>
      <c r="RFF16" s="149"/>
      <c r="RFG16" s="149"/>
      <c r="RFH16" s="149"/>
      <c r="RFI16" s="149"/>
      <c r="RFJ16" s="149"/>
      <c r="RFK16" s="149"/>
      <c r="RFL16" s="149"/>
      <c r="RFM16" s="149"/>
      <c r="RFN16" s="149"/>
      <c r="RFO16" s="149"/>
      <c r="RFP16" s="149"/>
      <c r="RFQ16" s="149"/>
      <c r="RFR16" s="149"/>
      <c r="RFS16" s="149"/>
      <c r="RFT16" s="149"/>
      <c r="RFU16" s="149"/>
      <c r="RFV16" s="149"/>
      <c r="RFW16" s="149"/>
      <c r="RFX16" s="149"/>
      <c r="RFY16" s="149"/>
      <c r="RFZ16" s="149"/>
      <c r="RGA16" s="149"/>
      <c r="RGB16" s="149"/>
      <c r="RGC16" s="149"/>
      <c r="RGD16" s="149"/>
      <c r="RGE16" s="149"/>
      <c r="RGF16" s="149"/>
      <c r="RGG16" s="149"/>
      <c r="RGH16" s="149"/>
      <c r="RGI16" s="149"/>
      <c r="RGJ16" s="149"/>
      <c r="RGK16" s="149"/>
      <c r="RGL16" s="149"/>
      <c r="RGM16" s="149"/>
      <c r="RGN16" s="149"/>
      <c r="RGO16" s="149"/>
      <c r="RGP16" s="149"/>
      <c r="RGQ16" s="149"/>
      <c r="RGR16" s="149"/>
      <c r="RGS16" s="149"/>
      <c r="RGT16" s="149"/>
      <c r="RGU16" s="149"/>
      <c r="RGV16" s="149"/>
      <c r="RGW16" s="149"/>
      <c r="RGX16" s="149"/>
      <c r="RGY16" s="149"/>
      <c r="RGZ16" s="149"/>
      <c r="RHA16" s="149"/>
      <c r="RHB16" s="149"/>
      <c r="RHC16" s="149"/>
      <c r="RHD16" s="149"/>
      <c r="RHE16" s="149"/>
      <c r="RHF16" s="149"/>
      <c r="RHG16" s="149"/>
      <c r="RHH16" s="149"/>
      <c r="RHI16" s="149"/>
      <c r="RHJ16" s="149"/>
      <c r="RHK16" s="149"/>
      <c r="RHL16" s="149"/>
      <c r="RHM16" s="149"/>
      <c r="RHN16" s="149"/>
      <c r="RHO16" s="149"/>
      <c r="RHP16" s="149"/>
      <c r="RHQ16" s="149"/>
      <c r="RHR16" s="149"/>
      <c r="RHS16" s="149"/>
      <c r="RHT16" s="149"/>
      <c r="RHU16" s="149"/>
      <c r="RHV16" s="149"/>
      <c r="RHW16" s="149"/>
      <c r="RHX16" s="149"/>
      <c r="RHY16" s="149"/>
      <c r="RHZ16" s="149"/>
      <c r="RIA16" s="149"/>
      <c r="RIB16" s="149"/>
      <c r="RIC16" s="149"/>
      <c r="RID16" s="149"/>
      <c r="RIE16" s="149"/>
      <c r="RIF16" s="149"/>
      <c r="RIG16" s="149"/>
      <c r="RIH16" s="149"/>
      <c r="RII16" s="149"/>
      <c r="RIJ16" s="149"/>
      <c r="RIK16" s="149"/>
      <c r="RIL16" s="149"/>
      <c r="RIM16" s="149"/>
      <c r="RIN16" s="149"/>
      <c r="RIO16" s="149"/>
      <c r="RIP16" s="149"/>
      <c r="RIQ16" s="149"/>
      <c r="RIR16" s="149"/>
      <c r="RIS16" s="149"/>
      <c r="RIT16" s="149"/>
      <c r="RIU16" s="149"/>
      <c r="RIV16" s="149"/>
      <c r="RIW16" s="149"/>
      <c r="RIX16" s="149"/>
      <c r="RIY16" s="149"/>
      <c r="RIZ16" s="149"/>
      <c r="RJA16" s="149"/>
      <c r="RJB16" s="149"/>
      <c r="RJC16" s="149"/>
      <c r="RJD16" s="149"/>
      <c r="RJE16" s="149"/>
      <c r="RJF16" s="149"/>
      <c r="RJG16" s="149"/>
      <c r="RJH16" s="149"/>
      <c r="RJI16" s="149"/>
      <c r="RJJ16" s="149"/>
      <c r="RJK16" s="149"/>
      <c r="RJL16" s="149"/>
      <c r="RJM16" s="149"/>
      <c r="RJN16" s="149"/>
      <c r="RJO16" s="149"/>
      <c r="RJP16" s="149"/>
      <c r="RJQ16" s="149"/>
      <c r="RJR16" s="149"/>
      <c r="RJS16" s="149"/>
      <c r="RJT16" s="149"/>
      <c r="RJU16" s="149"/>
      <c r="RJV16" s="149"/>
      <c r="RJW16" s="149"/>
      <c r="RJX16" s="149"/>
      <c r="RJY16" s="149"/>
      <c r="RJZ16" s="149"/>
      <c r="RKA16" s="149"/>
      <c r="RKB16" s="149"/>
      <c r="RKC16" s="149"/>
      <c r="RKD16" s="149"/>
      <c r="RKE16" s="149"/>
      <c r="RKF16" s="149"/>
      <c r="RKG16" s="149"/>
      <c r="RKH16" s="149"/>
      <c r="RKI16" s="149"/>
      <c r="RKJ16" s="149"/>
      <c r="RKK16" s="149"/>
      <c r="RKL16" s="149"/>
      <c r="RKM16" s="149"/>
      <c r="RKN16" s="149"/>
      <c r="RKO16" s="149"/>
      <c r="RKP16" s="149"/>
      <c r="RKQ16" s="149"/>
      <c r="RKR16" s="149"/>
      <c r="RKS16" s="149"/>
      <c r="RKT16" s="149"/>
      <c r="RKU16" s="149"/>
      <c r="RKV16" s="149"/>
      <c r="RKW16" s="149"/>
      <c r="RKX16" s="149"/>
      <c r="RKY16" s="149"/>
      <c r="RKZ16" s="149"/>
      <c r="RLA16" s="149"/>
      <c r="RLB16" s="149"/>
      <c r="RLC16" s="149"/>
      <c r="RLD16" s="149"/>
      <c r="RLE16" s="149"/>
      <c r="RLF16" s="149"/>
      <c r="RLG16" s="149"/>
      <c r="RLH16" s="149"/>
      <c r="RLI16" s="149"/>
      <c r="RLJ16" s="149"/>
      <c r="RLK16" s="149"/>
      <c r="RLL16" s="149"/>
      <c r="RLM16" s="149"/>
      <c r="RLN16" s="149"/>
      <c r="RLO16" s="149"/>
      <c r="RLP16" s="149"/>
      <c r="RLQ16" s="149"/>
      <c r="RLR16" s="149"/>
      <c r="RLS16" s="149"/>
      <c r="RLT16" s="149"/>
      <c r="RLU16" s="149"/>
      <c r="RLV16" s="149"/>
      <c r="RLW16" s="149"/>
      <c r="RLX16" s="149"/>
      <c r="RLY16" s="149"/>
      <c r="RLZ16" s="149"/>
      <c r="RMA16" s="149"/>
      <c r="RMB16" s="149"/>
      <c r="RMC16" s="149"/>
      <c r="RMD16" s="149"/>
      <c r="RME16" s="149"/>
      <c r="RMF16" s="149"/>
      <c r="RMG16" s="149"/>
      <c r="RMH16" s="149"/>
      <c r="RMI16" s="149"/>
      <c r="RMJ16" s="149"/>
      <c r="RMK16" s="149"/>
      <c r="RML16" s="149"/>
      <c r="RMM16" s="149"/>
      <c r="RMN16" s="149"/>
      <c r="RMO16" s="149"/>
      <c r="RMP16" s="149"/>
      <c r="RMQ16" s="149"/>
      <c r="RMR16" s="149"/>
      <c r="RMS16" s="149"/>
      <c r="RMT16" s="149"/>
      <c r="RMU16" s="149"/>
      <c r="RMV16" s="149"/>
      <c r="RMW16" s="149"/>
      <c r="RMX16" s="149"/>
      <c r="RMY16" s="149"/>
      <c r="RMZ16" s="149"/>
      <c r="RNA16" s="149"/>
      <c r="RNB16" s="149"/>
      <c r="RNC16" s="149"/>
      <c r="RND16" s="149"/>
      <c r="RNE16" s="149"/>
      <c r="RNF16" s="149"/>
      <c r="RNG16" s="149"/>
      <c r="RNH16" s="149"/>
      <c r="RNI16" s="149"/>
      <c r="RNJ16" s="149"/>
      <c r="RNK16" s="149"/>
      <c r="RNL16" s="149"/>
      <c r="RNM16" s="149"/>
      <c r="RNN16" s="149"/>
      <c r="RNO16" s="149"/>
      <c r="RNP16" s="149"/>
      <c r="RNQ16" s="149"/>
      <c r="RNR16" s="149"/>
      <c r="RNS16" s="149"/>
      <c r="RNT16" s="149"/>
      <c r="RNU16" s="149"/>
      <c r="RNV16" s="149"/>
      <c r="RNW16" s="149"/>
      <c r="RNX16" s="149"/>
      <c r="RNY16" s="149"/>
      <c r="RNZ16" s="149"/>
      <c r="ROA16" s="149"/>
      <c r="ROB16" s="149"/>
      <c r="ROC16" s="149"/>
      <c r="ROD16" s="149"/>
      <c r="ROE16" s="149"/>
      <c r="ROF16" s="149"/>
      <c r="ROG16" s="149"/>
      <c r="ROH16" s="149"/>
      <c r="ROI16" s="149"/>
      <c r="ROJ16" s="149"/>
      <c r="ROK16" s="149"/>
      <c r="ROL16" s="149"/>
      <c r="ROM16" s="149"/>
      <c r="RON16" s="149"/>
      <c r="ROO16" s="149"/>
      <c r="ROP16" s="149"/>
      <c r="ROQ16" s="149"/>
      <c r="ROR16" s="149"/>
      <c r="ROS16" s="149"/>
      <c r="ROT16" s="149"/>
      <c r="ROU16" s="149"/>
      <c r="ROV16" s="149"/>
      <c r="ROW16" s="149"/>
      <c r="ROX16" s="149"/>
      <c r="ROY16" s="149"/>
      <c r="ROZ16" s="149"/>
      <c r="RPA16" s="149"/>
      <c r="RPB16" s="149"/>
      <c r="RPC16" s="149"/>
      <c r="RPD16" s="149"/>
      <c r="RPE16" s="149"/>
      <c r="RPF16" s="149"/>
      <c r="RPG16" s="149"/>
      <c r="RPH16" s="149"/>
      <c r="RPI16" s="149"/>
      <c r="RPJ16" s="149"/>
      <c r="RPK16" s="149"/>
      <c r="RPL16" s="149"/>
      <c r="RPM16" s="149"/>
      <c r="RPN16" s="149"/>
      <c r="RPO16" s="149"/>
      <c r="RPP16" s="149"/>
      <c r="RPQ16" s="149"/>
      <c r="RPR16" s="149"/>
      <c r="RPS16" s="149"/>
      <c r="RPT16" s="149"/>
      <c r="RPU16" s="149"/>
      <c r="RPV16" s="149"/>
      <c r="RPW16" s="149"/>
      <c r="RPX16" s="149"/>
      <c r="RPY16" s="149"/>
      <c r="RPZ16" s="149"/>
      <c r="RQA16" s="149"/>
      <c r="RQB16" s="149"/>
      <c r="RQC16" s="149"/>
      <c r="RQD16" s="149"/>
      <c r="RQE16" s="149"/>
      <c r="RQF16" s="149"/>
      <c r="RQG16" s="149"/>
      <c r="RQH16" s="149"/>
      <c r="RQI16" s="149"/>
      <c r="RQJ16" s="149"/>
      <c r="RQK16" s="149"/>
      <c r="RQL16" s="149"/>
      <c r="RQM16" s="149"/>
      <c r="RQN16" s="149"/>
      <c r="RQO16" s="149"/>
      <c r="RQP16" s="149"/>
      <c r="RQQ16" s="149"/>
      <c r="RQR16" s="149"/>
      <c r="RQS16" s="149"/>
      <c r="RQT16" s="149"/>
      <c r="RQU16" s="149"/>
      <c r="RQV16" s="149"/>
      <c r="RQW16" s="149"/>
      <c r="RQX16" s="149"/>
      <c r="RQY16" s="149"/>
      <c r="RQZ16" s="149"/>
      <c r="RRA16" s="149"/>
      <c r="RRB16" s="149"/>
      <c r="RRC16" s="149"/>
      <c r="RRD16" s="149"/>
      <c r="RRE16" s="149"/>
      <c r="RRF16" s="149"/>
      <c r="RRG16" s="149"/>
      <c r="RRH16" s="149"/>
      <c r="RRI16" s="149"/>
      <c r="RRJ16" s="149"/>
      <c r="RRK16" s="149"/>
      <c r="RRL16" s="149"/>
      <c r="RRM16" s="149"/>
      <c r="RRN16" s="149"/>
      <c r="RRO16" s="149"/>
      <c r="RRP16" s="149"/>
      <c r="RRQ16" s="149"/>
      <c r="RRR16" s="149"/>
      <c r="RRS16" s="149"/>
      <c r="RRT16" s="149"/>
      <c r="RRU16" s="149"/>
      <c r="RRV16" s="149"/>
      <c r="RRW16" s="149"/>
      <c r="RRX16" s="149"/>
      <c r="RRY16" s="149"/>
      <c r="RRZ16" s="149"/>
      <c r="RSA16" s="149"/>
      <c r="RSB16" s="149"/>
      <c r="RSC16" s="149"/>
      <c r="RSD16" s="149"/>
      <c r="RSE16" s="149"/>
      <c r="RSF16" s="149"/>
      <c r="RSG16" s="149"/>
      <c r="RSH16" s="149"/>
      <c r="RSI16" s="149"/>
      <c r="RSJ16" s="149"/>
      <c r="RSK16" s="149"/>
      <c r="RSL16" s="149"/>
      <c r="RSM16" s="149"/>
      <c r="RSN16" s="149"/>
      <c r="RSO16" s="149"/>
      <c r="RSP16" s="149"/>
      <c r="RSQ16" s="149"/>
      <c r="RSR16" s="149"/>
      <c r="RSS16" s="149"/>
      <c r="RST16" s="149"/>
      <c r="RSU16" s="149"/>
      <c r="RSV16" s="149"/>
      <c r="RSW16" s="149"/>
      <c r="RSX16" s="149"/>
      <c r="RSY16" s="149"/>
      <c r="RSZ16" s="149"/>
      <c r="RTA16" s="149"/>
      <c r="RTB16" s="149"/>
      <c r="RTC16" s="149"/>
      <c r="RTD16" s="149"/>
      <c r="RTE16" s="149"/>
      <c r="RTF16" s="149"/>
      <c r="RTG16" s="149"/>
      <c r="RTH16" s="149"/>
      <c r="RTI16" s="149"/>
      <c r="RTJ16" s="149"/>
      <c r="RTK16" s="149"/>
      <c r="RTL16" s="149"/>
      <c r="RTM16" s="149"/>
      <c r="RTN16" s="149"/>
      <c r="RTO16" s="149"/>
      <c r="RTP16" s="149"/>
      <c r="RTQ16" s="149"/>
      <c r="RTR16" s="149"/>
      <c r="RTS16" s="149"/>
      <c r="RTT16" s="149"/>
      <c r="RTU16" s="149"/>
      <c r="RTV16" s="149"/>
      <c r="RTW16" s="149"/>
      <c r="RTX16" s="149"/>
      <c r="RTY16" s="149"/>
      <c r="RTZ16" s="149"/>
      <c r="RUA16" s="149"/>
      <c r="RUB16" s="149"/>
      <c r="RUC16" s="149"/>
      <c r="RUD16" s="149"/>
      <c r="RUE16" s="149"/>
      <c r="RUF16" s="149"/>
      <c r="RUG16" s="149"/>
      <c r="RUH16" s="149"/>
      <c r="RUI16" s="149"/>
      <c r="RUJ16" s="149"/>
      <c r="RUK16" s="149"/>
      <c r="RUL16" s="149"/>
      <c r="RUM16" s="149"/>
      <c r="RUN16" s="149"/>
      <c r="RUO16" s="149"/>
      <c r="RUP16" s="149"/>
      <c r="RUQ16" s="149"/>
      <c r="RUR16" s="149"/>
      <c r="RUS16" s="149"/>
      <c r="RUT16" s="149"/>
      <c r="RUU16" s="149"/>
      <c r="RUV16" s="149"/>
      <c r="RUW16" s="149"/>
      <c r="RUX16" s="149"/>
      <c r="RUY16" s="149"/>
      <c r="RUZ16" s="149"/>
      <c r="RVA16" s="149"/>
      <c r="RVB16" s="149"/>
      <c r="RVC16" s="149"/>
      <c r="RVD16" s="149"/>
      <c r="RVE16" s="149"/>
      <c r="RVF16" s="149"/>
      <c r="RVG16" s="149"/>
      <c r="RVH16" s="149"/>
      <c r="RVI16" s="149"/>
      <c r="RVJ16" s="149"/>
      <c r="RVK16" s="149"/>
      <c r="RVL16" s="149"/>
      <c r="RVM16" s="149"/>
      <c r="RVN16" s="149"/>
      <c r="RVO16" s="149"/>
      <c r="RVP16" s="149"/>
      <c r="RVQ16" s="149"/>
      <c r="RVR16" s="149"/>
      <c r="RVS16" s="149"/>
      <c r="RVT16" s="149"/>
      <c r="RVU16" s="149"/>
      <c r="RVV16" s="149"/>
      <c r="RVW16" s="149"/>
      <c r="RVX16" s="149"/>
      <c r="RVY16" s="149"/>
      <c r="RVZ16" s="149"/>
      <c r="RWA16" s="149"/>
      <c r="RWB16" s="149"/>
      <c r="RWC16" s="149"/>
      <c r="RWD16" s="149"/>
      <c r="RWE16" s="149"/>
      <c r="RWF16" s="149"/>
      <c r="RWG16" s="149"/>
      <c r="RWH16" s="149"/>
      <c r="RWI16" s="149"/>
      <c r="RWJ16" s="149"/>
      <c r="RWK16" s="149"/>
      <c r="RWL16" s="149"/>
      <c r="RWM16" s="149"/>
      <c r="RWN16" s="149"/>
      <c r="RWO16" s="149"/>
      <c r="RWP16" s="149"/>
      <c r="RWQ16" s="149"/>
      <c r="RWR16" s="149"/>
      <c r="RWS16" s="149"/>
      <c r="RWT16" s="149"/>
      <c r="RWU16" s="149"/>
      <c r="RWV16" s="149"/>
      <c r="RWW16" s="149"/>
      <c r="RWX16" s="149"/>
      <c r="RWY16" s="149"/>
      <c r="RWZ16" s="149"/>
      <c r="RXA16" s="149"/>
      <c r="RXB16" s="149"/>
      <c r="RXC16" s="149"/>
      <c r="RXD16" s="149"/>
      <c r="RXE16" s="149"/>
      <c r="RXF16" s="149"/>
      <c r="RXG16" s="149"/>
      <c r="RXH16" s="149"/>
      <c r="RXI16" s="149"/>
      <c r="RXJ16" s="149"/>
      <c r="RXK16" s="149"/>
      <c r="RXL16" s="149"/>
      <c r="RXM16" s="149"/>
      <c r="RXN16" s="149"/>
      <c r="RXO16" s="149"/>
      <c r="RXP16" s="149"/>
      <c r="RXQ16" s="149"/>
      <c r="RXR16" s="149"/>
      <c r="RXS16" s="149"/>
      <c r="RXT16" s="149"/>
      <c r="RXU16" s="149"/>
      <c r="RXV16" s="149"/>
      <c r="RXW16" s="149"/>
      <c r="RXX16" s="149"/>
      <c r="RXY16" s="149"/>
      <c r="RXZ16" s="149"/>
      <c r="RYA16" s="149"/>
      <c r="RYB16" s="149"/>
      <c r="RYC16" s="149"/>
      <c r="RYD16" s="149"/>
      <c r="RYE16" s="149"/>
      <c r="RYF16" s="149"/>
      <c r="RYG16" s="149"/>
      <c r="RYH16" s="149"/>
      <c r="RYI16" s="149"/>
      <c r="RYJ16" s="149"/>
      <c r="RYK16" s="149"/>
      <c r="RYL16" s="149"/>
      <c r="RYM16" s="149"/>
      <c r="RYN16" s="149"/>
      <c r="RYO16" s="149"/>
      <c r="RYP16" s="149"/>
      <c r="RYQ16" s="149"/>
      <c r="RYR16" s="149"/>
      <c r="RYS16" s="149"/>
      <c r="RYT16" s="149"/>
      <c r="RYU16" s="149"/>
      <c r="RYV16" s="149"/>
      <c r="RYW16" s="149"/>
      <c r="RYX16" s="149"/>
      <c r="RYY16" s="149"/>
      <c r="RYZ16" s="149"/>
      <c r="RZA16" s="149"/>
      <c r="RZB16" s="149"/>
      <c r="RZC16" s="149"/>
      <c r="RZD16" s="149"/>
      <c r="RZE16" s="149"/>
      <c r="RZF16" s="149"/>
      <c r="RZG16" s="149"/>
      <c r="RZH16" s="149"/>
      <c r="RZI16" s="149"/>
      <c r="RZJ16" s="149"/>
      <c r="RZK16" s="149"/>
      <c r="RZL16" s="149"/>
      <c r="RZM16" s="149"/>
      <c r="RZN16" s="149"/>
      <c r="RZO16" s="149"/>
      <c r="RZP16" s="149"/>
      <c r="RZQ16" s="149"/>
      <c r="RZR16" s="149"/>
      <c r="RZS16" s="149"/>
      <c r="RZT16" s="149"/>
      <c r="RZU16" s="149"/>
      <c r="RZV16" s="149"/>
      <c r="RZW16" s="149"/>
      <c r="RZX16" s="149"/>
      <c r="RZY16" s="149"/>
      <c r="RZZ16" s="149"/>
      <c r="SAA16" s="149"/>
      <c r="SAB16" s="149"/>
      <c r="SAC16" s="149"/>
      <c r="SAD16" s="149"/>
      <c r="SAE16" s="149"/>
      <c r="SAF16" s="149"/>
      <c r="SAG16" s="149"/>
      <c r="SAH16" s="149"/>
      <c r="SAI16" s="149"/>
      <c r="SAJ16" s="149"/>
      <c r="SAK16" s="149"/>
      <c r="SAL16" s="149"/>
      <c r="SAM16" s="149"/>
      <c r="SAN16" s="149"/>
      <c r="SAO16" s="149"/>
      <c r="SAP16" s="149"/>
      <c r="SAQ16" s="149"/>
      <c r="SAR16" s="149"/>
      <c r="SAS16" s="149"/>
      <c r="SAT16" s="149"/>
      <c r="SAU16" s="149"/>
      <c r="SAV16" s="149"/>
      <c r="SAW16" s="149"/>
      <c r="SAX16" s="149"/>
      <c r="SAY16" s="149"/>
      <c r="SAZ16" s="149"/>
      <c r="SBA16" s="149"/>
      <c r="SBB16" s="149"/>
      <c r="SBC16" s="149"/>
      <c r="SBD16" s="149"/>
      <c r="SBE16" s="149"/>
      <c r="SBF16" s="149"/>
      <c r="SBG16" s="149"/>
      <c r="SBH16" s="149"/>
      <c r="SBI16" s="149"/>
      <c r="SBJ16" s="149"/>
      <c r="SBK16" s="149"/>
      <c r="SBL16" s="149"/>
      <c r="SBM16" s="149"/>
      <c r="SBN16" s="149"/>
      <c r="SBO16" s="149"/>
      <c r="SBP16" s="149"/>
      <c r="SBQ16" s="149"/>
      <c r="SBR16" s="149"/>
      <c r="SBS16" s="149"/>
      <c r="SBT16" s="149"/>
      <c r="SBU16" s="149"/>
      <c r="SBV16" s="149"/>
      <c r="SBW16" s="149"/>
      <c r="SBX16" s="149"/>
      <c r="SBY16" s="149"/>
      <c r="SBZ16" s="149"/>
      <c r="SCA16" s="149"/>
      <c r="SCB16" s="149"/>
      <c r="SCC16" s="149"/>
      <c r="SCD16" s="149"/>
      <c r="SCE16" s="149"/>
      <c r="SCF16" s="149"/>
      <c r="SCG16" s="149"/>
      <c r="SCH16" s="149"/>
      <c r="SCI16" s="149"/>
      <c r="SCJ16" s="149"/>
      <c r="SCK16" s="149"/>
      <c r="SCL16" s="149"/>
      <c r="SCM16" s="149"/>
      <c r="SCN16" s="149"/>
      <c r="SCO16" s="149"/>
      <c r="SCP16" s="149"/>
      <c r="SCQ16" s="149"/>
      <c r="SCR16" s="149"/>
      <c r="SCS16" s="149"/>
      <c r="SCT16" s="149"/>
      <c r="SCU16" s="149"/>
      <c r="SCV16" s="149"/>
      <c r="SCW16" s="149"/>
      <c r="SCX16" s="149"/>
      <c r="SCY16" s="149"/>
      <c r="SCZ16" s="149"/>
      <c r="SDA16" s="149"/>
      <c r="SDB16" s="149"/>
      <c r="SDC16" s="149"/>
      <c r="SDD16" s="149"/>
      <c r="SDE16" s="149"/>
      <c r="SDF16" s="149"/>
      <c r="SDG16" s="149"/>
      <c r="SDH16" s="149"/>
      <c r="SDI16" s="149"/>
      <c r="SDJ16" s="149"/>
      <c r="SDK16" s="149"/>
      <c r="SDL16" s="149"/>
      <c r="SDM16" s="149"/>
      <c r="SDN16" s="149"/>
      <c r="SDO16" s="149"/>
      <c r="SDP16" s="149"/>
      <c r="SDQ16" s="149"/>
      <c r="SDR16" s="149"/>
      <c r="SDS16" s="149"/>
      <c r="SDT16" s="149"/>
      <c r="SDU16" s="149"/>
      <c r="SDV16" s="149"/>
      <c r="SDW16" s="149"/>
      <c r="SDX16" s="149"/>
      <c r="SDY16" s="149"/>
      <c r="SDZ16" s="149"/>
      <c r="SEA16" s="149"/>
      <c r="SEB16" s="149"/>
      <c r="SEC16" s="149"/>
      <c r="SED16" s="149"/>
      <c r="SEE16" s="149"/>
      <c r="SEF16" s="149"/>
      <c r="SEG16" s="149"/>
      <c r="SEH16" s="149"/>
      <c r="SEI16" s="149"/>
      <c r="SEJ16" s="149"/>
      <c r="SEK16" s="149"/>
      <c r="SEL16" s="149"/>
      <c r="SEM16" s="149"/>
      <c r="SEN16" s="149"/>
      <c r="SEO16" s="149"/>
      <c r="SEP16" s="149"/>
      <c r="SEQ16" s="149"/>
      <c r="SER16" s="149"/>
      <c r="SES16" s="149"/>
      <c r="SET16" s="149"/>
      <c r="SEU16" s="149"/>
      <c r="SEV16" s="149"/>
      <c r="SEW16" s="149"/>
      <c r="SEX16" s="149"/>
      <c r="SEY16" s="149"/>
      <c r="SEZ16" s="149"/>
      <c r="SFA16" s="149"/>
      <c r="SFB16" s="149"/>
      <c r="SFC16" s="149"/>
      <c r="SFD16" s="149"/>
      <c r="SFE16" s="149"/>
      <c r="SFF16" s="149"/>
      <c r="SFG16" s="149"/>
      <c r="SFH16" s="149"/>
      <c r="SFI16" s="149"/>
      <c r="SFJ16" s="149"/>
      <c r="SFK16" s="149"/>
      <c r="SFL16" s="149"/>
      <c r="SFM16" s="149"/>
      <c r="SFN16" s="149"/>
      <c r="SFO16" s="149"/>
      <c r="SFP16" s="149"/>
      <c r="SFQ16" s="149"/>
      <c r="SFR16" s="149"/>
      <c r="SFS16" s="149"/>
      <c r="SFT16" s="149"/>
      <c r="SFU16" s="149"/>
      <c r="SFV16" s="149"/>
      <c r="SFW16" s="149"/>
      <c r="SFX16" s="149"/>
      <c r="SFY16" s="149"/>
      <c r="SFZ16" s="149"/>
      <c r="SGA16" s="149"/>
      <c r="SGB16" s="149"/>
      <c r="SGC16" s="149"/>
      <c r="SGD16" s="149"/>
      <c r="SGE16" s="149"/>
      <c r="SGF16" s="149"/>
      <c r="SGG16" s="149"/>
      <c r="SGH16" s="149"/>
      <c r="SGI16" s="149"/>
      <c r="SGJ16" s="149"/>
      <c r="SGK16" s="149"/>
      <c r="SGL16" s="149"/>
      <c r="SGM16" s="149"/>
      <c r="SGN16" s="149"/>
      <c r="SGO16" s="149"/>
      <c r="SGP16" s="149"/>
      <c r="SGQ16" s="149"/>
      <c r="SGR16" s="149"/>
      <c r="SGS16" s="149"/>
      <c r="SGT16" s="149"/>
      <c r="SGU16" s="149"/>
      <c r="SGV16" s="149"/>
      <c r="SGW16" s="149"/>
      <c r="SGX16" s="149"/>
      <c r="SGY16" s="149"/>
      <c r="SGZ16" s="149"/>
      <c r="SHA16" s="149"/>
      <c r="SHB16" s="149"/>
      <c r="SHC16" s="149"/>
      <c r="SHD16" s="149"/>
      <c r="SHE16" s="149"/>
      <c r="SHF16" s="149"/>
      <c r="SHG16" s="149"/>
      <c r="SHH16" s="149"/>
      <c r="SHI16" s="149"/>
      <c r="SHJ16" s="149"/>
      <c r="SHK16" s="149"/>
      <c r="SHL16" s="149"/>
      <c r="SHM16" s="149"/>
      <c r="SHN16" s="149"/>
      <c r="SHO16" s="149"/>
      <c r="SHP16" s="149"/>
      <c r="SHQ16" s="149"/>
      <c r="SHR16" s="149"/>
      <c r="SHS16" s="149"/>
      <c r="SHT16" s="149"/>
      <c r="SHU16" s="149"/>
      <c r="SHV16" s="149"/>
      <c r="SHW16" s="149"/>
      <c r="SHX16" s="149"/>
      <c r="SHY16" s="149"/>
      <c r="SHZ16" s="149"/>
      <c r="SIA16" s="149"/>
      <c r="SIB16" s="149"/>
      <c r="SIC16" s="149"/>
      <c r="SID16" s="149"/>
      <c r="SIE16" s="149"/>
      <c r="SIF16" s="149"/>
      <c r="SIG16" s="149"/>
      <c r="SIH16" s="149"/>
      <c r="SII16" s="149"/>
      <c r="SIJ16" s="149"/>
      <c r="SIK16" s="149"/>
      <c r="SIL16" s="149"/>
      <c r="SIM16" s="149"/>
      <c r="SIN16" s="149"/>
      <c r="SIO16" s="149"/>
      <c r="SIP16" s="149"/>
      <c r="SIQ16" s="149"/>
      <c r="SIR16" s="149"/>
      <c r="SIS16" s="149"/>
      <c r="SIT16" s="149"/>
      <c r="SIU16" s="149"/>
      <c r="SIV16" s="149"/>
      <c r="SIW16" s="149"/>
      <c r="SIX16" s="149"/>
      <c r="SIY16" s="149"/>
      <c r="SIZ16" s="149"/>
      <c r="SJA16" s="149"/>
      <c r="SJB16" s="149"/>
      <c r="SJC16" s="149"/>
      <c r="SJD16" s="149"/>
      <c r="SJE16" s="149"/>
      <c r="SJF16" s="149"/>
      <c r="SJG16" s="149"/>
      <c r="SJH16" s="149"/>
      <c r="SJI16" s="149"/>
      <c r="SJJ16" s="149"/>
      <c r="SJK16" s="149"/>
      <c r="SJL16" s="149"/>
      <c r="SJM16" s="149"/>
      <c r="SJN16" s="149"/>
      <c r="SJO16" s="149"/>
      <c r="SJP16" s="149"/>
      <c r="SJQ16" s="149"/>
      <c r="SJR16" s="149"/>
      <c r="SJS16" s="149"/>
      <c r="SJT16" s="149"/>
      <c r="SJU16" s="149"/>
      <c r="SJV16" s="149"/>
      <c r="SJW16" s="149"/>
      <c r="SJX16" s="149"/>
      <c r="SJY16" s="149"/>
      <c r="SJZ16" s="149"/>
      <c r="SKA16" s="149"/>
      <c r="SKB16" s="149"/>
      <c r="SKC16" s="149"/>
      <c r="SKD16" s="149"/>
      <c r="SKE16" s="149"/>
      <c r="SKF16" s="149"/>
      <c r="SKG16" s="149"/>
      <c r="SKH16" s="149"/>
      <c r="SKI16" s="149"/>
      <c r="SKJ16" s="149"/>
      <c r="SKK16" s="149"/>
      <c r="SKL16" s="149"/>
      <c r="SKM16" s="149"/>
      <c r="SKN16" s="149"/>
      <c r="SKO16" s="149"/>
      <c r="SKP16" s="149"/>
      <c r="SKQ16" s="149"/>
      <c r="SKR16" s="149"/>
      <c r="SKS16" s="149"/>
      <c r="SKT16" s="149"/>
      <c r="SKU16" s="149"/>
      <c r="SKV16" s="149"/>
      <c r="SKW16" s="149"/>
      <c r="SKX16" s="149"/>
      <c r="SKY16" s="149"/>
      <c r="SKZ16" s="149"/>
      <c r="SLA16" s="149"/>
      <c r="SLB16" s="149"/>
      <c r="SLC16" s="149"/>
      <c r="SLD16" s="149"/>
      <c r="SLE16" s="149"/>
      <c r="SLF16" s="149"/>
      <c r="SLG16" s="149"/>
      <c r="SLH16" s="149"/>
      <c r="SLI16" s="149"/>
      <c r="SLJ16" s="149"/>
      <c r="SLK16" s="149"/>
      <c r="SLL16" s="149"/>
      <c r="SLM16" s="149"/>
      <c r="SLN16" s="149"/>
      <c r="SLO16" s="149"/>
      <c r="SLP16" s="149"/>
      <c r="SLQ16" s="149"/>
      <c r="SLR16" s="149"/>
      <c r="SLS16" s="149"/>
      <c r="SLT16" s="149"/>
      <c r="SLU16" s="149"/>
      <c r="SLV16" s="149"/>
      <c r="SLW16" s="149"/>
      <c r="SLX16" s="149"/>
      <c r="SLY16" s="149"/>
      <c r="SLZ16" s="149"/>
      <c r="SMA16" s="149"/>
      <c r="SMB16" s="149"/>
      <c r="SMC16" s="149"/>
      <c r="SMD16" s="149"/>
      <c r="SME16" s="149"/>
      <c r="SMF16" s="149"/>
      <c r="SMG16" s="149"/>
      <c r="SMH16" s="149"/>
      <c r="SMI16" s="149"/>
      <c r="SMJ16" s="149"/>
      <c r="SMK16" s="149"/>
      <c r="SML16" s="149"/>
      <c r="SMM16" s="149"/>
      <c r="SMN16" s="149"/>
      <c r="SMO16" s="149"/>
      <c r="SMP16" s="149"/>
      <c r="SMQ16" s="149"/>
      <c r="SMR16" s="149"/>
      <c r="SMS16" s="149"/>
      <c r="SMT16" s="149"/>
      <c r="SMU16" s="149"/>
      <c r="SMV16" s="149"/>
      <c r="SMW16" s="149"/>
      <c r="SMX16" s="149"/>
      <c r="SMY16" s="149"/>
      <c r="SMZ16" s="149"/>
      <c r="SNA16" s="149"/>
      <c r="SNB16" s="149"/>
      <c r="SNC16" s="149"/>
      <c r="SND16" s="149"/>
      <c r="SNE16" s="149"/>
      <c r="SNF16" s="149"/>
      <c r="SNG16" s="149"/>
      <c r="SNH16" s="149"/>
      <c r="SNI16" s="149"/>
      <c r="SNJ16" s="149"/>
      <c r="SNK16" s="149"/>
      <c r="SNL16" s="149"/>
      <c r="SNM16" s="149"/>
      <c r="SNN16" s="149"/>
      <c r="SNO16" s="149"/>
      <c r="SNP16" s="149"/>
      <c r="SNQ16" s="149"/>
      <c r="SNR16" s="149"/>
      <c r="SNS16" s="149"/>
      <c r="SNT16" s="149"/>
      <c r="SNU16" s="149"/>
      <c r="SNV16" s="149"/>
      <c r="SNW16" s="149"/>
      <c r="SNX16" s="149"/>
      <c r="SNY16" s="149"/>
      <c r="SNZ16" s="149"/>
      <c r="SOA16" s="149"/>
      <c r="SOB16" s="149"/>
      <c r="SOC16" s="149"/>
      <c r="SOD16" s="149"/>
      <c r="SOE16" s="149"/>
      <c r="SOF16" s="149"/>
      <c r="SOG16" s="149"/>
      <c r="SOH16" s="149"/>
      <c r="SOI16" s="149"/>
      <c r="SOJ16" s="149"/>
      <c r="SOK16" s="149"/>
      <c r="SOL16" s="149"/>
      <c r="SOM16" s="149"/>
      <c r="SON16" s="149"/>
      <c r="SOO16" s="149"/>
      <c r="SOP16" s="149"/>
      <c r="SOQ16" s="149"/>
      <c r="SOR16" s="149"/>
      <c r="SOS16" s="149"/>
      <c r="SOT16" s="149"/>
      <c r="SOU16" s="149"/>
      <c r="SOV16" s="149"/>
      <c r="SOW16" s="149"/>
      <c r="SOX16" s="149"/>
      <c r="SOY16" s="149"/>
      <c r="SOZ16" s="149"/>
      <c r="SPA16" s="149"/>
      <c r="SPB16" s="149"/>
      <c r="SPC16" s="149"/>
      <c r="SPD16" s="149"/>
      <c r="SPE16" s="149"/>
      <c r="SPF16" s="149"/>
      <c r="SPG16" s="149"/>
      <c r="SPH16" s="149"/>
      <c r="SPI16" s="149"/>
      <c r="SPJ16" s="149"/>
      <c r="SPK16" s="149"/>
      <c r="SPL16" s="149"/>
      <c r="SPM16" s="149"/>
      <c r="SPN16" s="149"/>
      <c r="SPO16" s="149"/>
      <c r="SPP16" s="149"/>
      <c r="SPQ16" s="149"/>
      <c r="SPR16" s="149"/>
      <c r="SPS16" s="149"/>
      <c r="SPT16" s="149"/>
      <c r="SPU16" s="149"/>
      <c r="SPV16" s="149"/>
      <c r="SPW16" s="149"/>
      <c r="SPX16" s="149"/>
      <c r="SPY16" s="149"/>
      <c r="SPZ16" s="149"/>
      <c r="SQA16" s="149"/>
      <c r="SQB16" s="149"/>
      <c r="SQC16" s="149"/>
      <c r="SQD16" s="149"/>
      <c r="SQE16" s="149"/>
      <c r="SQF16" s="149"/>
      <c r="SQG16" s="149"/>
      <c r="SQH16" s="149"/>
      <c r="SQI16" s="149"/>
      <c r="SQJ16" s="149"/>
      <c r="SQK16" s="149"/>
      <c r="SQL16" s="149"/>
      <c r="SQM16" s="149"/>
      <c r="SQN16" s="149"/>
      <c r="SQO16" s="149"/>
      <c r="SQP16" s="149"/>
      <c r="SQQ16" s="149"/>
      <c r="SQR16" s="149"/>
      <c r="SQS16" s="149"/>
      <c r="SQT16" s="149"/>
      <c r="SQU16" s="149"/>
      <c r="SQV16" s="149"/>
      <c r="SQW16" s="149"/>
      <c r="SQX16" s="149"/>
      <c r="SQY16" s="149"/>
      <c r="SQZ16" s="149"/>
      <c r="SRA16" s="149"/>
      <c r="SRB16" s="149"/>
      <c r="SRC16" s="149"/>
      <c r="SRD16" s="149"/>
      <c r="SRE16" s="149"/>
      <c r="SRF16" s="149"/>
      <c r="SRG16" s="149"/>
      <c r="SRH16" s="149"/>
      <c r="SRI16" s="149"/>
      <c r="SRJ16" s="149"/>
      <c r="SRK16" s="149"/>
      <c r="SRL16" s="149"/>
      <c r="SRM16" s="149"/>
      <c r="SRN16" s="149"/>
      <c r="SRO16" s="149"/>
      <c r="SRP16" s="149"/>
      <c r="SRQ16" s="149"/>
      <c r="SRR16" s="149"/>
      <c r="SRS16" s="149"/>
      <c r="SRT16" s="149"/>
      <c r="SRU16" s="149"/>
      <c r="SRV16" s="149"/>
      <c r="SRW16" s="149"/>
      <c r="SRX16" s="149"/>
      <c r="SRY16" s="149"/>
      <c r="SRZ16" s="149"/>
      <c r="SSA16" s="149"/>
      <c r="SSB16" s="149"/>
      <c r="SSC16" s="149"/>
      <c r="SSD16" s="149"/>
      <c r="SSE16" s="149"/>
      <c r="SSF16" s="149"/>
      <c r="SSG16" s="149"/>
      <c r="SSH16" s="149"/>
      <c r="SSI16" s="149"/>
      <c r="SSJ16" s="149"/>
      <c r="SSK16" s="149"/>
      <c r="SSL16" s="149"/>
      <c r="SSM16" s="149"/>
      <c r="SSN16" s="149"/>
      <c r="SSO16" s="149"/>
      <c r="SSP16" s="149"/>
      <c r="SSQ16" s="149"/>
      <c r="SSR16" s="149"/>
      <c r="SSS16" s="149"/>
      <c r="SST16" s="149"/>
      <c r="SSU16" s="149"/>
      <c r="SSV16" s="149"/>
      <c r="SSW16" s="149"/>
      <c r="SSX16" s="149"/>
      <c r="SSY16" s="149"/>
      <c r="SSZ16" s="149"/>
      <c r="STA16" s="149"/>
      <c r="STB16" s="149"/>
      <c r="STC16" s="149"/>
      <c r="STD16" s="149"/>
      <c r="STE16" s="149"/>
      <c r="STF16" s="149"/>
      <c r="STG16" s="149"/>
      <c r="STH16" s="149"/>
      <c r="STI16" s="149"/>
      <c r="STJ16" s="149"/>
      <c r="STK16" s="149"/>
      <c r="STL16" s="149"/>
      <c r="STM16" s="149"/>
      <c r="STN16" s="149"/>
      <c r="STO16" s="149"/>
      <c r="STP16" s="149"/>
      <c r="STQ16" s="149"/>
      <c r="STR16" s="149"/>
      <c r="STS16" s="149"/>
      <c r="STT16" s="149"/>
      <c r="STU16" s="149"/>
      <c r="STV16" s="149"/>
      <c r="STW16" s="149"/>
      <c r="STX16" s="149"/>
      <c r="STY16" s="149"/>
      <c r="STZ16" s="149"/>
      <c r="SUA16" s="149"/>
      <c r="SUB16" s="149"/>
      <c r="SUC16" s="149"/>
      <c r="SUD16" s="149"/>
      <c r="SUE16" s="149"/>
      <c r="SUF16" s="149"/>
      <c r="SUG16" s="149"/>
      <c r="SUH16" s="149"/>
      <c r="SUI16" s="149"/>
      <c r="SUJ16" s="149"/>
      <c r="SUK16" s="149"/>
      <c r="SUL16" s="149"/>
      <c r="SUM16" s="149"/>
      <c r="SUN16" s="149"/>
      <c r="SUO16" s="149"/>
      <c r="SUP16" s="149"/>
      <c r="SUQ16" s="149"/>
      <c r="SUR16" s="149"/>
      <c r="SUS16" s="149"/>
      <c r="SUT16" s="149"/>
      <c r="SUU16" s="149"/>
      <c r="SUV16" s="149"/>
      <c r="SUW16" s="149"/>
      <c r="SUX16" s="149"/>
      <c r="SUY16" s="149"/>
      <c r="SUZ16" s="149"/>
      <c r="SVA16" s="149"/>
      <c r="SVB16" s="149"/>
      <c r="SVC16" s="149"/>
      <c r="SVD16" s="149"/>
      <c r="SVE16" s="149"/>
      <c r="SVF16" s="149"/>
      <c r="SVG16" s="149"/>
      <c r="SVH16" s="149"/>
      <c r="SVI16" s="149"/>
      <c r="SVJ16" s="149"/>
      <c r="SVK16" s="149"/>
      <c r="SVL16" s="149"/>
      <c r="SVM16" s="149"/>
      <c r="SVN16" s="149"/>
      <c r="SVO16" s="149"/>
      <c r="SVP16" s="149"/>
      <c r="SVQ16" s="149"/>
      <c r="SVR16" s="149"/>
      <c r="SVS16" s="149"/>
      <c r="SVT16" s="149"/>
      <c r="SVU16" s="149"/>
      <c r="SVV16" s="149"/>
      <c r="SVW16" s="149"/>
      <c r="SVX16" s="149"/>
      <c r="SVY16" s="149"/>
      <c r="SVZ16" s="149"/>
      <c r="SWA16" s="149"/>
      <c r="SWB16" s="149"/>
      <c r="SWC16" s="149"/>
      <c r="SWD16" s="149"/>
      <c r="SWE16" s="149"/>
      <c r="SWF16" s="149"/>
      <c r="SWG16" s="149"/>
      <c r="SWH16" s="149"/>
      <c r="SWI16" s="149"/>
      <c r="SWJ16" s="149"/>
      <c r="SWK16" s="149"/>
      <c r="SWL16" s="149"/>
      <c r="SWM16" s="149"/>
      <c r="SWN16" s="149"/>
      <c r="SWO16" s="149"/>
      <c r="SWP16" s="149"/>
      <c r="SWQ16" s="149"/>
      <c r="SWR16" s="149"/>
      <c r="SWS16" s="149"/>
      <c r="SWT16" s="149"/>
      <c r="SWU16" s="149"/>
      <c r="SWV16" s="149"/>
      <c r="SWW16" s="149"/>
      <c r="SWX16" s="149"/>
      <c r="SWY16" s="149"/>
      <c r="SWZ16" s="149"/>
      <c r="SXA16" s="149"/>
      <c r="SXB16" s="149"/>
      <c r="SXC16" s="149"/>
      <c r="SXD16" s="149"/>
      <c r="SXE16" s="149"/>
      <c r="SXF16" s="149"/>
      <c r="SXG16" s="149"/>
      <c r="SXH16" s="149"/>
      <c r="SXI16" s="149"/>
      <c r="SXJ16" s="149"/>
      <c r="SXK16" s="149"/>
      <c r="SXL16" s="149"/>
      <c r="SXM16" s="149"/>
      <c r="SXN16" s="149"/>
      <c r="SXO16" s="149"/>
      <c r="SXP16" s="149"/>
      <c r="SXQ16" s="149"/>
      <c r="SXR16" s="149"/>
      <c r="SXS16" s="149"/>
      <c r="SXT16" s="149"/>
      <c r="SXU16" s="149"/>
      <c r="SXV16" s="149"/>
      <c r="SXW16" s="149"/>
      <c r="SXX16" s="149"/>
      <c r="SXY16" s="149"/>
      <c r="SXZ16" s="149"/>
      <c r="SYA16" s="149"/>
      <c r="SYB16" s="149"/>
      <c r="SYC16" s="149"/>
      <c r="SYD16" s="149"/>
      <c r="SYE16" s="149"/>
      <c r="SYF16" s="149"/>
      <c r="SYG16" s="149"/>
      <c r="SYH16" s="149"/>
      <c r="SYI16" s="149"/>
      <c r="SYJ16" s="149"/>
      <c r="SYK16" s="149"/>
      <c r="SYL16" s="149"/>
      <c r="SYM16" s="149"/>
      <c r="SYN16" s="149"/>
      <c r="SYO16" s="149"/>
      <c r="SYP16" s="149"/>
      <c r="SYQ16" s="149"/>
      <c r="SYR16" s="149"/>
      <c r="SYS16" s="149"/>
      <c r="SYT16" s="149"/>
      <c r="SYU16" s="149"/>
      <c r="SYV16" s="149"/>
      <c r="SYW16" s="149"/>
      <c r="SYX16" s="149"/>
      <c r="SYY16" s="149"/>
      <c r="SYZ16" s="149"/>
      <c r="SZA16" s="149"/>
      <c r="SZB16" s="149"/>
      <c r="SZC16" s="149"/>
      <c r="SZD16" s="149"/>
      <c r="SZE16" s="149"/>
      <c r="SZF16" s="149"/>
      <c r="SZG16" s="149"/>
      <c r="SZH16" s="149"/>
      <c r="SZI16" s="149"/>
      <c r="SZJ16" s="149"/>
      <c r="SZK16" s="149"/>
      <c r="SZL16" s="149"/>
      <c r="SZM16" s="149"/>
      <c r="SZN16" s="149"/>
      <c r="SZO16" s="149"/>
      <c r="SZP16" s="149"/>
      <c r="SZQ16" s="149"/>
      <c r="SZR16" s="149"/>
      <c r="SZS16" s="149"/>
      <c r="SZT16" s="149"/>
      <c r="SZU16" s="149"/>
      <c r="SZV16" s="149"/>
      <c r="SZW16" s="149"/>
      <c r="SZX16" s="149"/>
      <c r="SZY16" s="149"/>
      <c r="SZZ16" s="149"/>
      <c r="TAA16" s="149"/>
      <c r="TAB16" s="149"/>
      <c r="TAC16" s="149"/>
      <c r="TAD16" s="149"/>
      <c r="TAE16" s="149"/>
      <c r="TAF16" s="149"/>
      <c r="TAG16" s="149"/>
      <c r="TAH16" s="149"/>
      <c r="TAI16" s="149"/>
      <c r="TAJ16" s="149"/>
      <c r="TAK16" s="149"/>
      <c r="TAL16" s="149"/>
      <c r="TAM16" s="149"/>
      <c r="TAN16" s="149"/>
      <c r="TAO16" s="149"/>
      <c r="TAP16" s="149"/>
      <c r="TAQ16" s="149"/>
      <c r="TAR16" s="149"/>
      <c r="TAS16" s="149"/>
      <c r="TAT16" s="149"/>
      <c r="TAU16" s="149"/>
      <c r="TAV16" s="149"/>
      <c r="TAW16" s="149"/>
      <c r="TAX16" s="149"/>
      <c r="TAY16" s="149"/>
      <c r="TAZ16" s="149"/>
      <c r="TBA16" s="149"/>
      <c r="TBB16" s="149"/>
      <c r="TBC16" s="149"/>
      <c r="TBD16" s="149"/>
      <c r="TBE16" s="149"/>
      <c r="TBF16" s="149"/>
      <c r="TBG16" s="149"/>
      <c r="TBH16" s="149"/>
      <c r="TBI16" s="149"/>
      <c r="TBJ16" s="149"/>
      <c r="TBK16" s="149"/>
      <c r="TBL16" s="149"/>
      <c r="TBM16" s="149"/>
      <c r="TBN16" s="149"/>
      <c r="TBO16" s="149"/>
      <c r="TBP16" s="149"/>
      <c r="TBQ16" s="149"/>
      <c r="TBR16" s="149"/>
      <c r="TBS16" s="149"/>
      <c r="TBT16" s="149"/>
      <c r="TBU16" s="149"/>
      <c r="TBV16" s="149"/>
      <c r="TBW16" s="149"/>
      <c r="TBX16" s="149"/>
      <c r="TBY16" s="149"/>
      <c r="TBZ16" s="149"/>
      <c r="TCA16" s="149"/>
      <c r="TCB16" s="149"/>
      <c r="TCC16" s="149"/>
      <c r="TCD16" s="149"/>
      <c r="TCE16" s="149"/>
      <c r="TCF16" s="149"/>
      <c r="TCG16" s="149"/>
      <c r="TCH16" s="149"/>
      <c r="TCI16" s="149"/>
      <c r="TCJ16" s="149"/>
      <c r="TCK16" s="149"/>
      <c r="TCL16" s="149"/>
      <c r="TCM16" s="149"/>
      <c r="TCN16" s="149"/>
      <c r="TCO16" s="149"/>
      <c r="TCP16" s="149"/>
      <c r="TCQ16" s="149"/>
      <c r="TCR16" s="149"/>
      <c r="TCS16" s="149"/>
      <c r="TCT16" s="149"/>
      <c r="TCU16" s="149"/>
      <c r="TCV16" s="149"/>
      <c r="TCW16" s="149"/>
      <c r="TCX16" s="149"/>
      <c r="TCY16" s="149"/>
      <c r="TCZ16" s="149"/>
      <c r="TDA16" s="149"/>
      <c r="TDB16" s="149"/>
      <c r="TDC16" s="149"/>
      <c r="TDD16" s="149"/>
      <c r="TDE16" s="149"/>
      <c r="TDF16" s="149"/>
      <c r="TDG16" s="149"/>
      <c r="TDH16" s="149"/>
      <c r="TDI16" s="149"/>
      <c r="TDJ16" s="149"/>
      <c r="TDK16" s="149"/>
      <c r="TDL16" s="149"/>
      <c r="TDM16" s="149"/>
      <c r="TDN16" s="149"/>
      <c r="TDO16" s="149"/>
      <c r="TDP16" s="149"/>
      <c r="TDQ16" s="149"/>
      <c r="TDR16" s="149"/>
      <c r="TDS16" s="149"/>
      <c r="TDT16" s="149"/>
      <c r="TDU16" s="149"/>
      <c r="TDV16" s="149"/>
      <c r="TDW16" s="149"/>
      <c r="TDX16" s="149"/>
      <c r="TDY16" s="149"/>
      <c r="TDZ16" s="149"/>
      <c r="TEA16" s="149"/>
      <c r="TEB16" s="149"/>
      <c r="TEC16" s="149"/>
      <c r="TED16" s="149"/>
      <c r="TEE16" s="149"/>
      <c r="TEF16" s="149"/>
      <c r="TEG16" s="149"/>
      <c r="TEH16" s="149"/>
      <c r="TEI16" s="149"/>
      <c r="TEJ16" s="149"/>
      <c r="TEK16" s="149"/>
      <c r="TEL16" s="149"/>
      <c r="TEM16" s="149"/>
      <c r="TEN16" s="149"/>
      <c r="TEO16" s="149"/>
      <c r="TEP16" s="149"/>
      <c r="TEQ16" s="149"/>
      <c r="TER16" s="149"/>
      <c r="TES16" s="149"/>
      <c r="TET16" s="149"/>
      <c r="TEU16" s="149"/>
      <c r="TEV16" s="149"/>
      <c r="TEW16" s="149"/>
      <c r="TEX16" s="149"/>
      <c r="TEY16" s="149"/>
      <c r="TEZ16" s="149"/>
      <c r="TFA16" s="149"/>
      <c r="TFB16" s="149"/>
      <c r="TFC16" s="149"/>
      <c r="TFD16" s="149"/>
      <c r="TFE16" s="149"/>
      <c r="TFF16" s="149"/>
      <c r="TFG16" s="149"/>
      <c r="TFH16" s="149"/>
      <c r="TFI16" s="149"/>
      <c r="TFJ16" s="149"/>
      <c r="TFK16" s="149"/>
      <c r="TFL16" s="149"/>
      <c r="TFM16" s="149"/>
      <c r="TFN16" s="149"/>
      <c r="TFO16" s="149"/>
      <c r="TFP16" s="149"/>
      <c r="TFQ16" s="149"/>
      <c r="TFR16" s="149"/>
      <c r="TFS16" s="149"/>
      <c r="TFT16" s="149"/>
      <c r="TFU16" s="149"/>
      <c r="TFV16" s="149"/>
      <c r="TFW16" s="149"/>
      <c r="TFX16" s="149"/>
      <c r="TFY16" s="149"/>
      <c r="TFZ16" s="149"/>
      <c r="TGA16" s="149"/>
      <c r="TGB16" s="149"/>
      <c r="TGC16" s="149"/>
      <c r="TGD16" s="149"/>
      <c r="TGE16" s="149"/>
      <c r="TGF16" s="149"/>
      <c r="TGG16" s="149"/>
      <c r="TGH16" s="149"/>
      <c r="TGI16" s="149"/>
      <c r="TGJ16" s="149"/>
      <c r="TGK16" s="149"/>
      <c r="TGL16" s="149"/>
      <c r="TGM16" s="149"/>
      <c r="TGN16" s="149"/>
      <c r="TGO16" s="149"/>
      <c r="TGP16" s="149"/>
      <c r="TGQ16" s="149"/>
      <c r="TGR16" s="149"/>
      <c r="TGS16" s="149"/>
      <c r="TGT16" s="149"/>
      <c r="TGU16" s="149"/>
      <c r="TGV16" s="149"/>
      <c r="TGW16" s="149"/>
      <c r="TGX16" s="149"/>
      <c r="TGY16" s="149"/>
      <c r="TGZ16" s="149"/>
      <c r="THA16" s="149"/>
      <c r="THB16" s="149"/>
      <c r="THC16" s="149"/>
      <c r="THD16" s="149"/>
      <c r="THE16" s="149"/>
      <c r="THF16" s="149"/>
      <c r="THG16" s="149"/>
      <c r="THH16" s="149"/>
      <c r="THI16" s="149"/>
      <c r="THJ16" s="149"/>
      <c r="THK16" s="149"/>
      <c r="THL16" s="149"/>
      <c r="THM16" s="149"/>
      <c r="THN16" s="149"/>
      <c r="THO16" s="149"/>
      <c r="THP16" s="149"/>
      <c r="THQ16" s="149"/>
      <c r="THR16" s="149"/>
      <c r="THS16" s="149"/>
      <c r="THT16" s="149"/>
      <c r="THU16" s="149"/>
      <c r="THV16" s="149"/>
      <c r="THW16" s="149"/>
      <c r="THX16" s="149"/>
      <c r="THY16" s="149"/>
      <c r="THZ16" s="149"/>
      <c r="TIA16" s="149"/>
      <c r="TIB16" s="149"/>
      <c r="TIC16" s="149"/>
      <c r="TID16" s="149"/>
      <c r="TIE16" s="149"/>
      <c r="TIF16" s="149"/>
      <c r="TIG16" s="149"/>
      <c r="TIH16" s="149"/>
      <c r="TII16" s="149"/>
      <c r="TIJ16" s="149"/>
      <c r="TIK16" s="149"/>
      <c r="TIL16" s="149"/>
      <c r="TIM16" s="149"/>
      <c r="TIN16" s="149"/>
      <c r="TIO16" s="149"/>
      <c r="TIP16" s="149"/>
      <c r="TIQ16" s="149"/>
      <c r="TIR16" s="149"/>
      <c r="TIS16" s="149"/>
      <c r="TIT16" s="149"/>
      <c r="TIU16" s="149"/>
      <c r="TIV16" s="149"/>
      <c r="TIW16" s="149"/>
      <c r="TIX16" s="149"/>
      <c r="TIY16" s="149"/>
      <c r="TIZ16" s="149"/>
      <c r="TJA16" s="149"/>
      <c r="TJB16" s="149"/>
      <c r="TJC16" s="149"/>
      <c r="TJD16" s="149"/>
      <c r="TJE16" s="149"/>
      <c r="TJF16" s="149"/>
      <c r="TJG16" s="149"/>
      <c r="TJH16" s="149"/>
      <c r="TJI16" s="149"/>
      <c r="TJJ16" s="149"/>
      <c r="TJK16" s="149"/>
      <c r="TJL16" s="149"/>
      <c r="TJM16" s="149"/>
      <c r="TJN16" s="149"/>
      <c r="TJO16" s="149"/>
      <c r="TJP16" s="149"/>
      <c r="TJQ16" s="149"/>
      <c r="TJR16" s="149"/>
      <c r="TJS16" s="149"/>
      <c r="TJT16" s="149"/>
      <c r="TJU16" s="149"/>
      <c r="TJV16" s="149"/>
      <c r="TJW16" s="149"/>
      <c r="TJX16" s="149"/>
      <c r="TJY16" s="149"/>
      <c r="TJZ16" s="149"/>
      <c r="TKA16" s="149"/>
      <c r="TKB16" s="149"/>
      <c r="TKC16" s="149"/>
      <c r="TKD16" s="149"/>
      <c r="TKE16" s="149"/>
      <c r="TKF16" s="149"/>
      <c r="TKG16" s="149"/>
      <c r="TKH16" s="149"/>
      <c r="TKI16" s="149"/>
      <c r="TKJ16" s="149"/>
      <c r="TKK16" s="149"/>
      <c r="TKL16" s="149"/>
      <c r="TKM16" s="149"/>
      <c r="TKN16" s="149"/>
      <c r="TKO16" s="149"/>
      <c r="TKP16" s="149"/>
      <c r="TKQ16" s="149"/>
      <c r="TKR16" s="149"/>
      <c r="TKS16" s="149"/>
      <c r="TKT16" s="149"/>
      <c r="TKU16" s="149"/>
      <c r="TKV16" s="149"/>
      <c r="TKW16" s="149"/>
      <c r="TKX16" s="149"/>
      <c r="TKY16" s="149"/>
      <c r="TKZ16" s="149"/>
      <c r="TLA16" s="149"/>
      <c r="TLB16" s="149"/>
      <c r="TLC16" s="149"/>
      <c r="TLD16" s="149"/>
      <c r="TLE16" s="149"/>
      <c r="TLF16" s="149"/>
      <c r="TLG16" s="149"/>
      <c r="TLH16" s="149"/>
      <c r="TLI16" s="149"/>
      <c r="TLJ16" s="149"/>
      <c r="TLK16" s="149"/>
      <c r="TLL16" s="149"/>
      <c r="TLM16" s="149"/>
      <c r="TLN16" s="149"/>
      <c r="TLO16" s="149"/>
      <c r="TLP16" s="149"/>
      <c r="TLQ16" s="149"/>
      <c r="TLR16" s="149"/>
      <c r="TLS16" s="149"/>
      <c r="TLT16" s="149"/>
      <c r="TLU16" s="149"/>
      <c r="TLV16" s="149"/>
      <c r="TLW16" s="149"/>
      <c r="TLX16" s="149"/>
      <c r="TLY16" s="149"/>
      <c r="TLZ16" s="149"/>
      <c r="TMA16" s="149"/>
      <c r="TMB16" s="149"/>
      <c r="TMC16" s="149"/>
      <c r="TMD16" s="149"/>
      <c r="TME16" s="149"/>
      <c r="TMF16" s="149"/>
      <c r="TMG16" s="149"/>
      <c r="TMH16" s="149"/>
      <c r="TMI16" s="149"/>
      <c r="TMJ16" s="149"/>
      <c r="TMK16" s="149"/>
      <c r="TML16" s="149"/>
      <c r="TMM16" s="149"/>
      <c r="TMN16" s="149"/>
      <c r="TMO16" s="149"/>
      <c r="TMP16" s="149"/>
      <c r="TMQ16" s="149"/>
      <c r="TMR16" s="149"/>
      <c r="TMS16" s="149"/>
      <c r="TMT16" s="149"/>
      <c r="TMU16" s="149"/>
      <c r="TMV16" s="149"/>
      <c r="TMW16" s="149"/>
      <c r="TMX16" s="149"/>
      <c r="TMY16" s="149"/>
      <c r="TMZ16" s="149"/>
      <c r="TNA16" s="149"/>
      <c r="TNB16" s="149"/>
      <c r="TNC16" s="149"/>
      <c r="TND16" s="149"/>
      <c r="TNE16" s="149"/>
      <c r="TNF16" s="149"/>
      <c r="TNG16" s="149"/>
      <c r="TNH16" s="149"/>
      <c r="TNI16" s="149"/>
      <c r="TNJ16" s="149"/>
      <c r="TNK16" s="149"/>
      <c r="TNL16" s="149"/>
      <c r="TNM16" s="149"/>
      <c r="TNN16" s="149"/>
      <c r="TNO16" s="149"/>
      <c r="TNP16" s="149"/>
      <c r="TNQ16" s="149"/>
      <c r="TNR16" s="149"/>
      <c r="TNS16" s="149"/>
      <c r="TNT16" s="149"/>
      <c r="TNU16" s="149"/>
      <c r="TNV16" s="149"/>
      <c r="TNW16" s="149"/>
      <c r="TNX16" s="149"/>
      <c r="TNY16" s="149"/>
      <c r="TNZ16" s="149"/>
      <c r="TOA16" s="149"/>
      <c r="TOB16" s="149"/>
      <c r="TOC16" s="149"/>
      <c r="TOD16" s="149"/>
      <c r="TOE16" s="149"/>
      <c r="TOF16" s="149"/>
      <c r="TOG16" s="149"/>
      <c r="TOH16" s="149"/>
      <c r="TOI16" s="149"/>
      <c r="TOJ16" s="149"/>
      <c r="TOK16" s="149"/>
      <c r="TOL16" s="149"/>
      <c r="TOM16" s="149"/>
      <c r="TON16" s="149"/>
      <c r="TOO16" s="149"/>
      <c r="TOP16" s="149"/>
      <c r="TOQ16" s="149"/>
      <c r="TOR16" s="149"/>
      <c r="TOS16" s="149"/>
      <c r="TOT16" s="149"/>
      <c r="TOU16" s="149"/>
      <c r="TOV16" s="149"/>
      <c r="TOW16" s="149"/>
      <c r="TOX16" s="149"/>
      <c r="TOY16" s="149"/>
      <c r="TOZ16" s="149"/>
      <c r="TPA16" s="149"/>
      <c r="TPB16" s="149"/>
      <c r="TPC16" s="149"/>
      <c r="TPD16" s="149"/>
      <c r="TPE16" s="149"/>
      <c r="TPF16" s="149"/>
      <c r="TPG16" s="149"/>
      <c r="TPH16" s="149"/>
      <c r="TPI16" s="149"/>
      <c r="TPJ16" s="149"/>
      <c r="TPK16" s="149"/>
      <c r="TPL16" s="149"/>
      <c r="TPM16" s="149"/>
      <c r="TPN16" s="149"/>
      <c r="TPO16" s="149"/>
      <c r="TPP16" s="149"/>
      <c r="TPQ16" s="149"/>
      <c r="TPR16" s="149"/>
      <c r="TPS16" s="149"/>
      <c r="TPT16" s="149"/>
      <c r="TPU16" s="149"/>
      <c r="TPV16" s="149"/>
      <c r="TPW16" s="149"/>
      <c r="TPX16" s="149"/>
      <c r="TPY16" s="149"/>
      <c r="TPZ16" s="149"/>
      <c r="TQA16" s="149"/>
      <c r="TQB16" s="149"/>
      <c r="TQC16" s="149"/>
      <c r="TQD16" s="149"/>
      <c r="TQE16" s="149"/>
      <c r="TQF16" s="149"/>
      <c r="TQG16" s="149"/>
      <c r="TQH16" s="149"/>
      <c r="TQI16" s="149"/>
      <c r="TQJ16" s="149"/>
      <c r="TQK16" s="149"/>
      <c r="TQL16" s="149"/>
      <c r="TQM16" s="149"/>
      <c r="TQN16" s="149"/>
      <c r="TQO16" s="149"/>
      <c r="TQP16" s="149"/>
      <c r="TQQ16" s="149"/>
      <c r="TQR16" s="149"/>
      <c r="TQS16" s="149"/>
      <c r="TQT16" s="149"/>
      <c r="TQU16" s="149"/>
      <c r="TQV16" s="149"/>
      <c r="TQW16" s="149"/>
      <c r="TQX16" s="149"/>
      <c r="TQY16" s="149"/>
      <c r="TQZ16" s="149"/>
      <c r="TRA16" s="149"/>
      <c r="TRB16" s="149"/>
      <c r="TRC16" s="149"/>
      <c r="TRD16" s="149"/>
      <c r="TRE16" s="149"/>
      <c r="TRF16" s="149"/>
      <c r="TRG16" s="149"/>
      <c r="TRH16" s="149"/>
      <c r="TRI16" s="149"/>
      <c r="TRJ16" s="149"/>
      <c r="TRK16" s="149"/>
      <c r="TRL16" s="149"/>
      <c r="TRM16" s="149"/>
      <c r="TRN16" s="149"/>
      <c r="TRO16" s="149"/>
      <c r="TRP16" s="149"/>
      <c r="TRQ16" s="149"/>
      <c r="TRR16" s="149"/>
      <c r="TRS16" s="149"/>
      <c r="TRT16" s="149"/>
      <c r="TRU16" s="149"/>
      <c r="TRV16" s="149"/>
      <c r="TRW16" s="149"/>
      <c r="TRX16" s="149"/>
      <c r="TRY16" s="149"/>
      <c r="TRZ16" s="149"/>
      <c r="TSA16" s="149"/>
      <c r="TSB16" s="149"/>
      <c r="TSC16" s="149"/>
      <c r="TSD16" s="149"/>
      <c r="TSE16" s="149"/>
      <c r="TSF16" s="149"/>
      <c r="TSG16" s="149"/>
      <c r="TSH16" s="149"/>
      <c r="TSI16" s="149"/>
      <c r="TSJ16" s="149"/>
      <c r="TSK16" s="149"/>
      <c r="TSL16" s="149"/>
      <c r="TSM16" s="149"/>
      <c r="TSN16" s="149"/>
      <c r="TSO16" s="149"/>
      <c r="TSP16" s="149"/>
      <c r="TSQ16" s="149"/>
      <c r="TSR16" s="149"/>
      <c r="TSS16" s="149"/>
      <c r="TST16" s="149"/>
      <c r="TSU16" s="149"/>
      <c r="TSV16" s="149"/>
      <c r="TSW16" s="149"/>
      <c r="TSX16" s="149"/>
      <c r="TSY16" s="149"/>
      <c r="TSZ16" s="149"/>
      <c r="TTA16" s="149"/>
      <c r="TTB16" s="149"/>
      <c r="TTC16" s="149"/>
      <c r="TTD16" s="149"/>
      <c r="TTE16" s="149"/>
      <c r="TTF16" s="149"/>
      <c r="TTG16" s="149"/>
      <c r="TTH16" s="149"/>
      <c r="TTI16" s="149"/>
      <c r="TTJ16" s="149"/>
      <c r="TTK16" s="149"/>
      <c r="TTL16" s="149"/>
      <c r="TTM16" s="149"/>
      <c r="TTN16" s="149"/>
      <c r="TTO16" s="149"/>
      <c r="TTP16" s="149"/>
      <c r="TTQ16" s="149"/>
      <c r="TTR16" s="149"/>
      <c r="TTS16" s="149"/>
      <c r="TTT16" s="149"/>
      <c r="TTU16" s="149"/>
      <c r="TTV16" s="149"/>
      <c r="TTW16" s="149"/>
      <c r="TTX16" s="149"/>
      <c r="TTY16" s="149"/>
      <c r="TTZ16" s="149"/>
      <c r="TUA16" s="149"/>
      <c r="TUB16" s="149"/>
      <c r="TUC16" s="149"/>
      <c r="TUD16" s="149"/>
      <c r="TUE16" s="149"/>
      <c r="TUF16" s="149"/>
      <c r="TUG16" s="149"/>
      <c r="TUH16" s="149"/>
      <c r="TUI16" s="149"/>
      <c r="TUJ16" s="149"/>
      <c r="TUK16" s="149"/>
      <c r="TUL16" s="149"/>
      <c r="TUM16" s="149"/>
      <c r="TUN16" s="149"/>
      <c r="TUO16" s="149"/>
      <c r="TUP16" s="149"/>
      <c r="TUQ16" s="149"/>
      <c r="TUR16" s="149"/>
      <c r="TUS16" s="149"/>
      <c r="TUT16" s="149"/>
      <c r="TUU16" s="149"/>
      <c r="TUV16" s="149"/>
      <c r="TUW16" s="149"/>
      <c r="TUX16" s="149"/>
      <c r="TUY16" s="149"/>
      <c r="TUZ16" s="149"/>
      <c r="TVA16" s="149"/>
      <c r="TVB16" s="149"/>
      <c r="TVC16" s="149"/>
      <c r="TVD16" s="149"/>
      <c r="TVE16" s="149"/>
      <c r="TVF16" s="149"/>
      <c r="TVG16" s="149"/>
      <c r="TVH16" s="149"/>
      <c r="TVI16" s="149"/>
      <c r="TVJ16" s="149"/>
      <c r="TVK16" s="149"/>
      <c r="TVL16" s="149"/>
      <c r="TVM16" s="149"/>
      <c r="TVN16" s="149"/>
      <c r="TVO16" s="149"/>
      <c r="TVP16" s="149"/>
      <c r="TVQ16" s="149"/>
      <c r="TVR16" s="149"/>
      <c r="TVS16" s="149"/>
      <c r="TVT16" s="149"/>
      <c r="TVU16" s="149"/>
      <c r="TVV16" s="149"/>
      <c r="TVW16" s="149"/>
      <c r="TVX16" s="149"/>
      <c r="TVY16" s="149"/>
      <c r="TVZ16" s="149"/>
      <c r="TWA16" s="149"/>
      <c r="TWB16" s="149"/>
      <c r="TWC16" s="149"/>
      <c r="TWD16" s="149"/>
      <c r="TWE16" s="149"/>
      <c r="TWF16" s="149"/>
      <c r="TWG16" s="149"/>
      <c r="TWH16" s="149"/>
      <c r="TWI16" s="149"/>
      <c r="TWJ16" s="149"/>
      <c r="TWK16" s="149"/>
      <c r="TWL16" s="149"/>
      <c r="TWM16" s="149"/>
      <c r="TWN16" s="149"/>
      <c r="TWO16" s="149"/>
      <c r="TWP16" s="149"/>
      <c r="TWQ16" s="149"/>
      <c r="TWR16" s="149"/>
      <c r="TWS16" s="149"/>
      <c r="TWT16" s="149"/>
      <c r="TWU16" s="149"/>
      <c r="TWV16" s="149"/>
      <c r="TWW16" s="149"/>
      <c r="TWX16" s="149"/>
      <c r="TWY16" s="149"/>
      <c r="TWZ16" s="149"/>
      <c r="TXA16" s="149"/>
      <c r="TXB16" s="149"/>
      <c r="TXC16" s="149"/>
      <c r="TXD16" s="149"/>
      <c r="TXE16" s="149"/>
      <c r="TXF16" s="149"/>
      <c r="TXG16" s="149"/>
      <c r="TXH16" s="149"/>
      <c r="TXI16" s="149"/>
      <c r="TXJ16" s="149"/>
      <c r="TXK16" s="149"/>
      <c r="TXL16" s="149"/>
      <c r="TXM16" s="149"/>
      <c r="TXN16" s="149"/>
      <c r="TXO16" s="149"/>
      <c r="TXP16" s="149"/>
      <c r="TXQ16" s="149"/>
      <c r="TXR16" s="149"/>
      <c r="TXS16" s="149"/>
      <c r="TXT16" s="149"/>
      <c r="TXU16" s="149"/>
      <c r="TXV16" s="149"/>
      <c r="TXW16" s="149"/>
      <c r="TXX16" s="149"/>
      <c r="TXY16" s="149"/>
      <c r="TXZ16" s="149"/>
      <c r="TYA16" s="149"/>
      <c r="TYB16" s="149"/>
      <c r="TYC16" s="149"/>
      <c r="TYD16" s="149"/>
      <c r="TYE16" s="149"/>
      <c r="TYF16" s="149"/>
      <c r="TYG16" s="149"/>
      <c r="TYH16" s="149"/>
      <c r="TYI16" s="149"/>
      <c r="TYJ16" s="149"/>
      <c r="TYK16" s="149"/>
      <c r="TYL16" s="149"/>
      <c r="TYM16" s="149"/>
      <c r="TYN16" s="149"/>
      <c r="TYO16" s="149"/>
      <c r="TYP16" s="149"/>
      <c r="TYQ16" s="149"/>
      <c r="TYR16" s="149"/>
      <c r="TYS16" s="149"/>
      <c r="TYT16" s="149"/>
      <c r="TYU16" s="149"/>
      <c r="TYV16" s="149"/>
      <c r="TYW16" s="149"/>
      <c r="TYX16" s="149"/>
      <c r="TYY16" s="149"/>
      <c r="TYZ16" s="149"/>
      <c r="TZA16" s="149"/>
      <c r="TZB16" s="149"/>
      <c r="TZC16" s="149"/>
      <c r="TZD16" s="149"/>
      <c r="TZE16" s="149"/>
      <c r="TZF16" s="149"/>
      <c r="TZG16" s="149"/>
      <c r="TZH16" s="149"/>
      <c r="TZI16" s="149"/>
      <c r="TZJ16" s="149"/>
      <c r="TZK16" s="149"/>
      <c r="TZL16" s="149"/>
      <c r="TZM16" s="149"/>
      <c r="TZN16" s="149"/>
      <c r="TZO16" s="149"/>
      <c r="TZP16" s="149"/>
      <c r="TZQ16" s="149"/>
      <c r="TZR16" s="149"/>
      <c r="TZS16" s="149"/>
      <c r="TZT16" s="149"/>
      <c r="TZU16" s="149"/>
      <c r="TZV16" s="149"/>
      <c r="TZW16" s="149"/>
      <c r="TZX16" s="149"/>
      <c r="TZY16" s="149"/>
      <c r="TZZ16" s="149"/>
      <c r="UAA16" s="149"/>
      <c r="UAB16" s="149"/>
      <c r="UAC16" s="149"/>
      <c r="UAD16" s="149"/>
      <c r="UAE16" s="149"/>
      <c r="UAF16" s="149"/>
      <c r="UAG16" s="149"/>
      <c r="UAH16" s="149"/>
      <c r="UAI16" s="149"/>
      <c r="UAJ16" s="149"/>
      <c r="UAK16" s="149"/>
      <c r="UAL16" s="149"/>
      <c r="UAM16" s="149"/>
      <c r="UAN16" s="149"/>
      <c r="UAO16" s="149"/>
      <c r="UAP16" s="149"/>
      <c r="UAQ16" s="149"/>
      <c r="UAR16" s="149"/>
      <c r="UAS16" s="149"/>
      <c r="UAT16" s="149"/>
      <c r="UAU16" s="149"/>
      <c r="UAV16" s="149"/>
      <c r="UAW16" s="149"/>
      <c r="UAX16" s="149"/>
      <c r="UAY16" s="149"/>
      <c r="UAZ16" s="149"/>
      <c r="UBA16" s="149"/>
      <c r="UBB16" s="149"/>
      <c r="UBC16" s="149"/>
      <c r="UBD16" s="149"/>
      <c r="UBE16" s="149"/>
      <c r="UBF16" s="149"/>
      <c r="UBG16" s="149"/>
      <c r="UBH16" s="149"/>
      <c r="UBI16" s="149"/>
      <c r="UBJ16" s="149"/>
      <c r="UBK16" s="149"/>
      <c r="UBL16" s="149"/>
      <c r="UBM16" s="149"/>
      <c r="UBN16" s="149"/>
      <c r="UBO16" s="149"/>
      <c r="UBP16" s="149"/>
      <c r="UBQ16" s="149"/>
      <c r="UBR16" s="149"/>
      <c r="UBS16" s="149"/>
      <c r="UBT16" s="149"/>
      <c r="UBU16" s="149"/>
      <c r="UBV16" s="149"/>
      <c r="UBW16" s="149"/>
      <c r="UBX16" s="149"/>
      <c r="UBY16" s="149"/>
      <c r="UBZ16" s="149"/>
      <c r="UCA16" s="149"/>
      <c r="UCB16" s="149"/>
      <c r="UCC16" s="149"/>
      <c r="UCD16" s="149"/>
      <c r="UCE16" s="149"/>
      <c r="UCF16" s="149"/>
      <c r="UCG16" s="149"/>
      <c r="UCH16" s="149"/>
      <c r="UCI16" s="149"/>
      <c r="UCJ16" s="149"/>
      <c r="UCK16" s="149"/>
      <c r="UCL16" s="149"/>
      <c r="UCM16" s="149"/>
      <c r="UCN16" s="149"/>
      <c r="UCO16" s="149"/>
      <c r="UCP16" s="149"/>
      <c r="UCQ16" s="149"/>
      <c r="UCR16" s="149"/>
      <c r="UCS16" s="149"/>
      <c r="UCT16" s="149"/>
      <c r="UCU16" s="149"/>
      <c r="UCV16" s="149"/>
      <c r="UCW16" s="149"/>
      <c r="UCX16" s="149"/>
      <c r="UCY16" s="149"/>
      <c r="UCZ16" s="149"/>
      <c r="UDA16" s="149"/>
      <c r="UDB16" s="149"/>
      <c r="UDC16" s="149"/>
      <c r="UDD16" s="149"/>
      <c r="UDE16" s="149"/>
      <c r="UDF16" s="149"/>
      <c r="UDG16" s="149"/>
      <c r="UDH16" s="149"/>
      <c r="UDI16" s="149"/>
      <c r="UDJ16" s="149"/>
      <c r="UDK16" s="149"/>
      <c r="UDL16" s="149"/>
      <c r="UDM16" s="149"/>
      <c r="UDN16" s="149"/>
      <c r="UDO16" s="149"/>
      <c r="UDP16" s="149"/>
      <c r="UDQ16" s="149"/>
      <c r="UDR16" s="149"/>
      <c r="UDS16" s="149"/>
      <c r="UDT16" s="149"/>
      <c r="UDU16" s="149"/>
      <c r="UDV16" s="149"/>
      <c r="UDW16" s="149"/>
      <c r="UDX16" s="149"/>
      <c r="UDY16" s="149"/>
      <c r="UDZ16" s="149"/>
      <c r="UEA16" s="149"/>
      <c r="UEB16" s="149"/>
      <c r="UEC16" s="149"/>
      <c r="UED16" s="149"/>
      <c r="UEE16" s="149"/>
      <c r="UEF16" s="149"/>
      <c r="UEG16" s="149"/>
      <c r="UEH16" s="149"/>
      <c r="UEI16" s="149"/>
      <c r="UEJ16" s="149"/>
      <c r="UEK16" s="149"/>
      <c r="UEL16" s="149"/>
      <c r="UEM16" s="149"/>
      <c r="UEN16" s="149"/>
      <c r="UEO16" s="149"/>
      <c r="UEP16" s="149"/>
      <c r="UEQ16" s="149"/>
      <c r="UER16" s="149"/>
      <c r="UES16" s="149"/>
      <c r="UET16" s="149"/>
      <c r="UEU16" s="149"/>
      <c r="UEV16" s="149"/>
      <c r="UEW16" s="149"/>
      <c r="UEX16" s="149"/>
      <c r="UEY16" s="149"/>
      <c r="UEZ16" s="149"/>
      <c r="UFA16" s="149"/>
      <c r="UFB16" s="149"/>
      <c r="UFC16" s="149"/>
      <c r="UFD16" s="149"/>
      <c r="UFE16" s="149"/>
      <c r="UFF16" s="149"/>
      <c r="UFG16" s="149"/>
      <c r="UFH16" s="149"/>
      <c r="UFI16" s="149"/>
      <c r="UFJ16" s="149"/>
      <c r="UFK16" s="149"/>
      <c r="UFL16" s="149"/>
      <c r="UFM16" s="149"/>
      <c r="UFN16" s="149"/>
      <c r="UFO16" s="149"/>
      <c r="UFP16" s="149"/>
      <c r="UFQ16" s="149"/>
      <c r="UFR16" s="149"/>
      <c r="UFS16" s="149"/>
      <c r="UFT16" s="149"/>
      <c r="UFU16" s="149"/>
      <c r="UFV16" s="149"/>
      <c r="UFW16" s="149"/>
      <c r="UFX16" s="149"/>
      <c r="UFY16" s="149"/>
      <c r="UFZ16" s="149"/>
      <c r="UGA16" s="149"/>
      <c r="UGB16" s="149"/>
      <c r="UGC16" s="149"/>
      <c r="UGD16" s="149"/>
      <c r="UGE16" s="149"/>
      <c r="UGF16" s="149"/>
      <c r="UGG16" s="149"/>
      <c r="UGH16" s="149"/>
      <c r="UGI16" s="149"/>
      <c r="UGJ16" s="149"/>
      <c r="UGK16" s="149"/>
      <c r="UGL16" s="149"/>
      <c r="UGM16" s="149"/>
      <c r="UGN16" s="149"/>
      <c r="UGO16" s="149"/>
      <c r="UGP16" s="149"/>
      <c r="UGQ16" s="149"/>
      <c r="UGR16" s="149"/>
      <c r="UGS16" s="149"/>
      <c r="UGT16" s="149"/>
      <c r="UGU16" s="149"/>
      <c r="UGV16" s="149"/>
      <c r="UGW16" s="149"/>
      <c r="UGX16" s="149"/>
      <c r="UGY16" s="149"/>
      <c r="UGZ16" s="149"/>
      <c r="UHA16" s="149"/>
      <c r="UHB16" s="149"/>
      <c r="UHC16" s="149"/>
      <c r="UHD16" s="149"/>
      <c r="UHE16" s="149"/>
      <c r="UHF16" s="149"/>
      <c r="UHG16" s="149"/>
      <c r="UHH16" s="149"/>
      <c r="UHI16" s="149"/>
      <c r="UHJ16" s="149"/>
      <c r="UHK16" s="149"/>
      <c r="UHL16" s="149"/>
      <c r="UHM16" s="149"/>
      <c r="UHN16" s="149"/>
      <c r="UHO16" s="149"/>
      <c r="UHP16" s="149"/>
      <c r="UHQ16" s="149"/>
      <c r="UHR16" s="149"/>
      <c r="UHS16" s="149"/>
      <c r="UHT16" s="149"/>
      <c r="UHU16" s="149"/>
      <c r="UHV16" s="149"/>
      <c r="UHW16" s="149"/>
      <c r="UHX16" s="149"/>
      <c r="UHY16" s="149"/>
      <c r="UHZ16" s="149"/>
      <c r="UIA16" s="149"/>
      <c r="UIB16" s="149"/>
      <c r="UIC16" s="149"/>
      <c r="UID16" s="149"/>
      <c r="UIE16" s="149"/>
      <c r="UIF16" s="149"/>
      <c r="UIG16" s="149"/>
      <c r="UIH16" s="149"/>
      <c r="UII16" s="149"/>
      <c r="UIJ16" s="149"/>
      <c r="UIK16" s="149"/>
      <c r="UIL16" s="149"/>
      <c r="UIM16" s="149"/>
      <c r="UIN16" s="149"/>
      <c r="UIO16" s="149"/>
      <c r="UIP16" s="149"/>
      <c r="UIQ16" s="149"/>
      <c r="UIR16" s="149"/>
      <c r="UIS16" s="149"/>
      <c r="UIT16" s="149"/>
      <c r="UIU16" s="149"/>
      <c r="UIV16" s="149"/>
      <c r="UIW16" s="149"/>
      <c r="UIX16" s="149"/>
      <c r="UIY16" s="149"/>
      <c r="UIZ16" s="149"/>
      <c r="UJA16" s="149"/>
      <c r="UJB16" s="149"/>
      <c r="UJC16" s="149"/>
      <c r="UJD16" s="149"/>
      <c r="UJE16" s="149"/>
      <c r="UJF16" s="149"/>
      <c r="UJG16" s="149"/>
      <c r="UJH16" s="149"/>
      <c r="UJI16" s="149"/>
      <c r="UJJ16" s="149"/>
      <c r="UJK16" s="149"/>
      <c r="UJL16" s="149"/>
      <c r="UJM16" s="149"/>
      <c r="UJN16" s="149"/>
      <c r="UJO16" s="149"/>
      <c r="UJP16" s="149"/>
      <c r="UJQ16" s="149"/>
      <c r="UJR16" s="149"/>
      <c r="UJS16" s="149"/>
      <c r="UJT16" s="149"/>
      <c r="UJU16" s="149"/>
      <c r="UJV16" s="149"/>
      <c r="UJW16" s="149"/>
      <c r="UJX16" s="149"/>
      <c r="UJY16" s="149"/>
      <c r="UJZ16" s="149"/>
      <c r="UKA16" s="149"/>
      <c r="UKB16" s="149"/>
      <c r="UKC16" s="149"/>
      <c r="UKD16" s="149"/>
      <c r="UKE16" s="149"/>
      <c r="UKF16" s="149"/>
      <c r="UKG16" s="149"/>
      <c r="UKH16" s="149"/>
      <c r="UKI16" s="149"/>
      <c r="UKJ16" s="149"/>
      <c r="UKK16" s="149"/>
      <c r="UKL16" s="149"/>
      <c r="UKM16" s="149"/>
      <c r="UKN16" s="149"/>
      <c r="UKO16" s="149"/>
      <c r="UKP16" s="149"/>
      <c r="UKQ16" s="149"/>
      <c r="UKR16" s="149"/>
      <c r="UKS16" s="149"/>
      <c r="UKT16" s="149"/>
      <c r="UKU16" s="149"/>
      <c r="UKV16" s="149"/>
      <c r="UKW16" s="149"/>
      <c r="UKX16" s="149"/>
      <c r="UKY16" s="149"/>
      <c r="UKZ16" s="149"/>
      <c r="ULA16" s="149"/>
      <c r="ULB16" s="149"/>
      <c r="ULC16" s="149"/>
      <c r="ULD16" s="149"/>
      <c r="ULE16" s="149"/>
      <c r="ULF16" s="149"/>
      <c r="ULG16" s="149"/>
      <c r="ULH16" s="149"/>
      <c r="ULI16" s="149"/>
      <c r="ULJ16" s="149"/>
      <c r="ULK16" s="149"/>
      <c r="ULL16" s="149"/>
      <c r="ULM16" s="149"/>
      <c r="ULN16" s="149"/>
      <c r="ULO16" s="149"/>
      <c r="ULP16" s="149"/>
      <c r="ULQ16" s="149"/>
      <c r="ULR16" s="149"/>
      <c r="ULS16" s="149"/>
      <c r="ULT16" s="149"/>
      <c r="ULU16" s="149"/>
      <c r="ULV16" s="149"/>
      <c r="ULW16" s="149"/>
      <c r="ULX16" s="149"/>
      <c r="ULY16" s="149"/>
      <c r="ULZ16" s="149"/>
      <c r="UMA16" s="149"/>
      <c r="UMB16" s="149"/>
      <c r="UMC16" s="149"/>
      <c r="UMD16" s="149"/>
      <c r="UME16" s="149"/>
      <c r="UMF16" s="149"/>
      <c r="UMG16" s="149"/>
      <c r="UMH16" s="149"/>
      <c r="UMI16" s="149"/>
      <c r="UMJ16" s="149"/>
      <c r="UMK16" s="149"/>
      <c r="UML16" s="149"/>
      <c r="UMM16" s="149"/>
      <c r="UMN16" s="149"/>
      <c r="UMO16" s="149"/>
      <c r="UMP16" s="149"/>
      <c r="UMQ16" s="149"/>
      <c r="UMR16" s="149"/>
      <c r="UMS16" s="149"/>
      <c r="UMT16" s="149"/>
      <c r="UMU16" s="149"/>
      <c r="UMV16" s="149"/>
      <c r="UMW16" s="149"/>
      <c r="UMX16" s="149"/>
      <c r="UMY16" s="149"/>
      <c r="UMZ16" s="149"/>
      <c r="UNA16" s="149"/>
      <c r="UNB16" s="149"/>
      <c r="UNC16" s="149"/>
      <c r="UND16" s="149"/>
      <c r="UNE16" s="149"/>
      <c r="UNF16" s="149"/>
      <c r="UNG16" s="149"/>
      <c r="UNH16" s="149"/>
      <c r="UNI16" s="149"/>
      <c r="UNJ16" s="149"/>
      <c r="UNK16" s="149"/>
      <c r="UNL16" s="149"/>
      <c r="UNM16" s="149"/>
      <c r="UNN16" s="149"/>
      <c r="UNO16" s="149"/>
      <c r="UNP16" s="149"/>
      <c r="UNQ16" s="149"/>
      <c r="UNR16" s="149"/>
      <c r="UNS16" s="149"/>
      <c r="UNT16" s="149"/>
      <c r="UNU16" s="149"/>
      <c r="UNV16" s="149"/>
      <c r="UNW16" s="149"/>
      <c r="UNX16" s="149"/>
      <c r="UNY16" s="149"/>
      <c r="UNZ16" s="149"/>
      <c r="UOA16" s="149"/>
      <c r="UOB16" s="149"/>
      <c r="UOC16" s="149"/>
      <c r="UOD16" s="149"/>
      <c r="UOE16" s="149"/>
      <c r="UOF16" s="149"/>
      <c r="UOG16" s="149"/>
      <c r="UOH16" s="149"/>
      <c r="UOI16" s="149"/>
      <c r="UOJ16" s="149"/>
      <c r="UOK16" s="149"/>
      <c r="UOL16" s="149"/>
      <c r="UOM16" s="149"/>
      <c r="UON16" s="149"/>
      <c r="UOO16" s="149"/>
      <c r="UOP16" s="149"/>
      <c r="UOQ16" s="149"/>
      <c r="UOR16" s="149"/>
      <c r="UOS16" s="149"/>
      <c r="UOT16" s="149"/>
      <c r="UOU16" s="149"/>
      <c r="UOV16" s="149"/>
      <c r="UOW16" s="149"/>
      <c r="UOX16" s="149"/>
      <c r="UOY16" s="149"/>
      <c r="UOZ16" s="149"/>
      <c r="UPA16" s="149"/>
      <c r="UPB16" s="149"/>
      <c r="UPC16" s="149"/>
      <c r="UPD16" s="149"/>
      <c r="UPE16" s="149"/>
      <c r="UPF16" s="149"/>
      <c r="UPG16" s="149"/>
      <c r="UPH16" s="149"/>
      <c r="UPI16" s="149"/>
      <c r="UPJ16" s="149"/>
      <c r="UPK16" s="149"/>
      <c r="UPL16" s="149"/>
      <c r="UPM16" s="149"/>
      <c r="UPN16" s="149"/>
      <c r="UPO16" s="149"/>
      <c r="UPP16" s="149"/>
      <c r="UPQ16" s="149"/>
      <c r="UPR16" s="149"/>
      <c r="UPS16" s="149"/>
      <c r="UPT16" s="149"/>
      <c r="UPU16" s="149"/>
      <c r="UPV16" s="149"/>
      <c r="UPW16" s="149"/>
      <c r="UPX16" s="149"/>
      <c r="UPY16" s="149"/>
      <c r="UPZ16" s="149"/>
      <c r="UQA16" s="149"/>
      <c r="UQB16" s="149"/>
      <c r="UQC16" s="149"/>
      <c r="UQD16" s="149"/>
      <c r="UQE16" s="149"/>
      <c r="UQF16" s="149"/>
      <c r="UQG16" s="149"/>
      <c r="UQH16" s="149"/>
      <c r="UQI16" s="149"/>
      <c r="UQJ16" s="149"/>
      <c r="UQK16" s="149"/>
      <c r="UQL16" s="149"/>
      <c r="UQM16" s="149"/>
      <c r="UQN16" s="149"/>
      <c r="UQO16" s="149"/>
      <c r="UQP16" s="149"/>
      <c r="UQQ16" s="149"/>
      <c r="UQR16" s="149"/>
      <c r="UQS16" s="149"/>
      <c r="UQT16" s="149"/>
      <c r="UQU16" s="149"/>
      <c r="UQV16" s="149"/>
      <c r="UQW16" s="149"/>
      <c r="UQX16" s="149"/>
      <c r="UQY16" s="149"/>
      <c r="UQZ16" s="149"/>
      <c r="URA16" s="149"/>
      <c r="URB16" s="149"/>
      <c r="URC16" s="149"/>
      <c r="URD16" s="149"/>
      <c r="URE16" s="149"/>
      <c r="URF16" s="149"/>
      <c r="URG16" s="149"/>
      <c r="URH16" s="149"/>
      <c r="URI16" s="149"/>
      <c r="URJ16" s="149"/>
      <c r="URK16" s="149"/>
      <c r="URL16" s="149"/>
      <c r="URM16" s="149"/>
      <c r="URN16" s="149"/>
      <c r="URO16" s="149"/>
      <c r="URP16" s="149"/>
      <c r="URQ16" s="149"/>
      <c r="URR16" s="149"/>
      <c r="URS16" s="149"/>
      <c r="URT16" s="149"/>
      <c r="URU16" s="149"/>
      <c r="URV16" s="149"/>
      <c r="URW16" s="149"/>
      <c r="URX16" s="149"/>
      <c r="URY16" s="149"/>
      <c r="URZ16" s="149"/>
      <c r="USA16" s="149"/>
      <c r="USB16" s="149"/>
      <c r="USC16" s="149"/>
      <c r="USD16" s="149"/>
      <c r="USE16" s="149"/>
      <c r="USF16" s="149"/>
      <c r="USG16" s="149"/>
      <c r="USH16" s="149"/>
      <c r="USI16" s="149"/>
      <c r="USJ16" s="149"/>
      <c r="USK16" s="149"/>
      <c r="USL16" s="149"/>
      <c r="USM16" s="149"/>
      <c r="USN16" s="149"/>
      <c r="USO16" s="149"/>
      <c r="USP16" s="149"/>
      <c r="USQ16" s="149"/>
      <c r="USR16" s="149"/>
      <c r="USS16" s="149"/>
      <c r="UST16" s="149"/>
      <c r="USU16" s="149"/>
      <c r="USV16" s="149"/>
      <c r="USW16" s="149"/>
      <c r="USX16" s="149"/>
      <c r="USY16" s="149"/>
      <c r="USZ16" s="149"/>
      <c r="UTA16" s="149"/>
      <c r="UTB16" s="149"/>
      <c r="UTC16" s="149"/>
      <c r="UTD16" s="149"/>
      <c r="UTE16" s="149"/>
      <c r="UTF16" s="149"/>
      <c r="UTG16" s="149"/>
      <c r="UTH16" s="149"/>
      <c r="UTI16" s="149"/>
      <c r="UTJ16" s="149"/>
      <c r="UTK16" s="149"/>
      <c r="UTL16" s="149"/>
      <c r="UTM16" s="149"/>
      <c r="UTN16" s="149"/>
      <c r="UTO16" s="149"/>
      <c r="UTP16" s="149"/>
      <c r="UTQ16" s="149"/>
      <c r="UTR16" s="149"/>
      <c r="UTS16" s="149"/>
      <c r="UTT16" s="149"/>
      <c r="UTU16" s="149"/>
      <c r="UTV16" s="149"/>
      <c r="UTW16" s="149"/>
      <c r="UTX16" s="149"/>
      <c r="UTY16" s="149"/>
      <c r="UTZ16" s="149"/>
      <c r="UUA16" s="149"/>
      <c r="UUB16" s="149"/>
      <c r="UUC16" s="149"/>
      <c r="UUD16" s="149"/>
      <c r="UUE16" s="149"/>
      <c r="UUF16" s="149"/>
      <c r="UUG16" s="149"/>
      <c r="UUH16" s="149"/>
      <c r="UUI16" s="149"/>
      <c r="UUJ16" s="149"/>
      <c r="UUK16" s="149"/>
      <c r="UUL16" s="149"/>
      <c r="UUM16" s="149"/>
      <c r="UUN16" s="149"/>
      <c r="UUO16" s="149"/>
      <c r="UUP16" s="149"/>
      <c r="UUQ16" s="149"/>
      <c r="UUR16" s="149"/>
      <c r="UUS16" s="149"/>
      <c r="UUT16" s="149"/>
      <c r="UUU16" s="149"/>
      <c r="UUV16" s="149"/>
      <c r="UUW16" s="149"/>
      <c r="UUX16" s="149"/>
      <c r="UUY16" s="149"/>
      <c r="UUZ16" s="149"/>
      <c r="UVA16" s="149"/>
      <c r="UVB16" s="149"/>
      <c r="UVC16" s="149"/>
      <c r="UVD16" s="149"/>
      <c r="UVE16" s="149"/>
      <c r="UVF16" s="149"/>
      <c r="UVG16" s="149"/>
      <c r="UVH16" s="149"/>
      <c r="UVI16" s="149"/>
      <c r="UVJ16" s="149"/>
      <c r="UVK16" s="149"/>
      <c r="UVL16" s="149"/>
      <c r="UVM16" s="149"/>
      <c r="UVN16" s="149"/>
      <c r="UVO16" s="149"/>
      <c r="UVP16" s="149"/>
      <c r="UVQ16" s="149"/>
      <c r="UVR16" s="149"/>
      <c r="UVS16" s="149"/>
      <c r="UVT16" s="149"/>
      <c r="UVU16" s="149"/>
      <c r="UVV16" s="149"/>
      <c r="UVW16" s="149"/>
      <c r="UVX16" s="149"/>
      <c r="UVY16" s="149"/>
      <c r="UVZ16" s="149"/>
      <c r="UWA16" s="149"/>
      <c r="UWB16" s="149"/>
      <c r="UWC16" s="149"/>
      <c r="UWD16" s="149"/>
      <c r="UWE16" s="149"/>
      <c r="UWF16" s="149"/>
      <c r="UWG16" s="149"/>
      <c r="UWH16" s="149"/>
      <c r="UWI16" s="149"/>
      <c r="UWJ16" s="149"/>
      <c r="UWK16" s="149"/>
      <c r="UWL16" s="149"/>
      <c r="UWM16" s="149"/>
      <c r="UWN16" s="149"/>
      <c r="UWO16" s="149"/>
      <c r="UWP16" s="149"/>
      <c r="UWQ16" s="149"/>
      <c r="UWR16" s="149"/>
      <c r="UWS16" s="149"/>
      <c r="UWT16" s="149"/>
      <c r="UWU16" s="149"/>
      <c r="UWV16" s="149"/>
      <c r="UWW16" s="149"/>
      <c r="UWX16" s="149"/>
      <c r="UWY16" s="149"/>
      <c r="UWZ16" s="149"/>
      <c r="UXA16" s="149"/>
      <c r="UXB16" s="149"/>
      <c r="UXC16" s="149"/>
      <c r="UXD16" s="149"/>
      <c r="UXE16" s="149"/>
      <c r="UXF16" s="149"/>
      <c r="UXG16" s="149"/>
      <c r="UXH16" s="149"/>
      <c r="UXI16" s="149"/>
      <c r="UXJ16" s="149"/>
      <c r="UXK16" s="149"/>
      <c r="UXL16" s="149"/>
      <c r="UXM16" s="149"/>
      <c r="UXN16" s="149"/>
      <c r="UXO16" s="149"/>
      <c r="UXP16" s="149"/>
      <c r="UXQ16" s="149"/>
      <c r="UXR16" s="149"/>
      <c r="UXS16" s="149"/>
      <c r="UXT16" s="149"/>
      <c r="UXU16" s="149"/>
      <c r="UXV16" s="149"/>
      <c r="UXW16" s="149"/>
      <c r="UXX16" s="149"/>
      <c r="UXY16" s="149"/>
      <c r="UXZ16" s="149"/>
      <c r="UYA16" s="149"/>
      <c r="UYB16" s="149"/>
      <c r="UYC16" s="149"/>
      <c r="UYD16" s="149"/>
      <c r="UYE16" s="149"/>
      <c r="UYF16" s="149"/>
      <c r="UYG16" s="149"/>
      <c r="UYH16" s="149"/>
      <c r="UYI16" s="149"/>
      <c r="UYJ16" s="149"/>
      <c r="UYK16" s="149"/>
      <c r="UYL16" s="149"/>
      <c r="UYM16" s="149"/>
      <c r="UYN16" s="149"/>
      <c r="UYO16" s="149"/>
      <c r="UYP16" s="149"/>
      <c r="UYQ16" s="149"/>
      <c r="UYR16" s="149"/>
      <c r="UYS16" s="149"/>
      <c r="UYT16" s="149"/>
      <c r="UYU16" s="149"/>
      <c r="UYV16" s="149"/>
      <c r="UYW16" s="149"/>
      <c r="UYX16" s="149"/>
      <c r="UYY16" s="149"/>
      <c r="UYZ16" s="149"/>
      <c r="UZA16" s="149"/>
      <c r="UZB16" s="149"/>
      <c r="UZC16" s="149"/>
      <c r="UZD16" s="149"/>
      <c r="UZE16" s="149"/>
      <c r="UZF16" s="149"/>
      <c r="UZG16" s="149"/>
      <c r="UZH16" s="149"/>
      <c r="UZI16" s="149"/>
      <c r="UZJ16" s="149"/>
      <c r="UZK16" s="149"/>
      <c r="UZL16" s="149"/>
      <c r="UZM16" s="149"/>
      <c r="UZN16" s="149"/>
      <c r="UZO16" s="149"/>
      <c r="UZP16" s="149"/>
      <c r="UZQ16" s="149"/>
      <c r="UZR16" s="149"/>
      <c r="UZS16" s="149"/>
      <c r="UZT16" s="149"/>
      <c r="UZU16" s="149"/>
      <c r="UZV16" s="149"/>
      <c r="UZW16" s="149"/>
      <c r="UZX16" s="149"/>
      <c r="UZY16" s="149"/>
      <c r="UZZ16" s="149"/>
      <c r="VAA16" s="149"/>
      <c r="VAB16" s="149"/>
      <c r="VAC16" s="149"/>
      <c r="VAD16" s="149"/>
      <c r="VAE16" s="149"/>
      <c r="VAF16" s="149"/>
      <c r="VAG16" s="149"/>
      <c r="VAH16" s="149"/>
      <c r="VAI16" s="149"/>
      <c r="VAJ16" s="149"/>
      <c r="VAK16" s="149"/>
      <c r="VAL16" s="149"/>
      <c r="VAM16" s="149"/>
      <c r="VAN16" s="149"/>
      <c r="VAO16" s="149"/>
      <c r="VAP16" s="149"/>
      <c r="VAQ16" s="149"/>
      <c r="VAR16" s="149"/>
      <c r="VAS16" s="149"/>
      <c r="VAT16" s="149"/>
      <c r="VAU16" s="149"/>
      <c r="VAV16" s="149"/>
      <c r="VAW16" s="149"/>
      <c r="VAX16" s="149"/>
      <c r="VAY16" s="149"/>
      <c r="VAZ16" s="149"/>
      <c r="VBA16" s="149"/>
      <c r="VBB16" s="149"/>
      <c r="VBC16" s="149"/>
      <c r="VBD16" s="149"/>
      <c r="VBE16" s="149"/>
      <c r="VBF16" s="149"/>
      <c r="VBG16" s="149"/>
      <c r="VBH16" s="149"/>
      <c r="VBI16" s="149"/>
      <c r="VBJ16" s="149"/>
      <c r="VBK16" s="149"/>
      <c r="VBL16" s="149"/>
      <c r="VBM16" s="149"/>
      <c r="VBN16" s="149"/>
      <c r="VBO16" s="149"/>
      <c r="VBP16" s="149"/>
      <c r="VBQ16" s="149"/>
      <c r="VBR16" s="149"/>
      <c r="VBS16" s="149"/>
      <c r="VBT16" s="149"/>
      <c r="VBU16" s="149"/>
      <c r="VBV16" s="149"/>
      <c r="VBW16" s="149"/>
      <c r="VBX16" s="149"/>
      <c r="VBY16" s="149"/>
      <c r="VBZ16" s="149"/>
      <c r="VCA16" s="149"/>
      <c r="VCB16" s="149"/>
      <c r="VCC16" s="149"/>
      <c r="VCD16" s="149"/>
      <c r="VCE16" s="149"/>
      <c r="VCF16" s="149"/>
      <c r="VCG16" s="149"/>
      <c r="VCH16" s="149"/>
      <c r="VCI16" s="149"/>
      <c r="VCJ16" s="149"/>
      <c r="VCK16" s="149"/>
      <c r="VCL16" s="149"/>
      <c r="VCM16" s="149"/>
      <c r="VCN16" s="149"/>
      <c r="VCO16" s="149"/>
      <c r="VCP16" s="149"/>
      <c r="VCQ16" s="149"/>
      <c r="VCR16" s="149"/>
      <c r="VCS16" s="149"/>
      <c r="VCT16" s="149"/>
      <c r="VCU16" s="149"/>
      <c r="VCV16" s="149"/>
      <c r="VCW16" s="149"/>
      <c r="VCX16" s="149"/>
      <c r="VCY16" s="149"/>
      <c r="VCZ16" s="149"/>
      <c r="VDA16" s="149"/>
      <c r="VDB16" s="149"/>
      <c r="VDC16" s="149"/>
      <c r="VDD16" s="149"/>
      <c r="VDE16" s="149"/>
      <c r="VDF16" s="149"/>
      <c r="VDG16" s="149"/>
      <c r="VDH16" s="149"/>
      <c r="VDI16" s="149"/>
      <c r="VDJ16" s="149"/>
      <c r="VDK16" s="149"/>
      <c r="VDL16" s="149"/>
      <c r="VDM16" s="149"/>
      <c r="VDN16" s="149"/>
      <c r="VDO16" s="149"/>
      <c r="VDP16" s="149"/>
      <c r="VDQ16" s="149"/>
      <c r="VDR16" s="149"/>
      <c r="VDS16" s="149"/>
      <c r="VDT16" s="149"/>
      <c r="VDU16" s="149"/>
      <c r="VDV16" s="149"/>
      <c r="VDW16" s="149"/>
      <c r="VDX16" s="149"/>
      <c r="VDY16" s="149"/>
      <c r="VDZ16" s="149"/>
      <c r="VEA16" s="149"/>
      <c r="VEB16" s="149"/>
      <c r="VEC16" s="149"/>
      <c r="VED16" s="149"/>
      <c r="VEE16" s="149"/>
      <c r="VEF16" s="149"/>
      <c r="VEG16" s="149"/>
      <c r="VEH16" s="149"/>
      <c r="VEI16" s="149"/>
      <c r="VEJ16" s="149"/>
      <c r="VEK16" s="149"/>
      <c r="VEL16" s="149"/>
      <c r="VEM16" s="149"/>
      <c r="VEN16" s="149"/>
      <c r="VEO16" s="149"/>
      <c r="VEP16" s="149"/>
      <c r="VEQ16" s="149"/>
      <c r="VER16" s="149"/>
      <c r="VES16" s="149"/>
      <c r="VET16" s="149"/>
      <c r="VEU16" s="149"/>
      <c r="VEV16" s="149"/>
      <c r="VEW16" s="149"/>
      <c r="VEX16" s="149"/>
      <c r="VEY16" s="149"/>
      <c r="VEZ16" s="149"/>
      <c r="VFA16" s="149"/>
      <c r="VFB16" s="149"/>
      <c r="VFC16" s="149"/>
      <c r="VFD16" s="149"/>
      <c r="VFE16" s="149"/>
      <c r="VFF16" s="149"/>
      <c r="VFG16" s="149"/>
      <c r="VFH16" s="149"/>
      <c r="VFI16" s="149"/>
      <c r="VFJ16" s="149"/>
      <c r="VFK16" s="149"/>
      <c r="VFL16" s="149"/>
      <c r="VFM16" s="149"/>
      <c r="VFN16" s="149"/>
      <c r="VFO16" s="149"/>
      <c r="VFP16" s="149"/>
      <c r="VFQ16" s="149"/>
      <c r="VFR16" s="149"/>
      <c r="VFS16" s="149"/>
      <c r="VFT16" s="149"/>
      <c r="VFU16" s="149"/>
      <c r="VFV16" s="149"/>
      <c r="VFW16" s="149"/>
      <c r="VFX16" s="149"/>
      <c r="VFY16" s="149"/>
      <c r="VFZ16" s="149"/>
      <c r="VGA16" s="149"/>
      <c r="VGB16" s="149"/>
      <c r="VGC16" s="149"/>
      <c r="VGD16" s="149"/>
      <c r="VGE16" s="149"/>
      <c r="VGF16" s="149"/>
      <c r="VGG16" s="149"/>
      <c r="VGH16" s="149"/>
      <c r="VGI16" s="149"/>
      <c r="VGJ16" s="149"/>
      <c r="VGK16" s="149"/>
      <c r="VGL16" s="149"/>
      <c r="VGM16" s="149"/>
      <c r="VGN16" s="149"/>
      <c r="VGO16" s="149"/>
      <c r="VGP16" s="149"/>
      <c r="VGQ16" s="149"/>
      <c r="VGR16" s="149"/>
      <c r="VGS16" s="149"/>
      <c r="VGT16" s="149"/>
      <c r="VGU16" s="149"/>
      <c r="VGV16" s="149"/>
      <c r="VGW16" s="149"/>
      <c r="VGX16" s="149"/>
      <c r="VGY16" s="149"/>
      <c r="VGZ16" s="149"/>
      <c r="VHA16" s="149"/>
      <c r="VHB16" s="149"/>
      <c r="VHC16" s="149"/>
      <c r="VHD16" s="149"/>
      <c r="VHE16" s="149"/>
      <c r="VHF16" s="149"/>
      <c r="VHG16" s="149"/>
      <c r="VHH16" s="149"/>
      <c r="VHI16" s="149"/>
      <c r="VHJ16" s="149"/>
      <c r="VHK16" s="149"/>
      <c r="VHL16" s="149"/>
      <c r="VHM16" s="149"/>
      <c r="VHN16" s="149"/>
      <c r="VHO16" s="149"/>
      <c r="VHP16" s="149"/>
      <c r="VHQ16" s="149"/>
      <c r="VHR16" s="149"/>
      <c r="VHS16" s="149"/>
      <c r="VHT16" s="149"/>
      <c r="VHU16" s="149"/>
      <c r="VHV16" s="149"/>
      <c r="VHW16" s="149"/>
      <c r="VHX16" s="149"/>
      <c r="VHY16" s="149"/>
      <c r="VHZ16" s="149"/>
      <c r="VIA16" s="149"/>
      <c r="VIB16" s="149"/>
      <c r="VIC16" s="149"/>
      <c r="VID16" s="149"/>
      <c r="VIE16" s="149"/>
      <c r="VIF16" s="149"/>
      <c r="VIG16" s="149"/>
      <c r="VIH16" s="149"/>
      <c r="VII16" s="149"/>
      <c r="VIJ16" s="149"/>
      <c r="VIK16" s="149"/>
      <c r="VIL16" s="149"/>
      <c r="VIM16" s="149"/>
      <c r="VIN16" s="149"/>
      <c r="VIO16" s="149"/>
      <c r="VIP16" s="149"/>
      <c r="VIQ16" s="149"/>
      <c r="VIR16" s="149"/>
      <c r="VIS16" s="149"/>
      <c r="VIT16" s="149"/>
      <c r="VIU16" s="149"/>
      <c r="VIV16" s="149"/>
      <c r="VIW16" s="149"/>
      <c r="VIX16" s="149"/>
      <c r="VIY16" s="149"/>
      <c r="VIZ16" s="149"/>
      <c r="VJA16" s="149"/>
      <c r="VJB16" s="149"/>
      <c r="VJC16" s="149"/>
      <c r="VJD16" s="149"/>
      <c r="VJE16" s="149"/>
      <c r="VJF16" s="149"/>
      <c r="VJG16" s="149"/>
      <c r="VJH16" s="149"/>
      <c r="VJI16" s="149"/>
      <c r="VJJ16" s="149"/>
      <c r="VJK16" s="149"/>
      <c r="VJL16" s="149"/>
      <c r="VJM16" s="149"/>
      <c r="VJN16" s="149"/>
      <c r="VJO16" s="149"/>
      <c r="VJP16" s="149"/>
      <c r="VJQ16" s="149"/>
      <c r="VJR16" s="149"/>
      <c r="VJS16" s="149"/>
      <c r="VJT16" s="149"/>
      <c r="VJU16" s="149"/>
      <c r="VJV16" s="149"/>
      <c r="VJW16" s="149"/>
      <c r="VJX16" s="149"/>
      <c r="VJY16" s="149"/>
      <c r="VJZ16" s="149"/>
      <c r="VKA16" s="149"/>
      <c r="VKB16" s="149"/>
      <c r="VKC16" s="149"/>
      <c r="VKD16" s="149"/>
      <c r="VKE16" s="149"/>
      <c r="VKF16" s="149"/>
      <c r="VKG16" s="149"/>
      <c r="VKH16" s="149"/>
      <c r="VKI16" s="149"/>
      <c r="VKJ16" s="149"/>
      <c r="VKK16" s="149"/>
      <c r="VKL16" s="149"/>
      <c r="VKM16" s="149"/>
      <c r="VKN16" s="149"/>
      <c r="VKO16" s="149"/>
      <c r="VKP16" s="149"/>
      <c r="VKQ16" s="149"/>
      <c r="VKR16" s="149"/>
      <c r="VKS16" s="149"/>
      <c r="VKT16" s="149"/>
      <c r="VKU16" s="149"/>
      <c r="VKV16" s="149"/>
      <c r="VKW16" s="149"/>
      <c r="VKX16" s="149"/>
      <c r="VKY16" s="149"/>
      <c r="VKZ16" s="149"/>
      <c r="VLA16" s="149"/>
      <c r="VLB16" s="149"/>
      <c r="VLC16" s="149"/>
      <c r="VLD16" s="149"/>
      <c r="VLE16" s="149"/>
      <c r="VLF16" s="149"/>
      <c r="VLG16" s="149"/>
      <c r="VLH16" s="149"/>
      <c r="VLI16" s="149"/>
      <c r="VLJ16" s="149"/>
      <c r="VLK16" s="149"/>
      <c r="VLL16" s="149"/>
      <c r="VLM16" s="149"/>
      <c r="VLN16" s="149"/>
      <c r="VLO16" s="149"/>
      <c r="VLP16" s="149"/>
      <c r="VLQ16" s="149"/>
      <c r="VLR16" s="149"/>
      <c r="VLS16" s="149"/>
      <c r="VLT16" s="149"/>
      <c r="VLU16" s="149"/>
      <c r="VLV16" s="149"/>
      <c r="VLW16" s="149"/>
      <c r="VLX16" s="149"/>
      <c r="VLY16" s="149"/>
      <c r="VLZ16" s="149"/>
      <c r="VMA16" s="149"/>
      <c r="VMB16" s="149"/>
      <c r="VMC16" s="149"/>
      <c r="VMD16" s="149"/>
      <c r="VME16" s="149"/>
      <c r="VMF16" s="149"/>
      <c r="VMG16" s="149"/>
      <c r="VMH16" s="149"/>
      <c r="VMI16" s="149"/>
      <c r="VMJ16" s="149"/>
      <c r="VMK16" s="149"/>
      <c r="VML16" s="149"/>
      <c r="VMM16" s="149"/>
      <c r="VMN16" s="149"/>
      <c r="VMO16" s="149"/>
      <c r="VMP16" s="149"/>
      <c r="VMQ16" s="149"/>
      <c r="VMR16" s="149"/>
      <c r="VMS16" s="149"/>
      <c r="VMT16" s="149"/>
      <c r="VMU16" s="149"/>
      <c r="VMV16" s="149"/>
      <c r="VMW16" s="149"/>
      <c r="VMX16" s="149"/>
      <c r="VMY16" s="149"/>
      <c r="VMZ16" s="149"/>
      <c r="VNA16" s="149"/>
      <c r="VNB16" s="149"/>
      <c r="VNC16" s="149"/>
      <c r="VND16" s="149"/>
      <c r="VNE16" s="149"/>
      <c r="VNF16" s="149"/>
      <c r="VNG16" s="149"/>
      <c r="VNH16" s="149"/>
      <c r="VNI16" s="149"/>
      <c r="VNJ16" s="149"/>
      <c r="VNK16" s="149"/>
      <c r="VNL16" s="149"/>
      <c r="VNM16" s="149"/>
      <c r="VNN16" s="149"/>
      <c r="VNO16" s="149"/>
      <c r="VNP16" s="149"/>
      <c r="VNQ16" s="149"/>
      <c r="VNR16" s="149"/>
      <c r="VNS16" s="149"/>
      <c r="VNT16" s="149"/>
      <c r="VNU16" s="149"/>
      <c r="VNV16" s="149"/>
      <c r="VNW16" s="149"/>
      <c r="VNX16" s="149"/>
      <c r="VNY16" s="149"/>
      <c r="VNZ16" s="149"/>
      <c r="VOA16" s="149"/>
      <c r="VOB16" s="149"/>
      <c r="VOC16" s="149"/>
      <c r="VOD16" s="149"/>
      <c r="VOE16" s="149"/>
      <c r="VOF16" s="149"/>
      <c r="VOG16" s="149"/>
      <c r="VOH16" s="149"/>
      <c r="VOI16" s="149"/>
      <c r="VOJ16" s="149"/>
      <c r="VOK16" s="149"/>
      <c r="VOL16" s="149"/>
      <c r="VOM16" s="149"/>
      <c r="VON16" s="149"/>
      <c r="VOO16" s="149"/>
      <c r="VOP16" s="149"/>
      <c r="VOQ16" s="149"/>
      <c r="VOR16" s="149"/>
      <c r="VOS16" s="149"/>
      <c r="VOT16" s="149"/>
      <c r="VOU16" s="149"/>
      <c r="VOV16" s="149"/>
      <c r="VOW16" s="149"/>
      <c r="VOX16" s="149"/>
      <c r="VOY16" s="149"/>
      <c r="VOZ16" s="149"/>
      <c r="VPA16" s="149"/>
      <c r="VPB16" s="149"/>
      <c r="VPC16" s="149"/>
      <c r="VPD16" s="149"/>
      <c r="VPE16" s="149"/>
      <c r="VPF16" s="149"/>
      <c r="VPG16" s="149"/>
      <c r="VPH16" s="149"/>
      <c r="VPI16" s="149"/>
      <c r="VPJ16" s="149"/>
      <c r="VPK16" s="149"/>
      <c r="VPL16" s="149"/>
      <c r="VPM16" s="149"/>
      <c r="VPN16" s="149"/>
      <c r="VPO16" s="149"/>
      <c r="VPP16" s="149"/>
      <c r="VPQ16" s="149"/>
      <c r="VPR16" s="149"/>
      <c r="VPS16" s="149"/>
      <c r="VPT16" s="149"/>
      <c r="VPU16" s="149"/>
      <c r="VPV16" s="149"/>
      <c r="VPW16" s="149"/>
      <c r="VPX16" s="149"/>
      <c r="VPY16" s="149"/>
      <c r="VPZ16" s="149"/>
      <c r="VQA16" s="149"/>
      <c r="VQB16" s="149"/>
      <c r="VQC16" s="149"/>
      <c r="VQD16" s="149"/>
      <c r="VQE16" s="149"/>
      <c r="VQF16" s="149"/>
      <c r="VQG16" s="149"/>
      <c r="VQH16" s="149"/>
      <c r="VQI16" s="149"/>
      <c r="VQJ16" s="149"/>
      <c r="VQK16" s="149"/>
      <c r="VQL16" s="149"/>
      <c r="VQM16" s="149"/>
      <c r="VQN16" s="149"/>
      <c r="VQO16" s="149"/>
      <c r="VQP16" s="149"/>
      <c r="VQQ16" s="149"/>
      <c r="VQR16" s="149"/>
      <c r="VQS16" s="149"/>
      <c r="VQT16" s="149"/>
      <c r="VQU16" s="149"/>
      <c r="VQV16" s="149"/>
      <c r="VQW16" s="149"/>
      <c r="VQX16" s="149"/>
      <c r="VQY16" s="149"/>
      <c r="VQZ16" s="149"/>
      <c r="VRA16" s="149"/>
      <c r="VRB16" s="149"/>
      <c r="VRC16" s="149"/>
      <c r="VRD16" s="149"/>
      <c r="VRE16" s="149"/>
      <c r="VRF16" s="149"/>
      <c r="VRG16" s="149"/>
      <c r="VRH16" s="149"/>
      <c r="VRI16" s="149"/>
      <c r="VRJ16" s="149"/>
      <c r="VRK16" s="149"/>
      <c r="VRL16" s="149"/>
      <c r="VRM16" s="149"/>
      <c r="VRN16" s="149"/>
      <c r="VRO16" s="149"/>
      <c r="VRP16" s="149"/>
      <c r="VRQ16" s="149"/>
      <c r="VRR16" s="149"/>
      <c r="VRS16" s="149"/>
      <c r="VRT16" s="149"/>
      <c r="VRU16" s="149"/>
      <c r="VRV16" s="149"/>
      <c r="VRW16" s="149"/>
      <c r="VRX16" s="149"/>
      <c r="VRY16" s="149"/>
      <c r="VRZ16" s="149"/>
      <c r="VSA16" s="149"/>
      <c r="VSB16" s="149"/>
      <c r="VSC16" s="149"/>
      <c r="VSD16" s="149"/>
      <c r="VSE16" s="149"/>
      <c r="VSF16" s="149"/>
      <c r="VSG16" s="149"/>
      <c r="VSH16" s="149"/>
      <c r="VSI16" s="149"/>
      <c r="VSJ16" s="149"/>
      <c r="VSK16" s="149"/>
      <c r="VSL16" s="149"/>
      <c r="VSM16" s="149"/>
      <c r="VSN16" s="149"/>
      <c r="VSO16" s="149"/>
      <c r="VSP16" s="149"/>
      <c r="VSQ16" s="149"/>
      <c r="VSR16" s="149"/>
      <c r="VSS16" s="149"/>
      <c r="VST16" s="149"/>
      <c r="VSU16" s="149"/>
      <c r="VSV16" s="149"/>
      <c r="VSW16" s="149"/>
      <c r="VSX16" s="149"/>
      <c r="VSY16" s="149"/>
      <c r="VSZ16" s="149"/>
      <c r="VTA16" s="149"/>
      <c r="VTB16" s="149"/>
      <c r="VTC16" s="149"/>
      <c r="VTD16" s="149"/>
      <c r="VTE16" s="149"/>
      <c r="VTF16" s="149"/>
      <c r="VTG16" s="149"/>
      <c r="VTH16" s="149"/>
      <c r="VTI16" s="149"/>
      <c r="VTJ16" s="149"/>
      <c r="VTK16" s="149"/>
      <c r="VTL16" s="149"/>
      <c r="VTM16" s="149"/>
      <c r="VTN16" s="149"/>
      <c r="VTO16" s="149"/>
      <c r="VTP16" s="149"/>
      <c r="VTQ16" s="149"/>
      <c r="VTR16" s="149"/>
      <c r="VTS16" s="149"/>
      <c r="VTT16" s="149"/>
      <c r="VTU16" s="149"/>
      <c r="VTV16" s="149"/>
      <c r="VTW16" s="149"/>
      <c r="VTX16" s="149"/>
      <c r="VTY16" s="149"/>
      <c r="VTZ16" s="149"/>
      <c r="VUA16" s="149"/>
      <c r="VUB16" s="149"/>
      <c r="VUC16" s="149"/>
      <c r="VUD16" s="149"/>
      <c r="VUE16" s="149"/>
      <c r="VUF16" s="149"/>
      <c r="VUG16" s="149"/>
      <c r="VUH16" s="149"/>
      <c r="VUI16" s="149"/>
      <c r="VUJ16" s="149"/>
      <c r="VUK16" s="149"/>
      <c r="VUL16" s="149"/>
      <c r="VUM16" s="149"/>
      <c r="VUN16" s="149"/>
      <c r="VUO16" s="149"/>
      <c r="VUP16" s="149"/>
      <c r="VUQ16" s="149"/>
      <c r="VUR16" s="149"/>
      <c r="VUS16" s="149"/>
      <c r="VUT16" s="149"/>
      <c r="VUU16" s="149"/>
      <c r="VUV16" s="149"/>
      <c r="VUW16" s="149"/>
      <c r="VUX16" s="149"/>
      <c r="VUY16" s="149"/>
      <c r="VUZ16" s="149"/>
      <c r="VVA16" s="149"/>
      <c r="VVB16" s="149"/>
      <c r="VVC16" s="149"/>
      <c r="VVD16" s="149"/>
      <c r="VVE16" s="149"/>
      <c r="VVF16" s="149"/>
      <c r="VVG16" s="149"/>
      <c r="VVH16" s="149"/>
      <c r="VVI16" s="149"/>
      <c r="VVJ16" s="149"/>
      <c r="VVK16" s="149"/>
      <c r="VVL16" s="149"/>
      <c r="VVM16" s="149"/>
      <c r="VVN16" s="149"/>
      <c r="VVO16" s="149"/>
      <c r="VVP16" s="149"/>
      <c r="VVQ16" s="149"/>
      <c r="VVR16" s="149"/>
      <c r="VVS16" s="149"/>
      <c r="VVT16" s="149"/>
      <c r="VVU16" s="149"/>
      <c r="VVV16" s="149"/>
      <c r="VVW16" s="149"/>
      <c r="VVX16" s="149"/>
      <c r="VVY16" s="149"/>
      <c r="VVZ16" s="149"/>
      <c r="VWA16" s="149"/>
      <c r="VWB16" s="149"/>
      <c r="VWC16" s="149"/>
      <c r="VWD16" s="149"/>
      <c r="VWE16" s="149"/>
      <c r="VWF16" s="149"/>
      <c r="VWG16" s="149"/>
      <c r="VWH16" s="149"/>
      <c r="VWI16" s="149"/>
      <c r="VWJ16" s="149"/>
      <c r="VWK16" s="149"/>
      <c r="VWL16" s="149"/>
      <c r="VWM16" s="149"/>
      <c r="VWN16" s="149"/>
      <c r="VWO16" s="149"/>
      <c r="VWP16" s="149"/>
      <c r="VWQ16" s="149"/>
      <c r="VWR16" s="149"/>
      <c r="VWS16" s="149"/>
      <c r="VWT16" s="149"/>
      <c r="VWU16" s="149"/>
      <c r="VWV16" s="149"/>
      <c r="VWW16" s="149"/>
      <c r="VWX16" s="149"/>
      <c r="VWY16" s="149"/>
      <c r="VWZ16" s="149"/>
      <c r="VXA16" s="149"/>
      <c r="VXB16" s="149"/>
      <c r="VXC16" s="149"/>
      <c r="VXD16" s="149"/>
      <c r="VXE16" s="149"/>
      <c r="VXF16" s="149"/>
      <c r="VXG16" s="149"/>
      <c r="VXH16" s="149"/>
      <c r="VXI16" s="149"/>
      <c r="VXJ16" s="149"/>
      <c r="VXK16" s="149"/>
      <c r="VXL16" s="149"/>
      <c r="VXM16" s="149"/>
      <c r="VXN16" s="149"/>
      <c r="VXO16" s="149"/>
      <c r="VXP16" s="149"/>
      <c r="VXQ16" s="149"/>
      <c r="VXR16" s="149"/>
      <c r="VXS16" s="149"/>
      <c r="VXT16" s="149"/>
      <c r="VXU16" s="149"/>
      <c r="VXV16" s="149"/>
      <c r="VXW16" s="149"/>
      <c r="VXX16" s="149"/>
      <c r="VXY16" s="149"/>
      <c r="VXZ16" s="149"/>
      <c r="VYA16" s="149"/>
      <c r="VYB16" s="149"/>
      <c r="VYC16" s="149"/>
      <c r="VYD16" s="149"/>
      <c r="VYE16" s="149"/>
      <c r="VYF16" s="149"/>
      <c r="VYG16" s="149"/>
      <c r="VYH16" s="149"/>
      <c r="VYI16" s="149"/>
      <c r="VYJ16" s="149"/>
      <c r="VYK16" s="149"/>
      <c r="VYL16" s="149"/>
      <c r="VYM16" s="149"/>
      <c r="VYN16" s="149"/>
      <c r="VYO16" s="149"/>
      <c r="VYP16" s="149"/>
      <c r="VYQ16" s="149"/>
      <c r="VYR16" s="149"/>
      <c r="VYS16" s="149"/>
      <c r="VYT16" s="149"/>
      <c r="VYU16" s="149"/>
      <c r="VYV16" s="149"/>
      <c r="VYW16" s="149"/>
      <c r="VYX16" s="149"/>
      <c r="VYY16" s="149"/>
      <c r="VYZ16" s="149"/>
      <c r="VZA16" s="149"/>
      <c r="VZB16" s="149"/>
      <c r="VZC16" s="149"/>
      <c r="VZD16" s="149"/>
      <c r="VZE16" s="149"/>
      <c r="VZF16" s="149"/>
      <c r="VZG16" s="149"/>
      <c r="VZH16" s="149"/>
      <c r="VZI16" s="149"/>
      <c r="VZJ16" s="149"/>
      <c r="VZK16" s="149"/>
      <c r="VZL16" s="149"/>
      <c r="VZM16" s="149"/>
      <c r="VZN16" s="149"/>
      <c r="VZO16" s="149"/>
      <c r="VZP16" s="149"/>
      <c r="VZQ16" s="149"/>
      <c r="VZR16" s="149"/>
      <c r="VZS16" s="149"/>
      <c r="VZT16" s="149"/>
      <c r="VZU16" s="149"/>
      <c r="VZV16" s="149"/>
      <c r="VZW16" s="149"/>
      <c r="VZX16" s="149"/>
      <c r="VZY16" s="149"/>
      <c r="VZZ16" s="149"/>
      <c r="WAA16" s="149"/>
      <c r="WAB16" s="149"/>
      <c r="WAC16" s="149"/>
      <c r="WAD16" s="149"/>
      <c r="WAE16" s="149"/>
      <c r="WAF16" s="149"/>
      <c r="WAG16" s="149"/>
      <c r="WAH16" s="149"/>
      <c r="WAI16" s="149"/>
      <c r="WAJ16" s="149"/>
      <c r="WAK16" s="149"/>
      <c r="WAL16" s="149"/>
      <c r="WAM16" s="149"/>
      <c r="WAN16" s="149"/>
      <c r="WAO16" s="149"/>
      <c r="WAP16" s="149"/>
      <c r="WAQ16" s="149"/>
      <c r="WAR16" s="149"/>
      <c r="WAS16" s="149"/>
      <c r="WAT16" s="149"/>
      <c r="WAU16" s="149"/>
      <c r="WAV16" s="149"/>
      <c r="WAW16" s="149"/>
      <c r="WAX16" s="149"/>
      <c r="WAY16" s="149"/>
      <c r="WAZ16" s="149"/>
      <c r="WBA16" s="149"/>
      <c r="WBB16" s="149"/>
      <c r="WBC16" s="149"/>
      <c r="WBD16" s="149"/>
      <c r="WBE16" s="149"/>
      <c r="WBF16" s="149"/>
      <c r="WBG16" s="149"/>
      <c r="WBH16" s="149"/>
      <c r="WBI16" s="149"/>
      <c r="WBJ16" s="149"/>
      <c r="WBK16" s="149"/>
      <c r="WBL16" s="149"/>
      <c r="WBM16" s="149"/>
      <c r="WBN16" s="149"/>
      <c r="WBO16" s="149"/>
      <c r="WBP16" s="149"/>
      <c r="WBQ16" s="149"/>
      <c r="WBR16" s="149"/>
      <c r="WBS16" s="149"/>
      <c r="WBT16" s="149"/>
      <c r="WBU16" s="149"/>
      <c r="WBV16" s="149"/>
      <c r="WBW16" s="149"/>
      <c r="WBX16" s="149"/>
      <c r="WBY16" s="149"/>
      <c r="WBZ16" s="149"/>
      <c r="WCA16" s="149"/>
      <c r="WCB16" s="149"/>
      <c r="WCC16" s="149"/>
      <c r="WCD16" s="149"/>
      <c r="WCE16" s="149"/>
      <c r="WCF16" s="149"/>
      <c r="WCG16" s="149"/>
      <c r="WCH16" s="149"/>
      <c r="WCI16" s="149"/>
      <c r="WCJ16" s="149"/>
      <c r="WCK16" s="149"/>
      <c r="WCL16" s="149"/>
      <c r="WCM16" s="149"/>
      <c r="WCN16" s="149"/>
      <c r="WCO16" s="149"/>
      <c r="WCP16" s="149"/>
      <c r="WCQ16" s="149"/>
      <c r="WCR16" s="149"/>
      <c r="WCS16" s="149"/>
      <c r="WCT16" s="149"/>
      <c r="WCU16" s="149"/>
      <c r="WCV16" s="149"/>
      <c r="WCW16" s="149"/>
      <c r="WCX16" s="149"/>
      <c r="WCY16" s="149"/>
      <c r="WCZ16" s="149"/>
      <c r="WDA16" s="149"/>
      <c r="WDB16" s="149"/>
      <c r="WDC16" s="149"/>
      <c r="WDD16" s="149"/>
      <c r="WDE16" s="149"/>
      <c r="WDF16" s="149"/>
      <c r="WDG16" s="149"/>
      <c r="WDH16" s="149"/>
      <c r="WDI16" s="149"/>
      <c r="WDJ16" s="149"/>
      <c r="WDK16" s="149"/>
      <c r="WDL16" s="149"/>
      <c r="WDM16" s="149"/>
      <c r="WDN16" s="149"/>
      <c r="WDO16" s="149"/>
      <c r="WDP16" s="149"/>
      <c r="WDQ16" s="149"/>
      <c r="WDR16" s="149"/>
      <c r="WDS16" s="149"/>
      <c r="WDT16" s="149"/>
      <c r="WDU16" s="149"/>
      <c r="WDV16" s="149"/>
      <c r="WDW16" s="149"/>
      <c r="WDX16" s="149"/>
      <c r="WDY16" s="149"/>
      <c r="WDZ16" s="149"/>
      <c r="WEA16" s="149"/>
      <c r="WEB16" s="149"/>
      <c r="WEC16" s="149"/>
      <c r="WED16" s="149"/>
      <c r="WEE16" s="149"/>
      <c r="WEF16" s="149"/>
      <c r="WEG16" s="149"/>
      <c r="WEH16" s="149"/>
      <c r="WEI16" s="149"/>
      <c r="WEJ16" s="149"/>
      <c r="WEK16" s="149"/>
      <c r="WEL16" s="149"/>
      <c r="WEM16" s="149"/>
      <c r="WEN16" s="149"/>
      <c r="WEO16" s="149"/>
      <c r="WEP16" s="149"/>
      <c r="WEQ16" s="149"/>
      <c r="WER16" s="149"/>
      <c r="WES16" s="149"/>
      <c r="WET16" s="149"/>
      <c r="WEU16" s="149"/>
      <c r="WEV16" s="149"/>
      <c r="WEW16" s="149"/>
      <c r="WEX16" s="149"/>
      <c r="WEY16" s="149"/>
      <c r="WEZ16" s="149"/>
      <c r="WFA16" s="149"/>
      <c r="WFB16" s="149"/>
      <c r="WFC16" s="149"/>
      <c r="WFD16" s="149"/>
      <c r="WFE16" s="149"/>
      <c r="WFF16" s="149"/>
      <c r="WFG16" s="149"/>
      <c r="WFH16" s="149"/>
      <c r="WFI16" s="149"/>
      <c r="WFJ16" s="149"/>
      <c r="WFK16" s="149"/>
      <c r="WFL16" s="149"/>
      <c r="WFM16" s="149"/>
      <c r="WFN16" s="149"/>
      <c r="WFO16" s="149"/>
      <c r="WFP16" s="149"/>
      <c r="WFQ16" s="149"/>
      <c r="WFR16" s="149"/>
      <c r="WFS16" s="149"/>
      <c r="WFT16" s="149"/>
      <c r="WFU16" s="149"/>
      <c r="WFV16" s="149"/>
      <c r="WFW16" s="149"/>
      <c r="WFX16" s="149"/>
      <c r="WFY16" s="149"/>
      <c r="WFZ16" s="149"/>
      <c r="WGA16" s="149"/>
      <c r="WGB16" s="149"/>
      <c r="WGC16" s="149"/>
      <c r="WGD16" s="149"/>
      <c r="WGE16" s="149"/>
      <c r="WGF16" s="149"/>
      <c r="WGG16" s="149"/>
      <c r="WGH16" s="149"/>
      <c r="WGI16" s="149"/>
      <c r="WGJ16" s="149"/>
      <c r="WGK16" s="149"/>
      <c r="WGL16" s="149"/>
      <c r="WGM16" s="149"/>
      <c r="WGN16" s="149"/>
      <c r="WGO16" s="149"/>
      <c r="WGP16" s="149"/>
      <c r="WGQ16" s="149"/>
      <c r="WGR16" s="149"/>
      <c r="WGS16" s="149"/>
      <c r="WGT16" s="149"/>
      <c r="WGU16" s="149"/>
      <c r="WGV16" s="149"/>
      <c r="WGW16" s="149"/>
      <c r="WGX16" s="149"/>
      <c r="WGY16" s="149"/>
      <c r="WGZ16" s="149"/>
      <c r="WHA16" s="149"/>
      <c r="WHB16" s="149"/>
      <c r="WHC16" s="149"/>
      <c r="WHD16" s="149"/>
      <c r="WHE16" s="149"/>
      <c r="WHF16" s="149"/>
      <c r="WHG16" s="149"/>
      <c r="WHH16" s="149"/>
      <c r="WHI16" s="149"/>
      <c r="WHJ16" s="149"/>
      <c r="WHK16" s="149"/>
      <c r="WHL16" s="149"/>
      <c r="WHM16" s="149"/>
      <c r="WHN16" s="149"/>
      <c r="WHO16" s="149"/>
      <c r="WHP16" s="149"/>
      <c r="WHQ16" s="149"/>
      <c r="WHR16" s="149"/>
      <c r="WHS16" s="149"/>
      <c r="WHT16" s="149"/>
      <c r="WHU16" s="149"/>
      <c r="WHV16" s="149"/>
      <c r="WHW16" s="149"/>
      <c r="WHX16" s="149"/>
      <c r="WHY16" s="149"/>
      <c r="WHZ16" s="149"/>
      <c r="WIA16" s="149"/>
      <c r="WIB16" s="149"/>
      <c r="WIC16" s="149"/>
      <c r="WID16" s="149"/>
      <c r="WIE16" s="149"/>
      <c r="WIF16" s="149"/>
      <c r="WIG16" s="149"/>
      <c r="WIH16" s="149"/>
      <c r="WII16" s="149"/>
      <c r="WIJ16" s="149"/>
      <c r="WIK16" s="149"/>
      <c r="WIL16" s="149"/>
      <c r="WIM16" s="149"/>
      <c r="WIN16" s="149"/>
      <c r="WIO16" s="149"/>
      <c r="WIP16" s="149"/>
      <c r="WIQ16" s="149"/>
      <c r="WIR16" s="149"/>
      <c r="WIS16" s="149"/>
      <c r="WIT16" s="149"/>
      <c r="WIU16" s="149"/>
      <c r="WIV16" s="149"/>
      <c r="WIW16" s="149"/>
      <c r="WIX16" s="149"/>
      <c r="WIY16" s="149"/>
      <c r="WIZ16" s="149"/>
      <c r="WJA16" s="149"/>
      <c r="WJB16" s="149"/>
      <c r="WJC16" s="149"/>
      <c r="WJD16" s="149"/>
      <c r="WJE16" s="149"/>
      <c r="WJF16" s="149"/>
      <c r="WJG16" s="149"/>
      <c r="WJH16" s="149"/>
      <c r="WJI16" s="149"/>
      <c r="WJJ16" s="149"/>
      <c r="WJK16" s="149"/>
      <c r="WJL16" s="149"/>
      <c r="WJM16" s="149"/>
      <c r="WJN16" s="149"/>
      <c r="WJO16" s="149"/>
      <c r="WJP16" s="149"/>
      <c r="WJQ16" s="149"/>
      <c r="WJR16" s="149"/>
      <c r="WJS16" s="149"/>
      <c r="WJT16" s="149"/>
      <c r="WJU16" s="149"/>
      <c r="WJV16" s="149"/>
      <c r="WJW16" s="149"/>
      <c r="WJX16" s="149"/>
      <c r="WJY16" s="149"/>
      <c r="WJZ16" s="149"/>
      <c r="WKA16" s="149"/>
      <c r="WKB16" s="149"/>
      <c r="WKC16" s="149"/>
      <c r="WKD16" s="149"/>
      <c r="WKE16" s="149"/>
      <c r="WKF16" s="149"/>
      <c r="WKG16" s="149"/>
      <c r="WKH16" s="149"/>
      <c r="WKI16" s="149"/>
      <c r="WKJ16" s="149"/>
      <c r="WKK16" s="149"/>
      <c r="WKL16" s="149"/>
      <c r="WKM16" s="149"/>
      <c r="WKN16" s="149"/>
      <c r="WKO16" s="149"/>
      <c r="WKP16" s="149"/>
      <c r="WKQ16" s="149"/>
      <c r="WKR16" s="149"/>
      <c r="WKS16" s="149"/>
      <c r="WKT16" s="149"/>
      <c r="WKU16" s="149"/>
      <c r="WKV16" s="149"/>
      <c r="WKW16" s="149"/>
      <c r="WKX16" s="149"/>
      <c r="WKY16" s="149"/>
      <c r="WKZ16" s="149"/>
      <c r="WLA16" s="149"/>
      <c r="WLB16" s="149"/>
      <c r="WLC16" s="149"/>
      <c r="WLD16" s="149"/>
      <c r="WLE16" s="149"/>
      <c r="WLF16" s="149"/>
      <c r="WLG16" s="149"/>
      <c r="WLH16" s="149"/>
      <c r="WLI16" s="149"/>
      <c r="WLJ16" s="149"/>
      <c r="WLK16" s="149"/>
      <c r="WLL16" s="149"/>
      <c r="WLM16" s="149"/>
      <c r="WLN16" s="149"/>
      <c r="WLO16" s="149"/>
      <c r="WLP16" s="149"/>
      <c r="WLQ16" s="149"/>
      <c r="WLR16" s="149"/>
      <c r="WLS16" s="149"/>
      <c r="WLT16" s="149"/>
      <c r="WLU16" s="149"/>
      <c r="WLV16" s="149"/>
      <c r="WLW16" s="149"/>
      <c r="WLX16" s="149"/>
      <c r="WLY16" s="149"/>
      <c r="WLZ16" s="149"/>
      <c r="WMA16" s="149"/>
      <c r="WMB16" s="149"/>
      <c r="WMC16" s="149"/>
      <c r="WMD16" s="149"/>
      <c r="WME16" s="149"/>
      <c r="WMF16" s="149"/>
      <c r="WMG16" s="149"/>
      <c r="WMH16" s="149"/>
      <c r="WMI16" s="149"/>
      <c r="WMJ16" s="149"/>
      <c r="WMK16" s="149"/>
      <c r="WML16" s="149"/>
      <c r="WMM16" s="149"/>
      <c r="WMN16" s="149"/>
      <c r="WMO16" s="149"/>
      <c r="WMP16" s="149"/>
      <c r="WMQ16" s="149"/>
      <c r="WMR16" s="149"/>
      <c r="WMS16" s="149"/>
      <c r="WMT16" s="149"/>
      <c r="WMU16" s="149"/>
      <c r="WMV16" s="149"/>
      <c r="WMW16" s="149"/>
      <c r="WMX16" s="149"/>
      <c r="WMY16" s="149"/>
      <c r="WMZ16" s="149"/>
      <c r="WNA16" s="149"/>
      <c r="WNB16" s="149"/>
      <c r="WNC16" s="149"/>
      <c r="WND16" s="149"/>
      <c r="WNE16" s="149"/>
      <c r="WNF16" s="149"/>
      <c r="WNG16" s="149"/>
      <c r="WNH16" s="149"/>
      <c r="WNI16" s="149"/>
      <c r="WNJ16" s="149"/>
      <c r="WNK16" s="149"/>
      <c r="WNL16" s="149"/>
      <c r="WNM16" s="149"/>
      <c r="WNN16" s="149"/>
      <c r="WNO16" s="149"/>
      <c r="WNP16" s="149"/>
      <c r="WNQ16" s="149"/>
      <c r="WNR16" s="149"/>
      <c r="WNS16" s="149"/>
      <c r="WNT16" s="149"/>
      <c r="WNU16" s="149"/>
      <c r="WNV16" s="149"/>
      <c r="WNW16" s="149"/>
      <c r="WNX16" s="149"/>
      <c r="WNY16" s="149"/>
      <c r="WNZ16" s="149"/>
      <c r="WOA16" s="149"/>
      <c r="WOB16" s="149"/>
      <c r="WOC16" s="149"/>
      <c r="WOD16" s="149"/>
      <c r="WOE16" s="149"/>
      <c r="WOF16" s="149"/>
      <c r="WOG16" s="149"/>
      <c r="WOH16" s="149"/>
      <c r="WOI16" s="149"/>
      <c r="WOJ16" s="149"/>
      <c r="WOK16" s="149"/>
      <c r="WOL16" s="149"/>
      <c r="WOM16" s="149"/>
      <c r="WON16" s="149"/>
      <c r="WOO16" s="149"/>
      <c r="WOP16" s="149"/>
      <c r="WOQ16" s="149"/>
      <c r="WOR16" s="149"/>
      <c r="WOS16" s="149"/>
      <c r="WOT16" s="149"/>
      <c r="WOU16" s="149"/>
      <c r="WOV16" s="149"/>
      <c r="WOW16" s="149"/>
      <c r="WOX16" s="149"/>
      <c r="WOY16" s="149"/>
      <c r="WOZ16" s="149"/>
      <c r="WPA16" s="149"/>
      <c r="WPB16" s="149"/>
      <c r="WPC16" s="149"/>
      <c r="WPD16" s="149"/>
      <c r="WPE16" s="149"/>
      <c r="WPF16" s="149"/>
      <c r="WPG16" s="149"/>
      <c r="WPH16" s="149"/>
      <c r="WPI16" s="149"/>
      <c r="WPJ16" s="149"/>
      <c r="WPK16" s="149"/>
      <c r="WPL16" s="149"/>
      <c r="WPM16" s="149"/>
      <c r="WPN16" s="149"/>
      <c r="WPO16" s="149"/>
      <c r="WPP16" s="149"/>
      <c r="WPQ16" s="149"/>
      <c r="WPR16" s="149"/>
      <c r="WPS16" s="149"/>
      <c r="WPT16" s="149"/>
      <c r="WPU16" s="149"/>
      <c r="WPV16" s="149"/>
      <c r="WPW16" s="149"/>
      <c r="WPX16" s="149"/>
      <c r="WPY16" s="149"/>
      <c r="WPZ16" s="149"/>
      <c r="WQA16" s="149"/>
      <c r="WQB16" s="149"/>
      <c r="WQC16" s="149"/>
      <c r="WQD16" s="149"/>
      <c r="WQE16" s="149"/>
      <c r="WQF16" s="149"/>
      <c r="WQG16" s="149"/>
      <c r="WQH16" s="149"/>
      <c r="WQI16" s="149"/>
      <c r="WQJ16" s="149"/>
      <c r="WQK16" s="149"/>
      <c r="WQL16" s="149"/>
      <c r="WQM16" s="149"/>
      <c r="WQN16" s="149"/>
      <c r="WQO16" s="149"/>
      <c r="WQP16" s="149"/>
      <c r="WQQ16" s="149"/>
      <c r="WQR16" s="149"/>
      <c r="WQS16" s="149"/>
      <c r="WQT16" s="149"/>
      <c r="WQU16" s="149"/>
      <c r="WQV16" s="149"/>
      <c r="WQW16" s="149"/>
      <c r="WQX16" s="149"/>
      <c r="WQY16" s="149"/>
      <c r="WQZ16" s="149"/>
      <c r="WRA16" s="149"/>
      <c r="WRB16" s="149"/>
      <c r="WRC16" s="149"/>
      <c r="WRD16" s="149"/>
      <c r="WRE16" s="149"/>
      <c r="WRF16" s="149"/>
      <c r="WRG16" s="149"/>
      <c r="WRH16" s="149"/>
      <c r="WRI16" s="149"/>
      <c r="WRJ16" s="149"/>
      <c r="WRK16" s="149"/>
      <c r="WRL16" s="149"/>
      <c r="WRM16" s="149"/>
      <c r="WRN16" s="149"/>
      <c r="WRO16" s="149"/>
      <c r="WRP16" s="149"/>
      <c r="WRQ16" s="149"/>
      <c r="WRR16" s="149"/>
      <c r="WRS16" s="149"/>
      <c r="WRT16" s="149"/>
      <c r="WRU16" s="149"/>
      <c r="WRV16" s="149"/>
      <c r="WRW16" s="149"/>
      <c r="WRX16" s="149"/>
      <c r="WRY16" s="149"/>
      <c r="WRZ16" s="149"/>
      <c r="WSA16" s="149"/>
      <c r="WSB16" s="149"/>
      <c r="WSC16" s="149"/>
      <c r="WSD16" s="149"/>
      <c r="WSE16" s="149"/>
      <c r="WSF16" s="149"/>
      <c r="WSG16" s="149"/>
      <c r="WSH16" s="149"/>
      <c r="WSI16" s="149"/>
      <c r="WSJ16" s="149"/>
      <c r="WSK16" s="149"/>
      <c r="WSL16" s="149"/>
      <c r="WSM16" s="149"/>
      <c r="WSN16" s="149"/>
      <c r="WSO16" s="149"/>
      <c r="WSP16" s="149"/>
      <c r="WSQ16" s="149"/>
      <c r="WSR16" s="149"/>
      <c r="WSS16" s="149"/>
      <c r="WST16" s="149"/>
      <c r="WSU16" s="149"/>
      <c r="WSV16" s="149"/>
      <c r="WSW16" s="149"/>
      <c r="WSX16" s="149"/>
      <c r="WSY16" s="149"/>
      <c r="WSZ16" s="149"/>
      <c r="WTA16" s="149"/>
      <c r="WTB16" s="149"/>
      <c r="WTC16" s="149"/>
      <c r="WTD16" s="149"/>
      <c r="WTE16" s="149"/>
      <c r="WTF16" s="149"/>
      <c r="WTG16" s="149"/>
      <c r="WTH16" s="149"/>
      <c r="WTI16" s="149"/>
      <c r="WTJ16" s="149"/>
      <c r="WTK16" s="149"/>
      <c r="WTL16" s="149"/>
      <c r="WTM16" s="149"/>
      <c r="WTN16" s="149"/>
      <c r="WTO16" s="149"/>
      <c r="WTP16" s="149"/>
      <c r="WTQ16" s="149"/>
      <c r="WTR16" s="149"/>
      <c r="WTS16" s="149"/>
      <c r="WTT16" s="149"/>
      <c r="WTU16" s="149"/>
      <c r="WTV16" s="149"/>
      <c r="WTW16" s="149"/>
      <c r="WTX16" s="149"/>
      <c r="WTY16" s="149"/>
      <c r="WTZ16" s="149"/>
      <c r="WUA16" s="149"/>
      <c r="WUB16" s="149"/>
      <c r="WUC16" s="149"/>
      <c r="WUD16" s="149"/>
      <c r="WUE16" s="149"/>
      <c r="WUF16" s="149"/>
      <c r="WUG16" s="149"/>
      <c r="WUH16" s="149"/>
      <c r="WUI16" s="149"/>
      <c r="WUJ16" s="149"/>
      <c r="WUK16" s="149"/>
      <c r="WUL16" s="149"/>
      <c r="WUM16" s="149"/>
      <c r="WUN16" s="149"/>
      <c r="WUO16" s="149"/>
      <c r="WUP16" s="149"/>
      <c r="WUQ16" s="149"/>
      <c r="WUR16" s="149"/>
      <c r="WUS16" s="149"/>
      <c r="WUT16" s="149"/>
      <c r="WUU16" s="149"/>
      <c r="WUV16" s="149"/>
      <c r="WUW16" s="149"/>
      <c r="WUX16" s="149"/>
      <c r="WUY16" s="149"/>
      <c r="WUZ16" s="149"/>
      <c r="WVA16" s="149"/>
      <c r="WVB16" s="149"/>
      <c r="WVC16" s="149"/>
      <c r="WVD16" s="149"/>
      <c r="WVE16" s="149"/>
      <c r="WVF16" s="149"/>
      <c r="WVG16" s="149"/>
      <c r="WVH16" s="149"/>
      <c r="WVI16" s="149"/>
      <c r="WVJ16" s="149"/>
      <c r="WVK16" s="149"/>
      <c r="WVL16" s="149"/>
      <c r="WVM16" s="149"/>
      <c r="WVN16" s="149"/>
      <c r="WVO16" s="149"/>
      <c r="WVP16" s="149"/>
      <c r="WVQ16" s="149"/>
      <c r="WVR16" s="149"/>
      <c r="WVS16" s="149"/>
      <c r="WVT16" s="149"/>
      <c r="WVU16" s="149"/>
      <c r="WVV16" s="149"/>
      <c r="WVW16" s="149"/>
      <c r="WVX16" s="149"/>
      <c r="WVY16" s="149"/>
      <c r="WVZ16" s="149"/>
      <c r="WWA16" s="149"/>
      <c r="WWB16" s="149"/>
      <c r="WWC16" s="149"/>
      <c r="WWD16" s="149"/>
      <c r="WWE16" s="149"/>
      <c r="WWF16" s="149"/>
      <c r="WWG16" s="149"/>
      <c r="WWH16" s="149"/>
      <c r="WWI16" s="149"/>
      <c r="WWJ16" s="149"/>
      <c r="WWK16" s="149"/>
      <c r="WWL16" s="149"/>
      <c r="WWM16" s="149"/>
      <c r="WWN16" s="149"/>
      <c r="WWO16" s="149"/>
      <c r="WWP16" s="149"/>
      <c r="WWQ16" s="149"/>
      <c r="WWR16" s="149"/>
      <c r="WWS16" s="149"/>
      <c r="WWT16" s="149"/>
      <c r="WWU16" s="149"/>
      <c r="WWV16" s="149"/>
      <c r="WWW16" s="149"/>
      <c r="WWX16" s="149"/>
      <c r="WWY16" s="149"/>
      <c r="WWZ16" s="149"/>
      <c r="WXA16" s="149"/>
      <c r="WXB16" s="149"/>
      <c r="WXC16" s="149"/>
      <c r="WXD16" s="149"/>
      <c r="WXE16" s="149"/>
      <c r="WXF16" s="149"/>
      <c r="WXG16" s="149"/>
      <c r="WXH16" s="149"/>
      <c r="WXI16" s="149"/>
      <c r="WXJ16" s="149"/>
      <c r="WXK16" s="149"/>
      <c r="WXL16" s="149"/>
      <c r="WXM16" s="149"/>
      <c r="WXN16" s="149"/>
      <c r="WXO16" s="149"/>
      <c r="WXP16" s="149"/>
      <c r="WXQ16" s="149"/>
      <c r="WXR16" s="149"/>
      <c r="WXS16" s="149"/>
      <c r="WXT16" s="149"/>
      <c r="WXU16" s="149"/>
      <c r="WXV16" s="149"/>
      <c r="WXW16" s="149"/>
      <c r="WXX16" s="149"/>
      <c r="WXY16" s="149"/>
      <c r="WXZ16" s="149"/>
      <c r="WYA16" s="149"/>
      <c r="WYB16" s="149"/>
      <c r="WYC16" s="149"/>
      <c r="WYD16" s="149"/>
      <c r="WYE16" s="149"/>
      <c r="WYF16" s="149"/>
      <c r="WYG16" s="149"/>
      <c r="WYH16" s="149"/>
      <c r="WYI16" s="149"/>
      <c r="WYJ16" s="149"/>
      <c r="WYK16" s="149"/>
      <c r="WYL16" s="149"/>
      <c r="WYM16" s="149"/>
      <c r="WYN16" s="149"/>
      <c r="WYO16" s="149"/>
      <c r="WYP16" s="149"/>
      <c r="WYQ16" s="149"/>
      <c r="WYR16" s="149"/>
      <c r="WYS16" s="149"/>
      <c r="WYT16" s="149"/>
      <c r="WYU16" s="149"/>
      <c r="WYV16" s="149"/>
      <c r="WYW16" s="149"/>
      <c r="WYX16" s="149"/>
      <c r="WYY16" s="149"/>
      <c r="WYZ16" s="149"/>
      <c r="WZA16" s="149"/>
      <c r="WZB16" s="149"/>
      <c r="WZC16" s="149"/>
      <c r="WZD16" s="149"/>
      <c r="WZE16" s="149"/>
      <c r="WZF16" s="149"/>
      <c r="WZG16" s="149"/>
      <c r="WZH16" s="149"/>
      <c r="WZI16" s="149"/>
      <c r="WZJ16" s="149"/>
      <c r="WZK16" s="149"/>
      <c r="WZL16" s="149"/>
      <c r="WZM16" s="149"/>
      <c r="WZN16" s="149"/>
      <c r="WZO16" s="149"/>
      <c r="WZP16" s="149"/>
      <c r="WZQ16" s="149"/>
      <c r="WZR16" s="149"/>
      <c r="WZS16" s="149"/>
      <c r="WZT16" s="149"/>
      <c r="WZU16" s="149"/>
      <c r="WZV16" s="149"/>
      <c r="WZW16" s="149"/>
      <c r="WZX16" s="149"/>
      <c r="WZY16" s="149"/>
      <c r="WZZ16" s="149"/>
      <c r="XAA16" s="149"/>
      <c r="XAB16" s="149"/>
      <c r="XAC16" s="149"/>
      <c r="XAD16" s="149"/>
      <c r="XAE16" s="149"/>
      <c r="XAF16" s="149"/>
      <c r="XAG16" s="149"/>
      <c r="XAH16" s="149"/>
      <c r="XAI16" s="149"/>
      <c r="XAJ16" s="149"/>
      <c r="XAK16" s="149"/>
      <c r="XAL16" s="149"/>
      <c r="XAM16" s="149"/>
      <c r="XAN16" s="149"/>
      <c r="XAO16" s="149"/>
      <c r="XAP16" s="149"/>
      <c r="XAQ16" s="149"/>
      <c r="XAR16" s="149"/>
      <c r="XAS16" s="149"/>
      <c r="XAT16" s="149"/>
      <c r="XAU16" s="149"/>
      <c r="XAV16" s="149"/>
      <c r="XAW16" s="149"/>
      <c r="XAX16" s="149"/>
      <c r="XAY16" s="149"/>
      <c r="XAZ16" s="149"/>
      <c r="XBA16" s="149"/>
      <c r="XBB16" s="149"/>
      <c r="XBC16" s="149"/>
      <c r="XBD16" s="149"/>
      <c r="XBE16" s="149"/>
      <c r="XBF16" s="149"/>
      <c r="XBG16" s="149"/>
      <c r="XBH16" s="149"/>
      <c r="XBI16" s="149"/>
      <c r="XBJ16" s="149"/>
      <c r="XBK16" s="149"/>
      <c r="XBL16" s="149"/>
      <c r="XBM16" s="149"/>
      <c r="XBN16" s="149"/>
      <c r="XBO16" s="149"/>
      <c r="XBP16" s="149"/>
      <c r="XBQ16" s="149"/>
      <c r="XBR16" s="149"/>
      <c r="XBS16" s="149"/>
      <c r="XBT16" s="149"/>
      <c r="XBU16" s="149"/>
      <c r="XBV16" s="149"/>
      <c r="XBW16" s="149"/>
      <c r="XBX16" s="149"/>
      <c r="XBY16" s="149"/>
      <c r="XBZ16" s="149"/>
      <c r="XCA16" s="149"/>
    </row>
    <row r="17" spans="1:16303" s="160" customFormat="1" ht="31.5" hidden="1" x14ac:dyDescent="0.25">
      <c r="A17" s="132">
        <v>9</v>
      </c>
      <c r="B17" s="154" t="s">
        <v>850</v>
      </c>
      <c r="C17" s="154" t="s">
        <v>851</v>
      </c>
      <c r="D17" s="136"/>
      <c r="E17" s="137"/>
      <c r="F17" s="137">
        <v>87.2</v>
      </c>
      <c r="G17" s="135"/>
      <c r="H17" s="135"/>
      <c r="I17" s="135">
        <v>121</v>
      </c>
      <c r="J17" s="138"/>
      <c r="K17" s="138"/>
      <c r="L17" s="138">
        <v>1.3876146788990826</v>
      </c>
      <c r="M17" s="139">
        <v>0</v>
      </c>
      <c r="N17" s="140">
        <f t="shared" si="3"/>
        <v>0</v>
      </c>
      <c r="O17" s="141">
        <f t="shared" si="4"/>
        <v>0</v>
      </c>
      <c r="P17" s="140">
        <f t="shared" si="5"/>
        <v>0</v>
      </c>
      <c r="Q17" s="140">
        <f t="shared" si="6"/>
        <v>0</v>
      </c>
      <c r="R17" s="141">
        <f t="shared" si="7"/>
        <v>0</v>
      </c>
      <c r="S17" s="140">
        <f t="shared" si="8"/>
        <v>25</v>
      </c>
      <c r="T17" s="140">
        <f t="shared" si="9"/>
        <v>0</v>
      </c>
      <c r="U17" s="140">
        <f t="shared" si="10"/>
        <v>0</v>
      </c>
      <c r="V17" s="141">
        <f t="shared" si="11"/>
        <v>0</v>
      </c>
      <c r="W17" s="140">
        <f t="shared" si="12"/>
        <v>20</v>
      </c>
      <c r="X17" s="145"/>
      <c r="Y17" s="145"/>
      <c r="Z17" s="145"/>
      <c r="AA17" s="145"/>
      <c r="AB17" s="154"/>
      <c r="AC17" s="206"/>
      <c r="AD17" s="20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  <c r="ER17" s="156"/>
      <c r="ES17" s="156"/>
      <c r="ET17" s="156"/>
      <c r="EU17" s="156"/>
      <c r="EV17" s="156"/>
      <c r="EW17" s="156"/>
      <c r="EX17" s="156"/>
      <c r="EY17" s="156"/>
      <c r="EZ17" s="156"/>
      <c r="FA17" s="156"/>
      <c r="FB17" s="156"/>
      <c r="FC17" s="156"/>
      <c r="FD17" s="156"/>
      <c r="FE17" s="156"/>
      <c r="FF17" s="156"/>
      <c r="FG17" s="156"/>
      <c r="FH17" s="156"/>
      <c r="FI17" s="156"/>
      <c r="FJ17" s="156"/>
      <c r="FK17" s="156"/>
      <c r="FL17" s="156"/>
      <c r="FM17" s="156"/>
      <c r="FN17" s="156"/>
      <c r="FO17" s="156"/>
      <c r="FP17" s="156"/>
      <c r="FQ17" s="156"/>
      <c r="FR17" s="156"/>
      <c r="FS17" s="156"/>
      <c r="FT17" s="156"/>
      <c r="FU17" s="156"/>
      <c r="FV17" s="156"/>
      <c r="FW17" s="156"/>
      <c r="FX17" s="156"/>
      <c r="FY17" s="156"/>
      <c r="FZ17" s="156"/>
      <c r="GA17" s="156"/>
      <c r="GB17" s="156"/>
      <c r="GC17" s="156"/>
      <c r="GD17" s="156"/>
      <c r="GE17" s="156"/>
      <c r="GF17" s="156"/>
      <c r="GG17" s="156"/>
      <c r="GH17" s="156"/>
      <c r="GI17" s="156"/>
      <c r="GJ17" s="156"/>
      <c r="GK17" s="156"/>
      <c r="GL17" s="156"/>
      <c r="GM17" s="156"/>
      <c r="GN17" s="156"/>
      <c r="GO17" s="156"/>
      <c r="GP17" s="156"/>
      <c r="GQ17" s="156"/>
      <c r="GR17" s="156"/>
      <c r="GS17" s="156"/>
      <c r="GT17" s="156"/>
      <c r="GU17" s="156"/>
      <c r="GV17" s="156"/>
      <c r="GW17" s="156"/>
      <c r="GX17" s="156"/>
      <c r="GY17" s="156"/>
      <c r="GZ17" s="156"/>
      <c r="HA17" s="156"/>
      <c r="HB17" s="156"/>
      <c r="HC17" s="156"/>
      <c r="HD17" s="156"/>
      <c r="HE17" s="156"/>
      <c r="HF17" s="156"/>
      <c r="HG17" s="156"/>
      <c r="HH17" s="156"/>
      <c r="HI17" s="156"/>
      <c r="HJ17" s="156"/>
      <c r="HK17" s="156"/>
      <c r="HL17" s="156"/>
      <c r="HM17" s="156"/>
      <c r="HN17" s="156"/>
      <c r="HO17" s="156"/>
      <c r="HP17" s="156"/>
      <c r="HQ17" s="156"/>
      <c r="HR17" s="156"/>
      <c r="HS17" s="156"/>
      <c r="HT17" s="156"/>
      <c r="HU17" s="156"/>
      <c r="HV17" s="156"/>
      <c r="HW17" s="156"/>
      <c r="HX17" s="156"/>
      <c r="HY17" s="156"/>
      <c r="HZ17" s="156"/>
      <c r="IA17" s="156"/>
      <c r="IB17" s="156"/>
      <c r="IC17" s="156"/>
      <c r="ID17" s="156"/>
      <c r="IE17" s="156"/>
      <c r="IF17" s="156"/>
      <c r="IG17" s="156"/>
      <c r="IH17" s="156"/>
      <c r="II17" s="156"/>
      <c r="IJ17" s="156"/>
      <c r="IK17" s="156"/>
      <c r="IL17" s="156"/>
      <c r="IM17" s="156"/>
      <c r="IN17" s="156"/>
      <c r="IO17" s="156"/>
      <c r="IP17" s="156"/>
      <c r="IQ17" s="156"/>
      <c r="IR17" s="156"/>
      <c r="IS17" s="156"/>
      <c r="IT17" s="156"/>
      <c r="IU17" s="156"/>
      <c r="IV17" s="156"/>
      <c r="IW17" s="156"/>
      <c r="IX17" s="156"/>
      <c r="IY17" s="156"/>
      <c r="IZ17" s="156"/>
      <c r="JA17" s="156"/>
      <c r="JB17" s="156"/>
      <c r="JC17" s="156"/>
      <c r="JD17" s="156"/>
      <c r="JE17" s="156"/>
      <c r="JF17" s="156"/>
      <c r="JG17" s="156"/>
      <c r="JH17" s="156"/>
      <c r="JI17" s="156"/>
      <c r="JJ17" s="156"/>
      <c r="JK17" s="156"/>
      <c r="JL17" s="156"/>
      <c r="JM17" s="156"/>
      <c r="JN17" s="156"/>
      <c r="JO17" s="156"/>
      <c r="JP17" s="156"/>
      <c r="JQ17" s="156"/>
      <c r="JR17" s="156"/>
      <c r="JS17" s="156"/>
      <c r="JT17" s="156"/>
      <c r="JU17" s="156"/>
      <c r="JV17" s="156"/>
      <c r="JW17" s="156"/>
      <c r="JX17" s="156"/>
      <c r="JY17" s="156"/>
      <c r="JZ17" s="156"/>
      <c r="KA17" s="156"/>
      <c r="KB17" s="156"/>
      <c r="KC17" s="156"/>
      <c r="KD17" s="156"/>
      <c r="KE17" s="156"/>
      <c r="KF17" s="156"/>
      <c r="KG17" s="156"/>
      <c r="KH17" s="156"/>
      <c r="KI17" s="156"/>
      <c r="KJ17" s="156"/>
      <c r="KK17" s="156"/>
      <c r="KL17" s="156"/>
      <c r="KM17" s="156"/>
      <c r="KN17" s="156"/>
      <c r="KO17" s="156"/>
      <c r="KP17" s="156"/>
      <c r="KQ17" s="156"/>
      <c r="KR17" s="156"/>
      <c r="KS17" s="156"/>
      <c r="KT17" s="156"/>
      <c r="KU17" s="156"/>
      <c r="KV17" s="156"/>
      <c r="KW17" s="156"/>
      <c r="KX17" s="156"/>
      <c r="KY17" s="156"/>
      <c r="KZ17" s="156"/>
      <c r="LA17" s="156"/>
      <c r="LB17" s="156"/>
      <c r="LC17" s="156"/>
      <c r="LD17" s="156"/>
      <c r="LE17" s="156"/>
      <c r="LF17" s="156"/>
      <c r="LG17" s="156"/>
      <c r="LH17" s="156"/>
      <c r="LI17" s="156"/>
      <c r="LJ17" s="156"/>
      <c r="LK17" s="156"/>
      <c r="LL17" s="156"/>
      <c r="LM17" s="156"/>
      <c r="LN17" s="156"/>
      <c r="LO17" s="156"/>
      <c r="LP17" s="156"/>
      <c r="LQ17" s="156"/>
      <c r="LR17" s="156"/>
      <c r="LS17" s="156"/>
      <c r="LT17" s="156"/>
      <c r="LU17" s="156"/>
      <c r="LV17" s="156"/>
      <c r="LW17" s="156"/>
      <c r="LX17" s="156"/>
      <c r="LY17" s="156"/>
      <c r="LZ17" s="156"/>
      <c r="MA17" s="156"/>
      <c r="MB17" s="156"/>
      <c r="MC17" s="156"/>
      <c r="MD17" s="156"/>
      <c r="ME17" s="156"/>
      <c r="MF17" s="156"/>
      <c r="MG17" s="156"/>
      <c r="MH17" s="156"/>
      <c r="MI17" s="156"/>
      <c r="MJ17" s="156"/>
      <c r="MK17" s="156"/>
      <c r="ML17" s="156"/>
      <c r="MM17" s="156"/>
      <c r="MN17" s="156"/>
      <c r="MO17" s="156"/>
      <c r="MP17" s="156"/>
      <c r="MQ17" s="156"/>
      <c r="MR17" s="156"/>
      <c r="MS17" s="156"/>
      <c r="MT17" s="156"/>
      <c r="MU17" s="156"/>
      <c r="MV17" s="156"/>
      <c r="MW17" s="156"/>
      <c r="MX17" s="156"/>
      <c r="MY17" s="156"/>
      <c r="MZ17" s="156"/>
      <c r="NA17" s="156"/>
      <c r="NB17" s="156"/>
      <c r="NC17" s="156"/>
      <c r="ND17" s="156"/>
      <c r="NE17" s="156"/>
      <c r="NF17" s="156"/>
      <c r="NG17" s="156"/>
      <c r="NH17" s="156"/>
      <c r="NI17" s="156"/>
      <c r="NJ17" s="156"/>
      <c r="NK17" s="156"/>
      <c r="NL17" s="156"/>
      <c r="NM17" s="156"/>
      <c r="NN17" s="156"/>
      <c r="NO17" s="156"/>
      <c r="NP17" s="156"/>
      <c r="NQ17" s="156"/>
      <c r="NR17" s="156"/>
      <c r="NS17" s="156"/>
      <c r="NT17" s="156"/>
      <c r="NU17" s="156"/>
      <c r="NV17" s="156"/>
      <c r="NW17" s="156"/>
      <c r="NX17" s="156"/>
      <c r="NY17" s="156"/>
      <c r="NZ17" s="156"/>
      <c r="OA17" s="156"/>
      <c r="OB17" s="156"/>
      <c r="OC17" s="156"/>
      <c r="OD17" s="156"/>
      <c r="OE17" s="156"/>
      <c r="OF17" s="156"/>
      <c r="OG17" s="156"/>
      <c r="OH17" s="156"/>
      <c r="OI17" s="156"/>
      <c r="OJ17" s="156"/>
      <c r="OK17" s="156"/>
      <c r="OL17" s="156"/>
      <c r="OM17" s="156"/>
      <c r="ON17" s="156"/>
      <c r="OO17" s="156"/>
      <c r="OP17" s="156"/>
      <c r="OQ17" s="156"/>
      <c r="OR17" s="156"/>
      <c r="OS17" s="156"/>
      <c r="OT17" s="156"/>
      <c r="OU17" s="156"/>
      <c r="OV17" s="156"/>
      <c r="OW17" s="156"/>
      <c r="OX17" s="156"/>
      <c r="OY17" s="156"/>
      <c r="OZ17" s="156"/>
      <c r="PA17" s="156"/>
      <c r="PB17" s="156"/>
      <c r="PC17" s="156"/>
      <c r="PD17" s="156"/>
      <c r="PE17" s="156"/>
      <c r="PF17" s="156"/>
      <c r="PG17" s="156"/>
      <c r="PH17" s="156"/>
      <c r="PI17" s="156"/>
      <c r="PJ17" s="156"/>
      <c r="PK17" s="156"/>
      <c r="PL17" s="156"/>
      <c r="PM17" s="156"/>
      <c r="PN17" s="156"/>
      <c r="PO17" s="156"/>
      <c r="PP17" s="156"/>
      <c r="PQ17" s="156"/>
      <c r="PR17" s="156"/>
      <c r="PS17" s="156"/>
      <c r="PT17" s="156"/>
      <c r="PU17" s="156"/>
      <c r="PV17" s="156"/>
      <c r="PW17" s="156"/>
      <c r="PX17" s="156"/>
      <c r="PY17" s="156"/>
      <c r="PZ17" s="156"/>
      <c r="QA17" s="156"/>
      <c r="QB17" s="156"/>
      <c r="QC17" s="156"/>
      <c r="QD17" s="156"/>
      <c r="QE17" s="156"/>
      <c r="QF17" s="156"/>
      <c r="QG17" s="156"/>
      <c r="QH17" s="156"/>
      <c r="QI17" s="156"/>
      <c r="QJ17" s="156"/>
      <c r="QK17" s="156"/>
      <c r="QL17" s="156"/>
      <c r="QM17" s="156"/>
      <c r="QN17" s="156"/>
      <c r="QO17" s="156"/>
      <c r="QP17" s="156"/>
      <c r="QQ17" s="156"/>
      <c r="QR17" s="156"/>
      <c r="QS17" s="156"/>
      <c r="QT17" s="156"/>
      <c r="QU17" s="156"/>
      <c r="QV17" s="156"/>
      <c r="QW17" s="156"/>
      <c r="QX17" s="156"/>
      <c r="QY17" s="156"/>
      <c r="QZ17" s="156"/>
      <c r="RA17" s="156"/>
      <c r="RB17" s="156"/>
      <c r="RC17" s="156"/>
      <c r="RD17" s="156"/>
      <c r="RE17" s="156"/>
      <c r="RF17" s="156"/>
      <c r="RG17" s="156"/>
      <c r="RH17" s="156"/>
      <c r="RI17" s="156"/>
      <c r="RJ17" s="156"/>
      <c r="RK17" s="156"/>
      <c r="RL17" s="156"/>
      <c r="RM17" s="156"/>
      <c r="RN17" s="156"/>
      <c r="RO17" s="156"/>
      <c r="RP17" s="156"/>
      <c r="RQ17" s="156"/>
      <c r="RR17" s="156"/>
      <c r="RS17" s="156"/>
      <c r="RT17" s="156"/>
      <c r="RU17" s="156"/>
      <c r="RV17" s="156"/>
      <c r="RW17" s="156"/>
      <c r="RX17" s="156"/>
      <c r="RY17" s="156"/>
      <c r="RZ17" s="156"/>
      <c r="SA17" s="156"/>
      <c r="SB17" s="156"/>
      <c r="SC17" s="156"/>
      <c r="SD17" s="156"/>
      <c r="SE17" s="156"/>
      <c r="SF17" s="156"/>
      <c r="SG17" s="156"/>
      <c r="SH17" s="156"/>
      <c r="SI17" s="156"/>
      <c r="SJ17" s="156"/>
      <c r="SK17" s="156"/>
      <c r="SL17" s="156"/>
      <c r="SM17" s="156"/>
      <c r="SN17" s="156"/>
      <c r="SO17" s="156"/>
      <c r="SP17" s="156"/>
      <c r="SQ17" s="156"/>
      <c r="SR17" s="156"/>
      <c r="SS17" s="156"/>
      <c r="ST17" s="156"/>
      <c r="SU17" s="156"/>
      <c r="SV17" s="156"/>
      <c r="SW17" s="156"/>
      <c r="SX17" s="156"/>
      <c r="SY17" s="156"/>
      <c r="SZ17" s="156"/>
      <c r="TA17" s="156"/>
      <c r="TB17" s="156"/>
      <c r="TC17" s="156"/>
      <c r="TD17" s="156"/>
      <c r="TE17" s="156"/>
      <c r="TF17" s="156"/>
      <c r="TG17" s="156"/>
      <c r="TH17" s="156"/>
      <c r="TI17" s="156"/>
      <c r="TJ17" s="156"/>
      <c r="TK17" s="156"/>
      <c r="TL17" s="156"/>
      <c r="TM17" s="156"/>
      <c r="TN17" s="156"/>
      <c r="TO17" s="156"/>
      <c r="TP17" s="156"/>
      <c r="TQ17" s="156"/>
      <c r="TR17" s="156"/>
      <c r="TS17" s="156"/>
      <c r="TT17" s="156"/>
      <c r="TU17" s="156"/>
      <c r="TV17" s="156"/>
      <c r="TW17" s="156"/>
      <c r="TX17" s="156"/>
      <c r="TY17" s="156"/>
      <c r="TZ17" s="156"/>
      <c r="UA17" s="156"/>
      <c r="UB17" s="156"/>
      <c r="UC17" s="156"/>
      <c r="UD17" s="156"/>
      <c r="UE17" s="156"/>
      <c r="UF17" s="156"/>
      <c r="UG17" s="156"/>
      <c r="UH17" s="156"/>
      <c r="UI17" s="156"/>
      <c r="UJ17" s="156"/>
      <c r="UK17" s="156"/>
      <c r="UL17" s="156"/>
      <c r="UM17" s="156"/>
      <c r="UN17" s="156"/>
      <c r="UO17" s="156"/>
      <c r="UP17" s="156"/>
      <c r="UQ17" s="156"/>
      <c r="UR17" s="156"/>
      <c r="US17" s="156"/>
      <c r="UT17" s="156"/>
      <c r="UU17" s="156"/>
      <c r="UV17" s="156"/>
      <c r="UW17" s="156"/>
      <c r="UX17" s="156"/>
      <c r="UY17" s="156"/>
      <c r="UZ17" s="156"/>
      <c r="VA17" s="156"/>
      <c r="VB17" s="156"/>
      <c r="VC17" s="156"/>
      <c r="VD17" s="156"/>
      <c r="VE17" s="156"/>
      <c r="VF17" s="156"/>
      <c r="VG17" s="156"/>
      <c r="VH17" s="156"/>
      <c r="VI17" s="156"/>
      <c r="VJ17" s="156"/>
      <c r="VK17" s="156"/>
      <c r="VL17" s="156"/>
      <c r="VM17" s="156"/>
      <c r="VN17" s="156"/>
      <c r="VO17" s="156"/>
      <c r="VP17" s="156"/>
      <c r="VQ17" s="156"/>
      <c r="VR17" s="156"/>
      <c r="VS17" s="156"/>
      <c r="VT17" s="156"/>
      <c r="VU17" s="156"/>
      <c r="VV17" s="156"/>
      <c r="VW17" s="156"/>
      <c r="VX17" s="156"/>
      <c r="VY17" s="156"/>
      <c r="VZ17" s="156"/>
      <c r="WA17" s="156"/>
      <c r="WB17" s="156"/>
      <c r="WC17" s="156"/>
      <c r="WD17" s="156"/>
      <c r="WE17" s="156"/>
      <c r="WF17" s="156"/>
      <c r="WG17" s="156"/>
      <c r="WH17" s="156"/>
      <c r="WI17" s="156"/>
      <c r="WJ17" s="156"/>
      <c r="WK17" s="156"/>
      <c r="WL17" s="156"/>
      <c r="WM17" s="156"/>
      <c r="WN17" s="156"/>
      <c r="WO17" s="156"/>
      <c r="WP17" s="156"/>
      <c r="WQ17" s="156"/>
      <c r="WR17" s="156"/>
      <c r="WS17" s="156"/>
      <c r="WT17" s="156"/>
      <c r="WU17" s="156"/>
      <c r="WV17" s="156"/>
      <c r="WW17" s="156"/>
      <c r="WX17" s="156"/>
      <c r="WY17" s="156"/>
      <c r="WZ17" s="156"/>
      <c r="XA17" s="156"/>
      <c r="XB17" s="156"/>
      <c r="XC17" s="156"/>
      <c r="XD17" s="156"/>
      <c r="XE17" s="156"/>
      <c r="XF17" s="156"/>
      <c r="XG17" s="156"/>
      <c r="XH17" s="156"/>
      <c r="XI17" s="156"/>
      <c r="XJ17" s="156"/>
      <c r="XK17" s="156"/>
      <c r="XL17" s="156"/>
      <c r="XM17" s="156"/>
      <c r="XN17" s="156"/>
      <c r="XO17" s="156"/>
      <c r="XP17" s="156"/>
      <c r="XQ17" s="156"/>
      <c r="XR17" s="156"/>
      <c r="XS17" s="156"/>
      <c r="XT17" s="156"/>
      <c r="XU17" s="156"/>
      <c r="XV17" s="156"/>
      <c r="XW17" s="156"/>
      <c r="XX17" s="156"/>
      <c r="XY17" s="156"/>
      <c r="XZ17" s="156"/>
      <c r="YA17" s="156"/>
      <c r="YB17" s="156"/>
      <c r="YC17" s="156"/>
      <c r="YD17" s="156"/>
      <c r="YE17" s="156"/>
      <c r="YF17" s="156"/>
      <c r="YG17" s="156"/>
      <c r="YH17" s="156"/>
      <c r="YI17" s="156"/>
      <c r="YJ17" s="156"/>
      <c r="YK17" s="156"/>
      <c r="YL17" s="156"/>
      <c r="YM17" s="156"/>
      <c r="YN17" s="156"/>
      <c r="YO17" s="156"/>
      <c r="YP17" s="156"/>
      <c r="YQ17" s="156"/>
      <c r="YR17" s="156"/>
      <c r="YS17" s="156"/>
      <c r="YT17" s="156"/>
      <c r="YU17" s="156"/>
      <c r="YV17" s="156"/>
      <c r="YW17" s="156"/>
      <c r="YX17" s="156"/>
      <c r="YY17" s="156"/>
      <c r="YZ17" s="156"/>
      <c r="ZA17" s="156"/>
      <c r="ZB17" s="156"/>
      <c r="ZC17" s="156"/>
      <c r="ZD17" s="156"/>
      <c r="ZE17" s="156"/>
      <c r="ZF17" s="156"/>
      <c r="ZG17" s="156"/>
      <c r="ZH17" s="156"/>
      <c r="ZI17" s="156"/>
      <c r="ZJ17" s="156"/>
      <c r="ZK17" s="156"/>
      <c r="ZL17" s="156"/>
      <c r="ZM17" s="156"/>
      <c r="ZN17" s="156"/>
      <c r="ZO17" s="156"/>
      <c r="ZP17" s="156"/>
      <c r="ZQ17" s="156"/>
      <c r="ZR17" s="156"/>
      <c r="ZS17" s="156"/>
      <c r="ZT17" s="156"/>
      <c r="ZU17" s="156"/>
      <c r="ZV17" s="156"/>
      <c r="ZW17" s="156"/>
      <c r="ZX17" s="156"/>
      <c r="ZY17" s="156"/>
      <c r="ZZ17" s="156"/>
      <c r="AAA17" s="156"/>
      <c r="AAB17" s="156"/>
      <c r="AAC17" s="156"/>
      <c r="AAD17" s="156"/>
      <c r="AAE17" s="156"/>
      <c r="AAF17" s="156"/>
      <c r="AAG17" s="156"/>
      <c r="AAH17" s="156"/>
      <c r="AAI17" s="156"/>
      <c r="AAJ17" s="156"/>
      <c r="AAK17" s="156"/>
      <c r="AAL17" s="156"/>
      <c r="AAM17" s="156"/>
      <c r="AAN17" s="156"/>
      <c r="AAO17" s="156"/>
      <c r="AAP17" s="156"/>
      <c r="AAQ17" s="156"/>
      <c r="AAR17" s="156"/>
      <c r="AAS17" s="156"/>
      <c r="AAT17" s="156"/>
      <c r="AAU17" s="156"/>
      <c r="AAV17" s="156"/>
      <c r="AAW17" s="156"/>
      <c r="AAX17" s="156"/>
      <c r="AAY17" s="156"/>
      <c r="AAZ17" s="156"/>
      <c r="ABA17" s="156"/>
      <c r="ABB17" s="156"/>
      <c r="ABC17" s="156"/>
      <c r="ABD17" s="156"/>
      <c r="ABE17" s="156"/>
      <c r="ABF17" s="156"/>
      <c r="ABG17" s="156"/>
      <c r="ABH17" s="156"/>
      <c r="ABI17" s="156"/>
      <c r="ABJ17" s="156"/>
      <c r="ABK17" s="156"/>
      <c r="ABL17" s="156"/>
      <c r="ABM17" s="156"/>
      <c r="ABN17" s="156"/>
      <c r="ABO17" s="156"/>
      <c r="ABP17" s="156"/>
      <c r="ABQ17" s="156"/>
      <c r="ABR17" s="156"/>
      <c r="ABS17" s="156"/>
      <c r="ABT17" s="156"/>
      <c r="ABU17" s="156"/>
      <c r="ABV17" s="156"/>
      <c r="ABW17" s="156"/>
      <c r="ABX17" s="156"/>
      <c r="ABY17" s="156"/>
      <c r="ABZ17" s="156"/>
      <c r="ACA17" s="156"/>
      <c r="ACB17" s="156"/>
      <c r="ACC17" s="156"/>
      <c r="ACD17" s="156"/>
      <c r="ACE17" s="156"/>
      <c r="ACF17" s="156"/>
      <c r="ACG17" s="156"/>
      <c r="ACH17" s="156"/>
      <c r="ACI17" s="156"/>
      <c r="ACJ17" s="156"/>
      <c r="ACK17" s="156"/>
      <c r="ACL17" s="156"/>
      <c r="ACM17" s="156"/>
      <c r="ACN17" s="156"/>
      <c r="ACO17" s="156"/>
      <c r="ACP17" s="156"/>
      <c r="ACQ17" s="156"/>
      <c r="ACR17" s="156"/>
      <c r="ACS17" s="156"/>
      <c r="ACT17" s="156"/>
      <c r="ACU17" s="156"/>
      <c r="ACV17" s="156"/>
      <c r="ACW17" s="156"/>
      <c r="ACX17" s="156"/>
      <c r="ACY17" s="156"/>
      <c r="ACZ17" s="156"/>
      <c r="ADA17" s="156"/>
      <c r="ADB17" s="156"/>
      <c r="ADC17" s="156"/>
      <c r="ADD17" s="156"/>
      <c r="ADE17" s="156"/>
      <c r="ADF17" s="156"/>
      <c r="ADG17" s="156"/>
      <c r="ADH17" s="156"/>
      <c r="ADI17" s="156"/>
      <c r="ADJ17" s="156"/>
      <c r="ADK17" s="156"/>
      <c r="ADL17" s="156"/>
      <c r="ADM17" s="156"/>
      <c r="ADN17" s="156"/>
      <c r="ADO17" s="156"/>
      <c r="ADP17" s="156"/>
      <c r="ADQ17" s="156"/>
      <c r="ADR17" s="156"/>
      <c r="ADS17" s="156"/>
      <c r="ADT17" s="156"/>
      <c r="ADU17" s="156"/>
      <c r="ADV17" s="156"/>
      <c r="ADW17" s="156"/>
      <c r="ADX17" s="156"/>
      <c r="ADY17" s="156"/>
      <c r="ADZ17" s="156"/>
      <c r="AEA17" s="156"/>
      <c r="AEB17" s="156"/>
      <c r="AEC17" s="156"/>
      <c r="AED17" s="156"/>
      <c r="AEE17" s="156"/>
      <c r="AEF17" s="156"/>
      <c r="AEG17" s="156"/>
      <c r="AEH17" s="156"/>
      <c r="AEI17" s="156"/>
      <c r="AEJ17" s="156"/>
      <c r="AEK17" s="156"/>
      <c r="AEL17" s="156"/>
      <c r="AEM17" s="156"/>
      <c r="AEN17" s="156"/>
      <c r="AEO17" s="156"/>
      <c r="AEP17" s="156"/>
      <c r="AEQ17" s="156"/>
      <c r="AER17" s="156"/>
      <c r="AES17" s="156"/>
      <c r="AET17" s="156"/>
      <c r="AEU17" s="156"/>
      <c r="AEV17" s="156"/>
      <c r="AEW17" s="156"/>
      <c r="AEX17" s="156"/>
      <c r="AEY17" s="156"/>
      <c r="AEZ17" s="156"/>
      <c r="AFA17" s="156"/>
      <c r="AFB17" s="156"/>
      <c r="AFC17" s="156"/>
      <c r="AFD17" s="156"/>
      <c r="AFE17" s="156"/>
      <c r="AFF17" s="156"/>
      <c r="AFG17" s="156"/>
      <c r="AFH17" s="156"/>
      <c r="AFI17" s="156"/>
      <c r="AFJ17" s="156"/>
      <c r="AFK17" s="156"/>
      <c r="AFL17" s="156"/>
      <c r="AFM17" s="156"/>
      <c r="AFN17" s="156"/>
      <c r="AFO17" s="156"/>
      <c r="AFP17" s="156"/>
      <c r="AFQ17" s="156"/>
      <c r="AFR17" s="156"/>
      <c r="AFS17" s="156"/>
      <c r="AFT17" s="156"/>
      <c r="AFU17" s="156"/>
      <c r="AFV17" s="156"/>
      <c r="AFW17" s="156"/>
      <c r="AFX17" s="156"/>
      <c r="AFY17" s="156"/>
      <c r="AFZ17" s="156"/>
      <c r="AGA17" s="156"/>
      <c r="AGB17" s="156"/>
      <c r="AGC17" s="156"/>
      <c r="AGD17" s="156"/>
      <c r="AGE17" s="156"/>
      <c r="AGF17" s="156"/>
      <c r="AGG17" s="156"/>
      <c r="AGH17" s="156"/>
      <c r="AGI17" s="156"/>
      <c r="AGJ17" s="156"/>
      <c r="AGK17" s="156"/>
      <c r="AGL17" s="156"/>
      <c r="AGM17" s="156"/>
      <c r="AGN17" s="156"/>
      <c r="AGO17" s="156"/>
      <c r="AGP17" s="156"/>
      <c r="AGQ17" s="156"/>
      <c r="AGR17" s="156"/>
      <c r="AGS17" s="156"/>
      <c r="AGT17" s="156"/>
      <c r="AGU17" s="156"/>
      <c r="AGV17" s="156"/>
      <c r="AGW17" s="156"/>
      <c r="AGX17" s="156"/>
      <c r="AGY17" s="156"/>
      <c r="AGZ17" s="156"/>
      <c r="AHA17" s="156"/>
      <c r="AHB17" s="156"/>
      <c r="AHC17" s="156"/>
      <c r="AHD17" s="156"/>
      <c r="AHE17" s="156"/>
      <c r="AHF17" s="156"/>
      <c r="AHG17" s="156"/>
      <c r="AHH17" s="156"/>
      <c r="AHI17" s="156"/>
      <c r="AHJ17" s="156"/>
      <c r="AHK17" s="156"/>
      <c r="AHL17" s="156"/>
      <c r="AHM17" s="156"/>
      <c r="AHN17" s="156"/>
      <c r="AHO17" s="156"/>
      <c r="AHP17" s="156"/>
      <c r="AHQ17" s="156"/>
      <c r="AHR17" s="156"/>
      <c r="AHS17" s="156"/>
      <c r="AHT17" s="156"/>
      <c r="AHU17" s="156"/>
      <c r="AHV17" s="156"/>
      <c r="AHW17" s="156"/>
      <c r="AHX17" s="156"/>
      <c r="AHY17" s="156"/>
      <c r="AHZ17" s="156"/>
      <c r="AIA17" s="156"/>
      <c r="AIB17" s="156"/>
      <c r="AIC17" s="156"/>
      <c r="AID17" s="156"/>
      <c r="AIE17" s="156"/>
      <c r="AIF17" s="156"/>
      <c r="AIG17" s="156"/>
      <c r="AIH17" s="156"/>
      <c r="AII17" s="156"/>
      <c r="AIJ17" s="156"/>
      <c r="AIK17" s="156"/>
      <c r="AIL17" s="156"/>
      <c r="AIM17" s="156"/>
      <c r="AIN17" s="156"/>
      <c r="AIO17" s="156"/>
      <c r="AIP17" s="156"/>
      <c r="AIQ17" s="156"/>
      <c r="AIR17" s="156"/>
      <c r="AIS17" s="156"/>
      <c r="AIT17" s="156"/>
      <c r="AIU17" s="156"/>
      <c r="AIV17" s="156"/>
      <c r="AIW17" s="156"/>
      <c r="AIX17" s="156"/>
      <c r="AIY17" s="156"/>
      <c r="AIZ17" s="156"/>
      <c r="AJA17" s="156"/>
      <c r="AJB17" s="156"/>
      <c r="AJC17" s="156"/>
      <c r="AJD17" s="156"/>
      <c r="AJE17" s="156"/>
      <c r="AJF17" s="156"/>
      <c r="AJG17" s="156"/>
      <c r="AJH17" s="156"/>
      <c r="AJI17" s="156"/>
      <c r="AJJ17" s="156"/>
      <c r="AJK17" s="156"/>
      <c r="AJL17" s="156"/>
      <c r="AJM17" s="156"/>
      <c r="AJN17" s="156"/>
      <c r="AJO17" s="156"/>
      <c r="AJP17" s="156"/>
      <c r="AJQ17" s="156"/>
      <c r="AJR17" s="156"/>
      <c r="AJS17" s="156"/>
      <c r="AJT17" s="156"/>
      <c r="AJU17" s="156"/>
      <c r="AJV17" s="156"/>
      <c r="AJW17" s="156"/>
      <c r="AJX17" s="156"/>
      <c r="AJY17" s="156"/>
      <c r="AJZ17" s="156"/>
      <c r="AKA17" s="156"/>
      <c r="AKB17" s="156"/>
      <c r="AKC17" s="156"/>
      <c r="AKD17" s="156"/>
      <c r="AKE17" s="156"/>
      <c r="AKF17" s="156"/>
      <c r="AKG17" s="156"/>
      <c r="AKH17" s="156"/>
      <c r="AKI17" s="156"/>
      <c r="AKJ17" s="156"/>
      <c r="AKK17" s="156"/>
      <c r="AKL17" s="156"/>
      <c r="AKM17" s="156"/>
      <c r="AKN17" s="156"/>
      <c r="AKO17" s="156"/>
      <c r="AKP17" s="156"/>
      <c r="AKQ17" s="156"/>
      <c r="AKR17" s="156"/>
      <c r="AKS17" s="156"/>
      <c r="AKT17" s="156"/>
      <c r="AKU17" s="156"/>
      <c r="AKV17" s="156"/>
      <c r="AKW17" s="156"/>
      <c r="AKX17" s="156"/>
      <c r="AKY17" s="156"/>
      <c r="AKZ17" s="156"/>
      <c r="ALA17" s="156"/>
      <c r="ALB17" s="156"/>
      <c r="ALC17" s="156"/>
      <c r="ALD17" s="156"/>
      <c r="ALE17" s="156"/>
      <c r="ALF17" s="156"/>
      <c r="ALG17" s="156"/>
      <c r="ALH17" s="156"/>
      <c r="ALI17" s="156"/>
      <c r="ALJ17" s="156"/>
      <c r="ALK17" s="156"/>
      <c r="ALL17" s="156"/>
      <c r="ALM17" s="156"/>
      <c r="ALN17" s="156"/>
      <c r="ALO17" s="156"/>
      <c r="ALP17" s="156"/>
      <c r="ALQ17" s="156"/>
      <c r="ALR17" s="156"/>
      <c r="ALS17" s="156"/>
      <c r="ALT17" s="156"/>
      <c r="ALU17" s="156"/>
      <c r="ALV17" s="156"/>
      <c r="ALW17" s="156"/>
      <c r="ALX17" s="156"/>
      <c r="ALY17" s="156"/>
      <c r="ALZ17" s="156"/>
      <c r="AMA17" s="156"/>
      <c r="AMB17" s="156"/>
      <c r="AMC17" s="156"/>
      <c r="AMD17" s="156"/>
      <c r="AME17" s="156"/>
      <c r="AMF17" s="156"/>
      <c r="AMG17" s="156"/>
      <c r="AMH17" s="156"/>
      <c r="AMI17" s="156"/>
      <c r="AMJ17" s="156"/>
      <c r="AMK17" s="156"/>
      <c r="AML17" s="156"/>
      <c r="AMM17" s="156"/>
      <c r="AMN17" s="156"/>
      <c r="AMO17" s="156"/>
      <c r="AMP17" s="156"/>
      <c r="AMQ17" s="156"/>
      <c r="AMR17" s="156"/>
      <c r="AMS17" s="156"/>
      <c r="AMT17" s="156"/>
      <c r="AMU17" s="156"/>
      <c r="AMV17" s="156"/>
      <c r="AMW17" s="156"/>
      <c r="AMX17" s="156"/>
      <c r="AMY17" s="156"/>
      <c r="AMZ17" s="156"/>
      <c r="ANA17" s="156"/>
      <c r="ANB17" s="156"/>
      <c r="ANC17" s="156"/>
      <c r="AND17" s="156"/>
      <c r="ANE17" s="156"/>
      <c r="ANF17" s="156"/>
      <c r="ANG17" s="156"/>
      <c r="ANH17" s="156"/>
      <c r="ANI17" s="156"/>
      <c r="ANJ17" s="156"/>
      <c r="ANK17" s="156"/>
      <c r="ANL17" s="156"/>
      <c r="ANM17" s="156"/>
      <c r="ANN17" s="156"/>
      <c r="ANO17" s="156"/>
      <c r="ANP17" s="156"/>
      <c r="ANQ17" s="156"/>
      <c r="ANR17" s="156"/>
      <c r="ANS17" s="156"/>
      <c r="ANT17" s="156"/>
      <c r="ANU17" s="156"/>
      <c r="ANV17" s="156"/>
      <c r="ANW17" s="156"/>
      <c r="ANX17" s="156"/>
      <c r="ANY17" s="156"/>
      <c r="ANZ17" s="156"/>
      <c r="AOA17" s="156"/>
      <c r="AOB17" s="156"/>
      <c r="AOC17" s="156"/>
      <c r="AOD17" s="156"/>
      <c r="AOE17" s="156"/>
      <c r="AOF17" s="156"/>
      <c r="AOG17" s="156"/>
      <c r="AOH17" s="156"/>
      <c r="AOI17" s="156"/>
      <c r="AOJ17" s="156"/>
      <c r="AOK17" s="156"/>
      <c r="AOL17" s="156"/>
      <c r="AOM17" s="156"/>
      <c r="AON17" s="156"/>
      <c r="AOO17" s="156"/>
      <c r="AOP17" s="156"/>
      <c r="AOQ17" s="156"/>
      <c r="AOR17" s="156"/>
      <c r="AOS17" s="156"/>
      <c r="AOT17" s="156"/>
      <c r="AOU17" s="156"/>
      <c r="AOV17" s="156"/>
      <c r="AOW17" s="156"/>
      <c r="AOX17" s="156"/>
      <c r="AOY17" s="156"/>
      <c r="AOZ17" s="156"/>
      <c r="APA17" s="156"/>
      <c r="APB17" s="156"/>
      <c r="APC17" s="156"/>
      <c r="APD17" s="156"/>
      <c r="APE17" s="156"/>
      <c r="APF17" s="156"/>
      <c r="APG17" s="156"/>
      <c r="APH17" s="156"/>
      <c r="API17" s="156"/>
      <c r="APJ17" s="156"/>
      <c r="APK17" s="156"/>
      <c r="APL17" s="156"/>
      <c r="APM17" s="156"/>
      <c r="APN17" s="156"/>
      <c r="APO17" s="156"/>
      <c r="APP17" s="156"/>
      <c r="APQ17" s="156"/>
      <c r="APR17" s="156"/>
      <c r="APS17" s="156"/>
      <c r="APT17" s="156"/>
      <c r="APU17" s="156"/>
      <c r="APV17" s="156"/>
      <c r="APW17" s="156"/>
      <c r="APX17" s="156"/>
      <c r="APY17" s="156"/>
      <c r="APZ17" s="156"/>
      <c r="AQA17" s="156"/>
      <c r="AQB17" s="156"/>
      <c r="AQC17" s="156"/>
      <c r="AQD17" s="156"/>
      <c r="AQE17" s="156"/>
      <c r="AQF17" s="156"/>
      <c r="AQG17" s="156"/>
      <c r="AQH17" s="156"/>
      <c r="AQI17" s="156"/>
      <c r="AQJ17" s="156"/>
      <c r="AQK17" s="156"/>
      <c r="AQL17" s="156"/>
      <c r="AQM17" s="156"/>
      <c r="AQN17" s="156"/>
      <c r="AQO17" s="156"/>
      <c r="AQP17" s="156"/>
      <c r="AQQ17" s="156"/>
      <c r="AQR17" s="156"/>
      <c r="AQS17" s="156"/>
      <c r="AQT17" s="156"/>
      <c r="AQU17" s="156"/>
      <c r="AQV17" s="156"/>
      <c r="AQW17" s="156"/>
      <c r="AQX17" s="156"/>
      <c r="AQY17" s="156"/>
      <c r="AQZ17" s="156"/>
      <c r="ARA17" s="156"/>
      <c r="ARB17" s="156"/>
      <c r="ARC17" s="156"/>
      <c r="ARD17" s="156"/>
      <c r="ARE17" s="156"/>
      <c r="ARF17" s="156"/>
      <c r="ARG17" s="156"/>
      <c r="ARH17" s="156"/>
      <c r="ARI17" s="156"/>
      <c r="ARJ17" s="156"/>
      <c r="ARK17" s="156"/>
      <c r="ARL17" s="156"/>
      <c r="ARM17" s="156"/>
      <c r="ARN17" s="156"/>
      <c r="ARO17" s="156"/>
      <c r="ARP17" s="156"/>
      <c r="ARQ17" s="156"/>
      <c r="ARR17" s="156"/>
      <c r="ARS17" s="156"/>
      <c r="ART17" s="156"/>
      <c r="ARU17" s="156"/>
      <c r="ARV17" s="156"/>
      <c r="ARW17" s="156"/>
      <c r="ARX17" s="156"/>
      <c r="ARY17" s="156"/>
      <c r="ARZ17" s="156"/>
      <c r="ASA17" s="156"/>
      <c r="ASB17" s="156"/>
      <c r="ASC17" s="156"/>
      <c r="ASD17" s="156"/>
      <c r="ASE17" s="156"/>
      <c r="ASF17" s="156"/>
      <c r="ASG17" s="156"/>
      <c r="ASH17" s="156"/>
      <c r="ASI17" s="156"/>
      <c r="ASJ17" s="156"/>
      <c r="ASK17" s="156"/>
      <c r="ASL17" s="156"/>
      <c r="ASM17" s="156"/>
      <c r="ASN17" s="156"/>
      <c r="ASO17" s="156"/>
      <c r="ASP17" s="156"/>
      <c r="ASQ17" s="156"/>
      <c r="ASR17" s="156"/>
      <c r="ASS17" s="156"/>
      <c r="AST17" s="156"/>
      <c r="ASU17" s="156"/>
      <c r="ASV17" s="156"/>
      <c r="ASW17" s="156"/>
      <c r="ASX17" s="156"/>
      <c r="ASY17" s="156"/>
      <c r="ASZ17" s="156"/>
      <c r="ATA17" s="156"/>
      <c r="ATB17" s="156"/>
      <c r="ATC17" s="156"/>
      <c r="ATD17" s="156"/>
      <c r="ATE17" s="156"/>
      <c r="ATF17" s="156"/>
      <c r="ATG17" s="156"/>
      <c r="ATH17" s="156"/>
      <c r="ATI17" s="156"/>
      <c r="ATJ17" s="156"/>
      <c r="ATK17" s="156"/>
      <c r="ATL17" s="156"/>
      <c r="ATM17" s="156"/>
      <c r="ATN17" s="156"/>
      <c r="ATO17" s="156"/>
      <c r="ATP17" s="156"/>
      <c r="ATQ17" s="156"/>
      <c r="ATR17" s="156"/>
      <c r="ATS17" s="156"/>
      <c r="ATT17" s="156"/>
      <c r="ATU17" s="156"/>
      <c r="ATV17" s="156"/>
      <c r="ATW17" s="156"/>
      <c r="ATX17" s="156"/>
      <c r="ATY17" s="156"/>
      <c r="ATZ17" s="156"/>
      <c r="AUA17" s="156"/>
      <c r="AUB17" s="156"/>
      <c r="AUC17" s="156"/>
      <c r="AUD17" s="156"/>
      <c r="AUE17" s="156"/>
      <c r="AUF17" s="156"/>
      <c r="AUG17" s="156"/>
      <c r="AUH17" s="156"/>
      <c r="AUI17" s="156"/>
      <c r="AUJ17" s="156"/>
      <c r="AUK17" s="156"/>
      <c r="AUL17" s="156"/>
      <c r="AUM17" s="156"/>
      <c r="AUN17" s="156"/>
      <c r="AUO17" s="156"/>
      <c r="AUP17" s="156"/>
      <c r="AUQ17" s="156"/>
      <c r="AUR17" s="156"/>
      <c r="AUS17" s="156"/>
      <c r="AUT17" s="156"/>
      <c r="AUU17" s="156"/>
      <c r="AUV17" s="156"/>
      <c r="AUW17" s="156"/>
      <c r="AUX17" s="156"/>
      <c r="AUY17" s="156"/>
      <c r="AUZ17" s="156"/>
      <c r="AVA17" s="156"/>
      <c r="AVB17" s="156"/>
      <c r="AVC17" s="156"/>
      <c r="AVD17" s="156"/>
      <c r="AVE17" s="156"/>
      <c r="AVF17" s="156"/>
      <c r="AVG17" s="156"/>
      <c r="AVH17" s="156"/>
      <c r="AVI17" s="156"/>
      <c r="AVJ17" s="156"/>
      <c r="AVK17" s="156"/>
      <c r="AVL17" s="156"/>
      <c r="AVM17" s="156"/>
      <c r="AVN17" s="156"/>
      <c r="AVO17" s="156"/>
      <c r="AVP17" s="156"/>
      <c r="AVQ17" s="156"/>
      <c r="AVR17" s="156"/>
      <c r="AVS17" s="156"/>
      <c r="AVT17" s="156"/>
      <c r="AVU17" s="156"/>
      <c r="AVV17" s="156"/>
      <c r="AVW17" s="156"/>
      <c r="AVX17" s="156"/>
      <c r="AVY17" s="156"/>
      <c r="AVZ17" s="156"/>
      <c r="AWA17" s="156"/>
      <c r="AWB17" s="156"/>
      <c r="AWC17" s="156"/>
      <c r="AWD17" s="156"/>
      <c r="AWE17" s="156"/>
      <c r="AWF17" s="156"/>
      <c r="AWG17" s="156"/>
      <c r="AWH17" s="156"/>
      <c r="AWI17" s="156"/>
      <c r="AWJ17" s="156"/>
      <c r="AWK17" s="156"/>
      <c r="AWL17" s="156"/>
      <c r="AWM17" s="156"/>
      <c r="AWN17" s="156"/>
      <c r="AWO17" s="156"/>
      <c r="AWP17" s="156"/>
      <c r="AWQ17" s="156"/>
      <c r="AWR17" s="156"/>
      <c r="AWS17" s="156"/>
      <c r="AWT17" s="156"/>
      <c r="AWU17" s="156"/>
      <c r="AWV17" s="156"/>
      <c r="AWW17" s="156"/>
      <c r="AWX17" s="156"/>
      <c r="AWY17" s="156"/>
      <c r="AWZ17" s="156"/>
      <c r="AXA17" s="156"/>
      <c r="AXB17" s="156"/>
      <c r="AXC17" s="156"/>
      <c r="AXD17" s="156"/>
      <c r="AXE17" s="156"/>
      <c r="AXF17" s="156"/>
      <c r="AXG17" s="156"/>
      <c r="AXH17" s="156"/>
      <c r="AXI17" s="156"/>
      <c r="AXJ17" s="156"/>
      <c r="AXK17" s="156"/>
      <c r="AXL17" s="156"/>
      <c r="AXM17" s="156"/>
      <c r="AXN17" s="156"/>
      <c r="AXO17" s="156"/>
      <c r="AXP17" s="156"/>
      <c r="AXQ17" s="156"/>
      <c r="AXR17" s="156"/>
      <c r="AXS17" s="156"/>
      <c r="AXT17" s="156"/>
      <c r="AXU17" s="156"/>
      <c r="AXV17" s="156"/>
      <c r="AXW17" s="156"/>
      <c r="AXX17" s="156"/>
      <c r="AXY17" s="156"/>
      <c r="AXZ17" s="156"/>
      <c r="AYA17" s="156"/>
      <c r="AYB17" s="156"/>
      <c r="AYC17" s="156"/>
      <c r="AYD17" s="156"/>
      <c r="AYE17" s="156"/>
      <c r="AYF17" s="156"/>
      <c r="AYG17" s="156"/>
      <c r="AYH17" s="156"/>
      <c r="AYI17" s="156"/>
      <c r="AYJ17" s="156"/>
      <c r="AYK17" s="156"/>
      <c r="AYL17" s="156"/>
      <c r="AYM17" s="156"/>
      <c r="AYN17" s="156"/>
      <c r="AYO17" s="156"/>
      <c r="AYP17" s="156"/>
      <c r="AYQ17" s="156"/>
      <c r="AYR17" s="156"/>
      <c r="AYS17" s="156"/>
      <c r="AYT17" s="156"/>
      <c r="AYU17" s="156"/>
      <c r="AYV17" s="156"/>
      <c r="AYW17" s="156"/>
      <c r="AYX17" s="156"/>
      <c r="AYY17" s="156"/>
      <c r="AYZ17" s="156"/>
      <c r="AZA17" s="156"/>
      <c r="AZB17" s="156"/>
      <c r="AZC17" s="156"/>
      <c r="AZD17" s="156"/>
      <c r="AZE17" s="156"/>
      <c r="AZF17" s="156"/>
      <c r="AZG17" s="156"/>
      <c r="AZH17" s="156"/>
      <c r="AZI17" s="156"/>
      <c r="AZJ17" s="156"/>
      <c r="AZK17" s="156"/>
      <c r="AZL17" s="156"/>
      <c r="AZM17" s="156"/>
      <c r="AZN17" s="156"/>
      <c r="AZO17" s="156"/>
      <c r="AZP17" s="156"/>
      <c r="AZQ17" s="156"/>
      <c r="AZR17" s="156"/>
      <c r="AZS17" s="156"/>
      <c r="AZT17" s="156"/>
      <c r="AZU17" s="156"/>
      <c r="AZV17" s="156"/>
      <c r="AZW17" s="156"/>
      <c r="AZX17" s="156"/>
      <c r="AZY17" s="156"/>
      <c r="AZZ17" s="156"/>
      <c r="BAA17" s="156"/>
      <c r="BAB17" s="156"/>
      <c r="BAC17" s="156"/>
      <c r="BAD17" s="156"/>
      <c r="BAE17" s="156"/>
      <c r="BAF17" s="156"/>
      <c r="BAG17" s="156"/>
      <c r="BAH17" s="156"/>
      <c r="BAI17" s="156"/>
      <c r="BAJ17" s="156"/>
      <c r="BAK17" s="156"/>
      <c r="BAL17" s="156"/>
      <c r="BAM17" s="156"/>
      <c r="BAN17" s="156"/>
      <c r="BAO17" s="156"/>
      <c r="BAP17" s="156"/>
      <c r="BAQ17" s="156"/>
      <c r="BAR17" s="156"/>
      <c r="BAS17" s="156"/>
      <c r="BAT17" s="156"/>
      <c r="BAU17" s="156"/>
      <c r="BAV17" s="156"/>
      <c r="BAW17" s="156"/>
      <c r="BAX17" s="156"/>
      <c r="BAY17" s="156"/>
      <c r="BAZ17" s="156"/>
      <c r="BBA17" s="156"/>
      <c r="BBB17" s="156"/>
      <c r="BBC17" s="156"/>
      <c r="BBD17" s="156"/>
      <c r="BBE17" s="156"/>
      <c r="BBF17" s="156"/>
      <c r="BBG17" s="156"/>
      <c r="BBH17" s="156"/>
      <c r="BBI17" s="156"/>
      <c r="BBJ17" s="156"/>
      <c r="BBK17" s="156"/>
      <c r="BBL17" s="156"/>
      <c r="BBM17" s="156"/>
      <c r="BBN17" s="156"/>
      <c r="BBO17" s="156"/>
      <c r="BBP17" s="156"/>
      <c r="BBQ17" s="156"/>
      <c r="BBR17" s="156"/>
      <c r="BBS17" s="156"/>
      <c r="BBT17" s="156"/>
      <c r="BBU17" s="156"/>
      <c r="BBV17" s="156"/>
      <c r="BBW17" s="156"/>
      <c r="BBX17" s="156"/>
      <c r="BBY17" s="156"/>
      <c r="BBZ17" s="156"/>
      <c r="BCA17" s="156"/>
      <c r="BCB17" s="156"/>
      <c r="BCC17" s="156"/>
      <c r="BCD17" s="156"/>
      <c r="BCE17" s="156"/>
      <c r="BCF17" s="156"/>
      <c r="BCG17" s="156"/>
      <c r="BCH17" s="156"/>
      <c r="BCI17" s="156"/>
      <c r="BCJ17" s="156"/>
      <c r="BCK17" s="156"/>
      <c r="BCL17" s="156"/>
      <c r="BCM17" s="156"/>
      <c r="BCN17" s="156"/>
      <c r="BCO17" s="156"/>
      <c r="BCP17" s="156"/>
      <c r="BCQ17" s="156"/>
      <c r="BCR17" s="156"/>
      <c r="BCS17" s="156"/>
      <c r="BCT17" s="156"/>
      <c r="BCU17" s="156"/>
      <c r="BCV17" s="156"/>
      <c r="BCW17" s="156"/>
      <c r="BCX17" s="156"/>
      <c r="BCY17" s="156"/>
      <c r="BCZ17" s="156"/>
      <c r="BDA17" s="156"/>
      <c r="BDB17" s="156"/>
      <c r="BDC17" s="156"/>
      <c r="BDD17" s="156"/>
      <c r="BDE17" s="156"/>
      <c r="BDF17" s="156"/>
      <c r="BDG17" s="156"/>
      <c r="BDH17" s="156"/>
      <c r="BDI17" s="156"/>
      <c r="BDJ17" s="156"/>
      <c r="BDK17" s="156"/>
      <c r="BDL17" s="156"/>
      <c r="BDM17" s="156"/>
      <c r="BDN17" s="156"/>
      <c r="BDO17" s="156"/>
      <c r="BDP17" s="156"/>
      <c r="BDQ17" s="156"/>
      <c r="BDR17" s="156"/>
      <c r="BDS17" s="156"/>
      <c r="BDT17" s="156"/>
      <c r="BDU17" s="156"/>
      <c r="BDV17" s="156"/>
      <c r="BDW17" s="156"/>
      <c r="BDX17" s="156"/>
      <c r="BDY17" s="156"/>
      <c r="BDZ17" s="156"/>
      <c r="BEA17" s="156"/>
      <c r="BEB17" s="156"/>
      <c r="BEC17" s="156"/>
      <c r="BED17" s="156"/>
      <c r="BEE17" s="156"/>
      <c r="BEF17" s="156"/>
      <c r="BEG17" s="156"/>
      <c r="BEH17" s="156"/>
      <c r="BEI17" s="156"/>
      <c r="BEJ17" s="156"/>
      <c r="BEK17" s="156"/>
      <c r="BEL17" s="156"/>
      <c r="BEM17" s="156"/>
      <c r="BEN17" s="156"/>
      <c r="BEO17" s="156"/>
      <c r="BEP17" s="156"/>
      <c r="BEQ17" s="156"/>
      <c r="BER17" s="156"/>
      <c r="BES17" s="156"/>
      <c r="BET17" s="156"/>
      <c r="BEU17" s="156"/>
      <c r="BEV17" s="156"/>
      <c r="BEW17" s="156"/>
      <c r="BEX17" s="156"/>
      <c r="BEY17" s="156"/>
      <c r="BEZ17" s="156"/>
      <c r="BFA17" s="156"/>
      <c r="BFB17" s="156"/>
      <c r="BFC17" s="156"/>
      <c r="BFD17" s="156"/>
      <c r="BFE17" s="156"/>
      <c r="BFF17" s="156"/>
      <c r="BFG17" s="156"/>
      <c r="BFH17" s="156"/>
      <c r="BFI17" s="156"/>
      <c r="BFJ17" s="156"/>
      <c r="BFK17" s="156"/>
      <c r="BFL17" s="156"/>
      <c r="BFM17" s="156"/>
      <c r="BFN17" s="156"/>
      <c r="BFO17" s="156"/>
      <c r="BFP17" s="156"/>
      <c r="BFQ17" s="156"/>
      <c r="BFR17" s="156"/>
      <c r="BFS17" s="156"/>
      <c r="BFT17" s="156"/>
      <c r="BFU17" s="156"/>
      <c r="BFV17" s="156"/>
      <c r="BFW17" s="156"/>
      <c r="BFX17" s="156"/>
      <c r="BFY17" s="156"/>
      <c r="BFZ17" s="156"/>
      <c r="BGA17" s="156"/>
      <c r="BGB17" s="156"/>
      <c r="BGC17" s="156"/>
      <c r="BGD17" s="156"/>
      <c r="BGE17" s="156"/>
      <c r="BGF17" s="156"/>
      <c r="BGG17" s="156"/>
      <c r="BGH17" s="156"/>
      <c r="BGI17" s="156"/>
      <c r="BGJ17" s="156"/>
      <c r="BGK17" s="156"/>
      <c r="BGL17" s="156"/>
      <c r="BGM17" s="156"/>
      <c r="BGN17" s="156"/>
      <c r="BGO17" s="156"/>
      <c r="BGP17" s="156"/>
      <c r="BGQ17" s="156"/>
      <c r="BGR17" s="156"/>
      <c r="BGS17" s="156"/>
      <c r="BGT17" s="156"/>
      <c r="BGU17" s="156"/>
      <c r="BGV17" s="156"/>
      <c r="BGW17" s="156"/>
      <c r="BGX17" s="156"/>
      <c r="BGY17" s="156"/>
      <c r="BGZ17" s="156"/>
      <c r="BHA17" s="156"/>
      <c r="BHB17" s="156"/>
      <c r="BHC17" s="156"/>
      <c r="BHD17" s="156"/>
      <c r="BHE17" s="156"/>
      <c r="BHF17" s="156"/>
      <c r="BHG17" s="156"/>
      <c r="BHH17" s="156"/>
      <c r="BHI17" s="156"/>
      <c r="BHJ17" s="156"/>
      <c r="BHK17" s="156"/>
      <c r="BHL17" s="156"/>
      <c r="BHM17" s="156"/>
      <c r="BHN17" s="156"/>
      <c r="BHO17" s="156"/>
      <c r="BHP17" s="156"/>
      <c r="BHQ17" s="156"/>
      <c r="BHR17" s="156"/>
      <c r="BHS17" s="156"/>
      <c r="BHT17" s="156"/>
      <c r="BHU17" s="156"/>
      <c r="BHV17" s="156"/>
      <c r="BHW17" s="156"/>
      <c r="BHX17" s="156"/>
      <c r="BHY17" s="156"/>
      <c r="BHZ17" s="156"/>
      <c r="BIA17" s="156"/>
      <c r="BIB17" s="156"/>
      <c r="BIC17" s="156"/>
      <c r="BID17" s="156"/>
      <c r="BIE17" s="156"/>
      <c r="BIF17" s="156"/>
      <c r="BIG17" s="156"/>
      <c r="BIH17" s="156"/>
      <c r="BII17" s="156"/>
      <c r="BIJ17" s="156"/>
      <c r="BIK17" s="156"/>
      <c r="BIL17" s="156"/>
      <c r="BIM17" s="156"/>
      <c r="BIN17" s="156"/>
      <c r="BIO17" s="156"/>
      <c r="BIP17" s="156"/>
      <c r="BIQ17" s="156"/>
      <c r="BIR17" s="156"/>
      <c r="BIS17" s="156"/>
      <c r="BIT17" s="156"/>
      <c r="BIU17" s="156"/>
      <c r="BIV17" s="156"/>
      <c r="BIW17" s="156"/>
      <c r="BIX17" s="156"/>
      <c r="BIY17" s="156"/>
      <c r="BIZ17" s="156"/>
      <c r="BJA17" s="156"/>
      <c r="BJB17" s="156"/>
      <c r="BJC17" s="156"/>
      <c r="BJD17" s="156"/>
      <c r="BJE17" s="156"/>
      <c r="BJF17" s="156"/>
      <c r="BJG17" s="156"/>
      <c r="BJH17" s="156"/>
      <c r="BJI17" s="156"/>
      <c r="BJJ17" s="156"/>
      <c r="BJK17" s="156"/>
      <c r="BJL17" s="156"/>
      <c r="BJM17" s="156"/>
      <c r="BJN17" s="156"/>
      <c r="BJO17" s="156"/>
      <c r="BJP17" s="156"/>
      <c r="BJQ17" s="156"/>
      <c r="BJR17" s="156"/>
      <c r="BJS17" s="156"/>
      <c r="BJT17" s="156"/>
      <c r="BJU17" s="156"/>
      <c r="BJV17" s="156"/>
      <c r="BJW17" s="156"/>
      <c r="BJX17" s="156"/>
      <c r="BJY17" s="156"/>
      <c r="BJZ17" s="156"/>
      <c r="BKA17" s="156"/>
      <c r="BKB17" s="156"/>
      <c r="BKC17" s="156"/>
      <c r="BKD17" s="156"/>
      <c r="BKE17" s="156"/>
      <c r="BKF17" s="156"/>
      <c r="BKG17" s="156"/>
      <c r="BKH17" s="156"/>
      <c r="BKI17" s="156"/>
      <c r="BKJ17" s="156"/>
      <c r="BKK17" s="156"/>
      <c r="BKL17" s="156"/>
      <c r="BKM17" s="156"/>
      <c r="BKN17" s="156"/>
      <c r="BKO17" s="156"/>
      <c r="BKP17" s="156"/>
      <c r="BKQ17" s="156"/>
      <c r="BKR17" s="156"/>
      <c r="BKS17" s="156"/>
      <c r="BKT17" s="156"/>
      <c r="BKU17" s="156"/>
      <c r="BKV17" s="156"/>
      <c r="BKW17" s="156"/>
      <c r="BKX17" s="156"/>
      <c r="BKY17" s="156"/>
      <c r="BKZ17" s="156"/>
      <c r="BLA17" s="156"/>
      <c r="BLB17" s="156"/>
      <c r="BLC17" s="156"/>
      <c r="BLD17" s="156"/>
      <c r="BLE17" s="156"/>
      <c r="BLF17" s="156"/>
      <c r="BLG17" s="156"/>
      <c r="BLH17" s="156"/>
      <c r="BLI17" s="156"/>
      <c r="BLJ17" s="156"/>
      <c r="BLK17" s="156"/>
      <c r="BLL17" s="156"/>
      <c r="BLM17" s="156"/>
      <c r="BLN17" s="156"/>
      <c r="BLO17" s="156"/>
      <c r="BLP17" s="156"/>
      <c r="BLQ17" s="156"/>
      <c r="BLR17" s="156"/>
      <c r="BLS17" s="156"/>
      <c r="BLT17" s="156"/>
      <c r="BLU17" s="156"/>
      <c r="BLV17" s="156"/>
      <c r="BLW17" s="156"/>
      <c r="BLX17" s="156"/>
      <c r="BLY17" s="156"/>
      <c r="BLZ17" s="156"/>
      <c r="BMA17" s="156"/>
      <c r="BMB17" s="156"/>
      <c r="BMC17" s="156"/>
      <c r="BMD17" s="156"/>
      <c r="BME17" s="156"/>
      <c r="BMF17" s="156"/>
      <c r="BMG17" s="156"/>
      <c r="BMH17" s="156"/>
      <c r="BMI17" s="156"/>
      <c r="BMJ17" s="156"/>
      <c r="BMK17" s="156"/>
      <c r="BML17" s="156"/>
      <c r="BMM17" s="156"/>
      <c r="BMN17" s="156"/>
      <c r="BMO17" s="156"/>
      <c r="BMP17" s="156"/>
      <c r="BMQ17" s="156"/>
      <c r="BMR17" s="156"/>
      <c r="BMS17" s="156"/>
      <c r="BMT17" s="156"/>
      <c r="BMU17" s="156"/>
      <c r="BMV17" s="156"/>
      <c r="BMW17" s="156"/>
      <c r="BMX17" s="156"/>
      <c r="BMY17" s="156"/>
      <c r="BMZ17" s="156"/>
      <c r="BNA17" s="156"/>
      <c r="BNB17" s="156"/>
      <c r="BNC17" s="156"/>
      <c r="BND17" s="156"/>
      <c r="BNE17" s="156"/>
      <c r="BNF17" s="156"/>
      <c r="BNG17" s="156"/>
      <c r="BNH17" s="156"/>
      <c r="BNI17" s="156"/>
      <c r="BNJ17" s="156"/>
      <c r="BNK17" s="156"/>
      <c r="BNL17" s="156"/>
      <c r="BNM17" s="156"/>
      <c r="BNN17" s="156"/>
      <c r="BNO17" s="156"/>
      <c r="BNP17" s="156"/>
      <c r="BNQ17" s="156"/>
      <c r="BNR17" s="156"/>
      <c r="BNS17" s="156"/>
      <c r="BNT17" s="156"/>
      <c r="BNU17" s="156"/>
      <c r="BNV17" s="156"/>
      <c r="BNW17" s="156"/>
      <c r="BNX17" s="156"/>
      <c r="BNY17" s="156"/>
      <c r="BNZ17" s="156"/>
      <c r="BOA17" s="156"/>
      <c r="BOB17" s="156"/>
      <c r="BOC17" s="156"/>
      <c r="BOD17" s="156"/>
      <c r="BOE17" s="156"/>
      <c r="BOF17" s="156"/>
      <c r="BOG17" s="156"/>
      <c r="BOH17" s="156"/>
      <c r="BOI17" s="156"/>
      <c r="BOJ17" s="156"/>
      <c r="BOK17" s="156"/>
      <c r="BOL17" s="156"/>
      <c r="BOM17" s="156"/>
      <c r="BON17" s="156"/>
      <c r="BOO17" s="156"/>
      <c r="BOP17" s="156"/>
      <c r="BOQ17" s="156"/>
      <c r="BOR17" s="156"/>
      <c r="BOS17" s="156"/>
      <c r="BOT17" s="156"/>
      <c r="BOU17" s="156"/>
      <c r="BOV17" s="156"/>
      <c r="BOW17" s="156"/>
      <c r="BOX17" s="156"/>
      <c r="BOY17" s="156"/>
      <c r="BOZ17" s="156"/>
      <c r="BPA17" s="156"/>
      <c r="BPB17" s="156"/>
      <c r="BPC17" s="156"/>
      <c r="BPD17" s="156"/>
      <c r="BPE17" s="156"/>
      <c r="BPF17" s="156"/>
      <c r="BPG17" s="156"/>
      <c r="BPH17" s="156"/>
      <c r="BPI17" s="156"/>
      <c r="BPJ17" s="156"/>
      <c r="BPK17" s="156"/>
      <c r="BPL17" s="156"/>
      <c r="BPM17" s="156"/>
      <c r="BPN17" s="156"/>
      <c r="BPO17" s="156"/>
      <c r="BPP17" s="156"/>
      <c r="BPQ17" s="156"/>
      <c r="BPR17" s="156"/>
      <c r="BPS17" s="156"/>
      <c r="BPT17" s="156"/>
      <c r="BPU17" s="156"/>
      <c r="BPV17" s="156"/>
      <c r="BPW17" s="156"/>
      <c r="BPX17" s="156"/>
      <c r="BPY17" s="156"/>
      <c r="BPZ17" s="156"/>
      <c r="BQA17" s="156"/>
      <c r="BQB17" s="156"/>
      <c r="BQC17" s="156"/>
      <c r="BQD17" s="156"/>
      <c r="BQE17" s="156"/>
      <c r="BQF17" s="156"/>
      <c r="BQG17" s="156"/>
      <c r="BQH17" s="156"/>
      <c r="BQI17" s="156"/>
      <c r="BQJ17" s="156"/>
      <c r="BQK17" s="156"/>
      <c r="BQL17" s="156"/>
      <c r="BQM17" s="156"/>
      <c r="BQN17" s="156"/>
      <c r="BQO17" s="156"/>
      <c r="BQP17" s="156"/>
      <c r="BQQ17" s="156"/>
      <c r="BQR17" s="156"/>
      <c r="BQS17" s="156"/>
      <c r="BQT17" s="156"/>
      <c r="BQU17" s="156"/>
      <c r="BQV17" s="156"/>
      <c r="BQW17" s="156"/>
      <c r="BQX17" s="156"/>
      <c r="BQY17" s="156"/>
      <c r="BQZ17" s="156"/>
      <c r="BRA17" s="156"/>
      <c r="BRB17" s="156"/>
      <c r="BRC17" s="156"/>
      <c r="BRD17" s="156"/>
      <c r="BRE17" s="156"/>
      <c r="BRF17" s="156"/>
      <c r="BRG17" s="156"/>
      <c r="BRH17" s="156"/>
      <c r="BRI17" s="156"/>
      <c r="BRJ17" s="156"/>
      <c r="BRK17" s="156"/>
      <c r="BRL17" s="156"/>
      <c r="BRM17" s="156"/>
      <c r="BRN17" s="156"/>
      <c r="BRO17" s="156"/>
      <c r="BRP17" s="156"/>
      <c r="BRQ17" s="156"/>
      <c r="BRR17" s="156"/>
      <c r="BRS17" s="156"/>
      <c r="BRT17" s="156"/>
      <c r="BRU17" s="156"/>
      <c r="BRV17" s="156"/>
      <c r="BRW17" s="156"/>
      <c r="BRX17" s="156"/>
      <c r="BRY17" s="156"/>
      <c r="BRZ17" s="156"/>
      <c r="BSA17" s="156"/>
      <c r="BSB17" s="156"/>
      <c r="BSC17" s="156"/>
      <c r="BSD17" s="156"/>
      <c r="BSE17" s="156"/>
      <c r="BSF17" s="156"/>
      <c r="BSG17" s="156"/>
      <c r="BSH17" s="156"/>
      <c r="BSI17" s="156"/>
      <c r="BSJ17" s="156"/>
      <c r="BSK17" s="156"/>
      <c r="BSL17" s="156"/>
      <c r="BSM17" s="156"/>
      <c r="BSN17" s="156"/>
      <c r="BSO17" s="156"/>
      <c r="BSP17" s="156"/>
      <c r="BSQ17" s="156"/>
      <c r="BSR17" s="156"/>
      <c r="BSS17" s="156"/>
      <c r="BST17" s="156"/>
      <c r="BSU17" s="156"/>
      <c r="BSV17" s="156"/>
      <c r="BSW17" s="156"/>
      <c r="BSX17" s="156"/>
      <c r="BSY17" s="156"/>
      <c r="BSZ17" s="156"/>
      <c r="BTA17" s="156"/>
      <c r="BTB17" s="156"/>
      <c r="BTC17" s="156"/>
      <c r="BTD17" s="156"/>
      <c r="BTE17" s="156"/>
      <c r="BTF17" s="156"/>
      <c r="BTG17" s="156"/>
      <c r="BTH17" s="156"/>
      <c r="BTI17" s="156"/>
      <c r="BTJ17" s="156"/>
      <c r="BTK17" s="156"/>
      <c r="BTL17" s="156"/>
      <c r="BTM17" s="156"/>
      <c r="BTN17" s="156"/>
      <c r="BTO17" s="156"/>
      <c r="BTP17" s="156"/>
      <c r="BTQ17" s="156"/>
      <c r="BTR17" s="156"/>
      <c r="BTS17" s="156"/>
      <c r="BTT17" s="156"/>
      <c r="BTU17" s="156"/>
      <c r="BTV17" s="156"/>
      <c r="BTW17" s="156"/>
      <c r="BTX17" s="156"/>
      <c r="BTY17" s="156"/>
      <c r="BTZ17" s="156"/>
      <c r="BUA17" s="156"/>
      <c r="BUB17" s="156"/>
      <c r="BUC17" s="156"/>
      <c r="BUD17" s="156"/>
      <c r="BUE17" s="156"/>
      <c r="BUF17" s="156"/>
      <c r="BUG17" s="156"/>
      <c r="BUH17" s="156"/>
      <c r="BUI17" s="156"/>
      <c r="BUJ17" s="156"/>
      <c r="BUK17" s="156"/>
      <c r="BUL17" s="156"/>
      <c r="BUM17" s="156"/>
      <c r="BUN17" s="156"/>
      <c r="BUO17" s="156"/>
      <c r="BUP17" s="156"/>
      <c r="BUQ17" s="156"/>
      <c r="BUR17" s="156"/>
      <c r="BUS17" s="156"/>
      <c r="BUT17" s="156"/>
      <c r="BUU17" s="156"/>
      <c r="BUV17" s="156"/>
      <c r="BUW17" s="156"/>
      <c r="BUX17" s="156"/>
      <c r="BUY17" s="156"/>
      <c r="BUZ17" s="156"/>
      <c r="BVA17" s="156"/>
      <c r="BVB17" s="156"/>
      <c r="BVC17" s="156"/>
      <c r="BVD17" s="156"/>
      <c r="BVE17" s="156"/>
      <c r="BVF17" s="156"/>
      <c r="BVG17" s="156"/>
      <c r="BVH17" s="156"/>
      <c r="BVI17" s="156"/>
      <c r="BVJ17" s="156"/>
      <c r="BVK17" s="156"/>
      <c r="BVL17" s="156"/>
      <c r="BVM17" s="156"/>
      <c r="BVN17" s="156"/>
      <c r="BVO17" s="156"/>
      <c r="BVP17" s="156"/>
      <c r="BVQ17" s="156"/>
      <c r="BVR17" s="156"/>
      <c r="BVS17" s="156"/>
      <c r="BVT17" s="156"/>
      <c r="BVU17" s="156"/>
      <c r="BVV17" s="156"/>
      <c r="BVW17" s="156"/>
      <c r="BVX17" s="156"/>
      <c r="BVY17" s="156"/>
      <c r="BVZ17" s="156"/>
      <c r="BWA17" s="156"/>
      <c r="BWB17" s="156"/>
      <c r="BWC17" s="156"/>
      <c r="BWD17" s="156"/>
      <c r="BWE17" s="156"/>
      <c r="BWF17" s="156"/>
      <c r="BWG17" s="156"/>
      <c r="BWH17" s="156"/>
      <c r="BWI17" s="156"/>
      <c r="BWJ17" s="156"/>
      <c r="BWK17" s="156"/>
      <c r="BWL17" s="156"/>
      <c r="BWM17" s="156"/>
      <c r="BWN17" s="156"/>
      <c r="BWO17" s="156"/>
      <c r="BWP17" s="156"/>
      <c r="BWQ17" s="156"/>
      <c r="BWR17" s="156"/>
      <c r="BWS17" s="156"/>
      <c r="BWT17" s="156"/>
      <c r="BWU17" s="156"/>
      <c r="BWV17" s="156"/>
      <c r="BWW17" s="156"/>
      <c r="BWX17" s="156"/>
      <c r="BWY17" s="156"/>
      <c r="BWZ17" s="156"/>
      <c r="BXA17" s="156"/>
      <c r="BXB17" s="156"/>
      <c r="BXC17" s="156"/>
      <c r="BXD17" s="156"/>
      <c r="BXE17" s="156"/>
      <c r="BXF17" s="156"/>
      <c r="BXG17" s="156"/>
      <c r="BXH17" s="156"/>
      <c r="BXI17" s="156"/>
      <c r="BXJ17" s="156"/>
      <c r="BXK17" s="156"/>
      <c r="BXL17" s="156"/>
      <c r="BXM17" s="156"/>
      <c r="BXN17" s="156"/>
      <c r="BXO17" s="156"/>
      <c r="BXP17" s="156"/>
      <c r="BXQ17" s="156"/>
      <c r="BXR17" s="156"/>
      <c r="BXS17" s="156"/>
      <c r="BXT17" s="156"/>
      <c r="BXU17" s="156"/>
      <c r="BXV17" s="156"/>
      <c r="BXW17" s="156"/>
      <c r="BXX17" s="156"/>
      <c r="BXY17" s="156"/>
      <c r="BXZ17" s="156"/>
      <c r="BYA17" s="156"/>
      <c r="BYB17" s="156"/>
      <c r="BYC17" s="156"/>
      <c r="BYD17" s="156"/>
      <c r="BYE17" s="156"/>
      <c r="BYF17" s="156"/>
      <c r="BYG17" s="156"/>
      <c r="BYH17" s="156"/>
      <c r="BYI17" s="156"/>
      <c r="BYJ17" s="156"/>
      <c r="BYK17" s="156"/>
      <c r="BYL17" s="156"/>
      <c r="BYM17" s="156"/>
      <c r="BYN17" s="156"/>
      <c r="BYO17" s="156"/>
      <c r="BYP17" s="156"/>
      <c r="BYQ17" s="156"/>
      <c r="BYR17" s="156"/>
      <c r="BYS17" s="156"/>
      <c r="BYT17" s="156"/>
      <c r="BYU17" s="156"/>
      <c r="BYV17" s="156"/>
      <c r="BYW17" s="156"/>
      <c r="BYX17" s="156"/>
      <c r="BYY17" s="156"/>
      <c r="BYZ17" s="156"/>
      <c r="BZA17" s="156"/>
      <c r="BZB17" s="156"/>
      <c r="BZC17" s="156"/>
      <c r="BZD17" s="156"/>
      <c r="BZE17" s="156"/>
      <c r="BZF17" s="156"/>
      <c r="BZG17" s="156"/>
      <c r="BZH17" s="156"/>
      <c r="BZI17" s="156"/>
      <c r="BZJ17" s="156"/>
      <c r="BZK17" s="156"/>
      <c r="BZL17" s="156"/>
      <c r="BZM17" s="156"/>
      <c r="BZN17" s="156"/>
      <c r="BZO17" s="156"/>
      <c r="BZP17" s="156"/>
      <c r="BZQ17" s="156"/>
      <c r="BZR17" s="156"/>
      <c r="BZS17" s="156"/>
      <c r="BZT17" s="156"/>
      <c r="BZU17" s="156"/>
      <c r="BZV17" s="156"/>
      <c r="BZW17" s="156"/>
      <c r="BZX17" s="156"/>
      <c r="BZY17" s="156"/>
      <c r="BZZ17" s="156"/>
      <c r="CAA17" s="156"/>
      <c r="CAB17" s="156"/>
      <c r="CAC17" s="156"/>
      <c r="CAD17" s="156"/>
      <c r="CAE17" s="156"/>
      <c r="CAF17" s="156"/>
      <c r="CAG17" s="156"/>
      <c r="CAH17" s="156"/>
      <c r="CAI17" s="156"/>
      <c r="CAJ17" s="156"/>
      <c r="CAK17" s="156"/>
      <c r="CAL17" s="156"/>
      <c r="CAM17" s="156"/>
      <c r="CAN17" s="156"/>
      <c r="CAO17" s="156"/>
      <c r="CAP17" s="156"/>
      <c r="CAQ17" s="156"/>
      <c r="CAR17" s="156"/>
      <c r="CAS17" s="156"/>
      <c r="CAT17" s="156"/>
      <c r="CAU17" s="156"/>
      <c r="CAV17" s="156"/>
      <c r="CAW17" s="156"/>
      <c r="CAX17" s="156"/>
      <c r="CAY17" s="156"/>
      <c r="CAZ17" s="156"/>
      <c r="CBA17" s="156"/>
      <c r="CBB17" s="156"/>
      <c r="CBC17" s="156"/>
      <c r="CBD17" s="156"/>
      <c r="CBE17" s="156"/>
      <c r="CBF17" s="156"/>
      <c r="CBG17" s="156"/>
      <c r="CBH17" s="156"/>
      <c r="CBI17" s="156"/>
      <c r="CBJ17" s="156"/>
      <c r="CBK17" s="156"/>
      <c r="CBL17" s="156"/>
      <c r="CBM17" s="156"/>
      <c r="CBN17" s="156"/>
      <c r="CBO17" s="156"/>
      <c r="CBP17" s="156"/>
      <c r="CBQ17" s="156"/>
      <c r="CBR17" s="156"/>
      <c r="CBS17" s="156"/>
      <c r="CBT17" s="156"/>
      <c r="CBU17" s="156"/>
      <c r="CBV17" s="156"/>
      <c r="CBW17" s="156"/>
      <c r="CBX17" s="156"/>
      <c r="CBY17" s="156"/>
      <c r="CBZ17" s="156"/>
      <c r="CCA17" s="156"/>
      <c r="CCB17" s="156"/>
      <c r="CCC17" s="156"/>
      <c r="CCD17" s="156"/>
      <c r="CCE17" s="156"/>
      <c r="CCF17" s="156"/>
      <c r="CCG17" s="156"/>
      <c r="CCH17" s="156"/>
      <c r="CCI17" s="156"/>
      <c r="CCJ17" s="156"/>
      <c r="CCK17" s="156"/>
      <c r="CCL17" s="156"/>
      <c r="CCM17" s="156"/>
      <c r="CCN17" s="156"/>
      <c r="CCO17" s="156"/>
      <c r="CCP17" s="156"/>
      <c r="CCQ17" s="156"/>
      <c r="CCR17" s="156"/>
      <c r="CCS17" s="156"/>
      <c r="CCT17" s="156"/>
      <c r="CCU17" s="156"/>
      <c r="CCV17" s="156"/>
      <c r="CCW17" s="156"/>
      <c r="CCX17" s="156"/>
      <c r="CCY17" s="156"/>
      <c r="CCZ17" s="156"/>
      <c r="CDA17" s="156"/>
      <c r="CDB17" s="156"/>
      <c r="CDC17" s="156"/>
      <c r="CDD17" s="156"/>
      <c r="CDE17" s="156"/>
      <c r="CDF17" s="156"/>
      <c r="CDG17" s="156"/>
      <c r="CDH17" s="156"/>
      <c r="CDI17" s="156"/>
      <c r="CDJ17" s="156"/>
      <c r="CDK17" s="156"/>
      <c r="CDL17" s="156"/>
      <c r="CDM17" s="156"/>
      <c r="CDN17" s="156"/>
      <c r="CDO17" s="156"/>
      <c r="CDP17" s="156"/>
      <c r="CDQ17" s="156"/>
      <c r="CDR17" s="156"/>
      <c r="CDS17" s="156"/>
      <c r="CDT17" s="156"/>
      <c r="CDU17" s="156"/>
      <c r="CDV17" s="156"/>
      <c r="CDW17" s="156"/>
      <c r="CDX17" s="156"/>
      <c r="CDY17" s="156"/>
      <c r="CDZ17" s="156"/>
      <c r="CEA17" s="156"/>
      <c r="CEB17" s="156"/>
      <c r="CEC17" s="156"/>
      <c r="CED17" s="156"/>
      <c r="CEE17" s="156"/>
      <c r="CEF17" s="156"/>
      <c r="CEG17" s="156"/>
      <c r="CEH17" s="156"/>
      <c r="CEI17" s="156"/>
      <c r="CEJ17" s="156"/>
      <c r="CEK17" s="156"/>
      <c r="CEL17" s="156"/>
      <c r="CEM17" s="156"/>
      <c r="CEN17" s="156"/>
      <c r="CEO17" s="156"/>
      <c r="CEP17" s="156"/>
      <c r="CEQ17" s="156"/>
      <c r="CER17" s="156"/>
      <c r="CES17" s="156"/>
      <c r="CET17" s="156"/>
      <c r="CEU17" s="156"/>
      <c r="CEV17" s="156"/>
      <c r="CEW17" s="156"/>
      <c r="CEX17" s="156"/>
      <c r="CEY17" s="156"/>
      <c r="CEZ17" s="156"/>
      <c r="CFA17" s="156"/>
      <c r="CFB17" s="156"/>
      <c r="CFC17" s="156"/>
      <c r="CFD17" s="156"/>
      <c r="CFE17" s="156"/>
      <c r="CFF17" s="156"/>
      <c r="CFG17" s="156"/>
      <c r="CFH17" s="156"/>
      <c r="CFI17" s="156"/>
      <c r="CFJ17" s="156"/>
      <c r="CFK17" s="156"/>
      <c r="CFL17" s="156"/>
      <c r="CFM17" s="156"/>
      <c r="CFN17" s="156"/>
      <c r="CFO17" s="156"/>
      <c r="CFP17" s="156"/>
      <c r="CFQ17" s="156"/>
      <c r="CFR17" s="156"/>
      <c r="CFS17" s="156"/>
      <c r="CFT17" s="156"/>
      <c r="CFU17" s="156"/>
      <c r="CFV17" s="156"/>
      <c r="CFW17" s="156"/>
      <c r="CFX17" s="156"/>
      <c r="CFY17" s="156"/>
      <c r="CFZ17" s="156"/>
      <c r="CGA17" s="156"/>
      <c r="CGB17" s="156"/>
      <c r="CGC17" s="156"/>
      <c r="CGD17" s="156"/>
      <c r="CGE17" s="156"/>
      <c r="CGF17" s="156"/>
      <c r="CGG17" s="156"/>
      <c r="CGH17" s="156"/>
      <c r="CGI17" s="156"/>
      <c r="CGJ17" s="156"/>
      <c r="CGK17" s="156"/>
      <c r="CGL17" s="156"/>
      <c r="CGM17" s="156"/>
      <c r="CGN17" s="156"/>
      <c r="CGO17" s="156"/>
      <c r="CGP17" s="156"/>
      <c r="CGQ17" s="156"/>
      <c r="CGR17" s="156"/>
      <c r="CGS17" s="156"/>
      <c r="CGT17" s="156"/>
      <c r="CGU17" s="156"/>
      <c r="CGV17" s="156"/>
      <c r="CGW17" s="156"/>
      <c r="CGX17" s="156"/>
      <c r="CGY17" s="156"/>
      <c r="CGZ17" s="156"/>
      <c r="CHA17" s="156"/>
      <c r="CHB17" s="156"/>
      <c r="CHC17" s="156"/>
      <c r="CHD17" s="156"/>
      <c r="CHE17" s="156"/>
      <c r="CHF17" s="156"/>
      <c r="CHG17" s="156"/>
      <c r="CHH17" s="156"/>
      <c r="CHI17" s="156"/>
      <c r="CHJ17" s="156"/>
      <c r="CHK17" s="156"/>
      <c r="CHL17" s="156"/>
      <c r="CHM17" s="156"/>
      <c r="CHN17" s="156"/>
      <c r="CHO17" s="156"/>
      <c r="CHP17" s="156"/>
      <c r="CHQ17" s="156"/>
      <c r="CHR17" s="156"/>
      <c r="CHS17" s="156"/>
      <c r="CHT17" s="156"/>
      <c r="CHU17" s="156"/>
      <c r="CHV17" s="156"/>
      <c r="CHW17" s="156"/>
      <c r="CHX17" s="156"/>
      <c r="CHY17" s="156"/>
      <c r="CHZ17" s="156"/>
      <c r="CIA17" s="156"/>
      <c r="CIB17" s="156"/>
      <c r="CIC17" s="156"/>
      <c r="CID17" s="156"/>
      <c r="CIE17" s="156"/>
      <c r="CIF17" s="156"/>
      <c r="CIG17" s="156"/>
      <c r="CIH17" s="156"/>
      <c r="CII17" s="156"/>
      <c r="CIJ17" s="156"/>
      <c r="CIK17" s="156"/>
      <c r="CIL17" s="156"/>
      <c r="CIM17" s="156"/>
      <c r="CIN17" s="156"/>
      <c r="CIO17" s="156"/>
      <c r="CIP17" s="156"/>
      <c r="CIQ17" s="156"/>
      <c r="CIR17" s="156"/>
      <c r="CIS17" s="156"/>
      <c r="CIT17" s="156"/>
      <c r="CIU17" s="156"/>
      <c r="CIV17" s="156"/>
      <c r="CIW17" s="156"/>
      <c r="CIX17" s="156"/>
      <c r="CIY17" s="156"/>
      <c r="CIZ17" s="156"/>
      <c r="CJA17" s="156"/>
      <c r="CJB17" s="156"/>
      <c r="CJC17" s="156"/>
      <c r="CJD17" s="156"/>
      <c r="CJE17" s="156"/>
      <c r="CJF17" s="156"/>
      <c r="CJG17" s="156"/>
      <c r="CJH17" s="156"/>
      <c r="CJI17" s="156"/>
      <c r="CJJ17" s="156"/>
      <c r="CJK17" s="156"/>
      <c r="CJL17" s="156"/>
      <c r="CJM17" s="156"/>
      <c r="CJN17" s="156"/>
      <c r="CJO17" s="156"/>
      <c r="CJP17" s="156"/>
      <c r="CJQ17" s="156"/>
      <c r="CJR17" s="156"/>
      <c r="CJS17" s="156"/>
      <c r="CJT17" s="156"/>
      <c r="CJU17" s="156"/>
      <c r="CJV17" s="156"/>
      <c r="CJW17" s="156"/>
      <c r="CJX17" s="156"/>
      <c r="CJY17" s="156"/>
      <c r="CJZ17" s="156"/>
      <c r="CKA17" s="156"/>
      <c r="CKB17" s="156"/>
      <c r="CKC17" s="156"/>
      <c r="CKD17" s="156"/>
      <c r="CKE17" s="156"/>
      <c r="CKF17" s="156"/>
      <c r="CKG17" s="156"/>
      <c r="CKH17" s="156"/>
      <c r="CKI17" s="156"/>
      <c r="CKJ17" s="156"/>
      <c r="CKK17" s="156"/>
      <c r="CKL17" s="156"/>
      <c r="CKM17" s="156"/>
      <c r="CKN17" s="156"/>
      <c r="CKO17" s="156"/>
      <c r="CKP17" s="156"/>
      <c r="CKQ17" s="156"/>
      <c r="CKR17" s="156"/>
      <c r="CKS17" s="156"/>
      <c r="CKT17" s="156"/>
      <c r="CKU17" s="156"/>
      <c r="CKV17" s="156"/>
      <c r="CKW17" s="156"/>
      <c r="CKX17" s="156"/>
      <c r="CKY17" s="156"/>
      <c r="CKZ17" s="156"/>
      <c r="CLA17" s="156"/>
      <c r="CLB17" s="156"/>
      <c r="CLC17" s="156"/>
      <c r="CLD17" s="156"/>
      <c r="CLE17" s="156"/>
      <c r="CLF17" s="156"/>
      <c r="CLG17" s="156"/>
      <c r="CLH17" s="156"/>
      <c r="CLI17" s="156"/>
      <c r="CLJ17" s="156"/>
      <c r="CLK17" s="156"/>
      <c r="CLL17" s="156"/>
      <c r="CLM17" s="156"/>
      <c r="CLN17" s="156"/>
      <c r="CLO17" s="156"/>
      <c r="CLP17" s="156"/>
      <c r="CLQ17" s="156"/>
      <c r="CLR17" s="156"/>
      <c r="CLS17" s="156"/>
      <c r="CLT17" s="156"/>
      <c r="CLU17" s="156"/>
      <c r="CLV17" s="156"/>
      <c r="CLW17" s="156"/>
      <c r="CLX17" s="156"/>
      <c r="CLY17" s="156"/>
      <c r="CLZ17" s="156"/>
      <c r="CMA17" s="156"/>
      <c r="CMB17" s="156"/>
      <c r="CMC17" s="156"/>
      <c r="CMD17" s="156"/>
      <c r="CME17" s="156"/>
      <c r="CMF17" s="156"/>
      <c r="CMG17" s="156"/>
      <c r="CMH17" s="156"/>
      <c r="CMI17" s="156"/>
      <c r="CMJ17" s="156"/>
      <c r="CMK17" s="156"/>
      <c r="CML17" s="156"/>
      <c r="CMM17" s="156"/>
      <c r="CMN17" s="156"/>
      <c r="CMO17" s="156"/>
      <c r="CMP17" s="156"/>
      <c r="CMQ17" s="156"/>
      <c r="CMR17" s="156"/>
      <c r="CMS17" s="156"/>
      <c r="CMT17" s="156"/>
      <c r="CMU17" s="156"/>
      <c r="CMV17" s="156"/>
      <c r="CMW17" s="156"/>
      <c r="CMX17" s="156"/>
      <c r="CMY17" s="156"/>
      <c r="CMZ17" s="156"/>
      <c r="CNA17" s="156"/>
      <c r="CNB17" s="156"/>
      <c r="CNC17" s="156"/>
      <c r="CND17" s="156"/>
      <c r="CNE17" s="156"/>
      <c r="CNF17" s="156"/>
      <c r="CNG17" s="156"/>
      <c r="CNH17" s="156"/>
      <c r="CNI17" s="156"/>
      <c r="CNJ17" s="156"/>
      <c r="CNK17" s="156"/>
      <c r="CNL17" s="156"/>
      <c r="CNM17" s="156"/>
      <c r="CNN17" s="156"/>
      <c r="CNO17" s="156"/>
      <c r="CNP17" s="156"/>
      <c r="CNQ17" s="156"/>
      <c r="CNR17" s="156"/>
      <c r="CNS17" s="156"/>
      <c r="CNT17" s="156"/>
      <c r="CNU17" s="156"/>
      <c r="CNV17" s="156"/>
      <c r="CNW17" s="156"/>
      <c r="CNX17" s="156"/>
      <c r="CNY17" s="156"/>
      <c r="CNZ17" s="156"/>
      <c r="COA17" s="156"/>
      <c r="COB17" s="156"/>
      <c r="COC17" s="156"/>
      <c r="COD17" s="156"/>
      <c r="COE17" s="156"/>
      <c r="COF17" s="156"/>
      <c r="COG17" s="156"/>
      <c r="COH17" s="156"/>
      <c r="COI17" s="156"/>
      <c r="COJ17" s="156"/>
      <c r="COK17" s="156"/>
      <c r="COL17" s="156"/>
      <c r="COM17" s="156"/>
      <c r="CON17" s="156"/>
      <c r="COO17" s="156"/>
      <c r="COP17" s="156"/>
      <c r="COQ17" s="156"/>
      <c r="COR17" s="156"/>
      <c r="COS17" s="156"/>
      <c r="COT17" s="156"/>
      <c r="COU17" s="156"/>
      <c r="COV17" s="156"/>
      <c r="COW17" s="156"/>
      <c r="COX17" s="156"/>
      <c r="COY17" s="156"/>
      <c r="COZ17" s="156"/>
      <c r="CPA17" s="156"/>
      <c r="CPB17" s="156"/>
      <c r="CPC17" s="156"/>
      <c r="CPD17" s="156"/>
      <c r="CPE17" s="156"/>
      <c r="CPF17" s="156"/>
      <c r="CPG17" s="156"/>
      <c r="CPH17" s="156"/>
      <c r="CPI17" s="156"/>
      <c r="CPJ17" s="156"/>
      <c r="CPK17" s="156"/>
      <c r="CPL17" s="156"/>
      <c r="CPM17" s="156"/>
      <c r="CPN17" s="156"/>
      <c r="CPO17" s="156"/>
      <c r="CPP17" s="156"/>
      <c r="CPQ17" s="156"/>
      <c r="CPR17" s="156"/>
      <c r="CPS17" s="156"/>
      <c r="CPT17" s="156"/>
      <c r="CPU17" s="156"/>
      <c r="CPV17" s="156"/>
      <c r="CPW17" s="156"/>
      <c r="CPX17" s="156"/>
      <c r="CPY17" s="156"/>
      <c r="CPZ17" s="156"/>
      <c r="CQA17" s="156"/>
      <c r="CQB17" s="156"/>
      <c r="CQC17" s="156"/>
      <c r="CQD17" s="156"/>
      <c r="CQE17" s="156"/>
      <c r="CQF17" s="156"/>
      <c r="CQG17" s="156"/>
      <c r="CQH17" s="156"/>
      <c r="CQI17" s="156"/>
      <c r="CQJ17" s="156"/>
      <c r="CQK17" s="156"/>
      <c r="CQL17" s="156"/>
      <c r="CQM17" s="156"/>
      <c r="CQN17" s="156"/>
      <c r="CQO17" s="156"/>
      <c r="CQP17" s="156"/>
      <c r="CQQ17" s="156"/>
      <c r="CQR17" s="156"/>
      <c r="CQS17" s="156"/>
      <c r="CQT17" s="156"/>
      <c r="CQU17" s="156"/>
      <c r="CQV17" s="156"/>
      <c r="CQW17" s="156"/>
      <c r="CQX17" s="156"/>
      <c r="CQY17" s="156"/>
      <c r="CQZ17" s="156"/>
      <c r="CRA17" s="156"/>
      <c r="CRB17" s="156"/>
      <c r="CRC17" s="156"/>
      <c r="CRD17" s="156"/>
      <c r="CRE17" s="156"/>
      <c r="CRF17" s="156"/>
      <c r="CRG17" s="156"/>
      <c r="CRH17" s="156"/>
      <c r="CRI17" s="156"/>
      <c r="CRJ17" s="156"/>
      <c r="CRK17" s="156"/>
      <c r="CRL17" s="156"/>
      <c r="CRM17" s="156"/>
      <c r="CRN17" s="156"/>
      <c r="CRO17" s="156"/>
      <c r="CRP17" s="156"/>
      <c r="CRQ17" s="156"/>
      <c r="CRR17" s="156"/>
      <c r="CRS17" s="156"/>
      <c r="CRT17" s="156"/>
      <c r="CRU17" s="156"/>
      <c r="CRV17" s="156"/>
      <c r="CRW17" s="156"/>
      <c r="CRX17" s="156"/>
      <c r="CRY17" s="156"/>
      <c r="CRZ17" s="156"/>
      <c r="CSA17" s="156"/>
      <c r="CSB17" s="156"/>
      <c r="CSC17" s="156"/>
      <c r="CSD17" s="156"/>
      <c r="CSE17" s="156"/>
      <c r="CSF17" s="156"/>
      <c r="CSG17" s="156"/>
      <c r="CSH17" s="156"/>
      <c r="CSI17" s="156"/>
      <c r="CSJ17" s="156"/>
      <c r="CSK17" s="156"/>
      <c r="CSL17" s="156"/>
      <c r="CSM17" s="156"/>
      <c r="CSN17" s="156"/>
      <c r="CSO17" s="156"/>
      <c r="CSP17" s="156"/>
      <c r="CSQ17" s="156"/>
      <c r="CSR17" s="156"/>
      <c r="CSS17" s="156"/>
      <c r="CST17" s="156"/>
      <c r="CSU17" s="156"/>
      <c r="CSV17" s="156"/>
      <c r="CSW17" s="156"/>
      <c r="CSX17" s="156"/>
      <c r="CSY17" s="156"/>
      <c r="CSZ17" s="156"/>
      <c r="CTA17" s="156"/>
      <c r="CTB17" s="156"/>
      <c r="CTC17" s="156"/>
      <c r="CTD17" s="156"/>
      <c r="CTE17" s="156"/>
      <c r="CTF17" s="156"/>
      <c r="CTG17" s="156"/>
      <c r="CTH17" s="156"/>
      <c r="CTI17" s="156"/>
      <c r="CTJ17" s="156"/>
      <c r="CTK17" s="156"/>
      <c r="CTL17" s="156"/>
      <c r="CTM17" s="156"/>
      <c r="CTN17" s="156"/>
      <c r="CTO17" s="156"/>
      <c r="CTP17" s="156"/>
      <c r="CTQ17" s="156"/>
      <c r="CTR17" s="156"/>
      <c r="CTS17" s="156"/>
      <c r="CTT17" s="156"/>
      <c r="CTU17" s="156"/>
      <c r="CTV17" s="156"/>
      <c r="CTW17" s="156"/>
      <c r="CTX17" s="156"/>
      <c r="CTY17" s="156"/>
      <c r="CTZ17" s="156"/>
      <c r="CUA17" s="156"/>
      <c r="CUB17" s="156"/>
      <c r="CUC17" s="156"/>
      <c r="CUD17" s="156"/>
      <c r="CUE17" s="156"/>
      <c r="CUF17" s="156"/>
      <c r="CUG17" s="156"/>
      <c r="CUH17" s="156"/>
      <c r="CUI17" s="156"/>
      <c r="CUJ17" s="156"/>
      <c r="CUK17" s="156"/>
      <c r="CUL17" s="156"/>
      <c r="CUM17" s="156"/>
      <c r="CUN17" s="156"/>
      <c r="CUO17" s="156"/>
      <c r="CUP17" s="156"/>
      <c r="CUQ17" s="156"/>
      <c r="CUR17" s="156"/>
      <c r="CUS17" s="156"/>
      <c r="CUT17" s="156"/>
      <c r="CUU17" s="156"/>
      <c r="CUV17" s="156"/>
      <c r="CUW17" s="156"/>
      <c r="CUX17" s="156"/>
      <c r="CUY17" s="156"/>
      <c r="CUZ17" s="156"/>
      <c r="CVA17" s="156"/>
      <c r="CVB17" s="156"/>
      <c r="CVC17" s="156"/>
      <c r="CVD17" s="156"/>
      <c r="CVE17" s="156"/>
      <c r="CVF17" s="156"/>
      <c r="CVG17" s="156"/>
      <c r="CVH17" s="156"/>
      <c r="CVI17" s="156"/>
      <c r="CVJ17" s="156"/>
      <c r="CVK17" s="156"/>
      <c r="CVL17" s="156"/>
      <c r="CVM17" s="156"/>
      <c r="CVN17" s="156"/>
      <c r="CVO17" s="156"/>
      <c r="CVP17" s="156"/>
      <c r="CVQ17" s="156"/>
      <c r="CVR17" s="156"/>
      <c r="CVS17" s="156"/>
      <c r="CVT17" s="156"/>
      <c r="CVU17" s="156"/>
      <c r="CVV17" s="156"/>
      <c r="CVW17" s="156"/>
      <c r="CVX17" s="156"/>
      <c r="CVY17" s="156"/>
      <c r="CVZ17" s="156"/>
      <c r="CWA17" s="156"/>
      <c r="CWB17" s="156"/>
      <c r="CWC17" s="156"/>
      <c r="CWD17" s="156"/>
      <c r="CWE17" s="156"/>
      <c r="CWF17" s="156"/>
      <c r="CWG17" s="156"/>
      <c r="CWH17" s="156"/>
      <c r="CWI17" s="156"/>
      <c r="CWJ17" s="156"/>
      <c r="CWK17" s="156"/>
      <c r="CWL17" s="156"/>
      <c r="CWM17" s="156"/>
      <c r="CWN17" s="156"/>
      <c r="CWO17" s="156"/>
      <c r="CWP17" s="156"/>
      <c r="CWQ17" s="156"/>
      <c r="CWR17" s="156"/>
      <c r="CWS17" s="156"/>
      <c r="CWT17" s="156"/>
      <c r="CWU17" s="156"/>
      <c r="CWV17" s="156"/>
      <c r="CWW17" s="156"/>
      <c r="CWX17" s="156"/>
      <c r="CWY17" s="156"/>
      <c r="CWZ17" s="156"/>
      <c r="CXA17" s="156"/>
      <c r="CXB17" s="156"/>
      <c r="CXC17" s="156"/>
      <c r="CXD17" s="156"/>
      <c r="CXE17" s="156"/>
      <c r="CXF17" s="156"/>
      <c r="CXG17" s="156"/>
      <c r="CXH17" s="156"/>
      <c r="CXI17" s="156"/>
      <c r="CXJ17" s="156"/>
      <c r="CXK17" s="156"/>
      <c r="CXL17" s="156"/>
      <c r="CXM17" s="156"/>
      <c r="CXN17" s="156"/>
      <c r="CXO17" s="156"/>
      <c r="CXP17" s="156"/>
      <c r="CXQ17" s="156"/>
      <c r="CXR17" s="156"/>
      <c r="CXS17" s="156"/>
      <c r="CXT17" s="156"/>
      <c r="CXU17" s="156"/>
      <c r="CXV17" s="156"/>
      <c r="CXW17" s="156"/>
      <c r="CXX17" s="156"/>
      <c r="CXY17" s="156"/>
      <c r="CXZ17" s="156"/>
      <c r="CYA17" s="156"/>
      <c r="CYB17" s="156"/>
      <c r="CYC17" s="156"/>
      <c r="CYD17" s="156"/>
      <c r="CYE17" s="156"/>
      <c r="CYF17" s="156"/>
      <c r="CYG17" s="156"/>
      <c r="CYH17" s="156"/>
      <c r="CYI17" s="156"/>
      <c r="CYJ17" s="156"/>
      <c r="CYK17" s="156"/>
      <c r="CYL17" s="156"/>
      <c r="CYM17" s="156"/>
      <c r="CYN17" s="156"/>
      <c r="CYO17" s="156"/>
      <c r="CYP17" s="156"/>
      <c r="CYQ17" s="156"/>
      <c r="CYR17" s="156"/>
      <c r="CYS17" s="156"/>
      <c r="CYT17" s="156"/>
      <c r="CYU17" s="156"/>
      <c r="CYV17" s="156"/>
      <c r="CYW17" s="156"/>
      <c r="CYX17" s="156"/>
      <c r="CYY17" s="156"/>
      <c r="CYZ17" s="156"/>
      <c r="CZA17" s="156"/>
      <c r="CZB17" s="156"/>
      <c r="CZC17" s="156"/>
      <c r="CZD17" s="156"/>
      <c r="CZE17" s="156"/>
      <c r="CZF17" s="156"/>
      <c r="CZG17" s="156"/>
      <c r="CZH17" s="156"/>
      <c r="CZI17" s="156"/>
      <c r="CZJ17" s="156"/>
      <c r="CZK17" s="156"/>
      <c r="CZL17" s="156"/>
      <c r="CZM17" s="156"/>
      <c r="CZN17" s="156"/>
      <c r="CZO17" s="156"/>
      <c r="CZP17" s="156"/>
      <c r="CZQ17" s="156"/>
      <c r="CZR17" s="156"/>
      <c r="CZS17" s="156"/>
      <c r="CZT17" s="156"/>
      <c r="CZU17" s="156"/>
      <c r="CZV17" s="156"/>
      <c r="CZW17" s="156"/>
      <c r="CZX17" s="156"/>
      <c r="CZY17" s="156"/>
      <c r="CZZ17" s="156"/>
      <c r="DAA17" s="156"/>
      <c r="DAB17" s="156"/>
      <c r="DAC17" s="156"/>
      <c r="DAD17" s="156"/>
      <c r="DAE17" s="156"/>
      <c r="DAF17" s="156"/>
      <c r="DAG17" s="156"/>
      <c r="DAH17" s="156"/>
      <c r="DAI17" s="156"/>
      <c r="DAJ17" s="156"/>
      <c r="DAK17" s="156"/>
      <c r="DAL17" s="156"/>
      <c r="DAM17" s="156"/>
      <c r="DAN17" s="156"/>
      <c r="DAO17" s="156"/>
      <c r="DAP17" s="156"/>
      <c r="DAQ17" s="156"/>
      <c r="DAR17" s="156"/>
      <c r="DAS17" s="156"/>
      <c r="DAT17" s="156"/>
      <c r="DAU17" s="156"/>
      <c r="DAV17" s="156"/>
      <c r="DAW17" s="156"/>
      <c r="DAX17" s="156"/>
      <c r="DAY17" s="156"/>
      <c r="DAZ17" s="156"/>
      <c r="DBA17" s="156"/>
      <c r="DBB17" s="156"/>
      <c r="DBC17" s="156"/>
      <c r="DBD17" s="156"/>
      <c r="DBE17" s="156"/>
      <c r="DBF17" s="156"/>
      <c r="DBG17" s="156"/>
      <c r="DBH17" s="156"/>
      <c r="DBI17" s="156"/>
      <c r="DBJ17" s="156"/>
      <c r="DBK17" s="156"/>
      <c r="DBL17" s="156"/>
      <c r="DBM17" s="156"/>
      <c r="DBN17" s="156"/>
      <c r="DBO17" s="156"/>
      <c r="DBP17" s="156"/>
      <c r="DBQ17" s="156"/>
      <c r="DBR17" s="156"/>
      <c r="DBS17" s="156"/>
      <c r="DBT17" s="156"/>
      <c r="DBU17" s="156"/>
      <c r="DBV17" s="156"/>
      <c r="DBW17" s="156"/>
      <c r="DBX17" s="156"/>
      <c r="DBY17" s="156"/>
      <c r="DBZ17" s="156"/>
      <c r="DCA17" s="156"/>
      <c r="DCB17" s="156"/>
      <c r="DCC17" s="156"/>
      <c r="DCD17" s="156"/>
      <c r="DCE17" s="156"/>
      <c r="DCF17" s="156"/>
      <c r="DCG17" s="156"/>
      <c r="DCH17" s="156"/>
      <c r="DCI17" s="156"/>
      <c r="DCJ17" s="156"/>
      <c r="DCK17" s="156"/>
      <c r="DCL17" s="156"/>
      <c r="DCM17" s="156"/>
      <c r="DCN17" s="156"/>
      <c r="DCO17" s="156"/>
      <c r="DCP17" s="156"/>
      <c r="DCQ17" s="156"/>
      <c r="DCR17" s="156"/>
      <c r="DCS17" s="156"/>
      <c r="DCT17" s="156"/>
      <c r="DCU17" s="156"/>
      <c r="DCV17" s="156"/>
      <c r="DCW17" s="156"/>
      <c r="DCX17" s="156"/>
      <c r="DCY17" s="156"/>
      <c r="DCZ17" s="156"/>
      <c r="DDA17" s="156"/>
      <c r="DDB17" s="156"/>
      <c r="DDC17" s="156"/>
      <c r="DDD17" s="156"/>
      <c r="DDE17" s="156"/>
      <c r="DDF17" s="156"/>
      <c r="DDG17" s="156"/>
      <c r="DDH17" s="156"/>
      <c r="DDI17" s="156"/>
      <c r="DDJ17" s="156"/>
      <c r="DDK17" s="156"/>
      <c r="DDL17" s="156"/>
      <c r="DDM17" s="156"/>
      <c r="DDN17" s="156"/>
      <c r="DDO17" s="156"/>
      <c r="DDP17" s="156"/>
      <c r="DDQ17" s="156"/>
      <c r="DDR17" s="156"/>
      <c r="DDS17" s="156"/>
      <c r="DDT17" s="156"/>
      <c r="DDU17" s="156"/>
      <c r="DDV17" s="156"/>
      <c r="DDW17" s="156"/>
      <c r="DDX17" s="156"/>
      <c r="DDY17" s="156"/>
      <c r="DDZ17" s="156"/>
      <c r="DEA17" s="156"/>
      <c r="DEB17" s="156"/>
      <c r="DEC17" s="156"/>
      <c r="DED17" s="156"/>
      <c r="DEE17" s="156"/>
      <c r="DEF17" s="156"/>
      <c r="DEG17" s="156"/>
      <c r="DEH17" s="156"/>
      <c r="DEI17" s="156"/>
      <c r="DEJ17" s="156"/>
      <c r="DEK17" s="156"/>
      <c r="DEL17" s="156"/>
      <c r="DEM17" s="156"/>
      <c r="DEN17" s="156"/>
      <c r="DEO17" s="156"/>
      <c r="DEP17" s="156"/>
      <c r="DEQ17" s="156"/>
      <c r="DER17" s="156"/>
      <c r="DES17" s="156"/>
      <c r="DET17" s="156"/>
      <c r="DEU17" s="156"/>
      <c r="DEV17" s="156"/>
      <c r="DEW17" s="156"/>
      <c r="DEX17" s="156"/>
      <c r="DEY17" s="156"/>
      <c r="DEZ17" s="156"/>
      <c r="DFA17" s="156"/>
      <c r="DFB17" s="156"/>
      <c r="DFC17" s="156"/>
      <c r="DFD17" s="156"/>
      <c r="DFE17" s="156"/>
      <c r="DFF17" s="156"/>
      <c r="DFG17" s="156"/>
      <c r="DFH17" s="156"/>
      <c r="DFI17" s="156"/>
      <c r="DFJ17" s="156"/>
      <c r="DFK17" s="156"/>
      <c r="DFL17" s="156"/>
      <c r="DFM17" s="156"/>
      <c r="DFN17" s="156"/>
      <c r="DFO17" s="156"/>
      <c r="DFP17" s="156"/>
      <c r="DFQ17" s="156"/>
      <c r="DFR17" s="156"/>
      <c r="DFS17" s="156"/>
      <c r="DFT17" s="156"/>
      <c r="DFU17" s="156"/>
      <c r="DFV17" s="156"/>
      <c r="DFW17" s="156"/>
      <c r="DFX17" s="156"/>
      <c r="DFY17" s="156"/>
      <c r="DFZ17" s="156"/>
      <c r="DGA17" s="156"/>
      <c r="DGB17" s="156"/>
      <c r="DGC17" s="156"/>
      <c r="DGD17" s="156"/>
      <c r="DGE17" s="156"/>
      <c r="DGF17" s="156"/>
      <c r="DGG17" s="156"/>
      <c r="DGH17" s="156"/>
      <c r="DGI17" s="156"/>
      <c r="DGJ17" s="156"/>
      <c r="DGK17" s="156"/>
      <c r="DGL17" s="156"/>
      <c r="DGM17" s="156"/>
      <c r="DGN17" s="156"/>
      <c r="DGO17" s="156"/>
      <c r="DGP17" s="156"/>
      <c r="DGQ17" s="156"/>
      <c r="DGR17" s="156"/>
      <c r="DGS17" s="156"/>
      <c r="DGT17" s="156"/>
      <c r="DGU17" s="156"/>
      <c r="DGV17" s="156"/>
      <c r="DGW17" s="156"/>
      <c r="DGX17" s="156"/>
      <c r="DGY17" s="156"/>
      <c r="DGZ17" s="156"/>
      <c r="DHA17" s="156"/>
      <c r="DHB17" s="156"/>
      <c r="DHC17" s="156"/>
      <c r="DHD17" s="156"/>
      <c r="DHE17" s="156"/>
      <c r="DHF17" s="156"/>
      <c r="DHG17" s="156"/>
      <c r="DHH17" s="156"/>
      <c r="DHI17" s="156"/>
      <c r="DHJ17" s="156"/>
      <c r="DHK17" s="156"/>
      <c r="DHL17" s="156"/>
      <c r="DHM17" s="156"/>
      <c r="DHN17" s="156"/>
      <c r="DHO17" s="156"/>
      <c r="DHP17" s="156"/>
      <c r="DHQ17" s="156"/>
      <c r="DHR17" s="156"/>
      <c r="DHS17" s="156"/>
      <c r="DHT17" s="156"/>
      <c r="DHU17" s="156"/>
      <c r="DHV17" s="156"/>
      <c r="DHW17" s="156"/>
      <c r="DHX17" s="156"/>
      <c r="DHY17" s="156"/>
      <c r="DHZ17" s="156"/>
      <c r="DIA17" s="156"/>
      <c r="DIB17" s="156"/>
      <c r="DIC17" s="156"/>
      <c r="DID17" s="156"/>
      <c r="DIE17" s="156"/>
      <c r="DIF17" s="156"/>
      <c r="DIG17" s="156"/>
      <c r="DIH17" s="156"/>
      <c r="DII17" s="156"/>
      <c r="DIJ17" s="156"/>
      <c r="DIK17" s="156"/>
      <c r="DIL17" s="156"/>
      <c r="DIM17" s="156"/>
      <c r="DIN17" s="156"/>
      <c r="DIO17" s="156"/>
      <c r="DIP17" s="156"/>
      <c r="DIQ17" s="156"/>
      <c r="DIR17" s="156"/>
      <c r="DIS17" s="156"/>
      <c r="DIT17" s="156"/>
      <c r="DIU17" s="156"/>
      <c r="DIV17" s="156"/>
      <c r="DIW17" s="156"/>
      <c r="DIX17" s="156"/>
      <c r="DIY17" s="156"/>
      <c r="DIZ17" s="156"/>
      <c r="DJA17" s="156"/>
      <c r="DJB17" s="156"/>
      <c r="DJC17" s="156"/>
      <c r="DJD17" s="156"/>
      <c r="DJE17" s="156"/>
      <c r="DJF17" s="156"/>
      <c r="DJG17" s="156"/>
      <c r="DJH17" s="156"/>
      <c r="DJI17" s="156"/>
      <c r="DJJ17" s="156"/>
      <c r="DJK17" s="156"/>
      <c r="DJL17" s="156"/>
      <c r="DJM17" s="156"/>
      <c r="DJN17" s="156"/>
      <c r="DJO17" s="156"/>
      <c r="DJP17" s="156"/>
      <c r="DJQ17" s="156"/>
      <c r="DJR17" s="156"/>
      <c r="DJS17" s="156"/>
      <c r="DJT17" s="156"/>
      <c r="DJU17" s="156"/>
      <c r="DJV17" s="156"/>
      <c r="DJW17" s="156"/>
      <c r="DJX17" s="156"/>
      <c r="DJY17" s="156"/>
      <c r="DJZ17" s="156"/>
      <c r="DKA17" s="156"/>
      <c r="DKB17" s="156"/>
      <c r="DKC17" s="156"/>
      <c r="DKD17" s="156"/>
      <c r="DKE17" s="156"/>
      <c r="DKF17" s="156"/>
      <c r="DKG17" s="156"/>
      <c r="DKH17" s="156"/>
      <c r="DKI17" s="156"/>
      <c r="DKJ17" s="156"/>
      <c r="DKK17" s="156"/>
      <c r="DKL17" s="156"/>
      <c r="DKM17" s="156"/>
      <c r="DKN17" s="156"/>
      <c r="DKO17" s="156"/>
      <c r="DKP17" s="156"/>
      <c r="DKQ17" s="156"/>
      <c r="DKR17" s="156"/>
      <c r="DKS17" s="156"/>
      <c r="DKT17" s="156"/>
      <c r="DKU17" s="156"/>
      <c r="DKV17" s="156"/>
      <c r="DKW17" s="156"/>
      <c r="DKX17" s="156"/>
      <c r="DKY17" s="156"/>
      <c r="DKZ17" s="156"/>
      <c r="DLA17" s="156"/>
      <c r="DLB17" s="156"/>
      <c r="DLC17" s="156"/>
      <c r="DLD17" s="156"/>
      <c r="DLE17" s="156"/>
      <c r="DLF17" s="156"/>
      <c r="DLG17" s="156"/>
      <c r="DLH17" s="156"/>
      <c r="DLI17" s="156"/>
      <c r="DLJ17" s="156"/>
      <c r="DLK17" s="156"/>
      <c r="DLL17" s="156"/>
      <c r="DLM17" s="156"/>
      <c r="DLN17" s="156"/>
      <c r="DLO17" s="156"/>
      <c r="DLP17" s="156"/>
      <c r="DLQ17" s="156"/>
      <c r="DLR17" s="156"/>
      <c r="DLS17" s="156"/>
      <c r="DLT17" s="156"/>
      <c r="DLU17" s="156"/>
      <c r="DLV17" s="156"/>
      <c r="DLW17" s="156"/>
      <c r="DLX17" s="156"/>
      <c r="DLY17" s="156"/>
      <c r="DLZ17" s="156"/>
      <c r="DMA17" s="156"/>
      <c r="DMB17" s="156"/>
      <c r="DMC17" s="156"/>
      <c r="DMD17" s="156"/>
      <c r="DME17" s="156"/>
      <c r="DMF17" s="156"/>
      <c r="DMG17" s="156"/>
      <c r="DMH17" s="156"/>
      <c r="DMI17" s="156"/>
      <c r="DMJ17" s="156"/>
      <c r="DMK17" s="156"/>
      <c r="DML17" s="156"/>
      <c r="DMM17" s="156"/>
      <c r="DMN17" s="156"/>
      <c r="DMO17" s="156"/>
      <c r="DMP17" s="156"/>
      <c r="DMQ17" s="156"/>
      <c r="DMR17" s="156"/>
      <c r="DMS17" s="156"/>
      <c r="DMT17" s="156"/>
      <c r="DMU17" s="156"/>
      <c r="DMV17" s="156"/>
      <c r="DMW17" s="156"/>
      <c r="DMX17" s="156"/>
      <c r="DMY17" s="156"/>
      <c r="DMZ17" s="156"/>
      <c r="DNA17" s="156"/>
      <c r="DNB17" s="156"/>
      <c r="DNC17" s="156"/>
      <c r="DND17" s="156"/>
      <c r="DNE17" s="156"/>
      <c r="DNF17" s="156"/>
      <c r="DNG17" s="156"/>
      <c r="DNH17" s="156"/>
      <c r="DNI17" s="156"/>
      <c r="DNJ17" s="156"/>
      <c r="DNK17" s="156"/>
      <c r="DNL17" s="156"/>
      <c r="DNM17" s="156"/>
      <c r="DNN17" s="156"/>
      <c r="DNO17" s="156"/>
      <c r="DNP17" s="156"/>
      <c r="DNQ17" s="156"/>
      <c r="DNR17" s="156"/>
      <c r="DNS17" s="156"/>
      <c r="DNT17" s="156"/>
      <c r="DNU17" s="156"/>
      <c r="DNV17" s="156"/>
      <c r="DNW17" s="156"/>
      <c r="DNX17" s="156"/>
      <c r="DNY17" s="156"/>
      <c r="DNZ17" s="156"/>
      <c r="DOA17" s="156"/>
      <c r="DOB17" s="156"/>
      <c r="DOC17" s="156"/>
      <c r="DOD17" s="156"/>
      <c r="DOE17" s="156"/>
      <c r="DOF17" s="156"/>
      <c r="DOG17" s="156"/>
      <c r="DOH17" s="156"/>
      <c r="DOI17" s="156"/>
      <c r="DOJ17" s="156"/>
      <c r="DOK17" s="156"/>
      <c r="DOL17" s="156"/>
      <c r="DOM17" s="156"/>
      <c r="DON17" s="156"/>
      <c r="DOO17" s="156"/>
      <c r="DOP17" s="156"/>
      <c r="DOQ17" s="156"/>
      <c r="DOR17" s="156"/>
      <c r="DOS17" s="156"/>
      <c r="DOT17" s="156"/>
      <c r="DOU17" s="156"/>
      <c r="DOV17" s="156"/>
      <c r="DOW17" s="156"/>
      <c r="DOX17" s="156"/>
      <c r="DOY17" s="156"/>
      <c r="DOZ17" s="156"/>
      <c r="DPA17" s="156"/>
      <c r="DPB17" s="156"/>
      <c r="DPC17" s="156"/>
      <c r="DPD17" s="156"/>
      <c r="DPE17" s="156"/>
      <c r="DPF17" s="156"/>
      <c r="DPG17" s="156"/>
      <c r="DPH17" s="156"/>
      <c r="DPI17" s="156"/>
      <c r="DPJ17" s="156"/>
      <c r="DPK17" s="156"/>
      <c r="DPL17" s="156"/>
      <c r="DPM17" s="156"/>
      <c r="DPN17" s="156"/>
      <c r="DPO17" s="156"/>
      <c r="DPP17" s="156"/>
      <c r="DPQ17" s="156"/>
      <c r="DPR17" s="156"/>
      <c r="DPS17" s="156"/>
      <c r="DPT17" s="156"/>
      <c r="DPU17" s="156"/>
      <c r="DPV17" s="156"/>
      <c r="DPW17" s="156"/>
      <c r="DPX17" s="156"/>
      <c r="DPY17" s="156"/>
      <c r="DPZ17" s="156"/>
      <c r="DQA17" s="156"/>
      <c r="DQB17" s="156"/>
      <c r="DQC17" s="156"/>
      <c r="DQD17" s="156"/>
      <c r="DQE17" s="156"/>
      <c r="DQF17" s="156"/>
      <c r="DQG17" s="156"/>
      <c r="DQH17" s="156"/>
      <c r="DQI17" s="156"/>
      <c r="DQJ17" s="156"/>
      <c r="DQK17" s="156"/>
      <c r="DQL17" s="156"/>
      <c r="DQM17" s="156"/>
      <c r="DQN17" s="156"/>
      <c r="DQO17" s="156"/>
      <c r="DQP17" s="156"/>
      <c r="DQQ17" s="156"/>
      <c r="DQR17" s="156"/>
      <c r="DQS17" s="156"/>
      <c r="DQT17" s="156"/>
      <c r="DQU17" s="156"/>
      <c r="DQV17" s="156"/>
      <c r="DQW17" s="156"/>
      <c r="DQX17" s="156"/>
      <c r="DQY17" s="156"/>
      <c r="DQZ17" s="156"/>
      <c r="DRA17" s="156"/>
      <c r="DRB17" s="156"/>
      <c r="DRC17" s="156"/>
      <c r="DRD17" s="156"/>
      <c r="DRE17" s="156"/>
      <c r="DRF17" s="156"/>
      <c r="DRG17" s="156"/>
      <c r="DRH17" s="156"/>
      <c r="DRI17" s="156"/>
      <c r="DRJ17" s="156"/>
      <c r="DRK17" s="156"/>
      <c r="DRL17" s="156"/>
      <c r="DRM17" s="156"/>
      <c r="DRN17" s="156"/>
      <c r="DRO17" s="156"/>
      <c r="DRP17" s="156"/>
      <c r="DRQ17" s="156"/>
      <c r="DRR17" s="156"/>
      <c r="DRS17" s="156"/>
      <c r="DRT17" s="156"/>
      <c r="DRU17" s="156"/>
      <c r="DRV17" s="156"/>
      <c r="DRW17" s="156"/>
      <c r="DRX17" s="156"/>
      <c r="DRY17" s="156"/>
      <c r="DRZ17" s="156"/>
      <c r="DSA17" s="156"/>
      <c r="DSB17" s="156"/>
      <c r="DSC17" s="156"/>
      <c r="DSD17" s="156"/>
      <c r="DSE17" s="156"/>
      <c r="DSF17" s="156"/>
      <c r="DSG17" s="156"/>
      <c r="DSH17" s="156"/>
      <c r="DSI17" s="156"/>
      <c r="DSJ17" s="156"/>
      <c r="DSK17" s="156"/>
      <c r="DSL17" s="156"/>
      <c r="DSM17" s="156"/>
      <c r="DSN17" s="156"/>
      <c r="DSO17" s="156"/>
      <c r="DSP17" s="156"/>
      <c r="DSQ17" s="156"/>
      <c r="DSR17" s="156"/>
      <c r="DSS17" s="156"/>
      <c r="DST17" s="156"/>
      <c r="DSU17" s="156"/>
      <c r="DSV17" s="156"/>
      <c r="DSW17" s="156"/>
      <c r="DSX17" s="156"/>
      <c r="DSY17" s="156"/>
      <c r="DSZ17" s="156"/>
      <c r="DTA17" s="156"/>
      <c r="DTB17" s="156"/>
      <c r="DTC17" s="156"/>
      <c r="DTD17" s="156"/>
      <c r="DTE17" s="156"/>
      <c r="DTF17" s="156"/>
      <c r="DTG17" s="156"/>
      <c r="DTH17" s="156"/>
      <c r="DTI17" s="156"/>
      <c r="DTJ17" s="156"/>
      <c r="DTK17" s="156"/>
      <c r="DTL17" s="156"/>
      <c r="DTM17" s="156"/>
      <c r="DTN17" s="156"/>
      <c r="DTO17" s="156"/>
      <c r="DTP17" s="156"/>
      <c r="DTQ17" s="156"/>
      <c r="DTR17" s="156"/>
      <c r="DTS17" s="156"/>
      <c r="DTT17" s="156"/>
      <c r="DTU17" s="156"/>
      <c r="DTV17" s="156"/>
      <c r="DTW17" s="156"/>
      <c r="DTX17" s="156"/>
      <c r="DTY17" s="156"/>
      <c r="DTZ17" s="156"/>
      <c r="DUA17" s="156"/>
      <c r="DUB17" s="156"/>
      <c r="DUC17" s="156"/>
      <c r="DUD17" s="156"/>
      <c r="DUE17" s="156"/>
      <c r="DUF17" s="156"/>
      <c r="DUG17" s="156"/>
      <c r="DUH17" s="156"/>
      <c r="DUI17" s="156"/>
      <c r="DUJ17" s="156"/>
      <c r="DUK17" s="156"/>
      <c r="DUL17" s="156"/>
      <c r="DUM17" s="156"/>
      <c r="DUN17" s="156"/>
      <c r="DUO17" s="156"/>
      <c r="DUP17" s="156"/>
      <c r="DUQ17" s="156"/>
      <c r="DUR17" s="156"/>
      <c r="DUS17" s="156"/>
      <c r="DUT17" s="156"/>
      <c r="DUU17" s="156"/>
      <c r="DUV17" s="156"/>
      <c r="DUW17" s="156"/>
      <c r="DUX17" s="156"/>
      <c r="DUY17" s="156"/>
      <c r="DUZ17" s="156"/>
      <c r="DVA17" s="156"/>
      <c r="DVB17" s="156"/>
      <c r="DVC17" s="156"/>
      <c r="DVD17" s="156"/>
      <c r="DVE17" s="156"/>
      <c r="DVF17" s="156"/>
      <c r="DVG17" s="156"/>
      <c r="DVH17" s="156"/>
      <c r="DVI17" s="156"/>
      <c r="DVJ17" s="156"/>
      <c r="DVK17" s="156"/>
      <c r="DVL17" s="156"/>
      <c r="DVM17" s="156"/>
      <c r="DVN17" s="156"/>
      <c r="DVO17" s="156"/>
      <c r="DVP17" s="156"/>
      <c r="DVQ17" s="156"/>
      <c r="DVR17" s="156"/>
      <c r="DVS17" s="156"/>
      <c r="DVT17" s="156"/>
      <c r="DVU17" s="156"/>
      <c r="DVV17" s="156"/>
      <c r="DVW17" s="156"/>
      <c r="DVX17" s="156"/>
      <c r="DVY17" s="156"/>
      <c r="DVZ17" s="156"/>
      <c r="DWA17" s="156"/>
      <c r="DWB17" s="156"/>
      <c r="DWC17" s="156"/>
      <c r="DWD17" s="156"/>
      <c r="DWE17" s="156"/>
      <c r="DWF17" s="156"/>
      <c r="DWG17" s="156"/>
      <c r="DWH17" s="156"/>
      <c r="DWI17" s="156"/>
      <c r="DWJ17" s="156"/>
      <c r="DWK17" s="156"/>
      <c r="DWL17" s="156"/>
      <c r="DWM17" s="156"/>
      <c r="DWN17" s="156"/>
      <c r="DWO17" s="156"/>
      <c r="DWP17" s="156"/>
      <c r="DWQ17" s="156"/>
      <c r="DWR17" s="156"/>
      <c r="DWS17" s="156"/>
      <c r="DWT17" s="156"/>
      <c r="DWU17" s="156"/>
      <c r="DWV17" s="156"/>
      <c r="DWW17" s="156"/>
      <c r="DWX17" s="156"/>
      <c r="DWY17" s="156"/>
      <c r="DWZ17" s="156"/>
      <c r="DXA17" s="156"/>
      <c r="DXB17" s="156"/>
      <c r="DXC17" s="156"/>
      <c r="DXD17" s="156"/>
      <c r="DXE17" s="156"/>
      <c r="DXF17" s="156"/>
      <c r="DXG17" s="156"/>
      <c r="DXH17" s="156"/>
      <c r="DXI17" s="156"/>
      <c r="DXJ17" s="156"/>
      <c r="DXK17" s="156"/>
      <c r="DXL17" s="156"/>
      <c r="DXM17" s="156"/>
      <c r="DXN17" s="156"/>
      <c r="DXO17" s="156"/>
      <c r="DXP17" s="156"/>
      <c r="DXQ17" s="156"/>
      <c r="DXR17" s="156"/>
      <c r="DXS17" s="156"/>
      <c r="DXT17" s="156"/>
      <c r="DXU17" s="156"/>
      <c r="DXV17" s="156"/>
      <c r="DXW17" s="156"/>
      <c r="DXX17" s="156"/>
      <c r="DXY17" s="156"/>
      <c r="DXZ17" s="156"/>
      <c r="DYA17" s="156"/>
      <c r="DYB17" s="156"/>
      <c r="DYC17" s="156"/>
      <c r="DYD17" s="156"/>
      <c r="DYE17" s="156"/>
      <c r="DYF17" s="156"/>
      <c r="DYG17" s="156"/>
      <c r="DYH17" s="156"/>
      <c r="DYI17" s="156"/>
      <c r="DYJ17" s="156"/>
      <c r="DYK17" s="156"/>
      <c r="DYL17" s="156"/>
      <c r="DYM17" s="156"/>
      <c r="DYN17" s="156"/>
      <c r="DYO17" s="156"/>
      <c r="DYP17" s="156"/>
      <c r="DYQ17" s="156"/>
      <c r="DYR17" s="156"/>
      <c r="DYS17" s="156"/>
      <c r="DYT17" s="156"/>
      <c r="DYU17" s="156"/>
      <c r="DYV17" s="156"/>
      <c r="DYW17" s="156"/>
      <c r="DYX17" s="156"/>
      <c r="DYY17" s="156"/>
      <c r="DYZ17" s="156"/>
      <c r="DZA17" s="156"/>
      <c r="DZB17" s="156"/>
      <c r="DZC17" s="156"/>
      <c r="DZD17" s="156"/>
      <c r="DZE17" s="156"/>
      <c r="DZF17" s="156"/>
      <c r="DZG17" s="156"/>
      <c r="DZH17" s="156"/>
      <c r="DZI17" s="156"/>
      <c r="DZJ17" s="156"/>
      <c r="DZK17" s="156"/>
      <c r="DZL17" s="156"/>
      <c r="DZM17" s="156"/>
      <c r="DZN17" s="156"/>
      <c r="DZO17" s="156"/>
      <c r="DZP17" s="156"/>
      <c r="DZQ17" s="156"/>
      <c r="DZR17" s="156"/>
      <c r="DZS17" s="156"/>
      <c r="DZT17" s="156"/>
      <c r="DZU17" s="156"/>
      <c r="DZV17" s="156"/>
      <c r="DZW17" s="156"/>
      <c r="DZX17" s="156"/>
      <c r="DZY17" s="156"/>
      <c r="DZZ17" s="156"/>
      <c r="EAA17" s="156"/>
      <c r="EAB17" s="156"/>
      <c r="EAC17" s="156"/>
      <c r="EAD17" s="156"/>
      <c r="EAE17" s="156"/>
      <c r="EAF17" s="156"/>
      <c r="EAG17" s="156"/>
      <c r="EAH17" s="156"/>
      <c r="EAI17" s="156"/>
      <c r="EAJ17" s="156"/>
      <c r="EAK17" s="156"/>
      <c r="EAL17" s="156"/>
      <c r="EAM17" s="156"/>
      <c r="EAN17" s="156"/>
      <c r="EAO17" s="156"/>
      <c r="EAP17" s="156"/>
      <c r="EAQ17" s="156"/>
      <c r="EAR17" s="156"/>
      <c r="EAS17" s="156"/>
      <c r="EAT17" s="156"/>
      <c r="EAU17" s="156"/>
      <c r="EAV17" s="156"/>
      <c r="EAW17" s="156"/>
      <c r="EAX17" s="156"/>
      <c r="EAY17" s="156"/>
      <c r="EAZ17" s="156"/>
      <c r="EBA17" s="156"/>
      <c r="EBB17" s="156"/>
      <c r="EBC17" s="156"/>
      <c r="EBD17" s="156"/>
      <c r="EBE17" s="156"/>
      <c r="EBF17" s="156"/>
      <c r="EBG17" s="156"/>
      <c r="EBH17" s="156"/>
      <c r="EBI17" s="156"/>
      <c r="EBJ17" s="156"/>
      <c r="EBK17" s="156"/>
      <c r="EBL17" s="156"/>
      <c r="EBM17" s="156"/>
      <c r="EBN17" s="156"/>
      <c r="EBO17" s="156"/>
      <c r="EBP17" s="156"/>
      <c r="EBQ17" s="156"/>
      <c r="EBR17" s="156"/>
      <c r="EBS17" s="156"/>
      <c r="EBT17" s="156"/>
      <c r="EBU17" s="156"/>
      <c r="EBV17" s="156"/>
      <c r="EBW17" s="156"/>
      <c r="EBX17" s="156"/>
      <c r="EBY17" s="156"/>
      <c r="EBZ17" s="156"/>
      <c r="ECA17" s="156"/>
      <c r="ECB17" s="156"/>
      <c r="ECC17" s="156"/>
      <c r="ECD17" s="156"/>
      <c r="ECE17" s="156"/>
      <c r="ECF17" s="156"/>
      <c r="ECG17" s="156"/>
      <c r="ECH17" s="156"/>
      <c r="ECI17" s="156"/>
      <c r="ECJ17" s="156"/>
      <c r="ECK17" s="156"/>
      <c r="ECL17" s="156"/>
      <c r="ECM17" s="156"/>
      <c r="ECN17" s="156"/>
      <c r="ECO17" s="156"/>
      <c r="ECP17" s="156"/>
      <c r="ECQ17" s="156"/>
      <c r="ECR17" s="156"/>
      <c r="ECS17" s="156"/>
      <c r="ECT17" s="156"/>
      <c r="ECU17" s="156"/>
      <c r="ECV17" s="156"/>
      <c r="ECW17" s="156"/>
      <c r="ECX17" s="156"/>
      <c r="ECY17" s="156"/>
      <c r="ECZ17" s="156"/>
      <c r="EDA17" s="156"/>
      <c r="EDB17" s="156"/>
      <c r="EDC17" s="156"/>
      <c r="EDD17" s="156"/>
      <c r="EDE17" s="156"/>
      <c r="EDF17" s="156"/>
      <c r="EDG17" s="156"/>
      <c r="EDH17" s="156"/>
      <c r="EDI17" s="156"/>
      <c r="EDJ17" s="156"/>
      <c r="EDK17" s="156"/>
      <c r="EDL17" s="156"/>
      <c r="EDM17" s="156"/>
      <c r="EDN17" s="156"/>
      <c r="EDO17" s="156"/>
      <c r="EDP17" s="156"/>
      <c r="EDQ17" s="156"/>
      <c r="EDR17" s="156"/>
      <c r="EDS17" s="156"/>
      <c r="EDT17" s="156"/>
      <c r="EDU17" s="156"/>
      <c r="EDV17" s="156"/>
      <c r="EDW17" s="156"/>
      <c r="EDX17" s="156"/>
      <c r="EDY17" s="156"/>
      <c r="EDZ17" s="156"/>
      <c r="EEA17" s="156"/>
      <c r="EEB17" s="156"/>
      <c r="EEC17" s="156"/>
      <c r="EED17" s="156"/>
      <c r="EEE17" s="156"/>
      <c r="EEF17" s="156"/>
      <c r="EEG17" s="156"/>
      <c r="EEH17" s="156"/>
      <c r="EEI17" s="156"/>
      <c r="EEJ17" s="156"/>
      <c r="EEK17" s="156"/>
      <c r="EEL17" s="156"/>
      <c r="EEM17" s="156"/>
      <c r="EEN17" s="156"/>
      <c r="EEO17" s="156"/>
      <c r="EEP17" s="156"/>
      <c r="EEQ17" s="156"/>
      <c r="EER17" s="156"/>
      <c r="EES17" s="156"/>
      <c r="EET17" s="156"/>
      <c r="EEU17" s="156"/>
      <c r="EEV17" s="156"/>
      <c r="EEW17" s="156"/>
      <c r="EEX17" s="156"/>
      <c r="EEY17" s="156"/>
      <c r="EEZ17" s="156"/>
      <c r="EFA17" s="156"/>
      <c r="EFB17" s="156"/>
      <c r="EFC17" s="156"/>
      <c r="EFD17" s="156"/>
      <c r="EFE17" s="156"/>
      <c r="EFF17" s="156"/>
      <c r="EFG17" s="156"/>
      <c r="EFH17" s="156"/>
      <c r="EFI17" s="156"/>
      <c r="EFJ17" s="156"/>
      <c r="EFK17" s="156"/>
      <c r="EFL17" s="156"/>
      <c r="EFM17" s="156"/>
      <c r="EFN17" s="156"/>
      <c r="EFO17" s="156"/>
      <c r="EFP17" s="156"/>
      <c r="EFQ17" s="156"/>
      <c r="EFR17" s="156"/>
      <c r="EFS17" s="156"/>
      <c r="EFT17" s="156"/>
      <c r="EFU17" s="156"/>
      <c r="EFV17" s="156"/>
      <c r="EFW17" s="156"/>
      <c r="EFX17" s="156"/>
      <c r="EFY17" s="156"/>
      <c r="EFZ17" s="156"/>
      <c r="EGA17" s="156"/>
      <c r="EGB17" s="156"/>
      <c r="EGC17" s="156"/>
      <c r="EGD17" s="156"/>
      <c r="EGE17" s="156"/>
      <c r="EGF17" s="156"/>
      <c r="EGG17" s="156"/>
      <c r="EGH17" s="156"/>
      <c r="EGI17" s="156"/>
      <c r="EGJ17" s="156"/>
      <c r="EGK17" s="156"/>
      <c r="EGL17" s="156"/>
      <c r="EGM17" s="156"/>
      <c r="EGN17" s="156"/>
      <c r="EGO17" s="156"/>
      <c r="EGP17" s="156"/>
      <c r="EGQ17" s="156"/>
      <c r="EGR17" s="156"/>
      <c r="EGS17" s="156"/>
      <c r="EGT17" s="156"/>
      <c r="EGU17" s="156"/>
      <c r="EGV17" s="156"/>
      <c r="EGW17" s="156"/>
      <c r="EGX17" s="156"/>
      <c r="EGY17" s="156"/>
      <c r="EGZ17" s="156"/>
      <c r="EHA17" s="156"/>
      <c r="EHB17" s="156"/>
      <c r="EHC17" s="156"/>
      <c r="EHD17" s="156"/>
      <c r="EHE17" s="156"/>
      <c r="EHF17" s="156"/>
      <c r="EHG17" s="156"/>
      <c r="EHH17" s="156"/>
      <c r="EHI17" s="156"/>
      <c r="EHJ17" s="156"/>
      <c r="EHK17" s="156"/>
      <c r="EHL17" s="156"/>
      <c r="EHM17" s="156"/>
      <c r="EHN17" s="156"/>
      <c r="EHO17" s="156"/>
      <c r="EHP17" s="156"/>
      <c r="EHQ17" s="156"/>
      <c r="EHR17" s="156"/>
      <c r="EHS17" s="156"/>
      <c r="EHT17" s="156"/>
      <c r="EHU17" s="156"/>
      <c r="EHV17" s="156"/>
      <c r="EHW17" s="156"/>
      <c r="EHX17" s="156"/>
      <c r="EHY17" s="156"/>
      <c r="EHZ17" s="156"/>
      <c r="EIA17" s="156"/>
      <c r="EIB17" s="156"/>
      <c r="EIC17" s="156"/>
      <c r="EID17" s="156"/>
      <c r="EIE17" s="156"/>
      <c r="EIF17" s="156"/>
      <c r="EIG17" s="156"/>
      <c r="EIH17" s="156"/>
      <c r="EII17" s="156"/>
      <c r="EIJ17" s="156"/>
      <c r="EIK17" s="156"/>
      <c r="EIL17" s="156"/>
      <c r="EIM17" s="156"/>
      <c r="EIN17" s="156"/>
      <c r="EIO17" s="156"/>
      <c r="EIP17" s="156"/>
      <c r="EIQ17" s="156"/>
      <c r="EIR17" s="156"/>
      <c r="EIS17" s="156"/>
      <c r="EIT17" s="156"/>
      <c r="EIU17" s="156"/>
      <c r="EIV17" s="156"/>
      <c r="EIW17" s="156"/>
      <c r="EIX17" s="156"/>
      <c r="EIY17" s="156"/>
      <c r="EIZ17" s="156"/>
      <c r="EJA17" s="156"/>
      <c r="EJB17" s="156"/>
      <c r="EJC17" s="156"/>
      <c r="EJD17" s="156"/>
      <c r="EJE17" s="156"/>
      <c r="EJF17" s="156"/>
      <c r="EJG17" s="156"/>
      <c r="EJH17" s="156"/>
      <c r="EJI17" s="156"/>
      <c r="EJJ17" s="156"/>
      <c r="EJK17" s="156"/>
      <c r="EJL17" s="156"/>
      <c r="EJM17" s="156"/>
      <c r="EJN17" s="156"/>
      <c r="EJO17" s="156"/>
      <c r="EJP17" s="156"/>
      <c r="EJQ17" s="156"/>
      <c r="EJR17" s="156"/>
      <c r="EJS17" s="156"/>
      <c r="EJT17" s="156"/>
      <c r="EJU17" s="156"/>
      <c r="EJV17" s="156"/>
      <c r="EJW17" s="156"/>
      <c r="EJX17" s="156"/>
      <c r="EJY17" s="156"/>
      <c r="EJZ17" s="156"/>
      <c r="EKA17" s="156"/>
      <c r="EKB17" s="156"/>
      <c r="EKC17" s="156"/>
      <c r="EKD17" s="156"/>
      <c r="EKE17" s="156"/>
      <c r="EKF17" s="156"/>
      <c r="EKG17" s="156"/>
      <c r="EKH17" s="156"/>
      <c r="EKI17" s="156"/>
      <c r="EKJ17" s="156"/>
      <c r="EKK17" s="156"/>
      <c r="EKL17" s="156"/>
      <c r="EKM17" s="156"/>
      <c r="EKN17" s="156"/>
      <c r="EKO17" s="156"/>
      <c r="EKP17" s="156"/>
      <c r="EKQ17" s="156"/>
      <c r="EKR17" s="156"/>
      <c r="EKS17" s="156"/>
      <c r="EKT17" s="156"/>
      <c r="EKU17" s="156"/>
      <c r="EKV17" s="156"/>
      <c r="EKW17" s="156"/>
      <c r="EKX17" s="156"/>
      <c r="EKY17" s="156"/>
      <c r="EKZ17" s="156"/>
      <c r="ELA17" s="156"/>
      <c r="ELB17" s="156"/>
      <c r="ELC17" s="156"/>
      <c r="ELD17" s="156"/>
      <c r="ELE17" s="156"/>
      <c r="ELF17" s="156"/>
      <c r="ELG17" s="156"/>
      <c r="ELH17" s="156"/>
      <c r="ELI17" s="156"/>
      <c r="ELJ17" s="156"/>
      <c r="ELK17" s="156"/>
      <c r="ELL17" s="156"/>
      <c r="ELM17" s="156"/>
      <c r="ELN17" s="156"/>
      <c r="ELO17" s="156"/>
      <c r="ELP17" s="156"/>
      <c r="ELQ17" s="156"/>
      <c r="ELR17" s="156"/>
      <c r="ELS17" s="156"/>
      <c r="ELT17" s="156"/>
      <c r="ELU17" s="156"/>
      <c r="ELV17" s="156"/>
      <c r="ELW17" s="156"/>
      <c r="ELX17" s="156"/>
      <c r="ELY17" s="156"/>
      <c r="ELZ17" s="156"/>
      <c r="EMA17" s="156"/>
      <c r="EMB17" s="156"/>
      <c r="EMC17" s="156"/>
      <c r="EMD17" s="156"/>
      <c r="EME17" s="156"/>
      <c r="EMF17" s="156"/>
      <c r="EMG17" s="156"/>
      <c r="EMH17" s="156"/>
      <c r="EMI17" s="156"/>
      <c r="EMJ17" s="156"/>
      <c r="EMK17" s="156"/>
      <c r="EML17" s="156"/>
      <c r="EMM17" s="156"/>
      <c r="EMN17" s="156"/>
      <c r="EMO17" s="156"/>
      <c r="EMP17" s="156"/>
      <c r="EMQ17" s="156"/>
      <c r="EMR17" s="156"/>
      <c r="EMS17" s="156"/>
      <c r="EMT17" s="156"/>
      <c r="EMU17" s="156"/>
      <c r="EMV17" s="156"/>
      <c r="EMW17" s="156"/>
      <c r="EMX17" s="156"/>
      <c r="EMY17" s="156"/>
      <c r="EMZ17" s="156"/>
      <c r="ENA17" s="156"/>
      <c r="ENB17" s="156"/>
      <c r="ENC17" s="156"/>
      <c r="END17" s="156"/>
      <c r="ENE17" s="156"/>
      <c r="ENF17" s="156"/>
      <c r="ENG17" s="156"/>
      <c r="ENH17" s="156"/>
      <c r="ENI17" s="156"/>
      <c r="ENJ17" s="156"/>
      <c r="ENK17" s="156"/>
      <c r="ENL17" s="156"/>
      <c r="ENM17" s="156"/>
      <c r="ENN17" s="156"/>
      <c r="ENO17" s="156"/>
      <c r="ENP17" s="156"/>
      <c r="ENQ17" s="156"/>
      <c r="ENR17" s="156"/>
      <c r="ENS17" s="156"/>
      <c r="ENT17" s="156"/>
      <c r="ENU17" s="156"/>
      <c r="ENV17" s="156"/>
      <c r="ENW17" s="156"/>
      <c r="ENX17" s="156"/>
      <c r="ENY17" s="156"/>
      <c r="ENZ17" s="156"/>
      <c r="EOA17" s="156"/>
      <c r="EOB17" s="156"/>
      <c r="EOC17" s="156"/>
      <c r="EOD17" s="156"/>
      <c r="EOE17" s="156"/>
      <c r="EOF17" s="156"/>
      <c r="EOG17" s="156"/>
      <c r="EOH17" s="156"/>
      <c r="EOI17" s="156"/>
      <c r="EOJ17" s="156"/>
      <c r="EOK17" s="156"/>
      <c r="EOL17" s="156"/>
      <c r="EOM17" s="156"/>
      <c r="EON17" s="156"/>
      <c r="EOO17" s="156"/>
      <c r="EOP17" s="156"/>
      <c r="EOQ17" s="156"/>
      <c r="EOR17" s="156"/>
      <c r="EOS17" s="156"/>
      <c r="EOT17" s="156"/>
      <c r="EOU17" s="156"/>
      <c r="EOV17" s="156"/>
      <c r="EOW17" s="156"/>
      <c r="EOX17" s="156"/>
      <c r="EOY17" s="156"/>
      <c r="EOZ17" s="156"/>
      <c r="EPA17" s="156"/>
      <c r="EPB17" s="156"/>
      <c r="EPC17" s="156"/>
      <c r="EPD17" s="156"/>
      <c r="EPE17" s="156"/>
      <c r="EPF17" s="156"/>
      <c r="EPG17" s="156"/>
      <c r="EPH17" s="156"/>
      <c r="EPI17" s="156"/>
      <c r="EPJ17" s="156"/>
      <c r="EPK17" s="156"/>
      <c r="EPL17" s="156"/>
      <c r="EPM17" s="156"/>
      <c r="EPN17" s="156"/>
      <c r="EPO17" s="156"/>
      <c r="EPP17" s="156"/>
      <c r="EPQ17" s="156"/>
      <c r="EPR17" s="156"/>
      <c r="EPS17" s="156"/>
      <c r="EPT17" s="156"/>
      <c r="EPU17" s="156"/>
      <c r="EPV17" s="156"/>
      <c r="EPW17" s="156"/>
      <c r="EPX17" s="156"/>
      <c r="EPY17" s="156"/>
      <c r="EPZ17" s="156"/>
      <c r="EQA17" s="156"/>
      <c r="EQB17" s="156"/>
      <c r="EQC17" s="156"/>
      <c r="EQD17" s="156"/>
      <c r="EQE17" s="156"/>
      <c r="EQF17" s="156"/>
      <c r="EQG17" s="156"/>
      <c r="EQH17" s="156"/>
      <c r="EQI17" s="156"/>
      <c r="EQJ17" s="156"/>
      <c r="EQK17" s="156"/>
      <c r="EQL17" s="156"/>
      <c r="EQM17" s="156"/>
      <c r="EQN17" s="156"/>
      <c r="EQO17" s="156"/>
      <c r="EQP17" s="156"/>
      <c r="EQQ17" s="156"/>
      <c r="EQR17" s="156"/>
      <c r="EQS17" s="156"/>
      <c r="EQT17" s="156"/>
      <c r="EQU17" s="156"/>
      <c r="EQV17" s="156"/>
      <c r="EQW17" s="156"/>
      <c r="EQX17" s="156"/>
      <c r="EQY17" s="156"/>
      <c r="EQZ17" s="156"/>
      <c r="ERA17" s="156"/>
      <c r="ERB17" s="156"/>
      <c r="ERC17" s="156"/>
      <c r="ERD17" s="156"/>
      <c r="ERE17" s="156"/>
      <c r="ERF17" s="156"/>
      <c r="ERG17" s="156"/>
      <c r="ERH17" s="156"/>
      <c r="ERI17" s="156"/>
      <c r="ERJ17" s="156"/>
      <c r="ERK17" s="156"/>
      <c r="ERL17" s="156"/>
      <c r="ERM17" s="156"/>
      <c r="ERN17" s="156"/>
      <c r="ERO17" s="156"/>
      <c r="ERP17" s="156"/>
      <c r="ERQ17" s="156"/>
      <c r="ERR17" s="156"/>
      <c r="ERS17" s="156"/>
      <c r="ERT17" s="156"/>
      <c r="ERU17" s="156"/>
      <c r="ERV17" s="156"/>
      <c r="ERW17" s="156"/>
      <c r="ERX17" s="156"/>
      <c r="ERY17" s="156"/>
      <c r="ERZ17" s="156"/>
      <c r="ESA17" s="156"/>
      <c r="ESB17" s="156"/>
      <c r="ESC17" s="156"/>
      <c r="ESD17" s="156"/>
      <c r="ESE17" s="156"/>
      <c r="ESF17" s="156"/>
      <c r="ESG17" s="156"/>
      <c r="ESH17" s="156"/>
      <c r="ESI17" s="156"/>
      <c r="ESJ17" s="156"/>
      <c r="ESK17" s="156"/>
      <c r="ESL17" s="156"/>
      <c r="ESM17" s="156"/>
      <c r="ESN17" s="156"/>
      <c r="ESO17" s="156"/>
      <c r="ESP17" s="156"/>
      <c r="ESQ17" s="156"/>
      <c r="ESR17" s="156"/>
      <c r="ESS17" s="156"/>
      <c r="EST17" s="156"/>
      <c r="ESU17" s="156"/>
      <c r="ESV17" s="156"/>
      <c r="ESW17" s="156"/>
      <c r="ESX17" s="156"/>
      <c r="ESY17" s="156"/>
      <c r="ESZ17" s="156"/>
      <c r="ETA17" s="156"/>
      <c r="ETB17" s="156"/>
      <c r="ETC17" s="156"/>
      <c r="ETD17" s="156"/>
      <c r="ETE17" s="156"/>
      <c r="ETF17" s="156"/>
      <c r="ETG17" s="156"/>
      <c r="ETH17" s="156"/>
      <c r="ETI17" s="156"/>
      <c r="ETJ17" s="156"/>
      <c r="ETK17" s="156"/>
      <c r="ETL17" s="156"/>
      <c r="ETM17" s="156"/>
      <c r="ETN17" s="156"/>
      <c r="ETO17" s="156"/>
      <c r="ETP17" s="156"/>
      <c r="ETQ17" s="156"/>
      <c r="ETR17" s="156"/>
      <c r="ETS17" s="156"/>
      <c r="ETT17" s="156"/>
      <c r="ETU17" s="156"/>
      <c r="ETV17" s="156"/>
      <c r="ETW17" s="156"/>
      <c r="ETX17" s="156"/>
      <c r="ETY17" s="156"/>
      <c r="ETZ17" s="156"/>
      <c r="EUA17" s="156"/>
      <c r="EUB17" s="156"/>
      <c r="EUC17" s="156"/>
      <c r="EUD17" s="156"/>
      <c r="EUE17" s="156"/>
      <c r="EUF17" s="156"/>
      <c r="EUG17" s="156"/>
      <c r="EUH17" s="156"/>
      <c r="EUI17" s="156"/>
      <c r="EUJ17" s="156"/>
      <c r="EUK17" s="156"/>
      <c r="EUL17" s="156"/>
      <c r="EUM17" s="156"/>
      <c r="EUN17" s="156"/>
      <c r="EUO17" s="156"/>
      <c r="EUP17" s="156"/>
      <c r="EUQ17" s="156"/>
      <c r="EUR17" s="156"/>
      <c r="EUS17" s="156"/>
      <c r="EUT17" s="156"/>
      <c r="EUU17" s="156"/>
      <c r="EUV17" s="156"/>
      <c r="EUW17" s="156"/>
      <c r="EUX17" s="156"/>
      <c r="EUY17" s="156"/>
      <c r="EUZ17" s="156"/>
      <c r="EVA17" s="156"/>
      <c r="EVB17" s="156"/>
      <c r="EVC17" s="156"/>
      <c r="EVD17" s="156"/>
      <c r="EVE17" s="156"/>
      <c r="EVF17" s="156"/>
      <c r="EVG17" s="156"/>
      <c r="EVH17" s="156"/>
      <c r="EVI17" s="156"/>
      <c r="EVJ17" s="156"/>
      <c r="EVK17" s="156"/>
      <c r="EVL17" s="156"/>
      <c r="EVM17" s="156"/>
      <c r="EVN17" s="156"/>
      <c r="EVO17" s="156"/>
      <c r="EVP17" s="156"/>
      <c r="EVQ17" s="156"/>
      <c r="EVR17" s="156"/>
      <c r="EVS17" s="156"/>
      <c r="EVT17" s="156"/>
      <c r="EVU17" s="156"/>
      <c r="EVV17" s="156"/>
      <c r="EVW17" s="156"/>
      <c r="EVX17" s="156"/>
      <c r="EVY17" s="156"/>
      <c r="EVZ17" s="156"/>
      <c r="EWA17" s="156"/>
      <c r="EWB17" s="156"/>
      <c r="EWC17" s="156"/>
      <c r="EWD17" s="156"/>
      <c r="EWE17" s="156"/>
      <c r="EWF17" s="156"/>
      <c r="EWG17" s="156"/>
      <c r="EWH17" s="156"/>
      <c r="EWI17" s="156"/>
      <c r="EWJ17" s="156"/>
      <c r="EWK17" s="156"/>
      <c r="EWL17" s="156"/>
      <c r="EWM17" s="156"/>
      <c r="EWN17" s="156"/>
      <c r="EWO17" s="156"/>
      <c r="EWP17" s="156"/>
      <c r="EWQ17" s="156"/>
      <c r="EWR17" s="156"/>
      <c r="EWS17" s="156"/>
      <c r="EWT17" s="156"/>
      <c r="EWU17" s="156"/>
      <c r="EWV17" s="156"/>
      <c r="EWW17" s="156"/>
      <c r="EWX17" s="156"/>
      <c r="EWY17" s="156"/>
      <c r="EWZ17" s="156"/>
      <c r="EXA17" s="156"/>
      <c r="EXB17" s="156"/>
      <c r="EXC17" s="156"/>
      <c r="EXD17" s="156"/>
      <c r="EXE17" s="156"/>
      <c r="EXF17" s="156"/>
      <c r="EXG17" s="156"/>
      <c r="EXH17" s="156"/>
      <c r="EXI17" s="156"/>
      <c r="EXJ17" s="156"/>
      <c r="EXK17" s="156"/>
      <c r="EXL17" s="156"/>
      <c r="EXM17" s="156"/>
      <c r="EXN17" s="156"/>
      <c r="EXO17" s="156"/>
      <c r="EXP17" s="156"/>
      <c r="EXQ17" s="156"/>
      <c r="EXR17" s="156"/>
      <c r="EXS17" s="156"/>
      <c r="EXT17" s="156"/>
      <c r="EXU17" s="156"/>
      <c r="EXV17" s="156"/>
      <c r="EXW17" s="156"/>
      <c r="EXX17" s="156"/>
      <c r="EXY17" s="156"/>
      <c r="EXZ17" s="156"/>
      <c r="EYA17" s="156"/>
      <c r="EYB17" s="156"/>
      <c r="EYC17" s="156"/>
      <c r="EYD17" s="156"/>
      <c r="EYE17" s="156"/>
      <c r="EYF17" s="156"/>
      <c r="EYG17" s="156"/>
      <c r="EYH17" s="156"/>
      <c r="EYI17" s="156"/>
      <c r="EYJ17" s="156"/>
      <c r="EYK17" s="156"/>
      <c r="EYL17" s="156"/>
      <c r="EYM17" s="156"/>
      <c r="EYN17" s="156"/>
      <c r="EYO17" s="156"/>
      <c r="EYP17" s="156"/>
      <c r="EYQ17" s="156"/>
      <c r="EYR17" s="156"/>
      <c r="EYS17" s="156"/>
      <c r="EYT17" s="156"/>
      <c r="EYU17" s="156"/>
      <c r="EYV17" s="156"/>
      <c r="EYW17" s="156"/>
      <c r="EYX17" s="156"/>
      <c r="EYY17" s="156"/>
      <c r="EYZ17" s="156"/>
      <c r="EZA17" s="156"/>
      <c r="EZB17" s="156"/>
      <c r="EZC17" s="156"/>
      <c r="EZD17" s="156"/>
      <c r="EZE17" s="156"/>
      <c r="EZF17" s="156"/>
      <c r="EZG17" s="156"/>
      <c r="EZH17" s="156"/>
      <c r="EZI17" s="156"/>
      <c r="EZJ17" s="156"/>
      <c r="EZK17" s="156"/>
      <c r="EZL17" s="156"/>
      <c r="EZM17" s="156"/>
      <c r="EZN17" s="156"/>
      <c r="EZO17" s="156"/>
      <c r="EZP17" s="156"/>
      <c r="EZQ17" s="156"/>
      <c r="EZR17" s="156"/>
      <c r="EZS17" s="156"/>
      <c r="EZT17" s="156"/>
      <c r="EZU17" s="156"/>
      <c r="EZV17" s="156"/>
      <c r="EZW17" s="156"/>
      <c r="EZX17" s="156"/>
      <c r="EZY17" s="156"/>
      <c r="EZZ17" s="156"/>
      <c r="FAA17" s="156"/>
      <c r="FAB17" s="156"/>
      <c r="FAC17" s="156"/>
      <c r="FAD17" s="156"/>
      <c r="FAE17" s="156"/>
      <c r="FAF17" s="156"/>
      <c r="FAG17" s="156"/>
      <c r="FAH17" s="156"/>
      <c r="FAI17" s="156"/>
      <c r="FAJ17" s="156"/>
      <c r="FAK17" s="156"/>
      <c r="FAL17" s="156"/>
      <c r="FAM17" s="156"/>
      <c r="FAN17" s="156"/>
      <c r="FAO17" s="156"/>
      <c r="FAP17" s="156"/>
      <c r="FAQ17" s="156"/>
      <c r="FAR17" s="156"/>
      <c r="FAS17" s="156"/>
      <c r="FAT17" s="156"/>
      <c r="FAU17" s="156"/>
      <c r="FAV17" s="156"/>
      <c r="FAW17" s="156"/>
      <c r="FAX17" s="156"/>
      <c r="FAY17" s="156"/>
      <c r="FAZ17" s="156"/>
      <c r="FBA17" s="156"/>
      <c r="FBB17" s="156"/>
      <c r="FBC17" s="156"/>
      <c r="FBD17" s="156"/>
      <c r="FBE17" s="156"/>
      <c r="FBF17" s="156"/>
      <c r="FBG17" s="156"/>
      <c r="FBH17" s="156"/>
      <c r="FBI17" s="156"/>
      <c r="FBJ17" s="156"/>
      <c r="FBK17" s="156"/>
      <c r="FBL17" s="156"/>
      <c r="FBM17" s="156"/>
      <c r="FBN17" s="156"/>
      <c r="FBO17" s="156"/>
      <c r="FBP17" s="156"/>
      <c r="FBQ17" s="156"/>
      <c r="FBR17" s="156"/>
      <c r="FBS17" s="156"/>
      <c r="FBT17" s="156"/>
      <c r="FBU17" s="156"/>
      <c r="FBV17" s="156"/>
      <c r="FBW17" s="156"/>
      <c r="FBX17" s="156"/>
      <c r="FBY17" s="156"/>
      <c r="FBZ17" s="156"/>
      <c r="FCA17" s="156"/>
      <c r="FCB17" s="156"/>
      <c r="FCC17" s="156"/>
      <c r="FCD17" s="156"/>
      <c r="FCE17" s="156"/>
      <c r="FCF17" s="156"/>
      <c r="FCG17" s="156"/>
      <c r="FCH17" s="156"/>
      <c r="FCI17" s="156"/>
      <c r="FCJ17" s="156"/>
      <c r="FCK17" s="156"/>
      <c r="FCL17" s="156"/>
      <c r="FCM17" s="156"/>
      <c r="FCN17" s="156"/>
      <c r="FCO17" s="156"/>
      <c r="FCP17" s="156"/>
      <c r="FCQ17" s="156"/>
      <c r="FCR17" s="156"/>
      <c r="FCS17" s="156"/>
      <c r="FCT17" s="156"/>
      <c r="FCU17" s="156"/>
      <c r="FCV17" s="156"/>
      <c r="FCW17" s="156"/>
      <c r="FCX17" s="156"/>
      <c r="FCY17" s="156"/>
      <c r="FCZ17" s="156"/>
      <c r="FDA17" s="156"/>
      <c r="FDB17" s="156"/>
      <c r="FDC17" s="156"/>
      <c r="FDD17" s="156"/>
      <c r="FDE17" s="156"/>
      <c r="FDF17" s="156"/>
      <c r="FDG17" s="156"/>
      <c r="FDH17" s="156"/>
      <c r="FDI17" s="156"/>
      <c r="FDJ17" s="156"/>
      <c r="FDK17" s="156"/>
      <c r="FDL17" s="156"/>
      <c r="FDM17" s="156"/>
      <c r="FDN17" s="156"/>
      <c r="FDO17" s="156"/>
      <c r="FDP17" s="156"/>
      <c r="FDQ17" s="156"/>
      <c r="FDR17" s="156"/>
      <c r="FDS17" s="156"/>
      <c r="FDT17" s="156"/>
      <c r="FDU17" s="156"/>
      <c r="FDV17" s="156"/>
      <c r="FDW17" s="156"/>
      <c r="FDX17" s="156"/>
      <c r="FDY17" s="156"/>
      <c r="FDZ17" s="156"/>
      <c r="FEA17" s="156"/>
      <c r="FEB17" s="156"/>
      <c r="FEC17" s="156"/>
      <c r="FED17" s="156"/>
      <c r="FEE17" s="156"/>
      <c r="FEF17" s="156"/>
      <c r="FEG17" s="156"/>
      <c r="FEH17" s="156"/>
      <c r="FEI17" s="156"/>
      <c r="FEJ17" s="156"/>
      <c r="FEK17" s="156"/>
      <c r="FEL17" s="156"/>
      <c r="FEM17" s="156"/>
      <c r="FEN17" s="156"/>
      <c r="FEO17" s="156"/>
      <c r="FEP17" s="156"/>
      <c r="FEQ17" s="156"/>
      <c r="FER17" s="156"/>
      <c r="FES17" s="156"/>
      <c r="FET17" s="156"/>
      <c r="FEU17" s="156"/>
      <c r="FEV17" s="156"/>
      <c r="FEW17" s="156"/>
      <c r="FEX17" s="156"/>
      <c r="FEY17" s="156"/>
      <c r="FEZ17" s="156"/>
      <c r="FFA17" s="156"/>
      <c r="FFB17" s="156"/>
      <c r="FFC17" s="156"/>
      <c r="FFD17" s="156"/>
      <c r="FFE17" s="156"/>
      <c r="FFF17" s="156"/>
      <c r="FFG17" s="156"/>
      <c r="FFH17" s="156"/>
      <c r="FFI17" s="156"/>
      <c r="FFJ17" s="156"/>
      <c r="FFK17" s="156"/>
      <c r="FFL17" s="156"/>
      <c r="FFM17" s="156"/>
      <c r="FFN17" s="156"/>
      <c r="FFO17" s="156"/>
      <c r="FFP17" s="156"/>
      <c r="FFQ17" s="156"/>
      <c r="FFR17" s="156"/>
      <c r="FFS17" s="156"/>
      <c r="FFT17" s="156"/>
      <c r="FFU17" s="156"/>
      <c r="FFV17" s="156"/>
      <c r="FFW17" s="156"/>
      <c r="FFX17" s="156"/>
      <c r="FFY17" s="156"/>
      <c r="FFZ17" s="156"/>
      <c r="FGA17" s="156"/>
      <c r="FGB17" s="156"/>
      <c r="FGC17" s="156"/>
      <c r="FGD17" s="156"/>
      <c r="FGE17" s="156"/>
      <c r="FGF17" s="156"/>
      <c r="FGG17" s="156"/>
      <c r="FGH17" s="156"/>
      <c r="FGI17" s="156"/>
      <c r="FGJ17" s="156"/>
      <c r="FGK17" s="156"/>
      <c r="FGL17" s="156"/>
      <c r="FGM17" s="156"/>
      <c r="FGN17" s="156"/>
      <c r="FGO17" s="156"/>
      <c r="FGP17" s="156"/>
      <c r="FGQ17" s="156"/>
      <c r="FGR17" s="156"/>
      <c r="FGS17" s="156"/>
      <c r="FGT17" s="156"/>
      <c r="FGU17" s="156"/>
      <c r="FGV17" s="156"/>
      <c r="FGW17" s="156"/>
      <c r="FGX17" s="156"/>
      <c r="FGY17" s="156"/>
      <c r="FGZ17" s="156"/>
      <c r="FHA17" s="156"/>
      <c r="FHB17" s="156"/>
      <c r="FHC17" s="156"/>
      <c r="FHD17" s="156"/>
      <c r="FHE17" s="156"/>
      <c r="FHF17" s="156"/>
      <c r="FHG17" s="156"/>
      <c r="FHH17" s="156"/>
      <c r="FHI17" s="156"/>
      <c r="FHJ17" s="156"/>
      <c r="FHK17" s="156"/>
      <c r="FHL17" s="156"/>
      <c r="FHM17" s="156"/>
      <c r="FHN17" s="156"/>
      <c r="FHO17" s="156"/>
      <c r="FHP17" s="156"/>
      <c r="FHQ17" s="156"/>
      <c r="FHR17" s="156"/>
      <c r="FHS17" s="156"/>
      <c r="FHT17" s="156"/>
      <c r="FHU17" s="156"/>
      <c r="FHV17" s="156"/>
      <c r="FHW17" s="156"/>
      <c r="FHX17" s="156"/>
      <c r="FHY17" s="156"/>
      <c r="FHZ17" s="156"/>
      <c r="FIA17" s="156"/>
      <c r="FIB17" s="156"/>
      <c r="FIC17" s="156"/>
      <c r="FID17" s="156"/>
      <c r="FIE17" s="156"/>
      <c r="FIF17" s="156"/>
      <c r="FIG17" s="156"/>
      <c r="FIH17" s="156"/>
      <c r="FII17" s="156"/>
      <c r="FIJ17" s="156"/>
      <c r="FIK17" s="156"/>
      <c r="FIL17" s="156"/>
      <c r="FIM17" s="156"/>
      <c r="FIN17" s="156"/>
      <c r="FIO17" s="156"/>
      <c r="FIP17" s="156"/>
      <c r="FIQ17" s="156"/>
      <c r="FIR17" s="156"/>
      <c r="FIS17" s="156"/>
      <c r="FIT17" s="156"/>
      <c r="FIU17" s="156"/>
      <c r="FIV17" s="156"/>
      <c r="FIW17" s="156"/>
      <c r="FIX17" s="156"/>
      <c r="FIY17" s="156"/>
      <c r="FIZ17" s="156"/>
      <c r="FJA17" s="156"/>
      <c r="FJB17" s="156"/>
      <c r="FJC17" s="156"/>
      <c r="FJD17" s="156"/>
      <c r="FJE17" s="156"/>
      <c r="FJF17" s="156"/>
      <c r="FJG17" s="156"/>
      <c r="FJH17" s="156"/>
      <c r="FJI17" s="156"/>
      <c r="FJJ17" s="156"/>
      <c r="FJK17" s="156"/>
      <c r="FJL17" s="156"/>
      <c r="FJM17" s="156"/>
      <c r="FJN17" s="156"/>
      <c r="FJO17" s="156"/>
      <c r="FJP17" s="156"/>
      <c r="FJQ17" s="156"/>
      <c r="FJR17" s="156"/>
      <c r="FJS17" s="156"/>
      <c r="FJT17" s="156"/>
      <c r="FJU17" s="156"/>
      <c r="FJV17" s="156"/>
      <c r="FJW17" s="156"/>
      <c r="FJX17" s="156"/>
      <c r="FJY17" s="156"/>
      <c r="FJZ17" s="156"/>
      <c r="FKA17" s="156"/>
      <c r="FKB17" s="156"/>
      <c r="FKC17" s="156"/>
      <c r="FKD17" s="156"/>
      <c r="FKE17" s="156"/>
      <c r="FKF17" s="156"/>
      <c r="FKG17" s="156"/>
      <c r="FKH17" s="156"/>
      <c r="FKI17" s="156"/>
      <c r="FKJ17" s="156"/>
      <c r="FKK17" s="156"/>
      <c r="FKL17" s="156"/>
      <c r="FKM17" s="156"/>
      <c r="FKN17" s="156"/>
      <c r="FKO17" s="156"/>
      <c r="FKP17" s="156"/>
      <c r="FKQ17" s="156"/>
      <c r="FKR17" s="156"/>
      <c r="FKS17" s="156"/>
      <c r="FKT17" s="156"/>
      <c r="FKU17" s="156"/>
      <c r="FKV17" s="156"/>
      <c r="FKW17" s="156"/>
      <c r="FKX17" s="156"/>
      <c r="FKY17" s="156"/>
      <c r="FKZ17" s="156"/>
      <c r="FLA17" s="156"/>
      <c r="FLB17" s="156"/>
      <c r="FLC17" s="156"/>
      <c r="FLD17" s="156"/>
      <c r="FLE17" s="156"/>
      <c r="FLF17" s="156"/>
      <c r="FLG17" s="156"/>
      <c r="FLH17" s="156"/>
      <c r="FLI17" s="156"/>
      <c r="FLJ17" s="156"/>
      <c r="FLK17" s="156"/>
      <c r="FLL17" s="156"/>
      <c r="FLM17" s="156"/>
      <c r="FLN17" s="156"/>
      <c r="FLO17" s="156"/>
      <c r="FLP17" s="156"/>
      <c r="FLQ17" s="156"/>
      <c r="FLR17" s="156"/>
      <c r="FLS17" s="156"/>
      <c r="FLT17" s="156"/>
      <c r="FLU17" s="156"/>
      <c r="FLV17" s="156"/>
      <c r="FLW17" s="156"/>
      <c r="FLX17" s="156"/>
      <c r="FLY17" s="156"/>
      <c r="FLZ17" s="156"/>
      <c r="FMA17" s="156"/>
      <c r="FMB17" s="156"/>
      <c r="FMC17" s="156"/>
      <c r="FMD17" s="156"/>
      <c r="FME17" s="156"/>
      <c r="FMF17" s="156"/>
      <c r="FMG17" s="156"/>
      <c r="FMH17" s="156"/>
      <c r="FMI17" s="156"/>
      <c r="FMJ17" s="156"/>
      <c r="FMK17" s="156"/>
      <c r="FML17" s="156"/>
      <c r="FMM17" s="156"/>
      <c r="FMN17" s="156"/>
      <c r="FMO17" s="156"/>
      <c r="FMP17" s="156"/>
      <c r="FMQ17" s="156"/>
      <c r="FMR17" s="156"/>
      <c r="FMS17" s="156"/>
      <c r="FMT17" s="156"/>
      <c r="FMU17" s="156"/>
      <c r="FMV17" s="156"/>
      <c r="FMW17" s="156"/>
      <c r="FMX17" s="156"/>
      <c r="FMY17" s="156"/>
      <c r="FMZ17" s="156"/>
      <c r="FNA17" s="156"/>
      <c r="FNB17" s="156"/>
      <c r="FNC17" s="156"/>
      <c r="FND17" s="156"/>
      <c r="FNE17" s="156"/>
      <c r="FNF17" s="156"/>
      <c r="FNG17" s="156"/>
      <c r="FNH17" s="156"/>
      <c r="FNI17" s="156"/>
      <c r="FNJ17" s="156"/>
      <c r="FNK17" s="156"/>
      <c r="FNL17" s="156"/>
      <c r="FNM17" s="156"/>
      <c r="FNN17" s="156"/>
      <c r="FNO17" s="156"/>
      <c r="FNP17" s="156"/>
      <c r="FNQ17" s="156"/>
      <c r="FNR17" s="156"/>
      <c r="FNS17" s="156"/>
      <c r="FNT17" s="156"/>
      <c r="FNU17" s="156"/>
      <c r="FNV17" s="156"/>
      <c r="FNW17" s="156"/>
      <c r="FNX17" s="156"/>
      <c r="FNY17" s="156"/>
      <c r="FNZ17" s="156"/>
      <c r="FOA17" s="156"/>
      <c r="FOB17" s="156"/>
      <c r="FOC17" s="156"/>
      <c r="FOD17" s="156"/>
      <c r="FOE17" s="156"/>
      <c r="FOF17" s="156"/>
      <c r="FOG17" s="156"/>
      <c r="FOH17" s="156"/>
      <c r="FOI17" s="156"/>
      <c r="FOJ17" s="156"/>
      <c r="FOK17" s="156"/>
      <c r="FOL17" s="156"/>
      <c r="FOM17" s="156"/>
      <c r="FON17" s="156"/>
      <c r="FOO17" s="156"/>
      <c r="FOP17" s="156"/>
      <c r="FOQ17" s="156"/>
      <c r="FOR17" s="156"/>
      <c r="FOS17" s="156"/>
      <c r="FOT17" s="156"/>
      <c r="FOU17" s="156"/>
      <c r="FOV17" s="156"/>
      <c r="FOW17" s="156"/>
      <c r="FOX17" s="156"/>
      <c r="FOY17" s="156"/>
      <c r="FOZ17" s="156"/>
      <c r="FPA17" s="156"/>
      <c r="FPB17" s="156"/>
      <c r="FPC17" s="156"/>
      <c r="FPD17" s="156"/>
      <c r="FPE17" s="156"/>
      <c r="FPF17" s="156"/>
      <c r="FPG17" s="156"/>
      <c r="FPH17" s="156"/>
      <c r="FPI17" s="156"/>
      <c r="FPJ17" s="156"/>
      <c r="FPK17" s="156"/>
      <c r="FPL17" s="156"/>
      <c r="FPM17" s="156"/>
      <c r="FPN17" s="156"/>
      <c r="FPO17" s="156"/>
      <c r="FPP17" s="156"/>
      <c r="FPQ17" s="156"/>
      <c r="FPR17" s="156"/>
      <c r="FPS17" s="156"/>
      <c r="FPT17" s="156"/>
      <c r="FPU17" s="156"/>
      <c r="FPV17" s="156"/>
      <c r="FPW17" s="156"/>
      <c r="FPX17" s="156"/>
      <c r="FPY17" s="156"/>
      <c r="FPZ17" s="156"/>
      <c r="FQA17" s="156"/>
      <c r="FQB17" s="156"/>
      <c r="FQC17" s="156"/>
      <c r="FQD17" s="156"/>
      <c r="FQE17" s="156"/>
      <c r="FQF17" s="156"/>
      <c r="FQG17" s="156"/>
      <c r="FQH17" s="156"/>
      <c r="FQI17" s="156"/>
      <c r="FQJ17" s="156"/>
      <c r="FQK17" s="156"/>
      <c r="FQL17" s="156"/>
      <c r="FQM17" s="156"/>
      <c r="FQN17" s="156"/>
      <c r="FQO17" s="156"/>
      <c r="FQP17" s="156"/>
      <c r="FQQ17" s="156"/>
      <c r="FQR17" s="156"/>
      <c r="FQS17" s="156"/>
      <c r="FQT17" s="156"/>
      <c r="FQU17" s="156"/>
      <c r="FQV17" s="156"/>
      <c r="FQW17" s="156"/>
      <c r="FQX17" s="156"/>
      <c r="FQY17" s="156"/>
      <c r="FQZ17" s="156"/>
      <c r="FRA17" s="156"/>
      <c r="FRB17" s="156"/>
      <c r="FRC17" s="156"/>
      <c r="FRD17" s="156"/>
      <c r="FRE17" s="156"/>
      <c r="FRF17" s="156"/>
      <c r="FRG17" s="156"/>
      <c r="FRH17" s="156"/>
      <c r="FRI17" s="156"/>
      <c r="FRJ17" s="156"/>
      <c r="FRK17" s="156"/>
      <c r="FRL17" s="156"/>
      <c r="FRM17" s="156"/>
      <c r="FRN17" s="156"/>
      <c r="FRO17" s="156"/>
      <c r="FRP17" s="156"/>
      <c r="FRQ17" s="156"/>
      <c r="FRR17" s="156"/>
      <c r="FRS17" s="156"/>
      <c r="FRT17" s="156"/>
      <c r="FRU17" s="156"/>
      <c r="FRV17" s="156"/>
      <c r="FRW17" s="156"/>
      <c r="FRX17" s="156"/>
      <c r="FRY17" s="156"/>
      <c r="FRZ17" s="156"/>
      <c r="FSA17" s="156"/>
      <c r="FSB17" s="156"/>
      <c r="FSC17" s="156"/>
      <c r="FSD17" s="156"/>
      <c r="FSE17" s="156"/>
      <c r="FSF17" s="156"/>
      <c r="FSG17" s="156"/>
      <c r="FSH17" s="156"/>
      <c r="FSI17" s="156"/>
      <c r="FSJ17" s="156"/>
      <c r="FSK17" s="156"/>
      <c r="FSL17" s="156"/>
      <c r="FSM17" s="156"/>
      <c r="FSN17" s="156"/>
      <c r="FSO17" s="156"/>
      <c r="FSP17" s="156"/>
      <c r="FSQ17" s="156"/>
      <c r="FSR17" s="156"/>
      <c r="FSS17" s="156"/>
      <c r="FST17" s="156"/>
      <c r="FSU17" s="156"/>
      <c r="FSV17" s="156"/>
      <c r="FSW17" s="156"/>
      <c r="FSX17" s="156"/>
      <c r="FSY17" s="156"/>
      <c r="FSZ17" s="156"/>
      <c r="FTA17" s="156"/>
      <c r="FTB17" s="156"/>
      <c r="FTC17" s="156"/>
      <c r="FTD17" s="156"/>
      <c r="FTE17" s="156"/>
      <c r="FTF17" s="156"/>
      <c r="FTG17" s="156"/>
      <c r="FTH17" s="156"/>
      <c r="FTI17" s="156"/>
      <c r="FTJ17" s="156"/>
      <c r="FTK17" s="156"/>
      <c r="FTL17" s="156"/>
      <c r="FTM17" s="156"/>
      <c r="FTN17" s="156"/>
      <c r="FTO17" s="156"/>
      <c r="FTP17" s="156"/>
      <c r="FTQ17" s="156"/>
      <c r="FTR17" s="156"/>
      <c r="FTS17" s="156"/>
      <c r="FTT17" s="156"/>
      <c r="FTU17" s="156"/>
      <c r="FTV17" s="156"/>
      <c r="FTW17" s="156"/>
      <c r="FTX17" s="156"/>
      <c r="FTY17" s="156"/>
      <c r="FTZ17" s="156"/>
      <c r="FUA17" s="156"/>
      <c r="FUB17" s="156"/>
      <c r="FUC17" s="156"/>
      <c r="FUD17" s="156"/>
      <c r="FUE17" s="156"/>
      <c r="FUF17" s="156"/>
      <c r="FUG17" s="156"/>
      <c r="FUH17" s="156"/>
      <c r="FUI17" s="156"/>
      <c r="FUJ17" s="156"/>
      <c r="FUK17" s="156"/>
      <c r="FUL17" s="156"/>
      <c r="FUM17" s="156"/>
      <c r="FUN17" s="156"/>
      <c r="FUO17" s="156"/>
      <c r="FUP17" s="156"/>
      <c r="FUQ17" s="156"/>
      <c r="FUR17" s="156"/>
      <c r="FUS17" s="156"/>
      <c r="FUT17" s="156"/>
      <c r="FUU17" s="156"/>
      <c r="FUV17" s="156"/>
      <c r="FUW17" s="156"/>
      <c r="FUX17" s="156"/>
      <c r="FUY17" s="156"/>
      <c r="FUZ17" s="156"/>
      <c r="FVA17" s="156"/>
      <c r="FVB17" s="156"/>
      <c r="FVC17" s="156"/>
      <c r="FVD17" s="156"/>
      <c r="FVE17" s="156"/>
      <c r="FVF17" s="156"/>
      <c r="FVG17" s="156"/>
      <c r="FVH17" s="156"/>
      <c r="FVI17" s="156"/>
      <c r="FVJ17" s="156"/>
      <c r="FVK17" s="156"/>
      <c r="FVL17" s="156"/>
      <c r="FVM17" s="156"/>
      <c r="FVN17" s="156"/>
      <c r="FVO17" s="156"/>
      <c r="FVP17" s="156"/>
      <c r="FVQ17" s="156"/>
      <c r="FVR17" s="156"/>
      <c r="FVS17" s="156"/>
      <c r="FVT17" s="156"/>
      <c r="FVU17" s="156"/>
      <c r="FVV17" s="156"/>
      <c r="FVW17" s="156"/>
      <c r="FVX17" s="156"/>
      <c r="FVY17" s="156"/>
      <c r="FVZ17" s="156"/>
      <c r="FWA17" s="156"/>
      <c r="FWB17" s="156"/>
      <c r="FWC17" s="156"/>
      <c r="FWD17" s="156"/>
      <c r="FWE17" s="156"/>
      <c r="FWF17" s="156"/>
      <c r="FWG17" s="156"/>
      <c r="FWH17" s="156"/>
      <c r="FWI17" s="156"/>
      <c r="FWJ17" s="156"/>
      <c r="FWK17" s="156"/>
      <c r="FWL17" s="156"/>
      <c r="FWM17" s="156"/>
      <c r="FWN17" s="156"/>
      <c r="FWO17" s="156"/>
      <c r="FWP17" s="156"/>
      <c r="FWQ17" s="156"/>
      <c r="FWR17" s="156"/>
      <c r="FWS17" s="156"/>
      <c r="FWT17" s="156"/>
      <c r="FWU17" s="156"/>
      <c r="FWV17" s="156"/>
      <c r="FWW17" s="156"/>
      <c r="FWX17" s="156"/>
      <c r="FWY17" s="156"/>
      <c r="FWZ17" s="156"/>
      <c r="FXA17" s="156"/>
      <c r="FXB17" s="156"/>
      <c r="FXC17" s="156"/>
      <c r="FXD17" s="156"/>
      <c r="FXE17" s="156"/>
      <c r="FXF17" s="156"/>
      <c r="FXG17" s="156"/>
      <c r="FXH17" s="156"/>
      <c r="FXI17" s="156"/>
      <c r="FXJ17" s="156"/>
      <c r="FXK17" s="156"/>
      <c r="FXL17" s="156"/>
      <c r="FXM17" s="156"/>
      <c r="FXN17" s="156"/>
      <c r="FXO17" s="156"/>
      <c r="FXP17" s="156"/>
      <c r="FXQ17" s="156"/>
      <c r="FXR17" s="156"/>
      <c r="FXS17" s="156"/>
      <c r="FXT17" s="156"/>
      <c r="FXU17" s="156"/>
      <c r="FXV17" s="156"/>
      <c r="FXW17" s="156"/>
      <c r="FXX17" s="156"/>
      <c r="FXY17" s="156"/>
      <c r="FXZ17" s="156"/>
      <c r="FYA17" s="156"/>
      <c r="FYB17" s="156"/>
      <c r="FYC17" s="156"/>
      <c r="FYD17" s="156"/>
      <c r="FYE17" s="156"/>
      <c r="FYF17" s="156"/>
      <c r="FYG17" s="156"/>
      <c r="FYH17" s="156"/>
      <c r="FYI17" s="156"/>
      <c r="FYJ17" s="156"/>
      <c r="FYK17" s="156"/>
      <c r="FYL17" s="156"/>
      <c r="FYM17" s="156"/>
      <c r="FYN17" s="156"/>
      <c r="FYO17" s="156"/>
      <c r="FYP17" s="156"/>
      <c r="FYQ17" s="156"/>
      <c r="FYR17" s="156"/>
      <c r="FYS17" s="156"/>
      <c r="FYT17" s="156"/>
      <c r="FYU17" s="156"/>
      <c r="FYV17" s="156"/>
      <c r="FYW17" s="156"/>
      <c r="FYX17" s="156"/>
      <c r="FYY17" s="156"/>
      <c r="FYZ17" s="156"/>
      <c r="FZA17" s="156"/>
      <c r="FZB17" s="156"/>
      <c r="FZC17" s="156"/>
      <c r="FZD17" s="156"/>
      <c r="FZE17" s="156"/>
      <c r="FZF17" s="156"/>
      <c r="FZG17" s="156"/>
      <c r="FZH17" s="156"/>
      <c r="FZI17" s="156"/>
      <c r="FZJ17" s="156"/>
      <c r="FZK17" s="156"/>
      <c r="FZL17" s="156"/>
      <c r="FZM17" s="156"/>
      <c r="FZN17" s="156"/>
      <c r="FZO17" s="156"/>
      <c r="FZP17" s="156"/>
      <c r="FZQ17" s="156"/>
      <c r="FZR17" s="156"/>
      <c r="FZS17" s="156"/>
      <c r="FZT17" s="156"/>
      <c r="FZU17" s="156"/>
      <c r="FZV17" s="156"/>
      <c r="FZW17" s="156"/>
      <c r="FZX17" s="156"/>
      <c r="FZY17" s="156"/>
      <c r="FZZ17" s="156"/>
      <c r="GAA17" s="156"/>
      <c r="GAB17" s="156"/>
      <c r="GAC17" s="156"/>
      <c r="GAD17" s="156"/>
      <c r="GAE17" s="156"/>
      <c r="GAF17" s="156"/>
      <c r="GAG17" s="156"/>
      <c r="GAH17" s="156"/>
      <c r="GAI17" s="156"/>
      <c r="GAJ17" s="156"/>
      <c r="GAK17" s="156"/>
      <c r="GAL17" s="156"/>
      <c r="GAM17" s="156"/>
      <c r="GAN17" s="156"/>
      <c r="GAO17" s="156"/>
      <c r="GAP17" s="156"/>
      <c r="GAQ17" s="156"/>
      <c r="GAR17" s="156"/>
      <c r="GAS17" s="156"/>
      <c r="GAT17" s="156"/>
      <c r="GAU17" s="156"/>
      <c r="GAV17" s="156"/>
      <c r="GAW17" s="156"/>
      <c r="GAX17" s="156"/>
      <c r="GAY17" s="156"/>
      <c r="GAZ17" s="156"/>
      <c r="GBA17" s="156"/>
      <c r="GBB17" s="156"/>
      <c r="GBC17" s="156"/>
      <c r="GBD17" s="156"/>
      <c r="GBE17" s="156"/>
      <c r="GBF17" s="156"/>
      <c r="GBG17" s="156"/>
      <c r="GBH17" s="156"/>
      <c r="GBI17" s="156"/>
      <c r="GBJ17" s="156"/>
      <c r="GBK17" s="156"/>
      <c r="GBL17" s="156"/>
      <c r="GBM17" s="156"/>
      <c r="GBN17" s="156"/>
      <c r="GBO17" s="156"/>
      <c r="GBP17" s="156"/>
      <c r="GBQ17" s="156"/>
      <c r="GBR17" s="156"/>
      <c r="GBS17" s="156"/>
      <c r="GBT17" s="156"/>
      <c r="GBU17" s="156"/>
      <c r="GBV17" s="156"/>
      <c r="GBW17" s="156"/>
      <c r="GBX17" s="156"/>
      <c r="GBY17" s="156"/>
      <c r="GBZ17" s="156"/>
      <c r="GCA17" s="156"/>
      <c r="GCB17" s="156"/>
      <c r="GCC17" s="156"/>
      <c r="GCD17" s="156"/>
      <c r="GCE17" s="156"/>
      <c r="GCF17" s="156"/>
      <c r="GCG17" s="156"/>
      <c r="GCH17" s="156"/>
      <c r="GCI17" s="156"/>
      <c r="GCJ17" s="156"/>
      <c r="GCK17" s="156"/>
      <c r="GCL17" s="156"/>
      <c r="GCM17" s="156"/>
      <c r="GCN17" s="156"/>
      <c r="GCO17" s="156"/>
      <c r="GCP17" s="156"/>
      <c r="GCQ17" s="156"/>
      <c r="GCR17" s="156"/>
      <c r="GCS17" s="156"/>
      <c r="GCT17" s="156"/>
      <c r="GCU17" s="156"/>
      <c r="GCV17" s="156"/>
      <c r="GCW17" s="156"/>
      <c r="GCX17" s="156"/>
      <c r="GCY17" s="156"/>
      <c r="GCZ17" s="156"/>
      <c r="GDA17" s="156"/>
      <c r="GDB17" s="156"/>
      <c r="GDC17" s="156"/>
      <c r="GDD17" s="156"/>
      <c r="GDE17" s="156"/>
      <c r="GDF17" s="156"/>
      <c r="GDG17" s="156"/>
      <c r="GDH17" s="156"/>
      <c r="GDI17" s="156"/>
      <c r="GDJ17" s="156"/>
      <c r="GDK17" s="156"/>
      <c r="GDL17" s="156"/>
      <c r="GDM17" s="156"/>
      <c r="GDN17" s="156"/>
      <c r="GDO17" s="156"/>
      <c r="GDP17" s="156"/>
      <c r="GDQ17" s="156"/>
      <c r="GDR17" s="156"/>
      <c r="GDS17" s="156"/>
      <c r="GDT17" s="156"/>
      <c r="GDU17" s="156"/>
      <c r="GDV17" s="156"/>
      <c r="GDW17" s="156"/>
      <c r="GDX17" s="156"/>
      <c r="GDY17" s="156"/>
      <c r="GDZ17" s="156"/>
      <c r="GEA17" s="156"/>
      <c r="GEB17" s="156"/>
      <c r="GEC17" s="156"/>
      <c r="GED17" s="156"/>
      <c r="GEE17" s="156"/>
      <c r="GEF17" s="156"/>
      <c r="GEG17" s="156"/>
      <c r="GEH17" s="156"/>
      <c r="GEI17" s="156"/>
      <c r="GEJ17" s="156"/>
      <c r="GEK17" s="156"/>
      <c r="GEL17" s="156"/>
      <c r="GEM17" s="156"/>
      <c r="GEN17" s="156"/>
      <c r="GEO17" s="156"/>
      <c r="GEP17" s="156"/>
      <c r="GEQ17" s="156"/>
      <c r="GER17" s="156"/>
      <c r="GES17" s="156"/>
      <c r="GET17" s="156"/>
      <c r="GEU17" s="156"/>
      <c r="GEV17" s="156"/>
      <c r="GEW17" s="156"/>
      <c r="GEX17" s="156"/>
      <c r="GEY17" s="156"/>
      <c r="GEZ17" s="156"/>
      <c r="GFA17" s="156"/>
      <c r="GFB17" s="156"/>
      <c r="GFC17" s="156"/>
      <c r="GFD17" s="156"/>
      <c r="GFE17" s="156"/>
      <c r="GFF17" s="156"/>
      <c r="GFG17" s="156"/>
      <c r="GFH17" s="156"/>
      <c r="GFI17" s="156"/>
      <c r="GFJ17" s="156"/>
      <c r="GFK17" s="156"/>
      <c r="GFL17" s="156"/>
      <c r="GFM17" s="156"/>
      <c r="GFN17" s="156"/>
      <c r="GFO17" s="156"/>
      <c r="GFP17" s="156"/>
      <c r="GFQ17" s="156"/>
      <c r="GFR17" s="156"/>
      <c r="GFS17" s="156"/>
      <c r="GFT17" s="156"/>
      <c r="GFU17" s="156"/>
      <c r="GFV17" s="156"/>
      <c r="GFW17" s="156"/>
      <c r="GFX17" s="156"/>
      <c r="GFY17" s="156"/>
      <c r="GFZ17" s="156"/>
      <c r="GGA17" s="156"/>
      <c r="GGB17" s="156"/>
      <c r="GGC17" s="156"/>
      <c r="GGD17" s="156"/>
      <c r="GGE17" s="156"/>
      <c r="GGF17" s="156"/>
      <c r="GGG17" s="156"/>
      <c r="GGH17" s="156"/>
      <c r="GGI17" s="156"/>
      <c r="GGJ17" s="156"/>
      <c r="GGK17" s="156"/>
      <c r="GGL17" s="156"/>
      <c r="GGM17" s="156"/>
      <c r="GGN17" s="156"/>
      <c r="GGO17" s="156"/>
      <c r="GGP17" s="156"/>
      <c r="GGQ17" s="156"/>
      <c r="GGR17" s="156"/>
      <c r="GGS17" s="156"/>
      <c r="GGT17" s="156"/>
      <c r="GGU17" s="156"/>
      <c r="GGV17" s="156"/>
      <c r="GGW17" s="156"/>
      <c r="GGX17" s="156"/>
      <c r="GGY17" s="156"/>
      <c r="GGZ17" s="156"/>
      <c r="GHA17" s="156"/>
      <c r="GHB17" s="156"/>
      <c r="GHC17" s="156"/>
      <c r="GHD17" s="156"/>
      <c r="GHE17" s="156"/>
      <c r="GHF17" s="156"/>
      <c r="GHG17" s="156"/>
      <c r="GHH17" s="156"/>
      <c r="GHI17" s="156"/>
      <c r="GHJ17" s="156"/>
      <c r="GHK17" s="156"/>
      <c r="GHL17" s="156"/>
      <c r="GHM17" s="156"/>
      <c r="GHN17" s="156"/>
      <c r="GHO17" s="156"/>
      <c r="GHP17" s="156"/>
      <c r="GHQ17" s="156"/>
      <c r="GHR17" s="156"/>
      <c r="GHS17" s="156"/>
      <c r="GHT17" s="156"/>
      <c r="GHU17" s="156"/>
      <c r="GHV17" s="156"/>
      <c r="GHW17" s="156"/>
      <c r="GHX17" s="156"/>
      <c r="GHY17" s="156"/>
      <c r="GHZ17" s="156"/>
      <c r="GIA17" s="156"/>
      <c r="GIB17" s="156"/>
      <c r="GIC17" s="156"/>
      <c r="GID17" s="156"/>
      <c r="GIE17" s="156"/>
      <c r="GIF17" s="156"/>
      <c r="GIG17" s="156"/>
      <c r="GIH17" s="156"/>
      <c r="GII17" s="156"/>
      <c r="GIJ17" s="156"/>
      <c r="GIK17" s="156"/>
      <c r="GIL17" s="156"/>
      <c r="GIM17" s="156"/>
      <c r="GIN17" s="156"/>
      <c r="GIO17" s="156"/>
      <c r="GIP17" s="156"/>
      <c r="GIQ17" s="156"/>
      <c r="GIR17" s="156"/>
      <c r="GIS17" s="156"/>
      <c r="GIT17" s="156"/>
      <c r="GIU17" s="156"/>
      <c r="GIV17" s="156"/>
      <c r="GIW17" s="156"/>
      <c r="GIX17" s="156"/>
      <c r="GIY17" s="156"/>
      <c r="GIZ17" s="156"/>
      <c r="GJA17" s="156"/>
      <c r="GJB17" s="156"/>
      <c r="GJC17" s="156"/>
      <c r="GJD17" s="156"/>
      <c r="GJE17" s="156"/>
      <c r="GJF17" s="156"/>
      <c r="GJG17" s="156"/>
      <c r="GJH17" s="156"/>
      <c r="GJI17" s="156"/>
      <c r="GJJ17" s="156"/>
      <c r="GJK17" s="156"/>
      <c r="GJL17" s="156"/>
      <c r="GJM17" s="156"/>
      <c r="GJN17" s="156"/>
      <c r="GJO17" s="156"/>
      <c r="GJP17" s="156"/>
      <c r="GJQ17" s="156"/>
      <c r="GJR17" s="156"/>
      <c r="GJS17" s="156"/>
      <c r="GJT17" s="156"/>
      <c r="GJU17" s="156"/>
      <c r="GJV17" s="156"/>
      <c r="GJW17" s="156"/>
      <c r="GJX17" s="156"/>
      <c r="GJY17" s="156"/>
      <c r="GJZ17" s="156"/>
      <c r="GKA17" s="156"/>
      <c r="GKB17" s="156"/>
      <c r="GKC17" s="156"/>
      <c r="GKD17" s="156"/>
      <c r="GKE17" s="156"/>
      <c r="GKF17" s="156"/>
      <c r="GKG17" s="156"/>
      <c r="GKH17" s="156"/>
      <c r="GKI17" s="156"/>
      <c r="GKJ17" s="156"/>
      <c r="GKK17" s="156"/>
      <c r="GKL17" s="156"/>
      <c r="GKM17" s="156"/>
      <c r="GKN17" s="156"/>
      <c r="GKO17" s="156"/>
      <c r="GKP17" s="156"/>
      <c r="GKQ17" s="156"/>
      <c r="GKR17" s="156"/>
      <c r="GKS17" s="156"/>
      <c r="GKT17" s="156"/>
      <c r="GKU17" s="156"/>
      <c r="GKV17" s="156"/>
      <c r="GKW17" s="156"/>
      <c r="GKX17" s="156"/>
      <c r="GKY17" s="156"/>
      <c r="GKZ17" s="156"/>
      <c r="GLA17" s="156"/>
      <c r="GLB17" s="156"/>
      <c r="GLC17" s="156"/>
      <c r="GLD17" s="156"/>
      <c r="GLE17" s="156"/>
      <c r="GLF17" s="156"/>
      <c r="GLG17" s="156"/>
      <c r="GLH17" s="156"/>
      <c r="GLI17" s="156"/>
      <c r="GLJ17" s="156"/>
      <c r="GLK17" s="156"/>
      <c r="GLL17" s="156"/>
      <c r="GLM17" s="156"/>
      <c r="GLN17" s="156"/>
      <c r="GLO17" s="156"/>
      <c r="GLP17" s="156"/>
      <c r="GLQ17" s="156"/>
      <c r="GLR17" s="156"/>
      <c r="GLS17" s="156"/>
      <c r="GLT17" s="156"/>
      <c r="GLU17" s="156"/>
      <c r="GLV17" s="156"/>
      <c r="GLW17" s="156"/>
      <c r="GLX17" s="156"/>
      <c r="GLY17" s="156"/>
      <c r="GLZ17" s="156"/>
      <c r="GMA17" s="156"/>
      <c r="GMB17" s="156"/>
      <c r="GMC17" s="156"/>
      <c r="GMD17" s="156"/>
      <c r="GME17" s="156"/>
      <c r="GMF17" s="156"/>
      <c r="GMG17" s="156"/>
      <c r="GMH17" s="156"/>
      <c r="GMI17" s="156"/>
      <c r="GMJ17" s="156"/>
      <c r="GMK17" s="156"/>
      <c r="GML17" s="156"/>
      <c r="GMM17" s="156"/>
      <c r="GMN17" s="156"/>
      <c r="GMO17" s="156"/>
      <c r="GMP17" s="156"/>
      <c r="GMQ17" s="156"/>
      <c r="GMR17" s="156"/>
      <c r="GMS17" s="156"/>
      <c r="GMT17" s="156"/>
      <c r="GMU17" s="156"/>
      <c r="GMV17" s="156"/>
      <c r="GMW17" s="156"/>
      <c r="GMX17" s="156"/>
      <c r="GMY17" s="156"/>
      <c r="GMZ17" s="156"/>
      <c r="GNA17" s="156"/>
      <c r="GNB17" s="156"/>
      <c r="GNC17" s="156"/>
      <c r="GND17" s="156"/>
      <c r="GNE17" s="156"/>
      <c r="GNF17" s="156"/>
      <c r="GNG17" s="156"/>
      <c r="GNH17" s="156"/>
      <c r="GNI17" s="156"/>
      <c r="GNJ17" s="156"/>
      <c r="GNK17" s="156"/>
      <c r="GNL17" s="156"/>
      <c r="GNM17" s="156"/>
      <c r="GNN17" s="156"/>
      <c r="GNO17" s="156"/>
      <c r="GNP17" s="156"/>
      <c r="GNQ17" s="156"/>
      <c r="GNR17" s="156"/>
      <c r="GNS17" s="156"/>
      <c r="GNT17" s="156"/>
      <c r="GNU17" s="156"/>
      <c r="GNV17" s="156"/>
      <c r="GNW17" s="156"/>
      <c r="GNX17" s="156"/>
      <c r="GNY17" s="156"/>
      <c r="GNZ17" s="156"/>
      <c r="GOA17" s="156"/>
      <c r="GOB17" s="156"/>
      <c r="GOC17" s="156"/>
      <c r="GOD17" s="156"/>
      <c r="GOE17" s="156"/>
      <c r="GOF17" s="156"/>
      <c r="GOG17" s="156"/>
      <c r="GOH17" s="156"/>
      <c r="GOI17" s="156"/>
      <c r="GOJ17" s="156"/>
      <c r="GOK17" s="156"/>
      <c r="GOL17" s="156"/>
      <c r="GOM17" s="156"/>
      <c r="GON17" s="156"/>
      <c r="GOO17" s="156"/>
      <c r="GOP17" s="156"/>
      <c r="GOQ17" s="156"/>
      <c r="GOR17" s="156"/>
      <c r="GOS17" s="156"/>
      <c r="GOT17" s="156"/>
      <c r="GOU17" s="156"/>
      <c r="GOV17" s="156"/>
      <c r="GOW17" s="156"/>
      <c r="GOX17" s="156"/>
      <c r="GOY17" s="156"/>
      <c r="GOZ17" s="156"/>
      <c r="GPA17" s="156"/>
      <c r="GPB17" s="156"/>
      <c r="GPC17" s="156"/>
      <c r="GPD17" s="156"/>
      <c r="GPE17" s="156"/>
      <c r="GPF17" s="156"/>
      <c r="GPG17" s="156"/>
      <c r="GPH17" s="156"/>
      <c r="GPI17" s="156"/>
      <c r="GPJ17" s="156"/>
      <c r="GPK17" s="156"/>
      <c r="GPL17" s="156"/>
      <c r="GPM17" s="156"/>
      <c r="GPN17" s="156"/>
      <c r="GPO17" s="156"/>
      <c r="GPP17" s="156"/>
      <c r="GPQ17" s="156"/>
      <c r="GPR17" s="156"/>
      <c r="GPS17" s="156"/>
      <c r="GPT17" s="156"/>
      <c r="GPU17" s="156"/>
      <c r="GPV17" s="156"/>
      <c r="GPW17" s="156"/>
      <c r="GPX17" s="156"/>
      <c r="GPY17" s="156"/>
      <c r="GPZ17" s="156"/>
      <c r="GQA17" s="156"/>
      <c r="GQB17" s="156"/>
      <c r="GQC17" s="156"/>
      <c r="GQD17" s="156"/>
      <c r="GQE17" s="156"/>
      <c r="GQF17" s="156"/>
      <c r="GQG17" s="156"/>
      <c r="GQH17" s="156"/>
      <c r="GQI17" s="156"/>
      <c r="GQJ17" s="156"/>
      <c r="GQK17" s="156"/>
      <c r="GQL17" s="156"/>
      <c r="GQM17" s="156"/>
      <c r="GQN17" s="156"/>
      <c r="GQO17" s="156"/>
      <c r="GQP17" s="156"/>
      <c r="GQQ17" s="156"/>
      <c r="GQR17" s="156"/>
      <c r="GQS17" s="156"/>
      <c r="GQT17" s="156"/>
      <c r="GQU17" s="156"/>
      <c r="GQV17" s="156"/>
      <c r="GQW17" s="156"/>
      <c r="GQX17" s="156"/>
      <c r="GQY17" s="156"/>
      <c r="GQZ17" s="156"/>
      <c r="GRA17" s="156"/>
      <c r="GRB17" s="156"/>
      <c r="GRC17" s="156"/>
      <c r="GRD17" s="156"/>
      <c r="GRE17" s="156"/>
      <c r="GRF17" s="156"/>
      <c r="GRG17" s="156"/>
      <c r="GRH17" s="156"/>
      <c r="GRI17" s="156"/>
      <c r="GRJ17" s="156"/>
      <c r="GRK17" s="156"/>
      <c r="GRL17" s="156"/>
      <c r="GRM17" s="156"/>
      <c r="GRN17" s="156"/>
      <c r="GRO17" s="156"/>
      <c r="GRP17" s="156"/>
      <c r="GRQ17" s="156"/>
      <c r="GRR17" s="156"/>
      <c r="GRS17" s="156"/>
      <c r="GRT17" s="156"/>
      <c r="GRU17" s="156"/>
      <c r="GRV17" s="156"/>
      <c r="GRW17" s="156"/>
      <c r="GRX17" s="156"/>
      <c r="GRY17" s="156"/>
      <c r="GRZ17" s="156"/>
      <c r="GSA17" s="156"/>
      <c r="GSB17" s="156"/>
      <c r="GSC17" s="156"/>
      <c r="GSD17" s="156"/>
      <c r="GSE17" s="156"/>
      <c r="GSF17" s="156"/>
      <c r="GSG17" s="156"/>
      <c r="GSH17" s="156"/>
      <c r="GSI17" s="156"/>
      <c r="GSJ17" s="156"/>
      <c r="GSK17" s="156"/>
      <c r="GSL17" s="156"/>
      <c r="GSM17" s="156"/>
      <c r="GSN17" s="156"/>
      <c r="GSO17" s="156"/>
      <c r="GSP17" s="156"/>
      <c r="GSQ17" s="156"/>
      <c r="GSR17" s="156"/>
      <c r="GSS17" s="156"/>
      <c r="GST17" s="156"/>
      <c r="GSU17" s="156"/>
      <c r="GSV17" s="156"/>
      <c r="GSW17" s="156"/>
      <c r="GSX17" s="156"/>
      <c r="GSY17" s="156"/>
      <c r="GSZ17" s="156"/>
      <c r="GTA17" s="156"/>
      <c r="GTB17" s="156"/>
      <c r="GTC17" s="156"/>
      <c r="GTD17" s="156"/>
      <c r="GTE17" s="156"/>
      <c r="GTF17" s="156"/>
      <c r="GTG17" s="156"/>
      <c r="GTH17" s="156"/>
      <c r="GTI17" s="156"/>
      <c r="GTJ17" s="156"/>
      <c r="GTK17" s="156"/>
      <c r="GTL17" s="156"/>
      <c r="GTM17" s="156"/>
      <c r="GTN17" s="156"/>
      <c r="GTO17" s="156"/>
      <c r="GTP17" s="156"/>
      <c r="GTQ17" s="156"/>
      <c r="GTR17" s="156"/>
      <c r="GTS17" s="156"/>
      <c r="GTT17" s="156"/>
      <c r="GTU17" s="156"/>
      <c r="GTV17" s="156"/>
      <c r="GTW17" s="156"/>
      <c r="GTX17" s="156"/>
      <c r="GTY17" s="156"/>
      <c r="GTZ17" s="156"/>
      <c r="GUA17" s="156"/>
      <c r="GUB17" s="156"/>
      <c r="GUC17" s="156"/>
      <c r="GUD17" s="156"/>
      <c r="GUE17" s="156"/>
      <c r="GUF17" s="156"/>
      <c r="GUG17" s="156"/>
      <c r="GUH17" s="156"/>
      <c r="GUI17" s="156"/>
      <c r="GUJ17" s="156"/>
      <c r="GUK17" s="156"/>
      <c r="GUL17" s="156"/>
      <c r="GUM17" s="156"/>
      <c r="GUN17" s="156"/>
      <c r="GUO17" s="156"/>
      <c r="GUP17" s="156"/>
      <c r="GUQ17" s="156"/>
      <c r="GUR17" s="156"/>
      <c r="GUS17" s="156"/>
      <c r="GUT17" s="156"/>
      <c r="GUU17" s="156"/>
      <c r="GUV17" s="156"/>
      <c r="GUW17" s="156"/>
      <c r="GUX17" s="156"/>
      <c r="GUY17" s="156"/>
      <c r="GUZ17" s="156"/>
      <c r="GVA17" s="156"/>
      <c r="GVB17" s="156"/>
      <c r="GVC17" s="156"/>
      <c r="GVD17" s="156"/>
      <c r="GVE17" s="156"/>
      <c r="GVF17" s="156"/>
      <c r="GVG17" s="156"/>
      <c r="GVH17" s="156"/>
      <c r="GVI17" s="156"/>
      <c r="GVJ17" s="156"/>
      <c r="GVK17" s="156"/>
      <c r="GVL17" s="156"/>
      <c r="GVM17" s="156"/>
      <c r="GVN17" s="156"/>
      <c r="GVO17" s="156"/>
      <c r="GVP17" s="156"/>
      <c r="GVQ17" s="156"/>
      <c r="GVR17" s="156"/>
      <c r="GVS17" s="156"/>
      <c r="GVT17" s="156"/>
      <c r="GVU17" s="156"/>
      <c r="GVV17" s="156"/>
      <c r="GVW17" s="156"/>
      <c r="GVX17" s="156"/>
      <c r="GVY17" s="156"/>
      <c r="GVZ17" s="156"/>
      <c r="GWA17" s="156"/>
      <c r="GWB17" s="156"/>
      <c r="GWC17" s="156"/>
      <c r="GWD17" s="156"/>
      <c r="GWE17" s="156"/>
      <c r="GWF17" s="156"/>
      <c r="GWG17" s="156"/>
      <c r="GWH17" s="156"/>
      <c r="GWI17" s="156"/>
      <c r="GWJ17" s="156"/>
      <c r="GWK17" s="156"/>
      <c r="GWL17" s="156"/>
      <c r="GWM17" s="156"/>
      <c r="GWN17" s="156"/>
      <c r="GWO17" s="156"/>
      <c r="GWP17" s="156"/>
      <c r="GWQ17" s="156"/>
      <c r="GWR17" s="156"/>
      <c r="GWS17" s="156"/>
      <c r="GWT17" s="156"/>
      <c r="GWU17" s="156"/>
      <c r="GWV17" s="156"/>
      <c r="GWW17" s="156"/>
      <c r="GWX17" s="156"/>
      <c r="GWY17" s="156"/>
      <c r="GWZ17" s="156"/>
      <c r="GXA17" s="156"/>
      <c r="GXB17" s="156"/>
      <c r="GXC17" s="156"/>
      <c r="GXD17" s="156"/>
      <c r="GXE17" s="156"/>
      <c r="GXF17" s="156"/>
      <c r="GXG17" s="156"/>
      <c r="GXH17" s="156"/>
      <c r="GXI17" s="156"/>
      <c r="GXJ17" s="156"/>
      <c r="GXK17" s="156"/>
      <c r="GXL17" s="156"/>
      <c r="GXM17" s="156"/>
      <c r="GXN17" s="156"/>
      <c r="GXO17" s="156"/>
      <c r="GXP17" s="156"/>
      <c r="GXQ17" s="156"/>
      <c r="GXR17" s="156"/>
      <c r="GXS17" s="156"/>
      <c r="GXT17" s="156"/>
      <c r="GXU17" s="156"/>
      <c r="GXV17" s="156"/>
      <c r="GXW17" s="156"/>
      <c r="GXX17" s="156"/>
      <c r="GXY17" s="156"/>
      <c r="GXZ17" s="156"/>
      <c r="GYA17" s="156"/>
      <c r="GYB17" s="156"/>
      <c r="GYC17" s="156"/>
      <c r="GYD17" s="156"/>
      <c r="GYE17" s="156"/>
      <c r="GYF17" s="156"/>
      <c r="GYG17" s="156"/>
      <c r="GYH17" s="156"/>
      <c r="GYI17" s="156"/>
      <c r="GYJ17" s="156"/>
      <c r="GYK17" s="156"/>
      <c r="GYL17" s="156"/>
      <c r="GYM17" s="156"/>
      <c r="GYN17" s="156"/>
      <c r="GYO17" s="156"/>
      <c r="GYP17" s="156"/>
      <c r="GYQ17" s="156"/>
      <c r="GYR17" s="156"/>
      <c r="GYS17" s="156"/>
      <c r="GYT17" s="156"/>
      <c r="GYU17" s="156"/>
      <c r="GYV17" s="156"/>
      <c r="GYW17" s="156"/>
      <c r="GYX17" s="156"/>
      <c r="GYY17" s="156"/>
      <c r="GYZ17" s="156"/>
      <c r="GZA17" s="156"/>
      <c r="GZB17" s="156"/>
      <c r="GZC17" s="156"/>
      <c r="GZD17" s="156"/>
      <c r="GZE17" s="156"/>
      <c r="GZF17" s="156"/>
      <c r="GZG17" s="156"/>
      <c r="GZH17" s="156"/>
      <c r="GZI17" s="156"/>
      <c r="GZJ17" s="156"/>
      <c r="GZK17" s="156"/>
      <c r="GZL17" s="156"/>
      <c r="GZM17" s="156"/>
      <c r="GZN17" s="156"/>
      <c r="GZO17" s="156"/>
      <c r="GZP17" s="156"/>
      <c r="GZQ17" s="156"/>
      <c r="GZR17" s="156"/>
      <c r="GZS17" s="156"/>
      <c r="GZT17" s="156"/>
      <c r="GZU17" s="156"/>
      <c r="GZV17" s="156"/>
      <c r="GZW17" s="156"/>
      <c r="GZX17" s="156"/>
      <c r="GZY17" s="156"/>
      <c r="GZZ17" s="156"/>
      <c r="HAA17" s="156"/>
      <c r="HAB17" s="156"/>
      <c r="HAC17" s="156"/>
      <c r="HAD17" s="156"/>
      <c r="HAE17" s="156"/>
      <c r="HAF17" s="156"/>
      <c r="HAG17" s="156"/>
      <c r="HAH17" s="156"/>
      <c r="HAI17" s="156"/>
      <c r="HAJ17" s="156"/>
      <c r="HAK17" s="156"/>
      <c r="HAL17" s="156"/>
      <c r="HAM17" s="156"/>
      <c r="HAN17" s="156"/>
      <c r="HAO17" s="156"/>
      <c r="HAP17" s="156"/>
      <c r="HAQ17" s="156"/>
      <c r="HAR17" s="156"/>
      <c r="HAS17" s="156"/>
      <c r="HAT17" s="156"/>
      <c r="HAU17" s="156"/>
      <c r="HAV17" s="156"/>
      <c r="HAW17" s="156"/>
      <c r="HAX17" s="156"/>
      <c r="HAY17" s="156"/>
      <c r="HAZ17" s="156"/>
      <c r="HBA17" s="156"/>
      <c r="HBB17" s="156"/>
      <c r="HBC17" s="156"/>
      <c r="HBD17" s="156"/>
      <c r="HBE17" s="156"/>
      <c r="HBF17" s="156"/>
      <c r="HBG17" s="156"/>
      <c r="HBH17" s="156"/>
      <c r="HBI17" s="156"/>
      <c r="HBJ17" s="156"/>
      <c r="HBK17" s="156"/>
      <c r="HBL17" s="156"/>
      <c r="HBM17" s="156"/>
      <c r="HBN17" s="156"/>
      <c r="HBO17" s="156"/>
      <c r="HBP17" s="156"/>
      <c r="HBQ17" s="156"/>
      <c r="HBR17" s="156"/>
      <c r="HBS17" s="156"/>
      <c r="HBT17" s="156"/>
      <c r="HBU17" s="156"/>
      <c r="HBV17" s="156"/>
      <c r="HBW17" s="156"/>
      <c r="HBX17" s="156"/>
      <c r="HBY17" s="156"/>
      <c r="HBZ17" s="156"/>
      <c r="HCA17" s="156"/>
      <c r="HCB17" s="156"/>
      <c r="HCC17" s="156"/>
      <c r="HCD17" s="156"/>
      <c r="HCE17" s="156"/>
      <c r="HCF17" s="156"/>
      <c r="HCG17" s="156"/>
      <c r="HCH17" s="156"/>
      <c r="HCI17" s="156"/>
      <c r="HCJ17" s="156"/>
      <c r="HCK17" s="156"/>
      <c r="HCL17" s="156"/>
      <c r="HCM17" s="156"/>
      <c r="HCN17" s="156"/>
      <c r="HCO17" s="156"/>
      <c r="HCP17" s="156"/>
      <c r="HCQ17" s="156"/>
      <c r="HCR17" s="156"/>
      <c r="HCS17" s="156"/>
      <c r="HCT17" s="156"/>
      <c r="HCU17" s="156"/>
      <c r="HCV17" s="156"/>
      <c r="HCW17" s="156"/>
      <c r="HCX17" s="156"/>
      <c r="HCY17" s="156"/>
      <c r="HCZ17" s="156"/>
      <c r="HDA17" s="156"/>
      <c r="HDB17" s="156"/>
      <c r="HDC17" s="156"/>
      <c r="HDD17" s="156"/>
      <c r="HDE17" s="156"/>
      <c r="HDF17" s="156"/>
      <c r="HDG17" s="156"/>
      <c r="HDH17" s="156"/>
      <c r="HDI17" s="156"/>
      <c r="HDJ17" s="156"/>
      <c r="HDK17" s="156"/>
      <c r="HDL17" s="156"/>
      <c r="HDM17" s="156"/>
      <c r="HDN17" s="156"/>
      <c r="HDO17" s="156"/>
      <c r="HDP17" s="156"/>
      <c r="HDQ17" s="156"/>
      <c r="HDR17" s="156"/>
      <c r="HDS17" s="156"/>
      <c r="HDT17" s="156"/>
      <c r="HDU17" s="156"/>
      <c r="HDV17" s="156"/>
      <c r="HDW17" s="156"/>
      <c r="HDX17" s="156"/>
      <c r="HDY17" s="156"/>
      <c r="HDZ17" s="156"/>
      <c r="HEA17" s="156"/>
      <c r="HEB17" s="156"/>
      <c r="HEC17" s="156"/>
      <c r="HED17" s="156"/>
      <c r="HEE17" s="156"/>
      <c r="HEF17" s="156"/>
      <c r="HEG17" s="156"/>
      <c r="HEH17" s="156"/>
      <c r="HEI17" s="156"/>
      <c r="HEJ17" s="156"/>
      <c r="HEK17" s="156"/>
      <c r="HEL17" s="156"/>
      <c r="HEM17" s="156"/>
      <c r="HEN17" s="156"/>
      <c r="HEO17" s="156"/>
      <c r="HEP17" s="156"/>
      <c r="HEQ17" s="156"/>
      <c r="HER17" s="156"/>
      <c r="HES17" s="156"/>
      <c r="HET17" s="156"/>
      <c r="HEU17" s="156"/>
      <c r="HEV17" s="156"/>
      <c r="HEW17" s="156"/>
      <c r="HEX17" s="156"/>
      <c r="HEY17" s="156"/>
      <c r="HEZ17" s="156"/>
      <c r="HFA17" s="156"/>
      <c r="HFB17" s="156"/>
      <c r="HFC17" s="156"/>
      <c r="HFD17" s="156"/>
      <c r="HFE17" s="156"/>
      <c r="HFF17" s="156"/>
      <c r="HFG17" s="156"/>
      <c r="HFH17" s="156"/>
      <c r="HFI17" s="156"/>
      <c r="HFJ17" s="156"/>
      <c r="HFK17" s="156"/>
      <c r="HFL17" s="156"/>
      <c r="HFM17" s="156"/>
      <c r="HFN17" s="156"/>
      <c r="HFO17" s="156"/>
      <c r="HFP17" s="156"/>
      <c r="HFQ17" s="156"/>
      <c r="HFR17" s="156"/>
      <c r="HFS17" s="156"/>
      <c r="HFT17" s="156"/>
      <c r="HFU17" s="156"/>
      <c r="HFV17" s="156"/>
      <c r="HFW17" s="156"/>
      <c r="HFX17" s="156"/>
      <c r="HFY17" s="156"/>
      <c r="HFZ17" s="156"/>
      <c r="HGA17" s="156"/>
      <c r="HGB17" s="156"/>
      <c r="HGC17" s="156"/>
      <c r="HGD17" s="156"/>
      <c r="HGE17" s="156"/>
      <c r="HGF17" s="156"/>
      <c r="HGG17" s="156"/>
      <c r="HGH17" s="156"/>
      <c r="HGI17" s="156"/>
      <c r="HGJ17" s="156"/>
      <c r="HGK17" s="156"/>
      <c r="HGL17" s="156"/>
      <c r="HGM17" s="156"/>
      <c r="HGN17" s="156"/>
      <c r="HGO17" s="156"/>
      <c r="HGP17" s="156"/>
      <c r="HGQ17" s="156"/>
      <c r="HGR17" s="156"/>
      <c r="HGS17" s="156"/>
      <c r="HGT17" s="156"/>
      <c r="HGU17" s="156"/>
      <c r="HGV17" s="156"/>
      <c r="HGW17" s="156"/>
      <c r="HGX17" s="156"/>
      <c r="HGY17" s="156"/>
      <c r="HGZ17" s="156"/>
      <c r="HHA17" s="156"/>
      <c r="HHB17" s="156"/>
      <c r="HHC17" s="156"/>
      <c r="HHD17" s="156"/>
      <c r="HHE17" s="156"/>
      <c r="HHF17" s="156"/>
      <c r="HHG17" s="156"/>
      <c r="HHH17" s="156"/>
      <c r="HHI17" s="156"/>
      <c r="HHJ17" s="156"/>
      <c r="HHK17" s="156"/>
      <c r="HHL17" s="156"/>
      <c r="HHM17" s="156"/>
      <c r="HHN17" s="156"/>
      <c r="HHO17" s="156"/>
      <c r="HHP17" s="156"/>
      <c r="HHQ17" s="156"/>
      <c r="HHR17" s="156"/>
      <c r="HHS17" s="156"/>
      <c r="HHT17" s="156"/>
      <c r="HHU17" s="156"/>
      <c r="HHV17" s="156"/>
      <c r="HHW17" s="156"/>
      <c r="HHX17" s="156"/>
      <c r="HHY17" s="156"/>
      <c r="HHZ17" s="156"/>
      <c r="HIA17" s="156"/>
      <c r="HIB17" s="156"/>
      <c r="HIC17" s="156"/>
      <c r="HID17" s="156"/>
      <c r="HIE17" s="156"/>
      <c r="HIF17" s="156"/>
      <c r="HIG17" s="156"/>
      <c r="HIH17" s="156"/>
      <c r="HII17" s="156"/>
      <c r="HIJ17" s="156"/>
      <c r="HIK17" s="156"/>
      <c r="HIL17" s="156"/>
      <c r="HIM17" s="156"/>
      <c r="HIN17" s="156"/>
      <c r="HIO17" s="156"/>
      <c r="HIP17" s="156"/>
      <c r="HIQ17" s="156"/>
      <c r="HIR17" s="156"/>
      <c r="HIS17" s="156"/>
      <c r="HIT17" s="156"/>
      <c r="HIU17" s="156"/>
      <c r="HIV17" s="156"/>
      <c r="HIW17" s="156"/>
      <c r="HIX17" s="156"/>
      <c r="HIY17" s="156"/>
      <c r="HIZ17" s="156"/>
      <c r="HJA17" s="156"/>
      <c r="HJB17" s="156"/>
      <c r="HJC17" s="156"/>
      <c r="HJD17" s="156"/>
      <c r="HJE17" s="156"/>
      <c r="HJF17" s="156"/>
      <c r="HJG17" s="156"/>
      <c r="HJH17" s="156"/>
      <c r="HJI17" s="156"/>
      <c r="HJJ17" s="156"/>
      <c r="HJK17" s="156"/>
      <c r="HJL17" s="156"/>
      <c r="HJM17" s="156"/>
      <c r="HJN17" s="156"/>
      <c r="HJO17" s="156"/>
      <c r="HJP17" s="156"/>
      <c r="HJQ17" s="156"/>
      <c r="HJR17" s="156"/>
      <c r="HJS17" s="156"/>
      <c r="HJT17" s="156"/>
      <c r="HJU17" s="156"/>
      <c r="HJV17" s="156"/>
      <c r="HJW17" s="156"/>
      <c r="HJX17" s="156"/>
      <c r="HJY17" s="156"/>
      <c r="HJZ17" s="156"/>
      <c r="HKA17" s="156"/>
      <c r="HKB17" s="156"/>
      <c r="HKC17" s="156"/>
      <c r="HKD17" s="156"/>
      <c r="HKE17" s="156"/>
      <c r="HKF17" s="156"/>
      <c r="HKG17" s="156"/>
      <c r="HKH17" s="156"/>
      <c r="HKI17" s="156"/>
      <c r="HKJ17" s="156"/>
      <c r="HKK17" s="156"/>
      <c r="HKL17" s="156"/>
      <c r="HKM17" s="156"/>
      <c r="HKN17" s="156"/>
      <c r="HKO17" s="156"/>
      <c r="HKP17" s="156"/>
      <c r="HKQ17" s="156"/>
      <c r="HKR17" s="156"/>
      <c r="HKS17" s="156"/>
      <c r="HKT17" s="156"/>
      <c r="HKU17" s="156"/>
      <c r="HKV17" s="156"/>
      <c r="HKW17" s="156"/>
      <c r="HKX17" s="156"/>
      <c r="HKY17" s="156"/>
      <c r="HKZ17" s="156"/>
      <c r="HLA17" s="156"/>
      <c r="HLB17" s="156"/>
      <c r="HLC17" s="156"/>
      <c r="HLD17" s="156"/>
      <c r="HLE17" s="156"/>
      <c r="HLF17" s="156"/>
      <c r="HLG17" s="156"/>
      <c r="HLH17" s="156"/>
      <c r="HLI17" s="156"/>
      <c r="HLJ17" s="156"/>
      <c r="HLK17" s="156"/>
      <c r="HLL17" s="156"/>
      <c r="HLM17" s="156"/>
      <c r="HLN17" s="156"/>
      <c r="HLO17" s="156"/>
      <c r="HLP17" s="156"/>
      <c r="HLQ17" s="156"/>
      <c r="HLR17" s="156"/>
      <c r="HLS17" s="156"/>
      <c r="HLT17" s="156"/>
      <c r="HLU17" s="156"/>
      <c r="HLV17" s="156"/>
      <c r="HLW17" s="156"/>
      <c r="HLX17" s="156"/>
      <c r="HLY17" s="156"/>
      <c r="HLZ17" s="156"/>
      <c r="HMA17" s="156"/>
      <c r="HMB17" s="156"/>
      <c r="HMC17" s="156"/>
      <c r="HMD17" s="156"/>
      <c r="HME17" s="156"/>
      <c r="HMF17" s="156"/>
      <c r="HMG17" s="156"/>
      <c r="HMH17" s="156"/>
      <c r="HMI17" s="156"/>
      <c r="HMJ17" s="156"/>
      <c r="HMK17" s="156"/>
      <c r="HML17" s="156"/>
      <c r="HMM17" s="156"/>
      <c r="HMN17" s="156"/>
      <c r="HMO17" s="156"/>
      <c r="HMP17" s="156"/>
      <c r="HMQ17" s="156"/>
      <c r="HMR17" s="156"/>
      <c r="HMS17" s="156"/>
      <c r="HMT17" s="156"/>
      <c r="HMU17" s="156"/>
      <c r="HMV17" s="156"/>
      <c r="HMW17" s="156"/>
      <c r="HMX17" s="156"/>
      <c r="HMY17" s="156"/>
      <c r="HMZ17" s="156"/>
      <c r="HNA17" s="156"/>
      <c r="HNB17" s="156"/>
      <c r="HNC17" s="156"/>
      <c r="HND17" s="156"/>
      <c r="HNE17" s="156"/>
      <c r="HNF17" s="156"/>
      <c r="HNG17" s="156"/>
      <c r="HNH17" s="156"/>
      <c r="HNI17" s="156"/>
      <c r="HNJ17" s="156"/>
      <c r="HNK17" s="156"/>
      <c r="HNL17" s="156"/>
      <c r="HNM17" s="156"/>
      <c r="HNN17" s="156"/>
      <c r="HNO17" s="156"/>
      <c r="HNP17" s="156"/>
      <c r="HNQ17" s="156"/>
      <c r="HNR17" s="156"/>
      <c r="HNS17" s="156"/>
      <c r="HNT17" s="156"/>
      <c r="HNU17" s="156"/>
      <c r="HNV17" s="156"/>
      <c r="HNW17" s="156"/>
      <c r="HNX17" s="156"/>
      <c r="HNY17" s="156"/>
      <c r="HNZ17" s="156"/>
      <c r="HOA17" s="156"/>
      <c r="HOB17" s="156"/>
      <c r="HOC17" s="156"/>
      <c r="HOD17" s="156"/>
      <c r="HOE17" s="156"/>
      <c r="HOF17" s="156"/>
      <c r="HOG17" s="156"/>
      <c r="HOH17" s="156"/>
      <c r="HOI17" s="156"/>
      <c r="HOJ17" s="156"/>
      <c r="HOK17" s="156"/>
      <c r="HOL17" s="156"/>
      <c r="HOM17" s="156"/>
      <c r="HON17" s="156"/>
      <c r="HOO17" s="156"/>
      <c r="HOP17" s="156"/>
      <c r="HOQ17" s="156"/>
      <c r="HOR17" s="156"/>
      <c r="HOS17" s="156"/>
      <c r="HOT17" s="156"/>
      <c r="HOU17" s="156"/>
      <c r="HOV17" s="156"/>
      <c r="HOW17" s="156"/>
      <c r="HOX17" s="156"/>
      <c r="HOY17" s="156"/>
      <c r="HOZ17" s="156"/>
      <c r="HPA17" s="156"/>
      <c r="HPB17" s="156"/>
      <c r="HPC17" s="156"/>
      <c r="HPD17" s="156"/>
      <c r="HPE17" s="156"/>
      <c r="HPF17" s="156"/>
      <c r="HPG17" s="156"/>
      <c r="HPH17" s="156"/>
      <c r="HPI17" s="156"/>
      <c r="HPJ17" s="156"/>
      <c r="HPK17" s="156"/>
      <c r="HPL17" s="156"/>
      <c r="HPM17" s="156"/>
      <c r="HPN17" s="156"/>
      <c r="HPO17" s="156"/>
      <c r="HPP17" s="156"/>
      <c r="HPQ17" s="156"/>
      <c r="HPR17" s="156"/>
      <c r="HPS17" s="156"/>
      <c r="HPT17" s="156"/>
      <c r="HPU17" s="156"/>
      <c r="HPV17" s="156"/>
      <c r="HPW17" s="156"/>
      <c r="HPX17" s="156"/>
      <c r="HPY17" s="156"/>
      <c r="HPZ17" s="156"/>
      <c r="HQA17" s="156"/>
      <c r="HQB17" s="156"/>
      <c r="HQC17" s="156"/>
      <c r="HQD17" s="156"/>
      <c r="HQE17" s="156"/>
      <c r="HQF17" s="156"/>
      <c r="HQG17" s="156"/>
      <c r="HQH17" s="156"/>
      <c r="HQI17" s="156"/>
      <c r="HQJ17" s="156"/>
      <c r="HQK17" s="156"/>
      <c r="HQL17" s="156"/>
      <c r="HQM17" s="156"/>
      <c r="HQN17" s="156"/>
      <c r="HQO17" s="156"/>
      <c r="HQP17" s="156"/>
      <c r="HQQ17" s="156"/>
      <c r="HQR17" s="156"/>
      <c r="HQS17" s="156"/>
      <c r="HQT17" s="156"/>
      <c r="HQU17" s="156"/>
      <c r="HQV17" s="156"/>
      <c r="HQW17" s="156"/>
      <c r="HQX17" s="156"/>
      <c r="HQY17" s="156"/>
      <c r="HQZ17" s="156"/>
      <c r="HRA17" s="156"/>
      <c r="HRB17" s="156"/>
      <c r="HRC17" s="156"/>
      <c r="HRD17" s="156"/>
      <c r="HRE17" s="156"/>
      <c r="HRF17" s="156"/>
      <c r="HRG17" s="156"/>
      <c r="HRH17" s="156"/>
      <c r="HRI17" s="156"/>
      <c r="HRJ17" s="156"/>
      <c r="HRK17" s="156"/>
      <c r="HRL17" s="156"/>
      <c r="HRM17" s="156"/>
      <c r="HRN17" s="156"/>
      <c r="HRO17" s="156"/>
      <c r="HRP17" s="156"/>
      <c r="HRQ17" s="156"/>
      <c r="HRR17" s="156"/>
      <c r="HRS17" s="156"/>
      <c r="HRT17" s="156"/>
      <c r="HRU17" s="156"/>
      <c r="HRV17" s="156"/>
      <c r="HRW17" s="156"/>
      <c r="HRX17" s="156"/>
      <c r="HRY17" s="156"/>
      <c r="HRZ17" s="156"/>
      <c r="HSA17" s="156"/>
      <c r="HSB17" s="156"/>
      <c r="HSC17" s="156"/>
      <c r="HSD17" s="156"/>
      <c r="HSE17" s="156"/>
      <c r="HSF17" s="156"/>
      <c r="HSG17" s="156"/>
      <c r="HSH17" s="156"/>
      <c r="HSI17" s="156"/>
      <c r="HSJ17" s="156"/>
      <c r="HSK17" s="156"/>
      <c r="HSL17" s="156"/>
      <c r="HSM17" s="156"/>
      <c r="HSN17" s="156"/>
      <c r="HSO17" s="156"/>
      <c r="HSP17" s="156"/>
      <c r="HSQ17" s="156"/>
      <c r="HSR17" s="156"/>
      <c r="HSS17" s="156"/>
      <c r="HST17" s="156"/>
      <c r="HSU17" s="156"/>
      <c r="HSV17" s="156"/>
      <c r="HSW17" s="156"/>
      <c r="HSX17" s="156"/>
      <c r="HSY17" s="156"/>
      <c r="HSZ17" s="156"/>
      <c r="HTA17" s="156"/>
      <c r="HTB17" s="156"/>
      <c r="HTC17" s="156"/>
      <c r="HTD17" s="156"/>
      <c r="HTE17" s="156"/>
      <c r="HTF17" s="156"/>
      <c r="HTG17" s="156"/>
      <c r="HTH17" s="156"/>
      <c r="HTI17" s="156"/>
      <c r="HTJ17" s="156"/>
      <c r="HTK17" s="156"/>
      <c r="HTL17" s="156"/>
      <c r="HTM17" s="156"/>
      <c r="HTN17" s="156"/>
      <c r="HTO17" s="156"/>
      <c r="HTP17" s="156"/>
      <c r="HTQ17" s="156"/>
      <c r="HTR17" s="156"/>
      <c r="HTS17" s="156"/>
      <c r="HTT17" s="156"/>
      <c r="HTU17" s="156"/>
      <c r="HTV17" s="156"/>
      <c r="HTW17" s="156"/>
      <c r="HTX17" s="156"/>
      <c r="HTY17" s="156"/>
      <c r="HTZ17" s="156"/>
      <c r="HUA17" s="156"/>
      <c r="HUB17" s="156"/>
      <c r="HUC17" s="156"/>
      <c r="HUD17" s="156"/>
      <c r="HUE17" s="156"/>
      <c r="HUF17" s="156"/>
      <c r="HUG17" s="156"/>
      <c r="HUH17" s="156"/>
      <c r="HUI17" s="156"/>
      <c r="HUJ17" s="156"/>
      <c r="HUK17" s="156"/>
      <c r="HUL17" s="156"/>
      <c r="HUM17" s="156"/>
      <c r="HUN17" s="156"/>
      <c r="HUO17" s="156"/>
      <c r="HUP17" s="156"/>
      <c r="HUQ17" s="156"/>
      <c r="HUR17" s="156"/>
      <c r="HUS17" s="156"/>
      <c r="HUT17" s="156"/>
      <c r="HUU17" s="156"/>
      <c r="HUV17" s="156"/>
      <c r="HUW17" s="156"/>
      <c r="HUX17" s="156"/>
      <c r="HUY17" s="156"/>
      <c r="HUZ17" s="156"/>
      <c r="HVA17" s="156"/>
      <c r="HVB17" s="156"/>
      <c r="HVC17" s="156"/>
      <c r="HVD17" s="156"/>
      <c r="HVE17" s="156"/>
      <c r="HVF17" s="156"/>
      <c r="HVG17" s="156"/>
      <c r="HVH17" s="156"/>
      <c r="HVI17" s="156"/>
      <c r="HVJ17" s="156"/>
      <c r="HVK17" s="156"/>
      <c r="HVL17" s="156"/>
      <c r="HVM17" s="156"/>
      <c r="HVN17" s="156"/>
      <c r="HVO17" s="156"/>
      <c r="HVP17" s="156"/>
      <c r="HVQ17" s="156"/>
      <c r="HVR17" s="156"/>
      <c r="HVS17" s="156"/>
      <c r="HVT17" s="156"/>
      <c r="HVU17" s="156"/>
      <c r="HVV17" s="156"/>
      <c r="HVW17" s="156"/>
      <c r="HVX17" s="156"/>
      <c r="HVY17" s="156"/>
      <c r="HVZ17" s="156"/>
      <c r="HWA17" s="156"/>
      <c r="HWB17" s="156"/>
      <c r="HWC17" s="156"/>
      <c r="HWD17" s="156"/>
      <c r="HWE17" s="156"/>
      <c r="HWF17" s="156"/>
      <c r="HWG17" s="156"/>
      <c r="HWH17" s="156"/>
      <c r="HWI17" s="156"/>
      <c r="HWJ17" s="156"/>
      <c r="HWK17" s="156"/>
      <c r="HWL17" s="156"/>
      <c r="HWM17" s="156"/>
      <c r="HWN17" s="156"/>
      <c r="HWO17" s="156"/>
      <c r="HWP17" s="156"/>
      <c r="HWQ17" s="156"/>
      <c r="HWR17" s="156"/>
      <c r="HWS17" s="156"/>
      <c r="HWT17" s="156"/>
      <c r="HWU17" s="156"/>
      <c r="HWV17" s="156"/>
      <c r="HWW17" s="156"/>
      <c r="HWX17" s="156"/>
      <c r="HWY17" s="156"/>
      <c r="HWZ17" s="156"/>
      <c r="HXA17" s="156"/>
      <c r="HXB17" s="156"/>
      <c r="HXC17" s="156"/>
      <c r="HXD17" s="156"/>
      <c r="HXE17" s="156"/>
      <c r="HXF17" s="156"/>
      <c r="HXG17" s="156"/>
      <c r="HXH17" s="156"/>
      <c r="HXI17" s="156"/>
      <c r="HXJ17" s="156"/>
      <c r="HXK17" s="156"/>
      <c r="HXL17" s="156"/>
      <c r="HXM17" s="156"/>
      <c r="HXN17" s="156"/>
      <c r="HXO17" s="156"/>
      <c r="HXP17" s="156"/>
      <c r="HXQ17" s="156"/>
      <c r="HXR17" s="156"/>
      <c r="HXS17" s="156"/>
      <c r="HXT17" s="156"/>
      <c r="HXU17" s="156"/>
      <c r="HXV17" s="156"/>
      <c r="HXW17" s="156"/>
      <c r="HXX17" s="156"/>
      <c r="HXY17" s="156"/>
      <c r="HXZ17" s="156"/>
      <c r="HYA17" s="156"/>
      <c r="HYB17" s="156"/>
      <c r="HYC17" s="156"/>
      <c r="HYD17" s="156"/>
      <c r="HYE17" s="156"/>
      <c r="HYF17" s="156"/>
      <c r="HYG17" s="156"/>
      <c r="HYH17" s="156"/>
      <c r="HYI17" s="156"/>
      <c r="HYJ17" s="156"/>
      <c r="HYK17" s="156"/>
      <c r="HYL17" s="156"/>
      <c r="HYM17" s="156"/>
      <c r="HYN17" s="156"/>
      <c r="HYO17" s="156"/>
      <c r="HYP17" s="156"/>
      <c r="HYQ17" s="156"/>
      <c r="HYR17" s="156"/>
      <c r="HYS17" s="156"/>
      <c r="HYT17" s="156"/>
      <c r="HYU17" s="156"/>
      <c r="HYV17" s="156"/>
      <c r="HYW17" s="156"/>
      <c r="HYX17" s="156"/>
      <c r="HYY17" s="156"/>
      <c r="HYZ17" s="156"/>
      <c r="HZA17" s="156"/>
      <c r="HZB17" s="156"/>
      <c r="HZC17" s="156"/>
      <c r="HZD17" s="156"/>
      <c r="HZE17" s="156"/>
      <c r="HZF17" s="156"/>
      <c r="HZG17" s="156"/>
      <c r="HZH17" s="156"/>
      <c r="HZI17" s="156"/>
      <c r="HZJ17" s="156"/>
      <c r="HZK17" s="156"/>
      <c r="HZL17" s="156"/>
      <c r="HZM17" s="156"/>
      <c r="HZN17" s="156"/>
      <c r="HZO17" s="156"/>
      <c r="HZP17" s="156"/>
      <c r="HZQ17" s="156"/>
      <c r="HZR17" s="156"/>
      <c r="HZS17" s="156"/>
      <c r="HZT17" s="156"/>
      <c r="HZU17" s="156"/>
      <c r="HZV17" s="156"/>
      <c r="HZW17" s="156"/>
      <c r="HZX17" s="156"/>
      <c r="HZY17" s="156"/>
      <c r="HZZ17" s="156"/>
      <c r="IAA17" s="156"/>
      <c r="IAB17" s="156"/>
      <c r="IAC17" s="156"/>
      <c r="IAD17" s="156"/>
      <c r="IAE17" s="156"/>
      <c r="IAF17" s="156"/>
      <c r="IAG17" s="156"/>
      <c r="IAH17" s="156"/>
      <c r="IAI17" s="156"/>
      <c r="IAJ17" s="156"/>
      <c r="IAK17" s="156"/>
      <c r="IAL17" s="156"/>
      <c r="IAM17" s="156"/>
      <c r="IAN17" s="156"/>
      <c r="IAO17" s="156"/>
      <c r="IAP17" s="156"/>
      <c r="IAQ17" s="156"/>
      <c r="IAR17" s="156"/>
      <c r="IAS17" s="156"/>
      <c r="IAT17" s="156"/>
      <c r="IAU17" s="156"/>
      <c r="IAV17" s="156"/>
      <c r="IAW17" s="156"/>
      <c r="IAX17" s="156"/>
      <c r="IAY17" s="156"/>
      <c r="IAZ17" s="156"/>
      <c r="IBA17" s="156"/>
      <c r="IBB17" s="156"/>
      <c r="IBC17" s="156"/>
      <c r="IBD17" s="156"/>
      <c r="IBE17" s="156"/>
      <c r="IBF17" s="156"/>
      <c r="IBG17" s="156"/>
      <c r="IBH17" s="156"/>
      <c r="IBI17" s="156"/>
      <c r="IBJ17" s="156"/>
      <c r="IBK17" s="156"/>
      <c r="IBL17" s="156"/>
      <c r="IBM17" s="156"/>
      <c r="IBN17" s="156"/>
      <c r="IBO17" s="156"/>
      <c r="IBP17" s="156"/>
      <c r="IBQ17" s="156"/>
      <c r="IBR17" s="156"/>
      <c r="IBS17" s="156"/>
      <c r="IBT17" s="156"/>
      <c r="IBU17" s="156"/>
      <c r="IBV17" s="156"/>
      <c r="IBW17" s="156"/>
      <c r="IBX17" s="156"/>
      <c r="IBY17" s="156"/>
      <c r="IBZ17" s="156"/>
      <c r="ICA17" s="156"/>
      <c r="ICB17" s="156"/>
      <c r="ICC17" s="156"/>
      <c r="ICD17" s="156"/>
      <c r="ICE17" s="156"/>
      <c r="ICF17" s="156"/>
      <c r="ICG17" s="156"/>
      <c r="ICH17" s="156"/>
      <c r="ICI17" s="156"/>
      <c r="ICJ17" s="156"/>
      <c r="ICK17" s="156"/>
      <c r="ICL17" s="156"/>
      <c r="ICM17" s="156"/>
      <c r="ICN17" s="156"/>
      <c r="ICO17" s="156"/>
      <c r="ICP17" s="156"/>
      <c r="ICQ17" s="156"/>
      <c r="ICR17" s="156"/>
      <c r="ICS17" s="156"/>
      <c r="ICT17" s="156"/>
      <c r="ICU17" s="156"/>
      <c r="ICV17" s="156"/>
      <c r="ICW17" s="156"/>
      <c r="ICX17" s="156"/>
      <c r="ICY17" s="156"/>
      <c r="ICZ17" s="156"/>
      <c r="IDA17" s="156"/>
      <c r="IDB17" s="156"/>
      <c r="IDC17" s="156"/>
      <c r="IDD17" s="156"/>
      <c r="IDE17" s="156"/>
      <c r="IDF17" s="156"/>
      <c r="IDG17" s="156"/>
      <c r="IDH17" s="156"/>
      <c r="IDI17" s="156"/>
      <c r="IDJ17" s="156"/>
      <c r="IDK17" s="156"/>
      <c r="IDL17" s="156"/>
      <c r="IDM17" s="156"/>
      <c r="IDN17" s="156"/>
      <c r="IDO17" s="156"/>
      <c r="IDP17" s="156"/>
      <c r="IDQ17" s="156"/>
      <c r="IDR17" s="156"/>
      <c r="IDS17" s="156"/>
      <c r="IDT17" s="156"/>
      <c r="IDU17" s="156"/>
      <c r="IDV17" s="156"/>
      <c r="IDW17" s="156"/>
      <c r="IDX17" s="156"/>
      <c r="IDY17" s="156"/>
      <c r="IDZ17" s="156"/>
      <c r="IEA17" s="156"/>
      <c r="IEB17" s="156"/>
      <c r="IEC17" s="156"/>
      <c r="IED17" s="156"/>
      <c r="IEE17" s="156"/>
      <c r="IEF17" s="156"/>
      <c r="IEG17" s="156"/>
      <c r="IEH17" s="156"/>
      <c r="IEI17" s="156"/>
      <c r="IEJ17" s="156"/>
      <c r="IEK17" s="156"/>
      <c r="IEL17" s="156"/>
      <c r="IEM17" s="156"/>
      <c r="IEN17" s="156"/>
      <c r="IEO17" s="156"/>
      <c r="IEP17" s="156"/>
      <c r="IEQ17" s="156"/>
      <c r="IER17" s="156"/>
      <c r="IES17" s="156"/>
      <c r="IET17" s="156"/>
      <c r="IEU17" s="156"/>
      <c r="IEV17" s="156"/>
      <c r="IEW17" s="156"/>
      <c r="IEX17" s="156"/>
      <c r="IEY17" s="156"/>
      <c r="IEZ17" s="156"/>
      <c r="IFA17" s="156"/>
      <c r="IFB17" s="156"/>
      <c r="IFC17" s="156"/>
      <c r="IFD17" s="156"/>
      <c r="IFE17" s="156"/>
      <c r="IFF17" s="156"/>
      <c r="IFG17" s="156"/>
      <c r="IFH17" s="156"/>
      <c r="IFI17" s="156"/>
      <c r="IFJ17" s="156"/>
      <c r="IFK17" s="156"/>
      <c r="IFL17" s="156"/>
      <c r="IFM17" s="156"/>
      <c r="IFN17" s="156"/>
      <c r="IFO17" s="156"/>
      <c r="IFP17" s="156"/>
      <c r="IFQ17" s="156"/>
      <c r="IFR17" s="156"/>
      <c r="IFS17" s="156"/>
      <c r="IFT17" s="156"/>
      <c r="IFU17" s="156"/>
      <c r="IFV17" s="156"/>
      <c r="IFW17" s="156"/>
      <c r="IFX17" s="156"/>
      <c r="IFY17" s="156"/>
      <c r="IFZ17" s="156"/>
      <c r="IGA17" s="156"/>
      <c r="IGB17" s="156"/>
      <c r="IGC17" s="156"/>
      <c r="IGD17" s="156"/>
      <c r="IGE17" s="156"/>
      <c r="IGF17" s="156"/>
      <c r="IGG17" s="156"/>
      <c r="IGH17" s="156"/>
      <c r="IGI17" s="156"/>
      <c r="IGJ17" s="156"/>
      <c r="IGK17" s="156"/>
      <c r="IGL17" s="156"/>
      <c r="IGM17" s="156"/>
      <c r="IGN17" s="156"/>
      <c r="IGO17" s="156"/>
      <c r="IGP17" s="156"/>
      <c r="IGQ17" s="156"/>
      <c r="IGR17" s="156"/>
      <c r="IGS17" s="156"/>
      <c r="IGT17" s="156"/>
      <c r="IGU17" s="156"/>
      <c r="IGV17" s="156"/>
      <c r="IGW17" s="156"/>
      <c r="IGX17" s="156"/>
      <c r="IGY17" s="156"/>
      <c r="IGZ17" s="156"/>
      <c r="IHA17" s="156"/>
      <c r="IHB17" s="156"/>
      <c r="IHC17" s="156"/>
      <c r="IHD17" s="156"/>
      <c r="IHE17" s="156"/>
      <c r="IHF17" s="156"/>
      <c r="IHG17" s="156"/>
      <c r="IHH17" s="156"/>
      <c r="IHI17" s="156"/>
      <c r="IHJ17" s="156"/>
      <c r="IHK17" s="156"/>
      <c r="IHL17" s="156"/>
      <c r="IHM17" s="156"/>
      <c r="IHN17" s="156"/>
      <c r="IHO17" s="156"/>
      <c r="IHP17" s="156"/>
      <c r="IHQ17" s="156"/>
      <c r="IHR17" s="156"/>
      <c r="IHS17" s="156"/>
      <c r="IHT17" s="156"/>
      <c r="IHU17" s="156"/>
      <c r="IHV17" s="156"/>
      <c r="IHW17" s="156"/>
      <c r="IHX17" s="156"/>
      <c r="IHY17" s="156"/>
      <c r="IHZ17" s="156"/>
      <c r="IIA17" s="156"/>
      <c r="IIB17" s="156"/>
      <c r="IIC17" s="156"/>
      <c r="IID17" s="156"/>
      <c r="IIE17" s="156"/>
      <c r="IIF17" s="156"/>
      <c r="IIG17" s="156"/>
      <c r="IIH17" s="156"/>
      <c r="III17" s="156"/>
      <c r="IIJ17" s="156"/>
      <c r="IIK17" s="156"/>
      <c r="IIL17" s="156"/>
      <c r="IIM17" s="156"/>
      <c r="IIN17" s="156"/>
      <c r="IIO17" s="156"/>
      <c r="IIP17" s="156"/>
      <c r="IIQ17" s="156"/>
      <c r="IIR17" s="156"/>
      <c r="IIS17" s="156"/>
      <c r="IIT17" s="156"/>
      <c r="IIU17" s="156"/>
      <c r="IIV17" s="156"/>
      <c r="IIW17" s="156"/>
      <c r="IIX17" s="156"/>
      <c r="IIY17" s="156"/>
      <c r="IIZ17" s="156"/>
      <c r="IJA17" s="156"/>
      <c r="IJB17" s="156"/>
      <c r="IJC17" s="156"/>
      <c r="IJD17" s="156"/>
      <c r="IJE17" s="156"/>
      <c r="IJF17" s="156"/>
      <c r="IJG17" s="156"/>
      <c r="IJH17" s="156"/>
      <c r="IJI17" s="156"/>
      <c r="IJJ17" s="156"/>
      <c r="IJK17" s="156"/>
      <c r="IJL17" s="156"/>
      <c r="IJM17" s="156"/>
      <c r="IJN17" s="156"/>
      <c r="IJO17" s="156"/>
      <c r="IJP17" s="156"/>
      <c r="IJQ17" s="156"/>
      <c r="IJR17" s="156"/>
      <c r="IJS17" s="156"/>
      <c r="IJT17" s="156"/>
      <c r="IJU17" s="156"/>
      <c r="IJV17" s="156"/>
      <c r="IJW17" s="156"/>
      <c r="IJX17" s="156"/>
      <c r="IJY17" s="156"/>
      <c r="IJZ17" s="156"/>
      <c r="IKA17" s="156"/>
      <c r="IKB17" s="156"/>
      <c r="IKC17" s="156"/>
      <c r="IKD17" s="156"/>
      <c r="IKE17" s="156"/>
      <c r="IKF17" s="156"/>
      <c r="IKG17" s="156"/>
      <c r="IKH17" s="156"/>
      <c r="IKI17" s="156"/>
      <c r="IKJ17" s="156"/>
      <c r="IKK17" s="156"/>
      <c r="IKL17" s="156"/>
      <c r="IKM17" s="156"/>
      <c r="IKN17" s="156"/>
      <c r="IKO17" s="156"/>
      <c r="IKP17" s="156"/>
      <c r="IKQ17" s="156"/>
      <c r="IKR17" s="156"/>
      <c r="IKS17" s="156"/>
      <c r="IKT17" s="156"/>
      <c r="IKU17" s="156"/>
      <c r="IKV17" s="156"/>
      <c r="IKW17" s="156"/>
      <c r="IKX17" s="156"/>
      <c r="IKY17" s="156"/>
      <c r="IKZ17" s="156"/>
      <c r="ILA17" s="156"/>
      <c r="ILB17" s="156"/>
      <c r="ILC17" s="156"/>
      <c r="ILD17" s="156"/>
      <c r="ILE17" s="156"/>
      <c r="ILF17" s="156"/>
      <c r="ILG17" s="156"/>
      <c r="ILH17" s="156"/>
      <c r="ILI17" s="156"/>
      <c r="ILJ17" s="156"/>
      <c r="ILK17" s="156"/>
      <c r="ILL17" s="156"/>
      <c r="ILM17" s="156"/>
      <c r="ILN17" s="156"/>
      <c r="ILO17" s="156"/>
      <c r="ILP17" s="156"/>
      <c r="ILQ17" s="156"/>
      <c r="ILR17" s="156"/>
      <c r="ILS17" s="156"/>
      <c r="ILT17" s="156"/>
      <c r="ILU17" s="156"/>
      <c r="ILV17" s="156"/>
      <c r="ILW17" s="156"/>
      <c r="ILX17" s="156"/>
      <c r="ILY17" s="156"/>
      <c r="ILZ17" s="156"/>
      <c r="IMA17" s="156"/>
      <c r="IMB17" s="156"/>
      <c r="IMC17" s="156"/>
      <c r="IMD17" s="156"/>
      <c r="IME17" s="156"/>
      <c r="IMF17" s="156"/>
      <c r="IMG17" s="156"/>
      <c r="IMH17" s="156"/>
      <c r="IMI17" s="156"/>
      <c r="IMJ17" s="156"/>
      <c r="IMK17" s="156"/>
      <c r="IML17" s="156"/>
      <c r="IMM17" s="156"/>
      <c r="IMN17" s="156"/>
      <c r="IMO17" s="156"/>
      <c r="IMP17" s="156"/>
      <c r="IMQ17" s="156"/>
      <c r="IMR17" s="156"/>
      <c r="IMS17" s="156"/>
      <c r="IMT17" s="156"/>
      <c r="IMU17" s="156"/>
      <c r="IMV17" s="156"/>
      <c r="IMW17" s="156"/>
      <c r="IMX17" s="156"/>
      <c r="IMY17" s="156"/>
      <c r="IMZ17" s="156"/>
      <c r="INA17" s="156"/>
      <c r="INB17" s="156"/>
      <c r="INC17" s="156"/>
      <c r="IND17" s="156"/>
      <c r="INE17" s="156"/>
      <c r="INF17" s="156"/>
      <c r="ING17" s="156"/>
      <c r="INH17" s="156"/>
      <c r="INI17" s="156"/>
      <c r="INJ17" s="156"/>
      <c r="INK17" s="156"/>
      <c r="INL17" s="156"/>
      <c r="INM17" s="156"/>
      <c r="INN17" s="156"/>
      <c r="INO17" s="156"/>
      <c r="INP17" s="156"/>
      <c r="INQ17" s="156"/>
      <c r="INR17" s="156"/>
      <c r="INS17" s="156"/>
      <c r="INT17" s="156"/>
      <c r="INU17" s="156"/>
      <c r="INV17" s="156"/>
      <c r="INW17" s="156"/>
      <c r="INX17" s="156"/>
      <c r="INY17" s="156"/>
      <c r="INZ17" s="156"/>
      <c r="IOA17" s="156"/>
      <c r="IOB17" s="156"/>
      <c r="IOC17" s="156"/>
      <c r="IOD17" s="156"/>
      <c r="IOE17" s="156"/>
      <c r="IOF17" s="156"/>
      <c r="IOG17" s="156"/>
      <c r="IOH17" s="156"/>
      <c r="IOI17" s="156"/>
      <c r="IOJ17" s="156"/>
      <c r="IOK17" s="156"/>
      <c r="IOL17" s="156"/>
      <c r="IOM17" s="156"/>
      <c r="ION17" s="156"/>
      <c r="IOO17" s="156"/>
      <c r="IOP17" s="156"/>
      <c r="IOQ17" s="156"/>
      <c r="IOR17" s="156"/>
      <c r="IOS17" s="156"/>
      <c r="IOT17" s="156"/>
      <c r="IOU17" s="156"/>
      <c r="IOV17" s="156"/>
      <c r="IOW17" s="156"/>
      <c r="IOX17" s="156"/>
      <c r="IOY17" s="156"/>
      <c r="IOZ17" s="156"/>
      <c r="IPA17" s="156"/>
      <c r="IPB17" s="156"/>
      <c r="IPC17" s="156"/>
      <c r="IPD17" s="156"/>
      <c r="IPE17" s="156"/>
      <c r="IPF17" s="156"/>
      <c r="IPG17" s="156"/>
      <c r="IPH17" s="156"/>
      <c r="IPI17" s="156"/>
      <c r="IPJ17" s="156"/>
      <c r="IPK17" s="156"/>
      <c r="IPL17" s="156"/>
      <c r="IPM17" s="156"/>
      <c r="IPN17" s="156"/>
      <c r="IPO17" s="156"/>
      <c r="IPP17" s="156"/>
      <c r="IPQ17" s="156"/>
      <c r="IPR17" s="156"/>
      <c r="IPS17" s="156"/>
      <c r="IPT17" s="156"/>
      <c r="IPU17" s="156"/>
      <c r="IPV17" s="156"/>
      <c r="IPW17" s="156"/>
      <c r="IPX17" s="156"/>
      <c r="IPY17" s="156"/>
      <c r="IPZ17" s="156"/>
      <c r="IQA17" s="156"/>
      <c r="IQB17" s="156"/>
      <c r="IQC17" s="156"/>
      <c r="IQD17" s="156"/>
      <c r="IQE17" s="156"/>
      <c r="IQF17" s="156"/>
      <c r="IQG17" s="156"/>
      <c r="IQH17" s="156"/>
      <c r="IQI17" s="156"/>
      <c r="IQJ17" s="156"/>
      <c r="IQK17" s="156"/>
      <c r="IQL17" s="156"/>
      <c r="IQM17" s="156"/>
      <c r="IQN17" s="156"/>
      <c r="IQO17" s="156"/>
      <c r="IQP17" s="156"/>
      <c r="IQQ17" s="156"/>
      <c r="IQR17" s="156"/>
      <c r="IQS17" s="156"/>
      <c r="IQT17" s="156"/>
      <c r="IQU17" s="156"/>
      <c r="IQV17" s="156"/>
      <c r="IQW17" s="156"/>
      <c r="IQX17" s="156"/>
      <c r="IQY17" s="156"/>
      <c r="IQZ17" s="156"/>
      <c r="IRA17" s="156"/>
      <c r="IRB17" s="156"/>
      <c r="IRC17" s="156"/>
      <c r="IRD17" s="156"/>
      <c r="IRE17" s="156"/>
      <c r="IRF17" s="156"/>
      <c r="IRG17" s="156"/>
      <c r="IRH17" s="156"/>
      <c r="IRI17" s="156"/>
      <c r="IRJ17" s="156"/>
      <c r="IRK17" s="156"/>
      <c r="IRL17" s="156"/>
      <c r="IRM17" s="156"/>
      <c r="IRN17" s="156"/>
      <c r="IRO17" s="156"/>
      <c r="IRP17" s="156"/>
      <c r="IRQ17" s="156"/>
      <c r="IRR17" s="156"/>
      <c r="IRS17" s="156"/>
      <c r="IRT17" s="156"/>
      <c r="IRU17" s="156"/>
      <c r="IRV17" s="156"/>
      <c r="IRW17" s="156"/>
      <c r="IRX17" s="156"/>
      <c r="IRY17" s="156"/>
      <c r="IRZ17" s="156"/>
      <c r="ISA17" s="156"/>
      <c r="ISB17" s="156"/>
      <c r="ISC17" s="156"/>
      <c r="ISD17" s="156"/>
      <c r="ISE17" s="156"/>
      <c r="ISF17" s="156"/>
      <c r="ISG17" s="156"/>
      <c r="ISH17" s="156"/>
      <c r="ISI17" s="156"/>
      <c r="ISJ17" s="156"/>
      <c r="ISK17" s="156"/>
      <c r="ISL17" s="156"/>
      <c r="ISM17" s="156"/>
      <c r="ISN17" s="156"/>
      <c r="ISO17" s="156"/>
      <c r="ISP17" s="156"/>
      <c r="ISQ17" s="156"/>
      <c r="ISR17" s="156"/>
      <c r="ISS17" s="156"/>
      <c r="IST17" s="156"/>
      <c r="ISU17" s="156"/>
      <c r="ISV17" s="156"/>
      <c r="ISW17" s="156"/>
      <c r="ISX17" s="156"/>
      <c r="ISY17" s="156"/>
      <c r="ISZ17" s="156"/>
      <c r="ITA17" s="156"/>
      <c r="ITB17" s="156"/>
      <c r="ITC17" s="156"/>
      <c r="ITD17" s="156"/>
      <c r="ITE17" s="156"/>
      <c r="ITF17" s="156"/>
      <c r="ITG17" s="156"/>
      <c r="ITH17" s="156"/>
      <c r="ITI17" s="156"/>
      <c r="ITJ17" s="156"/>
      <c r="ITK17" s="156"/>
      <c r="ITL17" s="156"/>
      <c r="ITM17" s="156"/>
      <c r="ITN17" s="156"/>
      <c r="ITO17" s="156"/>
      <c r="ITP17" s="156"/>
      <c r="ITQ17" s="156"/>
      <c r="ITR17" s="156"/>
      <c r="ITS17" s="156"/>
      <c r="ITT17" s="156"/>
      <c r="ITU17" s="156"/>
      <c r="ITV17" s="156"/>
      <c r="ITW17" s="156"/>
      <c r="ITX17" s="156"/>
      <c r="ITY17" s="156"/>
      <c r="ITZ17" s="156"/>
      <c r="IUA17" s="156"/>
      <c r="IUB17" s="156"/>
      <c r="IUC17" s="156"/>
      <c r="IUD17" s="156"/>
      <c r="IUE17" s="156"/>
      <c r="IUF17" s="156"/>
      <c r="IUG17" s="156"/>
      <c r="IUH17" s="156"/>
      <c r="IUI17" s="156"/>
      <c r="IUJ17" s="156"/>
      <c r="IUK17" s="156"/>
      <c r="IUL17" s="156"/>
      <c r="IUM17" s="156"/>
      <c r="IUN17" s="156"/>
      <c r="IUO17" s="156"/>
      <c r="IUP17" s="156"/>
      <c r="IUQ17" s="156"/>
      <c r="IUR17" s="156"/>
      <c r="IUS17" s="156"/>
      <c r="IUT17" s="156"/>
      <c r="IUU17" s="156"/>
      <c r="IUV17" s="156"/>
      <c r="IUW17" s="156"/>
      <c r="IUX17" s="156"/>
      <c r="IUY17" s="156"/>
      <c r="IUZ17" s="156"/>
      <c r="IVA17" s="156"/>
      <c r="IVB17" s="156"/>
      <c r="IVC17" s="156"/>
      <c r="IVD17" s="156"/>
      <c r="IVE17" s="156"/>
      <c r="IVF17" s="156"/>
      <c r="IVG17" s="156"/>
      <c r="IVH17" s="156"/>
      <c r="IVI17" s="156"/>
      <c r="IVJ17" s="156"/>
      <c r="IVK17" s="156"/>
      <c r="IVL17" s="156"/>
      <c r="IVM17" s="156"/>
      <c r="IVN17" s="156"/>
      <c r="IVO17" s="156"/>
      <c r="IVP17" s="156"/>
      <c r="IVQ17" s="156"/>
      <c r="IVR17" s="156"/>
      <c r="IVS17" s="156"/>
      <c r="IVT17" s="156"/>
      <c r="IVU17" s="156"/>
      <c r="IVV17" s="156"/>
      <c r="IVW17" s="156"/>
      <c r="IVX17" s="156"/>
      <c r="IVY17" s="156"/>
      <c r="IVZ17" s="156"/>
      <c r="IWA17" s="156"/>
      <c r="IWB17" s="156"/>
      <c r="IWC17" s="156"/>
      <c r="IWD17" s="156"/>
      <c r="IWE17" s="156"/>
      <c r="IWF17" s="156"/>
      <c r="IWG17" s="156"/>
      <c r="IWH17" s="156"/>
      <c r="IWI17" s="156"/>
      <c r="IWJ17" s="156"/>
      <c r="IWK17" s="156"/>
      <c r="IWL17" s="156"/>
      <c r="IWM17" s="156"/>
      <c r="IWN17" s="156"/>
      <c r="IWO17" s="156"/>
      <c r="IWP17" s="156"/>
      <c r="IWQ17" s="156"/>
      <c r="IWR17" s="156"/>
      <c r="IWS17" s="156"/>
      <c r="IWT17" s="156"/>
      <c r="IWU17" s="156"/>
      <c r="IWV17" s="156"/>
      <c r="IWW17" s="156"/>
      <c r="IWX17" s="156"/>
      <c r="IWY17" s="156"/>
      <c r="IWZ17" s="156"/>
      <c r="IXA17" s="156"/>
      <c r="IXB17" s="156"/>
      <c r="IXC17" s="156"/>
      <c r="IXD17" s="156"/>
      <c r="IXE17" s="156"/>
      <c r="IXF17" s="156"/>
      <c r="IXG17" s="156"/>
      <c r="IXH17" s="156"/>
      <c r="IXI17" s="156"/>
      <c r="IXJ17" s="156"/>
      <c r="IXK17" s="156"/>
      <c r="IXL17" s="156"/>
      <c r="IXM17" s="156"/>
      <c r="IXN17" s="156"/>
      <c r="IXO17" s="156"/>
      <c r="IXP17" s="156"/>
      <c r="IXQ17" s="156"/>
      <c r="IXR17" s="156"/>
      <c r="IXS17" s="156"/>
      <c r="IXT17" s="156"/>
      <c r="IXU17" s="156"/>
      <c r="IXV17" s="156"/>
      <c r="IXW17" s="156"/>
      <c r="IXX17" s="156"/>
      <c r="IXY17" s="156"/>
      <c r="IXZ17" s="156"/>
      <c r="IYA17" s="156"/>
      <c r="IYB17" s="156"/>
      <c r="IYC17" s="156"/>
      <c r="IYD17" s="156"/>
      <c r="IYE17" s="156"/>
      <c r="IYF17" s="156"/>
      <c r="IYG17" s="156"/>
      <c r="IYH17" s="156"/>
      <c r="IYI17" s="156"/>
      <c r="IYJ17" s="156"/>
      <c r="IYK17" s="156"/>
      <c r="IYL17" s="156"/>
      <c r="IYM17" s="156"/>
      <c r="IYN17" s="156"/>
      <c r="IYO17" s="156"/>
      <c r="IYP17" s="156"/>
      <c r="IYQ17" s="156"/>
      <c r="IYR17" s="156"/>
      <c r="IYS17" s="156"/>
      <c r="IYT17" s="156"/>
      <c r="IYU17" s="156"/>
      <c r="IYV17" s="156"/>
      <c r="IYW17" s="156"/>
      <c r="IYX17" s="156"/>
      <c r="IYY17" s="156"/>
      <c r="IYZ17" s="156"/>
      <c r="IZA17" s="156"/>
      <c r="IZB17" s="156"/>
      <c r="IZC17" s="156"/>
      <c r="IZD17" s="156"/>
      <c r="IZE17" s="156"/>
      <c r="IZF17" s="156"/>
      <c r="IZG17" s="156"/>
      <c r="IZH17" s="156"/>
      <c r="IZI17" s="156"/>
      <c r="IZJ17" s="156"/>
      <c r="IZK17" s="156"/>
      <c r="IZL17" s="156"/>
      <c r="IZM17" s="156"/>
      <c r="IZN17" s="156"/>
      <c r="IZO17" s="156"/>
      <c r="IZP17" s="156"/>
      <c r="IZQ17" s="156"/>
      <c r="IZR17" s="156"/>
      <c r="IZS17" s="156"/>
      <c r="IZT17" s="156"/>
      <c r="IZU17" s="156"/>
      <c r="IZV17" s="156"/>
      <c r="IZW17" s="156"/>
      <c r="IZX17" s="156"/>
      <c r="IZY17" s="156"/>
      <c r="IZZ17" s="156"/>
      <c r="JAA17" s="156"/>
      <c r="JAB17" s="156"/>
      <c r="JAC17" s="156"/>
      <c r="JAD17" s="156"/>
      <c r="JAE17" s="156"/>
      <c r="JAF17" s="156"/>
      <c r="JAG17" s="156"/>
      <c r="JAH17" s="156"/>
      <c r="JAI17" s="156"/>
      <c r="JAJ17" s="156"/>
      <c r="JAK17" s="156"/>
      <c r="JAL17" s="156"/>
      <c r="JAM17" s="156"/>
      <c r="JAN17" s="156"/>
      <c r="JAO17" s="156"/>
      <c r="JAP17" s="156"/>
      <c r="JAQ17" s="156"/>
      <c r="JAR17" s="156"/>
      <c r="JAS17" s="156"/>
      <c r="JAT17" s="156"/>
      <c r="JAU17" s="156"/>
      <c r="JAV17" s="156"/>
      <c r="JAW17" s="156"/>
      <c r="JAX17" s="156"/>
      <c r="JAY17" s="156"/>
      <c r="JAZ17" s="156"/>
      <c r="JBA17" s="156"/>
      <c r="JBB17" s="156"/>
      <c r="JBC17" s="156"/>
      <c r="JBD17" s="156"/>
      <c r="JBE17" s="156"/>
      <c r="JBF17" s="156"/>
      <c r="JBG17" s="156"/>
      <c r="JBH17" s="156"/>
      <c r="JBI17" s="156"/>
      <c r="JBJ17" s="156"/>
      <c r="JBK17" s="156"/>
      <c r="JBL17" s="156"/>
      <c r="JBM17" s="156"/>
      <c r="JBN17" s="156"/>
      <c r="JBO17" s="156"/>
      <c r="JBP17" s="156"/>
      <c r="JBQ17" s="156"/>
      <c r="JBR17" s="156"/>
      <c r="JBS17" s="156"/>
      <c r="JBT17" s="156"/>
      <c r="JBU17" s="156"/>
      <c r="JBV17" s="156"/>
      <c r="JBW17" s="156"/>
      <c r="JBX17" s="156"/>
      <c r="JBY17" s="156"/>
      <c r="JBZ17" s="156"/>
      <c r="JCA17" s="156"/>
      <c r="JCB17" s="156"/>
      <c r="JCC17" s="156"/>
      <c r="JCD17" s="156"/>
      <c r="JCE17" s="156"/>
      <c r="JCF17" s="156"/>
      <c r="JCG17" s="156"/>
      <c r="JCH17" s="156"/>
      <c r="JCI17" s="156"/>
      <c r="JCJ17" s="156"/>
      <c r="JCK17" s="156"/>
      <c r="JCL17" s="156"/>
      <c r="JCM17" s="156"/>
      <c r="JCN17" s="156"/>
      <c r="JCO17" s="156"/>
      <c r="JCP17" s="156"/>
      <c r="JCQ17" s="156"/>
      <c r="JCR17" s="156"/>
      <c r="JCS17" s="156"/>
      <c r="JCT17" s="156"/>
      <c r="JCU17" s="156"/>
      <c r="JCV17" s="156"/>
      <c r="JCW17" s="156"/>
      <c r="JCX17" s="156"/>
      <c r="JCY17" s="156"/>
      <c r="JCZ17" s="156"/>
      <c r="JDA17" s="156"/>
      <c r="JDB17" s="156"/>
      <c r="JDC17" s="156"/>
      <c r="JDD17" s="156"/>
      <c r="JDE17" s="156"/>
      <c r="JDF17" s="156"/>
      <c r="JDG17" s="156"/>
      <c r="JDH17" s="156"/>
      <c r="JDI17" s="156"/>
      <c r="JDJ17" s="156"/>
      <c r="JDK17" s="156"/>
      <c r="JDL17" s="156"/>
      <c r="JDM17" s="156"/>
      <c r="JDN17" s="156"/>
      <c r="JDO17" s="156"/>
      <c r="JDP17" s="156"/>
      <c r="JDQ17" s="156"/>
      <c r="JDR17" s="156"/>
      <c r="JDS17" s="156"/>
      <c r="JDT17" s="156"/>
      <c r="JDU17" s="156"/>
      <c r="JDV17" s="156"/>
      <c r="JDW17" s="156"/>
      <c r="JDX17" s="156"/>
      <c r="JDY17" s="156"/>
      <c r="JDZ17" s="156"/>
      <c r="JEA17" s="156"/>
      <c r="JEB17" s="156"/>
      <c r="JEC17" s="156"/>
      <c r="JED17" s="156"/>
      <c r="JEE17" s="156"/>
      <c r="JEF17" s="156"/>
      <c r="JEG17" s="156"/>
      <c r="JEH17" s="156"/>
      <c r="JEI17" s="156"/>
      <c r="JEJ17" s="156"/>
      <c r="JEK17" s="156"/>
      <c r="JEL17" s="156"/>
      <c r="JEM17" s="156"/>
      <c r="JEN17" s="156"/>
      <c r="JEO17" s="156"/>
      <c r="JEP17" s="156"/>
      <c r="JEQ17" s="156"/>
      <c r="JER17" s="156"/>
      <c r="JES17" s="156"/>
      <c r="JET17" s="156"/>
      <c r="JEU17" s="156"/>
      <c r="JEV17" s="156"/>
      <c r="JEW17" s="156"/>
      <c r="JEX17" s="156"/>
      <c r="JEY17" s="156"/>
      <c r="JEZ17" s="156"/>
      <c r="JFA17" s="156"/>
      <c r="JFB17" s="156"/>
      <c r="JFC17" s="156"/>
      <c r="JFD17" s="156"/>
      <c r="JFE17" s="156"/>
      <c r="JFF17" s="156"/>
      <c r="JFG17" s="156"/>
      <c r="JFH17" s="156"/>
      <c r="JFI17" s="156"/>
      <c r="JFJ17" s="156"/>
      <c r="JFK17" s="156"/>
      <c r="JFL17" s="156"/>
      <c r="JFM17" s="156"/>
      <c r="JFN17" s="156"/>
      <c r="JFO17" s="156"/>
      <c r="JFP17" s="156"/>
      <c r="JFQ17" s="156"/>
      <c r="JFR17" s="156"/>
      <c r="JFS17" s="156"/>
      <c r="JFT17" s="156"/>
      <c r="JFU17" s="156"/>
      <c r="JFV17" s="156"/>
      <c r="JFW17" s="156"/>
      <c r="JFX17" s="156"/>
      <c r="JFY17" s="156"/>
      <c r="JFZ17" s="156"/>
      <c r="JGA17" s="156"/>
      <c r="JGB17" s="156"/>
      <c r="JGC17" s="156"/>
      <c r="JGD17" s="156"/>
      <c r="JGE17" s="156"/>
      <c r="JGF17" s="156"/>
      <c r="JGG17" s="156"/>
      <c r="JGH17" s="156"/>
      <c r="JGI17" s="156"/>
      <c r="JGJ17" s="156"/>
      <c r="JGK17" s="156"/>
      <c r="JGL17" s="156"/>
      <c r="JGM17" s="156"/>
      <c r="JGN17" s="156"/>
      <c r="JGO17" s="156"/>
      <c r="JGP17" s="156"/>
      <c r="JGQ17" s="156"/>
      <c r="JGR17" s="156"/>
      <c r="JGS17" s="156"/>
      <c r="JGT17" s="156"/>
      <c r="JGU17" s="156"/>
      <c r="JGV17" s="156"/>
      <c r="JGW17" s="156"/>
      <c r="JGX17" s="156"/>
      <c r="JGY17" s="156"/>
      <c r="JGZ17" s="156"/>
      <c r="JHA17" s="156"/>
      <c r="JHB17" s="156"/>
      <c r="JHC17" s="156"/>
      <c r="JHD17" s="156"/>
      <c r="JHE17" s="156"/>
      <c r="JHF17" s="156"/>
      <c r="JHG17" s="156"/>
      <c r="JHH17" s="156"/>
      <c r="JHI17" s="156"/>
      <c r="JHJ17" s="156"/>
      <c r="JHK17" s="156"/>
      <c r="JHL17" s="156"/>
      <c r="JHM17" s="156"/>
      <c r="JHN17" s="156"/>
      <c r="JHO17" s="156"/>
      <c r="JHP17" s="156"/>
      <c r="JHQ17" s="156"/>
      <c r="JHR17" s="156"/>
      <c r="JHS17" s="156"/>
      <c r="JHT17" s="156"/>
      <c r="JHU17" s="156"/>
      <c r="JHV17" s="156"/>
      <c r="JHW17" s="156"/>
      <c r="JHX17" s="156"/>
      <c r="JHY17" s="156"/>
      <c r="JHZ17" s="156"/>
      <c r="JIA17" s="156"/>
      <c r="JIB17" s="156"/>
      <c r="JIC17" s="156"/>
      <c r="JID17" s="156"/>
      <c r="JIE17" s="156"/>
      <c r="JIF17" s="156"/>
      <c r="JIG17" s="156"/>
      <c r="JIH17" s="156"/>
      <c r="JII17" s="156"/>
      <c r="JIJ17" s="156"/>
      <c r="JIK17" s="156"/>
      <c r="JIL17" s="156"/>
      <c r="JIM17" s="156"/>
      <c r="JIN17" s="156"/>
      <c r="JIO17" s="156"/>
      <c r="JIP17" s="156"/>
      <c r="JIQ17" s="156"/>
      <c r="JIR17" s="156"/>
      <c r="JIS17" s="156"/>
      <c r="JIT17" s="156"/>
      <c r="JIU17" s="156"/>
      <c r="JIV17" s="156"/>
      <c r="JIW17" s="156"/>
      <c r="JIX17" s="156"/>
      <c r="JIY17" s="156"/>
      <c r="JIZ17" s="156"/>
      <c r="JJA17" s="156"/>
      <c r="JJB17" s="156"/>
      <c r="JJC17" s="156"/>
      <c r="JJD17" s="156"/>
      <c r="JJE17" s="156"/>
      <c r="JJF17" s="156"/>
      <c r="JJG17" s="156"/>
      <c r="JJH17" s="156"/>
      <c r="JJI17" s="156"/>
      <c r="JJJ17" s="156"/>
      <c r="JJK17" s="156"/>
      <c r="JJL17" s="156"/>
      <c r="JJM17" s="156"/>
      <c r="JJN17" s="156"/>
      <c r="JJO17" s="156"/>
      <c r="JJP17" s="156"/>
      <c r="JJQ17" s="156"/>
      <c r="JJR17" s="156"/>
      <c r="JJS17" s="156"/>
      <c r="JJT17" s="156"/>
      <c r="JJU17" s="156"/>
      <c r="JJV17" s="156"/>
      <c r="JJW17" s="156"/>
      <c r="JJX17" s="156"/>
      <c r="JJY17" s="156"/>
      <c r="JJZ17" s="156"/>
      <c r="JKA17" s="156"/>
      <c r="JKB17" s="156"/>
      <c r="JKC17" s="156"/>
      <c r="JKD17" s="156"/>
      <c r="JKE17" s="156"/>
      <c r="JKF17" s="156"/>
      <c r="JKG17" s="156"/>
      <c r="JKH17" s="156"/>
      <c r="JKI17" s="156"/>
      <c r="JKJ17" s="156"/>
      <c r="JKK17" s="156"/>
      <c r="JKL17" s="156"/>
      <c r="JKM17" s="156"/>
      <c r="JKN17" s="156"/>
      <c r="JKO17" s="156"/>
      <c r="JKP17" s="156"/>
      <c r="JKQ17" s="156"/>
      <c r="JKR17" s="156"/>
      <c r="JKS17" s="156"/>
      <c r="JKT17" s="156"/>
      <c r="JKU17" s="156"/>
      <c r="JKV17" s="156"/>
      <c r="JKW17" s="156"/>
      <c r="JKX17" s="156"/>
      <c r="JKY17" s="156"/>
      <c r="JKZ17" s="156"/>
      <c r="JLA17" s="156"/>
      <c r="JLB17" s="156"/>
      <c r="JLC17" s="156"/>
      <c r="JLD17" s="156"/>
      <c r="JLE17" s="156"/>
      <c r="JLF17" s="156"/>
      <c r="JLG17" s="156"/>
      <c r="JLH17" s="156"/>
      <c r="JLI17" s="156"/>
      <c r="JLJ17" s="156"/>
      <c r="JLK17" s="156"/>
      <c r="JLL17" s="156"/>
      <c r="JLM17" s="156"/>
      <c r="JLN17" s="156"/>
      <c r="JLO17" s="156"/>
      <c r="JLP17" s="156"/>
      <c r="JLQ17" s="156"/>
      <c r="JLR17" s="156"/>
      <c r="JLS17" s="156"/>
      <c r="JLT17" s="156"/>
      <c r="JLU17" s="156"/>
      <c r="JLV17" s="156"/>
      <c r="JLW17" s="156"/>
      <c r="JLX17" s="156"/>
      <c r="JLY17" s="156"/>
      <c r="JLZ17" s="156"/>
      <c r="JMA17" s="156"/>
      <c r="JMB17" s="156"/>
      <c r="JMC17" s="156"/>
      <c r="JMD17" s="156"/>
      <c r="JME17" s="156"/>
      <c r="JMF17" s="156"/>
      <c r="JMG17" s="156"/>
      <c r="JMH17" s="156"/>
      <c r="JMI17" s="156"/>
      <c r="JMJ17" s="156"/>
      <c r="JMK17" s="156"/>
      <c r="JML17" s="156"/>
      <c r="JMM17" s="156"/>
      <c r="JMN17" s="156"/>
      <c r="JMO17" s="156"/>
      <c r="JMP17" s="156"/>
      <c r="JMQ17" s="156"/>
      <c r="JMR17" s="156"/>
      <c r="JMS17" s="156"/>
      <c r="JMT17" s="156"/>
      <c r="JMU17" s="156"/>
      <c r="JMV17" s="156"/>
      <c r="JMW17" s="156"/>
      <c r="JMX17" s="156"/>
      <c r="JMY17" s="156"/>
      <c r="JMZ17" s="156"/>
      <c r="JNA17" s="156"/>
      <c r="JNB17" s="156"/>
      <c r="JNC17" s="156"/>
      <c r="JND17" s="156"/>
      <c r="JNE17" s="156"/>
      <c r="JNF17" s="156"/>
      <c r="JNG17" s="156"/>
      <c r="JNH17" s="156"/>
      <c r="JNI17" s="156"/>
      <c r="JNJ17" s="156"/>
      <c r="JNK17" s="156"/>
      <c r="JNL17" s="156"/>
      <c r="JNM17" s="156"/>
      <c r="JNN17" s="156"/>
      <c r="JNO17" s="156"/>
      <c r="JNP17" s="156"/>
      <c r="JNQ17" s="156"/>
      <c r="JNR17" s="156"/>
      <c r="JNS17" s="156"/>
      <c r="JNT17" s="156"/>
      <c r="JNU17" s="156"/>
      <c r="JNV17" s="156"/>
      <c r="JNW17" s="156"/>
      <c r="JNX17" s="156"/>
      <c r="JNY17" s="156"/>
      <c r="JNZ17" s="156"/>
      <c r="JOA17" s="156"/>
      <c r="JOB17" s="156"/>
      <c r="JOC17" s="156"/>
      <c r="JOD17" s="156"/>
      <c r="JOE17" s="156"/>
      <c r="JOF17" s="156"/>
      <c r="JOG17" s="156"/>
      <c r="JOH17" s="156"/>
      <c r="JOI17" s="156"/>
      <c r="JOJ17" s="156"/>
      <c r="JOK17" s="156"/>
      <c r="JOL17" s="156"/>
      <c r="JOM17" s="156"/>
      <c r="JON17" s="156"/>
      <c r="JOO17" s="156"/>
      <c r="JOP17" s="156"/>
      <c r="JOQ17" s="156"/>
      <c r="JOR17" s="156"/>
      <c r="JOS17" s="156"/>
      <c r="JOT17" s="156"/>
      <c r="JOU17" s="156"/>
      <c r="JOV17" s="156"/>
      <c r="JOW17" s="156"/>
      <c r="JOX17" s="156"/>
      <c r="JOY17" s="156"/>
      <c r="JOZ17" s="156"/>
      <c r="JPA17" s="156"/>
      <c r="JPB17" s="156"/>
      <c r="JPC17" s="156"/>
      <c r="JPD17" s="156"/>
      <c r="JPE17" s="156"/>
      <c r="JPF17" s="156"/>
      <c r="JPG17" s="156"/>
      <c r="JPH17" s="156"/>
      <c r="JPI17" s="156"/>
      <c r="JPJ17" s="156"/>
      <c r="JPK17" s="156"/>
      <c r="JPL17" s="156"/>
      <c r="JPM17" s="156"/>
      <c r="JPN17" s="156"/>
      <c r="JPO17" s="156"/>
      <c r="JPP17" s="156"/>
      <c r="JPQ17" s="156"/>
      <c r="JPR17" s="156"/>
      <c r="JPS17" s="156"/>
      <c r="JPT17" s="156"/>
      <c r="JPU17" s="156"/>
      <c r="JPV17" s="156"/>
      <c r="JPW17" s="156"/>
      <c r="JPX17" s="156"/>
      <c r="JPY17" s="156"/>
      <c r="JPZ17" s="156"/>
      <c r="JQA17" s="156"/>
      <c r="JQB17" s="156"/>
      <c r="JQC17" s="156"/>
      <c r="JQD17" s="156"/>
      <c r="JQE17" s="156"/>
      <c r="JQF17" s="156"/>
      <c r="JQG17" s="156"/>
      <c r="JQH17" s="156"/>
      <c r="JQI17" s="156"/>
      <c r="JQJ17" s="156"/>
      <c r="JQK17" s="156"/>
      <c r="JQL17" s="156"/>
      <c r="JQM17" s="156"/>
      <c r="JQN17" s="156"/>
      <c r="JQO17" s="156"/>
      <c r="JQP17" s="156"/>
      <c r="JQQ17" s="156"/>
      <c r="JQR17" s="156"/>
      <c r="JQS17" s="156"/>
      <c r="JQT17" s="156"/>
      <c r="JQU17" s="156"/>
      <c r="JQV17" s="156"/>
      <c r="JQW17" s="156"/>
      <c r="JQX17" s="156"/>
      <c r="JQY17" s="156"/>
      <c r="JQZ17" s="156"/>
      <c r="JRA17" s="156"/>
      <c r="JRB17" s="156"/>
      <c r="JRC17" s="156"/>
      <c r="JRD17" s="156"/>
      <c r="JRE17" s="156"/>
      <c r="JRF17" s="156"/>
      <c r="JRG17" s="156"/>
      <c r="JRH17" s="156"/>
      <c r="JRI17" s="156"/>
      <c r="JRJ17" s="156"/>
      <c r="JRK17" s="156"/>
      <c r="JRL17" s="156"/>
      <c r="JRM17" s="156"/>
      <c r="JRN17" s="156"/>
      <c r="JRO17" s="156"/>
      <c r="JRP17" s="156"/>
      <c r="JRQ17" s="156"/>
      <c r="JRR17" s="156"/>
      <c r="JRS17" s="156"/>
      <c r="JRT17" s="156"/>
      <c r="JRU17" s="156"/>
      <c r="JRV17" s="156"/>
      <c r="JRW17" s="156"/>
      <c r="JRX17" s="156"/>
      <c r="JRY17" s="156"/>
      <c r="JRZ17" s="156"/>
      <c r="JSA17" s="156"/>
      <c r="JSB17" s="156"/>
      <c r="JSC17" s="156"/>
      <c r="JSD17" s="156"/>
      <c r="JSE17" s="156"/>
      <c r="JSF17" s="156"/>
      <c r="JSG17" s="156"/>
      <c r="JSH17" s="156"/>
      <c r="JSI17" s="156"/>
      <c r="JSJ17" s="156"/>
      <c r="JSK17" s="156"/>
      <c r="JSL17" s="156"/>
      <c r="JSM17" s="156"/>
      <c r="JSN17" s="156"/>
      <c r="JSO17" s="156"/>
      <c r="JSP17" s="156"/>
      <c r="JSQ17" s="156"/>
      <c r="JSR17" s="156"/>
      <c r="JSS17" s="156"/>
      <c r="JST17" s="156"/>
      <c r="JSU17" s="156"/>
      <c r="JSV17" s="156"/>
      <c r="JSW17" s="156"/>
      <c r="JSX17" s="156"/>
      <c r="JSY17" s="156"/>
      <c r="JSZ17" s="156"/>
      <c r="JTA17" s="156"/>
      <c r="JTB17" s="156"/>
      <c r="JTC17" s="156"/>
      <c r="JTD17" s="156"/>
      <c r="JTE17" s="156"/>
      <c r="JTF17" s="156"/>
      <c r="JTG17" s="156"/>
      <c r="JTH17" s="156"/>
      <c r="JTI17" s="156"/>
      <c r="JTJ17" s="156"/>
      <c r="JTK17" s="156"/>
      <c r="JTL17" s="156"/>
      <c r="JTM17" s="156"/>
      <c r="JTN17" s="156"/>
      <c r="JTO17" s="156"/>
      <c r="JTP17" s="156"/>
      <c r="JTQ17" s="156"/>
      <c r="JTR17" s="156"/>
      <c r="JTS17" s="156"/>
      <c r="JTT17" s="156"/>
      <c r="JTU17" s="156"/>
      <c r="JTV17" s="156"/>
      <c r="JTW17" s="156"/>
      <c r="JTX17" s="156"/>
      <c r="JTY17" s="156"/>
      <c r="JTZ17" s="156"/>
      <c r="JUA17" s="156"/>
      <c r="JUB17" s="156"/>
      <c r="JUC17" s="156"/>
      <c r="JUD17" s="156"/>
      <c r="JUE17" s="156"/>
      <c r="JUF17" s="156"/>
      <c r="JUG17" s="156"/>
      <c r="JUH17" s="156"/>
      <c r="JUI17" s="156"/>
      <c r="JUJ17" s="156"/>
      <c r="JUK17" s="156"/>
      <c r="JUL17" s="156"/>
      <c r="JUM17" s="156"/>
      <c r="JUN17" s="156"/>
      <c r="JUO17" s="156"/>
      <c r="JUP17" s="156"/>
      <c r="JUQ17" s="156"/>
      <c r="JUR17" s="156"/>
      <c r="JUS17" s="156"/>
      <c r="JUT17" s="156"/>
      <c r="JUU17" s="156"/>
      <c r="JUV17" s="156"/>
      <c r="JUW17" s="156"/>
      <c r="JUX17" s="156"/>
      <c r="JUY17" s="156"/>
      <c r="JUZ17" s="156"/>
      <c r="JVA17" s="156"/>
      <c r="JVB17" s="156"/>
      <c r="JVC17" s="156"/>
      <c r="JVD17" s="156"/>
      <c r="JVE17" s="156"/>
      <c r="JVF17" s="156"/>
      <c r="JVG17" s="156"/>
      <c r="JVH17" s="156"/>
      <c r="JVI17" s="156"/>
      <c r="JVJ17" s="156"/>
      <c r="JVK17" s="156"/>
      <c r="JVL17" s="156"/>
      <c r="JVM17" s="156"/>
      <c r="JVN17" s="156"/>
      <c r="JVO17" s="156"/>
      <c r="JVP17" s="156"/>
      <c r="JVQ17" s="156"/>
      <c r="JVR17" s="156"/>
      <c r="JVS17" s="156"/>
      <c r="JVT17" s="156"/>
      <c r="JVU17" s="156"/>
      <c r="JVV17" s="156"/>
      <c r="JVW17" s="156"/>
      <c r="JVX17" s="156"/>
      <c r="JVY17" s="156"/>
      <c r="JVZ17" s="156"/>
      <c r="JWA17" s="156"/>
      <c r="JWB17" s="156"/>
      <c r="JWC17" s="156"/>
      <c r="JWD17" s="156"/>
      <c r="JWE17" s="156"/>
      <c r="JWF17" s="156"/>
      <c r="JWG17" s="156"/>
      <c r="JWH17" s="156"/>
      <c r="JWI17" s="156"/>
      <c r="JWJ17" s="156"/>
      <c r="JWK17" s="156"/>
      <c r="JWL17" s="156"/>
      <c r="JWM17" s="156"/>
      <c r="JWN17" s="156"/>
      <c r="JWO17" s="156"/>
      <c r="JWP17" s="156"/>
      <c r="JWQ17" s="156"/>
      <c r="JWR17" s="156"/>
      <c r="JWS17" s="156"/>
      <c r="JWT17" s="156"/>
      <c r="JWU17" s="156"/>
      <c r="JWV17" s="156"/>
      <c r="JWW17" s="156"/>
      <c r="JWX17" s="156"/>
      <c r="JWY17" s="156"/>
      <c r="JWZ17" s="156"/>
      <c r="JXA17" s="156"/>
      <c r="JXB17" s="156"/>
      <c r="JXC17" s="156"/>
      <c r="JXD17" s="156"/>
      <c r="JXE17" s="156"/>
      <c r="JXF17" s="156"/>
      <c r="JXG17" s="156"/>
      <c r="JXH17" s="156"/>
      <c r="JXI17" s="156"/>
      <c r="JXJ17" s="156"/>
      <c r="JXK17" s="156"/>
      <c r="JXL17" s="156"/>
      <c r="JXM17" s="156"/>
      <c r="JXN17" s="156"/>
      <c r="JXO17" s="156"/>
      <c r="JXP17" s="156"/>
      <c r="JXQ17" s="156"/>
      <c r="JXR17" s="156"/>
      <c r="JXS17" s="156"/>
      <c r="JXT17" s="156"/>
      <c r="JXU17" s="156"/>
      <c r="JXV17" s="156"/>
      <c r="JXW17" s="156"/>
      <c r="JXX17" s="156"/>
      <c r="JXY17" s="156"/>
      <c r="JXZ17" s="156"/>
      <c r="JYA17" s="156"/>
      <c r="JYB17" s="156"/>
      <c r="JYC17" s="156"/>
      <c r="JYD17" s="156"/>
      <c r="JYE17" s="156"/>
      <c r="JYF17" s="156"/>
      <c r="JYG17" s="156"/>
      <c r="JYH17" s="156"/>
      <c r="JYI17" s="156"/>
      <c r="JYJ17" s="156"/>
      <c r="JYK17" s="156"/>
      <c r="JYL17" s="156"/>
      <c r="JYM17" s="156"/>
      <c r="JYN17" s="156"/>
      <c r="JYO17" s="156"/>
      <c r="JYP17" s="156"/>
      <c r="JYQ17" s="156"/>
      <c r="JYR17" s="156"/>
      <c r="JYS17" s="156"/>
      <c r="JYT17" s="156"/>
      <c r="JYU17" s="156"/>
      <c r="JYV17" s="156"/>
      <c r="JYW17" s="156"/>
      <c r="JYX17" s="156"/>
      <c r="JYY17" s="156"/>
      <c r="JYZ17" s="156"/>
      <c r="JZA17" s="156"/>
      <c r="JZB17" s="156"/>
      <c r="JZC17" s="156"/>
      <c r="JZD17" s="156"/>
      <c r="JZE17" s="156"/>
      <c r="JZF17" s="156"/>
      <c r="JZG17" s="156"/>
      <c r="JZH17" s="156"/>
      <c r="JZI17" s="156"/>
      <c r="JZJ17" s="156"/>
      <c r="JZK17" s="156"/>
      <c r="JZL17" s="156"/>
      <c r="JZM17" s="156"/>
      <c r="JZN17" s="156"/>
      <c r="JZO17" s="156"/>
      <c r="JZP17" s="156"/>
      <c r="JZQ17" s="156"/>
      <c r="JZR17" s="156"/>
      <c r="JZS17" s="156"/>
      <c r="JZT17" s="156"/>
      <c r="JZU17" s="156"/>
      <c r="JZV17" s="156"/>
      <c r="JZW17" s="156"/>
      <c r="JZX17" s="156"/>
      <c r="JZY17" s="156"/>
      <c r="JZZ17" s="156"/>
      <c r="KAA17" s="156"/>
      <c r="KAB17" s="156"/>
      <c r="KAC17" s="156"/>
      <c r="KAD17" s="156"/>
      <c r="KAE17" s="156"/>
      <c r="KAF17" s="156"/>
      <c r="KAG17" s="156"/>
      <c r="KAH17" s="156"/>
      <c r="KAI17" s="156"/>
      <c r="KAJ17" s="156"/>
      <c r="KAK17" s="156"/>
      <c r="KAL17" s="156"/>
      <c r="KAM17" s="156"/>
      <c r="KAN17" s="156"/>
      <c r="KAO17" s="156"/>
      <c r="KAP17" s="156"/>
      <c r="KAQ17" s="156"/>
      <c r="KAR17" s="156"/>
      <c r="KAS17" s="156"/>
      <c r="KAT17" s="156"/>
      <c r="KAU17" s="156"/>
      <c r="KAV17" s="156"/>
      <c r="KAW17" s="156"/>
      <c r="KAX17" s="156"/>
      <c r="KAY17" s="156"/>
      <c r="KAZ17" s="156"/>
      <c r="KBA17" s="156"/>
      <c r="KBB17" s="156"/>
      <c r="KBC17" s="156"/>
      <c r="KBD17" s="156"/>
      <c r="KBE17" s="156"/>
      <c r="KBF17" s="156"/>
      <c r="KBG17" s="156"/>
      <c r="KBH17" s="156"/>
      <c r="KBI17" s="156"/>
      <c r="KBJ17" s="156"/>
      <c r="KBK17" s="156"/>
      <c r="KBL17" s="156"/>
      <c r="KBM17" s="156"/>
      <c r="KBN17" s="156"/>
      <c r="KBO17" s="156"/>
      <c r="KBP17" s="156"/>
      <c r="KBQ17" s="156"/>
      <c r="KBR17" s="156"/>
      <c r="KBS17" s="156"/>
      <c r="KBT17" s="156"/>
      <c r="KBU17" s="156"/>
      <c r="KBV17" s="156"/>
      <c r="KBW17" s="156"/>
      <c r="KBX17" s="156"/>
      <c r="KBY17" s="156"/>
      <c r="KBZ17" s="156"/>
      <c r="KCA17" s="156"/>
      <c r="KCB17" s="156"/>
      <c r="KCC17" s="156"/>
      <c r="KCD17" s="156"/>
      <c r="KCE17" s="156"/>
      <c r="KCF17" s="156"/>
      <c r="KCG17" s="156"/>
      <c r="KCH17" s="156"/>
      <c r="KCI17" s="156"/>
      <c r="KCJ17" s="156"/>
      <c r="KCK17" s="156"/>
      <c r="KCL17" s="156"/>
      <c r="KCM17" s="156"/>
      <c r="KCN17" s="156"/>
      <c r="KCO17" s="156"/>
      <c r="KCP17" s="156"/>
      <c r="KCQ17" s="156"/>
      <c r="KCR17" s="156"/>
      <c r="KCS17" s="156"/>
      <c r="KCT17" s="156"/>
      <c r="KCU17" s="156"/>
      <c r="KCV17" s="156"/>
      <c r="KCW17" s="156"/>
      <c r="KCX17" s="156"/>
      <c r="KCY17" s="156"/>
      <c r="KCZ17" s="156"/>
      <c r="KDA17" s="156"/>
      <c r="KDB17" s="156"/>
      <c r="KDC17" s="156"/>
      <c r="KDD17" s="156"/>
      <c r="KDE17" s="156"/>
      <c r="KDF17" s="156"/>
      <c r="KDG17" s="156"/>
      <c r="KDH17" s="156"/>
      <c r="KDI17" s="156"/>
      <c r="KDJ17" s="156"/>
      <c r="KDK17" s="156"/>
      <c r="KDL17" s="156"/>
      <c r="KDM17" s="156"/>
      <c r="KDN17" s="156"/>
      <c r="KDO17" s="156"/>
      <c r="KDP17" s="156"/>
      <c r="KDQ17" s="156"/>
      <c r="KDR17" s="156"/>
      <c r="KDS17" s="156"/>
      <c r="KDT17" s="156"/>
      <c r="KDU17" s="156"/>
      <c r="KDV17" s="156"/>
      <c r="KDW17" s="156"/>
      <c r="KDX17" s="156"/>
      <c r="KDY17" s="156"/>
      <c r="KDZ17" s="156"/>
      <c r="KEA17" s="156"/>
      <c r="KEB17" s="156"/>
      <c r="KEC17" s="156"/>
      <c r="KED17" s="156"/>
      <c r="KEE17" s="156"/>
      <c r="KEF17" s="156"/>
      <c r="KEG17" s="156"/>
      <c r="KEH17" s="156"/>
      <c r="KEI17" s="156"/>
      <c r="KEJ17" s="156"/>
      <c r="KEK17" s="156"/>
      <c r="KEL17" s="156"/>
      <c r="KEM17" s="156"/>
      <c r="KEN17" s="156"/>
      <c r="KEO17" s="156"/>
      <c r="KEP17" s="156"/>
      <c r="KEQ17" s="156"/>
      <c r="KER17" s="156"/>
      <c r="KES17" s="156"/>
      <c r="KET17" s="156"/>
      <c r="KEU17" s="156"/>
      <c r="KEV17" s="156"/>
      <c r="KEW17" s="156"/>
      <c r="KEX17" s="156"/>
      <c r="KEY17" s="156"/>
      <c r="KEZ17" s="156"/>
      <c r="KFA17" s="156"/>
      <c r="KFB17" s="156"/>
      <c r="KFC17" s="156"/>
      <c r="KFD17" s="156"/>
      <c r="KFE17" s="156"/>
      <c r="KFF17" s="156"/>
      <c r="KFG17" s="156"/>
      <c r="KFH17" s="156"/>
      <c r="KFI17" s="156"/>
      <c r="KFJ17" s="156"/>
      <c r="KFK17" s="156"/>
      <c r="KFL17" s="156"/>
      <c r="KFM17" s="156"/>
      <c r="KFN17" s="156"/>
      <c r="KFO17" s="156"/>
      <c r="KFP17" s="156"/>
      <c r="KFQ17" s="156"/>
      <c r="KFR17" s="156"/>
      <c r="KFS17" s="156"/>
      <c r="KFT17" s="156"/>
      <c r="KFU17" s="156"/>
      <c r="KFV17" s="156"/>
      <c r="KFW17" s="156"/>
      <c r="KFX17" s="156"/>
      <c r="KFY17" s="156"/>
      <c r="KFZ17" s="156"/>
      <c r="KGA17" s="156"/>
      <c r="KGB17" s="156"/>
      <c r="KGC17" s="156"/>
      <c r="KGD17" s="156"/>
      <c r="KGE17" s="156"/>
      <c r="KGF17" s="156"/>
      <c r="KGG17" s="156"/>
      <c r="KGH17" s="156"/>
      <c r="KGI17" s="156"/>
      <c r="KGJ17" s="156"/>
      <c r="KGK17" s="156"/>
      <c r="KGL17" s="156"/>
      <c r="KGM17" s="156"/>
      <c r="KGN17" s="156"/>
      <c r="KGO17" s="156"/>
      <c r="KGP17" s="156"/>
      <c r="KGQ17" s="156"/>
      <c r="KGR17" s="156"/>
      <c r="KGS17" s="156"/>
      <c r="KGT17" s="156"/>
      <c r="KGU17" s="156"/>
      <c r="KGV17" s="156"/>
      <c r="KGW17" s="156"/>
      <c r="KGX17" s="156"/>
      <c r="KGY17" s="156"/>
      <c r="KGZ17" s="156"/>
      <c r="KHA17" s="156"/>
      <c r="KHB17" s="156"/>
      <c r="KHC17" s="156"/>
      <c r="KHD17" s="156"/>
      <c r="KHE17" s="156"/>
      <c r="KHF17" s="156"/>
      <c r="KHG17" s="156"/>
      <c r="KHH17" s="156"/>
      <c r="KHI17" s="156"/>
      <c r="KHJ17" s="156"/>
      <c r="KHK17" s="156"/>
      <c r="KHL17" s="156"/>
      <c r="KHM17" s="156"/>
      <c r="KHN17" s="156"/>
      <c r="KHO17" s="156"/>
      <c r="KHP17" s="156"/>
      <c r="KHQ17" s="156"/>
      <c r="KHR17" s="156"/>
      <c r="KHS17" s="156"/>
      <c r="KHT17" s="156"/>
      <c r="KHU17" s="156"/>
      <c r="KHV17" s="156"/>
      <c r="KHW17" s="156"/>
      <c r="KHX17" s="156"/>
      <c r="KHY17" s="156"/>
      <c r="KHZ17" s="156"/>
      <c r="KIA17" s="156"/>
      <c r="KIB17" s="156"/>
      <c r="KIC17" s="156"/>
      <c r="KID17" s="156"/>
      <c r="KIE17" s="156"/>
      <c r="KIF17" s="156"/>
      <c r="KIG17" s="156"/>
      <c r="KIH17" s="156"/>
      <c r="KII17" s="156"/>
      <c r="KIJ17" s="156"/>
      <c r="KIK17" s="156"/>
      <c r="KIL17" s="156"/>
      <c r="KIM17" s="156"/>
      <c r="KIN17" s="156"/>
      <c r="KIO17" s="156"/>
      <c r="KIP17" s="156"/>
      <c r="KIQ17" s="156"/>
      <c r="KIR17" s="156"/>
      <c r="KIS17" s="156"/>
      <c r="KIT17" s="156"/>
      <c r="KIU17" s="156"/>
      <c r="KIV17" s="156"/>
      <c r="KIW17" s="156"/>
      <c r="KIX17" s="156"/>
      <c r="KIY17" s="156"/>
      <c r="KIZ17" s="156"/>
      <c r="KJA17" s="156"/>
      <c r="KJB17" s="156"/>
      <c r="KJC17" s="156"/>
      <c r="KJD17" s="156"/>
      <c r="KJE17" s="156"/>
      <c r="KJF17" s="156"/>
      <c r="KJG17" s="156"/>
      <c r="KJH17" s="156"/>
      <c r="KJI17" s="156"/>
      <c r="KJJ17" s="156"/>
      <c r="KJK17" s="156"/>
      <c r="KJL17" s="156"/>
      <c r="KJM17" s="156"/>
      <c r="KJN17" s="156"/>
      <c r="KJO17" s="156"/>
      <c r="KJP17" s="156"/>
      <c r="KJQ17" s="156"/>
      <c r="KJR17" s="156"/>
      <c r="KJS17" s="156"/>
      <c r="KJT17" s="156"/>
      <c r="KJU17" s="156"/>
      <c r="KJV17" s="156"/>
      <c r="KJW17" s="156"/>
      <c r="KJX17" s="156"/>
      <c r="KJY17" s="156"/>
      <c r="KJZ17" s="156"/>
      <c r="KKA17" s="156"/>
      <c r="KKB17" s="156"/>
      <c r="KKC17" s="156"/>
      <c r="KKD17" s="156"/>
      <c r="KKE17" s="156"/>
      <c r="KKF17" s="156"/>
      <c r="KKG17" s="156"/>
      <c r="KKH17" s="156"/>
      <c r="KKI17" s="156"/>
      <c r="KKJ17" s="156"/>
      <c r="KKK17" s="156"/>
      <c r="KKL17" s="156"/>
      <c r="KKM17" s="156"/>
      <c r="KKN17" s="156"/>
      <c r="KKO17" s="156"/>
      <c r="KKP17" s="156"/>
      <c r="KKQ17" s="156"/>
      <c r="KKR17" s="156"/>
      <c r="KKS17" s="156"/>
      <c r="KKT17" s="156"/>
      <c r="KKU17" s="156"/>
      <c r="KKV17" s="156"/>
      <c r="KKW17" s="156"/>
      <c r="KKX17" s="156"/>
      <c r="KKY17" s="156"/>
      <c r="KKZ17" s="156"/>
      <c r="KLA17" s="156"/>
      <c r="KLB17" s="156"/>
      <c r="KLC17" s="156"/>
      <c r="KLD17" s="156"/>
      <c r="KLE17" s="156"/>
      <c r="KLF17" s="156"/>
      <c r="KLG17" s="156"/>
      <c r="KLH17" s="156"/>
      <c r="KLI17" s="156"/>
      <c r="KLJ17" s="156"/>
      <c r="KLK17" s="156"/>
      <c r="KLL17" s="156"/>
      <c r="KLM17" s="156"/>
      <c r="KLN17" s="156"/>
      <c r="KLO17" s="156"/>
      <c r="KLP17" s="156"/>
      <c r="KLQ17" s="156"/>
      <c r="KLR17" s="156"/>
      <c r="KLS17" s="156"/>
      <c r="KLT17" s="156"/>
      <c r="KLU17" s="156"/>
      <c r="KLV17" s="156"/>
      <c r="KLW17" s="156"/>
      <c r="KLX17" s="156"/>
      <c r="KLY17" s="156"/>
      <c r="KLZ17" s="156"/>
      <c r="KMA17" s="156"/>
      <c r="KMB17" s="156"/>
      <c r="KMC17" s="156"/>
      <c r="KMD17" s="156"/>
      <c r="KME17" s="156"/>
      <c r="KMF17" s="156"/>
      <c r="KMG17" s="156"/>
      <c r="KMH17" s="156"/>
      <c r="KMI17" s="156"/>
      <c r="KMJ17" s="156"/>
      <c r="KMK17" s="156"/>
      <c r="KML17" s="156"/>
      <c r="KMM17" s="156"/>
      <c r="KMN17" s="156"/>
      <c r="KMO17" s="156"/>
      <c r="KMP17" s="156"/>
      <c r="KMQ17" s="156"/>
      <c r="KMR17" s="156"/>
      <c r="KMS17" s="156"/>
      <c r="KMT17" s="156"/>
      <c r="KMU17" s="156"/>
      <c r="KMV17" s="156"/>
      <c r="KMW17" s="156"/>
      <c r="KMX17" s="156"/>
      <c r="KMY17" s="156"/>
      <c r="KMZ17" s="156"/>
      <c r="KNA17" s="156"/>
      <c r="KNB17" s="156"/>
      <c r="KNC17" s="156"/>
      <c r="KND17" s="156"/>
      <c r="KNE17" s="156"/>
      <c r="KNF17" s="156"/>
      <c r="KNG17" s="156"/>
      <c r="KNH17" s="156"/>
      <c r="KNI17" s="156"/>
      <c r="KNJ17" s="156"/>
      <c r="KNK17" s="156"/>
      <c r="KNL17" s="156"/>
      <c r="KNM17" s="156"/>
      <c r="KNN17" s="156"/>
      <c r="KNO17" s="156"/>
      <c r="KNP17" s="156"/>
      <c r="KNQ17" s="156"/>
      <c r="KNR17" s="156"/>
      <c r="KNS17" s="156"/>
      <c r="KNT17" s="156"/>
      <c r="KNU17" s="156"/>
      <c r="KNV17" s="156"/>
      <c r="KNW17" s="156"/>
      <c r="KNX17" s="156"/>
      <c r="KNY17" s="156"/>
      <c r="KNZ17" s="156"/>
      <c r="KOA17" s="156"/>
      <c r="KOB17" s="156"/>
      <c r="KOC17" s="156"/>
      <c r="KOD17" s="156"/>
      <c r="KOE17" s="156"/>
      <c r="KOF17" s="156"/>
      <c r="KOG17" s="156"/>
      <c r="KOH17" s="156"/>
      <c r="KOI17" s="156"/>
      <c r="KOJ17" s="156"/>
      <c r="KOK17" s="156"/>
      <c r="KOL17" s="156"/>
      <c r="KOM17" s="156"/>
      <c r="KON17" s="156"/>
      <c r="KOO17" s="156"/>
      <c r="KOP17" s="156"/>
      <c r="KOQ17" s="156"/>
      <c r="KOR17" s="156"/>
      <c r="KOS17" s="156"/>
      <c r="KOT17" s="156"/>
      <c r="KOU17" s="156"/>
      <c r="KOV17" s="156"/>
      <c r="KOW17" s="156"/>
      <c r="KOX17" s="156"/>
      <c r="KOY17" s="156"/>
      <c r="KOZ17" s="156"/>
      <c r="KPA17" s="156"/>
      <c r="KPB17" s="156"/>
      <c r="KPC17" s="156"/>
      <c r="KPD17" s="156"/>
      <c r="KPE17" s="156"/>
      <c r="KPF17" s="156"/>
      <c r="KPG17" s="156"/>
      <c r="KPH17" s="156"/>
      <c r="KPI17" s="156"/>
      <c r="KPJ17" s="156"/>
      <c r="KPK17" s="156"/>
      <c r="KPL17" s="156"/>
      <c r="KPM17" s="156"/>
      <c r="KPN17" s="156"/>
      <c r="KPO17" s="156"/>
      <c r="KPP17" s="156"/>
      <c r="KPQ17" s="156"/>
      <c r="KPR17" s="156"/>
      <c r="KPS17" s="156"/>
      <c r="KPT17" s="156"/>
      <c r="KPU17" s="156"/>
      <c r="KPV17" s="156"/>
      <c r="KPW17" s="156"/>
      <c r="KPX17" s="156"/>
      <c r="KPY17" s="156"/>
      <c r="KPZ17" s="156"/>
      <c r="KQA17" s="156"/>
      <c r="KQB17" s="156"/>
      <c r="KQC17" s="156"/>
      <c r="KQD17" s="156"/>
      <c r="KQE17" s="156"/>
      <c r="KQF17" s="156"/>
      <c r="KQG17" s="156"/>
      <c r="KQH17" s="156"/>
      <c r="KQI17" s="156"/>
      <c r="KQJ17" s="156"/>
      <c r="KQK17" s="156"/>
      <c r="KQL17" s="156"/>
      <c r="KQM17" s="156"/>
      <c r="KQN17" s="156"/>
      <c r="KQO17" s="156"/>
      <c r="KQP17" s="156"/>
      <c r="KQQ17" s="156"/>
      <c r="KQR17" s="156"/>
      <c r="KQS17" s="156"/>
      <c r="KQT17" s="156"/>
      <c r="KQU17" s="156"/>
      <c r="KQV17" s="156"/>
      <c r="KQW17" s="156"/>
      <c r="KQX17" s="156"/>
      <c r="KQY17" s="156"/>
      <c r="KQZ17" s="156"/>
      <c r="KRA17" s="156"/>
      <c r="KRB17" s="156"/>
      <c r="KRC17" s="156"/>
      <c r="KRD17" s="156"/>
      <c r="KRE17" s="156"/>
      <c r="KRF17" s="156"/>
      <c r="KRG17" s="156"/>
      <c r="KRH17" s="156"/>
      <c r="KRI17" s="156"/>
      <c r="KRJ17" s="156"/>
      <c r="KRK17" s="156"/>
      <c r="KRL17" s="156"/>
      <c r="KRM17" s="156"/>
      <c r="KRN17" s="156"/>
      <c r="KRO17" s="156"/>
      <c r="KRP17" s="156"/>
      <c r="KRQ17" s="156"/>
      <c r="KRR17" s="156"/>
      <c r="KRS17" s="156"/>
      <c r="KRT17" s="156"/>
      <c r="KRU17" s="156"/>
      <c r="KRV17" s="156"/>
      <c r="KRW17" s="156"/>
      <c r="KRX17" s="156"/>
      <c r="KRY17" s="156"/>
      <c r="KRZ17" s="156"/>
      <c r="KSA17" s="156"/>
      <c r="KSB17" s="156"/>
      <c r="KSC17" s="156"/>
      <c r="KSD17" s="156"/>
      <c r="KSE17" s="156"/>
      <c r="KSF17" s="156"/>
      <c r="KSG17" s="156"/>
      <c r="KSH17" s="156"/>
      <c r="KSI17" s="156"/>
      <c r="KSJ17" s="156"/>
      <c r="KSK17" s="156"/>
      <c r="KSL17" s="156"/>
      <c r="KSM17" s="156"/>
      <c r="KSN17" s="156"/>
      <c r="KSO17" s="156"/>
      <c r="KSP17" s="156"/>
      <c r="KSQ17" s="156"/>
      <c r="KSR17" s="156"/>
      <c r="KSS17" s="156"/>
      <c r="KST17" s="156"/>
      <c r="KSU17" s="156"/>
      <c r="KSV17" s="156"/>
      <c r="KSW17" s="156"/>
      <c r="KSX17" s="156"/>
      <c r="KSY17" s="156"/>
      <c r="KSZ17" s="156"/>
      <c r="KTA17" s="156"/>
      <c r="KTB17" s="156"/>
      <c r="KTC17" s="156"/>
      <c r="KTD17" s="156"/>
      <c r="KTE17" s="156"/>
      <c r="KTF17" s="156"/>
      <c r="KTG17" s="156"/>
      <c r="KTH17" s="156"/>
      <c r="KTI17" s="156"/>
      <c r="KTJ17" s="156"/>
      <c r="KTK17" s="156"/>
      <c r="KTL17" s="156"/>
      <c r="KTM17" s="156"/>
      <c r="KTN17" s="156"/>
      <c r="KTO17" s="156"/>
      <c r="KTP17" s="156"/>
      <c r="KTQ17" s="156"/>
      <c r="KTR17" s="156"/>
      <c r="KTS17" s="156"/>
      <c r="KTT17" s="156"/>
      <c r="KTU17" s="156"/>
      <c r="KTV17" s="156"/>
      <c r="KTW17" s="156"/>
      <c r="KTX17" s="156"/>
      <c r="KTY17" s="156"/>
      <c r="KTZ17" s="156"/>
      <c r="KUA17" s="156"/>
      <c r="KUB17" s="156"/>
      <c r="KUC17" s="156"/>
      <c r="KUD17" s="156"/>
      <c r="KUE17" s="156"/>
      <c r="KUF17" s="156"/>
      <c r="KUG17" s="156"/>
      <c r="KUH17" s="156"/>
      <c r="KUI17" s="156"/>
      <c r="KUJ17" s="156"/>
      <c r="KUK17" s="156"/>
      <c r="KUL17" s="156"/>
      <c r="KUM17" s="156"/>
      <c r="KUN17" s="156"/>
      <c r="KUO17" s="156"/>
      <c r="KUP17" s="156"/>
      <c r="KUQ17" s="156"/>
      <c r="KUR17" s="156"/>
      <c r="KUS17" s="156"/>
      <c r="KUT17" s="156"/>
      <c r="KUU17" s="156"/>
      <c r="KUV17" s="156"/>
      <c r="KUW17" s="156"/>
      <c r="KUX17" s="156"/>
      <c r="KUY17" s="156"/>
      <c r="KUZ17" s="156"/>
      <c r="KVA17" s="156"/>
      <c r="KVB17" s="156"/>
      <c r="KVC17" s="156"/>
      <c r="KVD17" s="156"/>
      <c r="KVE17" s="156"/>
      <c r="KVF17" s="156"/>
      <c r="KVG17" s="156"/>
      <c r="KVH17" s="156"/>
      <c r="KVI17" s="156"/>
      <c r="KVJ17" s="156"/>
      <c r="KVK17" s="156"/>
      <c r="KVL17" s="156"/>
      <c r="KVM17" s="156"/>
      <c r="KVN17" s="156"/>
      <c r="KVO17" s="156"/>
      <c r="KVP17" s="156"/>
      <c r="KVQ17" s="156"/>
      <c r="KVR17" s="156"/>
      <c r="KVS17" s="156"/>
      <c r="KVT17" s="156"/>
      <c r="KVU17" s="156"/>
      <c r="KVV17" s="156"/>
      <c r="KVW17" s="156"/>
      <c r="KVX17" s="156"/>
      <c r="KVY17" s="156"/>
      <c r="KVZ17" s="156"/>
      <c r="KWA17" s="156"/>
      <c r="KWB17" s="156"/>
      <c r="KWC17" s="156"/>
      <c r="KWD17" s="156"/>
      <c r="KWE17" s="156"/>
      <c r="KWF17" s="156"/>
      <c r="KWG17" s="156"/>
      <c r="KWH17" s="156"/>
      <c r="KWI17" s="156"/>
      <c r="KWJ17" s="156"/>
      <c r="KWK17" s="156"/>
      <c r="KWL17" s="156"/>
      <c r="KWM17" s="156"/>
      <c r="KWN17" s="156"/>
      <c r="KWO17" s="156"/>
      <c r="KWP17" s="156"/>
      <c r="KWQ17" s="156"/>
      <c r="KWR17" s="156"/>
      <c r="KWS17" s="156"/>
      <c r="KWT17" s="156"/>
      <c r="KWU17" s="156"/>
      <c r="KWV17" s="156"/>
      <c r="KWW17" s="156"/>
      <c r="KWX17" s="156"/>
      <c r="KWY17" s="156"/>
      <c r="KWZ17" s="156"/>
      <c r="KXA17" s="156"/>
      <c r="KXB17" s="156"/>
      <c r="KXC17" s="156"/>
      <c r="KXD17" s="156"/>
      <c r="KXE17" s="156"/>
      <c r="KXF17" s="156"/>
      <c r="KXG17" s="156"/>
      <c r="KXH17" s="156"/>
      <c r="KXI17" s="156"/>
      <c r="KXJ17" s="156"/>
      <c r="KXK17" s="156"/>
      <c r="KXL17" s="156"/>
      <c r="KXM17" s="156"/>
      <c r="KXN17" s="156"/>
      <c r="KXO17" s="156"/>
      <c r="KXP17" s="156"/>
      <c r="KXQ17" s="156"/>
      <c r="KXR17" s="156"/>
      <c r="KXS17" s="156"/>
      <c r="KXT17" s="156"/>
      <c r="KXU17" s="156"/>
      <c r="KXV17" s="156"/>
      <c r="KXW17" s="156"/>
      <c r="KXX17" s="156"/>
      <c r="KXY17" s="156"/>
      <c r="KXZ17" s="156"/>
      <c r="KYA17" s="156"/>
      <c r="KYB17" s="156"/>
      <c r="KYC17" s="156"/>
      <c r="KYD17" s="156"/>
      <c r="KYE17" s="156"/>
      <c r="KYF17" s="156"/>
      <c r="KYG17" s="156"/>
      <c r="KYH17" s="156"/>
      <c r="KYI17" s="156"/>
      <c r="KYJ17" s="156"/>
      <c r="KYK17" s="156"/>
      <c r="KYL17" s="156"/>
      <c r="KYM17" s="156"/>
      <c r="KYN17" s="156"/>
      <c r="KYO17" s="156"/>
      <c r="KYP17" s="156"/>
      <c r="KYQ17" s="156"/>
      <c r="KYR17" s="156"/>
      <c r="KYS17" s="156"/>
      <c r="KYT17" s="156"/>
      <c r="KYU17" s="156"/>
      <c r="KYV17" s="156"/>
      <c r="KYW17" s="156"/>
      <c r="KYX17" s="156"/>
      <c r="KYY17" s="156"/>
      <c r="KYZ17" s="156"/>
      <c r="KZA17" s="156"/>
      <c r="KZB17" s="156"/>
      <c r="KZC17" s="156"/>
      <c r="KZD17" s="156"/>
      <c r="KZE17" s="156"/>
      <c r="KZF17" s="156"/>
      <c r="KZG17" s="156"/>
      <c r="KZH17" s="156"/>
      <c r="KZI17" s="156"/>
      <c r="KZJ17" s="156"/>
      <c r="KZK17" s="156"/>
      <c r="KZL17" s="156"/>
      <c r="KZM17" s="156"/>
      <c r="KZN17" s="156"/>
      <c r="KZO17" s="156"/>
      <c r="KZP17" s="156"/>
      <c r="KZQ17" s="156"/>
      <c r="KZR17" s="156"/>
      <c r="KZS17" s="156"/>
      <c r="KZT17" s="156"/>
      <c r="KZU17" s="156"/>
      <c r="KZV17" s="156"/>
      <c r="KZW17" s="156"/>
      <c r="KZX17" s="156"/>
      <c r="KZY17" s="156"/>
      <c r="KZZ17" s="156"/>
      <c r="LAA17" s="156"/>
      <c r="LAB17" s="156"/>
      <c r="LAC17" s="156"/>
      <c r="LAD17" s="156"/>
      <c r="LAE17" s="156"/>
      <c r="LAF17" s="156"/>
      <c r="LAG17" s="156"/>
      <c r="LAH17" s="156"/>
      <c r="LAI17" s="156"/>
      <c r="LAJ17" s="156"/>
      <c r="LAK17" s="156"/>
      <c r="LAL17" s="156"/>
      <c r="LAM17" s="156"/>
      <c r="LAN17" s="156"/>
      <c r="LAO17" s="156"/>
      <c r="LAP17" s="156"/>
      <c r="LAQ17" s="156"/>
      <c r="LAR17" s="156"/>
      <c r="LAS17" s="156"/>
      <c r="LAT17" s="156"/>
      <c r="LAU17" s="156"/>
      <c r="LAV17" s="156"/>
      <c r="LAW17" s="156"/>
      <c r="LAX17" s="156"/>
      <c r="LAY17" s="156"/>
      <c r="LAZ17" s="156"/>
      <c r="LBA17" s="156"/>
      <c r="LBB17" s="156"/>
      <c r="LBC17" s="156"/>
      <c r="LBD17" s="156"/>
      <c r="LBE17" s="156"/>
      <c r="LBF17" s="156"/>
      <c r="LBG17" s="156"/>
      <c r="LBH17" s="156"/>
      <c r="LBI17" s="156"/>
      <c r="LBJ17" s="156"/>
      <c r="LBK17" s="156"/>
      <c r="LBL17" s="156"/>
      <c r="LBM17" s="156"/>
      <c r="LBN17" s="156"/>
      <c r="LBO17" s="156"/>
      <c r="LBP17" s="156"/>
      <c r="LBQ17" s="156"/>
      <c r="LBR17" s="156"/>
      <c r="LBS17" s="156"/>
      <c r="LBT17" s="156"/>
      <c r="LBU17" s="156"/>
      <c r="LBV17" s="156"/>
      <c r="LBW17" s="156"/>
      <c r="LBX17" s="156"/>
      <c r="LBY17" s="156"/>
      <c r="LBZ17" s="156"/>
      <c r="LCA17" s="156"/>
      <c r="LCB17" s="156"/>
      <c r="LCC17" s="156"/>
      <c r="LCD17" s="156"/>
      <c r="LCE17" s="156"/>
      <c r="LCF17" s="156"/>
      <c r="LCG17" s="156"/>
      <c r="LCH17" s="156"/>
      <c r="LCI17" s="156"/>
      <c r="LCJ17" s="156"/>
      <c r="LCK17" s="156"/>
      <c r="LCL17" s="156"/>
      <c r="LCM17" s="156"/>
      <c r="LCN17" s="156"/>
      <c r="LCO17" s="156"/>
      <c r="LCP17" s="156"/>
      <c r="LCQ17" s="156"/>
      <c r="LCR17" s="156"/>
      <c r="LCS17" s="156"/>
      <c r="LCT17" s="156"/>
      <c r="LCU17" s="156"/>
      <c r="LCV17" s="156"/>
      <c r="LCW17" s="156"/>
      <c r="LCX17" s="156"/>
      <c r="LCY17" s="156"/>
      <c r="LCZ17" s="156"/>
      <c r="LDA17" s="156"/>
      <c r="LDB17" s="156"/>
      <c r="LDC17" s="156"/>
      <c r="LDD17" s="156"/>
      <c r="LDE17" s="156"/>
      <c r="LDF17" s="156"/>
      <c r="LDG17" s="156"/>
      <c r="LDH17" s="156"/>
      <c r="LDI17" s="156"/>
      <c r="LDJ17" s="156"/>
      <c r="LDK17" s="156"/>
      <c r="LDL17" s="156"/>
      <c r="LDM17" s="156"/>
      <c r="LDN17" s="156"/>
      <c r="LDO17" s="156"/>
      <c r="LDP17" s="156"/>
      <c r="LDQ17" s="156"/>
      <c r="LDR17" s="156"/>
      <c r="LDS17" s="156"/>
      <c r="LDT17" s="156"/>
      <c r="LDU17" s="156"/>
      <c r="LDV17" s="156"/>
      <c r="LDW17" s="156"/>
      <c r="LDX17" s="156"/>
      <c r="LDY17" s="156"/>
      <c r="LDZ17" s="156"/>
      <c r="LEA17" s="156"/>
      <c r="LEB17" s="156"/>
      <c r="LEC17" s="156"/>
      <c r="LED17" s="156"/>
      <c r="LEE17" s="156"/>
      <c r="LEF17" s="156"/>
      <c r="LEG17" s="156"/>
      <c r="LEH17" s="156"/>
      <c r="LEI17" s="156"/>
      <c r="LEJ17" s="156"/>
      <c r="LEK17" s="156"/>
      <c r="LEL17" s="156"/>
      <c r="LEM17" s="156"/>
      <c r="LEN17" s="156"/>
      <c r="LEO17" s="156"/>
      <c r="LEP17" s="156"/>
      <c r="LEQ17" s="156"/>
      <c r="LER17" s="156"/>
      <c r="LES17" s="156"/>
      <c r="LET17" s="156"/>
      <c r="LEU17" s="156"/>
      <c r="LEV17" s="156"/>
      <c r="LEW17" s="156"/>
      <c r="LEX17" s="156"/>
      <c r="LEY17" s="156"/>
      <c r="LEZ17" s="156"/>
      <c r="LFA17" s="156"/>
      <c r="LFB17" s="156"/>
      <c r="LFC17" s="156"/>
      <c r="LFD17" s="156"/>
      <c r="LFE17" s="156"/>
      <c r="LFF17" s="156"/>
      <c r="LFG17" s="156"/>
      <c r="LFH17" s="156"/>
      <c r="LFI17" s="156"/>
      <c r="LFJ17" s="156"/>
      <c r="LFK17" s="156"/>
      <c r="LFL17" s="156"/>
      <c r="LFM17" s="156"/>
      <c r="LFN17" s="156"/>
      <c r="LFO17" s="156"/>
      <c r="LFP17" s="156"/>
      <c r="LFQ17" s="156"/>
      <c r="LFR17" s="156"/>
      <c r="LFS17" s="156"/>
      <c r="LFT17" s="156"/>
      <c r="LFU17" s="156"/>
      <c r="LFV17" s="156"/>
      <c r="LFW17" s="156"/>
      <c r="LFX17" s="156"/>
      <c r="LFY17" s="156"/>
      <c r="LFZ17" s="156"/>
      <c r="LGA17" s="156"/>
      <c r="LGB17" s="156"/>
      <c r="LGC17" s="156"/>
      <c r="LGD17" s="156"/>
      <c r="LGE17" s="156"/>
      <c r="LGF17" s="156"/>
      <c r="LGG17" s="156"/>
      <c r="LGH17" s="156"/>
      <c r="LGI17" s="156"/>
      <c r="LGJ17" s="156"/>
      <c r="LGK17" s="156"/>
      <c r="LGL17" s="156"/>
      <c r="LGM17" s="156"/>
      <c r="LGN17" s="156"/>
      <c r="LGO17" s="156"/>
      <c r="LGP17" s="156"/>
      <c r="LGQ17" s="156"/>
      <c r="LGR17" s="156"/>
      <c r="LGS17" s="156"/>
      <c r="LGT17" s="156"/>
      <c r="LGU17" s="156"/>
      <c r="LGV17" s="156"/>
      <c r="LGW17" s="156"/>
      <c r="LGX17" s="156"/>
      <c r="LGY17" s="156"/>
      <c r="LGZ17" s="156"/>
      <c r="LHA17" s="156"/>
      <c r="LHB17" s="156"/>
      <c r="LHC17" s="156"/>
      <c r="LHD17" s="156"/>
      <c r="LHE17" s="156"/>
      <c r="LHF17" s="156"/>
      <c r="LHG17" s="156"/>
      <c r="LHH17" s="156"/>
      <c r="LHI17" s="156"/>
      <c r="LHJ17" s="156"/>
      <c r="LHK17" s="156"/>
      <c r="LHL17" s="156"/>
      <c r="LHM17" s="156"/>
      <c r="LHN17" s="156"/>
      <c r="LHO17" s="156"/>
      <c r="LHP17" s="156"/>
      <c r="LHQ17" s="156"/>
      <c r="LHR17" s="156"/>
      <c r="LHS17" s="156"/>
      <c r="LHT17" s="156"/>
      <c r="LHU17" s="156"/>
      <c r="LHV17" s="156"/>
      <c r="LHW17" s="156"/>
      <c r="LHX17" s="156"/>
      <c r="LHY17" s="156"/>
      <c r="LHZ17" s="156"/>
      <c r="LIA17" s="156"/>
      <c r="LIB17" s="156"/>
      <c r="LIC17" s="156"/>
      <c r="LID17" s="156"/>
      <c r="LIE17" s="156"/>
      <c r="LIF17" s="156"/>
      <c r="LIG17" s="156"/>
      <c r="LIH17" s="156"/>
      <c r="LII17" s="156"/>
      <c r="LIJ17" s="156"/>
      <c r="LIK17" s="156"/>
      <c r="LIL17" s="156"/>
      <c r="LIM17" s="156"/>
      <c r="LIN17" s="156"/>
      <c r="LIO17" s="156"/>
      <c r="LIP17" s="156"/>
      <c r="LIQ17" s="156"/>
      <c r="LIR17" s="156"/>
      <c r="LIS17" s="156"/>
      <c r="LIT17" s="156"/>
      <c r="LIU17" s="156"/>
      <c r="LIV17" s="156"/>
      <c r="LIW17" s="156"/>
      <c r="LIX17" s="156"/>
      <c r="LIY17" s="156"/>
      <c r="LIZ17" s="156"/>
      <c r="LJA17" s="156"/>
      <c r="LJB17" s="156"/>
      <c r="LJC17" s="156"/>
      <c r="LJD17" s="156"/>
      <c r="LJE17" s="156"/>
      <c r="LJF17" s="156"/>
      <c r="LJG17" s="156"/>
      <c r="LJH17" s="156"/>
      <c r="LJI17" s="156"/>
      <c r="LJJ17" s="156"/>
      <c r="LJK17" s="156"/>
      <c r="LJL17" s="156"/>
      <c r="LJM17" s="156"/>
      <c r="LJN17" s="156"/>
      <c r="LJO17" s="156"/>
      <c r="LJP17" s="156"/>
      <c r="LJQ17" s="156"/>
      <c r="LJR17" s="156"/>
      <c r="LJS17" s="156"/>
      <c r="LJT17" s="156"/>
      <c r="LJU17" s="156"/>
      <c r="LJV17" s="156"/>
      <c r="LJW17" s="156"/>
      <c r="LJX17" s="156"/>
      <c r="LJY17" s="156"/>
      <c r="LJZ17" s="156"/>
      <c r="LKA17" s="156"/>
      <c r="LKB17" s="156"/>
      <c r="LKC17" s="156"/>
      <c r="LKD17" s="156"/>
      <c r="LKE17" s="156"/>
      <c r="LKF17" s="156"/>
      <c r="LKG17" s="156"/>
      <c r="LKH17" s="156"/>
      <c r="LKI17" s="156"/>
      <c r="LKJ17" s="156"/>
      <c r="LKK17" s="156"/>
      <c r="LKL17" s="156"/>
      <c r="LKM17" s="156"/>
      <c r="LKN17" s="156"/>
      <c r="LKO17" s="156"/>
      <c r="LKP17" s="156"/>
      <c r="LKQ17" s="156"/>
      <c r="LKR17" s="156"/>
      <c r="LKS17" s="156"/>
      <c r="LKT17" s="156"/>
      <c r="LKU17" s="156"/>
      <c r="LKV17" s="156"/>
      <c r="LKW17" s="156"/>
      <c r="LKX17" s="156"/>
      <c r="LKY17" s="156"/>
      <c r="LKZ17" s="156"/>
      <c r="LLA17" s="156"/>
      <c r="LLB17" s="156"/>
      <c r="LLC17" s="156"/>
      <c r="LLD17" s="156"/>
      <c r="LLE17" s="156"/>
      <c r="LLF17" s="156"/>
      <c r="LLG17" s="156"/>
      <c r="LLH17" s="156"/>
      <c r="LLI17" s="156"/>
      <c r="LLJ17" s="156"/>
      <c r="LLK17" s="156"/>
      <c r="LLL17" s="156"/>
      <c r="LLM17" s="156"/>
      <c r="LLN17" s="156"/>
      <c r="LLO17" s="156"/>
      <c r="LLP17" s="156"/>
      <c r="LLQ17" s="156"/>
      <c r="LLR17" s="156"/>
      <c r="LLS17" s="156"/>
      <c r="LLT17" s="156"/>
      <c r="LLU17" s="156"/>
      <c r="LLV17" s="156"/>
      <c r="LLW17" s="156"/>
      <c r="LLX17" s="156"/>
      <c r="LLY17" s="156"/>
      <c r="LLZ17" s="156"/>
      <c r="LMA17" s="156"/>
      <c r="LMB17" s="156"/>
      <c r="LMC17" s="156"/>
      <c r="LMD17" s="156"/>
      <c r="LME17" s="156"/>
      <c r="LMF17" s="156"/>
      <c r="LMG17" s="156"/>
      <c r="LMH17" s="156"/>
      <c r="LMI17" s="156"/>
      <c r="LMJ17" s="156"/>
      <c r="LMK17" s="156"/>
      <c r="LML17" s="156"/>
      <c r="LMM17" s="156"/>
      <c r="LMN17" s="156"/>
      <c r="LMO17" s="156"/>
      <c r="LMP17" s="156"/>
      <c r="LMQ17" s="156"/>
      <c r="LMR17" s="156"/>
      <c r="LMS17" s="156"/>
      <c r="LMT17" s="156"/>
      <c r="LMU17" s="156"/>
      <c r="LMV17" s="156"/>
      <c r="LMW17" s="156"/>
      <c r="LMX17" s="156"/>
      <c r="LMY17" s="156"/>
      <c r="LMZ17" s="156"/>
      <c r="LNA17" s="156"/>
      <c r="LNB17" s="156"/>
      <c r="LNC17" s="156"/>
      <c r="LND17" s="156"/>
      <c r="LNE17" s="156"/>
      <c r="LNF17" s="156"/>
      <c r="LNG17" s="156"/>
      <c r="LNH17" s="156"/>
      <c r="LNI17" s="156"/>
      <c r="LNJ17" s="156"/>
      <c r="LNK17" s="156"/>
      <c r="LNL17" s="156"/>
      <c r="LNM17" s="156"/>
      <c r="LNN17" s="156"/>
      <c r="LNO17" s="156"/>
      <c r="LNP17" s="156"/>
      <c r="LNQ17" s="156"/>
      <c r="LNR17" s="156"/>
      <c r="LNS17" s="156"/>
      <c r="LNT17" s="156"/>
      <c r="LNU17" s="156"/>
      <c r="LNV17" s="156"/>
      <c r="LNW17" s="156"/>
      <c r="LNX17" s="156"/>
      <c r="LNY17" s="156"/>
      <c r="LNZ17" s="156"/>
      <c r="LOA17" s="156"/>
      <c r="LOB17" s="156"/>
      <c r="LOC17" s="156"/>
      <c r="LOD17" s="156"/>
      <c r="LOE17" s="156"/>
      <c r="LOF17" s="156"/>
      <c r="LOG17" s="156"/>
      <c r="LOH17" s="156"/>
      <c r="LOI17" s="156"/>
      <c r="LOJ17" s="156"/>
      <c r="LOK17" s="156"/>
      <c r="LOL17" s="156"/>
      <c r="LOM17" s="156"/>
      <c r="LON17" s="156"/>
      <c r="LOO17" s="156"/>
      <c r="LOP17" s="156"/>
      <c r="LOQ17" s="156"/>
      <c r="LOR17" s="156"/>
      <c r="LOS17" s="156"/>
      <c r="LOT17" s="156"/>
      <c r="LOU17" s="156"/>
      <c r="LOV17" s="156"/>
      <c r="LOW17" s="156"/>
      <c r="LOX17" s="156"/>
      <c r="LOY17" s="156"/>
      <c r="LOZ17" s="156"/>
      <c r="LPA17" s="156"/>
      <c r="LPB17" s="156"/>
      <c r="LPC17" s="156"/>
      <c r="LPD17" s="156"/>
      <c r="LPE17" s="156"/>
      <c r="LPF17" s="156"/>
      <c r="LPG17" s="156"/>
      <c r="LPH17" s="156"/>
      <c r="LPI17" s="156"/>
      <c r="LPJ17" s="156"/>
      <c r="LPK17" s="156"/>
      <c r="LPL17" s="156"/>
      <c r="LPM17" s="156"/>
      <c r="LPN17" s="156"/>
      <c r="LPO17" s="156"/>
      <c r="LPP17" s="156"/>
      <c r="LPQ17" s="156"/>
      <c r="LPR17" s="156"/>
      <c r="LPS17" s="156"/>
      <c r="LPT17" s="156"/>
      <c r="LPU17" s="156"/>
      <c r="LPV17" s="156"/>
      <c r="LPW17" s="156"/>
      <c r="LPX17" s="156"/>
      <c r="LPY17" s="156"/>
      <c r="LPZ17" s="156"/>
      <c r="LQA17" s="156"/>
      <c r="LQB17" s="156"/>
      <c r="LQC17" s="156"/>
      <c r="LQD17" s="156"/>
      <c r="LQE17" s="156"/>
      <c r="LQF17" s="156"/>
      <c r="LQG17" s="156"/>
      <c r="LQH17" s="156"/>
      <c r="LQI17" s="156"/>
      <c r="LQJ17" s="156"/>
      <c r="LQK17" s="156"/>
      <c r="LQL17" s="156"/>
      <c r="LQM17" s="156"/>
      <c r="LQN17" s="156"/>
      <c r="LQO17" s="156"/>
      <c r="LQP17" s="156"/>
      <c r="LQQ17" s="156"/>
      <c r="LQR17" s="156"/>
      <c r="LQS17" s="156"/>
      <c r="LQT17" s="156"/>
      <c r="LQU17" s="156"/>
      <c r="LQV17" s="156"/>
      <c r="LQW17" s="156"/>
      <c r="LQX17" s="156"/>
      <c r="LQY17" s="156"/>
      <c r="LQZ17" s="156"/>
      <c r="LRA17" s="156"/>
      <c r="LRB17" s="156"/>
      <c r="LRC17" s="156"/>
      <c r="LRD17" s="156"/>
      <c r="LRE17" s="156"/>
      <c r="LRF17" s="156"/>
      <c r="LRG17" s="156"/>
      <c r="LRH17" s="156"/>
      <c r="LRI17" s="156"/>
      <c r="LRJ17" s="156"/>
      <c r="LRK17" s="156"/>
      <c r="LRL17" s="156"/>
      <c r="LRM17" s="156"/>
      <c r="LRN17" s="156"/>
      <c r="LRO17" s="156"/>
      <c r="LRP17" s="156"/>
      <c r="LRQ17" s="156"/>
      <c r="LRR17" s="156"/>
      <c r="LRS17" s="156"/>
      <c r="LRT17" s="156"/>
      <c r="LRU17" s="156"/>
      <c r="LRV17" s="156"/>
      <c r="LRW17" s="156"/>
      <c r="LRX17" s="156"/>
      <c r="LRY17" s="156"/>
      <c r="LRZ17" s="156"/>
      <c r="LSA17" s="156"/>
      <c r="LSB17" s="156"/>
      <c r="LSC17" s="156"/>
      <c r="LSD17" s="156"/>
      <c r="LSE17" s="156"/>
      <c r="LSF17" s="156"/>
      <c r="LSG17" s="156"/>
      <c r="LSH17" s="156"/>
      <c r="LSI17" s="156"/>
      <c r="LSJ17" s="156"/>
      <c r="LSK17" s="156"/>
      <c r="LSL17" s="156"/>
      <c r="LSM17" s="156"/>
      <c r="LSN17" s="156"/>
      <c r="LSO17" s="156"/>
      <c r="LSP17" s="156"/>
      <c r="LSQ17" s="156"/>
      <c r="LSR17" s="156"/>
      <c r="LSS17" s="156"/>
      <c r="LST17" s="156"/>
      <c r="LSU17" s="156"/>
      <c r="LSV17" s="156"/>
      <c r="LSW17" s="156"/>
      <c r="LSX17" s="156"/>
      <c r="LSY17" s="156"/>
      <c r="LSZ17" s="156"/>
      <c r="LTA17" s="156"/>
      <c r="LTB17" s="156"/>
      <c r="LTC17" s="156"/>
      <c r="LTD17" s="156"/>
      <c r="LTE17" s="156"/>
      <c r="LTF17" s="156"/>
      <c r="LTG17" s="156"/>
      <c r="LTH17" s="156"/>
      <c r="LTI17" s="156"/>
      <c r="LTJ17" s="156"/>
      <c r="LTK17" s="156"/>
      <c r="LTL17" s="156"/>
      <c r="LTM17" s="156"/>
      <c r="LTN17" s="156"/>
      <c r="LTO17" s="156"/>
      <c r="LTP17" s="156"/>
      <c r="LTQ17" s="156"/>
      <c r="LTR17" s="156"/>
      <c r="LTS17" s="156"/>
      <c r="LTT17" s="156"/>
      <c r="LTU17" s="156"/>
      <c r="LTV17" s="156"/>
      <c r="LTW17" s="156"/>
      <c r="LTX17" s="156"/>
      <c r="LTY17" s="156"/>
      <c r="LTZ17" s="156"/>
      <c r="LUA17" s="156"/>
      <c r="LUB17" s="156"/>
      <c r="LUC17" s="156"/>
      <c r="LUD17" s="156"/>
      <c r="LUE17" s="156"/>
      <c r="LUF17" s="156"/>
      <c r="LUG17" s="156"/>
      <c r="LUH17" s="156"/>
      <c r="LUI17" s="156"/>
      <c r="LUJ17" s="156"/>
      <c r="LUK17" s="156"/>
      <c r="LUL17" s="156"/>
      <c r="LUM17" s="156"/>
      <c r="LUN17" s="156"/>
      <c r="LUO17" s="156"/>
      <c r="LUP17" s="156"/>
      <c r="LUQ17" s="156"/>
      <c r="LUR17" s="156"/>
      <c r="LUS17" s="156"/>
      <c r="LUT17" s="156"/>
      <c r="LUU17" s="156"/>
      <c r="LUV17" s="156"/>
      <c r="LUW17" s="156"/>
      <c r="LUX17" s="156"/>
      <c r="LUY17" s="156"/>
      <c r="LUZ17" s="156"/>
      <c r="LVA17" s="156"/>
      <c r="LVB17" s="156"/>
      <c r="LVC17" s="156"/>
      <c r="LVD17" s="156"/>
      <c r="LVE17" s="156"/>
      <c r="LVF17" s="156"/>
      <c r="LVG17" s="156"/>
      <c r="LVH17" s="156"/>
      <c r="LVI17" s="156"/>
      <c r="LVJ17" s="156"/>
      <c r="LVK17" s="156"/>
      <c r="LVL17" s="156"/>
      <c r="LVM17" s="156"/>
      <c r="LVN17" s="156"/>
      <c r="LVO17" s="156"/>
      <c r="LVP17" s="156"/>
      <c r="LVQ17" s="156"/>
      <c r="LVR17" s="156"/>
      <c r="LVS17" s="156"/>
      <c r="LVT17" s="156"/>
      <c r="LVU17" s="156"/>
      <c r="LVV17" s="156"/>
      <c r="LVW17" s="156"/>
      <c r="LVX17" s="156"/>
      <c r="LVY17" s="156"/>
      <c r="LVZ17" s="156"/>
      <c r="LWA17" s="156"/>
      <c r="LWB17" s="156"/>
      <c r="LWC17" s="156"/>
      <c r="LWD17" s="156"/>
      <c r="LWE17" s="156"/>
      <c r="LWF17" s="156"/>
      <c r="LWG17" s="156"/>
      <c r="LWH17" s="156"/>
      <c r="LWI17" s="156"/>
      <c r="LWJ17" s="156"/>
      <c r="LWK17" s="156"/>
      <c r="LWL17" s="156"/>
      <c r="LWM17" s="156"/>
      <c r="LWN17" s="156"/>
      <c r="LWO17" s="156"/>
      <c r="LWP17" s="156"/>
      <c r="LWQ17" s="156"/>
      <c r="LWR17" s="156"/>
      <c r="LWS17" s="156"/>
      <c r="LWT17" s="156"/>
      <c r="LWU17" s="156"/>
      <c r="LWV17" s="156"/>
      <c r="LWW17" s="156"/>
      <c r="LWX17" s="156"/>
      <c r="LWY17" s="156"/>
      <c r="LWZ17" s="156"/>
      <c r="LXA17" s="156"/>
      <c r="LXB17" s="156"/>
      <c r="LXC17" s="156"/>
      <c r="LXD17" s="156"/>
      <c r="LXE17" s="156"/>
      <c r="LXF17" s="156"/>
      <c r="LXG17" s="156"/>
      <c r="LXH17" s="156"/>
      <c r="LXI17" s="156"/>
      <c r="LXJ17" s="156"/>
      <c r="LXK17" s="156"/>
      <c r="LXL17" s="156"/>
      <c r="LXM17" s="156"/>
      <c r="LXN17" s="156"/>
      <c r="LXO17" s="156"/>
      <c r="LXP17" s="156"/>
      <c r="LXQ17" s="156"/>
      <c r="LXR17" s="156"/>
      <c r="LXS17" s="156"/>
      <c r="LXT17" s="156"/>
      <c r="LXU17" s="156"/>
      <c r="LXV17" s="156"/>
      <c r="LXW17" s="156"/>
      <c r="LXX17" s="156"/>
      <c r="LXY17" s="156"/>
      <c r="LXZ17" s="156"/>
      <c r="LYA17" s="156"/>
      <c r="LYB17" s="156"/>
      <c r="LYC17" s="156"/>
      <c r="LYD17" s="156"/>
      <c r="LYE17" s="156"/>
      <c r="LYF17" s="156"/>
      <c r="LYG17" s="156"/>
      <c r="LYH17" s="156"/>
      <c r="LYI17" s="156"/>
      <c r="LYJ17" s="156"/>
      <c r="LYK17" s="156"/>
      <c r="LYL17" s="156"/>
      <c r="LYM17" s="156"/>
      <c r="LYN17" s="156"/>
      <c r="LYO17" s="156"/>
      <c r="LYP17" s="156"/>
      <c r="LYQ17" s="156"/>
      <c r="LYR17" s="156"/>
      <c r="LYS17" s="156"/>
      <c r="LYT17" s="156"/>
      <c r="LYU17" s="156"/>
      <c r="LYV17" s="156"/>
      <c r="LYW17" s="156"/>
      <c r="LYX17" s="156"/>
      <c r="LYY17" s="156"/>
      <c r="LYZ17" s="156"/>
      <c r="LZA17" s="156"/>
      <c r="LZB17" s="156"/>
      <c r="LZC17" s="156"/>
      <c r="LZD17" s="156"/>
      <c r="LZE17" s="156"/>
      <c r="LZF17" s="156"/>
      <c r="LZG17" s="156"/>
      <c r="LZH17" s="156"/>
      <c r="LZI17" s="156"/>
      <c r="LZJ17" s="156"/>
      <c r="LZK17" s="156"/>
      <c r="LZL17" s="156"/>
      <c r="LZM17" s="156"/>
      <c r="LZN17" s="156"/>
      <c r="LZO17" s="156"/>
      <c r="LZP17" s="156"/>
      <c r="LZQ17" s="156"/>
      <c r="LZR17" s="156"/>
      <c r="LZS17" s="156"/>
      <c r="LZT17" s="156"/>
      <c r="LZU17" s="156"/>
      <c r="LZV17" s="156"/>
      <c r="LZW17" s="156"/>
      <c r="LZX17" s="156"/>
      <c r="LZY17" s="156"/>
      <c r="LZZ17" s="156"/>
      <c r="MAA17" s="156"/>
      <c r="MAB17" s="156"/>
      <c r="MAC17" s="156"/>
      <c r="MAD17" s="156"/>
      <c r="MAE17" s="156"/>
      <c r="MAF17" s="156"/>
      <c r="MAG17" s="156"/>
      <c r="MAH17" s="156"/>
      <c r="MAI17" s="156"/>
      <c r="MAJ17" s="156"/>
      <c r="MAK17" s="156"/>
      <c r="MAL17" s="156"/>
      <c r="MAM17" s="156"/>
      <c r="MAN17" s="156"/>
      <c r="MAO17" s="156"/>
      <c r="MAP17" s="156"/>
      <c r="MAQ17" s="156"/>
      <c r="MAR17" s="156"/>
      <c r="MAS17" s="156"/>
      <c r="MAT17" s="156"/>
      <c r="MAU17" s="156"/>
      <c r="MAV17" s="156"/>
      <c r="MAW17" s="156"/>
      <c r="MAX17" s="156"/>
      <c r="MAY17" s="156"/>
      <c r="MAZ17" s="156"/>
      <c r="MBA17" s="156"/>
      <c r="MBB17" s="156"/>
      <c r="MBC17" s="156"/>
      <c r="MBD17" s="156"/>
      <c r="MBE17" s="156"/>
      <c r="MBF17" s="156"/>
      <c r="MBG17" s="156"/>
      <c r="MBH17" s="156"/>
      <c r="MBI17" s="156"/>
      <c r="MBJ17" s="156"/>
      <c r="MBK17" s="156"/>
      <c r="MBL17" s="156"/>
      <c r="MBM17" s="156"/>
      <c r="MBN17" s="156"/>
      <c r="MBO17" s="156"/>
      <c r="MBP17" s="156"/>
      <c r="MBQ17" s="156"/>
      <c r="MBR17" s="156"/>
      <c r="MBS17" s="156"/>
      <c r="MBT17" s="156"/>
      <c r="MBU17" s="156"/>
      <c r="MBV17" s="156"/>
      <c r="MBW17" s="156"/>
      <c r="MBX17" s="156"/>
      <c r="MBY17" s="156"/>
      <c r="MBZ17" s="156"/>
      <c r="MCA17" s="156"/>
      <c r="MCB17" s="156"/>
      <c r="MCC17" s="156"/>
      <c r="MCD17" s="156"/>
      <c r="MCE17" s="156"/>
      <c r="MCF17" s="156"/>
      <c r="MCG17" s="156"/>
      <c r="MCH17" s="156"/>
      <c r="MCI17" s="156"/>
      <c r="MCJ17" s="156"/>
      <c r="MCK17" s="156"/>
      <c r="MCL17" s="156"/>
      <c r="MCM17" s="156"/>
      <c r="MCN17" s="156"/>
      <c r="MCO17" s="156"/>
      <c r="MCP17" s="156"/>
      <c r="MCQ17" s="156"/>
      <c r="MCR17" s="156"/>
      <c r="MCS17" s="156"/>
      <c r="MCT17" s="156"/>
      <c r="MCU17" s="156"/>
      <c r="MCV17" s="156"/>
      <c r="MCW17" s="156"/>
      <c r="MCX17" s="156"/>
      <c r="MCY17" s="156"/>
      <c r="MCZ17" s="156"/>
      <c r="MDA17" s="156"/>
      <c r="MDB17" s="156"/>
      <c r="MDC17" s="156"/>
      <c r="MDD17" s="156"/>
      <c r="MDE17" s="156"/>
      <c r="MDF17" s="156"/>
      <c r="MDG17" s="156"/>
      <c r="MDH17" s="156"/>
      <c r="MDI17" s="156"/>
      <c r="MDJ17" s="156"/>
      <c r="MDK17" s="156"/>
      <c r="MDL17" s="156"/>
      <c r="MDM17" s="156"/>
      <c r="MDN17" s="156"/>
      <c r="MDO17" s="156"/>
      <c r="MDP17" s="156"/>
      <c r="MDQ17" s="156"/>
      <c r="MDR17" s="156"/>
      <c r="MDS17" s="156"/>
      <c r="MDT17" s="156"/>
      <c r="MDU17" s="156"/>
      <c r="MDV17" s="156"/>
      <c r="MDW17" s="156"/>
      <c r="MDX17" s="156"/>
      <c r="MDY17" s="156"/>
      <c r="MDZ17" s="156"/>
      <c r="MEA17" s="156"/>
      <c r="MEB17" s="156"/>
      <c r="MEC17" s="156"/>
      <c r="MED17" s="156"/>
      <c r="MEE17" s="156"/>
      <c r="MEF17" s="156"/>
      <c r="MEG17" s="156"/>
      <c r="MEH17" s="156"/>
      <c r="MEI17" s="156"/>
      <c r="MEJ17" s="156"/>
      <c r="MEK17" s="156"/>
      <c r="MEL17" s="156"/>
      <c r="MEM17" s="156"/>
      <c r="MEN17" s="156"/>
      <c r="MEO17" s="156"/>
      <c r="MEP17" s="156"/>
      <c r="MEQ17" s="156"/>
      <c r="MER17" s="156"/>
      <c r="MES17" s="156"/>
      <c r="MET17" s="156"/>
      <c r="MEU17" s="156"/>
      <c r="MEV17" s="156"/>
      <c r="MEW17" s="156"/>
      <c r="MEX17" s="156"/>
      <c r="MEY17" s="156"/>
      <c r="MEZ17" s="156"/>
      <c r="MFA17" s="156"/>
      <c r="MFB17" s="156"/>
      <c r="MFC17" s="156"/>
      <c r="MFD17" s="156"/>
      <c r="MFE17" s="156"/>
      <c r="MFF17" s="156"/>
      <c r="MFG17" s="156"/>
      <c r="MFH17" s="156"/>
      <c r="MFI17" s="156"/>
      <c r="MFJ17" s="156"/>
      <c r="MFK17" s="156"/>
      <c r="MFL17" s="156"/>
      <c r="MFM17" s="156"/>
      <c r="MFN17" s="156"/>
      <c r="MFO17" s="156"/>
      <c r="MFP17" s="156"/>
      <c r="MFQ17" s="156"/>
      <c r="MFR17" s="156"/>
      <c r="MFS17" s="156"/>
      <c r="MFT17" s="156"/>
      <c r="MFU17" s="156"/>
      <c r="MFV17" s="156"/>
      <c r="MFW17" s="156"/>
      <c r="MFX17" s="156"/>
      <c r="MFY17" s="156"/>
      <c r="MFZ17" s="156"/>
      <c r="MGA17" s="156"/>
      <c r="MGB17" s="156"/>
      <c r="MGC17" s="156"/>
      <c r="MGD17" s="156"/>
      <c r="MGE17" s="156"/>
      <c r="MGF17" s="156"/>
      <c r="MGG17" s="156"/>
      <c r="MGH17" s="156"/>
      <c r="MGI17" s="156"/>
      <c r="MGJ17" s="156"/>
      <c r="MGK17" s="156"/>
      <c r="MGL17" s="156"/>
      <c r="MGM17" s="156"/>
      <c r="MGN17" s="156"/>
      <c r="MGO17" s="156"/>
      <c r="MGP17" s="156"/>
      <c r="MGQ17" s="156"/>
      <c r="MGR17" s="156"/>
      <c r="MGS17" s="156"/>
      <c r="MGT17" s="156"/>
      <c r="MGU17" s="156"/>
      <c r="MGV17" s="156"/>
      <c r="MGW17" s="156"/>
      <c r="MGX17" s="156"/>
      <c r="MGY17" s="156"/>
      <c r="MGZ17" s="156"/>
      <c r="MHA17" s="156"/>
      <c r="MHB17" s="156"/>
      <c r="MHC17" s="156"/>
      <c r="MHD17" s="156"/>
      <c r="MHE17" s="156"/>
      <c r="MHF17" s="156"/>
      <c r="MHG17" s="156"/>
      <c r="MHH17" s="156"/>
      <c r="MHI17" s="156"/>
      <c r="MHJ17" s="156"/>
      <c r="MHK17" s="156"/>
      <c r="MHL17" s="156"/>
      <c r="MHM17" s="156"/>
      <c r="MHN17" s="156"/>
      <c r="MHO17" s="156"/>
      <c r="MHP17" s="156"/>
      <c r="MHQ17" s="156"/>
      <c r="MHR17" s="156"/>
      <c r="MHS17" s="156"/>
      <c r="MHT17" s="156"/>
      <c r="MHU17" s="156"/>
      <c r="MHV17" s="156"/>
      <c r="MHW17" s="156"/>
      <c r="MHX17" s="156"/>
      <c r="MHY17" s="156"/>
      <c r="MHZ17" s="156"/>
      <c r="MIA17" s="156"/>
      <c r="MIB17" s="156"/>
      <c r="MIC17" s="156"/>
      <c r="MID17" s="156"/>
      <c r="MIE17" s="156"/>
      <c r="MIF17" s="156"/>
      <c r="MIG17" s="156"/>
      <c r="MIH17" s="156"/>
      <c r="MII17" s="156"/>
      <c r="MIJ17" s="156"/>
      <c r="MIK17" s="156"/>
      <c r="MIL17" s="156"/>
      <c r="MIM17" s="156"/>
      <c r="MIN17" s="156"/>
      <c r="MIO17" s="156"/>
      <c r="MIP17" s="156"/>
      <c r="MIQ17" s="156"/>
      <c r="MIR17" s="156"/>
      <c r="MIS17" s="156"/>
      <c r="MIT17" s="156"/>
      <c r="MIU17" s="156"/>
      <c r="MIV17" s="156"/>
      <c r="MIW17" s="156"/>
      <c r="MIX17" s="156"/>
      <c r="MIY17" s="156"/>
      <c r="MIZ17" s="156"/>
      <c r="MJA17" s="156"/>
      <c r="MJB17" s="156"/>
      <c r="MJC17" s="156"/>
      <c r="MJD17" s="156"/>
      <c r="MJE17" s="156"/>
      <c r="MJF17" s="156"/>
      <c r="MJG17" s="156"/>
      <c r="MJH17" s="156"/>
      <c r="MJI17" s="156"/>
      <c r="MJJ17" s="156"/>
      <c r="MJK17" s="156"/>
      <c r="MJL17" s="156"/>
      <c r="MJM17" s="156"/>
      <c r="MJN17" s="156"/>
      <c r="MJO17" s="156"/>
      <c r="MJP17" s="156"/>
      <c r="MJQ17" s="156"/>
      <c r="MJR17" s="156"/>
      <c r="MJS17" s="156"/>
      <c r="MJT17" s="156"/>
      <c r="MJU17" s="156"/>
      <c r="MJV17" s="156"/>
      <c r="MJW17" s="156"/>
      <c r="MJX17" s="156"/>
      <c r="MJY17" s="156"/>
      <c r="MJZ17" s="156"/>
      <c r="MKA17" s="156"/>
      <c r="MKB17" s="156"/>
      <c r="MKC17" s="156"/>
      <c r="MKD17" s="156"/>
      <c r="MKE17" s="156"/>
      <c r="MKF17" s="156"/>
      <c r="MKG17" s="156"/>
      <c r="MKH17" s="156"/>
      <c r="MKI17" s="156"/>
      <c r="MKJ17" s="156"/>
      <c r="MKK17" s="156"/>
      <c r="MKL17" s="156"/>
      <c r="MKM17" s="156"/>
      <c r="MKN17" s="156"/>
      <c r="MKO17" s="156"/>
      <c r="MKP17" s="156"/>
      <c r="MKQ17" s="156"/>
      <c r="MKR17" s="156"/>
      <c r="MKS17" s="156"/>
      <c r="MKT17" s="156"/>
      <c r="MKU17" s="156"/>
      <c r="MKV17" s="156"/>
      <c r="MKW17" s="156"/>
      <c r="MKX17" s="156"/>
      <c r="MKY17" s="156"/>
      <c r="MKZ17" s="156"/>
      <c r="MLA17" s="156"/>
      <c r="MLB17" s="156"/>
      <c r="MLC17" s="156"/>
      <c r="MLD17" s="156"/>
      <c r="MLE17" s="156"/>
      <c r="MLF17" s="156"/>
      <c r="MLG17" s="156"/>
      <c r="MLH17" s="156"/>
      <c r="MLI17" s="156"/>
      <c r="MLJ17" s="156"/>
      <c r="MLK17" s="156"/>
      <c r="MLL17" s="156"/>
      <c r="MLM17" s="156"/>
      <c r="MLN17" s="156"/>
      <c r="MLO17" s="156"/>
      <c r="MLP17" s="156"/>
      <c r="MLQ17" s="156"/>
      <c r="MLR17" s="156"/>
      <c r="MLS17" s="156"/>
      <c r="MLT17" s="156"/>
      <c r="MLU17" s="156"/>
      <c r="MLV17" s="156"/>
      <c r="MLW17" s="156"/>
      <c r="MLX17" s="156"/>
      <c r="MLY17" s="156"/>
      <c r="MLZ17" s="156"/>
      <c r="MMA17" s="156"/>
      <c r="MMB17" s="156"/>
      <c r="MMC17" s="156"/>
      <c r="MMD17" s="156"/>
      <c r="MME17" s="156"/>
      <c r="MMF17" s="156"/>
      <c r="MMG17" s="156"/>
      <c r="MMH17" s="156"/>
      <c r="MMI17" s="156"/>
      <c r="MMJ17" s="156"/>
      <c r="MMK17" s="156"/>
      <c r="MML17" s="156"/>
      <c r="MMM17" s="156"/>
      <c r="MMN17" s="156"/>
      <c r="MMO17" s="156"/>
      <c r="MMP17" s="156"/>
      <c r="MMQ17" s="156"/>
      <c r="MMR17" s="156"/>
      <c r="MMS17" s="156"/>
      <c r="MMT17" s="156"/>
      <c r="MMU17" s="156"/>
      <c r="MMV17" s="156"/>
      <c r="MMW17" s="156"/>
      <c r="MMX17" s="156"/>
      <c r="MMY17" s="156"/>
      <c r="MMZ17" s="156"/>
      <c r="MNA17" s="156"/>
      <c r="MNB17" s="156"/>
      <c r="MNC17" s="156"/>
      <c r="MND17" s="156"/>
      <c r="MNE17" s="156"/>
      <c r="MNF17" s="156"/>
      <c r="MNG17" s="156"/>
      <c r="MNH17" s="156"/>
      <c r="MNI17" s="156"/>
      <c r="MNJ17" s="156"/>
      <c r="MNK17" s="156"/>
      <c r="MNL17" s="156"/>
      <c r="MNM17" s="156"/>
      <c r="MNN17" s="156"/>
      <c r="MNO17" s="156"/>
      <c r="MNP17" s="156"/>
      <c r="MNQ17" s="156"/>
      <c r="MNR17" s="156"/>
      <c r="MNS17" s="156"/>
      <c r="MNT17" s="156"/>
      <c r="MNU17" s="156"/>
      <c r="MNV17" s="156"/>
      <c r="MNW17" s="156"/>
      <c r="MNX17" s="156"/>
      <c r="MNY17" s="156"/>
      <c r="MNZ17" s="156"/>
      <c r="MOA17" s="156"/>
      <c r="MOB17" s="156"/>
      <c r="MOC17" s="156"/>
      <c r="MOD17" s="156"/>
      <c r="MOE17" s="156"/>
      <c r="MOF17" s="156"/>
      <c r="MOG17" s="156"/>
      <c r="MOH17" s="156"/>
      <c r="MOI17" s="156"/>
      <c r="MOJ17" s="156"/>
      <c r="MOK17" s="156"/>
      <c r="MOL17" s="156"/>
      <c r="MOM17" s="156"/>
      <c r="MON17" s="156"/>
      <c r="MOO17" s="156"/>
      <c r="MOP17" s="156"/>
      <c r="MOQ17" s="156"/>
      <c r="MOR17" s="156"/>
      <c r="MOS17" s="156"/>
      <c r="MOT17" s="156"/>
      <c r="MOU17" s="156"/>
      <c r="MOV17" s="156"/>
      <c r="MOW17" s="156"/>
      <c r="MOX17" s="156"/>
      <c r="MOY17" s="156"/>
      <c r="MOZ17" s="156"/>
      <c r="MPA17" s="156"/>
      <c r="MPB17" s="156"/>
      <c r="MPC17" s="156"/>
      <c r="MPD17" s="156"/>
      <c r="MPE17" s="156"/>
      <c r="MPF17" s="156"/>
      <c r="MPG17" s="156"/>
      <c r="MPH17" s="156"/>
      <c r="MPI17" s="156"/>
      <c r="MPJ17" s="156"/>
      <c r="MPK17" s="156"/>
      <c r="MPL17" s="156"/>
      <c r="MPM17" s="156"/>
      <c r="MPN17" s="156"/>
      <c r="MPO17" s="156"/>
      <c r="MPP17" s="156"/>
      <c r="MPQ17" s="156"/>
      <c r="MPR17" s="156"/>
      <c r="MPS17" s="156"/>
      <c r="MPT17" s="156"/>
      <c r="MPU17" s="156"/>
      <c r="MPV17" s="156"/>
      <c r="MPW17" s="156"/>
      <c r="MPX17" s="156"/>
      <c r="MPY17" s="156"/>
      <c r="MPZ17" s="156"/>
      <c r="MQA17" s="156"/>
      <c r="MQB17" s="156"/>
      <c r="MQC17" s="156"/>
      <c r="MQD17" s="156"/>
      <c r="MQE17" s="156"/>
      <c r="MQF17" s="156"/>
      <c r="MQG17" s="156"/>
      <c r="MQH17" s="156"/>
      <c r="MQI17" s="156"/>
      <c r="MQJ17" s="156"/>
      <c r="MQK17" s="156"/>
      <c r="MQL17" s="156"/>
      <c r="MQM17" s="156"/>
      <c r="MQN17" s="156"/>
      <c r="MQO17" s="156"/>
      <c r="MQP17" s="156"/>
      <c r="MQQ17" s="156"/>
      <c r="MQR17" s="156"/>
      <c r="MQS17" s="156"/>
      <c r="MQT17" s="156"/>
      <c r="MQU17" s="156"/>
      <c r="MQV17" s="156"/>
      <c r="MQW17" s="156"/>
      <c r="MQX17" s="156"/>
      <c r="MQY17" s="156"/>
      <c r="MQZ17" s="156"/>
      <c r="MRA17" s="156"/>
      <c r="MRB17" s="156"/>
      <c r="MRC17" s="156"/>
      <c r="MRD17" s="156"/>
      <c r="MRE17" s="156"/>
      <c r="MRF17" s="156"/>
      <c r="MRG17" s="156"/>
      <c r="MRH17" s="156"/>
      <c r="MRI17" s="156"/>
      <c r="MRJ17" s="156"/>
      <c r="MRK17" s="156"/>
      <c r="MRL17" s="156"/>
      <c r="MRM17" s="156"/>
      <c r="MRN17" s="156"/>
      <c r="MRO17" s="156"/>
      <c r="MRP17" s="156"/>
      <c r="MRQ17" s="156"/>
      <c r="MRR17" s="156"/>
      <c r="MRS17" s="156"/>
      <c r="MRT17" s="156"/>
      <c r="MRU17" s="156"/>
      <c r="MRV17" s="156"/>
      <c r="MRW17" s="156"/>
      <c r="MRX17" s="156"/>
      <c r="MRY17" s="156"/>
      <c r="MRZ17" s="156"/>
      <c r="MSA17" s="156"/>
      <c r="MSB17" s="156"/>
      <c r="MSC17" s="156"/>
      <c r="MSD17" s="156"/>
      <c r="MSE17" s="156"/>
      <c r="MSF17" s="156"/>
      <c r="MSG17" s="156"/>
      <c r="MSH17" s="156"/>
      <c r="MSI17" s="156"/>
      <c r="MSJ17" s="156"/>
      <c r="MSK17" s="156"/>
      <c r="MSL17" s="156"/>
      <c r="MSM17" s="156"/>
      <c r="MSN17" s="156"/>
      <c r="MSO17" s="156"/>
      <c r="MSP17" s="156"/>
      <c r="MSQ17" s="156"/>
      <c r="MSR17" s="156"/>
      <c r="MSS17" s="156"/>
      <c r="MST17" s="156"/>
      <c r="MSU17" s="156"/>
      <c r="MSV17" s="156"/>
      <c r="MSW17" s="156"/>
      <c r="MSX17" s="156"/>
      <c r="MSY17" s="156"/>
      <c r="MSZ17" s="156"/>
      <c r="MTA17" s="156"/>
      <c r="MTB17" s="156"/>
      <c r="MTC17" s="156"/>
      <c r="MTD17" s="156"/>
      <c r="MTE17" s="156"/>
      <c r="MTF17" s="156"/>
      <c r="MTG17" s="156"/>
      <c r="MTH17" s="156"/>
      <c r="MTI17" s="156"/>
      <c r="MTJ17" s="156"/>
      <c r="MTK17" s="156"/>
      <c r="MTL17" s="156"/>
      <c r="MTM17" s="156"/>
      <c r="MTN17" s="156"/>
      <c r="MTO17" s="156"/>
      <c r="MTP17" s="156"/>
      <c r="MTQ17" s="156"/>
      <c r="MTR17" s="156"/>
      <c r="MTS17" s="156"/>
      <c r="MTT17" s="156"/>
      <c r="MTU17" s="156"/>
      <c r="MTV17" s="156"/>
      <c r="MTW17" s="156"/>
      <c r="MTX17" s="156"/>
      <c r="MTY17" s="156"/>
      <c r="MTZ17" s="156"/>
      <c r="MUA17" s="156"/>
      <c r="MUB17" s="156"/>
      <c r="MUC17" s="156"/>
      <c r="MUD17" s="156"/>
      <c r="MUE17" s="156"/>
      <c r="MUF17" s="156"/>
      <c r="MUG17" s="156"/>
      <c r="MUH17" s="156"/>
      <c r="MUI17" s="156"/>
      <c r="MUJ17" s="156"/>
      <c r="MUK17" s="156"/>
      <c r="MUL17" s="156"/>
      <c r="MUM17" s="156"/>
      <c r="MUN17" s="156"/>
      <c r="MUO17" s="156"/>
      <c r="MUP17" s="156"/>
      <c r="MUQ17" s="156"/>
      <c r="MUR17" s="156"/>
      <c r="MUS17" s="156"/>
      <c r="MUT17" s="156"/>
      <c r="MUU17" s="156"/>
      <c r="MUV17" s="156"/>
      <c r="MUW17" s="156"/>
      <c r="MUX17" s="156"/>
      <c r="MUY17" s="156"/>
      <c r="MUZ17" s="156"/>
      <c r="MVA17" s="156"/>
      <c r="MVB17" s="156"/>
      <c r="MVC17" s="156"/>
      <c r="MVD17" s="156"/>
      <c r="MVE17" s="156"/>
      <c r="MVF17" s="156"/>
      <c r="MVG17" s="156"/>
      <c r="MVH17" s="156"/>
      <c r="MVI17" s="156"/>
      <c r="MVJ17" s="156"/>
      <c r="MVK17" s="156"/>
      <c r="MVL17" s="156"/>
      <c r="MVM17" s="156"/>
      <c r="MVN17" s="156"/>
      <c r="MVO17" s="156"/>
      <c r="MVP17" s="156"/>
      <c r="MVQ17" s="156"/>
      <c r="MVR17" s="156"/>
      <c r="MVS17" s="156"/>
      <c r="MVT17" s="156"/>
      <c r="MVU17" s="156"/>
      <c r="MVV17" s="156"/>
      <c r="MVW17" s="156"/>
      <c r="MVX17" s="156"/>
      <c r="MVY17" s="156"/>
      <c r="MVZ17" s="156"/>
      <c r="MWA17" s="156"/>
      <c r="MWB17" s="156"/>
      <c r="MWC17" s="156"/>
      <c r="MWD17" s="156"/>
      <c r="MWE17" s="156"/>
      <c r="MWF17" s="156"/>
      <c r="MWG17" s="156"/>
      <c r="MWH17" s="156"/>
      <c r="MWI17" s="156"/>
      <c r="MWJ17" s="156"/>
      <c r="MWK17" s="156"/>
      <c r="MWL17" s="156"/>
      <c r="MWM17" s="156"/>
      <c r="MWN17" s="156"/>
      <c r="MWO17" s="156"/>
      <c r="MWP17" s="156"/>
      <c r="MWQ17" s="156"/>
      <c r="MWR17" s="156"/>
      <c r="MWS17" s="156"/>
      <c r="MWT17" s="156"/>
      <c r="MWU17" s="156"/>
      <c r="MWV17" s="156"/>
      <c r="MWW17" s="156"/>
      <c r="MWX17" s="156"/>
      <c r="MWY17" s="156"/>
      <c r="MWZ17" s="156"/>
      <c r="MXA17" s="156"/>
      <c r="MXB17" s="156"/>
      <c r="MXC17" s="156"/>
      <c r="MXD17" s="156"/>
      <c r="MXE17" s="156"/>
      <c r="MXF17" s="156"/>
      <c r="MXG17" s="156"/>
      <c r="MXH17" s="156"/>
      <c r="MXI17" s="156"/>
      <c r="MXJ17" s="156"/>
      <c r="MXK17" s="156"/>
      <c r="MXL17" s="156"/>
      <c r="MXM17" s="156"/>
      <c r="MXN17" s="156"/>
      <c r="MXO17" s="156"/>
      <c r="MXP17" s="156"/>
      <c r="MXQ17" s="156"/>
      <c r="MXR17" s="156"/>
      <c r="MXS17" s="156"/>
      <c r="MXT17" s="156"/>
      <c r="MXU17" s="156"/>
      <c r="MXV17" s="156"/>
      <c r="MXW17" s="156"/>
      <c r="MXX17" s="156"/>
      <c r="MXY17" s="156"/>
      <c r="MXZ17" s="156"/>
      <c r="MYA17" s="156"/>
      <c r="MYB17" s="156"/>
      <c r="MYC17" s="156"/>
      <c r="MYD17" s="156"/>
      <c r="MYE17" s="156"/>
      <c r="MYF17" s="156"/>
      <c r="MYG17" s="156"/>
      <c r="MYH17" s="156"/>
      <c r="MYI17" s="156"/>
      <c r="MYJ17" s="156"/>
      <c r="MYK17" s="156"/>
      <c r="MYL17" s="156"/>
      <c r="MYM17" s="156"/>
      <c r="MYN17" s="156"/>
      <c r="MYO17" s="156"/>
      <c r="MYP17" s="156"/>
      <c r="MYQ17" s="156"/>
      <c r="MYR17" s="156"/>
      <c r="MYS17" s="156"/>
      <c r="MYT17" s="156"/>
      <c r="MYU17" s="156"/>
      <c r="MYV17" s="156"/>
      <c r="MYW17" s="156"/>
      <c r="MYX17" s="156"/>
      <c r="MYY17" s="156"/>
      <c r="MYZ17" s="156"/>
      <c r="MZA17" s="156"/>
      <c r="MZB17" s="156"/>
      <c r="MZC17" s="156"/>
      <c r="MZD17" s="156"/>
      <c r="MZE17" s="156"/>
      <c r="MZF17" s="156"/>
      <c r="MZG17" s="156"/>
      <c r="MZH17" s="156"/>
      <c r="MZI17" s="156"/>
      <c r="MZJ17" s="156"/>
      <c r="MZK17" s="156"/>
      <c r="MZL17" s="156"/>
      <c r="MZM17" s="156"/>
      <c r="MZN17" s="156"/>
      <c r="MZO17" s="156"/>
      <c r="MZP17" s="156"/>
      <c r="MZQ17" s="156"/>
      <c r="MZR17" s="156"/>
      <c r="MZS17" s="156"/>
      <c r="MZT17" s="156"/>
      <c r="MZU17" s="156"/>
      <c r="MZV17" s="156"/>
      <c r="MZW17" s="156"/>
      <c r="MZX17" s="156"/>
      <c r="MZY17" s="156"/>
      <c r="MZZ17" s="156"/>
      <c r="NAA17" s="156"/>
      <c r="NAB17" s="156"/>
      <c r="NAC17" s="156"/>
      <c r="NAD17" s="156"/>
      <c r="NAE17" s="156"/>
      <c r="NAF17" s="156"/>
      <c r="NAG17" s="156"/>
      <c r="NAH17" s="156"/>
      <c r="NAI17" s="156"/>
      <c r="NAJ17" s="156"/>
      <c r="NAK17" s="156"/>
      <c r="NAL17" s="156"/>
      <c r="NAM17" s="156"/>
      <c r="NAN17" s="156"/>
      <c r="NAO17" s="156"/>
      <c r="NAP17" s="156"/>
      <c r="NAQ17" s="156"/>
      <c r="NAR17" s="156"/>
      <c r="NAS17" s="156"/>
      <c r="NAT17" s="156"/>
      <c r="NAU17" s="156"/>
      <c r="NAV17" s="156"/>
      <c r="NAW17" s="156"/>
      <c r="NAX17" s="156"/>
      <c r="NAY17" s="156"/>
      <c r="NAZ17" s="156"/>
      <c r="NBA17" s="156"/>
      <c r="NBB17" s="156"/>
      <c r="NBC17" s="156"/>
      <c r="NBD17" s="156"/>
      <c r="NBE17" s="156"/>
      <c r="NBF17" s="156"/>
      <c r="NBG17" s="156"/>
      <c r="NBH17" s="156"/>
      <c r="NBI17" s="156"/>
      <c r="NBJ17" s="156"/>
      <c r="NBK17" s="156"/>
      <c r="NBL17" s="156"/>
      <c r="NBM17" s="156"/>
      <c r="NBN17" s="156"/>
      <c r="NBO17" s="156"/>
      <c r="NBP17" s="156"/>
      <c r="NBQ17" s="156"/>
      <c r="NBR17" s="156"/>
      <c r="NBS17" s="156"/>
      <c r="NBT17" s="156"/>
      <c r="NBU17" s="156"/>
      <c r="NBV17" s="156"/>
      <c r="NBW17" s="156"/>
      <c r="NBX17" s="156"/>
      <c r="NBY17" s="156"/>
      <c r="NBZ17" s="156"/>
      <c r="NCA17" s="156"/>
      <c r="NCB17" s="156"/>
      <c r="NCC17" s="156"/>
      <c r="NCD17" s="156"/>
      <c r="NCE17" s="156"/>
      <c r="NCF17" s="156"/>
      <c r="NCG17" s="156"/>
      <c r="NCH17" s="156"/>
      <c r="NCI17" s="156"/>
      <c r="NCJ17" s="156"/>
      <c r="NCK17" s="156"/>
      <c r="NCL17" s="156"/>
      <c r="NCM17" s="156"/>
      <c r="NCN17" s="156"/>
      <c r="NCO17" s="156"/>
      <c r="NCP17" s="156"/>
      <c r="NCQ17" s="156"/>
      <c r="NCR17" s="156"/>
      <c r="NCS17" s="156"/>
      <c r="NCT17" s="156"/>
      <c r="NCU17" s="156"/>
      <c r="NCV17" s="156"/>
      <c r="NCW17" s="156"/>
      <c r="NCX17" s="156"/>
      <c r="NCY17" s="156"/>
      <c r="NCZ17" s="156"/>
      <c r="NDA17" s="156"/>
      <c r="NDB17" s="156"/>
      <c r="NDC17" s="156"/>
      <c r="NDD17" s="156"/>
      <c r="NDE17" s="156"/>
      <c r="NDF17" s="156"/>
      <c r="NDG17" s="156"/>
      <c r="NDH17" s="156"/>
      <c r="NDI17" s="156"/>
      <c r="NDJ17" s="156"/>
      <c r="NDK17" s="156"/>
      <c r="NDL17" s="156"/>
      <c r="NDM17" s="156"/>
      <c r="NDN17" s="156"/>
      <c r="NDO17" s="156"/>
      <c r="NDP17" s="156"/>
      <c r="NDQ17" s="156"/>
      <c r="NDR17" s="156"/>
      <c r="NDS17" s="156"/>
      <c r="NDT17" s="156"/>
      <c r="NDU17" s="156"/>
      <c r="NDV17" s="156"/>
      <c r="NDW17" s="156"/>
      <c r="NDX17" s="156"/>
      <c r="NDY17" s="156"/>
      <c r="NDZ17" s="156"/>
      <c r="NEA17" s="156"/>
      <c r="NEB17" s="156"/>
      <c r="NEC17" s="156"/>
      <c r="NED17" s="156"/>
      <c r="NEE17" s="156"/>
      <c r="NEF17" s="156"/>
      <c r="NEG17" s="156"/>
      <c r="NEH17" s="156"/>
      <c r="NEI17" s="156"/>
      <c r="NEJ17" s="156"/>
      <c r="NEK17" s="156"/>
      <c r="NEL17" s="156"/>
      <c r="NEM17" s="156"/>
      <c r="NEN17" s="156"/>
      <c r="NEO17" s="156"/>
      <c r="NEP17" s="156"/>
      <c r="NEQ17" s="156"/>
      <c r="NER17" s="156"/>
      <c r="NES17" s="156"/>
      <c r="NET17" s="156"/>
      <c r="NEU17" s="156"/>
      <c r="NEV17" s="156"/>
      <c r="NEW17" s="156"/>
      <c r="NEX17" s="156"/>
      <c r="NEY17" s="156"/>
      <c r="NEZ17" s="156"/>
      <c r="NFA17" s="156"/>
      <c r="NFB17" s="156"/>
      <c r="NFC17" s="156"/>
      <c r="NFD17" s="156"/>
      <c r="NFE17" s="156"/>
      <c r="NFF17" s="156"/>
      <c r="NFG17" s="156"/>
      <c r="NFH17" s="156"/>
      <c r="NFI17" s="156"/>
      <c r="NFJ17" s="156"/>
      <c r="NFK17" s="156"/>
      <c r="NFL17" s="156"/>
      <c r="NFM17" s="156"/>
      <c r="NFN17" s="156"/>
      <c r="NFO17" s="156"/>
      <c r="NFP17" s="156"/>
      <c r="NFQ17" s="156"/>
      <c r="NFR17" s="156"/>
      <c r="NFS17" s="156"/>
      <c r="NFT17" s="156"/>
      <c r="NFU17" s="156"/>
      <c r="NFV17" s="156"/>
      <c r="NFW17" s="156"/>
      <c r="NFX17" s="156"/>
      <c r="NFY17" s="156"/>
      <c r="NFZ17" s="156"/>
      <c r="NGA17" s="156"/>
      <c r="NGB17" s="156"/>
      <c r="NGC17" s="156"/>
      <c r="NGD17" s="156"/>
      <c r="NGE17" s="156"/>
      <c r="NGF17" s="156"/>
      <c r="NGG17" s="156"/>
      <c r="NGH17" s="156"/>
      <c r="NGI17" s="156"/>
      <c r="NGJ17" s="156"/>
      <c r="NGK17" s="156"/>
      <c r="NGL17" s="156"/>
      <c r="NGM17" s="156"/>
      <c r="NGN17" s="156"/>
      <c r="NGO17" s="156"/>
      <c r="NGP17" s="156"/>
      <c r="NGQ17" s="156"/>
      <c r="NGR17" s="156"/>
      <c r="NGS17" s="156"/>
      <c r="NGT17" s="156"/>
      <c r="NGU17" s="156"/>
      <c r="NGV17" s="156"/>
      <c r="NGW17" s="156"/>
      <c r="NGX17" s="156"/>
      <c r="NGY17" s="156"/>
      <c r="NGZ17" s="156"/>
      <c r="NHA17" s="156"/>
      <c r="NHB17" s="156"/>
      <c r="NHC17" s="156"/>
      <c r="NHD17" s="156"/>
      <c r="NHE17" s="156"/>
      <c r="NHF17" s="156"/>
      <c r="NHG17" s="156"/>
      <c r="NHH17" s="156"/>
      <c r="NHI17" s="156"/>
      <c r="NHJ17" s="156"/>
      <c r="NHK17" s="156"/>
      <c r="NHL17" s="156"/>
      <c r="NHM17" s="156"/>
      <c r="NHN17" s="156"/>
      <c r="NHO17" s="156"/>
      <c r="NHP17" s="156"/>
      <c r="NHQ17" s="156"/>
      <c r="NHR17" s="156"/>
      <c r="NHS17" s="156"/>
      <c r="NHT17" s="156"/>
      <c r="NHU17" s="156"/>
      <c r="NHV17" s="156"/>
      <c r="NHW17" s="156"/>
      <c r="NHX17" s="156"/>
      <c r="NHY17" s="156"/>
      <c r="NHZ17" s="156"/>
      <c r="NIA17" s="156"/>
      <c r="NIB17" s="156"/>
      <c r="NIC17" s="156"/>
      <c r="NID17" s="156"/>
      <c r="NIE17" s="156"/>
      <c r="NIF17" s="156"/>
      <c r="NIG17" s="156"/>
      <c r="NIH17" s="156"/>
      <c r="NII17" s="156"/>
      <c r="NIJ17" s="156"/>
      <c r="NIK17" s="156"/>
      <c r="NIL17" s="156"/>
      <c r="NIM17" s="156"/>
      <c r="NIN17" s="156"/>
      <c r="NIO17" s="156"/>
      <c r="NIP17" s="156"/>
      <c r="NIQ17" s="156"/>
      <c r="NIR17" s="156"/>
      <c r="NIS17" s="156"/>
      <c r="NIT17" s="156"/>
      <c r="NIU17" s="156"/>
      <c r="NIV17" s="156"/>
      <c r="NIW17" s="156"/>
      <c r="NIX17" s="156"/>
      <c r="NIY17" s="156"/>
      <c r="NIZ17" s="156"/>
      <c r="NJA17" s="156"/>
      <c r="NJB17" s="156"/>
      <c r="NJC17" s="156"/>
      <c r="NJD17" s="156"/>
      <c r="NJE17" s="156"/>
      <c r="NJF17" s="156"/>
      <c r="NJG17" s="156"/>
      <c r="NJH17" s="156"/>
      <c r="NJI17" s="156"/>
      <c r="NJJ17" s="156"/>
      <c r="NJK17" s="156"/>
      <c r="NJL17" s="156"/>
      <c r="NJM17" s="156"/>
      <c r="NJN17" s="156"/>
      <c r="NJO17" s="156"/>
      <c r="NJP17" s="156"/>
      <c r="NJQ17" s="156"/>
      <c r="NJR17" s="156"/>
      <c r="NJS17" s="156"/>
      <c r="NJT17" s="156"/>
      <c r="NJU17" s="156"/>
      <c r="NJV17" s="156"/>
      <c r="NJW17" s="156"/>
      <c r="NJX17" s="156"/>
      <c r="NJY17" s="156"/>
      <c r="NJZ17" s="156"/>
      <c r="NKA17" s="156"/>
      <c r="NKB17" s="156"/>
      <c r="NKC17" s="156"/>
      <c r="NKD17" s="156"/>
      <c r="NKE17" s="156"/>
      <c r="NKF17" s="156"/>
      <c r="NKG17" s="156"/>
      <c r="NKH17" s="156"/>
      <c r="NKI17" s="156"/>
      <c r="NKJ17" s="156"/>
      <c r="NKK17" s="156"/>
      <c r="NKL17" s="156"/>
      <c r="NKM17" s="156"/>
      <c r="NKN17" s="156"/>
      <c r="NKO17" s="156"/>
      <c r="NKP17" s="156"/>
      <c r="NKQ17" s="156"/>
      <c r="NKR17" s="156"/>
      <c r="NKS17" s="156"/>
      <c r="NKT17" s="156"/>
      <c r="NKU17" s="156"/>
      <c r="NKV17" s="156"/>
      <c r="NKW17" s="156"/>
      <c r="NKX17" s="156"/>
      <c r="NKY17" s="156"/>
      <c r="NKZ17" s="156"/>
      <c r="NLA17" s="156"/>
      <c r="NLB17" s="156"/>
      <c r="NLC17" s="156"/>
      <c r="NLD17" s="156"/>
      <c r="NLE17" s="156"/>
      <c r="NLF17" s="156"/>
      <c r="NLG17" s="156"/>
      <c r="NLH17" s="156"/>
      <c r="NLI17" s="156"/>
      <c r="NLJ17" s="156"/>
      <c r="NLK17" s="156"/>
      <c r="NLL17" s="156"/>
      <c r="NLM17" s="156"/>
      <c r="NLN17" s="156"/>
      <c r="NLO17" s="156"/>
      <c r="NLP17" s="156"/>
      <c r="NLQ17" s="156"/>
      <c r="NLR17" s="156"/>
      <c r="NLS17" s="156"/>
      <c r="NLT17" s="156"/>
      <c r="NLU17" s="156"/>
      <c r="NLV17" s="156"/>
      <c r="NLW17" s="156"/>
      <c r="NLX17" s="156"/>
      <c r="NLY17" s="156"/>
      <c r="NLZ17" s="156"/>
      <c r="NMA17" s="156"/>
      <c r="NMB17" s="156"/>
      <c r="NMC17" s="156"/>
      <c r="NMD17" s="156"/>
      <c r="NME17" s="156"/>
      <c r="NMF17" s="156"/>
      <c r="NMG17" s="156"/>
      <c r="NMH17" s="156"/>
      <c r="NMI17" s="156"/>
      <c r="NMJ17" s="156"/>
      <c r="NMK17" s="156"/>
      <c r="NML17" s="156"/>
      <c r="NMM17" s="156"/>
      <c r="NMN17" s="156"/>
      <c r="NMO17" s="156"/>
      <c r="NMP17" s="156"/>
      <c r="NMQ17" s="156"/>
      <c r="NMR17" s="156"/>
      <c r="NMS17" s="156"/>
      <c r="NMT17" s="156"/>
      <c r="NMU17" s="156"/>
      <c r="NMV17" s="156"/>
      <c r="NMW17" s="156"/>
      <c r="NMX17" s="156"/>
      <c r="NMY17" s="156"/>
      <c r="NMZ17" s="156"/>
      <c r="NNA17" s="156"/>
      <c r="NNB17" s="156"/>
      <c r="NNC17" s="156"/>
      <c r="NND17" s="156"/>
      <c r="NNE17" s="156"/>
      <c r="NNF17" s="156"/>
      <c r="NNG17" s="156"/>
      <c r="NNH17" s="156"/>
      <c r="NNI17" s="156"/>
      <c r="NNJ17" s="156"/>
      <c r="NNK17" s="156"/>
      <c r="NNL17" s="156"/>
      <c r="NNM17" s="156"/>
      <c r="NNN17" s="156"/>
      <c r="NNO17" s="156"/>
      <c r="NNP17" s="156"/>
      <c r="NNQ17" s="156"/>
      <c r="NNR17" s="156"/>
      <c r="NNS17" s="156"/>
      <c r="NNT17" s="156"/>
      <c r="NNU17" s="156"/>
      <c r="NNV17" s="156"/>
      <c r="NNW17" s="156"/>
      <c r="NNX17" s="156"/>
      <c r="NNY17" s="156"/>
      <c r="NNZ17" s="156"/>
      <c r="NOA17" s="156"/>
      <c r="NOB17" s="156"/>
      <c r="NOC17" s="156"/>
      <c r="NOD17" s="156"/>
      <c r="NOE17" s="156"/>
      <c r="NOF17" s="156"/>
      <c r="NOG17" s="156"/>
      <c r="NOH17" s="156"/>
      <c r="NOI17" s="156"/>
      <c r="NOJ17" s="156"/>
      <c r="NOK17" s="156"/>
      <c r="NOL17" s="156"/>
      <c r="NOM17" s="156"/>
      <c r="NON17" s="156"/>
      <c r="NOO17" s="156"/>
      <c r="NOP17" s="156"/>
      <c r="NOQ17" s="156"/>
      <c r="NOR17" s="156"/>
      <c r="NOS17" s="156"/>
      <c r="NOT17" s="156"/>
      <c r="NOU17" s="156"/>
      <c r="NOV17" s="156"/>
      <c r="NOW17" s="156"/>
      <c r="NOX17" s="156"/>
      <c r="NOY17" s="156"/>
      <c r="NOZ17" s="156"/>
      <c r="NPA17" s="156"/>
      <c r="NPB17" s="156"/>
      <c r="NPC17" s="156"/>
      <c r="NPD17" s="156"/>
      <c r="NPE17" s="156"/>
      <c r="NPF17" s="156"/>
      <c r="NPG17" s="156"/>
      <c r="NPH17" s="156"/>
      <c r="NPI17" s="156"/>
      <c r="NPJ17" s="156"/>
      <c r="NPK17" s="156"/>
      <c r="NPL17" s="156"/>
      <c r="NPM17" s="156"/>
      <c r="NPN17" s="156"/>
      <c r="NPO17" s="156"/>
      <c r="NPP17" s="156"/>
      <c r="NPQ17" s="156"/>
      <c r="NPR17" s="156"/>
      <c r="NPS17" s="156"/>
      <c r="NPT17" s="156"/>
      <c r="NPU17" s="156"/>
      <c r="NPV17" s="156"/>
      <c r="NPW17" s="156"/>
      <c r="NPX17" s="156"/>
      <c r="NPY17" s="156"/>
      <c r="NPZ17" s="156"/>
      <c r="NQA17" s="156"/>
      <c r="NQB17" s="156"/>
      <c r="NQC17" s="156"/>
      <c r="NQD17" s="156"/>
      <c r="NQE17" s="156"/>
      <c r="NQF17" s="156"/>
      <c r="NQG17" s="156"/>
      <c r="NQH17" s="156"/>
      <c r="NQI17" s="156"/>
      <c r="NQJ17" s="156"/>
      <c r="NQK17" s="156"/>
      <c r="NQL17" s="156"/>
      <c r="NQM17" s="156"/>
      <c r="NQN17" s="156"/>
      <c r="NQO17" s="156"/>
      <c r="NQP17" s="156"/>
      <c r="NQQ17" s="156"/>
      <c r="NQR17" s="156"/>
      <c r="NQS17" s="156"/>
      <c r="NQT17" s="156"/>
      <c r="NQU17" s="156"/>
      <c r="NQV17" s="156"/>
      <c r="NQW17" s="156"/>
      <c r="NQX17" s="156"/>
      <c r="NQY17" s="156"/>
      <c r="NQZ17" s="156"/>
      <c r="NRA17" s="156"/>
      <c r="NRB17" s="156"/>
      <c r="NRC17" s="156"/>
      <c r="NRD17" s="156"/>
      <c r="NRE17" s="156"/>
      <c r="NRF17" s="156"/>
      <c r="NRG17" s="156"/>
      <c r="NRH17" s="156"/>
      <c r="NRI17" s="156"/>
      <c r="NRJ17" s="156"/>
      <c r="NRK17" s="156"/>
      <c r="NRL17" s="156"/>
      <c r="NRM17" s="156"/>
      <c r="NRN17" s="156"/>
      <c r="NRO17" s="156"/>
      <c r="NRP17" s="156"/>
      <c r="NRQ17" s="156"/>
      <c r="NRR17" s="156"/>
      <c r="NRS17" s="156"/>
      <c r="NRT17" s="156"/>
      <c r="NRU17" s="156"/>
      <c r="NRV17" s="156"/>
      <c r="NRW17" s="156"/>
      <c r="NRX17" s="156"/>
      <c r="NRY17" s="156"/>
      <c r="NRZ17" s="156"/>
      <c r="NSA17" s="156"/>
      <c r="NSB17" s="156"/>
      <c r="NSC17" s="156"/>
      <c r="NSD17" s="156"/>
      <c r="NSE17" s="156"/>
      <c r="NSF17" s="156"/>
      <c r="NSG17" s="156"/>
      <c r="NSH17" s="156"/>
      <c r="NSI17" s="156"/>
      <c r="NSJ17" s="156"/>
      <c r="NSK17" s="156"/>
      <c r="NSL17" s="156"/>
      <c r="NSM17" s="156"/>
      <c r="NSN17" s="156"/>
      <c r="NSO17" s="156"/>
      <c r="NSP17" s="156"/>
      <c r="NSQ17" s="156"/>
      <c r="NSR17" s="156"/>
      <c r="NSS17" s="156"/>
      <c r="NST17" s="156"/>
      <c r="NSU17" s="156"/>
      <c r="NSV17" s="156"/>
      <c r="NSW17" s="156"/>
      <c r="NSX17" s="156"/>
      <c r="NSY17" s="156"/>
      <c r="NSZ17" s="156"/>
      <c r="NTA17" s="156"/>
      <c r="NTB17" s="156"/>
      <c r="NTC17" s="156"/>
      <c r="NTD17" s="156"/>
      <c r="NTE17" s="156"/>
      <c r="NTF17" s="156"/>
      <c r="NTG17" s="156"/>
      <c r="NTH17" s="156"/>
      <c r="NTI17" s="156"/>
      <c r="NTJ17" s="156"/>
      <c r="NTK17" s="156"/>
      <c r="NTL17" s="156"/>
      <c r="NTM17" s="156"/>
      <c r="NTN17" s="156"/>
      <c r="NTO17" s="156"/>
      <c r="NTP17" s="156"/>
      <c r="NTQ17" s="156"/>
      <c r="NTR17" s="156"/>
      <c r="NTS17" s="156"/>
      <c r="NTT17" s="156"/>
      <c r="NTU17" s="156"/>
      <c r="NTV17" s="156"/>
      <c r="NTW17" s="156"/>
      <c r="NTX17" s="156"/>
      <c r="NTY17" s="156"/>
      <c r="NTZ17" s="156"/>
      <c r="NUA17" s="156"/>
      <c r="NUB17" s="156"/>
      <c r="NUC17" s="156"/>
      <c r="NUD17" s="156"/>
      <c r="NUE17" s="156"/>
      <c r="NUF17" s="156"/>
      <c r="NUG17" s="156"/>
      <c r="NUH17" s="156"/>
      <c r="NUI17" s="156"/>
      <c r="NUJ17" s="156"/>
      <c r="NUK17" s="156"/>
      <c r="NUL17" s="156"/>
      <c r="NUM17" s="156"/>
      <c r="NUN17" s="156"/>
      <c r="NUO17" s="156"/>
      <c r="NUP17" s="156"/>
      <c r="NUQ17" s="156"/>
      <c r="NUR17" s="156"/>
      <c r="NUS17" s="156"/>
      <c r="NUT17" s="156"/>
      <c r="NUU17" s="156"/>
      <c r="NUV17" s="156"/>
      <c r="NUW17" s="156"/>
      <c r="NUX17" s="156"/>
      <c r="NUY17" s="156"/>
      <c r="NUZ17" s="156"/>
      <c r="NVA17" s="156"/>
      <c r="NVB17" s="156"/>
      <c r="NVC17" s="156"/>
      <c r="NVD17" s="156"/>
      <c r="NVE17" s="156"/>
      <c r="NVF17" s="156"/>
      <c r="NVG17" s="156"/>
      <c r="NVH17" s="156"/>
      <c r="NVI17" s="156"/>
      <c r="NVJ17" s="156"/>
      <c r="NVK17" s="156"/>
      <c r="NVL17" s="156"/>
      <c r="NVM17" s="156"/>
      <c r="NVN17" s="156"/>
      <c r="NVO17" s="156"/>
      <c r="NVP17" s="156"/>
      <c r="NVQ17" s="156"/>
      <c r="NVR17" s="156"/>
      <c r="NVS17" s="156"/>
      <c r="NVT17" s="156"/>
      <c r="NVU17" s="156"/>
      <c r="NVV17" s="156"/>
      <c r="NVW17" s="156"/>
      <c r="NVX17" s="156"/>
      <c r="NVY17" s="156"/>
      <c r="NVZ17" s="156"/>
      <c r="NWA17" s="156"/>
      <c r="NWB17" s="156"/>
      <c r="NWC17" s="156"/>
      <c r="NWD17" s="156"/>
      <c r="NWE17" s="156"/>
      <c r="NWF17" s="156"/>
      <c r="NWG17" s="156"/>
      <c r="NWH17" s="156"/>
      <c r="NWI17" s="156"/>
      <c r="NWJ17" s="156"/>
      <c r="NWK17" s="156"/>
      <c r="NWL17" s="156"/>
      <c r="NWM17" s="156"/>
      <c r="NWN17" s="156"/>
      <c r="NWO17" s="156"/>
      <c r="NWP17" s="156"/>
      <c r="NWQ17" s="156"/>
      <c r="NWR17" s="156"/>
      <c r="NWS17" s="156"/>
      <c r="NWT17" s="156"/>
      <c r="NWU17" s="156"/>
      <c r="NWV17" s="156"/>
      <c r="NWW17" s="156"/>
      <c r="NWX17" s="156"/>
      <c r="NWY17" s="156"/>
      <c r="NWZ17" s="156"/>
      <c r="NXA17" s="156"/>
      <c r="NXB17" s="156"/>
      <c r="NXC17" s="156"/>
      <c r="NXD17" s="156"/>
      <c r="NXE17" s="156"/>
      <c r="NXF17" s="156"/>
      <c r="NXG17" s="156"/>
      <c r="NXH17" s="156"/>
      <c r="NXI17" s="156"/>
      <c r="NXJ17" s="156"/>
      <c r="NXK17" s="156"/>
      <c r="NXL17" s="156"/>
      <c r="NXM17" s="156"/>
      <c r="NXN17" s="156"/>
      <c r="NXO17" s="156"/>
      <c r="NXP17" s="156"/>
      <c r="NXQ17" s="156"/>
      <c r="NXR17" s="156"/>
      <c r="NXS17" s="156"/>
      <c r="NXT17" s="156"/>
      <c r="NXU17" s="156"/>
      <c r="NXV17" s="156"/>
      <c r="NXW17" s="156"/>
      <c r="NXX17" s="156"/>
      <c r="NXY17" s="156"/>
      <c r="NXZ17" s="156"/>
      <c r="NYA17" s="156"/>
      <c r="NYB17" s="156"/>
      <c r="NYC17" s="156"/>
      <c r="NYD17" s="156"/>
      <c r="NYE17" s="156"/>
      <c r="NYF17" s="156"/>
      <c r="NYG17" s="156"/>
      <c r="NYH17" s="156"/>
      <c r="NYI17" s="156"/>
      <c r="NYJ17" s="156"/>
      <c r="NYK17" s="156"/>
      <c r="NYL17" s="156"/>
      <c r="NYM17" s="156"/>
      <c r="NYN17" s="156"/>
      <c r="NYO17" s="156"/>
      <c r="NYP17" s="156"/>
      <c r="NYQ17" s="156"/>
      <c r="NYR17" s="156"/>
      <c r="NYS17" s="156"/>
      <c r="NYT17" s="156"/>
      <c r="NYU17" s="156"/>
      <c r="NYV17" s="156"/>
      <c r="NYW17" s="156"/>
      <c r="NYX17" s="156"/>
      <c r="NYY17" s="156"/>
      <c r="NYZ17" s="156"/>
      <c r="NZA17" s="156"/>
      <c r="NZB17" s="156"/>
      <c r="NZC17" s="156"/>
      <c r="NZD17" s="156"/>
      <c r="NZE17" s="156"/>
      <c r="NZF17" s="156"/>
      <c r="NZG17" s="156"/>
      <c r="NZH17" s="156"/>
      <c r="NZI17" s="156"/>
      <c r="NZJ17" s="156"/>
      <c r="NZK17" s="156"/>
      <c r="NZL17" s="156"/>
      <c r="NZM17" s="156"/>
      <c r="NZN17" s="156"/>
      <c r="NZO17" s="156"/>
      <c r="NZP17" s="156"/>
      <c r="NZQ17" s="156"/>
      <c r="NZR17" s="156"/>
      <c r="NZS17" s="156"/>
      <c r="NZT17" s="156"/>
      <c r="NZU17" s="156"/>
      <c r="NZV17" s="156"/>
      <c r="NZW17" s="156"/>
      <c r="NZX17" s="156"/>
      <c r="NZY17" s="156"/>
      <c r="NZZ17" s="156"/>
      <c r="OAA17" s="156"/>
      <c r="OAB17" s="156"/>
      <c r="OAC17" s="156"/>
      <c r="OAD17" s="156"/>
      <c r="OAE17" s="156"/>
      <c r="OAF17" s="156"/>
      <c r="OAG17" s="156"/>
      <c r="OAH17" s="156"/>
      <c r="OAI17" s="156"/>
      <c r="OAJ17" s="156"/>
      <c r="OAK17" s="156"/>
      <c r="OAL17" s="156"/>
      <c r="OAM17" s="156"/>
      <c r="OAN17" s="156"/>
      <c r="OAO17" s="156"/>
      <c r="OAP17" s="156"/>
      <c r="OAQ17" s="156"/>
      <c r="OAR17" s="156"/>
      <c r="OAS17" s="156"/>
      <c r="OAT17" s="156"/>
      <c r="OAU17" s="156"/>
      <c r="OAV17" s="156"/>
      <c r="OAW17" s="156"/>
      <c r="OAX17" s="156"/>
      <c r="OAY17" s="156"/>
      <c r="OAZ17" s="156"/>
      <c r="OBA17" s="156"/>
      <c r="OBB17" s="156"/>
      <c r="OBC17" s="156"/>
      <c r="OBD17" s="156"/>
      <c r="OBE17" s="156"/>
      <c r="OBF17" s="156"/>
      <c r="OBG17" s="156"/>
      <c r="OBH17" s="156"/>
      <c r="OBI17" s="156"/>
      <c r="OBJ17" s="156"/>
      <c r="OBK17" s="156"/>
      <c r="OBL17" s="156"/>
      <c r="OBM17" s="156"/>
      <c r="OBN17" s="156"/>
      <c r="OBO17" s="156"/>
      <c r="OBP17" s="156"/>
      <c r="OBQ17" s="156"/>
      <c r="OBR17" s="156"/>
      <c r="OBS17" s="156"/>
      <c r="OBT17" s="156"/>
      <c r="OBU17" s="156"/>
      <c r="OBV17" s="156"/>
      <c r="OBW17" s="156"/>
      <c r="OBX17" s="156"/>
      <c r="OBY17" s="156"/>
      <c r="OBZ17" s="156"/>
      <c r="OCA17" s="156"/>
      <c r="OCB17" s="156"/>
      <c r="OCC17" s="156"/>
      <c r="OCD17" s="156"/>
      <c r="OCE17" s="156"/>
      <c r="OCF17" s="156"/>
      <c r="OCG17" s="156"/>
      <c r="OCH17" s="156"/>
      <c r="OCI17" s="156"/>
      <c r="OCJ17" s="156"/>
      <c r="OCK17" s="156"/>
      <c r="OCL17" s="156"/>
      <c r="OCM17" s="156"/>
      <c r="OCN17" s="156"/>
      <c r="OCO17" s="156"/>
      <c r="OCP17" s="156"/>
      <c r="OCQ17" s="156"/>
      <c r="OCR17" s="156"/>
      <c r="OCS17" s="156"/>
      <c r="OCT17" s="156"/>
      <c r="OCU17" s="156"/>
      <c r="OCV17" s="156"/>
      <c r="OCW17" s="156"/>
      <c r="OCX17" s="156"/>
      <c r="OCY17" s="156"/>
      <c r="OCZ17" s="156"/>
      <c r="ODA17" s="156"/>
      <c r="ODB17" s="156"/>
      <c r="ODC17" s="156"/>
      <c r="ODD17" s="156"/>
      <c r="ODE17" s="156"/>
      <c r="ODF17" s="156"/>
      <c r="ODG17" s="156"/>
      <c r="ODH17" s="156"/>
      <c r="ODI17" s="156"/>
      <c r="ODJ17" s="156"/>
      <c r="ODK17" s="156"/>
      <c r="ODL17" s="156"/>
      <c r="ODM17" s="156"/>
      <c r="ODN17" s="156"/>
      <c r="ODO17" s="156"/>
      <c r="ODP17" s="156"/>
      <c r="ODQ17" s="156"/>
      <c r="ODR17" s="156"/>
      <c r="ODS17" s="156"/>
      <c r="ODT17" s="156"/>
      <c r="ODU17" s="156"/>
      <c r="ODV17" s="156"/>
      <c r="ODW17" s="156"/>
      <c r="ODX17" s="156"/>
      <c r="ODY17" s="156"/>
      <c r="ODZ17" s="156"/>
      <c r="OEA17" s="156"/>
      <c r="OEB17" s="156"/>
      <c r="OEC17" s="156"/>
      <c r="OED17" s="156"/>
      <c r="OEE17" s="156"/>
      <c r="OEF17" s="156"/>
      <c r="OEG17" s="156"/>
      <c r="OEH17" s="156"/>
      <c r="OEI17" s="156"/>
      <c r="OEJ17" s="156"/>
      <c r="OEK17" s="156"/>
      <c r="OEL17" s="156"/>
      <c r="OEM17" s="156"/>
      <c r="OEN17" s="156"/>
      <c r="OEO17" s="156"/>
      <c r="OEP17" s="156"/>
      <c r="OEQ17" s="156"/>
      <c r="OER17" s="156"/>
      <c r="OES17" s="156"/>
      <c r="OET17" s="156"/>
      <c r="OEU17" s="156"/>
      <c r="OEV17" s="156"/>
      <c r="OEW17" s="156"/>
      <c r="OEX17" s="156"/>
      <c r="OEY17" s="156"/>
      <c r="OEZ17" s="156"/>
      <c r="OFA17" s="156"/>
      <c r="OFB17" s="156"/>
      <c r="OFC17" s="156"/>
      <c r="OFD17" s="156"/>
      <c r="OFE17" s="156"/>
      <c r="OFF17" s="156"/>
      <c r="OFG17" s="156"/>
      <c r="OFH17" s="156"/>
      <c r="OFI17" s="156"/>
      <c r="OFJ17" s="156"/>
      <c r="OFK17" s="156"/>
      <c r="OFL17" s="156"/>
      <c r="OFM17" s="156"/>
      <c r="OFN17" s="156"/>
      <c r="OFO17" s="156"/>
      <c r="OFP17" s="156"/>
      <c r="OFQ17" s="156"/>
      <c r="OFR17" s="156"/>
      <c r="OFS17" s="156"/>
      <c r="OFT17" s="156"/>
      <c r="OFU17" s="156"/>
      <c r="OFV17" s="156"/>
      <c r="OFW17" s="156"/>
      <c r="OFX17" s="156"/>
      <c r="OFY17" s="156"/>
      <c r="OFZ17" s="156"/>
      <c r="OGA17" s="156"/>
      <c r="OGB17" s="156"/>
      <c r="OGC17" s="156"/>
      <c r="OGD17" s="156"/>
      <c r="OGE17" s="156"/>
      <c r="OGF17" s="156"/>
      <c r="OGG17" s="156"/>
      <c r="OGH17" s="156"/>
      <c r="OGI17" s="156"/>
      <c r="OGJ17" s="156"/>
      <c r="OGK17" s="156"/>
      <c r="OGL17" s="156"/>
      <c r="OGM17" s="156"/>
      <c r="OGN17" s="156"/>
      <c r="OGO17" s="156"/>
      <c r="OGP17" s="156"/>
      <c r="OGQ17" s="156"/>
      <c r="OGR17" s="156"/>
      <c r="OGS17" s="156"/>
      <c r="OGT17" s="156"/>
      <c r="OGU17" s="156"/>
      <c r="OGV17" s="156"/>
      <c r="OGW17" s="156"/>
      <c r="OGX17" s="156"/>
      <c r="OGY17" s="156"/>
      <c r="OGZ17" s="156"/>
      <c r="OHA17" s="156"/>
      <c r="OHB17" s="156"/>
      <c r="OHC17" s="156"/>
      <c r="OHD17" s="156"/>
      <c r="OHE17" s="156"/>
      <c r="OHF17" s="156"/>
      <c r="OHG17" s="156"/>
      <c r="OHH17" s="156"/>
      <c r="OHI17" s="156"/>
      <c r="OHJ17" s="156"/>
      <c r="OHK17" s="156"/>
      <c r="OHL17" s="156"/>
      <c r="OHM17" s="156"/>
      <c r="OHN17" s="156"/>
      <c r="OHO17" s="156"/>
      <c r="OHP17" s="156"/>
      <c r="OHQ17" s="156"/>
      <c r="OHR17" s="156"/>
      <c r="OHS17" s="156"/>
      <c r="OHT17" s="156"/>
      <c r="OHU17" s="156"/>
      <c r="OHV17" s="156"/>
      <c r="OHW17" s="156"/>
      <c r="OHX17" s="156"/>
      <c r="OHY17" s="156"/>
      <c r="OHZ17" s="156"/>
      <c r="OIA17" s="156"/>
      <c r="OIB17" s="156"/>
      <c r="OIC17" s="156"/>
      <c r="OID17" s="156"/>
      <c r="OIE17" s="156"/>
      <c r="OIF17" s="156"/>
      <c r="OIG17" s="156"/>
      <c r="OIH17" s="156"/>
      <c r="OII17" s="156"/>
      <c r="OIJ17" s="156"/>
      <c r="OIK17" s="156"/>
      <c r="OIL17" s="156"/>
      <c r="OIM17" s="156"/>
      <c r="OIN17" s="156"/>
      <c r="OIO17" s="156"/>
      <c r="OIP17" s="156"/>
      <c r="OIQ17" s="156"/>
      <c r="OIR17" s="156"/>
      <c r="OIS17" s="156"/>
      <c r="OIT17" s="156"/>
      <c r="OIU17" s="156"/>
      <c r="OIV17" s="156"/>
      <c r="OIW17" s="156"/>
      <c r="OIX17" s="156"/>
      <c r="OIY17" s="156"/>
      <c r="OIZ17" s="156"/>
      <c r="OJA17" s="156"/>
      <c r="OJB17" s="156"/>
      <c r="OJC17" s="156"/>
      <c r="OJD17" s="156"/>
      <c r="OJE17" s="156"/>
      <c r="OJF17" s="156"/>
      <c r="OJG17" s="156"/>
      <c r="OJH17" s="156"/>
      <c r="OJI17" s="156"/>
      <c r="OJJ17" s="156"/>
      <c r="OJK17" s="156"/>
      <c r="OJL17" s="156"/>
      <c r="OJM17" s="156"/>
      <c r="OJN17" s="156"/>
      <c r="OJO17" s="156"/>
      <c r="OJP17" s="156"/>
      <c r="OJQ17" s="156"/>
      <c r="OJR17" s="156"/>
      <c r="OJS17" s="156"/>
      <c r="OJT17" s="156"/>
      <c r="OJU17" s="156"/>
      <c r="OJV17" s="156"/>
      <c r="OJW17" s="156"/>
      <c r="OJX17" s="156"/>
      <c r="OJY17" s="156"/>
      <c r="OJZ17" s="156"/>
      <c r="OKA17" s="156"/>
      <c r="OKB17" s="156"/>
      <c r="OKC17" s="156"/>
      <c r="OKD17" s="156"/>
      <c r="OKE17" s="156"/>
      <c r="OKF17" s="156"/>
      <c r="OKG17" s="156"/>
      <c r="OKH17" s="156"/>
      <c r="OKI17" s="156"/>
      <c r="OKJ17" s="156"/>
      <c r="OKK17" s="156"/>
      <c r="OKL17" s="156"/>
      <c r="OKM17" s="156"/>
      <c r="OKN17" s="156"/>
      <c r="OKO17" s="156"/>
      <c r="OKP17" s="156"/>
      <c r="OKQ17" s="156"/>
      <c r="OKR17" s="156"/>
      <c r="OKS17" s="156"/>
      <c r="OKT17" s="156"/>
      <c r="OKU17" s="156"/>
      <c r="OKV17" s="156"/>
      <c r="OKW17" s="156"/>
      <c r="OKX17" s="156"/>
      <c r="OKY17" s="156"/>
      <c r="OKZ17" s="156"/>
      <c r="OLA17" s="156"/>
      <c r="OLB17" s="156"/>
      <c r="OLC17" s="156"/>
      <c r="OLD17" s="156"/>
      <c r="OLE17" s="156"/>
      <c r="OLF17" s="156"/>
      <c r="OLG17" s="156"/>
      <c r="OLH17" s="156"/>
      <c r="OLI17" s="156"/>
      <c r="OLJ17" s="156"/>
      <c r="OLK17" s="156"/>
      <c r="OLL17" s="156"/>
      <c r="OLM17" s="156"/>
      <c r="OLN17" s="156"/>
      <c r="OLO17" s="156"/>
      <c r="OLP17" s="156"/>
      <c r="OLQ17" s="156"/>
      <c r="OLR17" s="156"/>
      <c r="OLS17" s="156"/>
      <c r="OLT17" s="156"/>
      <c r="OLU17" s="156"/>
      <c r="OLV17" s="156"/>
      <c r="OLW17" s="156"/>
      <c r="OLX17" s="156"/>
      <c r="OLY17" s="156"/>
      <c r="OLZ17" s="156"/>
      <c r="OMA17" s="156"/>
      <c r="OMB17" s="156"/>
      <c r="OMC17" s="156"/>
      <c r="OMD17" s="156"/>
      <c r="OME17" s="156"/>
      <c r="OMF17" s="156"/>
      <c r="OMG17" s="156"/>
      <c r="OMH17" s="156"/>
      <c r="OMI17" s="156"/>
      <c r="OMJ17" s="156"/>
      <c r="OMK17" s="156"/>
      <c r="OML17" s="156"/>
      <c r="OMM17" s="156"/>
      <c r="OMN17" s="156"/>
      <c r="OMO17" s="156"/>
      <c r="OMP17" s="156"/>
      <c r="OMQ17" s="156"/>
      <c r="OMR17" s="156"/>
      <c r="OMS17" s="156"/>
      <c r="OMT17" s="156"/>
      <c r="OMU17" s="156"/>
      <c r="OMV17" s="156"/>
      <c r="OMW17" s="156"/>
      <c r="OMX17" s="156"/>
      <c r="OMY17" s="156"/>
      <c r="OMZ17" s="156"/>
      <c r="ONA17" s="156"/>
      <c r="ONB17" s="156"/>
      <c r="ONC17" s="156"/>
      <c r="OND17" s="156"/>
      <c r="ONE17" s="156"/>
      <c r="ONF17" s="156"/>
      <c r="ONG17" s="156"/>
      <c r="ONH17" s="156"/>
      <c r="ONI17" s="156"/>
      <c r="ONJ17" s="156"/>
      <c r="ONK17" s="156"/>
      <c r="ONL17" s="156"/>
      <c r="ONM17" s="156"/>
      <c r="ONN17" s="156"/>
      <c r="ONO17" s="156"/>
      <c r="ONP17" s="156"/>
      <c r="ONQ17" s="156"/>
      <c r="ONR17" s="156"/>
      <c r="ONS17" s="156"/>
      <c r="ONT17" s="156"/>
      <c r="ONU17" s="156"/>
      <c r="ONV17" s="156"/>
      <c r="ONW17" s="156"/>
      <c r="ONX17" s="156"/>
      <c r="ONY17" s="156"/>
      <c r="ONZ17" s="156"/>
      <c r="OOA17" s="156"/>
      <c r="OOB17" s="156"/>
      <c r="OOC17" s="156"/>
      <c r="OOD17" s="156"/>
      <c r="OOE17" s="156"/>
      <c r="OOF17" s="156"/>
      <c r="OOG17" s="156"/>
      <c r="OOH17" s="156"/>
      <c r="OOI17" s="156"/>
      <c r="OOJ17" s="156"/>
      <c r="OOK17" s="156"/>
      <c r="OOL17" s="156"/>
      <c r="OOM17" s="156"/>
      <c r="OON17" s="156"/>
      <c r="OOO17" s="156"/>
      <c r="OOP17" s="156"/>
      <c r="OOQ17" s="156"/>
      <c r="OOR17" s="156"/>
      <c r="OOS17" s="156"/>
      <c r="OOT17" s="156"/>
      <c r="OOU17" s="156"/>
      <c r="OOV17" s="156"/>
      <c r="OOW17" s="156"/>
      <c r="OOX17" s="156"/>
      <c r="OOY17" s="156"/>
      <c r="OOZ17" s="156"/>
      <c r="OPA17" s="156"/>
      <c r="OPB17" s="156"/>
      <c r="OPC17" s="156"/>
      <c r="OPD17" s="156"/>
      <c r="OPE17" s="156"/>
      <c r="OPF17" s="156"/>
      <c r="OPG17" s="156"/>
      <c r="OPH17" s="156"/>
      <c r="OPI17" s="156"/>
      <c r="OPJ17" s="156"/>
      <c r="OPK17" s="156"/>
      <c r="OPL17" s="156"/>
      <c r="OPM17" s="156"/>
      <c r="OPN17" s="156"/>
      <c r="OPO17" s="156"/>
      <c r="OPP17" s="156"/>
      <c r="OPQ17" s="156"/>
      <c r="OPR17" s="156"/>
      <c r="OPS17" s="156"/>
      <c r="OPT17" s="156"/>
      <c r="OPU17" s="156"/>
      <c r="OPV17" s="156"/>
      <c r="OPW17" s="156"/>
      <c r="OPX17" s="156"/>
      <c r="OPY17" s="156"/>
      <c r="OPZ17" s="156"/>
      <c r="OQA17" s="156"/>
      <c r="OQB17" s="156"/>
      <c r="OQC17" s="156"/>
      <c r="OQD17" s="156"/>
      <c r="OQE17" s="156"/>
      <c r="OQF17" s="156"/>
      <c r="OQG17" s="156"/>
      <c r="OQH17" s="156"/>
      <c r="OQI17" s="156"/>
      <c r="OQJ17" s="156"/>
      <c r="OQK17" s="156"/>
      <c r="OQL17" s="156"/>
      <c r="OQM17" s="156"/>
      <c r="OQN17" s="156"/>
      <c r="OQO17" s="156"/>
      <c r="OQP17" s="156"/>
      <c r="OQQ17" s="156"/>
      <c r="OQR17" s="156"/>
      <c r="OQS17" s="156"/>
      <c r="OQT17" s="156"/>
      <c r="OQU17" s="156"/>
      <c r="OQV17" s="156"/>
      <c r="OQW17" s="156"/>
      <c r="OQX17" s="156"/>
      <c r="OQY17" s="156"/>
      <c r="OQZ17" s="156"/>
      <c r="ORA17" s="156"/>
      <c r="ORB17" s="156"/>
      <c r="ORC17" s="156"/>
      <c r="ORD17" s="156"/>
      <c r="ORE17" s="156"/>
      <c r="ORF17" s="156"/>
      <c r="ORG17" s="156"/>
      <c r="ORH17" s="156"/>
      <c r="ORI17" s="156"/>
      <c r="ORJ17" s="156"/>
      <c r="ORK17" s="156"/>
      <c r="ORL17" s="156"/>
      <c r="ORM17" s="156"/>
      <c r="ORN17" s="156"/>
      <c r="ORO17" s="156"/>
      <c r="ORP17" s="156"/>
      <c r="ORQ17" s="156"/>
      <c r="ORR17" s="156"/>
      <c r="ORS17" s="156"/>
      <c r="ORT17" s="156"/>
      <c r="ORU17" s="156"/>
      <c r="ORV17" s="156"/>
      <c r="ORW17" s="156"/>
      <c r="ORX17" s="156"/>
      <c r="ORY17" s="156"/>
      <c r="ORZ17" s="156"/>
      <c r="OSA17" s="156"/>
      <c r="OSB17" s="156"/>
      <c r="OSC17" s="156"/>
      <c r="OSD17" s="156"/>
      <c r="OSE17" s="156"/>
      <c r="OSF17" s="156"/>
      <c r="OSG17" s="156"/>
      <c r="OSH17" s="156"/>
      <c r="OSI17" s="156"/>
      <c r="OSJ17" s="156"/>
      <c r="OSK17" s="156"/>
      <c r="OSL17" s="156"/>
      <c r="OSM17" s="156"/>
      <c r="OSN17" s="156"/>
      <c r="OSO17" s="156"/>
      <c r="OSP17" s="156"/>
      <c r="OSQ17" s="156"/>
      <c r="OSR17" s="156"/>
      <c r="OSS17" s="156"/>
      <c r="OST17" s="156"/>
      <c r="OSU17" s="156"/>
      <c r="OSV17" s="156"/>
      <c r="OSW17" s="156"/>
      <c r="OSX17" s="156"/>
      <c r="OSY17" s="156"/>
      <c r="OSZ17" s="156"/>
      <c r="OTA17" s="156"/>
      <c r="OTB17" s="156"/>
      <c r="OTC17" s="156"/>
      <c r="OTD17" s="156"/>
      <c r="OTE17" s="156"/>
      <c r="OTF17" s="156"/>
      <c r="OTG17" s="156"/>
      <c r="OTH17" s="156"/>
      <c r="OTI17" s="156"/>
      <c r="OTJ17" s="156"/>
      <c r="OTK17" s="156"/>
      <c r="OTL17" s="156"/>
      <c r="OTM17" s="156"/>
      <c r="OTN17" s="156"/>
      <c r="OTO17" s="156"/>
      <c r="OTP17" s="156"/>
      <c r="OTQ17" s="156"/>
      <c r="OTR17" s="156"/>
      <c r="OTS17" s="156"/>
      <c r="OTT17" s="156"/>
      <c r="OTU17" s="156"/>
      <c r="OTV17" s="156"/>
      <c r="OTW17" s="156"/>
      <c r="OTX17" s="156"/>
      <c r="OTY17" s="156"/>
      <c r="OTZ17" s="156"/>
      <c r="OUA17" s="156"/>
      <c r="OUB17" s="156"/>
      <c r="OUC17" s="156"/>
      <c r="OUD17" s="156"/>
      <c r="OUE17" s="156"/>
      <c r="OUF17" s="156"/>
      <c r="OUG17" s="156"/>
      <c r="OUH17" s="156"/>
      <c r="OUI17" s="156"/>
      <c r="OUJ17" s="156"/>
      <c r="OUK17" s="156"/>
      <c r="OUL17" s="156"/>
      <c r="OUM17" s="156"/>
      <c r="OUN17" s="156"/>
      <c r="OUO17" s="156"/>
      <c r="OUP17" s="156"/>
      <c r="OUQ17" s="156"/>
      <c r="OUR17" s="156"/>
      <c r="OUS17" s="156"/>
      <c r="OUT17" s="156"/>
      <c r="OUU17" s="156"/>
      <c r="OUV17" s="156"/>
      <c r="OUW17" s="156"/>
      <c r="OUX17" s="156"/>
      <c r="OUY17" s="156"/>
      <c r="OUZ17" s="156"/>
      <c r="OVA17" s="156"/>
      <c r="OVB17" s="156"/>
      <c r="OVC17" s="156"/>
      <c r="OVD17" s="156"/>
      <c r="OVE17" s="156"/>
      <c r="OVF17" s="156"/>
      <c r="OVG17" s="156"/>
      <c r="OVH17" s="156"/>
      <c r="OVI17" s="156"/>
      <c r="OVJ17" s="156"/>
      <c r="OVK17" s="156"/>
      <c r="OVL17" s="156"/>
      <c r="OVM17" s="156"/>
      <c r="OVN17" s="156"/>
      <c r="OVO17" s="156"/>
      <c r="OVP17" s="156"/>
      <c r="OVQ17" s="156"/>
      <c r="OVR17" s="156"/>
      <c r="OVS17" s="156"/>
      <c r="OVT17" s="156"/>
      <c r="OVU17" s="156"/>
      <c r="OVV17" s="156"/>
      <c r="OVW17" s="156"/>
      <c r="OVX17" s="156"/>
      <c r="OVY17" s="156"/>
      <c r="OVZ17" s="156"/>
      <c r="OWA17" s="156"/>
      <c r="OWB17" s="156"/>
      <c r="OWC17" s="156"/>
      <c r="OWD17" s="156"/>
      <c r="OWE17" s="156"/>
      <c r="OWF17" s="156"/>
      <c r="OWG17" s="156"/>
      <c r="OWH17" s="156"/>
      <c r="OWI17" s="156"/>
      <c r="OWJ17" s="156"/>
      <c r="OWK17" s="156"/>
      <c r="OWL17" s="156"/>
      <c r="OWM17" s="156"/>
      <c r="OWN17" s="156"/>
      <c r="OWO17" s="156"/>
      <c r="OWP17" s="156"/>
      <c r="OWQ17" s="156"/>
      <c r="OWR17" s="156"/>
      <c r="OWS17" s="156"/>
      <c r="OWT17" s="156"/>
      <c r="OWU17" s="156"/>
      <c r="OWV17" s="156"/>
      <c r="OWW17" s="156"/>
      <c r="OWX17" s="156"/>
      <c r="OWY17" s="156"/>
      <c r="OWZ17" s="156"/>
      <c r="OXA17" s="156"/>
      <c r="OXB17" s="156"/>
      <c r="OXC17" s="156"/>
      <c r="OXD17" s="156"/>
      <c r="OXE17" s="156"/>
      <c r="OXF17" s="156"/>
      <c r="OXG17" s="156"/>
      <c r="OXH17" s="156"/>
      <c r="OXI17" s="156"/>
      <c r="OXJ17" s="156"/>
      <c r="OXK17" s="156"/>
      <c r="OXL17" s="156"/>
      <c r="OXM17" s="156"/>
      <c r="OXN17" s="156"/>
      <c r="OXO17" s="156"/>
      <c r="OXP17" s="156"/>
      <c r="OXQ17" s="156"/>
      <c r="OXR17" s="156"/>
      <c r="OXS17" s="156"/>
      <c r="OXT17" s="156"/>
      <c r="OXU17" s="156"/>
      <c r="OXV17" s="156"/>
      <c r="OXW17" s="156"/>
      <c r="OXX17" s="156"/>
      <c r="OXY17" s="156"/>
      <c r="OXZ17" s="156"/>
      <c r="OYA17" s="156"/>
      <c r="OYB17" s="156"/>
      <c r="OYC17" s="156"/>
      <c r="OYD17" s="156"/>
      <c r="OYE17" s="156"/>
      <c r="OYF17" s="156"/>
      <c r="OYG17" s="156"/>
      <c r="OYH17" s="156"/>
      <c r="OYI17" s="156"/>
      <c r="OYJ17" s="156"/>
      <c r="OYK17" s="156"/>
      <c r="OYL17" s="156"/>
      <c r="OYM17" s="156"/>
      <c r="OYN17" s="156"/>
      <c r="OYO17" s="156"/>
      <c r="OYP17" s="156"/>
      <c r="OYQ17" s="156"/>
      <c r="OYR17" s="156"/>
      <c r="OYS17" s="156"/>
      <c r="OYT17" s="156"/>
      <c r="OYU17" s="156"/>
      <c r="OYV17" s="156"/>
      <c r="OYW17" s="156"/>
      <c r="OYX17" s="156"/>
      <c r="OYY17" s="156"/>
      <c r="OYZ17" s="156"/>
      <c r="OZA17" s="156"/>
      <c r="OZB17" s="156"/>
      <c r="OZC17" s="156"/>
      <c r="OZD17" s="156"/>
      <c r="OZE17" s="156"/>
      <c r="OZF17" s="156"/>
      <c r="OZG17" s="156"/>
      <c r="OZH17" s="156"/>
      <c r="OZI17" s="156"/>
      <c r="OZJ17" s="156"/>
      <c r="OZK17" s="156"/>
      <c r="OZL17" s="156"/>
      <c r="OZM17" s="156"/>
      <c r="OZN17" s="156"/>
      <c r="OZO17" s="156"/>
      <c r="OZP17" s="156"/>
      <c r="OZQ17" s="156"/>
      <c r="OZR17" s="156"/>
      <c r="OZS17" s="156"/>
      <c r="OZT17" s="156"/>
      <c r="OZU17" s="156"/>
      <c r="OZV17" s="156"/>
      <c r="OZW17" s="156"/>
      <c r="OZX17" s="156"/>
      <c r="OZY17" s="156"/>
      <c r="OZZ17" s="156"/>
      <c r="PAA17" s="156"/>
      <c r="PAB17" s="156"/>
      <c r="PAC17" s="156"/>
      <c r="PAD17" s="156"/>
      <c r="PAE17" s="156"/>
      <c r="PAF17" s="156"/>
      <c r="PAG17" s="156"/>
      <c r="PAH17" s="156"/>
      <c r="PAI17" s="156"/>
      <c r="PAJ17" s="156"/>
      <c r="PAK17" s="156"/>
      <c r="PAL17" s="156"/>
      <c r="PAM17" s="156"/>
      <c r="PAN17" s="156"/>
      <c r="PAO17" s="156"/>
      <c r="PAP17" s="156"/>
      <c r="PAQ17" s="156"/>
      <c r="PAR17" s="156"/>
      <c r="PAS17" s="156"/>
      <c r="PAT17" s="156"/>
      <c r="PAU17" s="156"/>
      <c r="PAV17" s="156"/>
      <c r="PAW17" s="156"/>
      <c r="PAX17" s="156"/>
      <c r="PAY17" s="156"/>
      <c r="PAZ17" s="156"/>
      <c r="PBA17" s="156"/>
      <c r="PBB17" s="156"/>
      <c r="PBC17" s="156"/>
      <c r="PBD17" s="156"/>
      <c r="PBE17" s="156"/>
      <c r="PBF17" s="156"/>
      <c r="PBG17" s="156"/>
      <c r="PBH17" s="156"/>
      <c r="PBI17" s="156"/>
      <c r="PBJ17" s="156"/>
      <c r="PBK17" s="156"/>
      <c r="PBL17" s="156"/>
      <c r="PBM17" s="156"/>
      <c r="PBN17" s="156"/>
      <c r="PBO17" s="156"/>
      <c r="PBP17" s="156"/>
      <c r="PBQ17" s="156"/>
      <c r="PBR17" s="156"/>
      <c r="PBS17" s="156"/>
      <c r="PBT17" s="156"/>
      <c r="PBU17" s="156"/>
      <c r="PBV17" s="156"/>
      <c r="PBW17" s="156"/>
      <c r="PBX17" s="156"/>
      <c r="PBY17" s="156"/>
      <c r="PBZ17" s="156"/>
      <c r="PCA17" s="156"/>
      <c r="PCB17" s="156"/>
      <c r="PCC17" s="156"/>
      <c r="PCD17" s="156"/>
      <c r="PCE17" s="156"/>
      <c r="PCF17" s="156"/>
      <c r="PCG17" s="156"/>
      <c r="PCH17" s="156"/>
      <c r="PCI17" s="156"/>
      <c r="PCJ17" s="156"/>
      <c r="PCK17" s="156"/>
      <c r="PCL17" s="156"/>
      <c r="PCM17" s="156"/>
      <c r="PCN17" s="156"/>
      <c r="PCO17" s="156"/>
      <c r="PCP17" s="156"/>
      <c r="PCQ17" s="156"/>
      <c r="PCR17" s="156"/>
      <c r="PCS17" s="156"/>
      <c r="PCT17" s="156"/>
      <c r="PCU17" s="156"/>
      <c r="PCV17" s="156"/>
      <c r="PCW17" s="156"/>
      <c r="PCX17" s="156"/>
      <c r="PCY17" s="156"/>
      <c r="PCZ17" s="156"/>
      <c r="PDA17" s="156"/>
      <c r="PDB17" s="156"/>
      <c r="PDC17" s="156"/>
      <c r="PDD17" s="156"/>
      <c r="PDE17" s="156"/>
      <c r="PDF17" s="156"/>
      <c r="PDG17" s="156"/>
      <c r="PDH17" s="156"/>
      <c r="PDI17" s="156"/>
      <c r="PDJ17" s="156"/>
      <c r="PDK17" s="156"/>
      <c r="PDL17" s="156"/>
      <c r="PDM17" s="156"/>
      <c r="PDN17" s="156"/>
      <c r="PDO17" s="156"/>
      <c r="PDP17" s="156"/>
      <c r="PDQ17" s="156"/>
      <c r="PDR17" s="156"/>
      <c r="PDS17" s="156"/>
      <c r="PDT17" s="156"/>
      <c r="PDU17" s="156"/>
      <c r="PDV17" s="156"/>
      <c r="PDW17" s="156"/>
      <c r="PDX17" s="156"/>
      <c r="PDY17" s="156"/>
      <c r="PDZ17" s="156"/>
      <c r="PEA17" s="156"/>
      <c r="PEB17" s="156"/>
      <c r="PEC17" s="156"/>
      <c r="PED17" s="156"/>
      <c r="PEE17" s="156"/>
      <c r="PEF17" s="156"/>
      <c r="PEG17" s="156"/>
      <c r="PEH17" s="156"/>
      <c r="PEI17" s="156"/>
      <c r="PEJ17" s="156"/>
      <c r="PEK17" s="156"/>
      <c r="PEL17" s="156"/>
      <c r="PEM17" s="156"/>
      <c r="PEN17" s="156"/>
      <c r="PEO17" s="156"/>
      <c r="PEP17" s="156"/>
      <c r="PEQ17" s="156"/>
      <c r="PER17" s="156"/>
      <c r="PES17" s="156"/>
      <c r="PET17" s="156"/>
      <c r="PEU17" s="156"/>
      <c r="PEV17" s="156"/>
      <c r="PEW17" s="156"/>
      <c r="PEX17" s="156"/>
      <c r="PEY17" s="156"/>
      <c r="PEZ17" s="156"/>
      <c r="PFA17" s="156"/>
      <c r="PFB17" s="156"/>
      <c r="PFC17" s="156"/>
      <c r="PFD17" s="156"/>
      <c r="PFE17" s="156"/>
      <c r="PFF17" s="156"/>
      <c r="PFG17" s="156"/>
      <c r="PFH17" s="156"/>
      <c r="PFI17" s="156"/>
      <c r="PFJ17" s="156"/>
      <c r="PFK17" s="156"/>
      <c r="PFL17" s="156"/>
      <c r="PFM17" s="156"/>
      <c r="PFN17" s="156"/>
      <c r="PFO17" s="156"/>
      <c r="PFP17" s="156"/>
      <c r="PFQ17" s="156"/>
      <c r="PFR17" s="156"/>
      <c r="PFS17" s="156"/>
      <c r="PFT17" s="156"/>
      <c r="PFU17" s="156"/>
      <c r="PFV17" s="156"/>
      <c r="PFW17" s="156"/>
      <c r="PFX17" s="156"/>
      <c r="PFY17" s="156"/>
      <c r="PFZ17" s="156"/>
      <c r="PGA17" s="156"/>
      <c r="PGB17" s="156"/>
      <c r="PGC17" s="156"/>
      <c r="PGD17" s="156"/>
      <c r="PGE17" s="156"/>
      <c r="PGF17" s="156"/>
      <c r="PGG17" s="156"/>
      <c r="PGH17" s="156"/>
      <c r="PGI17" s="156"/>
      <c r="PGJ17" s="156"/>
      <c r="PGK17" s="156"/>
      <c r="PGL17" s="156"/>
      <c r="PGM17" s="156"/>
      <c r="PGN17" s="156"/>
      <c r="PGO17" s="156"/>
      <c r="PGP17" s="156"/>
      <c r="PGQ17" s="156"/>
      <c r="PGR17" s="156"/>
      <c r="PGS17" s="156"/>
      <c r="PGT17" s="156"/>
      <c r="PGU17" s="156"/>
      <c r="PGV17" s="156"/>
      <c r="PGW17" s="156"/>
      <c r="PGX17" s="156"/>
      <c r="PGY17" s="156"/>
      <c r="PGZ17" s="156"/>
      <c r="PHA17" s="156"/>
      <c r="PHB17" s="156"/>
      <c r="PHC17" s="156"/>
      <c r="PHD17" s="156"/>
      <c r="PHE17" s="156"/>
      <c r="PHF17" s="156"/>
      <c r="PHG17" s="156"/>
      <c r="PHH17" s="156"/>
      <c r="PHI17" s="156"/>
      <c r="PHJ17" s="156"/>
      <c r="PHK17" s="156"/>
      <c r="PHL17" s="156"/>
      <c r="PHM17" s="156"/>
      <c r="PHN17" s="156"/>
      <c r="PHO17" s="156"/>
      <c r="PHP17" s="156"/>
      <c r="PHQ17" s="156"/>
      <c r="PHR17" s="156"/>
      <c r="PHS17" s="156"/>
      <c r="PHT17" s="156"/>
      <c r="PHU17" s="156"/>
      <c r="PHV17" s="156"/>
      <c r="PHW17" s="156"/>
      <c r="PHX17" s="156"/>
      <c r="PHY17" s="156"/>
      <c r="PHZ17" s="156"/>
      <c r="PIA17" s="156"/>
      <c r="PIB17" s="156"/>
      <c r="PIC17" s="156"/>
      <c r="PID17" s="156"/>
      <c r="PIE17" s="156"/>
      <c r="PIF17" s="156"/>
      <c r="PIG17" s="156"/>
      <c r="PIH17" s="156"/>
      <c r="PII17" s="156"/>
      <c r="PIJ17" s="156"/>
      <c r="PIK17" s="156"/>
      <c r="PIL17" s="156"/>
      <c r="PIM17" s="156"/>
      <c r="PIN17" s="156"/>
      <c r="PIO17" s="156"/>
      <c r="PIP17" s="156"/>
      <c r="PIQ17" s="156"/>
      <c r="PIR17" s="156"/>
      <c r="PIS17" s="156"/>
      <c r="PIT17" s="156"/>
      <c r="PIU17" s="156"/>
      <c r="PIV17" s="156"/>
      <c r="PIW17" s="156"/>
      <c r="PIX17" s="156"/>
      <c r="PIY17" s="156"/>
      <c r="PIZ17" s="156"/>
      <c r="PJA17" s="156"/>
      <c r="PJB17" s="156"/>
      <c r="PJC17" s="156"/>
      <c r="PJD17" s="156"/>
      <c r="PJE17" s="156"/>
      <c r="PJF17" s="156"/>
      <c r="PJG17" s="156"/>
      <c r="PJH17" s="156"/>
      <c r="PJI17" s="156"/>
      <c r="PJJ17" s="156"/>
      <c r="PJK17" s="156"/>
      <c r="PJL17" s="156"/>
      <c r="PJM17" s="156"/>
      <c r="PJN17" s="156"/>
      <c r="PJO17" s="156"/>
      <c r="PJP17" s="156"/>
      <c r="PJQ17" s="156"/>
      <c r="PJR17" s="156"/>
      <c r="PJS17" s="156"/>
      <c r="PJT17" s="156"/>
      <c r="PJU17" s="156"/>
      <c r="PJV17" s="156"/>
      <c r="PJW17" s="156"/>
      <c r="PJX17" s="156"/>
      <c r="PJY17" s="156"/>
      <c r="PJZ17" s="156"/>
      <c r="PKA17" s="156"/>
      <c r="PKB17" s="156"/>
      <c r="PKC17" s="156"/>
      <c r="PKD17" s="156"/>
      <c r="PKE17" s="156"/>
      <c r="PKF17" s="156"/>
      <c r="PKG17" s="156"/>
      <c r="PKH17" s="156"/>
      <c r="PKI17" s="156"/>
      <c r="PKJ17" s="156"/>
      <c r="PKK17" s="156"/>
      <c r="PKL17" s="156"/>
      <c r="PKM17" s="156"/>
      <c r="PKN17" s="156"/>
      <c r="PKO17" s="156"/>
      <c r="PKP17" s="156"/>
      <c r="PKQ17" s="156"/>
      <c r="PKR17" s="156"/>
      <c r="PKS17" s="156"/>
      <c r="PKT17" s="156"/>
      <c r="PKU17" s="156"/>
      <c r="PKV17" s="156"/>
      <c r="PKW17" s="156"/>
      <c r="PKX17" s="156"/>
      <c r="PKY17" s="156"/>
      <c r="PKZ17" s="156"/>
      <c r="PLA17" s="156"/>
      <c r="PLB17" s="156"/>
      <c r="PLC17" s="156"/>
      <c r="PLD17" s="156"/>
      <c r="PLE17" s="156"/>
      <c r="PLF17" s="156"/>
      <c r="PLG17" s="156"/>
      <c r="PLH17" s="156"/>
      <c r="PLI17" s="156"/>
      <c r="PLJ17" s="156"/>
      <c r="PLK17" s="156"/>
      <c r="PLL17" s="156"/>
      <c r="PLM17" s="156"/>
      <c r="PLN17" s="156"/>
      <c r="PLO17" s="156"/>
      <c r="PLP17" s="156"/>
      <c r="PLQ17" s="156"/>
      <c r="PLR17" s="156"/>
      <c r="PLS17" s="156"/>
      <c r="PLT17" s="156"/>
      <c r="PLU17" s="156"/>
      <c r="PLV17" s="156"/>
      <c r="PLW17" s="156"/>
      <c r="PLX17" s="156"/>
      <c r="PLY17" s="156"/>
      <c r="PLZ17" s="156"/>
      <c r="PMA17" s="156"/>
      <c r="PMB17" s="156"/>
      <c r="PMC17" s="156"/>
      <c r="PMD17" s="156"/>
      <c r="PME17" s="156"/>
      <c r="PMF17" s="156"/>
      <c r="PMG17" s="156"/>
      <c r="PMH17" s="156"/>
      <c r="PMI17" s="156"/>
      <c r="PMJ17" s="156"/>
      <c r="PMK17" s="156"/>
      <c r="PML17" s="156"/>
      <c r="PMM17" s="156"/>
      <c r="PMN17" s="156"/>
      <c r="PMO17" s="156"/>
      <c r="PMP17" s="156"/>
      <c r="PMQ17" s="156"/>
      <c r="PMR17" s="156"/>
      <c r="PMS17" s="156"/>
      <c r="PMT17" s="156"/>
      <c r="PMU17" s="156"/>
      <c r="PMV17" s="156"/>
      <c r="PMW17" s="156"/>
      <c r="PMX17" s="156"/>
      <c r="PMY17" s="156"/>
      <c r="PMZ17" s="156"/>
      <c r="PNA17" s="156"/>
      <c r="PNB17" s="156"/>
      <c r="PNC17" s="156"/>
      <c r="PND17" s="156"/>
      <c r="PNE17" s="156"/>
      <c r="PNF17" s="156"/>
      <c r="PNG17" s="156"/>
      <c r="PNH17" s="156"/>
      <c r="PNI17" s="156"/>
      <c r="PNJ17" s="156"/>
      <c r="PNK17" s="156"/>
      <c r="PNL17" s="156"/>
      <c r="PNM17" s="156"/>
      <c r="PNN17" s="156"/>
      <c r="PNO17" s="156"/>
      <c r="PNP17" s="156"/>
      <c r="PNQ17" s="156"/>
      <c r="PNR17" s="156"/>
      <c r="PNS17" s="156"/>
      <c r="PNT17" s="156"/>
      <c r="PNU17" s="156"/>
      <c r="PNV17" s="156"/>
      <c r="PNW17" s="156"/>
      <c r="PNX17" s="156"/>
      <c r="PNY17" s="156"/>
      <c r="PNZ17" s="156"/>
      <c r="POA17" s="156"/>
      <c r="POB17" s="156"/>
      <c r="POC17" s="156"/>
      <c r="POD17" s="156"/>
      <c r="POE17" s="156"/>
      <c r="POF17" s="156"/>
      <c r="POG17" s="156"/>
      <c r="POH17" s="156"/>
      <c r="POI17" s="156"/>
      <c r="POJ17" s="156"/>
      <c r="POK17" s="156"/>
      <c r="POL17" s="156"/>
      <c r="POM17" s="156"/>
      <c r="PON17" s="156"/>
      <c r="POO17" s="156"/>
      <c r="POP17" s="156"/>
      <c r="POQ17" s="156"/>
      <c r="POR17" s="156"/>
      <c r="POS17" s="156"/>
      <c r="POT17" s="156"/>
      <c r="POU17" s="156"/>
      <c r="POV17" s="156"/>
      <c r="POW17" s="156"/>
      <c r="POX17" s="156"/>
      <c r="POY17" s="156"/>
      <c r="POZ17" s="156"/>
      <c r="PPA17" s="156"/>
      <c r="PPB17" s="156"/>
      <c r="PPC17" s="156"/>
      <c r="PPD17" s="156"/>
      <c r="PPE17" s="156"/>
      <c r="PPF17" s="156"/>
      <c r="PPG17" s="156"/>
      <c r="PPH17" s="156"/>
      <c r="PPI17" s="156"/>
      <c r="PPJ17" s="156"/>
      <c r="PPK17" s="156"/>
      <c r="PPL17" s="156"/>
      <c r="PPM17" s="156"/>
      <c r="PPN17" s="156"/>
      <c r="PPO17" s="156"/>
      <c r="PPP17" s="156"/>
      <c r="PPQ17" s="156"/>
      <c r="PPR17" s="156"/>
      <c r="PPS17" s="156"/>
      <c r="PPT17" s="156"/>
      <c r="PPU17" s="156"/>
      <c r="PPV17" s="156"/>
      <c r="PPW17" s="156"/>
      <c r="PPX17" s="156"/>
      <c r="PPY17" s="156"/>
      <c r="PPZ17" s="156"/>
      <c r="PQA17" s="156"/>
      <c r="PQB17" s="156"/>
      <c r="PQC17" s="156"/>
      <c r="PQD17" s="156"/>
      <c r="PQE17" s="156"/>
      <c r="PQF17" s="156"/>
      <c r="PQG17" s="156"/>
      <c r="PQH17" s="156"/>
      <c r="PQI17" s="156"/>
      <c r="PQJ17" s="156"/>
      <c r="PQK17" s="156"/>
      <c r="PQL17" s="156"/>
      <c r="PQM17" s="156"/>
      <c r="PQN17" s="156"/>
      <c r="PQO17" s="156"/>
      <c r="PQP17" s="156"/>
      <c r="PQQ17" s="156"/>
      <c r="PQR17" s="156"/>
      <c r="PQS17" s="156"/>
      <c r="PQT17" s="156"/>
      <c r="PQU17" s="156"/>
      <c r="PQV17" s="156"/>
      <c r="PQW17" s="156"/>
      <c r="PQX17" s="156"/>
      <c r="PQY17" s="156"/>
      <c r="PQZ17" s="156"/>
      <c r="PRA17" s="156"/>
      <c r="PRB17" s="156"/>
      <c r="PRC17" s="156"/>
      <c r="PRD17" s="156"/>
      <c r="PRE17" s="156"/>
      <c r="PRF17" s="156"/>
      <c r="PRG17" s="156"/>
      <c r="PRH17" s="156"/>
      <c r="PRI17" s="156"/>
      <c r="PRJ17" s="156"/>
      <c r="PRK17" s="156"/>
      <c r="PRL17" s="156"/>
      <c r="PRM17" s="156"/>
      <c r="PRN17" s="156"/>
      <c r="PRO17" s="156"/>
      <c r="PRP17" s="156"/>
      <c r="PRQ17" s="156"/>
      <c r="PRR17" s="156"/>
      <c r="PRS17" s="156"/>
      <c r="PRT17" s="156"/>
      <c r="PRU17" s="156"/>
      <c r="PRV17" s="156"/>
      <c r="PRW17" s="156"/>
      <c r="PRX17" s="156"/>
      <c r="PRY17" s="156"/>
      <c r="PRZ17" s="156"/>
      <c r="PSA17" s="156"/>
      <c r="PSB17" s="156"/>
      <c r="PSC17" s="156"/>
      <c r="PSD17" s="156"/>
      <c r="PSE17" s="156"/>
      <c r="PSF17" s="156"/>
      <c r="PSG17" s="156"/>
      <c r="PSH17" s="156"/>
      <c r="PSI17" s="156"/>
      <c r="PSJ17" s="156"/>
      <c r="PSK17" s="156"/>
      <c r="PSL17" s="156"/>
      <c r="PSM17" s="156"/>
      <c r="PSN17" s="156"/>
      <c r="PSO17" s="156"/>
      <c r="PSP17" s="156"/>
      <c r="PSQ17" s="156"/>
      <c r="PSR17" s="156"/>
      <c r="PSS17" s="156"/>
      <c r="PST17" s="156"/>
      <c r="PSU17" s="156"/>
      <c r="PSV17" s="156"/>
      <c r="PSW17" s="156"/>
      <c r="PSX17" s="156"/>
      <c r="PSY17" s="156"/>
      <c r="PSZ17" s="156"/>
      <c r="PTA17" s="156"/>
      <c r="PTB17" s="156"/>
      <c r="PTC17" s="156"/>
      <c r="PTD17" s="156"/>
      <c r="PTE17" s="156"/>
      <c r="PTF17" s="156"/>
      <c r="PTG17" s="156"/>
      <c r="PTH17" s="156"/>
      <c r="PTI17" s="156"/>
      <c r="PTJ17" s="156"/>
      <c r="PTK17" s="156"/>
      <c r="PTL17" s="156"/>
      <c r="PTM17" s="156"/>
      <c r="PTN17" s="156"/>
      <c r="PTO17" s="156"/>
      <c r="PTP17" s="156"/>
      <c r="PTQ17" s="156"/>
      <c r="PTR17" s="156"/>
      <c r="PTS17" s="156"/>
      <c r="PTT17" s="156"/>
      <c r="PTU17" s="156"/>
      <c r="PTV17" s="156"/>
      <c r="PTW17" s="156"/>
      <c r="PTX17" s="156"/>
      <c r="PTY17" s="156"/>
      <c r="PTZ17" s="156"/>
      <c r="PUA17" s="156"/>
      <c r="PUB17" s="156"/>
      <c r="PUC17" s="156"/>
      <c r="PUD17" s="156"/>
      <c r="PUE17" s="156"/>
      <c r="PUF17" s="156"/>
      <c r="PUG17" s="156"/>
      <c r="PUH17" s="156"/>
      <c r="PUI17" s="156"/>
      <c r="PUJ17" s="156"/>
      <c r="PUK17" s="156"/>
      <c r="PUL17" s="156"/>
      <c r="PUM17" s="156"/>
      <c r="PUN17" s="156"/>
      <c r="PUO17" s="156"/>
      <c r="PUP17" s="156"/>
      <c r="PUQ17" s="156"/>
      <c r="PUR17" s="156"/>
      <c r="PUS17" s="156"/>
      <c r="PUT17" s="156"/>
      <c r="PUU17" s="156"/>
      <c r="PUV17" s="156"/>
      <c r="PUW17" s="156"/>
      <c r="PUX17" s="156"/>
      <c r="PUY17" s="156"/>
      <c r="PUZ17" s="156"/>
      <c r="PVA17" s="156"/>
      <c r="PVB17" s="156"/>
      <c r="PVC17" s="156"/>
      <c r="PVD17" s="156"/>
      <c r="PVE17" s="156"/>
      <c r="PVF17" s="156"/>
      <c r="PVG17" s="156"/>
      <c r="PVH17" s="156"/>
      <c r="PVI17" s="156"/>
      <c r="PVJ17" s="156"/>
      <c r="PVK17" s="156"/>
      <c r="PVL17" s="156"/>
      <c r="PVM17" s="156"/>
      <c r="PVN17" s="156"/>
      <c r="PVO17" s="156"/>
      <c r="PVP17" s="156"/>
      <c r="PVQ17" s="156"/>
      <c r="PVR17" s="156"/>
      <c r="PVS17" s="156"/>
      <c r="PVT17" s="156"/>
      <c r="PVU17" s="156"/>
      <c r="PVV17" s="156"/>
      <c r="PVW17" s="156"/>
      <c r="PVX17" s="156"/>
      <c r="PVY17" s="156"/>
      <c r="PVZ17" s="156"/>
      <c r="PWA17" s="156"/>
      <c r="PWB17" s="156"/>
      <c r="PWC17" s="156"/>
      <c r="PWD17" s="156"/>
      <c r="PWE17" s="156"/>
      <c r="PWF17" s="156"/>
      <c r="PWG17" s="156"/>
      <c r="PWH17" s="156"/>
      <c r="PWI17" s="156"/>
      <c r="PWJ17" s="156"/>
      <c r="PWK17" s="156"/>
      <c r="PWL17" s="156"/>
      <c r="PWM17" s="156"/>
      <c r="PWN17" s="156"/>
      <c r="PWO17" s="156"/>
      <c r="PWP17" s="156"/>
      <c r="PWQ17" s="156"/>
      <c r="PWR17" s="156"/>
      <c r="PWS17" s="156"/>
      <c r="PWT17" s="156"/>
      <c r="PWU17" s="156"/>
      <c r="PWV17" s="156"/>
      <c r="PWW17" s="156"/>
      <c r="PWX17" s="156"/>
      <c r="PWY17" s="156"/>
      <c r="PWZ17" s="156"/>
      <c r="PXA17" s="156"/>
      <c r="PXB17" s="156"/>
      <c r="PXC17" s="156"/>
      <c r="PXD17" s="156"/>
      <c r="PXE17" s="156"/>
      <c r="PXF17" s="156"/>
      <c r="PXG17" s="156"/>
      <c r="PXH17" s="156"/>
      <c r="PXI17" s="156"/>
      <c r="PXJ17" s="156"/>
      <c r="PXK17" s="156"/>
      <c r="PXL17" s="156"/>
      <c r="PXM17" s="156"/>
      <c r="PXN17" s="156"/>
      <c r="PXO17" s="156"/>
      <c r="PXP17" s="156"/>
      <c r="PXQ17" s="156"/>
      <c r="PXR17" s="156"/>
      <c r="PXS17" s="156"/>
      <c r="PXT17" s="156"/>
      <c r="PXU17" s="156"/>
      <c r="PXV17" s="156"/>
      <c r="PXW17" s="156"/>
      <c r="PXX17" s="156"/>
      <c r="PXY17" s="156"/>
      <c r="PXZ17" s="156"/>
      <c r="PYA17" s="156"/>
      <c r="PYB17" s="156"/>
      <c r="PYC17" s="156"/>
      <c r="PYD17" s="156"/>
      <c r="PYE17" s="156"/>
      <c r="PYF17" s="156"/>
      <c r="PYG17" s="156"/>
      <c r="PYH17" s="156"/>
      <c r="PYI17" s="156"/>
      <c r="PYJ17" s="156"/>
      <c r="PYK17" s="156"/>
      <c r="PYL17" s="156"/>
      <c r="PYM17" s="156"/>
      <c r="PYN17" s="156"/>
      <c r="PYO17" s="156"/>
      <c r="PYP17" s="156"/>
      <c r="PYQ17" s="156"/>
      <c r="PYR17" s="156"/>
      <c r="PYS17" s="156"/>
      <c r="PYT17" s="156"/>
      <c r="PYU17" s="156"/>
      <c r="PYV17" s="156"/>
      <c r="PYW17" s="156"/>
      <c r="PYX17" s="156"/>
      <c r="PYY17" s="156"/>
      <c r="PYZ17" s="156"/>
      <c r="PZA17" s="156"/>
      <c r="PZB17" s="156"/>
      <c r="PZC17" s="156"/>
      <c r="PZD17" s="156"/>
      <c r="PZE17" s="156"/>
      <c r="PZF17" s="156"/>
      <c r="PZG17" s="156"/>
      <c r="PZH17" s="156"/>
      <c r="PZI17" s="156"/>
      <c r="PZJ17" s="156"/>
      <c r="PZK17" s="156"/>
      <c r="PZL17" s="156"/>
      <c r="PZM17" s="156"/>
      <c r="PZN17" s="156"/>
      <c r="PZO17" s="156"/>
      <c r="PZP17" s="156"/>
      <c r="PZQ17" s="156"/>
      <c r="PZR17" s="156"/>
      <c r="PZS17" s="156"/>
      <c r="PZT17" s="156"/>
      <c r="PZU17" s="156"/>
      <c r="PZV17" s="156"/>
      <c r="PZW17" s="156"/>
      <c r="PZX17" s="156"/>
      <c r="PZY17" s="156"/>
      <c r="PZZ17" s="156"/>
      <c r="QAA17" s="156"/>
      <c r="QAB17" s="156"/>
      <c r="QAC17" s="156"/>
      <c r="QAD17" s="156"/>
      <c r="QAE17" s="156"/>
      <c r="QAF17" s="156"/>
      <c r="QAG17" s="156"/>
      <c r="QAH17" s="156"/>
      <c r="QAI17" s="156"/>
      <c r="QAJ17" s="156"/>
      <c r="QAK17" s="156"/>
      <c r="QAL17" s="156"/>
      <c r="QAM17" s="156"/>
      <c r="QAN17" s="156"/>
      <c r="QAO17" s="156"/>
      <c r="QAP17" s="156"/>
      <c r="QAQ17" s="156"/>
      <c r="QAR17" s="156"/>
      <c r="QAS17" s="156"/>
      <c r="QAT17" s="156"/>
      <c r="QAU17" s="156"/>
      <c r="QAV17" s="156"/>
      <c r="QAW17" s="156"/>
      <c r="QAX17" s="156"/>
      <c r="QAY17" s="156"/>
      <c r="QAZ17" s="156"/>
      <c r="QBA17" s="156"/>
      <c r="QBB17" s="156"/>
      <c r="QBC17" s="156"/>
      <c r="QBD17" s="156"/>
      <c r="QBE17" s="156"/>
      <c r="QBF17" s="156"/>
      <c r="QBG17" s="156"/>
      <c r="QBH17" s="156"/>
      <c r="QBI17" s="156"/>
      <c r="QBJ17" s="156"/>
      <c r="QBK17" s="156"/>
      <c r="QBL17" s="156"/>
      <c r="QBM17" s="156"/>
      <c r="QBN17" s="156"/>
      <c r="QBO17" s="156"/>
      <c r="QBP17" s="156"/>
      <c r="QBQ17" s="156"/>
      <c r="QBR17" s="156"/>
      <c r="QBS17" s="156"/>
      <c r="QBT17" s="156"/>
      <c r="QBU17" s="156"/>
      <c r="QBV17" s="156"/>
      <c r="QBW17" s="156"/>
      <c r="QBX17" s="156"/>
      <c r="QBY17" s="156"/>
      <c r="QBZ17" s="156"/>
      <c r="QCA17" s="156"/>
      <c r="QCB17" s="156"/>
      <c r="QCC17" s="156"/>
      <c r="QCD17" s="156"/>
      <c r="QCE17" s="156"/>
      <c r="QCF17" s="156"/>
      <c r="QCG17" s="156"/>
      <c r="QCH17" s="156"/>
      <c r="QCI17" s="156"/>
      <c r="QCJ17" s="156"/>
      <c r="QCK17" s="156"/>
      <c r="QCL17" s="156"/>
      <c r="QCM17" s="156"/>
      <c r="QCN17" s="156"/>
      <c r="QCO17" s="156"/>
      <c r="QCP17" s="156"/>
      <c r="QCQ17" s="156"/>
      <c r="QCR17" s="156"/>
      <c r="QCS17" s="156"/>
      <c r="QCT17" s="156"/>
      <c r="QCU17" s="156"/>
      <c r="QCV17" s="156"/>
      <c r="QCW17" s="156"/>
      <c r="QCX17" s="156"/>
      <c r="QCY17" s="156"/>
      <c r="QCZ17" s="156"/>
      <c r="QDA17" s="156"/>
      <c r="QDB17" s="156"/>
      <c r="QDC17" s="156"/>
      <c r="QDD17" s="156"/>
      <c r="QDE17" s="156"/>
      <c r="QDF17" s="156"/>
      <c r="QDG17" s="156"/>
      <c r="QDH17" s="156"/>
      <c r="QDI17" s="156"/>
      <c r="QDJ17" s="156"/>
      <c r="QDK17" s="156"/>
      <c r="QDL17" s="156"/>
      <c r="QDM17" s="156"/>
      <c r="QDN17" s="156"/>
      <c r="QDO17" s="156"/>
      <c r="QDP17" s="156"/>
      <c r="QDQ17" s="156"/>
      <c r="QDR17" s="156"/>
      <c r="QDS17" s="156"/>
      <c r="QDT17" s="156"/>
      <c r="QDU17" s="156"/>
      <c r="QDV17" s="156"/>
      <c r="QDW17" s="156"/>
      <c r="QDX17" s="156"/>
      <c r="QDY17" s="156"/>
      <c r="QDZ17" s="156"/>
      <c r="QEA17" s="156"/>
      <c r="QEB17" s="156"/>
      <c r="QEC17" s="156"/>
      <c r="QED17" s="156"/>
      <c r="QEE17" s="156"/>
      <c r="QEF17" s="156"/>
      <c r="QEG17" s="156"/>
      <c r="QEH17" s="156"/>
      <c r="QEI17" s="156"/>
      <c r="QEJ17" s="156"/>
      <c r="QEK17" s="156"/>
      <c r="QEL17" s="156"/>
      <c r="QEM17" s="156"/>
      <c r="QEN17" s="156"/>
      <c r="QEO17" s="156"/>
      <c r="QEP17" s="156"/>
      <c r="QEQ17" s="156"/>
      <c r="QER17" s="156"/>
      <c r="QES17" s="156"/>
      <c r="QET17" s="156"/>
      <c r="QEU17" s="156"/>
      <c r="QEV17" s="156"/>
      <c r="QEW17" s="156"/>
      <c r="QEX17" s="156"/>
      <c r="QEY17" s="156"/>
      <c r="QEZ17" s="156"/>
      <c r="QFA17" s="156"/>
      <c r="QFB17" s="156"/>
      <c r="QFC17" s="156"/>
      <c r="QFD17" s="156"/>
      <c r="QFE17" s="156"/>
      <c r="QFF17" s="156"/>
      <c r="QFG17" s="156"/>
      <c r="QFH17" s="156"/>
      <c r="QFI17" s="156"/>
      <c r="QFJ17" s="156"/>
      <c r="QFK17" s="156"/>
      <c r="QFL17" s="156"/>
      <c r="QFM17" s="156"/>
      <c r="QFN17" s="156"/>
      <c r="QFO17" s="156"/>
      <c r="QFP17" s="156"/>
      <c r="QFQ17" s="156"/>
      <c r="QFR17" s="156"/>
      <c r="QFS17" s="156"/>
      <c r="QFT17" s="156"/>
      <c r="QFU17" s="156"/>
      <c r="QFV17" s="156"/>
      <c r="QFW17" s="156"/>
      <c r="QFX17" s="156"/>
      <c r="QFY17" s="156"/>
      <c r="QFZ17" s="156"/>
      <c r="QGA17" s="156"/>
      <c r="QGB17" s="156"/>
      <c r="QGC17" s="156"/>
      <c r="QGD17" s="156"/>
      <c r="QGE17" s="156"/>
      <c r="QGF17" s="156"/>
      <c r="QGG17" s="156"/>
      <c r="QGH17" s="156"/>
      <c r="QGI17" s="156"/>
      <c r="QGJ17" s="156"/>
      <c r="QGK17" s="156"/>
      <c r="QGL17" s="156"/>
      <c r="QGM17" s="156"/>
      <c r="QGN17" s="156"/>
      <c r="QGO17" s="156"/>
      <c r="QGP17" s="156"/>
      <c r="QGQ17" s="156"/>
      <c r="QGR17" s="156"/>
      <c r="QGS17" s="156"/>
      <c r="QGT17" s="156"/>
      <c r="QGU17" s="156"/>
      <c r="QGV17" s="156"/>
      <c r="QGW17" s="156"/>
      <c r="QGX17" s="156"/>
      <c r="QGY17" s="156"/>
      <c r="QGZ17" s="156"/>
      <c r="QHA17" s="156"/>
      <c r="QHB17" s="156"/>
      <c r="QHC17" s="156"/>
      <c r="QHD17" s="156"/>
      <c r="QHE17" s="156"/>
      <c r="QHF17" s="156"/>
      <c r="QHG17" s="156"/>
      <c r="QHH17" s="156"/>
      <c r="QHI17" s="156"/>
      <c r="QHJ17" s="156"/>
      <c r="QHK17" s="156"/>
      <c r="QHL17" s="156"/>
      <c r="QHM17" s="156"/>
      <c r="QHN17" s="156"/>
      <c r="QHO17" s="156"/>
      <c r="QHP17" s="156"/>
      <c r="QHQ17" s="156"/>
      <c r="QHR17" s="156"/>
      <c r="QHS17" s="156"/>
      <c r="QHT17" s="156"/>
      <c r="QHU17" s="156"/>
      <c r="QHV17" s="156"/>
      <c r="QHW17" s="156"/>
      <c r="QHX17" s="156"/>
      <c r="QHY17" s="156"/>
      <c r="QHZ17" s="156"/>
      <c r="QIA17" s="156"/>
      <c r="QIB17" s="156"/>
      <c r="QIC17" s="156"/>
      <c r="QID17" s="156"/>
      <c r="QIE17" s="156"/>
      <c r="QIF17" s="156"/>
      <c r="QIG17" s="156"/>
      <c r="QIH17" s="156"/>
      <c r="QII17" s="156"/>
      <c r="QIJ17" s="156"/>
      <c r="QIK17" s="156"/>
      <c r="QIL17" s="156"/>
      <c r="QIM17" s="156"/>
      <c r="QIN17" s="156"/>
      <c r="QIO17" s="156"/>
      <c r="QIP17" s="156"/>
      <c r="QIQ17" s="156"/>
      <c r="QIR17" s="156"/>
      <c r="QIS17" s="156"/>
      <c r="QIT17" s="156"/>
      <c r="QIU17" s="156"/>
      <c r="QIV17" s="156"/>
      <c r="QIW17" s="156"/>
      <c r="QIX17" s="156"/>
      <c r="QIY17" s="156"/>
      <c r="QIZ17" s="156"/>
      <c r="QJA17" s="156"/>
      <c r="QJB17" s="156"/>
      <c r="QJC17" s="156"/>
      <c r="QJD17" s="156"/>
      <c r="QJE17" s="156"/>
      <c r="QJF17" s="156"/>
      <c r="QJG17" s="156"/>
      <c r="QJH17" s="156"/>
      <c r="QJI17" s="156"/>
      <c r="QJJ17" s="156"/>
      <c r="QJK17" s="156"/>
      <c r="QJL17" s="156"/>
      <c r="QJM17" s="156"/>
      <c r="QJN17" s="156"/>
      <c r="QJO17" s="156"/>
      <c r="QJP17" s="156"/>
      <c r="QJQ17" s="156"/>
      <c r="QJR17" s="156"/>
      <c r="QJS17" s="156"/>
      <c r="QJT17" s="156"/>
      <c r="QJU17" s="156"/>
      <c r="QJV17" s="156"/>
      <c r="QJW17" s="156"/>
      <c r="QJX17" s="156"/>
      <c r="QJY17" s="156"/>
      <c r="QJZ17" s="156"/>
      <c r="QKA17" s="156"/>
      <c r="QKB17" s="156"/>
      <c r="QKC17" s="156"/>
      <c r="QKD17" s="156"/>
      <c r="QKE17" s="156"/>
      <c r="QKF17" s="156"/>
      <c r="QKG17" s="156"/>
      <c r="QKH17" s="156"/>
      <c r="QKI17" s="156"/>
      <c r="QKJ17" s="156"/>
      <c r="QKK17" s="156"/>
      <c r="QKL17" s="156"/>
      <c r="QKM17" s="156"/>
      <c r="QKN17" s="156"/>
      <c r="QKO17" s="156"/>
      <c r="QKP17" s="156"/>
      <c r="QKQ17" s="156"/>
      <c r="QKR17" s="156"/>
      <c r="QKS17" s="156"/>
      <c r="QKT17" s="156"/>
      <c r="QKU17" s="156"/>
      <c r="QKV17" s="156"/>
      <c r="QKW17" s="156"/>
      <c r="QKX17" s="156"/>
      <c r="QKY17" s="156"/>
      <c r="QKZ17" s="156"/>
      <c r="QLA17" s="156"/>
      <c r="QLB17" s="156"/>
      <c r="QLC17" s="156"/>
      <c r="QLD17" s="156"/>
      <c r="QLE17" s="156"/>
      <c r="QLF17" s="156"/>
      <c r="QLG17" s="156"/>
      <c r="QLH17" s="156"/>
      <c r="QLI17" s="156"/>
      <c r="QLJ17" s="156"/>
      <c r="QLK17" s="156"/>
      <c r="QLL17" s="156"/>
      <c r="QLM17" s="156"/>
      <c r="QLN17" s="156"/>
      <c r="QLO17" s="156"/>
      <c r="QLP17" s="156"/>
      <c r="QLQ17" s="156"/>
      <c r="QLR17" s="156"/>
      <c r="QLS17" s="156"/>
      <c r="QLT17" s="156"/>
      <c r="QLU17" s="156"/>
      <c r="QLV17" s="156"/>
      <c r="QLW17" s="156"/>
      <c r="QLX17" s="156"/>
      <c r="QLY17" s="156"/>
      <c r="QLZ17" s="156"/>
      <c r="QMA17" s="156"/>
      <c r="QMB17" s="156"/>
      <c r="QMC17" s="156"/>
      <c r="QMD17" s="156"/>
      <c r="QME17" s="156"/>
      <c r="QMF17" s="156"/>
      <c r="QMG17" s="156"/>
      <c r="QMH17" s="156"/>
      <c r="QMI17" s="156"/>
      <c r="QMJ17" s="156"/>
      <c r="QMK17" s="156"/>
      <c r="QML17" s="156"/>
      <c r="QMM17" s="156"/>
      <c r="QMN17" s="156"/>
      <c r="QMO17" s="156"/>
      <c r="QMP17" s="156"/>
      <c r="QMQ17" s="156"/>
      <c r="QMR17" s="156"/>
      <c r="QMS17" s="156"/>
      <c r="QMT17" s="156"/>
      <c r="QMU17" s="156"/>
      <c r="QMV17" s="156"/>
      <c r="QMW17" s="156"/>
      <c r="QMX17" s="156"/>
      <c r="QMY17" s="156"/>
      <c r="QMZ17" s="156"/>
      <c r="QNA17" s="156"/>
      <c r="QNB17" s="156"/>
      <c r="QNC17" s="156"/>
      <c r="QND17" s="156"/>
      <c r="QNE17" s="156"/>
      <c r="QNF17" s="156"/>
      <c r="QNG17" s="156"/>
      <c r="QNH17" s="156"/>
      <c r="QNI17" s="156"/>
      <c r="QNJ17" s="156"/>
      <c r="QNK17" s="156"/>
      <c r="QNL17" s="156"/>
      <c r="QNM17" s="156"/>
      <c r="QNN17" s="156"/>
      <c r="QNO17" s="156"/>
      <c r="QNP17" s="156"/>
      <c r="QNQ17" s="156"/>
      <c r="QNR17" s="156"/>
      <c r="QNS17" s="156"/>
      <c r="QNT17" s="156"/>
      <c r="QNU17" s="156"/>
      <c r="QNV17" s="156"/>
      <c r="QNW17" s="156"/>
      <c r="QNX17" s="156"/>
      <c r="QNY17" s="156"/>
      <c r="QNZ17" s="156"/>
      <c r="QOA17" s="156"/>
      <c r="QOB17" s="156"/>
      <c r="QOC17" s="156"/>
      <c r="QOD17" s="156"/>
      <c r="QOE17" s="156"/>
      <c r="QOF17" s="156"/>
      <c r="QOG17" s="156"/>
      <c r="QOH17" s="156"/>
      <c r="QOI17" s="156"/>
      <c r="QOJ17" s="156"/>
      <c r="QOK17" s="156"/>
      <c r="QOL17" s="156"/>
      <c r="QOM17" s="156"/>
      <c r="QON17" s="156"/>
      <c r="QOO17" s="156"/>
      <c r="QOP17" s="156"/>
      <c r="QOQ17" s="156"/>
      <c r="QOR17" s="156"/>
      <c r="QOS17" s="156"/>
      <c r="QOT17" s="156"/>
      <c r="QOU17" s="156"/>
      <c r="QOV17" s="156"/>
      <c r="QOW17" s="156"/>
      <c r="QOX17" s="156"/>
      <c r="QOY17" s="156"/>
      <c r="QOZ17" s="156"/>
      <c r="QPA17" s="156"/>
      <c r="QPB17" s="156"/>
      <c r="QPC17" s="156"/>
      <c r="QPD17" s="156"/>
      <c r="QPE17" s="156"/>
      <c r="QPF17" s="156"/>
      <c r="QPG17" s="156"/>
      <c r="QPH17" s="156"/>
      <c r="QPI17" s="156"/>
      <c r="QPJ17" s="156"/>
      <c r="QPK17" s="156"/>
      <c r="QPL17" s="156"/>
      <c r="QPM17" s="156"/>
      <c r="QPN17" s="156"/>
      <c r="QPO17" s="156"/>
      <c r="QPP17" s="156"/>
      <c r="QPQ17" s="156"/>
      <c r="QPR17" s="156"/>
      <c r="QPS17" s="156"/>
      <c r="QPT17" s="156"/>
      <c r="QPU17" s="156"/>
      <c r="QPV17" s="156"/>
      <c r="QPW17" s="156"/>
      <c r="QPX17" s="156"/>
      <c r="QPY17" s="156"/>
      <c r="QPZ17" s="156"/>
      <c r="QQA17" s="156"/>
      <c r="QQB17" s="156"/>
      <c r="QQC17" s="156"/>
      <c r="QQD17" s="156"/>
      <c r="QQE17" s="156"/>
      <c r="QQF17" s="156"/>
      <c r="QQG17" s="156"/>
      <c r="QQH17" s="156"/>
      <c r="QQI17" s="156"/>
      <c r="QQJ17" s="156"/>
      <c r="QQK17" s="156"/>
      <c r="QQL17" s="156"/>
      <c r="QQM17" s="156"/>
      <c r="QQN17" s="156"/>
      <c r="QQO17" s="156"/>
      <c r="QQP17" s="156"/>
      <c r="QQQ17" s="156"/>
      <c r="QQR17" s="156"/>
      <c r="QQS17" s="156"/>
      <c r="QQT17" s="156"/>
      <c r="QQU17" s="156"/>
      <c r="QQV17" s="156"/>
      <c r="QQW17" s="156"/>
      <c r="QQX17" s="156"/>
      <c r="QQY17" s="156"/>
      <c r="QQZ17" s="156"/>
      <c r="QRA17" s="156"/>
      <c r="QRB17" s="156"/>
      <c r="QRC17" s="156"/>
      <c r="QRD17" s="156"/>
      <c r="QRE17" s="156"/>
      <c r="QRF17" s="156"/>
      <c r="QRG17" s="156"/>
      <c r="QRH17" s="156"/>
      <c r="QRI17" s="156"/>
      <c r="QRJ17" s="156"/>
      <c r="QRK17" s="156"/>
      <c r="QRL17" s="156"/>
      <c r="QRM17" s="156"/>
      <c r="QRN17" s="156"/>
      <c r="QRO17" s="156"/>
      <c r="QRP17" s="156"/>
      <c r="QRQ17" s="156"/>
      <c r="QRR17" s="156"/>
      <c r="QRS17" s="156"/>
      <c r="QRT17" s="156"/>
      <c r="QRU17" s="156"/>
      <c r="QRV17" s="156"/>
      <c r="QRW17" s="156"/>
      <c r="QRX17" s="156"/>
      <c r="QRY17" s="156"/>
      <c r="QRZ17" s="156"/>
      <c r="QSA17" s="156"/>
      <c r="QSB17" s="156"/>
      <c r="QSC17" s="156"/>
      <c r="QSD17" s="156"/>
      <c r="QSE17" s="156"/>
      <c r="QSF17" s="156"/>
      <c r="QSG17" s="156"/>
      <c r="QSH17" s="156"/>
      <c r="QSI17" s="156"/>
      <c r="QSJ17" s="156"/>
      <c r="QSK17" s="156"/>
      <c r="QSL17" s="156"/>
      <c r="QSM17" s="156"/>
      <c r="QSN17" s="156"/>
      <c r="QSO17" s="156"/>
      <c r="QSP17" s="156"/>
      <c r="QSQ17" s="156"/>
      <c r="QSR17" s="156"/>
      <c r="QSS17" s="156"/>
      <c r="QST17" s="156"/>
      <c r="QSU17" s="156"/>
      <c r="QSV17" s="156"/>
      <c r="QSW17" s="156"/>
      <c r="QSX17" s="156"/>
      <c r="QSY17" s="156"/>
      <c r="QSZ17" s="156"/>
      <c r="QTA17" s="156"/>
      <c r="QTB17" s="156"/>
      <c r="QTC17" s="156"/>
      <c r="QTD17" s="156"/>
      <c r="QTE17" s="156"/>
      <c r="QTF17" s="156"/>
      <c r="QTG17" s="156"/>
      <c r="QTH17" s="156"/>
      <c r="QTI17" s="156"/>
      <c r="QTJ17" s="156"/>
      <c r="QTK17" s="156"/>
      <c r="QTL17" s="156"/>
      <c r="QTM17" s="156"/>
      <c r="QTN17" s="156"/>
      <c r="QTO17" s="156"/>
      <c r="QTP17" s="156"/>
      <c r="QTQ17" s="156"/>
      <c r="QTR17" s="156"/>
      <c r="QTS17" s="156"/>
      <c r="QTT17" s="156"/>
      <c r="QTU17" s="156"/>
      <c r="QTV17" s="156"/>
      <c r="QTW17" s="156"/>
      <c r="QTX17" s="156"/>
      <c r="QTY17" s="156"/>
      <c r="QTZ17" s="156"/>
      <c r="QUA17" s="156"/>
      <c r="QUB17" s="156"/>
      <c r="QUC17" s="156"/>
      <c r="QUD17" s="156"/>
      <c r="QUE17" s="156"/>
      <c r="QUF17" s="156"/>
      <c r="QUG17" s="156"/>
      <c r="QUH17" s="156"/>
      <c r="QUI17" s="156"/>
      <c r="QUJ17" s="156"/>
      <c r="QUK17" s="156"/>
      <c r="QUL17" s="156"/>
      <c r="QUM17" s="156"/>
      <c r="QUN17" s="156"/>
      <c r="QUO17" s="156"/>
      <c r="QUP17" s="156"/>
      <c r="QUQ17" s="156"/>
      <c r="QUR17" s="156"/>
      <c r="QUS17" s="156"/>
      <c r="QUT17" s="156"/>
      <c r="QUU17" s="156"/>
      <c r="QUV17" s="156"/>
      <c r="QUW17" s="156"/>
      <c r="QUX17" s="156"/>
      <c r="QUY17" s="156"/>
      <c r="QUZ17" s="156"/>
      <c r="QVA17" s="156"/>
      <c r="QVB17" s="156"/>
      <c r="QVC17" s="156"/>
      <c r="QVD17" s="156"/>
      <c r="QVE17" s="156"/>
      <c r="QVF17" s="156"/>
      <c r="QVG17" s="156"/>
      <c r="QVH17" s="156"/>
      <c r="QVI17" s="156"/>
      <c r="QVJ17" s="156"/>
      <c r="QVK17" s="156"/>
      <c r="QVL17" s="156"/>
      <c r="QVM17" s="156"/>
      <c r="QVN17" s="156"/>
      <c r="QVO17" s="156"/>
      <c r="QVP17" s="156"/>
      <c r="QVQ17" s="156"/>
      <c r="QVR17" s="156"/>
      <c r="QVS17" s="156"/>
      <c r="QVT17" s="156"/>
      <c r="QVU17" s="156"/>
      <c r="QVV17" s="156"/>
      <c r="QVW17" s="156"/>
      <c r="QVX17" s="156"/>
      <c r="QVY17" s="156"/>
      <c r="QVZ17" s="156"/>
      <c r="QWA17" s="156"/>
      <c r="QWB17" s="156"/>
      <c r="QWC17" s="156"/>
      <c r="QWD17" s="156"/>
      <c r="QWE17" s="156"/>
      <c r="QWF17" s="156"/>
      <c r="QWG17" s="156"/>
      <c r="QWH17" s="156"/>
      <c r="QWI17" s="156"/>
      <c r="QWJ17" s="156"/>
      <c r="QWK17" s="156"/>
      <c r="QWL17" s="156"/>
      <c r="QWM17" s="156"/>
      <c r="QWN17" s="156"/>
      <c r="QWO17" s="156"/>
      <c r="QWP17" s="156"/>
      <c r="QWQ17" s="156"/>
      <c r="QWR17" s="156"/>
      <c r="QWS17" s="156"/>
      <c r="QWT17" s="156"/>
      <c r="QWU17" s="156"/>
      <c r="QWV17" s="156"/>
      <c r="QWW17" s="156"/>
      <c r="QWX17" s="156"/>
      <c r="QWY17" s="156"/>
      <c r="QWZ17" s="156"/>
      <c r="QXA17" s="156"/>
      <c r="QXB17" s="156"/>
      <c r="QXC17" s="156"/>
      <c r="QXD17" s="156"/>
      <c r="QXE17" s="156"/>
      <c r="QXF17" s="156"/>
      <c r="QXG17" s="156"/>
      <c r="QXH17" s="156"/>
      <c r="QXI17" s="156"/>
      <c r="QXJ17" s="156"/>
      <c r="QXK17" s="156"/>
      <c r="QXL17" s="156"/>
      <c r="QXM17" s="156"/>
      <c r="QXN17" s="156"/>
      <c r="QXO17" s="156"/>
      <c r="QXP17" s="156"/>
      <c r="QXQ17" s="156"/>
      <c r="QXR17" s="156"/>
      <c r="QXS17" s="156"/>
      <c r="QXT17" s="156"/>
      <c r="QXU17" s="156"/>
      <c r="QXV17" s="156"/>
      <c r="QXW17" s="156"/>
      <c r="QXX17" s="156"/>
      <c r="QXY17" s="156"/>
      <c r="QXZ17" s="156"/>
      <c r="QYA17" s="156"/>
      <c r="QYB17" s="156"/>
      <c r="QYC17" s="156"/>
      <c r="QYD17" s="156"/>
      <c r="QYE17" s="156"/>
      <c r="QYF17" s="156"/>
      <c r="QYG17" s="156"/>
      <c r="QYH17" s="156"/>
      <c r="QYI17" s="156"/>
      <c r="QYJ17" s="156"/>
      <c r="QYK17" s="156"/>
      <c r="QYL17" s="156"/>
      <c r="QYM17" s="156"/>
      <c r="QYN17" s="156"/>
      <c r="QYO17" s="156"/>
      <c r="QYP17" s="156"/>
      <c r="QYQ17" s="156"/>
      <c r="QYR17" s="156"/>
      <c r="QYS17" s="156"/>
      <c r="QYT17" s="156"/>
      <c r="QYU17" s="156"/>
      <c r="QYV17" s="156"/>
      <c r="QYW17" s="156"/>
      <c r="QYX17" s="156"/>
      <c r="QYY17" s="156"/>
      <c r="QYZ17" s="156"/>
      <c r="QZA17" s="156"/>
      <c r="QZB17" s="156"/>
      <c r="QZC17" s="156"/>
      <c r="QZD17" s="156"/>
      <c r="QZE17" s="156"/>
      <c r="QZF17" s="156"/>
      <c r="QZG17" s="156"/>
      <c r="QZH17" s="156"/>
      <c r="QZI17" s="156"/>
      <c r="QZJ17" s="156"/>
      <c r="QZK17" s="156"/>
      <c r="QZL17" s="156"/>
      <c r="QZM17" s="156"/>
      <c r="QZN17" s="156"/>
      <c r="QZO17" s="156"/>
      <c r="QZP17" s="156"/>
      <c r="QZQ17" s="156"/>
      <c r="QZR17" s="156"/>
      <c r="QZS17" s="156"/>
      <c r="QZT17" s="156"/>
      <c r="QZU17" s="156"/>
      <c r="QZV17" s="156"/>
      <c r="QZW17" s="156"/>
      <c r="QZX17" s="156"/>
      <c r="QZY17" s="156"/>
      <c r="QZZ17" s="156"/>
      <c r="RAA17" s="156"/>
      <c r="RAB17" s="156"/>
      <c r="RAC17" s="156"/>
      <c r="RAD17" s="156"/>
      <c r="RAE17" s="156"/>
      <c r="RAF17" s="156"/>
      <c r="RAG17" s="156"/>
      <c r="RAH17" s="156"/>
      <c r="RAI17" s="156"/>
      <c r="RAJ17" s="156"/>
      <c r="RAK17" s="156"/>
      <c r="RAL17" s="156"/>
      <c r="RAM17" s="156"/>
      <c r="RAN17" s="156"/>
      <c r="RAO17" s="156"/>
      <c r="RAP17" s="156"/>
      <c r="RAQ17" s="156"/>
      <c r="RAR17" s="156"/>
      <c r="RAS17" s="156"/>
      <c r="RAT17" s="156"/>
      <c r="RAU17" s="156"/>
      <c r="RAV17" s="156"/>
      <c r="RAW17" s="156"/>
      <c r="RAX17" s="156"/>
      <c r="RAY17" s="156"/>
      <c r="RAZ17" s="156"/>
      <c r="RBA17" s="156"/>
      <c r="RBB17" s="156"/>
      <c r="RBC17" s="156"/>
      <c r="RBD17" s="156"/>
      <c r="RBE17" s="156"/>
      <c r="RBF17" s="156"/>
      <c r="RBG17" s="156"/>
      <c r="RBH17" s="156"/>
      <c r="RBI17" s="156"/>
      <c r="RBJ17" s="156"/>
      <c r="RBK17" s="156"/>
      <c r="RBL17" s="156"/>
      <c r="RBM17" s="156"/>
      <c r="RBN17" s="156"/>
      <c r="RBO17" s="156"/>
      <c r="RBP17" s="156"/>
      <c r="RBQ17" s="156"/>
      <c r="RBR17" s="156"/>
      <c r="RBS17" s="156"/>
      <c r="RBT17" s="156"/>
      <c r="RBU17" s="156"/>
      <c r="RBV17" s="156"/>
      <c r="RBW17" s="156"/>
      <c r="RBX17" s="156"/>
      <c r="RBY17" s="156"/>
      <c r="RBZ17" s="156"/>
      <c r="RCA17" s="156"/>
      <c r="RCB17" s="156"/>
      <c r="RCC17" s="156"/>
      <c r="RCD17" s="156"/>
      <c r="RCE17" s="156"/>
      <c r="RCF17" s="156"/>
      <c r="RCG17" s="156"/>
      <c r="RCH17" s="156"/>
      <c r="RCI17" s="156"/>
      <c r="RCJ17" s="156"/>
      <c r="RCK17" s="156"/>
      <c r="RCL17" s="156"/>
      <c r="RCM17" s="156"/>
      <c r="RCN17" s="156"/>
      <c r="RCO17" s="156"/>
      <c r="RCP17" s="156"/>
      <c r="RCQ17" s="156"/>
      <c r="RCR17" s="156"/>
      <c r="RCS17" s="156"/>
      <c r="RCT17" s="156"/>
      <c r="RCU17" s="156"/>
      <c r="RCV17" s="156"/>
      <c r="RCW17" s="156"/>
      <c r="RCX17" s="156"/>
      <c r="RCY17" s="156"/>
      <c r="RCZ17" s="156"/>
      <c r="RDA17" s="156"/>
      <c r="RDB17" s="156"/>
      <c r="RDC17" s="156"/>
      <c r="RDD17" s="156"/>
      <c r="RDE17" s="156"/>
      <c r="RDF17" s="156"/>
      <c r="RDG17" s="156"/>
      <c r="RDH17" s="156"/>
      <c r="RDI17" s="156"/>
      <c r="RDJ17" s="156"/>
      <c r="RDK17" s="156"/>
      <c r="RDL17" s="156"/>
      <c r="RDM17" s="156"/>
      <c r="RDN17" s="156"/>
      <c r="RDO17" s="156"/>
      <c r="RDP17" s="156"/>
      <c r="RDQ17" s="156"/>
      <c r="RDR17" s="156"/>
      <c r="RDS17" s="156"/>
      <c r="RDT17" s="156"/>
      <c r="RDU17" s="156"/>
      <c r="RDV17" s="156"/>
      <c r="RDW17" s="156"/>
      <c r="RDX17" s="156"/>
      <c r="RDY17" s="156"/>
      <c r="RDZ17" s="156"/>
      <c r="REA17" s="156"/>
      <c r="REB17" s="156"/>
      <c r="REC17" s="156"/>
      <c r="RED17" s="156"/>
      <c r="REE17" s="156"/>
      <c r="REF17" s="156"/>
      <c r="REG17" s="156"/>
      <c r="REH17" s="156"/>
      <c r="REI17" s="156"/>
      <c r="REJ17" s="156"/>
      <c r="REK17" s="156"/>
      <c r="REL17" s="156"/>
      <c r="REM17" s="156"/>
      <c r="REN17" s="156"/>
      <c r="REO17" s="156"/>
      <c r="REP17" s="156"/>
      <c r="REQ17" s="156"/>
      <c r="RER17" s="156"/>
      <c r="RES17" s="156"/>
      <c r="RET17" s="156"/>
      <c r="REU17" s="156"/>
      <c r="REV17" s="156"/>
      <c r="REW17" s="156"/>
      <c r="REX17" s="156"/>
      <c r="REY17" s="156"/>
      <c r="REZ17" s="156"/>
      <c r="RFA17" s="156"/>
      <c r="RFB17" s="156"/>
      <c r="RFC17" s="156"/>
      <c r="RFD17" s="156"/>
      <c r="RFE17" s="156"/>
      <c r="RFF17" s="156"/>
      <c r="RFG17" s="156"/>
      <c r="RFH17" s="156"/>
      <c r="RFI17" s="156"/>
      <c r="RFJ17" s="156"/>
      <c r="RFK17" s="156"/>
      <c r="RFL17" s="156"/>
      <c r="RFM17" s="156"/>
      <c r="RFN17" s="156"/>
      <c r="RFO17" s="156"/>
      <c r="RFP17" s="156"/>
      <c r="RFQ17" s="156"/>
      <c r="RFR17" s="156"/>
      <c r="RFS17" s="156"/>
      <c r="RFT17" s="156"/>
      <c r="RFU17" s="156"/>
      <c r="RFV17" s="156"/>
      <c r="RFW17" s="156"/>
      <c r="RFX17" s="156"/>
      <c r="RFY17" s="156"/>
      <c r="RFZ17" s="156"/>
      <c r="RGA17" s="156"/>
      <c r="RGB17" s="156"/>
      <c r="RGC17" s="156"/>
      <c r="RGD17" s="156"/>
      <c r="RGE17" s="156"/>
      <c r="RGF17" s="156"/>
      <c r="RGG17" s="156"/>
      <c r="RGH17" s="156"/>
      <c r="RGI17" s="156"/>
      <c r="RGJ17" s="156"/>
      <c r="RGK17" s="156"/>
      <c r="RGL17" s="156"/>
      <c r="RGM17" s="156"/>
      <c r="RGN17" s="156"/>
      <c r="RGO17" s="156"/>
      <c r="RGP17" s="156"/>
      <c r="RGQ17" s="156"/>
      <c r="RGR17" s="156"/>
      <c r="RGS17" s="156"/>
      <c r="RGT17" s="156"/>
      <c r="RGU17" s="156"/>
      <c r="RGV17" s="156"/>
      <c r="RGW17" s="156"/>
      <c r="RGX17" s="156"/>
      <c r="RGY17" s="156"/>
      <c r="RGZ17" s="156"/>
      <c r="RHA17" s="156"/>
      <c r="RHB17" s="156"/>
      <c r="RHC17" s="156"/>
      <c r="RHD17" s="156"/>
      <c r="RHE17" s="156"/>
      <c r="RHF17" s="156"/>
      <c r="RHG17" s="156"/>
      <c r="RHH17" s="156"/>
      <c r="RHI17" s="156"/>
      <c r="RHJ17" s="156"/>
      <c r="RHK17" s="156"/>
      <c r="RHL17" s="156"/>
      <c r="RHM17" s="156"/>
      <c r="RHN17" s="156"/>
      <c r="RHO17" s="156"/>
      <c r="RHP17" s="156"/>
      <c r="RHQ17" s="156"/>
      <c r="RHR17" s="156"/>
      <c r="RHS17" s="156"/>
      <c r="RHT17" s="156"/>
      <c r="RHU17" s="156"/>
      <c r="RHV17" s="156"/>
      <c r="RHW17" s="156"/>
      <c r="RHX17" s="156"/>
      <c r="RHY17" s="156"/>
      <c r="RHZ17" s="156"/>
      <c r="RIA17" s="156"/>
      <c r="RIB17" s="156"/>
      <c r="RIC17" s="156"/>
      <c r="RID17" s="156"/>
      <c r="RIE17" s="156"/>
      <c r="RIF17" s="156"/>
      <c r="RIG17" s="156"/>
      <c r="RIH17" s="156"/>
      <c r="RII17" s="156"/>
      <c r="RIJ17" s="156"/>
      <c r="RIK17" s="156"/>
      <c r="RIL17" s="156"/>
      <c r="RIM17" s="156"/>
      <c r="RIN17" s="156"/>
      <c r="RIO17" s="156"/>
      <c r="RIP17" s="156"/>
      <c r="RIQ17" s="156"/>
      <c r="RIR17" s="156"/>
      <c r="RIS17" s="156"/>
      <c r="RIT17" s="156"/>
      <c r="RIU17" s="156"/>
      <c r="RIV17" s="156"/>
      <c r="RIW17" s="156"/>
      <c r="RIX17" s="156"/>
      <c r="RIY17" s="156"/>
      <c r="RIZ17" s="156"/>
      <c r="RJA17" s="156"/>
      <c r="RJB17" s="156"/>
      <c r="RJC17" s="156"/>
      <c r="RJD17" s="156"/>
      <c r="RJE17" s="156"/>
      <c r="RJF17" s="156"/>
      <c r="RJG17" s="156"/>
      <c r="RJH17" s="156"/>
      <c r="RJI17" s="156"/>
      <c r="RJJ17" s="156"/>
      <c r="RJK17" s="156"/>
      <c r="RJL17" s="156"/>
      <c r="RJM17" s="156"/>
      <c r="RJN17" s="156"/>
      <c r="RJO17" s="156"/>
      <c r="RJP17" s="156"/>
      <c r="RJQ17" s="156"/>
      <c r="RJR17" s="156"/>
      <c r="RJS17" s="156"/>
      <c r="RJT17" s="156"/>
      <c r="RJU17" s="156"/>
      <c r="RJV17" s="156"/>
      <c r="RJW17" s="156"/>
      <c r="RJX17" s="156"/>
      <c r="RJY17" s="156"/>
      <c r="RJZ17" s="156"/>
      <c r="RKA17" s="156"/>
      <c r="RKB17" s="156"/>
      <c r="RKC17" s="156"/>
      <c r="RKD17" s="156"/>
      <c r="RKE17" s="156"/>
      <c r="RKF17" s="156"/>
      <c r="RKG17" s="156"/>
      <c r="RKH17" s="156"/>
      <c r="RKI17" s="156"/>
      <c r="RKJ17" s="156"/>
      <c r="RKK17" s="156"/>
      <c r="RKL17" s="156"/>
      <c r="RKM17" s="156"/>
      <c r="RKN17" s="156"/>
      <c r="RKO17" s="156"/>
      <c r="RKP17" s="156"/>
      <c r="RKQ17" s="156"/>
      <c r="RKR17" s="156"/>
      <c r="RKS17" s="156"/>
      <c r="RKT17" s="156"/>
      <c r="RKU17" s="156"/>
      <c r="RKV17" s="156"/>
      <c r="RKW17" s="156"/>
      <c r="RKX17" s="156"/>
      <c r="RKY17" s="156"/>
      <c r="RKZ17" s="156"/>
      <c r="RLA17" s="156"/>
      <c r="RLB17" s="156"/>
      <c r="RLC17" s="156"/>
      <c r="RLD17" s="156"/>
      <c r="RLE17" s="156"/>
      <c r="RLF17" s="156"/>
      <c r="RLG17" s="156"/>
      <c r="RLH17" s="156"/>
      <c r="RLI17" s="156"/>
      <c r="RLJ17" s="156"/>
      <c r="RLK17" s="156"/>
      <c r="RLL17" s="156"/>
      <c r="RLM17" s="156"/>
      <c r="RLN17" s="156"/>
      <c r="RLO17" s="156"/>
      <c r="RLP17" s="156"/>
      <c r="RLQ17" s="156"/>
      <c r="RLR17" s="156"/>
      <c r="RLS17" s="156"/>
      <c r="RLT17" s="156"/>
      <c r="RLU17" s="156"/>
      <c r="RLV17" s="156"/>
      <c r="RLW17" s="156"/>
      <c r="RLX17" s="156"/>
      <c r="RLY17" s="156"/>
      <c r="RLZ17" s="156"/>
      <c r="RMA17" s="156"/>
      <c r="RMB17" s="156"/>
      <c r="RMC17" s="156"/>
      <c r="RMD17" s="156"/>
      <c r="RME17" s="156"/>
      <c r="RMF17" s="156"/>
      <c r="RMG17" s="156"/>
      <c r="RMH17" s="156"/>
      <c r="RMI17" s="156"/>
      <c r="RMJ17" s="156"/>
      <c r="RMK17" s="156"/>
      <c r="RML17" s="156"/>
      <c r="RMM17" s="156"/>
      <c r="RMN17" s="156"/>
      <c r="RMO17" s="156"/>
      <c r="RMP17" s="156"/>
      <c r="RMQ17" s="156"/>
      <c r="RMR17" s="156"/>
      <c r="RMS17" s="156"/>
      <c r="RMT17" s="156"/>
      <c r="RMU17" s="156"/>
      <c r="RMV17" s="156"/>
      <c r="RMW17" s="156"/>
      <c r="RMX17" s="156"/>
      <c r="RMY17" s="156"/>
      <c r="RMZ17" s="156"/>
      <c r="RNA17" s="156"/>
      <c r="RNB17" s="156"/>
      <c r="RNC17" s="156"/>
      <c r="RND17" s="156"/>
      <c r="RNE17" s="156"/>
      <c r="RNF17" s="156"/>
      <c r="RNG17" s="156"/>
      <c r="RNH17" s="156"/>
      <c r="RNI17" s="156"/>
      <c r="RNJ17" s="156"/>
      <c r="RNK17" s="156"/>
      <c r="RNL17" s="156"/>
      <c r="RNM17" s="156"/>
      <c r="RNN17" s="156"/>
      <c r="RNO17" s="156"/>
      <c r="RNP17" s="156"/>
      <c r="RNQ17" s="156"/>
      <c r="RNR17" s="156"/>
      <c r="RNS17" s="156"/>
      <c r="RNT17" s="156"/>
      <c r="RNU17" s="156"/>
      <c r="RNV17" s="156"/>
      <c r="RNW17" s="156"/>
      <c r="RNX17" s="156"/>
      <c r="RNY17" s="156"/>
      <c r="RNZ17" s="156"/>
      <c r="ROA17" s="156"/>
      <c r="ROB17" s="156"/>
      <c r="ROC17" s="156"/>
      <c r="ROD17" s="156"/>
      <c r="ROE17" s="156"/>
      <c r="ROF17" s="156"/>
      <c r="ROG17" s="156"/>
      <c r="ROH17" s="156"/>
      <c r="ROI17" s="156"/>
      <c r="ROJ17" s="156"/>
      <c r="ROK17" s="156"/>
      <c r="ROL17" s="156"/>
      <c r="ROM17" s="156"/>
      <c r="RON17" s="156"/>
      <c r="ROO17" s="156"/>
      <c r="ROP17" s="156"/>
      <c r="ROQ17" s="156"/>
      <c r="ROR17" s="156"/>
      <c r="ROS17" s="156"/>
      <c r="ROT17" s="156"/>
      <c r="ROU17" s="156"/>
      <c r="ROV17" s="156"/>
      <c r="ROW17" s="156"/>
      <c r="ROX17" s="156"/>
      <c r="ROY17" s="156"/>
      <c r="ROZ17" s="156"/>
      <c r="RPA17" s="156"/>
      <c r="RPB17" s="156"/>
      <c r="RPC17" s="156"/>
      <c r="RPD17" s="156"/>
      <c r="RPE17" s="156"/>
      <c r="RPF17" s="156"/>
      <c r="RPG17" s="156"/>
      <c r="RPH17" s="156"/>
      <c r="RPI17" s="156"/>
      <c r="RPJ17" s="156"/>
      <c r="RPK17" s="156"/>
      <c r="RPL17" s="156"/>
      <c r="RPM17" s="156"/>
      <c r="RPN17" s="156"/>
      <c r="RPO17" s="156"/>
      <c r="RPP17" s="156"/>
      <c r="RPQ17" s="156"/>
      <c r="RPR17" s="156"/>
      <c r="RPS17" s="156"/>
      <c r="RPT17" s="156"/>
      <c r="RPU17" s="156"/>
      <c r="RPV17" s="156"/>
      <c r="RPW17" s="156"/>
      <c r="RPX17" s="156"/>
      <c r="RPY17" s="156"/>
      <c r="RPZ17" s="156"/>
      <c r="RQA17" s="156"/>
      <c r="RQB17" s="156"/>
      <c r="RQC17" s="156"/>
      <c r="RQD17" s="156"/>
      <c r="RQE17" s="156"/>
      <c r="RQF17" s="156"/>
      <c r="RQG17" s="156"/>
      <c r="RQH17" s="156"/>
      <c r="RQI17" s="156"/>
      <c r="RQJ17" s="156"/>
      <c r="RQK17" s="156"/>
      <c r="RQL17" s="156"/>
      <c r="RQM17" s="156"/>
      <c r="RQN17" s="156"/>
      <c r="RQO17" s="156"/>
      <c r="RQP17" s="156"/>
      <c r="RQQ17" s="156"/>
      <c r="RQR17" s="156"/>
      <c r="RQS17" s="156"/>
      <c r="RQT17" s="156"/>
      <c r="RQU17" s="156"/>
      <c r="RQV17" s="156"/>
      <c r="RQW17" s="156"/>
      <c r="RQX17" s="156"/>
      <c r="RQY17" s="156"/>
      <c r="RQZ17" s="156"/>
      <c r="RRA17" s="156"/>
      <c r="RRB17" s="156"/>
      <c r="RRC17" s="156"/>
      <c r="RRD17" s="156"/>
      <c r="RRE17" s="156"/>
      <c r="RRF17" s="156"/>
      <c r="RRG17" s="156"/>
      <c r="RRH17" s="156"/>
      <c r="RRI17" s="156"/>
      <c r="RRJ17" s="156"/>
      <c r="RRK17" s="156"/>
      <c r="RRL17" s="156"/>
      <c r="RRM17" s="156"/>
      <c r="RRN17" s="156"/>
      <c r="RRO17" s="156"/>
      <c r="RRP17" s="156"/>
      <c r="RRQ17" s="156"/>
      <c r="RRR17" s="156"/>
      <c r="RRS17" s="156"/>
      <c r="RRT17" s="156"/>
      <c r="RRU17" s="156"/>
      <c r="RRV17" s="156"/>
      <c r="RRW17" s="156"/>
      <c r="RRX17" s="156"/>
      <c r="RRY17" s="156"/>
      <c r="RRZ17" s="156"/>
      <c r="RSA17" s="156"/>
      <c r="RSB17" s="156"/>
      <c r="RSC17" s="156"/>
      <c r="RSD17" s="156"/>
      <c r="RSE17" s="156"/>
      <c r="RSF17" s="156"/>
      <c r="RSG17" s="156"/>
      <c r="RSH17" s="156"/>
      <c r="RSI17" s="156"/>
      <c r="RSJ17" s="156"/>
      <c r="RSK17" s="156"/>
      <c r="RSL17" s="156"/>
      <c r="RSM17" s="156"/>
      <c r="RSN17" s="156"/>
      <c r="RSO17" s="156"/>
      <c r="RSP17" s="156"/>
      <c r="RSQ17" s="156"/>
      <c r="RSR17" s="156"/>
      <c r="RSS17" s="156"/>
      <c r="RST17" s="156"/>
      <c r="RSU17" s="156"/>
      <c r="RSV17" s="156"/>
      <c r="RSW17" s="156"/>
      <c r="RSX17" s="156"/>
      <c r="RSY17" s="156"/>
      <c r="RSZ17" s="156"/>
      <c r="RTA17" s="156"/>
      <c r="RTB17" s="156"/>
      <c r="RTC17" s="156"/>
      <c r="RTD17" s="156"/>
      <c r="RTE17" s="156"/>
      <c r="RTF17" s="156"/>
      <c r="RTG17" s="156"/>
      <c r="RTH17" s="156"/>
      <c r="RTI17" s="156"/>
      <c r="RTJ17" s="156"/>
      <c r="RTK17" s="156"/>
      <c r="RTL17" s="156"/>
      <c r="RTM17" s="156"/>
      <c r="RTN17" s="156"/>
      <c r="RTO17" s="156"/>
      <c r="RTP17" s="156"/>
      <c r="RTQ17" s="156"/>
      <c r="RTR17" s="156"/>
      <c r="RTS17" s="156"/>
      <c r="RTT17" s="156"/>
      <c r="RTU17" s="156"/>
      <c r="RTV17" s="156"/>
      <c r="RTW17" s="156"/>
      <c r="RTX17" s="156"/>
      <c r="RTY17" s="156"/>
      <c r="RTZ17" s="156"/>
      <c r="RUA17" s="156"/>
      <c r="RUB17" s="156"/>
      <c r="RUC17" s="156"/>
      <c r="RUD17" s="156"/>
      <c r="RUE17" s="156"/>
      <c r="RUF17" s="156"/>
      <c r="RUG17" s="156"/>
      <c r="RUH17" s="156"/>
      <c r="RUI17" s="156"/>
      <c r="RUJ17" s="156"/>
      <c r="RUK17" s="156"/>
      <c r="RUL17" s="156"/>
      <c r="RUM17" s="156"/>
      <c r="RUN17" s="156"/>
      <c r="RUO17" s="156"/>
      <c r="RUP17" s="156"/>
      <c r="RUQ17" s="156"/>
      <c r="RUR17" s="156"/>
      <c r="RUS17" s="156"/>
      <c r="RUT17" s="156"/>
      <c r="RUU17" s="156"/>
      <c r="RUV17" s="156"/>
      <c r="RUW17" s="156"/>
      <c r="RUX17" s="156"/>
      <c r="RUY17" s="156"/>
      <c r="RUZ17" s="156"/>
      <c r="RVA17" s="156"/>
      <c r="RVB17" s="156"/>
      <c r="RVC17" s="156"/>
      <c r="RVD17" s="156"/>
      <c r="RVE17" s="156"/>
      <c r="RVF17" s="156"/>
      <c r="RVG17" s="156"/>
      <c r="RVH17" s="156"/>
      <c r="RVI17" s="156"/>
      <c r="RVJ17" s="156"/>
      <c r="RVK17" s="156"/>
      <c r="RVL17" s="156"/>
      <c r="RVM17" s="156"/>
      <c r="RVN17" s="156"/>
      <c r="RVO17" s="156"/>
      <c r="RVP17" s="156"/>
      <c r="RVQ17" s="156"/>
      <c r="RVR17" s="156"/>
      <c r="RVS17" s="156"/>
      <c r="RVT17" s="156"/>
      <c r="RVU17" s="156"/>
      <c r="RVV17" s="156"/>
      <c r="RVW17" s="156"/>
      <c r="RVX17" s="156"/>
      <c r="RVY17" s="156"/>
      <c r="RVZ17" s="156"/>
      <c r="RWA17" s="156"/>
      <c r="RWB17" s="156"/>
      <c r="RWC17" s="156"/>
      <c r="RWD17" s="156"/>
      <c r="RWE17" s="156"/>
      <c r="RWF17" s="156"/>
      <c r="RWG17" s="156"/>
      <c r="RWH17" s="156"/>
      <c r="RWI17" s="156"/>
      <c r="RWJ17" s="156"/>
      <c r="RWK17" s="156"/>
      <c r="RWL17" s="156"/>
      <c r="RWM17" s="156"/>
      <c r="RWN17" s="156"/>
      <c r="RWO17" s="156"/>
      <c r="RWP17" s="156"/>
      <c r="RWQ17" s="156"/>
      <c r="RWR17" s="156"/>
      <c r="RWS17" s="156"/>
      <c r="RWT17" s="156"/>
      <c r="RWU17" s="156"/>
      <c r="RWV17" s="156"/>
      <c r="RWW17" s="156"/>
      <c r="RWX17" s="156"/>
      <c r="RWY17" s="156"/>
      <c r="RWZ17" s="156"/>
      <c r="RXA17" s="156"/>
      <c r="RXB17" s="156"/>
      <c r="RXC17" s="156"/>
      <c r="RXD17" s="156"/>
      <c r="RXE17" s="156"/>
      <c r="RXF17" s="156"/>
      <c r="RXG17" s="156"/>
      <c r="RXH17" s="156"/>
      <c r="RXI17" s="156"/>
      <c r="RXJ17" s="156"/>
      <c r="RXK17" s="156"/>
      <c r="RXL17" s="156"/>
      <c r="RXM17" s="156"/>
      <c r="RXN17" s="156"/>
      <c r="RXO17" s="156"/>
      <c r="RXP17" s="156"/>
      <c r="RXQ17" s="156"/>
      <c r="RXR17" s="156"/>
      <c r="RXS17" s="156"/>
      <c r="RXT17" s="156"/>
      <c r="RXU17" s="156"/>
      <c r="RXV17" s="156"/>
      <c r="RXW17" s="156"/>
      <c r="RXX17" s="156"/>
      <c r="RXY17" s="156"/>
      <c r="RXZ17" s="156"/>
      <c r="RYA17" s="156"/>
      <c r="RYB17" s="156"/>
      <c r="RYC17" s="156"/>
      <c r="RYD17" s="156"/>
      <c r="RYE17" s="156"/>
      <c r="RYF17" s="156"/>
      <c r="RYG17" s="156"/>
      <c r="RYH17" s="156"/>
      <c r="RYI17" s="156"/>
      <c r="RYJ17" s="156"/>
      <c r="RYK17" s="156"/>
      <c r="RYL17" s="156"/>
      <c r="RYM17" s="156"/>
      <c r="RYN17" s="156"/>
      <c r="RYO17" s="156"/>
      <c r="RYP17" s="156"/>
      <c r="RYQ17" s="156"/>
      <c r="RYR17" s="156"/>
      <c r="RYS17" s="156"/>
      <c r="RYT17" s="156"/>
      <c r="RYU17" s="156"/>
      <c r="RYV17" s="156"/>
      <c r="RYW17" s="156"/>
      <c r="RYX17" s="156"/>
      <c r="RYY17" s="156"/>
      <c r="RYZ17" s="156"/>
      <c r="RZA17" s="156"/>
      <c r="RZB17" s="156"/>
      <c r="RZC17" s="156"/>
      <c r="RZD17" s="156"/>
      <c r="RZE17" s="156"/>
      <c r="RZF17" s="156"/>
      <c r="RZG17" s="156"/>
      <c r="RZH17" s="156"/>
      <c r="RZI17" s="156"/>
      <c r="RZJ17" s="156"/>
      <c r="RZK17" s="156"/>
      <c r="RZL17" s="156"/>
      <c r="RZM17" s="156"/>
      <c r="RZN17" s="156"/>
      <c r="RZO17" s="156"/>
      <c r="RZP17" s="156"/>
      <c r="RZQ17" s="156"/>
      <c r="RZR17" s="156"/>
      <c r="RZS17" s="156"/>
      <c r="RZT17" s="156"/>
      <c r="RZU17" s="156"/>
      <c r="RZV17" s="156"/>
      <c r="RZW17" s="156"/>
      <c r="RZX17" s="156"/>
      <c r="RZY17" s="156"/>
      <c r="RZZ17" s="156"/>
      <c r="SAA17" s="156"/>
      <c r="SAB17" s="156"/>
      <c r="SAC17" s="156"/>
      <c r="SAD17" s="156"/>
      <c r="SAE17" s="156"/>
      <c r="SAF17" s="156"/>
      <c r="SAG17" s="156"/>
      <c r="SAH17" s="156"/>
      <c r="SAI17" s="156"/>
      <c r="SAJ17" s="156"/>
      <c r="SAK17" s="156"/>
      <c r="SAL17" s="156"/>
      <c r="SAM17" s="156"/>
      <c r="SAN17" s="156"/>
      <c r="SAO17" s="156"/>
      <c r="SAP17" s="156"/>
      <c r="SAQ17" s="156"/>
      <c r="SAR17" s="156"/>
      <c r="SAS17" s="156"/>
      <c r="SAT17" s="156"/>
      <c r="SAU17" s="156"/>
      <c r="SAV17" s="156"/>
      <c r="SAW17" s="156"/>
      <c r="SAX17" s="156"/>
      <c r="SAY17" s="156"/>
      <c r="SAZ17" s="156"/>
      <c r="SBA17" s="156"/>
      <c r="SBB17" s="156"/>
      <c r="SBC17" s="156"/>
      <c r="SBD17" s="156"/>
      <c r="SBE17" s="156"/>
      <c r="SBF17" s="156"/>
      <c r="SBG17" s="156"/>
      <c r="SBH17" s="156"/>
      <c r="SBI17" s="156"/>
      <c r="SBJ17" s="156"/>
      <c r="SBK17" s="156"/>
      <c r="SBL17" s="156"/>
      <c r="SBM17" s="156"/>
      <c r="SBN17" s="156"/>
      <c r="SBO17" s="156"/>
      <c r="SBP17" s="156"/>
      <c r="SBQ17" s="156"/>
      <c r="SBR17" s="156"/>
      <c r="SBS17" s="156"/>
      <c r="SBT17" s="156"/>
      <c r="SBU17" s="156"/>
      <c r="SBV17" s="156"/>
      <c r="SBW17" s="156"/>
      <c r="SBX17" s="156"/>
      <c r="SBY17" s="156"/>
      <c r="SBZ17" s="156"/>
      <c r="SCA17" s="156"/>
      <c r="SCB17" s="156"/>
      <c r="SCC17" s="156"/>
      <c r="SCD17" s="156"/>
      <c r="SCE17" s="156"/>
      <c r="SCF17" s="156"/>
      <c r="SCG17" s="156"/>
      <c r="SCH17" s="156"/>
      <c r="SCI17" s="156"/>
      <c r="SCJ17" s="156"/>
      <c r="SCK17" s="156"/>
      <c r="SCL17" s="156"/>
      <c r="SCM17" s="156"/>
      <c r="SCN17" s="156"/>
      <c r="SCO17" s="156"/>
      <c r="SCP17" s="156"/>
      <c r="SCQ17" s="156"/>
      <c r="SCR17" s="156"/>
      <c r="SCS17" s="156"/>
      <c r="SCT17" s="156"/>
      <c r="SCU17" s="156"/>
      <c r="SCV17" s="156"/>
      <c r="SCW17" s="156"/>
      <c r="SCX17" s="156"/>
      <c r="SCY17" s="156"/>
      <c r="SCZ17" s="156"/>
      <c r="SDA17" s="156"/>
      <c r="SDB17" s="156"/>
      <c r="SDC17" s="156"/>
      <c r="SDD17" s="156"/>
      <c r="SDE17" s="156"/>
      <c r="SDF17" s="156"/>
      <c r="SDG17" s="156"/>
      <c r="SDH17" s="156"/>
      <c r="SDI17" s="156"/>
      <c r="SDJ17" s="156"/>
      <c r="SDK17" s="156"/>
      <c r="SDL17" s="156"/>
      <c r="SDM17" s="156"/>
      <c r="SDN17" s="156"/>
      <c r="SDO17" s="156"/>
      <c r="SDP17" s="156"/>
      <c r="SDQ17" s="156"/>
      <c r="SDR17" s="156"/>
      <c r="SDS17" s="156"/>
      <c r="SDT17" s="156"/>
      <c r="SDU17" s="156"/>
      <c r="SDV17" s="156"/>
      <c r="SDW17" s="156"/>
      <c r="SDX17" s="156"/>
      <c r="SDY17" s="156"/>
      <c r="SDZ17" s="156"/>
      <c r="SEA17" s="156"/>
      <c r="SEB17" s="156"/>
      <c r="SEC17" s="156"/>
      <c r="SED17" s="156"/>
      <c r="SEE17" s="156"/>
      <c r="SEF17" s="156"/>
      <c r="SEG17" s="156"/>
      <c r="SEH17" s="156"/>
      <c r="SEI17" s="156"/>
      <c r="SEJ17" s="156"/>
      <c r="SEK17" s="156"/>
      <c r="SEL17" s="156"/>
      <c r="SEM17" s="156"/>
      <c r="SEN17" s="156"/>
      <c r="SEO17" s="156"/>
      <c r="SEP17" s="156"/>
      <c r="SEQ17" s="156"/>
      <c r="SER17" s="156"/>
      <c r="SES17" s="156"/>
      <c r="SET17" s="156"/>
      <c r="SEU17" s="156"/>
      <c r="SEV17" s="156"/>
      <c r="SEW17" s="156"/>
      <c r="SEX17" s="156"/>
      <c r="SEY17" s="156"/>
      <c r="SEZ17" s="156"/>
      <c r="SFA17" s="156"/>
      <c r="SFB17" s="156"/>
      <c r="SFC17" s="156"/>
      <c r="SFD17" s="156"/>
      <c r="SFE17" s="156"/>
      <c r="SFF17" s="156"/>
      <c r="SFG17" s="156"/>
      <c r="SFH17" s="156"/>
      <c r="SFI17" s="156"/>
      <c r="SFJ17" s="156"/>
      <c r="SFK17" s="156"/>
      <c r="SFL17" s="156"/>
      <c r="SFM17" s="156"/>
      <c r="SFN17" s="156"/>
      <c r="SFO17" s="156"/>
      <c r="SFP17" s="156"/>
      <c r="SFQ17" s="156"/>
      <c r="SFR17" s="156"/>
      <c r="SFS17" s="156"/>
      <c r="SFT17" s="156"/>
      <c r="SFU17" s="156"/>
      <c r="SFV17" s="156"/>
      <c r="SFW17" s="156"/>
      <c r="SFX17" s="156"/>
      <c r="SFY17" s="156"/>
      <c r="SFZ17" s="156"/>
      <c r="SGA17" s="156"/>
      <c r="SGB17" s="156"/>
      <c r="SGC17" s="156"/>
      <c r="SGD17" s="156"/>
      <c r="SGE17" s="156"/>
      <c r="SGF17" s="156"/>
      <c r="SGG17" s="156"/>
      <c r="SGH17" s="156"/>
      <c r="SGI17" s="156"/>
      <c r="SGJ17" s="156"/>
      <c r="SGK17" s="156"/>
      <c r="SGL17" s="156"/>
      <c r="SGM17" s="156"/>
      <c r="SGN17" s="156"/>
      <c r="SGO17" s="156"/>
      <c r="SGP17" s="156"/>
      <c r="SGQ17" s="156"/>
      <c r="SGR17" s="156"/>
      <c r="SGS17" s="156"/>
      <c r="SGT17" s="156"/>
      <c r="SGU17" s="156"/>
      <c r="SGV17" s="156"/>
      <c r="SGW17" s="156"/>
      <c r="SGX17" s="156"/>
      <c r="SGY17" s="156"/>
      <c r="SGZ17" s="156"/>
      <c r="SHA17" s="156"/>
      <c r="SHB17" s="156"/>
      <c r="SHC17" s="156"/>
      <c r="SHD17" s="156"/>
      <c r="SHE17" s="156"/>
      <c r="SHF17" s="156"/>
      <c r="SHG17" s="156"/>
      <c r="SHH17" s="156"/>
      <c r="SHI17" s="156"/>
      <c r="SHJ17" s="156"/>
      <c r="SHK17" s="156"/>
      <c r="SHL17" s="156"/>
      <c r="SHM17" s="156"/>
      <c r="SHN17" s="156"/>
      <c r="SHO17" s="156"/>
      <c r="SHP17" s="156"/>
      <c r="SHQ17" s="156"/>
      <c r="SHR17" s="156"/>
      <c r="SHS17" s="156"/>
      <c r="SHT17" s="156"/>
      <c r="SHU17" s="156"/>
      <c r="SHV17" s="156"/>
      <c r="SHW17" s="156"/>
      <c r="SHX17" s="156"/>
      <c r="SHY17" s="156"/>
      <c r="SHZ17" s="156"/>
      <c r="SIA17" s="156"/>
      <c r="SIB17" s="156"/>
      <c r="SIC17" s="156"/>
      <c r="SID17" s="156"/>
      <c r="SIE17" s="156"/>
      <c r="SIF17" s="156"/>
      <c r="SIG17" s="156"/>
      <c r="SIH17" s="156"/>
      <c r="SII17" s="156"/>
      <c r="SIJ17" s="156"/>
      <c r="SIK17" s="156"/>
      <c r="SIL17" s="156"/>
      <c r="SIM17" s="156"/>
      <c r="SIN17" s="156"/>
      <c r="SIO17" s="156"/>
      <c r="SIP17" s="156"/>
      <c r="SIQ17" s="156"/>
      <c r="SIR17" s="156"/>
      <c r="SIS17" s="156"/>
      <c r="SIT17" s="156"/>
      <c r="SIU17" s="156"/>
      <c r="SIV17" s="156"/>
      <c r="SIW17" s="156"/>
      <c r="SIX17" s="156"/>
      <c r="SIY17" s="156"/>
      <c r="SIZ17" s="156"/>
      <c r="SJA17" s="156"/>
      <c r="SJB17" s="156"/>
      <c r="SJC17" s="156"/>
      <c r="SJD17" s="156"/>
      <c r="SJE17" s="156"/>
      <c r="SJF17" s="156"/>
      <c r="SJG17" s="156"/>
      <c r="SJH17" s="156"/>
      <c r="SJI17" s="156"/>
      <c r="SJJ17" s="156"/>
      <c r="SJK17" s="156"/>
      <c r="SJL17" s="156"/>
      <c r="SJM17" s="156"/>
      <c r="SJN17" s="156"/>
      <c r="SJO17" s="156"/>
      <c r="SJP17" s="156"/>
      <c r="SJQ17" s="156"/>
      <c r="SJR17" s="156"/>
      <c r="SJS17" s="156"/>
      <c r="SJT17" s="156"/>
      <c r="SJU17" s="156"/>
      <c r="SJV17" s="156"/>
      <c r="SJW17" s="156"/>
      <c r="SJX17" s="156"/>
      <c r="SJY17" s="156"/>
      <c r="SJZ17" s="156"/>
      <c r="SKA17" s="156"/>
      <c r="SKB17" s="156"/>
      <c r="SKC17" s="156"/>
      <c r="SKD17" s="156"/>
      <c r="SKE17" s="156"/>
      <c r="SKF17" s="156"/>
      <c r="SKG17" s="156"/>
      <c r="SKH17" s="156"/>
      <c r="SKI17" s="156"/>
      <c r="SKJ17" s="156"/>
      <c r="SKK17" s="156"/>
      <c r="SKL17" s="156"/>
      <c r="SKM17" s="156"/>
      <c r="SKN17" s="156"/>
      <c r="SKO17" s="156"/>
      <c r="SKP17" s="156"/>
      <c r="SKQ17" s="156"/>
      <c r="SKR17" s="156"/>
      <c r="SKS17" s="156"/>
      <c r="SKT17" s="156"/>
      <c r="SKU17" s="156"/>
      <c r="SKV17" s="156"/>
      <c r="SKW17" s="156"/>
      <c r="SKX17" s="156"/>
      <c r="SKY17" s="156"/>
      <c r="SKZ17" s="156"/>
      <c r="SLA17" s="156"/>
      <c r="SLB17" s="156"/>
      <c r="SLC17" s="156"/>
      <c r="SLD17" s="156"/>
      <c r="SLE17" s="156"/>
      <c r="SLF17" s="156"/>
      <c r="SLG17" s="156"/>
      <c r="SLH17" s="156"/>
      <c r="SLI17" s="156"/>
      <c r="SLJ17" s="156"/>
      <c r="SLK17" s="156"/>
      <c r="SLL17" s="156"/>
      <c r="SLM17" s="156"/>
      <c r="SLN17" s="156"/>
      <c r="SLO17" s="156"/>
      <c r="SLP17" s="156"/>
      <c r="SLQ17" s="156"/>
      <c r="SLR17" s="156"/>
      <c r="SLS17" s="156"/>
      <c r="SLT17" s="156"/>
      <c r="SLU17" s="156"/>
      <c r="SLV17" s="156"/>
      <c r="SLW17" s="156"/>
      <c r="SLX17" s="156"/>
      <c r="SLY17" s="156"/>
      <c r="SLZ17" s="156"/>
      <c r="SMA17" s="156"/>
      <c r="SMB17" s="156"/>
      <c r="SMC17" s="156"/>
      <c r="SMD17" s="156"/>
      <c r="SME17" s="156"/>
      <c r="SMF17" s="156"/>
      <c r="SMG17" s="156"/>
      <c r="SMH17" s="156"/>
      <c r="SMI17" s="156"/>
      <c r="SMJ17" s="156"/>
      <c r="SMK17" s="156"/>
      <c r="SML17" s="156"/>
      <c r="SMM17" s="156"/>
      <c r="SMN17" s="156"/>
      <c r="SMO17" s="156"/>
      <c r="SMP17" s="156"/>
      <c r="SMQ17" s="156"/>
      <c r="SMR17" s="156"/>
      <c r="SMS17" s="156"/>
      <c r="SMT17" s="156"/>
      <c r="SMU17" s="156"/>
      <c r="SMV17" s="156"/>
      <c r="SMW17" s="156"/>
      <c r="SMX17" s="156"/>
      <c r="SMY17" s="156"/>
      <c r="SMZ17" s="156"/>
      <c r="SNA17" s="156"/>
      <c r="SNB17" s="156"/>
      <c r="SNC17" s="156"/>
      <c r="SND17" s="156"/>
      <c r="SNE17" s="156"/>
      <c r="SNF17" s="156"/>
      <c r="SNG17" s="156"/>
      <c r="SNH17" s="156"/>
      <c r="SNI17" s="156"/>
      <c r="SNJ17" s="156"/>
      <c r="SNK17" s="156"/>
      <c r="SNL17" s="156"/>
      <c r="SNM17" s="156"/>
      <c r="SNN17" s="156"/>
      <c r="SNO17" s="156"/>
      <c r="SNP17" s="156"/>
      <c r="SNQ17" s="156"/>
      <c r="SNR17" s="156"/>
      <c r="SNS17" s="156"/>
      <c r="SNT17" s="156"/>
      <c r="SNU17" s="156"/>
      <c r="SNV17" s="156"/>
      <c r="SNW17" s="156"/>
      <c r="SNX17" s="156"/>
      <c r="SNY17" s="156"/>
      <c r="SNZ17" s="156"/>
      <c r="SOA17" s="156"/>
      <c r="SOB17" s="156"/>
      <c r="SOC17" s="156"/>
      <c r="SOD17" s="156"/>
      <c r="SOE17" s="156"/>
      <c r="SOF17" s="156"/>
      <c r="SOG17" s="156"/>
      <c r="SOH17" s="156"/>
      <c r="SOI17" s="156"/>
      <c r="SOJ17" s="156"/>
      <c r="SOK17" s="156"/>
      <c r="SOL17" s="156"/>
      <c r="SOM17" s="156"/>
      <c r="SON17" s="156"/>
      <c r="SOO17" s="156"/>
      <c r="SOP17" s="156"/>
      <c r="SOQ17" s="156"/>
      <c r="SOR17" s="156"/>
      <c r="SOS17" s="156"/>
      <c r="SOT17" s="156"/>
      <c r="SOU17" s="156"/>
      <c r="SOV17" s="156"/>
      <c r="SOW17" s="156"/>
      <c r="SOX17" s="156"/>
      <c r="SOY17" s="156"/>
      <c r="SOZ17" s="156"/>
      <c r="SPA17" s="156"/>
      <c r="SPB17" s="156"/>
      <c r="SPC17" s="156"/>
      <c r="SPD17" s="156"/>
      <c r="SPE17" s="156"/>
      <c r="SPF17" s="156"/>
      <c r="SPG17" s="156"/>
      <c r="SPH17" s="156"/>
      <c r="SPI17" s="156"/>
      <c r="SPJ17" s="156"/>
      <c r="SPK17" s="156"/>
      <c r="SPL17" s="156"/>
      <c r="SPM17" s="156"/>
      <c r="SPN17" s="156"/>
      <c r="SPO17" s="156"/>
      <c r="SPP17" s="156"/>
      <c r="SPQ17" s="156"/>
      <c r="SPR17" s="156"/>
      <c r="SPS17" s="156"/>
      <c r="SPT17" s="156"/>
      <c r="SPU17" s="156"/>
      <c r="SPV17" s="156"/>
      <c r="SPW17" s="156"/>
      <c r="SPX17" s="156"/>
      <c r="SPY17" s="156"/>
      <c r="SPZ17" s="156"/>
      <c r="SQA17" s="156"/>
      <c r="SQB17" s="156"/>
      <c r="SQC17" s="156"/>
      <c r="SQD17" s="156"/>
      <c r="SQE17" s="156"/>
      <c r="SQF17" s="156"/>
      <c r="SQG17" s="156"/>
      <c r="SQH17" s="156"/>
      <c r="SQI17" s="156"/>
      <c r="SQJ17" s="156"/>
      <c r="SQK17" s="156"/>
      <c r="SQL17" s="156"/>
      <c r="SQM17" s="156"/>
      <c r="SQN17" s="156"/>
      <c r="SQO17" s="156"/>
      <c r="SQP17" s="156"/>
      <c r="SQQ17" s="156"/>
      <c r="SQR17" s="156"/>
      <c r="SQS17" s="156"/>
      <c r="SQT17" s="156"/>
      <c r="SQU17" s="156"/>
      <c r="SQV17" s="156"/>
      <c r="SQW17" s="156"/>
      <c r="SQX17" s="156"/>
      <c r="SQY17" s="156"/>
      <c r="SQZ17" s="156"/>
      <c r="SRA17" s="156"/>
      <c r="SRB17" s="156"/>
      <c r="SRC17" s="156"/>
      <c r="SRD17" s="156"/>
      <c r="SRE17" s="156"/>
      <c r="SRF17" s="156"/>
      <c r="SRG17" s="156"/>
      <c r="SRH17" s="156"/>
      <c r="SRI17" s="156"/>
      <c r="SRJ17" s="156"/>
      <c r="SRK17" s="156"/>
      <c r="SRL17" s="156"/>
      <c r="SRM17" s="156"/>
      <c r="SRN17" s="156"/>
      <c r="SRO17" s="156"/>
      <c r="SRP17" s="156"/>
      <c r="SRQ17" s="156"/>
      <c r="SRR17" s="156"/>
      <c r="SRS17" s="156"/>
      <c r="SRT17" s="156"/>
      <c r="SRU17" s="156"/>
      <c r="SRV17" s="156"/>
      <c r="SRW17" s="156"/>
      <c r="SRX17" s="156"/>
      <c r="SRY17" s="156"/>
      <c r="SRZ17" s="156"/>
      <c r="SSA17" s="156"/>
      <c r="SSB17" s="156"/>
      <c r="SSC17" s="156"/>
      <c r="SSD17" s="156"/>
      <c r="SSE17" s="156"/>
      <c r="SSF17" s="156"/>
      <c r="SSG17" s="156"/>
      <c r="SSH17" s="156"/>
      <c r="SSI17" s="156"/>
      <c r="SSJ17" s="156"/>
      <c r="SSK17" s="156"/>
      <c r="SSL17" s="156"/>
      <c r="SSM17" s="156"/>
      <c r="SSN17" s="156"/>
      <c r="SSO17" s="156"/>
      <c r="SSP17" s="156"/>
      <c r="SSQ17" s="156"/>
      <c r="SSR17" s="156"/>
      <c r="SSS17" s="156"/>
      <c r="SST17" s="156"/>
      <c r="SSU17" s="156"/>
      <c r="SSV17" s="156"/>
      <c r="SSW17" s="156"/>
      <c r="SSX17" s="156"/>
      <c r="SSY17" s="156"/>
      <c r="SSZ17" s="156"/>
      <c r="STA17" s="156"/>
      <c r="STB17" s="156"/>
      <c r="STC17" s="156"/>
      <c r="STD17" s="156"/>
      <c r="STE17" s="156"/>
      <c r="STF17" s="156"/>
      <c r="STG17" s="156"/>
      <c r="STH17" s="156"/>
      <c r="STI17" s="156"/>
      <c r="STJ17" s="156"/>
      <c r="STK17" s="156"/>
      <c r="STL17" s="156"/>
      <c r="STM17" s="156"/>
      <c r="STN17" s="156"/>
      <c r="STO17" s="156"/>
      <c r="STP17" s="156"/>
      <c r="STQ17" s="156"/>
      <c r="STR17" s="156"/>
      <c r="STS17" s="156"/>
      <c r="STT17" s="156"/>
      <c r="STU17" s="156"/>
      <c r="STV17" s="156"/>
      <c r="STW17" s="156"/>
      <c r="STX17" s="156"/>
      <c r="STY17" s="156"/>
      <c r="STZ17" s="156"/>
      <c r="SUA17" s="156"/>
      <c r="SUB17" s="156"/>
      <c r="SUC17" s="156"/>
      <c r="SUD17" s="156"/>
      <c r="SUE17" s="156"/>
      <c r="SUF17" s="156"/>
      <c r="SUG17" s="156"/>
      <c r="SUH17" s="156"/>
      <c r="SUI17" s="156"/>
      <c r="SUJ17" s="156"/>
      <c r="SUK17" s="156"/>
      <c r="SUL17" s="156"/>
      <c r="SUM17" s="156"/>
      <c r="SUN17" s="156"/>
      <c r="SUO17" s="156"/>
      <c r="SUP17" s="156"/>
      <c r="SUQ17" s="156"/>
      <c r="SUR17" s="156"/>
      <c r="SUS17" s="156"/>
      <c r="SUT17" s="156"/>
      <c r="SUU17" s="156"/>
      <c r="SUV17" s="156"/>
      <c r="SUW17" s="156"/>
      <c r="SUX17" s="156"/>
      <c r="SUY17" s="156"/>
      <c r="SUZ17" s="156"/>
      <c r="SVA17" s="156"/>
      <c r="SVB17" s="156"/>
      <c r="SVC17" s="156"/>
      <c r="SVD17" s="156"/>
      <c r="SVE17" s="156"/>
      <c r="SVF17" s="156"/>
      <c r="SVG17" s="156"/>
      <c r="SVH17" s="156"/>
      <c r="SVI17" s="156"/>
      <c r="SVJ17" s="156"/>
      <c r="SVK17" s="156"/>
      <c r="SVL17" s="156"/>
      <c r="SVM17" s="156"/>
      <c r="SVN17" s="156"/>
      <c r="SVO17" s="156"/>
      <c r="SVP17" s="156"/>
      <c r="SVQ17" s="156"/>
      <c r="SVR17" s="156"/>
      <c r="SVS17" s="156"/>
      <c r="SVT17" s="156"/>
      <c r="SVU17" s="156"/>
      <c r="SVV17" s="156"/>
      <c r="SVW17" s="156"/>
      <c r="SVX17" s="156"/>
      <c r="SVY17" s="156"/>
      <c r="SVZ17" s="156"/>
      <c r="SWA17" s="156"/>
      <c r="SWB17" s="156"/>
      <c r="SWC17" s="156"/>
      <c r="SWD17" s="156"/>
      <c r="SWE17" s="156"/>
      <c r="SWF17" s="156"/>
      <c r="SWG17" s="156"/>
      <c r="SWH17" s="156"/>
      <c r="SWI17" s="156"/>
      <c r="SWJ17" s="156"/>
      <c r="SWK17" s="156"/>
      <c r="SWL17" s="156"/>
      <c r="SWM17" s="156"/>
      <c r="SWN17" s="156"/>
      <c r="SWO17" s="156"/>
      <c r="SWP17" s="156"/>
      <c r="SWQ17" s="156"/>
      <c r="SWR17" s="156"/>
      <c r="SWS17" s="156"/>
      <c r="SWT17" s="156"/>
      <c r="SWU17" s="156"/>
      <c r="SWV17" s="156"/>
      <c r="SWW17" s="156"/>
      <c r="SWX17" s="156"/>
      <c r="SWY17" s="156"/>
      <c r="SWZ17" s="156"/>
      <c r="SXA17" s="156"/>
      <c r="SXB17" s="156"/>
      <c r="SXC17" s="156"/>
      <c r="SXD17" s="156"/>
      <c r="SXE17" s="156"/>
      <c r="SXF17" s="156"/>
      <c r="SXG17" s="156"/>
      <c r="SXH17" s="156"/>
      <c r="SXI17" s="156"/>
      <c r="SXJ17" s="156"/>
      <c r="SXK17" s="156"/>
      <c r="SXL17" s="156"/>
      <c r="SXM17" s="156"/>
      <c r="SXN17" s="156"/>
      <c r="SXO17" s="156"/>
      <c r="SXP17" s="156"/>
      <c r="SXQ17" s="156"/>
      <c r="SXR17" s="156"/>
      <c r="SXS17" s="156"/>
      <c r="SXT17" s="156"/>
      <c r="SXU17" s="156"/>
      <c r="SXV17" s="156"/>
      <c r="SXW17" s="156"/>
      <c r="SXX17" s="156"/>
      <c r="SXY17" s="156"/>
      <c r="SXZ17" s="156"/>
      <c r="SYA17" s="156"/>
      <c r="SYB17" s="156"/>
      <c r="SYC17" s="156"/>
      <c r="SYD17" s="156"/>
      <c r="SYE17" s="156"/>
      <c r="SYF17" s="156"/>
      <c r="SYG17" s="156"/>
      <c r="SYH17" s="156"/>
      <c r="SYI17" s="156"/>
      <c r="SYJ17" s="156"/>
      <c r="SYK17" s="156"/>
      <c r="SYL17" s="156"/>
      <c r="SYM17" s="156"/>
      <c r="SYN17" s="156"/>
      <c r="SYO17" s="156"/>
      <c r="SYP17" s="156"/>
      <c r="SYQ17" s="156"/>
      <c r="SYR17" s="156"/>
      <c r="SYS17" s="156"/>
      <c r="SYT17" s="156"/>
      <c r="SYU17" s="156"/>
      <c r="SYV17" s="156"/>
      <c r="SYW17" s="156"/>
      <c r="SYX17" s="156"/>
      <c r="SYY17" s="156"/>
      <c r="SYZ17" s="156"/>
      <c r="SZA17" s="156"/>
      <c r="SZB17" s="156"/>
      <c r="SZC17" s="156"/>
      <c r="SZD17" s="156"/>
      <c r="SZE17" s="156"/>
      <c r="SZF17" s="156"/>
      <c r="SZG17" s="156"/>
      <c r="SZH17" s="156"/>
      <c r="SZI17" s="156"/>
      <c r="SZJ17" s="156"/>
      <c r="SZK17" s="156"/>
      <c r="SZL17" s="156"/>
      <c r="SZM17" s="156"/>
      <c r="SZN17" s="156"/>
      <c r="SZO17" s="156"/>
      <c r="SZP17" s="156"/>
      <c r="SZQ17" s="156"/>
      <c r="SZR17" s="156"/>
      <c r="SZS17" s="156"/>
      <c r="SZT17" s="156"/>
      <c r="SZU17" s="156"/>
      <c r="SZV17" s="156"/>
      <c r="SZW17" s="156"/>
      <c r="SZX17" s="156"/>
      <c r="SZY17" s="156"/>
      <c r="SZZ17" s="156"/>
      <c r="TAA17" s="156"/>
      <c r="TAB17" s="156"/>
      <c r="TAC17" s="156"/>
      <c r="TAD17" s="156"/>
      <c r="TAE17" s="156"/>
      <c r="TAF17" s="156"/>
      <c r="TAG17" s="156"/>
      <c r="TAH17" s="156"/>
      <c r="TAI17" s="156"/>
      <c r="TAJ17" s="156"/>
      <c r="TAK17" s="156"/>
      <c r="TAL17" s="156"/>
      <c r="TAM17" s="156"/>
      <c r="TAN17" s="156"/>
      <c r="TAO17" s="156"/>
      <c r="TAP17" s="156"/>
      <c r="TAQ17" s="156"/>
      <c r="TAR17" s="156"/>
      <c r="TAS17" s="156"/>
      <c r="TAT17" s="156"/>
      <c r="TAU17" s="156"/>
      <c r="TAV17" s="156"/>
      <c r="TAW17" s="156"/>
      <c r="TAX17" s="156"/>
      <c r="TAY17" s="156"/>
      <c r="TAZ17" s="156"/>
      <c r="TBA17" s="156"/>
      <c r="TBB17" s="156"/>
      <c r="TBC17" s="156"/>
      <c r="TBD17" s="156"/>
      <c r="TBE17" s="156"/>
      <c r="TBF17" s="156"/>
      <c r="TBG17" s="156"/>
      <c r="TBH17" s="156"/>
      <c r="TBI17" s="156"/>
      <c r="TBJ17" s="156"/>
      <c r="TBK17" s="156"/>
      <c r="TBL17" s="156"/>
      <c r="TBM17" s="156"/>
      <c r="TBN17" s="156"/>
      <c r="TBO17" s="156"/>
      <c r="TBP17" s="156"/>
      <c r="TBQ17" s="156"/>
      <c r="TBR17" s="156"/>
      <c r="TBS17" s="156"/>
      <c r="TBT17" s="156"/>
      <c r="TBU17" s="156"/>
      <c r="TBV17" s="156"/>
      <c r="TBW17" s="156"/>
      <c r="TBX17" s="156"/>
      <c r="TBY17" s="156"/>
      <c r="TBZ17" s="156"/>
      <c r="TCA17" s="156"/>
      <c r="TCB17" s="156"/>
      <c r="TCC17" s="156"/>
      <c r="TCD17" s="156"/>
      <c r="TCE17" s="156"/>
      <c r="TCF17" s="156"/>
      <c r="TCG17" s="156"/>
      <c r="TCH17" s="156"/>
      <c r="TCI17" s="156"/>
      <c r="TCJ17" s="156"/>
      <c r="TCK17" s="156"/>
      <c r="TCL17" s="156"/>
      <c r="TCM17" s="156"/>
      <c r="TCN17" s="156"/>
      <c r="TCO17" s="156"/>
      <c r="TCP17" s="156"/>
      <c r="TCQ17" s="156"/>
      <c r="TCR17" s="156"/>
      <c r="TCS17" s="156"/>
      <c r="TCT17" s="156"/>
      <c r="TCU17" s="156"/>
      <c r="TCV17" s="156"/>
      <c r="TCW17" s="156"/>
      <c r="TCX17" s="156"/>
      <c r="TCY17" s="156"/>
      <c r="TCZ17" s="156"/>
      <c r="TDA17" s="156"/>
      <c r="TDB17" s="156"/>
      <c r="TDC17" s="156"/>
      <c r="TDD17" s="156"/>
      <c r="TDE17" s="156"/>
      <c r="TDF17" s="156"/>
      <c r="TDG17" s="156"/>
      <c r="TDH17" s="156"/>
      <c r="TDI17" s="156"/>
      <c r="TDJ17" s="156"/>
      <c r="TDK17" s="156"/>
      <c r="TDL17" s="156"/>
      <c r="TDM17" s="156"/>
      <c r="TDN17" s="156"/>
      <c r="TDO17" s="156"/>
      <c r="TDP17" s="156"/>
      <c r="TDQ17" s="156"/>
      <c r="TDR17" s="156"/>
      <c r="TDS17" s="156"/>
      <c r="TDT17" s="156"/>
      <c r="TDU17" s="156"/>
      <c r="TDV17" s="156"/>
      <c r="TDW17" s="156"/>
      <c r="TDX17" s="156"/>
      <c r="TDY17" s="156"/>
      <c r="TDZ17" s="156"/>
      <c r="TEA17" s="156"/>
      <c r="TEB17" s="156"/>
      <c r="TEC17" s="156"/>
      <c r="TED17" s="156"/>
      <c r="TEE17" s="156"/>
      <c r="TEF17" s="156"/>
      <c r="TEG17" s="156"/>
      <c r="TEH17" s="156"/>
      <c r="TEI17" s="156"/>
      <c r="TEJ17" s="156"/>
      <c r="TEK17" s="156"/>
      <c r="TEL17" s="156"/>
      <c r="TEM17" s="156"/>
      <c r="TEN17" s="156"/>
      <c r="TEO17" s="156"/>
      <c r="TEP17" s="156"/>
      <c r="TEQ17" s="156"/>
      <c r="TER17" s="156"/>
      <c r="TES17" s="156"/>
      <c r="TET17" s="156"/>
      <c r="TEU17" s="156"/>
      <c r="TEV17" s="156"/>
      <c r="TEW17" s="156"/>
      <c r="TEX17" s="156"/>
      <c r="TEY17" s="156"/>
      <c r="TEZ17" s="156"/>
      <c r="TFA17" s="156"/>
      <c r="TFB17" s="156"/>
      <c r="TFC17" s="156"/>
      <c r="TFD17" s="156"/>
      <c r="TFE17" s="156"/>
      <c r="TFF17" s="156"/>
      <c r="TFG17" s="156"/>
      <c r="TFH17" s="156"/>
      <c r="TFI17" s="156"/>
      <c r="TFJ17" s="156"/>
      <c r="TFK17" s="156"/>
      <c r="TFL17" s="156"/>
      <c r="TFM17" s="156"/>
      <c r="TFN17" s="156"/>
      <c r="TFO17" s="156"/>
      <c r="TFP17" s="156"/>
      <c r="TFQ17" s="156"/>
      <c r="TFR17" s="156"/>
      <c r="TFS17" s="156"/>
      <c r="TFT17" s="156"/>
      <c r="TFU17" s="156"/>
      <c r="TFV17" s="156"/>
      <c r="TFW17" s="156"/>
      <c r="TFX17" s="156"/>
      <c r="TFY17" s="156"/>
      <c r="TFZ17" s="156"/>
      <c r="TGA17" s="156"/>
      <c r="TGB17" s="156"/>
      <c r="TGC17" s="156"/>
      <c r="TGD17" s="156"/>
      <c r="TGE17" s="156"/>
      <c r="TGF17" s="156"/>
      <c r="TGG17" s="156"/>
      <c r="TGH17" s="156"/>
      <c r="TGI17" s="156"/>
      <c r="TGJ17" s="156"/>
      <c r="TGK17" s="156"/>
      <c r="TGL17" s="156"/>
      <c r="TGM17" s="156"/>
      <c r="TGN17" s="156"/>
      <c r="TGO17" s="156"/>
      <c r="TGP17" s="156"/>
      <c r="TGQ17" s="156"/>
      <c r="TGR17" s="156"/>
      <c r="TGS17" s="156"/>
      <c r="TGT17" s="156"/>
      <c r="TGU17" s="156"/>
      <c r="TGV17" s="156"/>
      <c r="TGW17" s="156"/>
      <c r="TGX17" s="156"/>
      <c r="TGY17" s="156"/>
      <c r="TGZ17" s="156"/>
      <c r="THA17" s="156"/>
      <c r="THB17" s="156"/>
      <c r="THC17" s="156"/>
      <c r="THD17" s="156"/>
      <c r="THE17" s="156"/>
      <c r="THF17" s="156"/>
      <c r="THG17" s="156"/>
      <c r="THH17" s="156"/>
      <c r="THI17" s="156"/>
      <c r="THJ17" s="156"/>
      <c r="THK17" s="156"/>
      <c r="THL17" s="156"/>
      <c r="THM17" s="156"/>
      <c r="THN17" s="156"/>
      <c r="THO17" s="156"/>
      <c r="THP17" s="156"/>
      <c r="THQ17" s="156"/>
      <c r="THR17" s="156"/>
      <c r="THS17" s="156"/>
      <c r="THT17" s="156"/>
      <c r="THU17" s="156"/>
      <c r="THV17" s="156"/>
      <c r="THW17" s="156"/>
      <c r="THX17" s="156"/>
      <c r="THY17" s="156"/>
      <c r="THZ17" s="156"/>
      <c r="TIA17" s="156"/>
      <c r="TIB17" s="156"/>
      <c r="TIC17" s="156"/>
      <c r="TID17" s="156"/>
      <c r="TIE17" s="156"/>
      <c r="TIF17" s="156"/>
      <c r="TIG17" s="156"/>
      <c r="TIH17" s="156"/>
      <c r="TII17" s="156"/>
      <c r="TIJ17" s="156"/>
      <c r="TIK17" s="156"/>
      <c r="TIL17" s="156"/>
      <c r="TIM17" s="156"/>
      <c r="TIN17" s="156"/>
      <c r="TIO17" s="156"/>
      <c r="TIP17" s="156"/>
      <c r="TIQ17" s="156"/>
      <c r="TIR17" s="156"/>
      <c r="TIS17" s="156"/>
      <c r="TIT17" s="156"/>
      <c r="TIU17" s="156"/>
      <c r="TIV17" s="156"/>
      <c r="TIW17" s="156"/>
      <c r="TIX17" s="156"/>
      <c r="TIY17" s="156"/>
      <c r="TIZ17" s="156"/>
      <c r="TJA17" s="156"/>
      <c r="TJB17" s="156"/>
      <c r="TJC17" s="156"/>
      <c r="TJD17" s="156"/>
      <c r="TJE17" s="156"/>
      <c r="TJF17" s="156"/>
      <c r="TJG17" s="156"/>
      <c r="TJH17" s="156"/>
      <c r="TJI17" s="156"/>
      <c r="TJJ17" s="156"/>
      <c r="TJK17" s="156"/>
      <c r="TJL17" s="156"/>
      <c r="TJM17" s="156"/>
      <c r="TJN17" s="156"/>
      <c r="TJO17" s="156"/>
      <c r="TJP17" s="156"/>
      <c r="TJQ17" s="156"/>
      <c r="TJR17" s="156"/>
      <c r="TJS17" s="156"/>
      <c r="TJT17" s="156"/>
      <c r="TJU17" s="156"/>
      <c r="TJV17" s="156"/>
      <c r="TJW17" s="156"/>
      <c r="TJX17" s="156"/>
      <c r="TJY17" s="156"/>
      <c r="TJZ17" s="156"/>
      <c r="TKA17" s="156"/>
      <c r="TKB17" s="156"/>
      <c r="TKC17" s="156"/>
      <c r="TKD17" s="156"/>
      <c r="TKE17" s="156"/>
      <c r="TKF17" s="156"/>
      <c r="TKG17" s="156"/>
      <c r="TKH17" s="156"/>
      <c r="TKI17" s="156"/>
      <c r="TKJ17" s="156"/>
      <c r="TKK17" s="156"/>
      <c r="TKL17" s="156"/>
      <c r="TKM17" s="156"/>
      <c r="TKN17" s="156"/>
      <c r="TKO17" s="156"/>
      <c r="TKP17" s="156"/>
      <c r="TKQ17" s="156"/>
      <c r="TKR17" s="156"/>
      <c r="TKS17" s="156"/>
      <c r="TKT17" s="156"/>
      <c r="TKU17" s="156"/>
      <c r="TKV17" s="156"/>
      <c r="TKW17" s="156"/>
      <c r="TKX17" s="156"/>
      <c r="TKY17" s="156"/>
      <c r="TKZ17" s="156"/>
      <c r="TLA17" s="156"/>
      <c r="TLB17" s="156"/>
      <c r="TLC17" s="156"/>
      <c r="TLD17" s="156"/>
      <c r="TLE17" s="156"/>
      <c r="TLF17" s="156"/>
      <c r="TLG17" s="156"/>
      <c r="TLH17" s="156"/>
      <c r="TLI17" s="156"/>
      <c r="TLJ17" s="156"/>
      <c r="TLK17" s="156"/>
      <c r="TLL17" s="156"/>
      <c r="TLM17" s="156"/>
      <c r="TLN17" s="156"/>
      <c r="TLO17" s="156"/>
      <c r="TLP17" s="156"/>
      <c r="TLQ17" s="156"/>
      <c r="TLR17" s="156"/>
      <c r="TLS17" s="156"/>
      <c r="TLT17" s="156"/>
      <c r="TLU17" s="156"/>
      <c r="TLV17" s="156"/>
      <c r="TLW17" s="156"/>
      <c r="TLX17" s="156"/>
      <c r="TLY17" s="156"/>
      <c r="TLZ17" s="156"/>
      <c r="TMA17" s="156"/>
      <c r="TMB17" s="156"/>
      <c r="TMC17" s="156"/>
      <c r="TMD17" s="156"/>
      <c r="TME17" s="156"/>
      <c r="TMF17" s="156"/>
      <c r="TMG17" s="156"/>
      <c r="TMH17" s="156"/>
      <c r="TMI17" s="156"/>
      <c r="TMJ17" s="156"/>
      <c r="TMK17" s="156"/>
      <c r="TML17" s="156"/>
      <c r="TMM17" s="156"/>
      <c r="TMN17" s="156"/>
      <c r="TMO17" s="156"/>
      <c r="TMP17" s="156"/>
      <c r="TMQ17" s="156"/>
      <c r="TMR17" s="156"/>
      <c r="TMS17" s="156"/>
      <c r="TMT17" s="156"/>
      <c r="TMU17" s="156"/>
      <c r="TMV17" s="156"/>
      <c r="TMW17" s="156"/>
      <c r="TMX17" s="156"/>
      <c r="TMY17" s="156"/>
      <c r="TMZ17" s="156"/>
      <c r="TNA17" s="156"/>
      <c r="TNB17" s="156"/>
      <c r="TNC17" s="156"/>
      <c r="TND17" s="156"/>
      <c r="TNE17" s="156"/>
      <c r="TNF17" s="156"/>
      <c r="TNG17" s="156"/>
      <c r="TNH17" s="156"/>
      <c r="TNI17" s="156"/>
      <c r="TNJ17" s="156"/>
      <c r="TNK17" s="156"/>
      <c r="TNL17" s="156"/>
      <c r="TNM17" s="156"/>
      <c r="TNN17" s="156"/>
      <c r="TNO17" s="156"/>
      <c r="TNP17" s="156"/>
      <c r="TNQ17" s="156"/>
      <c r="TNR17" s="156"/>
      <c r="TNS17" s="156"/>
      <c r="TNT17" s="156"/>
      <c r="TNU17" s="156"/>
      <c r="TNV17" s="156"/>
      <c r="TNW17" s="156"/>
      <c r="TNX17" s="156"/>
      <c r="TNY17" s="156"/>
      <c r="TNZ17" s="156"/>
      <c r="TOA17" s="156"/>
      <c r="TOB17" s="156"/>
      <c r="TOC17" s="156"/>
      <c r="TOD17" s="156"/>
      <c r="TOE17" s="156"/>
      <c r="TOF17" s="156"/>
      <c r="TOG17" s="156"/>
      <c r="TOH17" s="156"/>
      <c r="TOI17" s="156"/>
      <c r="TOJ17" s="156"/>
      <c r="TOK17" s="156"/>
      <c r="TOL17" s="156"/>
      <c r="TOM17" s="156"/>
      <c r="TON17" s="156"/>
      <c r="TOO17" s="156"/>
      <c r="TOP17" s="156"/>
      <c r="TOQ17" s="156"/>
      <c r="TOR17" s="156"/>
      <c r="TOS17" s="156"/>
      <c r="TOT17" s="156"/>
      <c r="TOU17" s="156"/>
      <c r="TOV17" s="156"/>
      <c r="TOW17" s="156"/>
      <c r="TOX17" s="156"/>
      <c r="TOY17" s="156"/>
      <c r="TOZ17" s="156"/>
      <c r="TPA17" s="156"/>
      <c r="TPB17" s="156"/>
      <c r="TPC17" s="156"/>
      <c r="TPD17" s="156"/>
      <c r="TPE17" s="156"/>
      <c r="TPF17" s="156"/>
      <c r="TPG17" s="156"/>
      <c r="TPH17" s="156"/>
      <c r="TPI17" s="156"/>
      <c r="TPJ17" s="156"/>
      <c r="TPK17" s="156"/>
      <c r="TPL17" s="156"/>
      <c r="TPM17" s="156"/>
      <c r="TPN17" s="156"/>
      <c r="TPO17" s="156"/>
      <c r="TPP17" s="156"/>
      <c r="TPQ17" s="156"/>
      <c r="TPR17" s="156"/>
      <c r="TPS17" s="156"/>
      <c r="TPT17" s="156"/>
      <c r="TPU17" s="156"/>
      <c r="TPV17" s="156"/>
      <c r="TPW17" s="156"/>
      <c r="TPX17" s="156"/>
      <c r="TPY17" s="156"/>
      <c r="TPZ17" s="156"/>
      <c r="TQA17" s="156"/>
      <c r="TQB17" s="156"/>
      <c r="TQC17" s="156"/>
      <c r="TQD17" s="156"/>
      <c r="TQE17" s="156"/>
      <c r="TQF17" s="156"/>
      <c r="TQG17" s="156"/>
      <c r="TQH17" s="156"/>
      <c r="TQI17" s="156"/>
      <c r="TQJ17" s="156"/>
      <c r="TQK17" s="156"/>
      <c r="TQL17" s="156"/>
      <c r="TQM17" s="156"/>
      <c r="TQN17" s="156"/>
      <c r="TQO17" s="156"/>
      <c r="TQP17" s="156"/>
      <c r="TQQ17" s="156"/>
      <c r="TQR17" s="156"/>
      <c r="TQS17" s="156"/>
      <c r="TQT17" s="156"/>
      <c r="TQU17" s="156"/>
      <c r="TQV17" s="156"/>
      <c r="TQW17" s="156"/>
      <c r="TQX17" s="156"/>
      <c r="TQY17" s="156"/>
      <c r="TQZ17" s="156"/>
      <c r="TRA17" s="156"/>
      <c r="TRB17" s="156"/>
      <c r="TRC17" s="156"/>
      <c r="TRD17" s="156"/>
      <c r="TRE17" s="156"/>
      <c r="TRF17" s="156"/>
      <c r="TRG17" s="156"/>
      <c r="TRH17" s="156"/>
      <c r="TRI17" s="156"/>
      <c r="TRJ17" s="156"/>
      <c r="TRK17" s="156"/>
      <c r="TRL17" s="156"/>
      <c r="TRM17" s="156"/>
      <c r="TRN17" s="156"/>
      <c r="TRO17" s="156"/>
      <c r="TRP17" s="156"/>
      <c r="TRQ17" s="156"/>
      <c r="TRR17" s="156"/>
      <c r="TRS17" s="156"/>
      <c r="TRT17" s="156"/>
      <c r="TRU17" s="156"/>
      <c r="TRV17" s="156"/>
      <c r="TRW17" s="156"/>
      <c r="TRX17" s="156"/>
      <c r="TRY17" s="156"/>
      <c r="TRZ17" s="156"/>
      <c r="TSA17" s="156"/>
      <c r="TSB17" s="156"/>
      <c r="TSC17" s="156"/>
      <c r="TSD17" s="156"/>
      <c r="TSE17" s="156"/>
      <c r="TSF17" s="156"/>
      <c r="TSG17" s="156"/>
      <c r="TSH17" s="156"/>
      <c r="TSI17" s="156"/>
      <c r="TSJ17" s="156"/>
      <c r="TSK17" s="156"/>
      <c r="TSL17" s="156"/>
      <c r="TSM17" s="156"/>
      <c r="TSN17" s="156"/>
      <c r="TSO17" s="156"/>
      <c r="TSP17" s="156"/>
      <c r="TSQ17" s="156"/>
      <c r="TSR17" s="156"/>
      <c r="TSS17" s="156"/>
      <c r="TST17" s="156"/>
      <c r="TSU17" s="156"/>
      <c r="TSV17" s="156"/>
      <c r="TSW17" s="156"/>
      <c r="TSX17" s="156"/>
      <c r="TSY17" s="156"/>
      <c r="TSZ17" s="156"/>
      <c r="TTA17" s="156"/>
      <c r="TTB17" s="156"/>
      <c r="TTC17" s="156"/>
      <c r="TTD17" s="156"/>
      <c r="TTE17" s="156"/>
      <c r="TTF17" s="156"/>
      <c r="TTG17" s="156"/>
      <c r="TTH17" s="156"/>
      <c r="TTI17" s="156"/>
      <c r="TTJ17" s="156"/>
      <c r="TTK17" s="156"/>
      <c r="TTL17" s="156"/>
      <c r="TTM17" s="156"/>
      <c r="TTN17" s="156"/>
      <c r="TTO17" s="156"/>
      <c r="TTP17" s="156"/>
      <c r="TTQ17" s="156"/>
      <c r="TTR17" s="156"/>
      <c r="TTS17" s="156"/>
      <c r="TTT17" s="156"/>
      <c r="TTU17" s="156"/>
      <c r="TTV17" s="156"/>
      <c r="TTW17" s="156"/>
      <c r="TTX17" s="156"/>
      <c r="TTY17" s="156"/>
      <c r="TTZ17" s="156"/>
      <c r="TUA17" s="156"/>
      <c r="TUB17" s="156"/>
      <c r="TUC17" s="156"/>
      <c r="TUD17" s="156"/>
      <c r="TUE17" s="156"/>
      <c r="TUF17" s="156"/>
      <c r="TUG17" s="156"/>
      <c r="TUH17" s="156"/>
      <c r="TUI17" s="156"/>
      <c r="TUJ17" s="156"/>
      <c r="TUK17" s="156"/>
      <c r="TUL17" s="156"/>
      <c r="TUM17" s="156"/>
      <c r="TUN17" s="156"/>
      <c r="TUO17" s="156"/>
      <c r="TUP17" s="156"/>
      <c r="TUQ17" s="156"/>
      <c r="TUR17" s="156"/>
      <c r="TUS17" s="156"/>
      <c r="TUT17" s="156"/>
      <c r="TUU17" s="156"/>
      <c r="TUV17" s="156"/>
      <c r="TUW17" s="156"/>
      <c r="TUX17" s="156"/>
      <c r="TUY17" s="156"/>
      <c r="TUZ17" s="156"/>
      <c r="TVA17" s="156"/>
      <c r="TVB17" s="156"/>
      <c r="TVC17" s="156"/>
      <c r="TVD17" s="156"/>
      <c r="TVE17" s="156"/>
      <c r="TVF17" s="156"/>
      <c r="TVG17" s="156"/>
      <c r="TVH17" s="156"/>
      <c r="TVI17" s="156"/>
      <c r="TVJ17" s="156"/>
      <c r="TVK17" s="156"/>
      <c r="TVL17" s="156"/>
      <c r="TVM17" s="156"/>
      <c r="TVN17" s="156"/>
      <c r="TVO17" s="156"/>
      <c r="TVP17" s="156"/>
      <c r="TVQ17" s="156"/>
      <c r="TVR17" s="156"/>
      <c r="TVS17" s="156"/>
      <c r="TVT17" s="156"/>
      <c r="TVU17" s="156"/>
      <c r="TVV17" s="156"/>
      <c r="TVW17" s="156"/>
      <c r="TVX17" s="156"/>
      <c r="TVY17" s="156"/>
      <c r="TVZ17" s="156"/>
      <c r="TWA17" s="156"/>
      <c r="TWB17" s="156"/>
      <c r="TWC17" s="156"/>
      <c r="TWD17" s="156"/>
      <c r="TWE17" s="156"/>
      <c r="TWF17" s="156"/>
      <c r="TWG17" s="156"/>
      <c r="TWH17" s="156"/>
      <c r="TWI17" s="156"/>
      <c r="TWJ17" s="156"/>
      <c r="TWK17" s="156"/>
      <c r="TWL17" s="156"/>
      <c r="TWM17" s="156"/>
      <c r="TWN17" s="156"/>
      <c r="TWO17" s="156"/>
      <c r="TWP17" s="156"/>
      <c r="TWQ17" s="156"/>
      <c r="TWR17" s="156"/>
      <c r="TWS17" s="156"/>
      <c r="TWT17" s="156"/>
      <c r="TWU17" s="156"/>
      <c r="TWV17" s="156"/>
      <c r="TWW17" s="156"/>
      <c r="TWX17" s="156"/>
      <c r="TWY17" s="156"/>
      <c r="TWZ17" s="156"/>
      <c r="TXA17" s="156"/>
      <c r="TXB17" s="156"/>
      <c r="TXC17" s="156"/>
      <c r="TXD17" s="156"/>
      <c r="TXE17" s="156"/>
      <c r="TXF17" s="156"/>
      <c r="TXG17" s="156"/>
      <c r="TXH17" s="156"/>
      <c r="TXI17" s="156"/>
      <c r="TXJ17" s="156"/>
      <c r="TXK17" s="156"/>
      <c r="TXL17" s="156"/>
      <c r="TXM17" s="156"/>
      <c r="TXN17" s="156"/>
      <c r="TXO17" s="156"/>
      <c r="TXP17" s="156"/>
      <c r="TXQ17" s="156"/>
      <c r="TXR17" s="156"/>
      <c r="TXS17" s="156"/>
      <c r="TXT17" s="156"/>
      <c r="TXU17" s="156"/>
      <c r="TXV17" s="156"/>
      <c r="TXW17" s="156"/>
      <c r="TXX17" s="156"/>
      <c r="TXY17" s="156"/>
      <c r="TXZ17" s="156"/>
      <c r="TYA17" s="156"/>
      <c r="TYB17" s="156"/>
      <c r="TYC17" s="156"/>
      <c r="TYD17" s="156"/>
      <c r="TYE17" s="156"/>
      <c r="TYF17" s="156"/>
      <c r="TYG17" s="156"/>
      <c r="TYH17" s="156"/>
      <c r="TYI17" s="156"/>
      <c r="TYJ17" s="156"/>
      <c r="TYK17" s="156"/>
      <c r="TYL17" s="156"/>
      <c r="TYM17" s="156"/>
      <c r="TYN17" s="156"/>
      <c r="TYO17" s="156"/>
      <c r="TYP17" s="156"/>
      <c r="TYQ17" s="156"/>
      <c r="TYR17" s="156"/>
      <c r="TYS17" s="156"/>
      <c r="TYT17" s="156"/>
      <c r="TYU17" s="156"/>
      <c r="TYV17" s="156"/>
      <c r="TYW17" s="156"/>
      <c r="TYX17" s="156"/>
      <c r="TYY17" s="156"/>
      <c r="TYZ17" s="156"/>
      <c r="TZA17" s="156"/>
      <c r="TZB17" s="156"/>
      <c r="TZC17" s="156"/>
      <c r="TZD17" s="156"/>
      <c r="TZE17" s="156"/>
      <c r="TZF17" s="156"/>
      <c r="TZG17" s="156"/>
      <c r="TZH17" s="156"/>
      <c r="TZI17" s="156"/>
      <c r="TZJ17" s="156"/>
      <c r="TZK17" s="156"/>
      <c r="TZL17" s="156"/>
      <c r="TZM17" s="156"/>
      <c r="TZN17" s="156"/>
      <c r="TZO17" s="156"/>
      <c r="TZP17" s="156"/>
      <c r="TZQ17" s="156"/>
      <c r="TZR17" s="156"/>
      <c r="TZS17" s="156"/>
      <c r="TZT17" s="156"/>
      <c r="TZU17" s="156"/>
      <c r="TZV17" s="156"/>
      <c r="TZW17" s="156"/>
      <c r="TZX17" s="156"/>
      <c r="TZY17" s="156"/>
      <c r="TZZ17" s="156"/>
      <c r="UAA17" s="156"/>
      <c r="UAB17" s="156"/>
      <c r="UAC17" s="156"/>
      <c r="UAD17" s="156"/>
      <c r="UAE17" s="156"/>
      <c r="UAF17" s="156"/>
      <c r="UAG17" s="156"/>
      <c r="UAH17" s="156"/>
      <c r="UAI17" s="156"/>
      <c r="UAJ17" s="156"/>
      <c r="UAK17" s="156"/>
      <c r="UAL17" s="156"/>
      <c r="UAM17" s="156"/>
      <c r="UAN17" s="156"/>
      <c r="UAO17" s="156"/>
      <c r="UAP17" s="156"/>
      <c r="UAQ17" s="156"/>
      <c r="UAR17" s="156"/>
      <c r="UAS17" s="156"/>
      <c r="UAT17" s="156"/>
      <c r="UAU17" s="156"/>
      <c r="UAV17" s="156"/>
      <c r="UAW17" s="156"/>
      <c r="UAX17" s="156"/>
      <c r="UAY17" s="156"/>
      <c r="UAZ17" s="156"/>
      <c r="UBA17" s="156"/>
      <c r="UBB17" s="156"/>
      <c r="UBC17" s="156"/>
      <c r="UBD17" s="156"/>
      <c r="UBE17" s="156"/>
      <c r="UBF17" s="156"/>
      <c r="UBG17" s="156"/>
      <c r="UBH17" s="156"/>
      <c r="UBI17" s="156"/>
      <c r="UBJ17" s="156"/>
      <c r="UBK17" s="156"/>
      <c r="UBL17" s="156"/>
      <c r="UBM17" s="156"/>
      <c r="UBN17" s="156"/>
      <c r="UBO17" s="156"/>
      <c r="UBP17" s="156"/>
      <c r="UBQ17" s="156"/>
      <c r="UBR17" s="156"/>
      <c r="UBS17" s="156"/>
      <c r="UBT17" s="156"/>
      <c r="UBU17" s="156"/>
      <c r="UBV17" s="156"/>
      <c r="UBW17" s="156"/>
      <c r="UBX17" s="156"/>
      <c r="UBY17" s="156"/>
      <c r="UBZ17" s="156"/>
      <c r="UCA17" s="156"/>
      <c r="UCB17" s="156"/>
      <c r="UCC17" s="156"/>
      <c r="UCD17" s="156"/>
      <c r="UCE17" s="156"/>
      <c r="UCF17" s="156"/>
      <c r="UCG17" s="156"/>
      <c r="UCH17" s="156"/>
      <c r="UCI17" s="156"/>
      <c r="UCJ17" s="156"/>
      <c r="UCK17" s="156"/>
      <c r="UCL17" s="156"/>
      <c r="UCM17" s="156"/>
      <c r="UCN17" s="156"/>
      <c r="UCO17" s="156"/>
      <c r="UCP17" s="156"/>
      <c r="UCQ17" s="156"/>
      <c r="UCR17" s="156"/>
      <c r="UCS17" s="156"/>
      <c r="UCT17" s="156"/>
      <c r="UCU17" s="156"/>
      <c r="UCV17" s="156"/>
      <c r="UCW17" s="156"/>
      <c r="UCX17" s="156"/>
      <c r="UCY17" s="156"/>
      <c r="UCZ17" s="156"/>
      <c r="UDA17" s="156"/>
      <c r="UDB17" s="156"/>
      <c r="UDC17" s="156"/>
      <c r="UDD17" s="156"/>
      <c r="UDE17" s="156"/>
      <c r="UDF17" s="156"/>
      <c r="UDG17" s="156"/>
      <c r="UDH17" s="156"/>
      <c r="UDI17" s="156"/>
      <c r="UDJ17" s="156"/>
      <c r="UDK17" s="156"/>
      <c r="UDL17" s="156"/>
      <c r="UDM17" s="156"/>
      <c r="UDN17" s="156"/>
      <c r="UDO17" s="156"/>
      <c r="UDP17" s="156"/>
      <c r="UDQ17" s="156"/>
      <c r="UDR17" s="156"/>
      <c r="UDS17" s="156"/>
      <c r="UDT17" s="156"/>
      <c r="UDU17" s="156"/>
      <c r="UDV17" s="156"/>
      <c r="UDW17" s="156"/>
      <c r="UDX17" s="156"/>
      <c r="UDY17" s="156"/>
      <c r="UDZ17" s="156"/>
      <c r="UEA17" s="156"/>
      <c r="UEB17" s="156"/>
      <c r="UEC17" s="156"/>
      <c r="UED17" s="156"/>
      <c r="UEE17" s="156"/>
      <c r="UEF17" s="156"/>
      <c r="UEG17" s="156"/>
      <c r="UEH17" s="156"/>
      <c r="UEI17" s="156"/>
      <c r="UEJ17" s="156"/>
      <c r="UEK17" s="156"/>
      <c r="UEL17" s="156"/>
      <c r="UEM17" s="156"/>
      <c r="UEN17" s="156"/>
      <c r="UEO17" s="156"/>
      <c r="UEP17" s="156"/>
      <c r="UEQ17" s="156"/>
      <c r="UER17" s="156"/>
      <c r="UES17" s="156"/>
      <c r="UET17" s="156"/>
      <c r="UEU17" s="156"/>
      <c r="UEV17" s="156"/>
      <c r="UEW17" s="156"/>
      <c r="UEX17" s="156"/>
      <c r="UEY17" s="156"/>
      <c r="UEZ17" s="156"/>
      <c r="UFA17" s="156"/>
      <c r="UFB17" s="156"/>
      <c r="UFC17" s="156"/>
      <c r="UFD17" s="156"/>
      <c r="UFE17" s="156"/>
      <c r="UFF17" s="156"/>
      <c r="UFG17" s="156"/>
      <c r="UFH17" s="156"/>
      <c r="UFI17" s="156"/>
      <c r="UFJ17" s="156"/>
      <c r="UFK17" s="156"/>
      <c r="UFL17" s="156"/>
      <c r="UFM17" s="156"/>
      <c r="UFN17" s="156"/>
      <c r="UFO17" s="156"/>
      <c r="UFP17" s="156"/>
      <c r="UFQ17" s="156"/>
      <c r="UFR17" s="156"/>
      <c r="UFS17" s="156"/>
      <c r="UFT17" s="156"/>
      <c r="UFU17" s="156"/>
      <c r="UFV17" s="156"/>
      <c r="UFW17" s="156"/>
      <c r="UFX17" s="156"/>
      <c r="UFY17" s="156"/>
      <c r="UFZ17" s="156"/>
      <c r="UGA17" s="156"/>
      <c r="UGB17" s="156"/>
      <c r="UGC17" s="156"/>
      <c r="UGD17" s="156"/>
      <c r="UGE17" s="156"/>
      <c r="UGF17" s="156"/>
      <c r="UGG17" s="156"/>
      <c r="UGH17" s="156"/>
      <c r="UGI17" s="156"/>
      <c r="UGJ17" s="156"/>
      <c r="UGK17" s="156"/>
      <c r="UGL17" s="156"/>
      <c r="UGM17" s="156"/>
      <c r="UGN17" s="156"/>
      <c r="UGO17" s="156"/>
      <c r="UGP17" s="156"/>
      <c r="UGQ17" s="156"/>
      <c r="UGR17" s="156"/>
      <c r="UGS17" s="156"/>
      <c r="UGT17" s="156"/>
      <c r="UGU17" s="156"/>
      <c r="UGV17" s="156"/>
      <c r="UGW17" s="156"/>
      <c r="UGX17" s="156"/>
      <c r="UGY17" s="156"/>
      <c r="UGZ17" s="156"/>
      <c r="UHA17" s="156"/>
      <c r="UHB17" s="156"/>
      <c r="UHC17" s="156"/>
      <c r="UHD17" s="156"/>
      <c r="UHE17" s="156"/>
      <c r="UHF17" s="156"/>
      <c r="UHG17" s="156"/>
      <c r="UHH17" s="156"/>
      <c r="UHI17" s="156"/>
      <c r="UHJ17" s="156"/>
      <c r="UHK17" s="156"/>
      <c r="UHL17" s="156"/>
      <c r="UHM17" s="156"/>
      <c r="UHN17" s="156"/>
      <c r="UHO17" s="156"/>
      <c r="UHP17" s="156"/>
      <c r="UHQ17" s="156"/>
      <c r="UHR17" s="156"/>
      <c r="UHS17" s="156"/>
      <c r="UHT17" s="156"/>
      <c r="UHU17" s="156"/>
      <c r="UHV17" s="156"/>
      <c r="UHW17" s="156"/>
      <c r="UHX17" s="156"/>
      <c r="UHY17" s="156"/>
      <c r="UHZ17" s="156"/>
      <c r="UIA17" s="156"/>
      <c r="UIB17" s="156"/>
      <c r="UIC17" s="156"/>
      <c r="UID17" s="156"/>
      <c r="UIE17" s="156"/>
      <c r="UIF17" s="156"/>
      <c r="UIG17" s="156"/>
      <c r="UIH17" s="156"/>
      <c r="UII17" s="156"/>
      <c r="UIJ17" s="156"/>
      <c r="UIK17" s="156"/>
      <c r="UIL17" s="156"/>
      <c r="UIM17" s="156"/>
      <c r="UIN17" s="156"/>
      <c r="UIO17" s="156"/>
      <c r="UIP17" s="156"/>
      <c r="UIQ17" s="156"/>
      <c r="UIR17" s="156"/>
      <c r="UIS17" s="156"/>
      <c r="UIT17" s="156"/>
      <c r="UIU17" s="156"/>
      <c r="UIV17" s="156"/>
      <c r="UIW17" s="156"/>
      <c r="UIX17" s="156"/>
      <c r="UIY17" s="156"/>
      <c r="UIZ17" s="156"/>
      <c r="UJA17" s="156"/>
      <c r="UJB17" s="156"/>
      <c r="UJC17" s="156"/>
      <c r="UJD17" s="156"/>
      <c r="UJE17" s="156"/>
      <c r="UJF17" s="156"/>
      <c r="UJG17" s="156"/>
      <c r="UJH17" s="156"/>
      <c r="UJI17" s="156"/>
      <c r="UJJ17" s="156"/>
      <c r="UJK17" s="156"/>
      <c r="UJL17" s="156"/>
      <c r="UJM17" s="156"/>
      <c r="UJN17" s="156"/>
      <c r="UJO17" s="156"/>
      <c r="UJP17" s="156"/>
      <c r="UJQ17" s="156"/>
      <c r="UJR17" s="156"/>
      <c r="UJS17" s="156"/>
      <c r="UJT17" s="156"/>
      <c r="UJU17" s="156"/>
      <c r="UJV17" s="156"/>
      <c r="UJW17" s="156"/>
      <c r="UJX17" s="156"/>
      <c r="UJY17" s="156"/>
      <c r="UJZ17" s="156"/>
      <c r="UKA17" s="156"/>
      <c r="UKB17" s="156"/>
      <c r="UKC17" s="156"/>
      <c r="UKD17" s="156"/>
      <c r="UKE17" s="156"/>
      <c r="UKF17" s="156"/>
      <c r="UKG17" s="156"/>
      <c r="UKH17" s="156"/>
      <c r="UKI17" s="156"/>
      <c r="UKJ17" s="156"/>
      <c r="UKK17" s="156"/>
      <c r="UKL17" s="156"/>
      <c r="UKM17" s="156"/>
      <c r="UKN17" s="156"/>
      <c r="UKO17" s="156"/>
      <c r="UKP17" s="156"/>
      <c r="UKQ17" s="156"/>
      <c r="UKR17" s="156"/>
      <c r="UKS17" s="156"/>
      <c r="UKT17" s="156"/>
      <c r="UKU17" s="156"/>
      <c r="UKV17" s="156"/>
      <c r="UKW17" s="156"/>
      <c r="UKX17" s="156"/>
      <c r="UKY17" s="156"/>
      <c r="UKZ17" s="156"/>
      <c r="ULA17" s="156"/>
      <c r="ULB17" s="156"/>
      <c r="ULC17" s="156"/>
      <c r="ULD17" s="156"/>
      <c r="ULE17" s="156"/>
      <c r="ULF17" s="156"/>
      <c r="ULG17" s="156"/>
      <c r="ULH17" s="156"/>
      <c r="ULI17" s="156"/>
      <c r="ULJ17" s="156"/>
      <c r="ULK17" s="156"/>
      <c r="ULL17" s="156"/>
      <c r="ULM17" s="156"/>
      <c r="ULN17" s="156"/>
      <c r="ULO17" s="156"/>
      <c r="ULP17" s="156"/>
      <c r="ULQ17" s="156"/>
      <c r="ULR17" s="156"/>
      <c r="ULS17" s="156"/>
      <c r="ULT17" s="156"/>
      <c r="ULU17" s="156"/>
      <c r="ULV17" s="156"/>
      <c r="ULW17" s="156"/>
      <c r="ULX17" s="156"/>
      <c r="ULY17" s="156"/>
      <c r="ULZ17" s="156"/>
      <c r="UMA17" s="156"/>
      <c r="UMB17" s="156"/>
      <c r="UMC17" s="156"/>
      <c r="UMD17" s="156"/>
      <c r="UME17" s="156"/>
      <c r="UMF17" s="156"/>
      <c r="UMG17" s="156"/>
      <c r="UMH17" s="156"/>
      <c r="UMI17" s="156"/>
      <c r="UMJ17" s="156"/>
      <c r="UMK17" s="156"/>
      <c r="UML17" s="156"/>
      <c r="UMM17" s="156"/>
      <c r="UMN17" s="156"/>
      <c r="UMO17" s="156"/>
      <c r="UMP17" s="156"/>
      <c r="UMQ17" s="156"/>
      <c r="UMR17" s="156"/>
      <c r="UMS17" s="156"/>
      <c r="UMT17" s="156"/>
      <c r="UMU17" s="156"/>
      <c r="UMV17" s="156"/>
      <c r="UMW17" s="156"/>
      <c r="UMX17" s="156"/>
      <c r="UMY17" s="156"/>
      <c r="UMZ17" s="156"/>
      <c r="UNA17" s="156"/>
      <c r="UNB17" s="156"/>
      <c r="UNC17" s="156"/>
      <c r="UND17" s="156"/>
      <c r="UNE17" s="156"/>
      <c r="UNF17" s="156"/>
      <c r="UNG17" s="156"/>
      <c r="UNH17" s="156"/>
      <c r="UNI17" s="156"/>
      <c r="UNJ17" s="156"/>
      <c r="UNK17" s="156"/>
      <c r="UNL17" s="156"/>
      <c r="UNM17" s="156"/>
      <c r="UNN17" s="156"/>
      <c r="UNO17" s="156"/>
      <c r="UNP17" s="156"/>
      <c r="UNQ17" s="156"/>
      <c r="UNR17" s="156"/>
      <c r="UNS17" s="156"/>
      <c r="UNT17" s="156"/>
      <c r="UNU17" s="156"/>
      <c r="UNV17" s="156"/>
      <c r="UNW17" s="156"/>
      <c r="UNX17" s="156"/>
      <c r="UNY17" s="156"/>
      <c r="UNZ17" s="156"/>
      <c r="UOA17" s="156"/>
      <c r="UOB17" s="156"/>
      <c r="UOC17" s="156"/>
      <c r="UOD17" s="156"/>
      <c r="UOE17" s="156"/>
      <c r="UOF17" s="156"/>
      <c r="UOG17" s="156"/>
      <c r="UOH17" s="156"/>
      <c r="UOI17" s="156"/>
      <c r="UOJ17" s="156"/>
      <c r="UOK17" s="156"/>
      <c r="UOL17" s="156"/>
      <c r="UOM17" s="156"/>
      <c r="UON17" s="156"/>
      <c r="UOO17" s="156"/>
      <c r="UOP17" s="156"/>
      <c r="UOQ17" s="156"/>
      <c r="UOR17" s="156"/>
      <c r="UOS17" s="156"/>
      <c r="UOT17" s="156"/>
      <c r="UOU17" s="156"/>
      <c r="UOV17" s="156"/>
      <c r="UOW17" s="156"/>
      <c r="UOX17" s="156"/>
      <c r="UOY17" s="156"/>
      <c r="UOZ17" s="156"/>
      <c r="UPA17" s="156"/>
      <c r="UPB17" s="156"/>
      <c r="UPC17" s="156"/>
      <c r="UPD17" s="156"/>
      <c r="UPE17" s="156"/>
      <c r="UPF17" s="156"/>
      <c r="UPG17" s="156"/>
      <c r="UPH17" s="156"/>
      <c r="UPI17" s="156"/>
      <c r="UPJ17" s="156"/>
      <c r="UPK17" s="156"/>
      <c r="UPL17" s="156"/>
      <c r="UPM17" s="156"/>
      <c r="UPN17" s="156"/>
      <c r="UPO17" s="156"/>
      <c r="UPP17" s="156"/>
      <c r="UPQ17" s="156"/>
      <c r="UPR17" s="156"/>
      <c r="UPS17" s="156"/>
      <c r="UPT17" s="156"/>
      <c r="UPU17" s="156"/>
      <c r="UPV17" s="156"/>
      <c r="UPW17" s="156"/>
      <c r="UPX17" s="156"/>
      <c r="UPY17" s="156"/>
      <c r="UPZ17" s="156"/>
      <c r="UQA17" s="156"/>
      <c r="UQB17" s="156"/>
      <c r="UQC17" s="156"/>
      <c r="UQD17" s="156"/>
      <c r="UQE17" s="156"/>
      <c r="UQF17" s="156"/>
      <c r="UQG17" s="156"/>
      <c r="UQH17" s="156"/>
      <c r="UQI17" s="156"/>
      <c r="UQJ17" s="156"/>
      <c r="UQK17" s="156"/>
      <c r="UQL17" s="156"/>
      <c r="UQM17" s="156"/>
      <c r="UQN17" s="156"/>
      <c r="UQO17" s="156"/>
      <c r="UQP17" s="156"/>
      <c r="UQQ17" s="156"/>
      <c r="UQR17" s="156"/>
      <c r="UQS17" s="156"/>
      <c r="UQT17" s="156"/>
      <c r="UQU17" s="156"/>
      <c r="UQV17" s="156"/>
      <c r="UQW17" s="156"/>
      <c r="UQX17" s="156"/>
      <c r="UQY17" s="156"/>
      <c r="UQZ17" s="156"/>
      <c r="URA17" s="156"/>
      <c r="URB17" s="156"/>
      <c r="URC17" s="156"/>
      <c r="URD17" s="156"/>
      <c r="URE17" s="156"/>
      <c r="URF17" s="156"/>
      <c r="URG17" s="156"/>
      <c r="URH17" s="156"/>
      <c r="URI17" s="156"/>
      <c r="URJ17" s="156"/>
      <c r="URK17" s="156"/>
      <c r="URL17" s="156"/>
      <c r="URM17" s="156"/>
      <c r="URN17" s="156"/>
      <c r="URO17" s="156"/>
      <c r="URP17" s="156"/>
      <c r="URQ17" s="156"/>
      <c r="URR17" s="156"/>
      <c r="URS17" s="156"/>
      <c r="URT17" s="156"/>
      <c r="URU17" s="156"/>
      <c r="URV17" s="156"/>
      <c r="URW17" s="156"/>
      <c r="URX17" s="156"/>
      <c r="URY17" s="156"/>
      <c r="URZ17" s="156"/>
      <c r="USA17" s="156"/>
      <c r="USB17" s="156"/>
      <c r="USC17" s="156"/>
      <c r="USD17" s="156"/>
      <c r="USE17" s="156"/>
      <c r="USF17" s="156"/>
      <c r="USG17" s="156"/>
      <c r="USH17" s="156"/>
      <c r="USI17" s="156"/>
      <c r="USJ17" s="156"/>
      <c r="USK17" s="156"/>
      <c r="USL17" s="156"/>
      <c r="USM17" s="156"/>
      <c r="USN17" s="156"/>
      <c r="USO17" s="156"/>
      <c r="USP17" s="156"/>
      <c r="USQ17" s="156"/>
      <c r="USR17" s="156"/>
      <c r="USS17" s="156"/>
      <c r="UST17" s="156"/>
      <c r="USU17" s="156"/>
      <c r="USV17" s="156"/>
      <c r="USW17" s="156"/>
      <c r="USX17" s="156"/>
      <c r="USY17" s="156"/>
      <c r="USZ17" s="156"/>
      <c r="UTA17" s="156"/>
      <c r="UTB17" s="156"/>
      <c r="UTC17" s="156"/>
      <c r="UTD17" s="156"/>
      <c r="UTE17" s="156"/>
      <c r="UTF17" s="156"/>
      <c r="UTG17" s="156"/>
      <c r="UTH17" s="156"/>
      <c r="UTI17" s="156"/>
      <c r="UTJ17" s="156"/>
      <c r="UTK17" s="156"/>
      <c r="UTL17" s="156"/>
      <c r="UTM17" s="156"/>
      <c r="UTN17" s="156"/>
      <c r="UTO17" s="156"/>
      <c r="UTP17" s="156"/>
      <c r="UTQ17" s="156"/>
      <c r="UTR17" s="156"/>
      <c r="UTS17" s="156"/>
      <c r="UTT17" s="156"/>
      <c r="UTU17" s="156"/>
      <c r="UTV17" s="156"/>
      <c r="UTW17" s="156"/>
      <c r="UTX17" s="156"/>
      <c r="UTY17" s="156"/>
      <c r="UTZ17" s="156"/>
      <c r="UUA17" s="156"/>
      <c r="UUB17" s="156"/>
      <c r="UUC17" s="156"/>
      <c r="UUD17" s="156"/>
      <c r="UUE17" s="156"/>
      <c r="UUF17" s="156"/>
      <c r="UUG17" s="156"/>
      <c r="UUH17" s="156"/>
      <c r="UUI17" s="156"/>
      <c r="UUJ17" s="156"/>
      <c r="UUK17" s="156"/>
      <c r="UUL17" s="156"/>
      <c r="UUM17" s="156"/>
      <c r="UUN17" s="156"/>
      <c r="UUO17" s="156"/>
      <c r="UUP17" s="156"/>
      <c r="UUQ17" s="156"/>
      <c r="UUR17" s="156"/>
      <c r="UUS17" s="156"/>
      <c r="UUT17" s="156"/>
      <c r="UUU17" s="156"/>
      <c r="UUV17" s="156"/>
      <c r="UUW17" s="156"/>
      <c r="UUX17" s="156"/>
      <c r="UUY17" s="156"/>
      <c r="UUZ17" s="156"/>
      <c r="UVA17" s="156"/>
      <c r="UVB17" s="156"/>
      <c r="UVC17" s="156"/>
      <c r="UVD17" s="156"/>
      <c r="UVE17" s="156"/>
      <c r="UVF17" s="156"/>
      <c r="UVG17" s="156"/>
      <c r="UVH17" s="156"/>
      <c r="UVI17" s="156"/>
      <c r="UVJ17" s="156"/>
      <c r="UVK17" s="156"/>
      <c r="UVL17" s="156"/>
      <c r="UVM17" s="156"/>
      <c r="UVN17" s="156"/>
      <c r="UVO17" s="156"/>
      <c r="UVP17" s="156"/>
      <c r="UVQ17" s="156"/>
      <c r="UVR17" s="156"/>
      <c r="UVS17" s="156"/>
      <c r="UVT17" s="156"/>
      <c r="UVU17" s="156"/>
      <c r="UVV17" s="156"/>
      <c r="UVW17" s="156"/>
      <c r="UVX17" s="156"/>
      <c r="UVY17" s="156"/>
      <c r="UVZ17" s="156"/>
      <c r="UWA17" s="156"/>
      <c r="UWB17" s="156"/>
      <c r="UWC17" s="156"/>
      <c r="UWD17" s="156"/>
      <c r="UWE17" s="156"/>
      <c r="UWF17" s="156"/>
      <c r="UWG17" s="156"/>
      <c r="UWH17" s="156"/>
      <c r="UWI17" s="156"/>
      <c r="UWJ17" s="156"/>
      <c r="UWK17" s="156"/>
      <c r="UWL17" s="156"/>
      <c r="UWM17" s="156"/>
      <c r="UWN17" s="156"/>
      <c r="UWO17" s="156"/>
      <c r="UWP17" s="156"/>
      <c r="UWQ17" s="156"/>
      <c r="UWR17" s="156"/>
      <c r="UWS17" s="156"/>
      <c r="UWT17" s="156"/>
      <c r="UWU17" s="156"/>
      <c r="UWV17" s="156"/>
      <c r="UWW17" s="156"/>
      <c r="UWX17" s="156"/>
      <c r="UWY17" s="156"/>
      <c r="UWZ17" s="156"/>
      <c r="UXA17" s="156"/>
      <c r="UXB17" s="156"/>
      <c r="UXC17" s="156"/>
      <c r="UXD17" s="156"/>
      <c r="UXE17" s="156"/>
      <c r="UXF17" s="156"/>
      <c r="UXG17" s="156"/>
      <c r="UXH17" s="156"/>
      <c r="UXI17" s="156"/>
      <c r="UXJ17" s="156"/>
      <c r="UXK17" s="156"/>
      <c r="UXL17" s="156"/>
      <c r="UXM17" s="156"/>
      <c r="UXN17" s="156"/>
      <c r="UXO17" s="156"/>
      <c r="UXP17" s="156"/>
      <c r="UXQ17" s="156"/>
      <c r="UXR17" s="156"/>
      <c r="UXS17" s="156"/>
      <c r="UXT17" s="156"/>
      <c r="UXU17" s="156"/>
      <c r="UXV17" s="156"/>
      <c r="UXW17" s="156"/>
      <c r="UXX17" s="156"/>
      <c r="UXY17" s="156"/>
      <c r="UXZ17" s="156"/>
      <c r="UYA17" s="156"/>
      <c r="UYB17" s="156"/>
      <c r="UYC17" s="156"/>
      <c r="UYD17" s="156"/>
      <c r="UYE17" s="156"/>
      <c r="UYF17" s="156"/>
      <c r="UYG17" s="156"/>
      <c r="UYH17" s="156"/>
      <c r="UYI17" s="156"/>
      <c r="UYJ17" s="156"/>
      <c r="UYK17" s="156"/>
      <c r="UYL17" s="156"/>
      <c r="UYM17" s="156"/>
      <c r="UYN17" s="156"/>
      <c r="UYO17" s="156"/>
      <c r="UYP17" s="156"/>
      <c r="UYQ17" s="156"/>
      <c r="UYR17" s="156"/>
      <c r="UYS17" s="156"/>
      <c r="UYT17" s="156"/>
      <c r="UYU17" s="156"/>
      <c r="UYV17" s="156"/>
      <c r="UYW17" s="156"/>
      <c r="UYX17" s="156"/>
      <c r="UYY17" s="156"/>
      <c r="UYZ17" s="156"/>
      <c r="UZA17" s="156"/>
      <c r="UZB17" s="156"/>
      <c r="UZC17" s="156"/>
      <c r="UZD17" s="156"/>
      <c r="UZE17" s="156"/>
      <c r="UZF17" s="156"/>
      <c r="UZG17" s="156"/>
      <c r="UZH17" s="156"/>
      <c r="UZI17" s="156"/>
      <c r="UZJ17" s="156"/>
      <c r="UZK17" s="156"/>
      <c r="UZL17" s="156"/>
      <c r="UZM17" s="156"/>
      <c r="UZN17" s="156"/>
      <c r="UZO17" s="156"/>
      <c r="UZP17" s="156"/>
      <c r="UZQ17" s="156"/>
      <c r="UZR17" s="156"/>
      <c r="UZS17" s="156"/>
      <c r="UZT17" s="156"/>
      <c r="UZU17" s="156"/>
      <c r="UZV17" s="156"/>
      <c r="UZW17" s="156"/>
      <c r="UZX17" s="156"/>
      <c r="UZY17" s="156"/>
      <c r="UZZ17" s="156"/>
      <c r="VAA17" s="156"/>
      <c r="VAB17" s="156"/>
      <c r="VAC17" s="156"/>
      <c r="VAD17" s="156"/>
      <c r="VAE17" s="156"/>
      <c r="VAF17" s="156"/>
      <c r="VAG17" s="156"/>
      <c r="VAH17" s="156"/>
      <c r="VAI17" s="156"/>
      <c r="VAJ17" s="156"/>
      <c r="VAK17" s="156"/>
      <c r="VAL17" s="156"/>
      <c r="VAM17" s="156"/>
      <c r="VAN17" s="156"/>
      <c r="VAO17" s="156"/>
      <c r="VAP17" s="156"/>
      <c r="VAQ17" s="156"/>
      <c r="VAR17" s="156"/>
      <c r="VAS17" s="156"/>
      <c r="VAT17" s="156"/>
      <c r="VAU17" s="156"/>
      <c r="VAV17" s="156"/>
      <c r="VAW17" s="156"/>
      <c r="VAX17" s="156"/>
      <c r="VAY17" s="156"/>
      <c r="VAZ17" s="156"/>
      <c r="VBA17" s="156"/>
      <c r="VBB17" s="156"/>
      <c r="VBC17" s="156"/>
      <c r="VBD17" s="156"/>
      <c r="VBE17" s="156"/>
      <c r="VBF17" s="156"/>
      <c r="VBG17" s="156"/>
      <c r="VBH17" s="156"/>
      <c r="VBI17" s="156"/>
      <c r="VBJ17" s="156"/>
      <c r="VBK17" s="156"/>
      <c r="VBL17" s="156"/>
      <c r="VBM17" s="156"/>
      <c r="VBN17" s="156"/>
      <c r="VBO17" s="156"/>
      <c r="VBP17" s="156"/>
      <c r="VBQ17" s="156"/>
      <c r="VBR17" s="156"/>
      <c r="VBS17" s="156"/>
      <c r="VBT17" s="156"/>
      <c r="VBU17" s="156"/>
      <c r="VBV17" s="156"/>
      <c r="VBW17" s="156"/>
      <c r="VBX17" s="156"/>
      <c r="VBY17" s="156"/>
      <c r="VBZ17" s="156"/>
      <c r="VCA17" s="156"/>
      <c r="VCB17" s="156"/>
      <c r="VCC17" s="156"/>
      <c r="VCD17" s="156"/>
      <c r="VCE17" s="156"/>
      <c r="VCF17" s="156"/>
      <c r="VCG17" s="156"/>
      <c r="VCH17" s="156"/>
      <c r="VCI17" s="156"/>
      <c r="VCJ17" s="156"/>
      <c r="VCK17" s="156"/>
      <c r="VCL17" s="156"/>
      <c r="VCM17" s="156"/>
      <c r="VCN17" s="156"/>
      <c r="VCO17" s="156"/>
      <c r="VCP17" s="156"/>
      <c r="VCQ17" s="156"/>
      <c r="VCR17" s="156"/>
      <c r="VCS17" s="156"/>
      <c r="VCT17" s="156"/>
      <c r="VCU17" s="156"/>
      <c r="VCV17" s="156"/>
      <c r="VCW17" s="156"/>
      <c r="VCX17" s="156"/>
      <c r="VCY17" s="156"/>
      <c r="VCZ17" s="156"/>
      <c r="VDA17" s="156"/>
      <c r="VDB17" s="156"/>
      <c r="VDC17" s="156"/>
      <c r="VDD17" s="156"/>
      <c r="VDE17" s="156"/>
      <c r="VDF17" s="156"/>
      <c r="VDG17" s="156"/>
      <c r="VDH17" s="156"/>
      <c r="VDI17" s="156"/>
      <c r="VDJ17" s="156"/>
      <c r="VDK17" s="156"/>
      <c r="VDL17" s="156"/>
      <c r="VDM17" s="156"/>
      <c r="VDN17" s="156"/>
      <c r="VDO17" s="156"/>
      <c r="VDP17" s="156"/>
      <c r="VDQ17" s="156"/>
      <c r="VDR17" s="156"/>
      <c r="VDS17" s="156"/>
      <c r="VDT17" s="156"/>
      <c r="VDU17" s="156"/>
      <c r="VDV17" s="156"/>
      <c r="VDW17" s="156"/>
      <c r="VDX17" s="156"/>
      <c r="VDY17" s="156"/>
      <c r="VDZ17" s="156"/>
      <c r="VEA17" s="156"/>
      <c r="VEB17" s="156"/>
      <c r="VEC17" s="156"/>
      <c r="VED17" s="156"/>
      <c r="VEE17" s="156"/>
      <c r="VEF17" s="156"/>
      <c r="VEG17" s="156"/>
      <c r="VEH17" s="156"/>
      <c r="VEI17" s="156"/>
      <c r="VEJ17" s="156"/>
      <c r="VEK17" s="156"/>
      <c r="VEL17" s="156"/>
      <c r="VEM17" s="156"/>
      <c r="VEN17" s="156"/>
      <c r="VEO17" s="156"/>
      <c r="VEP17" s="156"/>
      <c r="VEQ17" s="156"/>
      <c r="VER17" s="156"/>
      <c r="VES17" s="156"/>
      <c r="VET17" s="156"/>
      <c r="VEU17" s="156"/>
      <c r="VEV17" s="156"/>
      <c r="VEW17" s="156"/>
      <c r="VEX17" s="156"/>
      <c r="VEY17" s="156"/>
      <c r="VEZ17" s="156"/>
      <c r="VFA17" s="156"/>
      <c r="VFB17" s="156"/>
      <c r="VFC17" s="156"/>
      <c r="VFD17" s="156"/>
      <c r="VFE17" s="156"/>
      <c r="VFF17" s="156"/>
      <c r="VFG17" s="156"/>
      <c r="VFH17" s="156"/>
      <c r="VFI17" s="156"/>
      <c r="VFJ17" s="156"/>
      <c r="VFK17" s="156"/>
      <c r="VFL17" s="156"/>
      <c r="VFM17" s="156"/>
      <c r="VFN17" s="156"/>
      <c r="VFO17" s="156"/>
      <c r="VFP17" s="156"/>
      <c r="VFQ17" s="156"/>
      <c r="VFR17" s="156"/>
      <c r="VFS17" s="156"/>
      <c r="VFT17" s="156"/>
      <c r="VFU17" s="156"/>
      <c r="VFV17" s="156"/>
      <c r="VFW17" s="156"/>
      <c r="VFX17" s="156"/>
      <c r="VFY17" s="156"/>
      <c r="VFZ17" s="156"/>
      <c r="VGA17" s="156"/>
      <c r="VGB17" s="156"/>
      <c r="VGC17" s="156"/>
      <c r="VGD17" s="156"/>
      <c r="VGE17" s="156"/>
      <c r="VGF17" s="156"/>
      <c r="VGG17" s="156"/>
      <c r="VGH17" s="156"/>
      <c r="VGI17" s="156"/>
      <c r="VGJ17" s="156"/>
      <c r="VGK17" s="156"/>
      <c r="VGL17" s="156"/>
      <c r="VGM17" s="156"/>
      <c r="VGN17" s="156"/>
      <c r="VGO17" s="156"/>
      <c r="VGP17" s="156"/>
      <c r="VGQ17" s="156"/>
      <c r="VGR17" s="156"/>
      <c r="VGS17" s="156"/>
      <c r="VGT17" s="156"/>
      <c r="VGU17" s="156"/>
      <c r="VGV17" s="156"/>
      <c r="VGW17" s="156"/>
      <c r="VGX17" s="156"/>
      <c r="VGY17" s="156"/>
      <c r="VGZ17" s="156"/>
      <c r="VHA17" s="156"/>
      <c r="VHB17" s="156"/>
      <c r="VHC17" s="156"/>
      <c r="VHD17" s="156"/>
      <c r="VHE17" s="156"/>
      <c r="VHF17" s="156"/>
      <c r="VHG17" s="156"/>
      <c r="VHH17" s="156"/>
      <c r="VHI17" s="156"/>
      <c r="VHJ17" s="156"/>
      <c r="VHK17" s="156"/>
      <c r="VHL17" s="156"/>
      <c r="VHM17" s="156"/>
      <c r="VHN17" s="156"/>
      <c r="VHO17" s="156"/>
      <c r="VHP17" s="156"/>
      <c r="VHQ17" s="156"/>
      <c r="VHR17" s="156"/>
      <c r="VHS17" s="156"/>
      <c r="VHT17" s="156"/>
      <c r="VHU17" s="156"/>
      <c r="VHV17" s="156"/>
      <c r="VHW17" s="156"/>
      <c r="VHX17" s="156"/>
      <c r="VHY17" s="156"/>
      <c r="VHZ17" s="156"/>
      <c r="VIA17" s="156"/>
      <c r="VIB17" s="156"/>
      <c r="VIC17" s="156"/>
      <c r="VID17" s="156"/>
      <c r="VIE17" s="156"/>
      <c r="VIF17" s="156"/>
      <c r="VIG17" s="156"/>
      <c r="VIH17" s="156"/>
      <c r="VII17" s="156"/>
      <c r="VIJ17" s="156"/>
      <c r="VIK17" s="156"/>
      <c r="VIL17" s="156"/>
      <c r="VIM17" s="156"/>
      <c r="VIN17" s="156"/>
      <c r="VIO17" s="156"/>
      <c r="VIP17" s="156"/>
      <c r="VIQ17" s="156"/>
      <c r="VIR17" s="156"/>
      <c r="VIS17" s="156"/>
      <c r="VIT17" s="156"/>
      <c r="VIU17" s="156"/>
      <c r="VIV17" s="156"/>
      <c r="VIW17" s="156"/>
      <c r="VIX17" s="156"/>
      <c r="VIY17" s="156"/>
      <c r="VIZ17" s="156"/>
      <c r="VJA17" s="156"/>
      <c r="VJB17" s="156"/>
      <c r="VJC17" s="156"/>
      <c r="VJD17" s="156"/>
      <c r="VJE17" s="156"/>
      <c r="VJF17" s="156"/>
      <c r="VJG17" s="156"/>
      <c r="VJH17" s="156"/>
      <c r="VJI17" s="156"/>
      <c r="VJJ17" s="156"/>
      <c r="VJK17" s="156"/>
      <c r="VJL17" s="156"/>
      <c r="VJM17" s="156"/>
      <c r="VJN17" s="156"/>
      <c r="VJO17" s="156"/>
      <c r="VJP17" s="156"/>
      <c r="VJQ17" s="156"/>
      <c r="VJR17" s="156"/>
      <c r="VJS17" s="156"/>
      <c r="VJT17" s="156"/>
      <c r="VJU17" s="156"/>
      <c r="VJV17" s="156"/>
      <c r="VJW17" s="156"/>
      <c r="VJX17" s="156"/>
      <c r="VJY17" s="156"/>
      <c r="VJZ17" s="156"/>
      <c r="VKA17" s="156"/>
      <c r="VKB17" s="156"/>
      <c r="VKC17" s="156"/>
      <c r="VKD17" s="156"/>
      <c r="VKE17" s="156"/>
      <c r="VKF17" s="156"/>
      <c r="VKG17" s="156"/>
      <c r="VKH17" s="156"/>
      <c r="VKI17" s="156"/>
      <c r="VKJ17" s="156"/>
      <c r="VKK17" s="156"/>
      <c r="VKL17" s="156"/>
      <c r="VKM17" s="156"/>
      <c r="VKN17" s="156"/>
      <c r="VKO17" s="156"/>
      <c r="VKP17" s="156"/>
      <c r="VKQ17" s="156"/>
      <c r="VKR17" s="156"/>
      <c r="VKS17" s="156"/>
      <c r="VKT17" s="156"/>
      <c r="VKU17" s="156"/>
      <c r="VKV17" s="156"/>
      <c r="VKW17" s="156"/>
      <c r="VKX17" s="156"/>
      <c r="VKY17" s="156"/>
      <c r="VKZ17" s="156"/>
      <c r="VLA17" s="156"/>
      <c r="VLB17" s="156"/>
      <c r="VLC17" s="156"/>
      <c r="VLD17" s="156"/>
      <c r="VLE17" s="156"/>
      <c r="VLF17" s="156"/>
      <c r="VLG17" s="156"/>
      <c r="VLH17" s="156"/>
      <c r="VLI17" s="156"/>
      <c r="VLJ17" s="156"/>
      <c r="VLK17" s="156"/>
      <c r="VLL17" s="156"/>
      <c r="VLM17" s="156"/>
      <c r="VLN17" s="156"/>
      <c r="VLO17" s="156"/>
      <c r="VLP17" s="156"/>
      <c r="VLQ17" s="156"/>
      <c r="VLR17" s="156"/>
      <c r="VLS17" s="156"/>
      <c r="VLT17" s="156"/>
      <c r="VLU17" s="156"/>
      <c r="VLV17" s="156"/>
      <c r="VLW17" s="156"/>
      <c r="VLX17" s="156"/>
      <c r="VLY17" s="156"/>
      <c r="VLZ17" s="156"/>
      <c r="VMA17" s="156"/>
      <c r="VMB17" s="156"/>
      <c r="VMC17" s="156"/>
      <c r="VMD17" s="156"/>
      <c r="VME17" s="156"/>
      <c r="VMF17" s="156"/>
      <c r="VMG17" s="156"/>
      <c r="VMH17" s="156"/>
      <c r="VMI17" s="156"/>
      <c r="VMJ17" s="156"/>
      <c r="VMK17" s="156"/>
      <c r="VML17" s="156"/>
      <c r="VMM17" s="156"/>
      <c r="VMN17" s="156"/>
      <c r="VMO17" s="156"/>
      <c r="VMP17" s="156"/>
      <c r="VMQ17" s="156"/>
      <c r="VMR17" s="156"/>
      <c r="VMS17" s="156"/>
      <c r="VMT17" s="156"/>
      <c r="VMU17" s="156"/>
      <c r="VMV17" s="156"/>
      <c r="VMW17" s="156"/>
      <c r="VMX17" s="156"/>
      <c r="VMY17" s="156"/>
      <c r="VMZ17" s="156"/>
      <c r="VNA17" s="156"/>
      <c r="VNB17" s="156"/>
      <c r="VNC17" s="156"/>
      <c r="VND17" s="156"/>
      <c r="VNE17" s="156"/>
      <c r="VNF17" s="156"/>
      <c r="VNG17" s="156"/>
      <c r="VNH17" s="156"/>
      <c r="VNI17" s="156"/>
      <c r="VNJ17" s="156"/>
      <c r="VNK17" s="156"/>
      <c r="VNL17" s="156"/>
      <c r="VNM17" s="156"/>
      <c r="VNN17" s="156"/>
      <c r="VNO17" s="156"/>
      <c r="VNP17" s="156"/>
      <c r="VNQ17" s="156"/>
      <c r="VNR17" s="156"/>
      <c r="VNS17" s="156"/>
      <c r="VNT17" s="156"/>
      <c r="VNU17" s="156"/>
      <c r="VNV17" s="156"/>
      <c r="VNW17" s="156"/>
      <c r="VNX17" s="156"/>
      <c r="VNY17" s="156"/>
      <c r="VNZ17" s="156"/>
      <c r="VOA17" s="156"/>
      <c r="VOB17" s="156"/>
      <c r="VOC17" s="156"/>
      <c r="VOD17" s="156"/>
      <c r="VOE17" s="156"/>
      <c r="VOF17" s="156"/>
      <c r="VOG17" s="156"/>
      <c r="VOH17" s="156"/>
      <c r="VOI17" s="156"/>
      <c r="VOJ17" s="156"/>
      <c r="VOK17" s="156"/>
      <c r="VOL17" s="156"/>
      <c r="VOM17" s="156"/>
      <c r="VON17" s="156"/>
      <c r="VOO17" s="156"/>
      <c r="VOP17" s="156"/>
      <c r="VOQ17" s="156"/>
      <c r="VOR17" s="156"/>
      <c r="VOS17" s="156"/>
      <c r="VOT17" s="156"/>
      <c r="VOU17" s="156"/>
      <c r="VOV17" s="156"/>
      <c r="VOW17" s="156"/>
      <c r="VOX17" s="156"/>
      <c r="VOY17" s="156"/>
      <c r="VOZ17" s="156"/>
      <c r="VPA17" s="156"/>
      <c r="VPB17" s="156"/>
      <c r="VPC17" s="156"/>
      <c r="VPD17" s="156"/>
      <c r="VPE17" s="156"/>
      <c r="VPF17" s="156"/>
      <c r="VPG17" s="156"/>
      <c r="VPH17" s="156"/>
      <c r="VPI17" s="156"/>
      <c r="VPJ17" s="156"/>
      <c r="VPK17" s="156"/>
      <c r="VPL17" s="156"/>
      <c r="VPM17" s="156"/>
      <c r="VPN17" s="156"/>
      <c r="VPO17" s="156"/>
      <c r="VPP17" s="156"/>
      <c r="VPQ17" s="156"/>
      <c r="VPR17" s="156"/>
      <c r="VPS17" s="156"/>
      <c r="VPT17" s="156"/>
      <c r="VPU17" s="156"/>
      <c r="VPV17" s="156"/>
      <c r="VPW17" s="156"/>
      <c r="VPX17" s="156"/>
      <c r="VPY17" s="156"/>
      <c r="VPZ17" s="156"/>
      <c r="VQA17" s="156"/>
      <c r="VQB17" s="156"/>
      <c r="VQC17" s="156"/>
      <c r="VQD17" s="156"/>
      <c r="VQE17" s="156"/>
      <c r="VQF17" s="156"/>
      <c r="VQG17" s="156"/>
      <c r="VQH17" s="156"/>
      <c r="VQI17" s="156"/>
      <c r="VQJ17" s="156"/>
      <c r="VQK17" s="156"/>
      <c r="VQL17" s="156"/>
      <c r="VQM17" s="156"/>
      <c r="VQN17" s="156"/>
      <c r="VQO17" s="156"/>
      <c r="VQP17" s="156"/>
      <c r="VQQ17" s="156"/>
      <c r="VQR17" s="156"/>
      <c r="VQS17" s="156"/>
      <c r="VQT17" s="156"/>
      <c r="VQU17" s="156"/>
      <c r="VQV17" s="156"/>
      <c r="VQW17" s="156"/>
      <c r="VQX17" s="156"/>
      <c r="VQY17" s="156"/>
      <c r="VQZ17" s="156"/>
      <c r="VRA17" s="156"/>
      <c r="VRB17" s="156"/>
      <c r="VRC17" s="156"/>
      <c r="VRD17" s="156"/>
      <c r="VRE17" s="156"/>
      <c r="VRF17" s="156"/>
      <c r="VRG17" s="156"/>
      <c r="VRH17" s="156"/>
      <c r="VRI17" s="156"/>
      <c r="VRJ17" s="156"/>
      <c r="VRK17" s="156"/>
      <c r="VRL17" s="156"/>
      <c r="VRM17" s="156"/>
      <c r="VRN17" s="156"/>
      <c r="VRO17" s="156"/>
      <c r="VRP17" s="156"/>
      <c r="VRQ17" s="156"/>
      <c r="VRR17" s="156"/>
      <c r="VRS17" s="156"/>
      <c r="VRT17" s="156"/>
      <c r="VRU17" s="156"/>
      <c r="VRV17" s="156"/>
      <c r="VRW17" s="156"/>
      <c r="VRX17" s="156"/>
      <c r="VRY17" s="156"/>
      <c r="VRZ17" s="156"/>
      <c r="VSA17" s="156"/>
      <c r="VSB17" s="156"/>
      <c r="VSC17" s="156"/>
      <c r="VSD17" s="156"/>
      <c r="VSE17" s="156"/>
      <c r="VSF17" s="156"/>
      <c r="VSG17" s="156"/>
      <c r="VSH17" s="156"/>
      <c r="VSI17" s="156"/>
      <c r="VSJ17" s="156"/>
      <c r="VSK17" s="156"/>
      <c r="VSL17" s="156"/>
      <c r="VSM17" s="156"/>
      <c r="VSN17" s="156"/>
      <c r="VSO17" s="156"/>
      <c r="VSP17" s="156"/>
      <c r="VSQ17" s="156"/>
      <c r="VSR17" s="156"/>
      <c r="VSS17" s="156"/>
      <c r="VST17" s="156"/>
      <c r="VSU17" s="156"/>
      <c r="VSV17" s="156"/>
      <c r="VSW17" s="156"/>
      <c r="VSX17" s="156"/>
      <c r="VSY17" s="156"/>
      <c r="VSZ17" s="156"/>
      <c r="VTA17" s="156"/>
      <c r="VTB17" s="156"/>
      <c r="VTC17" s="156"/>
      <c r="VTD17" s="156"/>
      <c r="VTE17" s="156"/>
      <c r="VTF17" s="156"/>
      <c r="VTG17" s="156"/>
      <c r="VTH17" s="156"/>
      <c r="VTI17" s="156"/>
      <c r="VTJ17" s="156"/>
      <c r="VTK17" s="156"/>
      <c r="VTL17" s="156"/>
      <c r="VTM17" s="156"/>
      <c r="VTN17" s="156"/>
      <c r="VTO17" s="156"/>
      <c r="VTP17" s="156"/>
      <c r="VTQ17" s="156"/>
      <c r="VTR17" s="156"/>
      <c r="VTS17" s="156"/>
      <c r="VTT17" s="156"/>
      <c r="VTU17" s="156"/>
      <c r="VTV17" s="156"/>
      <c r="VTW17" s="156"/>
      <c r="VTX17" s="156"/>
      <c r="VTY17" s="156"/>
      <c r="VTZ17" s="156"/>
      <c r="VUA17" s="156"/>
      <c r="VUB17" s="156"/>
      <c r="VUC17" s="156"/>
      <c r="VUD17" s="156"/>
      <c r="VUE17" s="156"/>
      <c r="VUF17" s="156"/>
      <c r="VUG17" s="156"/>
      <c r="VUH17" s="156"/>
      <c r="VUI17" s="156"/>
      <c r="VUJ17" s="156"/>
      <c r="VUK17" s="156"/>
      <c r="VUL17" s="156"/>
      <c r="VUM17" s="156"/>
      <c r="VUN17" s="156"/>
      <c r="VUO17" s="156"/>
      <c r="VUP17" s="156"/>
      <c r="VUQ17" s="156"/>
      <c r="VUR17" s="156"/>
      <c r="VUS17" s="156"/>
      <c r="VUT17" s="156"/>
      <c r="VUU17" s="156"/>
      <c r="VUV17" s="156"/>
      <c r="VUW17" s="156"/>
      <c r="VUX17" s="156"/>
      <c r="VUY17" s="156"/>
      <c r="VUZ17" s="156"/>
      <c r="VVA17" s="156"/>
      <c r="VVB17" s="156"/>
      <c r="VVC17" s="156"/>
      <c r="VVD17" s="156"/>
      <c r="VVE17" s="156"/>
      <c r="VVF17" s="156"/>
      <c r="VVG17" s="156"/>
      <c r="VVH17" s="156"/>
      <c r="VVI17" s="156"/>
      <c r="VVJ17" s="156"/>
      <c r="VVK17" s="156"/>
      <c r="VVL17" s="156"/>
      <c r="VVM17" s="156"/>
      <c r="VVN17" s="156"/>
      <c r="VVO17" s="156"/>
      <c r="VVP17" s="156"/>
      <c r="VVQ17" s="156"/>
      <c r="VVR17" s="156"/>
      <c r="VVS17" s="156"/>
      <c r="VVT17" s="156"/>
      <c r="VVU17" s="156"/>
      <c r="VVV17" s="156"/>
      <c r="VVW17" s="156"/>
      <c r="VVX17" s="156"/>
      <c r="VVY17" s="156"/>
      <c r="VVZ17" s="156"/>
      <c r="VWA17" s="156"/>
      <c r="VWB17" s="156"/>
      <c r="VWC17" s="156"/>
      <c r="VWD17" s="156"/>
      <c r="VWE17" s="156"/>
      <c r="VWF17" s="156"/>
      <c r="VWG17" s="156"/>
      <c r="VWH17" s="156"/>
      <c r="VWI17" s="156"/>
      <c r="VWJ17" s="156"/>
      <c r="VWK17" s="156"/>
      <c r="VWL17" s="156"/>
      <c r="VWM17" s="156"/>
      <c r="VWN17" s="156"/>
      <c r="VWO17" s="156"/>
      <c r="VWP17" s="156"/>
      <c r="VWQ17" s="156"/>
      <c r="VWR17" s="156"/>
      <c r="VWS17" s="156"/>
      <c r="VWT17" s="156"/>
      <c r="VWU17" s="156"/>
      <c r="VWV17" s="156"/>
      <c r="VWW17" s="156"/>
      <c r="VWX17" s="156"/>
      <c r="VWY17" s="156"/>
      <c r="VWZ17" s="156"/>
      <c r="VXA17" s="156"/>
      <c r="VXB17" s="156"/>
      <c r="VXC17" s="156"/>
      <c r="VXD17" s="156"/>
      <c r="VXE17" s="156"/>
      <c r="VXF17" s="156"/>
      <c r="VXG17" s="156"/>
      <c r="VXH17" s="156"/>
      <c r="VXI17" s="156"/>
      <c r="VXJ17" s="156"/>
      <c r="VXK17" s="156"/>
      <c r="VXL17" s="156"/>
      <c r="VXM17" s="156"/>
      <c r="VXN17" s="156"/>
      <c r="VXO17" s="156"/>
      <c r="VXP17" s="156"/>
      <c r="VXQ17" s="156"/>
      <c r="VXR17" s="156"/>
      <c r="VXS17" s="156"/>
      <c r="VXT17" s="156"/>
      <c r="VXU17" s="156"/>
      <c r="VXV17" s="156"/>
      <c r="VXW17" s="156"/>
      <c r="VXX17" s="156"/>
      <c r="VXY17" s="156"/>
      <c r="VXZ17" s="156"/>
      <c r="VYA17" s="156"/>
      <c r="VYB17" s="156"/>
      <c r="VYC17" s="156"/>
      <c r="VYD17" s="156"/>
      <c r="VYE17" s="156"/>
      <c r="VYF17" s="156"/>
      <c r="VYG17" s="156"/>
      <c r="VYH17" s="156"/>
      <c r="VYI17" s="156"/>
      <c r="VYJ17" s="156"/>
      <c r="VYK17" s="156"/>
      <c r="VYL17" s="156"/>
      <c r="VYM17" s="156"/>
      <c r="VYN17" s="156"/>
      <c r="VYO17" s="156"/>
      <c r="VYP17" s="156"/>
      <c r="VYQ17" s="156"/>
      <c r="VYR17" s="156"/>
      <c r="VYS17" s="156"/>
      <c r="VYT17" s="156"/>
      <c r="VYU17" s="156"/>
      <c r="VYV17" s="156"/>
      <c r="VYW17" s="156"/>
      <c r="VYX17" s="156"/>
      <c r="VYY17" s="156"/>
      <c r="VYZ17" s="156"/>
      <c r="VZA17" s="156"/>
      <c r="VZB17" s="156"/>
      <c r="VZC17" s="156"/>
      <c r="VZD17" s="156"/>
      <c r="VZE17" s="156"/>
      <c r="VZF17" s="156"/>
      <c r="VZG17" s="156"/>
      <c r="VZH17" s="156"/>
      <c r="VZI17" s="156"/>
      <c r="VZJ17" s="156"/>
      <c r="VZK17" s="156"/>
      <c r="VZL17" s="156"/>
      <c r="VZM17" s="156"/>
      <c r="VZN17" s="156"/>
      <c r="VZO17" s="156"/>
      <c r="VZP17" s="156"/>
      <c r="VZQ17" s="156"/>
      <c r="VZR17" s="156"/>
      <c r="VZS17" s="156"/>
      <c r="VZT17" s="156"/>
      <c r="VZU17" s="156"/>
      <c r="VZV17" s="156"/>
      <c r="VZW17" s="156"/>
      <c r="VZX17" s="156"/>
      <c r="VZY17" s="156"/>
      <c r="VZZ17" s="156"/>
      <c r="WAA17" s="156"/>
      <c r="WAB17" s="156"/>
      <c r="WAC17" s="156"/>
      <c r="WAD17" s="156"/>
      <c r="WAE17" s="156"/>
      <c r="WAF17" s="156"/>
      <c r="WAG17" s="156"/>
      <c r="WAH17" s="156"/>
      <c r="WAI17" s="156"/>
      <c r="WAJ17" s="156"/>
      <c r="WAK17" s="156"/>
      <c r="WAL17" s="156"/>
      <c r="WAM17" s="156"/>
      <c r="WAN17" s="156"/>
      <c r="WAO17" s="156"/>
      <c r="WAP17" s="156"/>
      <c r="WAQ17" s="156"/>
      <c r="WAR17" s="156"/>
      <c r="WAS17" s="156"/>
      <c r="WAT17" s="156"/>
      <c r="WAU17" s="156"/>
      <c r="WAV17" s="156"/>
      <c r="WAW17" s="156"/>
      <c r="WAX17" s="156"/>
      <c r="WAY17" s="156"/>
      <c r="WAZ17" s="156"/>
      <c r="WBA17" s="156"/>
      <c r="WBB17" s="156"/>
      <c r="WBC17" s="156"/>
      <c r="WBD17" s="156"/>
      <c r="WBE17" s="156"/>
      <c r="WBF17" s="156"/>
      <c r="WBG17" s="156"/>
      <c r="WBH17" s="156"/>
      <c r="WBI17" s="156"/>
      <c r="WBJ17" s="156"/>
      <c r="WBK17" s="156"/>
      <c r="WBL17" s="156"/>
      <c r="WBM17" s="156"/>
      <c r="WBN17" s="156"/>
      <c r="WBO17" s="156"/>
      <c r="WBP17" s="156"/>
      <c r="WBQ17" s="156"/>
      <c r="WBR17" s="156"/>
      <c r="WBS17" s="156"/>
      <c r="WBT17" s="156"/>
      <c r="WBU17" s="156"/>
      <c r="WBV17" s="156"/>
      <c r="WBW17" s="156"/>
      <c r="WBX17" s="156"/>
      <c r="WBY17" s="156"/>
      <c r="WBZ17" s="156"/>
      <c r="WCA17" s="156"/>
      <c r="WCB17" s="156"/>
      <c r="WCC17" s="156"/>
      <c r="WCD17" s="156"/>
      <c r="WCE17" s="156"/>
      <c r="WCF17" s="156"/>
      <c r="WCG17" s="156"/>
      <c r="WCH17" s="156"/>
      <c r="WCI17" s="156"/>
      <c r="WCJ17" s="156"/>
      <c r="WCK17" s="156"/>
      <c r="WCL17" s="156"/>
      <c r="WCM17" s="156"/>
      <c r="WCN17" s="156"/>
      <c r="WCO17" s="156"/>
      <c r="WCP17" s="156"/>
      <c r="WCQ17" s="156"/>
      <c r="WCR17" s="156"/>
      <c r="WCS17" s="156"/>
      <c r="WCT17" s="156"/>
      <c r="WCU17" s="156"/>
      <c r="WCV17" s="156"/>
      <c r="WCW17" s="156"/>
      <c r="WCX17" s="156"/>
      <c r="WCY17" s="156"/>
      <c r="WCZ17" s="156"/>
      <c r="WDA17" s="156"/>
      <c r="WDB17" s="156"/>
      <c r="WDC17" s="156"/>
      <c r="WDD17" s="156"/>
      <c r="WDE17" s="156"/>
      <c r="WDF17" s="156"/>
      <c r="WDG17" s="156"/>
      <c r="WDH17" s="156"/>
      <c r="WDI17" s="156"/>
      <c r="WDJ17" s="156"/>
      <c r="WDK17" s="156"/>
      <c r="WDL17" s="156"/>
      <c r="WDM17" s="156"/>
      <c r="WDN17" s="156"/>
      <c r="WDO17" s="156"/>
      <c r="WDP17" s="156"/>
      <c r="WDQ17" s="156"/>
      <c r="WDR17" s="156"/>
      <c r="WDS17" s="156"/>
      <c r="WDT17" s="156"/>
      <c r="WDU17" s="156"/>
      <c r="WDV17" s="156"/>
      <c r="WDW17" s="156"/>
      <c r="WDX17" s="156"/>
      <c r="WDY17" s="156"/>
      <c r="WDZ17" s="156"/>
      <c r="WEA17" s="156"/>
      <c r="WEB17" s="156"/>
      <c r="WEC17" s="156"/>
      <c r="WED17" s="156"/>
      <c r="WEE17" s="156"/>
      <c r="WEF17" s="156"/>
      <c r="WEG17" s="156"/>
      <c r="WEH17" s="156"/>
      <c r="WEI17" s="156"/>
      <c r="WEJ17" s="156"/>
      <c r="WEK17" s="156"/>
      <c r="WEL17" s="156"/>
      <c r="WEM17" s="156"/>
      <c r="WEN17" s="156"/>
      <c r="WEO17" s="156"/>
      <c r="WEP17" s="156"/>
      <c r="WEQ17" s="156"/>
      <c r="WER17" s="156"/>
      <c r="WES17" s="156"/>
      <c r="WET17" s="156"/>
      <c r="WEU17" s="156"/>
      <c r="WEV17" s="156"/>
      <c r="WEW17" s="156"/>
      <c r="WEX17" s="156"/>
      <c r="WEY17" s="156"/>
      <c r="WEZ17" s="156"/>
      <c r="WFA17" s="156"/>
      <c r="WFB17" s="156"/>
      <c r="WFC17" s="156"/>
      <c r="WFD17" s="156"/>
      <c r="WFE17" s="156"/>
      <c r="WFF17" s="156"/>
      <c r="WFG17" s="156"/>
      <c r="WFH17" s="156"/>
      <c r="WFI17" s="156"/>
      <c r="WFJ17" s="156"/>
      <c r="WFK17" s="156"/>
      <c r="WFL17" s="156"/>
      <c r="WFM17" s="156"/>
      <c r="WFN17" s="156"/>
      <c r="WFO17" s="156"/>
      <c r="WFP17" s="156"/>
      <c r="WFQ17" s="156"/>
      <c r="WFR17" s="156"/>
      <c r="WFS17" s="156"/>
      <c r="WFT17" s="156"/>
      <c r="WFU17" s="156"/>
      <c r="WFV17" s="156"/>
      <c r="WFW17" s="156"/>
      <c r="WFX17" s="156"/>
      <c r="WFY17" s="156"/>
      <c r="WFZ17" s="156"/>
      <c r="WGA17" s="156"/>
      <c r="WGB17" s="156"/>
      <c r="WGC17" s="156"/>
      <c r="WGD17" s="156"/>
      <c r="WGE17" s="156"/>
      <c r="WGF17" s="156"/>
      <c r="WGG17" s="156"/>
      <c r="WGH17" s="156"/>
      <c r="WGI17" s="156"/>
      <c r="WGJ17" s="156"/>
      <c r="WGK17" s="156"/>
      <c r="WGL17" s="156"/>
      <c r="WGM17" s="156"/>
      <c r="WGN17" s="156"/>
      <c r="WGO17" s="156"/>
      <c r="WGP17" s="156"/>
      <c r="WGQ17" s="156"/>
      <c r="WGR17" s="156"/>
      <c r="WGS17" s="156"/>
      <c r="WGT17" s="156"/>
      <c r="WGU17" s="156"/>
      <c r="WGV17" s="156"/>
      <c r="WGW17" s="156"/>
      <c r="WGX17" s="156"/>
      <c r="WGY17" s="156"/>
      <c r="WGZ17" s="156"/>
      <c r="WHA17" s="156"/>
      <c r="WHB17" s="156"/>
      <c r="WHC17" s="156"/>
      <c r="WHD17" s="156"/>
      <c r="WHE17" s="156"/>
      <c r="WHF17" s="156"/>
      <c r="WHG17" s="156"/>
      <c r="WHH17" s="156"/>
      <c r="WHI17" s="156"/>
      <c r="WHJ17" s="156"/>
      <c r="WHK17" s="156"/>
      <c r="WHL17" s="156"/>
      <c r="WHM17" s="156"/>
      <c r="WHN17" s="156"/>
      <c r="WHO17" s="156"/>
      <c r="WHP17" s="156"/>
      <c r="WHQ17" s="156"/>
      <c r="WHR17" s="156"/>
      <c r="WHS17" s="156"/>
      <c r="WHT17" s="156"/>
      <c r="WHU17" s="156"/>
      <c r="WHV17" s="156"/>
      <c r="WHW17" s="156"/>
      <c r="WHX17" s="156"/>
      <c r="WHY17" s="156"/>
      <c r="WHZ17" s="156"/>
      <c r="WIA17" s="156"/>
      <c r="WIB17" s="156"/>
      <c r="WIC17" s="156"/>
      <c r="WID17" s="156"/>
      <c r="WIE17" s="156"/>
      <c r="WIF17" s="156"/>
      <c r="WIG17" s="156"/>
      <c r="WIH17" s="156"/>
      <c r="WII17" s="156"/>
      <c r="WIJ17" s="156"/>
      <c r="WIK17" s="156"/>
      <c r="WIL17" s="156"/>
      <c r="WIM17" s="156"/>
      <c r="WIN17" s="156"/>
      <c r="WIO17" s="156"/>
      <c r="WIP17" s="156"/>
      <c r="WIQ17" s="156"/>
      <c r="WIR17" s="156"/>
      <c r="WIS17" s="156"/>
      <c r="WIT17" s="156"/>
      <c r="WIU17" s="156"/>
      <c r="WIV17" s="156"/>
      <c r="WIW17" s="156"/>
      <c r="WIX17" s="156"/>
      <c r="WIY17" s="156"/>
      <c r="WIZ17" s="156"/>
      <c r="WJA17" s="156"/>
      <c r="WJB17" s="156"/>
      <c r="WJC17" s="156"/>
      <c r="WJD17" s="156"/>
      <c r="WJE17" s="156"/>
      <c r="WJF17" s="156"/>
      <c r="WJG17" s="156"/>
      <c r="WJH17" s="156"/>
      <c r="WJI17" s="156"/>
      <c r="WJJ17" s="156"/>
      <c r="WJK17" s="156"/>
      <c r="WJL17" s="156"/>
      <c r="WJM17" s="156"/>
      <c r="WJN17" s="156"/>
      <c r="WJO17" s="156"/>
      <c r="WJP17" s="156"/>
      <c r="WJQ17" s="156"/>
      <c r="WJR17" s="156"/>
      <c r="WJS17" s="156"/>
      <c r="WJT17" s="156"/>
      <c r="WJU17" s="156"/>
      <c r="WJV17" s="156"/>
      <c r="WJW17" s="156"/>
      <c r="WJX17" s="156"/>
      <c r="WJY17" s="156"/>
      <c r="WJZ17" s="156"/>
      <c r="WKA17" s="156"/>
      <c r="WKB17" s="156"/>
      <c r="WKC17" s="156"/>
      <c r="WKD17" s="156"/>
      <c r="WKE17" s="156"/>
      <c r="WKF17" s="156"/>
      <c r="WKG17" s="156"/>
      <c r="WKH17" s="156"/>
      <c r="WKI17" s="156"/>
      <c r="WKJ17" s="156"/>
      <c r="WKK17" s="156"/>
      <c r="WKL17" s="156"/>
      <c r="WKM17" s="156"/>
      <c r="WKN17" s="156"/>
      <c r="WKO17" s="156"/>
      <c r="WKP17" s="156"/>
      <c r="WKQ17" s="156"/>
      <c r="WKR17" s="156"/>
      <c r="WKS17" s="156"/>
      <c r="WKT17" s="156"/>
      <c r="WKU17" s="156"/>
      <c r="WKV17" s="156"/>
      <c r="WKW17" s="156"/>
      <c r="WKX17" s="156"/>
      <c r="WKY17" s="156"/>
      <c r="WKZ17" s="156"/>
      <c r="WLA17" s="156"/>
      <c r="WLB17" s="156"/>
      <c r="WLC17" s="156"/>
      <c r="WLD17" s="156"/>
      <c r="WLE17" s="156"/>
      <c r="WLF17" s="156"/>
      <c r="WLG17" s="156"/>
      <c r="WLH17" s="156"/>
      <c r="WLI17" s="156"/>
      <c r="WLJ17" s="156"/>
      <c r="WLK17" s="156"/>
      <c r="WLL17" s="156"/>
      <c r="WLM17" s="156"/>
      <c r="WLN17" s="156"/>
      <c r="WLO17" s="156"/>
      <c r="WLP17" s="156"/>
      <c r="WLQ17" s="156"/>
      <c r="WLR17" s="156"/>
      <c r="WLS17" s="156"/>
      <c r="WLT17" s="156"/>
      <c r="WLU17" s="156"/>
      <c r="WLV17" s="156"/>
      <c r="WLW17" s="156"/>
      <c r="WLX17" s="156"/>
      <c r="WLY17" s="156"/>
      <c r="WLZ17" s="156"/>
      <c r="WMA17" s="156"/>
      <c r="WMB17" s="156"/>
      <c r="WMC17" s="156"/>
      <c r="WMD17" s="156"/>
      <c r="WME17" s="156"/>
      <c r="WMF17" s="156"/>
      <c r="WMG17" s="156"/>
      <c r="WMH17" s="156"/>
      <c r="WMI17" s="156"/>
      <c r="WMJ17" s="156"/>
      <c r="WMK17" s="156"/>
      <c r="WML17" s="156"/>
      <c r="WMM17" s="156"/>
      <c r="WMN17" s="156"/>
      <c r="WMO17" s="156"/>
      <c r="WMP17" s="156"/>
      <c r="WMQ17" s="156"/>
      <c r="WMR17" s="156"/>
      <c r="WMS17" s="156"/>
      <c r="WMT17" s="156"/>
      <c r="WMU17" s="156"/>
      <c r="WMV17" s="156"/>
      <c r="WMW17" s="156"/>
      <c r="WMX17" s="156"/>
      <c r="WMY17" s="156"/>
      <c r="WMZ17" s="156"/>
      <c r="WNA17" s="156"/>
      <c r="WNB17" s="156"/>
      <c r="WNC17" s="156"/>
      <c r="WND17" s="156"/>
      <c r="WNE17" s="156"/>
      <c r="WNF17" s="156"/>
      <c r="WNG17" s="156"/>
      <c r="WNH17" s="156"/>
      <c r="WNI17" s="156"/>
      <c r="WNJ17" s="156"/>
      <c r="WNK17" s="156"/>
      <c r="WNL17" s="156"/>
      <c r="WNM17" s="156"/>
      <c r="WNN17" s="156"/>
      <c r="WNO17" s="156"/>
      <c r="WNP17" s="156"/>
      <c r="WNQ17" s="156"/>
      <c r="WNR17" s="156"/>
      <c r="WNS17" s="156"/>
      <c r="WNT17" s="156"/>
      <c r="WNU17" s="156"/>
      <c r="WNV17" s="156"/>
      <c r="WNW17" s="156"/>
      <c r="WNX17" s="156"/>
      <c r="WNY17" s="156"/>
      <c r="WNZ17" s="156"/>
      <c r="WOA17" s="156"/>
      <c r="WOB17" s="156"/>
      <c r="WOC17" s="156"/>
      <c r="WOD17" s="156"/>
      <c r="WOE17" s="156"/>
      <c r="WOF17" s="156"/>
      <c r="WOG17" s="156"/>
      <c r="WOH17" s="156"/>
      <c r="WOI17" s="156"/>
      <c r="WOJ17" s="156"/>
      <c r="WOK17" s="156"/>
      <c r="WOL17" s="156"/>
      <c r="WOM17" s="156"/>
      <c r="WON17" s="156"/>
      <c r="WOO17" s="156"/>
      <c r="WOP17" s="156"/>
      <c r="WOQ17" s="156"/>
      <c r="WOR17" s="156"/>
      <c r="WOS17" s="156"/>
      <c r="WOT17" s="156"/>
      <c r="WOU17" s="156"/>
      <c r="WOV17" s="156"/>
      <c r="WOW17" s="156"/>
      <c r="WOX17" s="156"/>
      <c r="WOY17" s="156"/>
      <c r="WOZ17" s="156"/>
      <c r="WPA17" s="156"/>
      <c r="WPB17" s="156"/>
      <c r="WPC17" s="156"/>
      <c r="WPD17" s="156"/>
      <c r="WPE17" s="156"/>
      <c r="WPF17" s="156"/>
      <c r="WPG17" s="156"/>
      <c r="WPH17" s="156"/>
      <c r="WPI17" s="156"/>
      <c r="WPJ17" s="156"/>
      <c r="WPK17" s="156"/>
      <c r="WPL17" s="156"/>
      <c r="WPM17" s="156"/>
      <c r="WPN17" s="156"/>
      <c r="WPO17" s="156"/>
      <c r="WPP17" s="156"/>
      <c r="WPQ17" s="156"/>
      <c r="WPR17" s="156"/>
      <c r="WPS17" s="156"/>
      <c r="WPT17" s="156"/>
      <c r="WPU17" s="156"/>
      <c r="WPV17" s="156"/>
      <c r="WPW17" s="156"/>
      <c r="WPX17" s="156"/>
      <c r="WPY17" s="156"/>
      <c r="WPZ17" s="156"/>
      <c r="WQA17" s="156"/>
      <c r="WQB17" s="156"/>
      <c r="WQC17" s="156"/>
      <c r="WQD17" s="156"/>
      <c r="WQE17" s="156"/>
      <c r="WQF17" s="156"/>
      <c r="WQG17" s="156"/>
      <c r="WQH17" s="156"/>
      <c r="WQI17" s="156"/>
      <c r="WQJ17" s="156"/>
      <c r="WQK17" s="156"/>
      <c r="WQL17" s="156"/>
      <c r="WQM17" s="156"/>
      <c r="WQN17" s="156"/>
      <c r="WQO17" s="156"/>
      <c r="WQP17" s="156"/>
      <c r="WQQ17" s="156"/>
      <c r="WQR17" s="156"/>
      <c r="WQS17" s="156"/>
      <c r="WQT17" s="156"/>
      <c r="WQU17" s="156"/>
      <c r="WQV17" s="156"/>
      <c r="WQW17" s="156"/>
      <c r="WQX17" s="156"/>
      <c r="WQY17" s="156"/>
      <c r="WQZ17" s="156"/>
      <c r="WRA17" s="156"/>
      <c r="WRB17" s="156"/>
      <c r="WRC17" s="156"/>
      <c r="WRD17" s="156"/>
      <c r="WRE17" s="156"/>
      <c r="WRF17" s="156"/>
      <c r="WRG17" s="156"/>
      <c r="WRH17" s="156"/>
      <c r="WRI17" s="156"/>
      <c r="WRJ17" s="156"/>
      <c r="WRK17" s="156"/>
      <c r="WRL17" s="156"/>
      <c r="WRM17" s="156"/>
      <c r="WRN17" s="156"/>
      <c r="WRO17" s="156"/>
      <c r="WRP17" s="156"/>
      <c r="WRQ17" s="156"/>
      <c r="WRR17" s="156"/>
      <c r="WRS17" s="156"/>
      <c r="WRT17" s="156"/>
      <c r="WRU17" s="156"/>
      <c r="WRV17" s="156"/>
      <c r="WRW17" s="156"/>
      <c r="WRX17" s="156"/>
      <c r="WRY17" s="156"/>
      <c r="WRZ17" s="156"/>
      <c r="WSA17" s="156"/>
      <c r="WSB17" s="156"/>
      <c r="WSC17" s="156"/>
      <c r="WSD17" s="156"/>
      <c r="WSE17" s="156"/>
      <c r="WSF17" s="156"/>
      <c r="WSG17" s="156"/>
      <c r="WSH17" s="156"/>
      <c r="WSI17" s="156"/>
      <c r="WSJ17" s="156"/>
      <c r="WSK17" s="156"/>
      <c r="WSL17" s="156"/>
      <c r="WSM17" s="156"/>
      <c r="WSN17" s="156"/>
      <c r="WSO17" s="156"/>
      <c r="WSP17" s="156"/>
      <c r="WSQ17" s="156"/>
      <c r="WSR17" s="156"/>
      <c r="WSS17" s="156"/>
      <c r="WST17" s="156"/>
      <c r="WSU17" s="156"/>
      <c r="WSV17" s="156"/>
      <c r="WSW17" s="156"/>
      <c r="WSX17" s="156"/>
      <c r="WSY17" s="156"/>
      <c r="WSZ17" s="156"/>
      <c r="WTA17" s="156"/>
      <c r="WTB17" s="156"/>
      <c r="WTC17" s="156"/>
      <c r="WTD17" s="156"/>
      <c r="WTE17" s="156"/>
      <c r="WTF17" s="156"/>
      <c r="WTG17" s="156"/>
      <c r="WTH17" s="156"/>
      <c r="WTI17" s="156"/>
      <c r="WTJ17" s="156"/>
      <c r="WTK17" s="156"/>
      <c r="WTL17" s="156"/>
      <c r="WTM17" s="156"/>
      <c r="WTN17" s="156"/>
      <c r="WTO17" s="156"/>
      <c r="WTP17" s="156"/>
      <c r="WTQ17" s="156"/>
      <c r="WTR17" s="156"/>
      <c r="WTS17" s="156"/>
      <c r="WTT17" s="156"/>
      <c r="WTU17" s="156"/>
      <c r="WTV17" s="156"/>
      <c r="WTW17" s="156"/>
      <c r="WTX17" s="156"/>
      <c r="WTY17" s="156"/>
      <c r="WTZ17" s="156"/>
      <c r="WUA17" s="156"/>
      <c r="WUB17" s="156"/>
      <c r="WUC17" s="156"/>
      <c r="WUD17" s="156"/>
      <c r="WUE17" s="156"/>
      <c r="WUF17" s="156"/>
      <c r="WUG17" s="156"/>
      <c r="WUH17" s="156"/>
      <c r="WUI17" s="156"/>
      <c r="WUJ17" s="156"/>
      <c r="WUK17" s="156"/>
      <c r="WUL17" s="156"/>
      <c r="WUM17" s="156"/>
      <c r="WUN17" s="156"/>
      <c r="WUO17" s="156"/>
      <c r="WUP17" s="156"/>
      <c r="WUQ17" s="156"/>
      <c r="WUR17" s="156"/>
      <c r="WUS17" s="156"/>
      <c r="WUT17" s="156"/>
      <c r="WUU17" s="156"/>
      <c r="WUV17" s="156"/>
      <c r="WUW17" s="156"/>
      <c r="WUX17" s="156"/>
      <c r="WUY17" s="156"/>
      <c r="WUZ17" s="156"/>
      <c r="WVA17" s="156"/>
      <c r="WVB17" s="156"/>
      <c r="WVC17" s="156"/>
      <c r="WVD17" s="156"/>
      <c r="WVE17" s="156"/>
      <c r="WVF17" s="156"/>
      <c r="WVG17" s="156"/>
      <c r="WVH17" s="156"/>
      <c r="WVI17" s="156"/>
      <c r="WVJ17" s="156"/>
      <c r="WVK17" s="156"/>
      <c r="WVL17" s="156"/>
      <c r="WVM17" s="156"/>
      <c r="WVN17" s="156"/>
      <c r="WVO17" s="156"/>
      <c r="WVP17" s="156"/>
      <c r="WVQ17" s="156"/>
      <c r="WVR17" s="156"/>
      <c r="WVS17" s="156"/>
      <c r="WVT17" s="156"/>
      <c r="WVU17" s="156"/>
      <c r="WVV17" s="156"/>
      <c r="WVW17" s="156"/>
      <c r="WVX17" s="156"/>
      <c r="WVY17" s="156"/>
      <c r="WVZ17" s="156"/>
      <c r="WWA17" s="156"/>
      <c r="WWB17" s="156"/>
      <c r="WWC17" s="156"/>
      <c r="WWD17" s="156"/>
      <c r="WWE17" s="156"/>
      <c r="WWF17" s="156"/>
      <c r="WWG17" s="156"/>
      <c r="WWH17" s="156"/>
      <c r="WWI17" s="156"/>
      <c r="WWJ17" s="156"/>
      <c r="WWK17" s="156"/>
      <c r="WWL17" s="156"/>
      <c r="WWM17" s="156"/>
      <c r="WWN17" s="156"/>
      <c r="WWO17" s="156"/>
      <c r="WWP17" s="156"/>
      <c r="WWQ17" s="156"/>
      <c r="WWR17" s="156"/>
      <c r="WWS17" s="156"/>
      <c r="WWT17" s="156"/>
      <c r="WWU17" s="156"/>
      <c r="WWV17" s="156"/>
      <c r="WWW17" s="156"/>
      <c r="WWX17" s="156"/>
      <c r="WWY17" s="156"/>
      <c r="WWZ17" s="156"/>
      <c r="WXA17" s="156"/>
      <c r="WXB17" s="156"/>
      <c r="WXC17" s="156"/>
      <c r="WXD17" s="156"/>
      <c r="WXE17" s="156"/>
      <c r="WXF17" s="156"/>
      <c r="WXG17" s="156"/>
      <c r="WXH17" s="156"/>
      <c r="WXI17" s="156"/>
      <c r="WXJ17" s="156"/>
      <c r="WXK17" s="156"/>
      <c r="WXL17" s="156"/>
      <c r="WXM17" s="156"/>
      <c r="WXN17" s="156"/>
      <c r="WXO17" s="156"/>
      <c r="WXP17" s="156"/>
      <c r="WXQ17" s="156"/>
      <c r="WXR17" s="156"/>
      <c r="WXS17" s="156"/>
      <c r="WXT17" s="156"/>
      <c r="WXU17" s="156"/>
      <c r="WXV17" s="156"/>
      <c r="WXW17" s="156"/>
      <c r="WXX17" s="156"/>
      <c r="WXY17" s="156"/>
      <c r="WXZ17" s="156"/>
      <c r="WYA17" s="156"/>
      <c r="WYB17" s="156"/>
      <c r="WYC17" s="156"/>
      <c r="WYD17" s="156"/>
      <c r="WYE17" s="156"/>
      <c r="WYF17" s="156"/>
      <c r="WYG17" s="156"/>
      <c r="WYH17" s="156"/>
      <c r="WYI17" s="156"/>
      <c r="WYJ17" s="156"/>
      <c r="WYK17" s="156"/>
      <c r="WYL17" s="156"/>
      <c r="WYM17" s="156"/>
      <c r="WYN17" s="156"/>
      <c r="WYO17" s="156"/>
      <c r="WYP17" s="156"/>
      <c r="WYQ17" s="156"/>
      <c r="WYR17" s="156"/>
      <c r="WYS17" s="156"/>
      <c r="WYT17" s="156"/>
      <c r="WYU17" s="156"/>
      <c r="WYV17" s="156"/>
      <c r="WYW17" s="156"/>
      <c r="WYX17" s="156"/>
      <c r="WYY17" s="156"/>
      <c r="WYZ17" s="156"/>
      <c r="WZA17" s="156"/>
      <c r="WZB17" s="156"/>
      <c r="WZC17" s="156"/>
      <c r="WZD17" s="156"/>
      <c r="WZE17" s="156"/>
      <c r="WZF17" s="156"/>
      <c r="WZG17" s="156"/>
      <c r="WZH17" s="156"/>
      <c r="WZI17" s="156"/>
      <c r="WZJ17" s="156"/>
      <c r="WZK17" s="156"/>
      <c r="WZL17" s="156"/>
      <c r="WZM17" s="156"/>
      <c r="WZN17" s="156"/>
      <c r="WZO17" s="156"/>
      <c r="WZP17" s="156"/>
      <c r="WZQ17" s="156"/>
      <c r="WZR17" s="156"/>
      <c r="WZS17" s="156"/>
      <c r="WZT17" s="156"/>
      <c r="WZU17" s="156"/>
      <c r="WZV17" s="156"/>
      <c r="WZW17" s="156"/>
      <c r="WZX17" s="156"/>
      <c r="WZY17" s="156"/>
      <c r="WZZ17" s="156"/>
      <c r="XAA17" s="156"/>
      <c r="XAB17" s="156"/>
      <c r="XAC17" s="156"/>
      <c r="XAD17" s="156"/>
      <c r="XAE17" s="156"/>
      <c r="XAF17" s="156"/>
      <c r="XAG17" s="156"/>
      <c r="XAH17" s="156"/>
      <c r="XAI17" s="156"/>
      <c r="XAJ17" s="156"/>
      <c r="XAK17" s="156"/>
      <c r="XAL17" s="156"/>
      <c r="XAM17" s="156"/>
      <c r="XAN17" s="156"/>
      <c r="XAO17" s="156"/>
      <c r="XAP17" s="156"/>
      <c r="XAQ17" s="156"/>
      <c r="XAR17" s="156"/>
      <c r="XAS17" s="156"/>
      <c r="XAT17" s="156"/>
      <c r="XAU17" s="156"/>
      <c r="XAV17" s="156"/>
      <c r="XAW17" s="156"/>
      <c r="XAX17" s="156"/>
      <c r="XAY17" s="156"/>
      <c r="XAZ17" s="156"/>
      <c r="XBA17" s="156"/>
      <c r="XBB17" s="156"/>
      <c r="XBC17" s="156"/>
      <c r="XBD17" s="156"/>
      <c r="XBE17" s="156"/>
      <c r="XBF17" s="156"/>
      <c r="XBG17" s="156"/>
      <c r="XBH17" s="156"/>
      <c r="XBI17" s="156"/>
      <c r="XBJ17" s="156"/>
      <c r="XBK17" s="156"/>
      <c r="XBL17" s="156"/>
      <c r="XBM17" s="156"/>
      <c r="XBN17" s="156"/>
      <c r="XBO17" s="156"/>
      <c r="XBP17" s="156"/>
      <c r="XBQ17" s="156"/>
      <c r="XBR17" s="156"/>
      <c r="XBS17" s="156"/>
      <c r="XBT17" s="156"/>
      <c r="XBU17" s="156"/>
      <c r="XBV17" s="156"/>
      <c r="XBW17" s="156"/>
      <c r="XBX17" s="156"/>
      <c r="XBY17" s="156"/>
      <c r="XBZ17" s="156"/>
      <c r="XCA17" s="156"/>
    </row>
    <row r="18" spans="1:16303" ht="31.5" hidden="1" x14ac:dyDescent="0.25">
      <c r="A18" s="132">
        <v>10</v>
      </c>
      <c r="B18" s="154" t="s">
        <v>852</v>
      </c>
      <c r="C18" s="154" t="s">
        <v>851</v>
      </c>
      <c r="D18" s="136"/>
      <c r="E18" s="137"/>
      <c r="F18" s="137">
        <v>0</v>
      </c>
      <c r="G18" s="135"/>
      <c r="H18" s="135"/>
      <c r="I18" s="135">
        <v>0</v>
      </c>
      <c r="J18" s="138"/>
      <c r="K18" s="138"/>
      <c r="L18" s="138">
        <v>0</v>
      </c>
      <c r="M18" s="139">
        <f t="shared" si="2"/>
        <v>0</v>
      </c>
      <c r="N18" s="140">
        <f t="shared" si="3"/>
        <v>0</v>
      </c>
      <c r="O18" s="141">
        <f t="shared" si="4"/>
        <v>0</v>
      </c>
      <c r="P18" s="140">
        <f t="shared" si="5"/>
        <v>0</v>
      </c>
      <c r="Q18" s="140">
        <f t="shared" si="6"/>
        <v>0</v>
      </c>
      <c r="R18" s="141">
        <f t="shared" si="7"/>
        <v>0</v>
      </c>
      <c r="S18" s="140">
        <f t="shared" si="8"/>
        <v>0</v>
      </c>
      <c r="T18" s="140">
        <f t="shared" si="9"/>
        <v>0</v>
      </c>
      <c r="U18" s="140">
        <f t="shared" si="10"/>
        <v>0</v>
      </c>
      <c r="V18" s="141">
        <f t="shared" si="11"/>
        <v>0</v>
      </c>
      <c r="W18" s="140">
        <f t="shared" si="12"/>
        <v>0</v>
      </c>
      <c r="X18" s="146"/>
      <c r="Y18" s="146"/>
      <c r="Z18" s="146"/>
      <c r="AA18" s="146"/>
      <c r="AB18" s="154"/>
      <c r="AC18" s="206"/>
      <c r="AD18" s="206"/>
    </row>
    <row r="19" spans="1:16303" ht="31.5" hidden="1" x14ac:dyDescent="0.25">
      <c r="A19" s="132">
        <v>11</v>
      </c>
      <c r="B19" s="154" t="s">
        <v>853</v>
      </c>
      <c r="C19" s="154" t="s">
        <v>73</v>
      </c>
      <c r="D19" s="136"/>
      <c r="E19" s="137"/>
      <c r="F19" s="137">
        <v>0</v>
      </c>
      <c r="G19" s="135"/>
      <c r="H19" s="135"/>
      <c r="I19" s="135">
        <v>0</v>
      </c>
      <c r="J19" s="138"/>
      <c r="K19" s="138"/>
      <c r="L19" s="138">
        <v>0</v>
      </c>
      <c r="M19" s="139">
        <f t="shared" si="2"/>
        <v>0</v>
      </c>
      <c r="N19" s="140">
        <f t="shared" si="3"/>
        <v>0</v>
      </c>
      <c r="O19" s="141">
        <f t="shared" si="4"/>
        <v>0</v>
      </c>
      <c r="P19" s="140">
        <f t="shared" si="5"/>
        <v>0</v>
      </c>
      <c r="Q19" s="140">
        <f t="shared" si="6"/>
        <v>0</v>
      </c>
      <c r="R19" s="141">
        <f t="shared" si="7"/>
        <v>0</v>
      </c>
      <c r="S19" s="140">
        <f t="shared" si="8"/>
        <v>0</v>
      </c>
      <c r="T19" s="140">
        <f t="shared" si="9"/>
        <v>0</v>
      </c>
      <c r="U19" s="140">
        <f t="shared" si="10"/>
        <v>0</v>
      </c>
      <c r="V19" s="141">
        <f t="shared" si="11"/>
        <v>0</v>
      </c>
      <c r="W19" s="140">
        <f t="shared" si="12"/>
        <v>0</v>
      </c>
      <c r="X19" s="146"/>
      <c r="Y19" s="146"/>
      <c r="Z19" s="146"/>
      <c r="AA19" s="146"/>
      <c r="AB19" s="206"/>
      <c r="AC19" s="206"/>
      <c r="AD19" s="206"/>
    </row>
    <row r="20" spans="1:16303" ht="31.5" hidden="1" x14ac:dyDescent="0.25">
      <c r="A20" s="132">
        <v>12</v>
      </c>
      <c r="B20" s="154" t="s">
        <v>854</v>
      </c>
      <c r="C20" s="154" t="s">
        <v>74</v>
      </c>
      <c r="D20" s="136"/>
      <c r="E20" s="137"/>
      <c r="F20" s="137">
        <v>0</v>
      </c>
      <c r="G20" s="135"/>
      <c r="H20" s="135"/>
      <c r="I20" s="135">
        <v>0</v>
      </c>
      <c r="J20" s="138"/>
      <c r="K20" s="138"/>
      <c r="L20" s="138">
        <v>0</v>
      </c>
      <c r="M20" s="139">
        <f t="shared" si="2"/>
        <v>0</v>
      </c>
      <c r="N20" s="140">
        <f t="shared" si="3"/>
        <v>0</v>
      </c>
      <c r="O20" s="141">
        <f t="shared" si="4"/>
        <v>0</v>
      </c>
      <c r="P20" s="140">
        <f t="shared" si="5"/>
        <v>0</v>
      </c>
      <c r="Q20" s="140">
        <f t="shared" si="6"/>
        <v>0</v>
      </c>
      <c r="R20" s="141">
        <f t="shared" si="7"/>
        <v>0</v>
      </c>
      <c r="S20" s="140">
        <f t="shared" si="8"/>
        <v>0</v>
      </c>
      <c r="T20" s="140">
        <f t="shared" si="9"/>
        <v>0</v>
      </c>
      <c r="U20" s="140">
        <f t="shared" si="10"/>
        <v>0</v>
      </c>
      <c r="V20" s="141">
        <f t="shared" si="11"/>
        <v>0</v>
      </c>
      <c r="W20" s="140">
        <f t="shared" si="12"/>
        <v>0</v>
      </c>
      <c r="X20" s="146"/>
      <c r="Y20" s="146"/>
      <c r="Z20" s="146"/>
      <c r="AA20" s="146"/>
      <c r="AB20" s="206"/>
      <c r="AC20" s="206"/>
      <c r="AD20" s="206"/>
    </row>
    <row r="21" spans="1:16303" ht="31.5" hidden="1" x14ac:dyDescent="0.25">
      <c r="A21" s="132">
        <v>13</v>
      </c>
      <c r="B21" s="154" t="s">
        <v>696</v>
      </c>
      <c r="C21" s="154" t="s">
        <v>74</v>
      </c>
      <c r="D21" s="136"/>
      <c r="E21" s="137"/>
      <c r="F21" s="137">
        <v>0</v>
      </c>
      <c r="G21" s="135"/>
      <c r="H21" s="135"/>
      <c r="I21" s="135">
        <v>0</v>
      </c>
      <c r="J21" s="138"/>
      <c r="K21" s="138"/>
      <c r="L21" s="138">
        <v>0</v>
      </c>
      <c r="M21" s="139">
        <f t="shared" si="2"/>
        <v>0</v>
      </c>
      <c r="N21" s="140">
        <f t="shared" si="3"/>
        <v>0</v>
      </c>
      <c r="O21" s="141">
        <f t="shared" si="4"/>
        <v>0</v>
      </c>
      <c r="P21" s="140">
        <f t="shared" si="5"/>
        <v>0</v>
      </c>
      <c r="Q21" s="140">
        <f t="shared" si="6"/>
        <v>0</v>
      </c>
      <c r="R21" s="141">
        <f t="shared" si="7"/>
        <v>0</v>
      </c>
      <c r="S21" s="140">
        <f t="shared" si="8"/>
        <v>0</v>
      </c>
      <c r="T21" s="140">
        <f t="shared" si="9"/>
        <v>0</v>
      </c>
      <c r="U21" s="140">
        <f t="shared" si="10"/>
        <v>0</v>
      </c>
      <c r="V21" s="141">
        <f t="shared" si="11"/>
        <v>0</v>
      </c>
      <c r="W21" s="140">
        <f t="shared" si="12"/>
        <v>0</v>
      </c>
      <c r="X21" s="146"/>
      <c r="Y21" s="146"/>
      <c r="Z21" s="146"/>
      <c r="AA21" s="146"/>
      <c r="AB21" s="206"/>
      <c r="AC21" s="206"/>
      <c r="AD21" s="206"/>
    </row>
    <row r="22" spans="1:16303" ht="31.5" hidden="1" x14ac:dyDescent="0.25">
      <c r="A22" s="132">
        <v>14</v>
      </c>
      <c r="B22" s="154" t="s">
        <v>444</v>
      </c>
      <c r="C22" s="154" t="s">
        <v>851</v>
      </c>
      <c r="D22" s="136"/>
      <c r="E22" s="137"/>
      <c r="F22" s="137">
        <v>528.92999999999995</v>
      </c>
      <c r="G22" s="135"/>
      <c r="H22" s="135"/>
      <c r="I22" s="135">
        <v>121</v>
      </c>
      <c r="J22" s="138"/>
      <c r="K22" s="138"/>
      <c r="L22" s="138">
        <v>0.2287637305503564</v>
      </c>
      <c r="M22" s="139">
        <v>0</v>
      </c>
      <c r="N22" s="140">
        <f t="shared" si="3"/>
        <v>0</v>
      </c>
      <c r="O22" s="141">
        <f t="shared" si="4"/>
        <v>0</v>
      </c>
      <c r="P22" s="140">
        <f t="shared" si="5"/>
        <v>0</v>
      </c>
      <c r="Q22" s="140">
        <f t="shared" si="6"/>
        <v>0</v>
      </c>
      <c r="R22" s="141">
        <f t="shared" si="7"/>
        <v>0</v>
      </c>
      <c r="S22" s="140">
        <f t="shared" si="8"/>
        <v>0</v>
      </c>
      <c r="T22" s="140">
        <f t="shared" si="9"/>
        <v>0</v>
      </c>
      <c r="U22" s="140">
        <f t="shared" si="10"/>
        <v>0</v>
      </c>
      <c r="V22" s="141">
        <f t="shared" si="11"/>
        <v>0</v>
      </c>
      <c r="W22" s="140">
        <f t="shared" si="12"/>
        <v>0</v>
      </c>
      <c r="X22" s="146"/>
      <c r="Y22" s="146"/>
      <c r="Z22" s="146"/>
      <c r="AA22" s="146"/>
      <c r="AB22" s="154"/>
      <c r="AC22" s="206"/>
      <c r="AD22" s="206"/>
    </row>
    <row r="23" spans="1:16303" hidden="1" x14ac:dyDescent="0.25">
      <c r="A23" s="132">
        <v>15</v>
      </c>
      <c r="B23" s="154" t="s">
        <v>855</v>
      </c>
      <c r="C23" s="154" t="s">
        <v>681</v>
      </c>
      <c r="D23" s="136"/>
      <c r="E23" s="137"/>
      <c r="F23" s="137">
        <v>25.76</v>
      </c>
      <c r="G23" s="135"/>
      <c r="H23" s="135"/>
      <c r="I23" s="135">
        <v>29</v>
      </c>
      <c r="J23" s="138"/>
      <c r="K23" s="138"/>
      <c r="L23" s="138">
        <v>1.1257763975155279</v>
      </c>
      <c r="M23" s="139">
        <v>0</v>
      </c>
      <c r="N23" s="140">
        <f t="shared" si="3"/>
        <v>0</v>
      </c>
      <c r="O23" s="141">
        <f t="shared" si="4"/>
        <v>0</v>
      </c>
      <c r="P23" s="140">
        <f t="shared" si="5"/>
        <v>0</v>
      </c>
      <c r="Q23" s="140">
        <f t="shared" si="6"/>
        <v>0</v>
      </c>
      <c r="R23" s="141">
        <f t="shared" si="7"/>
        <v>0</v>
      </c>
      <c r="S23" s="140">
        <f t="shared" si="8"/>
        <v>25</v>
      </c>
      <c r="T23" s="140">
        <f t="shared" si="9"/>
        <v>0</v>
      </c>
      <c r="U23" s="140">
        <f t="shared" si="10"/>
        <v>0</v>
      </c>
      <c r="V23" s="141">
        <f t="shared" si="11"/>
        <v>0</v>
      </c>
      <c r="W23" s="140">
        <f t="shared" si="12"/>
        <v>20</v>
      </c>
      <c r="X23" s="146"/>
      <c r="Y23" s="146"/>
      <c r="Z23" s="146"/>
      <c r="AA23" s="146"/>
      <c r="AB23" s="154"/>
      <c r="AC23" s="206"/>
      <c r="AD23" s="206"/>
    </row>
    <row r="24" spans="1:16303" hidden="1" x14ac:dyDescent="0.25">
      <c r="A24" s="132">
        <v>16</v>
      </c>
      <c r="B24" s="154" t="s">
        <v>856</v>
      </c>
      <c r="C24" s="154" t="s">
        <v>681</v>
      </c>
      <c r="D24" s="136"/>
      <c r="E24" s="137"/>
      <c r="F24" s="137">
        <v>27.45</v>
      </c>
      <c r="G24" s="135"/>
      <c r="H24" s="135"/>
      <c r="I24" s="135">
        <v>0</v>
      </c>
      <c r="J24" s="138"/>
      <c r="K24" s="138"/>
      <c r="L24" s="138">
        <v>0</v>
      </c>
      <c r="M24" s="139">
        <f t="shared" si="2"/>
        <v>0</v>
      </c>
      <c r="N24" s="140">
        <f t="shared" si="3"/>
        <v>0</v>
      </c>
      <c r="O24" s="141">
        <f t="shared" si="4"/>
        <v>0</v>
      </c>
      <c r="P24" s="140">
        <f t="shared" si="5"/>
        <v>0</v>
      </c>
      <c r="Q24" s="140">
        <f t="shared" si="6"/>
        <v>0</v>
      </c>
      <c r="R24" s="141">
        <f t="shared" si="7"/>
        <v>0</v>
      </c>
      <c r="S24" s="140">
        <f t="shared" si="8"/>
        <v>0</v>
      </c>
      <c r="T24" s="140">
        <f t="shared" si="9"/>
        <v>0</v>
      </c>
      <c r="U24" s="140">
        <f t="shared" si="10"/>
        <v>0</v>
      </c>
      <c r="V24" s="141">
        <f t="shared" si="11"/>
        <v>0</v>
      </c>
      <c r="W24" s="140">
        <f t="shared" si="12"/>
        <v>0</v>
      </c>
      <c r="X24" s="146"/>
      <c r="Y24" s="146"/>
      <c r="Z24" s="146"/>
      <c r="AA24" s="146"/>
      <c r="AB24" s="154"/>
      <c r="AC24" s="206"/>
      <c r="AD24" s="206"/>
    </row>
    <row r="25" spans="1:16303" hidden="1" x14ac:dyDescent="0.25">
      <c r="A25" s="132">
        <v>17</v>
      </c>
      <c r="B25" s="154" t="s">
        <v>857</v>
      </c>
      <c r="C25" s="154" t="s">
        <v>681</v>
      </c>
      <c r="D25" s="136"/>
      <c r="E25" s="137"/>
      <c r="F25" s="137">
        <v>28.07</v>
      </c>
      <c r="G25" s="135"/>
      <c r="H25" s="135"/>
      <c r="I25" s="135">
        <v>21</v>
      </c>
      <c r="J25" s="138"/>
      <c r="K25" s="138"/>
      <c r="L25" s="138">
        <v>0.74812967581047385</v>
      </c>
      <c r="M25" s="139">
        <f t="shared" si="2"/>
        <v>0</v>
      </c>
      <c r="N25" s="140">
        <f t="shared" si="3"/>
        <v>0</v>
      </c>
      <c r="O25" s="141">
        <f t="shared" si="4"/>
        <v>0</v>
      </c>
      <c r="P25" s="140">
        <f t="shared" si="5"/>
        <v>0</v>
      </c>
      <c r="Q25" s="140">
        <f t="shared" si="6"/>
        <v>0</v>
      </c>
      <c r="R25" s="141">
        <f t="shared" si="7"/>
        <v>0</v>
      </c>
      <c r="S25" s="140">
        <f t="shared" si="8"/>
        <v>0</v>
      </c>
      <c r="T25" s="140">
        <f t="shared" si="9"/>
        <v>0</v>
      </c>
      <c r="U25" s="140">
        <f t="shared" si="10"/>
        <v>0</v>
      </c>
      <c r="V25" s="141">
        <f t="shared" si="11"/>
        <v>0</v>
      </c>
      <c r="W25" s="140">
        <f t="shared" si="12"/>
        <v>0</v>
      </c>
      <c r="X25" s="146"/>
      <c r="Y25" s="146"/>
      <c r="Z25" s="146"/>
      <c r="AA25" s="146"/>
      <c r="AB25" s="154"/>
      <c r="AC25" s="206"/>
      <c r="AD25" s="206"/>
    </row>
    <row r="26" spans="1:16303" hidden="1" x14ac:dyDescent="0.25">
      <c r="A26" s="132">
        <v>18</v>
      </c>
      <c r="B26" s="154" t="s">
        <v>858</v>
      </c>
      <c r="C26" s="154" t="s">
        <v>681</v>
      </c>
      <c r="D26" s="136"/>
      <c r="E26" s="137"/>
      <c r="F26" s="137">
        <v>21.19</v>
      </c>
      <c r="G26" s="135"/>
      <c r="H26" s="135"/>
      <c r="I26" s="135">
        <v>0</v>
      </c>
      <c r="J26" s="138"/>
      <c r="K26" s="138"/>
      <c r="L26" s="138">
        <v>0</v>
      </c>
      <c r="M26" s="139">
        <f t="shared" si="2"/>
        <v>0</v>
      </c>
      <c r="N26" s="140">
        <f t="shared" si="3"/>
        <v>0</v>
      </c>
      <c r="O26" s="141">
        <f t="shared" si="4"/>
        <v>0</v>
      </c>
      <c r="P26" s="140">
        <f t="shared" si="5"/>
        <v>0</v>
      </c>
      <c r="Q26" s="140">
        <f t="shared" si="6"/>
        <v>0</v>
      </c>
      <c r="R26" s="141">
        <f t="shared" si="7"/>
        <v>0</v>
      </c>
      <c r="S26" s="140">
        <f t="shared" si="8"/>
        <v>0</v>
      </c>
      <c r="T26" s="140">
        <f t="shared" si="9"/>
        <v>0</v>
      </c>
      <c r="U26" s="140">
        <f t="shared" si="10"/>
        <v>0</v>
      </c>
      <c r="V26" s="141">
        <f t="shared" si="11"/>
        <v>0</v>
      </c>
      <c r="W26" s="140">
        <f t="shared" si="12"/>
        <v>0</v>
      </c>
      <c r="X26" s="146"/>
      <c r="Y26" s="146"/>
      <c r="Z26" s="146"/>
      <c r="AA26" s="146"/>
      <c r="AB26" s="154"/>
      <c r="AC26" s="206"/>
      <c r="AD26" s="206"/>
    </row>
    <row r="27" spans="1:16303" hidden="1" x14ac:dyDescent="0.25">
      <c r="A27" s="132">
        <v>19</v>
      </c>
      <c r="B27" s="154" t="s">
        <v>859</v>
      </c>
      <c r="C27" s="154" t="s">
        <v>681</v>
      </c>
      <c r="D27" s="136"/>
      <c r="E27" s="137"/>
      <c r="F27" s="137">
        <v>11.02</v>
      </c>
      <c r="G27" s="135"/>
      <c r="H27" s="135"/>
      <c r="I27" s="135">
        <v>0</v>
      </c>
      <c r="J27" s="138"/>
      <c r="K27" s="138"/>
      <c r="L27" s="138">
        <v>0</v>
      </c>
      <c r="M27" s="139">
        <f t="shared" si="2"/>
        <v>0</v>
      </c>
      <c r="N27" s="140">
        <f t="shared" si="3"/>
        <v>0</v>
      </c>
      <c r="O27" s="141">
        <f t="shared" si="4"/>
        <v>0</v>
      </c>
      <c r="P27" s="140">
        <f t="shared" si="5"/>
        <v>0</v>
      </c>
      <c r="Q27" s="140">
        <f t="shared" si="6"/>
        <v>0</v>
      </c>
      <c r="R27" s="141">
        <f t="shared" si="7"/>
        <v>0</v>
      </c>
      <c r="S27" s="140">
        <f t="shared" si="8"/>
        <v>0</v>
      </c>
      <c r="T27" s="140">
        <f t="shared" si="9"/>
        <v>0</v>
      </c>
      <c r="U27" s="140">
        <f t="shared" si="10"/>
        <v>0</v>
      </c>
      <c r="V27" s="141">
        <f t="shared" si="11"/>
        <v>0</v>
      </c>
      <c r="W27" s="140">
        <f t="shared" si="12"/>
        <v>0</v>
      </c>
      <c r="X27" s="146"/>
      <c r="Y27" s="146"/>
      <c r="Z27" s="146"/>
      <c r="AA27" s="146"/>
      <c r="AB27" s="154"/>
      <c r="AC27" s="206"/>
      <c r="AD27" s="206"/>
    </row>
    <row r="28" spans="1:16303" ht="31.5" x14ac:dyDescent="0.25">
      <c r="A28" s="212">
        <v>20</v>
      </c>
      <c r="B28" s="213" t="s">
        <v>176</v>
      </c>
      <c r="C28" s="213" t="s">
        <v>681</v>
      </c>
      <c r="D28" s="136"/>
      <c r="E28" s="137"/>
      <c r="F28" s="215">
        <v>20.9</v>
      </c>
      <c r="G28" s="216">
        <v>40</v>
      </c>
      <c r="H28" s="216">
        <v>36</v>
      </c>
      <c r="I28" s="216">
        <v>43</v>
      </c>
      <c r="J28" s="217">
        <v>1.9138755980861246</v>
      </c>
      <c r="K28" s="217">
        <v>1.7224880382775121</v>
      </c>
      <c r="L28" s="217">
        <v>2.057416267942584</v>
      </c>
      <c r="M28" s="193">
        <v>5</v>
      </c>
      <c r="N28" s="204">
        <f t="shared" si="3"/>
        <v>2</v>
      </c>
      <c r="O28" s="141">
        <f t="shared" si="4"/>
        <v>2.15</v>
      </c>
      <c r="P28" s="196">
        <f t="shared" si="5"/>
        <v>0</v>
      </c>
      <c r="Q28" s="196">
        <f t="shared" si="6"/>
        <v>0</v>
      </c>
      <c r="R28" s="141">
        <f t="shared" si="7"/>
        <v>0.5</v>
      </c>
      <c r="S28" s="140">
        <f t="shared" si="8"/>
        <v>25</v>
      </c>
      <c r="T28" s="196">
        <f t="shared" si="9"/>
        <v>2</v>
      </c>
      <c r="U28" s="196">
        <f t="shared" si="10"/>
        <v>0</v>
      </c>
      <c r="V28" s="141">
        <f t="shared" si="11"/>
        <v>0.4</v>
      </c>
      <c r="W28" s="140">
        <f t="shared" si="12"/>
        <v>20</v>
      </c>
      <c r="X28" s="241">
        <v>2</v>
      </c>
      <c r="Y28" s="241"/>
      <c r="Z28" s="241"/>
      <c r="AA28" s="241"/>
      <c r="AB28" s="236">
        <v>1</v>
      </c>
      <c r="AC28" s="236">
        <v>0</v>
      </c>
      <c r="AD28" s="206">
        <f t="shared" ref="AD28:AD34" si="13">AC28*100/AB28</f>
        <v>0</v>
      </c>
    </row>
    <row r="29" spans="1:16303" ht="31.5" x14ac:dyDescent="0.25">
      <c r="A29" s="212">
        <v>21</v>
      </c>
      <c r="B29" s="213" t="s">
        <v>685</v>
      </c>
      <c r="C29" s="213" t="s">
        <v>681</v>
      </c>
      <c r="D29" s="136"/>
      <c r="E29" s="137"/>
      <c r="F29" s="215">
        <v>5.22</v>
      </c>
      <c r="G29" s="216">
        <v>22</v>
      </c>
      <c r="H29" s="216">
        <v>22</v>
      </c>
      <c r="I29" s="216">
        <v>23</v>
      </c>
      <c r="J29" s="217">
        <v>4.2145593869731801</v>
      </c>
      <c r="K29" s="217">
        <v>4.2145593869731801</v>
      </c>
      <c r="L29" s="217">
        <v>4.4061302681992336</v>
      </c>
      <c r="M29" s="193">
        <f t="shared" si="2"/>
        <v>8</v>
      </c>
      <c r="N29" s="204">
        <f t="shared" si="3"/>
        <v>1</v>
      </c>
      <c r="O29" s="141">
        <f t="shared" si="4"/>
        <v>1.84</v>
      </c>
      <c r="P29" s="196">
        <f t="shared" si="5"/>
        <v>0</v>
      </c>
      <c r="Q29" s="196">
        <f t="shared" si="6"/>
        <v>0</v>
      </c>
      <c r="R29" s="141">
        <f t="shared" si="7"/>
        <v>0.25</v>
      </c>
      <c r="S29" s="140">
        <f t="shared" si="8"/>
        <v>25</v>
      </c>
      <c r="T29" s="196">
        <f t="shared" si="9"/>
        <v>1</v>
      </c>
      <c r="U29" s="196">
        <f t="shared" si="10"/>
        <v>0</v>
      </c>
      <c r="V29" s="141">
        <f t="shared" si="11"/>
        <v>0.2</v>
      </c>
      <c r="W29" s="140">
        <f t="shared" si="12"/>
        <v>20</v>
      </c>
      <c r="X29" s="241">
        <v>1</v>
      </c>
      <c r="Y29" s="241"/>
      <c r="Z29" s="241"/>
      <c r="AA29" s="241"/>
      <c r="AB29" s="236">
        <v>1</v>
      </c>
      <c r="AC29" s="236" t="s">
        <v>670</v>
      </c>
      <c r="AD29" s="206"/>
    </row>
    <row r="30" spans="1:16303" ht="31.5" x14ac:dyDescent="0.25">
      <c r="A30" s="212">
        <v>22</v>
      </c>
      <c r="B30" s="213" t="s">
        <v>686</v>
      </c>
      <c r="C30" s="213" t="s">
        <v>681</v>
      </c>
      <c r="D30" s="136"/>
      <c r="E30" s="137"/>
      <c r="F30" s="215">
        <v>9.5299999999999994</v>
      </c>
      <c r="G30" s="216">
        <v>23</v>
      </c>
      <c r="H30" s="216">
        <v>28</v>
      </c>
      <c r="I30" s="216">
        <v>25</v>
      </c>
      <c r="J30" s="217">
        <v>2.4134312696747116</v>
      </c>
      <c r="K30" s="217">
        <v>2.9380902413431271</v>
      </c>
      <c r="L30" s="217">
        <v>2.6232948583420779</v>
      </c>
      <c r="M30" s="193">
        <f t="shared" si="2"/>
        <v>7</v>
      </c>
      <c r="N30" s="204">
        <f t="shared" si="3"/>
        <v>1</v>
      </c>
      <c r="O30" s="141">
        <f t="shared" si="4"/>
        <v>1.75</v>
      </c>
      <c r="P30" s="196">
        <f t="shared" si="5"/>
        <v>0</v>
      </c>
      <c r="Q30" s="196">
        <f t="shared" si="6"/>
        <v>0</v>
      </c>
      <c r="R30" s="141">
        <f t="shared" si="7"/>
        <v>0.25</v>
      </c>
      <c r="S30" s="140">
        <f t="shared" si="8"/>
        <v>25</v>
      </c>
      <c r="T30" s="196">
        <f t="shared" si="9"/>
        <v>1</v>
      </c>
      <c r="U30" s="196">
        <f t="shared" si="10"/>
        <v>0</v>
      </c>
      <c r="V30" s="141">
        <f t="shared" si="11"/>
        <v>0.2</v>
      </c>
      <c r="W30" s="140">
        <f t="shared" si="12"/>
        <v>20</v>
      </c>
      <c r="X30" s="241">
        <v>1</v>
      </c>
      <c r="Y30" s="241"/>
      <c r="Z30" s="241"/>
      <c r="AA30" s="241"/>
      <c r="AB30" s="236">
        <v>1</v>
      </c>
      <c r="AC30" s="236" t="s">
        <v>670</v>
      </c>
      <c r="AD30" s="206"/>
    </row>
    <row r="31" spans="1:16303" ht="47.25" x14ac:dyDescent="0.25">
      <c r="A31" s="212">
        <v>23</v>
      </c>
      <c r="B31" s="213" t="s">
        <v>687</v>
      </c>
      <c r="C31" s="213" t="s">
        <v>681</v>
      </c>
      <c r="D31" s="136"/>
      <c r="E31" s="137"/>
      <c r="F31" s="215">
        <v>26.93</v>
      </c>
      <c r="G31" s="216">
        <v>106</v>
      </c>
      <c r="H31" s="216">
        <v>127</v>
      </c>
      <c r="I31" s="216">
        <v>107</v>
      </c>
      <c r="J31" s="217">
        <v>3.9361307092461937</v>
      </c>
      <c r="K31" s="217">
        <v>4.7159301893798737</v>
      </c>
      <c r="L31" s="217">
        <v>3.973264017823988</v>
      </c>
      <c r="M31" s="193">
        <f t="shared" si="2"/>
        <v>7</v>
      </c>
      <c r="N31" s="204">
        <f t="shared" si="3"/>
        <v>7</v>
      </c>
      <c r="O31" s="141">
        <f t="shared" si="4"/>
        <v>7.49</v>
      </c>
      <c r="P31" s="196">
        <f t="shared" si="5"/>
        <v>1</v>
      </c>
      <c r="Q31" s="196">
        <f t="shared" si="6"/>
        <v>0</v>
      </c>
      <c r="R31" s="141">
        <f t="shared" si="7"/>
        <v>1.75</v>
      </c>
      <c r="S31" s="140">
        <f t="shared" si="8"/>
        <v>25</v>
      </c>
      <c r="T31" s="196">
        <f t="shared" si="9"/>
        <v>5</v>
      </c>
      <c r="U31" s="196">
        <f t="shared" si="10"/>
        <v>1</v>
      </c>
      <c r="V31" s="141">
        <f t="shared" si="11"/>
        <v>1.4</v>
      </c>
      <c r="W31" s="140">
        <f t="shared" si="12"/>
        <v>20</v>
      </c>
      <c r="X31" s="241">
        <v>10</v>
      </c>
      <c r="Y31" s="241">
        <v>1</v>
      </c>
      <c r="Z31" s="241">
        <v>1</v>
      </c>
      <c r="AA31" s="241">
        <v>1</v>
      </c>
      <c r="AB31" s="236">
        <v>10</v>
      </c>
      <c r="AC31" s="236">
        <v>2</v>
      </c>
      <c r="AD31" s="206">
        <f t="shared" si="13"/>
        <v>20</v>
      </c>
    </row>
    <row r="32" spans="1:16303" ht="31.5" x14ac:dyDescent="0.25">
      <c r="A32" s="212">
        <v>24</v>
      </c>
      <c r="B32" s="213" t="s">
        <v>688</v>
      </c>
      <c r="C32" s="213" t="s">
        <v>662</v>
      </c>
      <c r="D32" s="136"/>
      <c r="E32" s="137"/>
      <c r="F32" s="215">
        <v>57.8</v>
      </c>
      <c r="G32" s="216">
        <v>143</v>
      </c>
      <c r="H32" s="216">
        <v>181</v>
      </c>
      <c r="I32" s="216">
        <v>200</v>
      </c>
      <c r="J32" s="217">
        <v>2.4740484429065743</v>
      </c>
      <c r="K32" s="217">
        <v>3.1314878892733566</v>
      </c>
      <c r="L32" s="217">
        <v>3.4602076124567476</v>
      </c>
      <c r="M32" s="193">
        <v>4.5</v>
      </c>
      <c r="N32" s="204">
        <f t="shared" si="3"/>
        <v>9</v>
      </c>
      <c r="O32" s="141">
        <f t="shared" si="4"/>
        <v>9</v>
      </c>
      <c r="P32" s="196">
        <v>1</v>
      </c>
      <c r="Q32" s="196">
        <f t="shared" si="6"/>
        <v>1</v>
      </c>
      <c r="R32" s="141">
        <f t="shared" si="7"/>
        <v>2.25</v>
      </c>
      <c r="S32" s="140">
        <f t="shared" si="8"/>
        <v>25</v>
      </c>
      <c r="T32" s="196">
        <f t="shared" si="9"/>
        <v>7</v>
      </c>
      <c r="U32" s="196">
        <f t="shared" si="10"/>
        <v>0</v>
      </c>
      <c r="V32" s="141">
        <f t="shared" si="11"/>
        <v>0</v>
      </c>
      <c r="W32" s="140">
        <v>0</v>
      </c>
      <c r="X32" s="241">
        <v>9</v>
      </c>
      <c r="Y32" s="241">
        <v>1</v>
      </c>
      <c r="Z32" s="241">
        <v>1</v>
      </c>
      <c r="AA32" s="241">
        <v>0</v>
      </c>
      <c r="AB32" s="236">
        <v>9</v>
      </c>
      <c r="AC32" s="236">
        <v>1</v>
      </c>
      <c r="AD32" s="206">
        <f t="shared" si="13"/>
        <v>11.111111111111111</v>
      </c>
    </row>
    <row r="33" spans="1:30" ht="47.25" x14ac:dyDescent="0.25">
      <c r="A33" s="212">
        <v>25</v>
      </c>
      <c r="B33" s="213" t="s">
        <v>798</v>
      </c>
      <c r="C33" s="213" t="s">
        <v>681</v>
      </c>
      <c r="D33" s="136"/>
      <c r="E33" s="137"/>
      <c r="F33" s="215">
        <v>18.670000000000002</v>
      </c>
      <c r="G33" s="216"/>
      <c r="H33" s="216"/>
      <c r="I33" s="216">
        <v>56</v>
      </c>
      <c r="J33" s="217">
        <v>0</v>
      </c>
      <c r="K33" s="217"/>
      <c r="L33" s="217">
        <v>2.9994643813604709</v>
      </c>
      <c r="M33" s="193">
        <f t="shared" si="2"/>
        <v>7</v>
      </c>
      <c r="N33" s="204">
        <f t="shared" si="3"/>
        <v>3</v>
      </c>
      <c r="O33" s="141">
        <f t="shared" si="4"/>
        <v>3.92</v>
      </c>
      <c r="P33" s="196">
        <f t="shared" si="5"/>
        <v>0</v>
      </c>
      <c r="Q33" s="196">
        <f t="shared" si="6"/>
        <v>0</v>
      </c>
      <c r="R33" s="141">
        <f t="shared" si="7"/>
        <v>0.75</v>
      </c>
      <c r="S33" s="140">
        <f t="shared" si="8"/>
        <v>25</v>
      </c>
      <c r="T33" s="196">
        <f t="shared" si="9"/>
        <v>3</v>
      </c>
      <c r="U33" s="196">
        <f t="shared" si="10"/>
        <v>0</v>
      </c>
      <c r="V33" s="141">
        <f t="shared" si="11"/>
        <v>0.6</v>
      </c>
      <c r="W33" s="140">
        <f t="shared" si="12"/>
        <v>20</v>
      </c>
      <c r="X33" s="241">
        <v>3</v>
      </c>
      <c r="Y33" s="241"/>
      <c r="Z33" s="241"/>
      <c r="AA33" s="241"/>
      <c r="AB33" s="236" t="s">
        <v>665</v>
      </c>
      <c r="AC33" s="236" t="s">
        <v>665</v>
      </c>
      <c r="AD33" s="206" t="s">
        <v>665</v>
      </c>
    </row>
    <row r="34" spans="1:30" ht="31.5" x14ac:dyDescent="0.25">
      <c r="A34" s="212">
        <v>26</v>
      </c>
      <c r="B34" s="213" t="s">
        <v>689</v>
      </c>
      <c r="C34" s="213" t="s">
        <v>681</v>
      </c>
      <c r="D34" s="136"/>
      <c r="E34" s="137"/>
      <c r="F34" s="215">
        <v>28.76</v>
      </c>
      <c r="G34" s="216">
        <v>143</v>
      </c>
      <c r="H34" s="216">
        <v>172</v>
      </c>
      <c r="I34" s="216">
        <v>171</v>
      </c>
      <c r="J34" s="217">
        <v>4.9721835883171064</v>
      </c>
      <c r="K34" s="217">
        <v>5.9805285118219746</v>
      </c>
      <c r="L34" s="217">
        <v>5.9457579972183581</v>
      </c>
      <c r="M34" s="193">
        <f t="shared" si="2"/>
        <v>8</v>
      </c>
      <c r="N34" s="204">
        <f t="shared" si="3"/>
        <v>13</v>
      </c>
      <c r="O34" s="141">
        <f t="shared" si="4"/>
        <v>13.68</v>
      </c>
      <c r="P34" s="196">
        <v>1</v>
      </c>
      <c r="Q34" s="196">
        <f t="shared" si="6"/>
        <v>2</v>
      </c>
      <c r="R34" s="141">
        <f t="shared" si="7"/>
        <v>3.25</v>
      </c>
      <c r="S34" s="140">
        <f t="shared" si="8"/>
        <v>25</v>
      </c>
      <c r="T34" s="196">
        <f t="shared" si="9"/>
        <v>8</v>
      </c>
      <c r="U34" s="196">
        <f t="shared" si="10"/>
        <v>2</v>
      </c>
      <c r="V34" s="141">
        <f t="shared" si="11"/>
        <v>2.6</v>
      </c>
      <c r="W34" s="140">
        <f t="shared" si="12"/>
        <v>20</v>
      </c>
      <c r="X34" s="241">
        <v>13</v>
      </c>
      <c r="Y34" s="241">
        <v>1</v>
      </c>
      <c r="Z34" s="241">
        <v>2</v>
      </c>
      <c r="AA34" s="241">
        <v>2</v>
      </c>
      <c r="AB34" s="236">
        <v>13</v>
      </c>
      <c r="AC34" s="236">
        <v>8</v>
      </c>
      <c r="AD34" s="206">
        <f t="shared" si="13"/>
        <v>61.53846153846154</v>
      </c>
    </row>
    <row r="35" spans="1:30" ht="31.5" hidden="1" x14ac:dyDescent="0.25">
      <c r="A35" s="132">
        <v>27</v>
      </c>
      <c r="B35" s="154" t="s">
        <v>860</v>
      </c>
      <c r="C35" s="154" t="s">
        <v>681</v>
      </c>
      <c r="D35" s="136"/>
      <c r="E35" s="137"/>
      <c r="F35" s="137">
        <v>0</v>
      </c>
      <c r="G35" s="135"/>
      <c r="H35" s="135"/>
      <c r="I35" s="135">
        <v>0</v>
      </c>
      <c r="J35" s="138"/>
      <c r="K35" s="138"/>
      <c r="L35" s="138">
        <v>0</v>
      </c>
      <c r="M35" s="139">
        <f t="shared" si="2"/>
        <v>0</v>
      </c>
      <c r="N35" s="140">
        <f t="shared" si="3"/>
        <v>0</v>
      </c>
      <c r="O35" s="141">
        <f t="shared" si="4"/>
        <v>0</v>
      </c>
      <c r="P35" s="140">
        <f t="shared" si="5"/>
        <v>0</v>
      </c>
      <c r="Q35" s="140">
        <f t="shared" si="6"/>
        <v>0</v>
      </c>
      <c r="R35" s="141">
        <f t="shared" si="7"/>
        <v>0</v>
      </c>
      <c r="S35" s="140">
        <f t="shared" si="8"/>
        <v>0</v>
      </c>
      <c r="T35" s="140">
        <f t="shared" si="9"/>
        <v>0</v>
      </c>
      <c r="U35" s="140">
        <f t="shared" si="10"/>
        <v>0</v>
      </c>
      <c r="V35" s="141">
        <f t="shared" si="11"/>
        <v>0</v>
      </c>
      <c r="W35" s="140">
        <f t="shared" si="12"/>
        <v>0</v>
      </c>
      <c r="X35" s="146"/>
      <c r="Y35" s="146"/>
      <c r="Z35" s="146"/>
      <c r="AA35" s="146"/>
      <c r="AB35" s="206"/>
      <c r="AC35" s="206"/>
      <c r="AD35" s="206"/>
    </row>
    <row r="36" spans="1:30" ht="31.5" x14ac:dyDescent="0.25">
      <c r="A36" s="212">
        <v>28</v>
      </c>
      <c r="B36" s="213" t="s">
        <v>690</v>
      </c>
      <c r="C36" s="213" t="s">
        <v>681</v>
      </c>
      <c r="D36" s="136"/>
      <c r="E36" s="137"/>
      <c r="F36" s="215">
        <v>51.23</v>
      </c>
      <c r="G36" s="216">
        <v>163</v>
      </c>
      <c r="H36" s="216">
        <v>237</v>
      </c>
      <c r="I36" s="216">
        <v>234</v>
      </c>
      <c r="J36" s="217">
        <v>3.1817294553972282</v>
      </c>
      <c r="K36" s="217">
        <v>4.6261955885223509</v>
      </c>
      <c r="L36" s="217">
        <v>4.5676361506929535</v>
      </c>
      <c r="M36" s="193">
        <v>7</v>
      </c>
      <c r="N36" s="204">
        <f t="shared" si="3"/>
        <v>16</v>
      </c>
      <c r="O36" s="141">
        <f t="shared" si="4"/>
        <v>16.38</v>
      </c>
      <c r="P36" s="196">
        <v>2</v>
      </c>
      <c r="Q36" s="196">
        <f t="shared" si="6"/>
        <v>2</v>
      </c>
      <c r="R36" s="141">
        <f t="shared" si="7"/>
        <v>4</v>
      </c>
      <c r="S36" s="140">
        <f t="shared" si="8"/>
        <v>25</v>
      </c>
      <c r="T36" s="196">
        <f t="shared" si="9"/>
        <v>9</v>
      </c>
      <c r="U36" s="196">
        <f t="shared" si="10"/>
        <v>3</v>
      </c>
      <c r="V36" s="141">
        <f t="shared" si="11"/>
        <v>3.2</v>
      </c>
      <c r="W36" s="140">
        <f t="shared" si="12"/>
        <v>20</v>
      </c>
      <c r="X36" s="241">
        <v>18</v>
      </c>
      <c r="Y36" s="241">
        <v>2</v>
      </c>
      <c r="Z36" s="241">
        <v>2</v>
      </c>
      <c r="AA36" s="241">
        <v>3</v>
      </c>
      <c r="AB36" s="236">
        <v>16</v>
      </c>
      <c r="AC36" s="236">
        <v>7</v>
      </c>
      <c r="AD36" s="206">
        <f t="shared" ref="AD36:AD41" si="14">AC36*100/AB36</f>
        <v>43.75</v>
      </c>
    </row>
    <row r="37" spans="1:30" x14ac:dyDescent="0.25">
      <c r="A37" s="212">
        <v>29</v>
      </c>
      <c r="B37" s="213" t="s">
        <v>2</v>
      </c>
      <c r="C37" s="213" t="s">
        <v>681</v>
      </c>
      <c r="D37" s="136"/>
      <c r="E37" s="137"/>
      <c r="F37" s="215">
        <v>179.89</v>
      </c>
      <c r="G37" s="216">
        <v>527.07769999999994</v>
      </c>
      <c r="H37" s="216">
        <v>656</v>
      </c>
      <c r="I37" s="216">
        <v>557</v>
      </c>
      <c r="J37" s="217">
        <v>2.93</v>
      </c>
      <c r="K37" s="217">
        <v>2.86</v>
      </c>
      <c r="L37" s="217">
        <v>3.0963366501751071</v>
      </c>
      <c r="M37" s="193">
        <v>3.6</v>
      </c>
      <c r="N37" s="204">
        <f t="shared" si="3"/>
        <v>20</v>
      </c>
      <c r="O37" s="141">
        <f t="shared" si="4"/>
        <v>20.052</v>
      </c>
      <c r="P37" s="196">
        <v>0</v>
      </c>
      <c r="Q37" s="196">
        <f t="shared" si="6"/>
        <v>0</v>
      </c>
      <c r="R37" s="141">
        <f t="shared" si="7"/>
        <v>0</v>
      </c>
      <c r="S37" s="140">
        <v>0</v>
      </c>
      <c r="T37" s="196">
        <f t="shared" si="9"/>
        <v>16</v>
      </c>
      <c r="U37" s="196">
        <f t="shared" si="10"/>
        <v>4</v>
      </c>
      <c r="V37" s="141">
        <f t="shared" si="11"/>
        <v>4</v>
      </c>
      <c r="W37" s="140">
        <f t="shared" si="12"/>
        <v>20</v>
      </c>
      <c r="X37" s="241" t="s">
        <v>844</v>
      </c>
      <c r="Y37" s="241"/>
      <c r="Z37" s="241"/>
      <c r="AA37" s="241"/>
      <c r="AB37" s="236">
        <v>19</v>
      </c>
      <c r="AC37" s="236">
        <v>9</v>
      </c>
      <c r="AD37" s="206">
        <f t="shared" si="14"/>
        <v>47.368421052631582</v>
      </c>
    </row>
    <row r="38" spans="1:30" ht="31.5" x14ac:dyDescent="0.25">
      <c r="A38" s="212">
        <v>30</v>
      </c>
      <c r="B38" s="213" t="s">
        <v>118</v>
      </c>
      <c r="C38" s="213" t="s">
        <v>681</v>
      </c>
      <c r="D38" s="136"/>
      <c r="E38" s="137"/>
      <c r="F38" s="215">
        <v>22.9</v>
      </c>
      <c r="G38" s="216">
        <v>78</v>
      </c>
      <c r="H38" s="216">
        <v>91</v>
      </c>
      <c r="I38" s="216">
        <v>114</v>
      </c>
      <c r="J38" s="217">
        <v>3.4061135371179043</v>
      </c>
      <c r="K38" s="217">
        <v>3.9737991266375547</v>
      </c>
      <c r="L38" s="217">
        <v>4.9781659388646293</v>
      </c>
      <c r="M38" s="193">
        <v>7.5</v>
      </c>
      <c r="N38" s="204">
        <f t="shared" si="3"/>
        <v>8</v>
      </c>
      <c r="O38" s="141">
        <f t="shared" si="4"/>
        <v>8.5500000000000007</v>
      </c>
      <c r="P38" s="196">
        <v>1</v>
      </c>
      <c r="Q38" s="196">
        <f t="shared" si="6"/>
        <v>1</v>
      </c>
      <c r="R38" s="141">
        <f t="shared" si="7"/>
        <v>2</v>
      </c>
      <c r="S38" s="140">
        <f t="shared" si="8"/>
        <v>25</v>
      </c>
      <c r="T38" s="196">
        <f t="shared" si="9"/>
        <v>5</v>
      </c>
      <c r="U38" s="196">
        <f t="shared" si="10"/>
        <v>1</v>
      </c>
      <c r="V38" s="141">
        <f t="shared" si="11"/>
        <v>1.6</v>
      </c>
      <c r="W38" s="140">
        <f t="shared" si="12"/>
        <v>20</v>
      </c>
      <c r="X38" s="241">
        <v>8</v>
      </c>
      <c r="Y38" s="241">
        <v>1</v>
      </c>
      <c r="Z38" s="241">
        <v>1</v>
      </c>
      <c r="AA38" s="241">
        <v>1</v>
      </c>
      <c r="AB38" s="236">
        <v>6</v>
      </c>
      <c r="AC38" s="236">
        <v>0</v>
      </c>
      <c r="AD38" s="206">
        <f t="shared" si="14"/>
        <v>0</v>
      </c>
    </row>
    <row r="39" spans="1:30" ht="31.5" x14ac:dyDescent="0.25">
      <c r="A39" s="212">
        <v>31</v>
      </c>
      <c r="B39" s="213" t="s">
        <v>115</v>
      </c>
      <c r="C39" s="213" t="s">
        <v>681</v>
      </c>
      <c r="D39" s="136"/>
      <c r="E39" s="137"/>
      <c r="F39" s="215">
        <v>110.43</v>
      </c>
      <c r="G39" s="216">
        <v>136</v>
      </c>
      <c r="H39" s="216">
        <v>158</v>
      </c>
      <c r="I39" s="216">
        <v>160</v>
      </c>
      <c r="J39" s="217">
        <v>1.2315493978085665</v>
      </c>
      <c r="K39" s="217">
        <v>1.430770623924658</v>
      </c>
      <c r="L39" s="217">
        <v>1.4488816444806665</v>
      </c>
      <c r="M39" s="193">
        <f t="shared" si="2"/>
        <v>5</v>
      </c>
      <c r="N39" s="204">
        <f t="shared" si="3"/>
        <v>8</v>
      </c>
      <c r="O39" s="141">
        <f t="shared" si="4"/>
        <v>8</v>
      </c>
      <c r="P39" s="196">
        <v>1</v>
      </c>
      <c r="Q39" s="196">
        <f t="shared" si="6"/>
        <v>1</v>
      </c>
      <c r="R39" s="141">
        <f t="shared" si="7"/>
        <v>2</v>
      </c>
      <c r="S39" s="140">
        <f t="shared" si="8"/>
        <v>25</v>
      </c>
      <c r="T39" s="196">
        <f t="shared" si="9"/>
        <v>5</v>
      </c>
      <c r="U39" s="196">
        <f t="shared" si="10"/>
        <v>1</v>
      </c>
      <c r="V39" s="141">
        <f t="shared" si="11"/>
        <v>1.6</v>
      </c>
      <c r="W39" s="140">
        <f t="shared" si="12"/>
        <v>20</v>
      </c>
      <c r="X39" s="241">
        <v>10</v>
      </c>
      <c r="Y39" s="241">
        <v>1</v>
      </c>
      <c r="Z39" s="241">
        <v>1</v>
      </c>
      <c r="AA39" s="241">
        <v>3</v>
      </c>
      <c r="AB39" s="236">
        <v>10</v>
      </c>
      <c r="AC39" s="236">
        <v>6</v>
      </c>
      <c r="AD39" s="206">
        <f t="shared" si="14"/>
        <v>60</v>
      </c>
    </row>
    <row r="40" spans="1:30" ht="31.5" x14ac:dyDescent="0.25">
      <c r="A40" s="212">
        <v>32</v>
      </c>
      <c r="B40" s="213" t="s">
        <v>117</v>
      </c>
      <c r="C40" s="213" t="s">
        <v>681</v>
      </c>
      <c r="D40" s="136"/>
      <c r="E40" s="137"/>
      <c r="F40" s="215">
        <v>13.57</v>
      </c>
      <c r="G40" s="216">
        <v>73</v>
      </c>
      <c r="H40" s="216">
        <v>77</v>
      </c>
      <c r="I40" s="216">
        <v>83</v>
      </c>
      <c r="J40" s="217">
        <v>5.3795136330140014</v>
      </c>
      <c r="K40" s="217">
        <v>5.6742815033161387</v>
      </c>
      <c r="L40" s="217">
        <v>6.1164333087693441</v>
      </c>
      <c r="M40" s="193">
        <v>8</v>
      </c>
      <c r="N40" s="204">
        <f t="shared" si="3"/>
        <v>6</v>
      </c>
      <c r="O40" s="141">
        <f t="shared" si="4"/>
        <v>6.64</v>
      </c>
      <c r="P40" s="196">
        <v>0</v>
      </c>
      <c r="Q40" s="196">
        <f t="shared" si="6"/>
        <v>1</v>
      </c>
      <c r="R40" s="141">
        <f t="shared" si="7"/>
        <v>1.5</v>
      </c>
      <c r="S40" s="140">
        <f t="shared" si="8"/>
        <v>25</v>
      </c>
      <c r="T40" s="196">
        <f t="shared" si="9"/>
        <v>4</v>
      </c>
      <c r="U40" s="196">
        <f t="shared" si="10"/>
        <v>1</v>
      </c>
      <c r="V40" s="141">
        <f t="shared" si="11"/>
        <v>1.2</v>
      </c>
      <c r="W40" s="140">
        <f t="shared" si="12"/>
        <v>20</v>
      </c>
      <c r="X40" s="241">
        <v>6</v>
      </c>
      <c r="Y40" s="241">
        <v>0</v>
      </c>
      <c r="Z40" s="241">
        <v>1</v>
      </c>
      <c r="AA40" s="241">
        <v>1</v>
      </c>
      <c r="AB40" s="236">
        <v>6</v>
      </c>
      <c r="AC40" s="236">
        <v>3</v>
      </c>
      <c r="AD40" s="206">
        <f t="shared" si="14"/>
        <v>50</v>
      </c>
    </row>
    <row r="41" spans="1:30" ht="31.5" x14ac:dyDescent="0.25">
      <c r="A41" s="212">
        <v>33</v>
      </c>
      <c r="B41" s="213" t="s">
        <v>199</v>
      </c>
      <c r="C41" s="213" t="s">
        <v>681</v>
      </c>
      <c r="D41" s="136"/>
      <c r="E41" s="137"/>
      <c r="F41" s="215">
        <v>13.83</v>
      </c>
      <c r="G41" s="216">
        <v>51</v>
      </c>
      <c r="H41" s="216">
        <v>66</v>
      </c>
      <c r="I41" s="216">
        <v>73</v>
      </c>
      <c r="J41" s="217">
        <v>3.68763557483731</v>
      </c>
      <c r="K41" s="217">
        <v>4.7722342733188716</v>
      </c>
      <c r="L41" s="217">
        <v>5.2783803326102676</v>
      </c>
      <c r="M41" s="193">
        <f t="shared" si="2"/>
        <v>8</v>
      </c>
      <c r="N41" s="204">
        <f t="shared" si="3"/>
        <v>5</v>
      </c>
      <c r="O41" s="141">
        <f t="shared" si="4"/>
        <v>5.84</v>
      </c>
      <c r="P41" s="196">
        <v>0</v>
      </c>
      <c r="Q41" s="196">
        <f t="shared" si="6"/>
        <v>1</v>
      </c>
      <c r="R41" s="141">
        <f t="shared" si="7"/>
        <v>1.25</v>
      </c>
      <c r="S41" s="140">
        <f t="shared" si="8"/>
        <v>25</v>
      </c>
      <c r="T41" s="196">
        <f t="shared" si="9"/>
        <v>3</v>
      </c>
      <c r="U41" s="196">
        <f t="shared" si="10"/>
        <v>1</v>
      </c>
      <c r="V41" s="141">
        <f t="shared" si="11"/>
        <v>1</v>
      </c>
      <c r="W41" s="140">
        <f t="shared" si="12"/>
        <v>20</v>
      </c>
      <c r="X41" s="241">
        <v>5</v>
      </c>
      <c r="Y41" s="241">
        <v>0</v>
      </c>
      <c r="Z41" s="241">
        <v>1</v>
      </c>
      <c r="AA41" s="241">
        <v>1</v>
      </c>
      <c r="AB41" s="236">
        <v>5</v>
      </c>
      <c r="AC41" s="236">
        <v>1</v>
      </c>
      <c r="AD41" s="206">
        <f t="shared" si="14"/>
        <v>20</v>
      </c>
    </row>
    <row r="42" spans="1:30" ht="31.5" x14ac:dyDescent="0.25">
      <c r="A42" s="212">
        <v>34</v>
      </c>
      <c r="B42" s="213" t="s">
        <v>691</v>
      </c>
      <c r="C42" s="213" t="s">
        <v>681</v>
      </c>
      <c r="D42" s="136"/>
      <c r="E42" s="137"/>
      <c r="F42" s="215">
        <v>12.07</v>
      </c>
      <c r="G42" s="216">
        <v>36</v>
      </c>
      <c r="H42" s="216">
        <v>44</v>
      </c>
      <c r="I42" s="216">
        <v>44</v>
      </c>
      <c r="J42" s="217">
        <v>2.9826014913007457</v>
      </c>
      <c r="K42" s="217">
        <v>3.6454018227009111</v>
      </c>
      <c r="L42" s="217">
        <v>3.6454018227009111</v>
      </c>
      <c r="M42" s="193">
        <f t="shared" si="2"/>
        <v>7</v>
      </c>
      <c r="N42" s="204">
        <f t="shared" si="3"/>
        <v>3</v>
      </c>
      <c r="O42" s="141">
        <f t="shared" si="4"/>
        <v>3.08</v>
      </c>
      <c r="P42" s="196">
        <f t="shared" si="5"/>
        <v>0</v>
      </c>
      <c r="Q42" s="196">
        <f t="shared" si="6"/>
        <v>0</v>
      </c>
      <c r="R42" s="141">
        <f t="shared" si="7"/>
        <v>0.75</v>
      </c>
      <c r="S42" s="140">
        <f t="shared" si="8"/>
        <v>25</v>
      </c>
      <c r="T42" s="196">
        <f t="shared" si="9"/>
        <v>3</v>
      </c>
      <c r="U42" s="196">
        <f t="shared" si="10"/>
        <v>0</v>
      </c>
      <c r="V42" s="141">
        <f t="shared" si="11"/>
        <v>0.6</v>
      </c>
      <c r="W42" s="140">
        <f t="shared" si="12"/>
        <v>20</v>
      </c>
      <c r="X42" s="241">
        <v>3</v>
      </c>
      <c r="Y42" s="241"/>
      <c r="Z42" s="241"/>
      <c r="AA42" s="241"/>
      <c r="AB42" s="236">
        <v>2</v>
      </c>
      <c r="AC42" s="236" t="s">
        <v>670</v>
      </c>
      <c r="AD42" s="206"/>
    </row>
    <row r="43" spans="1:30" ht="31.5" hidden="1" x14ac:dyDescent="0.25">
      <c r="A43" s="132">
        <v>35</v>
      </c>
      <c r="B43" s="154" t="s">
        <v>196</v>
      </c>
      <c r="C43" s="154" t="s">
        <v>681</v>
      </c>
      <c r="D43" s="136"/>
      <c r="E43" s="137"/>
      <c r="F43" s="137">
        <v>11.74</v>
      </c>
      <c r="G43" s="135"/>
      <c r="H43" s="135"/>
      <c r="I43" s="135">
        <v>10</v>
      </c>
      <c r="J43" s="138"/>
      <c r="K43" s="138"/>
      <c r="L43" s="138">
        <v>0.85178875638841567</v>
      </c>
      <c r="M43" s="139">
        <f t="shared" si="2"/>
        <v>0</v>
      </c>
      <c r="N43" s="140">
        <f t="shared" si="3"/>
        <v>0</v>
      </c>
      <c r="O43" s="141">
        <f t="shared" si="4"/>
        <v>0</v>
      </c>
      <c r="P43" s="140">
        <f t="shared" si="5"/>
        <v>0</v>
      </c>
      <c r="Q43" s="140">
        <f t="shared" si="6"/>
        <v>0</v>
      </c>
      <c r="R43" s="141">
        <f t="shared" si="7"/>
        <v>0</v>
      </c>
      <c r="S43" s="140">
        <f t="shared" si="8"/>
        <v>0</v>
      </c>
      <c r="T43" s="140">
        <f t="shared" si="9"/>
        <v>0</v>
      </c>
      <c r="U43" s="140">
        <f t="shared" si="10"/>
        <v>0</v>
      </c>
      <c r="V43" s="141">
        <f t="shared" si="11"/>
        <v>0</v>
      </c>
      <c r="W43" s="140">
        <f t="shared" si="12"/>
        <v>0</v>
      </c>
      <c r="X43" s="146"/>
      <c r="Y43" s="146"/>
      <c r="Z43" s="146"/>
      <c r="AA43" s="146"/>
      <c r="AB43" s="206"/>
      <c r="AC43" s="206"/>
      <c r="AD43" s="206"/>
    </row>
    <row r="44" spans="1:30" ht="31.5" x14ac:dyDescent="0.25">
      <c r="A44" s="212">
        <v>36</v>
      </c>
      <c r="B44" s="213" t="s">
        <v>116</v>
      </c>
      <c r="C44" s="213" t="s">
        <v>681</v>
      </c>
      <c r="D44" s="136"/>
      <c r="E44" s="137"/>
      <c r="F44" s="215">
        <v>62.92</v>
      </c>
      <c r="G44" s="216">
        <v>47</v>
      </c>
      <c r="H44" s="216">
        <v>38</v>
      </c>
      <c r="I44" s="216">
        <v>48</v>
      </c>
      <c r="J44" s="217">
        <v>0.74698029243483788</v>
      </c>
      <c r="K44" s="217">
        <v>0.60394151303242216</v>
      </c>
      <c r="L44" s="217">
        <v>0.76287349014621741</v>
      </c>
      <c r="M44" s="193">
        <f t="shared" si="2"/>
        <v>3</v>
      </c>
      <c r="N44" s="204">
        <f t="shared" si="3"/>
        <v>1</v>
      </c>
      <c r="O44" s="141">
        <f t="shared" si="4"/>
        <v>1.44</v>
      </c>
      <c r="P44" s="196">
        <f t="shared" si="5"/>
        <v>0</v>
      </c>
      <c r="Q44" s="196">
        <f t="shared" si="6"/>
        <v>0</v>
      </c>
      <c r="R44" s="141">
        <f t="shared" si="7"/>
        <v>0</v>
      </c>
      <c r="S44" s="140">
        <f t="shared" si="8"/>
        <v>0</v>
      </c>
      <c r="T44" s="196">
        <f t="shared" si="9"/>
        <v>1</v>
      </c>
      <c r="U44" s="196">
        <f t="shared" si="10"/>
        <v>0</v>
      </c>
      <c r="V44" s="141">
        <f t="shared" si="11"/>
        <v>0</v>
      </c>
      <c r="W44" s="140">
        <f t="shared" si="12"/>
        <v>0</v>
      </c>
      <c r="X44" s="241">
        <v>1</v>
      </c>
      <c r="Y44" s="241"/>
      <c r="Z44" s="241"/>
      <c r="AA44" s="241"/>
      <c r="AB44" s="236">
        <v>1</v>
      </c>
      <c r="AC44" s="236">
        <v>0</v>
      </c>
      <c r="AD44" s="206">
        <f>AC44*100/AB44</f>
        <v>0</v>
      </c>
    </row>
    <row r="45" spans="1:30" ht="31.5" x14ac:dyDescent="0.25">
      <c r="A45" s="212">
        <v>37</v>
      </c>
      <c r="B45" s="213" t="s">
        <v>126</v>
      </c>
      <c r="C45" s="213" t="s">
        <v>681</v>
      </c>
      <c r="D45" s="136"/>
      <c r="E45" s="137"/>
      <c r="F45" s="215">
        <v>15.14</v>
      </c>
      <c r="G45" s="216">
        <v>57</v>
      </c>
      <c r="H45" s="216">
        <v>76</v>
      </c>
      <c r="I45" s="216">
        <v>95</v>
      </c>
      <c r="J45" s="217">
        <v>3.7648612945838837</v>
      </c>
      <c r="K45" s="217">
        <v>5.019815059445178</v>
      </c>
      <c r="L45" s="217">
        <v>6.2747688243064728</v>
      </c>
      <c r="M45" s="193">
        <f t="shared" si="2"/>
        <v>10</v>
      </c>
      <c r="N45" s="204">
        <f t="shared" si="3"/>
        <v>9</v>
      </c>
      <c r="O45" s="141">
        <f t="shared" si="4"/>
        <v>9.5</v>
      </c>
      <c r="P45" s="196">
        <v>1</v>
      </c>
      <c r="Q45" s="196">
        <f t="shared" si="6"/>
        <v>1</v>
      </c>
      <c r="R45" s="141">
        <f t="shared" si="7"/>
        <v>2.25</v>
      </c>
      <c r="S45" s="140">
        <f t="shared" si="8"/>
        <v>25</v>
      </c>
      <c r="T45" s="196">
        <f t="shared" si="9"/>
        <v>6</v>
      </c>
      <c r="U45" s="196">
        <f t="shared" si="10"/>
        <v>1</v>
      </c>
      <c r="V45" s="141">
        <f t="shared" si="11"/>
        <v>1.8</v>
      </c>
      <c r="W45" s="140">
        <f t="shared" si="12"/>
        <v>20</v>
      </c>
      <c r="X45" s="241">
        <v>9</v>
      </c>
      <c r="Y45" s="241">
        <v>1</v>
      </c>
      <c r="Z45" s="241">
        <v>1</v>
      </c>
      <c r="AA45" s="241">
        <v>1</v>
      </c>
      <c r="AB45" s="236">
        <v>4</v>
      </c>
      <c r="AC45" s="236">
        <v>1</v>
      </c>
      <c r="AD45" s="206">
        <f>AC45*100/AB45</f>
        <v>25</v>
      </c>
    </row>
    <row r="46" spans="1:30" ht="31.5" x14ac:dyDescent="0.25">
      <c r="A46" s="212">
        <v>38</v>
      </c>
      <c r="B46" s="213" t="s">
        <v>88</v>
      </c>
      <c r="C46" s="213" t="s">
        <v>681</v>
      </c>
      <c r="D46" s="136"/>
      <c r="E46" s="137"/>
      <c r="F46" s="215">
        <v>73.3</v>
      </c>
      <c r="G46" s="216">
        <v>174</v>
      </c>
      <c r="H46" s="216">
        <v>199</v>
      </c>
      <c r="I46" s="216">
        <v>208</v>
      </c>
      <c r="J46" s="217">
        <v>2.3738062755798093</v>
      </c>
      <c r="K46" s="217">
        <v>2.7148703956343794</v>
      </c>
      <c r="L46" s="217">
        <v>2.8376534788540249</v>
      </c>
      <c r="M46" s="193">
        <f t="shared" si="2"/>
        <v>7</v>
      </c>
      <c r="N46" s="204">
        <f t="shared" si="3"/>
        <v>14</v>
      </c>
      <c r="O46" s="141">
        <f t="shared" si="4"/>
        <v>14.56</v>
      </c>
      <c r="P46" s="196">
        <v>1</v>
      </c>
      <c r="Q46" s="196">
        <f t="shared" si="6"/>
        <v>2</v>
      </c>
      <c r="R46" s="141">
        <f t="shared" si="7"/>
        <v>3.5</v>
      </c>
      <c r="S46" s="140">
        <f t="shared" si="8"/>
        <v>25</v>
      </c>
      <c r="T46" s="196">
        <f t="shared" si="9"/>
        <v>9</v>
      </c>
      <c r="U46" s="196">
        <f t="shared" si="10"/>
        <v>2</v>
      </c>
      <c r="V46" s="141">
        <f t="shared" si="11"/>
        <v>2.8</v>
      </c>
      <c r="W46" s="140">
        <f t="shared" si="12"/>
        <v>20</v>
      </c>
      <c r="X46" s="241">
        <v>14</v>
      </c>
      <c r="Y46" s="241">
        <v>1</v>
      </c>
      <c r="Z46" s="241">
        <v>2</v>
      </c>
      <c r="AA46" s="241">
        <v>2</v>
      </c>
      <c r="AB46" s="236">
        <v>13</v>
      </c>
      <c r="AC46" s="236">
        <v>3</v>
      </c>
      <c r="AD46" s="206">
        <f>AC46*100/AB46</f>
        <v>23.076923076923077</v>
      </c>
    </row>
    <row r="47" spans="1:30" ht="31.5" x14ac:dyDescent="0.25">
      <c r="A47" s="212">
        <v>39</v>
      </c>
      <c r="B47" s="213" t="s">
        <v>799</v>
      </c>
      <c r="C47" s="213" t="s">
        <v>681</v>
      </c>
      <c r="D47" s="136"/>
      <c r="E47" s="137"/>
      <c r="F47" s="215">
        <v>24.51</v>
      </c>
      <c r="G47" s="216"/>
      <c r="H47" s="216"/>
      <c r="I47" s="216">
        <v>88</v>
      </c>
      <c r="J47" s="217">
        <v>0</v>
      </c>
      <c r="K47" s="217">
        <v>0</v>
      </c>
      <c r="L47" s="217">
        <v>3.5903712770297833</v>
      </c>
      <c r="M47" s="193">
        <f t="shared" si="2"/>
        <v>7</v>
      </c>
      <c r="N47" s="204">
        <f t="shared" si="3"/>
        <v>6</v>
      </c>
      <c r="O47" s="141">
        <f t="shared" si="4"/>
        <v>6.16</v>
      </c>
      <c r="P47" s="196">
        <v>0</v>
      </c>
      <c r="Q47" s="196">
        <f t="shared" si="6"/>
        <v>1</v>
      </c>
      <c r="R47" s="141">
        <f t="shared" si="7"/>
        <v>1.5</v>
      </c>
      <c r="S47" s="140">
        <f t="shared" si="8"/>
        <v>25</v>
      </c>
      <c r="T47" s="196">
        <f t="shared" si="9"/>
        <v>4</v>
      </c>
      <c r="U47" s="196">
        <f t="shared" si="10"/>
        <v>1</v>
      </c>
      <c r="V47" s="141">
        <f t="shared" si="11"/>
        <v>1.2</v>
      </c>
      <c r="W47" s="140">
        <f t="shared" si="12"/>
        <v>20</v>
      </c>
      <c r="X47" s="241">
        <v>6</v>
      </c>
      <c r="Y47" s="241">
        <v>0</v>
      </c>
      <c r="Z47" s="241">
        <v>1</v>
      </c>
      <c r="AA47" s="241">
        <v>1</v>
      </c>
      <c r="AB47" s="236" t="s">
        <v>665</v>
      </c>
      <c r="AC47" s="236" t="s">
        <v>665</v>
      </c>
      <c r="AD47" s="206" t="s">
        <v>665</v>
      </c>
    </row>
    <row r="48" spans="1:30" ht="31.5" x14ac:dyDescent="0.25">
      <c r="A48" s="212">
        <v>40</v>
      </c>
      <c r="B48" s="213" t="s">
        <v>692</v>
      </c>
      <c r="C48" s="213" t="s">
        <v>681</v>
      </c>
      <c r="D48" s="136"/>
      <c r="E48" s="137"/>
      <c r="F48" s="215">
        <v>15.05</v>
      </c>
      <c r="G48" s="216"/>
      <c r="H48" s="216">
        <v>41</v>
      </c>
      <c r="I48" s="216">
        <v>45</v>
      </c>
      <c r="J48" s="217">
        <v>0</v>
      </c>
      <c r="K48" s="217">
        <v>2.7242524916943522</v>
      </c>
      <c r="L48" s="217">
        <v>2.9900332225913622</v>
      </c>
      <c r="M48" s="193">
        <f t="shared" si="2"/>
        <v>7</v>
      </c>
      <c r="N48" s="204">
        <f t="shared" si="3"/>
        <v>3</v>
      </c>
      <c r="O48" s="141">
        <f t="shared" si="4"/>
        <v>3.15</v>
      </c>
      <c r="P48" s="196">
        <f t="shared" si="5"/>
        <v>0</v>
      </c>
      <c r="Q48" s="196">
        <f t="shared" si="6"/>
        <v>0</v>
      </c>
      <c r="R48" s="141">
        <f t="shared" si="7"/>
        <v>0.75</v>
      </c>
      <c r="S48" s="140">
        <f t="shared" si="8"/>
        <v>25</v>
      </c>
      <c r="T48" s="196">
        <f t="shared" si="9"/>
        <v>3</v>
      </c>
      <c r="U48" s="196">
        <f t="shared" si="10"/>
        <v>0</v>
      </c>
      <c r="V48" s="141">
        <f t="shared" si="11"/>
        <v>0.6</v>
      </c>
      <c r="W48" s="140">
        <f t="shared" si="12"/>
        <v>20</v>
      </c>
      <c r="X48" s="241">
        <v>3</v>
      </c>
      <c r="Y48" s="241"/>
      <c r="Z48" s="241"/>
      <c r="AA48" s="241"/>
      <c r="AB48" s="236">
        <v>2</v>
      </c>
      <c r="AC48" s="236">
        <v>0</v>
      </c>
      <c r="AD48" s="206">
        <f>AC48*100/AB48</f>
        <v>0</v>
      </c>
    </row>
    <row r="49" spans="1:30" ht="31.5" x14ac:dyDescent="0.25">
      <c r="A49" s="212">
        <v>41</v>
      </c>
      <c r="B49" s="213" t="s">
        <v>133</v>
      </c>
      <c r="C49" s="213" t="s">
        <v>681</v>
      </c>
      <c r="D49" s="136"/>
      <c r="E49" s="137"/>
      <c r="F49" s="215">
        <v>32.6</v>
      </c>
      <c r="G49" s="216">
        <v>137</v>
      </c>
      <c r="H49" s="216">
        <v>136</v>
      </c>
      <c r="I49" s="216">
        <v>131</v>
      </c>
      <c r="J49" s="217">
        <v>4.2024539877300615</v>
      </c>
      <c r="K49" s="217">
        <v>4.1717791411042944</v>
      </c>
      <c r="L49" s="217">
        <v>4.0184049079754596</v>
      </c>
      <c r="M49" s="193">
        <v>6.5</v>
      </c>
      <c r="N49" s="204">
        <f t="shared" si="3"/>
        <v>8</v>
      </c>
      <c r="O49" s="141">
        <f t="shared" si="4"/>
        <v>8.5150000000000006</v>
      </c>
      <c r="P49" s="196">
        <v>1</v>
      </c>
      <c r="Q49" s="196">
        <f t="shared" si="6"/>
        <v>1</v>
      </c>
      <c r="R49" s="141">
        <f t="shared" si="7"/>
        <v>2</v>
      </c>
      <c r="S49" s="140">
        <f t="shared" si="8"/>
        <v>25</v>
      </c>
      <c r="T49" s="196">
        <f t="shared" si="9"/>
        <v>5</v>
      </c>
      <c r="U49" s="196">
        <f t="shared" si="10"/>
        <v>1</v>
      </c>
      <c r="V49" s="141">
        <f t="shared" si="11"/>
        <v>1.6</v>
      </c>
      <c r="W49" s="140">
        <f t="shared" si="12"/>
        <v>20</v>
      </c>
      <c r="X49" s="241">
        <v>8</v>
      </c>
      <c r="Y49" s="241">
        <v>1</v>
      </c>
      <c r="Z49" s="241">
        <v>1</v>
      </c>
      <c r="AA49" s="241">
        <v>1</v>
      </c>
      <c r="AB49" s="236">
        <v>8</v>
      </c>
      <c r="AC49" s="236" t="s">
        <v>670</v>
      </c>
      <c r="AD49" s="206"/>
    </row>
    <row r="50" spans="1:30" hidden="1" x14ac:dyDescent="0.25">
      <c r="A50" s="132">
        <v>42</v>
      </c>
      <c r="B50" s="154" t="s">
        <v>444</v>
      </c>
      <c r="C50" s="154" t="s">
        <v>681</v>
      </c>
      <c r="D50" s="136"/>
      <c r="E50" s="137"/>
      <c r="F50" s="137">
        <v>991.94</v>
      </c>
      <c r="G50" s="135"/>
      <c r="H50" s="135"/>
      <c r="I50" s="135">
        <v>2508</v>
      </c>
      <c r="J50" s="138"/>
      <c r="K50" s="138"/>
      <c r="L50" s="138">
        <v>2.5283787325846321</v>
      </c>
      <c r="M50" s="139">
        <v>0</v>
      </c>
      <c r="N50" s="140">
        <f t="shared" si="3"/>
        <v>0</v>
      </c>
      <c r="O50" s="141">
        <f t="shared" si="4"/>
        <v>0</v>
      </c>
      <c r="P50" s="140">
        <f t="shared" si="5"/>
        <v>0</v>
      </c>
      <c r="Q50" s="140">
        <f t="shared" si="6"/>
        <v>0</v>
      </c>
      <c r="R50" s="141">
        <f t="shared" si="7"/>
        <v>0</v>
      </c>
      <c r="S50" s="140">
        <f t="shared" si="8"/>
        <v>25</v>
      </c>
      <c r="T50" s="140">
        <f t="shared" si="9"/>
        <v>0</v>
      </c>
      <c r="U50" s="140">
        <f t="shared" si="10"/>
        <v>0</v>
      </c>
      <c r="V50" s="141">
        <f t="shared" si="11"/>
        <v>0</v>
      </c>
      <c r="W50" s="140">
        <f t="shared" si="12"/>
        <v>20</v>
      </c>
      <c r="X50" s="146"/>
      <c r="Y50" s="146"/>
      <c r="Z50" s="146"/>
      <c r="AA50" s="146"/>
      <c r="AB50" s="154"/>
      <c r="AC50" s="206"/>
      <c r="AD50" s="206"/>
    </row>
    <row r="51" spans="1:30" hidden="1" x14ac:dyDescent="0.25">
      <c r="A51" s="132">
        <v>43</v>
      </c>
      <c r="B51" s="154" t="s">
        <v>861</v>
      </c>
      <c r="C51" s="154" t="s">
        <v>672</v>
      </c>
      <c r="D51" s="136"/>
      <c r="E51" s="137"/>
      <c r="F51" s="137">
        <v>104.55</v>
      </c>
      <c r="G51" s="135"/>
      <c r="H51" s="135"/>
      <c r="I51" s="135">
        <v>166</v>
      </c>
      <c r="J51" s="138"/>
      <c r="K51" s="138"/>
      <c r="L51" s="138">
        <v>1.5877570540411288</v>
      </c>
      <c r="M51" s="139">
        <v>0</v>
      </c>
      <c r="N51" s="140">
        <f t="shared" si="3"/>
        <v>0</v>
      </c>
      <c r="O51" s="141">
        <f t="shared" si="4"/>
        <v>0</v>
      </c>
      <c r="P51" s="140">
        <f t="shared" si="5"/>
        <v>0</v>
      </c>
      <c r="Q51" s="140">
        <f t="shared" si="6"/>
        <v>0</v>
      </c>
      <c r="R51" s="141">
        <f t="shared" si="7"/>
        <v>0</v>
      </c>
      <c r="S51" s="140">
        <f t="shared" si="8"/>
        <v>25</v>
      </c>
      <c r="T51" s="140">
        <f t="shared" si="9"/>
        <v>0</v>
      </c>
      <c r="U51" s="140">
        <f t="shared" si="10"/>
        <v>0</v>
      </c>
      <c r="V51" s="141">
        <f t="shared" si="11"/>
        <v>0</v>
      </c>
      <c r="W51" s="140">
        <f t="shared" si="12"/>
        <v>20</v>
      </c>
      <c r="X51" s="146"/>
      <c r="Y51" s="146"/>
      <c r="Z51" s="146"/>
      <c r="AA51" s="146"/>
      <c r="AB51" s="154"/>
      <c r="AC51" s="206"/>
      <c r="AD51" s="206"/>
    </row>
    <row r="52" spans="1:30" ht="47.25" x14ac:dyDescent="0.25">
      <c r="A52" s="212">
        <v>44</v>
      </c>
      <c r="B52" s="213" t="s">
        <v>134</v>
      </c>
      <c r="C52" s="213" t="s">
        <v>672</v>
      </c>
      <c r="D52" s="136"/>
      <c r="E52" s="137"/>
      <c r="F52" s="215">
        <v>25.64</v>
      </c>
      <c r="G52" s="216">
        <v>73</v>
      </c>
      <c r="H52" s="216">
        <v>75</v>
      </c>
      <c r="I52" s="216">
        <v>87</v>
      </c>
      <c r="J52" s="217">
        <v>2.8471138845553821</v>
      </c>
      <c r="K52" s="217">
        <v>2.9251170046801871</v>
      </c>
      <c r="L52" s="217">
        <v>3.3931357254290169</v>
      </c>
      <c r="M52" s="193">
        <v>6</v>
      </c>
      <c r="N52" s="204">
        <f t="shared" si="3"/>
        <v>5</v>
      </c>
      <c r="O52" s="141">
        <f t="shared" si="4"/>
        <v>5.22</v>
      </c>
      <c r="P52" s="196">
        <v>0</v>
      </c>
      <c r="Q52" s="196">
        <f t="shared" si="6"/>
        <v>1</v>
      </c>
      <c r="R52" s="141">
        <f t="shared" si="7"/>
        <v>1.25</v>
      </c>
      <c r="S52" s="140">
        <f t="shared" si="8"/>
        <v>25</v>
      </c>
      <c r="T52" s="196">
        <f t="shared" si="9"/>
        <v>3</v>
      </c>
      <c r="U52" s="196">
        <f t="shared" si="10"/>
        <v>1</v>
      </c>
      <c r="V52" s="141">
        <f t="shared" si="11"/>
        <v>1</v>
      </c>
      <c r="W52" s="140">
        <f t="shared" si="12"/>
        <v>20</v>
      </c>
      <c r="X52" s="241">
        <v>5</v>
      </c>
      <c r="Y52" s="241">
        <v>0</v>
      </c>
      <c r="Z52" s="241">
        <v>1</v>
      </c>
      <c r="AA52" s="241">
        <v>1</v>
      </c>
      <c r="AB52" s="236">
        <v>5</v>
      </c>
      <c r="AC52" s="236">
        <v>0</v>
      </c>
      <c r="AD52" s="206">
        <f>AC52*100/AB52</f>
        <v>0</v>
      </c>
    </row>
    <row r="53" spans="1:30" ht="31.5" hidden="1" x14ac:dyDescent="0.25">
      <c r="A53" s="132">
        <v>45</v>
      </c>
      <c r="B53" s="154" t="s">
        <v>48</v>
      </c>
      <c r="C53" s="154" t="s">
        <v>672</v>
      </c>
      <c r="D53" s="136"/>
      <c r="E53" s="137"/>
      <c r="F53" s="137">
        <v>0</v>
      </c>
      <c r="G53" s="135"/>
      <c r="H53" s="135"/>
      <c r="I53" s="135">
        <v>0</v>
      </c>
      <c r="J53" s="138"/>
      <c r="K53" s="138"/>
      <c r="L53" s="138">
        <v>0</v>
      </c>
      <c r="M53" s="139">
        <f t="shared" si="2"/>
        <v>0</v>
      </c>
      <c r="N53" s="140">
        <f t="shared" si="3"/>
        <v>0</v>
      </c>
      <c r="O53" s="141">
        <f t="shared" si="4"/>
        <v>0</v>
      </c>
      <c r="P53" s="140">
        <f t="shared" si="5"/>
        <v>0</v>
      </c>
      <c r="Q53" s="140">
        <f t="shared" si="6"/>
        <v>0</v>
      </c>
      <c r="R53" s="141">
        <f t="shared" si="7"/>
        <v>0</v>
      </c>
      <c r="S53" s="140">
        <f t="shared" si="8"/>
        <v>0</v>
      </c>
      <c r="T53" s="140">
        <f t="shared" si="9"/>
        <v>0</v>
      </c>
      <c r="U53" s="140">
        <f t="shared" si="10"/>
        <v>0</v>
      </c>
      <c r="V53" s="141">
        <f t="shared" si="11"/>
        <v>0</v>
      </c>
      <c r="W53" s="140">
        <f t="shared" si="12"/>
        <v>0</v>
      </c>
      <c r="X53" s="146"/>
      <c r="Y53" s="146"/>
      <c r="Z53" s="146"/>
      <c r="AA53" s="146"/>
      <c r="AB53" s="206"/>
      <c r="AC53" s="206"/>
      <c r="AD53" s="206"/>
    </row>
    <row r="54" spans="1:30" x14ac:dyDescent="0.25">
      <c r="A54" s="212">
        <v>46</v>
      </c>
      <c r="B54" s="213" t="s">
        <v>7</v>
      </c>
      <c r="C54" s="213" t="s">
        <v>672</v>
      </c>
      <c r="D54" s="136"/>
      <c r="E54" s="137"/>
      <c r="F54" s="215">
        <v>17.600000000000001</v>
      </c>
      <c r="G54" s="216">
        <v>85</v>
      </c>
      <c r="H54" s="216">
        <v>81</v>
      </c>
      <c r="I54" s="216">
        <v>80</v>
      </c>
      <c r="J54" s="217">
        <v>4.8295454545454541</v>
      </c>
      <c r="K54" s="217">
        <v>4.6022727272727266</v>
      </c>
      <c r="L54" s="217">
        <v>4.545454545454545</v>
      </c>
      <c r="M54" s="193">
        <v>6</v>
      </c>
      <c r="N54" s="204">
        <f t="shared" si="3"/>
        <v>4</v>
      </c>
      <c r="O54" s="141">
        <f t="shared" si="4"/>
        <v>4.8</v>
      </c>
      <c r="P54" s="196">
        <v>0</v>
      </c>
      <c r="Q54" s="196">
        <f t="shared" si="6"/>
        <v>1</v>
      </c>
      <c r="R54" s="141">
        <f t="shared" si="7"/>
        <v>1</v>
      </c>
      <c r="S54" s="140">
        <f t="shared" si="8"/>
        <v>25</v>
      </c>
      <c r="T54" s="196">
        <f t="shared" si="9"/>
        <v>3</v>
      </c>
      <c r="U54" s="196">
        <f t="shared" si="10"/>
        <v>0</v>
      </c>
      <c r="V54" s="141">
        <f t="shared" si="11"/>
        <v>0.8</v>
      </c>
      <c r="W54" s="140">
        <f t="shared" si="12"/>
        <v>20</v>
      </c>
      <c r="X54" s="241">
        <v>6</v>
      </c>
      <c r="Y54" s="241">
        <v>0</v>
      </c>
      <c r="Z54" s="241">
        <v>1</v>
      </c>
      <c r="AA54" s="241">
        <v>1</v>
      </c>
      <c r="AB54" s="236">
        <v>0</v>
      </c>
      <c r="AC54" s="236">
        <v>0</v>
      </c>
      <c r="AD54" s="206"/>
    </row>
    <row r="55" spans="1:30" ht="47.25" hidden="1" x14ac:dyDescent="0.25">
      <c r="A55" s="132">
        <v>47</v>
      </c>
      <c r="B55" s="154" t="s">
        <v>288</v>
      </c>
      <c r="C55" s="154" t="s">
        <v>672</v>
      </c>
      <c r="D55" s="136"/>
      <c r="E55" s="137"/>
      <c r="F55" s="137">
        <v>0</v>
      </c>
      <c r="G55" s="135"/>
      <c r="H55" s="135"/>
      <c r="I55" s="135">
        <v>0</v>
      </c>
      <c r="J55" s="138"/>
      <c r="K55" s="138"/>
      <c r="L55" s="138">
        <v>0</v>
      </c>
      <c r="M55" s="139">
        <f t="shared" si="2"/>
        <v>0</v>
      </c>
      <c r="N55" s="140">
        <f t="shared" si="3"/>
        <v>0</v>
      </c>
      <c r="O55" s="141">
        <f t="shared" si="4"/>
        <v>0</v>
      </c>
      <c r="P55" s="140">
        <f t="shared" si="5"/>
        <v>0</v>
      </c>
      <c r="Q55" s="140">
        <f t="shared" si="6"/>
        <v>0</v>
      </c>
      <c r="R55" s="141">
        <f t="shared" si="7"/>
        <v>0</v>
      </c>
      <c r="S55" s="140">
        <f t="shared" si="8"/>
        <v>0</v>
      </c>
      <c r="T55" s="140">
        <f t="shared" si="9"/>
        <v>0</v>
      </c>
      <c r="U55" s="140">
        <f t="shared" si="10"/>
        <v>0</v>
      </c>
      <c r="V55" s="141">
        <f t="shared" si="11"/>
        <v>0</v>
      </c>
      <c r="W55" s="140">
        <f t="shared" si="12"/>
        <v>0</v>
      </c>
      <c r="X55" s="146"/>
      <c r="Y55" s="146"/>
      <c r="Z55" s="146"/>
      <c r="AA55" s="146"/>
      <c r="AB55" s="206"/>
      <c r="AC55" s="206"/>
      <c r="AD55" s="206"/>
    </row>
    <row r="56" spans="1:30" hidden="1" x14ac:dyDescent="0.25">
      <c r="A56" s="132">
        <v>48</v>
      </c>
      <c r="B56" s="154" t="s">
        <v>2</v>
      </c>
      <c r="C56" s="154" t="s">
        <v>672</v>
      </c>
      <c r="D56" s="136"/>
      <c r="E56" s="137"/>
      <c r="F56" s="137">
        <v>57.19</v>
      </c>
      <c r="G56" s="135"/>
      <c r="H56" s="135"/>
      <c r="I56" s="135">
        <v>0</v>
      </c>
      <c r="J56" s="138"/>
      <c r="K56" s="138"/>
      <c r="L56" s="138">
        <v>0</v>
      </c>
      <c r="M56" s="139">
        <f t="shared" si="2"/>
        <v>0</v>
      </c>
      <c r="N56" s="140">
        <f t="shared" si="3"/>
        <v>0</v>
      </c>
      <c r="O56" s="141">
        <f t="shared" si="4"/>
        <v>0</v>
      </c>
      <c r="P56" s="140">
        <f t="shared" si="5"/>
        <v>0</v>
      </c>
      <c r="Q56" s="140">
        <f t="shared" si="6"/>
        <v>0</v>
      </c>
      <c r="R56" s="141">
        <f t="shared" si="7"/>
        <v>0</v>
      </c>
      <c r="S56" s="140">
        <f t="shared" si="8"/>
        <v>0</v>
      </c>
      <c r="T56" s="140">
        <f t="shared" si="9"/>
        <v>0</v>
      </c>
      <c r="U56" s="140">
        <f t="shared" si="10"/>
        <v>0</v>
      </c>
      <c r="V56" s="141">
        <f t="shared" si="11"/>
        <v>0</v>
      </c>
      <c r="W56" s="140">
        <f t="shared" si="12"/>
        <v>0</v>
      </c>
      <c r="X56" s="146"/>
      <c r="Y56" s="146"/>
      <c r="Z56" s="146"/>
      <c r="AA56" s="146"/>
      <c r="AB56" s="206"/>
      <c r="AC56" s="206"/>
      <c r="AD56" s="206"/>
    </row>
    <row r="57" spans="1:30" ht="31.5" x14ac:dyDescent="0.25">
      <c r="A57" s="212">
        <v>49</v>
      </c>
      <c r="B57" s="213" t="s">
        <v>89</v>
      </c>
      <c r="C57" s="213" t="s">
        <v>661</v>
      </c>
      <c r="D57" s="136"/>
      <c r="E57" s="137"/>
      <c r="F57" s="215">
        <v>39.6</v>
      </c>
      <c r="G57" s="216">
        <v>111</v>
      </c>
      <c r="H57" s="216">
        <v>164</v>
      </c>
      <c r="I57" s="216">
        <v>141</v>
      </c>
      <c r="J57" s="217">
        <v>2.8030303030303028</v>
      </c>
      <c r="K57" s="217">
        <v>4.141414141414141</v>
      </c>
      <c r="L57" s="217">
        <v>3.5606060606060606</v>
      </c>
      <c r="M57" s="193">
        <f t="shared" si="2"/>
        <v>7</v>
      </c>
      <c r="N57" s="204">
        <f t="shared" si="3"/>
        <v>9</v>
      </c>
      <c r="O57" s="141">
        <f t="shared" si="4"/>
        <v>9.8699999999999992</v>
      </c>
      <c r="P57" s="196">
        <v>1</v>
      </c>
      <c r="Q57" s="196">
        <f t="shared" si="6"/>
        <v>1</v>
      </c>
      <c r="R57" s="141">
        <f t="shared" si="7"/>
        <v>2.25</v>
      </c>
      <c r="S57" s="140">
        <f t="shared" si="8"/>
        <v>25</v>
      </c>
      <c r="T57" s="196">
        <f t="shared" si="9"/>
        <v>6</v>
      </c>
      <c r="U57" s="196">
        <f t="shared" si="10"/>
        <v>1</v>
      </c>
      <c r="V57" s="141">
        <f t="shared" si="11"/>
        <v>1.8</v>
      </c>
      <c r="W57" s="140">
        <f t="shared" si="12"/>
        <v>20</v>
      </c>
      <c r="X57" s="241">
        <v>14</v>
      </c>
      <c r="Y57" s="241">
        <v>2</v>
      </c>
      <c r="Z57" s="241">
        <v>1</v>
      </c>
      <c r="AA57" s="241">
        <v>2</v>
      </c>
      <c r="AB57" s="236">
        <v>10</v>
      </c>
      <c r="AC57" s="236">
        <v>5</v>
      </c>
      <c r="AD57" s="206">
        <f>AC57*100/AB57</f>
        <v>50</v>
      </c>
    </row>
    <row r="58" spans="1:30" ht="47.25" x14ac:dyDescent="0.25">
      <c r="A58" s="212">
        <v>50</v>
      </c>
      <c r="B58" s="213" t="s">
        <v>86</v>
      </c>
      <c r="C58" s="213" t="s">
        <v>672</v>
      </c>
      <c r="D58" s="136"/>
      <c r="E58" s="137"/>
      <c r="F58" s="215">
        <v>43.33</v>
      </c>
      <c r="G58" s="216">
        <v>105</v>
      </c>
      <c r="H58" s="216">
        <v>152</v>
      </c>
      <c r="I58" s="216">
        <v>170</v>
      </c>
      <c r="J58" s="217">
        <v>2.423263327948304</v>
      </c>
      <c r="K58" s="217">
        <v>3.5079621509346874</v>
      </c>
      <c r="L58" s="217">
        <v>3.9233787214401108</v>
      </c>
      <c r="M58" s="193">
        <v>6</v>
      </c>
      <c r="N58" s="204">
        <f t="shared" si="3"/>
        <v>10</v>
      </c>
      <c r="O58" s="141">
        <f t="shared" si="4"/>
        <v>10.199999999999999</v>
      </c>
      <c r="P58" s="196">
        <v>1</v>
      </c>
      <c r="Q58" s="196">
        <f t="shared" si="6"/>
        <v>1</v>
      </c>
      <c r="R58" s="141">
        <f t="shared" si="7"/>
        <v>2.5</v>
      </c>
      <c r="S58" s="140">
        <f t="shared" si="8"/>
        <v>25</v>
      </c>
      <c r="T58" s="196">
        <f t="shared" si="9"/>
        <v>7</v>
      </c>
      <c r="U58" s="196">
        <f t="shared" si="10"/>
        <v>1</v>
      </c>
      <c r="V58" s="141">
        <f t="shared" si="11"/>
        <v>1</v>
      </c>
      <c r="W58" s="140">
        <v>10</v>
      </c>
      <c r="X58" s="241">
        <v>10</v>
      </c>
      <c r="Y58" s="241">
        <v>1</v>
      </c>
      <c r="Z58" s="241">
        <v>1</v>
      </c>
      <c r="AA58" s="241">
        <v>1</v>
      </c>
      <c r="AB58" s="236">
        <v>10</v>
      </c>
      <c r="AC58" s="236">
        <v>5</v>
      </c>
      <c r="AD58" s="206">
        <f>AC58*100/AB58</f>
        <v>50</v>
      </c>
    </row>
    <row r="59" spans="1:30" hidden="1" x14ac:dyDescent="0.25">
      <c r="A59" s="132">
        <v>51</v>
      </c>
      <c r="B59" s="154" t="s">
        <v>444</v>
      </c>
      <c r="C59" s="154" t="s">
        <v>672</v>
      </c>
      <c r="D59" s="136"/>
      <c r="E59" s="137"/>
      <c r="F59" s="137">
        <v>340.63</v>
      </c>
      <c r="G59" s="135"/>
      <c r="H59" s="135"/>
      <c r="I59" s="135">
        <v>579</v>
      </c>
      <c r="J59" s="138"/>
      <c r="K59" s="138"/>
      <c r="L59" s="138">
        <v>1.6997915626926579</v>
      </c>
      <c r="M59" s="139">
        <v>0</v>
      </c>
      <c r="N59" s="140">
        <f t="shared" si="3"/>
        <v>0</v>
      </c>
      <c r="O59" s="141">
        <f t="shared" si="4"/>
        <v>0</v>
      </c>
      <c r="P59" s="140">
        <f t="shared" si="5"/>
        <v>0</v>
      </c>
      <c r="Q59" s="140">
        <f t="shared" si="6"/>
        <v>0</v>
      </c>
      <c r="R59" s="141">
        <f t="shared" si="7"/>
        <v>0</v>
      </c>
      <c r="S59" s="140">
        <f t="shared" si="8"/>
        <v>25</v>
      </c>
      <c r="T59" s="140">
        <f t="shared" si="9"/>
        <v>0</v>
      </c>
      <c r="U59" s="140">
        <f t="shared" si="10"/>
        <v>0</v>
      </c>
      <c r="V59" s="141">
        <f t="shared" si="11"/>
        <v>0</v>
      </c>
      <c r="W59" s="140">
        <f t="shared" si="12"/>
        <v>20</v>
      </c>
      <c r="X59" s="146"/>
      <c r="Y59" s="146"/>
      <c r="Z59" s="146"/>
      <c r="AA59" s="146"/>
      <c r="AB59" s="154"/>
      <c r="AC59" s="206"/>
      <c r="AD59" s="206"/>
    </row>
    <row r="60" spans="1:30" ht="31.5" hidden="1" x14ac:dyDescent="0.25">
      <c r="A60" s="132">
        <v>52</v>
      </c>
      <c r="B60" s="154" t="s">
        <v>862</v>
      </c>
      <c r="C60" s="154" t="s">
        <v>863</v>
      </c>
      <c r="D60" s="136"/>
      <c r="E60" s="137"/>
      <c r="F60" s="137">
        <v>0</v>
      </c>
      <c r="G60" s="135"/>
      <c r="H60" s="135"/>
      <c r="I60" s="135">
        <v>0</v>
      </c>
      <c r="J60" s="138"/>
      <c r="K60" s="138"/>
      <c r="L60" s="138">
        <v>0</v>
      </c>
      <c r="M60" s="139">
        <f t="shared" si="2"/>
        <v>0</v>
      </c>
      <c r="N60" s="140">
        <f t="shared" si="3"/>
        <v>0</v>
      </c>
      <c r="O60" s="141">
        <f t="shared" si="4"/>
        <v>0</v>
      </c>
      <c r="P60" s="140">
        <f t="shared" si="5"/>
        <v>0</v>
      </c>
      <c r="Q60" s="140">
        <f t="shared" si="6"/>
        <v>0</v>
      </c>
      <c r="R60" s="141">
        <f t="shared" si="7"/>
        <v>0</v>
      </c>
      <c r="S60" s="140">
        <f t="shared" si="8"/>
        <v>0</v>
      </c>
      <c r="T60" s="140">
        <f t="shared" si="9"/>
        <v>0</v>
      </c>
      <c r="U60" s="140">
        <f t="shared" si="10"/>
        <v>0</v>
      </c>
      <c r="V60" s="141">
        <f t="shared" si="11"/>
        <v>0</v>
      </c>
      <c r="W60" s="140">
        <f t="shared" si="12"/>
        <v>0</v>
      </c>
      <c r="X60" s="146"/>
      <c r="Y60" s="146"/>
      <c r="Z60" s="146"/>
      <c r="AA60" s="146"/>
      <c r="AB60" s="154"/>
      <c r="AC60" s="206"/>
      <c r="AD60" s="206"/>
    </row>
    <row r="61" spans="1:30" ht="31.5" hidden="1" x14ac:dyDescent="0.25">
      <c r="A61" s="132">
        <v>53</v>
      </c>
      <c r="B61" s="154" t="s">
        <v>864</v>
      </c>
      <c r="C61" s="154" t="s">
        <v>863</v>
      </c>
      <c r="D61" s="136"/>
      <c r="E61" s="137"/>
      <c r="F61" s="137">
        <v>0</v>
      </c>
      <c r="G61" s="135"/>
      <c r="H61" s="135"/>
      <c r="I61" s="135">
        <v>0</v>
      </c>
      <c r="J61" s="138"/>
      <c r="K61" s="138"/>
      <c r="L61" s="138">
        <v>0</v>
      </c>
      <c r="M61" s="139">
        <f t="shared" si="2"/>
        <v>0</v>
      </c>
      <c r="N61" s="140">
        <f t="shared" si="3"/>
        <v>0</v>
      </c>
      <c r="O61" s="141">
        <f t="shared" si="4"/>
        <v>0</v>
      </c>
      <c r="P61" s="140">
        <f t="shared" si="5"/>
        <v>0</v>
      </c>
      <c r="Q61" s="140">
        <f t="shared" si="6"/>
        <v>0</v>
      </c>
      <c r="R61" s="141">
        <f t="shared" si="7"/>
        <v>0</v>
      </c>
      <c r="S61" s="140">
        <f t="shared" si="8"/>
        <v>0</v>
      </c>
      <c r="T61" s="140">
        <f t="shared" si="9"/>
        <v>0</v>
      </c>
      <c r="U61" s="140">
        <f t="shared" si="10"/>
        <v>0</v>
      </c>
      <c r="V61" s="141">
        <f t="shared" si="11"/>
        <v>0</v>
      </c>
      <c r="W61" s="140">
        <f t="shared" si="12"/>
        <v>0</v>
      </c>
      <c r="X61" s="146"/>
      <c r="Y61" s="146"/>
      <c r="Z61" s="146"/>
      <c r="AA61" s="146"/>
      <c r="AB61" s="154"/>
      <c r="AC61" s="206"/>
      <c r="AD61" s="206"/>
    </row>
    <row r="62" spans="1:30" ht="31.5" hidden="1" x14ac:dyDescent="0.25">
      <c r="A62" s="132">
        <v>54</v>
      </c>
      <c r="B62" s="154" t="s">
        <v>693</v>
      </c>
      <c r="C62" s="154" t="s">
        <v>49</v>
      </c>
      <c r="D62" s="136"/>
      <c r="E62" s="137"/>
      <c r="F62" s="137">
        <v>0</v>
      </c>
      <c r="G62" s="135"/>
      <c r="H62" s="135"/>
      <c r="I62" s="135">
        <v>0</v>
      </c>
      <c r="J62" s="138"/>
      <c r="K62" s="138"/>
      <c r="L62" s="138">
        <v>0</v>
      </c>
      <c r="M62" s="139">
        <f t="shared" si="2"/>
        <v>0</v>
      </c>
      <c r="N62" s="140">
        <f t="shared" si="3"/>
        <v>0</v>
      </c>
      <c r="O62" s="141">
        <f t="shared" si="4"/>
        <v>0</v>
      </c>
      <c r="P62" s="140">
        <f t="shared" si="5"/>
        <v>0</v>
      </c>
      <c r="Q62" s="140">
        <f t="shared" si="6"/>
        <v>0</v>
      </c>
      <c r="R62" s="141">
        <f t="shared" si="7"/>
        <v>0</v>
      </c>
      <c r="S62" s="140">
        <f t="shared" si="8"/>
        <v>0</v>
      </c>
      <c r="T62" s="140">
        <f t="shared" si="9"/>
        <v>0</v>
      </c>
      <c r="U62" s="140">
        <f t="shared" si="10"/>
        <v>0</v>
      </c>
      <c r="V62" s="141">
        <f t="shared" si="11"/>
        <v>0</v>
      </c>
      <c r="W62" s="140">
        <f t="shared" si="12"/>
        <v>0</v>
      </c>
      <c r="X62" s="146"/>
      <c r="Y62" s="146"/>
      <c r="Z62" s="146"/>
      <c r="AA62" s="146"/>
      <c r="AB62" s="206"/>
      <c r="AC62" s="206"/>
      <c r="AD62" s="206"/>
    </row>
    <row r="63" spans="1:30" ht="31.5" hidden="1" x14ac:dyDescent="0.25">
      <c r="A63" s="132">
        <v>55</v>
      </c>
      <c r="B63" s="154" t="s">
        <v>694</v>
      </c>
      <c r="C63" s="154" t="s">
        <v>49</v>
      </c>
      <c r="D63" s="136"/>
      <c r="E63" s="137"/>
      <c r="F63" s="137">
        <v>0</v>
      </c>
      <c r="G63" s="135"/>
      <c r="H63" s="135"/>
      <c r="I63" s="135">
        <v>0</v>
      </c>
      <c r="J63" s="138"/>
      <c r="K63" s="138"/>
      <c r="L63" s="138">
        <v>0</v>
      </c>
      <c r="M63" s="139">
        <f t="shared" si="2"/>
        <v>0</v>
      </c>
      <c r="N63" s="140">
        <f t="shared" si="3"/>
        <v>0</v>
      </c>
      <c r="O63" s="141">
        <f t="shared" si="4"/>
        <v>0</v>
      </c>
      <c r="P63" s="140">
        <f t="shared" si="5"/>
        <v>0</v>
      </c>
      <c r="Q63" s="140">
        <f t="shared" si="6"/>
        <v>0</v>
      </c>
      <c r="R63" s="141">
        <f t="shared" si="7"/>
        <v>0</v>
      </c>
      <c r="S63" s="140">
        <f t="shared" si="8"/>
        <v>0</v>
      </c>
      <c r="T63" s="140">
        <f t="shared" si="9"/>
        <v>0</v>
      </c>
      <c r="U63" s="140">
        <f t="shared" si="10"/>
        <v>0</v>
      </c>
      <c r="V63" s="141">
        <f t="shared" si="11"/>
        <v>0</v>
      </c>
      <c r="W63" s="140">
        <f t="shared" si="12"/>
        <v>0</v>
      </c>
      <c r="X63" s="146"/>
      <c r="Y63" s="146"/>
      <c r="Z63" s="146"/>
      <c r="AA63" s="146"/>
      <c r="AB63" s="206"/>
      <c r="AC63" s="206"/>
      <c r="AD63" s="206"/>
    </row>
    <row r="64" spans="1:30" ht="31.5" hidden="1" x14ac:dyDescent="0.25">
      <c r="A64" s="132">
        <v>56</v>
      </c>
      <c r="B64" s="154" t="s">
        <v>50</v>
      </c>
      <c r="C64" s="154" t="s">
        <v>49</v>
      </c>
      <c r="D64" s="136"/>
      <c r="E64" s="137"/>
      <c r="F64" s="137">
        <v>0</v>
      </c>
      <c r="G64" s="135"/>
      <c r="H64" s="135"/>
      <c r="I64" s="135">
        <v>0</v>
      </c>
      <c r="J64" s="138"/>
      <c r="K64" s="138"/>
      <c r="L64" s="138">
        <v>0</v>
      </c>
      <c r="M64" s="139">
        <f t="shared" si="2"/>
        <v>0</v>
      </c>
      <c r="N64" s="140">
        <f t="shared" si="3"/>
        <v>0</v>
      </c>
      <c r="O64" s="141">
        <f t="shared" si="4"/>
        <v>0</v>
      </c>
      <c r="P64" s="140">
        <f t="shared" si="5"/>
        <v>0</v>
      </c>
      <c r="Q64" s="140">
        <f t="shared" si="6"/>
        <v>0</v>
      </c>
      <c r="R64" s="141">
        <f t="shared" si="7"/>
        <v>0</v>
      </c>
      <c r="S64" s="140">
        <f t="shared" si="8"/>
        <v>0</v>
      </c>
      <c r="T64" s="140">
        <f t="shared" si="9"/>
        <v>0</v>
      </c>
      <c r="U64" s="140">
        <f t="shared" si="10"/>
        <v>0</v>
      </c>
      <c r="V64" s="141">
        <f t="shared" si="11"/>
        <v>0</v>
      </c>
      <c r="W64" s="140">
        <f t="shared" si="12"/>
        <v>0</v>
      </c>
      <c r="X64" s="146"/>
      <c r="Y64" s="146"/>
      <c r="Z64" s="146"/>
      <c r="AA64" s="146"/>
      <c r="AB64" s="206"/>
      <c r="AC64" s="206"/>
      <c r="AD64" s="206"/>
    </row>
    <row r="65" spans="1:30" ht="31.5" hidden="1" x14ac:dyDescent="0.25">
      <c r="A65" s="132">
        <v>57</v>
      </c>
      <c r="B65" s="154" t="s">
        <v>54</v>
      </c>
      <c r="C65" s="154" t="s">
        <v>53</v>
      </c>
      <c r="D65" s="136"/>
      <c r="E65" s="137"/>
      <c r="F65" s="137">
        <v>0</v>
      </c>
      <c r="G65" s="135"/>
      <c r="H65" s="135"/>
      <c r="I65" s="135">
        <v>0</v>
      </c>
      <c r="J65" s="138"/>
      <c r="K65" s="138"/>
      <c r="L65" s="138">
        <v>0</v>
      </c>
      <c r="M65" s="139">
        <f t="shared" si="2"/>
        <v>0</v>
      </c>
      <c r="N65" s="140">
        <f t="shared" si="3"/>
        <v>0</v>
      </c>
      <c r="O65" s="141">
        <f t="shared" si="4"/>
        <v>0</v>
      </c>
      <c r="P65" s="140">
        <f t="shared" si="5"/>
        <v>0</v>
      </c>
      <c r="Q65" s="140">
        <f t="shared" si="6"/>
        <v>0</v>
      </c>
      <c r="R65" s="141">
        <f t="shared" si="7"/>
        <v>0</v>
      </c>
      <c r="S65" s="140">
        <f t="shared" si="8"/>
        <v>0</v>
      </c>
      <c r="T65" s="140">
        <f t="shared" si="9"/>
        <v>0</v>
      </c>
      <c r="U65" s="140">
        <f t="shared" si="10"/>
        <v>0</v>
      </c>
      <c r="V65" s="141">
        <f t="shared" si="11"/>
        <v>0</v>
      </c>
      <c r="W65" s="140">
        <f t="shared" si="12"/>
        <v>0</v>
      </c>
      <c r="X65" s="146"/>
      <c r="Y65" s="146"/>
      <c r="Z65" s="146"/>
      <c r="AA65" s="146"/>
      <c r="AB65" s="206"/>
      <c r="AC65" s="206"/>
      <c r="AD65" s="206"/>
    </row>
    <row r="66" spans="1:30" ht="31.5" hidden="1" x14ac:dyDescent="0.25">
      <c r="A66" s="132">
        <v>58</v>
      </c>
      <c r="B66" s="154" t="s">
        <v>912</v>
      </c>
      <c r="C66" s="154" t="s">
        <v>49</v>
      </c>
      <c r="D66" s="136"/>
      <c r="E66" s="137"/>
      <c r="F66" s="137">
        <v>0</v>
      </c>
      <c r="G66" s="135"/>
      <c r="H66" s="135"/>
      <c r="I66" s="135">
        <v>0</v>
      </c>
      <c r="J66" s="138"/>
      <c r="K66" s="138"/>
      <c r="L66" s="138">
        <v>0</v>
      </c>
      <c r="M66" s="139">
        <f t="shared" si="2"/>
        <v>0</v>
      </c>
      <c r="N66" s="140">
        <f t="shared" si="3"/>
        <v>0</v>
      </c>
      <c r="O66" s="141">
        <f t="shared" si="4"/>
        <v>0</v>
      </c>
      <c r="P66" s="140">
        <f t="shared" si="5"/>
        <v>0</v>
      </c>
      <c r="Q66" s="140">
        <f t="shared" si="6"/>
        <v>0</v>
      </c>
      <c r="R66" s="141">
        <f t="shared" si="7"/>
        <v>0</v>
      </c>
      <c r="S66" s="140">
        <f t="shared" si="8"/>
        <v>0</v>
      </c>
      <c r="T66" s="140">
        <f t="shared" si="9"/>
        <v>0</v>
      </c>
      <c r="U66" s="140">
        <f t="shared" si="10"/>
        <v>0</v>
      </c>
      <c r="V66" s="141">
        <f t="shared" si="11"/>
        <v>0</v>
      </c>
      <c r="W66" s="140">
        <f t="shared" si="12"/>
        <v>0</v>
      </c>
      <c r="X66" s="146"/>
      <c r="Y66" s="146"/>
      <c r="Z66" s="146"/>
      <c r="AA66" s="146"/>
      <c r="AB66" s="206"/>
      <c r="AC66" s="206"/>
      <c r="AD66" s="206"/>
    </row>
    <row r="67" spans="1:30" ht="31.5" hidden="1" x14ac:dyDescent="0.25">
      <c r="A67" s="132">
        <v>59</v>
      </c>
      <c r="B67" s="154" t="s">
        <v>913</v>
      </c>
      <c r="C67" s="154" t="s">
        <v>53</v>
      </c>
      <c r="D67" s="136"/>
      <c r="E67" s="137"/>
      <c r="F67" s="137">
        <v>0</v>
      </c>
      <c r="G67" s="135"/>
      <c r="H67" s="135"/>
      <c r="I67" s="135">
        <v>0</v>
      </c>
      <c r="J67" s="138"/>
      <c r="K67" s="138"/>
      <c r="L67" s="138">
        <v>0</v>
      </c>
      <c r="M67" s="139">
        <f t="shared" si="2"/>
        <v>0</v>
      </c>
      <c r="N67" s="140">
        <f t="shared" si="3"/>
        <v>0</v>
      </c>
      <c r="O67" s="141">
        <f t="shared" si="4"/>
        <v>0</v>
      </c>
      <c r="P67" s="140">
        <f t="shared" si="5"/>
        <v>0</v>
      </c>
      <c r="Q67" s="140">
        <f t="shared" si="6"/>
        <v>0</v>
      </c>
      <c r="R67" s="141">
        <f t="shared" si="7"/>
        <v>0</v>
      </c>
      <c r="S67" s="140">
        <f t="shared" si="8"/>
        <v>0</v>
      </c>
      <c r="T67" s="140">
        <f t="shared" si="9"/>
        <v>0</v>
      </c>
      <c r="U67" s="140">
        <f t="shared" si="10"/>
        <v>0</v>
      </c>
      <c r="V67" s="141">
        <f t="shared" si="11"/>
        <v>0</v>
      </c>
      <c r="W67" s="140">
        <f t="shared" si="12"/>
        <v>0</v>
      </c>
      <c r="X67" s="146"/>
      <c r="Y67" s="146"/>
      <c r="Z67" s="146"/>
      <c r="AA67" s="146"/>
      <c r="AB67" s="206"/>
      <c r="AC67" s="206"/>
      <c r="AD67" s="206"/>
    </row>
    <row r="68" spans="1:30" ht="31.5" hidden="1" x14ac:dyDescent="0.25">
      <c r="A68" s="132">
        <v>60</v>
      </c>
      <c r="B68" s="154" t="s">
        <v>800</v>
      </c>
      <c r="C68" s="154" t="s">
        <v>49</v>
      </c>
      <c r="D68" s="136"/>
      <c r="E68" s="137"/>
      <c r="F68" s="137">
        <v>0</v>
      </c>
      <c r="G68" s="135"/>
      <c r="H68" s="135"/>
      <c r="I68" s="135">
        <v>0</v>
      </c>
      <c r="J68" s="138"/>
      <c r="K68" s="138"/>
      <c r="L68" s="138">
        <v>0</v>
      </c>
      <c r="M68" s="139">
        <f t="shared" si="2"/>
        <v>0</v>
      </c>
      <c r="N68" s="140">
        <f t="shared" si="3"/>
        <v>0</v>
      </c>
      <c r="O68" s="141">
        <f t="shared" si="4"/>
        <v>0</v>
      </c>
      <c r="P68" s="140">
        <f t="shared" si="5"/>
        <v>0</v>
      </c>
      <c r="Q68" s="140">
        <f t="shared" si="6"/>
        <v>0</v>
      </c>
      <c r="R68" s="141">
        <f t="shared" si="7"/>
        <v>0</v>
      </c>
      <c r="S68" s="140">
        <f t="shared" si="8"/>
        <v>0</v>
      </c>
      <c r="T68" s="140">
        <f t="shared" si="9"/>
        <v>0</v>
      </c>
      <c r="U68" s="140">
        <f t="shared" si="10"/>
        <v>0</v>
      </c>
      <c r="V68" s="141">
        <f t="shared" si="11"/>
        <v>0</v>
      </c>
      <c r="W68" s="140">
        <f t="shared" si="12"/>
        <v>0</v>
      </c>
      <c r="X68" s="146"/>
      <c r="Y68" s="146"/>
      <c r="Z68" s="146"/>
      <c r="AA68" s="146"/>
      <c r="AB68" s="206"/>
      <c r="AC68" s="206"/>
      <c r="AD68" s="206"/>
    </row>
    <row r="69" spans="1:30" ht="31.5" hidden="1" x14ac:dyDescent="0.25">
      <c r="A69" s="132">
        <v>61</v>
      </c>
      <c r="B69" s="154" t="s">
        <v>91</v>
      </c>
      <c r="C69" s="154" t="s">
        <v>49</v>
      </c>
      <c r="D69" s="136"/>
      <c r="E69" s="137"/>
      <c r="F69" s="137">
        <v>0</v>
      </c>
      <c r="G69" s="135"/>
      <c r="H69" s="135"/>
      <c r="I69" s="135">
        <v>0</v>
      </c>
      <c r="J69" s="138"/>
      <c r="K69" s="138"/>
      <c r="L69" s="138">
        <v>0</v>
      </c>
      <c r="M69" s="139">
        <f t="shared" si="2"/>
        <v>0</v>
      </c>
      <c r="N69" s="140">
        <f t="shared" si="3"/>
        <v>0</v>
      </c>
      <c r="O69" s="141">
        <f t="shared" si="4"/>
        <v>0</v>
      </c>
      <c r="P69" s="140">
        <f t="shared" si="5"/>
        <v>0</v>
      </c>
      <c r="Q69" s="140">
        <f t="shared" si="6"/>
        <v>0</v>
      </c>
      <c r="R69" s="141">
        <f t="shared" si="7"/>
        <v>0</v>
      </c>
      <c r="S69" s="140">
        <f t="shared" si="8"/>
        <v>0</v>
      </c>
      <c r="T69" s="140">
        <f t="shared" si="9"/>
        <v>0</v>
      </c>
      <c r="U69" s="140">
        <f t="shared" si="10"/>
        <v>0</v>
      </c>
      <c r="V69" s="141">
        <f t="shared" si="11"/>
        <v>0</v>
      </c>
      <c r="W69" s="140">
        <f t="shared" si="12"/>
        <v>0</v>
      </c>
      <c r="X69" s="146"/>
      <c r="Y69" s="146"/>
      <c r="Z69" s="146"/>
      <c r="AA69" s="146"/>
      <c r="AB69" s="206"/>
      <c r="AC69" s="206"/>
      <c r="AD69" s="206"/>
    </row>
    <row r="70" spans="1:30" ht="31.5" hidden="1" x14ac:dyDescent="0.25">
      <c r="A70" s="132">
        <v>62</v>
      </c>
      <c r="B70" s="154" t="s">
        <v>90</v>
      </c>
      <c r="C70" s="154" t="s">
        <v>49</v>
      </c>
      <c r="D70" s="136"/>
      <c r="E70" s="137"/>
      <c r="F70" s="137">
        <v>0</v>
      </c>
      <c r="G70" s="135"/>
      <c r="H70" s="135"/>
      <c r="I70" s="135">
        <v>0</v>
      </c>
      <c r="J70" s="138"/>
      <c r="K70" s="138"/>
      <c r="L70" s="138">
        <v>0</v>
      </c>
      <c r="M70" s="139">
        <f t="shared" si="2"/>
        <v>0</v>
      </c>
      <c r="N70" s="140">
        <f t="shared" si="3"/>
        <v>0</v>
      </c>
      <c r="O70" s="141">
        <f t="shared" si="4"/>
        <v>0</v>
      </c>
      <c r="P70" s="140">
        <f t="shared" si="5"/>
        <v>0</v>
      </c>
      <c r="Q70" s="140">
        <f t="shared" si="6"/>
        <v>0</v>
      </c>
      <c r="R70" s="141">
        <f t="shared" si="7"/>
        <v>0</v>
      </c>
      <c r="S70" s="140">
        <f t="shared" si="8"/>
        <v>0</v>
      </c>
      <c r="T70" s="140">
        <f t="shared" si="9"/>
        <v>0</v>
      </c>
      <c r="U70" s="140">
        <f t="shared" si="10"/>
        <v>0</v>
      </c>
      <c r="V70" s="141">
        <f t="shared" si="11"/>
        <v>0</v>
      </c>
      <c r="W70" s="140">
        <f t="shared" si="12"/>
        <v>0</v>
      </c>
      <c r="X70" s="146"/>
      <c r="Y70" s="146"/>
      <c r="Z70" s="146"/>
      <c r="AA70" s="146"/>
      <c r="AB70" s="206"/>
      <c r="AC70" s="206"/>
      <c r="AD70" s="206"/>
    </row>
    <row r="71" spans="1:30" ht="31.5" hidden="1" x14ac:dyDescent="0.25">
      <c r="A71" s="132">
        <v>63</v>
      </c>
      <c r="B71" s="154" t="s">
        <v>695</v>
      </c>
      <c r="C71" s="154" t="s">
        <v>49</v>
      </c>
      <c r="D71" s="136"/>
      <c r="E71" s="137"/>
      <c r="F71" s="137">
        <v>0</v>
      </c>
      <c r="G71" s="135"/>
      <c r="H71" s="135"/>
      <c r="I71" s="135">
        <v>0</v>
      </c>
      <c r="J71" s="138"/>
      <c r="K71" s="138"/>
      <c r="L71" s="138">
        <v>0</v>
      </c>
      <c r="M71" s="139">
        <f t="shared" si="2"/>
        <v>0</v>
      </c>
      <c r="N71" s="140">
        <f t="shared" si="3"/>
        <v>0</v>
      </c>
      <c r="O71" s="141">
        <f t="shared" si="4"/>
        <v>0</v>
      </c>
      <c r="P71" s="140">
        <f t="shared" si="5"/>
        <v>0</v>
      </c>
      <c r="Q71" s="140">
        <f t="shared" si="6"/>
        <v>0</v>
      </c>
      <c r="R71" s="141">
        <f t="shared" si="7"/>
        <v>0</v>
      </c>
      <c r="S71" s="140">
        <f t="shared" si="8"/>
        <v>0</v>
      </c>
      <c r="T71" s="140">
        <f t="shared" si="9"/>
        <v>0</v>
      </c>
      <c r="U71" s="140">
        <f t="shared" si="10"/>
        <v>0</v>
      </c>
      <c r="V71" s="141">
        <f t="shared" si="11"/>
        <v>0</v>
      </c>
      <c r="W71" s="140">
        <f t="shared" si="12"/>
        <v>0</v>
      </c>
      <c r="X71" s="146"/>
      <c r="Y71" s="146"/>
      <c r="Z71" s="146"/>
      <c r="AA71" s="146"/>
      <c r="AB71" s="206"/>
      <c r="AC71" s="206"/>
      <c r="AD71" s="206"/>
    </row>
    <row r="72" spans="1:30" ht="31.5" hidden="1" x14ac:dyDescent="0.25">
      <c r="A72" s="132">
        <v>64</v>
      </c>
      <c r="B72" s="154" t="s">
        <v>242</v>
      </c>
      <c r="C72" s="154" t="s">
        <v>49</v>
      </c>
      <c r="D72" s="136"/>
      <c r="E72" s="137"/>
      <c r="F72" s="137">
        <v>0</v>
      </c>
      <c r="G72" s="135"/>
      <c r="H72" s="135"/>
      <c r="I72" s="135">
        <v>0</v>
      </c>
      <c r="J72" s="138"/>
      <c r="K72" s="138"/>
      <c r="L72" s="138">
        <v>0</v>
      </c>
      <c r="M72" s="139">
        <f t="shared" si="2"/>
        <v>0</v>
      </c>
      <c r="N72" s="140">
        <f t="shared" si="3"/>
        <v>0</v>
      </c>
      <c r="O72" s="141">
        <f t="shared" si="4"/>
        <v>0</v>
      </c>
      <c r="P72" s="140">
        <f t="shared" si="5"/>
        <v>0</v>
      </c>
      <c r="Q72" s="140">
        <f t="shared" si="6"/>
        <v>0</v>
      </c>
      <c r="R72" s="141">
        <f t="shared" si="7"/>
        <v>0</v>
      </c>
      <c r="S72" s="140">
        <f t="shared" si="8"/>
        <v>0</v>
      </c>
      <c r="T72" s="140">
        <f t="shared" si="9"/>
        <v>0</v>
      </c>
      <c r="U72" s="140">
        <f t="shared" si="10"/>
        <v>0</v>
      </c>
      <c r="V72" s="141">
        <f t="shared" si="11"/>
        <v>0</v>
      </c>
      <c r="W72" s="140">
        <f t="shared" si="12"/>
        <v>0</v>
      </c>
      <c r="X72" s="146"/>
      <c r="Y72" s="146"/>
      <c r="Z72" s="146"/>
      <c r="AA72" s="146"/>
      <c r="AB72" s="206"/>
      <c r="AC72" s="206"/>
      <c r="AD72" s="206"/>
    </row>
    <row r="73" spans="1:30" ht="31.5" hidden="1" x14ac:dyDescent="0.25">
      <c r="A73" s="132">
        <v>65</v>
      </c>
      <c r="B73" s="154" t="s">
        <v>444</v>
      </c>
      <c r="C73" s="154" t="s">
        <v>863</v>
      </c>
      <c r="D73" s="136"/>
      <c r="E73" s="137"/>
      <c r="F73" s="137">
        <v>0</v>
      </c>
      <c r="G73" s="135"/>
      <c r="H73" s="135"/>
      <c r="I73" s="135">
        <v>0</v>
      </c>
      <c r="J73" s="138"/>
      <c r="K73" s="138"/>
      <c r="L73" s="138">
        <v>0</v>
      </c>
      <c r="M73" s="139">
        <v>0</v>
      </c>
      <c r="N73" s="140">
        <f t="shared" si="3"/>
        <v>0</v>
      </c>
      <c r="O73" s="141">
        <f t="shared" si="4"/>
        <v>0</v>
      </c>
      <c r="P73" s="140">
        <f t="shared" si="5"/>
        <v>0</v>
      </c>
      <c r="Q73" s="140">
        <f t="shared" si="6"/>
        <v>0</v>
      </c>
      <c r="R73" s="141">
        <f t="shared" si="7"/>
        <v>0</v>
      </c>
      <c r="S73" s="140">
        <f t="shared" si="8"/>
        <v>0</v>
      </c>
      <c r="T73" s="140">
        <f t="shared" si="9"/>
        <v>0</v>
      </c>
      <c r="U73" s="140">
        <f t="shared" si="10"/>
        <v>0</v>
      </c>
      <c r="V73" s="141">
        <f t="shared" si="11"/>
        <v>0</v>
      </c>
      <c r="W73" s="140">
        <f t="shared" si="12"/>
        <v>0</v>
      </c>
      <c r="X73" s="146"/>
      <c r="Y73" s="146"/>
      <c r="Z73" s="146"/>
      <c r="AA73" s="146"/>
      <c r="AB73" s="154"/>
      <c r="AC73" s="206"/>
      <c r="AD73" s="206"/>
    </row>
    <row r="74" spans="1:30" hidden="1" x14ac:dyDescent="0.25">
      <c r="A74" s="132">
        <v>66</v>
      </c>
      <c r="B74" s="154" t="s">
        <v>865</v>
      </c>
      <c r="C74" s="154" t="s">
        <v>663</v>
      </c>
      <c r="D74" s="136"/>
      <c r="E74" s="137"/>
      <c r="F74" s="137">
        <v>0</v>
      </c>
      <c r="G74" s="135"/>
      <c r="H74" s="135"/>
      <c r="I74" s="135">
        <v>0</v>
      </c>
      <c r="J74" s="138"/>
      <c r="K74" s="138"/>
      <c r="L74" s="138">
        <v>0</v>
      </c>
      <c r="M74" s="139">
        <f t="shared" si="2"/>
        <v>0</v>
      </c>
      <c r="N74" s="140">
        <f t="shared" si="3"/>
        <v>0</v>
      </c>
      <c r="O74" s="141">
        <f t="shared" si="4"/>
        <v>0</v>
      </c>
      <c r="P74" s="140">
        <f t="shared" si="5"/>
        <v>0</v>
      </c>
      <c r="Q74" s="140">
        <f t="shared" si="6"/>
        <v>0</v>
      </c>
      <c r="R74" s="141">
        <f t="shared" si="7"/>
        <v>0</v>
      </c>
      <c r="S74" s="140">
        <f t="shared" si="8"/>
        <v>0</v>
      </c>
      <c r="T74" s="140">
        <f t="shared" si="9"/>
        <v>0</v>
      </c>
      <c r="U74" s="140">
        <f t="shared" si="10"/>
        <v>0</v>
      </c>
      <c r="V74" s="141">
        <f t="shared" si="11"/>
        <v>0</v>
      </c>
      <c r="W74" s="140">
        <f t="shared" si="12"/>
        <v>0</v>
      </c>
      <c r="X74" s="146"/>
      <c r="Y74" s="146"/>
      <c r="Z74" s="146"/>
      <c r="AA74" s="146"/>
      <c r="AB74" s="154"/>
      <c r="AC74" s="206"/>
      <c r="AD74" s="206"/>
    </row>
    <row r="75" spans="1:30" ht="31.5" hidden="1" x14ac:dyDescent="0.25">
      <c r="A75" s="132">
        <v>67</v>
      </c>
      <c r="B75" s="154" t="s">
        <v>697</v>
      </c>
      <c r="C75" s="154" t="s">
        <v>663</v>
      </c>
      <c r="D75" s="136"/>
      <c r="E75" s="137"/>
      <c r="F75" s="137">
        <v>0</v>
      </c>
      <c r="G75" s="135"/>
      <c r="H75" s="135"/>
      <c r="I75" s="135">
        <v>0</v>
      </c>
      <c r="J75" s="138"/>
      <c r="K75" s="138"/>
      <c r="L75" s="138">
        <v>0</v>
      </c>
      <c r="M75" s="139">
        <f t="shared" ref="M75:M138" si="15">IF(I75&lt;VLOOKUP(L75,$M$505:$Q$513,2),0,VLOOKUP(L75,$M$505:$Q$513,3))</f>
        <v>0</v>
      </c>
      <c r="N75" s="140">
        <f t="shared" ref="N75:N138" si="16">ROUNDDOWN(O75,0)</f>
        <v>0</v>
      </c>
      <c r="O75" s="141">
        <f t="shared" ref="O75:O138" si="17">I75*M75/100</f>
        <v>0</v>
      </c>
      <c r="P75" s="140">
        <f t="shared" ref="P75:P135" si="18">ROUNDDOWN(R75,0)</f>
        <v>0</v>
      </c>
      <c r="Q75" s="140">
        <f t="shared" ref="Q75:Q138" si="19">ROUNDDOWN(R75-P75,0)</f>
        <v>0</v>
      </c>
      <c r="R75" s="141">
        <f t="shared" ref="R75:R138" si="20">N75*S75/100</f>
        <v>0</v>
      </c>
      <c r="S75" s="140">
        <f t="shared" ref="S75:S138" si="21">IF(I75&lt;VLOOKUP(L75,$M$505:$Q$513,2),0,VLOOKUP(L75,$M$505:$Q$513,4))</f>
        <v>0</v>
      </c>
      <c r="T75" s="140">
        <f t="shared" ref="T75:T138" si="22">N75-P75-Q75-U75</f>
        <v>0</v>
      </c>
      <c r="U75" s="140">
        <f t="shared" ref="U75:U138" si="23">ROUNDDOWN(V75,0)</f>
        <v>0</v>
      </c>
      <c r="V75" s="141">
        <f t="shared" ref="V75:V138" si="24">N75*W75/100</f>
        <v>0</v>
      </c>
      <c r="W75" s="140">
        <f t="shared" ref="W75:W138" si="25">IF(I75&lt;VLOOKUP(L75,$M$505:$Q$513,2),0,VLOOKUP(L75,$M$505:$Q$513,5))</f>
        <v>0</v>
      </c>
      <c r="X75" s="146"/>
      <c r="Y75" s="146"/>
      <c r="Z75" s="146"/>
      <c r="AA75" s="146"/>
      <c r="AB75" s="206"/>
      <c r="AC75" s="206"/>
      <c r="AD75" s="206"/>
    </row>
    <row r="76" spans="1:30" ht="31.5" hidden="1" x14ac:dyDescent="0.25">
      <c r="A76" s="132">
        <v>68</v>
      </c>
      <c r="B76" s="154" t="s">
        <v>688</v>
      </c>
      <c r="C76" s="154" t="s">
        <v>663</v>
      </c>
      <c r="D76" s="136"/>
      <c r="E76" s="137"/>
      <c r="F76" s="137">
        <v>0</v>
      </c>
      <c r="G76" s="135"/>
      <c r="H76" s="135"/>
      <c r="I76" s="135">
        <v>0</v>
      </c>
      <c r="J76" s="138"/>
      <c r="K76" s="138"/>
      <c r="L76" s="138">
        <v>0</v>
      </c>
      <c r="M76" s="139">
        <f t="shared" si="15"/>
        <v>0</v>
      </c>
      <c r="N76" s="140">
        <f t="shared" si="16"/>
        <v>0</v>
      </c>
      <c r="O76" s="141">
        <f t="shared" si="17"/>
        <v>0</v>
      </c>
      <c r="P76" s="140">
        <f t="shared" si="18"/>
        <v>0</v>
      </c>
      <c r="Q76" s="140">
        <f t="shared" si="19"/>
        <v>0</v>
      </c>
      <c r="R76" s="141">
        <f t="shared" si="20"/>
        <v>0</v>
      </c>
      <c r="S76" s="140">
        <f t="shared" si="21"/>
        <v>0</v>
      </c>
      <c r="T76" s="140">
        <f t="shared" si="22"/>
        <v>0</v>
      </c>
      <c r="U76" s="140">
        <f t="shared" si="23"/>
        <v>0</v>
      </c>
      <c r="V76" s="141">
        <f t="shared" si="24"/>
        <v>0</v>
      </c>
      <c r="W76" s="140">
        <f t="shared" si="25"/>
        <v>0</v>
      </c>
      <c r="X76" s="146"/>
      <c r="Y76" s="146"/>
      <c r="Z76" s="146"/>
      <c r="AA76" s="146"/>
      <c r="AB76" s="206"/>
      <c r="AC76" s="206"/>
      <c r="AD76" s="206"/>
    </row>
    <row r="77" spans="1:30" ht="47.25" x14ac:dyDescent="0.25">
      <c r="A77" s="212">
        <v>69</v>
      </c>
      <c r="B77" s="213" t="s">
        <v>170</v>
      </c>
      <c r="C77" s="213" t="s">
        <v>663</v>
      </c>
      <c r="D77" s="136"/>
      <c r="E77" s="137"/>
      <c r="F77" s="215">
        <v>746.8</v>
      </c>
      <c r="G77" s="216">
        <v>256</v>
      </c>
      <c r="H77" s="216">
        <v>351</v>
      </c>
      <c r="I77" s="216">
        <v>299</v>
      </c>
      <c r="J77" s="217">
        <v>0.34279592929833963</v>
      </c>
      <c r="K77" s="217">
        <v>0.47000535618639533</v>
      </c>
      <c r="L77" s="217">
        <v>0.40037493304767008</v>
      </c>
      <c r="M77" s="193">
        <v>2</v>
      </c>
      <c r="N77" s="204">
        <f t="shared" si="16"/>
        <v>5</v>
      </c>
      <c r="O77" s="141">
        <f t="shared" si="17"/>
        <v>5.98</v>
      </c>
      <c r="P77" s="196">
        <v>1</v>
      </c>
      <c r="Q77" s="196">
        <f t="shared" si="19"/>
        <v>0</v>
      </c>
      <c r="R77" s="141">
        <f t="shared" si="20"/>
        <v>1.25</v>
      </c>
      <c r="S77" s="140">
        <v>25</v>
      </c>
      <c r="T77" s="196">
        <f t="shared" si="22"/>
        <v>4</v>
      </c>
      <c r="U77" s="196">
        <f t="shared" si="23"/>
        <v>0</v>
      </c>
      <c r="V77" s="141">
        <f t="shared" si="24"/>
        <v>0</v>
      </c>
      <c r="W77" s="140">
        <f t="shared" si="25"/>
        <v>0</v>
      </c>
      <c r="X77" s="241">
        <v>10</v>
      </c>
      <c r="Y77" s="241">
        <v>1</v>
      </c>
      <c r="Z77" s="241">
        <v>1</v>
      </c>
      <c r="AA77" s="241">
        <v>0</v>
      </c>
      <c r="AB77" s="236">
        <v>10</v>
      </c>
      <c r="AC77" s="236">
        <v>2</v>
      </c>
      <c r="AD77" s="206">
        <f>AC77*100/AB77</f>
        <v>20</v>
      </c>
    </row>
    <row r="78" spans="1:30" x14ac:dyDescent="0.25">
      <c r="A78" s="212">
        <v>70</v>
      </c>
      <c r="B78" s="213" t="s">
        <v>2</v>
      </c>
      <c r="C78" s="213" t="s">
        <v>663</v>
      </c>
      <c r="D78" s="136"/>
      <c r="E78" s="137"/>
      <c r="F78" s="215">
        <v>1057.96</v>
      </c>
      <c r="G78" s="216">
        <v>138</v>
      </c>
      <c r="H78" s="216">
        <v>576</v>
      </c>
      <c r="I78" s="216">
        <v>353</v>
      </c>
      <c r="J78" s="217">
        <v>0.13043971416688721</v>
      </c>
      <c r="K78" s="217">
        <v>0.54444402434874661</v>
      </c>
      <c r="L78" s="217">
        <v>0.33366100797761727</v>
      </c>
      <c r="M78" s="193">
        <v>2</v>
      </c>
      <c r="N78" s="204">
        <f t="shared" si="16"/>
        <v>7</v>
      </c>
      <c r="O78" s="141">
        <f t="shared" si="17"/>
        <v>7.06</v>
      </c>
      <c r="P78" s="196">
        <v>0</v>
      </c>
      <c r="Q78" s="196">
        <f t="shared" si="19"/>
        <v>0</v>
      </c>
      <c r="R78" s="141">
        <f t="shared" si="20"/>
        <v>0</v>
      </c>
      <c r="S78" s="140">
        <v>0</v>
      </c>
      <c r="T78" s="196">
        <f t="shared" si="22"/>
        <v>6</v>
      </c>
      <c r="U78" s="196">
        <f t="shared" si="23"/>
        <v>1</v>
      </c>
      <c r="V78" s="141">
        <f t="shared" si="24"/>
        <v>1.4</v>
      </c>
      <c r="W78" s="140">
        <v>20</v>
      </c>
      <c r="X78" s="241" t="s">
        <v>844</v>
      </c>
      <c r="Y78" s="241"/>
      <c r="Z78" s="241"/>
      <c r="AA78" s="241"/>
      <c r="AB78" s="236">
        <v>11</v>
      </c>
      <c r="AC78" s="236">
        <v>6</v>
      </c>
      <c r="AD78" s="206">
        <f>AC78*100/AB78</f>
        <v>54.545454545454547</v>
      </c>
    </row>
    <row r="79" spans="1:30" ht="47.25" hidden="1" x14ac:dyDescent="0.25">
      <c r="A79" s="132">
        <v>71</v>
      </c>
      <c r="B79" s="154" t="s">
        <v>203</v>
      </c>
      <c r="C79" s="154" t="s">
        <v>663</v>
      </c>
      <c r="D79" s="136"/>
      <c r="E79" s="137"/>
      <c r="F79" s="137">
        <v>0</v>
      </c>
      <c r="G79" s="135"/>
      <c r="H79" s="135"/>
      <c r="I79" s="135">
        <v>0</v>
      </c>
      <c r="J79" s="138"/>
      <c r="K79" s="138"/>
      <c r="L79" s="138">
        <v>0</v>
      </c>
      <c r="M79" s="139">
        <f t="shared" si="15"/>
        <v>0</v>
      </c>
      <c r="N79" s="140">
        <f t="shared" si="16"/>
        <v>0</v>
      </c>
      <c r="O79" s="141">
        <f t="shared" si="17"/>
        <v>0</v>
      </c>
      <c r="P79" s="140">
        <f t="shared" si="18"/>
        <v>0</v>
      </c>
      <c r="Q79" s="140">
        <f t="shared" si="19"/>
        <v>0</v>
      </c>
      <c r="R79" s="141">
        <f t="shared" si="20"/>
        <v>0</v>
      </c>
      <c r="S79" s="140">
        <f t="shared" si="21"/>
        <v>0</v>
      </c>
      <c r="T79" s="140">
        <f t="shared" si="22"/>
        <v>0</v>
      </c>
      <c r="U79" s="140">
        <f t="shared" si="23"/>
        <v>0</v>
      </c>
      <c r="V79" s="141">
        <f t="shared" si="24"/>
        <v>0</v>
      </c>
      <c r="W79" s="140">
        <f t="shared" si="25"/>
        <v>0</v>
      </c>
      <c r="X79" s="146"/>
      <c r="Y79" s="146"/>
      <c r="Z79" s="146"/>
      <c r="AA79" s="146"/>
      <c r="AB79" s="206"/>
      <c r="AC79" s="206"/>
      <c r="AD79" s="206"/>
    </row>
    <row r="80" spans="1:30" ht="31.5" hidden="1" x14ac:dyDescent="0.25">
      <c r="A80" s="132">
        <v>72</v>
      </c>
      <c r="B80" s="154" t="s">
        <v>92</v>
      </c>
      <c r="C80" s="154" t="s">
        <v>663</v>
      </c>
      <c r="D80" s="136"/>
      <c r="E80" s="137"/>
      <c r="F80" s="137">
        <v>1569.54</v>
      </c>
      <c r="G80" s="135"/>
      <c r="H80" s="135"/>
      <c r="I80" s="135">
        <v>232</v>
      </c>
      <c r="J80" s="138"/>
      <c r="K80" s="138"/>
      <c r="L80" s="138">
        <v>0.14781400920014781</v>
      </c>
      <c r="M80" s="139">
        <v>0</v>
      </c>
      <c r="N80" s="204">
        <f t="shared" si="16"/>
        <v>0</v>
      </c>
      <c r="O80" s="141">
        <f t="shared" si="17"/>
        <v>0</v>
      </c>
      <c r="P80" s="204">
        <f t="shared" si="18"/>
        <v>0</v>
      </c>
      <c r="Q80" s="204">
        <f t="shared" si="19"/>
        <v>0</v>
      </c>
      <c r="R80" s="141">
        <f t="shared" si="20"/>
        <v>0</v>
      </c>
      <c r="S80" s="140">
        <f t="shared" si="21"/>
        <v>0</v>
      </c>
      <c r="T80" s="140">
        <f t="shared" si="22"/>
        <v>0</v>
      </c>
      <c r="U80" s="204">
        <f t="shared" si="23"/>
        <v>0</v>
      </c>
      <c r="V80" s="141">
        <f t="shared" si="24"/>
        <v>0</v>
      </c>
      <c r="W80" s="140">
        <f t="shared" si="25"/>
        <v>0</v>
      </c>
      <c r="X80" s="171">
        <v>0</v>
      </c>
      <c r="Y80" s="171"/>
      <c r="Z80" s="171"/>
      <c r="AA80" s="171"/>
      <c r="AB80" s="206"/>
      <c r="AC80" s="206"/>
      <c r="AD80" s="206"/>
    </row>
    <row r="81" spans="1:30" ht="31.5" x14ac:dyDescent="0.25">
      <c r="A81" s="212">
        <v>73</v>
      </c>
      <c r="B81" s="213" t="s">
        <v>211</v>
      </c>
      <c r="C81" s="213" t="s">
        <v>663</v>
      </c>
      <c r="D81" s="136"/>
      <c r="E81" s="137"/>
      <c r="F81" s="215">
        <v>1358.4</v>
      </c>
      <c r="G81" s="216">
        <v>144</v>
      </c>
      <c r="H81" s="216">
        <v>166</v>
      </c>
      <c r="I81" s="216">
        <v>158</v>
      </c>
      <c r="J81" s="217">
        <v>0.10600706713780918</v>
      </c>
      <c r="K81" s="217">
        <v>0.12220259128386336</v>
      </c>
      <c r="L81" s="217">
        <v>0.1163133097762073</v>
      </c>
      <c r="M81" s="193">
        <v>2</v>
      </c>
      <c r="N81" s="204">
        <f t="shared" si="16"/>
        <v>3</v>
      </c>
      <c r="O81" s="141">
        <f t="shared" si="17"/>
        <v>3.16</v>
      </c>
      <c r="P81" s="196">
        <v>0</v>
      </c>
      <c r="Q81" s="196">
        <f t="shared" si="19"/>
        <v>0</v>
      </c>
      <c r="R81" s="141">
        <f t="shared" si="20"/>
        <v>0.75</v>
      </c>
      <c r="S81" s="140">
        <v>25</v>
      </c>
      <c r="T81" s="196">
        <f t="shared" si="22"/>
        <v>3</v>
      </c>
      <c r="U81" s="196">
        <f t="shared" si="23"/>
        <v>0</v>
      </c>
      <c r="V81" s="141">
        <f t="shared" si="24"/>
        <v>0.6</v>
      </c>
      <c r="W81" s="140">
        <v>20</v>
      </c>
      <c r="X81" s="241">
        <v>5</v>
      </c>
      <c r="Y81" s="241">
        <v>0</v>
      </c>
      <c r="Z81" s="241">
        <v>1</v>
      </c>
      <c r="AA81" s="241">
        <v>1</v>
      </c>
      <c r="AB81" s="236">
        <v>4</v>
      </c>
      <c r="AC81" s="236">
        <v>2</v>
      </c>
      <c r="AD81" s="206">
        <f>AC81*100/AB81</f>
        <v>50</v>
      </c>
    </row>
    <row r="82" spans="1:30" ht="31.5" hidden="1" x14ac:dyDescent="0.25">
      <c r="A82" s="132">
        <v>74</v>
      </c>
      <c r="B82" s="154" t="s">
        <v>698</v>
      </c>
      <c r="C82" s="154" t="s">
        <v>663</v>
      </c>
      <c r="D82" s="136"/>
      <c r="E82" s="137"/>
      <c r="F82" s="137">
        <v>0</v>
      </c>
      <c r="G82" s="135"/>
      <c r="H82" s="135"/>
      <c r="I82" s="135">
        <v>0</v>
      </c>
      <c r="J82" s="138"/>
      <c r="K82" s="138"/>
      <c r="L82" s="138">
        <v>0</v>
      </c>
      <c r="M82" s="139">
        <f t="shared" si="15"/>
        <v>0</v>
      </c>
      <c r="N82" s="140">
        <f t="shared" si="16"/>
        <v>0</v>
      </c>
      <c r="O82" s="141">
        <f t="shared" si="17"/>
        <v>0</v>
      </c>
      <c r="P82" s="140">
        <f t="shared" si="18"/>
        <v>0</v>
      </c>
      <c r="Q82" s="140">
        <f t="shared" si="19"/>
        <v>0</v>
      </c>
      <c r="R82" s="141">
        <f t="shared" si="20"/>
        <v>0</v>
      </c>
      <c r="S82" s="140">
        <f t="shared" si="21"/>
        <v>0</v>
      </c>
      <c r="T82" s="140">
        <f t="shared" si="22"/>
        <v>0</v>
      </c>
      <c r="U82" s="140">
        <f t="shared" si="23"/>
        <v>0</v>
      </c>
      <c r="V82" s="141">
        <f t="shared" si="24"/>
        <v>0</v>
      </c>
      <c r="W82" s="140">
        <f t="shared" si="25"/>
        <v>0</v>
      </c>
      <c r="X82" s="146"/>
      <c r="Y82" s="146"/>
      <c r="Z82" s="146"/>
      <c r="AA82" s="146"/>
      <c r="AB82" s="206"/>
      <c r="AC82" s="206"/>
      <c r="AD82" s="206"/>
    </row>
    <row r="83" spans="1:30" hidden="1" x14ac:dyDescent="0.25">
      <c r="A83" s="132">
        <v>75</v>
      </c>
      <c r="B83" s="154" t="s">
        <v>444</v>
      </c>
      <c r="C83" s="154" t="s">
        <v>663</v>
      </c>
      <c r="D83" s="136"/>
      <c r="E83" s="137"/>
      <c r="F83" s="137">
        <v>5384.98</v>
      </c>
      <c r="G83" s="135"/>
      <c r="H83" s="135"/>
      <c r="I83" s="135">
        <v>1041</v>
      </c>
      <c r="J83" s="138"/>
      <c r="K83" s="138"/>
      <c r="L83" s="138">
        <v>0.19331548120884387</v>
      </c>
      <c r="M83" s="139">
        <v>0</v>
      </c>
      <c r="N83" s="140">
        <f t="shared" si="16"/>
        <v>0</v>
      </c>
      <c r="O83" s="141">
        <f t="shared" si="17"/>
        <v>0</v>
      </c>
      <c r="P83" s="140">
        <f t="shared" si="18"/>
        <v>0</v>
      </c>
      <c r="Q83" s="140">
        <f t="shared" si="19"/>
        <v>0</v>
      </c>
      <c r="R83" s="141">
        <f t="shared" si="20"/>
        <v>0</v>
      </c>
      <c r="S83" s="140">
        <f t="shared" si="21"/>
        <v>0</v>
      </c>
      <c r="T83" s="140">
        <f t="shared" si="22"/>
        <v>0</v>
      </c>
      <c r="U83" s="140">
        <f t="shared" si="23"/>
        <v>0</v>
      </c>
      <c r="V83" s="141">
        <f t="shared" si="24"/>
        <v>0</v>
      </c>
      <c r="W83" s="140">
        <f t="shared" si="25"/>
        <v>0</v>
      </c>
      <c r="X83" s="146"/>
      <c r="Y83" s="146"/>
      <c r="Z83" s="146"/>
      <c r="AA83" s="146"/>
      <c r="AB83" s="154"/>
      <c r="AC83" s="206"/>
      <c r="AD83" s="206"/>
    </row>
    <row r="84" spans="1:30" ht="47.25" hidden="1" x14ac:dyDescent="0.25">
      <c r="A84" s="132">
        <v>76</v>
      </c>
      <c r="B84" s="154" t="s">
        <v>866</v>
      </c>
      <c r="C84" s="154" t="s">
        <v>867</v>
      </c>
      <c r="D84" s="136"/>
      <c r="E84" s="137"/>
      <c r="F84" s="137">
        <v>0</v>
      </c>
      <c r="G84" s="135"/>
      <c r="H84" s="135"/>
      <c r="I84" s="135">
        <v>0</v>
      </c>
      <c r="J84" s="138"/>
      <c r="K84" s="138"/>
      <c r="L84" s="138">
        <v>0</v>
      </c>
      <c r="M84" s="139">
        <f t="shared" si="15"/>
        <v>0</v>
      </c>
      <c r="N84" s="140">
        <f t="shared" si="16"/>
        <v>0</v>
      </c>
      <c r="O84" s="141">
        <f t="shared" si="17"/>
        <v>0</v>
      </c>
      <c r="P84" s="140">
        <f t="shared" si="18"/>
        <v>0</v>
      </c>
      <c r="Q84" s="140">
        <f t="shared" si="19"/>
        <v>0</v>
      </c>
      <c r="R84" s="141">
        <f t="shared" si="20"/>
        <v>0</v>
      </c>
      <c r="S84" s="140">
        <f t="shared" si="21"/>
        <v>0</v>
      </c>
      <c r="T84" s="140">
        <f t="shared" si="22"/>
        <v>0</v>
      </c>
      <c r="U84" s="140">
        <f t="shared" si="23"/>
        <v>0</v>
      </c>
      <c r="V84" s="141">
        <f t="shared" si="24"/>
        <v>0</v>
      </c>
      <c r="W84" s="140">
        <f t="shared" si="25"/>
        <v>0</v>
      </c>
      <c r="X84" s="146"/>
      <c r="Y84" s="146"/>
      <c r="Z84" s="146"/>
      <c r="AA84" s="146"/>
      <c r="AB84" s="154"/>
      <c r="AC84" s="206"/>
      <c r="AD84" s="206"/>
    </row>
    <row r="85" spans="1:30" ht="47.25" hidden="1" x14ac:dyDescent="0.25">
      <c r="A85" s="132">
        <v>77</v>
      </c>
      <c r="B85" s="154" t="s">
        <v>868</v>
      </c>
      <c r="C85" s="154" t="s">
        <v>867</v>
      </c>
      <c r="D85" s="136"/>
      <c r="E85" s="137"/>
      <c r="F85" s="137">
        <v>0</v>
      </c>
      <c r="G85" s="135"/>
      <c r="H85" s="135"/>
      <c r="I85" s="135">
        <v>0</v>
      </c>
      <c r="J85" s="138"/>
      <c r="K85" s="138"/>
      <c r="L85" s="138">
        <v>0</v>
      </c>
      <c r="M85" s="139">
        <f t="shared" si="15"/>
        <v>0</v>
      </c>
      <c r="N85" s="140">
        <f t="shared" si="16"/>
        <v>0</v>
      </c>
      <c r="O85" s="141">
        <f t="shared" si="17"/>
        <v>0</v>
      </c>
      <c r="P85" s="140">
        <f t="shared" si="18"/>
        <v>0</v>
      </c>
      <c r="Q85" s="140">
        <f t="shared" si="19"/>
        <v>0</v>
      </c>
      <c r="R85" s="141">
        <f t="shared" si="20"/>
        <v>0</v>
      </c>
      <c r="S85" s="140">
        <f t="shared" si="21"/>
        <v>0</v>
      </c>
      <c r="T85" s="140">
        <f t="shared" si="22"/>
        <v>0</v>
      </c>
      <c r="U85" s="140">
        <f t="shared" si="23"/>
        <v>0</v>
      </c>
      <c r="V85" s="141">
        <f t="shared" si="24"/>
        <v>0</v>
      </c>
      <c r="W85" s="140">
        <f t="shared" si="25"/>
        <v>0</v>
      </c>
      <c r="X85" s="146"/>
      <c r="Y85" s="146"/>
      <c r="Z85" s="146"/>
      <c r="AA85" s="146"/>
      <c r="AB85" s="154"/>
      <c r="AC85" s="206"/>
      <c r="AD85" s="206"/>
    </row>
    <row r="86" spans="1:30" ht="47.25" hidden="1" x14ac:dyDescent="0.25">
      <c r="A86" s="132">
        <v>78</v>
      </c>
      <c r="B86" s="154" t="s">
        <v>869</v>
      </c>
      <c r="C86" s="154" t="s">
        <v>867</v>
      </c>
      <c r="D86" s="136"/>
      <c r="E86" s="137"/>
      <c r="F86" s="137">
        <v>0</v>
      </c>
      <c r="G86" s="135"/>
      <c r="H86" s="135"/>
      <c r="I86" s="135">
        <v>0</v>
      </c>
      <c r="J86" s="138"/>
      <c r="K86" s="138"/>
      <c r="L86" s="138">
        <v>0</v>
      </c>
      <c r="M86" s="139">
        <f t="shared" si="15"/>
        <v>0</v>
      </c>
      <c r="N86" s="140">
        <f t="shared" si="16"/>
        <v>0</v>
      </c>
      <c r="O86" s="141">
        <f t="shared" si="17"/>
        <v>0</v>
      </c>
      <c r="P86" s="140">
        <f t="shared" si="18"/>
        <v>0</v>
      </c>
      <c r="Q86" s="140">
        <f t="shared" si="19"/>
        <v>0</v>
      </c>
      <c r="R86" s="141">
        <f t="shared" si="20"/>
        <v>0</v>
      </c>
      <c r="S86" s="140">
        <f t="shared" si="21"/>
        <v>0</v>
      </c>
      <c r="T86" s="140">
        <f t="shared" si="22"/>
        <v>0</v>
      </c>
      <c r="U86" s="140">
        <f t="shared" si="23"/>
        <v>0</v>
      </c>
      <c r="V86" s="141">
        <f t="shared" si="24"/>
        <v>0</v>
      </c>
      <c r="W86" s="140">
        <f t="shared" si="25"/>
        <v>0</v>
      </c>
      <c r="X86" s="146"/>
      <c r="Y86" s="146"/>
      <c r="Z86" s="146"/>
      <c r="AA86" s="146"/>
      <c r="AB86" s="154"/>
      <c r="AC86" s="206"/>
      <c r="AD86" s="206"/>
    </row>
    <row r="87" spans="1:30" ht="47.25" hidden="1" x14ac:dyDescent="0.25">
      <c r="A87" s="132">
        <v>79</v>
      </c>
      <c r="B87" s="154" t="s">
        <v>870</v>
      </c>
      <c r="C87" s="154" t="s">
        <v>867</v>
      </c>
      <c r="D87" s="136"/>
      <c r="E87" s="137"/>
      <c r="F87" s="137">
        <v>0</v>
      </c>
      <c r="G87" s="135"/>
      <c r="H87" s="135"/>
      <c r="I87" s="135">
        <v>0</v>
      </c>
      <c r="J87" s="138"/>
      <c r="K87" s="138"/>
      <c r="L87" s="138">
        <v>0</v>
      </c>
      <c r="M87" s="139">
        <f t="shared" si="15"/>
        <v>0</v>
      </c>
      <c r="N87" s="140">
        <f t="shared" si="16"/>
        <v>0</v>
      </c>
      <c r="O87" s="141">
        <f t="shared" si="17"/>
        <v>0</v>
      </c>
      <c r="P87" s="140">
        <f t="shared" si="18"/>
        <v>0</v>
      </c>
      <c r="Q87" s="140">
        <f t="shared" si="19"/>
        <v>0</v>
      </c>
      <c r="R87" s="141">
        <f t="shared" si="20"/>
        <v>0</v>
      </c>
      <c r="S87" s="140">
        <f t="shared" si="21"/>
        <v>0</v>
      </c>
      <c r="T87" s="140">
        <f t="shared" si="22"/>
        <v>0</v>
      </c>
      <c r="U87" s="140">
        <f t="shared" si="23"/>
        <v>0</v>
      </c>
      <c r="V87" s="141">
        <f t="shared" si="24"/>
        <v>0</v>
      </c>
      <c r="W87" s="140">
        <f t="shared" si="25"/>
        <v>0</v>
      </c>
      <c r="X87" s="146"/>
      <c r="Y87" s="146"/>
      <c r="Z87" s="146"/>
      <c r="AA87" s="146"/>
      <c r="AB87" s="154"/>
      <c r="AC87" s="206"/>
      <c r="AD87" s="206"/>
    </row>
    <row r="88" spans="1:30" ht="47.25" x14ac:dyDescent="0.25">
      <c r="A88" s="132">
        <v>80</v>
      </c>
      <c r="B88" s="154" t="s">
        <v>871</v>
      </c>
      <c r="C88" s="154" t="s">
        <v>552</v>
      </c>
      <c r="D88" s="136"/>
      <c r="E88" s="137"/>
      <c r="F88" s="137">
        <v>125</v>
      </c>
      <c r="G88" s="135"/>
      <c r="H88" s="135"/>
      <c r="I88" s="135">
        <v>31</v>
      </c>
      <c r="J88" s="138"/>
      <c r="K88" s="138"/>
      <c r="L88" s="138">
        <v>0.248</v>
      </c>
      <c r="M88" s="139">
        <f t="shared" si="15"/>
        <v>0</v>
      </c>
      <c r="N88" s="204">
        <f t="shared" si="16"/>
        <v>0</v>
      </c>
      <c r="O88" s="141">
        <f t="shared" si="17"/>
        <v>0</v>
      </c>
      <c r="P88" s="140">
        <f t="shared" si="18"/>
        <v>0</v>
      </c>
      <c r="Q88" s="140">
        <f t="shared" si="19"/>
        <v>0</v>
      </c>
      <c r="R88" s="141">
        <f t="shared" si="20"/>
        <v>0</v>
      </c>
      <c r="S88" s="140">
        <f t="shared" si="21"/>
        <v>0</v>
      </c>
      <c r="T88" s="140">
        <f t="shared" si="22"/>
        <v>0</v>
      </c>
      <c r="U88" s="140">
        <f t="shared" si="23"/>
        <v>0</v>
      </c>
      <c r="V88" s="141">
        <f t="shared" si="24"/>
        <v>0</v>
      </c>
      <c r="W88" s="140">
        <f t="shared" si="25"/>
        <v>0</v>
      </c>
      <c r="X88" s="241">
        <v>1</v>
      </c>
      <c r="Y88" s="146"/>
      <c r="Z88" s="146"/>
      <c r="AA88" s="146"/>
      <c r="AB88" s="206">
        <v>0</v>
      </c>
      <c r="AC88" s="206">
        <v>0</v>
      </c>
      <c r="AD88" s="206"/>
    </row>
    <row r="89" spans="1:30" ht="47.25" hidden="1" x14ac:dyDescent="0.25">
      <c r="A89" s="132">
        <v>81</v>
      </c>
      <c r="B89" s="154" t="s">
        <v>52</v>
      </c>
      <c r="C89" s="154" t="s">
        <v>51</v>
      </c>
      <c r="D89" s="136"/>
      <c r="E89" s="137"/>
      <c r="F89" s="137">
        <v>0</v>
      </c>
      <c r="G89" s="135"/>
      <c r="H89" s="135"/>
      <c r="I89" s="135">
        <v>0</v>
      </c>
      <c r="J89" s="138"/>
      <c r="K89" s="138"/>
      <c r="L89" s="138">
        <v>0</v>
      </c>
      <c r="M89" s="139">
        <f t="shared" si="15"/>
        <v>0</v>
      </c>
      <c r="N89" s="140">
        <f t="shared" si="16"/>
        <v>0</v>
      </c>
      <c r="O89" s="141">
        <f t="shared" si="17"/>
        <v>0</v>
      </c>
      <c r="P89" s="140">
        <f t="shared" si="18"/>
        <v>0</v>
      </c>
      <c r="Q89" s="140">
        <f t="shared" si="19"/>
        <v>0</v>
      </c>
      <c r="R89" s="141">
        <f t="shared" si="20"/>
        <v>0</v>
      </c>
      <c r="S89" s="140">
        <f t="shared" si="21"/>
        <v>0</v>
      </c>
      <c r="T89" s="140">
        <f t="shared" si="22"/>
        <v>0</v>
      </c>
      <c r="U89" s="140">
        <f t="shared" si="23"/>
        <v>0</v>
      </c>
      <c r="V89" s="141">
        <f t="shared" si="24"/>
        <v>0</v>
      </c>
      <c r="W89" s="140">
        <f t="shared" si="25"/>
        <v>0</v>
      </c>
      <c r="X89" s="146"/>
      <c r="Y89" s="146"/>
      <c r="Z89" s="146"/>
      <c r="AA89" s="146"/>
      <c r="AB89" s="206"/>
      <c r="AC89" s="206"/>
      <c r="AD89" s="206"/>
    </row>
    <row r="90" spans="1:30" ht="31.5" hidden="1" x14ac:dyDescent="0.25">
      <c r="A90" s="132">
        <v>82</v>
      </c>
      <c r="B90" s="154" t="s">
        <v>914</v>
      </c>
      <c r="C90" s="154" t="s">
        <v>51</v>
      </c>
      <c r="D90" s="136"/>
      <c r="E90" s="137"/>
      <c r="F90" s="137">
        <v>0</v>
      </c>
      <c r="G90" s="135"/>
      <c r="H90" s="135"/>
      <c r="I90" s="135">
        <v>0</v>
      </c>
      <c r="J90" s="138"/>
      <c r="K90" s="138"/>
      <c r="L90" s="138">
        <v>0</v>
      </c>
      <c r="M90" s="139">
        <f t="shared" si="15"/>
        <v>0</v>
      </c>
      <c r="N90" s="140">
        <f t="shared" si="16"/>
        <v>0</v>
      </c>
      <c r="O90" s="141">
        <f t="shared" si="17"/>
        <v>0</v>
      </c>
      <c r="P90" s="140">
        <f t="shared" si="18"/>
        <v>0</v>
      </c>
      <c r="Q90" s="140">
        <f t="shared" si="19"/>
        <v>0</v>
      </c>
      <c r="R90" s="141">
        <f t="shared" si="20"/>
        <v>0</v>
      </c>
      <c r="S90" s="140">
        <f t="shared" si="21"/>
        <v>0</v>
      </c>
      <c r="T90" s="140">
        <f t="shared" si="22"/>
        <v>0</v>
      </c>
      <c r="U90" s="140">
        <f t="shared" si="23"/>
        <v>0</v>
      </c>
      <c r="V90" s="141">
        <f t="shared" si="24"/>
        <v>0</v>
      </c>
      <c r="W90" s="140">
        <f t="shared" si="25"/>
        <v>0</v>
      </c>
      <c r="X90" s="146"/>
      <c r="Y90" s="146"/>
      <c r="Z90" s="146"/>
      <c r="AA90" s="146"/>
      <c r="AB90" s="206"/>
      <c r="AC90" s="206"/>
      <c r="AD90" s="206"/>
    </row>
    <row r="91" spans="1:30" ht="31.5" hidden="1" x14ac:dyDescent="0.25">
      <c r="A91" s="132">
        <v>83</v>
      </c>
      <c r="B91" s="154" t="s">
        <v>915</v>
      </c>
      <c r="C91" s="154" t="s">
        <v>552</v>
      </c>
      <c r="D91" s="136"/>
      <c r="E91" s="137"/>
      <c r="F91" s="137">
        <v>0</v>
      </c>
      <c r="G91" s="135"/>
      <c r="H91" s="135"/>
      <c r="I91" s="135">
        <v>0</v>
      </c>
      <c r="J91" s="138"/>
      <c r="K91" s="138"/>
      <c r="L91" s="138">
        <v>0</v>
      </c>
      <c r="M91" s="139">
        <f t="shared" si="15"/>
        <v>0</v>
      </c>
      <c r="N91" s="140">
        <f t="shared" si="16"/>
        <v>0</v>
      </c>
      <c r="O91" s="141">
        <f t="shared" si="17"/>
        <v>0</v>
      </c>
      <c r="P91" s="140">
        <f t="shared" si="18"/>
        <v>0</v>
      </c>
      <c r="Q91" s="140">
        <f t="shared" si="19"/>
        <v>0</v>
      </c>
      <c r="R91" s="141">
        <f t="shared" si="20"/>
        <v>0</v>
      </c>
      <c r="S91" s="140">
        <f t="shared" si="21"/>
        <v>0</v>
      </c>
      <c r="T91" s="140">
        <f t="shared" si="22"/>
        <v>0</v>
      </c>
      <c r="U91" s="140">
        <f t="shared" si="23"/>
        <v>0</v>
      </c>
      <c r="V91" s="141">
        <f t="shared" si="24"/>
        <v>0</v>
      </c>
      <c r="W91" s="140">
        <f t="shared" si="25"/>
        <v>0</v>
      </c>
      <c r="X91" s="146"/>
      <c r="Y91" s="146"/>
      <c r="Z91" s="146"/>
      <c r="AA91" s="146"/>
      <c r="AB91" s="206"/>
      <c r="AC91" s="206"/>
      <c r="AD91" s="206"/>
    </row>
    <row r="92" spans="1:30" ht="31.5" hidden="1" x14ac:dyDescent="0.25">
      <c r="A92" s="132">
        <v>84</v>
      </c>
      <c r="B92" s="154" t="s">
        <v>209</v>
      </c>
      <c r="C92" s="154" t="s">
        <v>51</v>
      </c>
      <c r="D92" s="136"/>
      <c r="E92" s="137"/>
      <c r="F92" s="137">
        <v>0</v>
      </c>
      <c r="G92" s="135"/>
      <c r="H92" s="135"/>
      <c r="I92" s="135">
        <v>0</v>
      </c>
      <c r="J92" s="138"/>
      <c r="K92" s="138"/>
      <c r="L92" s="138">
        <v>0</v>
      </c>
      <c r="M92" s="139">
        <f t="shared" si="15"/>
        <v>0</v>
      </c>
      <c r="N92" s="140">
        <f t="shared" si="16"/>
        <v>0</v>
      </c>
      <c r="O92" s="141">
        <f t="shared" si="17"/>
        <v>0</v>
      </c>
      <c r="P92" s="140">
        <f t="shared" si="18"/>
        <v>0</v>
      </c>
      <c r="Q92" s="140">
        <f t="shared" si="19"/>
        <v>0</v>
      </c>
      <c r="R92" s="141">
        <f t="shared" si="20"/>
        <v>0</v>
      </c>
      <c r="S92" s="140">
        <f t="shared" si="21"/>
        <v>0</v>
      </c>
      <c r="T92" s="140">
        <f t="shared" si="22"/>
        <v>0</v>
      </c>
      <c r="U92" s="140">
        <f t="shared" si="23"/>
        <v>0</v>
      </c>
      <c r="V92" s="141">
        <f t="shared" si="24"/>
        <v>0</v>
      </c>
      <c r="W92" s="140">
        <f t="shared" si="25"/>
        <v>0</v>
      </c>
      <c r="X92" s="146"/>
      <c r="Y92" s="146"/>
      <c r="Z92" s="146"/>
      <c r="AA92" s="146"/>
      <c r="AB92" s="206"/>
      <c r="AC92" s="206"/>
      <c r="AD92" s="206"/>
    </row>
    <row r="93" spans="1:30" ht="31.5" hidden="1" x14ac:dyDescent="0.25">
      <c r="A93" s="132">
        <v>85</v>
      </c>
      <c r="B93" s="154" t="s">
        <v>93</v>
      </c>
      <c r="C93" s="154" t="s">
        <v>51</v>
      </c>
      <c r="D93" s="136"/>
      <c r="E93" s="137"/>
      <c r="F93" s="137">
        <v>0</v>
      </c>
      <c r="G93" s="135"/>
      <c r="H93" s="135"/>
      <c r="I93" s="135">
        <v>0</v>
      </c>
      <c r="J93" s="138"/>
      <c r="K93" s="138"/>
      <c r="L93" s="138">
        <v>0</v>
      </c>
      <c r="M93" s="139">
        <f t="shared" si="15"/>
        <v>0</v>
      </c>
      <c r="N93" s="140">
        <f t="shared" si="16"/>
        <v>0</v>
      </c>
      <c r="O93" s="141">
        <f t="shared" si="17"/>
        <v>0</v>
      </c>
      <c r="P93" s="140">
        <f t="shared" si="18"/>
        <v>0</v>
      </c>
      <c r="Q93" s="140">
        <f t="shared" si="19"/>
        <v>0</v>
      </c>
      <c r="R93" s="141">
        <f t="shared" si="20"/>
        <v>0</v>
      </c>
      <c r="S93" s="140">
        <f t="shared" si="21"/>
        <v>0</v>
      </c>
      <c r="T93" s="140">
        <f t="shared" si="22"/>
        <v>0</v>
      </c>
      <c r="U93" s="140">
        <f t="shared" si="23"/>
        <v>0</v>
      </c>
      <c r="V93" s="141">
        <f t="shared" si="24"/>
        <v>0</v>
      </c>
      <c r="W93" s="140">
        <f t="shared" si="25"/>
        <v>0</v>
      </c>
      <c r="X93" s="146"/>
      <c r="Y93" s="146"/>
      <c r="Z93" s="146"/>
      <c r="AA93" s="146"/>
      <c r="AB93" s="206"/>
      <c r="AC93" s="206"/>
      <c r="AD93" s="206"/>
    </row>
    <row r="94" spans="1:30" ht="31.5" hidden="1" x14ac:dyDescent="0.25">
      <c r="A94" s="132">
        <v>86</v>
      </c>
      <c r="B94" s="154" t="s">
        <v>699</v>
      </c>
      <c r="C94" s="154" t="s">
        <v>51</v>
      </c>
      <c r="D94" s="136"/>
      <c r="E94" s="137"/>
      <c r="F94" s="137">
        <v>0</v>
      </c>
      <c r="G94" s="135"/>
      <c r="H94" s="135"/>
      <c r="I94" s="135">
        <v>0</v>
      </c>
      <c r="J94" s="138"/>
      <c r="K94" s="138"/>
      <c r="L94" s="138">
        <v>0</v>
      </c>
      <c r="M94" s="139">
        <f t="shared" si="15"/>
        <v>0</v>
      </c>
      <c r="N94" s="140">
        <f t="shared" si="16"/>
        <v>0</v>
      </c>
      <c r="O94" s="141">
        <f t="shared" si="17"/>
        <v>0</v>
      </c>
      <c r="P94" s="140">
        <f t="shared" si="18"/>
        <v>0</v>
      </c>
      <c r="Q94" s="140">
        <f t="shared" si="19"/>
        <v>0</v>
      </c>
      <c r="R94" s="141">
        <f t="shared" si="20"/>
        <v>0</v>
      </c>
      <c r="S94" s="140">
        <f t="shared" si="21"/>
        <v>0</v>
      </c>
      <c r="T94" s="140">
        <f t="shared" si="22"/>
        <v>0</v>
      </c>
      <c r="U94" s="140">
        <f t="shared" si="23"/>
        <v>0</v>
      </c>
      <c r="V94" s="141">
        <f t="shared" si="24"/>
        <v>0</v>
      </c>
      <c r="W94" s="140">
        <f t="shared" si="25"/>
        <v>0</v>
      </c>
      <c r="X94" s="146"/>
      <c r="Y94" s="146"/>
      <c r="Z94" s="146"/>
      <c r="AA94" s="146"/>
      <c r="AB94" s="206"/>
      <c r="AC94" s="206"/>
      <c r="AD94" s="206"/>
    </row>
    <row r="95" spans="1:30" ht="47.25" hidden="1" x14ac:dyDescent="0.25">
      <c r="A95" s="132">
        <v>87</v>
      </c>
      <c r="B95" s="154" t="s">
        <v>872</v>
      </c>
      <c r="C95" s="154" t="s">
        <v>51</v>
      </c>
      <c r="D95" s="136"/>
      <c r="E95" s="137"/>
      <c r="F95" s="137">
        <v>0</v>
      </c>
      <c r="G95" s="135"/>
      <c r="H95" s="135"/>
      <c r="I95" s="135">
        <v>0</v>
      </c>
      <c r="J95" s="138"/>
      <c r="K95" s="138"/>
      <c r="L95" s="138">
        <v>0</v>
      </c>
      <c r="M95" s="139">
        <f t="shared" si="15"/>
        <v>0</v>
      </c>
      <c r="N95" s="140">
        <f t="shared" si="16"/>
        <v>0</v>
      </c>
      <c r="O95" s="141">
        <f t="shared" si="17"/>
        <v>0</v>
      </c>
      <c r="P95" s="140">
        <f t="shared" si="18"/>
        <v>0</v>
      </c>
      <c r="Q95" s="140">
        <f t="shared" si="19"/>
        <v>0</v>
      </c>
      <c r="R95" s="141">
        <f t="shared" si="20"/>
        <v>0</v>
      </c>
      <c r="S95" s="140">
        <f t="shared" si="21"/>
        <v>0</v>
      </c>
      <c r="T95" s="140">
        <f t="shared" si="22"/>
        <v>0</v>
      </c>
      <c r="U95" s="140">
        <f t="shared" si="23"/>
        <v>0</v>
      </c>
      <c r="V95" s="141">
        <f t="shared" si="24"/>
        <v>0</v>
      </c>
      <c r="W95" s="140">
        <f t="shared" si="25"/>
        <v>0</v>
      </c>
      <c r="X95" s="146"/>
      <c r="Y95" s="146"/>
      <c r="Z95" s="146"/>
      <c r="AA95" s="146"/>
      <c r="AB95" s="206"/>
      <c r="AC95" s="206"/>
      <c r="AD95" s="206"/>
    </row>
    <row r="96" spans="1:30" ht="47.25" hidden="1" x14ac:dyDescent="0.25">
      <c r="A96" s="132">
        <v>88</v>
      </c>
      <c r="B96" s="154" t="s">
        <v>873</v>
      </c>
      <c r="C96" s="154" t="s">
        <v>552</v>
      </c>
      <c r="D96" s="136"/>
      <c r="E96" s="137"/>
      <c r="F96" s="137">
        <v>0</v>
      </c>
      <c r="G96" s="135"/>
      <c r="H96" s="135"/>
      <c r="I96" s="135">
        <v>0</v>
      </c>
      <c r="J96" s="138"/>
      <c r="K96" s="138"/>
      <c r="L96" s="138">
        <v>0</v>
      </c>
      <c r="M96" s="139">
        <f t="shared" si="15"/>
        <v>0</v>
      </c>
      <c r="N96" s="140">
        <f t="shared" si="16"/>
        <v>0</v>
      </c>
      <c r="O96" s="141">
        <f t="shared" si="17"/>
        <v>0</v>
      </c>
      <c r="P96" s="140">
        <f t="shared" si="18"/>
        <v>0</v>
      </c>
      <c r="Q96" s="140">
        <f t="shared" si="19"/>
        <v>0</v>
      </c>
      <c r="R96" s="141">
        <f t="shared" si="20"/>
        <v>0</v>
      </c>
      <c r="S96" s="140">
        <f t="shared" si="21"/>
        <v>0</v>
      </c>
      <c r="T96" s="140">
        <f t="shared" si="22"/>
        <v>0</v>
      </c>
      <c r="U96" s="140">
        <f t="shared" si="23"/>
        <v>0</v>
      </c>
      <c r="V96" s="141">
        <f t="shared" si="24"/>
        <v>0</v>
      </c>
      <c r="W96" s="140">
        <f t="shared" si="25"/>
        <v>0</v>
      </c>
      <c r="X96" s="146"/>
      <c r="Y96" s="146"/>
      <c r="Z96" s="146"/>
      <c r="AA96" s="146"/>
      <c r="AB96" s="206"/>
      <c r="AC96" s="206"/>
      <c r="AD96" s="206"/>
    </row>
    <row r="97" spans="1:30" ht="47.25" hidden="1" x14ac:dyDescent="0.25">
      <c r="A97" s="132">
        <v>89</v>
      </c>
      <c r="B97" s="154" t="s">
        <v>444</v>
      </c>
      <c r="C97" s="154" t="s">
        <v>867</v>
      </c>
      <c r="D97" s="136"/>
      <c r="E97" s="137"/>
      <c r="F97" s="137">
        <v>1228.44</v>
      </c>
      <c r="G97" s="135"/>
      <c r="H97" s="135"/>
      <c r="I97" s="135">
        <v>31</v>
      </c>
      <c r="J97" s="138"/>
      <c r="K97" s="138"/>
      <c r="L97" s="138">
        <v>2.5235257725245024E-2</v>
      </c>
      <c r="M97" s="139">
        <v>0</v>
      </c>
      <c r="N97" s="140">
        <f t="shared" si="16"/>
        <v>0</v>
      </c>
      <c r="O97" s="141">
        <f t="shared" si="17"/>
        <v>0</v>
      </c>
      <c r="P97" s="140">
        <f t="shared" si="18"/>
        <v>0</v>
      </c>
      <c r="Q97" s="140">
        <f t="shared" si="19"/>
        <v>0</v>
      </c>
      <c r="R97" s="141">
        <f t="shared" si="20"/>
        <v>0</v>
      </c>
      <c r="S97" s="140">
        <f t="shared" si="21"/>
        <v>0</v>
      </c>
      <c r="T97" s="140">
        <f t="shared" si="22"/>
        <v>0</v>
      </c>
      <c r="U97" s="140">
        <f t="shared" si="23"/>
        <v>0</v>
      </c>
      <c r="V97" s="141">
        <f t="shared" si="24"/>
        <v>0</v>
      </c>
      <c r="W97" s="140">
        <f t="shared" si="25"/>
        <v>0</v>
      </c>
      <c r="X97" s="146"/>
      <c r="Y97" s="146"/>
      <c r="Z97" s="146"/>
      <c r="AA97" s="146"/>
      <c r="AB97" s="154"/>
      <c r="AC97" s="206"/>
      <c r="AD97" s="206"/>
    </row>
    <row r="98" spans="1:30" hidden="1" x14ac:dyDescent="0.25">
      <c r="A98" s="132">
        <v>90</v>
      </c>
      <c r="B98" s="154" t="s">
        <v>874</v>
      </c>
      <c r="C98" s="154" t="s">
        <v>9</v>
      </c>
      <c r="D98" s="136"/>
      <c r="E98" s="137"/>
      <c r="F98" s="137">
        <v>0</v>
      </c>
      <c r="G98" s="135"/>
      <c r="H98" s="135"/>
      <c r="I98" s="135">
        <v>0</v>
      </c>
      <c r="J98" s="138"/>
      <c r="K98" s="138"/>
      <c r="L98" s="138">
        <v>0</v>
      </c>
      <c r="M98" s="139">
        <f t="shared" si="15"/>
        <v>0</v>
      </c>
      <c r="N98" s="140">
        <f t="shared" si="16"/>
        <v>0</v>
      </c>
      <c r="O98" s="141">
        <f t="shared" si="17"/>
        <v>0</v>
      </c>
      <c r="P98" s="140">
        <f t="shared" si="18"/>
        <v>0</v>
      </c>
      <c r="Q98" s="140">
        <f t="shared" si="19"/>
        <v>0</v>
      </c>
      <c r="R98" s="141">
        <f t="shared" si="20"/>
        <v>0</v>
      </c>
      <c r="S98" s="140">
        <f t="shared" si="21"/>
        <v>0</v>
      </c>
      <c r="T98" s="140">
        <f t="shared" si="22"/>
        <v>0</v>
      </c>
      <c r="U98" s="140">
        <f t="shared" si="23"/>
        <v>0</v>
      </c>
      <c r="V98" s="141">
        <f t="shared" si="24"/>
        <v>0</v>
      </c>
      <c r="W98" s="140">
        <f t="shared" si="25"/>
        <v>0</v>
      </c>
      <c r="X98" s="146"/>
      <c r="Y98" s="146"/>
      <c r="Z98" s="146"/>
      <c r="AA98" s="146"/>
      <c r="AB98" s="154"/>
      <c r="AC98" s="206"/>
      <c r="AD98" s="206"/>
    </row>
    <row r="99" spans="1:30" ht="31.5" hidden="1" x14ac:dyDescent="0.25">
      <c r="A99" s="132">
        <v>91</v>
      </c>
      <c r="B99" s="154" t="s">
        <v>700</v>
      </c>
      <c r="C99" s="154" t="s">
        <v>9</v>
      </c>
      <c r="D99" s="136"/>
      <c r="E99" s="137"/>
      <c r="F99" s="137">
        <v>0</v>
      </c>
      <c r="G99" s="135"/>
      <c r="H99" s="135"/>
      <c r="I99" s="135">
        <v>0</v>
      </c>
      <c r="J99" s="138"/>
      <c r="K99" s="138"/>
      <c r="L99" s="138">
        <v>0</v>
      </c>
      <c r="M99" s="139">
        <f t="shared" si="15"/>
        <v>0</v>
      </c>
      <c r="N99" s="140">
        <f t="shared" si="16"/>
        <v>0</v>
      </c>
      <c r="O99" s="141">
        <f t="shared" si="17"/>
        <v>0</v>
      </c>
      <c r="P99" s="140">
        <f t="shared" si="18"/>
        <v>0</v>
      </c>
      <c r="Q99" s="140">
        <f t="shared" si="19"/>
        <v>0</v>
      </c>
      <c r="R99" s="141">
        <f t="shared" si="20"/>
        <v>0</v>
      </c>
      <c r="S99" s="140">
        <f t="shared" si="21"/>
        <v>0</v>
      </c>
      <c r="T99" s="140">
        <f t="shared" si="22"/>
        <v>0</v>
      </c>
      <c r="U99" s="140">
        <f t="shared" si="23"/>
        <v>0</v>
      </c>
      <c r="V99" s="141">
        <f t="shared" si="24"/>
        <v>0</v>
      </c>
      <c r="W99" s="140">
        <f t="shared" si="25"/>
        <v>0</v>
      </c>
      <c r="X99" s="146"/>
      <c r="Y99" s="146"/>
      <c r="Z99" s="146"/>
      <c r="AA99" s="146"/>
      <c r="AB99" s="206"/>
      <c r="AC99" s="206"/>
      <c r="AD99" s="206"/>
    </row>
    <row r="100" spans="1:30" ht="31.5" hidden="1" x14ac:dyDescent="0.25">
      <c r="A100" s="132">
        <v>92</v>
      </c>
      <c r="B100" s="154" t="s">
        <v>10</v>
      </c>
      <c r="C100" s="154" t="s">
        <v>9</v>
      </c>
      <c r="D100" s="136"/>
      <c r="E100" s="137"/>
      <c r="F100" s="137">
        <v>0</v>
      </c>
      <c r="G100" s="135"/>
      <c r="H100" s="135"/>
      <c r="I100" s="135">
        <v>0</v>
      </c>
      <c r="J100" s="138"/>
      <c r="K100" s="138"/>
      <c r="L100" s="138">
        <v>0</v>
      </c>
      <c r="M100" s="139">
        <f t="shared" si="15"/>
        <v>0</v>
      </c>
      <c r="N100" s="140">
        <f t="shared" si="16"/>
        <v>0</v>
      </c>
      <c r="O100" s="141">
        <f t="shared" si="17"/>
        <v>0</v>
      </c>
      <c r="P100" s="140">
        <f t="shared" si="18"/>
        <v>0</v>
      </c>
      <c r="Q100" s="140">
        <f t="shared" si="19"/>
        <v>0</v>
      </c>
      <c r="R100" s="141">
        <f t="shared" si="20"/>
        <v>0</v>
      </c>
      <c r="S100" s="140">
        <f t="shared" si="21"/>
        <v>0</v>
      </c>
      <c r="T100" s="140">
        <f t="shared" si="22"/>
        <v>0</v>
      </c>
      <c r="U100" s="140">
        <f t="shared" si="23"/>
        <v>0</v>
      </c>
      <c r="V100" s="141">
        <f t="shared" si="24"/>
        <v>0</v>
      </c>
      <c r="W100" s="140">
        <f t="shared" si="25"/>
        <v>0</v>
      </c>
      <c r="X100" s="146"/>
      <c r="Y100" s="146"/>
      <c r="Z100" s="146"/>
      <c r="AA100" s="146"/>
      <c r="AB100" s="206"/>
      <c r="AC100" s="206"/>
      <c r="AD100" s="206"/>
    </row>
    <row r="101" spans="1:30" hidden="1" x14ac:dyDescent="0.25">
      <c r="A101" s="132">
        <v>93</v>
      </c>
      <c r="B101" s="154" t="s">
        <v>2</v>
      </c>
      <c r="C101" s="154" t="s">
        <v>9</v>
      </c>
      <c r="D101" s="136"/>
      <c r="E101" s="137"/>
      <c r="F101" s="137">
        <v>0</v>
      </c>
      <c r="G101" s="135"/>
      <c r="H101" s="135"/>
      <c r="I101" s="135">
        <v>0</v>
      </c>
      <c r="J101" s="138"/>
      <c r="K101" s="138"/>
      <c r="L101" s="138">
        <v>0</v>
      </c>
      <c r="M101" s="139">
        <f t="shared" si="15"/>
        <v>0</v>
      </c>
      <c r="N101" s="140">
        <f t="shared" si="16"/>
        <v>0</v>
      </c>
      <c r="O101" s="141">
        <f t="shared" si="17"/>
        <v>0</v>
      </c>
      <c r="P101" s="140">
        <f t="shared" si="18"/>
        <v>0</v>
      </c>
      <c r="Q101" s="140">
        <f t="shared" si="19"/>
        <v>0</v>
      </c>
      <c r="R101" s="141">
        <f t="shared" si="20"/>
        <v>0</v>
      </c>
      <c r="S101" s="140">
        <f t="shared" si="21"/>
        <v>0</v>
      </c>
      <c r="T101" s="140">
        <f t="shared" si="22"/>
        <v>0</v>
      </c>
      <c r="U101" s="140">
        <f t="shared" si="23"/>
        <v>0</v>
      </c>
      <c r="V101" s="141">
        <f t="shared" si="24"/>
        <v>0</v>
      </c>
      <c r="W101" s="140">
        <f t="shared" si="25"/>
        <v>0</v>
      </c>
      <c r="X101" s="146"/>
      <c r="Y101" s="146"/>
      <c r="Z101" s="146"/>
      <c r="AA101" s="146"/>
      <c r="AB101" s="206"/>
      <c r="AC101" s="206"/>
      <c r="AD101" s="206"/>
    </row>
    <row r="102" spans="1:30" hidden="1" x14ac:dyDescent="0.25">
      <c r="A102" s="132">
        <v>94</v>
      </c>
      <c r="B102" s="154" t="s">
        <v>444</v>
      </c>
      <c r="C102" s="154" t="s">
        <v>9</v>
      </c>
      <c r="D102" s="136"/>
      <c r="E102" s="137"/>
      <c r="F102" s="137">
        <v>0</v>
      </c>
      <c r="G102" s="135"/>
      <c r="H102" s="135"/>
      <c r="I102" s="135">
        <v>0</v>
      </c>
      <c r="J102" s="138"/>
      <c r="K102" s="138"/>
      <c r="L102" s="138">
        <v>0</v>
      </c>
      <c r="M102" s="139">
        <v>0</v>
      </c>
      <c r="N102" s="140">
        <f t="shared" si="16"/>
        <v>0</v>
      </c>
      <c r="O102" s="141">
        <f t="shared" si="17"/>
        <v>0</v>
      </c>
      <c r="P102" s="140">
        <f t="shared" si="18"/>
        <v>0</v>
      </c>
      <c r="Q102" s="140">
        <f t="shared" si="19"/>
        <v>0</v>
      </c>
      <c r="R102" s="141">
        <f t="shared" si="20"/>
        <v>0</v>
      </c>
      <c r="S102" s="140">
        <f t="shared" si="21"/>
        <v>0</v>
      </c>
      <c r="T102" s="140">
        <f t="shared" si="22"/>
        <v>0</v>
      </c>
      <c r="U102" s="140">
        <f t="shared" si="23"/>
        <v>0</v>
      </c>
      <c r="V102" s="141">
        <f t="shared" si="24"/>
        <v>0</v>
      </c>
      <c r="W102" s="140">
        <f t="shared" si="25"/>
        <v>0</v>
      </c>
      <c r="X102" s="146"/>
      <c r="Y102" s="146"/>
      <c r="Z102" s="146"/>
      <c r="AA102" s="146"/>
      <c r="AB102" s="154"/>
      <c r="AC102" s="206"/>
      <c r="AD102" s="206"/>
    </row>
    <row r="103" spans="1:30" hidden="1" x14ac:dyDescent="0.25">
      <c r="A103" s="132">
        <v>95</v>
      </c>
      <c r="B103" s="154" t="s">
        <v>875</v>
      </c>
      <c r="C103" s="154" t="s">
        <v>55</v>
      </c>
      <c r="D103" s="136"/>
      <c r="E103" s="137"/>
      <c r="F103" s="137">
        <v>28.08</v>
      </c>
      <c r="G103" s="135"/>
      <c r="H103" s="135"/>
      <c r="I103" s="135">
        <v>0</v>
      </c>
      <c r="J103" s="138"/>
      <c r="K103" s="138"/>
      <c r="L103" s="138">
        <v>0</v>
      </c>
      <c r="M103" s="139">
        <f t="shared" si="15"/>
        <v>0</v>
      </c>
      <c r="N103" s="140">
        <f t="shared" si="16"/>
        <v>0</v>
      </c>
      <c r="O103" s="141">
        <f t="shared" si="17"/>
        <v>0</v>
      </c>
      <c r="P103" s="140">
        <f t="shared" si="18"/>
        <v>0</v>
      </c>
      <c r="Q103" s="140">
        <f t="shared" si="19"/>
        <v>0</v>
      </c>
      <c r="R103" s="141">
        <f t="shared" si="20"/>
        <v>0</v>
      </c>
      <c r="S103" s="140">
        <f t="shared" si="21"/>
        <v>0</v>
      </c>
      <c r="T103" s="140">
        <f t="shared" si="22"/>
        <v>0</v>
      </c>
      <c r="U103" s="140">
        <f t="shared" si="23"/>
        <v>0</v>
      </c>
      <c r="V103" s="141">
        <f t="shared" si="24"/>
        <v>0</v>
      </c>
      <c r="W103" s="140">
        <f t="shared" si="25"/>
        <v>0</v>
      </c>
      <c r="X103" s="146"/>
      <c r="Y103" s="146"/>
      <c r="Z103" s="146"/>
      <c r="AA103" s="146"/>
      <c r="AB103" s="154"/>
      <c r="AC103" s="206"/>
      <c r="AD103" s="206"/>
    </row>
    <row r="104" spans="1:30" hidden="1" x14ac:dyDescent="0.25">
      <c r="A104" s="132">
        <v>96</v>
      </c>
      <c r="B104" s="154" t="s">
        <v>876</v>
      </c>
      <c r="C104" s="154" t="s">
        <v>55</v>
      </c>
      <c r="D104" s="136"/>
      <c r="E104" s="137"/>
      <c r="F104" s="137">
        <v>117.82</v>
      </c>
      <c r="G104" s="135"/>
      <c r="H104" s="135"/>
      <c r="I104" s="135">
        <v>0</v>
      </c>
      <c r="J104" s="138"/>
      <c r="K104" s="138"/>
      <c r="L104" s="138">
        <v>0</v>
      </c>
      <c r="M104" s="139">
        <f t="shared" si="15"/>
        <v>0</v>
      </c>
      <c r="N104" s="140">
        <f t="shared" si="16"/>
        <v>0</v>
      </c>
      <c r="O104" s="141">
        <f t="shared" si="17"/>
        <v>0</v>
      </c>
      <c r="P104" s="140">
        <f t="shared" si="18"/>
        <v>0</v>
      </c>
      <c r="Q104" s="140">
        <f t="shared" si="19"/>
        <v>0</v>
      </c>
      <c r="R104" s="141">
        <f t="shared" si="20"/>
        <v>0</v>
      </c>
      <c r="S104" s="140">
        <f t="shared" si="21"/>
        <v>0</v>
      </c>
      <c r="T104" s="140">
        <f t="shared" si="22"/>
        <v>0</v>
      </c>
      <c r="U104" s="140">
        <f t="shared" si="23"/>
        <v>0</v>
      </c>
      <c r="V104" s="141">
        <f t="shared" si="24"/>
        <v>0</v>
      </c>
      <c r="W104" s="140">
        <f t="shared" si="25"/>
        <v>0</v>
      </c>
      <c r="X104" s="146"/>
      <c r="Y104" s="146"/>
      <c r="Z104" s="146"/>
      <c r="AA104" s="146"/>
      <c r="AB104" s="154"/>
      <c r="AC104" s="206"/>
      <c r="AD104" s="206"/>
    </row>
    <row r="105" spans="1:30" hidden="1" x14ac:dyDescent="0.25">
      <c r="A105" s="132">
        <v>97</v>
      </c>
      <c r="B105" s="154" t="s">
        <v>877</v>
      </c>
      <c r="C105" s="154" t="s">
        <v>55</v>
      </c>
      <c r="D105" s="136"/>
      <c r="E105" s="137"/>
      <c r="F105" s="137">
        <v>44.39</v>
      </c>
      <c r="G105" s="135"/>
      <c r="H105" s="135"/>
      <c r="I105" s="135">
        <v>0</v>
      </c>
      <c r="J105" s="138"/>
      <c r="K105" s="138"/>
      <c r="L105" s="138">
        <v>0</v>
      </c>
      <c r="M105" s="139">
        <f t="shared" si="15"/>
        <v>0</v>
      </c>
      <c r="N105" s="140">
        <f t="shared" si="16"/>
        <v>0</v>
      </c>
      <c r="O105" s="141">
        <f t="shared" si="17"/>
        <v>0</v>
      </c>
      <c r="P105" s="140">
        <f t="shared" si="18"/>
        <v>0</v>
      </c>
      <c r="Q105" s="140">
        <f t="shared" si="19"/>
        <v>0</v>
      </c>
      <c r="R105" s="141">
        <f t="shared" si="20"/>
        <v>0</v>
      </c>
      <c r="S105" s="140">
        <f t="shared" si="21"/>
        <v>0</v>
      </c>
      <c r="T105" s="140">
        <f t="shared" si="22"/>
        <v>0</v>
      </c>
      <c r="U105" s="140">
        <f t="shared" si="23"/>
        <v>0</v>
      </c>
      <c r="V105" s="141">
        <f t="shared" si="24"/>
        <v>0</v>
      </c>
      <c r="W105" s="140">
        <f t="shared" si="25"/>
        <v>0</v>
      </c>
      <c r="X105" s="146"/>
      <c r="Y105" s="146"/>
      <c r="Z105" s="146"/>
      <c r="AA105" s="146"/>
      <c r="AB105" s="154"/>
      <c r="AC105" s="206"/>
      <c r="AD105" s="206"/>
    </row>
    <row r="106" spans="1:30" hidden="1" x14ac:dyDescent="0.25">
      <c r="A106" s="132">
        <v>98</v>
      </c>
      <c r="B106" s="154" t="s">
        <v>878</v>
      </c>
      <c r="C106" s="154" t="s">
        <v>55</v>
      </c>
      <c r="D106" s="136"/>
      <c r="E106" s="137"/>
      <c r="F106" s="137">
        <v>24.82</v>
      </c>
      <c r="G106" s="135"/>
      <c r="H106" s="135"/>
      <c r="I106" s="135">
        <v>0</v>
      </c>
      <c r="J106" s="138"/>
      <c r="K106" s="138"/>
      <c r="L106" s="138">
        <v>0</v>
      </c>
      <c r="M106" s="139">
        <f t="shared" si="15"/>
        <v>0</v>
      </c>
      <c r="N106" s="140">
        <f t="shared" si="16"/>
        <v>0</v>
      </c>
      <c r="O106" s="141">
        <f t="shared" si="17"/>
        <v>0</v>
      </c>
      <c r="P106" s="140">
        <f t="shared" si="18"/>
        <v>0</v>
      </c>
      <c r="Q106" s="140">
        <f t="shared" si="19"/>
        <v>0</v>
      </c>
      <c r="R106" s="141">
        <f t="shared" si="20"/>
        <v>0</v>
      </c>
      <c r="S106" s="140">
        <f t="shared" si="21"/>
        <v>0</v>
      </c>
      <c r="T106" s="140">
        <f t="shared" si="22"/>
        <v>0</v>
      </c>
      <c r="U106" s="140">
        <f t="shared" si="23"/>
        <v>0</v>
      </c>
      <c r="V106" s="141">
        <f t="shared" si="24"/>
        <v>0</v>
      </c>
      <c r="W106" s="140">
        <f t="shared" si="25"/>
        <v>0</v>
      </c>
      <c r="X106" s="146"/>
      <c r="Y106" s="146"/>
      <c r="Z106" s="146"/>
      <c r="AA106" s="146"/>
      <c r="AB106" s="154"/>
      <c r="AC106" s="206"/>
      <c r="AD106" s="206"/>
    </row>
    <row r="107" spans="1:30" hidden="1" x14ac:dyDescent="0.25">
      <c r="A107" s="132">
        <v>99</v>
      </c>
      <c r="B107" s="154" t="s">
        <v>868</v>
      </c>
      <c r="C107" s="154" t="s">
        <v>55</v>
      </c>
      <c r="D107" s="136"/>
      <c r="E107" s="137"/>
      <c r="F107" s="137">
        <v>0</v>
      </c>
      <c r="G107" s="135"/>
      <c r="H107" s="135"/>
      <c r="I107" s="135">
        <v>0</v>
      </c>
      <c r="J107" s="138"/>
      <c r="K107" s="138"/>
      <c r="L107" s="138">
        <v>0</v>
      </c>
      <c r="M107" s="139">
        <f t="shared" si="15"/>
        <v>0</v>
      </c>
      <c r="N107" s="140">
        <f t="shared" si="16"/>
        <v>0</v>
      </c>
      <c r="O107" s="141">
        <f t="shared" si="17"/>
        <v>0</v>
      </c>
      <c r="P107" s="140">
        <f t="shared" si="18"/>
        <v>0</v>
      </c>
      <c r="Q107" s="140">
        <f t="shared" si="19"/>
        <v>0</v>
      </c>
      <c r="R107" s="141">
        <f t="shared" si="20"/>
        <v>0</v>
      </c>
      <c r="S107" s="140">
        <f t="shared" si="21"/>
        <v>0</v>
      </c>
      <c r="T107" s="140">
        <f t="shared" si="22"/>
        <v>0</v>
      </c>
      <c r="U107" s="140">
        <f t="shared" si="23"/>
        <v>0</v>
      </c>
      <c r="V107" s="141">
        <f t="shared" si="24"/>
        <v>0</v>
      </c>
      <c r="W107" s="140">
        <f t="shared" si="25"/>
        <v>0</v>
      </c>
      <c r="X107" s="146"/>
      <c r="Y107" s="146"/>
      <c r="Z107" s="146"/>
      <c r="AA107" s="146"/>
      <c r="AB107" s="154"/>
      <c r="AC107" s="206"/>
      <c r="AD107" s="206"/>
    </row>
    <row r="108" spans="1:30" ht="63" hidden="1" x14ac:dyDescent="0.25">
      <c r="A108" s="132">
        <v>100</v>
      </c>
      <c r="B108" s="154" t="s">
        <v>701</v>
      </c>
      <c r="C108" s="154" t="s">
        <v>55</v>
      </c>
      <c r="D108" s="136"/>
      <c r="E108" s="137"/>
      <c r="F108" s="137">
        <v>40.01</v>
      </c>
      <c r="G108" s="135"/>
      <c r="H108" s="135"/>
      <c r="I108" s="135">
        <v>0</v>
      </c>
      <c r="J108" s="138"/>
      <c r="K108" s="138"/>
      <c r="L108" s="138">
        <v>0</v>
      </c>
      <c r="M108" s="139">
        <f t="shared" si="15"/>
        <v>0</v>
      </c>
      <c r="N108" s="140">
        <f t="shared" si="16"/>
        <v>0</v>
      </c>
      <c r="O108" s="141">
        <f t="shared" si="17"/>
        <v>0</v>
      </c>
      <c r="P108" s="140">
        <f t="shared" si="18"/>
        <v>0</v>
      </c>
      <c r="Q108" s="140">
        <f t="shared" si="19"/>
        <v>0</v>
      </c>
      <c r="R108" s="141">
        <f t="shared" si="20"/>
        <v>0</v>
      </c>
      <c r="S108" s="140">
        <f t="shared" si="21"/>
        <v>0</v>
      </c>
      <c r="T108" s="140">
        <f t="shared" si="22"/>
        <v>0</v>
      </c>
      <c r="U108" s="140">
        <f t="shared" si="23"/>
        <v>0</v>
      </c>
      <c r="V108" s="141">
        <f t="shared" si="24"/>
        <v>0</v>
      </c>
      <c r="W108" s="140">
        <f t="shared" si="25"/>
        <v>0</v>
      </c>
      <c r="X108" s="146"/>
      <c r="Y108" s="146"/>
      <c r="Z108" s="146"/>
      <c r="AA108" s="146"/>
      <c r="AB108" s="206"/>
      <c r="AC108" s="206"/>
      <c r="AD108" s="206"/>
    </row>
    <row r="109" spans="1:30" ht="47.25" x14ac:dyDescent="0.25">
      <c r="A109" s="212">
        <v>101</v>
      </c>
      <c r="B109" s="213" t="s">
        <v>702</v>
      </c>
      <c r="C109" s="213" t="s">
        <v>55</v>
      </c>
      <c r="D109" s="136"/>
      <c r="E109" s="137"/>
      <c r="F109" s="215">
        <v>163.6</v>
      </c>
      <c r="G109" s="216"/>
      <c r="H109" s="216">
        <v>7</v>
      </c>
      <c r="I109" s="216">
        <v>89</v>
      </c>
      <c r="J109" s="217">
        <v>0</v>
      </c>
      <c r="K109" s="217">
        <v>4.2787286063569685E-2</v>
      </c>
      <c r="L109" s="217">
        <v>0.54400977995110023</v>
      </c>
      <c r="M109" s="193">
        <f t="shared" si="15"/>
        <v>3</v>
      </c>
      <c r="N109" s="204">
        <f t="shared" si="16"/>
        <v>2</v>
      </c>
      <c r="O109" s="141">
        <f t="shared" si="17"/>
        <v>2.67</v>
      </c>
      <c r="P109" s="196">
        <f t="shared" si="18"/>
        <v>0</v>
      </c>
      <c r="Q109" s="196">
        <f t="shared" si="19"/>
        <v>0</v>
      </c>
      <c r="R109" s="141">
        <f t="shared" si="20"/>
        <v>0</v>
      </c>
      <c r="S109" s="140">
        <f t="shared" si="21"/>
        <v>0</v>
      </c>
      <c r="T109" s="196">
        <f t="shared" si="22"/>
        <v>2</v>
      </c>
      <c r="U109" s="196">
        <f t="shared" si="23"/>
        <v>0</v>
      </c>
      <c r="V109" s="141">
        <f t="shared" si="24"/>
        <v>0</v>
      </c>
      <c r="W109" s="140">
        <f t="shared" si="25"/>
        <v>0</v>
      </c>
      <c r="X109" s="241">
        <v>3</v>
      </c>
      <c r="Y109" s="241">
        <v>0</v>
      </c>
      <c r="Z109" s="241">
        <v>1</v>
      </c>
      <c r="AA109" s="241">
        <v>0</v>
      </c>
      <c r="AB109" s="236">
        <v>0</v>
      </c>
      <c r="AC109" s="236">
        <v>0</v>
      </c>
      <c r="AD109" s="206"/>
    </row>
    <row r="110" spans="1:30" hidden="1" x14ac:dyDescent="0.25">
      <c r="A110" s="132">
        <v>102</v>
      </c>
      <c r="B110" s="154" t="s">
        <v>2</v>
      </c>
      <c r="C110" s="154" t="s">
        <v>55</v>
      </c>
      <c r="D110" s="136"/>
      <c r="E110" s="137"/>
      <c r="F110" s="137">
        <v>116.87</v>
      </c>
      <c r="G110" s="135"/>
      <c r="H110" s="135"/>
      <c r="I110" s="135">
        <v>0</v>
      </c>
      <c r="J110" s="138"/>
      <c r="K110" s="138"/>
      <c r="L110" s="138">
        <v>0</v>
      </c>
      <c r="M110" s="139">
        <f t="shared" si="15"/>
        <v>0</v>
      </c>
      <c r="N110" s="140">
        <f t="shared" si="16"/>
        <v>0</v>
      </c>
      <c r="O110" s="141">
        <f t="shared" si="17"/>
        <v>0</v>
      </c>
      <c r="P110" s="140">
        <f t="shared" si="18"/>
        <v>0</v>
      </c>
      <c r="Q110" s="140">
        <f t="shared" si="19"/>
        <v>0</v>
      </c>
      <c r="R110" s="141">
        <f t="shared" si="20"/>
        <v>0</v>
      </c>
      <c r="S110" s="140">
        <f t="shared" si="21"/>
        <v>0</v>
      </c>
      <c r="T110" s="140">
        <f t="shared" si="22"/>
        <v>0</v>
      </c>
      <c r="U110" s="140">
        <f t="shared" si="23"/>
        <v>0</v>
      </c>
      <c r="V110" s="141">
        <f t="shared" si="24"/>
        <v>0</v>
      </c>
      <c r="W110" s="140">
        <f t="shared" si="25"/>
        <v>0</v>
      </c>
      <c r="X110" s="146"/>
      <c r="Y110" s="146"/>
      <c r="Z110" s="146"/>
      <c r="AA110" s="146"/>
      <c r="AB110" s="206"/>
      <c r="AC110" s="206"/>
      <c r="AD110" s="206"/>
    </row>
    <row r="111" spans="1:30" hidden="1" x14ac:dyDescent="0.25">
      <c r="A111" s="132">
        <v>103</v>
      </c>
      <c r="B111" s="154" t="s">
        <v>57</v>
      </c>
      <c r="C111" s="154" t="s">
        <v>55</v>
      </c>
      <c r="D111" s="136"/>
      <c r="E111" s="137"/>
      <c r="F111" s="137">
        <v>50.96</v>
      </c>
      <c r="G111" s="135"/>
      <c r="H111" s="135"/>
      <c r="I111" s="135">
        <v>0</v>
      </c>
      <c r="J111" s="138"/>
      <c r="K111" s="138"/>
      <c r="L111" s="138">
        <v>0</v>
      </c>
      <c r="M111" s="139">
        <f t="shared" si="15"/>
        <v>0</v>
      </c>
      <c r="N111" s="140">
        <f t="shared" si="16"/>
        <v>0</v>
      </c>
      <c r="O111" s="141">
        <f t="shared" si="17"/>
        <v>0</v>
      </c>
      <c r="P111" s="140">
        <f t="shared" si="18"/>
        <v>0</v>
      </c>
      <c r="Q111" s="140">
        <f t="shared" si="19"/>
        <v>0</v>
      </c>
      <c r="R111" s="141">
        <f t="shared" si="20"/>
        <v>0</v>
      </c>
      <c r="S111" s="140">
        <f t="shared" si="21"/>
        <v>0</v>
      </c>
      <c r="T111" s="140">
        <f t="shared" si="22"/>
        <v>0</v>
      </c>
      <c r="U111" s="140">
        <f t="shared" si="23"/>
        <v>0</v>
      </c>
      <c r="V111" s="141">
        <f t="shared" si="24"/>
        <v>0</v>
      </c>
      <c r="W111" s="140">
        <f t="shared" si="25"/>
        <v>0</v>
      </c>
      <c r="X111" s="146"/>
      <c r="Y111" s="146"/>
      <c r="Z111" s="146"/>
      <c r="AA111" s="146"/>
      <c r="AB111" s="206"/>
      <c r="AC111" s="206"/>
      <c r="AD111" s="206"/>
    </row>
    <row r="112" spans="1:30" ht="47.25" x14ac:dyDescent="0.25">
      <c r="A112" s="212">
        <v>104</v>
      </c>
      <c r="B112" s="213" t="s">
        <v>86</v>
      </c>
      <c r="C112" s="213" t="s">
        <v>55</v>
      </c>
      <c r="D112" s="136"/>
      <c r="E112" s="137"/>
      <c r="F112" s="215">
        <v>39.590000000000003</v>
      </c>
      <c r="G112" s="216">
        <v>108</v>
      </c>
      <c r="H112" s="216">
        <v>82</v>
      </c>
      <c r="I112" s="216">
        <v>115</v>
      </c>
      <c r="J112" s="217">
        <v>2.7279616064662791</v>
      </c>
      <c r="K112" s="217">
        <v>2.0712301086132858</v>
      </c>
      <c r="L112" s="217">
        <v>2.9047739328113158</v>
      </c>
      <c r="M112" s="193">
        <v>6</v>
      </c>
      <c r="N112" s="204">
        <f t="shared" si="16"/>
        <v>6</v>
      </c>
      <c r="O112" s="141">
        <f t="shared" si="17"/>
        <v>6.9</v>
      </c>
      <c r="P112" s="196">
        <v>0</v>
      </c>
      <c r="Q112" s="196">
        <f t="shared" si="19"/>
        <v>1</v>
      </c>
      <c r="R112" s="141">
        <f t="shared" si="20"/>
        <v>1.5</v>
      </c>
      <c r="S112" s="140">
        <f t="shared" si="21"/>
        <v>25</v>
      </c>
      <c r="T112" s="196">
        <f t="shared" si="22"/>
        <v>4</v>
      </c>
      <c r="U112" s="196">
        <f t="shared" si="23"/>
        <v>1</v>
      </c>
      <c r="V112" s="141">
        <f t="shared" si="24"/>
        <v>1.2</v>
      </c>
      <c r="W112" s="140">
        <f t="shared" si="25"/>
        <v>20</v>
      </c>
      <c r="X112" s="241">
        <v>6</v>
      </c>
      <c r="Y112" s="241">
        <v>0</v>
      </c>
      <c r="Z112" s="241">
        <v>1</v>
      </c>
      <c r="AA112" s="241">
        <v>1</v>
      </c>
      <c r="AB112" s="236">
        <v>5</v>
      </c>
      <c r="AC112" s="236">
        <v>0</v>
      </c>
      <c r="AD112" s="206">
        <f>AC112*100/AB112</f>
        <v>0</v>
      </c>
    </row>
    <row r="113" spans="1:30" hidden="1" x14ac:dyDescent="0.25">
      <c r="A113" s="132">
        <v>105</v>
      </c>
      <c r="B113" s="154" t="s">
        <v>444</v>
      </c>
      <c r="C113" s="154" t="s">
        <v>55</v>
      </c>
      <c r="D113" s="136"/>
      <c r="E113" s="137"/>
      <c r="F113" s="137">
        <v>653</v>
      </c>
      <c r="G113" s="135"/>
      <c r="H113" s="135"/>
      <c r="I113" s="135">
        <v>204</v>
      </c>
      <c r="J113" s="138"/>
      <c r="K113" s="138"/>
      <c r="L113" s="138">
        <v>0.31240428790199082</v>
      </c>
      <c r="M113" s="139">
        <v>0</v>
      </c>
      <c r="N113" s="140">
        <f t="shared" si="16"/>
        <v>0</v>
      </c>
      <c r="O113" s="141">
        <f t="shared" si="17"/>
        <v>0</v>
      </c>
      <c r="P113" s="140">
        <f t="shared" si="18"/>
        <v>0</v>
      </c>
      <c r="Q113" s="140">
        <f t="shared" si="19"/>
        <v>0</v>
      </c>
      <c r="R113" s="141">
        <f t="shared" si="20"/>
        <v>0</v>
      </c>
      <c r="S113" s="140">
        <f t="shared" si="21"/>
        <v>0</v>
      </c>
      <c r="T113" s="140">
        <f t="shared" si="22"/>
        <v>0</v>
      </c>
      <c r="U113" s="140">
        <f t="shared" si="23"/>
        <v>0</v>
      </c>
      <c r="V113" s="141">
        <f t="shared" si="24"/>
        <v>0</v>
      </c>
      <c r="W113" s="140">
        <f t="shared" si="25"/>
        <v>0</v>
      </c>
      <c r="X113" s="146"/>
      <c r="Y113" s="146"/>
      <c r="Z113" s="146"/>
      <c r="AA113" s="146"/>
      <c r="AB113" s="154"/>
      <c r="AC113" s="206"/>
      <c r="AD113" s="206"/>
    </row>
    <row r="114" spans="1:30" hidden="1" x14ac:dyDescent="0.25">
      <c r="A114" s="132">
        <v>106</v>
      </c>
      <c r="B114" s="154" t="s">
        <v>879</v>
      </c>
      <c r="C114" s="154" t="s">
        <v>704</v>
      </c>
      <c r="D114" s="136"/>
      <c r="E114" s="137"/>
      <c r="F114" s="137">
        <v>0</v>
      </c>
      <c r="G114" s="135"/>
      <c r="H114" s="135"/>
      <c r="I114" s="135">
        <v>0</v>
      </c>
      <c r="J114" s="138"/>
      <c r="K114" s="138"/>
      <c r="L114" s="138">
        <v>0</v>
      </c>
      <c r="M114" s="139">
        <f t="shared" si="15"/>
        <v>0</v>
      </c>
      <c r="N114" s="140">
        <f t="shared" si="16"/>
        <v>0</v>
      </c>
      <c r="O114" s="141">
        <f t="shared" si="17"/>
        <v>0</v>
      </c>
      <c r="P114" s="140">
        <f t="shared" si="18"/>
        <v>0</v>
      </c>
      <c r="Q114" s="140">
        <f t="shared" si="19"/>
        <v>0</v>
      </c>
      <c r="R114" s="141">
        <f t="shared" si="20"/>
        <v>0</v>
      </c>
      <c r="S114" s="140">
        <f t="shared" si="21"/>
        <v>0</v>
      </c>
      <c r="T114" s="140">
        <f t="shared" si="22"/>
        <v>0</v>
      </c>
      <c r="U114" s="140">
        <f t="shared" si="23"/>
        <v>0</v>
      </c>
      <c r="V114" s="141">
        <f t="shared" si="24"/>
        <v>0</v>
      </c>
      <c r="W114" s="140">
        <f t="shared" si="25"/>
        <v>0</v>
      </c>
      <c r="X114" s="146"/>
      <c r="Y114" s="146"/>
      <c r="Z114" s="146"/>
      <c r="AA114" s="146"/>
      <c r="AB114" s="154"/>
      <c r="AC114" s="206"/>
      <c r="AD114" s="206"/>
    </row>
    <row r="115" spans="1:30" hidden="1" x14ac:dyDescent="0.25">
      <c r="A115" s="132">
        <v>107</v>
      </c>
      <c r="B115" s="154" t="s">
        <v>864</v>
      </c>
      <c r="C115" s="154" t="s">
        <v>704</v>
      </c>
      <c r="D115" s="136"/>
      <c r="E115" s="137"/>
      <c r="F115" s="137">
        <v>0</v>
      </c>
      <c r="G115" s="135"/>
      <c r="H115" s="135"/>
      <c r="I115" s="135">
        <v>0</v>
      </c>
      <c r="J115" s="138"/>
      <c r="K115" s="138"/>
      <c r="L115" s="138">
        <v>0</v>
      </c>
      <c r="M115" s="139">
        <f t="shared" si="15"/>
        <v>0</v>
      </c>
      <c r="N115" s="140">
        <f t="shared" si="16"/>
        <v>0</v>
      </c>
      <c r="O115" s="141">
        <f t="shared" si="17"/>
        <v>0</v>
      </c>
      <c r="P115" s="140">
        <f t="shared" si="18"/>
        <v>0</v>
      </c>
      <c r="Q115" s="140">
        <f t="shared" si="19"/>
        <v>0</v>
      </c>
      <c r="R115" s="141">
        <f t="shared" si="20"/>
        <v>0</v>
      </c>
      <c r="S115" s="140">
        <f t="shared" si="21"/>
        <v>0</v>
      </c>
      <c r="T115" s="140">
        <f t="shared" si="22"/>
        <v>0</v>
      </c>
      <c r="U115" s="140">
        <f t="shared" si="23"/>
        <v>0</v>
      </c>
      <c r="V115" s="141">
        <f t="shared" si="24"/>
        <v>0</v>
      </c>
      <c r="W115" s="140">
        <f t="shared" si="25"/>
        <v>0</v>
      </c>
      <c r="X115" s="146"/>
      <c r="Y115" s="146"/>
      <c r="Z115" s="146"/>
      <c r="AA115" s="146"/>
      <c r="AB115" s="154"/>
      <c r="AC115" s="206"/>
      <c r="AD115" s="206"/>
    </row>
    <row r="116" spans="1:30" ht="31.5" hidden="1" x14ac:dyDescent="0.25">
      <c r="A116" s="132">
        <v>108</v>
      </c>
      <c r="B116" s="154" t="s">
        <v>705</v>
      </c>
      <c r="C116" s="154" t="s">
        <v>704</v>
      </c>
      <c r="D116" s="136"/>
      <c r="E116" s="137"/>
      <c r="F116" s="137">
        <v>0</v>
      </c>
      <c r="G116" s="135"/>
      <c r="H116" s="135"/>
      <c r="I116" s="135">
        <v>0</v>
      </c>
      <c r="J116" s="138"/>
      <c r="K116" s="138"/>
      <c r="L116" s="138">
        <v>0</v>
      </c>
      <c r="M116" s="139">
        <f t="shared" si="15"/>
        <v>0</v>
      </c>
      <c r="N116" s="140">
        <f t="shared" si="16"/>
        <v>0</v>
      </c>
      <c r="O116" s="141">
        <f t="shared" si="17"/>
        <v>0</v>
      </c>
      <c r="P116" s="140">
        <f t="shared" si="18"/>
        <v>0</v>
      </c>
      <c r="Q116" s="140">
        <f t="shared" si="19"/>
        <v>0</v>
      </c>
      <c r="R116" s="141">
        <f t="shared" si="20"/>
        <v>0</v>
      </c>
      <c r="S116" s="140">
        <f t="shared" si="21"/>
        <v>0</v>
      </c>
      <c r="T116" s="140">
        <f t="shared" si="22"/>
        <v>0</v>
      </c>
      <c r="U116" s="140">
        <f t="shared" si="23"/>
        <v>0</v>
      </c>
      <c r="V116" s="141">
        <f t="shared" si="24"/>
        <v>0</v>
      </c>
      <c r="W116" s="140">
        <f t="shared" si="25"/>
        <v>0</v>
      </c>
      <c r="X116" s="146"/>
      <c r="Y116" s="146"/>
      <c r="Z116" s="146"/>
      <c r="AA116" s="146"/>
      <c r="AB116" s="206"/>
      <c r="AC116" s="206"/>
      <c r="AD116" s="206"/>
    </row>
    <row r="117" spans="1:30" ht="31.5" hidden="1" x14ac:dyDescent="0.25">
      <c r="A117" s="132">
        <v>109</v>
      </c>
      <c r="B117" s="154" t="s">
        <v>60</v>
      </c>
      <c r="C117" s="154" t="s">
        <v>704</v>
      </c>
      <c r="D117" s="136"/>
      <c r="E117" s="137"/>
      <c r="F117" s="137">
        <v>0</v>
      </c>
      <c r="G117" s="135"/>
      <c r="H117" s="135"/>
      <c r="I117" s="135">
        <v>0</v>
      </c>
      <c r="J117" s="138"/>
      <c r="K117" s="138"/>
      <c r="L117" s="138">
        <v>0</v>
      </c>
      <c r="M117" s="139">
        <f t="shared" si="15"/>
        <v>0</v>
      </c>
      <c r="N117" s="140">
        <f t="shared" si="16"/>
        <v>0</v>
      </c>
      <c r="O117" s="141">
        <f t="shared" si="17"/>
        <v>0</v>
      </c>
      <c r="P117" s="140">
        <f t="shared" si="18"/>
        <v>0</v>
      </c>
      <c r="Q117" s="140">
        <f t="shared" si="19"/>
        <v>0</v>
      </c>
      <c r="R117" s="141">
        <f t="shared" si="20"/>
        <v>0</v>
      </c>
      <c r="S117" s="140">
        <f t="shared" si="21"/>
        <v>0</v>
      </c>
      <c r="T117" s="140">
        <f t="shared" si="22"/>
        <v>0</v>
      </c>
      <c r="U117" s="140">
        <f t="shared" si="23"/>
        <v>0</v>
      </c>
      <c r="V117" s="141">
        <f t="shared" si="24"/>
        <v>0</v>
      </c>
      <c r="W117" s="140">
        <f t="shared" si="25"/>
        <v>0</v>
      </c>
      <c r="X117" s="146"/>
      <c r="Y117" s="146"/>
      <c r="Z117" s="146"/>
      <c r="AA117" s="146"/>
      <c r="AB117" s="206"/>
      <c r="AC117" s="206"/>
      <c r="AD117" s="206"/>
    </row>
    <row r="118" spans="1:30" ht="31.5" hidden="1" x14ac:dyDescent="0.25">
      <c r="A118" s="132">
        <v>110</v>
      </c>
      <c r="B118" s="154" t="s">
        <v>59</v>
      </c>
      <c r="C118" s="154" t="s">
        <v>704</v>
      </c>
      <c r="D118" s="136"/>
      <c r="E118" s="137"/>
      <c r="F118" s="137">
        <v>0</v>
      </c>
      <c r="G118" s="135"/>
      <c r="H118" s="135"/>
      <c r="I118" s="135">
        <v>0</v>
      </c>
      <c r="J118" s="138"/>
      <c r="K118" s="138"/>
      <c r="L118" s="138">
        <v>0</v>
      </c>
      <c r="M118" s="139">
        <f t="shared" si="15"/>
        <v>0</v>
      </c>
      <c r="N118" s="140">
        <f t="shared" si="16"/>
        <v>0</v>
      </c>
      <c r="O118" s="141">
        <f t="shared" si="17"/>
        <v>0</v>
      </c>
      <c r="P118" s="140">
        <f t="shared" si="18"/>
        <v>0</v>
      </c>
      <c r="Q118" s="140">
        <f t="shared" si="19"/>
        <v>0</v>
      </c>
      <c r="R118" s="141">
        <f t="shared" si="20"/>
        <v>0</v>
      </c>
      <c r="S118" s="140">
        <f t="shared" si="21"/>
        <v>0</v>
      </c>
      <c r="T118" s="140">
        <f t="shared" si="22"/>
        <v>0</v>
      </c>
      <c r="U118" s="140">
        <f t="shared" si="23"/>
        <v>0</v>
      </c>
      <c r="V118" s="141">
        <f t="shared" si="24"/>
        <v>0</v>
      </c>
      <c r="W118" s="140">
        <f t="shared" si="25"/>
        <v>0</v>
      </c>
      <c r="X118" s="146"/>
      <c r="Y118" s="146"/>
      <c r="Z118" s="146"/>
      <c r="AA118" s="146"/>
      <c r="AB118" s="206"/>
      <c r="AC118" s="206"/>
      <c r="AD118" s="206"/>
    </row>
    <row r="119" spans="1:30" ht="31.5" hidden="1" x14ac:dyDescent="0.25">
      <c r="A119" s="132">
        <v>111</v>
      </c>
      <c r="B119" s="154" t="s">
        <v>703</v>
      </c>
      <c r="C119" s="154" t="s">
        <v>704</v>
      </c>
      <c r="D119" s="136"/>
      <c r="E119" s="137"/>
      <c r="F119" s="137">
        <v>0</v>
      </c>
      <c r="G119" s="135"/>
      <c r="H119" s="135"/>
      <c r="I119" s="135">
        <v>0</v>
      </c>
      <c r="J119" s="138"/>
      <c r="K119" s="138"/>
      <c r="L119" s="138">
        <v>0</v>
      </c>
      <c r="M119" s="139">
        <f t="shared" si="15"/>
        <v>0</v>
      </c>
      <c r="N119" s="140">
        <f t="shared" si="16"/>
        <v>0</v>
      </c>
      <c r="O119" s="141">
        <f t="shared" si="17"/>
        <v>0</v>
      </c>
      <c r="P119" s="140">
        <f t="shared" si="18"/>
        <v>0</v>
      </c>
      <c r="Q119" s="140">
        <f t="shared" si="19"/>
        <v>0</v>
      </c>
      <c r="R119" s="141">
        <f t="shared" si="20"/>
        <v>0</v>
      </c>
      <c r="S119" s="140">
        <f t="shared" si="21"/>
        <v>0</v>
      </c>
      <c r="T119" s="140">
        <f t="shared" si="22"/>
        <v>0</v>
      </c>
      <c r="U119" s="140">
        <f t="shared" si="23"/>
        <v>0</v>
      </c>
      <c r="V119" s="141">
        <f t="shared" si="24"/>
        <v>0</v>
      </c>
      <c r="W119" s="140">
        <f t="shared" si="25"/>
        <v>0</v>
      </c>
      <c r="X119" s="146"/>
      <c r="Y119" s="146"/>
      <c r="Z119" s="146"/>
      <c r="AA119" s="146"/>
      <c r="AB119" s="206"/>
      <c r="AC119" s="206"/>
      <c r="AD119" s="206"/>
    </row>
    <row r="120" spans="1:30" hidden="1" x14ac:dyDescent="0.25">
      <c r="A120" s="132">
        <v>112</v>
      </c>
      <c r="B120" s="154" t="s">
        <v>2</v>
      </c>
      <c r="C120" s="154" t="s">
        <v>704</v>
      </c>
      <c r="D120" s="136"/>
      <c r="E120" s="137"/>
      <c r="F120" s="137">
        <v>0</v>
      </c>
      <c r="G120" s="135"/>
      <c r="H120" s="135"/>
      <c r="I120" s="135">
        <v>0</v>
      </c>
      <c r="J120" s="138"/>
      <c r="K120" s="138"/>
      <c r="L120" s="138">
        <v>0</v>
      </c>
      <c r="M120" s="139">
        <f t="shared" si="15"/>
        <v>0</v>
      </c>
      <c r="N120" s="140">
        <f t="shared" si="16"/>
        <v>0</v>
      </c>
      <c r="O120" s="141">
        <f t="shared" si="17"/>
        <v>0</v>
      </c>
      <c r="P120" s="140">
        <f t="shared" si="18"/>
        <v>0</v>
      </c>
      <c r="Q120" s="140">
        <f t="shared" si="19"/>
        <v>0</v>
      </c>
      <c r="R120" s="141">
        <f t="shared" si="20"/>
        <v>0</v>
      </c>
      <c r="S120" s="140">
        <f t="shared" si="21"/>
        <v>0</v>
      </c>
      <c r="T120" s="140">
        <f t="shared" si="22"/>
        <v>0</v>
      </c>
      <c r="U120" s="140">
        <f t="shared" si="23"/>
        <v>0</v>
      </c>
      <c r="V120" s="141">
        <f t="shared" si="24"/>
        <v>0</v>
      </c>
      <c r="W120" s="140">
        <f t="shared" si="25"/>
        <v>0</v>
      </c>
      <c r="X120" s="146"/>
      <c r="Y120" s="146"/>
      <c r="Z120" s="146"/>
      <c r="AA120" s="146"/>
      <c r="AB120" s="206"/>
      <c r="AC120" s="206"/>
      <c r="AD120" s="206"/>
    </row>
    <row r="121" spans="1:30" ht="31.5" hidden="1" x14ac:dyDescent="0.25">
      <c r="A121" s="132">
        <v>113</v>
      </c>
      <c r="B121" s="154" t="s">
        <v>706</v>
      </c>
      <c r="C121" s="154" t="s">
        <v>704</v>
      </c>
      <c r="D121" s="136"/>
      <c r="E121" s="137"/>
      <c r="F121" s="137">
        <v>0</v>
      </c>
      <c r="G121" s="135"/>
      <c r="H121" s="135"/>
      <c r="I121" s="135">
        <v>0</v>
      </c>
      <c r="J121" s="138"/>
      <c r="K121" s="138"/>
      <c r="L121" s="138">
        <v>0</v>
      </c>
      <c r="M121" s="139">
        <f t="shared" si="15"/>
        <v>0</v>
      </c>
      <c r="N121" s="140">
        <f t="shared" si="16"/>
        <v>0</v>
      </c>
      <c r="O121" s="141">
        <f t="shared" si="17"/>
        <v>0</v>
      </c>
      <c r="P121" s="140">
        <f t="shared" si="18"/>
        <v>0</v>
      </c>
      <c r="Q121" s="140">
        <f t="shared" si="19"/>
        <v>0</v>
      </c>
      <c r="R121" s="141">
        <f t="shared" si="20"/>
        <v>0</v>
      </c>
      <c r="S121" s="140">
        <f t="shared" si="21"/>
        <v>0</v>
      </c>
      <c r="T121" s="140">
        <f t="shared" si="22"/>
        <v>0</v>
      </c>
      <c r="U121" s="140">
        <f t="shared" si="23"/>
        <v>0</v>
      </c>
      <c r="V121" s="141">
        <f t="shared" si="24"/>
        <v>0</v>
      </c>
      <c r="W121" s="140">
        <f t="shared" si="25"/>
        <v>0</v>
      </c>
      <c r="X121" s="146"/>
      <c r="Y121" s="146"/>
      <c r="Z121" s="146"/>
      <c r="AA121" s="146"/>
      <c r="AB121" s="206"/>
      <c r="AC121" s="206"/>
      <c r="AD121" s="206"/>
    </row>
    <row r="122" spans="1:30" ht="31.5" hidden="1" x14ac:dyDescent="0.25">
      <c r="A122" s="132">
        <v>114</v>
      </c>
      <c r="B122" s="154" t="s">
        <v>707</v>
      </c>
      <c r="C122" s="154" t="s">
        <v>704</v>
      </c>
      <c r="D122" s="136"/>
      <c r="E122" s="137"/>
      <c r="F122" s="137">
        <v>0</v>
      </c>
      <c r="G122" s="135"/>
      <c r="H122" s="135"/>
      <c r="I122" s="135">
        <v>0</v>
      </c>
      <c r="J122" s="138"/>
      <c r="K122" s="138"/>
      <c r="L122" s="138">
        <v>0</v>
      </c>
      <c r="M122" s="139">
        <f t="shared" si="15"/>
        <v>0</v>
      </c>
      <c r="N122" s="140">
        <f t="shared" si="16"/>
        <v>0</v>
      </c>
      <c r="O122" s="141">
        <f t="shared" si="17"/>
        <v>0</v>
      </c>
      <c r="P122" s="140">
        <f t="shared" si="18"/>
        <v>0</v>
      </c>
      <c r="Q122" s="140">
        <f t="shared" si="19"/>
        <v>0</v>
      </c>
      <c r="R122" s="141">
        <f t="shared" si="20"/>
        <v>0</v>
      </c>
      <c r="S122" s="140">
        <f t="shared" si="21"/>
        <v>0</v>
      </c>
      <c r="T122" s="140">
        <f t="shared" si="22"/>
        <v>0</v>
      </c>
      <c r="U122" s="140">
        <f t="shared" si="23"/>
        <v>0</v>
      </c>
      <c r="V122" s="141">
        <f t="shared" si="24"/>
        <v>0</v>
      </c>
      <c r="W122" s="140">
        <f t="shared" si="25"/>
        <v>0</v>
      </c>
      <c r="X122" s="146"/>
      <c r="Y122" s="146"/>
      <c r="Z122" s="146"/>
      <c r="AA122" s="146"/>
      <c r="AB122" s="206"/>
      <c r="AC122" s="206"/>
      <c r="AD122" s="206"/>
    </row>
    <row r="123" spans="1:30" ht="31.5" hidden="1" x14ac:dyDescent="0.25">
      <c r="A123" s="132">
        <v>115</v>
      </c>
      <c r="B123" s="154" t="s">
        <v>708</v>
      </c>
      <c r="C123" s="154" t="s">
        <v>704</v>
      </c>
      <c r="D123" s="136"/>
      <c r="E123" s="137"/>
      <c r="F123" s="137">
        <v>0</v>
      </c>
      <c r="G123" s="135"/>
      <c r="H123" s="135"/>
      <c r="I123" s="135">
        <v>0</v>
      </c>
      <c r="J123" s="138"/>
      <c r="K123" s="138"/>
      <c r="L123" s="138">
        <v>0</v>
      </c>
      <c r="M123" s="139">
        <f t="shared" si="15"/>
        <v>0</v>
      </c>
      <c r="N123" s="140">
        <f t="shared" si="16"/>
        <v>0</v>
      </c>
      <c r="O123" s="141">
        <f t="shared" si="17"/>
        <v>0</v>
      </c>
      <c r="P123" s="140">
        <f t="shared" si="18"/>
        <v>0</v>
      </c>
      <c r="Q123" s="140">
        <f t="shared" si="19"/>
        <v>0</v>
      </c>
      <c r="R123" s="141">
        <f t="shared" si="20"/>
        <v>0</v>
      </c>
      <c r="S123" s="140">
        <f t="shared" si="21"/>
        <v>0</v>
      </c>
      <c r="T123" s="140">
        <f t="shared" si="22"/>
        <v>0</v>
      </c>
      <c r="U123" s="140">
        <f t="shared" si="23"/>
        <v>0</v>
      </c>
      <c r="V123" s="141">
        <f t="shared" si="24"/>
        <v>0</v>
      </c>
      <c r="W123" s="140">
        <f t="shared" si="25"/>
        <v>0</v>
      </c>
      <c r="X123" s="146"/>
      <c r="Y123" s="146"/>
      <c r="Z123" s="146"/>
      <c r="AA123" s="146"/>
      <c r="AB123" s="206"/>
      <c r="AC123" s="206"/>
      <c r="AD123" s="206"/>
    </row>
    <row r="124" spans="1:30" ht="31.5" hidden="1" x14ac:dyDescent="0.25">
      <c r="A124" s="132">
        <v>116</v>
      </c>
      <c r="B124" s="154" t="s">
        <v>709</v>
      </c>
      <c r="C124" s="154" t="s">
        <v>704</v>
      </c>
      <c r="D124" s="136"/>
      <c r="E124" s="137"/>
      <c r="F124" s="137">
        <v>0</v>
      </c>
      <c r="G124" s="135"/>
      <c r="H124" s="135"/>
      <c r="I124" s="135">
        <v>0</v>
      </c>
      <c r="J124" s="138"/>
      <c r="K124" s="138"/>
      <c r="L124" s="138">
        <v>0</v>
      </c>
      <c r="M124" s="139">
        <f t="shared" si="15"/>
        <v>0</v>
      </c>
      <c r="N124" s="140">
        <f t="shared" si="16"/>
        <v>0</v>
      </c>
      <c r="O124" s="141">
        <f t="shared" si="17"/>
        <v>0</v>
      </c>
      <c r="P124" s="140">
        <f t="shared" si="18"/>
        <v>0</v>
      </c>
      <c r="Q124" s="140">
        <f t="shared" si="19"/>
        <v>0</v>
      </c>
      <c r="R124" s="141">
        <f t="shared" si="20"/>
        <v>0</v>
      </c>
      <c r="S124" s="140">
        <f t="shared" si="21"/>
        <v>0</v>
      </c>
      <c r="T124" s="140">
        <f t="shared" si="22"/>
        <v>0</v>
      </c>
      <c r="U124" s="140">
        <f t="shared" si="23"/>
        <v>0</v>
      </c>
      <c r="V124" s="141">
        <f t="shared" si="24"/>
        <v>0</v>
      </c>
      <c r="W124" s="140">
        <f t="shared" si="25"/>
        <v>0</v>
      </c>
      <c r="X124" s="146"/>
      <c r="Y124" s="146"/>
      <c r="Z124" s="146"/>
      <c r="AA124" s="146"/>
      <c r="AB124" s="206"/>
      <c r="AC124" s="206"/>
      <c r="AD124" s="206"/>
    </row>
    <row r="125" spans="1:30" ht="31.5" hidden="1" x14ac:dyDescent="0.25">
      <c r="A125" s="132">
        <v>117</v>
      </c>
      <c r="B125" s="154" t="s">
        <v>92</v>
      </c>
      <c r="C125" s="154" t="s">
        <v>704</v>
      </c>
      <c r="D125" s="136"/>
      <c r="E125" s="137"/>
      <c r="F125" s="137">
        <v>0</v>
      </c>
      <c r="G125" s="135"/>
      <c r="H125" s="135"/>
      <c r="I125" s="135">
        <v>0</v>
      </c>
      <c r="J125" s="138"/>
      <c r="K125" s="138"/>
      <c r="L125" s="138">
        <v>0</v>
      </c>
      <c r="M125" s="139">
        <f t="shared" si="15"/>
        <v>0</v>
      </c>
      <c r="N125" s="140">
        <f t="shared" si="16"/>
        <v>0</v>
      </c>
      <c r="O125" s="141">
        <f t="shared" si="17"/>
        <v>0</v>
      </c>
      <c r="P125" s="140">
        <f t="shared" si="18"/>
        <v>0</v>
      </c>
      <c r="Q125" s="140">
        <f t="shared" si="19"/>
        <v>0</v>
      </c>
      <c r="R125" s="141">
        <f t="shared" si="20"/>
        <v>0</v>
      </c>
      <c r="S125" s="140">
        <f t="shared" si="21"/>
        <v>0</v>
      </c>
      <c r="T125" s="140">
        <f t="shared" si="22"/>
        <v>0</v>
      </c>
      <c r="U125" s="140">
        <f t="shared" si="23"/>
        <v>0</v>
      </c>
      <c r="V125" s="141">
        <f t="shared" si="24"/>
        <v>0</v>
      </c>
      <c r="W125" s="140">
        <f t="shared" si="25"/>
        <v>0</v>
      </c>
      <c r="X125" s="146"/>
      <c r="Y125" s="146"/>
      <c r="Z125" s="146"/>
      <c r="AA125" s="146"/>
      <c r="AB125" s="206"/>
      <c r="AC125" s="206"/>
      <c r="AD125" s="206"/>
    </row>
    <row r="126" spans="1:30" ht="31.5" hidden="1" x14ac:dyDescent="0.25">
      <c r="A126" s="132">
        <v>118</v>
      </c>
      <c r="B126" s="154" t="s">
        <v>916</v>
      </c>
      <c r="C126" s="154" t="s">
        <v>704</v>
      </c>
      <c r="D126" s="136"/>
      <c r="E126" s="137"/>
      <c r="F126" s="137">
        <v>0</v>
      </c>
      <c r="G126" s="135"/>
      <c r="H126" s="135"/>
      <c r="I126" s="135">
        <v>0</v>
      </c>
      <c r="J126" s="138"/>
      <c r="K126" s="138"/>
      <c r="L126" s="138">
        <v>0</v>
      </c>
      <c r="M126" s="139">
        <f t="shared" si="15"/>
        <v>0</v>
      </c>
      <c r="N126" s="140">
        <f t="shared" si="16"/>
        <v>0</v>
      </c>
      <c r="O126" s="141">
        <f t="shared" si="17"/>
        <v>0</v>
      </c>
      <c r="P126" s="140">
        <f t="shared" si="18"/>
        <v>0</v>
      </c>
      <c r="Q126" s="140">
        <f t="shared" si="19"/>
        <v>0</v>
      </c>
      <c r="R126" s="141">
        <f t="shared" si="20"/>
        <v>0</v>
      </c>
      <c r="S126" s="140">
        <f t="shared" si="21"/>
        <v>0</v>
      </c>
      <c r="T126" s="140">
        <f t="shared" si="22"/>
        <v>0</v>
      </c>
      <c r="U126" s="140">
        <f t="shared" si="23"/>
        <v>0</v>
      </c>
      <c r="V126" s="141">
        <f t="shared" si="24"/>
        <v>0</v>
      </c>
      <c r="W126" s="140">
        <f t="shared" si="25"/>
        <v>0</v>
      </c>
      <c r="X126" s="146"/>
      <c r="Y126" s="146"/>
      <c r="Z126" s="146"/>
      <c r="AA126" s="146"/>
      <c r="AB126" s="206"/>
      <c r="AC126" s="206"/>
      <c r="AD126" s="206"/>
    </row>
    <row r="127" spans="1:30" ht="31.5" hidden="1" x14ac:dyDescent="0.25">
      <c r="A127" s="132">
        <v>119</v>
      </c>
      <c r="B127" s="154" t="s">
        <v>880</v>
      </c>
      <c r="C127" s="154" t="s">
        <v>704</v>
      </c>
      <c r="D127" s="136"/>
      <c r="E127" s="137"/>
      <c r="F127" s="137">
        <v>0</v>
      </c>
      <c r="G127" s="135"/>
      <c r="H127" s="135"/>
      <c r="I127" s="135">
        <v>0</v>
      </c>
      <c r="J127" s="138"/>
      <c r="K127" s="138"/>
      <c r="L127" s="138">
        <v>0</v>
      </c>
      <c r="M127" s="139">
        <f t="shared" si="15"/>
        <v>0</v>
      </c>
      <c r="N127" s="140">
        <f t="shared" si="16"/>
        <v>0</v>
      </c>
      <c r="O127" s="141">
        <f t="shared" si="17"/>
        <v>0</v>
      </c>
      <c r="P127" s="140">
        <f t="shared" si="18"/>
        <v>0</v>
      </c>
      <c r="Q127" s="140">
        <f t="shared" si="19"/>
        <v>0</v>
      </c>
      <c r="R127" s="141">
        <f t="shared" si="20"/>
        <v>0</v>
      </c>
      <c r="S127" s="140">
        <f t="shared" si="21"/>
        <v>0</v>
      </c>
      <c r="T127" s="140">
        <f t="shared" si="22"/>
        <v>0</v>
      </c>
      <c r="U127" s="140">
        <f t="shared" si="23"/>
        <v>0</v>
      </c>
      <c r="V127" s="141">
        <f t="shared" si="24"/>
        <v>0</v>
      </c>
      <c r="W127" s="140">
        <f t="shared" si="25"/>
        <v>0</v>
      </c>
      <c r="X127" s="146"/>
      <c r="Y127" s="146"/>
      <c r="Z127" s="146"/>
      <c r="AA127" s="146"/>
      <c r="AB127" s="206"/>
      <c r="AC127" s="206"/>
      <c r="AD127" s="206"/>
    </row>
    <row r="128" spans="1:30" ht="31.5" hidden="1" x14ac:dyDescent="0.25">
      <c r="A128" s="132">
        <v>120</v>
      </c>
      <c r="B128" s="154" t="s">
        <v>710</v>
      </c>
      <c r="C128" s="154" t="s">
        <v>704</v>
      </c>
      <c r="D128" s="136"/>
      <c r="E128" s="137"/>
      <c r="F128" s="137">
        <v>0</v>
      </c>
      <c r="G128" s="135"/>
      <c r="H128" s="135"/>
      <c r="I128" s="135">
        <v>0</v>
      </c>
      <c r="J128" s="138"/>
      <c r="K128" s="138"/>
      <c r="L128" s="138">
        <v>0</v>
      </c>
      <c r="M128" s="139">
        <f t="shared" si="15"/>
        <v>0</v>
      </c>
      <c r="N128" s="140">
        <f t="shared" si="16"/>
        <v>0</v>
      </c>
      <c r="O128" s="141">
        <f t="shared" si="17"/>
        <v>0</v>
      </c>
      <c r="P128" s="140">
        <f t="shared" si="18"/>
        <v>0</v>
      </c>
      <c r="Q128" s="140">
        <f t="shared" si="19"/>
        <v>0</v>
      </c>
      <c r="R128" s="141">
        <f t="shared" si="20"/>
        <v>0</v>
      </c>
      <c r="S128" s="140">
        <f t="shared" si="21"/>
        <v>0</v>
      </c>
      <c r="T128" s="140">
        <f t="shared" si="22"/>
        <v>0</v>
      </c>
      <c r="U128" s="140">
        <f t="shared" si="23"/>
        <v>0</v>
      </c>
      <c r="V128" s="141">
        <f t="shared" si="24"/>
        <v>0</v>
      </c>
      <c r="W128" s="140">
        <f t="shared" si="25"/>
        <v>0</v>
      </c>
      <c r="X128" s="146"/>
      <c r="Y128" s="146"/>
      <c r="Z128" s="146"/>
      <c r="AA128" s="146"/>
      <c r="AB128" s="206"/>
      <c r="AC128" s="206"/>
      <c r="AD128" s="206"/>
    </row>
    <row r="129" spans="1:30" ht="31.5" hidden="1" x14ac:dyDescent="0.25">
      <c r="A129" s="132">
        <v>121</v>
      </c>
      <c r="B129" s="154" t="s">
        <v>711</v>
      </c>
      <c r="C129" s="154" t="s">
        <v>704</v>
      </c>
      <c r="D129" s="136"/>
      <c r="E129" s="137"/>
      <c r="F129" s="137">
        <v>0</v>
      </c>
      <c r="G129" s="135"/>
      <c r="H129" s="135"/>
      <c r="I129" s="135">
        <v>0</v>
      </c>
      <c r="J129" s="138"/>
      <c r="K129" s="138"/>
      <c r="L129" s="138">
        <v>0</v>
      </c>
      <c r="M129" s="139">
        <f t="shared" si="15"/>
        <v>0</v>
      </c>
      <c r="N129" s="140">
        <f t="shared" si="16"/>
        <v>0</v>
      </c>
      <c r="O129" s="141">
        <f t="shared" si="17"/>
        <v>0</v>
      </c>
      <c r="P129" s="140">
        <f t="shared" si="18"/>
        <v>0</v>
      </c>
      <c r="Q129" s="140">
        <f t="shared" si="19"/>
        <v>0</v>
      </c>
      <c r="R129" s="141">
        <f t="shared" si="20"/>
        <v>0</v>
      </c>
      <c r="S129" s="140">
        <f t="shared" si="21"/>
        <v>0</v>
      </c>
      <c r="T129" s="140">
        <f t="shared" si="22"/>
        <v>0</v>
      </c>
      <c r="U129" s="140">
        <f t="shared" si="23"/>
        <v>0</v>
      </c>
      <c r="V129" s="141">
        <f t="shared" si="24"/>
        <v>0</v>
      </c>
      <c r="W129" s="140">
        <f t="shared" si="25"/>
        <v>0</v>
      </c>
      <c r="X129" s="146"/>
      <c r="Y129" s="146"/>
      <c r="Z129" s="146"/>
      <c r="AA129" s="146"/>
      <c r="AB129" s="206"/>
      <c r="AC129" s="206"/>
      <c r="AD129" s="206"/>
    </row>
    <row r="130" spans="1:30" ht="31.5" hidden="1" x14ac:dyDescent="0.25">
      <c r="A130" s="132">
        <v>122</v>
      </c>
      <c r="B130" s="154" t="s">
        <v>215</v>
      </c>
      <c r="C130" s="154" t="s">
        <v>704</v>
      </c>
      <c r="D130" s="136"/>
      <c r="E130" s="137"/>
      <c r="F130" s="137">
        <v>0</v>
      </c>
      <c r="G130" s="135"/>
      <c r="H130" s="135"/>
      <c r="I130" s="135">
        <v>0</v>
      </c>
      <c r="J130" s="138"/>
      <c r="K130" s="138"/>
      <c r="L130" s="138">
        <v>0</v>
      </c>
      <c r="M130" s="139">
        <f t="shared" si="15"/>
        <v>0</v>
      </c>
      <c r="N130" s="140">
        <f t="shared" si="16"/>
        <v>0</v>
      </c>
      <c r="O130" s="141">
        <f t="shared" si="17"/>
        <v>0</v>
      </c>
      <c r="P130" s="140">
        <f t="shared" si="18"/>
        <v>0</v>
      </c>
      <c r="Q130" s="140">
        <f t="shared" si="19"/>
        <v>0</v>
      </c>
      <c r="R130" s="141">
        <f t="shared" si="20"/>
        <v>0</v>
      </c>
      <c r="S130" s="140">
        <f t="shared" si="21"/>
        <v>0</v>
      </c>
      <c r="T130" s="140">
        <f t="shared" si="22"/>
        <v>0</v>
      </c>
      <c r="U130" s="140">
        <f t="shared" si="23"/>
        <v>0</v>
      </c>
      <c r="V130" s="141">
        <f t="shared" si="24"/>
        <v>0</v>
      </c>
      <c r="W130" s="140">
        <f t="shared" si="25"/>
        <v>0</v>
      </c>
      <c r="X130" s="146"/>
      <c r="Y130" s="146"/>
      <c r="Z130" s="146"/>
      <c r="AA130" s="146"/>
      <c r="AB130" s="206"/>
      <c r="AC130" s="206"/>
      <c r="AD130" s="206"/>
    </row>
    <row r="131" spans="1:30" hidden="1" x14ac:dyDescent="0.25">
      <c r="A131" s="132">
        <v>123</v>
      </c>
      <c r="B131" s="154" t="s">
        <v>444</v>
      </c>
      <c r="C131" s="154" t="s">
        <v>704</v>
      </c>
      <c r="D131" s="136"/>
      <c r="E131" s="137"/>
      <c r="F131" s="137">
        <v>0</v>
      </c>
      <c r="G131" s="135"/>
      <c r="H131" s="135"/>
      <c r="I131" s="135">
        <v>0</v>
      </c>
      <c r="J131" s="138"/>
      <c r="K131" s="138"/>
      <c r="L131" s="138">
        <v>0</v>
      </c>
      <c r="M131" s="139">
        <v>0</v>
      </c>
      <c r="N131" s="140">
        <f t="shared" si="16"/>
        <v>0</v>
      </c>
      <c r="O131" s="141">
        <f t="shared" si="17"/>
        <v>0</v>
      </c>
      <c r="P131" s="140">
        <f t="shared" si="18"/>
        <v>0</v>
      </c>
      <c r="Q131" s="140">
        <f t="shared" si="19"/>
        <v>0</v>
      </c>
      <c r="R131" s="141">
        <f t="shared" si="20"/>
        <v>0</v>
      </c>
      <c r="S131" s="140">
        <f t="shared" si="21"/>
        <v>0</v>
      </c>
      <c r="T131" s="140">
        <f t="shared" si="22"/>
        <v>0</v>
      </c>
      <c r="U131" s="140">
        <f t="shared" si="23"/>
        <v>0</v>
      </c>
      <c r="V131" s="141">
        <f t="shared" si="24"/>
        <v>0</v>
      </c>
      <c r="W131" s="140">
        <f t="shared" si="25"/>
        <v>0</v>
      </c>
      <c r="X131" s="146"/>
      <c r="Y131" s="146"/>
      <c r="Z131" s="146"/>
      <c r="AA131" s="146"/>
      <c r="AB131" s="154"/>
      <c r="AC131" s="206"/>
      <c r="AD131" s="206"/>
    </row>
    <row r="132" spans="1:30" hidden="1" x14ac:dyDescent="0.25">
      <c r="A132" s="132">
        <v>124</v>
      </c>
      <c r="B132" s="154" t="s">
        <v>881</v>
      </c>
      <c r="C132" s="154" t="s">
        <v>713</v>
      </c>
      <c r="D132" s="136"/>
      <c r="E132" s="137"/>
      <c r="F132" s="137">
        <v>24.6</v>
      </c>
      <c r="G132" s="135"/>
      <c r="H132" s="135"/>
      <c r="I132" s="135">
        <v>0</v>
      </c>
      <c r="J132" s="138"/>
      <c r="K132" s="138"/>
      <c r="L132" s="138">
        <v>0</v>
      </c>
      <c r="M132" s="139">
        <f t="shared" si="15"/>
        <v>0</v>
      </c>
      <c r="N132" s="140">
        <f t="shared" si="16"/>
        <v>0</v>
      </c>
      <c r="O132" s="141">
        <f t="shared" si="17"/>
        <v>0</v>
      </c>
      <c r="P132" s="140">
        <f t="shared" si="18"/>
        <v>0</v>
      </c>
      <c r="Q132" s="140">
        <f t="shared" si="19"/>
        <v>0</v>
      </c>
      <c r="R132" s="141">
        <f t="shared" si="20"/>
        <v>0</v>
      </c>
      <c r="S132" s="140">
        <f t="shared" si="21"/>
        <v>0</v>
      </c>
      <c r="T132" s="140">
        <f t="shared" si="22"/>
        <v>0</v>
      </c>
      <c r="U132" s="140">
        <f t="shared" si="23"/>
        <v>0</v>
      </c>
      <c r="V132" s="141">
        <f t="shared" si="24"/>
        <v>0</v>
      </c>
      <c r="W132" s="140">
        <f t="shared" si="25"/>
        <v>0</v>
      </c>
      <c r="X132" s="146"/>
      <c r="Y132" s="146"/>
      <c r="Z132" s="146"/>
      <c r="AA132" s="146"/>
      <c r="AB132" s="154"/>
      <c r="AC132" s="206"/>
      <c r="AD132" s="206"/>
    </row>
    <row r="133" spans="1:30" hidden="1" x14ac:dyDescent="0.25">
      <c r="A133" s="132">
        <v>125</v>
      </c>
      <c r="B133" s="154" t="s">
        <v>882</v>
      </c>
      <c r="C133" s="154" t="s">
        <v>713</v>
      </c>
      <c r="D133" s="136"/>
      <c r="E133" s="137"/>
      <c r="F133" s="137">
        <v>21.26</v>
      </c>
      <c r="G133" s="135"/>
      <c r="H133" s="135"/>
      <c r="I133" s="135">
        <v>0</v>
      </c>
      <c r="J133" s="138"/>
      <c r="K133" s="138"/>
      <c r="L133" s="138">
        <v>0</v>
      </c>
      <c r="M133" s="139">
        <f t="shared" si="15"/>
        <v>0</v>
      </c>
      <c r="N133" s="140">
        <f t="shared" si="16"/>
        <v>0</v>
      </c>
      <c r="O133" s="141">
        <f t="shared" si="17"/>
        <v>0</v>
      </c>
      <c r="P133" s="140">
        <f t="shared" si="18"/>
        <v>0</v>
      </c>
      <c r="Q133" s="140">
        <f t="shared" si="19"/>
        <v>0</v>
      </c>
      <c r="R133" s="141">
        <f t="shared" si="20"/>
        <v>0</v>
      </c>
      <c r="S133" s="140">
        <f t="shared" si="21"/>
        <v>0</v>
      </c>
      <c r="T133" s="140">
        <f t="shared" si="22"/>
        <v>0</v>
      </c>
      <c r="U133" s="140">
        <f t="shared" si="23"/>
        <v>0</v>
      </c>
      <c r="V133" s="141">
        <f t="shared" si="24"/>
        <v>0</v>
      </c>
      <c r="W133" s="140">
        <f t="shared" si="25"/>
        <v>0</v>
      </c>
      <c r="X133" s="146"/>
      <c r="Y133" s="146"/>
      <c r="Z133" s="146"/>
      <c r="AA133" s="146"/>
      <c r="AB133" s="154"/>
      <c r="AC133" s="206"/>
      <c r="AD133" s="206"/>
    </row>
    <row r="134" spans="1:30" hidden="1" x14ac:dyDescent="0.25">
      <c r="A134" s="132">
        <v>126</v>
      </c>
      <c r="B134" s="154" t="s">
        <v>883</v>
      </c>
      <c r="C134" s="154" t="s">
        <v>713</v>
      </c>
      <c r="D134" s="136"/>
      <c r="E134" s="137"/>
      <c r="F134" s="137">
        <v>14.37</v>
      </c>
      <c r="G134" s="135"/>
      <c r="H134" s="135"/>
      <c r="I134" s="135">
        <v>45</v>
      </c>
      <c r="J134" s="138"/>
      <c r="K134" s="138"/>
      <c r="L134" s="138">
        <v>3.131524008350731</v>
      </c>
      <c r="M134" s="139">
        <v>0</v>
      </c>
      <c r="N134" s="140">
        <f t="shared" si="16"/>
        <v>0</v>
      </c>
      <c r="O134" s="141">
        <f t="shared" si="17"/>
        <v>0</v>
      </c>
      <c r="P134" s="140">
        <f t="shared" si="18"/>
        <v>0</v>
      </c>
      <c r="Q134" s="140">
        <f t="shared" si="19"/>
        <v>0</v>
      </c>
      <c r="R134" s="141">
        <f t="shared" si="20"/>
        <v>0</v>
      </c>
      <c r="S134" s="140">
        <f t="shared" si="21"/>
        <v>25</v>
      </c>
      <c r="T134" s="140">
        <f t="shared" si="22"/>
        <v>0</v>
      </c>
      <c r="U134" s="140">
        <f t="shared" si="23"/>
        <v>0</v>
      </c>
      <c r="V134" s="141">
        <f t="shared" si="24"/>
        <v>0</v>
      </c>
      <c r="W134" s="140">
        <f t="shared" si="25"/>
        <v>20</v>
      </c>
      <c r="X134" s="146"/>
      <c r="Y134" s="146"/>
      <c r="Z134" s="146"/>
      <c r="AA134" s="146"/>
      <c r="AB134" s="154"/>
      <c r="AC134" s="206"/>
      <c r="AD134" s="206"/>
    </row>
    <row r="135" spans="1:30" ht="31.5" x14ac:dyDescent="0.25">
      <c r="A135" s="212">
        <v>127</v>
      </c>
      <c r="B135" s="213" t="s">
        <v>803</v>
      </c>
      <c r="C135" s="213" t="s">
        <v>713</v>
      </c>
      <c r="D135" s="136"/>
      <c r="E135" s="137"/>
      <c r="F135" s="215">
        <v>18.93</v>
      </c>
      <c r="G135" s="216"/>
      <c r="H135" s="216"/>
      <c r="I135" s="216">
        <v>58</v>
      </c>
      <c r="J135" s="217">
        <v>0</v>
      </c>
      <c r="K135" s="217">
        <v>0</v>
      </c>
      <c r="L135" s="217">
        <v>3.0639197041732702</v>
      </c>
      <c r="M135" s="193">
        <v>6</v>
      </c>
      <c r="N135" s="204">
        <f t="shared" si="16"/>
        <v>3</v>
      </c>
      <c r="O135" s="141">
        <f t="shared" si="17"/>
        <v>3.48</v>
      </c>
      <c r="P135" s="196">
        <f t="shared" si="18"/>
        <v>0</v>
      </c>
      <c r="Q135" s="196">
        <f t="shared" si="19"/>
        <v>0</v>
      </c>
      <c r="R135" s="141">
        <f t="shared" si="20"/>
        <v>0.75</v>
      </c>
      <c r="S135" s="140">
        <f t="shared" si="21"/>
        <v>25</v>
      </c>
      <c r="T135" s="196">
        <f t="shared" si="22"/>
        <v>3</v>
      </c>
      <c r="U135" s="196">
        <f t="shared" si="23"/>
        <v>0</v>
      </c>
      <c r="V135" s="141">
        <f t="shared" si="24"/>
        <v>0.6</v>
      </c>
      <c r="W135" s="140">
        <f t="shared" si="25"/>
        <v>20</v>
      </c>
      <c r="X135" s="241">
        <v>3</v>
      </c>
      <c r="Y135" s="241"/>
      <c r="Z135" s="241"/>
      <c r="AA135" s="241"/>
      <c r="AB135" s="236" t="s">
        <v>665</v>
      </c>
      <c r="AC135" s="236" t="s">
        <v>665</v>
      </c>
      <c r="AD135" s="206" t="s">
        <v>665</v>
      </c>
    </row>
    <row r="136" spans="1:30" x14ac:dyDescent="0.25">
      <c r="A136" s="212">
        <v>128</v>
      </c>
      <c r="B136" s="213" t="s">
        <v>712</v>
      </c>
      <c r="C136" s="213" t="s">
        <v>713</v>
      </c>
      <c r="D136" s="136"/>
      <c r="E136" s="137"/>
      <c r="F136" s="215">
        <v>108.5</v>
      </c>
      <c r="G136" s="216">
        <v>111.75500000000001</v>
      </c>
      <c r="H136" s="216">
        <v>136</v>
      </c>
      <c r="I136" s="216">
        <v>112.33333333333334</v>
      </c>
      <c r="J136" s="217">
        <v>1.03</v>
      </c>
      <c r="K136" s="217">
        <v>1.2534562211981566</v>
      </c>
      <c r="L136" s="217">
        <v>1.0353302611367128</v>
      </c>
      <c r="M136" s="193">
        <f t="shared" si="15"/>
        <v>5</v>
      </c>
      <c r="N136" s="204">
        <f t="shared" si="16"/>
        <v>5</v>
      </c>
      <c r="O136" s="141">
        <f t="shared" si="17"/>
        <v>5.6166666666666671</v>
      </c>
      <c r="P136" s="196">
        <v>0</v>
      </c>
      <c r="Q136" s="196">
        <f t="shared" si="19"/>
        <v>1</v>
      </c>
      <c r="R136" s="141">
        <f t="shared" si="20"/>
        <v>1</v>
      </c>
      <c r="S136" s="140">
        <v>20</v>
      </c>
      <c r="T136" s="196">
        <f t="shared" si="22"/>
        <v>3</v>
      </c>
      <c r="U136" s="196">
        <f t="shared" si="23"/>
        <v>1</v>
      </c>
      <c r="V136" s="141">
        <f t="shared" si="24"/>
        <v>1</v>
      </c>
      <c r="W136" s="140">
        <f t="shared" si="25"/>
        <v>20</v>
      </c>
      <c r="X136" s="241">
        <v>8</v>
      </c>
      <c r="Y136" s="241">
        <v>0</v>
      </c>
      <c r="Z136" s="241">
        <v>1</v>
      </c>
      <c r="AA136" s="241">
        <v>2</v>
      </c>
      <c r="AB136" s="236">
        <v>6</v>
      </c>
      <c r="AC136" s="236">
        <v>6</v>
      </c>
      <c r="AD136" s="206">
        <f t="shared" ref="AD136:AD142" si="26">AC136*100/AB136</f>
        <v>100</v>
      </c>
    </row>
    <row r="137" spans="1:30" x14ac:dyDescent="0.25">
      <c r="A137" s="212">
        <v>129</v>
      </c>
      <c r="B137" s="213" t="s">
        <v>2</v>
      </c>
      <c r="C137" s="213" t="s">
        <v>713</v>
      </c>
      <c r="D137" s="136"/>
      <c r="E137" s="137"/>
      <c r="F137" s="215">
        <v>316.76</v>
      </c>
      <c r="G137" s="216">
        <v>288.2516</v>
      </c>
      <c r="H137" s="216">
        <v>430.79360000000003</v>
      </c>
      <c r="I137" s="216">
        <v>367</v>
      </c>
      <c r="J137" s="217">
        <v>0.91</v>
      </c>
      <c r="K137" s="217">
        <v>1.36</v>
      </c>
      <c r="L137" s="217">
        <v>1.1586058845813865</v>
      </c>
      <c r="M137" s="193">
        <f t="shared" si="15"/>
        <v>5</v>
      </c>
      <c r="N137" s="204">
        <f t="shared" si="16"/>
        <v>18</v>
      </c>
      <c r="O137" s="141">
        <f t="shared" si="17"/>
        <v>18.350000000000001</v>
      </c>
      <c r="P137" s="196">
        <v>0</v>
      </c>
      <c r="Q137" s="196">
        <f t="shared" si="19"/>
        <v>0</v>
      </c>
      <c r="R137" s="141">
        <f t="shared" si="20"/>
        <v>0</v>
      </c>
      <c r="S137" s="140">
        <v>0</v>
      </c>
      <c r="T137" s="196">
        <f t="shared" si="22"/>
        <v>15</v>
      </c>
      <c r="U137" s="196">
        <f t="shared" si="23"/>
        <v>3</v>
      </c>
      <c r="V137" s="141">
        <f t="shared" si="24"/>
        <v>3.6</v>
      </c>
      <c r="W137" s="140">
        <f t="shared" si="25"/>
        <v>20</v>
      </c>
      <c r="X137" s="241" t="s">
        <v>844</v>
      </c>
      <c r="Y137" s="241"/>
      <c r="Z137" s="241"/>
      <c r="AA137" s="241"/>
      <c r="AB137" s="236">
        <v>17</v>
      </c>
      <c r="AC137" s="236">
        <v>8</v>
      </c>
      <c r="AD137" s="206">
        <f t="shared" si="26"/>
        <v>47.058823529411768</v>
      </c>
    </row>
    <row r="138" spans="1:30" ht="31.5" x14ac:dyDescent="0.25">
      <c r="A138" s="212">
        <v>130</v>
      </c>
      <c r="B138" s="213" t="s">
        <v>119</v>
      </c>
      <c r="C138" s="213" t="s">
        <v>713</v>
      </c>
      <c r="D138" s="136"/>
      <c r="E138" s="137"/>
      <c r="F138" s="215">
        <v>74.75</v>
      </c>
      <c r="G138" s="216">
        <v>162</v>
      </c>
      <c r="H138" s="216">
        <v>198</v>
      </c>
      <c r="I138" s="216">
        <v>256</v>
      </c>
      <c r="J138" s="217">
        <v>2.1672240802675584</v>
      </c>
      <c r="K138" s="217">
        <v>2.6488294314381271</v>
      </c>
      <c r="L138" s="217">
        <v>3.4247491638795986</v>
      </c>
      <c r="M138" s="193">
        <f t="shared" si="15"/>
        <v>7</v>
      </c>
      <c r="N138" s="204">
        <f t="shared" si="16"/>
        <v>17</v>
      </c>
      <c r="O138" s="141">
        <f t="shared" si="17"/>
        <v>17.920000000000002</v>
      </c>
      <c r="P138" s="196">
        <v>2</v>
      </c>
      <c r="Q138" s="196">
        <f t="shared" si="19"/>
        <v>2</v>
      </c>
      <c r="R138" s="141">
        <f t="shared" si="20"/>
        <v>4.25</v>
      </c>
      <c r="S138" s="140">
        <f t="shared" si="21"/>
        <v>25</v>
      </c>
      <c r="T138" s="196">
        <f t="shared" si="22"/>
        <v>10</v>
      </c>
      <c r="U138" s="196">
        <f t="shared" si="23"/>
        <v>3</v>
      </c>
      <c r="V138" s="141">
        <f t="shared" si="24"/>
        <v>3.4</v>
      </c>
      <c r="W138" s="140">
        <f t="shared" si="25"/>
        <v>20</v>
      </c>
      <c r="X138" s="241">
        <v>19</v>
      </c>
      <c r="Y138" s="241">
        <v>2</v>
      </c>
      <c r="Z138" s="241">
        <v>2</v>
      </c>
      <c r="AA138" s="241">
        <v>5</v>
      </c>
      <c r="AB138" s="236">
        <v>12</v>
      </c>
      <c r="AC138" s="236">
        <v>7</v>
      </c>
      <c r="AD138" s="206">
        <f t="shared" si="26"/>
        <v>58.333333333333336</v>
      </c>
    </row>
    <row r="139" spans="1:30" ht="31.5" x14ac:dyDescent="0.25">
      <c r="A139" s="212">
        <v>131</v>
      </c>
      <c r="B139" s="213" t="s">
        <v>121</v>
      </c>
      <c r="C139" s="213" t="s">
        <v>713</v>
      </c>
      <c r="D139" s="136"/>
      <c r="E139" s="137"/>
      <c r="F139" s="215">
        <v>150.49</v>
      </c>
      <c r="G139" s="216">
        <v>56</v>
      </c>
      <c r="H139" s="216">
        <v>137</v>
      </c>
      <c r="I139" s="216">
        <v>49</v>
      </c>
      <c r="J139" s="217">
        <v>0.37211774868762043</v>
      </c>
      <c r="K139" s="217">
        <v>0.91035949232507141</v>
      </c>
      <c r="L139" s="217">
        <v>0.32560303010166786</v>
      </c>
      <c r="M139" s="193">
        <f t="shared" ref="M139:M201" si="27">IF(I139&lt;VLOOKUP(L139,$M$505:$Q$513,2),0,VLOOKUP(L139,$M$505:$Q$513,3))</f>
        <v>3</v>
      </c>
      <c r="N139" s="204">
        <f t="shared" ref="N139:N202" si="28">ROUNDDOWN(O139,0)</f>
        <v>1</v>
      </c>
      <c r="O139" s="141">
        <f t="shared" ref="O139:O202" si="29">I139*M139/100</f>
        <v>1.47</v>
      </c>
      <c r="P139" s="196">
        <f t="shared" ref="P139:P201" si="30">ROUNDDOWN(R139,0)</f>
        <v>0</v>
      </c>
      <c r="Q139" s="196">
        <f t="shared" ref="Q139:Q202" si="31">ROUNDDOWN(R139-P139,0)</f>
        <v>0</v>
      </c>
      <c r="R139" s="141">
        <f t="shared" ref="R139:R202" si="32">N139*S139/100</f>
        <v>0</v>
      </c>
      <c r="S139" s="140">
        <f t="shared" ref="S139:S201" si="33">IF(I139&lt;VLOOKUP(L139,$M$505:$Q$513,2),0,VLOOKUP(L139,$M$505:$Q$513,4))</f>
        <v>0</v>
      </c>
      <c r="T139" s="196">
        <f t="shared" ref="T139:T202" si="34">N139-P139-Q139-U139</f>
        <v>1</v>
      </c>
      <c r="U139" s="196">
        <f t="shared" ref="U139:U202" si="35">ROUNDDOWN(V139,0)</f>
        <v>0</v>
      </c>
      <c r="V139" s="141">
        <f t="shared" ref="V139:V202" si="36">N139*W139/100</f>
        <v>0</v>
      </c>
      <c r="W139" s="140">
        <f t="shared" ref="W139:W201" si="37">IF(I139&lt;VLOOKUP(L139,$M$505:$Q$513,2),0,VLOOKUP(L139,$M$505:$Q$513,5))</f>
        <v>0</v>
      </c>
      <c r="X139" s="241">
        <v>1</v>
      </c>
      <c r="Y139" s="241"/>
      <c r="Z139" s="241"/>
      <c r="AA139" s="241"/>
      <c r="AB139" s="236">
        <v>6</v>
      </c>
      <c r="AC139" s="236">
        <v>5</v>
      </c>
      <c r="AD139" s="206">
        <f t="shared" si="26"/>
        <v>83.333333333333329</v>
      </c>
    </row>
    <row r="140" spans="1:30" ht="31.5" x14ac:dyDescent="0.25">
      <c r="A140" s="212">
        <v>132</v>
      </c>
      <c r="B140" s="213" t="s">
        <v>95</v>
      </c>
      <c r="C140" s="213" t="s">
        <v>713</v>
      </c>
      <c r="D140" s="136"/>
      <c r="E140" s="137"/>
      <c r="F140" s="215">
        <v>224.21</v>
      </c>
      <c r="G140" s="216">
        <v>205</v>
      </c>
      <c r="H140" s="216">
        <v>237</v>
      </c>
      <c r="I140" s="216">
        <v>247</v>
      </c>
      <c r="J140" s="217">
        <v>0.91432139512064581</v>
      </c>
      <c r="K140" s="217">
        <v>1.0570447348467953</v>
      </c>
      <c r="L140" s="217">
        <v>1.101645778511217</v>
      </c>
      <c r="M140" s="193">
        <v>4.5</v>
      </c>
      <c r="N140" s="204">
        <f t="shared" si="28"/>
        <v>11</v>
      </c>
      <c r="O140" s="141">
        <f t="shared" si="29"/>
        <v>11.115</v>
      </c>
      <c r="P140" s="196">
        <v>0</v>
      </c>
      <c r="Q140" s="196">
        <f t="shared" si="31"/>
        <v>2</v>
      </c>
      <c r="R140" s="141">
        <f t="shared" si="32"/>
        <v>2.75</v>
      </c>
      <c r="S140" s="140">
        <f t="shared" si="33"/>
        <v>25</v>
      </c>
      <c r="T140" s="196">
        <f t="shared" si="34"/>
        <v>7</v>
      </c>
      <c r="U140" s="196">
        <f t="shared" si="35"/>
        <v>2</v>
      </c>
      <c r="V140" s="141">
        <f t="shared" si="36"/>
        <v>2.2000000000000002</v>
      </c>
      <c r="W140" s="140">
        <f t="shared" si="37"/>
        <v>20</v>
      </c>
      <c r="X140" s="241">
        <v>11</v>
      </c>
      <c r="Y140" s="241">
        <v>0</v>
      </c>
      <c r="Z140" s="241">
        <v>2</v>
      </c>
      <c r="AA140" s="241">
        <v>2</v>
      </c>
      <c r="AB140" s="236">
        <v>11</v>
      </c>
      <c r="AC140" s="236">
        <v>7</v>
      </c>
      <c r="AD140" s="206">
        <f t="shared" si="26"/>
        <v>63.636363636363633</v>
      </c>
    </row>
    <row r="141" spans="1:30" ht="31.5" x14ac:dyDescent="0.25">
      <c r="A141" s="212">
        <v>133</v>
      </c>
      <c r="B141" s="213" t="s">
        <v>714</v>
      </c>
      <c r="C141" s="213" t="s">
        <v>713</v>
      </c>
      <c r="D141" s="136"/>
      <c r="E141" s="137"/>
      <c r="F141" s="215">
        <v>41.43</v>
      </c>
      <c r="G141" s="216">
        <v>37</v>
      </c>
      <c r="H141" s="216">
        <v>41</v>
      </c>
      <c r="I141" s="216">
        <v>110</v>
      </c>
      <c r="J141" s="217">
        <v>0.89307265266714941</v>
      </c>
      <c r="K141" s="217">
        <v>2.66</v>
      </c>
      <c r="L141" s="217">
        <v>2.6550808592807145</v>
      </c>
      <c r="M141" s="193">
        <f t="shared" si="27"/>
        <v>7</v>
      </c>
      <c r="N141" s="204">
        <f t="shared" si="28"/>
        <v>7</v>
      </c>
      <c r="O141" s="141">
        <f t="shared" si="29"/>
        <v>7.7</v>
      </c>
      <c r="P141" s="196">
        <v>0</v>
      </c>
      <c r="Q141" s="196">
        <f t="shared" si="31"/>
        <v>1</v>
      </c>
      <c r="R141" s="141">
        <f t="shared" si="32"/>
        <v>1.75</v>
      </c>
      <c r="S141" s="140">
        <f t="shared" si="33"/>
        <v>25</v>
      </c>
      <c r="T141" s="196">
        <f t="shared" si="34"/>
        <v>5</v>
      </c>
      <c r="U141" s="196">
        <f t="shared" si="35"/>
        <v>1</v>
      </c>
      <c r="V141" s="141">
        <f t="shared" si="36"/>
        <v>1.4</v>
      </c>
      <c r="W141" s="140">
        <f t="shared" si="37"/>
        <v>20</v>
      </c>
      <c r="X141" s="241">
        <v>7</v>
      </c>
      <c r="Y141" s="241">
        <v>0</v>
      </c>
      <c r="Z141" s="241">
        <v>1</v>
      </c>
      <c r="AA141" s="241">
        <v>1</v>
      </c>
      <c r="AB141" s="236">
        <v>2</v>
      </c>
      <c r="AC141" s="236">
        <v>0</v>
      </c>
      <c r="AD141" s="206">
        <f t="shared" si="26"/>
        <v>0</v>
      </c>
    </row>
    <row r="142" spans="1:30" ht="31.5" x14ac:dyDescent="0.25">
      <c r="A142" s="212">
        <v>134</v>
      </c>
      <c r="B142" s="213" t="s">
        <v>884</v>
      </c>
      <c r="C142" s="213" t="s">
        <v>713</v>
      </c>
      <c r="D142" s="136"/>
      <c r="E142" s="137"/>
      <c r="F142" s="215">
        <v>197.6</v>
      </c>
      <c r="G142" s="216">
        <v>370</v>
      </c>
      <c r="H142" s="216">
        <v>539</v>
      </c>
      <c r="I142" s="216">
        <v>567</v>
      </c>
      <c r="J142" s="217">
        <v>1.8724696356275303</v>
      </c>
      <c r="K142" s="217">
        <v>2.7277327935222675</v>
      </c>
      <c r="L142" s="217">
        <v>2.869433198380567</v>
      </c>
      <c r="M142" s="193">
        <v>5.2</v>
      </c>
      <c r="N142" s="204">
        <f t="shared" si="28"/>
        <v>29</v>
      </c>
      <c r="O142" s="141">
        <f t="shared" si="29"/>
        <v>29.484000000000002</v>
      </c>
      <c r="P142" s="196">
        <f t="shared" si="30"/>
        <v>7</v>
      </c>
      <c r="Q142" s="196">
        <f t="shared" si="31"/>
        <v>0</v>
      </c>
      <c r="R142" s="141">
        <f t="shared" si="32"/>
        <v>7.25</v>
      </c>
      <c r="S142" s="140">
        <f t="shared" si="33"/>
        <v>25</v>
      </c>
      <c r="T142" s="196">
        <f t="shared" si="34"/>
        <v>17</v>
      </c>
      <c r="U142" s="196">
        <f t="shared" si="35"/>
        <v>5</v>
      </c>
      <c r="V142" s="141">
        <f t="shared" si="36"/>
        <v>5.8</v>
      </c>
      <c r="W142" s="140">
        <f t="shared" si="37"/>
        <v>20</v>
      </c>
      <c r="X142" s="241">
        <v>29</v>
      </c>
      <c r="Y142" s="241">
        <v>8</v>
      </c>
      <c r="Z142" s="241">
        <v>0</v>
      </c>
      <c r="AA142" s="241">
        <v>6</v>
      </c>
      <c r="AB142" s="236">
        <v>30</v>
      </c>
      <c r="AC142" s="236">
        <v>28</v>
      </c>
      <c r="AD142" s="206">
        <f t="shared" si="26"/>
        <v>93.333333333333329</v>
      </c>
    </row>
    <row r="143" spans="1:30" ht="31.5" x14ac:dyDescent="0.25">
      <c r="A143" s="212">
        <v>135</v>
      </c>
      <c r="B143" s="213" t="s">
        <v>127</v>
      </c>
      <c r="C143" s="213" t="s">
        <v>713</v>
      </c>
      <c r="D143" s="136"/>
      <c r="E143" s="137"/>
      <c r="F143" s="215">
        <v>13.2</v>
      </c>
      <c r="G143" s="216">
        <v>79</v>
      </c>
      <c r="H143" s="216">
        <v>100</v>
      </c>
      <c r="I143" s="216">
        <v>48</v>
      </c>
      <c r="J143" s="217">
        <v>5.9848484848484853</v>
      </c>
      <c r="K143" s="217">
        <v>7.5757575757575761</v>
      </c>
      <c r="L143" s="217">
        <v>3.6363636363636367</v>
      </c>
      <c r="M143" s="193">
        <f t="shared" si="27"/>
        <v>7</v>
      </c>
      <c r="N143" s="204">
        <f t="shared" si="28"/>
        <v>3</v>
      </c>
      <c r="O143" s="141">
        <f t="shared" si="29"/>
        <v>3.36</v>
      </c>
      <c r="P143" s="196">
        <f t="shared" si="30"/>
        <v>0</v>
      </c>
      <c r="Q143" s="196">
        <f t="shared" si="31"/>
        <v>0</v>
      </c>
      <c r="R143" s="141">
        <f t="shared" si="32"/>
        <v>0.75</v>
      </c>
      <c r="S143" s="140">
        <f t="shared" si="33"/>
        <v>25</v>
      </c>
      <c r="T143" s="196">
        <f t="shared" si="34"/>
        <v>3</v>
      </c>
      <c r="U143" s="196">
        <f t="shared" si="35"/>
        <v>0</v>
      </c>
      <c r="V143" s="141">
        <f t="shared" si="36"/>
        <v>0.6</v>
      </c>
      <c r="W143" s="140">
        <f t="shared" si="37"/>
        <v>20</v>
      </c>
      <c r="X143" s="241">
        <v>3</v>
      </c>
      <c r="Y143" s="241">
        <v>1</v>
      </c>
      <c r="Z143" s="241">
        <v>1</v>
      </c>
      <c r="AA143" s="241">
        <v>0</v>
      </c>
      <c r="AB143" s="236">
        <v>6</v>
      </c>
      <c r="AC143" s="236" t="s">
        <v>670</v>
      </c>
      <c r="AD143" s="206"/>
    </row>
    <row r="144" spans="1:30" ht="31.5" hidden="1" x14ac:dyDescent="0.25">
      <c r="A144" s="132">
        <v>136</v>
      </c>
      <c r="B144" s="154" t="s">
        <v>223</v>
      </c>
      <c r="C144" s="154" t="s">
        <v>713</v>
      </c>
      <c r="D144" s="136"/>
      <c r="E144" s="137"/>
      <c r="F144" s="137">
        <v>9.48</v>
      </c>
      <c r="G144" s="135"/>
      <c r="H144" s="135"/>
      <c r="I144" s="135">
        <v>12</v>
      </c>
      <c r="J144" s="138"/>
      <c r="K144" s="138"/>
      <c r="L144" s="138">
        <v>1.2658227848101264</v>
      </c>
      <c r="M144" s="139">
        <f t="shared" si="27"/>
        <v>0</v>
      </c>
      <c r="N144" s="140">
        <f t="shared" si="28"/>
        <v>0</v>
      </c>
      <c r="O144" s="141">
        <f t="shared" si="29"/>
        <v>0</v>
      </c>
      <c r="P144" s="140">
        <f t="shared" si="30"/>
        <v>0</v>
      </c>
      <c r="Q144" s="140">
        <f t="shared" si="31"/>
        <v>0</v>
      </c>
      <c r="R144" s="141">
        <f t="shared" si="32"/>
        <v>0</v>
      </c>
      <c r="S144" s="140">
        <f t="shared" si="33"/>
        <v>0</v>
      </c>
      <c r="T144" s="140">
        <f t="shared" si="34"/>
        <v>0</v>
      </c>
      <c r="U144" s="140">
        <f t="shared" si="35"/>
        <v>0</v>
      </c>
      <c r="V144" s="141">
        <f t="shared" si="36"/>
        <v>0</v>
      </c>
      <c r="W144" s="140">
        <f t="shared" si="37"/>
        <v>0</v>
      </c>
      <c r="X144" s="146"/>
      <c r="Y144" s="146"/>
      <c r="Z144" s="146"/>
      <c r="AA144" s="146"/>
      <c r="AB144" s="206"/>
      <c r="AC144" s="206"/>
      <c r="AD144" s="206"/>
    </row>
    <row r="145" spans="1:31" hidden="1" x14ac:dyDescent="0.25">
      <c r="A145" s="132">
        <v>137</v>
      </c>
      <c r="B145" s="154" t="s">
        <v>444</v>
      </c>
      <c r="C145" s="154" t="s">
        <v>713</v>
      </c>
      <c r="D145" s="136"/>
      <c r="E145" s="137"/>
      <c r="F145" s="137">
        <v>1432.58</v>
      </c>
      <c r="G145" s="135"/>
      <c r="H145" s="135"/>
      <c r="I145" s="135">
        <v>2096</v>
      </c>
      <c r="J145" s="138"/>
      <c r="K145" s="138"/>
      <c r="L145" s="138">
        <v>1.4630945566739728</v>
      </c>
      <c r="M145" s="139">
        <v>0</v>
      </c>
      <c r="N145" s="140">
        <f t="shared" si="28"/>
        <v>0</v>
      </c>
      <c r="O145" s="141">
        <f t="shared" si="29"/>
        <v>0</v>
      </c>
      <c r="P145" s="140">
        <f t="shared" si="30"/>
        <v>0</v>
      </c>
      <c r="Q145" s="140">
        <f t="shared" si="31"/>
        <v>0</v>
      </c>
      <c r="R145" s="141">
        <f t="shared" si="32"/>
        <v>0</v>
      </c>
      <c r="S145" s="140">
        <f t="shared" si="33"/>
        <v>25</v>
      </c>
      <c r="T145" s="140">
        <f t="shared" si="34"/>
        <v>0</v>
      </c>
      <c r="U145" s="140">
        <f t="shared" si="35"/>
        <v>0</v>
      </c>
      <c r="V145" s="141">
        <f t="shared" si="36"/>
        <v>0</v>
      </c>
      <c r="W145" s="140">
        <f t="shared" si="37"/>
        <v>20</v>
      </c>
      <c r="X145" s="146"/>
      <c r="Y145" s="146"/>
      <c r="Z145" s="146"/>
      <c r="AA145" s="146"/>
      <c r="AB145" s="154"/>
      <c r="AC145" s="206"/>
      <c r="AD145" s="206"/>
    </row>
    <row r="146" spans="1:31" hidden="1" x14ac:dyDescent="0.25">
      <c r="A146" s="132">
        <v>138</v>
      </c>
      <c r="B146" s="154" t="s">
        <v>885</v>
      </c>
      <c r="C146" s="154" t="s">
        <v>715</v>
      </c>
      <c r="D146" s="136"/>
      <c r="E146" s="137"/>
      <c r="F146" s="137">
        <v>15.03</v>
      </c>
      <c r="G146" s="135"/>
      <c r="H146" s="135"/>
      <c r="I146" s="135">
        <v>114</v>
      </c>
      <c r="J146" s="138"/>
      <c r="K146" s="138"/>
      <c r="L146" s="138">
        <v>7.5848303393213579</v>
      </c>
      <c r="M146" s="139">
        <v>0</v>
      </c>
      <c r="N146" s="140">
        <f t="shared" si="28"/>
        <v>0</v>
      </c>
      <c r="O146" s="141">
        <f t="shared" si="29"/>
        <v>0</v>
      </c>
      <c r="P146" s="140">
        <f t="shared" si="30"/>
        <v>0</v>
      </c>
      <c r="Q146" s="140">
        <f t="shared" si="31"/>
        <v>0</v>
      </c>
      <c r="R146" s="141">
        <f t="shared" si="32"/>
        <v>0</v>
      </c>
      <c r="S146" s="140">
        <f t="shared" si="33"/>
        <v>25</v>
      </c>
      <c r="T146" s="140">
        <f t="shared" si="34"/>
        <v>0</v>
      </c>
      <c r="U146" s="140">
        <f t="shared" si="35"/>
        <v>0</v>
      </c>
      <c r="V146" s="141">
        <f t="shared" si="36"/>
        <v>0</v>
      </c>
      <c r="W146" s="140">
        <f t="shared" si="37"/>
        <v>20</v>
      </c>
      <c r="X146" s="146"/>
      <c r="Y146" s="146"/>
      <c r="Z146" s="146"/>
      <c r="AA146" s="146"/>
      <c r="AB146" s="154"/>
      <c r="AC146" s="206"/>
      <c r="AD146" s="206"/>
    </row>
    <row r="147" spans="1:31" hidden="1" x14ac:dyDescent="0.25">
      <c r="A147" s="132">
        <v>139</v>
      </c>
      <c r="B147" s="154" t="s">
        <v>886</v>
      </c>
      <c r="C147" s="154" t="s">
        <v>715</v>
      </c>
      <c r="D147" s="136"/>
      <c r="E147" s="137"/>
      <c r="F147" s="137">
        <v>8.6999999999999993</v>
      </c>
      <c r="G147" s="135"/>
      <c r="H147" s="135"/>
      <c r="I147" s="135">
        <v>0</v>
      </c>
      <c r="J147" s="138"/>
      <c r="K147" s="138"/>
      <c r="L147" s="138">
        <v>0</v>
      </c>
      <c r="M147" s="139">
        <f t="shared" si="27"/>
        <v>0</v>
      </c>
      <c r="N147" s="140">
        <f t="shared" si="28"/>
        <v>0</v>
      </c>
      <c r="O147" s="141">
        <f t="shared" si="29"/>
        <v>0</v>
      </c>
      <c r="P147" s="140">
        <f t="shared" si="30"/>
        <v>0</v>
      </c>
      <c r="Q147" s="140">
        <f t="shared" si="31"/>
        <v>0</v>
      </c>
      <c r="R147" s="141">
        <f t="shared" si="32"/>
        <v>0</v>
      </c>
      <c r="S147" s="140">
        <f t="shared" si="33"/>
        <v>0</v>
      </c>
      <c r="T147" s="140">
        <f t="shared" si="34"/>
        <v>0</v>
      </c>
      <c r="U147" s="140">
        <f t="shared" si="35"/>
        <v>0</v>
      </c>
      <c r="V147" s="141">
        <f t="shared" si="36"/>
        <v>0</v>
      </c>
      <c r="W147" s="140">
        <f t="shared" si="37"/>
        <v>0</v>
      </c>
      <c r="X147" s="146"/>
      <c r="Y147" s="146"/>
      <c r="Z147" s="146"/>
      <c r="AA147" s="146"/>
      <c r="AB147" s="154"/>
      <c r="AC147" s="206"/>
      <c r="AD147" s="206"/>
    </row>
    <row r="148" spans="1:31" ht="31.5" x14ac:dyDescent="0.25">
      <c r="A148" s="212">
        <v>140</v>
      </c>
      <c r="B148" s="213" t="s">
        <v>716</v>
      </c>
      <c r="C148" s="213" t="s">
        <v>715</v>
      </c>
      <c r="D148" s="136"/>
      <c r="E148" s="137"/>
      <c r="F148" s="215">
        <v>349.38</v>
      </c>
      <c r="G148" s="216">
        <v>271</v>
      </c>
      <c r="H148" s="216">
        <v>404</v>
      </c>
      <c r="I148" s="216">
        <v>286</v>
      </c>
      <c r="J148" s="217">
        <v>0.77565974011105387</v>
      </c>
      <c r="K148" s="217">
        <v>1.1563340775087299</v>
      </c>
      <c r="L148" s="217">
        <v>0.81859293605816019</v>
      </c>
      <c r="M148" s="193">
        <v>2.6</v>
      </c>
      <c r="N148" s="204">
        <f t="shared" si="28"/>
        <v>7</v>
      </c>
      <c r="O148" s="141">
        <f t="shared" si="29"/>
        <v>7.4359999999999999</v>
      </c>
      <c r="P148" s="196">
        <f t="shared" si="30"/>
        <v>1</v>
      </c>
      <c r="Q148" s="196">
        <f t="shared" si="31"/>
        <v>0</v>
      </c>
      <c r="R148" s="141">
        <f t="shared" si="32"/>
        <v>1.75</v>
      </c>
      <c r="S148" s="140">
        <v>25</v>
      </c>
      <c r="T148" s="196">
        <f t="shared" si="34"/>
        <v>5</v>
      </c>
      <c r="U148" s="196">
        <f t="shared" si="35"/>
        <v>1</v>
      </c>
      <c r="V148" s="141">
        <f t="shared" si="36"/>
        <v>1.4</v>
      </c>
      <c r="W148" s="140">
        <v>20</v>
      </c>
      <c r="X148" s="241">
        <v>7</v>
      </c>
      <c r="Y148" s="241">
        <v>1</v>
      </c>
      <c r="Z148" s="241">
        <v>1</v>
      </c>
      <c r="AA148" s="241">
        <v>1</v>
      </c>
      <c r="AB148" s="236">
        <v>9</v>
      </c>
      <c r="AC148" s="236">
        <v>6</v>
      </c>
      <c r="AD148" s="206">
        <f>AC148*100/AB148</f>
        <v>66.666666666666671</v>
      </c>
    </row>
    <row r="149" spans="1:31" hidden="1" x14ac:dyDescent="0.25">
      <c r="A149" s="132">
        <v>141</v>
      </c>
      <c r="B149" s="154" t="s">
        <v>2</v>
      </c>
      <c r="C149" s="154" t="s">
        <v>715</v>
      </c>
      <c r="D149" s="136"/>
      <c r="E149" s="137"/>
      <c r="F149" s="137">
        <v>0</v>
      </c>
      <c r="G149" s="135"/>
      <c r="H149" s="135"/>
      <c r="I149" s="135">
        <v>0</v>
      </c>
      <c r="J149" s="138"/>
      <c r="K149" s="138"/>
      <c r="L149" s="138">
        <v>0</v>
      </c>
      <c r="M149" s="139">
        <f t="shared" si="27"/>
        <v>0</v>
      </c>
      <c r="N149" s="140">
        <f t="shared" si="28"/>
        <v>0</v>
      </c>
      <c r="O149" s="141">
        <f t="shared" si="29"/>
        <v>0</v>
      </c>
      <c r="P149" s="140">
        <f t="shared" si="30"/>
        <v>0</v>
      </c>
      <c r="Q149" s="140">
        <f t="shared" si="31"/>
        <v>0</v>
      </c>
      <c r="R149" s="141">
        <f t="shared" si="32"/>
        <v>0</v>
      </c>
      <c r="S149" s="140">
        <f t="shared" si="33"/>
        <v>0</v>
      </c>
      <c r="T149" s="140">
        <f t="shared" si="34"/>
        <v>0</v>
      </c>
      <c r="U149" s="140">
        <f t="shared" si="35"/>
        <v>0</v>
      </c>
      <c r="V149" s="141">
        <f t="shared" si="36"/>
        <v>0</v>
      </c>
      <c r="W149" s="140">
        <f t="shared" si="37"/>
        <v>0</v>
      </c>
      <c r="X149" s="146"/>
      <c r="Y149" s="146"/>
      <c r="Z149" s="146"/>
      <c r="AA149" s="146"/>
      <c r="AB149" s="206"/>
      <c r="AC149" s="206"/>
      <c r="AD149" s="206"/>
    </row>
    <row r="150" spans="1:31" ht="31.5" x14ac:dyDescent="0.25">
      <c r="A150" s="212">
        <v>142</v>
      </c>
      <c r="B150" s="213" t="s">
        <v>96</v>
      </c>
      <c r="C150" s="213" t="s">
        <v>715</v>
      </c>
      <c r="D150" s="136"/>
      <c r="E150" s="137"/>
      <c r="F150" s="215">
        <v>22.38</v>
      </c>
      <c r="G150" s="216">
        <v>128</v>
      </c>
      <c r="H150" s="216">
        <v>148</v>
      </c>
      <c r="I150" s="216">
        <v>116</v>
      </c>
      <c r="J150" s="217">
        <v>5.7193923145665773</v>
      </c>
      <c r="K150" s="217">
        <v>6.6130473637176053</v>
      </c>
      <c r="L150" s="217">
        <v>5.1831992850759612</v>
      </c>
      <c r="M150" s="193">
        <v>6</v>
      </c>
      <c r="N150" s="204">
        <f t="shared" si="28"/>
        <v>6</v>
      </c>
      <c r="O150" s="141">
        <f t="shared" si="29"/>
        <v>6.96</v>
      </c>
      <c r="P150" s="196">
        <v>1</v>
      </c>
      <c r="Q150" s="196">
        <f t="shared" si="31"/>
        <v>0</v>
      </c>
      <c r="R150" s="141">
        <f t="shared" si="32"/>
        <v>1.5</v>
      </c>
      <c r="S150" s="140">
        <f t="shared" si="33"/>
        <v>25</v>
      </c>
      <c r="T150" s="196">
        <f t="shared" si="34"/>
        <v>4</v>
      </c>
      <c r="U150" s="196">
        <f t="shared" si="35"/>
        <v>1</v>
      </c>
      <c r="V150" s="141">
        <f t="shared" si="36"/>
        <v>1.2</v>
      </c>
      <c r="W150" s="140">
        <f t="shared" si="37"/>
        <v>20</v>
      </c>
      <c r="X150" s="241">
        <v>8</v>
      </c>
      <c r="Y150" s="241">
        <v>1</v>
      </c>
      <c r="Z150" s="241">
        <v>1</v>
      </c>
      <c r="AA150" s="241">
        <v>1</v>
      </c>
      <c r="AB150" s="236">
        <v>8</v>
      </c>
      <c r="AC150" s="236">
        <v>2</v>
      </c>
      <c r="AD150" s="206">
        <f>AC150*100/AB150</f>
        <v>25</v>
      </c>
      <c r="AE150" s="149" t="s">
        <v>934</v>
      </c>
    </row>
    <row r="151" spans="1:31" ht="31.5" x14ac:dyDescent="0.25">
      <c r="A151" s="212">
        <v>143</v>
      </c>
      <c r="B151" s="213" t="s">
        <v>692</v>
      </c>
      <c r="C151" s="213" t="s">
        <v>715</v>
      </c>
      <c r="D151" s="136"/>
      <c r="E151" s="137"/>
      <c r="F151" s="215">
        <v>16.11</v>
      </c>
      <c r="G151" s="216">
        <v>98</v>
      </c>
      <c r="H151" s="216">
        <v>65</v>
      </c>
      <c r="I151" s="216">
        <v>70</v>
      </c>
      <c r="J151" s="217">
        <v>6.0831781502172566</v>
      </c>
      <c r="K151" s="217">
        <v>4.0347610180012419</v>
      </c>
      <c r="L151" s="217">
        <v>4.3451272501551834</v>
      </c>
      <c r="M151" s="193">
        <v>5</v>
      </c>
      <c r="N151" s="204">
        <f t="shared" si="28"/>
        <v>3</v>
      </c>
      <c r="O151" s="141">
        <f t="shared" si="29"/>
        <v>3.5</v>
      </c>
      <c r="P151" s="196">
        <f t="shared" si="30"/>
        <v>0</v>
      </c>
      <c r="Q151" s="196">
        <f t="shared" si="31"/>
        <v>0</v>
      </c>
      <c r="R151" s="141">
        <f t="shared" si="32"/>
        <v>0.75</v>
      </c>
      <c r="S151" s="140">
        <f t="shared" si="33"/>
        <v>25</v>
      </c>
      <c r="T151" s="196">
        <f t="shared" si="34"/>
        <v>3</v>
      </c>
      <c r="U151" s="196">
        <f t="shared" si="35"/>
        <v>0</v>
      </c>
      <c r="V151" s="141">
        <f t="shared" si="36"/>
        <v>0.6</v>
      </c>
      <c r="W151" s="140">
        <f t="shared" si="37"/>
        <v>20</v>
      </c>
      <c r="X151" s="241">
        <v>3</v>
      </c>
      <c r="Y151" s="241"/>
      <c r="Z151" s="241"/>
      <c r="AA151" s="241"/>
      <c r="AB151" s="236">
        <v>3</v>
      </c>
      <c r="AC151" s="236">
        <v>0</v>
      </c>
      <c r="AD151" s="206">
        <f>AC151*100/AB151</f>
        <v>0</v>
      </c>
    </row>
    <row r="152" spans="1:31" hidden="1" x14ac:dyDescent="0.25">
      <c r="A152" s="132">
        <v>144</v>
      </c>
      <c r="B152" s="154" t="s">
        <v>444</v>
      </c>
      <c r="C152" s="154" t="s">
        <v>715</v>
      </c>
      <c r="D152" s="136"/>
      <c r="E152" s="137"/>
      <c r="F152" s="137">
        <v>558.61</v>
      </c>
      <c r="G152" s="135"/>
      <c r="H152" s="135"/>
      <c r="I152" s="135">
        <v>586</v>
      </c>
      <c r="J152" s="138"/>
      <c r="K152" s="138"/>
      <c r="L152" s="138">
        <v>1.0490324197561804</v>
      </c>
      <c r="M152" s="139">
        <v>0</v>
      </c>
      <c r="N152" s="140">
        <f t="shared" si="28"/>
        <v>0</v>
      </c>
      <c r="O152" s="141">
        <f t="shared" si="29"/>
        <v>0</v>
      </c>
      <c r="P152" s="140">
        <f t="shared" si="30"/>
        <v>0</v>
      </c>
      <c r="Q152" s="140">
        <f t="shared" si="31"/>
        <v>0</v>
      </c>
      <c r="R152" s="141">
        <f t="shared" si="32"/>
        <v>0</v>
      </c>
      <c r="S152" s="140">
        <f t="shared" si="33"/>
        <v>25</v>
      </c>
      <c r="T152" s="140">
        <f t="shared" si="34"/>
        <v>0</v>
      </c>
      <c r="U152" s="140">
        <f t="shared" si="35"/>
        <v>0</v>
      </c>
      <c r="V152" s="141">
        <f t="shared" si="36"/>
        <v>0</v>
      </c>
      <c r="W152" s="140">
        <f t="shared" si="37"/>
        <v>20</v>
      </c>
      <c r="X152" s="146"/>
      <c r="Y152" s="146"/>
      <c r="Z152" s="146"/>
      <c r="AA152" s="146"/>
      <c r="AB152" s="154"/>
      <c r="AC152" s="206"/>
      <c r="AD152" s="206"/>
    </row>
    <row r="153" spans="1:31" ht="31.5" x14ac:dyDescent="0.25">
      <c r="A153" s="212">
        <v>145</v>
      </c>
      <c r="B153" s="213" t="s">
        <v>221</v>
      </c>
      <c r="C153" s="213" t="s">
        <v>61</v>
      </c>
      <c r="D153" s="136"/>
      <c r="E153" s="137"/>
      <c r="F153" s="215">
        <v>165.23</v>
      </c>
      <c r="G153" s="216">
        <v>227</v>
      </c>
      <c r="H153" s="216">
        <v>357</v>
      </c>
      <c r="I153" s="216">
        <v>293</v>
      </c>
      <c r="J153" s="217">
        <v>1.3738425225443323</v>
      </c>
      <c r="K153" s="217">
        <v>2.1606245839133331</v>
      </c>
      <c r="L153" s="217">
        <v>1.7732857229316712</v>
      </c>
      <c r="M153" s="193">
        <v>3.5</v>
      </c>
      <c r="N153" s="204">
        <f t="shared" si="28"/>
        <v>10</v>
      </c>
      <c r="O153" s="141">
        <f t="shared" si="29"/>
        <v>10.255000000000001</v>
      </c>
      <c r="P153" s="196">
        <v>0</v>
      </c>
      <c r="Q153" s="196">
        <f t="shared" si="31"/>
        <v>2</v>
      </c>
      <c r="R153" s="141">
        <f t="shared" si="32"/>
        <v>2.5</v>
      </c>
      <c r="S153" s="140">
        <f t="shared" si="33"/>
        <v>25</v>
      </c>
      <c r="T153" s="196">
        <f t="shared" si="34"/>
        <v>8</v>
      </c>
      <c r="U153" s="196">
        <f t="shared" si="35"/>
        <v>0</v>
      </c>
      <c r="V153" s="141">
        <f t="shared" si="36"/>
        <v>0</v>
      </c>
      <c r="W153" s="140">
        <v>0</v>
      </c>
      <c r="X153" s="241">
        <v>10</v>
      </c>
      <c r="Y153" s="241">
        <v>0</v>
      </c>
      <c r="Z153" s="241">
        <v>10</v>
      </c>
      <c r="AA153" s="241">
        <v>0</v>
      </c>
      <c r="AB153" s="236">
        <v>10</v>
      </c>
      <c r="AC153" s="236">
        <v>4</v>
      </c>
      <c r="AD153" s="206">
        <f>AC153*100/AB153</f>
        <v>40</v>
      </c>
    </row>
    <row r="154" spans="1:31" hidden="1" x14ac:dyDescent="0.25">
      <c r="A154" s="132">
        <v>146</v>
      </c>
      <c r="B154" s="154" t="s">
        <v>2</v>
      </c>
      <c r="C154" s="154" t="s">
        <v>61</v>
      </c>
      <c r="D154" s="136"/>
      <c r="E154" s="137"/>
      <c r="F154" s="137">
        <v>196.8</v>
      </c>
      <c r="G154" s="135"/>
      <c r="H154" s="135"/>
      <c r="I154" s="135">
        <v>0</v>
      </c>
      <c r="J154" s="138"/>
      <c r="K154" s="138"/>
      <c r="L154" s="138">
        <v>0</v>
      </c>
      <c r="M154" s="139">
        <f t="shared" si="27"/>
        <v>0</v>
      </c>
      <c r="N154" s="140">
        <f t="shared" si="28"/>
        <v>0</v>
      </c>
      <c r="O154" s="141">
        <f t="shared" si="29"/>
        <v>0</v>
      </c>
      <c r="P154" s="140">
        <f t="shared" si="30"/>
        <v>0</v>
      </c>
      <c r="Q154" s="140">
        <f t="shared" si="31"/>
        <v>0</v>
      </c>
      <c r="R154" s="141">
        <f t="shared" si="32"/>
        <v>0</v>
      </c>
      <c r="S154" s="140">
        <f t="shared" si="33"/>
        <v>0</v>
      </c>
      <c r="T154" s="140">
        <f t="shared" si="34"/>
        <v>0</v>
      </c>
      <c r="U154" s="140">
        <f t="shared" si="35"/>
        <v>0</v>
      </c>
      <c r="V154" s="141">
        <f t="shared" si="36"/>
        <v>0</v>
      </c>
      <c r="W154" s="140">
        <f t="shared" si="37"/>
        <v>0</v>
      </c>
      <c r="X154" s="146"/>
      <c r="Y154" s="146"/>
      <c r="Z154" s="146"/>
      <c r="AA154" s="146"/>
      <c r="AB154" s="206"/>
      <c r="AC154" s="206"/>
      <c r="AD154" s="206"/>
    </row>
    <row r="155" spans="1:31" hidden="1" x14ac:dyDescent="0.25">
      <c r="A155" s="132">
        <v>147</v>
      </c>
      <c r="B155" s="154" t="s">
        <v>444</v>
      </c>
      <c r="C155" s="154" t="s">
        <v>61</v>
      </c>
      <c r="D155" s="136"/>
      <c r="E155" s="137"/>
      <c r="F155" s="137">
        <v>362.03</v>
      </c>
      <c r="G155" s="135"/>
      <c r="H155" s="135"/>
      <c r="I155" s="135">
        <v>293</v>
      </c>
      <c r="J155" s="138"/>
      <c r="K155" s="138"/>
      <c r="L155" s="138">
        <v>0.8093251940446925</v>
      </c>
      <c r="M155" s="139">
        <v>0</v>
      </c>
      <c r="N155" s="140">
        <f t="shared" si="28"/>
        <v>0</v>
      </c>
      <c r="O155" s="141">
        <f t="shared" si="29"/>
        <v>0</v>
      </c>
      <c r="P155" s="140">
        <f t="shared" si="30"/>
        <v>0</v>
      </c>
      <c r="Q155" s="140">
        <f t="shared" si="31"/>
        <v>0</v>
      </c>
      <c r="R155" s="141">
        <f t="shared" si="32"/>
        <v>0</v>
      </c>
      <c r="S155" s="140">
        <f t="shared" si="33"/>
        <v>0</v>
      </c>
      <c r="T155" s="140">
        <f t="shared" si="34"/>
        <v>0</v>
      </c>
      <c r="U155" s="140">
        <f t="shared" si="35"/>
        <v>0</v>
      </c>
      <c r="V155" s="141">
        <f t="shared" si="36"/>
        <v>0</v>
      </c>
      <c r="W155" s="140">
        <f t="shared" si="37"/>
        <v>0</v>
      </c>
      <c r="X155" s="146"/>
      <c r="Y155" s="146"/>
      <c r="Z155" s="146"/>
      <c r="AA155" s="146"/>
      <c r="AB155" s="154"/>
      <c r="AC155" s="206"/>
      <c r="AD155" s="206"/>
    </row>
    <row r="156" spans="1:31" hidden="1" x14ac:dyDescent="0.25">
      <c r="A156" s="132">
        <v>148</v>
      </c>
      <c r="B156" s="154" t="s">
        <v>887</v>
      </c>
      <c r="C156" s="154" t="s">
        <v>16</v>
      </c>
      <c r="D156" s="136"/>
      <c r="E156" s="137"/>
      <c r="F156" s="137">
        <v>61.4</v>
      </c>
      <c r="G156" s="135"/>
      <c r="H156" s="135"/>
      <c r="I156" s="135">
        <v>161</v>
      </c>
      <c r="J156" s="138"/>
      <c r="K156" s="138"/>
      <c r="L156" s="138">
        <v>2.6221498371335508</v>
      </c>
      <c r="M156" s="139">
        <v>0</v>
      </c>
      <c r="N156" s="140">
        <f t="shared" si="28"/>
        <v>0</v>
      </c>
      <c r="O156" s="141">
        <f t="shared" si="29"/>
        <v>0</v>
      </c>
      <c r="P156" s="140">
        <f t="shared" si="30"/>
        <v>0</v>
      </c>
      <c r="Q156" s="140">
        <f t="shared" si="31"/>
        <v>0</v>
      </c>
      <c r="R156" s="141">
        <f t="shared" si="32"/>
        <v>0</v>
      </c>
      <c r="S156" s="140">
        <f t="shared" si="33"/>
        <v>25</v>
      </c>
      <c r="T156" s="140">
        <f t="shared" si="34"/>
        <v>0</v>
      </c>
      <c r="U156" s="140">
        <f t="shared" si="35"/>
        <v>0</v>
      </c>
      <c r="V156" s="141">
        <f t="shared" si="36"/>
        <v>0</v>
      </c>
      <c r="W156" s="140">
        <f t="shared" si="37"/>
        <v>20</v>
      </c>
      <c r="X156" s="146"/>
      <c r="Y156" s="146"/>
      <c r="Z156" s="146"/>
      <c r="AA156" s="146"/>
      <c r="AB156" s="154"/>
      <c r="AC156" s="206"/>
      <c r="AD156" s="206"/>
    </row>
    <row r="157" spans="1:31" ht="31.5" x14ac:dyDescent="0.25">
      <c r="A157" s="212">
        <v>149</v>
      </c>
      <c r="B157" s="213" t="s">
        <v>87</v>
      </c>
      <c r="C157" s="213" t="s">
        <v>16</v>
      </c>
      <c r="D157" s="136"/>
      <c r="E157" s="137"/>
      <c r="F157" s="215">
        <v>241.09</v>
      </c>
      <c r="G157" s="212" t="s">
        <v>670</v>
      </c>
      <c r="H157" s="216">
        <v>353</v>
      </c>
      <c r="I157" s="216">
        <v>323</v>
      </c>
      <c r="J157" s="357" t="s">
        <v>670</v>
      </c>
      <c r="K157" s="217">
        <v>1.4641834999377825</v>
      </c>
      <c r="L157" s="217">
        <v>1.3397486415861297</v>
      </c>
      <c r="M157" s="193">
        <v>4.5</v>
      </c>
      <c r="N157" s="204">
        <f t="shared" si="28"/>
        <v>14</v>
      </c>
      <c r="O157" s="141">
        <f t="shared" si="29"/>
        <v>14.535</v>
      </c>
      <c r="P157" s="196">
        <v>1</v>
      </c>
      <c r="Q157" s="196">
        <f t="shared" si="31"/>
        <v>2</v>
      </c>
      <c r="R157" s="141">
        <f t="shared" si="32"/>
        <v>3.5</v>
      </c>
      <c r="S157" s="140">
        <f t="shared" si="33"/>
        <v>25</v>
      </c>
      <c r="T157" s="196">
        <f t="shared" si="34"/>
        <v>9</v>
      </c>
      <c r="U157" s="196">
        <f t="shared" si="35"/>
        <v>2</v>
      </c>
      <c r="V157" s="141">
        <f t="shared" si="36"/>
        <v>2.8</v>
      </c>
      <c r="W157" s="140">
        <f t="shared" si="37"/>
        <v>20</v>
      </c>
      <c r="X157" s="241">
        <v>14</v>
      </c>
      <c r="Y157" s="241">
        <v>1</v>
      </c>
      <c r="Z157" s="241">
        <v>2</v>
      </c>
      <c r="AA157" s="241">
        <v>2</v>
      </c>
      <c r="AB157" s="236">
        <v>16</v>
      </c>
      <c r="AC157" s="236" t="s">
        <v>670</v>
      </c>
      <c r="AD157" s="206"/>
    </row>
    <row r="158" spans="1:31" x14ac:dyDescent="0.25">
      <c r="A158" s="212">
        <v>150</v>
      </c>
      <c r="B158" s="213" t="s">
        <v>2</v>
      </c>
      <c r="C158" s="213" t="s">
        <v>16</v>
      </c>
      <c r="D158" s="136"/>
      <c r="E158" s="137"/>
      <c r="F158" s="215">
        <v>620.29</v>
      </c>
      <c r="G158" s="216">
        <v>295</v>
      </c>
      <c r="H158" s="216">
        <v>372</v>
      </c>
      <c r="I158" s="216">
        <v>338</v>
      </c>
      <c r="J158" s="217">
        <v>0.47558400103177551</v>
      </c>
      <c r="K158" s="217">
        <v>0.5997194860468491</v>
      </c>
      <c r="L158" s="217">
        <v>0.54490641474149193</v>
      </c>
      <c r="M158" s="193">
        <v>2</v>
      </c>
      <c r="N158" s="204">
        <f t="shared" si="28"/>
        <v>6</v>
      </c>
      <c r="O158" s="141">
        <f t="shared" si="29"/>
        <v>6.76</v>
      </c>
      <c r="P158" s="196">
        <v>0</v>
      </c>
      <c r="Q158" s="196">
        <f t="shared" si="31"/>
        <v>0</v>
      </c>
      <c r="R158" s="141">
        <f t="shared" si="32"/>
        <v>0</v>
      </c>
      <c r="S158" s="140">
        <v>0</v>
      </c>
      <c r="T158" s="196">
        <f t="shared" si="34"/>
        <v>5</v>
      </c>
      <c r="U158" s="196">
        <f t="shared" si="35"/>
        <v>1</v>
      </c>
      <c r="V158" s="141">
        <f t="shared" si="36"/>
        <v>1.2</v>
      </c>
      <c r="W158" s="140">
        <v>20</v>
      </c>
      <c r="X158" s="241" t="s">
        <v>844</v>
      </c>
      <c r="Y158" s="241"/>
      <c r="Z158" s="241"/>
      <c r="AA158" s="241"/>
      <c r="AB158" s="236">
        <v>11</v>
      </c>
      <c r="AC158" s="236">
        <v>5</v>
      </c>
      <c r="AD158" s="206">
        <f>AC158*100/AB158</f>
        <v>45.454545454545453</v>
      </c>
    </row>
    <row r="159" spans="1:31" ht="31.5" x14ac:dyDescent="0.25">
      <c r="A159" s="212">
        <v>151</v>
      </c>
      <c r="B159" s="213" t="s">
        <v>129</v>
      </c>
      <c r="C159" s="213" t="s">
        <v>16</v>
      </c>
      <c r="D159" s="136"/>
      <c r="E159" s="137"/>
      <c r="F159" s="215">
        <v>27.24</v>
      </c>
      <c r="G159" s="216">
        <v>81</v>
      </c>
      <c r="H159" s="216">
        <v>96</v>
      </c>
      <c r="I159" s="216">
        <v>103</v>
      </c>
      <c r="J159" s="217">
        <v>2.9735682819383262</v>
      </c>
      <c r="K159" s="217">
        <v>3.5242290748898681</v>
      </c>
      <c r="L159" s="217">
        <v>3.7812041116005877</v>
      </c>
      <c r="M159" s="193">
        <v>6</v>
      </c>
      <c r="N159" s="204">
        <f t="shared" si="28"/>
        <v>6</v>
      </c>
      <c r="O159" s="141">
        <f t="shared" si="29"/>
        <v>6.18</v>
      </c>
      <c r="P159" s="196">
        <v>0</v>
      </c>
      <c r="Q159" s="196">
        <f t="shared" si="31"/>
        <v>1</v>
      </c>
      <c r="R159" s="141">
        <f t="shared" si="32"/>
        <v>1.5</v>
      </c>
      <c r="S159" s="140">
        <f t="shared" si="33"/>
        <v>25</v>
      </c>
      <c r="T159" s="196">
        <f t="shared" si="34"/>
        <v>4</v>
      </c>
      <c r="U159" s="196">
        <f t="shared" si="35"/>
        <v>1</v>
      </c>
      <c r="V159" s="141">
        <f t="shared" si="36"/>
        <v>1.2</v>
      </c>
      <c r="W159" s="140">
        <f t="shared" si="37"/>
        <v>20</v>
      </c>
      <c r="X159" s="241">
        <v>6</v>
      </c>
      <c r="Y159" s="241">
        <v>0</v>
      </c>
      <c r="Z159" s="241">
        <v>1</v>
      </c>
      <c r="AA159" s="241">
        <v>1</v>
      </c>
      <c r="AB159" s="236">
        <v>6</v>
      </c>
      <c r="AC159" s="236">
        <v>5</v>
      </c>
      <c r="AD159" s="206">
        <f>AC159*100/AB159</f>
        <v>83.333333333333329</v>
      </c>
    </row>
    <row r="160" spans="1:31" ht="31.5" x14ac:dyDescent="0.25">
      <c r="A160" s="212">
        <v>152</v>
      </c>
      <c r="B160" s="213" t="s">
        <v>717</v>
      </c>
      <c r="C160" s="213" t="s">
        <v>16</v>
      </c>
      <c r="D160" s="136"/>
      <c r="E160" s="137"/>
      <c r="F160" s="215">
        <v>69.28</v>
      </c>
      <c r="G160" s="216">
        <v>87</v>
      </c>
      <c r="H160" s="216">
        <v>81</v>
      </c>
      <c r="I160" s="216">
        <v>100</v>
      </c>
      <c r="J160" s="217">
        <v>1.2557736720554273</v>
      </c>
      <c r="K160" s="217">
        <v>1.1691685912240184</v>
      </c>
      <c r="L160" s="217">
        <v>1.4434180138568129</v>
      </c>
      <c r="M160" s="193">
        <v>4</v>
      </c>
      <c r="N160" s="204">
        <f t="shared" si="28"/>
        <v>4</v>
      </c>
      <c r="O160" s="141">
        <f t="shared" si="29"/>
        <v>4</v>
      </c>
      <c r="P160" s="196">
        <v>0</v>
      </c>
      <c r="Q160" s="196">
        <f t="shared" si="31"/>
        <v>1</v>
      </c>
      <c r="R160" s="141">
        <f t="shared" si="32"/>
        <v>1</v>
      </c>
      <c r="S160" s="140">
        <f t="shared" si="33"/>
        <v>25</v>
      </c>
      <c r="T160" s="196">
        <f t="shared" si="34"/>
        <v>3</v>
      </c>
      <c r="U160" s="196">
        <f t="shared" si="35"/>
        <v>0</v>
      </c>
      <c r="V160" s="141">
        <f t="shared" si="36"/>
        <v>0.8</v>
      </c>
      <c r="W160" s="140">
        <f t="shared" si="37"/>
        <v>20</v>
      </c>
      <c r="X160" s="241">
        <v>4</v>
      </c>
      <c r="Y160" s="241">
        <v>0</v>
      </c>
      <c r="Z160" s="241">
        <v>1</v>
      </c>
      <c r="AA160" s="241">
        <v>0</v>
      </c>
      <c r="AB160" s="236">
        <v>4</v>
      </c>
      <c r="AC160" s="236">
        <v>0</v>
      </c>
      <c r="AD160" s="206">
        <f>AC160*100/AB160</f>
        <v>0</v>
      </c>
    </row>
    <row r="161" spans="1:30" ht="31.5" x14ac:dyDescent="0.25">
      <c r="A161" s="212">
        <v>153</v>
      </c>
      <c r="B161" s="213" t="s">
        <v>718</v>
      </c>
      <c r="C161" s="213" t="s">
        <v>16</v>
      </c>
      <c r="D161" s="136"/>
      <c r="E161" s="137"/>
      <c r="F161" s="215">
        <v>66.61</v>
      </c>
      <c r="G161" s="216">
        <v>116</v>
      </c>
      <c r="H161" s="216">
        <v>125</v>
      </c>
      <c r="I161" s="216">
        <v>144</v>
      </c>
      <c r="J161" s="217">
        <v>1.7414802582194866</v>
      </c>
      <c r="K161" s="217">
        <v>1.8765951058399639</v>
      </c>
      <c r="L161" s="217">
        <v>2.1618375619276384</v>
      </c>
      <c r="M161" s="193">
        <v>4.5</v>
      </c>
      <c r="N161" s="204">
        <f t="shared" si="28"/>
        <v>6</v>
      </c>
      <c r="O161" s="141">
        <f t="shared" si="29"/>
        <v>6.48</v>
      </c>
      <c r="P161" s="196">
        <v>0</v>
      </c>
      <c r="Q161" s="196">
        <f t="shared" si="31"/>
        <v>1</v>
      </c>
      <c r="R161" s="141">
        <f t="shared" si="32"/>
        <v>1.5</v>
      </c>
      <c r="S161" s="140">
        <f t="shared" si="33"/>
        <v>25</v>
      </c>
      <c r="T161" s="196">
        <f t="shared" si="34"/>
        <v>4</v>
      </c>
      <c r="U161" s="196">
        <f t="shared" si="35"/>
        <v>1</v>
      </c>
      <c r="V161" s="141">
        <f t="shared" si="36"/>
        <v>1.2</v>
      </c>
      <c r="W161" s="140">
        <f t="shared" si="37"/>
        <v>20</v>
      </c>
      <c r="X161" s="241">
        <v>6</v>
      </c>
      <c r="Y161" s="241">
        <v>0</v>
      </c>
      <c r="Z161" s="241">
        <v>1</v>
      </c>
      <c r="AA161" s="241">
        <v>1</v>
      </c>
      <c r="AB161" s="236">
        <v>6</v>
      </c>
      <c r="AC161" s="236">
        <v>0</v>
      </c>
      <c r="AD161" s="206">
        <f>AC161*100/AB161</f>
        <v>0</v>
      </c>
    </row>
    <row r="162" spans="1:30" hidden="1" x14ac:dyDescent="0.25">
      <c r="A162" s="132">
        <v>154</v>
      </c>
      <c r="B162" s="154" t="s">
        <v>444</v>
      </c>
      <c r="C162" s="154" t="s">
        <v>16</v>
      </c>
      <c r="D162" s="136"/>
      <c r="E162" s="137"/>
      <c r="F162" s="137">
        <v>1085.9100000000001</v>
      </c>
      <c r="G162" s="135"/>
      <c r="H162" s="135"/>
      <c r="I162" s="135">
        <v>1169</v>
      </c>
      <c r="J162" s="138"/>
      <c r="K162" s="138"/>
      <c r="L162" s="138">
        <v>1.0765164700573711</v>
      </c>
      <c r="M162" s="139">
        <v>0</v>
      </c>
      <c r="N162" s="140">
        <f t="shared" si="28"/>
        <v>0</v>
      </c>
      <c r="O162" s="141">
        <f t="shared" si="29"/>
        <v>0</v>
      </c>
      <c r="P162" s="140">
        <f t="shared" si="30"/>
        <v>0</v>
      </c>
      <c r="Q162" s="140">
        <f t="shared" si="31"/>
        <v>0</v>
      </c>
      <c r="R162" s="141">
        <f t="shared" si="32"/>
        <v>0</v>
      </c>
      <c r="S162" s="140">
        <f t="shared" si="33"/>
        <v>25</v>
      </c>
      <c r="T162" s="140">
        <f t="shared" si="34"/>
        <v>0</v>
      </c>
      <c r="U162" s="140">
        <f t="shared" si="35"/>
        <v>0</v>
      </c>
      <c r="V162" s="141">
        <f t="shared" si="36"/>
        <v>0</v>
      </c>
      <c r="W162" s="140">
        <f t="shared" si="37"/>
        <v>20</v>
      </c>
      <c r="X162" s="146"/>
      <c r="Y162" s="146"/>
      <c r="Z162" s="146"/>
      <c r="AA162" s="146"/>
      <c r="AB162" s="154"/>
      <c r="AC162" s="206"/>
      <c r="AD162" s="206"/>
    </row>
    <row r="163" spans="1:30" hidden="1" x14ac:dyDescent="0.25">
      <c r="A163" s="132">
        <v>155</v>
      </c>
      <c r="B163" s="154" t="s">
        <v>888</v>
      </c>
      <c r="C163" s="154" t="s">
        <v>17</v>
      </c>
      <c r="D163" s="136"/>
      <c r="E163" s="137"/>
      <c r="F163" s="137">
        <v>0</v>
      </c>
      <c r="G163" s="135"/>
      <c r="H163" s="135"/>
      <c r="I163" s="135">
        <v>0</v>
      </c>
      <c r="J163" s="138"/>
      <c r="K163" s="138"/>
      <c r="L163" s="138">
        <v>0</v>
      </c>
      <c r="M163" s="139">
        <v>0</v>
      </c>
      <c r="N163" s="140">
        <f t="shared" si="28"/>
        <v>0</v>
      </c>
      <c r="O163" s="141">
        <f t="shared" si="29"/>
        <v>0</v>
      </c>
      <c r="P163" s="140">
        <f t="shared" si="30"/>
        <v>0</v>
      </c>
      <c r="Q163" s="140">
        <f t="shared" si="31"/>
        <v>0</v>
      </c>
      <c r="R163" s="141">
        <f t="shared" si="32"/>
        <v>0</v>
      </c>
      <c r="S163" s="140">
        <f t="shared" si="33"/>
        <v>0</v>
      </c>
      <c r="T163" s="140">
        <f t="shared" si="34"/>
        <v>0</v>
      </c>
      <c r="U163" s="140">
        <f t="shared" si="35"/>
        <v>0</v>
      </c>
      <c r="V163" s="141">
        <f t="shared" si="36"/>
        <v>0</v>
      </c>
      <c r="W163" s="140">
        <f t="shared" si="37"/>
        <v>0</v>
      </c>
      <c r="X163" s="146"/>
      <c r="Y163" s="146"/>
      <c r="Z163" s="146"/>
      <c r="AA163" s="146"/>
      <c r="AB163" s="154"/>
      <c r="AC163" s="206"/>
      <c r="AD163" s="206"/>
    </row>
    <row r="164" spans="1:30" ht="31.5" hidden="1" x14ac:dyDescent="0.25">
      <c r="A164" s="132">
        <v>156</v>
      </c>
      <c r="B164" s="154" t="s">
        <v>889</v>
      </c>
      <c r="C164" s="154" t="s">
        <v>17</v>
      </c>
      <c r="D164" s="136"/>
      <c r="E164" s="137"/>
      <c r="F164" s="137">
        <v>0</v>
      </c>
      <c r="G164" s="135"/>
      <c r="H164" s="135"/>
      <c r="I164" s="135">
        <v>0</v>
      </c>
      <c r="J164" s="138"/>
      <c r="K164" s="138"/>
      <c r="L164" s="138">
        <v>0</v>
      </c>
      <c r="M164" s="139">
        <f t="shared" si="27"/>
        <v>0</v>
      </c>
      <c r="N164" s="140">
        <f t="shared" si="28"/>
        <v>0</v>
      </c>
      <c r="O164" s="141">
        <f t="shared" si="29"/>
        <v>0</v>
      </c>
      <c r="P164" s="140">
        <f t="shared" si="30"/>
        <v>0</v>
      </c>
      <c r="Q164" s="140">
        <f t="shared" si="31"/>
        <v>0</v>
      </c>
      <c r="R164" s="141">
        <f t="shared" si="32"/>
        <v>0</v>
      </c>
      <c r="S164" s="140">
        <f t="shared" si="33"/>
        <v>0</v>
      </c>
      <c r="T164" s="140">
        <f t="shared" si="34"/>
        <v>0</v>
      </c>
      <c r="U164" s="140">
        <f t="shared" si="35"/>
        <v>0</v>
      </c>
      <c r="V164" s="141">
        <f t="shared" si="36"/>
        <v>0</v>
      </c>
      <c r="W164" s="140">
        <f t="shared" si="37"/>
        <v>0</v>
      </c>
      <c r="X164" s="146"/>
      <c r="Y164" s="146"/>
      <c r="Z164" s="146"/>
      <c r="AA164" s="146"/>
      <c r="AB164" s="206"/>
      <c r="AC164" s="206"/>
      <c r="AD164" s="206"/>
    </row>
    <row r="165" spans="1:30" ht="47.25" hidden="1" x14ac:dyDescent="0.25">
      <c r="A165" s="132">
        <v>157</v>
      </c>
      <c r="B165" s="154" t="s">
        <v>62</v>
      </c>
      <c r="C165" s="154" t="s">
        <v>17</v>
      </c>
      <c r="D165" s="136"/>
      <c r="E165" s="137"/>
      <c r="F165" s="137">
        <v>0</v>
      </c>
      <c r="G165" s="135"/>
      <c r="H165" s="135"/>
      <c r="I165" s="135">
        <v>0</v>
      </c>
      <c r="J165" s="138"/>
      <c r="K165" s="138"/>
      <c r="L165" s="138">
        <v>0</v>
      </c>
      <c r="M165" s="139">
        <f t="shared" si="27"/>
        <v>0</v>
      </c>
      <c r="N165" s="140">
        <f t="shared" si="28"/>
        <v>0</v>
      </c>
      <c r="O165" s="141">
        <f t="shared" si="29"/>
        <v>0</v>
      </c>
      <c r="P165" s="140">
        <f t="shared" si="30"/>
        <v>0</v>
      </c>
      <c r="Q165" s="140">
        <f t="shared" si="31"/>
        <v>0</v>
      </c>
      <c r="R165" s="141">
        <f t="shared" si="32"/>
        <v>0</v>
      </c>
      <c r="S165" s="140">
        <f t="shared" si="33"/>
        <v>0</v>
      </c>
      <c r="T165" s="140">
        <f t="shared" si="34"/>
        <v>0</v>
      </c>
      <c r="U165" s="140">
        <f t="shared" si="35"/>
        <v>0</v>
      </c>
      <c r="V165" s="141">
        <f t="shared" si="36"/>
        <v>0</v>
      </c>
      <c r="W165" s="140">
        <f t="shared" si="37"/>
        <v>0</v>
      </c>
      <c r="X165" s="146"/>
      <c r="Y165" s="146"/>
      <c r="Z165" s="146"/>
      <c r="AA165" s="146"/>
      <c r="AB165" s="206"/>
      <c r="AC165" s="206"/>
      <c r="AD165" s="206"/>
    </row>
    <row r="166" spans="1:30" hidden="1" x14ac:dyDescent="0.25">
      <c r="A166" s="132">
        <v>158</v>
      </c>
      <c r="B166" s="154" t="s">
        <v>2</v>
      </c>
      <c r="C166" s="154" t="s">
        <v>17</v>
      </c>
      <c r="D166" s="136"/>
      <c r="E166" s="137"/>
      <c r="F166" s="137">
        <v>0</v>
      </c>
      <c r="G166" s="135"/>
      <c r="H166" s="135"/>
      <c r="I166" s="135">
        <v>0</v>
      </c>
      <c r="J166" s="138"/>
      <c r="K166" s="138"/>
      <c r="L166" s="138">
        <v>0</v>
      </c>
      <c r="M166" s="139">
        <f t="shared" si="27"/>
        <v>0</v>
      </c>
      <c r="N166" s="140">
        <f t="shared" si="28"/>
        <v>0</v>
      </c>
      <c r="O166" s="141">
        <f t="shared" si="29"/>
        <v>0</v>
      </c>
      <c r="P166" s="140">
        <f t="shared" si="30"/>
        <v>0</v>
      </c>
      <c r="Q166" s="140">
        <f t="shared" si="31"/>
        <v>0</v>
      </c>
      <c r="R166" s="141">
        <f t="shared" si="32"/>
        <v>0</v>
      </c>
      <c r="S166" s="140">
        <f t="shared" si="33"/>
        <v>0</v>
      </c>
      <c r="T166" s="140">
        <f t="shared" si="34"/>
        <v>0</v>
      </c>
      <c r="U166" s="140">
        <f t="shared" si="35"/>
        <v>0</v>
      </c>
      <c r="V166" s="141">
        <f t="shared" si="36"/>
        <v>0</v>
      </c>
      <c r="W166" s="140">
        <f t="shared" si="37"/>
        <v>0</v>
      </c>
      <c r="X166" s="146"/>
      <c r="Y166" s="146"/>
      <c r="Z166" s="146"/>
      <c r="AA166" s="146"/>
      <c r="AB166" s="206"/>
      <c r="AC166" s="206"/>
      <c r="AD166" s="206"/>
    </row>
    <row r="167" spans="1:30" ht="47.25" hidden="1" x14ac:dyDescent="0.25">
      <c r="A167" s="132">
        <v>159</v>
      </c>
      <c r="B167" s="154" t="s">
        <v>86</v>
      </c>
      <c r="C167" s="154" t="s">
        <v>17</v>
      </c>
      <c r="D167" s="136"/>
      <c r="E167" s="137"/>
      <c r="F167" s="137">
        <v>0</v>
      </c>
      <c r="G167" s="135"/>
      <c r="H167" s="135"/>
      <c r="I167" s="135">
        <v>0</v>
      </c>
      <c r="J167" s="138"/>
      <c r="K167" s="138"/>
      <c r="L167" s="138">
        <v>0</v>
      </c>
      <c r="M167" s="139">
        <f t="shared" si="27"/>
        <v>0</v>
      </c>
      <c r="N167" s="140">
        <f t="shared" si="28"/>
        <v>0</v>
      </c>
      <c r="O167" s="141">
        <f t="shared" si="29"/>
        <v>0</v>
      </c>
      <c r="P167" s="140">
        <f t="shared" si="30"/>
        <v>0</v>
      </c>
      <c r="Q167" s="140">
        <f t="shared" si="31"/>
        <v>0</v>
      </c>
      <c r="R167" s="141">
        <f t="shared" si="32"/>
        <v>0</v>
      </c>
      <c r="S167" s="140">
        <f t="shared" si="33"/>
        <v>0</v>
      </c>
      <c r="T167" s="140">
        <f t="shared" si="34"/>
        <v>0</v>
      </c>
      <c r="U167" s="140">
        <f t="shared" si="35"/>
        <v>0</v>
      </c>
      <c r="V167" s="141">
        <f t="shared" si="36"/>
        <v>0</v>
      </c>
      <c r="W167" s="140">
        <f t="shared" si="37"/>
        <v>0</v>
      </c>
      <c r="X167" s="146"/>
      <c r="Y167" s="146"/>
      <c r="Z167" s="146"/>
      <c r="AA167" s="146"/>
      <c r="AB167" s="206"/>
      <c r="AC167" s="206"/>
      <c r="AD167" s="206"/>
    </row>
    <row r="168" spans="1:30" hidden="1" x14ac:dyDescent="0.25">
      <c r="A168" s="132">
        <v>160</v>
      </c>
      <c r="B168" s="154" t="s">
        <v>444</v>
      </c>
      <c r="C168" s="154" t="s">
        <v>17</v>
      </c>
      <c r="D168" s="136"/>
      <c r="E168" s="137"/>
      <c r="F168" s="137">
        <v>0</v>
      </c>
      <c r="G168" s="135"/>
      <c r="H168" s="135"/>
      <c r="I168" s="135">
        <v>0</v>
      </c>
      <c r="J168" s="138"/>
      <c r="K168" s="138"/>
      <c r="L168" s="138">
        <v>0</v>
      </c>
      <c r="M168" s="139">
        <v>0</v>
      </c>
      <c r="N168" s="140">
        <f t="shared" si="28"/>
        <v>0</v>
      </c>
      <c r="O168" s="141">
        <f t="shared" si="29"/>
        <v>0</v>
      </c>
      <c r="P168" s="140">
        <f t="shared" si="30"/>
        <v>0</v>
      </c>
      <c r="Q168" s="140">
        <f t="shared" si="31"/>
        <v>0</v>
      </c>
      <c r="R168" s="141">
        <f t="shared" si="32"/>
        <v>0</v>
      </c>
      <c r="S168" s="140">
        <f t="shared" si="33"/>
        <v>0</v>
      </c>
      <c r="T168" s="140">
        <f t="shared" si="34"/>
        <v>0</v>
      </c>
      <c r="U168" s="140">
        <f t="shared" si="35"/>
        <v>0</v>
      </c>
      <c r="V168" s="141">
        <f t="shared" si="36"/>
        <v>0</v>
      </c>
      <c r="W168" s="140">
        <f t="shared" si="37"/>
        <v>0</v>
      </c>
      <c r="X168" s="146"/>
      <c r="Y168" s="146"/>
      <c r="Z168" s="146"/>
      <c r="AA168" s="146"/>
      <c r="AB168" s="154"/>
      <c r="AC168" s="206"/>
      <c r="AD168" s="206"/>
    </row>
    <row r="169" spans="1:30" ht="31.5" hidden="1" x14ac:dyDescent="0.25">
      <c r="A169" s="132">
        <v>161</v>
      </c>
      <c r="B169" s="154" t="s">
        <v>19</v>
      </c>
      <c r="C169" s="154" t="s">
        <v>18</v>
      </c>
      <c r="D169" s="136"/>
      <c r="E169" s="137"/>
      <c r="F169" s="137">
        <v>0</v>
      </c>
      <c r="G169" s="135"/>
      <c r="H169" s="135"/>
      <c r="I169" s="135">
        <v>0</v>
      </c>
      <c r="J169" s="138"/>
      <c r="K169" s="138"/>
      <c r="L169" s="138">
        <v>0</v>
      </c>
      <c r="M169" s="139">
        <f t="shared" si="27"/>
        <v>0</v>
      </c>
      <c r="N169" s="140">
        <f t="shared" si="28"/>
        <v>0</v>
      </c>
      <c r="O169" s="141">
        <f t="shared" si="29"/>
        <v>0</v>
      </c>
      <c r="P169" s="140">
        <f t="shared" si="30"/>
        <v>0</v>
      </c>
      <c r="Q169" s="140">
        <f t="shared" si="31"/>
        <v>0</v>
      </c>
      <c r="R169" s="141">
        <f t="shared" si="32"/>
        <v>0</v>
      </c>
      <c r="S169" s="140">
        <f t="shared" si="33"/>
        <v>0</v>
      </c>
      <c r="T169" s="140">
        <f t="shared" si="34"/>
        <v>0</v>
      </c>
      <c r="U169" s="140">
        <f t="shared" si="35"/>
        <v>0</v>
      </c>
      <c r="V169" s="141">
        <f t="shared" si="36"/>
        <v>0</v>
      </c>
      <c r="W169" s="140">
        <f t="shared" si="37"/>
        <v>0</v>
      </c>
      <c r="X169" s="146"/>
      <c r="Y169" s="146"/>
      <c r="Z169" s="146"/>
      <c r="AA169" s="146"/>
      <c r="AB169" s="206"/>
      <c r="AC169" s="206"/>
      <c r="AD169" s="206"/>
    </row>
    <row r="170" spans="1:30" hidden="1" x14ac:dyDescent="0.25">
      <c r="A170" s="132">
        <v>162</v>
      </c>
      <c r="B170" s="154" t="s">
        <v>2</v>
      </c>
      <c r="C170" s="154" t="s">
        <v>18</v>
      </c>
      <c r="D170" s="136"/>
      <c r="E170" s="137"/>
      <c r="F170" s="137">
        <v>0</v>
      </c>
      <c r="G170" s="135"/>
      <c r="H170" s="135"/>
      <c r="I170" s="135">
        <v>0</v>
      </c>
      <c r="J170" s="138"/>
      <c r="K170" s="138"/>
      <c r="L170" s="138">
        <v>0</v>
      </c>
      <c r="M170" s="139">
        <f t="shared" si="27"/>
        <v>0</v>
      </c>
      <c r="N170" s="140">
        <f t="shared" si="28"/>
        <v>0</v>
      </c>
      <c r="O170" s="141">
        <f t="shared" si="29"/>
        <v>0</v>
      </c>
      <c r="P170" s="140">
        <f t="shared" si="30"/>
        <v>0</v>
      </c>
      <c r="Q170" s="140">
        <f t="shared" si="31"/>
        <v>0</v>
      </c>
      <c r="R170" s="141">
        <f t="shared" si="32"/>
        <v>0</v>
      </c>
      <c r="S170" s="140">
        <f t="shared" si="33"/>
        <v>0</v>
      </c>
      <c r="T170" s="140">
        <f t="shared" si="34"/>
        <v>0</v>
      </c>
      <c r="U170" s="140">
        <f t="shared" si="35"/>
        <v>0</v>
      </c>
      <c r="V170" s="141">
        <f t="shared" si="36"/>
        <v>0</v>
      </c>
      <c r="W170" s="140">
        <f t="shared" si="37"/>
        <v>0</v>
      </c>
      <c r="X170" s="146"/>
      <c r="Y170" s="146"/>
      <c r="Z170" s="146"/>
      <c r="AA170" s="146"/>
      <c r="AB170" s="206"/>
      <c r="AC170" s="206"/>
      <c r="AD170" s="206"/>
    </row>
    <row r="171" spans="1:30" ht="31.5" hidden="1" x14ac:dyDescent="0.25">
      <c r="A171" s="132">
        <v>163</v>
      </c>
      <c r="B171" s="154" t="s">
        <v>142</v>
      </c>
      <c r="C171" s="154" t="s">
        <v>18</v>
      </c>
      <c r="D171" s="136"/>
      <c r="E171" s="137"/>
      <c r="F171" s="137">
        <v>0</v>
      </c>
      <c r="G171" s="135"/>
      <c r="H171" s="135"/>
      <c r="I171" s="135">
        <v>0</v>
      </c>
      <c r="J171" s="138"/>
      <c r="K171" s="138"/>
      <c r="L171" s="138">
        <v>0</v>
      </c>
      <c r="M171" s="139">
        <f t="shared" si="27"/>
        <v>0</v>
      </c>
      <c r="N171" s="140">
        <f t="shared" si="28"/>
        <v>0</v>
      </c>
      <c r="O171" s="141">
        <f t="shared" si="29"/>
        <v>0</v>
      </c>
      <c r="P171" s="140">
        <f t="shared" si="30"/>
        <v>0</v>
      </c>
      <c r="Q171" s="140">
        <f t="shared" si="31"/>
        <v>0</v>
      </c>
      <c r="R171" s="141">
        <f t="shared" si="32"/>
        <v>0</v>
      </c>
      <c r="S171" s="140">
        <f t="shared" si="33"/>
        <v>0</v>
      </c>
      <c r="T171" s="140">
        <f t="shared" si="34"/>
        <v>0</v>
      </c>
      <c r="U171" s="140">
        <f t="shared" si="35"/>
        <v>0</v>
      </c>
      <c r="V171" s="141">
        <f t="shared" si="36"/>
        <v>0</v>
      </c>
      <c r="W171" s="140">
        <f t="shared" si="37"/>
        <v>0</v>
      </c>
      <c r="X171" s="146"/>
      <c r="Y171" s="146"/>
      <c r="Z171" s="146"/>
      <c r="AA171" s="146"/>
      <c r="AB171" s="206"/>
      <c r="AC171" s="206"/>
      <c r="AD171" s="206"/>
    </row>
    <row r="172" spans="1:30" hidden="1" x14ac:dyDescent="0.25">
      <c r="A172" s="132">
        <v>164</v>
      </c>
      <c r="B172" s="154" t="s">
        <v>444</v>
      </c>
      <c r="C172" s="154" t="s">
        <v>18</v>
      </c>
      <c r="D172" s="136"/>
      <c r="E172" s="137"/>
      <c r="F172" s="137">
        <v>0</v>
      </c>
      <c r="G172" s="135"/>
      <c r="H172" s="135"/>
      <c r="I172" s="135">
        <v>0</v>
      </c>
      <c r="J172" s="138"/>
      <c r="K172" s="138"/>
      <c r="L172" s="138">
        <v>0</v>
      </c>
      <c r="M172" s="139">
        <v>0</v>
      </c>
      <c r="N172" s="140">
        <f t="shared" si="28"/>
        <v>0</v>
      </c>
      <c r="O172" s="141">
        <f t="shared" si="29"/>
        <v>0</v>
      </c>
      <c r="P172" s="140">
        <f t="shared" si="30"/>
        <v>0</v>
      </c>
      <c r="Q172" s="140">
        <f t="shared" si="31"/>
        <v>0</v>
      </c>
      <c r="R172" s="141">
        <f t="shared" si="32"/>
        <v>0</v>
      </c>
      <c r="S172" s="140">
        <f t="shared" si="33"/>
        <v>0</v>
      </c>
      <c r="T172" s="140">
        <f t="shared" si="34"/>
        <v>0</v>
      </c>
      <c r="U172" s="140">
        <f t="shared" si="35"/>
        <v>0</v>
      </c>
      <c r="V172" s="141">
        <f t="shared" si="36"/>
        <v>0</v>
      </c>
      <c r="W172" s="140">
        <f t="shared" si="37"/>
        <v>0</v>
      </c>
      <c r="X172" s="146"/>
      <c r="Y172" s="146"/>
      <c r="Z172" s="146"/>
      <c r="AA172" s="146"/>
      <c r="AB172" s="154"/>
      <c r="AC172" s="206"/>
      <c r="AD172" s="206"/>
    </row>
    <row r="173" spans="1:30" hidden="1" x14ac:dyDescent="0.25">
      <c r="A173" s="132">
        <v>165</v>
      </c>
      <c r="B173" s="154" t="s">
        <v>890</v>
      </c>
      <c r="C173" s="154" t="s">
        <v>20</v>
      </c>
      <c r="D173" s="136"/>
      <c r="E173" s="137"/>
      <c r="F173" s="137">
        <v>24.95</v>
      </c>
      <c r="G173" s="135"/>
      <c r="H173" s="135"/>
      <c r="I173" s="135">
        <v>18</v>
      </c>
      <c r="J173" s="138"/>
      <c r="K173" s="138"/>
      <c r="L173" s="138">
        <v>0.72144288577154314</v>
      </c>
      <c r="M173" s="139">
        <f t="shared" si="27"/>
        <v>0</v>
      </c>
      <c r="N173" s="140">
        <f t="shared" si="28"/>
        <v>0</v>
      </c>
      <c r="O173" s="141">
        <f t="shared" si="29"/>
        <v>0</v>
      </c>
      <c r="P173" s="140">
        <f t="shared" si="30"/>
        <v>0</v>
      </c>
      <c r="Q173" s="140">
        <f t="shared" si="31"/>
        <v>0</v>
      </c>
      <c r="R173" s="141">
        <f t="shared" si="32"/>
        <v>0</v>
      </c>
      <c r="S173" s="140">
        <f t="shared" si="33"/>
        <v>0</v>
      </c>
      <c r="T173" s="140">
        <f t="shared" si="34"/>
        <v>0</v>
      </c>
      <c r="U173" s="140">
        <f t="shared" si="35"/>
        <v>0</v>
      </c>
      <c r="V173" s="141">
        <f t="shared" si="36"/>
        <v>0</v>
      </c>
      <c r="W173" s="140">
        <f t="shared" si="37"/>
        <v>0</v>
      </c>
      <c r="X173" s="146"/>
      <c r="Y173" s="146"/>
      <c r="Z173" s="146"/>
      <c r="AA173" s="146"/>
      <c r="AB173" s="154"/>
      <c r="AC173" s="206"/>
      <c r="AD173" s="206"/>
    </row>
    <row r="174" spans="1:30" ht="31.5" x14ac:dyDescent="0.25">
      <c r="A174" s="212">
        <v>166</v>
      </c>
      <c r="B174" s="213" t="s">
        <v>186</v>
      </c>
      <c r="C174" s="213" t="s">
        <v>20</v>
      </c>
      <c r="D174" s="136"/>
      <c r="E174" s="137"/>
      <c r="F174" s="215">
        <v>485.12</v>
      </c>
      <c r="G174" s="216">
        <v>107</v>
      </c>
      <c r="H174" s="216">
        <v>512</v>
      </c>
      <c r="I174" s="216">
        <v>447</v>
      </c>
      <c r="J174" s="217">
        <v>0.22056398416886544</v>
      </c>
      <c r="K174" s="217">
        <v>1.0554089709762533</v>
      </c>
      <c r="L174" s="217">
        <v>0.92142150395778366</v>
      </c>
      <c r="M174" s="193">
        <f t="shared" si="27"/>
        <v>3</v>
      </c>
      <c r="N174" s="204">
        <f t="shared" si="28"/>
        <v>13</v>
      </c>
      <c r="O174" s="141">
        <f t="shared" si="29"/>
        <v>13.41</v>
      </c>
      <c r="P174" s="196">
        <v>2</v>
      </c>
      <c r="Q174" s="196">
        <f t="shared" si="31"/>
        <v>1</v>
      </c>
      <c r="R174" s="141">
        <f t="shared" si="32"/>
        <v>3.25</v>
      </c>
      <c r="S174" s="140">
        <v>25</v>
      </c>
      <c r="T174" s="196">
        <f t="shared" si="34"/>
        <v>8</v>
      </c>
      <c r="U174" s="196">
        <f t="shared" si="35"/>
        <v>2</v>
      </c>
      <c r="V174" s="141">
        <f t="shared" si="36"/>
        <v>2.6</v>
      </c>
      <c r="W174" s="140">
        <v>20</v>
      </c>
      <c r="X174" s="241">
        <v>21</v>
      </c>
      <c r="Y174" s="241">
        <v>2</v>
      </c>
      <c r="Z174" s="241">
        <v>2</v>
      </c>
      <c r="AA174" s="241">
        <v>2</v>
      </c>
      <c r="AB174" s="236">
        <v>24</v>
      </c>
      <c r="AC174" s="236">
        <v>5</v>
      </c>
      <c r="AD174" s="206">
        <f>AC174*100/AB174</f>
        <v>20.833333333333332</v>
      </c>
    </row>
    <row r="175" spans="1:30" ht="31.5" x14ac:dyDescent="0.25">
      <c r="A175" s="212">
        <v>167</v>
      </c>
      <c r="B175" s="213" t="s">
        <v>21</v>
      </c>
      <c r="C175" s="213" t="s">
        <v>20</v>
      </c>
      <c r="D175" s="136"/>
      <c r="E175" s="137"/>
      <c r="F175" s="215">
        <v>227.38</v>
      </c>
      <c r="G175" s="216">
        <v>296</v>
      </c>
      <c r="H175" s="216">
        <v>329</v>
      </c>
      <c r="I175" s="216">
        <v>354</v>
      </c>
      <c r="J175" s="217">
        <v>1.3017855572169936</v>
      </c>
      <c r="K175" s="217">
        <v>1.4469170551499693</v>
      </c>
      <c r="L175" s="217">
        <v>1.5568651596446477</v>
      </c>
      <c r="M175" s="193">
        <f t="shared" si="27"/>
        <v>5</v>
      </c>
      <c r="N175" s="204">
        <f t="shared" si="28"/>
        <v>17</v>
      </c>
      <c r="O175" s="141">
        <f t="shared" si="29"/>
        <v>17.7</v>
      </c>
      <c r="P175" s="196">
        <v>1</v>
      </c>
      <c r="Q175" s="196">
        <f t="shared" si="31"/>
        <v>1</v>
      </c>
      <c r="R175" s="141">
        <f t="shared" si="32"/>
        <v>2.5499999999999998</v>
      </c>
      <c r="S175" s="140">
        <v>15</v>
      </c>
      <c r="T175" s="196">
        <f t="shared" si="34"/>
        <v>13</v>
      </c>
      <c r="U175" s="196">
        <f t="shared" si="35"/>
        <v>2</v>
      </c>
      <c r="V175" s="141">
        <f t="shared" si="36"/>
        <v>2.5499999999999998</v>
      </c>
      <c r="W175" s="140">
        <v>15</v>
      </c>
      <c r="X175" s="241">
        <v>17</v>
      </c>
      <c r="Y175" s="241">
        <v>1</v>
      </c>
      <c r="Z175" s="241">
        <v>1</v>
      </c>
      <c r="AA175" s="241">
        <v>2</v>
      </c>
      <c r="AB175" s="236">
        <v>15</v>
      </c>
      <c r="AC175" s="236">
        <v>4</v>
      </c>
      <c r="AD175" s="206">
        <f>AC175*100/AB175</f>
        <v>26.666666666666668</v>
      </c>
    </row>
    <row r="176" spans="1:30" x14ac:dyDescent="0.25">
      <c r="A176" s="212">
        <v>168</v>
      </c>
      <c r="B176" s="213" t="s">
        <v>2</v>
      </c>
      <c r="C176" s="213" t="s">
        <v>20</v>
      </c>
      <c r="D176" s="136"/>
      <c r="E176" s="137"/>
      <c r="F176" s="215">
        <v>257.27999999999997</v>
      </c>
      <c r="G176" s="216">
        <v>408</v>
      </c>
      <c r="H176" s="216">
        <v>183</v>
      </c>
      <c r="I176" s="216">
        <v>227</v>
      </c>
      <c r="J176" s="217">
        <v>1.5858208955223883</v>
      </c>
      <c r="K176" s="217">
        <v>0.71128731343283591</v>
      </c>
      <c r="L176" s="217">
        <v>0.88230721393034839</v>
      </c>
      <c r="M176" s="193">
        <f t="shared" si="27"/>
        <v>3</v>
      </c>
      <c r="N176" s="204">
        <f t="shared" si="28"/>
        <v>6</v>
      </c>
      <c r="O176" s="141">
        <f t="shared" si="29"/>
        <v>6.81</v>
      </c>
      <c r="P176" s="196">
        <v>0</v>
      </c>
      <c r="Q176" s="196">
        <f t="shared" si="31"/>
        <v>0</v>
      </c>
      <c r="R176" s="141">
        <f t="shared" si="32"/>
        <v>0</v>
      </c>
      <c r="S176" s="140">
        <v>0</v>
      </c>
      <c r="T176" s="196">
        <f t="shared" si="34"/>
        <v>5</v>
      </c>
      <c r="U176" s="196">
        <f t="shared" si="35"/>
        <v>1</v>
      </c>
      <c r="V176" s="141">
        <f t="shared" si="36"/>
        <v>1.2</v>
      </c>
      <c r="W176" s="140">
        <v>20</v>
      </c>
      <c r="X176" s="241" t="s">
        <v>844</v>
      </c>
      <c r="Y176" s="241"/>
      <c r="Z176" s="241"/>
      <c r="AA176" s="241"/>
      <c r="AB176" s="236">
        <v>5</v>
      </c>
      <c r="AC176" s="236">
        <v>1</v>
      </c>
      <c r="AD176" s="206">
        <f>AC176*100/AB176</f>
        <v>20</v>
      </c>
    </row>
    <row r="177" spans="1:30" hidden="1" x14ac:dyDescent="0.25">
      <c r="A177" s="132">
        <v>169</v>
      </c>
      <c r="B177" s="154" t="s">
        <v>444</v>
      </c>
      <c r="C177" s="154" t="s">
        <v>20</v>
      </c>
      <c r="D177" s="136"/>
      <c r="E177" s="137"/>
      <c r="F177" s="137">
        <v>994.73</v>
      </c>
      <c r="G177" s="135"/>
      <c r="H177" s="135"/>
      <c r="I177" s="135">
        <v>1046</v>
      </c>
      <c r="J177" s="138"/>
      <c r="K177" s="138"/>
      <c r="L177" s="138">
        <v>1.0515416243603792</v>
      </c>
      <c r="M177" s="139">
        <v>0</v>
      </c>
      <c r="N177" s="140">
        <f t="shared" si="28"/>
        <v>0</v>
      </c>
      <c r="O177" s="141">
        <f t="shared" si="29"/>
        <v>0</v>
      </c>
      <c r="P177" s="140">
        <f t="shared" si="30"/>
        <v>0</v>
      </c>
      <c r="Q177" s="140">
        <f t="shared" si="31"/>
        <v>0</v>
      </c>
      <c r="R177" s="141">
        <f t="shared" si="32"/>
        <v>0</v>
      </c>
      <c r="S177" s="140">
        <f t="shared" si="33"/>
        <v>25</v>
      </c>
      <c r="T177" s="140">
        <f t="shared" si="34"/>
        <v>0</v>
      </c>
      <c r="U177" s="140">
        <f t="shared" si="35"/>
        <v>0</v>
      </c>
      <c r="V177" s="141">
        <f t="shared" si="36"/>
        <v>0</v>
      </c>
      <c r="W177" s="140">
        <f t="shared" si="37"/>
        <v>20</v>
      </c>
      <c r="X177" s="146"/>
      <c r="Y177" s="146"/>
      <c r="Z177" s="146"/>
      <c r="AA177" s="146"/>
      <c r="AB177" s="154"/>
      <c r="AC177" s="206"/>
      <c r="AD177" s="206"/>
    </row>
    <row r="178" spans="1:30" x14ac:dyDescent="0.25">
      <c r="A178" s="212">
        <v>170</v>
      </c>
      <c r="B178" s="213" t="s">
        <v>2</v>
      </c>
      <c r="C178" s="213" t="s">
        <v>719</v>
      </c>
      <c r="D178" s="136"/>
      <c r="E178" s="137"/>
      <c r="F178" s="215">
        <v>891.37</v>
      </c>
      <c r="G178" s="216">
        <v>248</v>
      </c>
      <c r="H178" s="216">
        <v>319</v>
      </c>
      <c r="I178" s="216">
        <v>348</v>
      </c>
      <c r="J178" s="217">
        <v>0.27822340890988029</v>
      </c>
      <c r="K178" s="217">
        <v>0.35787607839617669</v>
      </c>
      <c r="L178" s="217">
        <v>0.39041026734128365</v>
      </c>
      <c r="M178" s="193">
        <f t="shared" si="27"/>
        <v>3</v>
      </c>
      <c r="N178" s="204">
        <f t="shared" si="28"/>
        <v>10</v>
      </c>
      <c r="O178" s="141">
        <f t="shared" si="29"/>
        <v>10.44</v>
      </c>
      <c r="P178" s="196">
        <v>0</v>
      </c>
      <c r="Q178" s="196">
        <f t="shared" si="31"/>
        <v>0</v>
      </c>
      <c r="R178" s="141">
        <f t="shared" si="32"/>
        <v>0</v>
      </c>
      <c r="S178" s="140">
        <v>0</v>
      </c>
      <c r="T178" s="196">
        <f t="shared" si="34"/>
        <v>8</v>
      </c>
      <c r="U178" s="196">
        <f t="shared" si="35"/>
        <v>2</v>
      </c>
      <c r="V178" s="141">
        <f t="shared" si="36"/>
        <v>2</v>
      </c>
      <c r="W178" s="140">
        <v>20</v>
      </c>
      <c r="X178" s="241" t="s">
        <v>844</v>
      </c>
      <c r="Y178" s="241"/>
      <c r="Z178" s="241"/>
      <c r="AA178" s="241"/>
      <c r="AB178" s="236">
        <v>9</v>
      </c>
      <c r="AC178" s="236">
        <v>4</v>
      </c>
      <c r="AD178" s="206">
        <f>AC178*100/AB178</f>
        <v>44.444444444444443</v>
      </c>
    </row>
    <row r="179" spans="1:30" ht="31.5" x14ac:dyDescent="0.25">
      <c r="A179" s="212">
        <v>171</v>
      </c>
      <c r="B179" s="213" t="s">
        <v>720</v>
      </c>
      <c r="C179" s="213" t="s">
        <v>719</v>
      </c>
      <c r="D179" s="136"/>
      <c r="E179" s="137"/>
      <c r="F179" s="215">
        <v>837.74</v>
      </c>
      <c r="G179" s="216">
        <v>227</v>
      </c>
      <c r="H179" s="216">
        <v>255</v>
      </c>
      <c r="I179" s="216">
        <v>284</v>
      </c>
      <c r="J179" s="217">
        <v>0.27096712583856564</v>
      </c>
      <c r="K179" s="217">
        <v>0.30439038365125215</v>
      </c>
      <c r="L179" s="217">
        <v>0.33900732924296323</v>
      </c>
      <c r="M179" s="193">
        <f t="shared" si="27"/>
        <v>3</v>
      </c>
      <c r="N179" s="204">
        <f t="shared" si="28"/>
        <v>8</v>
      </c>
      <c r="O179" s="141">
        <f t="shared" si="29"/>
        <v>8.52</v>
      </c>
      <c r="P179" s="196">
        <f t="shared" si="30"/>
        <v>2</v>
      </c>
      <c r="Q179" s="196">
        <f t="shared" si="31"/>
        <v>0</v>
      </c>
      <c r="R179" s="141">
        <f t="shared" si="32"/>
        <v>2</v>
      </c>
      <c r="S179" s="140">
        <v>25</v>
      </c>
      <c r="T179" s="196">
        <f t="shared" si="34"/>
        <v>6</v>
      </c>
      <c r="U179" s="196">
        <f t="shared" si="35"/>
        <v>0</v>
      </c>
      <c r="V179" s="141">
        <f t="shared" si="36"/>
        <v>0</v>
      </c>
      <c r="W179" s="140">
        <v>0</v>
      </c>
      <c r="X179" s="241">
        <v>8</v>
      </c>
      <c r="Y179" s="241">
        <v>2</v>
      </c>
      <c r="Z179" s="241">
        <v>0</v>
      </c>
      <c r="AA179" s="241">
        <v>0</v>
      </c>
      <c r="AB179" s="236">
        <v>7</v>
      </c>
      <c r="AC179" s="236">
        <v>4</v>
      </c>
      <c r="AD179" s="206">
        <f>AC179*100/AB179</f>
        <v>57.142857142857146</v>
      </c>
    </row>
    <row r="180" spans="1:30" ht="31.5" x14ac:dyDescent="0.25">
      <c r="A180" s="212">
        <v>172</v>
      </c>
      <c r="B180" s="213" t="s">
        <v>165</v>
      </c>
      <c r="C180" s="213" t="s">
        <v>719</v>
      </c>
      <c r="D180" s="136"/>
      <c r="E180" s="137"/>
      <c r="F180" s="215">
        <v>1700.17</v>
      </c>
      <c r="G180" s="216">
        <v>484</v>
      </c>
      <c r="H180" s="216">
        <v>717</v>
      </c>
      <c r="I180" s="216">
        <v>1041</v>
      </c>
      <c r="J180" s="217">
        <v>0.28467741461148</v>
      </c>
      <c r="K180" s="217">
        <v>0.42172253362899004</v>
      </c>
      <c r="L180" s="217">
        <v>0.61229171200526999</v>
      </c>
      <c r="M180" s="193">
        <v>2.95</v>
      </c>
      <c r="N180" s="204">
        <f t="shared" si="28"/>
        <v>30</v>
      </c>
      <c r="O180" s="141">
        <f t="shared" si="29"/>
        <v>30.709500000000002</v>
      </c>
      <c r="P180" s="196">
        <v>4</v>
      </c>
      <c r="Q180" s="196">
        <f t="shared" si="31"/>
        <v>3</v>
      </c>
      <c r="R180" s="141">
        <f t="shared" si="32"/>
        <v>7.5</v>
      </c>
      <c r="S180" s="140">
        <v>25</v>
      </c>
      <c r="T180" s="196">
        <f t="shared" si="34"/>
        <v>23</v>
      </c>
      <c r="U180" s="196">
        <f t="shared" si="35"/>
        <v>0</v>
      </c>
      <c r="V180" s="141">
        <f t="shared" si="36"/>
        <v>0</v>
      </c>
      <c r="W180" s="140">
        <v>0</v>
      </c>
      <c r="X180" s="241">
        <v>30</v>
      </c>
      <c r="Y180" s="241">
        <v>4</v>
      </c>
      <c r="Z180" s="241">
        <v>3</v>
      </c>
      <c r="AA180" s="241">
        <v>0</v>
      </c>
      <c r="AB180" s="236">
        <v>21</v>
      </c>
      <c r="AC180" s="236">
        <v>11</v>
      </c>
      <c r="AD180" s="206">
        <f>AC180*100/AB180</f>
        <v>52.38095238095238</v>
      </c>
    </row>
    <row r="181" spans="1:30" hidden="1" x14ac:dyDescent="0.25">
      <c r="A181" s="132">
        <v>173</v>
      </c>
      <c r="B181" s="154" t="s">
        <v>444</v>
      </c>
      <c r="C181" s="154" t="s">
        <v>719</v>
      </c>
      <c r="D181" s="136"/>
      <c r="E181" s="137"/>
      <c r="F181" s="137">
        <v>3429.28</v>
      </c>
      <c r="G181" s="135"/>
      <c r="H181" s="135"/>
      <c r="I181" s="135">
        <v>1673</v>
      </c>
      <c r="J181" s="138"/>
      <c r="K181" s="138"/>
      <c r="L181" s="138">
        <v>0.4878575094480474</v>
      </c>
      <c r="M181" s="139">
        <v>0</v>
      </c>
      <c r="N181" s="140">
        <f t="shared" si="28"/>
        <v>0</v>
      </c>
      <c r="O181" s="141">
        <f t="shared" si="29"/>
        <v>0</v>
      </c>
      <c r="P181" s="140">
        <f t="shared" si="30"/>
        <v>0</v>
      </c>
      <c r="Q181" s="140">
        <f t="shared" si="31"/>
        <v>0</v>
      </c>
      <c r="R181" s="141">
        <f t="shared" si="32"/>
        <v>0</v>
      </c>
      <c r="S181" s="140">
        <f t="shared" si="33"/>
        <v>0</v>
      </c>
      <c r="T181" s="140">
        <f t="shared" si="34"/>
        <v>0</v>
      </c>
      <c r="U181" s="140">
        <f t="shared" si="35"/>
        <v>0</v>
      </c>
      <c r="V181" s="141">
        <f t="shared" si="36"/>
        <v>0</v>
      </c>
      <c r="W181" s="140">
        <f t="shared" si="37"/>
        <v>0</v>
      </c>
      <c r="X181" s="146"/>
      <c r="Y181" s="146"/>
      <c r="Z181" s="146"/>
      <c r="AA181" s="146"/>
      <c r="AB181" s="154"/>
      <c r="AC181" s="206"/>
      <c r="AD181" s="206"/>
    </row>
    <row r="182" spans="1:30" hidden="1" x14ac:dyDescent="0.25">
      <c r="A182" s="132">
        <v>174</v>
      </c>
      <c r="B182" s="154" t="s">
        <v>875</v>
      </c>
      <c r="C182" s="154" t="s">
        <v>23</v>
      </c>
      <c r="D182" s="136"/>
      <c r="E182" s="137"/>
      <c r="F182" s="137">
        <v>0</v>
      </c>
      <c r="G182" s="135"/>
      <c r="H182" s="135"/>
      <c r="I182" s="135">
        <v>0</v>
      </c>
      <c r="J182" s="138"/>
      <c r="K182" s="138"/>
      <c r="L182" s="138">
        <v>0</v>
      </c>
      <c r="M182" s="139">
        <f t="shared" si="27"/>
        <v>0</v>
      </c>
      <c r="N182" s="140">
        <f t="shared" si="28"/>
        <v>0</v>
      </c>
      <c r="O182" s="141">
        <f t="shared" si="29"/>
        <v>0</v>
      </c>
      <c r="P182" s="140">
        <f t="shared" si="30"/>
        <v>0</v>
      </c>
      <c r="Q182" s="140">
        <f t="shared" si="31"/>
        <v>0</v>
      </c>
      <c r="R182" s="141">
        <f t="shared" si="32"/>
        <v>0</v>
      </c>
      <c r="S182" s="140">
        <f t="shared" si="33"/>
        <v>0</v>
      </c>
      <c r="T182" s="140">
        <f t="shared" si="34"/>
        <v>0</v>
      </c>
      <c r="U182" s="140">
        <f t="shared" si="35"/>
        <v>0</v>
      </c>
      <c r="V182" s="141">
        <f t="shared" si="36"/>
        <v>0</v>
      </c>
      <c r="W182" s="140">
        <f t="shared" si="37"/>
        <v>0</v>
      </c>
      <c r="X182" s="146"/>
      <c r="Y182" s="146"/>
      <c r="Z182" s="146"/>
      <c r="AA182" s="146"/>
      <c r="AB182" s="154"/>
      <c r="AC182" s="206"/>
      <c r="AD182" s="206"/>
    </row>
    <row r="183" spans="1:30" ht="31.5" hidden="1" x14ac:dyDescent="0.25">
      <c r="A183" s="132">
        <v>175</v>
      </c>
      <c r="B183" s="154" t="s">
        <v>24</v>
      </c>
      <c r="C183" s="154" t="s">
        <v>23</v>
      </c>
      <c r="D183" s="136"/>
      <c r="E183" s="137"/>
      <c r="F183" s="137">
        <v>0</v>
      </c>
      <c r="G183" s="135"/>
      <c r="H183" s="135"/>
      <c r="I183" s="135">
        <v>0</v>
      </c>
      <c r="J183" s="138"/>
      <c r="K183" s="138"/>
      <c r="L183" s="138">
        <v>0</v>
      </c>
      <c r="M183" s="139">
        <f t="shared" si="27"/>
        <v>0</v>
      </c>
      <c r="N183" s="140">
        <f t="shared" si="28"/>
        <v>0</v>
      </c>
      <c r="O183" s="141">
        <f t="shared" si="29"/>
        <v>0</v>
      </c>
      <c r="P183" s="140">
        <f t="shared" si="30"/>
        <v>0</v>
      </c>
      <c r="Q183" s="140">
        <f t="shared" si="31"/>
        <v>0</v>
      </c>
      <c r="R183" s="141">
        <f t="shared" si="32"/>
        <v>0</v>
      </c>
      <c r="S183" s="140">
        <f t="shared" si="33"/>
        <v>0</v>
      </c>
      <c r="T183" s="140">
        <f t="shared" si="34"/>
        <v>0</v>
      </c>
      <c r="U183" s="140">
        <f t="shared" si="35"/>
        <v>0</v>
      </c>
      <c r="V183" s="141">
        <f t="shared" si="36"/>
        <v>0</v>
      </c>
      <c r="W183" s="140">
        <f t="shared" si="37"/>
        <v>0</v>
      </c>
      <c r="X183" s="146"/>
      <c r="Y183" s="146"/>
      <c r="Z183" s="146"/>
      <c r="AA183" s="146"/>
      <c r="AB183" s="206"/>
      <c r="AC183" s="206"/>
      <c r="AD183" s="206"/>
    </row>
    <row r="184" spans="1:30" hidden="1" x14ac:dyDescent="0.25">
      <c r="A184" s="132">
        <v>176</v>
      </c>
      <c r="B184" s="154" t="s">
        <v>2</v>
      </c>
      <c r="C184" s="154" t="s">
        <v>23</v>
      </c>
      <c r="D184" s="136"/>
      <c r="E184" s="137"/>
      <c r="F184" s="137">
        <v>0</v>
      </c>
      <c r="G184" s="135"/>
      <c r="H184" s="135"/>
      <c r="I184" s="135">
        <v>0</v>
      </c>
      <c r="J184" s="138"/>
      <c r="K184" s="138"/>
      <c r="L184" s="138">
        <v>0</v>
      </c>
      <c r="M184" s="139">
        <f t="shared" si="27"/>
        <v>0</v>
      </c>
      <c r="N184" s="140">
        <f t="shared" si="28"/>
        <v>0</v>
      </c>
      <c r="O184" s="141">
        <f t="shared" si="29"/>
        <v>0</v>
      </c>
      <c r="P184" s="140">
        <f t="shared" si="30"/>
        <v>0</v>
      </c>
      <c r="Q184" s="140">
        <f t="shared" si="31"/>
        <v>0</v>
      </c>
      <c r="R184" s="141">
        <f t="shared" si="32"/>
        <v>0</v>
      </c>
      <c r="S184" s="140">
        <f t="shared" si="33"/>
        <v>0</v>
      </c>
      <c r="T184" s="140">
        <f t="shared" si="34"/>
        <v>0</v>
      </c>
      <c r="U184" s="140">
        <f t="shared" si="35"/>
        <v>0</v>
      </c>
      <c r="V184" s="141">
        <f t="shared" si="36"/>
        <v>0</v>
      </c>
      <c r="W184" s="140">
        <f t="shared" si="37"/>
        <v>0</v>
      </c>
      <c r="X184" s="146"/>
      <c r="Y184" s="146"/>
      <c r="Z184" s="146"/>
      <c r="AA184" s="146"/>
      <c r="AB184" s="206"/>
      <c r="AC184" s="206"/>
      <c r="AD184" s="206"/>
    </row>
    <row r="185" spans="1:30" ht="31.5" hidden="1" x14ac:dyDescent="0.25">
      <c r="A185" s="132">
        <v>177</v>
      </c>
      <c r="B185" s="154" t="s">
        <v>98</v>
      </c>
      <c r="C185" s="154" t="s">
        <v>23</v>
      </c>
      <c r="D185" s="136"/>
      <c r="E185" s="137"/>
      <c r="F185" s="137">
        <v>0</v>
      </c>
      <c r="G185" s="135"/>
      <c r="H185" s="135"/>
      <c r="I185" s="135">
        <v>0</v>
      </c>
      <c r="J185" s="138"/>
      <c r="K185" s="138"/>
      <c r="L185" s="138">
        <v>0</v>
      </c>
      <c r="M185" s="139">
        <f t="shared" si="27"/>
        <v>0</v>
      </c>
      <c r="N185" s="140">
        <f t="shared" si="28"/>
        <v>0</v>
      </c>
      <c r="O185" s="141">
        <f t="shared" si="29"/>
        <v>0</v>
      </c>
      <c r="P185" s="140">
        <f t="shared" si="30"/>
        <v>0</v>
      </c>
      <c r="Q185" s="140">
        <f t="shared" si="31"/>
        <v>0</v>
      </c>
      <c r="R185" s="141">
        <f t="shared" si="32"/>
        <v>0</v>
      </c>
      <c r="S185" s="140">
        <f t="shared" si="33"/>
        <v>0</v>
      </c>
      <c r="T185" s="140">
        <f t="shared" si="34"/>
        <v>0</v>
      </c>
      <c r="U185" s="140">
        <f t="shared" si="35"/>
        <v>0</v>
      </c>
      <c r="V185" s="141">
        <f t="shared" si="36"/>
        <v>0</v>
      </c>
      <c r="W185" s="140">
        <f t="shared" si="37"/>
        <v>0</v>
      </c>
      <c r="X185" s="146"/>
      <c r="Y185" s="146"/>
      <c r="Z185" s="146"/>
      <c r="AA185" s="146"/>
      <c r="AB185" s="206"/>
      <c r="AC185" s="206"/>
      <c r="AD185" s="206"/>
    </row>
    <row r="186" spans="1:30" ht="31.5" x14ac:dyDescent="0.25">
      <c r="A186" s="212">
        <v>178</v>
      </c>
      <c r="B186" s="213" t="s">
        <v>97</v>
      </c>
      <c r="C186" s="213" t="s">
        <v>23</v>
      </c>
      <c r="D186" s="136"/>
      <c r="E186" s="137"/>
      <c r="F186" s="215">
        <v>17.87</v>
      </c>
      <c r="G186" s="216">
        <v>44</v>
      </c>
      <c r="H186" s="216">
        <v>133</v>
      </c>
      <c r="I186" s="216">
        <v>98</v>
      </c>
      <c r="J186" s="217">
        <v>2.4622271964185787</v>
      </c>
      <c r="K186" s="217">
        <v>7.442641298265249</v>
      </c>
      <c r="L186" s="217">
        <v>5.4840514829322888</v>
      </c>
      <c r="M186" s="193">
        <v>4</v>
      </c>
      <c r="N186" s="204">
        <f t="shared" si="28"/>
        <v>3</v>
      </c>
      <c r="O186" s="141">
        <f t="shared" si="29"/>
        <v>3.92</v>
      </c>
      <c r="P186" s="196">
        <f t="shared" si="30"/>
        <v>0</v>
      </c>
      <c r="Q186" s="196">
        <f t="shared" si="31"/>
        <v>0</v>
      </c>
      <c r="R186" s="141">
        <f t="shared" si="32"/>
        <v>0.75</v>
      </c>
      <c r="S186" s="140">
        <v>25</v>
      </c>
      <c r="T186" s="196">
        <f t="shared" si="34"/>
        <v>3</v>
      </c>
      <c r="U186" s="196">
        <f t="shared" si="35"/>
        <v>0</v>
      </c>
      <c r="V186" s="141">
        <f t="shared" si="36"/>
        <v>0.6</v>
      </c>
      <c r="W186" s="140">
        <v>20</v>
      </c>
      <c r="X186" s="241">
        <v>3</v>
      </c>
      <c r="Y186" s="241">
        <v>0</v>
      </c>
      <c r="Z186" s="241">
        <v>1</v>
      </c>
      <c r="AA186" s="241">
        <v>0</v>
      </c>
      <c r="AB186" s="236">
        <v>3</v>
      </c>
      <c r="AC186" s="236">
        <v>0</v>
      </c>
      <c r="AD186" s="206">
        <f>AC186*100/AB186</f>
        <v>0</v>
      </c>
    </row>
    <row r="187" spans="1:30" hidden="1" x14ac:dyDescent="0.25">
      <c r="A187" s="132">
        <v>179</v>
      </c>
      <c r="B187" s="154" t="s">
        <v>444</v>
      </c>
      <c r="C187" s="154" t="s">
        <v>23</v>
      </c>
      <c r="D187" s="136"/>
      <c r="E187" s="137"/>
      <c r="F187" s="137">
        <v>519.27</v>
      </c>
      <c r="G187" s="135"/>
      <c r="H187" s="135"/>
      <c r="I187" s="135">
        <v>98</v>
      </c>
      <c r="J187" s="138"/>
      <c r="K187" s="138"/>
      <c r="L187" s="138">
        <v>0.18872648140659004</v>
      </c>
      <c r="M187" s="139">
        <v>0</v>
      </c>
      <c r="N187" s="140">
        <f t="shared" si="28"/>
        <v>0</v>
      </c>
      <c r="O187" s="141">
        <f t="shared" si="29"/>
        <v>0</v>
      </c>
      <c r="P187" s="140">
        <f t="shared" si="30"/>
        <v>0</v>
      </c>
      <c r="Q187" s="140">
        <f t="shared" si="31"/>
        <v>0</v>
      </c>
      <c r="R187" s="141">
        <f t="shared" si="32"/>
        <v>0</v>
      </c>
      <c r="S187" s="140">
        <f t="shared" si="33"/>
        <v>0</v>
      </c>
      <c r="T187" s="140">
        <f t="shared" si="34"/>
        <v>0</v>
      </c>
      <c r="U187" s="140">
        <f t="shared" si="35"/>
        <v>0</v>
      </c>
      <c r="V187" s="141">
        <f t="shared" si="36"/>
        <v>0</v>
      </c>
      <c r="W187" s="140">
        <f t="shared" si="37"/>
        <v>0</v>
      </c>
      <c r="X187" s="146"/>
      <c r="Y187" s="146"/>
      <c r="Z187" s="146"/>
      <c r="AA187" s="146"/>
      <c r="AB187" s="154"/>
      <c r="AC187" s="206"/>
      <c r="AD187" s="206"/>
    </row>
    <row r="188" spans="1:30" ht="31.5" hidden="1" x14ac:dyDescent="0.25">
      <c r="A188" s="132">
        <v>180</v>
      </c>
      <c r="B188" s="154" t="s">
        <v>891</v>
      </c>
      <c r="C188" s="154" t="s">
        <v>683</v>
      </c>
      <c r="D188" s="136"/>
      <c r="E188" s="137"/>
      <c r="F188" s="137">
        <v>40.049999999999997</v>
      </c>
      <c r="G188" s="135"/>
      <c r="H188" s="135"/>
      <c r="I188" s="135">
        <v>0</v>
      </c>
      <c r="J188" s="138"/>
      <c r="K188" s="138"/>
      <c r="L188" s="138">
        <v>0</v>
      </c>
      <c r="M188" s="139">
        <f t="shared" si="27"/>
        <v>0</v>
      </c>
      <c r="N188" s="140">
        <f t="shared" si="28"/>
        <v>0</v>
      </c>
      <c r="O188" s="141">
        <f t="shared" si="29"/>
        <v>0</v>
      </c>
      <c r="P188" s="140">
        <f t="shared" si="30"/>
        <v>0</v>
      </c>
      <c r="Q188" s="140">
        <f t="shared" si="31"/>
        <v>0</v>
      </c>
      <c r="R188" s="141">
        <f t="shared" si="32"/>
        <v>0</v>
      </c>
      <c r="S188" s="140">
        <f t="shared" si="33"/>
        <v>0</v>
      </c>
      <c r="T188" s="140">
        <f t="shared" si="34"/>
        <v>0</v>
      </c>
      <c r="U188" s="140">
        <f t="shared" si="35"/>
        <v>0</v>
      </c>
      <c r="V188" s="141">
        <f t="shared" si="36"/>
        <v>0</v>
      </c>
      <c r="W188" s="140">
        <f t="shared" si="37"/>
        <v>0</v>
      </c>
      <c r="X188" s="146"/>
      <c r="Y188" s="146"/>
      <c r="Z188" s="146"/>
      <c r="AA188" s="146"/>
      <c r="AB188" s="154"/>
      <c r="AC188" s="206"/>
      <c r="AD188" s="206"/>
    </row>
    <row r="189" spans="1:30" ht="31.5" x14ac:dyDescent="0.25">
      <c r="A189" s="212">
        <v>181</v>
      </c>
      <c r="B189" s="213" t="s">
        <v>115</v>
      </c>
      <c r="C189" s="213" t="s">
        <v>683</v>
      </c>
      <c r="D189" s="136"/>
      <c r="E189" s="137"/>
      <c r="F189" s="215">
        <v>91.05</v>
      </c>
      <c r="G189" s="216">
        <v>83</v>
      </c>
      <c r="H189" s="216">
        <v>58</v>
      </c>
      <c r="I189" s="216">
        <v>92</v>
      </c>
      <c r="J189" s="217">
        <v>0.91158704008786384</v>
      </c>
      <c r="K189" s="217">
        <v>0.63701263042284462</v>
      </c>
      <c r="L189" s="217">
        <v>1.0104338275672708</v>
      </c>
      <c r="M189" s="193">
        <v>3</v>
      </c>
      <c r="N189" s="204">
        <f t="shared" si="28"/>
        <v>2</v>
      </c>
      <c r="O189" s="141">
        <f t="shared" si="29"/>
        <v>2.76</v>
      </c>
      <c r="P189" s="196">
        <f t="shared" si="30"/>
        <v>0</v>
      </c>
      <c r="Q189" s="196">
        <f t="shared" si="31"/>
        <v>0</v>
      </c>
      <c r="R189" s="141">
        <f t="shared" si="32"/>
        <v>0.5</v>
      </c>
      <c r="S189" s="140">
        <v>25</v>
      </c>
      <c r="T189" s="196">
        <f t="shared" si="34"/>
        <v>2</v>
      </c>
      <c r="U189" s="196">
        <f t="shared" si="35"/>
        <v>0</v>
      </c>
      <c r="V189" s="141">
        <f t="shared" si="36"/>
        <v>0.4</v>
      </c>
      <c r="W189" s="140">
        <v>20</v>
      </c>
      <c r="X189" s="241">
        <v>2</v>
      </c>
      <c r="Y189" s="241"/>
      <c r="Z189" s="241"/>
      <c r="AA189" s="241"/>
      <c r="AB189" s="236">
        <v>1</v>
      </c>
      <c r="AC189" s="236">
        <v>1</v>
      </c>
      <c r="AD189" s="206">
        <f>AC189*100/AB189</f>
        <v>100</v>
      </c>
    </row>
    <row r="190" spans="1:30" ht="47.25" x14ac:dyDescent="0.25">
      <c r="A190" s="212">
        <v>182</v>
      </c>
      <c r="B190" s="213" t="s">
        <v>235</v>
      </c>
      <c r="C190" s="213" t="s">
        <v>544</v>
      </c>
      <c r="D190" s="136"/>
      <c r="E190" s="137"/>
      <c r="F190" s="215">
        <v>20.38</v>
      </c>
      <c r="G190" s="216">
        <v>63</v>
      </c>
      <c r="H190" s="216">
        <v>48</v>
      </c>
      <c r="I190" s="216">
        <v>36</v>
      </c>
      <c r="J190" s="217">
        <v>3.0912659470068697</v>
      </c>
      <c r="K190" s="217">
        <v>2.3552502453385675</v>
      </c>
      <c r="L190" s="217">
        <v>1.7664376840039255</v>
      </c>
      <c r="M190" s="193">
        <f t="shared" si="27"/>
        <v>5</v>
      </c>
      <c r="N190" s="204">
        <f t="shared" si="28"/>
        <v>1</v>
      </c>
      <c r="O190" s="141">
        <f t="shared" si="29"/>
        <v>1.8</v>
      </c>
      <c r="P190" s="196">
        <f t="shared" si="30"/>
        <v>0</v>
      </c>
      <c r="Q190" s="196">
        <f t="shared" si="31"/>
        <v>0</v>
      </c>
      <c r="R190" s="141">
        <f t="shared" si="32"/>
        <v>0.25</v>
      </c>
      <c r="S190" s="140">
        <v>25</v>
      </c>
      <c r="T190" s="196">
        <f t="shared" si="34"/>
        <v>1</v>
      </c>
      <c r="U190" s="196">
        <f t="shared" si="35"/>
        <v>0</v>
      </c>
      <c r="V190" s="141">
        <f t="shared" si="36"/>
        <v>0.2</v>
      </c>
      <c r="W190" s="140">
        <v>20</v>
      </c>
      <c r="X190" s="241">
        <v>3</v>
      </c>
      <c r="Y190" s="241"/>
      <c r="Z190" s="241"/>
      <c r="AA190" s="241"/>
      <c r="AB190" s="236">
        <v>3</v>
      </c>
      <c r="AC190" s="236">
        <v>3</v>
      </c>
      <c r="AD190" s="206">
        <f>AC190*100/AB190</f>
        <v>100</v>
      </c>
    </row>
    <row r="191" spans="1:30" ht="31.5" hidden="1" x14ac:dyDescent="0.25">
      <c r="A191" s="132">
        <v>183</v>
      </c>
      <c r="B191" s="154" t="s">
        <v>892</v>
      </c>
      <c r="C191" s="154" t="s">
        <v>683</v>
      </c>
      <c r="D191" s="136"/>
      <c r="E191" s="137"/>
      <c r="F191" s="137">
        <v>0</v>
      </c>
      <c r="G191" s="135"/>
      <c r="H191" s="135"/>
      <c r="I191" s="135">
        <v>0</v>
      </c>
      <c r="J191" s="138"/>
      <c r="K191" s="138"/>
      <c r="L191" s="138">
        <v>0</v>
      </c>
      <c r="M191" s="139">
        <f t="shared" si="27"/>
        <v>0</v>
      </c>
      <c r="N191" s="140">
        <f t="shared" si="28"/>
        <v>0</v>
      </c>
      <c r="O191" s="141">
        <f t="shared" si="29"/>
        <v>0</v>
      </c>
      <c r="P191" s="140">
        <f t="shared" si="30"/>
        <v>0</v>
      </c>
      <c r="Q191" s="140">
        <f t="shared" si="31"/>
        <v>0</v>
      </c>
      <c r="R191" s="141">
        <f t="shared" si="32"/>
        <v>0</v>
      </c>
      <c r="S191" s="140">
        <f t="shared" si="33"/>
        <v>0</v>
      </c>
      <c r="T191" s="140">
        <f t="shared" si="34"/>
        <v>0</v>
      </c>
      <c r="U191" s="140">
        <f t="shared" si="35"/>
        <v>0</v>
      </c>
      <c r="V191" s="141">
        <f t="shared" si="36"/>
        <v>0</v>
      </c>
      <c r="W191" s="140">
        <f t="shared" si="37"/>
        <v>0</v>
      </c>
      <c r="X191" s="146"/>
      <c r="Y191" s="146"/>
      <c r="Z191" s="146"/>
      <c r="AA191" s="146"/>
      <c r="AB191" s="206"/>
      <c r="AC191" s="206"/>
      <c r="AD191" s="206"/>
    </row>
    <row r="192" spans="1:30" ht="31.5" hidden="1" x14ac:dyDescent="0.25">
      <c r="A192" s="132">
        <v>184</v>
      </c>
      <c r="B192" s="154" t="s">
        <v>444</v>
      </c>
      <c r="C192" s="154" t="s">
        <v>683</v>
      </c>
      <c r="D192" s="136"/>
      <c r="E192" s="137"/>
      <c r="F192" s="137">
        <v>298.35000000000002</v>
      </c>
      <c r="G192" s="135"/>
      <c r="H192" s="135"/>
      <c r="I192" s="135">
        <v>128</v>
      </c>
      <c r="J192" s="138"/>
      <c r="K192" s="138"/>
      <c r="L192" s="138">
        <v>0.42902631137925251</v>
      </c>
      <c r="M192" s="139">
        <v>0</v>
      </c>
      <c r="N192" s="140">
        <f t="shared" si="28"/>
        <v>0</v>
      </c>
      <c r="O192" s="141">
        <f t="shared" si="29"/>
        <v>0</v>
      </c>
      <c r="P192" s="140">
        <f t="shared" si="30"/>
        <v>0</v>
      </c>
      <c r="Q192" s="140">
        <f t="shared" si="31"/>
        <v>0</v>
      </c>
      <c r="R192" s="141">
        <f t="shared" si="32"/>
        <v>0</v>
      </c>
      <c r="S192" s="140">
        <f t="shared" si="33"/>
        <v>0</v>
      </c>
      <c r="T192" s="140">
        <f t="shared" si="34"/>
        <v>0</v>
      </c>
      <c r="U192" s="140">
        <f t="shared" si="35"/>
        <v>0</v>
      </c>
      <c r="V192" s="141">
        <f t="shared" si="36"/>
        <v>0</v>
      </c>
      <c r="W192" s="140">
        <f t="shared" si="37"/>
        <v>0</v>
      </c>
      <c r="X192" s="146"/>
      <c r="Y192" s="146"/>
      <c r="Z192" s="146"/>
      <c r="AA192" s="146"/>
      <c r="AB192" s="154"/>
      <c r="AC192" s="206"/>
      <c r="AD192" s="206"/>
    </row>
    <row r="193" spans="1:31" hidden="1" x14ac:dyDescent="0.25">
      <c r="A193" s="132">
        <v>185</v>
      </c>
      <c r="B193" s="154" t="s">
        <v>885</v>
      </c>
      <c r="C193" s="154" t="s">
        <v>26</v>
      </c>
      <c r="D193" s="136"/>
      <c r="E193" s="137"/>
      <c r="F193" s="137">
        <v>18.71</v>
      </c>
      <c r="G193" s="135"/>
      <c r="H193" s="135"/>
      <c r="I193" s="135">
        <v>62</v>
      </c>
      <c r="J193" s="138"/>
      <c r="K193" s="138"/>
      <c r="L193" s="138">
        <v>3.3137359700694815</v>
      </c>
      <c r="M193" s="139">
        <v>0</v>
      </c>
      <c r="N193" s="140">
        <f t="shared" si="28"/>
        <v>0</v>
      </c>
      <c r="O193" s="141">
        <f t="shared" si="29"/>
        <v>0</v>
      </c>
      <c r="P193" s="140">
        <f t="shared" si="30"/>
        <v>0</v>
      </c>
      <c r="Q193" s="140">
        <f t="shared" si="31"/>
        <v>0</v>
      </c>
      <c r="R193" s="141">
        <f t="shared" si="32"/>
        <v>0</v>
      </c>
      <c r="S193" s="140">
        <f t="shared" si="33"/>
        <v>25</v>
      </c>
      <c r="T193" s="140">
        <f t="shared" si="34"/>
        <v>0</v>
      </c>
      <c r="U193" s="140">
        <f t="shared" si="35"/>
        <v>0</v>
      </c>
      <c r="V193" s="141">
        <f t="shared" si="36"/>
        <v>0</v>
      </c>
      <c r="W193" s="140">
        <f t="shared" si="37"/>
        <v>20</v>
      </c>
      <c r="X193" s="146"/>
      <c r="Y193" s="146"/>
      <c r="Z193" s="146"/>
      <c r="AA193" s="146"/>
      <c r="AB193" s="154"/>
      <c r="AC193" s="206"/>
      <c r="AD193" s="206"/>
    </row>
    <row r="194" spans="1:31" ht="31.5" hidden="1" x14ac:dyDescent="0.25">
      <c r="A194" s="132">
        <v>186</v>
      </c>
      <c r="B194" s="154" t="s">
        <v>804</v>
      </c>
      <c r="C194" s="154" t="s">
        <v>26</v>
      </c>
      <c r="D194" s="136"/>
      <c r="E194" s="137"/>
      <c r="F194" s="137">
        <v>14.85</v>
      </c>
      <c r="G194" s="135"/>
      <c r="H194" s="135"/>
      <c r="I194" s="135">
        <v>0</v>
      </c>
      <c r="J194" s="138"/>
      <c r="K194" s="138"/>
      <c r="L194" s="138">
        <v>0</v>
      </c>
      <c r="M194" s="139">
        <f t="shared" si="27"/>
        <v>0</v>
      </c>
      <c r="N194" s="140">
        <f t="shared" si="28"/>
        <v>0</v>
      </c>
      <c r="O194" s="141">
        <f t="shared" si="29"/>
        <v>0</v>
      </c>
      <c r="P194" s="140">
        <f t="shared" si="30"/>
        <v>0</v>
      </c>
      <c r="Q194" s="140">
        <f t="shared" si="31"/>
        <v>0</v>
      </c>
      <c r="R194" s="141">
        <f t="shared" si="32"/>
        <v>0</v>
      </c>
      <c r="S194" s="140">
        <f t="shared" si="33"/>
        <v>0</v>
      </c>
      <c r="T194" s="140">
        <f t="shared" si="34"/>
        <v>0</v>
      </c>
      <c r="U194" s="140">
        <f t="shared" si="35"/>
        <v>0</v>
      </c>
      <c r="V194" s="141">
        <f t="shared" si="36"/>
        <v>0</v>
      </c>
      <c r="W194" s="140">
        <f t="shared" si="37"/>
        <v>0</v>
      </c>
      <c r="X194" s="146"/>
      <c r="Y194" s="146"/>
      <c r="Z194" s="146"/>
      <c r="AA194" s="146"/>
      <c r="AB194" s="206"/>
      <c r="AC194" s="206"/>
      <c r="AD194" s="206"/>
    </row>
    <row r="195" spans="1:31" ht="31.5" hidden="1" x14ac:dyDescent="0.25">
      <c r="A195" s="132">
        <v>187</v>
      </c>
      <c r="B195" s="154" t="s">
        <v>252</v>
      </c>
      <c r="C195" s="154" t="s">
        <v>26</v>
      </c>
      <c r="D195" s="136"/>
      <c r="E195" s="137"/>
      <c r="F195" s="137">
        <v>6.66</v>
      </c>
      <c r="G195" s="135"/>
      <c r="H195" s="135"/>
      <c r="I195" s="135">
        <v>0</v>
      </c>
      <c r="J195" s="138"/>
      <c r="K195" s="138"/>
      <c r="L195" s="138">
        <v>0</v>
      </c>
      <c r="M195" s="139">
        <f t="shared" si="27"/>
        <v>0</v>
      </c>
      <c r="N195" s="140">
        <f t="shared" si="28"/>
        <v>0</v>
      </c>
      <c r="O195" s="141">
        <f t="shared" si="29"/>
        <v>0</v>
      </c>
      <c r="P195" s="140">
        <f t="shared" si="30"/>
        <v>0</v>
      </c>
      <c r="Q195" s="140">
        <f t="shared" si="31"/>
        <v>0</v>
      </c>
      <c r="R195" s="141">
        <f t="shared" si="32"/>
        <v>0</v>
      </c>
      <c r="S195" s="140">
        <f t="shared" si="33"/>
        <v>0</v>
      </c>
      <c r="T195" s="140">
        <f t="shared" si="34"/>
        <v>0</v>
      </c>
      <c r="U195" s="140">
        <f t="shared" si="35"/>
        <v>0</v>
      </c>
      <c r="V195" s="141">
        <f t="shared" si="36"/>
        <v>0</v>
      </c>
      <c r="W195" s="140">
        <f t="shared" si="37"/>
        <v>0</v>
      </c>
      <c r="X195" s="146"/>
      <c r="Y195" s="146"/>
      <c r="Z195" s="146"/>
      <c r="AA195" s="146"/>
      <c r="AB195" s="206"/>
      <c r="AC195" s="206"/>
      <c r="AD195" s="206"/>
    </row>
    <row r="196" spans="1:31" ht="31.5" x14ac:dyDescent="0.25">
      <c r="A196" s="212">
        <v>188</v>
      </c>
      <c r="B196" s="213" t="s">
        <v>893</v>
      </c>
      <c r="C196" s="213" t="s">
        <v>26</v>
      </c>
      <c r="D196" s="136"/>
      <c r="E196" s="137"/>
      <c r="F196" s="215">
        <v>424.38</v>
      </c>
      <c r="G196" s="216">
        <v>76</v>
      </c>
      <c r="H196" s="216">
        <v>65</v>
      </c>
      <c r="I196" s="216">
        <v>103</v>
      </c>
      <c r="J196" s="217">
        <v>0.17908478250624441</v>
      </c>
      <c r="K196" s="217">
        <v>0.15316461661718273</v>
      </c>
      <c r="L196" s="217">
        <v>0.24270700787030491</v>
      </c>
      <c r="M196" s="193">
        <v>2</v>
      </c>
      <c r="N196" s="204">
        <f t="shared" si="28"/>
        <v>2</v>
      </c>
      <c r="O196" s="141">
        <f t="shared" si="29"/>
        <v>2.06</v>
      </c>
      <c r="P196" s="196">
        <f t="shared" si="30"/>
        <v>0</v>
      </c>
      <c r="Q196" s="196">
        <f t="shared" si="31"/>
        <v>0</v>
      </c>
      <c r="R196" s="141">
        <f t="shared" si="32"/>
        <v>0.5</v>
      </c>
      <c r="S196" s="140">
        <v>25</v>
      </c>
      <c r="T196" s="196">
        <f t="shared" si="34"/>
        <v>2</v>
      </c>
      <c r="U196" s="196">
        <f t="shared" si="35"/>
        <v>0</v>
      </c>
      <c r="V196" s="141">
        <f t="shared" si="36"/>
        <v>0.4</v>
      </c>
      <c r="W196" s="140">
        <v>20</v>
      </c>
      <c r="X196" s="241">
        <v>2</v>
      </c>
      <c r="Y196" s="241"/>
      <c r="Z196" s="241"/>
      <c r="AA196" s="241"/>
      <c r="AB196" s="236">
        <v>1</v>
      </c>
      <c r="AC196" s="236">
        <v>1</v>
      </c>
      <c r="AD196" s="206">
        <f>AC196*100/AB196</f>
        <v>100</v>
      </c>
    </row>
    <row r="197" spans="1:31" x14ac:dyDescent="0.25">
      <c r="A197" s="212">
        <v>189</v>
      </c>
      <c r="B197" s="213" t="s">
        <v>2</v>
      </c>
      <c r="C197" s="213" t="s">
        <v>26</v>
      </c>
      <c r="D197" s="136"/>
      <c r="E197" s="137"/>
      <c r="F197" s="215">
        <v>183.57</v>
      </c>
      <c r="G197" s="216">
        <v>69.756599999999992</v>
      </c>
      <c r="H197" s="216">
        <v>94</v>
      </c>
      <c r="I197" s="216">
        <v>126</v>
      </c>
      <c r="J197" s="217">
        <v>0.38</v>
      </c>
      <c r="K197" s="217">
        <v>0.51206624176063631</v>
      </c>
      <c r="L197" s="217">
        <v>0.68638666448766139</v>
      </c>
      <c r="M197" s="193">
        <f t="shared" si="27"/>
        <v>3</v>
      </c>
      <c r="N197" s="204">
        <f t="shared" si="28"/>
        <v>3</v>
      </c>
      <c r="O197" s="141">
        <f t="shared" si="29"/>
        <v>3.78</v>
      </c>
      <c r="P197" s="196">
        <v>0</v>
      </c>
      <c r="Q197" s="196">
        <f t="shared" si="31"/>
        <v>0</v>
      </c>
      <c r="R197" s="141">
        <f t="shared" si="32"/>
        <v>0</v>
      </c>
      <c r="S197" s="140">
        <v>0</v>
      </c>
      <c r="T197" s="196">
        <f t="shared" si="34"/>
        <v>3</v>
      </c>
      <c r="U197" s="196">
        <f t="shared" si="35"/>
        <v>0</v>
      </c>
      <c r="V197" s="141">
        <f t="shared" si="36"/>
        <v>0.6</v>
      </c>
      <c r="W197" s="140">
        <v>20</v>
      </c>
      <c r="X197" s="241" t="s">
        <v>844</v>
      </c>
      <c r="Y197" s="241"/>
      <c r="Z197" s="241"/>
      <c r="AA197" s="241"/>
      <c r="AB197" s="236">
        <v>2</v>
      </c>
      <c r="AC197" s="236">
        <v>1</v>
      </c>
      <c r="AD197" s="206">
        <f>AC197*100/AB197</f>
        <v>50</v>
      </c>
    </row>
    <row r="198" spans="1:31" ht="47.25" x14ac:dyDescent="0.25">
      <c r="A198" s="212">
        <v>190</v>
      </c>
      <c r="B198" s="213" t="s">
        <v>99</v>
      </c>
      <c r="C198" s="213" t="s">
        <v>26</v>
      </c>
      <c r="D198" s="136"/>
      <c r="E198" s="137"/>
      <c r="F198" s="215">
        <v>1715.11</v>
      </c>
      <c r="G198" s="216">
        <v>631</v>
      </c>
      <c r="H198" s="216">
        <v>1395</v>
      </c>
      <c r="I198" s="216">
        <v>1579</v>
      </c>
      <c r="J198" s="217">
        <v>0.36790643165744474</v>
      </c>
      <c r="K198" s="217">
        <v>0.81335890992414484</v>
      </c>
      <c r="L198" s="217">
        <v>0.92064065861664857</v>
      </c>
      <c r="M198" s="193">
        <v>1.95</v>
      </c>
      <c r="N198" s="204">
        <f t="shared" si="28"/>
        <v>30</v>
      </c>
      <c r="O198" s="141">
        <f t="shared" si="29"/>
        <v>30.790499999999998</v>
      </c>
      <c r="P198" s="196">
        <v>4</v>
      </c>
      <c r="Q198" s="196">
        <f t="shared" si="31"/>
        <v>3</v>
      </c>
      <c r="R198" s="141">
        <f t="shared" si="32"/>
        <v>7.5</v>
      </c>
      <c r="S198" s="140">
        <v>25</v>
      </c>
      <c r="T198" s="196">
        <f t="shared" si="34"/>
        <v>23</v>
      </c>
      <c r="U198" s="196">
        <f t="shared" si="35"/>
        <v>0</v>
      </c>
      <c r="V198" s="141">
        <f t="shared" si="36"/>
        <v>0</v>
      </c>
      <c r="W198" s="140">
        <v>0</v>
      </c>
      <c r="X198" s="241">
        <v>30</v>
      </c>
      <c r="Y198" s="241">
        <v>4</v>
      </c>
      <c r="Z198" s="241">
        <v>4</v>
      </c>
      <c r="AA198" s="241">
        <v>0</v>
      </c>
      <c r="AB198" s="236">
        <v>25</v>
      </c>
      <c r="AC198" s="236">
        <v>6</v>
      </c>
      <c r="AD198" s="206">
        <f>AC198*100/AB198</f>
        <v>24</v>
      </c>
    </row>
    <row r="199" spans="1:31" hidden="1" x14ac:dyDescent="0.25">
      <c r="A199" s="132">
        <v>191</v>
      </c>
      <c r="B199" s="154" t="s">
        <v>444</v>
      </c>
      <c r="C199" s="154" t="s">
        <v>26</v>
      </c>
      <c r="D199" s="136"/>
      <c r="E199" s="137"/>
      <c r="F199" s="137">
        <v>2363.2800000000002</v>
      </c>
      <c r="G199" s="135"/>
      <c r="H199" s="135"/>
      <c r="I199" s="135">
        <v>1870</v>
      </c>
      <c r="J199" s="138"/>
      <c r="K199" s="138"/>
      <c r="L199" s="138">
        <v>0.7912731457973663</v>
      </c>
      <c r="M199" s="139">
        <v>0</v>
      </c>
      <c r="N199" s="140">
        <f t="shared" si="28"/>
        <v>0</v>
      </c>
      <c r="O199" s="141">
        <f t="shared" si="29"/>
        <v>0</v>
      </c>
      <c r="P199" s="140">
        <f t="shared" si="30"/>
        <v>0</v>
      </c>
      <c r="Q199" s="140">
        <f t="shared" si="31"/>
        <v>0</v>
      </c>
      <c r="R199" s="141">
        <f t="shared" si="32"/>
        <v>0</v>
      </c>
      <c r="S199" s="140">
        <f t="shared" si="33"/>
        <v>0</v>
      </c>
      <c r="T199" s="140">
        <f t="shared" si="34"/>
        <v>0</v>
      </c>
      <c r="U199" s="140">
        <f t="shared" si="35"/>
        <v>0</v>
      </c>
      <c r="V199" s="141">
        <f t="shared" si="36"/>
        <v>0</v>
      </c>
      <c r="W199" s="140">
        <f t="shared" si="37"/>
        <v>0</v>
      </c>
      <c r="X199" s="146"/>
      <c r="Y199" s="146"/>
      <c r="Z199" s="146"/>
      <c r="AA199" s="146"/>
      <c r="AB199" s="154"/>
      <c r="AC199" s="206"/>
      <c r="AD199" s="206"/>
    </row>
    <row r="200" spans="1:31" hidden="1" x14ac:dyDescent="0.25">
      <c r="A200" s="132">
        <v>192</v>
      </c>
      <c r="B200" s="154" t="s">
        <v>894</v>
      </c>
      <c r="C200" s="154" t="s">
        <v>27</v>
      </c>
      <c r="D200" s="136"/>
      <c r="E200" s="137"/>
      <c r="F200" s="137">
        <v>4.47</v>
      </c>
      <c r="G200" s="135"/>
      <c r="H200" s="135"/>
      <c r="I200" s="135">
        <v>0</v>
      </c>
      <c r="J200" s="138"/>
      <c r="K200" s="138"/>
      <c r="L200" s="138">
        <v>0</v>
      </c>
      <c r="M200" s="139">
        <f t="shared" si="27"/>
        <v>0</v>
      </c>
      <c r="N200" s="140">
        <f t="shared" si="28"/>
        <v>0</v>
      </c>
      <c r="O200" s="141">
        <f t="shared" si="29"/>
        <v>0</v>
      </c>
      <c r="P200" s="140">
        <f t="shared" si="30"/>
        <v>0</v>
      </c>
      <c r="Q200" s="140">
        <f t="shared" si="31"/>
        <v>0</v>
      </c>
      <c r="R200" s="141">
        <f t="shared" si="32"/>
        <v>0</v>
      </c>
      <c r="S200" s="140">
        <f t="shared" si="33"/>
        <v>0</v>
      </c>
      <c r="T200" s="140">
        <f t="shared" si="34"/>
        <v>0</v>
      </c>
      <c r="U200" s="140">
        <f t="shared" si="35"/>
        <v>0</v>
      </c>
      <c r="V200" s="141">
        <f t="shared" si="36"/>
        <v>0</v>
      </c>
      <c r="W200" s="140">
        <f t="shared" si="37"/>
        <v>0</v>
      </c>
      <c r="X200" s="146"/>
      <c r="Y200" s="146"/>
      <c r="Z200" s="146"/>
      <c r="AA200" s="146"/>
      <c r="AB200" s="154"/>
      <c r="AC200" s="206"/>
      <c r="AD200" s="206"/>
    </row>
    <row r="201" spans="1:31" ht="31.5" hidden="1" x14ac:dyDescent="0.25">
      <c r="A201" s="132">
        <v>193</v>
      </c>
      <c r="B201" s="154" t="s">
        <v>48</v>
      </c>
      <c r="C201" s="154" t="s">
        <v>27</v>
      </c>
      <c r="D201" s="136"/>
      <c r="E201" s="137"/>
      <c r="F201" s="137">
        <v>7.89</v>
      </c>
      <c r="G201" s="135"/>
      <c r="H201" s="135"/>
      <c r="I201" s="135">
        <v>0</v>
      </c>
      <c r="J201" s="138"/>
      <c r="K201" s="138"/>
      <c r="L201" s="138">
        <v>0</v>
      </c>
      <c r="M201" s="139">
        <f t="shared" si="27"/>
        <v>0</v>
      </c>
      <c r="N201" s="140">
        <f t="shared" si="28"/>
        <v>0</v>
      </c>
      <c r="O201" s="141">
        <f t="shared" si="29"/>
        <v>0</v>
      </c>
      <c r="P201" s="140">
        <f t="shared" si="30"/>
        <v>0</v>
      </c>
      <c r="Q201" s="140">
        <f t="shared" si="31"/>
        <v>0</v>
      </c>
      <c r="R201" s="141">
        <f t="shared" si="32"/>
        <v>0</v>
      </c>
      <c r="S201" s="140">
        <f t="shared" si="33"/>
        <v>0</v>
      </c>
      <c r="T201" s="140">
        <f t="shared" si="34"/>
        <v>0</v>
      </c>
      <c r="U201" s="140">
        <f t="shared" si="35"/>
        <v>0</v>
      </c>
      <c r="V201" s="141">
        <f t="shared" si="36"/>
        <v>0</v>
      </c>
      <c r="W201" s="140">
        <f t="shared" si="37"/>
        <v>0</v>
      </c>
      <c r="X201" s="146"/>
      <c r="Y201" s="146"/>
      <c r="Z201" s="146"/>
      <c r="AA201" s="146"/>
      <c r="AB201" s="206"/>
      <c r="AC201" s="206"/>
      <c r="AD201" s="206"/>
    </row>
    <row r="202" spans="1:31" ht="31.5" x14ac:dyDescent="0.25">
      <c r="A202" s="212">
        <v>194</v>
      </c>
      <c r="B202" s="213" t="s">
        <v>29</v>
      </c>
      <c r="C202" s="213" t="s">
        <v>27</v>
      </c>
      <c r="D202" s="136"/>
      <c r="E202" s="137"/>
      <c r="F202" s="215">
        <v>6.4</v>
      </c>
      <c r="G202" s="216">
        <v>60</v>
      </c>
      <c r="H202" s="216">
        <v>46</v>
      </c>
      <c r="I202" s="216">
        <v>51</v>
      </c>
      <c r="J202" s="217">
        <v>9.375</v>
      </c>
      <c r="K202" s="217">
        <v>7.1875</v>
      </c>
      <c r="L202" s="217">
        <v>7.96875</v>
      </c>
      <c r="M202" s="193">
        <v>8</v>
      </c>
      <c r="N202" s="204">
        <f t="shared" si="28"/>
        <v>4</v>
      </c>
      <c r="O202" s="141">
        <f t="shared" si="29"/>
        <v>4.08</v>
      </c>
      <c r="P202" s="196">
        <v>0</v>
      </c>
      <c r="Q202" s="196">
        <f t="shared" si="31"/>
        <v>1</v>
      </c>
      <c r="R202" s="141">
        <f t="shared" si="32"/>
        <v>1</v>
      </c>
      <c r="S202" s="140">
        <v>25</v>
      </c>
      <c r="T202" s="196">
        <f t="shared" si="34"/>
        <v>3</v>
      </c>
      <c r="U202" s="196">
        <f t="shared" si="35"/>
        <v>0</v>
      </c>
      <c r="V202" s="141">
        <f t="shared" si="36"/>
        <v>0.8</v>
      </c>
      <c r="W202" s="140">
        <v>20</v>
      </c>
      <c r="X202" s="241">
        <v>4</v>
      </c>
      <c r="Y202" s="241">
        <v>0</v>
      </c>
      <c r="Z202" s="241">
        <v>1</v>
      </c>
      <c r="AA202" s="241">
        <v>0</v>
      </c>
      <c r="AB202" s="236">
        <v>2</v>
      </c>
      <c r="AC202" s="236">
        <v>0</v>
      </c>
      <c r="AD202" s="206">
        <f>AC202*100/AB202</f>
        <v>0</v>
      </c>
    </row>
    <row r="203" spans="1:31" ht="31.5" x14ac:dyDescent="0.25">
      <c r="A203" s="212">
        <v>195</v>
      </c>
      <c r="B203" s="213" t="s">
        <v>28</v>
      </c>
      <c r="C203" s="213" t="s">
        <v>27</v>
      </c>
      <c r="D203" s="136"/>
      <c r="E203" s="137"/>
      <c r="F203" s="215">
        <v>245.29</v>
      </c>
      <c r="G203" s="216">
        <v>357</v>
      </c>
      <c r="H203" s="216">
        <v>385</v>
      </c>
      <c r="I203" s="216">
        <v>196</v>
      </c>
      <c r="J203" s="217">
        <v>1.4554201149659587</v>
      </c>
      <c r="K203" s="217">
        <v>1.5695707122181908</v>
      </c>
      <c r="L203" s="217">
        <v>0.7990541807656244</v>
      </c>
      <c r="M203" s="193">
        <f t="shared" ref="M203:M266" si="38">IF(I203&lt;VLOOKUP(L203,$M$505:$Q$513,2),0,VLOOKUP(L203,$M$505:$Q$513,3))</f>
        <v>3</v>
      </c>
      <c r="N203" s="204">
        <f t="shared" ref="N203:N266" si="39">ROUNDDOWN(O203,0)</f>
        <v>5</v>
      </c>
      <c r="O203" s="141">
        <f t="shared" ref="O203:O266" si="40">I203*M203/100</f>
        <v>5.88</v>
      </c>
      <c r="P203" s="196">
        <v>0</v>
      </c>
      <c r="Q203" s="196">
        <f t="shared" ref="Q203:Q266" si="41">ROUNDDOWN(R203-P203,0)</f>
        <v>1</v>
      </c>
      <c r="R203" s="141">
        <f t="shared" ref="R203:R266" si="42">N203*S203/100</f>
        <v>1.25</v>
      </c>
      <c r="S203" s="140">
        <v>25</v>
      </c>
      <c r="T203" s="196">
        <f t="shared" ref="T203:T266" si="43">N203-P203-Q203-U203</f>
        <v>3</v>
      </c>
      <c r="U203" s="196">
        <f t="shared" ref="U203:U266" si="44">ROUNDDOWN(V203,0)</f>
        <v>1</v>
      </c>
      <c r="V203" s="141">
        <f t="shared" ref="V203:V266" si="45">N203*W203/100</f>
        <v>1</v>
      </c>
      <c r="W203" s="140">
        <v>20</v>
      </c>
      <c r="X203" s="241">
        <v>5</v>
      </c>
      <c r="Y203" s="241">
        <v>0</v>
      </c>
      <c r="Z203" s="241">
        <v>1</v>
      </c>
      <c r="AA203" s="241">
        <v>1</v>
      </c>
      <c r="AB203" s="236">
        <v>11</v>
      </c>
      <c r="AC203" s="236">
        <v>7</v>
      </c>
      <c r="AD203" s="206">
        <f>AC203*100/AB203</f>
        <v>63.636363636363633</v>
      </c>
    </row>
    <row r="204" spans="1:31" ht="31.5" x14ac:dyDescent="0.25">
      <c r="A204" s="212">
        <v>196</v>
      </c>
      <c r="B204" s="213" t="s">
        <v>721</v>
      </c>
      <c r="C204" s="213" t="s">
        <v>27</v>
      </c>
      <c r="D204" s="136"/>
      <c r="E204" s="137"/>
      <c r="F204" s="215">
        <v>139.09</v>
      </c>
      <c r="G204" s="216">
        <v>64</v>
      </c>
      <c r="H204" s="216">
        <v>137</v>
      </c>
      <c r="I204" s="216">
        <v>143</v>
      </c>
      <c r="J204" s="217">
        <v>0.46013372636422462</v>
      </c>
      <c r="K204" s="217">
        <v>0.98497375799841824</v>
      </c>
      <c r="L204" s="217">
        <v>1.0281112948450644</v>
      </c>
      <c r="M204" s="193">
        <v>4.5</v>
      </c>
      <c r="N204" s="204">
        <f t="shared" si="39"/>
        <v>6</v>
      </c>
      <c r="O204" s="141">
        <f t="shared" si="40"/>
        <v>6.4349999999999996</v>
      </c>
      <c r="P204" s="196">
        <v>0</v>
      </c>
      <c r="Q204" s="196">
        <f t="shared" si="41"/>
        <v>1</v>
      </c>
      <c r="R204" s="141">
        <f t="shared" si="42"/>
        <v>1.5</v>
      </c>
      <c r="S204" s="140">
        <v>25</v>
      </c>
      <c r="T204" s="196">
        <f t="shared" si="43"/>
        <v>4</v>
      </c>
      <c r="U204" s="196">
        <f t="shared" si="44"/>
        <v>1</v>
      </c>
      <c r="V204" s="141">
        <f t="shared" si="45"/>
        <v>1.2</v>
      </c>
      <c r="W204" s="140">
        <v>20</v>
      </c>
      <c r="X204" s="241">
        <v>6</v>
      </c>
      <c r="Y204" s="241">
        <v>0</v>
      </c>
      <c r="Z204" s="241">
        <v>1</v>
      </c>
      <c r="AA204" s="241">
        <v>1</v>
      </c>
      <c r="AB204" s="236">
        <v>6</v>
      </c>
      <c r="AC204" s="236">
        <v>1</v>
      </c>
      <c r="AD204" s="206">
        <f>AC204*100/AB204</f>
        <v>16.666666666666668</v>
      </c>
      <c r="AE204" s="149" t="s">
        <v>934</v>
      </c>
    </row>
    <row r="205" spans="1:31" x14ac:dyDescent="0.25">
      <c r="A205" s="212">
        <v>197</v>
      </c>
      <c r="B205" s="213" t="s">
        <v>2</v>
      </c>
      <c r="C205" s="213" t="s">
        <v>27</v>
      </c>
      <c r="D205" s="136"/>
      <c r="E205" s="137"/>
      <c r="F205" s="215">
        <v>134.47999999999999</v>
      </c>
      <c r="G205" s="216"/>
      <c r="H205" s="216">
        <v>35</v>
      </c>
      <c r="I205" s="216">
        <v>47</v>
      </c>
      <c r="J205" s="217">
        <v>0</v>
      </c>
      <c r="K205" s="217">
        <v>0.26026174895895304</v>
      </c>
      <c r="L205" s="217">
        <v>0.34949434860202261</v>
      </c>
      <c r="M205" s="193">
        <f t="shared" si="38"/>
        <v>3</v>
      </c>
      <c r="N205" s="204">
        <f t="shared" si="39"/>
        <v>1</v>
      </c>
      <c r="O205" s="141">
        <f t="shared" si="40"/>
        <v>1.41</v>
      </c>
      <c r="P205" s="196">
        <v>0</v>
      </c>
      <c r="Q205" s="196">
        <f t="shared" si="41"/>
        <v>0</v>
      </c>
      <c r="R205" s="141">
        <f t="shared" si="42"/>
        <v>0</v>
      </c>
      <c r="S205" s="140">
        <v>0</v>
      </c>
      <c r="T205" s="196">
        <f t="shared" si="43"/>
        <v>1</v>
      </c>
      <c r="U205" s="196">
        <f t="shared" si="44"/>
        <v>0</v>
      </c>
      <c r="V205" s="141">
        <f t="shared" si="45"/>
        <v>0.2</v>
      </c>
      <c r="W205" s="140">
        <v>20</v>
      </c>
      <c r="X205" s="241" t="s">
        <v>844</v>
      </c>
      <c r="Y205" s="241"/>
      <c r="Z205" s="241"/>
      <c r="AA205" s="241"/>
      <c r="AB205" s="236">
        <v>0</v>
      </c>
      <c r="AC205" s="236">
        <v>0</v>
      </c>
      <c r="AD205" s="206">
        <v>0</v>
      </c>
    </row>
    <row r="206" spans="1:31" ht="31.5" hidden="1" x14ac:dyDescent="0.25">
      <c r="A206" s="132">
        <v>198</v>
      </c>
      <c r="B206" s="154" t="s">
        <v>89</v>
      </c>
      <c r="C206" s="154" t="s">
        <v>27</v>
      </c>
      <c r="D206" s="136"/>
      <c r="E206" s="137"/>
      <c r="F206" s="137">
        <v>20.93</v>
      </c>
      <c r="G206" s="135"/>
      <c r="H206" s="135"/>
      <c r="I206" s="135">
        <v>66</v>
      </c>
      <c r="J206" s="138"/>
      <c r="K206" s="138"/>
      <c r="L206" s="138">
        <v>3.1533683707596754</v>
      </c>
      <c r="M206" s="139">
        <v>0</v>
      </c>
      <c r="N206" s="140">
        <f t="shared" si="39"/>
        <v>0</v>
      </c>
      <c r="O206" s="141">
        <f t="shared" si="40"/>
        <v>0</v>
      </c>
      <c r="P206" s="140">
        <f t="shared" ref="P206:P266" si="46">ROUNDDOWN(R206,0)</f>
        <v>0</v>
      </c>
      <c r="Q206" s="140">
        <f t="shared" si="41"/>
        <v>0</v>
      </c>
      <c r="R206" s="141">
        <f t="shared" si="42"/>
        <v>0</v>
      </c>
      <c r="S206" s="140">
        <f t="shared" ref="S206:S266" si="47">IF(I206&lt;VLOOKUP(L206,$M$505:$Q$513,2),0,VLOOKUP(L206,$M$505:$Q$513,4))</f>
        <v>25</v>
      </c>
      <c r="T206" s="140">
        <f t="shared" si="43"/>
        <v>0</v>
      </c>
      <c r="U206" s="140">
        <f t="shared" si="44"/>
        <v>0</v>
      </c>
      <c r="V206" s="141">
        <f t="shared" si="45"/>
        <v>0</v>
      </c>
      <c r="W206" s="140">
        <f t="shared" ref="W206:W266" si="48">IF(I206&lt;VLOOKUP(L206,$M$505:$Q$513,2),0,VLOOKUP(L206,$M$505:$Q$513,5))</f>
        <v>20</v>
      </c>
      <c r="X206" s="146" t="s">
        <v>673</v>
      </c>
      <c r="Y206" s="146"/>
      <c r="Z206" s="146"/>
      <c r="AA206" s="146"/>
      <c r="AB206" s="206"/>
      <c r="AC206" s="206"/>
      <c r="AD206" s="206"/>
    </row>
    <row r="207" spans="1:31" ht="31.5" hidden="1" x14ac:dyDescent="0.25">
      <c r="A207" s="132">
        <v>199</v>
      </c>
      <c r="B207" s="154" t="s">
        <v>895</v>
      </c>
      <c r="C207" s="154" t="s">
        <v>27</v>
      </c>
      <c r="D207" s="136"/>
      <c r="E207" s="137"/>
      <c r="F207" s="137">
        <v>1.06</v>
      </c>
      <c r="G207" s="135"/>
      <c r="H207" s="135"/>
      <c r="I207" s="135">
        <v>0</v>
      </c>
      <c r="J207" s="138"/>
      <c r="K207" s="138"/>
      <c r="L207" s="138">
        <v>0</v>
      </c>
      <c r="M207" s="139">
        <f t="shared" si="38"/>
        <v>0</v>
      </c>
      <c r="N207" s="140">
        <f t="shared" si="39"/>
        <v>0</v>
      </c>
      <c r="O207" s="141">
        <f t="shared" si="40"/>
        <v>0</v>
      </c>
      <c r="P207" s="140">
        <f t="shared" si="46"/>
        <v>0</v>
      </c>
      <c r="Q207" s="140">
        <f t="shared" si="41"/>
        <v>0</v>
      </c>
      <c r="R207" s="141">
        <f t="shared" si="42"/>
        <v>0</v>
      </c>
      <c r="S207" s="140">
        <f t="shared" si="47"/>
        <v>0</v>
      </c>
      <c r="T207" s="140">
        <f t="shared" si="43"/>
        <v>0</v>
      </c>
      <c r="U207" s="140">
        <f t="shared" si="44"/>
        <v>0</v>
      </c>
      <c r="V207" s="141">
        <f t="shared" si="45"/>
        <v>0</v>
      </c>
      <c r="W207" s="140">
        <f t="shared" si="48"/>
        <v>0</v>
      </c>
      <c r="X207" s="146"/>
      <c r="Y207" s="146"/>
      <c r="Z207" s="146"/>
      <c r="AA207" s="146"/>
      <c r="AB207" s="206"/>
      <c r="AC207" s="206"/>
      <c r="AD207" s="206"/>
    </row>
    <row r="208" spans="1:31" hidden="1" x14ac:dyDescent="0.25">
      <c r="A208" s="132">
        <v>200</v>
      </c>
      <c r="B208" s="154" t="s">
        <v>444</v>
      </c>
      <c r="C208" s="154" t="s">
        <v>27</v>
      </c>
      <c r="D208" s="136"/>
      <c r="E208" s="137"/>
      <c r="F208" s="137">
        <v>572.53</v>
      </c>
      <c r="G208" s="135"/>
      <c r="H208" s="135"/>
      <c r="I208" s="135">
        <v>503</v>
      </c>
      <c r="J208" s="138"/>
      <c r="K208" s="138"/>
      <c r="L208" s="138">
        <v>0.87855658218783295</v>
      </c>
      <c r="M208" s="139">
        <v>0</v>
      </c>
      <c r="N208" s="140">
        <f t="shared" si="39"/>
        <v>0</v>
      </c>
      <c r="O208" s="141">
        <f t="shared" si="40"/>
        <v>0</v>
      </c>
      <c r="P208" s="140">
        <f t="shared" si="46"/>
        <v>0</v>
      </c>
      <c r="Q208" s="140">
        <f t="shared" si="41"/>
        <v>0</v>
      </c>
      <c r="R208" s="141">
        <f t="shared" si="42"/>
        <v>0</v>
      </c>
      <c r="S208" s="140">
        <f t="shared" si="47"/>
        <v>0</v>
      </c>
      <c r="T208" s="140">
        <f t="shared" si="43"/>
        <v>0</v>
      </c>
      <c r="U208" s="140">
        <f t="shared" si="44"/>
        <v>0</v>
      </c>
      <c r="V208" s="141">
        <f t="shared" si="45"/>
        <v>0</v>
      </c>
      <c r="W208" s="140">
        <f t="shared" si="48"/>
        <v>0</v>
      </c>
      <c r="X208" s="146"/>
      <c r="Y208" s="146"/>
      <c r="Z208" s="146"/>
      <c r="AA208" s="146"/>
      <c r="AB208" s="154"/>
      <c r="AC208" s="206"/>
      <c r="AD208" s="206"/>
    </row>
    <row r="209" spans="1:30" ht="31.5" hidden="1" x14ac:dyDescent="0.25">
      <c r="A209" s="132">
        <v>201</v>
      </c>
      <c r="B209" s="154" t="s">
        <v>716</v>
      </c>
      <c r="C209" s="154" t="s">
        <v>30</v>
      </c>
      <c r="D209" s="136"/>
      <c r="E209" s="137"/>
      <c r="F209" s="137">
        <v>0</v>
      </c>
      <c r="G209" s="135"/>
      <c r="H209" s="135"/>
      <c r="I209" s="135">
        <v>0</v>
      </c>
      <c r="J209" s="138"/>
      <c r="K209" s="138"/>
      <c r="L209" s="138">
        <v>0</v>
      </c>
      <c r="M209" s="139">
        <f t="shared" si="38"/>
        <v>0</v>
      </c>
      <c r="N209" s="140">
        <f t="shared" si="39"/>
        <v>0</v>
      </c>
      <c r="O209" s="141">
        <f t="shared" si="40"/>
        <v>0</v>
      </c>
      <c r="P209" s="140">
        <f t="shared" si="46"/>
        <v>0</v>
      </c>
      <c r="Q209" s="140">
        <f t="shared" si="41"/>
        <v>0</v>
      </c>
      <c r="R209" s="141">
        <f t="shared" si="42"/>
        <v>0</v>
      </c>
      <c r="S209" s="140">
        <f t="shared" si="47"/>
        <v>0</v>
      </c>
      <c r="T209" s="140">
        <f t="shared" si="43"/>
        <v>0</v>
      </c>
      <c r="U209" s="140">
        <f t="shared" si="44"/>
        <v>0</v>
      </c>
      <c r="V209" s="141">
        <f t="shared" si="45"/>
        <v>0</v>
      </c>
      <c r="W209" s="140">
        <f t="shared" si="48"/>
        <v>0</v>
      </c>
      <c r="X209" s="146"/>
      <c r="Y209" s="146"/>
      <c r="Z209" s="146"/>
      <c r="AA209" s="146"/>
      <c r="AB209" s="206"/>
      <c r="AC209" s="206"/>
      <c r="AD209" s="206"/>
    </row>
    <row r="210" spans="1:30" ht="31.5" hidden="1" x14ac:dyDescent="0.25">
      <c r="A210" s="132">
        <v>202</v>
      </c>
      <c r="B210" s="154" t="s">
        <v>896</v>
      </c>
      <c r="C210" s="154" t="s">
        <v>30</v>
      </c>
      <c r="D210" s="136"/>
      <c r="E210" s="137"/>
      <c r="F210" s="137">
        <v>0</v>
      </c>
      <c r="G210" s="135"/>
      <c r="H210" s="135"/>
      <c r="I210" s="135">
        <v>0</v>
      </c>
      <c r="J210" s="138"/>
      <c r="K210" s="138"/>
      <c r="L210" s="138">
        <v>0</v>
      </c>
      <c r="M210" s="139">
        <f t="shared" si="38"/>
        <v>0</v>
      </c>
      <c r="N210" s="140">
        <f t="shared" si="39"/>
        <v>0</v>
      </c>
      <c r="O210" s="141">
        <f t="shared" si="40"/>
        <v>0</v>
      </c>
      <c r="P210" s="140">
        <f t="shared" si="46"/>
        <v>0</v>
      </c>
      <c r="Q210" s="140">
        <f t="shared" si="41"/>
        <v>0</v>
      </c>
      <c r="R210" s="141">
        <f t="shared" si="42"/>
        <v>0</v>
      </c>
      <c r="S210" s="140">
        <f t="shared" si="47"/>
        <v>0</v>
      </c>
      <c r="T210" s="140">
        <f t="shared" si="43"/>
        <v>0</v>
      </c>
      <c r="U210" s="140">
        <f t="shared" si="44"/>
        <v>0</v>
      </c>
      <c r="V210" s="141">
        <f t="shared" si="45"/>
        <v>0</v>
      </c>
      <c r="W210" s="140">
        <f t="shared" si="48"/>
        <v>0</v>
      </c>
      <c r="X210" s="146"/>
      <c r="Y210" s="146"/>
      <c r="Z210" s="146"/>
      <c r="AA210" s="146"/>
      <c r="AB210" s="206"/>
      <c r="AC210" s="206"/>
      <c r="AD210" s="206"/>
    </row>
    <row r="211" spans="1:30" ht="31.5" hidden="1" x14ac:dyDescent="0.25">
      <c r="A211" s="132">
        <v>203</v>
      </c>
      <c r="B211" s="154" t="s">
        <v>806</v>
      </c>
      <c r="C211" s="154" t="s">
        <v>30</v>
      </c>
      <c r="D211" s="136"/>
      <c r="E211" s="137"/>
      <c r="F211" s="137">
        <v>0</v>
      </c>
      <c r="G211" s="135"/>
      <c r="H211" s="135"/>
      <c r="I211" s="135">
        <v>0</v>
      </c>
      <c r="J211" s="138"/>
      <c r="K211" s="138"/>
      <c r="L211" s="138">
        <v>0</v>
      </c>
      <c r="M211" s="139">
        <f t="shared" si="38"/>
        <v>0</v>
      </c>
      <c r="N211" s="140">
        <f t="shared" si="39"/>
        <v>0</v>
      </c>
      <c r="O211" s="141">
        <f t="shared" si="40"/>
        <v>0</v>
      </c>
      <c r="P211" s="140">
        <f t="shared" si="46"/>
        <v>0</v>
      </c>
      <c r="Q211" s="140">
        <f t="shared" si="41"/>
        <v>0</v>
      </c>
      <c r="R211" s="141">
        <f t="shared" si="42"/>
        <v>0</v>
      </c>
      <c r="S211" s="140">
        <f t="shared" si="47"/>
        <v>0</v>
      </c>
      <c r="T211" s="140">
        <f t="shared" si="43"/>
        <v>0</v>
      </c>
      <c r="U211" s="140">
        <f t="shared" si="44"/>
        <v>0</v>
      </c>
      <c r="V211" s="141">
        <f t="shared" si="45"/>
        <v>0</v>
      </c>
      <c r="W211" s="140">
        <f t="shared" si="48"/>
        <v>0</v>
      </c>
      <c r="X211" s="146"/>
      <c r="Y211" s="146"/>
      <c r="Z211" s="146"/>
      <c r="AA211" s="146"/>
      <c r="AB211" s="206"/>
      <c r="AC211" s="206"/>
      <c r="AD211" s="206"/>
    </row>
    <row r="212" spans="1:30" hidden="1" x14ac:dyDescent="0.25">
      <c r="A212" s="132">
        <v>204</v>
      </c>
      <c r="B212" s="154" t="s">
        <v>444</v>
      </c>
      <c r="C212" s="154" t="s">
        <v>30</v>
      </c>
      <c r="D212" s="136"/>
      <c r="E212" s="137"/>
      <c r="F212" s="137">
        <v>0</v>
      </c>
      <c r="G212" s="135"/>
      <c r="H212" s="135"/>
      <c r="I212" s="135">
        <v>0</v>
      </c>
      <c r="J212" s="138"/>
      <c r="K212" s="138"/>
      <c r="L212" s="138">
        <v>0</v>
      </c>
      <c r="M212" s="139">
        <f t="shared" si="38"/>
        <v>0</v>
      </c>
      <c r="N212" s="140">
        <f t="shared" si="39"/>
        <v>0</v>
      </c>
      <c r="O212" s="141">
        <f t="shared" si="40"/>
        <v>0</v>
      </c>
      <c r="P212" s="140">
        <f t="shared" si="46"/>
        <v>0</v>
      </c>
      <c r="Q212" s="140">
        <f t="shared" si="41"/>
        <v>0</v>
      </c>
      <c r="R212" s="141">
        <f t="shared" si="42"/>
        <v>0</v>
      </c>
      <c r="S212" s="140">
        <f t="shared" si="47"/>
        <v>0</v>
      </c>
      <c r="T212" s="140">
        <f t="shared" si="43"/>
        <v>0</v>
      </c>
      <c r="U212" s="140">
        <f t="shared" si="44"/>
        <v>0</v>
      </c>
      <c r="V212" s="141">
        <f t="shared" si="45"/>
        <v>0</v>
      </c>
      <c r="W212" s="140">
        <f t="shared" si="48"/>
        <v>0</v>
      </c>
      <c r="X212" s="146"/>
      <c r="Y212" s="146"/>
      <c r="Z212" s="146"/>
      <c r="AA212" s="146"/>
      <c r="AB212" s="154"/>
      <c r="AC212" s="206"/>
      <c r="AD212" s="206"/>
    </row>
    <row r="213" spans="1:30" hidden="1" x14ac:dyDescent="0.25">
      <c r="A213" s="132">
        <v>205</v>
      </c>
      <c r="B213" s="154" t="s">
        <v>897</v>
      </c>
      <c r="C213" s="154" t="s">
        <v>63</v>
      </c>
      <c r="D213" s="136"/>
      <c r="E213" s="137"/>
      <c r="F213" s="137">
        <v>0</v>
      </c>
      <c r="G213" s="135"/>
      <c r="H213" s="135"/>
      <c r="I213" s="135">
        <v>0</v>
      </c>
      <c r="J213" s="138"/>
      <c r="K213" s="138"/>
      <c r="L213" s="138">
        <v>0</v>
      </c>
      <c r="M213" s="139">
        <f t="shared" si="38"/>
        <v>0</v>
      </c>
      <c r="N213" s="140">
        <f t="shared" si="39"/>
        <v>0</v>
      </c>
      <c r="O213" s="141">
        <f t="shared" si="40"/>
        <v>0</v>
      </c>
      <c r="P213" s="140">
        <f t="shared" si="46"/>
        <v>0</v>
      </c>
      <c r="Q213" s="140">
        <f t="shared" si="41"/>
        <v>0</v>
      </c>
      <c r="R213" s="141">
        <f t="shared" si="42"/>
        <v>0</v>
      </c>
      <c r="S213" s="140">
        <f t="shared" si="47"/>
        <v>0</v>
      </c>
      <c r="T213" s="140">
        <f t="shared" si="43"/>
        <v>0</v>
      </c>
      <c r="U213" s="140">
        <f t="shared" si="44"/>
        <v>0</v>
      </c>
      <c r="V213" s="141">
        <f t="shared" si="45"/>
        <v>0</v>
      </c>
      <c r="W213" s="140">
        <f t="shared" si="48"/>
        <v>0</v>
      </c>
      <c r="X213" s="146"/>
      <c r="Y213" s="146"/>
      <c r="Z213" s="146"/>
      <c r="AA213" s="146"/>
      <c r="AB213" s="154"/>
      <c r="AC213" s="206"/>
      <c r="AD213" s="206"/>
    </row>
    <row r="214" spans="1:30" hidden="1" x14ac:dyDescent="0.25">
      <c r="A214" s="132">
        <v>206</v>
      </c>
      <c r="B214" s="154" t="s">
        <v>898</v>
      </c>
      <c r="C214" s="154" t="s">
        <v>63</v>
      </c>
      <c r="D214" s="136"/>
      <c r="E214" s="137"/>
      <c r="F214" s="137">
        <v>0</v>
      </c>
      <c r="G214" s="135"/>
      <c r="H214" s="135"/>
      <c r="I214" s="135">
        <v>0</v>
      </c>
      <c r="J214" s="138"/>
      <c r="K214" s="138"/>
      <c r="L214" s="138">
        <v>0</v>
      </c>
      <c r="M214" s="139">
        <f t="shared" si="38"/>
        <v>0</v>
      </c>
      <c r="N214" s="140">
        <f t="shared" si="39"/>
        <v>0</v>
      </c>
      <c r="O214" s="141">
        <f t="shared" si="40"/>
        <v>0</v>
      </c>
      <c r="P214" s="140">
        <f t="shared" si="46"/>
        <v>0</v>
      </c>
      <c r="Q214" s="140">
        <f t="shared" si="41"/>
        <v>0</v>
      </c>
      <c r="R214" s="141">
        <f t="shared" si="42"/>
        <v>0</v>
      </c>
      <c r="S214" s="140">
        <f t="shared" si="47"/>
        <v>0</v>
      </c>
      <c r="T214" s="140">
        <f t="shared" si="43"/>
        <v>0</v>
      </c>
      <c r="U214" s="140">
        <f t="shared" si="44"/>
        <v>0</v>
      </c>
      <c r="V214" s="141">
        <f t="shared" si="45"/>
        <v>0</v>
      </c>
      <c r="W214" s="140">
        <f t="shared" si="48"/>
        <v>0</v>
      </c>
      <c r="X214" s="146"/>
      <c r="Y214" s="146"/>
      <c r="Z214" s="146"/>
      <c r="AA214" s="146"/>
      <c r="AB214" s="154"/>
      <c r="AC214" s="206"/>
      <c r="AD214" s="206"/>
    </row>
    <row r="215" spans="1:30" hidden="1" x14ac:dyDescent="0.25">
      <c r="A215" s="132">
        <v>207</v>
      </c>
      <c r="B215" s="154" t="s">
        <v>899</v>
      </c>
      <c r="C215" s="154" t="s">
        <v>63</v>
      </c>
      <c r="D215" s="136"/>
      <c r="E215" s="137"/>
      <c r="F215" s="137">
        <v>0</v>
      </c>
      <c r="G215" s="135"/>
      <c r="H215" s="135"/>
      <c r="I215" s="135">
        <v>0</v>
      </c>
      <c r="J215" s="138"/>
      <c r="K215" s="138"/>
      <c r="L215" s="138">
        <v>0</v>
      </c>
      <c r="M215" s="139">
        <f t="shared" si="38"/>
        <v>0</v>
      </c>
      <c r="N215" s="140">
        <f t="shared" si="39"/>
        <v>0</v>
      </c>
      <c r="O215" s="141">
        <f t="shared" si="40"/>
        <v>0</v>
      </c>
      <c r="P215" s="140">
        <f t="shared" si="46"/>
        <v>0</v>
      </c>
      <c r="Q215" s="140">
        <f t="shared" si="41"/>
        <v>0</v>
      </c>
      <c r="R215" s="141">
        <f t="shared" si="42"/>
        <v>0</v>
      </c>
      <c r="S215" s="140">
        <f t="shared" si="47"/>
        <v>0</v>
      </c>
      <c r="T215" s="140">
        <f t="shared" si="43"/>
        <v>0</v>
      </c>
      <c r="U215" s="140">
        <f t="shared" si="44"/>
        <v>0</v>
      </c>
      <c r="V215" s="141">
        <f t="shared" si="45"/>
        <v>0</v>
      </c>
      <c r="W215" s="140">
        <f t="shared" si="48"/>
        <v>0</v>
      </c>
      <c r="X215" s="146"/>
      <c r="Y215" s="146"/>
      <c r="Z215" s="146"/>
      <c r="AA215" s="146"/>
      <c r="AB215" s="154"/>
      <c r="AC215" s="206"/>
      <c r="AD215" s="206"/>
    </row>
    <row r="216" spans="1:30" hidden="1" x14ac:dyDescent="0.25">
      <c r="A216" s="132">
        <v>208</v>
      </c>
      <c r="B216" s="154" t="s">
        <v>900</v>
      </c>
      <c r="C216" s="154" t="s">
        <v>63</v>
      </c>
      <c r="D216" s="136"/>
      <c r="E216" s="137"/>
      <c r="F216" s="137">
        <v>0</v>
      </c>
      <c r="G216" s="135"/>
      <c r="H216" s="135"/>
      <c r="I216" s="135">
        <v>0</v>
      </c>
      <c r="J216" s="138"/>
      <c r="K216" s="138"/>
      <c r="L216" s="138">
        <v>0</v>
      </c>
      <c r="M216" s="139">
        <f t="shared" si="38"/>
        <v>0</v>
      </c>
      <c r="N216" s="140">
        <f t="shared" si="39"/>
        <v>0</v>
      </c>
      <c r="O216" s="141">
        <f t="shared" si="40"/>
        <v>0</v>
      </c>
      <c r="P216" s="140">
        <f t="shared" si="46"/>
        <v>0</v>
      </c>
      <c r="Q216" s="140">
        <f t="shared" si="41"/>
        <v>0</v>
      </c>
      <c r="R216" s="141">
        <f t="shared" si="42"/>
        <v>0</v>
      </c>
      <c r="S216" s="140">
        <f t="shared" si="47"/>
        <v>0</v>
      </c>
      <c r="T216" s="140">
        <f t="shared" si="43"/>
        <v>0</v>
      </c>
      <c r="U216" s="140">
        <f t="shared" si="44"/>
        <v>0</v>
      </c>
      <c r="V216" s="141">
        <f t="shared" si="45"/>
        <v>0</v>
      </c>
      <c r="W216" s="140">
        <f t="shared" si="48"/>
        <v>0</v>
      </c>
      <c r="X216" s="146"/>
      <c r="Y216" s="146"/>
      <c r="Z216" s="146"/>
      <c r="AA216" s="146"/>
      <c r="AB216" s="154"/>
      <c r="AC216" s="206"/>
      <c r="AD216" s="206"/>
    </row>
    <row r="217" spans="1:30" ht="31.5" hidden="1" x14ac:dyDescent="0.25">
      <c r="A217" s="132">
        <v>209</v>
      </c>
      <c r="B217" s="154" t="s">
        <v>688</v>
      </c>
      <c r="C217" s="154" t="s">
        <v>63</v>
      </c>
      <c r="D217" s="136"/>
      <c r="E217" s="137"/>
      <c r="F217" s="137">
        <v>0</v>
      </c>
      <c r="G217" s="135"/>
      <c r="H217" s="135"/>
      <c r="I217" s="135">
        <v>0</v>
      </c>
      <c r="J217" s="138"/>
      <c r="K217" s="138"/>
      <c r="L217" s="138">
        <v>0</v>
      </c>
      <c r="M217" s="139">
        <f t="shared" si="38"/>
        <v>0</v>
      </c>
      <c r="N217" s="140">
        <f t="shared" si="39"/>
        <v>0</v>
      </c>
      <c r="O217" s="141">
        <f t="shared" si="40"/>
        <v>0</v>
      </c>
      <c r="P217" s="140">
        <f t="shared" si="46"/>
        <v>0</v>
      </c>
      <c r="Q217" s="140">
        <f t="shared" si="41"/>
        <v>0</v>
      </c>
      <c r="R217" s="141">
        <f t="shared" si="42"/>
        <v>0</v>
      </c>
      <c r="S217" s="140">
        <f t="shared" si="47"/>
        <v>0</v>
      </c>
      <c r="T217" s="140">
        <f t="shared" si="43"/>
        <v>0</v>
      </c>
      <c r="U217" s="140">
        <f t="shared" si="44"/>
        <v>0</v>
      </c>
      <c r="V217" s="141">
        <f t="shared" si="45"/>
        <v>0</v>
      </c>
      <c r="W217" s="140">
        <f t="shared" si="48"/>
        <v>0</v>
      </c>
      <c r="X217" s="146"/>
      <c r="Y217" s="146"/>
      <c r="Z217" s="146"/>
      <c r="AA217" s="146"/>
      <c r="AB217" s="206"/>
      <c r="AC217" s="206"/>
      <c r="AD217" s="206"/>
    </row>
    <row r="218" spans="1:30" ht="31.5" hidden="1" x14ac:dyDescent="0.25">
      <c r="A218" s="132">
        <v>210</v>
      </c>
      <c r="B218" s="154" t="s">
        <v>700</v>
      </c>
      <c r="C218" s="154" t="s">
        <v>63</v>
      </c>
      <c r="D218" s="136"/>
      <c r="E218" s="137"/>
      <c r="F218" s="137">
        <v>0</v>
      </c>
      <c r="G218" s="135"/>
      <c r="H218" s="135"/>
      <c r="I218" s="135">
        <v>0</v>
      </c>
      <c r="J218" s="138"/>
      <c r="K218" s="138"/>
      <c r="L218" s="138">
        <v>0</v>
      </c>
      <c r="M218" s="139">
        <f t="shared" si="38"/>
        <v>0</v>
      </c>
      <c r="N218" s="140">
        <f t="shared" si="39"/>
        <v>0</v>
      </c>
      <c r="O218" s="141">
        <f t="shared" si="40"/>
        <v>0</v>
      </c>
      <c r="P218" s="140">
        <f t="shared" si="46"/>
        <v>0</v>
      </c>
      <c r="Q218" s="140">
        <f t="shared" si="41"/>
        <v>0</v>
      </c>
      <c r="R218" s="141">
        <f t="shared" si="42"/>
        <v>0</v>
      </c>
      <c r="S218" s="140">
        <f t="shared" si="47"/>
        <v>0</v>
      </c>
      <c r="T218" s="140">
        <f t="shared" si="43"/>
        <v>0</v>
      </c>
      <c r="U218" s="140">
        <f t="shared" si="44"/>
        <v>0</v>
      </c>
      <c r="V218" s="141">
        <f t="shared" si="45"/>
        <v>0</v>
      </c>
      <c r="W218" s="140">
        <f t="shared" si="48"/>
        <v>0</v>
      </c>
      <c r="X218" s="146"/>
      <c r="Y218" s="146"/>
      <c r="Z218" s="146"/>
      <c r="AA218" s="146"/>
      <c r="AB218" s="206"/>
      <c r="AC218" s="206"/>
      <c r="AD218" s="206"/>
    </row>
    <row r="219" spans="1:30" hidden="1" x14ac:dyDescent="0.25">
      <c r="A219" s="132">
        <v>211</v>
      </c>
      <c r="B219" s="154" t="s">
        <v>2</v>
      </c>
      <c r="C219" s="154" t="s">
        <v>63</v>
      </c>
      <c r="D219" s="136"/>
      <c r="E219" s="137"/>
      <c r="F219" s="137">
        <v>0</v>
      </c>
      <c r="G219" s="135"/>
      <c r="H219" s="135"/>
      <c r="I219" s="135">
        <v>0</v>
      </c>
      <c r="J219" s="138"/>
      <c r="K219" s="138"/>
      <c r="L219" s="138">
        <v>0</v>
      </c>
      <c r="M219" s="139">
        <f t="shared" si="38"/>
        <v>0</v>
      </c>
      <c r="N219" s="140">
        <f t="shared" si="39"/>
        <v>0</v>
      </c>
      <c r="O219" s="141">
        <f t="shared" si="40"/>
        <v>0</v>
      </c>
      <c r="P219" s="140">
        <f t="shared" si="46"/>
        <v>0</v>
      </c>
      <c r="Q219" s="140">
        <f t="shared" si="41"/>
        <v>0</v>
      </c>
      <c r="R219" s="141">
        <f t="shared" si="42"/>
        <v>0</v>
      </c>
      <c r="S219" s="140">
        <f t="shared" si="47"/>
        <v>0</v>
      </c>
      <c r="T219" s="140">
        <f t="shared" si="43"/>
        <v>0</v>
      </c>
      <c r="U219" s="140">
        <f t="shared" si="44"/>
        <v>0</v>
      </c>
      <c r="V219" s="141">
        <f t="shared" si="45"/>
        <v>0</v>
      </c>
      <c r="W219" s="140">
        <f t="shared" si="48"/>
        <v>0</v>
      </c>
      <c r="X219" s="146"/>
      <c r="Y219" s="146"/>
      <c r="Z219" s="146"/>
      <c r="AA219" s="146"/>
      <c r="AB219" s="206"/>
      <c r="AC219" s="206"/>
      <c r="AD219" s="206"/>
    </row>
    <row r="220" spans="1:30" ht="31.5" hidden="1" x14ac:dyDescent="0.25">
      <c r="A220" s="132">
        <v>212</v>
      </c>
      <c r="B220" s="154" t="s">
        <v>722</v>
      </c>
      <c r="C220" s="154" t="s">
        <v>63</v>
      </c>
      <c r="D220" s="136"/>
      <c r="E220" s="137"/>
      <c r="F220" s="137">
        <v>0</v>
      </c>
      <c r="G220" s="135"/>
      <c r="H220" s="135"/>
      <c r="I220" s="135">
        <v>0</v>
      </c>
      <c r="J220" s="138"/>
      <c r="K220" s="138"/>
      <c r="L220" s="138">
        <v>0</v>
      </c>
      <c r="M220" s="139">
        <f t="shared" si="38"/>
        <v>0</v>
      </c>
      <c r="N220" s="140">
        <f t="shared" si="39"/>
        <v>0</v>
      </c>
      <c r="O220" s="141">
        <f t="shared" si="40"/>
        <v>0</v>
      </c>
      <c r="P220" s="140">
        <f t="shared" si="46"/>
        <v>0</v>
      </c>
      <c r="Q220" s="140">
        <f t="shared" si="41"/>
        <v>0</v>
      </c>
      <c r="R220" s="141">
        <f t="shared" si="42"/>
        <v>0</v>
      </c>
      <c r="S220" s="140">
        <f t="shared" si="47"/>
        <v>0</v>
      </c>
      <c r="T220" s="140">
        <f t="shared" si="43"/>
        <v>0</v>
      </c>
      <c r="U220" s="140">
        <f t="shared" si="44"/>
        <v>0</v>
      </c>
      <c r="V220" s="141">
        <f t="shared" si="45"/>
        <v>0</v>
      </c>
      <c r="W220" s="140">
        <f t="shared" si="48"/>
        <v>0</v>
      </c>
      <c r="X220" s="146"/>
      <c r="Y220" s="146"/>
      <c r="Z220" s="146"/>
      <c r="AA220" s="146"/>
      <c r="AB220" s="206"/>
      <c r="AC220" s="206"/>
      <c r="AD220" s="206"/>
    </row>
    <row r="221" spans="1:30" ht="31.5" hidden="1" x14ac:dyDescent="0.25">
      <c r="A221" s="132">
        <v>213</v>
      </c>
      <c r="B221" s="154" t="s">
        <v>723</v>
      </c>
      <c r="C221" s="154" t="s">
        <v>63</v>
      </c>
      <c r="D221" s="136"/>
      <c r="E221" s="137"/>
      <c r="F221" s="137">
        <v>0</v>
      </c>
      <c r="G221" s="135"/>
      <c r="H221" s="135"/>
      <c r="I221" s="135">
        <v>0</v>
      </c>
      <c r="J221" s="138"/>
      <c r="K221" s="138"/>
      <c r="L221" s="138">
        <v>0</v>
      </c>
      <c r="M221" s="139">
        <f t="shared" si="38"/>
        <v>0</v>
      </c>
      <c r="N221" s="140">
        <f t="shared" si="39"/>
        <v>0</v>
      </c>
      <c r="O221" s="141">
        <f t="shared" si="40"/>
        <v>0</v>
      </c>
      <c r="P221" s="140">
        <f t="shared" si="46"/>
        <v>0</v>
      </c>
      <c r="Q221" s="140">
        <f t="shared" si="41"/>
        <v>0</v>
      </c>
      <c r="R221" s="141">
        <f t="shared" si="42"/>
        <v>0</v>
      </c>
      <c r="S221" s="140">
        <f t="shared" si="47"/>
        <v>0</v>
      </c>
      <c r="T221" s="140">
        <f t="shared" si="43"/>
        <v>0</v>
      </c>
      <c r="U221" s="140">
        <f t="shared" si="44"/>
        <v>0</v>
      </c>
      <c r="V221" s="141">
        <f t="shared" si="45"/>
        <v>0</v>
      </c>
      <c r="W221" s="140">
        <f t="shared" si="48"/>
        <v>0</v>
      </c>
      <c r="X221" s="146"/>
      <c r="Y221" s="146"/>
      <c r="Z221" s="146"/>
      <c r="AA221" s="146"/>
      <c r="AB221" s="206"/>
      <c r="AC221" s="206"/>
      <c r="AD221" s="206"/>
    </row>
    <row r="222" spans="1:30" ht="31.5" hidden="1" x14ac:dyDescent="0.25">
      <c r="A222" s="132">
        <v>214</v>
      </c>
      <c r="B222" s="154" t="s">
        <v>808</v>
      </c>
      <c r="C222" s="154" t="s">
        <v>63</v>
      </c>
      <c r="D222" s="136"/>
      <c r="E222" s="137"/>
      <c r="F222" s="137">
        <v>0</v>
      </c>
      <c r="G222" s="135"/>
      <c r="H222" s="135"/>
      <c r="I222" s="135">
        <v>0</v>
      </c>
      <c r="J222" s="138"/>
      <c r="K222" s="138"/>
      <c r="L222" s="138">
        <v>0</v>
      </c>
      <c r="M222" s="139">
        <f t="shared" si="38"/>
        <v>0</v>
      </c>
      <c r="N222" s="140">
        <f t="shared" si="39"/>
        <v>0</v>
      </c>
      <c r="O222" s="141">
        <f t="shared" si="40"/>
        <v>0</v>
      </c>
      <c r="P222" s="140">
        <f t="shared" si="46"/>
        <v>0</v>
      </c>
      <c r="Q222" s="140">
        <f t="shared" si="41"/>
        <v>0</v>
      </c>
      <c r="R222" s="141">
        <f t="shared" si="42"/>
        <v>0</v>
      </c>
      <c r="S222" s="140">
        <f t="shared" si="47"/>
        <v>0</v>
      </c>
      <c r="T222" s="140">
        <f t="shared" si="43"/>
        <v>0</v>
      </c>
      <c r="U222" s="140">
        <f t="shared" si="44"/>
        <v>0</v>
      </c>
      <c r="V222" s="141">
        <f t="shared" si="45"/>
        <v>0</v>
      </c>
      <c r="W222" s="140">
        <f t="shared" si="48"/>
        <v>0</v>
      </c>
      <c r="X222" s="146"/>
      <c r="Y222" s="146"/>
      <c r="Z222" s="146"/>
      <c r="AA222" s="146"/>
      <c r="AB222" s="206"/>
      <c r="AC222" s="206"/>
      <c r="AD222" s="206"/>
    </row>
    <row r="223" spans="1:30" hidden="1" x14ac:dyDescent="0.25">
      <c r="A223" s="132">
        <v>215</v>
      </c>
      <c r="B223" s="154" t="s">
        <v>444</v>
      </c>
      <c r="C223" s="154" t="s">
        <v>63</v>
      </c>
      <c r="D223" s="136"/>
      <c r="E223" s="137"/>
      <c r="F223" s="137">
        <v>0</v>
      </c>
      <c r="G223" s="135"/>
      <c r="H223" s="135"/>
      <c r="I223" s="135">
        <v>0</v>
      </c>
      <c r="J223" s="138"/>
      <c r="K223" s="138"/>
      <c r="L223" s="138">
        <v>0</v>
      </c>
      <c r="M223" s="139">
        <f t="shared" si="38"/>
        <v>0</v>
      </c>
      <c r="N223" s="140">
        <f t="shared" si="39"/>
        <v>0</v>
      </c>
      <c r="O223" s="141">
        <f t="shared" si="40"/>
        <v>0</v>
      </c>
      <c r="P223" s="140">
        <f t="shared" si="46"/>
        <v>0</v>
      </c>
      <c r="Q223" s="140">
        <f t="shared" si="41"/>
        <v>0</v>
      </c>
      <c r="R223" s="141">
        <f t="shared" si="42"/>
        <v>0</v>
      </c>
      <c r="S223" s="140">
        <f t="shared" si="47"/>
        <v>0</v>
      </c>
      <c r="T223" s="140">
        <f t="shared" si="43"/>
        <v>0</v>
      </c>
      <c r="U223" s="140">
        <f t="shared" si="44"/>
        <v>0</v>
      </c>
      <c r="V223" s="141">
        <f t="shared" si="45"/>
        <v>0</v>
      </c>
      <c r="W223" s="140">
        <f t="shared" si="48"/>
        <v>0</v>
      </c>
      <c r="X223" s="146"/>
      <c r="Y223" s="146"/>
      <c r="Z223" s="146"/>
      <c r="AA223" s="146"/>
      <c r="AB223" s="154"/>
      <c r="AC223" s="206"/>
      <c r="AD223" s="206"/>
    </row>
    <row r="224" spans="1:30" hidden="1" x14ac:dyDescent="0.25">
      <c r="A224" s="132">
        <v>216</v>
      </c>
      <c r="B224" s="154" t="s">
        <v>901</v>
      </c>
      <c r="C224" s="154" t="s">
        <v>283</v>
      </c>
      <c r="D224" s="136"/>
      <c r="E224" s="137"/>
      <c r="F224" s="137">
        <v>0</v>
      </c>
      <c r="G224" s="135"/>
      <c r="H224" s="135"/>
      <c r="I224" s="135">
        <v>0</v>
      </c>
      <c r="J224" s="138"/>
      <c r="K224" s="138"/>
      <c r="L224" s="138">
        <v>0</v>
      </c>
      <c r="M224" s="139">
        <f t="shared" si="38"/>
        <v>0</v>
      </c>
      <c r="N224" s="140">
        <f t="shared" si="39"/>
        <v>0</v>
      </c>
      <c r="O224" s="141">
        <f t="shared" si="40"/>
        <v>0</v>
      </c>
      <c r="P224" s="140">
        <f t="shared" si="46"/>
        <v>0</v>
      </c>
      <c r="Q224" s="140">
        <f t="shared" si="41"/>
        <v>0</v>
      </c>
      <c r="R224" s="141">
        <f t="shared" si="42"/>
        <v>0</v>
      </c>
      <c r="S224" s="140">
        <f t="shared" si="47"/>
        <v>0</v>
      </c>
      <c r="T224" s="140">
        <f t="shared" si="43"/>
        <v>0</v>
      </c>
      <c r="U224" s="140">
        <f t="shared" si="44"/>
        <v>0</v>
      </c>
      <c r="V224" s="141">
        <f t="shared" si="45"/>
        <v>0</v>
      </c>
      <c r="W224" s="140">
        <f t="shared" si="48"/>
        <v>0</v>
      </c>
      <c r="X224" s="146"/>
      <c r="Y224" s="146"/>
      <c r="Z224" s="146"/>
      <c r="AA224" s="146"/>
      <c r="AB224" s="154"/>
      <c r="AC224" s="206"/>
      <c r="AD224" s="206"/>
    </row>
    <row r="225" spans="1:30" hidden="1" x14ac:dyDescent="0.25">
      <c r="A225" s="132">
        <v>217</v>
      </c>
      <c r="B225" s="154" t="s">
        <v>859</v>
      </c>
      <c r="C225" s="154" t="s">
        <v>283</v>
      </c>
      <c r="D225" s="136"/>
      <c r="E225" s="137"/>
      <c r="F225" s="137">
        <v>48.41</v>
      </c>
      <c r="G225" s="135"/>
      <c r="H225" s="135"/>
      <c r="I225" s="135">
        <v>56</v>
      </c>
      <c r="J225" s="138"/>
      <c r="K225" s="138"/>
      <c r="L225" s="138">
        <v>1.1567857880603183</v>
      </c>
      <c r="M225" s="139">
        <v>0</v>
      </c>
      <c r="N225" s="140">
        <f t="shared" si="39"/>
        <v>0</v>
      </c>
      <c r="O225" s="141">
        <f t="shared" si="40"/>
        <v>0</v>
      </c>
      <c r="P225" s="140">
        <f t="shared" si="46"/>
        <v>0</v>
      </c>
      <c r="Q225" s="140">
        <f t="shared" si="41"/>
        <v>0</v>
      </c>
      <c r="R225" s="141">
        <f t="shared" si="42"/>
        <v>0</v>
      </c>
      <c r="S225" s="140">
        <f t="shared" si="47"/>
        <v>25</v>
      </c>
      <c r="T225" s="140">
        <f t="shared" si="43"/>
        <v>0</v>
      </c>
      <c r="U225" s="140">
        <f t="shared" si="44"/>
        <v>0</v>
      </c>
      <c r="V225" s="141">
        <f t="shared" si="45"/>
        <v>0</v>
      </c>
      <c r="W225" s="140">
        <f t="shared" si="48"/>
        <v>20</v>
      </c>
      <c r="X225" s="146"/>
      <c r="Y225" s="146"/>
      <c r="Z225" s="146"/>
      <c r="AA225" s="146"/>
      <c r="AB225" s="154"/>
      <c r="AC225" s="206"/>
      <c r="AD225" s="206"/>
    </row>
    <row r="226" spans="1:30" ht="47.25" hidden="1" x14ac:dyDescent="0.25">
      <c r="A226" s="132">
        <v>218</v>
      </c>
      <c r="B226" s="154" t="s">
        <v>284</v>
      </c>
      <c r="C226" s="154" t="s">
        <v>283</v>
      </c>
      <c r="D226" s="136"/>
      <c r="E226" s="137"/>
      <c r="F226" s="137">
        <v>0</v>
      </c>
      <c r="G226" s="135"/>
      <c r="H226" s="135"/>
      <c r="I226" s="135">
        <v>0</v>
      </c>
      <c r="J226" s="138"/>
      <c r="K226" s="138"/>
      <c r="L226" s="138">
        <v>0</v>
      </c>
      <c r="M226" s="139">
        <f t="shared" si="38"/>
        <v>0</v>
      </c>
      <c r="N226" s="140">
        <f t="shared" si="39"/>
        <v>0</v>
      </c>
      <c r="O226" s="141">
        <f t="shared" si="40"/>
        <v>0</v>
      </c>
      <c r="P226" s="140">
        <f t="shared" si="46"/>
        <v>0</v>
      </c>
      <c r="Q226" s="140">
        <f t="shared" si="41"/>
        <v>0</v>
      </c>
      <c r="R226" s="141">
        <f t="shared" si="42"/>
        <v>0</v>
      </c>
      <c r="S226" s="140">
        <f t="shared" si="47"/>
        <v>0</v>
      </c>
      <c r="T226" s="140">
        <f t="shared" si="43"/>
        <v>0</v>
      </c>
      <c r="U226" s="140">
        <f t="shared" si="44"/>
        <v>0</v>
      </c>
      <c r="V226" s="141">
        <f t="shared" si="45"/>
        <v>0</v>
      </c>
      <c r="W226" s="140">
        <f t="shared" si="48"/>
        <v>0</v>
      </c>
      <c r="X226" s="146"/>
      <c r="Y226" s="146"/>
      <c r="Z226" s="146"/>
      <c r="AA226" s="146"/>
      <c r="AB226" s="206"/>
      <c r="AC226" s="206"/>
      <c r="AD226" s="206"/>
    </row>
    <row r="227" spans="1:30" hidden="1" x14ac:dyDescent="0.25">
      <c r="A227" s="132">
        <v>219</v>
      </c>
      <c r="B227" s="154" t="s">
        <v>2</v>
      </c>
      <c r="C227" s="154" t="s">
        <v>283</v>
      </c>
      <c r="D227" s="136"/>
      <c r="E227" s="137"/>
      <c r="F227" s="137">
        <v>0</v>
      </c>
      <c r="G227" s="135"/>
      <c r="H227" s="135"/>
      <c r="I227" s="135">
        <v>0</v>
      </c>
      <c r="J227" s="138"/>
      <c r="K227" s="138"/>
      <c r="L227" s="138">
        <v>0</v>
      </c>
      <c r="M227" s="139">
        <f t="shared" si="38"/>
        <v>0</v>
      </c>
      <c r="N227" s="140">
        <f t="shared" si="39"/>
        <v>0</v>
      </c>
      <c r="O227" s="141">
        <f t="shared" si="40"/>
        <v>0</v>
      </c>
      <c r="P227" s="140">
        <f t="shared" si="46"/>
        <v>0</v>
      </c>
      <c r="Q227" s="140">
        <f t="shared" si="41"/>
        <v>0</v>
      </c>
      <c r="R227" s="141">
        <f t="shared" si="42"/>
        <v>0</v>
      </c>
      <c r="S227" s="140">
        <f t="shared" si="47"/>
        <v>0</v>
      </c>
      <c r="T227" s="140">
        <f t="shared" si="43"/>
        <v>0</v>
      </c>
      <c r="U227" s="140">
        <f t="shared" si="44"/>
        <v>0</v>
      </c>
      <c r="V227" s="141">
        <f t="shared" si="45"/>
        <v>0</v>
      </c>
      <c r="W227" s="140">
        <f t="shared" si="48"/>
        <v>0</v>
      </c>
      <c r="X227" s="146"/>
      <c r="Y227" s="146"/>
      <c r="Z227" s="146"/>
      <c r="AA227" s="146"/>
      <c r="AB227" s="206"/>
      <c r="AC227" s="206"/>
      <c r="AD227" s="206"/>
    </row>
    <row r="228" spans="1:30" hidden="1" x14ac:dyDescent="0.25">
      <c r="A228" s="132">
        <v>220</v>
      </c>
      <c r="B228" s="154" t="s">
        <v>444</v>
      </c>
      <c r="C228" s="154" t="s">
        <v>283</v>
      </c>
      <c r="D228" s="136"/>
      <c r="E228" s="137"/>
      <c r="F228" s="137">
        <v>410.25</v>
      </c>
      <c r="G228" s="135"/>
      <c r="H228" s="135"/>
      <c r="I228" s="135">
        <v>56</v>
      </c>
      <c r="J228" s="138"/>
      <c r="K228" s="138"/>
      <c r="L228" s="138">
        <v>0.13650213284582571</v>
      </c>
      <c r="M228" s="139">
        <v>0</v>
      </c>
      <c r="N228" s="140">
        <f t="shared" si="39"/>
        <v>0</v>
      </c>
      <c r="O228" s="141">
        <f t="shared" si="40"/>
        <v>0</v>
      </c>
      <c r="P228" s="140">
        <f t="shared" si="46"/>
        <v>0</v>
      </c>
      <c r="Q228" s="140">
        <f t="shared" si="41"/>
        <v>0</v>
      </c>
      <c r="R228" s="141">
        <f t="shared" si="42"/>
        <v>0</v>
      </c>
      <c r="S228" s="140">
        <f t="shared" si="47"/>
        <v>0</v>
      </c>
      <c r="T228" s="140">
        <f t="shared" si="43"/>
        <v>0</v>
      </c>
      <c r="U228" s="140">
        <f t="shared" si="44"/>
        <v>0</v>
      </c>
      <c r="V228" s="141">
        <f t="shared" si="45"/>
        <v>0</v>
      </c>
      <c r="W228" s="140">
        <f t="shared" si="48"/>
        <v>0</v>
      </c>
      <c r="X228" s="146"/>
      <c r="Y228" s="146"/>
      <c r="Z228" s="146"/>
      <c r="AA228" s="146"/>
      <c r="AB228" s="154"/>
      <c r="AC228" s="206"/>
      <c r="AD228" s="206"/>
    </row>
    <row r="229" spans="1:30" ht="31.5" hidden="1" x14ac:dyDescent="0.25">
      <c r="A229" s="132">
        <v>221</v>
      </c>
      <c r="B229" s="154" t="s">
        <v>724</v>
      </c>
      <c r="C229" s="154" t="s">
        <v>31</v>
      </c>
      <c r="D229" s="136"/>
      <c r="E229" s="137"/>
      <c r="F229" s="137">
        <v>99.13</v>
      </c>
      <c r="G229" s="135"/>
      <c r="H229" s="135"/>
      <c r="I229" s="135">
        <v>0</v>
      </c>
      <c r="J229" s="138"/>
      <c r="K229" s="138"/>
      <c r="L229" s="138">
        <v>0</v>
      </c>
      <c r="M229" s="139">
        <f t="shared" si="38"/>
        <v>0</v>
      </c>
      <c r="N229" s="140">
        <f t="shared" si="39"/>
        <v>0</v>
      </c>
      <c r="O229" s="141">
        <f t="shared" si="40"/>
        <v>0</v>
      </c>
      <c r="P229" s="140">
        <f t="shared" si="46"/>
        <v>0</v>
      </c>
      <c r="Q229" s="140">
        <f t="shared" si="41"/>
        <v>0</v>
      </c>
      <c r="R229" s="141">
        <f t="shared" si="42"/>
        <v>0</v>
      </c>
      <c r="S229" s="140">
        <f t="shared" si="47"/>
        <v>0</v>
      </c>
      <c r="T229" s="140">
        <f t="shared" si="43"/>
        <v>0</v>
      </c>
      <c r="U229" s="140">
        <f t="shared" si="44"/>
        <v>0</v>
      </c>
      <c r="V229" s="141">
        <f t="shared" si="45"/>
        <v>0</v>
      </c>
      <c r="W229" s="140">
        <f t="shared" si="48"/>
        <v>0</v>
      </c>
      <c r="X229" s="146"/>
      <c r="Y229" s="146"/>
      <c r="Z229" s="146"/>
      <c r="AA229" s="146"/>
      <c r="AB229" s="206"/>
      <c r="AC229" s="206"/>
      <c r="AD229" s="206"/>
    </row>
    <row r="230" spans="1:30" ht="31.5" hidden="1" x14ac:dyDescent="0.25">
      <c r="A230" s="132">
        <v>222</v>
      </c>
      <c r="B230" s="154" t="s">
        <v>849</v>
      </c>
      <c r="C230" s="154" t="s">
        <v>31</v>
      </c>
      <c r="D230" s="136"/>
      <c r="E230" s="137"/>
      <c r="F230" s="137">
        <v>0</v>
      </c>
      <c r="G230" s="135"/>
      <c r="H230" s="135"/>
      <c r="I230" s="135">
        <v>0</v>
      </c>
      <c r="J230" s="138"/>
      <c r="K230" s="138"/>
      <c r="L230" s="138">
        <v>0</v>
      </c>
      <c r="M230" s="139">
        <f t="shared" si="38"/>
        <v>0</v>
      </c>
      <c r="N230" s="140">
        <f t="shared" si="39"/>
        <v>0</v>
      </c>
      <c r="O230" s="141">
        <f t="shared" si="40"/>
        <v>0</v>
      </c>
      <c r="P230" s="140">
        <f t="shared" si="46"/>
        <v>0</v>
      </c>
      <c r="Q230" s="140">
        <f t="shared" si="41"/>
        <v>0</v>
      </c>
      <c r="R230" s="141">
        <f t="shared" si="42"/>
        <v>0</v>
      </c>
      <c r="S230" s="140">
        <f t="shared" si="47"/>
        <v>0</v>
      </c>
      <c r="T230" s="140">
        <f t="shared" si="43"/>
        <v>0</v>
      </c>
      <c r="U230" s="140">
        <f t="shared" si="44"/>
        <v>0</v>
      </c>
      <c r="V230" s="141">
        <f t="shared" si="45"/>
        <v>0</v>
      </c>
      <c r="W230" s="140">
        <f t="shared" si="48"/>
        <v>0</v>
      </c>
      <c r="X230" s="146"/>
      <c r="Y230" s="146"/>
      <c r="Z230" s="146"/>
      <c r="AA230" s="146"/>
      <c r="AB230" s="154"/>
      <c r="AC230" s="206"/>
      <c r="AD230" s="206"/>
    </row>
    <row r="231" spans="1:30" ht="31.5" hidden="1" x14ac:dyDescent="0.25">
      <c r="A231" s="132">
        <v>223</v>
      </c>
      <c r="B231" s="154" t="s">
        <v>725</v>
      </c>
      <c r="C231" s="154" t="s">
        <v>31</v>
      </c>
      <c r="D231" s="136"/>
      <c r="E231" s="137"/>
      <c r="F231" s="137">
        <v>24.9</v>
      </c>
      <c r="G231" s="135"/>
      <c r="H231" s="135"/>
      <c r="I231" s="135">
        <v>0</v>
      </c>
      <c r="J231" s="138"/>
      <c r="K231" s="138"/>
      <c r="L231" s="138">
        <v>0</v>
      </c>
      <c r="M231" s="139">
        <f t="shared" si="38"/>
        <v>0</v>
      </c>
      <c r="N231" s="140">
        <f t="shared" si="39"/>
        <v>0</v>
      </c>
      <c r="O231" s="141">
        <f t="shared" si="40"/>
        <v>0</v>
      </c>
      <c r="P231" s="140">
        <f t="shared" si="46"/>
        <v>0</v>
      </c>
      <c r="Q231" s="140">
        <f t="shared" si="41"/>
        <v>0</v>
      </c>
      <c r="R231" s="141">
        <f t="shared" si="42"/>
        <v>0</v>
      </c>
      <c r="S231" s="140">
        <f t="shared" si="47"/>
        <v>0</v>
      </c>
      <c r="T231" s="140">
        <f t="shared" si="43"/>
        <v>0</v>
      </c>
      <c r="U231" s="140">
        <f t="shared" si="44"/>
        <v>0</v>
      </c>
      <c r="V231" s="141">
        <f t="shared" si="45"/>
        <v>0</v>
      </c>
      <c r="W231" s="140">
        <f t="shared" si="48"/>
        <v>0</v>
      </c>
      <c r="X231" s="146"/>
      <c r="Y231" s="146"/>
      <c r="Z231" s="146"/>
      <c r="AA231" s="146"/>
      <c r="AB231" s="206"/>
      <c r="AC231" s="206"/>
      <c r="AD231" s="206"/>
    </row>
    <row r="232" spans="1:30" ht="47.25" hidden="1" x14ac:dyDescent="0.25">
      <c r="A232" s="132">
        <v>224</v>
      </c>
      <c r="B232" s="154" t="s">
        <v>726</v>
      </c>
      <c r="C232" s="154" t="s">
        <v>31</v>
      </c>
      <c r="D232" s="136"/>
      <c r="E232" s="137"/>
      <c r="F232" s="137">
        <v>0</v>
      </c>
      <c r="G232" s="135"/>
      <c r="H232" s="135"/>
      <c r="I232" s="135">
        <v>0</v>
      </c>
      <c r="J232" s="138"/>
      <c r="K232" s="138"/>
      <c r="L232" s="138">
        <v>0</v>
      </c>
      <c r="M232" s="139">
        <f t="shared" si="38"/>
        <v>0</v>
      </c>
      <c r="N232" s="140">
        <f t="shared" si="39"/>
        <v>0</v>
      </c>
      <c r="O232" s="141">
        <f t="shared" si="40"/>
        <v>0</v>
      </c>
      <c r="P232" s="140">
        <f t="shared" si="46"/>
        <v>0</v>
      </c>
      <c r="Q232" s="140">
        <f t="shared" si="41"/>
        <v>0</v>
      </c>
      <c r="R232" s="141">
        <f t="shared" si="42"/>
        <v>0</v>
      </c>
      <c r="S232" s="140">
        <f t="shared" si="47"/>
        <v>0</v>
      </c>
      <c r="T232" s="140">
        <f t="shared" si="43"/>
        <v>0</v>
      </c>
      <c r="U232" s="140">
        <f t="shared" si="44"/>
        <v>0</v>
      </c>
      <c r="V232" s="141">
        <f t="shared" si="45"/>
        <v>0</v>
      </c>
      <c r="W232" s="140">
        <f t="shared" si="48"/>
        <v>0</v>
      </c>
      <c r="X232" s="146"/>
      <c r="Y232" s="146"/>
      <c r="Z232" s="146"/>
      <c r="AA232" s="146"/>
      <c r="AB232" s="206"/>
      <c r="AC232" s="206"/>
      <c r="AD232" s="206"/>
    </row>
    <row r="233" spans="1:30" ht="31.5" hidden="1" x14ac:dyDescent="0.25">
      <c r="A233" s="132">
        <v>225</v>
      </c>
      <c r="B233" s="154" t="s">
        <v>2</v>
      </c>
      <c r="C233" s="154" t="s">
        <v>31</v>
      </c>
      <c r="D233" s="136"/>
      <c r="E233" s="137"/>
      <c r="F233" s="137">
        <v>0</v>
      </c>
      <c r="G233" s="135"/>
      <c r="H233" s="135"/>
      <c r="I233" s="135">
        <v>0</v>
      </c>
      <c r="J233" s="138"/>
      <c r="K233" s="138"/>
      <c r="L233" s="138">
        <v>0</v>
      </c>
      <c r="M233" s="139">
        <f t="shared" si="38"/>
        <v>0</v>
      </c>
      <c r="N233" s="140">
        <f t="shared" si="39"/>
        <v>0</v>
      </c>
      <c r="O233" s="141">
        <f t="shared" si="40"/>
        <v>0</v>
      </c>
      <c r="P233" s="140">
        <f t="shared" si="46"/>
        <v>0</v>
      </c>
      <c r="Q233" s="140">
        <f t="shared" si="41"/>
        <v>0</v>
      </c>
      <c r="R233" s="141">
        <f t="shared" si="42"/>
        <v>0</v>
      </c>
      <c r="S233" s="140">
        <f t="shared" si="47"/>
        <v>0</v>
      </c>
      <c r="T233" s="140">
        <f t="shared" si="43"/>
        <v>0</v>
      </c>
      <c r="U233" s="140">
        <f t="shared" si="44"/>
        <v>0</v>
      </c>
      <c r="V233" s="141">
        <f t="shared" si="45"/>
        <v>0</v>
      </c>
      <c r="W233" s="140">
        <f t="shared" si="48"/>
        <v>0</v>
      </c>
      <c r="X233" s="146"/>
      <c r="Y233" s="146"/>
      <c r="Z233" s="146"/>
      <c r="AA233" s="146"/>
      <c r="AB233" s="206"/>
      <c r="AC233" s="206"/>
      <c r="AD233" s="206"/>
    </row>
    <row r="234" spans="1:30" ht="31.5" hidden="1" x14ac:dyDescent="0.25">
      <c r="A234" s="132">
        <v>226</v>
      </c>
      <c r="B234" s="154" t="s">
        <v>809</v>
      </c>
      <c r="C234" s="154" t="s">
        <v>31</v>
      </c>
      <c r="D234" s="136"/>
      <c r="E234" s="137"/>
      <c r="F234" s="137">
        <v>29.84</v>
      </c>
      <c r="G234" s="135"/>
      <c r="H234" s="135"/>
      <c r="I234" s="135">
        <v>4</v>
      </c>
      <c r="J234" s="138"/>
      <c r="K234" s="138"/>
      <c r="L234" s="138">
        <v>0.13404825737265416</v>
      </c>
      <c r="M234" s="139">
        <f t="shared" si="38"/>
        <v>0</v>
      </c>
      <c r="N234" s="140">
        <f t="shared" si="39"/>
        <v>0</v>
      </c>
      <c r="O234" s="141">
        <f t="shared" si="40"/>
        <v>0</v>
      </c>
      <c r="P234" s="140">
        <f t="shared" si="46"/>
        <v>0</v>
      </c>
      <c r="Q234" s="140">
        <f t="shared" si="41"/>
        <v>0</v>
      </c>
      <c r="R234" s="141">
        <f t="shared" si="42"/>
        <v>0</v>
      </c>
      <c r="S234" s="140">
        <f t="shared" si="47"/>
        <v>0</v>
      </c>
      <c r="T234" s="140">
        <f t="shared" si="43"/>
        <v>0</v>
      </c>
      <c r="U234" s="140">
        <f t="shared" si="44"/>
        <v>0</v>
      </c>
      <c r="V234" s="141">
        <f t="shared" si="45"/>
        <v>0</v>
      </c>
      <c r="W234" s="140">
        <f t="shared" si="48"/>
        <v>0</v>
      </c>
      <c r="X234" s="146"/>
      <c r="Y234" s="146"/>
      <c r="Z234" s="146"/>
      <c r="AA234" s="146"/>
      <c r="AB234" s="206"/>
      <c r="AC234" s="206"/>
      <c r="AD234" s="206"/>
    </row>
    <row r="235" spans="1:30" ht="31.5" x14ac:dyDescent="0.25">
      <c r="A235" s="212">
        <v>227</v>
      </c>
      <c r="B235" s="213" t="s">
        <v>100</v>
      </c>
      <c r="C235" s="213" t="s">
        <v>31</v>
      </c>
      <c r="D235" s="136"/>
      <c r="E235" s="137"/>
      <c r="F235" s="215">
        <v>57.24</v>
      </c>
      <c r="G235" s="216">
        <v>126</v>
      </c>
      <c r="H235" s="216">
        <v>88</v>
      </c>
      <c r="I235" s="216">
        <v>85</v>
      </c>
      <c r="J235" s="217">
        <v>2.2012578616352201</v>
      </c>
      <c r="K235" s="217">
        <v>1.5373864430468203</v>
      </c>
      <c r="L235" s="217">
        <v>1.4849755415793151</v>
      </c>
      <c r="M235" s="193">
        <f t="shared" si="38"/>
        <v>5</v>
      </c>
      <c r="N235" s="204">
        <f t="shared" si="39"/>
        <v>4</v>
      </c>
      <c r="O235" s="141">
        <f t="shared" si="40"/>
        <v>4.25</v>
      </c>
      <c r="P235" s="196">
        <f t="shared" si="46"/>
        <v>1</v>
      </c>
      <c r="Q235" s="196">
        <f t="shared" si="41"/>
        <v>0</v>
      </c>
      <c r="R235" s="141">
        <f t="shared" si="42"/>
        <v>1</v>
      </c>
      <c r="S235" s="140">
        <v>25</v>
      </c>
      <c r="T235" s="196">
        <f t="shared" si="43"/>
        <v>3</v>
      </c>
      <c r="U235" s="196">
        <f t="shared" si="44"/>
        <v>0</v>
      </c>
      <c r="V235" s="141">
        <f t="shared" si="45"/>
        <v>0.8</v>
      </c>
      <c r="W235" s="140">
        <v>20</v>
      </c>
      <c r="X235" s="241">
        <v>8</v>
      </c>
      <c r="Y235" s="241">
        <v>1</v>
      </c>
      <c r="Z235" s="241">
        <v>1</v>
      </c>
      <c r="AA235" s="241">
        <v>1</v>
      </c>
      <c r="AB235" s="236">
        <v>4</v>
      </c>
      <c r="AC235" s="236">
        <v>3</v>
      </c>
      <c r="AD235" s="206">
        <f>AC235*100/AB235</f>
        <v>75</v>
      </c>
    </row>
    <row r="236" spans="1:30" ht="31.5" hidden="1" x14ac:dyDescent="0.25">
      <c r="A236" s="132">
        <v>228</v>
      </c>
      <c r="B236" s="154" t="s">
        <v>444</v>
      </c>
      <c r="C236" s="154" t="s">
        <v>31</v>
      </c>
      <c r="D236" s="136"/>
      <c r="E236" s="137"/>
      <c r="F236" s="137">
        <v>592.72</v>
      </c>
      <c r="G236" s="135"/>
      <c r="H236" s="135"/>
      <c r="I236" s="135">
        <v>89</v>
      </c>
      <c r="J236" s="138"/>
      <c r="K236" s="138"/>
      <c r="L236" s="138">
        <v>0.15015521662842488</v>
      </c>
      <c r="M236" s="139">
        <v>0</v>
      </c>
      <c r="N236" s="140">
        <f t="shared" si="39"/>
        <v>0</v>
      </c>
      <c r="O236" s="141">
        <f t="shared" si="40"/>
        <v>0</v>
      </c>
      <c r="P236" s="140">
        <f t="shared" si="46"/>
        <v>0</v>
      </c>
      <c r="Q236" s="140">
        <f t="shared" si="41"/>
        <v>0</v>
      </c>
      <c r="R236" s="141">
        <f t="shared" si="42"/>
        <v>0</v>
      </c>
      <c r="S236" s="140">
        <f t="shared" si="47"/>
        <v>0</v>
      </c>
      <c r="T236" s="140">
        <f t="shared" si="43"/>
        <v>0</v>
      </c>
      <c r="U236" s="140">
        <f t="shared" si="44"/>
        <v>0</v>
      </c>
      <c r="V236" s="141">
        <f t="shared" si="45"/>
        <v>0</v>
      </c>
      <c r="W236" s="140">
        <f t="shared" si="48"/>
        <v>0</v>
      </c>
      <c r="X236" s="146"/>
      <c r="Y236" s="146"/>
      <c r="Z236" s="146"/>
      <c r="AA236" s="146"/>
      <c r="AB236" s="154"/>
      <c r="AC236" s="206"/>
      <c r="AD236" s="206"/>
    </row>
    <row r="237" spans="1:30" hidden="1" x14ac:dyDescent="0.25">
      <c r="A237" s="132">
        <v>229</v>
      </c>
      <c r="B237" s="154" t="s">
        <v>902</v>
      </c>
      <c r="C237" s="154" t="s">
        <v>903</v>
      </c>
      <c r="D237" s="136"/>
      <c r="E237" s="137"/>
      <c r="F237" s="137">
        <v>14.84</v>
      </c>
      <c r="G237" s="135"/>
      <c r="H237" s="135"/>
      <c r="I237" s="135">
        <v>33</v>
      </c>
      <c r="J237" s="138"/>
      <c r="K237" s="138"/>
      <c r="L237" s="138">
        <v>2.2237196765498655</v>
      </c>
      <c r="M237" s="139">
        <v>0</v>
      </c>
      <c r="N237" s="140">
        <f t="shared" si="39"/>
        <v>0</v>
      </c>
      <c r="O237" s="141">
        <f t="shared" si="40"/>
        <v>0</v>
      </c>
      <c r="P237" s="140">
        <f t="shared" si="46"/>
        <v>0</v>
      </c>
      <c r="Q237" s="140">
        <f t="shared" si="41"/>
        <v>0</v>
      </c>
      <c r="R237" s="141">
        <f t="shared" si="42"/>
        <v>0</v>
      </c>
      <c r="S237" s="140">
        <f t="shared" si="47"/>
        <v>25</v>
      </c>
      <c r="T237" s="140">
        <f t="shared" si="43"/>
        <v>0</v>
      </c>
      <c r="U237" s="140">
        <f t="shared" si="44"/>
        <v>0</v>
      </c>
      <c r="V237" s="141">
        <f t="shared" si="45"/>
        <v>0</v>
      </c>
      <c r="W237" s="140">
        <f t="shared" si="48"/>
        <v>20</v>
      </c>
      <c r="X237" s="146"/>
      <c r="Y237" s="146"/>
      <c r="Z237" s="146"/>
      <c r="AA237" s="146"/>
      <c r="AB237" s="154"/>
      <c r="AC237" s="206"/>
      <c r="AD237" s="206"/>
    </row>
    <row r="238" spans="1:30" ht="31.5" hidden="1" x14ac:dyDescent="0.25">
      <c r="A238" s="132">
        <v>230</v>
      </c>
      <c r="B238" s="154" t="s">
        <v>688</v>
      </c>
      <c r="C238" s="154" t="s">
        <v>903</v>
      </c>
      <c r="D238" s="136"/>
      <c r="E238" s="137"/>
      <c r="F238" s="137">
        <v>13.03</v>
      </c>
      <c r="G238" s="135"/>
      <c r="H238" s="135"/>
      <c r="I238" s="135">
        <v>58</v>
      </c>
      <c r="J238" s="138"/>
      <c r="K238" s="138"/>
      <c r="L238" s="138">
        <v>4.4512663085188029</v>
      </c>
      <c r="M238" s="139">
        <v>0</v>
      </c>
      <c r="N238" s="204">
        <f t="shared" si="39"/>
        <v>0</v>
      </c>
      <c r="O238" s="141">
        <f t="shared" si="40"/>
        <v>0</v>
      </c>
      <c r="P238" s="140">
        <f t="shared" si="46"/>
        <v>0</v>
      </c>
      <c r="Q238" s="140">
        <f t="shared" si="41"/>
        <v>0</v>
      </c>
      <c r="R238" s="141">
        <f t="shared" si="42"/>
        <v>0</v>
      </c>
      <c r="S238" s="140">
        <f t="shared" si="47"/>
        <v>25</v>
      </c>
      <c r="T238" s="140">
        <f t="shared" si="43"/>
        <v>0</v>
      </c>
      <c r="U238" s="140">
        <f t="shared" si="44"/>
        <v>0</v>
      </c>
      <c r="V238" s="141">
        <f t="shared" si="45"/>
        <v>0</v>
      </c>
      <c r="W238" s="140">
        <f t="shared" si="48"/>
        <v>20</v>
      </c>
      <c r="X238" s="171" t="s">
        <v>671</v>
      </c>
      <c r="Y238" s="171"/>
      <c r="Z238" s="171"/>
      <c r="AA238" s="171"/>
      <c r="AB238" s="206"/>
      <c r="AC238" s="206"/>
      <c r="AD238" s="206"/>
    </row>
    <row r="239" spans="1:30" hidden="1" x14ac:dyDescent="0.25">
      <c r="A239" s="132">
        <v>231</v>
      </c>
      <c r="B239" s="154" t="s">
        <v>2</v>
      </c>
      <c r="C239" s="154" t="s">
        <v>903</v>
      </c>
      <c r="D239" s="136"/>
      <c r="E239" s="137"/>
      <c r="F239" s="137">
        <v>0</v>
      </c>
      <c r="G239" s="135"/>
      <c r="H239" s="135"/>
      <c r="I239" s="135">
        <v>0</v>
      </c>
      <c r="J239" s="138"/>
      <c r="K239" s="138"/>
      <c r="L239" s="138">
        <v>0</v>
      </c>
      <c r="M239" s="139">
        <f t="shared" si="38"/>
        <v>0</v>
      </c>
      <c r="N239" s="140">
        <f t="shared" si="39"/>
        <v>0</v>
      </c>
      <c r="O239" s="141">
        <f t="shared" si="40"/>
        <v>0</v>
      </c>
      <c r="P239" s="140">
        <f t="shared" si="46"/>
        <v>0</v>
      </c>
      <c r="Q239" s="140">
        <f t="shared" si="41"/>
        <v>0</v>
      </c>
      <c r="R239" s="141">
        <f t="shared" si="42"/>
        <v>0</v>
      </c>
      <c r="S239" s="140">
        <f t="shared" si="47"/>
        <v>0</v>
      </c>
      <c r="T239" s="140">
        <f t="shared" si="43"/>
        <v>0</v>
      </c>
      <c r="U239" s="140">
        <f t="shared" si="44"/>
        <v>0</v>
      </c>
      <c r="V239" s="141">
        <f t="shared" si="45"/>
        <v>0</v>
      </c>
      <c r="W239" s="140">
        <f t="shared" si="48"/>
        <v>0</v>
      </c>
      <c r="X239" s="146"/>
      <c r="Y239" s="146"/>
      <c r="Z239" s="146"/>
      <c r="AA239" s="146"/>
      <c r="AB239" s="206"/>
      <c r="AC239" s="206"/>
      <c r="AD239" s="206"/>
    </row>
    <row r="240" spans="1:30" ht="31.5" x14ac:dyDescent="0.25">
      <c r="A240" s="212">
        <v>232</v>
      </c>
      <c r="B240" s="213" t="s">
        <v>240</v>
      </c>
      <c r="C240" s="213" t="s">
        <v>903</v>
      </c>
      <c r="D240" s="136"/>
      <c r="E240" s="137"/>
      <c r="F240" s="215">
        <v>15.54</v>
      </c>
      <c r="G240" s="216">
        <v>99</v>
      </c>
      <c r="H240" s="216">
        <v>84</v>
      </c>
      <c r="I240" s="216">
        <v>125</v>
      </c>
      <c r="J240" s="217">
        <v>6.3706563706563708</v>
      </c>
      <c r="K240" s="217">
        <v>5.4054054054054053</v>
      </c>
      <c r="L240" s="217">
        <v>8.0437580437580447</v>
      </c>
      <c r="M240" s="193">
        <v>7.5</v>
      </c>
      <c r="N240" s="204">
        <f t="shared" si="39"/>
        <v>9</v>
      </c>
      <c r="O240" s="141">
        <f t="shared" si="40"/>
        <v>9.375</v>
      </c>
      <c r="P240" s="196">
        <v>1</v>
      </c>
      <c r="Q240" s="196">
        <f t="shared" si="41"/>
        <v>1</v>
      </c>
      <c r="R240" s="141">
        <f t="shared" si="42"/>
        <v>2.25</v>
      </c>
      <c r="S240" s="140">
        <v>25</v>
      </c>
      <c r="T240" s="196">
        <f t="shared" si="43"/>
        <v>6</v>
      </c>
      <c r="U240" s="196">
        <f t="shared" si="44"/>
        <v>1</v>
      </c>
      <c r="V240" s="141">
        <f t="shared" si="45"/>
        <v>1.8</v>
      </c>
      <c r="W240" s="140">
        <v>20</v>
      </c>
      <c r="X240" s="241">
        <v>9</v>
      </c>
      <c r="Y240" s="241">
        <v>1</v>
      </c>
      <c r="Z240" s="241">
        <v>1</v>
      </c>
      <c r="AA240" s="241">
        <v>1</v>
      </c>
      <c r="AB240" s="236">
        <v>6</v>
      </c>
      <c r="AC240" s="236">
        <v>5</v>
      </c>
      <c r="AD240" s="206">
        <f>AC240*100/AB240</f>
        <v>83.333333333333329</v>
      </c>
    </row>
    <row r="241" spans="1:30" ht="31.5" x14ac:dyDescent="0.25">
      <c r="A241" s="212">
        <v>233</v>
      </c>
      <c r="B241" s="213" t="s">
        <v>128</v>
      </c>
      <c r="C241" s="213" t="s">
        <v>903</v>
      </c>
      <c r="D241" s="136"/>
      <c r="E241" s="137"/>
      <c r="F241" s="215">
        <v>30.98</v>
      </c>
      <c r="G241" s="216">
        <v>0</v>
      </c>
      <c r="H241" s="216">
        <v>34</v>
      </c>
      <c r="I241" s="216">
        <v>52</v>
      </c>
      <c r="J241" s="217">
        <v>0</v>
      </c>
      <c r="K241" s="217">
        <v>1.0974822466107166</v>
      </c>
      <c r="L241" s="217">
        <v>1.6785022595222725</v>
      </c>
      <c r="M241" s="193">
        <f t="shared" si="38"/>
        <v>5</v>
      </c>
      <c r="N241" s="204">
        <f t="shared" si="39"/>
        <v>2</v>
      </c>
      <c r="O241" s="141">
        <f t="shared" si="40"/>
        <v>2.6</v>
      </c>
      <c r="P241" s="196">
        <f t="shared" si="46"/>
        <v>0</v>
      </c>
      <c r="Q241" s="196">
        <f t="shared" si="41"/>
        <v>0</v>
      </c>
      <c r="R241" s="141">
        <f t="shared" si="42"/>
        <v>0.5</v>
      </c>
      <c r="S241" s="140">
        <v>25</v>
      </c>
      <c r="T241" s="196">
        <f t="shared" si="43"/>
        <v>2</v>
      </c>
      <c r="U241" s="196">
        <f t="shared" si="44"/>
        <v>0</v>
      </c>
      <c r="V241" s="141">
        <f t="shared" si="45"/>
        <v>0.4</v>
      </c>
      <c r="W241" s="140">
        <v>20</v>
      </c>
      <c r="X241" s="241">
        <v>2</v>
      </c>
      <c r="Y241" s="241"/>
      <c r="Z241" s="241"/>
      <c r="AA241" s="241"/>
      <c r="AB241" s="236">
        <v>1</v>
      </c>
      <c r="AC241" s="236">
        <v>0</v>
      </c>
      <c r="AD241" s="206">
        <f>AC241*100/AB241</f>
        <v>0</v>
      </c>
    </row>
    <row r="242" spans="1:30" ht="31.5" hidden="1" x14ac:dyDescent="0.25">
      <c r="A242" s="132">
        <v>234</v>
      </c>
      <c r="B242" s="154" t="s">
        <v>244</v>
      </c>
      <c r="C242" s="154" t="s">
        <v>903</v>
      </c>
      <c r="D242" s="136"/>
      <c r="E242" s="137"/>
      <c r="F242" s="137">
        <v>0</v>
      </c>
      <c r="G242" s="135"/>
      <c r="H242" s="135"/>
      <c r="I242" s="135">
        <v>0</v>
      </c>
      <c r="J242" s="138"/>
      <c r="K242" s="138"/>
      <c r="L242" s="138">
        <v>0</v>
      </c>
      <c r="M242" s="139">
        <f t="shared" si="38"/>
        <v>0</v>
      </c>
      <c r="N242" s="140">
        <f t="shared" si="39"/>
        <v>0</v>
      </c>
      <c r="O242" s="141">
        <f t="shared" si="40"/>
        <v>0</v>
      </c>
      <c r="P242" s="140">
        <f t="shared" si="46"/>
        <v>0</v>
      </c>
      <c r="Q242" s="140">
        <f t="shared" si="41"/>
        <v>0</v>
      </c>
      <c r="R242" s="141">
        <f t="shared" si="42"/>
        <v>0</v>
      </c>
      <c r="S242" s="140">
        <f t="shared" si="47"/>
        <v>0</v>
      </c>
      <c r="T242" s="140">
        <f t="shared" si="43"/>
        <v>0</v>
      </c>
      <c r="U242" s="140">
        <f t="shared" si="44"/>
        <v>0</v>
      </c>
      <c r="V242" s="141">
        <f t="shared" si="45"/>
        <v>0</v>
      </c>
      <c r="W242" s="140">
        <f t="shared" si="48"/>
        <v>0</v>
      </c>
      <c r="X242" s="146"/>
      <c r="Y242" s="146"/>
      <c r="Z242" s="146"/>
      <c r="AA242" s="146"/>
      <c r="AB242" s="206"/>
      <c r="AC242" s="206"/>
      <c r="AD242" s="206"/>
    </row>
    <row r="243" spans="1:30" ht="31.5" x14ac:dyDescent="0.25">
      <c r="A243" s="212">
        <v>235</v>
      </c>
      <c r="B243" s="213" t="s">
        <v>101</v>
      </c>
      <c r="C243" s="213" t="s">
        <v>903</v>
      </c>
      <c r="D243" s="136"/>
      <c r="E243" s="137"/>
      <c r="F243" s="215">
        <v>6.27</v>
      </c>
      <c r="G243" s="216">
        <v>57</v>
      </c>
      <c r="H243" s="216">
        <v>39</v>
      </c>
      <c r="I243" s="216">
        <v>47</v>
      </c>
      <c r="J243" s="217">
        <v>9.0909090909090917</v>
      </c>
      <c r="K243" s="217">
        <v>6.2200956937799043</v>
      </c>
      <c r="L243" s="217">
        <v>7.4960127591706547</v>
      </c>
      <c r="M243" s="193">
        <v>6</v>
      </c>
      <c r="N243" s="204">
        <f t="shared" si="39"/>
        <v>2</v>
      </c>
      <c r="O243" s="141">
        <f t="shared" si="40"/>
        <v>2.82</v>
      </c>
      <c r="P243" s="196">
        <f t="shared" si="46"/>
        <v>0</v>
      </c>
      <c r="Q243" s="196">
        <f t="shared" si="41"/>
        <v>0</v>
      </c>
      <c r="R243" s="141">
        <f t="shared" si="42"/>
        <v>0.5</v>
      </c>
      <c r="S243" s="140">
        <v>25</v>
      </c>
      <c r="T243" s="196">
        <f t="shared" si="43"/>
        <v>2</v>
      </c>
      <c r="U243" s="196">
        <f t="shared" si="44"/>
        <v>0</v>
      </c>
      <c r="V243" s="141">
        <f t="shared" si="45"/>
        <v>0.4</v>
      </c>
      <c r="W243" s="140">
        <v>20</v>
      </c>
      <c r="X243" s="241">
        <v>2</v>
      </c>
      <c r="Y243" s="241"/>
      <c r="Z243" s="241"/>
      <c r="AA243" s="241"/>
      <c r="AB243" s="236">
        <v>3</v>
      </c>
      <c r="AC243" s="236">
        <v>3</v>
      </c>
      <c r="AD243" s="206">
        <f>AC243*100/AB243</f>
        <v>100</v>
      </c>
    </row>
    <row r="244" spans="1:30" ht="31.5" x14ac:dyDescent="0.25">
      <c r="A244" s="212">
        <v>236</v>
      </c>
      <c r="B244" s="213" t="s">
        <v>143</v>
      </c>
      <c r="C244" s="213" t="s">
        <v>903</v>
      </c>
      <c r="D244" s="136"/>
      <c r="E244" s="137"/>
      <c r="F244" s="215">
        <v>72.73</v>
      </c>
      <c r="G244" s="216">
        <v>94</v>
      </c>
      <c r="H244" s="216">
        <v>89</v>
      </c>
      <c r="I244" s="216">
        <v>117</v>
      </c>
      <c r="J244" s="217">
        <v>1.2924515330675099</v>
      </c>
      <c r="K244" s="217">
        <v>1.2237041110958338</v>
      </c>
      <c r="L244" s="217">
        <v>1.6086896741372199</v>
      </c>
      <c r="M244" s="193">
        <v>4</v>
      </c>
      <c r="N244" s="204">
        <f t="shared" si="39"/>
        <v>4</v>
      </c>
      <c r="O244" s="141">
        <f t="shared" si="40"/>
        <v>4.68</v>
      </c>
      <c r="P244" s="196">
        <v>0</v>
      </c>
      <c r="Q244" s="196">
        <f t="shared" si="41"/>
        <v>1</v>
      </c>
      <c r="R244" s="141">
        <f t="shared" si="42"/>
        <v>1</v>
      </c>
      <c r="S244" s="140">
        <v>25</v>
      </c>
      <c r="T244" s="196">
        <f t="shared" si="43"/>
        <v>3</v>
      </c>
      <c r="U244" s="196">
        <f t="shared" si="44"/>
        <v>0</v>
      </c>
      <c r="V244" s="141">
        <f t="shared" si="45"/>
        <v>0.8</v>
      </c>
      <c r="W244" s="140">
        <v>20</v>
      </c>
      <c r="X244" s="241">
        <v>4</v>
      </c>
      <c r="Y244" s="241">
        <v>0</v>
      </c>
      <c r="Z244" s="241">
        <v>1</v>
      </c>
      <c r="AA244" s="241">
        <v>0</v>
      </c>
      <c r="AB244" s="236">
        <v>4</v>
      </c>
      <c r="AC244" s="236">
        <v>1</v>
      </c>
      <c r="AD244" s="206">
        <f>AC244*100/AB244</f>
        <v>25</v>
      </c>
    </row>
    <row r="245" spans="1:30" ht="31.5" hidden="1" x14ac:dyDescent="0.25">
      <c r="A245" s="132">
        <v>237</v>
      </c>
      <c r="B245" s="154" t="s">
        <v>122</v>
      </c>
      <c r="C245" s="154" t="s">
        <v>903</v>
      </c>
      <c r="D245" s="136"/>
      <c r="E245" s="137"/>
      <c r="F245" s="137">
        <v>0</v>
      </c>
      <c r="G245" s="135"/>
      <c r="H245" s="135"/>
      <c r="I245" s="135">
        <v>0</v>
      </c>
      <c r="J245" s="138"/>
      <c r="K245" s="138"/>
      <c r="L245" s="138">
        <v>0</v>
      </c>
      <c r="M245" s="139">
        <f t="shared" si="38"/>
        <v>0</v>
      </c>
      <c r="N245" s="140">
        <f t="shared" si="39"/>
        <v>0</v>
      </c>
      <c r="O245" s="141">
        <f t="shared" si="40"/>
        <v>0</v>
      </c>
      <c r="P245" s="140">
        <f t="shared" si="46"/>
        <v>0</v>
      </c>
      <c r="Q245" s="140">
        <f t="shared" si="41"/>
        <v>0</v>
      </c>
      <c r="R245" s="141">
        <f t="shared" si="42"/>
        <v>0</v>
      </c>
      <c r="S245" s="140">
        <f t="shared" si="47"/>
        <v>0</v>
      </c>
      <c r="T245" s="140">
        <f t="shared" si="43"/>
        <v>0</v>
      </c>
      <c r="U245" s="140">
        <f t="shared" si="44"/>
        <v>0</v>
      </c>
      <c r="V245" s="141">
        <f t="shared" si="45"/>
        <v>0</v>
      </c>
      <c r="W245" s="140">
        <f t="shared" si="48"/>
        <v>0</v>
      </c>
      <c r="X245" s="146"/>
      <c r="Y245" s="146"/>
      <c r="Z245" s="146"/>
      <c r="AA245" s="146"/>
      <c r="AB245" s="206"/>
      <c r="AC245" s="206"/>
      <c r="AD245" s="206"/>
    </row>
    <row r="246" spans="1:30" hidden="1" x14ac:dyDescent="0.25">
      <c r="A246" s="132">
        <v>238</v>
      </c>
      <c r="B246" s="154" t="s">
        <v>904</v>
      </c>
      <c r="C246" s="154" t="s">
        <v>903</v>
      </c>
      <c r="D246" s="136"/>
      <c r="E246" s="137"/>
      <c r="F246" s="137">
        <v>5.85</v>
      </c>
      <c r="G246" s="135"/>
      <c r="H246" s="135"/>
      <c r="I246" s="135">
        <v>0</v>
      </c>
      <c r="J246" s="138"/>
      <c r="K246" s="138"/>
      <c r="L246" s="138">
        <v>0</v>
      </c>
      <c r="M246" s="139">
        <f t="shared" si="38"/>
        <v>0</v>
      </c>
      <c r="N246" s="140">
        <f t="shared" si="39"/>
        <v>0</v>
      </c>
      <c r="O246" s="141">
        <f t="shared" si="40"/>
        <v>0</v>
      </c>
      <c r="P246" s="140">
        <f t="shared" si="46"/>
        <v>0</v>
      </c>
      <c r="Q246" s="140">
        <f t="shared" si="41"/>
        <v>0</v>
      </c>
      <c r="R246" s="141">
        <f t="shared" si="42"/>
        <v>0</v>
      </c>
      <c r="S246" s="140">
        <f t="shared" si="47"/>
        <v>0</v>
      </c>
      <c r="T246" s="140">
        <f t="shared" si="43"/>
        <v>0</v>
      </c>
      <c r="U246" s="140">
        <f t="shared" si="44"/>
        <v>0</v>
      </c>
      <c r="V246" s="141">
        <f t="shared" si="45"/>
        <v>0</v>
      </c>
      <c r="W246" s="140">
        <f t="shared" si="48"/>
        <v>0</v>
      </c>
      <c r="X246" s="146"/>
      <c r="Y246" s="146"/>
      <c r="Z246" s="146"/>
      <c r="AA246" s="146"/>
      <c r="AB246" s="206"/>
      <c r="AC246" s="206"/>
      <c r="AD246" s="206"/>
    </row>
    <row r="247" spans="1:30" hidden="1" x14ac:dyDescent="0.25">
      <c r="A247" s="132">
        <v>239</v>
      </c>
      <c r="B247" s="154" t="s">
        <v>444</v>
      </c>
      <c r="C247" s="154" t="s">
        <v>903</v>
      </c>
      <c r="D247" s="136"/>
      <c r="E247" s="137"/>
      <c r="F247" s="137">
        <v>385.19</v>
      </c>
      <c r="G247" s="135"/>
      <c r="H247" s="135"/>
      <c r="I247" s="135">
        <v>431</v>
      </c>
      <c r="J247" s="138"/>
      <c r="K247" s="138"/>
      <c r="L247" s="138">
        <v>1.1189283210882941</v>
      </c>
      <c r="M247" s="139">
        <v>0</v>
      </c>
      <c r="N247" s="140">
        <f t="shared" si="39"/>
        <v>0</v>
      </c>
      <c r="O247" s="141">
        <f t="shared" si="40"/>
        <v>0</v>
      </c>
      <c r="P247" s="140">
        <f t="shared" si="46"/>
        <v>0</v>
      </c>
      <c r="Q247" s="140">
        <f t="shared" si="41"/>
        <v>0</v>
      </c>
      <c r="R247" s="141">
        <f t="shared" si="42"/>
        <v>0</v>
      </c>
      <c r="S247" s="140">
        <f t="shared" si="47"/>
        <v>25</v>
      </c>
      <c r="T247" s="140">
        <f t="shared" si="43"/>
        <v>0</v>
      </c>
      <c r="U247" s="140">
        <f t="shared" si="44"/>
        <v>0</v>
      </c>
      <c r="V247" s="141">
        <f t="shared" si="45"/>
        <v>0</v>
      </c>
      <c r="W247" s="140">
        <f t="shared" si="48"/>
        <v>20</v>
      </c>
      <c r="X247" s="146"/>
      <c r="Y247" s="146"/>
      <c r="Z247" s="146"/>
      <c r="AA247" s="146"/>
      <c r="AB247" s="154"/>
      <c r="AC247" s="206"/>
      <c r="AD247" s="206"/>
    </row>
    <row r="248" spans="1:30" ht="31.5" x14ac:dyDescent="0.25">
      <c r="A248" s="132">
        <v>240</v>
      </c>
      <c r="B248" s="154" t="s">
        <v>810</v>
      </c>
      <c r="C248" s="154" t="s">
        <v>33</v>
      </c>
      <c r="D248" s="136"/>
      <c r="E248" s="137"/>
      <c r="F248" s="137">
        <v>12.32</v>
      </c>
      <c r="G248" s="135">
        <v>0</v>
      </c>
      <c r="H248" s="135">
        <v>10</v>
      </c>
      <c r="I248" s="135">
        <v>100</v>
      </c>
      <c r="J248" s="138">
        <v>0</v>
      </c>
      <c r="K248" s="138">
        <v>0.81168831168831168</v>
      </c>
      <c r="L248" s="138">
        <v>8.1168831168831161</v>
      </c>
      <c r="M248" s="139">
        <v>0</v>
      </c>
      <c r="N248" s="204">
        <f t="shared" si="39"/>
        <v>0</v>
      </c>
      <c r="O248" s="141">
        <f t="shared" si="40"/>
        <v>0</v>
      </c>
      <c r="P248" s="196">
        <v>0</v>
      </c>
      <c r="Q248" s="196">
        <f t="shared" si="41"/>
        <v>0</v>
      </c>
      <c r="R248" s="141">
        <f t="shared" si="42"/>
        <v>0</v>
      </c>
      <c r="S248" s="140">
        <v>25</v>
      </c>
      <c r="T248" s="196">
        <f t="shared" si="43"/>
        <v>0</v>
      </c>
      <c r="U248" s="196">
        <f t="shared" si="44"/>
        <v>0</v>
      </c>
      <c r="V248" s="141">
        <f t="shared" si="45"/>
        <v>0</v>
      </c>
      <c r="W248" s="140">
        <v>20</v>
      </c>
      <c r="X248" s="241">
        <v>8</v>
      </c>
      <c r="Y248" s="241">
        <v>1</v>
      </c>
      <c r="Z248" s="241">
        <v>1</v>
      </c>
      <c r="AA248" s="241">
        <v>1</v>
      </c>
      <c r="AB248" s="206">
        <v>0</v>
      </c>
      <c r="AC248" s="272" t="s">
        <v>674</v>
      </c>
      <c r="AD248" s="206"/>
    </row>
    <row r="249" spans="1:30" ht="47.25" x14ac:dyDescent="0.25">
      <c r="A249" s="212">
        <v>241</v>
      </c>
      <c r="B249" s="213" t="s">
        <v>34</v>
      </c>
      <c r="C249" s="213" t="s">
        <v>33</v>
      </c>
      <c r="D249" s="136"/>
      <c r="E249" s="137"/>
      <c r="F249" s="215">
        <v>54.46</v>
      </c>
      <c r="G249" s="216">
        <v>197</v>
      </c>
      <c r="H249" s="216">
        <v>264</v>
      </c>
      <c r="I249" s="216">
        <v>275</v>
      </c>
      <c r="J249" s="217">
        <v>3.6173338229893499</v>
      </c>
      <c r="K249" s="217">
        <v>4.8475945648182153</v>
      </c>
      <c r="L249" s="217">
        <v>5.0495776716856406</v>
      </c>
      <c r="M249" s="193">
        <v>6.5</v>
      </c>
      <c r="N249" s="204">
        <f t="shared" si="39"/>
        <v>17</v>
      </c>
      <c r="O249" s="141">
        <f t="shared" si="40"/>
        <v>17.875</v>
      </c>
      <c r="P249" s="196">
        <v>2</v>
      </c>
      <c r="Q249" s="196">
        <f t="shared" si="41"/>
        <v>2</v>
      </c>
      <c r="R249" s="141">
        <f t="shared" si="42"/>
        <v>4.25</v>
      </c>
      <c r="S249" s="140">
        <v>25</v>
      </c>
      <c r="T249" s="196">
        <f t="shared" si="43"/>
        <v>11</v>
      </c>
      <c r="U249" s="196">
        <f t="shared" si="44"/>
        <v>2</v>
      </c>
      <c r="V249" s="141">
        <f t="shared" si="45"/>
        <v>2.5499999999999998</v>
      </c>
      <c r="W249" s="140">
        <v>15</v>
      </c>
      <c r="X249" s="241">
        <v>17</v>
      </c>
      <c r="Y249" s="241">
        <v>2</v>
      </c>
      <c r="Z249" s="241">
        <v>2</v>
      </c>
      <c r="AA249" s="241">
        <v>2</v>
      </c>
      <c r="AB249" s="236">
        <v>15</v>
      </c>
      <c r="AC249" s="236">
        <v>5</v>
      </c>
      <c r="AD249" s="206">
        <f>AC249*100/AB249</f>
        <v>33.333333333333336</v>
      </c>
    </row>
    <row r="250" spans="1:30" ht="31.5" x14ac:dyDescent="0.25">
      <c r="A250" s="212">
        <v>242</v>
      </c>
      <c r="B250" s="213" t="s">
        <v>48</v>
      </c>
      <c r="C250" s="213" t="s">
        <v>33</v>
      </c>
      <c r="D250" s="136"/>
      <c r="E250" s="137"/>
      <c r="F250" s="215">
        <v>13.48</v>
      </c>
      <c r="G250" s="216">
        <v>85</v>
      </c>
      <c r="H250" s="216">
        <v>127</v>
      </c>
      <c r="I250" s="216">
        <v>139</v>
      </c>
      <c r="J250" s="217">
        <v>6.3056379821958455</v>
      </c>
      <c r="K250" s="217">
        <v>9.4213649851632049</v>
      </c>
      <c r="L250" s="217">
        <v>10.311572700296736</v>
      </c>
      <c r="M250" s="193">
        <v>8</v>
      </c>
      <c r="N250" s="204">
        <f t="shared" si="39"/>
        <v>11</v>
      </c>
      <c r="O250" s="141">
        <f t="shared" si="40"/>
        <v>11.12</v>
      </c>
      <c r="P250" s="196">
        <v>1</v>
      </c>
      <c r="Q250" s="196">
        <f t="shared" si="41"/>
        <v>1</v>
      </c>
      <c r="R250" s="141">
        <f t="shared" si="42"/>
        <v>2.75</v>
      </c>
      <c r="S250" s="140">
        <v>25</v>
      </c>
      <c r="T250" s="196">
        <f t="shared" si="43"/>
        <v>7</v>
      </c>
      <c r="U250" s="196">
        <f t="shared" si="44"/>
        <v>2</v>
      </c>
      <c r="V250" s="141">
        <f t="shared" si="45"/>
        <v>2.2000000000000002</v>
      </c>
      <c r="W250" s="140">
        <v>20</v>
      </c>
      <c r="X250" s="241">
        <v>11</v>
      </c>
      <c r="Y250" s="241">
        <v>1</v>
      </c>
      <c r="Z250" s="241">
        <v>1</v>
      </c>
      <c r="AA250" s="241">
        <v>2</v>
      </c>
      <c r="AB250" s="236">
        <v>12</v>
      </c>
      <c r="AC250" s="236"/>
      <c r="AD250" s="206">
        <f>AC250*100/AB250</f>
        <v>0</v>
      </c>
    </row>
    <row r="251" spans="1:30" ht="31.5" x14ac:dyDescent="0.25">
      <c r="A251" s="212">
        <v>243</v>
      </c>
      <c r="B251" s="213" t="s">
        <v>29</v>
      </c>
      <c r="C251" s="213" t="s">
        <v>33</v>
      </c>
      <c r="D251" s="136"/>
      <c r="E251" s="137"/>
      <c r="F251" s="215">
        <v>8.51</v>
      </c>
      <c r="G251" s="216">
        <v>53</v>
      </c>
      <c r="H251" s="216">
        <v>70</v>
      </c>
      <c r="I251" s="216">
        <v>92</v>
      </c>
      <c r="J251" s="217">
        <v>6.2279670975323151</v>
      </c>
      <c r="K251" s="217">
        <v>8.2256169212690953</v>
      </c>
      <c r="L251" s="217">
        <v>10.810810810810811</v>
      </c>
      <c r="M251" s="193">
        <v>9</v>
      </c>
      <c r="N251" s="204">
        <f t="shared" si="39"/>
        <v>8</v>
      </c>
      <c r="O251" s="141">
        <f t="shared" si="40"/>
        <v>8.2799999999999994</v>
      </c>
      <c r="P251" s="196">
        <v>1</v>
      </c>
      <c r="Q251" s="196">
        <f t="shared" si="41"/>
        <v>1</v>
      </c>
      <c r="R251" s="141">
        <f t="shared" si="42"/>
        <v>2</v>
      </c>
      <c r="S251" s="140">
        <v>25</v>
      </c>
      <c r="T251" s="196">
        <f t="shared" si="43"/>
        <v>5</v>
      </c>
      <c r="U251" s="196">
        <f t="shared" si="44"/>
        <v>1</v>
      </c>
      <c r="V251" s="141">
        <f t="shared" si="45"/>
        <v>1.6</v>
      </c>
      <c r="W251" s="140">
        <v>20</v>
      </c>
      <c r="X251" s="241">
        <v>8</v>
      </c>
      <c r="Y251" s="241">
        <v>1</v>
      </c>
      <c r="Z251" s="241">
        <v>1</v>
      </c>
      <c r="AA251" s="241">
        <v>1</v>
      </c>
      <c r="AB251" s="236">
        <v>3</v>
      </c>
      <c r="AC251" s="236">
        <v>0</v>
      </c>
      <c r="AD251" s="206">
        <f>AC251*100/AB251</f>
        <v>0</v>
      </c>
    </row>
    <row r="252" spans="1:30" hidden="1" x14ac:dyDescent="0.25">
      <c r="A252" s="132">
        <v>244</v>
      </c>
      <c r="B252" s="154" t="s">
        <v>2</v>
      </c>
      <c r="C252" s="154" t="s">
        <v>33</v>
      </c>
      <c r="D252" s="136"/>
      <c r="E252" s="137"/>
      <c r="F252" s="137">
        <v>100.33</v>
      </c>
      <c r="G252" s="135"/>
      <c r="H252" s="135"/>
      <c r="I252" s="135">
        <v>0</v>
      </c>
      <c r="J252" s="138"/>
      <c r="K252" s="138"/>
      <c r="L252" s="138">
        <v>0</v>
      </c>
      <c r="M252" s="139">
        <f t="shared" si="38"/>
        <v>0</v>
      </c>
      <c r="N252" s="140">
        <f t="shared" si="39"/>
        <v>0</v>
      </c>
      <c r="O252" s="141">
        <f t="shared" si="40"/>
        <v>0</v>
      </c>
      <c r="P252" s="140">
        <f t="shared" si="46"/>
        <v>0</v>
      </c>
      <c r="Q252" s="140">
        <f t="shared" si="41"/>
        <v>0</v>
      </c>
      <c r="R252" s="141">
        <f t="shared" si="42"/>
        <v>0</v>
      </c>
      <c r="S252" s="140">
        <f t="shared" si="47"/>
        <v>0</v>
      </c>
      <c r="T252" s="140">
        <f t="shared" si="43"/>
        <v>0</v>
      </c>
      <c r="U252" s="140">
        <f t="shared" si="44"/>
        <v>0</v>
      </c>
      <c r="V252" s="141">
        <f t="shared" si="45"/>
        <v>0</v>
      </c>
      <c r="W252" s="140">
        <f t="shared" si="48"/>
        <v>0</v>
      </c>
      <c r="X252" s="146"/>
      <c r="Y252" s="146"/>
      <c r="Z252" s="146"/>
      <c r="AA252" s="146"/>
      <c r="AB252" s="206"/>
      <c r="AC252" s="206"/>
      <c r="AD252" s="206"/>
    </row>
    <row r="253" spans="1:30" ht="31.5" x14ac:dyDescent="0.25">
      <c r="A253" s="212">
        <v>245</v>
      </c>
      <c r="B253" s="213" t="s">
        <v>103</v>
      </c>
      <c r="C253" s="213" t="s">
        <v>33</v>
      </c>
      <c r="D253" s="136"/>
      <c r="E253" s="137"/>
      <c r="F253" s="215">
        <v>35.26</v>
      </c>
      <c r="G253" s="216">
        <v>152</v>
      </c>
      <c r="H253" s="216">
        <v>161</v>
      </c>
      <c r="I253" s="216">
        <v>181</v>
      </c>
      <c r="J253" s="217">
        <v>4.3108338060124787</v>
      </c>
      <c r="K253" s="217">
        <v>4.5660805445263755</v>
      </c>
      <c r="L253" s="217">
        <v>5.1332955190017016</v>
      </c>
      <c r="M253" s="193">
        <v>6.5</v>
      </c>
      <c r="N253" s="204">
        <f t="shared" si="39"/>
        <v>11</v>
      </c>
      <c r="O253" s="141">
        <f t="shared" si="40"/>
        <v>11.765000000000001</v>
      </c>
      <c r="P253" s="196">
        <v>1</v>
      </c>
      <c r="Q253" s="196">
        <f t="shared" si="41"/>
        <v>1</v>
      </c>
      <c r="R253" s="141">
        <f t="shared" si="42"/>
        <v>2.75</v>
      </c>
      <c r="S253" s="140">
        <v>25</v>
      </c>
      <c r="T253" s="196">
        <f t="shared" si="43"/>
        <v>7</v>
      </c>
      <c r="U253" s="196">
        <f t="shared" si="44"/>
        <v>2</v>
      </c>
      <c r="V253" s="141">
        <f t="shared" si="45"/>
        <v>2.2000000000000002</v>
      </c>
      <c r="W253" s="140">
        <v>20</v>
      </c>
      <c r="X253" s="241">
        <v>11</v>
      </c>
      <c r="Y253" s="241">
        <v>1</v>
      </c>
      <c r="Z253" s="241">
        <v>1</v>
      </c>
      <c r="AA253" s="241">
        <v>2</v>
      </c>
      <c r="AB253" s="236">
        <v>12</v>
      </c>
      <c r="AC253" s="236">
        <v>7</v>
      </c>
      <c r="AD253" s="206">
        <f t="shared" ref="AD253:AD259" si="49">AC253*100/AB253</f>
        <v>58.333333333333336</v>
      </c>
    </row>
    <row r="254" spans="1:30" ht="31.5" x14ac:dyDescent="0.25">
      <c r="A254" s="212">
        <v>246</v>
      </c>
      <c r="B254" s="213" t="s">
        <v>727</v>
      </c>
      <c r="C254" s="213" t="s">
        <v>33</v>
      </c>
      <c r="D254" s="136"/>
      <c r="E254" s="137"/>
      <c r="F254" s="215">
        <v>12.31</v>
      </c>
      <c r="G254" s="216"/>
      <c r="H254" s="216">
        <v>100</v>
      </c>
      <c r="I254" s="216">
        <v>104</v>
      </c>
      <c r="J254" s="217">
        <v>0</v>
      </c>
      <c r="K254" s="217">
        <v>8.1234768480909825</v>
      </c>
      <c r="L254" s="217">
        <v>8.4484159220146218</v>
      </c>
      <c r="M254" s="193">
        <v>8</v>
      </c>
      <c r="N254" s="204">
        <f t="shared" si="39"/>
        <v>8</v>
      </c>
      <c r="O254" s="141">
        <f t="shared" si="40"/>
        <v>8.32</v>
      </c>
      <c r="P254" s="196">
        <v>1</v>
      </c>
      <c r="Q254" s="196">
        <f t="shared" si="41"/>
        <v>1</v>
      </c>
      <c r="R254" s="141">
        <f t="shared" si="42"/>
        <v>2</v>
      </c>
      <c r="S254" s="140">
        <v>25</v>
      </c>
      <c r="T254" s="196">
        <f t="shared" si="43"/>
        <v>5</v>
      </c>
      <c r="U254" s="196">
        <f t="shared" si="44"/>
        <v>1</v>
      </c>
      <c r="V254" s="141">
        <f t="shared" si="45"/>
        <v>1.6</v>
      </c>
      <c r="W254" s="140">
        <v>20</v>
      </c>
      <c r="X254" s="241">
        <v>8</v>
      </c>
      <c r="Y254" s="241">
        <v>1</v>
      </c>
      <c r="Z254" s="241">
        <v>1</v>
      </c>
      <c r="AA254" s="241">
        <v>1</v>
      </c>
      <c r="AB254" s="236">
        <v>8</v>
      </c>
      <c r="AC254" s="236">
        <v>0</v>
      </c>
      <c r="AD254" s="206">
        <f t="shared" si="49"/>
        <v>0</v>
      </c>
    </row>
    <row r="255" spans="1:30" ht="31.5" x14ac:dyDescent="0.25">
      <c r="A255" s="212">
        <v>247</v>
      </c>
      <c r="B255" s="213" t="s">
        <v>728</v>
      </c>
      <c r="C255" s="213" t="s">
        <v>33</v>
      </c>
      <c r="D255" s="136"/>
      <c r="E255" s="137"/>
      <c r="F255" s="215">
        <v>53.49</v>
      </c>
      <c r="G255" s="216"/>
      <c r="H255" s="216">
        <v>172</v>
      </c>
      <c r="I255" s="216">
        <v>199</v>
      </c>
      <c r="J255" s="217">
        <v>0</v>
      </c>
      <c r="K255" s="217">
        <v>3.2155543092166758</v>
      </c>
      <c r="L255" s="217">
        <v>3.7203215554309215</v>
      </c>
      <c r="M255" s="193">
        <v>6</v>
      </c>
      <c r="N255" s="204">
        <f t="shared" si="39"/>
        <v>11</v>
      </c>
      <c r="O255" s="141">
        <f t="shared" si="40"/>
        <v>11.94</v>
      </c>
      <c r="P255" s="196">
        <v>1</v>
      </c>
      <c r="Q255" s="196">
        <f t="shared" si="41"/>
        <v>1</v>
      </c>
      <c r="R255" s="141">
        <f t="shared" si="42"/>
        <v>2.75</v>
      </c>
      <c r="S255" s="140">
        <v>25</v>
      </c>
      <c r="T255" s="196">
        <f t="shared" si="43"/>
        <v>8</v>
      </c>
      <c r="U255" s="196">
        <f t="shared" si="44"/>
        <v>1</v>
      </c>
      <c r="V255" s="141">
        <f t="shared" si="45"/>
        <v>1.1000000000000001</v>
      </c>
      <c r="W255" s="140">
        <v>10</v>
      </c>
      <c r="X255" s="241">
        <v>11</v>
      </c>
      <c r="Y255" s="241">
        <v>1</v>
      </c>
      <c r="Z255" s="241">
        <v>1</v>
      </c>
      <c r="AA255" s="241">
        <v>1</v>
      </c>
      <c r="AB255" s="236">
        <v>10</v>
      </c>
      <c r="AC255" s="236">
        <v>1</v>
      </c>
      <c r="AD255" s="206">
        <f t="shared" si="49"/>
        <v>10</v>
      </c>
    </row>
    <row r="256" spans="1:30" ht="31.5" x14ac:dyDescent="0.25">
      <c r="A256" s="212">
        <v>248</v>
      </c>
      <c r="B256" s="213" t="s">
        <v>729</v>
      </c>
      <c r="C256" s="213" t="s">
        <v>33</v>
      </c>
      <c r="D256" s="136"/>
      <c r="E256" s="137"/>
      <c r="F256" s="215">
        <v>12.95</v>
      </c>
      <c r="G256" s="216">
        <v>44</v>
      </c>
      <c r="H256" s="216">
        <v>58</v>
      </c>
      <c r="I256" s="216">
        <v>52</v>
      </c>
      <c r="J256" s="217">
        <v>3.397683397683398</v>
      </c>
      <c r="K256" s="217">
        <v>4.4787644787644787</v>
      </c>
      <c r="L256" s="217">
        <v>4.0154440154440154</v>
      </c>
      <c r="M256" s="193">
        <v>4</v>
      </c>
      <c r="N256" s="204">
        <f t="shared" si="39"/>
        <v>2</v>
      </c>
      <c r="O256" s="141">
        <f t="shared" si="40"/>
        <v>2.08</v>
      </c>
      <c r="P256" s="196">
        <f t="shared" si="46"/>
        <v>0</v>
      </c>
      <c r="Q256" s="196">
        <f t="shared" si="41"/>
        <v>0</v>
      </c>
      <c r="R256" s="141">
        <f t="shared" si="42"/>
        <v>0.5</v>
      </c>
      <c r="S256" s="140">
        <v>25</v>
      </c>
      <c r="T256" s="196">
        <f t="shared" si="43"/>
        <v>2</v>
      </c>
      <c r="U256" s="196">
        <f t="shared" si="44"/>
        <v>0</v>
      </c>
      <c r="V256" s="141">
        <f t="shared" si="45"/>
        <v>0.4</v>
      </c>
      <c r="W256" s="140">
        <v>20</v>
      </c>
      <c r="X256" s="241">
        <v>2</v>
      </c>
      <c r="Y256" s="241"/>
      <c r="Z256" s="241"/>
      <c r="AA256" s="241"/>
      <c r="AB256" s="236">
        <v>2</v>
      </c>
      <c r="AC256" s="236">
        <v>1</v>
      </c>
      <c r="AD256" s="206">
        <f t="shared" si="49"/>
        <v>50</v>
      </c>
    </row>
    <row r="257" spans="1:30" ht="31.5" customHeight="1" x14ac:dyDescent="0.25">
      <c r="A257" s="212">
        <v>249</v>
      </c>
      <c r="B257" s="213" t="s">
        <v>178</v>
      </c>
      <c r="C257" s="213" t="s">
        <v>33</v>
      </c>
      <c r="D257" s="136"/>
      <c r="E257" s="137"/>
      <c r="F257" s="215">
        <v>99.98</v>
      </c>
      <c r="G257" s="216">
        <v>0</v>
      </c>
      <c r="H257" s="216">
        <v>26</v>
      </c>
      <c r="I257" s="216">
        <v>43</v>
      </c>
      <c r="J257" s="217">
        <v>0</v>
      </c>
      <c r="K257" s="217">
        <v>0.26005201040208042</v>
      </c>
      <c r="L257" s="217">
        <v>0.4300860172034407</v>
      </c>
      <c r="M257" s="193">
        <f t="shared" si="38"/>
        <v>3</v>
      </c>
      <c r="N257" s="204">
        <f t="shared" si="39"/>
        <v>1</v>
      </c>
      <c r="O257" s="141">
        <f t="shared" si="40"/>
        <v>1.29</v>
      </c>
      <c r="P257" s="196">
        <f t="shared" si="46"/>
        <v>0</v>
      </c>
      <c r="Q257" s="196">
        <f t="shared" si="41"/>
        <v>0</v>
      </c>
      <c r="R257" s="141">
        <f t="shared" si="42"/>
        <v>0.25</v>
      </c>
      <c r="S257" s="140">
        <v>25</v>
      </c>
      <c r="T257" s="196">
        <f t="shared" si="43"/>
        <v>1</v>
      </c>
      <c r="U257" s="196">
        <f t="shared" si="44"/>
        <v>0</v>
      </c>
      <c r="V257" s="141">
        <f t="shared" si="45"/>
        <v>0.2</v>
      </c>
      <c r="W257" s="140">
        <v>20</v>
      </c>
      <c r="X257" s="241">
        <v>1</v>
      </c>
      <c r="Y257" s="241"/>
      <c r="Z257" s="241"/>
      <c r="AA257" s="241"/>
      <c r="AB257" s="236">
        <v>0</v>
      </c>
      <c r="AC257" s="236">
        <v>0</v>
      </c>
      <c r="AD257" s="206"/>
    </row>
    <row r="258" spans="1:30" ht="31.5" x14ac:dyDescent="0.25">
      <c r="A258" s="212">
        <v>250</v>
      </c>
      <c r="B258" s="213" t="s">
        <v>102</v>
      </c>
      <c r="C258" s="213" t="s">
        <v>473</v>
      </c>
      <c r="D258" s="136"/>
      <c r="E258" s="137"/>
      <c r="F258" s="215">
        <v>54.74</v>
      </c>
      <c r="G258" s="216">
        <v>150</v>
      </c>
      <c r="H258" s="216">
        <v>189</v>
      </c>
      <c r="I258" s="216">
        <v>257</v>
      </c>
      <c r="J258" s="217">
        <v>2.7402265253927656</v>
      </c>
      <c r="K258" s="217">
        <v>3.4526854219948846</v>
      </c>
      <c r="L258" s="217">
        <v>4.6949214468396052</v>
      </c>
      <c r="M258" s="193">
        <v>5.5</v>
      </c>
      <c r="N258" s="204">
        <f t="shared" si="39"/>
        <v>14</v>
      </c>
      <c r="O258" s="141">
        <f t="shared" si="40"/>
        <v>14.135</v>
      </c>
      <c r="P258" s="196">
        <v>1</v>
      </c>
      <c r="Q258" s="196">
        <f t="shared" si="41"/>
        <v>2</v>
      </c>
      <c r="R258" s="141">
        <f t="shared" si="42"/>
        <v>3.5</v>
      </c>
      <c r="S258" s="140">
        <v>25</v>
      </c>
      <c r="T258" s="196">
        <f t="shared" si="43"/>
        <v>9</v>
      </c>
      <c r="U258" s="196">
        <f t="shared" si="44"/>
        <v>2</v>
      </c>
      <c r="V258" s="141">
        <f t="shared" si="45"/>
        <v>2.8</v>
      </c>
      <c r="W258" s="140">
        <v>20</v>
      </c>
      <c r="X258" s="241">
        <v>14</v>
      </c>
      <c r="Y258" s="241">
        <v>1</v>
      </c>
      <c r="Z258" s="241">
        <v>2</v>
      </c>
      <c r="AA258" s="241">
        <v>2</v>
      </c>
      <c r="AB258" s="236">
        <v>11</v>
      </c>
      <c r="AC258" s="236">
        <v>11</v>
      </c>
      <c r="AD258" s="206">
        <f t="shared" si="49"/>
        <v>100</v>
      </c>
    </row>
    <row r="259" spans="1:30" x14ac:dyDescent="0.25">
      <c r="A259" s="212">
        <v>251</v>
      </c>
      <c r="B259" s="213" t="s">
        <v>259</v>
      </c>
      <c r="C259" s="213" t="s">
        <v>33</v>
      </c>
      <c r="D259" s="136"/>
      <c r="E259" s="137"/>
      <c r="F259" s="215">
        <v>37.1</v>
      </c>
      <c r="G259" s="216">
        <v>141</v>
      </c>
      <c r="H259" s="216">
        <v>129</v>
      </c>
      <c r="I259" s="216">
        <v>141</v>
      </c>
      <c r="J259" s="217">
        <v>3.8005390835579513</v>
      </c>
      <c r="K259" s="217">
        <v>3.477088948787062</v>
      </c>
      <c r="L259" s="217">
        <v>3.8005390835579513</v>
      </c>
      <c r="M259" s="193">
        <v>6</v>
      </c>
      <c r="N259" s="204">
        <f t="shared" si="39"/>
        <v>8</v>
      </c>
      <c r="O259" s="141">
        <f t="shared" si="40"/>
        <v>8.4600000000000009</v>
      </c>
      <c r="P259" s="196">
        <v>1</v>
      </c>
      <c r="Q259" s="196">
        <f t="shared" si="41"/>
        <v>1</v>
      </c>
      <c r="R259" s="141">
        <f t="shared" si="42"/>
        <v>2</v>
      </c>
      <c r="S259" s="140">
        <v>25</v>
      </c>
      <c r="T259" s="196">
        <f t="shared" si="43"/>
        <v>5</v>
      </c>
      <c r="U259" s="196">
        <f t="shared" si="44"/>
        <v>1</v>
      </c>
      <c r="V259" s="141">
        <f t="shared" si="45"/>
        <v>1.6</v>
      </c>
      <c r="W259" s="140">
        <v>20</v>
      </c>
      <c r="X259" s="241">
        <v>8</v>
      </c>
      <c r="Y259" s="241">
        <v>1</v>
      </c>
      <c r="Z259" s="241">
        <v>1</v>
      </c>
      <c r="AA259" s="241">
        <v>1</v>
      </c>
      <c r="AB259" s="236">
        <v>9</v>
      </c>
      <c r="AC259" s="236">
        <v>7</v>
      </c>
      <c r="AD259" s="206">
        <f t="shared" si="49"/>
        <v>77.777777777777771</v>
      </c>
    </row>
    <row r="260" spans="1:30" hidden="1" x14ac:dyDescent="0.25">
      <c r="A260" s="132">
        <v>252</v>
      </c>
      <c r="B260" s="154" t="s">
        <v>444</v>
      </c>
      <c r="C260" s="154" t="s">
        <v>33</v>
      </c>
      <c r="D260" s="136"/>
      <c r="E260" s="137"/>
      <c r="F260" s="137">
        <v>494.93</v>
      </c>
      <c r="G260" s="135"/>
      <c r="H260" s="135"/>
      <c r="I260" s="135">
        <v>1583</v>
      </c>
      <c r="J260" s="138"/>
      <c r="K260" s="138"/>
      <c r="L260" s="138">
        <v>3.1984321015093045</v>
      </c>
      <c r="M260" s="139">
        <v>0</v>
      </c>
      <c r="N260" s="140">
        <f t="shared" si="39"/>
        <v>0</v>
      </c>
      <c r="O260" s="141">
        <f t="shared" si="40"/>
        <v>0</v>
      </c>
      <c r="P260" s="140">
        <f t="shared" si="46"/>
        <v>0</v>
      </c>
      <c r="Q260" s="140">
        <f t="shared" si="41"/>
        <v>0</v>
      </c>
      <c r="R260" s="141">
        <f t="shared" si="42"/>
        <v>0</v>
      </c>
      <c r="S260" s="140">
        <f t="shared" si="47"/>
        <v>25</v>
      </c>
      <c r="T260" s="140">
        <f t="shared" si="43"/>
        <v>0</v>
      </c>
      <c r="U260" s="140">
        <f t="shared" si="44"/>
        <v>0</v>
      </c>
      <c r="V260" s="141">
        <f t="shared" si="45"/>
        <v>0</v>
      </c>
      <c r="W260" s="140">
        <f t="shared" si="48"/>
        <v>20</v>
      </c>
      <c r="X260" s="146"/>
      <c r="Y260" s="146"/>
      <c r="Z260" s="146"/>
      <c r="AA260" s="146"/>
      <c r="AB260" s="154"/>
      <c r="AC260" s="206"/>
      <c r="AD260" s="206"/>
    </row>
    <row r="261" spans="1:30" ht="31.5" hidden="1" x14ac:dyDescent="0.25">
      <c r="A261" s="132">
        <v>253</v>
      </c>
      <c r="B261" s="154" t="s">
        <v>730</v>
      </c>
      <c r="C261" s="154" t="s">
        <v>35</v>
      </c>
      <c r="D261" s="136"/>
      <c r="E261" s="137"/>
      <c r="F261" s="137">
        <v>0</v>
      </c>
      <c r="G261" s="135"/>
      <c r="H261" s="135"/>
      <c r="I261" s="135">
        <v>0</v>
      </c>
      <c r="J261" s="138"/>
      <c r="K261" s="138"/>
      <c r="L261" s="138">
        <v>0</v>
      </c>
      <c r="M261" s="139">
        <f t="shared" si="38"/>
        <v>0</v>
      </c>
      <c r="N261" s="140">
        <f t="shared" si="39"/>
        <v>0</v>
      </c>
      <c r="O261" s="141">
        <f t="shared" si="40"/>
        <v>0</v>
      </c>
      <c r="P261" s="140">
        <f t="shared" si="46"/>
        <v>0</v>
      </c>
      <c r="Q261" s="140">
        <f t="shared" si="41"/>
        <v>0</v>
      </c>
      <c r="R261" s="141">
        <f t="shared" si="42"/>
        <v>0</v>
      </c>
      <c r="S261" s="140">
        <f t="shared" si="47"/>
        <v>0</v>
      </c>
      <c r="T261" s="140">
        <f t="shared" si="43"/>
        <v>0</v>
      </c>
      <c r="U261" s="140">
        <f t="shared" si="44"/>
        <v>0</v>
      </c>
      <c r="V261" s="141">
        <f t="shared" si="45"/>
        <v>0</v>
      </c>
      <c r="W261" s="140">
        <f t="shared" si="48"/>
        <v>0</v>
      </c>
      <c r="X261" s="146"/>
      <c r="Y261" s="146"/>
      <c r="Z261" s="146"/>
      <c r="AA261" s="146"/>
      <c r="AB261" s="206"/>
      <c r="AC261" s="206"/>
      <c r="AD261" s="206"/>
    </row>
    <row r="262" spans="1:30" ht="31.5" hidden="1" x14ac:dyDescent="0.25">
      <c r="A262" s="132">
        <v>254</v>
      </c>
      <c r="B262" s="154" t="s">
        <v>703</v>
      </c>
      <c r="C262" s="154" t="s">
        <v>35</v>
      </c>
      <c r="D262" s="136"/>
      <c r="E262" s="137"/>
      <c r="F262" s="137">
        <v>0</v>
      </c>
      <c r="G262" s="135"/>
      <c r="H262" s="135"/>
      <c r="I262" s="135">
        <v>0</v>
      </c>
      <c r="J262" s="138"/>
      <c r="K262" s="138"/>
      <c r="L262" s="138">
        <v>0</v>
      </c>
      <c r="M262" s="139">
        <f t="shared" si="38"/>
        <v>0</v>
      </c>
      <c r="N262" s="140">
        <f t="shared" si="39"/>
        <v>0</v>
      </c>
      <c r="O262" s="141">
        <f t="shared" si="40"/>
        <v>0</v>
      </c>
      <c r="P262" s="140">
        <f t="shared" si="46"/>
        <v>0</v>
      </c>
      <c r="Q262" s="140">
        <f t="shared" si="41"/>
        <v>0</v>
      </c>
      <c r="R262" s="141">
        <f t="shared" si="42"/>
        <v>0</v>
      </c>
      <c r="S262" s="140">
        <f t="shared" si="47"/>
        <v>0</v>
      </c>
      <c r="T262" s="140">
        <f t="shared" si="43"/>
        <v>0</v>
      </c>
      <c r="U262" s="140">
        <f t="shared" si="44"/>
        <v>0</v>
      </c>
      <c r="V262" s="141">
        <f t="shared" si="45"/>
        <v>0</v>
      </c>
      <c r="W262" s="140">
        <f t="shared" si="48"/>
        <v>0</v>
      </c>
      <c r="X262" s="146"/>
      <c r="Y262" s="146"/>
      <c r="Z262" s="146"/>
      <c r="AA262" s="146"/>
      <c r="AB262" s="206"/>
      <c r="AC262" s="206"/>
      <c r="AD262" s="206"/>
    </row>
    <row r="263" spans="1:30" hidden="1" x14ac:dyDescent="0.25">
      <c r="A263" s="132">
        <v>255</v>
      </c>
      <c r="B263" s="154" t="s">
        <v>2</v>
      </c>
      <c r="C263" s="154" t="s">
        <v>35</v>
      </c>
      <c r="D263" s="136"/>
      <c r="E263" s="137"/>
      <c r="F263" s="137">
        <v>0</v>
      </c>
      <c r="G263" s="135"/>
      <c r="H263" s="135"/>
      <c r="I263" s="135">
        <v>0</v>
      </c>
      <c r="J263" s="138"/>
      <c r="K263" s="138"/>
      <c r="L263" s="138">
        <v>0</v>
      </c>
      <c r="M263" s="139">
        <f t="shared" si="38"/>
        <v>0</v>
      </c>
      <c r="N263" s="140">
        <f t="shared" si="39"/>
        <v>0</v>
      </c>
      <c r="O263" s="141">
        <f t="shared" si="40"/>
        <v>0</v>
      </c>
      <c r="P263" s="140">
        <f t="shared" si="46"/>
        <v>0</v>
      </c>
      <c r="Q263" s="140">
        <f t="shared" si="41"/>
        <v>0</v>
      </c>
      <c r="R263" s="141">
        <f t="shared" si="42"/>
        <v>0</v>
      </c>
      <c r="S263" s="140">
        <f t="shared" si="47"/>
        <v>0</v>
      </c>
      <c r="T263" s="140">
        <f t="shared" si="43"/>
        <v>0</v>
      </c>
      <c r="U263" s="140">
        <f t="shared" si="44"/>
        <v>0</v>
      </c>
      <c r="V263" s="141">
        <f t="shared" si="45"/>
        <v>0</v>
      </c>
      <c r="W263" s="140">
        <f t="shared" si="48"/>
        <v>0</v>
      </c>
      <c r="X263" s="146"/>
      <c r="Y263" s="146"/>
      <c r="Z263" s="146"/>
      <c r="AA263" s="146"/>
      <c r="AB263" s="206"/>
      <c r="AC263" s="206"/>
      <c r="AD263" s="206"/>
    </row>
    <row r="264" spans="1:30" ht="31.5" hidden="1" x14ac:dyDescent="0.25">
      <c r="A264" s="132">
        <v>256</v>
      </c>
      <c r="B264" s="154" t="s">
        <v>209</v>
      </c>
      <c r="C264" s="154" t="s">
        <v>35</v>
      </c>
      <c r="D264" s="136"/>
      <c r="E264" s="137"/>
      <c r="F264" s="137">
        <v>0</v>
      </c>
      <c r="G264" s="135"/>
      <c r="H264" s="135"/>
      <c r="I264" s="135">
        <v>0</v>
      </c>
      <c r="J264" s="138"/>
      <c r="K264" s="138"/>
      <c r="L264" s="138">
        <v>0</v>
      </c>
      <c r="M264" s="139">
        <f t="shared" si="38"/>
        <v>0</v>
      </c>
      <c r="N264" s="140">
        <f t="shared" si="39"/>
        <v>0</v>
      </c>
      <c r="O264" s="141">
        <f t="shared" si="40"/>
        <v>0</v>
      </c>
      <c r="P264" s="140">
        <f t="shared" si="46"/>
        <v>0</v>
      </c>
      <c r="Q264" s="140">
        <f t="shared" si="41"/>
        <v>0</v>
      </c>
      <c r="R264" s="141">
        <f t="shared" si="42"/>
        <v>0</v>
      </c>
      <c r="S264" s="140">
        <f t="shared" si="47"/>
        <v>0</v>
      </c>
      <c r="T264" s="140">
        <f t="shared" si="43"/>
        <v>0</v>
      </c>
      <c r="U264" s="140">
        <f t="shared" si="44"/>
        <v>0</v>
      </c>
      <c r="V264" s="141">
        <f t="shared" si="45"/>
        <v>0</v>
      </c>
      <c r="W264" s="140">
        <f t="shared" si="48"/>
        <v>0</v>
      </c>
      <c r="X264" s="146"/>
      <c r="Y264" s="146"/>
      <c r="Z264" s="146"/>
      <c r="AA264" s="146"/>
      <c r="AB264" s="206"/>
      <c r="AC264" s="206"/>
      <c r="AD264" s="206"/>
    </row>
    <row r="265" spans="1:30" ht="31.5" hidden="1" x14ac:dyDescent="0.25">
      <c r="A265" s="132">
        <v>257</v>
      </c>
      <c r="B265" s="154" t="s">
        <v>104</v>
      </c>
      <c r="C265" s="154" t="s">
        <v>35</v>
      </c>
      <c r="D265" s="136"/>
      <c r="E265" s="137"/>
      <c r="F265" s="137">
        <v>0</v>
      </c>
      <c r="G265" s="135"/>
      <c r="H265" s="135"/>
      <c r="I265" s="135">
        <v>0</v>
      </c>
      <c r="J265" s="138"/>
      <c r="K265" s="138"/>
      <c r="L265" s="138">
        <v>0</v>
      </c>
      <c r="M265" s="139">
        <f t="shared" si="38"/>
        <v>0</v>
      </c>
      <c r="N265" s="140">
        <f t="shared" si="39"/>
        <v>0</v>
      </c>
      <c r="O265" s="141">
        <f t="shared" si="40"/>
        <v>0</v>
      </c>
      <c r="P265" s="140">
        <f t="shared" si="46"/>
        <v>0</v>
      </c>
      <c r="Q265" s="140">
        <f t="shared" si="41"/>
        <v>0</v>
      </c>
      <c r="R265" s="141">
        <f t="shared" si="42"/>
        <v>0</v>
      </c>
      <c r="S265" s="140">
        <f t="shared" si="47"/>
        <v>0</v>
      </c>
      <c r="T265" s="140">
        <f t="shared" si="43"/>
        <v>0</v>
      </c>
      <c r="U265" s="140">
        <f t="shared" si="44"/>
        <v>0</v>
      </c>
      <c r="V265" s="141">
        <f t="shared" si="45"/>
        <v>0</v>
      </c>
      <c r="W265" s="140">
        <f t="shared" si="48"/>
        <v>0</v>
      </c>
      <c r="X265" s="146"/>
      <c r="Y265" s="146"/>
      <c r="Z265" s="146"/>
      <c r="AA265" s="146"/>
      <c r="AB265" s="206"/>
      <c r="AC265" s="206"/>
      <c r="AD265" s="206"/>
    </row>
    <row r="266" spans="1:30" hidden="1" x14ac:dyDescent="0.25">
      <c r="A266" s="132">
        <v>258</v>
      </c>
      <c r="B266" s="154" t="s">
        <v>444</v>
      </c>
      <c r="C266" s="154" t="s">
        <v>35</v>
      </c>
      <c r="D266" s="136"/>
      <c r="E266" s="137"/>
      <c r="F266" s="137">
        <v>0</v>
      </c>
      <c r="G266" s="135"/>
      <c r="H266" s="135"/>
      <c r="I266" s="135">
        <v>0</v>
      </c>
      <c r="J266" s="138"/>
      <c r="K266" s="138"/>
      <c r="L266" s="138">
        <v>0</v>
      </c>
      <c r="M266" s="139">
        <f t="shared" si="38"/>
        <v>0</v>
      </c>
      <c r="N266" s="140">
        <f t="shared" si="39"/>
        <v>0</v>
      </c>
      <c r="O266" s="141">
        <f t="shared" si="40"/>
        <v>0</v>
      </c>
      <c r="P266" s="140">
        <f t="shared" si="46"/>
        <v>0</v>
      </c>
      <c r="Q266" s="140">
        <f t="shared" si="41"/>
        <v>0</v>
      </c>
      <c r="R266" s="141">
        <f t="shared" si="42"/>
        <v>0</v>
      </c>
      <c r="S266" s="140">
        <f t="shared" si="47"/>
        <v>0</v>
      </c>
      <c r="T266" s="140">
        <f t="shared" si="43"/>
        <v>0</v>
      </c>
      <c r="U266" s="140">
        <f t="shared" si="44"/>
        <v>0</v>
      </c>
      <c r="V266" s="141">
        <f t="shared" si="45"/>
        <v>0</v>
      </c>
      <c r="W266" s="140">
        <f t="shared" si="48"/>
        <v>0</v>
      </c>
      <c r="X266" s="146"/>
      <c r="Y266" s="146"/>
      <c r="Z266" s="146"/>
      <c r="AA266" s="146"/>
      <c r="AB266" s="154"/>
      <c r="AC266" s="206"/>
      <c r="AD266" s="206"/>
    </row>
    <row r="267" spans="1:30" hidden="1" x14ac:dyDescent="0.25">
      <c r="A267" s="132">
        <v>259</v>
      </c>
      <c r="B267" s="154" t="s">
        <v>2</v>
      </c>
      <c r="C267" s="154" t="s">
        <v>36</v>
      </c>
      <c r="D267" s="136"/>
      <c r="E267" s="137"/>
      <c r="F267" s="137">
        <v>0</v>
      </c>
      <c r="G267" s="135"/>
      <c r="H267" s="135"/>
      <c r="I267" s="135">
        <v>0</v>
      </c>
      <c r="J267" s="138"/>
      <c r="K267" s="138"/>
      <c r="L267" s="138">
        <v>0</v>
      </c>
      <c r="M267" s="139">
        <f t="shared" ref="M267:M330" si="50">IF(I267&lt;VLOOKUP(L267,$M$505:$Q$513,2),0,VLOOKUP(L267,$M$505:$Q$513,3))</f>
        <v>0</v>
      </c>
      <c r="N267" s="140">
        <f t="shared" ref="N267:N330" si="51">ROUNDDOWN(O267,0)</f>
        <v>0</v>
      </c>
      <c r="O267" s="141">
        <f t="shared" ref="O267:O330" si="52">I267*M267/100</f>
        <v>0</v>
      </c>
      <c r="P267" s="140">
        <f t="shared" ref="P267:P330" si="53">ROUNDDOWN(R267,0)</f>
        <v>0</v>
      </c>
      <c r="Q267" s="140">
        <f t="shared" ref="Q267:Q330" si="54">ROUNDDOWN(R267-P267,0)</f>
        <v>0</v>
      </c>
      <c r="R267" s="141">
        <f t="shared" ref="R267:R330" si="55">N267*S267/100</f>
        <v>0</v>
      </c>
      <c r="S267" s="140">
        <f t="shared" ref="S267:S330" si="56">IF(I267&lt;VLOOKUP(L267,$M$505:$Q$513,2),0,VLOOKUP(L267,$M$505:$Q$513,4))</f>
        <v>0</v>
      </c>
      <c r="T267" s="140">
        <f t="shared" ref="T267:T330" si="57">N267-P267-Q267-U267</f>
        <v>0</v>
      </c>
      <c r="U267" s="140">
        <f t="shared" ref="U267:U330" si="58">ROUNDDOWN(V267,0)</f>
        <v>0</v>
      </c>
      <c r="V267" s="141">
        <f t="shared" ref="V267:V330" si="59">N267*W267/100</f>
        <v>0</v>
      </c>
      <c r="W267" s="140">
        <f t="shared" ref="W267:W330" si="60">IF(I267&lt;VLOOKUP(L267,$M$505:$Q$513,2),0,VLOOKUP(L267,$M$505:$Q$513,5))</f>
        <v>0</v>
      </c>
      <c r="X267" s="146"/>
      <c r="Y267" s="146"/>
      <c r="Z267" s="146"/>
      <c r="AA267" s="146"/>
      <c r="AB267" s="206"/>
      <c r="AC267" s="206"/>
      <c r="AD267" s="206"/>
    </row>
    <row r="268" spans="1:30" ht="31.5" customHeight="1" x14ac:dyDescent="0.25">
      <c r="A268" s="212">
        <v>260</v>
      </c>
      <c r="B268" s="213" t="s">
        <v>905</v>
      </c>
      <c r="C268" s="213" t="s">
        <v>36</v>
      </c>
      <c r="D268" s="136"/>
      <c r="E268" s="137"/>
      <c r="F268" s="215">
        <v>82.98</v>
      </c>
      <c r="G268" s="216">
        <v>35</v>
      </c>
      <c r="H268" s="216">
        <v>155</v>
      </c>
      <c r="I268" s="216">
        <v>131</v>
      </c>
      <c r="J268" s="217">
        <v>0.42178838274282959</v>
      </c>
      <c r="K268" s="217">
        <v>1.8679199807182452</v>
      </c>
      <c r="L268" s="217">
        <v>1.5786936611231621</v>
      </c>
      <c r="M268" s="193">
        <v>3</v>
      </c>
      <c r="N268" s="204">
        <v>4</v>
      </c>
      <c r="O268" s="141">
        <f t="shared" si="52"/>
        <v>3.93</v>
      </c>
      <c r="P268" s="196">
        <f t="shared" si="53"/>
        <v>1</v>
      </c>
      <c r="Q268" s="196">
        <f t="shared" si="54"/>
        <v>0</v>
      </c>
      <c r="R268" s="141">
        <f t="shared" si="55"/>
        <v>1</v>
      </c>
      <c r="S268" s="140">
        <v>25</v>
      </c>
      <c r="T268" s="196">
        <f t="shared" si="57"/>
        <v>3</v>
      </c>
      <c r="U268" s="196">
        <f t="shared" si="58"/>
        <v>0</v>
      </c>
      <c r="V268" s="141">
        <f t="shared" si="59"/>
        <v>0.8</v>
      </c>
      <c r="W268" s="140">
        <v>20</v>
      </c>
      <c r="X268" s="241">
        <v>7</v>
      </c>
      <c r="Y268" s="241">
        <v>2</v>
      </c>
      <c r="Z268" s="241">
        <v>0</v>
      </c>
      <c r="AA268" s="241">
        <v>1</v>
      </c>
      <c r="AB268" s="236">
        <v>3</v>
      </c>
      <c r="AC268" s="236" t="s">
        <v>670</v>
      </c>
      <c r="AD268" s="206"/>
    </row>
    <row r="269" spans="1:30" hidden="1" x14ac:dyDescent="0.25">
      <c r="A269" s="132">
        <v>261</v>
      </c>
      <c r="B269" s="154" t="s">
        <v>444</v>
      </c>
      <c r="C269" s="154" t="s">
        <v>36</v>
      </c>
      <c r="D269" s="136"/>
      <c r="E269" s="137"/>
      <c r="F269" s="137">
        <v>328.89</v>
      </c>
      <c r="G269" s="135"/>
      <c r="H269" s="135"/>
      <c r="I269" s="135">
        <v>131</v>
      </c>
      <c r="J269" s="138"/>
      <c r="K269" s="138"/>
      <c r="L269" s="138">
        <v>0.3983094651707258</v>
      </c>
      <c r="M269" s="139">
        <v>0</v>
      </c>
      <c r="N269" s="140">
        <f t="shared" si="51"/>
        <v>0</v>
      </c>
      <c r="O269" s="141">
        <f t="shared" si="52"/>
        <v>0</v>
      </c>
      <c r="P269" s="140">
        <f t="shared" si="53"/>
        <v>0</v>
      </c>
      <c r="Q269" s="140">
        <f t="shared" si="54"/>
        <v>0</v>
      </c>
      <c r="R269" s="141">
        <f t="shared" si="55"/>
        <v>0</v>
      </c>
      <c r="S269" s="140">
        <f t="shared" si="56"/>
        <v>0</v>
      </c>
      <c r="T269" s="140">
        <f t="shared" si="57"/>
        <v>0</v>
      </c>
      <c r="U269" s="140">
        <f t="shared" si="58"/>
        <v>0</v>
      </c>
      <c r="V269" s="141">
        <f t="shared" si="59"/>
        <v>0</v>
      </c>
      <c r="W269" s="140">
        <f t="shared" si="60"/>
        <v>0</v>
      </c>
      <c r="X269" s="146"/>
      <c r="Y269" s="146"/>
      <c r="Z269" s="146"/>
      <c r="AA269" s="146"/>
      <c r="AB269" s="154"/>
      <c r="AC269" s="206"/>
      <c r="AD269" s="206"/>
    </row>
    <row r="270" spans="1:30" ht="47.25" x14ac:dyDescent="0.25">
      <c r="A270" s="212">
        <v>262</v>
      </c>
      <c r="B270" s="213" t="s">
        <v>687</v>
      </c>
      <c r="C270" s="213" t="s">
        <v>732</v>
      </c>
      <c r="D270" s="136"/>
      <c r="E270" s="137"/>
      <c r="F270" s="215">
        <v>183.6</v>
      </c>
      <c r="G270" s="216">
        <v>299</v>
      </c>
      <c r="H270" s="216">
        <v>385</v>
      </c>
      <c r="I270" s="216">
        <v>357</v>
      </c>
      <c r="J270" s="217">
        <v>1.6285403050108933</v>
      </c>
      <c r="K270" s="217">
        <v>2.0969498910675384</v>
      </c>
      <c r="L270" s="217">
        <v>1.9444444444444444</v>
      </c>
      <c r="M270" s="193">
        <v>3</v>
      </c>
      <c r="N270" s="204">
        <f t="shared" si="51"/>
        <v>10</v>
      </c>
      <c r="O270" s="141">
        <f t="shared" si="52"/>
        <v>10.71</v>
      </c>
      <c r="P270" s="196">
        <v>1</v>
      </c>
      <c r="Q270" s="196">
        <f t="shared" si="54"/>
        <v>1</v>
      </c>
      <c r="R270" s="141">
        <f t="shared" si="55"/>
        <v>2.5</v>
      </c>
      <c r="S270" s="140">
        <v>25</v>
      </c>
      <c r="T270" s="196">
        <f t="shared" si="57"/>
        <v>7</v>
      </c>
      <c r="U270" s="196">
        <f t="shared" si="58"/>
        <v>1</v>
      </c>
      <c r="V270" s="141">
        <f t="shared" si="59"/>
        <v>1.5</v>
      </c>
      <c r="W270" s="140">
        <v>15</v>
      </c>
      <c r="X270" s="241">
        <v>15</v>
      </c>
      <c r="Y270" s="241">
        <v>1</v>
      </c>
      <c r="Z270" s="241">
        <v>2</v>
      </c>
      <c r="AA270" s="241">
        <v>2</v>
      </c>
      <c r="AB270" s="236">
        <v>15</v>
      </c>
      <c r="AC270" s="236">
        <v>5</v>
      </c>
      <c r="AD270" s="206">
        <f>AC270*100/AB270</f>
        <v>33.333333333333336</v>
      </c>
    </row>
    <row r="271" spans="1:30" ht="31.5" hidden="1" x14ac:dyDescent="0.25">
      <c r="A271" s="132">
        <v>263</v>
      </c>
      <c r="B271" s="154" t="s">
        <v>700</v>
      </c>
      <c r="C271" s="154" t="s">
        <v>732</v>
      </c>
      <c r="D271" s="136"/>
      <c r="E271" s="137"/>
      <c r="F271" s="137">
        <v>0</v>
      </c>
      <c r="G271" s="135"/>
      <c r="H271" s="135"/>
      <c r="I271" s="135">
        <v>0</v>
      </c>
      <c r="J271" s="138"/>
      <c r="K271" s="138"/>
      <c r="L271" s="138">
        <v>0</v>
      </c>
      <c r="M271" s="139">
        <f t="shared" si="50"/>
        <v>0</v>
      </c>
      <c r="N271" s="140">
        <f t="shared" si="51"/>
        <v>0</v>
      </c>
      <c r="O271" s="141">
        <f t="shared" si="52"/>
        <v>0</v>
      </c>
      <c r="P271" s="140">
        <f t="shared" si="53"/>
        <v>0</v>
      </c>
      <c r="Q271" s="140">
        <f t="shared" si="54"/>
        <v>0</v>
      </c>
      <c r="R271" s="141">
        <f t="shared" si="55"/>
        <v>0</v>
      </c>
      <c r="S271" s="140">
        <f t="shared" si="56"/>
        <v>0</v>
      </c>
      <c r="T271" s="140">
        <f t="shared" si="57"/>
        <v>0</v>
      </c>
      <c r="U271" s="140">
        <f t="shared" si="58"/>
        <v>0</v>
      </c>
      <c r="V271" s="141">
        <f t="shared" si="59"/>
        <v>0</v>
      </c>
      <c r="W271" s="140">
        <f t="shared" si="60"/>
        <v>0</v>
      </c>
      <c r="X271" s="146"/>
      <c r="Y271" s="146"/>
      <c r="Z271" s="146"/>
      <c r="AA271" s="146"/>
      <c r="AB271" s="206"/>
      <c r="AC271" s="206"/>
      <c r="AD271" s="206"/>
    </row>
    <row r="272" spans="1:30" x14ac:dyDescent="0.25">
      <c r="A272" s="212">
        <v>264</v>
      </c>
      <c r="B272" s="213" t="s">
        <v>2</v>
      </c>
      <c r="C272" s="213" t="s">
        <v>732</v>
      </c>
      <c r="D272" s="136"/>
      <c r="E272" s="137"/>
      <c r="F272" s="215">
        <v>407.67</v>
      </c>
      <c r="G272" s="216">
        <v>270</v>
      </c>
      <c r="H272" s="216">
        <v>299</v>
      </c>
      <c r="I272" s="216">
        <v>355</v>
      </c>
      <c r="J272" s="217">
        <v>0.66230039002134078</v>
      </c>
      <c r="K272" s="217">
        <v>0.73343635783844774</v>
      </c>
      <c r="L272" s="217">
        <v>0.87080236465768879</v>
      </c>
      <c r="M272" s="193">
        <f t="shared" si="50"/>
        <v>3</v>
      </c>
      <c r="N272" s="204">
        <f t="shared" si="51"/>
        <v>10</v>
      </c>
      <c r="O272" s="141">
        <f t="shared" si="52"/>
        <v>10.65</v>
      </c>
      <c r="P272" s="196">
        <v>0</v>
      </c>
      <c r="Q272" s="196">
        <f t="shared" si="54"/>
        <v>0</v>
      </c>
      <c r="R272" s="141">
        <f t="shared" si="55"/>
        <v>0</v>
      </c>
      <c r="S272" s="140">
        <v>0</v>
      </c>
      <c r="T272" s="196">
        <f t="shared" si="57"/>
        <v>8</v>
      </c>
      <c r="U272" s="196">
        <f t="shared" si="58"/>
        <v>2</v>
      </c>
      <c r="V272" s="141">
        <f t="shared" si="59"/>
        <v>2</v>
      </c>
      <c r="W272" s="140">
        <v>20</v>
      </c>
      <c r="X272" s="241" t="s">
        <v>844</v>
      </c>
      <c r="Y272" s="241"/>
      <c r="Z272" s="241"/>
      <c r="AA272" s="241"/>
      <c r="AB272" s="236">
        <v>5</v>
      </c>
      <c r="AC272" s="236">
        <v>4</v>
      </c>
      <c r="AD272" s="206">
        <f>AC272*100/AB272</f>
        <v>80</v>
      </c>
    </row>
    <row r="273" spans="1:30" ht="31.5" x14ac:dyDescent="0.25">
      <c r="A273" s="212">
        <v>265</v>
      </c>
      <c r="B273" s="213" t="s">
        <v>123</v>
      </c>
      <c r="C273" s="213" t="s">
        <v>732</v>
      </c>
      <c r="D273" s="136"/>
      <c r="E273" s="137"/>
      <c r="F273" s="215">
        <v>15.12</v>
      </c>
      <c r="G273" s="216">
        <v>90</v>
      </c>
      <c r="H273" s="216">
        <v>84</v>
      </c>
      <c r="I273" s="216">
        <v>74</v>
      </c>
      <c r="J273" s="217">
        <v>5.9523809523809526</v>
      </c>
      <c r="K273" s="217">
        <v>5.5555555555555562</v>
      </c>
      <c r="L273" s="217">
        <v>4.8941798941798949</v>
      </c>
      <c r="M273" s="193">
        <f t="shared" si="50"/>
        <v>8</v>
      </c>
      <c r="N273" s="204">
        <f t="shared" si="51"/>
        <v>5</v>
      </c>
      <c r="O273" s="141">
        <f t="shared" si="52"/>
        <v>5.92</v>
      </c>
      <c r="P273" s="196">
        <f t="shared" si="53"/>
        <v>1</v>
      </c>
      <c r="Q273" s="196">
        <f t="shared" si="54"/>
        <v>0</v>
      </c>
      <c r="R273" s="141">
        <f t="shared" si="55"/>
        <v>1.25</v>
      </c>
      <c r="S273" s="140">
        <v>25</v>
      </c>
      <c r="T273" s="196">
        <f t="shared" si="57"/>
        <v>3</v>
      </c>
      <c r="U273" s="196">
        <f t="shared" si="58"/>
        <v>1</v>
      </c>
      <c r="V273" s="141">
        <f t="shared" si="59"/>
        <v>1</v>
      </c>
      <c r="W273" s="140">
        <v>20</v>
      </c>
      <c r="X273" s="241">
        <v>6</v>
      </c>
      <c r="Y273" s="241">
        <v>1</v>
      </c>
      <c r="Z273" s="241">
        <v>1</v>
      </c>
      <c r="AA273" s="241">
        <v>1</v>
      </c>
      <c r="AB273" s="236">
        <v>4</v>
      </c>
      <c r="AC273" s="236">
        <v>0</v>
      </c>
      <c r="AD273" s="206">
        <f>AC273*100/AB273</f>
        <v>0</v>
      </c>
    </row>
    <row r="274" spans="1:30" ht="31.5" x14ac:dyDescent="0.25">
      <c r="A274" s="212">
        <v>266</v>
      </c>
      <c r="B274" s="213" t="s">
        <v>733</v>
      </c>
      <c r="C274" s="213" t="s">
        <v>732</v>
      </c>
      <c r="D274" s="136"/>
      <c r="E274" s="137"/>
      <c r="F274" s="215">
        <v>108.07</v>
      </c>
      <c r="G274" s="216">
        <v>342</v>
      </c>
      <c r="H274" s="216">
        <v>449</v>
      </c>
      <c r="I274" s="216">
        <v>567</v>
      </c>
      <c r="J274" s="217">
        <v>3.1646155269732583</v>
      </c>
      <c r="K274" s="217">
        <v>4.1547145368742484</v>
      </c>
      <c r="L274" s="217">
        <v>5.2465994262977702</v>
      </c>
      <c r="M274" s="193">
        <v>2.9</v>
      </c>
      <c r="N274" s="204">
        <f t="shared" si="51"/>
        <v>16</v>
      </c>
      <c r="O274" s="141">
        <f t="shared" si="52"/>
        <v>16.442999999999998</v>
      </c>
      <c r="P274" s="196">
        <v>2</v>
      </c>
      <c r="Q274" s="196">
        <f t="shared" si="54"/>
        <v>2</v>
      </c>
      <c r="R274" s="141">
        <f t="shared" si="55"/>
        <v>4</v>
      </c>
      <c r="S274" s="140">
        <v>25</v>
      </c>
      <c r="T274" s="196">
        <f t="shared" si="57"/>
        <v>9</v>
      </c>
      <c r="U274" s="196">
        <f t="shared" si="58"/>
        <v>3</v>
      </c>
      <c r="V274" s="141">
        <f t="shared" si="59"/>
        <v>3.2</v>
      </c>
      <c r="W274" s="140">
        <v>20</v>
      </c>
      <c r="X274" s="241">
        <v>16</v>
      </c>
      <c r="Y274" s="241">
        <v>3</v>
      </c>
      <c r="Z274" s="241">
        <v>3</v>
      </c>
      <c r="AA274" s="241">
        <v>5</v>
      </c>
      <c r="AB274" s="236">
        <v>12</v>
      </c>
      <c r="AC274" s="236">
        <v>5</v>
      </c>
      <c r="AD274" s="206">
        <f>AC274*100/AB274</f>
        <v>41.666666666666664</v>
      </c>
    </row>
    <row r="275" spans="1:30" hidden="1" x14ac:dyDescent="0.25">
      <c r="A275" s="132">
        <v>267</v>
      </c>
      <c r="B275" s="154" t="s">
        <v>444</v>
      </c>
      <c r="C275" s="154" t="s">
        <v>732</v>
      </c>
      <c r="D275" s="136"/>
      <c r="E275" s="137"/>
      <c r="F275" s="137">
        <v>789.26</v>
      </c>
      <c r="G275" s="135"/>
      <c r="H275" s="135"/>
      <c r="I275" s="135">
        <v>1353</v>
      </c>
      <c r="J275" s="138"/>
      <c r="K275" s="138"/>
      <c r="L275" s="138">
        <v>1.7142639941210756</v>
      </c>
      <c r="M275" s="139">
        <v>0</v>
      </c>
      <c r="N275" s="140">
        <f t="shared" si="51"/>
        <v>0</v>
      </c>
      <c r="O275" s="141">
        <f t="shared" si="52"/>
        <v>0</v>
      </c>
      <c r="P275" s="140">
        <f t="shared" si="53"/>
        <v>0</v>
      </c>
      <c r="Q275" s="140">
        <f t="shared" si="54"/>
        <v>0</v>
      </c>
      <c r="R275" s="141">
        <f t="shared" si="55"/>
        <v>0</v>
      </c>
      <c r="S275" s="140">
        <f t="shared" si="56"/>
        <v>25</v>
      </c>
      <c r="T275" s="140">
        <f t="shared" si="57"/>
        <v>0</v>
      </c>
      <c r="U275" s="140">
        <f t="shared" si="58"/>
        <v>0</v>
      </c>
      <c r="V275" s="141">
        <f t="shared" si="59"/>
        <v>0</v>
      </c>
      <c r="W275" s="140">
        <f t="shared" si="60"/>
        <v>20</v>
      </c>
      <c r="X275" s="146"/>
      <c r="Y275" s="146"/>
      <c r="Z275" s="146"/>
      <c r="AA275" s="146"/>
      <c r="AB275" s="154"/>
      <c r="AC275" s="206"/>
      <c r="AD275" s="206"/>
    </row>
    <row r="276" spans="1:30" ht="31.5" hidden="1" x14ac:dyDescent="0.25">
      <c r="A276" s="132">
        <v>268</v>
      </c>
      <c r="B276" s="154" t="s">
        <v>734</v>
      </c>
      <c r="C276" s="154" t="s">
        <v>65</v>
      </c>
      <c r="D276" s="136"/>
      <c r="E276" s="137"/>
      <c r="F276" s="137">
        <v>0</v>
      </c>
      <c r="G276" s="135"/>
      <c r="H276" s="135"/>
      <c r="I276" s="135">
        <v>0</v>
      </c>
      <c r="J276" s="138"/>
      <c r="K276" s="138"/>
      <c r="L276" s="138">
        <v>0</v>
      </c>
      <c r="M276" s="139">
        <f t="shared" si="50"/>
        <v>0</v>
      </c>
      <c r="N276" s="140">
        <f t="shared" si="51"/>
        <v>0</v>
      </c>
      <c r="O276" s="141">
        <f t="shared" si="52"/>
        <v>0</v>
      </c>
      <c r="P276" s="140">
        <f t="shared" si="53"/>
        <v>0</v>
      </c>
      <c r="Q276" s="140">
        <f t="shared" si="54"/>
        <v>0</v>
      </c>
      <c r="R276" s="141">
        <f t="shared" si="55"/>
        <v>0</v>
      </c>
      <c r="S276" s="140">
        <f t="shared" si="56"/>
        <v>0</v>
      </c>
      <c r="T276" s="140">
        <f t="shared" si="57"/>
        <v>0</v>
      </c>
      <c r="U276" s="140">
        <f t="shared" si="58"/>
        <v>0</v>
      </c>
      <c r="V276" s="141">
        <f t="shared" si="59"/>
        <v>0</v>
      </c>
      <c r="W276" s="140">
        <f t="shared" si="60"/>
        <v>0</v>
      </c>
      <c r="X276" s="146"/>
      <c r="Y276" s="146"/>
      <c r="Z276" s="146"/>
      <c r="AA276" s="146"/>
      <c r="AB276" s="206"/>
      <c r="AC276" s="206"/>
      <c r="AD276" s="206"/>
    </row>
    <row r="277" spans="1:30" ht="31.5" hidden="1" x14ac:dyDescent="0.25">
      <c r="A277" s="132">
        <v>269</v>
      </c>
      <c r="B277" s="154" t="s">
        <v>735</v>
      </c>
      <c r="C277" s="154" t="s">
        <v>65</v>
      </c>
      <c r="D277" s="136"/>
      <c r="E277" s="137"/>
      <c r="F277" s="137">
        <v>0</v>
      </c>
      <c r="G277" s="135"/>
      <c r="H277" s="135"/>
      <c r="I277" s="135">
        <v>0</v>
      </c>
      <c r="J277" s="138"/>
      <c r="K277" s="138"/>
      <c r="L277" s="138">
        <v>0</v>
      </c>
      <c r="M277" s="139">
        <f t="shared" si="50"/>
        <v>0</v>
      </c>
      <c r="N277" s="140">
        <f t="shared" si="51"/>
        <v>0</v>
      </c>
      <c r="O277" s="141">
        <f t="shared" si="52"/>
        <v>0</v>
      </c>
      <c r="P277" s="140">
        <f t="shared" si="53"/>
        <v>0</v>
      </c>
      <c r="Q277" s="140">
        <f t="shared" si="54"/>
        <v>0</v>
      </c>
      <c r="R277" s="141">
        <f t="shared" si="55"/>
        <v>0</v>
      </c>
      <c r="S277" s="140">
        <f t="shared" si="56"/>
        <v>0</v>
      </c>
      <c r="T277" s="140">
        <f t="shared" si="57"/>
        <v>0</v>
      </c>
      <c r="U277" s="140">
        <f t="shared" si="58"/>
        <v>0</v>
      </c>
      <c r="V277" s="141">
        <f t="shared" si="59"/>
        <v>0</v>
      </c>
      <c r="W277" s="140">
        <f t="shared" si="60"/>
        <v>0</v>
      </c>
      <c r="X277" s="146"/>
      <c r="Y277" s="146"/>
      <c r="Z277" s="146"/>
      <c r="AA277" s="146"/>
      <c r="AB277" s="206"/>
      <c r="AC277" s="206"/>
      <c r="AD277" s="206"/>
    </row>
    <row r="278" spans="1:30" ht="31.5" hidden="1" x14ac:dyDescent="0.25">
      <c r="A278" s="132">
        <v>270</v>
      </c>
      <c r="B278" s="154" t="s">
        <v>736</v>
      </c>
      <c r="C278" s="154" t="s">
        <v>65</v>
      </c>
      <c r="D278" s="136"/>
      <c r="E278" s="137"/>
      <c r="F278" s="137">
        <v>0</v>
      </c>
      <c r="G278" s="135"/>
      <c r="H278" s="135"/>
      <c r="I278" s="135">
        <v>0</v>
      </c>
      <c r="J278" s="138"/>
      <c r="K278" s="138"/>
      <c r="L278" s="138">
        <v>0</v>
      </c>
      <c r="M278" s="139">
        <f t="shared" si="50"/>
        <v>0</v>
      </c>
      <c r="N278" s="140">
        <f t="shared" si="51"/>
        <v>0</v>
      </c>
      <c r="O278" s="141">
        <f t="shared" si="52"/>
        <v>0</v>
      </c>
      <c r="P278" s="140">
        <f t="shared" si="53"/>
        <v>0</v>
      </c>
      <c r="Q278" s="140">
        <f t="shared" si="54"/>
        <v>0</v>
      </c>
      <c r="R278" s="141">
        <f t="shared" si="55"/>
        <v>0</v>
      </c>
      <c r="S278" s="140">
        <f t="shared" si="56"/>
        <v>0</v>
      </c>
      <c r="T278" s="140">
        <f t="shared" si="57"/>
        <v>0</v>
      </c>
      <c r="U278" s="140">
        <f t="shared" si="58"/>
        <v>0</v>
      </c>
      <c r="V278" s="141">
        <f t="shared" si="59"/>
        <v>0</v>
      </c>
      <c r="W278" s="140">
        <f t="shared" si="60"/>
        <v>0</v>
      </c>
      <c r="X278" s="146"/>
      <c r="Y278" s="146"/>
      <c r="Z278" s="146"/>
      <c r="AA278" s="146"/>
      <c r="AB278" s="206"/>
      <c r="AC278" s="206"/>
      <c r="AD278" s="206"/>
    </row>
    <row r="279" spans="1:30" ht="47.25" hidden="1" x14ac:dyDescent="0.25">
      <c r="A279" s="132">
        <v>271</v>
      </c>
      <c r="B279" s="154" t="s">
        <v>737</v>
      </c>
      <c r="C279" s="154" t="s">
        <v>65</v>
      </c>
      <c r="D279" s="136"/>
      <c r="E279" s="137"/>
      <c r="F279" s="137">
        <v>0</v>
      </c>
      <c r="G279" s="135"/>
      <c r="H279" s="135"/>
      <c r="I279" s="135">
        <v>0</v>
      </c>
      <c r="J279" s="138"/>
      <c r="K279" s="138"/>
      <c r="L279" s="138">
        <v>0</v>
      </c>
      <c r="M279" s="139">
        <f t="shared" si="50"/>
        <v>0</v>
      </c>
      <c r="N279" s="140">
        <f t="shared" si="51"/>
        <v>0</v>
      </c>
      <c r="O279" s="141">
        <f t="shared" si="52"/>
        <v>0</v>
      </c>
      <c r="P279" s="140">
        <f t="shared" si="53"/>
        <v>0</v>
      </c>
      <c r="Q279" s="140">
        <f t="shared" si="54"/>
        <v>0</v>
      </c>
      <c r="R279" s="141">
        <f t="shared" si="55"/>
        <v>0</v>
      </c>
      <c r="S279" s="140">
        <f t="shared" si="56"/>
        <v>0</v>
      </c>
      <c r="T279" s="140">
        <f t="shared" si="57"/>
        <v>0</v>
      </c>
      <c r="U279" s="140">
        <f t="shared" si="58"/>
        <v>0</v>
      </c>
      <c r="V279" s="141">
        <f t="shared" si="59"/>
        <v>0</v>
      </c>
      <c r="W279" s="140">
        <f t="shared" si="60"/>
        <v>0</v>
      </c>
      <c r="X279" s="146"/>
      <c r="Y279" s="146"/>
      <c r="Z279" s="146"/>
      <c r="AA279" s="146"/>
      <c r="AB279" s="206"/>
      <c r="AC279" s="206"/>
      <c r="AD279" s="206"/>
    </row>
    <row r="280" spans="1:30" ht="31.5" hidden="1" x14ac:dyDescent="0.25">
      <c r="A280" s="132">
        <v>272</v>
      </c>
      <c r="B280" s="154" t="s">
        <v>2</v>
      </c>
      <c r="C280" s="154" t="s">
        <v>65</v>
      </c>
      <c r="D280" s="136"/>
      <c r="E280" s="137"/>
      <c r="F280" s="137">
        <v>0</v>
      </c>
      <c r="G280" s="135"/>
      <c r="H280" s="135"/>
      <c r="I280" s="135">
        <v>0</v>
      </c>
      <c r="J280" s="138"/>
      <c r="K280" s="138"/>
      <c r="L280" s="138">
        <v>0</v>
      </c>
      <c r="M280" s="139">
        <f t="shared" si="50"/>
        <v>0</v>
      </c>
      <c r="N280" s="140">
        <f t="shared" si="51"/>
        <v>0</v>
      </c>
      <c r="O280" s="141">
        <f t="shared" si="52"/>
        <v>0</v>
      </c>
      <c r="P280" s="140">
        <f t="shared" si="53"/>
        <v>0</v>
      </c>
      <c r="Q280" s="140">
        <f t="shared" si="54"/>
        <v>0</v>
      </c>
      <c r="R280" s="141">
        <f t="shared" si="55"/>
        <v>0</v>
      </c>
      <c r="S280" s="140">
        <f t="shared" si="56"/>
        <v>0</v>
      </c>
      <c r="T280" s="140">
        <f t="shared" si="57"/>
        <v>0</v>
      </c>
      <c r="U280" s="140">
        <f t="shared" si="58"/>
        <v>0</v>
      </c>
      <c r="V280" s="141">
        <f t="shared" si="59"/>
        <v>0</v>
      </c>
      <c r="W280" s="140">
        <f t="shared" si="60"/>
        <v>0</v>
      </c>
      <c r="X280" s="146"/>
      <c r="Y280" s="146"/>
      <c r="Z280" s="146"/>
      <c r="AA280" s="146"/>
      <c r="AB280" s="206"/>
      <c r="AC280" s="206"/>
      <c r="AD280" s="206"/>
    </row>
    <row r="281" spans="1:30" ht="31.5" hidden="1" x14ac:dyDescent="0.25">
      <c r="A281" s="132">
        <v>273</v>
      </c>
      <c r="B281" s="154" t="s">
        <v>812</v>
      </c>
      <c r="C281" s="154" t="s">
        <v>65</v>
      </c>
      <c r="D281" s="136"/>
      <c r="E281" s="137"/>
      <c r="F281" s="137">
        <v>0</v>
      </c>
      <c r="G281" s="135"/>
      <c r="H281" s="135"/>
      <c r="I281" s="135">
        <v>0</v>
      </c>
      <c r="J281" s="138"/>
      <c r="K281" s="138"/>
      <c r="L281" s="138">
        <v>0</v>
      </c>
      <c r="M281" s="139">
        <f t="shared" si="50"/>
        <v>0</v>
      </c>
      <c r="N281" s="140">
        <f t="shared" si="51"/>
        <v>0</v>
      </c>
      <c r="O281" s="141">
        <f t="shared" si="52"/>
        <v>0</v>
      </c>
      <c r="P281" s="140">
        <f t="shared" si="53"/>
        <v>0</v>
      </c>
      <c r="Q281" s="140">
        <f t="shared" si="54"/>
        <v>0</v>
      </c>
      <c r="R281" s="141">
        <f t="shared" si="55"/>
        <v>0</v>
      </c>
      <c r="S281" s="140">
        <f t="shared" si="56"/>
        <v>0</v>
      </c>
      <c r="T281" s="140">
        <f t="shared" si="57"/>
        <v>0</v>
      </c>
      <c r="U281" s="140">
        <f t="shared" si="58"/>
        <v>0</v>
      </c>
      <c r="V281" s="141">
        <f t="shared" si="59"/>
        <v>0</v>
      </c>
      <c r="W281" s="140">
        <f t="shared" si="60"/>
        <v>0</v>
      </c>
      <c r="X281" s="146"/>
      <c r="Y281" s="146"/>
      <c r="Z281" s="146"/>
      <c r="AA281" s="146"/>
      <c r="AB281" s="206"/>
      <c r="AC281" s="206"/>
      <c r="AD281" s="206"/>
    </row>
    <row r="282" spans="1:30" ht="31.5" hidden="1" x14ac:dyDescent="0.25">
      <c r="A282" s="132">
        <v>274</v>
      </c>
      <c r="B282" s="154" t="s">
        <v>444</v>
      </c>
      <c r="C282" s="154" t="s">
        <v>65</v>
      </c>
      <c r="D282" s="136"/>
      <c r="E282" s="137"/>
      <c r="F282" s="137">
        <v>0</v>
      </c>
      <c r="G282" s="135"/>
      <c r="H282" s="135"/>
      <c r="I282" s="135">
        <v>0</v>
      </c>
      <c r="J282" s="138"/>
      <c r="K282" s="138"/>
      <c r="L282" s="138">
        <v>0</v>
      </c>
      <c r="M282" s="139">
        <v>0</v>
      </c>
      <c r="N282" s="140">
        <f t="shared" si="51"/>
        <v>0</v>
      </c>
      <c r="O282" s="141">
        <f t="shared" si="52"/>
        <v>0</v>
      </c>
      <c r="P282" s="140">
        <f t="shared" si="53"/>
        <v>0</v>
      </c>
      <c r="Q282" s="140">
        <f t="shared" si="54"/>
        <v>0</v>
      </c>
      <c r="R282" s="141">
        <f t="shared" si="55"/>
        <v>0</v>
      </c>
      <c r="S282" s="140">
        <f t="shared" si="56"/>
        <v>0</v>
      </c>
      <c r="T282" s="140">
        <f t="shared" si="57"/>
        <v>0</v>
      </c>
      <c r="U282" s="140">
        <f t="shared" si="58"/>
        <v>0</v>
      </c>
      <c r="V282" s="141">
        <f t="shared" si="59"/>
        <v>0</v>
      </c>
      <c r="W282" s="140">
        <f t="shared" si="60"/>
        <v>0</v>
      </c>
      <c r="X282" s="146"/>
      <c r="Y282" s="146"/>
      <c r="Z282" s="146"/>
      <c r="AA282" s="146"/>
      <c r="AB282" s="154"/>
      <c r="AC282" s="206"/>
      <c r="AD282" s="206"/>
    </row>
    <row r="283" spans="1:30" hidden="1" x14ac:dyDescent="0.25">
      <c r="A283" s="132">
        <v>275</v>
      </c>
      <c r="B283" s="154" t="s">
        <v>874</v>
      </c>
      <c r="C283" s="154" t="s">
        <v>40</v>
      </c>
      <c r="D283" s="136"/>
      <c r="E283" s="137"/>
      <c r="F283" s="137">
        <v>0</v>
      </c>
      <c r="G283" s="135"/>
      <c r="H283" s="135"/>
      <c r="I283" s="135">
        <v>0</v>
      </c>
      <c r="J283" s="138"/>
      <c r="K283" s="138"/>
      <c r="L283" s="138">
        <v>0</v>
      </c>
      <c r="M283" s="139">
        <f t="shared" si="50"/>
        <v>0</v>
      </c>
      <c r="N283" s="140">
        <f t="shared" si="51"/>
        <v>0</v>
      </c>
      <c r="O283" s="141">
        <f t="shared" si="52"/>
        <v>0</v>
      </c>
      <c r="P283" s="140">
        <f t="shared" si="53"/>
        <v>0</v>
      </c>
      <c r="Q283" s="140">
        <f t="shared" si="54"/>
        <v>0</v>
      </c>
      <c r="R283" s="141">
        <f t="shared" si="55"/>
        <v>0</v>
      </c>
      <c r="S283" s="140">
        <f t="shared" si="56"/>
        <v>0</v>
      </c>
      <c r="T283" s="140">
        <f t="shared" si="57"/>
        <v>0</v>
      </c>
      <c r="U283" s="140">
        <f t="shared" si="58"/>
        <v>0</v>
      </c>
      <c r="V283" s="141">
        <f t="shared" si="59"/>
        <v>0</v>
      </c>
      <c r="W283" s="140">
        <f t="shared" si="60"/>
        <v>0</v>
      </c>
      <c r="X283" s="146"/>
      <c r="Y283" s="146"/>
      <c r="Z283" s="146"/>
      <c r="AA283" s="146"/>
      <c r="AB283" s="154"/>
      <c r="AC283" s="206"/>
      <c r="AD283" s="206"/>
    </row>
    <row r="284" spans="1:30" ht="31.5" hidden="1" x14ac:dyDescent="0.25">
      <c r="A284" s="132">
        <v>276</v>
      </c>
      <c r="B284" s="154" t="s">
        <v>700</v>
      </c>
      <c r="C284" s="154" t="s">
        <v>40</v>
      </c>
      <c r="D284" s="136"/>
      <c r="E284" s="137"/>
      <c r="F284" s="137">
        <v>0</v>
      </c>
      <c r="G284" s="135"/>
      <c r="H284" s="135"/>
      <c r="I284" s="135">
        <v>0</v>
      </c>
      <c r="J284" s="138"/>
      <c r="K284" s="138"/>
      <c r="L284" s="138">
        <v>0</v>
      </c>
      <c r="M284" s="139">
        <f t="shared" si="50"/>
        <v>0</v>
      </c>
      <c r="N284" s="140">
        <f t="shared" si="51"/>
        <v>0</v>
      </c>
      <c r="O284" s="141">
        <f t="shared" si="52"/>
        <v>0</v>
      </c>
      <c r="P284" s="140">
        <f t="shared" si="53"/>
        <v>0</v>
      </c>
      <c r="Q284" s="140">
        <f t="shared" si="54"/>
        <v>0</v>
      </c>
      <c r="R284" s="141">
        <f t="shared" si="55"/>
        <v>0</v>
      </c>
      <c r="S284" s="140">
        <f t="shared" si="56"/>
        <v>0</v>
      </c>
      <c r="T284" s="140">
        <f t="shared" si="57"/>
        <v>0</v>
      </c>
      <c r="U284" s="140">
        <f t="shared" si="58"/>
        <v>0</v>
      </c>
      <c r="V284" s="141">
        <f t="shared" si="59"/>
        <v>0</v>
      </c>
      <c r="W284" s="140">
        <f t="shared" si="60"/>
        <v>0</v>
      </c>
      <c r="X284" s="146"/>
      <c r="Y284" s="146"/>
      <c r="Z284" s="146"/>
      <c r="AA284" s="146"/>
      <c r="AB284" s="206"/>
      <c r="AC284" s="206"/>
      <c r="AD284" s="206"/>
    </row>
    <row r="285" spans="1:30" hidden="1" x14ac:dyDescent="0.25">
      <c r="A285" s="132">
        <v>277</v>
      </c>
      <c r="B285" s="154" t="s">
        <v>2</v>
      </c>
      <c r="C285" s="154" t="s">
        <v>40</v>
      </c>
      <c r="D285" s="136"/>
      <c r="E285" s="137"/>
      <c r="F285" s="137">
        <v>0</v>
      </c>
      <c r="G285" s="135"/>
      <c r="H285" s="135"/>
      <c r="I285" s="135">
        <v>0</v>
      </c>
      <c r="J285" s="138"/>
      <c r="K285" s="138"/>
      <c r="L285" s="138">
        <v>0</v>
      </c>
      <c r="M285" s="139">
        <f t="shared" si="50"/>
        <v>0</v>
      </c>
      <c r="N285" s="140">
        <f t="shared" si="51"/>
        <v>0</v>
      </c>
      <c r="O285" s="141">
        <f t="shared" si="52"/>
        <v>0</v>
      </c>
      <c r="P285" s="140">
        <f t="shared" si="53"/>
        <v>0</v>
      </c>
      <c r="Q285" s="140">
        <f t="shared" si="54"/>
        <v>0</v>
      </c>
      <c r="R285" s="141">
        <f t="shared" si="55"/>
        <v>0</v>
      </c>
      <c r="S285" s="140">
        <f t="shared" si="56"/>
        <v>0</v>
      </c>
      <c r="T285" s="140">
        <f t="shared" si="57"/>
        <v>0</v>
      </c>
      <c r="U285" s="140">
        <f t="shared" si="58"/>
        <v>0</v>
      </c>
      <c r="V285" s="141">
        <f t="shared" si="59"/>
        <v>0</v>
      </c>
      <c r="W285" s="140">
        <f t="shared" si="60"/>
        <v>0</v>
      </c>
      <c r="X285" s="146"/>
      <c r="Y285" s="146"/>
      <c r="Z285" s="146"/>
      <c r="AA285" s="146"/>
      <c r="AB285" s="206"/>
      <c r="AC285" s="206"/>
      <c r="AD285" s="206"/>
    </row>
    <row r="286" spans="1:30" ht="31.5" hidden="1" x14ac:dyDescent="0.25">
      <c r="A286" s="132">
        <v>278</v>
      </c>
      <c r="B286" s="154" t="s">
        <v>105</v>
      </c>
      <c r="C286" s="154" t="s">
        <v>40</v>
      </c>
      <c r="D286" s="136"/>
      <c r="E286" s="137"/>
      <c r="F286" s="137">
        <v>0</v>
      </c>
      <c r="G286" s="135"/>
      <c r="H286" s="135"/>
      <c r="I286" s="135">
        <v>0</v>
      </c>
      <c r="J286" s="138"/>
      <c r="K286" s="138"/>
      <c r="L286" s="138">
        <v>0</v>
      </c>
      <c r="M286" s="139">
        <f t="shared" si="50"/>
        <v>0</v>
      </c>
      <c r="N286" s="140">
        <f t="shared" si="51"/>
        <v>0</v>
      </c>
      <c r="O286" s="141">
        <f t="shared" si="52"/>
        <v>0</v>
      </c>
      <c r="P286" s="140">
        <f t="shared" si="53"/>
        <v>0</v>
      </c>
      <c r="Q286" s="140">
        <f t="shared" si="54"/>
        <v>0</v>
      </c>
      <c r="R286" s="141">
        <f t="shared" si="55"/>
        <v>0</v>
      </c>
      <c r="S286" s="140">
        <f t="shared" si="56"/>
        <v>0</v>
      </c>
      <c r="T286" s="140">
        <f t="shared" si="57"/>
        <v>0</v>
      </c>
      <c r="U286" s="140">
        <f t="shared" si="58"/>
        <v>0</v>
      </c>
      <c r="V286" s="141">
        <f t="shared" si="59"/>
        <v>0</v>
      </c>
      <c r="W286" s="140">
        <f t="shared" si="60"/>
        <v>0</v>
      </c>
      <c r="X286" s="146"/>
      <c r="Y286" s="146"/>
      <c r="Z286" s="146"/>
      <c r="AA286" s="146"/>
      <c r="AB286" s="206"/>
      <c r="AC286" s="206"/>
      <c r="AD286" s="206"/>
    </row>
    <row r="287" spans="1:30" ht="31.5" x14ac:dyDescent="0.25">
      <c r="A287" s="212">
        <v>279</v>
      </c>
      <c r="B287" s="213" t="s">
        <v>243</v>
      </c>
      <c r="C287" s="213" t="s">
        <v>40</v>
      </c>
      <c r="D287" s="136"/>
      <c r="E287" s="137"/>
      <c r="F287" s="215">
        <v>75.02</v>
      </c>
      <c r="G287" s="216">
        <v>0</v>
      </c>
      <c r="H287" s="216">
        <v>0</v>
      </c>
      <c r="I287" s="216">
        <v>42</v>
      </c>
      <c r="J287" s="217">
        <v>0</v>
      </c>
      <c r="K287" s="217">
        <v>0</v>
      </c>
      <c r="L287" s="217">
        <v>0.55985070647827251</v>
      </c>
      <c r="M287" s="193">
        <v>0</v>
      </c>
      <c r="N287" s="204">
        <f t="shared" si="51"/>
        <v>0</v>
      </c>
      <c r="O287" s="141">
        <f t="shared" si="52"/>
        <v>0</v>
      </c>
      <c r="P287" s="196">
        <f t="shared" si="53"/>
        <v>0</v>
      </c>
      <c r="Q287" s="196">
        <f t="shared" si="54"/>
        <v>0</v>
      </c>
      <c r="R287" s="141">
        <f t="shared" si="55"/>
        <v>0</v>
      </c>
      <c r="S287" s="140">
        <v>25</v>
      </c>
      <c r="T287" s="196">
        <f t="shared" si="57"/>
        <v>0</v>
      </c>
      <c r="U287" s="196">
        <f t="shared" si="58"/>
        <v>0</v>
      </c>
      <c r="V287" s="141">
        <f t="shared" si="59"/>
        <v>0</v>
      </c>
      <c r="W287" s="140">
        <v>20</v>
      </c>
      <c r="X287" s="241">
        <v>1</v>
      </c>
      <c r="Y287" s="240"/>
      <c r="Z287" s="240"/>
      <c r="AA287" s="240"/>
      <c r="AB287" s="359"/>
      <c r="AC287" s="359" t="s">
        <v>674</v>
      </c>
      <c r="AD287" s="206"/>
    </row>
    <row r="288" spans="1:30" hidden="1" x14ac:dyDescent="0.25">
      <c r="A288" s="132">
        <v>280</v>
      </c>
      <c r="B288" s="154" t="s">
        <v>444</v>
      </c>
      <c r="C288" s="154" t="s">
        <v>40</v>
      </c>
      <c r="D288" s="136"/>
      <c r="E288" s="137"/>
      <c r="F288" s="137">
        <v>974.58</v>
      </c>
      <c r="G288" s="135"/>
      <c r="H288" s="135"/>
      <c r="I288" s="135">
        <v>42</v>
      </c>
      <c r="J288" s="138"/>
      <c r="K288" s="138"/>
      <c r="L288" s="138">
        <v>4.3095487286831248E-2</v>
      </c>
      <c r="M288" s="139">
        <v>0</v>
      </c>
      <c r="N288" s="196">
        <f t="shared" si="51"/>
        <v>0</v>
      </c>
      <c r="O288" s="141">
        <f t="shared" si="52"/>
        <v>0</v>
      </c>
      <c r="P288" s="140">
        <f t="shared" si="53"/>
        <v>0</v>
      </c>
      <c r="Q288" s="140">
        <f t="shared" si="54"/>
        <v>0</v>
      </c>
      <c r="R288" s="141">
        <f t="shared" si="55"/>
        <v>0</v>
      </c>
      <c r="S288" s="140">
        <f t="shared" si="56"/>
        <v>0</v>
      </c>
      <c r="T288" s="140">
        <f t="shared" si="57"/>
        <v>0</v>
      </c>
      <c r="U288" s="140">
        <f t="shared" si="58"/>
        <v>0</v>
      </c>
      <c r="V288" s="141">
        <f t="shared" si="59"/>
        <v>0</v>
      </c>
      <c r="W288" s="140">
        <f t="shared" si="60"/>
        <v>0</v>
      </c>
      <c r="X288" s="146"/>
      <c r="Y288" s="146"/>
      <c r="Z288" s="146"/>
      <c r="AA288" s="146"/>
      <c r="AB288" s="154"/>
      <c r="AC288" s="206"/>
      <c r="AD288" s="206"/>
    </row>
    <row r="289" spans="1:30" hidden="1" x14ac:dyDescent="0.25">
      <c r="A289" s="132">
        <v>281</v>
      </c>
      <c r="B289" s="154" t="s">
        <v>906</v>
      </c>
      <c r="C289" s="154" t="s">
        <v>67</v>
      </c>
      <c r="D289" s="136"/>
      <c r="E289" s="137"/>
      <c r="F289" s="137">
        <v>0</v>
      </c>
      <c r="G289" s="135"/>
      <c r="H289" s="135"/>
      <c r="I289" s="135">
        <v>0</v>
      </c>
      <c r="J289" s="138"/>
      <c r="K289" s="138"/>
      <c r="L289" s="138">
        <v>0</v>
      </c>
      <c r="M289" s="139">
        <f t="shared" si="50"/>
        <v>0</v>
      </c>
      <c r="N289" s="140">
        <f t="shared" si="51"/>
        <v>0</v>
      </c>
      <c r="O289" s="141">
        <f t="shared" si="52"/>
        <v>0</v>
      </c>
      <c r="P289" s="140">
        <f t="shared" si="53"/>
        <v>0</v>
      </c>
      <c r="Q289" s="140">
        <f t="shared" si="54"/>
        <v>0</v>
      </c>
      <c r="R289" s="141">
        <f t="shared" si="55"/>
        <v>0</v>
      </c>
      <c r="S289" s="140">
        <f t="shared" si="56"/>
        <v>0</v>
      </c>
      <c r="T289" s="140">
        <f t="shared" si="57"/>
        <v>0</v>
      </c>
      <c r="U289" s="140">
        <f t="shared" si="58"/>
        <v>0</v>
      </c>
      <c r="V289" s="141">
        <f t="shared" si="59"/>
        <v>0</v>
      </c>
      <c r="W289" s="140">
        <f t="shared" si="60"/>
        <v>0</v>
      </c>
      <c r="X289" s="146"/>
      <c r="Y289" s="146"/>
      <c r="Z289" s="146"/>
      <c r="AA289" s="146"/>
      <c r="AB289" s="154"/>
      <c r="AC289" s="206"/>
      <c r="AD289" s="206"/>
    </row>
    <row r="290" spans="1:30" ht="31.5" hidden="1" x14ac:dyDescent="0.25">
      <c r="A290" s="132">
        <v>282</v>
      </c>
      <c r="B290" s="154" t="s">
        <v>907</v>
      </c>
      <c r="C290" s="154" t="s">
        <v>67</v>
      </c>
      <c r="D290" s="136"/>
      <c r="E290" s="137"/>
      <c r="F290" s="137">
        <v>0</v>
      </c>
      <c r="G290" s="135"/>
      <c r="H290" s="135"/>
      <c r="I290" s="135">
        <v>0</v>
      </c>
      <c r="J290" s="138"/>
      <c r="K290" s="138"/>
      <c r="L290" s="138">
        <v>0</v>
      </c>
      <c r="M290" s="139">
        <f t="shared" si="50"/>
        <v>0</v>
      </c>
      <c r="N290" s="140">
        <f t="shared" si="51"/>
        <v>0</v>
      </c>
      <c r="O290" s="141">
        <f t="shared" si="52"/>
        <v>0</v>
      </c>
      <c r="P290" s="140">
        <f t="shared" si="53"/>
        <v>0</v>
      </c>
      <c r="Q290" s="140">
        <f t="shared" si="54"/>
        <v>0</v>
      </c>
      <c r="R290" s="141">
        <f t="shared" si="55"/>
        <v>0</v>
      </c>
      <c r="S290" s="140">
        <f t="shared" si="56"/>
        <v>0</v>
      </c>
      <c r="T290" s="140">
        <f t="shared" si="57"/>
        <v>0</v>
      </c>
      <c r="U290" s="140">
        <f t="shared" si="58"/>
        <v>0</v>
      </c>
      <c r="V290" s="141">
        <f t="shared" si="59"/>
        <v>0</v>
      </c>
      <c r="W290" s="140">
        <f t="shared" si="60"/>
        <v>0</v>
      </c>
      <c r="X290" s="146"/>
      <c r="Y290" s="146"/>
      <c r="Z290" s="146"/>
      <c r="AA290" s="146"/>
      <c r="AB290" s="206"/>
      <c r="AC290" s="206"/>
      <c r="AD290" s="206"/>
    </row>
    <row r="291" spans="1:30" hidden="1" x14ac:dyDescent="0.25">
      <c r="A291" s="132">
        <v>283</v>
      </c>
      <c r="B291" s="154" t="s">
        <v>2</v>
      </c>
      <c r="C291" s="154" t="s">
        <v>67</v>
      </c>
      <c r="D291" s="136"/>
      <c r="E291" s="137"/>
      <c r="F291" s="137">
        <v>0</v>
      </c>
      <c r="G291" s="135"/>
      <c r="H291" s="135"/>
      <c r="I291" s="135">
        <v>0</v>
      </c>
      <c r="J291" s="138"/>
      <c r="K291" s="138"/>
      <c r="L291" s="138">
        <v>0</v>
      </c>
      <c r="M291" s="139">
        <f t="shared" si="50"/>
        <v>0</v>
      </c>
      <c r="N291" s="140">
        <f t="shared" si="51"/>
        <v>0</v>
      </c>
      <c r="O291" s="141">
        <f t="shared" si="52"/>
        <v>0</v>
      </c>
      <c r="P291" s="140">
        <f t="shared" si="53"/>
        <v>0</v>
      </c>
      <c r="Q291" s="140">
        <f t="shared" si="54"/>
        <v>0</v>
      </c>
      <c r="R291" s="141">
        <f t="shared" si="55"/>
        <v>0</v>
      </c>
      <c r="S291" s="140">
        <f t="shared" si="56"/>
        <v>0</v>
      </c>
      <c r="T291" s="140">
        <f t="shared" si="57"/>
        <v>0</v>
      </c>
      <c r="U291" s="140">
        <f t="shared" si="58"/>
        <v>0</v>
      </c>
      <c r="V291" s="141">
        <f t="shared" si="59"/>
        <v>0</v>
      </c>
      <c r="W291" s="140">
        <f t="shared" si="60"/>
        <v>0</v>
      </c>
      <c r="X291" s="146"/>
      <c r="Y291" s="146"/>
      <c r="Z291" s="146"/>
      <c r="AA291" s="146"/>
      <c r="AB291" s="206"/>
      <c r="AC291" s="206"/>
      <c r="AD291" s="206"/>
    </row>
    <row r="292" spans="1:30" ht="31.5" hidden="1" x14ac:dyDescent="0.25">
      <c r="A292" s="132">
        <v>284</v>
      </c>
      <c r="B292" s="154" t="s">
        <v>738</v>
      </c>
      <c r="C292" s="154" t="s">
        <v>67</v>
      </c>
      <c r="D292" s="136"/>
      <c r="E292" s="137"/>
      <c r="F292" s="137">
        <v>0</v>
      </c>
      <c r="G292" s="135"/>
      <c r="H292" s="135"/>
      <c r="I292" s="135">
        <v>0</v>
      </c>
      <c r="J292" s="138"/>
      <c r="K292" s="138"/>
      <c r="L292" s="138">
        <v>0</v>
      </c>
      <c r="M292" s="139">
        <f t="shared" si="50"/>
        <v>0</v>
      </c>
      <c r="N292" s="140">
        <f t="shared" si="51"/>
        <v>0</v>
      </c>
      <c r="O292" s="141">
        <f t="shared" si="52"/>
        <v>0</v>
      </c>
      <c r="P292" s="140">
        <f t="shared" si="53"/>
        <v>0</v>
      </c>
      <c r="Q292" s="140">
        <f t="shared" si="54"/>
        <v>0</v>
      </c>
      <c r="R292" s="141">
        <f t="shared" si="55"/>
        <v>0</v>
      </c>
      <c r="S292" s="140">
        <f t="shared" si="56"/>
        <v>0</v>
      </c>
      <c r="T292" s="140">
        <f t="shared" si="57"/>
        <v>0</v>
      </c>
      <c r="U292" s="140">
        <f t="shared" si="58"/>
        <v>0</v>
      </c>
      <c r="V292" s="141">
        <f t="shared" si="59"/>
        <v>0</v>
      </c>
      <c r="W292" s="140">
        <f t="shared" si="60"/>
        <v>0</v>
      </c>
      <c r="X292" s="146"/>
      <c r="Y292" s="146"/>
      <c r="Z292" s="146"/>
      <c r="AA292" s="146"/>
      <c r="AB292" s="206"/>
      <c r="AC292" s="206"/>
      <c r="AD292" s="206"/>
    </row>
    <row r="293" spans="1:30" ht="31.5" hidden="1" x14ac:dyDescent="0.25">
      <c r="A293" s="132">
        <v>285</v>
      </c>
      <c r="B293" s="154" t="s">
        <v>818</v>
      </c>
      <c r="C293" s="154" t="s">
        <v>67</v>
      </c>
      <c r="D293" s="136"/>
      <c r="E293" s="137"/>
      <c r="F293" s="137">
        <v>0</v>
      </c>
      <c r="G293" s="135"/>
      <c r="H293" s="135"/>
      <c r="I293" s="135">
        <v>0</v>
      </c>
      <c r="J293" s="138"/>
      <c r="K293" s="138"/>
      <c r="L293" s="138">
        <v>0</v>
      </c>
      <c r="M293" s="139">
        <f t="shared" si="50"/>
        <v>0</v>
      </c>
      <c r="N293" s="140">
        <f t="shared" si="51"/>
        <v>0</v>
      </c>
      <c r="O293" s="141">
        <f t="shared" si="52"/>
        <v>0</v>
      </c>
      <c r="P293" s="140">
        <f t="shared" si="53"/>
        <v>0</v>
      </c>
      <c r="Q293" s="140">
        <f t="shared" si="54"/>
        <v>0</v>
      </c>
      <c r="R293" s="141">
        <f t="shared" si="55"/>
        <v>0</v>
      </c>
      <c r="S293" s="140">
        <f t="shared" si="56"/>
        <v>0</v>
      </c>
      <c r="T293" s="140">
        <f t="shared" si="57"/>
        <v>0</v>
      </c>
      <c r="U293" s="140">
        <f t="shared" si="58"/>
        <v>0</v>
      </c>
      <c r="V293" s="141">
        <f t="shared" si="59"/>
        <v>0</v>
      </c>
      <c r="W293" s="140">
        <f t="shared" si="60"/>
        <v>0</v>
      </c>
      <c r="X293" s="146"/>
      <c r="Y293" s="146"/>
      <c r="Z293" s="146"/>
      <c r="AA293" s="146"/>
      <c r="AB293" s="206"/>
      <c r="AC293" s="206"/>
      <c r="AD293" s="206"/>
    </row>
    <row r="294" spans="1:30" ht="31.5" hidden="1" x14ac:dyDescent="0.25">
      <c r="A294" s="132">
        <v>286</v>
      </c>
      <c r="B294" s="154" t="s">
        <v>106</v>
      </c>
      <c r="C294" s="154" t="s">
        <v>67</v>
      </c>
      <c r="D294" s="136"/>
      <c r="E294" s="137"/>
      <c r="F294" s="137">
        <v>0</v>
      </c>
      <c r="G294" s="135"/>
      <c r="H294" s="135"/>
      <c r="I294" s="135">
        <v>0</v>
      </c>
      <c r="J294" s="138"/>
      <c r="K294" s="138"/>
      <c r="L294" s="138">
        <v>0</v>
      </c>
      <c r="M294" s="139">
        <f t="shared" si="50"/>
        <v>0</v>
      </c>
      <c r="N294" s="140">
        <f t="shared" si="51"/>
        <v>0</v>
      </c>
      <c r="O294" s="141">
        <f t="shared" si="52"/>
        <v>0</v>
      </c>
      <c r="P294" s="140">
        <f t="shared" si="53"/>
        <v>0</v>
      </c>
      <c r="Q294" s="140">
        <f t="shared" si="54"/>
        <v>0</v>
      </c>
      <c r="R294" s="141">
        <f t="shared" si="55"/>
        <v>0</v>
      </c>
      <c r="S294" s="140">
        <f t="shared" si="56"/>
        <v>0</v>
      </c>
      <c r="T294" s="140">
        <f t="shared" si="57"/>
        <v>0</v>
      </c>
      <c r="U294" s="140">
        <f t="shared" si="58"/>
        <v>0</v>
      </c>
      <c r="V294" s="141">
        <f t="shared" si="59"/>
        <v>0</v>
      </c>
      <c r="W294" s="140">
        <f t="shared" si="60"/>
        <v>0</v>
      </c>
      <c r="X294" s="146"/>
      <c r="Y294" s="146"/>
      <c r="Z294" s="146"/>
      <c r="AA294" s="146"/>
      <c r="AB294" s="206"/>
      <c r="AC294" s="206"/>
      <c r="AD294" s="206"/>
    </row>
    <row r="295" spans="1:30" ht="31.5" hidden="1" x14ac:dyDescent="0.25">
      <c r="A295" s="132">
        <v>287</v>
      </c>
      <c r="B295" s="154" t="s">
        <v>739</v>
      </c>
      <c r="C295" s="154" t="s">
        <v>67</v>
      </c>
      <c r="D295" s="136"/>
      <c r="E295" s="137"/>
      <c r="F295" s="137">
        <v>0</v>
      </c>
      <c r="G295" s="135"/>
      <c r="H295" s="135"/>
      <c r="I295" s="135">
        <v>0</v>
      </c>
      <c r="J295" s="138"/>
      <c r="K295" s="138"/>
      <c r="L295" s="138">
        <v>0</v>
      </c>
      <c r="M295" s="139">
        <f t="shared" si="50"/>
        <v>0</v>
      </c>
      <c r="N295" s="140">
        <f t="shared" si="51"/>
        <v>0</v>
      </c>
      <c r="O295" s="141">
        <f t="shared" si="52"/>
        <v>0</v>
      </c>
      <c r="P295" s="140">
        <f t="shared" si="53"/>
        <v>0</v>
      </c>
      <c r="Q295" s="140">
        <f t="shared" si="54"/>
        <v>0</v>
      </c>
      <c r="R295" s="141">
        <f t="shared" si="55"/>
        <v>0</v>
      </c>
      <c r="S295" s="140">
        <f t="shared" si="56"/>
        <v>0</v>
      </c>
      <c r="T295" s="140">
        <f t="shared" si="57"/>
        <v>0</v>
      </c>
      <c r="U295" s="140">
        <f t="shared" si="58"/>
        <v>0</v>
      </c>
      <c r="V295" s="141">
        <f t="shared" si="59"/>
        <v>0</v>
      </c>
      <c r="W295" s="140">
        <f t="shared" si="60"/>
        <v>0</v>
      </c>
      <c r="X295" s="146"/>
      <c r="Y295" s="146"/>
      <c r="Z295" s="146"/>
      <c r="AA295" s="146"/>
      <c r="AB295" s="206"/>
      <c r="AC295" s="206"/>
      <c r="AD295" s="206"/>
    </row>
    <row r="296" spans="1:30" hidden="1" x14ac:dyDescent="0.25">
      <c r="A296" s="132">
        <v>288</v>
      </c>
      <c r="B296" s="154" t="s">
        <v>444</v>
      </c>
      <c r="C296" s="154" t="s">
        <v>67</v>
      </c>
      <c r="D296" s="136"/>
      <c r="E296" s="137"/>
      <c r="F296" s="137">
        <v>0</v>
      </c>
      <c r="G296" s="135"/>
      <c r="H296" s="135"/>
      <c r="I296" s="135">
        <v>0</v>
      </c>
      <c r="J296" s="138"/>
      <c r="K296" s="138"/>
      <c r="L296" s="138">
        <v>0</v>
      </c>
      <c r="M296" s="139">
        <f t="shared" si="50"/>
        <v>0</v>
      </c>
      <c r="N296" s="140">
        <f t="shared" si="51"/>
        <v>0</v>
      </c>
      <c r="O296" s="141">
        <f t="shared" si="52"/>
        <v>0</v>
      </c>
      <c r="P296" s="140">
        <f t="shared" si="53"/>
        <v>0</v>
      </c>
      <c r="Q296" s="140">
        <f t="shared" si="54"/>
        <v>0</v>
      </c>
      <c r="R296" s="141">
        <f t="shared" si="55"/>
        <v>0</v>
      </c>
      <c r="S296" s="140">
        <f t="shared" si="56"/>
        <v>0</v>
      </c>
      <c r="T296" s="140">
        <f t="shared" si="57"/>
        <v>0</v>
      </c>
      <c r="U296" s="140">
        <f t="shared" si="58"/>
        <v>0</v>
      </c>
      <c r="V296" s="141">
        <f t="shared" si="59"/>
        <v>0</v>
      </c>
      <c r="W296" s="140">
        <f t="shared" si="60"/>
        <v>0</v>
      </c>
      <c r="X296" s="146"/>
      <c r="Y296" s="146"/>
      <c r="Z296" s="146"/>
      <c r="AA296" s="146"/>
      <c r="AB296" s="154"/>
      <c r="AC296" s="206"/>
      <c r="AD296" s="206"/>
    </row>
    <row r="297" spans="1:30" hidden="1" x14ac:dyDescent="0.25">
      <c r="A297" s="132">
        <v>289</v>
      </c>
      <c r="B297" s="154" t="s">
        <v>862</v>
      </c>
      <c r="C297" s="154" t="s">
        <v>69</v>
      </c>
      <c r="D297" s="136"/>
      <c r="E297" s="137"/>
      <c r="F297" s="137">
        <v>0</v>
      </c>
      <c r="G297" s="135"/>
      <c r="H297" s="135"/>
      <c r="I297" s="135">
        <v>0</v>
      </c>
      <c r="J297" s="138"/>
      <c r="K297" s="138"/>
      <c r="L297" s="138">
        <v>0</v>
      </c>
      <c r="M297" s="139">
        <f t="shared" si="50"/>
        <v>0</v>
      </c>
      <c r="N297" s="140">
        <f t="shared" si="51"/>
        <v>0</v>
      </c>
      <c r="O297" s="141">
        <f t="shared" si="52"/>
        <v>0</v>
      </c>
      <c r="P297" s="140">
        <f t="shared" si="53"/>
        <v>0</v>
      </c>
      <c r="Q297" s="140">
        <f t="shared" si="54"/>
        <v>0</v>
      </c>
      <c r="R297" s="141">
        <f t="shared" si="55"/>
        <v>0</v>
      </c>
      <c r="S297" s="140">
        <f t="shared" si="56"/>
        <v>0</v>
      </c>
      <c r="T297" s="140">
        <f t="shared" si="57"/>
        <v>0</v>
      </c>
      <c r="U297" s="140">
        <f t="shared" si="58"/>
        <v>0</v>
      </c>
      <c r="V297" s="141">
        <f t="shared" si="59"/>
        <v>0</v>
      </c>
      <c r="W297" s="140">
        <f t="shared" si="60"/>
        <v>0</v>
      </c>
      <c r="X297" s="146"/>
      <c r="Y297" s="146"/>
      <c r="Z297" s="146"/>
      <c r="AA297" s="146"/>
      <c r="AB297" s="154"/>
      <c r="AC297" s="206"/>
      <c r="AD297" s="206"/>
    </row>
    <row r="298" spans="1:30" hidden="1" x14ac:dyDescent="0.25">
      <c r="A298" s="132">
        <v>290</v>
      </c>
      <c r="B298" s="154" t="s">
        <v>908</v>
      </c>
      <c r="C298" s="154" t="s">
        <v>69</v>
      </c>
      <c r="D298" s="136"/>
      <c r="E298" s="137"/>
      <c r="F298" s="137">
        <v>0</v>
      </c>
      <c r="G298" s="135"/>
      <c r="H298" s="135"/>
      <c r="I298" s="135">
        <v>0</v>
      </c>
      <c r="J298" s="138"/>
      <c r="K298" s="138"/>
      <c r="L298" s="138">
        <v>0</v>
      </c>
      <c r="M298" s="139">
        <f t="shared" si="50"/>
        <v>0</v>
      </c>
      <c r="N298" s="140">
        <f t="shared" si="51"/>
        <v>0</v>
      </c>
      <c r="O298" s="141">
        <f t="shared" si="52"/>
        <v>0</v>
      </c>
      <c r="P298" s="140">
        <f t="shared" si="53"/>
        <v>0</v>
      </c>
      <c r="Q298" s="140">
        <f t="shared" si="54"/>
        <v>0</v>
      </c>
      <c r="R298" s="141">
        <f t="shared" si="55"/>
        <v>0</v>
      </c>
      <c r="S298" s="140">
        <f t="shared" si="56"/>
        <v>0</v>
      </c>
      <c r="T298" s="140">
        <f t="shared" si="57"/>
        <v>0</v>
      </c>
      <c r="U298" s="140">
        <f t="shared" si="58"/>
        <v>0</v>
      </c>
      <c r="V298" s="141">
        <f t="shared" si="59"/>
        <v>0</v>
      </c>
      <c r="W298" s="140">
        <f t="shared" si="60"/>
        <v>0</v>
      </c>
      <c r="X298" s="146"/>
      <c r="Y298" s="146"/>
      <c r="Z298" s="146"/>
      <c r="AA298" s="146"/>
      <c r="AB298" s="154"/>
      <c r="AC298" s="206"/>
      <c r="AD298" s="206"/>
    </row>
    <row r="299" spans="1:30" ht="31.5" hidden="1" x14ac:dyDescent="0.25">
      <c r="A299" s="132">
        <v>291</v>
      </c>
      <c r="B299" s="154" t="s">
        <v>740</v>
      </c>
      <c r="C299" s="154" t="s">
        <v>69</v>
      </c>
      <c r="D299" s="136"/>
      <c r="E299" s="137"/>
      <c r="F299" s="137">
        <v>0</v>
      </c>
      <c r="G299" s="135"/>
      <c r="H299" s="135"/>
      <c r="I299" s="135">
        <v>0</v>
      </c>
      <c r="J299" s="138"/>
      <c r="K299" s="138"/>
      <c r="L299" s="138">
        <v>0</v>
      </c>
      <c r="M299" s="139">
        <f t="shared" si="50"/>
        <v>0</v>
      </c>
      <c r="N299" s="140">
        <f t="shared" si="51"/>
        <v>0</v>
      </c>
      <c r="O299" s="141">
        <f t="shared" si="52"/>
        <v>0</v>
      </c>
      <c r="P299" s="140">
        <f t="shared" si="53"/>
        <v>0</v>
      </c>
      <c r="Q299" s="140">
        <f t="shared" si="54"/>
        <v>0</v>
      </c>
      <c r="R299" s="141">
        <f t="shared" si="55"/>
        <v>0</v>
      </c>
      <c r="S299" s="140">
        <f t="shared" si="56"/>
        <v>0</v>
      </c>
      <c r="T299" s="140">
        <f t="shared" si="57"/>
        <v>0</v>
      </c>
      <c r="U299" s="140">
        <f t="shared" si="58"/>
        <v>0</v>
      </c>
      <c r="V299" s="141">
        <f t="shared" si="59"/>
        <v>0</v>
      </c>
      <c r="W299" s="140">
        <f t="shared" si="60"/>
        <v>0</v>
      </c>
      <c r="X299" s="146"/>
      <c r="Y299" s="146"/>
      <c r="Z299" s="146"/>
      <c r="AA299" s="146"/>
      <c r="AB299" s="206"/>
      <c r="AC299" s="206"/>
      <c r="AD299" s="206"/>
    </row>
    <row r="300" spans="1:30" hidden="1" x14ac:dyDescent="0.25">
      <c r="A300" s="132">
        <v>292</v>
      </c>
      <c r="B300" s="154" t="s">
        <v>2</v>
      </c>
      <c r="C300" s="154" t="s">
        <v>69</v>
      </c>
      <c r="D300" s="136"/>
      <c r="E300" s="137"/>
      <c r="F300" s="137">
        <v>0</v>
      </c>
      <c r="G300" s="135"/>
      <c r="H300" s="135"/>
      <c r="I300" s="135">
        <v>0</v>
      </c>
      <c r="J300" s="138"/>
      <c r="K300" s="138"/>
      <c r="L300" s="138">
        <v>0</v>
      </c>
      <c r="M300" s="139">
        <f t="shared" si="50"/>
        <v>0</v>
      </c>
      <c r="N300" s="140">
        <f t="shared" si="51"/>
        <v>0</v>
      </c>
      <c r="O300" s="141">
        <f t="shared" si="52"/>
        <v>0</v>
      </c>
      <c r="P300" s="140">
        <f t="shared" si="53"/>
        <v>0</v>
      </c>
      <c r="Q300" s="140">
        <f t="shared" si="54"/>
        <v>0</v>
      </c>
      <c r="R300" s="141">
        <f t="shared" si="55"/>
        <v>0</v>
      </c>
      <c r="S300" s="140">
        <f t="shared" si="56"/>
        <v>0</v>
      </c>
      <c r="T300" s="140">
        <f t="shared" si="57"/>
        <v>0</v>
      </c>
      <c r="U300" s="140">
        <f t="shared" si="58"/>
        <v>0</v>
      </c>
      <c r="V300" s="141">
        <f t="shared" si="59"/>
        <v>0</v>
      </c>
      <c r="W300" s="140">
        <f t="shared" si="60"/>
        <v>0</v>
      </c>
      <c r="X300" s="146"/>
      <c r="Y300" s="146"/>
      <c r="Z300" s="146"/>
      <c r="AA300" s="146"/>
      <c r="AB300" s="206"/>
      <c r="AC300" s="206"/>
      <c r="AD300" s="206"/>
    </row>
    <row r="301" spans="1:30" ht="31.5" hidden="1" x14ac:dyDescent="0.25">
      <c r="A301" s="132">
        <v>293</v>
      </c>
      <c r="B301" s="154" t="s">
        <v>819</v>
      </c>
      <c r="C301" s="154" t="s">
        <v>69</v>
      </c>
      <c r="D301" s="136"/>
      <c r="E301" s="137"/>
      <c r="F301" s="137">
        <v>0</v>
      </c>
      <c r="G301" s="135"/>
      <c r="H301" s="135"/>
      <c r="I301" s="135">
        <v>0</v>
      </c>
      <c r="J301" s="138"/>
      <c r="K301" s="138"/>
      <c r="L301" s="138">
        <v>0</v>
      </c>
      <c r="M301" s="139">
        <f t="shared" si="50"/>
        <v>0</v>
      </c>
      <c r="N301" s="140">
        <f t="shared" si="51"/>
        <v>0</v>
      </c>
      <c r="O301" s="141">
        <f t="shared" si="52"/>
        <v>0</v>
      </c>
      <c r="P301" s="140">
        <f t="shared" si="53"/>
        <v>0</v>
      </c>
      <c r="Q301" s="140">
        <f t="shared" si="54"/>
        <v>0</v>
      </c>
      <c r="R301" s="141">
        <f t="shared" si="55"/>
        <v>0</v>
      </c>
      <c r="S301" s="140">
        <f t="shared" si="56"/>
        <v>0</v>
      </c>
      <c r="T301" s="140">
        <f t="shared" si="57"/>
        <v>0</v>
      </c>
      <c r="U301" s="140">
        <f t="shared" si="58"/>
        <v>0</v>
      </c>
      <c r="V301" s="141">
        <f t="shared" si="59"/>
        <v>0</v>
      </c>
      <c r="W301" s="140">
        <f t="shared" si="60"/>
        <v>0</v>
      </c>
      <c r="X301" s="146"/>
      <c r="Y301" s="146"/>
      <c r="Z301" s="146"/>
      <c r="AA301" s="146"/>
      <c r="AB301" s="206"/>
      <c r="AC301" s="206"/>
      <c r="AD301" s="206"/>
    </row>
    <row r="302" spans="1:30" ht="31.5" hidden="1" x14ac:dyDescent="0.25">
      <c r="A302" s="132">
        <v>294</v>
      </c>
      <c r="B302" s="154" t="s">
        <v>108</v>
      </c>
      <c r="C302" s="154" t="s">
        <v>69</v>
      </c>
      <c r="D302" s="136"/>
      <c r="E302" s="137"/>
      <c r="F302" s="137">
        <v>0</v>
      </c>
      <c r="G302" s="135"/>
      <c r="H302" s="135"/>
      <c r="I302" s="135">
        <v>0</v>
      </c>
      <c r="J302" s="138"/>
      <c r="K302" s="138"/>
      <c r="L302" s="138">
        <v>0</v>
      </c>
      <c r="M302" s="139">
        <f t="shared" si="50"/>
        <v>0</v>
      </c>
      <c r="N302" s="140">
        <f t="shared" si="51"/>
        <v>0</v>
      </c>
      <c r="O302" s="141">
        <f t="shared" si="52"/>
        <v>0</v>
      </c>
      <c r="P302" s="140">
        <f t="shared" si="53"/>
        <v>0</v>
      </c>
      <c r="Q302" s="140">
        <f t="shared" si="54"/>
        <v>0</v>
      </c>
      <c r="R302" s="141">
        <f t="shared" si="55"/>
        <v>0</v>
      </c>
      <c r="S302" s="140">
        <f t="shared" si="56"/>
        <v>0</v>
      </c>
      <c r="T302" s="140">
        <f t="shared" si="57"/>
        <v>0</v>
      </c>
      <c r="U302" s="140">
        <f t="shared" si="58"/>
        <v>0</v>
      </c>
      <c r="V302" s="141">
        <f t="shared" si="59"/>
        <v>0</v>
      </c>
      <c r="W302" s="140">
        <f t="shared" si="60"/>
        <v>0</v>
      </c>
      <c r="X302" s="146"/>
      <c r="Y302" s="146"/>
      <c r="Z302" s="146"/>
      <c r="AA302" s="146"/>
      <c r="AB302" s="206"/>
      <c r="AC302" s="206"/>
      <c r="AD302" s="206"/>
    </row>
    <row r="303" spans="1:30" ht="31.5" hidden="1" x14ac:dyDescent="0.25">
      <c r="A303" s="132">
        <v>295</v>
      </c>
      <c r="B303" s="154" t="s">
        <v>280</v>
      </c>
      <c r="C303" s="154" t="s">
        <v>69</v>
      </c>
      <c r="D303" s="136"/>
      <c r="E303" s="137"/>
      <c r="F303" s="137">
        <v>0</v>
      </c>
      <c r="G303" s="135"/>
      <c r="H303" s="135"/>
      <c r="I303" s="135">
        <v>0</v>
      </c>
      <c r="J303" s="138"/>
      <c r="K303" s="138"/>
      <c r="L303" s="138">
        <v>0</v>
      </c>
      <c r="M303" s="139">
        <f t="shared" si="50"/>
        <v>0</v>
      </c>
      <c r="N303" s="140">
        <f t="shared" si="51"/>
        <v>0</v>
      </c>
      <c r="O303" s="141">
        <f t="shared" si="52"/>
        <v>0</v>
      </c>
      <c r="P303" s="140">
        <f t="shared" si="53"/>
        <v>0</v>
      </c>
      <c r="Q303" s="140">
        <f t="shared" si="54"/>
        <v>0</v>
      </c>
      <c r="R303" s="141">
        <f t="shared" si="55"/>
        <v>0</v>
      </c>
      <c r="S303" s="140">
        <f t="shared" si="56"/>
        <v>0</v>
      </c>
      <c r="T303" s="140">
        <f t="shared" si="57"/>
        <v>0</v>
      </c>
      <c r="U303" s="140">
        <f t="shared" si="58"/>
        <v>0</v>
      </c>
      <c r="V303" s="141">
        <f t="shared" si="59"/>
        <v>0</v>
      </c>
      <c r="W303" s="140">
        <f t="shared" si="60"/>
        <v>0</v>
      </c>
      <c r="X303" s="146"/>
      <c r="Y303" s="146"/>
      <c r="Z303" s="146"/>
      <c r="AA303" s="146"/>
      <c r="AB303" s="206"/>
      <c r="AC303" s="206"/>
      <c r="AD303" s="206"/>
    </row>
    <row r="304" spans="1:30" ht="31.5" hidden="1" x14ac:dyDescent="0.25">
      <c r="A304" s="132">
        <v>296</v>
      </c>
      <c r="B304" s="154" t="s">
        <v>107</v>
      </c>
      <c r="C304" s="154" t="s">
        <v>69</v>
      </c>
      <c r="D304" s="136"/>
      <c r="E304" s="137"/>
      <c r="F304" s="137">
        <v>0</v>
      </c>
      <c r="G304" s="135"/>
      <c r="H304" s="135"/>
      <c r="I304" s="135">
        <v>0</v>
      </c>
      <c r="J304" s="138"/>
      <c r="K304" s="138"/>
      <c r="L304" s="138">
        <v>0</v>
      </c>
      <c r="M304" s="139">
        <f t="shared" si="50"/>
        <v>0</v>
      </c>
      <c r="N304" s="140">
        <f t="shared" si="51"/>
        <v>0</v>
      </c>
      <c r="O304" s="141">
        <f t="shared" si="52"/>
        <v>0</v>
      </c>
      <c r="P304" s="140">
        <f t="shared" si="53"/>
        <v>0</v>
      </c>
      <c r="Q304" s="140">
        <f t="shared" si="54"/>
        <v>0</v>
      </c>
      <c r="R304" s="141">
        <f t="shared" si="55"/>
        <v>0</v>
      </c>
      <c r="S304" s="140">
        <f t="shared" si="56"/>
        <v>0</v>
      </c>
      <c r="T304" s="140">
        <f t="shared" si="57"/>
        <v>0</v>
      </c>
      <c r="U304" s="140">
        <f t="shared" si="58"/>
        <v>0</v>
      </c>
      <c r="V304" s="141">
        <f t="shared" si="59"/>
        <v>0</v>
      </c>
      <c r="W304" s="140">
        <f t="shared" si="60"/>
        <v>0</v>
      </c>
      <c r="X304" s="146"/>
      <c r="Y304" s="146"/>
      <c r="Z304" s="146"/>
      <c r="AA304" s="146"/>
      <c r="AB304" s="206"/>
      <c r="AC304" s="206"/>
      <c r="AD304" s="206"/>
    </row>
    <row r="305" spans="1:30" ht="31.5" hidden="1" x14ac:dyDescent="0.25">
      <c r="A305" s="132">
        <v>297</v>
      </c>
      <c r="B305" s="154" t="s">
        <v>741</v>
      </c>
      <c r="C305" s="154" t="s">
        <v>69</v>
      </c>
      <c r="D305" s="136"/>
      <c r="E305" s="137"/>
      <c r="F305" s="137">
        <v>0</v>
      </c>
      <c r="G305" s="135"/>
      <c r="H305" s="135"/>
      <c r="I305" s="135">
        <v>0</v>
      </c>
      <c r="J305" s="138"/>
      <c r="K305" s="138"/>
      <c r="L305" s="138">
        <v>0</v>
      </c>
      <c r="M305" s="139">
        <f t="shared" si="50"/>
        <v>0</v>
      </c>
      <c r="N305" s="140">
        <f t="shared" si="51"/>
        <v>0</v>
      </c>
      <c r="O305" s="141">
        <f t="shared" si="52"/>
        <v>0</v>
      </c>
      <c r="P305" s="140">
        <f t="shared" si="53"/>
        <v>0</v>
      </c>
      <c r="Q305" s="140">
        <f t="shared" si="54"/>
        <v>0</v>
      </c>
      <c r="R305" s="141">
        <f t="shared" si="55"/>
        <v>0</v>
      </c>
      <c r="S305" s="140">
        <f t="shared" si="56"/>
        <v>0</v>
      </c>
      <c r="T305" s="140">
        <f t="shared" si="57"/>
        <v>0</v>
      </c>
      <c r="U305" s="140">
        <f t="shared" si="58"/>
        <v>0</v>
      </c>
      <c r="V305" s="141">
        <f t="shared" si="59"/>
        <v>0</v>
      </c>
      <c r="W305" s="140">
        <f t="shared" si="60"/>
        <v>0</v>
      </c>
      <c r="X305" s="146"/>
      <c r="Y305" s="146"/>
      <c r="Z305" s="146"/>
      <c r="AA305" s="146"/>
      <c r="AB305" s="206"/>
      <c r="AC305" s="206"/>
      <c r="AD305" s="206"/>
    </row>
    <row r="306" spans="1:30" ht="31.5" hidden="1" x14ac:dyDescent="0.25">
      <c r="A306" s="132">
        <v>298</v>
      </c>
      <c r="B306" s="154" t="s">
        <v>109</v>
      </c>
      <c r="C306" s="154" t="s">
        <v>69</v>
      </c>
      <c r="D306" s="136"/>
      <c r="E306" s="137"/>
      <c r="F306" s="137">
        <v>0</v>
      </c>
      <c r="G306" s="135"/>
      <c r="H306" s="135"/>
      <c r="I306" s="135">
        <v>0</v>
      </c>
      <c r="J306" s="138"/>
      <c r="K306" s="138"/>
      <c r="L306" s="138">
        <v>0</v>
      </c>
      <c r="M306" s="139">
        <f t="shared" si="50"/>
        <v>0</v>
      </c>
      <c r="N306" s="140">
        <f t="shared" si="51"/>
        <v>0</v>
      </c>
      <c r="O306" s="141">
        <f t="shared" si="52"/>
        <v>0</v>
      </c>
      <c r="P306" s="140">
        <f t="shared" si="53"/>
        <v>0</v>
      </c>
      <c r="Q306" s="140">
        <f t="shared" si="54"/>
        <v>0</v>
      </c>
      <c r="R306" s="141">
        <f t="shared" si="55"/>
        <v>0</v>
      </c>
      <c r="S306" s="140">
        <f t="shared" si="56"/>
        <v>0</v>
      </c>
      <c r="T306" s="140">
        <f t="shared" si="57"/>
        <v>0</v>
      </c>
      <c r="U306" s="140">
        <f t="shared" si="58"/>
        <v>0</v>
      </c>
      <c r="V306" s="141">
        <f t="shared" si="59"/>
        <v>0</v>
      </c>
      <c r="W306" s="140">
        <f t="shared" si="60"/>
        <v>0</v>
      </c>
      <c r="X306" s="146"/>
      <c r="Y306" s="146"/>
      <c r="Z306" s="146"/>
      <c r="AA306" s="146"/>
      <c r="AB306" s="206"/>
      <c r="AC306" s="206"/>
      <c r="AD306" s="206"/>
    </row>
    <row r="307" spans="1:30" hidden="1" x14ac:dyDescent="0.25">
      <c r="A307" s="132">
        <v>299</v>
      </c>
      <c r="B307" s="154" t="s">
        <v>444</v>
      </c>
      <c r="C307" s="154" t="s">
        <v>69</v>
      </c>
      <c r="D307" s="136"/>
      <c r="E307" s="137"/>
      <c r="F307" s="137">
        <v>0</v>
      </c>
      <c r="G307" s="135"/>
      <c r="H307" s="135"/>
      <c r="I307" s="135">
        <v>0</v>
      </c>
      <c r="J307" s="138"/>
      <c r="K307" s="138"/>
      <c r="L307" s="138">
        <v>0</v>
      </c>
      <c r="M307" s="139">
        <f t="shared" si="50"/>
        <v>0</v>
      </c>
      <c r="N307" s="140">
        <f t="shared" si="51"/>
        <v>0</v>
      </c>
      <c r="O307" s="141">
        <f t="shared" si="52"/>
        <v>0</v>
      </c>
      <c r="P307" s="140">
        <f t="shared" si="53"/>
        <v>0</v>
      </c>
      <c r="Q307" s="140">
        <f t="shared" si="54"/>
        <v>0</v>
      </c>
      <c r="R307" s="141">
        <f t="shared" si="55"/>
        <v>0</v>
      </c>
      <c r="S307" s="140">
        <f t="shared" si="56"/>
        <v>0</v>
      </c>
      <c r="T307" s="140">
        <f t="shared" si="57"/>
        <v>0</v>
      </c>
      <c r="U307" s="140">
        <f t="shared" si="58"/>
        <v>0</v>
      </c>
      <c r="V307" s="141">
        <f t="shared" si="59"/>
        <v>0</v>
      </c>
      <c r="W307" s="140">
        <f t="shared" si="60"/>
        <v>0</v>
      </c>
      <c r="X307" s="146"/>
      <c r="Y307" s="146"/>
      <c r="Z307" s="146"/>
      <c r="AA307" s="146"/>
      <c r="AB307" s="154"/>
      <c r="AC307" s="206"/>
      <c r="AD307" s="206"/>
    </row>
    <row r="308" spans="1:30" hidden="1" x14ac:dyDescent="0.25">
      <c r="A308" s="132">
        <v>300</v>
      </c>
      <c r="B308" s="154" t="s">
        <v>859</v>
      </c>
      <c r="C308" s="154" t="s">
        <v>270</v>
      </c>
      <c r="D308" s="136"/>
      <c r="E308" s="137"/>
      <c r="F308" s="137">
        <v>40.85</v>
      </c>
      <c r="G308" s="135"/>
      <c r="H308" s="135"/>
      <c r="I308" s="135">
        <v>8</v>
      </c>
      <c r="J308" s="138"/>
      <c r="K308" s="138"/>
      <c r="L308" s="138">
        <v>0.19583843329253364</v>
      </c>
      <c r="M308" s="139">
        <f t="shared" si="50"/>
        <v>0</v>
      </c>
      <c r="N308" s="140">
        <f t="shared" si="51"/>
        <v>0</v>
      </c>
      <c r="O308" s="141">
        <f t="shared" si="52"/>
        <v>0</v>
      </c>
      <c r="P308" s="140">
        <f t="shared" si="53"/>
        <v>0</v>
      </c>
      <c r="Q308" s="140">
        <f t="shared" si="54"/>
        <v>0</v>
      </c>
      <c r="R308" s="141">
        <f t="shared" si="55"/>
        <v>0</v>
      </c>
      <c r="S308" s="140">
        <f t="shared" si="56"/>
        <v>0</v>
      </c>
      <c r="T308" s="140">
        <f t="shared" si="57"/>
        <v>0</v>
      </c>
      <c r="U308" s="140">
        <f t="shared" si="58"/>
        <v>0</v>
      </c>
      <c r="V308" s="141">
        <f t="shared" si="59"/>
        <v>0</v>
      </c>
      <c r="W308" s="140">
        <f t="shared" si="60"/>
        <v>0</v>
      </c>
      <c r="X308" s="146"/>
      <c r="Y308" s="146"/>
      <c r="Z308" s="146"/>
      <c r="AA308" s="146"/>
      <c r="AB308" s="154"/>
      <c r="AC308" s="206"/>
      <c r="AD308" s="206"/>
    </row>
    <row r="309" spans="1:30" ht="47.25" hidden="1" x14ac:dyDescent="0.25">
      <c r="A309" s="132">
        <v>301</v>
      </c>
      <c r="B309" s="154" t="s">
        <v>124</v>
      </c>
      <c r="C309" s="154" t="s">
        <v>270</v>
      </c>
      <c r="D309" s="136"/>
      <c r="E309" s="137"/>
      <c r="F309" s="137">
        <v>0</v>
      </c>
      <c r="G309" s="135"/>
      <c r="H309" s="135"/>
      <c r="I309" s="135">
        <v>0</v>
      </c>
      <c r="J309" s="138"/>
      <c r="K309" s="138"/>
      <c r="L309" s="138">
        <v>0</v>
      </c>
      <c r="M309" s="139">
        <f t="shared" si="50"/>
        <v>0</v>
      </c>
      <c r="N309" s="140">
        <f t="shared" si="51"/>
        <v>0</v>
      </c>
      <c r="O309" s="141">
        <f t="shared" si="52"/>
        <v>0</v>
      </c>
      <c r="P309" s="140">
        <f t="shared" si="53"/>
        <v>0</v>
      </c>
      <c r="Q309" s="140">
        <f t="shared" si="54"/>
        <v>0</v>
      </c>
      <c r="R309" s="141">
        <f t="shared" si="55"/>
        <v>0</v>
      </c>
      <c r="S309" s="140">
        <f t="shared" si="56"/>
        <v>0</v>
      </c>
      <c r="T309" s="140">
        <f t="shared" si="57"/>
        <v>0</v>
      </c>
      <c r="U309" s="140">
        <f t="shared" si="58"/>
        <v>0</v>
      </c>
      <c r="V309" s="141">
        <f t="shared" si="59"/>
        <v>0</v>
      </c>
      <c r="W309" s="140">
        <f t="shared" si="60"/>
        <v>0</v>
      </c>
      <c r="X309" s="146"/>
      <c r="Y309" s="146"/>
      <c r="Z309" s="146"/>
      <c r="AA309" s="146"/>
      <c r="AB309" s="206"/>
      <c r="AC309" s="206"/>
      <c r="AD309" s="206"/>
    </row>
    <row r="310" spans="1:30" hidden="1" x14ac:dyDescent="0.25">
      <c r="A310" s="132">
        <v>302</v>
      </c>
      <c r="B310" s="154" t="s">
        <v>2</v>
      </c>
      <c r="C310" s="154" t="s">
        <v>270</v>
      </c>
      <c r="D310" s="136"/>
      <c r="E310" s="137"/>
      <c r="F310" s="137">
        <v>0</v>
      </c>
      <c r="G310" s="135"/>
      <c r="H310" s="135"/>
      <c r="I310" s="135">
        <v>0</v>
      </c>
      <c r="J310" s="138"/>
      <c r="K310" s="138"/>
      <c r="L310" s="138">
        <v>0</v>
      </c>
      <c r="M310" s="139">
        <f t="shared" si="50"/>
        <v>0</v>
      </c>
      <c r="N310" s="140">
        <f t="shared" si="51"/>
        <v>0</v>
      </c>
      <c r="O310" s="141">
        <f t="shared" si="52"/>
        <v>0</v>
      </c>
      <c r="P310" s="140">
        <f t="shared" si="53"/>
        <v>0</v>
      </c>
      <c r="Q310" s="140">
        <f t="shared" si="54"/>
        <v>0</v>
      </c>
      <c r="R310" s="141">
        <f t="shared" si="55"/>
        <v>0</v>
      </c>
      <c r="S310" s="140">
        <f t="shared" si="56"/>
        <v>0</v>
      </c>
      <c r="T310" s="140">
        <f t="shared" si="57"/>
        <v>0</v>
      </c>
      <c r="U310" s="140">
        <f t="shared" si="58"/>
        <v>0</v>
      </c>
      <c r="V310" s="141">
        <f t="shared" si="59"/>
        <v>0</v>
      </c>
      <c r="W310" s="140">
        <f t="shared" si="60"/>
        <v>0</v>
      </c>
      <c r="X310" s="146"/>
      <c r="Y310" s="146"/>
      <c r="Z310" s="146"/>
      <c r="AA310" s="146"/>
      <c r="AB310" s="206"/>
      <c r="AC310" s="206"/>
      <c r="AD310" s="206"/>
    </row>
    <row r="311" spans="1:30" ht="47.25" hidden="1" x14ac:dyDescent="0.25">
      <c r="A311" s="132">
        <v>303</v>
      </c>
      <c r="B311" s="154" t="s">
        <v>86</v>
      </c>
      <c r="C311" s="154" t="s">
        <v>270</v>
      </c>
      <c r="D311" s="136"/>
      <c r="E311" s="137"/>
      <c r="F311" s="137">
        <v>0</v>
      </c>
      <c r="G311" s="135"/>
      <c r="H311" s="135"/>
      <c r="I311" s="135">
        <v>0</v>
      </c>
      <c r="J311" s="138"/>
      <c r="K311" s="138"/>
      <c r="L311" s="138">
        <v>0</v>
      </c>
      <c r="M311" s="139">
        <f t="shared" si="50"/>
        <v>0</v>
      </c>
      <c r="N311" s="140">
        <f t="shared" si="51"/>
        <v>0</v>
      </c>
      <c r="O311" s="141">
        <f t="shared" si="52"/>
        <v>0</v>
      </c>
      <c r="P311" s="140">
        <f t="shared" si="53"/>
        <v>0</v>
      </c>
      <c r="Q311" s="140">
        <f t="shared" si="54"/>
        <v>0</v>
      </c>
      <c r="R311" s="141">
        <f t="shared" si="55"/>
        <v>0</v>
      </c>
      <c r="S311" s="140">
        <f t="shared" si="56"/>
        <v>0</v>
      </c>
      <c r="T311" s="140">
        <f t="shared" si="57"/>
        <v>0</v>
      </c>
      <c r="U311" s="140">
        <f t="shared" si="58"/>
        <v>0</v>
      </c>
      <c r="V311" s="141">
        <f t="shared" si="59"/>
        <v>0</v>
      </c>
      <c r="W311" s="140">
        <f t="shared" si="60"/>
        <v>0</v>
      </c>
      <c r="X311" s="146"/>
      <c r="Y311" s="146"/>
      <c r="Z311" s="146"/>
      <c r="AA311" s="146"/>
      <c r="AB311" s="206"/>
      <c r="AC311" s="206"/>
      <c r="AD311" s="206"/>
    </row>
    <row r="312" spans="1:30" hidden="1" x14ac:dyDescent="0.25">
      <c r="A312" s="132">
        <v>304</v>
      </c>
      <c r="B312" s="154" t="s">
        <v>444</v>
      </c>
      <c r="C312" s="154" t="s">
        <v>270</v>
      </c>
      <c r="D312" s="136"/>
      <c r="E312" s="137"/>
      <c r="F312" s="137">
        <v>404.02</v>
      </c>
      <c r="G312" s="135"/>
      <c r="H312" s="135"/>
      <c r="I312" s="135">
        <v>8</v>
      </c>
      <c r="J312" s="138"/>
      <c r="K312" s="138"/>
      <c r="L312" s="138">
        <v>1.98009999504975E-2</v>
      </c>
      <c r="M312" s="139">
        <f t="shared" si="50"/>
        <v>0</v>
      </c>
      <c r="N312" s="140">
        <f t="shared" si="51"/>
        <v>0</v>
      </c>
      <c r="O312" s="141">
        <f t="shared" si="52"/>
        <v>0</v>
      </c>
      <c r="P312" s="140">
        <f t="shared" si="53"/>
        <v>0</v>
      </c>
      <c r="Q312" s="140">
        <f t="shared" si="54"/>
        <v>0</v>
      </c>
      <c r="R312" s="141">
        <f t="shared" si="55"/>
        <v>0</v>
      </c>
      <c r="S312" s="140">
        <f t="shared" si="56"/>
        <v>0</v>
      </c>
      <c r="T312" s="140">
        <f t="shared" si="57"/>
        <v>0</v>
      </c>
      <c r="U312" s="140">
        <f t="shared" si="58"/>
        <v>0</v>
      </c>
      <c r="V312" s="141">
        <f t="shared" si="59"/>
        <v>0</v>
      </c>
      <c r="W312" s="140">
        <f t="shared" si="60"/>
        <v>0</v>
      </c>
      <c r="X312" s="146"/>
      <c r="Y312" s="146"/>
      <c r="Z312" s="146"/>
      <c r="AA312" s="146"/>
      <c r="AB312" s="154"/>
      <c r="AC312" s="206"/>
      <c r="AD312" s="206"/>
    </row>
    <row r="313" spans="1:30" hidden="1" x14ac:dyDescent="0.25">
      <c r="A313" s="132">
        <v>305</v>
      </c>
      <c r="B313" s="154" t="s">
        <v>2</v>
      </c>
      <c r="C313" s="154" t="s">
        <v>41</v>
      </c>
      <c r="D313" s="136"/>
      <c r="E313" s="137"/>
      <c r="F313" s="137">
        <v>0</v>
      </c>
      <c r="G313" s="135"/>
      <c r="H313" s="135"/>
      <c r="I313" s="135">
        <v>0</v>
      </c>
      <c r="J313" s="138"/>
      <c r="K313" s="138"/>
      <c r="L313" s="138">
        <v>0</v>
      </c>
      <c r="M313" s="139">
        <f t="shared" si="50"/>
        <v>0</v>
      </c>
      <c r="N313" s="140">
        <f t="shared" si="51"/>
        <v>0</v>
      </c>
      <c r="O313" s="141">
        <f t="shared" si="52"/>
        <v>0</v>
      </c>
      <c r="P313" s="140">
        <f t="shared" si="53"/>
        <v>0</v>
      </c>
      <c r="Q313" s="140">
        <f t="shared" si="54"/>
        <v>0</v>
      </c>
      <c r="R313" s="141">
        <f t="shared" si="55"/>
        <v>0</v>
      </c>
      <c r="S313" s="140">
        <f t="shared" si="56"/>
        <v>0</v>
      </c>
      <c r="T313" s="140">
        <f t="shared" si="57"/>
        <v>0</v>
      </c>
      <c r="U313" s="140">
        <f t="shared" si="58"/>
        <v>0</v>
      </c>
      <c r="V313" s="141">
        <f t="shared" si="59"/>
        <v>0</v>
      </c>
      <c r="W313" s="140">
        <f t="shared" si="60"/>
        <v>0</v>
      </c>
      <c r="X313" s="146"/>
      <c r="Y313" s="146"/>
      <c r="Z313" s="146"/>
      <c r="AA313" s="146"/>
      <c r="AB313" s="206"/>
      <c r="AC313" s="206"/>
      <c r="AD313" s="206"/>
    </row>
    <row r="314" spans="1:30" ht="47.25" hidden="1" x14ac:dyDescent="0.25">
      <c r="A314" s="132">
        <v>306</v>
      </c>
      <c r="B314" s="154" t="s">
        <v>86</v>
      </c>
      <c r="C314" s="154" t="s">
        <v>41</v>
      </c>
      <c r="D314" s="136"/>
      <c r="E314" s="137"/>
      <c r="F314" s="137">
        <v>0</v>
      </c>
      <c r="G314" s="135"/>
      <c r="H314" s="135"/>
      <c r="I314" s="135">
        <v>0</v>
      </c>
      <c r="J314" s="138"/>
      <c r="K314" s="138"/>
      <c r="L314" s="138">
        <v>0</v>
      </c>
      <c r="M314" s="139">
        <f t="shared" si="50"/>
        <v>0</v>
      </c>
      <c r="N314" s="140">
        <f t="shared" si="51"/>
        <v>0</v>
      </c>
      <c r="O314" s="141">
        <f t="shared" si="52"/>
        <v>0</v>
      </c>
      <c r="P314" s="140">
        <f t="shared" si="53"/>
        <v>0</v>
      </c>
      <c r="Q314" s="140">
        <f t="shared" si="54"/>
        <v>0</v>
      </c>
      <c r="R314" s="141">
        <f t="shared" si="55"/>
        <v>0</v>
      </c>
      <c r="S314" s="140">
        <f t="shared" si="56"/>
        <v>0</v>
      </c>
      <c r="T314" s="140">
        <f t="shared" si="57"/>
        <v>0</v>
      </c>
      <c r="U314" s="140">
        <f t="shared" si="58"/>
        <v>0</v>
      </c>
      <c r="V314" s="141">
        <f t="shared" si="59"/>
        <v>0</v>
      </c>
      <c r="W314" s="140">
        <f t="shared" si="60"/>
        <v>0</v>
      </c>
      <c r="X314" s="146"/>
      <c r="Y314" s="146"/>
      <c r="Z314" s="146"/>
      <c r="AA314" s="146"/>
      <c r="AB314" s="206"/>
      <c r="AC314" s="206"/>
      <c r="AD314" s="206"/>
    </row>
    <row r="315" spans="1:30" hidden="1" x14ac:dyDescent="0.25">
      <c r="A315" s="132">
        <v>307</v>
      </c>
      <c r="B315" s="154" t="s">
        <v>444</v>
      </c>
      <c r="C315" s="154" t="s">
        <v>41</v>
      </c>
      <c r="D315" s="136"/>
      <c r="E315" s="137"/>
      <c r="F315" s="137">
        <v>0</v>
      </c>
      <c r="G315" s="135"/>
      <c r="H315" s="135"/>
      <c r="I315" s="135">
        <v>0</v>
      </c>
      <c r="J315" s="138"/>
      <c r="K315" s="138"/>
      <c r="L315" s="138">
        <v>0</v>
      </c>
      <c r="M315" s="139">
        <f t="shared" si="50"/>
        <v>0</v>
      </c>
      <c r="N315" s="140">
        <f t="shared" si="51"/>
        <v>0</v>
      </c>
      <c r="O315" s="141">
        <f t="shared" si="52"/>
        <v>0</v>
      </c>
      <c r="P315" s="140">
        <f t="shared" si="53"/>
        <v>0</v>
      </c>
      <c r="Q315" s="140">
        <f t="shared" si="54"/>
        <v>0</v>
      </c>
      <c r="R315" s="141">
        <f t="shared" si="55"/>
        <v>0</v>
      </c>
      <c r="S315" s="140">
        <f t="shared" si="56"/>
        <v>0</v>
      </c>
      <c r="T315" s="140">
        <f t="shared" si="57"/>
        <v>0</v>
      </c>
      <c r="U315" s="140">
        <f t="shared" si="58"/>
        <v>0</v>
      </c>
      <c r="V315" s="141">
        <f t="shared" si="59"/>
        <v>0</v>
      </c>
      <c r="W315" s="140">
        <f t="shared" si="60"/>
        <v>0</v>
      </c>
      <c r="X315" s="146"/>
      <c r="Y315" s="146"/>
      <c r="Z315" s="146"/>
      <c r="AA315" s="146"/>
      <c r="AB315" s="154"/>
      <c r="AC315" s="206"/>
      <c r="AD315" s="206"/>
    </row>
    <row r="316" spans="1:30" hidden="1" x14ac:dyDescent="0.25">
      <c r="A316" s="132">
        <v>308</v>
      </c>
      <c r="B316" s="154" t="s">
        <v>901</v>
      </c>
      <c r="C316" s="154" t="s">
        <v>909</v>
      </c>
      <c r="D316" s="136"/>
      <c r="E316" s="137"/>
      <c r="F316" s="137">
        <v>0</v>
      </c>
      <c r="G316" s="135"/>
      <c r="H316" s="135"/>
      <c r="I316" s="135">
        <v>0</v>
      </c>
      <c r="J316" s="138"/>
      <c r="K316" s="138"/>
      <c r="L316" s="138">
        <v>0</v>
      </c>
      <c r="M316" s="139">
        <f t="shared" si="50"/>
        <v>0</v>
      </c>
      <c r="N316" s="140">
        <f t="shared" si="51"/>
        <v>0</v>
      </c>
      <c r="O316" s="141">
        <f t="shared" si="52"/>
        <v>0</v>
      </c>
      <c r="P316" s="140">
        <f t="shared" si="53"/>
        <v>0</v>
      </c>
      <c r="Q316" s="140">
        <f t="shared" si="54"/>
        <v>0</v>
      </c>
      <c r="R316" s="141">
        <f t="shared" si="55"/>
        <v>0</v>
      </c>
      <c r="S316" s="140">
        <f t="shared" si="56"/>
        <v>0</v>
      </c>
      <c r="T316" s="140">
        <f t="shared" si="57"/>
        <v>0</v>
      </c>
      <c r="U316" s="140">
        <f t="shared" si="58"/>
        <v>0</v>
      </c>
      <c r="V316" s="141">
        <f t="shared" si="59"/>
        <v>0</v>
      </c>
      <c r="W316" s="140">
        <f t="shared" si="60"/>
        <v>0</v>
      </c>
      <c r="X316" s="146"/>
      <c r="Y316" s="146"/>
      <c r="Z316" s="146"/>
      <c r="AA316" s="146"/>
      <c r="AB316" s="154"/>
      <c r="AC316" s="206"/>
      <c r="AD316" s="206"/>
    </row>
    <row r="317" spans="1:30" hidden="1" x14ac:dyDescent="0.25">
      <c r="A317" s="132">
        <v>309</v>
      </c>
      <c r="B317" s="154" t="s">
        <v>910</v>
      </c>
      <c r="C317" s="154" t="s">
        <v>909</v>
      </c>
      <c r="D317" s="136"/>
      <c r="E317" s="137"/>
      <c r="F317" s="137">
        <v>0</v>
      </c>
      <c r="G317" s="135"/>
      <c r="H317" s="135"/>
      <c r="I317" s="135">
        <v>0</v>
      </c>
      <c r="J317" s="138"/>
      <c r="K317" s="138"/>
      <c r="L317" s="138">
        <v>0</v>
      </c>
      <c r="M317" s="139">
        <f t="shared" si="50"/>
        <v>0</v>
      </c>
      <c r="N317" s="140">
        <f t="shared" si="51"/>
        <v>0</v>
      </c>
      <c r="O317" s="141">
        <f t="shared" si="52"/>
        <v>0</v>
      </c>
      <c r="P317" s="140">
        <f t="shared" si="53"/>
        <v>0</v>
      </c>
      <c r="Q317" s="140">
        <f t="shared" si="54"/>
        <v>0</v>
      </c>
      <c r="R317" s="141">
        <f t="shared" si="55"/>
        <v>0</v>
      </c>
      <c r="S317" s="140">
        <f t="shared" si="56"/>
        <v>0</v>
      </c>
      <c r="T317" s="140">
        <f t="shared" si="57"/>
        <v>0</v>
      </c>
      <c r="U317" s="140">
        <f t="shared" si="58"/>
        <v>0</v>
      </c>
      <c r="V317" s="141">
        <f t="shared" si="59"/>
        <v>0</v>
      </c>
      <c r="W317" s="140">
        <f t="shared" si="60"/>
        <v>0</v>
      </c>
      <c r="X317" s="146"/>
      <c r="Y317" s="146"/>
      <c r="Z317" s="146"/>
      <c r="AA317" s="146"/>
      <c r="AB317" s="154"/>
      <c r="AC317" s="206"/>
      <c r="AD317" s="206"/>
    </row>
    <row r="318" spans="1:30" hidden="1" x14ac:dyDescent="0.25">
      <c r="A318" s="132">
        <v>310</v>
      </c>
      <c r="B318" s="154" t="s">
        <v>911</v>
      </c>
      <c r="C318" s="154" t="s">
        <v>909</v>
      </c>
      <c r="D318" s="136"/>
      <c r="E318" s="137"/>
      <c r="F318" s="137">
        <v>0</v>
      </c>
      <c r="G318" s="135"/>
      <c r="H318" s="135"/>
      <c r="I318" s="135">
        <v>0</v>
      </c>
      <c r="J318" s="138"/>
      <c r="K318" s="138"/>
      <c r="L318" s="138">
        <v>0</v>
      </c>
      <c r="M318" s="139">
        <f t="shared" si="50"/>
        <v>0</v>
      </c>
      <c r="N318" s="140">
        <f t="shared" si="51"/>
        <v>0</v>
      </c>
      <c r="O318" s="141">
        <f t="shared" si="52"/>
        <v>0</v>
      </c>
      <c r="P318" s="140">
        <f t="shared" si="53"/>
        <v>0</v>
      </c>
      <c r="Q318" s="140">
        <f t="shared" si="54"/>
        <v>0</v>
      </c>
      <c r="R318" s="141">
        <f t="shared" si="55"/>
        <v>0</v>
      </c>
      <c r="S318" s="140">
        <f t="shared" si="56"/>
        <v>0</v>
      </c>
      <c r="T318" s="140">
        <f t="shared" si="57"/>
        <v>0</v>
      </c>
      <c r="U318" s="140">
        <f t="shared" si="58"/>
        <v>0</v>
      </c>
      <c r="V318" s="141">
        <f t="shared" si="59"/>
        <v>0</v>
      </c>
      <c r="W318" s="140">
        <f t="shared" si="60"/>
        <v>0</v>
      </c>
      <c r="X318" s="146"/>
      <c r="Y318" s="146"/>
      <c r="Z318" s="146"/>
      <c r="AA318" s="146"/>
      <c r="AB318" s="154"/>
      <c r="AC318" s="206"/>
      <c r="AD318" s="206"/>
    </row>
    <row r="319" spans="1:30" hidden="1" x14ac:dyDescent="0.25">
      <c r="A319" s="132">
        <v>311</v>
      </c>
      <c r="B319" s="154" t="s">
        <v>2</v>
      </c>
      <c r="C319" s="154" t="s">
        <v>909</v>
      </c>
      <c r="D319" s="136"/>
      <c r="E319" s="137"/>
      <c r="F319" s="137">
        <v>0</v>
      </c>
      <c r="G319" s="135"/>
      <c r="H319" s="135"/>
      <c r="I319" s="135">
        <v>0</v>
      </c>
      <c r="J319" s="138"/>
      <c r="K319" s="138"/>
      <c r="L319" s="138">
        <v>0</v>
      </c>
      <c r="M319" s="139">
        <f t="shared" si="50"/>
        <v>0</v>
      </c>
      <c r="N319" s="140">
        <f t="shared" si="51"/>
        <v>0</v>
      </c>
      <c r="O319" s="141">
        <f t="shared" si="52"/>
        <v>0</v>
      </c>
      <c r="P319" s="140">
        <f t="shared" si="53"/>
        <v>0</v>
      </c>
      <c r="Q319" s="140">
        <f t="shared" si="54"/>
        <v>0</v>
      </c>
      <c r="R319" s="141">
        <f t="shared" si="55"/>
        <v>0</v>
      </c>
      <c r="S319" s="140">
        <f t="shared" si="56"/>
        <v>0</v>
      </c>
      <c r="T319" s="140">
        <f t="shared" si="57"/>
        <v>0</v>
      </c>
      <c r="U319" s="140">
        <f t="shared" si="58"/>
        <v>0</v>
      </c>
      <c r="V319" s="141">
        <f t="shared" si="59"/>
        <v>0</v>
      </c>
      <c r="W319" s="140">
        <f t="shared" si="60"/>
        <v>0</v>
      </c>
      <c r="X319" s="146"/>
      <c r="Y319" s="146"/>
      <c r="Z319" s="146"/>
      <c r="AA319" s="146"/>
      <c r="AB319" s="206"/>
      <c r="AC319" s="206"/>
      <c r="AD319" s="206"/>
    </row>
    <row r="320" spans="1:30" ht="31.5" hidden="1" x14ac:dyDescent="0.25">
      <c r="A320" s="132">
        <v>312</v>
      </c>
      <c r="B320" s="154" t="s">
        <v>125</v>
      </c>
      <c r="C320" s="154" t="s">
        <v>909</v>
      </c>
      <c r="D320" s="136"/>
      <c r="E320" s="137"/>
      <c r="F320" s="137">
        <v>0</v>
      </c>
      <c r="G320" s="135"/>
      <c r="H320" s="135"/>
      <c r="I320" s="135">
        <v>0</v>
      </c>
      <c r="J320" s="138"/>
      <c r="K320" s="138"/>
      <c r="L320" s="138">
        <v>0</v>
      </c>
      <c r="M320" s="139">
        <f t="shared" si="50"/>
        <v>0</v>
      </c>
      <c r="N320" s="140">
        <f t="shared" si="51"/>
        <v>0</v>
      </c>
      <c r="O320" s="141">
        <f t="shared" si="52"/>
        <v>0</v>
      </c>
      <c r="P320" s="140">
        <f t="shared" si="53"/>
        <v>0</v>
      </c>
      <c r="Q320" s="140">
        <f t="shared" si="54"/>
        <v>0</v>
      </c>
      <c r="R320" s="141">
        <f t="shared" si="55"/>
        <v>0</v>
      </c>
      <c r="S320" s="140">
        <f t="shared" si="56"/>
        <v>0</v>
      </c>
      <c r="T320" s="140">
        <f t="shared" si="57"/>
        <v>0</v>
      </c>
      <c r="U320" s="140">
        <f t="shared" si="58"/>
        <v>0</v>
      </c>
      <c r="V320" s="141">
        <f t="shared" si="59"/>
        <v>0</v>
      </c>
      <c r="W320" s="140">
        <f t="shared" si="60"/>
        <v>0</v>
      </c>
      <c r="X320" s="146"/>
      <c r="Y320" s="146"/>
      <c r="Z320" s="146"/>
      <c r="AA320" s="146"/>
      <c r="AB320" s="206"/>
      <c r="AC320" s="206"/>
      <c r="AD320" s="206"/>
    </row>
    <row r="321" spans="1:30" ht="31.5" hidden="1" x14ac:dyDescent="0.25">
      <c r="A321" s="132">
        <v>313</v>
      </c>
      <c r="B321" s="154" t="s">
        <v>276</v>
      </c>
      <c r="C321" s="154" t="s">
        <v>909</v>
      </c>
      <c r="D321" s="136"/>
      <c r="E321" s="137"/>
      <c r="F321" s="137">
        <v>0</v>
      </c>
      <c r="G321" s="135"/>
      <c r="H321" s="135"/>
      <c r="I321" s="135">
        <v>0</v>
      </c>
      <c r="J321" s="138"/>
      <c r="K321" s="138"/>
      <c r="L321" s="138">
        <v>0</v>
      </c>
      <c r="M321" s="139">
        <f t="shared" si="50"/>
        <v>0</v>
      </c>
      <c r="N321" s="140">
        <f t="shared" si="51"/>
        <v>0</v>
      </c>
      <c r="O321" s="141">
        <f t="shared" si="52"/>
        <v>0</v>
      </c>
      <c r="P321" s="140">
        <f t="shared" si="53"/>
        <v>0</v>
      </c>
      <c r="Q321" s="140">
        <f t="shared" si="54"/>
        <v>0</v>
      </c>
      <c r="R321" s="141">
        <f t="shared" si="55"/>
        <v>0</v>
      </c>
      <c r="S321" s="140">
        <f t="shared" si="56"/>
        <v>0</v>
      </c>
      <c r="T321" s="140">
        <f t="shared" si="57"/>
        <v>0</v>
      </c>
      <c r="U321" s="140">
        <f t="shared" si="58"/>
        <v>0</v>
      </c>
      <c r="V321" s="141">
        <f t="shared" si="59"/>
        <v>0</v>
      </c>
      <c r="W321" s="140">
        <f t="shared" si="60"/>
        <v>0</v>
      </c>
      <c r="X321" s="146"/>
      <c r="Y321" s="146"/>
      <c r="Z321" s="146"/>
      <c r="AA321" s="146"/>
      <c r="AB321" s="206"/>
      <c r="AC321" s="206"/>
      <c r="AD321" s="206"/>
    </row>
    <row r="322" spans="1:30" ht="63" hidden="1" x14ac:dyDescent="0.25">
      <c r="A322" s="132">
        <v>314</v>
      </c>
      <c r="B322" s="154" t="s">
        <v>43</v>
      </c>
      <c r="C322" s="154" t="s">
        <v>909</v>
      </c>
      <c r="D322" s="136"/>
      <c r="E322" s="137"/>
      <c r="F322" s="137">
        <v>0</v>
      </c>
      <c r="G322" s="135"/>
      <c r="H322" s="135"/>
      <c r="I322" s="135">
        <v>0</v>
      </c>
      <c r="J322" s="138"/>
      <c r="K322" s="138"/>
      <c r="L322" s="138">
        <v>0</v>
      </c>
      <c r="M322" s="139">
        <f t="shared" si="50"/>
        <v>0</v>
      </c>
      <c r="N322" s="140">
        <f t="shared" si="51"/>
        <v>0</v>
      </c>
      <c r="O322" s="141">
        <f t="shared" si="52"/>
        <v>0</v>
      </c>
      <c r="P322" s="140">
        <f t="shared" si="53"/>
        <v>0</v>
      </c>
      <c r="Q322" s="140">
        <f t="shared" si="54"/>
        <v>0</v>
      </c>
      <c r="R322" s="141">
        <f t="shared" si="55"/>
        <v>0</v>
      </c>
      <c r="S322" s="140">
        <f t="shared" si="56"/>
        <v>0</v>
      </c>
      <c r="T322" s="140">
        <f t="shared" si="57"/>
        <v>0</v>
      </c>
      <c r="U322" s="140">
        <f t="shared" si="58"/>
        <v>0</v>
      </c>
      <c r="V322" s="141">
        <f t="shared" si="59"/>
        <v>0</v>
      </c>
      <c r="W322" s="140">
        <f t="shared" si="60"/>
        <v>0</v>
      </c>
      <c r="X322" s="146"/>
      <c r="Y322" s="146"/>
      <c r="Z322" s="146"/>
      <c r="AA322" s="146"/>
      <c r="AB322" s="206"/>
      <c r="AC322" s="206"/>
      <c r="AD322" s="206"/>
    </row>
    <row r="323" spans="1:30" hidden="1" x14ac:dyDescent="0.25">
      <c r="A323" s="132">
        <v>315</v>
      </c>
      <c r="B323" s="154" t="s">
        <v>444</v>
      </c>
      <c r="C323" s="154" t="s">
        <v>909</v>
      </c>
      <c r="D323" s="136"/>
      <c r="E323" s="137"/>
      <c r="F323" s="137">
        <v>0</v>
      </c>
      <c r="G323" s="135"/>
      <c r="H323" s="135"/>
      <c r="I323" s="135">
        <v>0</v>
      </c>
      <c r="J323" s="138"/>
      <c r="K323" s="138"/>
      <c r="L323" s="138">
        <v>0</v>
      </c>
      <c r="M323" s="139">
        <f t="shared" si="50"/>
        <v>0</v>
      </c>
      <c r="N323" s="140">
        <f t="shared" si="51"/>
        <v>0</v>
      </c>
      <c r="O323" s="141">
        <f t="shared" si="52"/>
        <v>0</v>
      </c>
      <c r="P323" s="140">
        <f t="shared" si="53"/>
        <v>0</v>
      </c>
      <c r="Q323" s="140">
        <f t="shared" si="54"/>
        <v>0</v>
      </c>
      <c r="R323" s="141">
        <f t="shared" si="55"/>
        <v>0</v>
      </c>
      <c r="S323" s="140">
        <f t="shared" si="56"/>
        <v>0</v>
      </c>
      <c r="T323" s="140">
        <f t="shared" si="57"/>
        <v>0</v>
      </c>
      <c r="U323" s="140">
        <f t="shared" si="58"/>
        <v>0</v>
      </c>
      <c r="V323" s="141">
        <f t="shared" si="59"/>
        <v>0</v>
      </c>
      <c r="W323" s="140">
        <f t="shared" si="60"/>
        <v>0</v>
      </c>
      <c r="X323" s="146"/>
      <c r="Y323" s="146"/>
      <c r="Z323" s="146"/>
      <c r="AA323" s="146"/>
      <c r="AB323" s="154"/>
      <c r="AC323" s="206"/>
      <c r="AD323" s="206"/>
    </row>
    <row r="324" spans="1:30" ht="31.5" x14ac:dyDescent="0.25">
      <c r="A324" s="212">
        <v>316</v>
      </c>
      <c r="B324" s="213" t="s">
        <v>45</v>
      </c>
      <c r="C324" s="213" t="s">
        <v>44</v>
      </c>
      <c r="D324" s="136"/>
      <c r="E324" s="137"/>
      <c r="F324" s="215">
        <v>177.71</v>
      </c>
      <c r="G324" s="216">
        <v>116</v>
      </c>
      <c r="H324" s="216">
        <v>116</v>
      </c>
      <c r="I324" s="216">
        <v>128</v>
      </c>
      <c r="J324" s="217">
        <v>0.6527488605030668</v>
      </c>
      <c r="K324" s="217">
        <v>0.6527488605030668</v>
      </c>
      <c r="L324" s="217">
        <v>0.72027460469303917</v>
      </c>
      <c r="M324" s="193">
        <f t="shared" si="50"/>
        <v>3</v>
      </c>
      <c r="N324" s="204">
        <f t="shared" si="51"/>
        <v>3</v>
      </c>
      <c r="O324" s="141">
        <f t="shared" si="52"/>
        <v>3.84</v>
      </c>
      <c r="P324" s="196">
        <f t="shared" si="53"/>
        <v>0</v>
      </c>
      <c r="Q324" s="196">
        <f t="shared" si="54"/>
        <v>0</v>
      </c>
      <c r="R324" s="141">
        <f t="shared" si="55"/>
        <v>0.75</v>
      </c>
      <c r="S324" s="140">
        <v>25</v>
      </c>
      <c r="T324" s="196">
        <f t="shared" si="57"/>
        <v>3</v>
      </c>
      <c r="U324" s="196">
        <f t="shared" si="58"/>
        <v>0</v>
      </c>
      <c r="V324" s="141">
        <f t="shared" si="59"/>
        <v>0.6</v>
      </c>
      <c r="W324" s="140">
        <v>20</v>
      </c>
      <c r="X324" s="241">
        <v>6</v>
      </c>
      <c r="Y324" s="241">
        <v>0</v>
      </c>
      <c r="Z324" s="241">
        <v>0</v>
      </c>
      <c r="AA324" s="241">
        <v>0</v>
      </c>
      <c r="AB324" s="236">
        <v>3</v>
      </c>
      <c r="AC324" s="236">
        <v>3</v>
      </c>
      <c r="AD324" s="206">
        <f>AC324*100/AB324</f>
        <v>100</v>
      </c>
    </row>
    <row r="325" spans="1:30" x14ac:dyDescent="0.25">
      <c r="A325" s="212">
        <v>317</v>
      </c>
      <c r="B325" s="213" t="s">
        <v>2</v>
      </c>
      <c r="C325" s="213" t="s">
        <v>44</v>
      </c>
      <c r="D325" s="136"/>
      <c r="E325" s="137"/>
      <c r="F325" s="215">
        <v>6.03</v>
      </c>
      <c r="G325" s="216">
        <v>0</v>
      </c>
      <c r="H325" s="216">
        <v>14</v>
      </c>
      <c r="I325" s="216">
        <v>19</v>
      </c>
      <c r="J325" s="217">
        <v>0</v>
      </c>
      <c r="K325" s="217">
        <v>2.3217247097844114</v>
      </c>
      <c r="L325" s="217">
        <v>3.1509121061359866</v>
      </c>
      <c r="M325" s="193">
        <f t="shared" si="50"/>
        <v>7</v>
      </c>
      <c r="N325" s="204">
        <f t="shared" si="51"/>
        <v>1</v>
      </c>
      <c r="O325" s="141">
        <f t="shared" si="52"/>
        <v>1.33</v>
      </c>
      <c r="P325" s="196">
        <f t="shared" si="53"/>
        <v>0</v>
      </c>
      <c r="Q325" s="196">
        <f t="shared" si="54"/>
        <v>0</v>
      </c>
      <c r="R325" s="141">
        <f t="shared" si="55"/>
        <v>0</v>
      </c>
      <c r="S325" s="140">
        <v>0</v>
      </c>
      <c r="T325" s="196">
        <f t="shared" si="57"/>
        <v>1</v>
      </c>
      <c r="U325" s="196">
        <f t="shared" si="58"/>
        <v>0</v>
      </c>
      <c r="V325" s="141">
        <f t="shared" si="59"/>
        <v>0.2</v>
      </c>
      <c r="W325" s="140">
        <v>20</v>
      </c>
      <c r="X325" s="241" t="s">
        <v>844</v>
      </c>
      <c r="Y325" s="241"/>
      <c r="Z325" s="241"/>
      <c r="AA325" s="241"/>
      <c r="AB325" s="236">
        <v>0</v>
      </c>
      <c r="AC325" s="236"/>
      <c r="AD325" s="206"/>
    </row>
    <row r="326" spans="1:30" ht="31.5" x14ac:dyDescent="0.25">
      <c r="A326" s="212">
        <v>318</v>
      </c>
      <c r="B326" s="213" t="s">
        <v>272</v>
      </c>
      <c r="C326" s="213" t="s">
        <v>44</v>
      </c>
      <c r="D326" s="136"/>
      <c r="E326" s="137"/>
      <c r="F326" s="215">
        <v>604.91</v>
      </c>
      <c r="G326" s="216">
        <v>1192</v>
      </c>
      <c r="H326" s="216">
        <v>1101</v>
      </c>
      <c r="I326" s="216">
        <v>1057</v>
      </c>
      <c r="J326" s="217">
        <v>1.9705410722256205</v>
      </c>
      <c r="K326" s="217">
        <v>1.8201054702352417</v>
      </c>
      <c r="L326" s="217">
        <v>1.7473673769651685</v>
      </c>
      <c r="M326" s="193">
        <v>3</v>
      </c>
      <c r="N326" s="204">
        <f t="shared" si="51"/>
        <v>31</v>
      </c>
      <c r="O326" s="141">
        <f t="shared" si="52"/>
        <v>31.71</v>
      </c>
      <c r="P326" s="196">
        <v>2</v>
      </c>
      <c r="Q326" s="196">
        <f t="shared" si="54"/>
        <v>5</v>
      </c>
      <c r="R326" s="141">
        <f t="shared" si="55"/>
        <v>7.75</v>
      </c>
      <c r="S326" s="140">
        <v>25</v>
      </c>
      <c r="T326" s="196">
        <f t="shared" si="57"/>
        <v>18</v>
      </c>
      <c r="U326" s="196">
        <f t="shared" si="58"/>
        <v>6</v>
      </c>
      <c r="V326" s="141">
        <f t="shared" si="59"/>
        <v>6.2</v>
      </c>
      <c r="W326" s="140">
        <v>20</v>
      </c>
      <c r="X326" s="241">
        <v>52</v>
      </c>
      <c r="Y326" s="241">
        <v>2</v>
      </c>
      <c r="Z326" s="241">
        <v>10</v>
      </c>
      <c r="AA326" s="241">
        <v>30</v>
      </c>
      <c r="AB326" s="236">
        <v>33</v>
      </c>
      <c r="AC326" s="236">
        <v>17</v>
      </c>
      <c r="AD326" s="206">
        <f>AC326*100/AB326</f>
        <v>51.515151515151516</v>
      </c>
    </row>
    <row r="327" spans="1:30" hidden="1" x14ac:dyDescent="0.25">
      <c r="A327" s="132">
        <v>319</v>
      </c>
      <c r="B327" s="154" t="s">
        <v>444</v>
      </c>
      <c r="C327" s="154" t="s">
        <v>44</v>
      </c>
      <c r="D327" s="136"/>
      <c r="E327" s="137"/>
      <c r="F327" s="137">
        <v>788.65</v>
      </c>
      <c r="G327" s="135"/>
      <c r="H327" s="135"/>
      <c r="I327" s="135">
        <v>1204</v>
      </c>
      <c r="J327" s="138"/>
      <c r="K327" s="138"/>
      <c r="L327" s="138">
        <v>1.5266594813922527</v>
      </c>
      <c r="M327" s="139">
        <v>0</v>
      </c>
      <c r="N327" s="140">
        <f t="shared" si="51"/>
        <v>0</v>
      </c>
      <c r="O327" s="141">
        <f t="shared" si="52"/>
        <v>0</v>
      </c>
      <c r="P327" s="140">
        <f t="shared" si="53"/>
        <v>0</v>
      </c>
      <c r="Q327" s="140">
        <f t="shared" si="54"/>
        <v>0</v>
      </c>
      <c r="R327" s="141">
        <f t="shared" si="55"/>
        <v>0</v>
      </c>
      <c r="S327" s="140">
        <f t="shared" si="56"/>
        <v>25</v>
      </c>
      <c r="T327" s="140">
        <f t="shared" si="57"/>
        <v>0</v>
      </c>
      <c r="U327" s="140">
        <f t="shared" si="58"/>
        <v>0</v>
      </c>
      <c r="V327" s="141">
        <f t="shared" si="59"/>
        <v>0</v>
      </c>
      <c r="W327" s="140">
        <f t="shared" si="60"/>
        <v>20</v>
      </c>
      <c r="X327" s="146"/>
      <c r="Y327" s="146"/>
      <c r="Z327" s="146"/>
      <c r="AA327" s="146"/>
      <c r="AB327" s="154"/>
      <c r="AC327" s="206"/>
      <c r="AD327" s="206"/>
    </row>
    <row r="328" spans="1:30" ht="31.5" hidden="1" x14ac:dyDescent="0.25">
      <c r="A328" s="132">
        <v>320</v>
      </c>
      <c r="B328" s="154" t="s">
        <v>820</v>
      </c>
      <c r="C328" s="154" t="s">
        <v>70</v>
      </c>
      <c r="D328" s="136"/>
      <c r="E328" s="137"/>
      <c r="F328" s="137">
        <v>0</v>
      </c>
      <c r="G328" s="135"/>
      <c r="H328" s="135"/>
      <c r="I328" s="135">
        <v>0</v>
      </c>
      <c r="J328" s="138"/>
      <c r="K328" s="138"/>
      <c r="L328" s="138">
        <v>0</v>
      </c>
      <c r="M328" s="139">
        <f t="shared" si="50"/>
        <v>0</v>
      </c>
      <c r="N328" s="140">
        <f t="shared" si="51"/>
        <v>0</v>
      </c>
      <c r="O328" s="141">
        <f t="shared" si="52"/>
        <v>0</v>
      </c>
      <c r="P328" s="140">
        <f t="shared" si="53"/>
        <v>0</v>
      </c>
      <c r="Q328" s="140">
        <f t="shared" si="54"/>
        <v>0</v>
      </c>
      <c r="R328" s="141">
        <f t="shared" si="55"/>
        <v>0</v>
      </c>
      <c r="S328" s="140">
        <f t="shared" si="56"/>
        <v>0</v>
      </c>
      <c r="T328" s="140">
        <f t="shared" si="57"/>
        <v>0</v>
      </c>
      <c r="U328" s="140">
        <f t="shared" si="58"/>
        <v>0</v>
      </c>
      <c r="V328" s="141">
        <f t="shared" si="59"/>
        <v>0</v>
      </c>
      <c r="W328" s="140">
        <f t="shared" si="60"/>
        <v>0</v>
      </c>
      <c r="X328" s="146"/>
      <c r="Y328" s="146"/>
      <c r="Z328" s="146"/>
      <c r="AA328" s="146"/>
      <c r="AB328" s="206"/>
      <c r="AC328" s="206"/>
      <c r="AD328" s="206"/>
    </row>
    <row r="329" spans="1:30" ht="31.5" hidden="1" x14ac:dyDescent="0.25">
      <c r="A329" s="132">
        <v>321</v>
      </c>
      <c r="B329" s="154" t="s">
        <v>821</v>
      </c>
      <c r="C329" s="154" t="s">
        <v>70</v>
      </c>
      <c r="D329" s="136"/>
      <c r="E329" s="137"/>
      <c r="F329" s="137">
        <v>0</v>
      </c>
      <c r="G329" s="135"/>
      <c r="H329" s="135"/>
      <c r="I329" s="135">
        <v>0</v>
      </c>
      <c r="J329" s="138"/>
      <c r="K329" s="138"/>
      <c r="L329" s="138">
        <v>0</v>
      </c>
      <c r="M329" s="139">
        <f t="shared" si="50"/>
        <v>0</v>
      </c>
      <c r="N329" s="140">
        <f t="shared" si="51"/>
        <v>0</v>
      </c>
      <c r="O329" s="141">
        <f t="shared" si="52"/>
        <v>0</v>
      </c>
      <c r="P329" s="140">
        <f t="shared" si="53"/>
        <v>0</v>
      </c>
      <c r="Q329" s="140">
        <f t="shared" si="54"/>
        <v>0</v>
      </c>
      <c r="R329" s="141">
        <f t="shared" si="55"/>
        <v>0</v>
      </c>
      <c r="S329" s="140">
        <f t="shared" si="56"/>
        <v>0</v>
      </c>
      <c r="T329" s="140">
        <f t="shared" si="57"/>
        <v>0</v>
      </c>
      <c r="U329" s="140">
        <f t="shared" si="58"/>
        <v>0</v>
      </c>
      <c r="V329" s="141">
        <f t="shared" si="59"/>
        <v>0</v>
      </c>
      <c r="W329" s="140">
        <f t="shared" si="60"/>
        <v>0</v>
      </c>
      <c r="X329" s="146"/>
      <c r="Y329" s="146"/>
      <c r="Z329" s="146"/>
      <c r="AA329" s="146"/>
      <c r="AB329" s="206"/>
      <c r="AC329" s="206"/>
      <c r="AD329" s="206"/>
    </row>
    <row r="330" spans="1:30" ht="31.5" hidden="1" x14ac:dyDescent="0.25">
      <c r="A330" s="132">
        <v>322</v>
      </c>
      <c r="B330" s="154" t="s">
        <v>822</v>
      </c>
      <c r="C330" s="154" t="s">
        <v>70</v>
      </c>
      <c r="D330" s="136"/>
      <c r="E330" s="137"/>
      <c r="F330" s="137">
        <v>0</v>
      </c>
      <c r="G330" s="135"/>
      <c r="H330" s="135"/>
      <c r="I330" s="135">
        <v>0</v>
      </c>
      <c r="J330" s="138"/>
      <c r="K330" s="138"/>
      <c r="L330" s="138">
        <v>0</v>
      </c>
      <c r="M330" s="139">
        <f t="shared" si="50"/>
        <v>0</v>
      </c>
      <c r="N330" s="140">
        <f t="shared" si="51"/>
        <v>0</v>
      </c>
      <c r="O330" s="141">
        <f t="shared" si="52"/>
        <v>0</v>
      </c>
      <c r="P330" s="140">
        <f t="shared" si="53"/>
        <v>0</v>
      </c>
      <c r="Q330" s="140">
        <f t="shared" si="54"/>
        <v>0</v>
      </c>
      <c r="R330" s="141">
        <f t="shared" si="55"/>
        <v>0</v>
      </c>
      <c r="S330" s="140">
        <f t="shared" si="56"/>
        <v>0</v>
      </c>
      <c r="T330" s="140">
        <f t="shared" si="57"/>
        <v>0</v>
      </c>
      <c r="U330" s="140">
        <f t="shared" si="58"/>
        <v>0</v>
      </c>
      <c r="V330" s="141">
        <f t="shared" si="59"/>
        <v>0</v>
      </c>
      <c r="W330" s="140">
        <f t="shared" si="60"/>
        <v>0</v>
      </c>
      <c r="X330" s="146"/>
      <c r="Y330" s="146"/>
      <c r="Z330" s="146"/>
      <c r="AA330" s="146"/>
      <c r="AB330" s="206"/>
      <c r="AC330" s="206"/>
      <c r="AD330" s="206"/>
    </row>
    <row r="331" spans="1:30" ht="31.5" hidden="1" x14ac:dyDescent="0.25">
      <c r="A331" s="132">
        <v>323</v>
      </c>
      <c r="B331" s="154" t="s">
        <v>823</v>
      </c>
      <c r="C331" s="154" t="s">
        <v>70</v>
      </c>
      <c r="D331" s="136"/>
      <c r="E331" s="137"/>
      <c r="F331" s="137">
        <v>0</v>
      </c>
      <c r="G331" s="135"/>
      <c r="H331" s="135"/>
      <c r="I331" s="135">
        <v>0</v>
      </c>
      <c r="J331" s="138"/>
      <c r="K331" s="138"/>
      <c r="L331" s="138">
        <v>0</v>
      </c>
      <c r="M331" s="139">
        <f t="shared" ref="M331:M394" si="61">IF(I331&lt;VLOOKUP(L331,$M$505:$Q$513,2),0,VLOOKUP(L331,$M$505:$Q$513,3))</f>
        <v>0</v>
      </c>
      <c r="N331" s="140">
        <f t="shared" ref="N331:N394" si="62">ROUNDDOWN(O331,0)</f>
        <v>0</v>
      </c>
      <c r="O331" s="141">
        <f t="shared" ref="O331:O394" si="63">I331*M331/100</f>
        <v>0</v>
      </c>
      <c r="P331" s="140">
        <f t="shared" ref="P331:P394" si="64">ROUNDDOWN(R331,0)</f>
        <v>0</v>
      </c>
      <c r="Q331" s="140">
        <f t="shared" ref="Q331:Q394" si="65">ROUNDDOWN(R331-P331,0)</f>
        <v>0</v>
      </c>
      <c r="R331" s="141">
        <f t="shared" ref="R331:R394" si="66">N331*S331/100</f>
        <v>0</v>
      </c>
      <c r="S331" s="140">
        <f t="shared" ref="S331:S394" si="67">IF(I331&lt;VLOOKUP(L331,$M$505:$Q$513,2),0,VLOOKUP(L331,$M$505:$Q$513,4))</f>
        <v>0</v>
      </c>
      <c r="T331" s="140">
        <f t="shared" ref="T331:T394" si="68">N331-P331-Q331-U331</f>
        <v>0</v>
      </c>
      <c r="U331" s="140">
        <f t="shared" ref="U331:U394" si="69">ROUNDDOWN(V331,0)</f>
        <v>0</v>
      </c>
      <c r="V331" s="141">
        <f t="shared" ref="V331:V394" si="70">N331*W331/100</f>
        <v>0</v>
      </c>
      <c r="W331" s="140">
        <f t="shared" ref="W331:W394" si="71">IF(I331&lt;VLOOKUP(L331,$M$505:$Q$513,2),0,VLOOKUP(L331,$M$505:$Q$513,5))</f>
        <v>0</v>
      </c>
      <c r="X331" s="146"/>
      <c r="Y331" s="146"/>
      <c r="Z331" s="146"/>
      <c r="AA331" s="146"/>
      <c r="AB331" s="206"/>
      <c r="AC331" s="206"/>
      <c r="AD331" s="206"/>
    </row>
    <row r="332" spans="1:30" ht="31.5" hidden="1" x14ac:dyDescent="0.25">
      <c r="A332" s="132">
        <v>324</v>
      </c>
      <c r="B332" s="154" t="s">
        <v>824</v>
      </c>
      <c r="C332" s="154" t="s">
        <v>70</v>
      </c>
      <c r="D332" s="136"/>
      <c r="E332" s="137"/>
      <c r="F332" s="137">
        <v>0</v>
      </c>
      <c r="G332" s="135"/>
      <c r="H332" s="135"/>
      <c r="I332" s="135">
        <v>0</v>
      </c>
      <c r="J332" s="138"/>
      <c r="K332" s="138"/>
      <c r="L332" s="138">
        <v>0</v>
      </c>
      <c r="M332" s="139">
        <f t="shared" si="61"/>
        <v>0</v>
      </c>
      <c r="N332" s="140">
        <f t="shared" si="62"/>
        <v>0</v>
      </c>
      <c r="O332" s="141">
        <f t="shared" si="63"/>
        <v>0</v>
      </c>
      <c r="P332" s="140">
        <f t="shared" si="64"/>
        <v>0</v>
      </c>
      <c r="Q332" s="140">
        <f t="shared" si="65"/>
        <v>0</v>
      </c>
      <c r="R332" s="141">
        <f t="shared" si="66"/>
        <v>0</v>
      </c>
      <c r="S332" s="140">
        <f t="shared" si="67"/>
        <v>0</v>
      </c>
      <c r="T332" s="140">
        <f t="shared" si="68"/>
        <v>0</v>
      </c>
      <c r="U332" s="140">
        <f t="shared" si="69"/>
        <v>0</v>
      </c>
      <c r="V332" s="141">
        <f t="shared" si="70"/>
        <v>0</v>
      </c>
      <c r="W332" s="140">
        <f t="shared" si="71"/>
        <v>0</v>
      </c>
      <c r="X332" s="146"/>
      <c r="Y332" s="146"/>
      <c r="Z332" s="146"/>
      <c r="AA332" s="146"/>
      <c r="AB332" s="206"/>
      <c r="AC332" s="206"/>
      <c r="AD332" s="206"/>
    </row>
    <row r="333" spans="1:30" ht="63" hidden="1" x14ac:dyDescent="0.25">
      <c r="A333" s="132">
        <v>325</v>
      </c>
      <c r="B333" s="154" t="s">
        <v>825</v>
      </c>
      <c r="C333" s="154" t="s">
        <v>70</v>
      </c>
      <c r="D333" s="136"/>
      <c r="E333" s="137"/>
      <c r="F333" s="137">
        <v>0</v>
      </c>
      <c r="G333" s="135"/>
      <c r="H333" s="135"/>
      <c r="I333" s="135">
        <v>0</v>
      </c>
      <c r="J333" s="138"/>
      <c r="K333" s="138"/>
      <c r="L333" s="138">
        <v>0</v>
      </c>
      <c r="M333" s="139">
        <f t="shared" si="61"/>
        <v>0</v>
      </c>
      <c r="N333" s="140">
        <f t="shared" si="62"/>
        <v>0</v>
      </c>
      <c r="O333" s="141">
        <f t="shared" si="63"/>
        <v>0</v>
      </c>
      <c r="P333" s="140">
        <f t="shared" si="64"/>
        <v>0</v>
      </c>
      <c r="Q333" s="140">
        <f t="shared" si="65"/>
        <v>0</v>
      </c>
      <c r="R333" s="141">
        <f t="shared" si="66"/>
        <v>0</v>
      </c>
      <c r="S333" s="140">
        <f t="shared" si="67"/>
        <v>0</v>
      </c>
      <c r="T333" s="140">
        <f t="shared" si="68"/>
        <v>0</v>
      </c>
      <c r="U333" s="140">
        <f t="shared" si="69"/>
        <v>0</v>
      </c>
      <c r="V333" s="141">
        <f t="shared" si="70"/>
        <v>0</v>
      </c>
      <c r="W333" s="140">
        <f t="shared" si="71"/>
        <v>0</v>
      </c>
      <c r="X333" s="146"/>
      <c r="Y333" s="146"/>
      <c r="Z333" s="146"/>
      <c r="AA333" s="146"/>
      <c r="AB333" s="206"/>
      <c r="AC333" s="206"/>
      <c r="AD333" s="206"/>
    </row>
    <row r="334" spans="1:30" ht="47.25" hidden="1" x14ac:dyDescent="0.25">
      <c r="A334" s="132">
        <v>326</v>
      </c>
      <c r="B334" s="154" t="s">
        <v>150</v>
      </c>
      <c r="C334" s="154" t="s">
        <v>70</v>
      </c>
      <c r="D334" s="136"/>
      <c r="E334" s="137"/>
      <c r="F334" s="137">
        <v>0</v>
      </c>
      <c r="G334" s="135"/>
      <c r="H334" s="135"/>
      <c r="I334" s="135">
        <v>0</v>
      </c>
      <c r="J334" s="138"/>
      <c r="K334" s="138"/>
      <c r="L334" s="138">
        <v>0</v>
      </c>
      <c r="M334" s="139">
        <f t="shared" si="61"/>
        <v>0</v>
      </c>
      <c r="N334" s="140">
        <f t="shared" si="62"/>
        <v>0</v>
      </c>
      <c r="O334" s="141">
        <f t="shared" si="63"/>
        <v>0</v>
      </c>
      <c r="P334" s="140">
        <f t="shared" si="64"/>
        <v>0</v>
      </c>
      <c r="Q334" s="140">
        <f t="shared" si="65"/>
        <v>0</v>
      </c>
      <c r="R334" s="141">
        <f t="shared" si="66"/>
        <v>0</v>
      </c>
      <c r="S334" s="140">
        <f t="shared" si="67"/>
        <v>0</v>
      </c>
      <c r="T334" s="140">
        <f t="shared" si="68"/>
        <v>0</v>
      </c>
      <c r="U334" s="140">
        <f t="shared" si="69"/>
        <v>0</v>
      </c>
      <c r="V334" s="141">
        <f t="shared" si="70"/>
        <v>0</v>
      </c>
      <c r="W334" s="140">
        <f t="shared" si="71"/>
        <v>0</v>
      </c>
      <c r="X334" s="146"/>
      <c r="Y334" s="146"/>
      <c r="Z334" s="146"/>
      <c r="AA334" s="146"/>
      <c r="AB334" s="206"/>
      <c r="AC334" s="206"/>
      <c r="AD334" s="206"/>
    </row>
    <row r="335" spans="1:30" ht="47.25" hidden="1" x14ac:dyDescent="0.25">
      <c r="A335" s="132">
        <v>327</v>
      </c>
      <c r="B335" s="154" t="s">
        <v>846</v>
      </c>
      <c r="C335" s="154" t="s">
        <v>70</v>
      </c>
      <c r="D335" s="136"/>
      <c r="E335" s="137"/>
      <c r="F335" s="137">
        <v>0</v>
      </c>
      <c r="G335" s="135"/>
      <c r="H335" s="135"/>
      <c r="I335" s="135">
        <v>0</v>
      </c>
      <c r="J335" s="138"/>
      <c r="K335" s="138"/>
      <c r="L335" s="138">
        <v>0</v>
      </c>
      <c r="M335" s="139">
        <f t="shared" si="61"/>
        <v>0</v>
      </c>
      <c r="N335" s="140">
        <f t="shared" si="62"/>
        <v>0</v>
      </c>
      <c r="O335" s="141">
        <f t="shared" si="63"/>
        <v>0</v>
      </c>
      <c r="P335" s="140">
        <f t="shared" si="64"/>
        <v>0</v>
      </c>
      <c r="Q335" s="140">
        <f t="shared" si="65"/>
        <v>0</v>
      </c>
      <c r="R335" s="141">
        <f t="shared" si="66"/>
        <v>0</v>
      </c>
      <c r="S335" s="140">
        <f t="shared" si="67"/>
        <v>0</v>
      </c>
      <c r="T335" s="140">
        <f t="shared" si="68"/>
        <v>0</v>
      </c>
      <c r="U335" s="140">
        <f t="shared" si="69"/>
        <v>0</v>
      </c>
      <c r="V335" s="141">
        <f t="shared" si="70"/>
        <v>0</v>
      </c>
      <c r="W335" s="140">
        <f t="shared" si="71"/>
        <v>0</v>
      </c>
      <c r="X335" s="146"/>
      <c r="Y335" s="146"/>
      <c r="Z335" s="146"/>
      <c r="AA335" s="146"/>
      <c r="AB335" s="206"/>
      <c r="AC335" s="206"/>
      <c r="AD335" s="206"/>
    </row>
    <row r="336" spans="1:30" hidden="1" x14ac:dyDescent="0.25">
      <c r="A336" s="132">
        <v>328</v>
      </c>
      <c r="B336" s="154" t="s">
        <v>2</v>
      </c>
      <c r="C336" s="154" t="s">
        <v>70</v>
      </c>
      <c r="D336" s="136"/>
      <c r="E336" s="137"/>
      <c r="F336" s="137">
        <v>0</v>
      </c>
      <c r="G336" s="135"/>
      <c r="H336" s="135"/>
      <c r="I336" s="135">
        <v>0</v>
      </c>
      <c r="J336" s="138"/>
      <c r="K336" s="138"/>
      <c r="L336" s="138">
        <v>0</v>
      </c>
      <c r="M336" s="139">
        <f t="shared" si="61"/>
        <v>0</v>
      </c>
      <c r="N336" s="140">
        <f t="shared" si="62"/>
        <v>0</v>
      </c>
      <c r="O336" s="141">
        <f t="shared" si="63"/>
        <v>0</v>
      </c>
      <c r="P336" s="140">
        <f t="shared" si="64"/>
        <v>0</v>
      </c>
      <c r="Q336" s="140">
        <f t="shared" si="65"/>
        <v>0</v>
      </c>
      <c r="R336" s="141">
        <f t="shared" si="66"/>
        <v>0</v>
      </c>
      <c r="S336" s="140">
        <f t="shared" si="67"/>
        <v>0</v>
      </c>
      <c r="T336" s="140">
        <f t="shared" si="68"/>
        <v>0</v>
      </c>
      <c r="U336" s="140">
        <f t="shared" si="69"/>
        <v>0</v>
      </c>
      <c r="V336" s="141">
        <f t="shared" si="70"/>
        <v>0</v>
      </c>
      <c r="W336" s="140">
        <f t="shared" si="71"/>
        <v>0</v>
      </c>
      <c r="X336" s="146"/>
      <c r="Y336" s="146"/>
      <c r="Z336" s="146"/>
      <c r="AA336" s="146"/>
      <c r="AB336" s="206"/>
      <c r="AC336" s="206"/>
      <c r="AD336" s="206"/>
    </row>
    <row r="337" spans="1:30" ht="31.5" hidden="1" x14ac:dyDescent="0.25">
      <c r="A337" s="132">
        <v>329</v>
      </c>
      <c r="B337" s="154" t="s">
        <v>130</v>
      </c>
      <c r="C337" s="154" t="s">
        <v>70</v>
      </c>
      <c r="D337" s="136"/>
      <c r="E337" s="137"/>
      <c r="F337" s="137">
        <v>0</v>
      </c>
      <c r="G337" s="135"/>
      <c r="H337" s="135"/>
      <c r="I337" s="135">
        <v>0</v>
      </c>
      <c r="J337" s="138"/>
      <c r="K337" s="138"/>
      <c r="L337" s="138">
        <v>0</v>
      </c>
      <c r="M337" s="139">
        <f t="shared" si="61"/>
        <v>0</v>
      </c>
      <c r="N337" s="140">
        <f t="shared" si="62"/>
        <v>0</v>
      </c>
      <c r="O337" s="141">
        <f t="shared" si="63"/>
        <v>0</v>
      </c>
      <c r="P337" s="140">
        <f t="shared" si="64"/>
        <v>0</v>
      </c>
      <c r="Q337" s="140">
        <f t="shared" si="65"/>
        <v>0</v>
      </c>
      <c r="R337" s="141">
        <f t="shared" si="66"/>
        <v>0</v>
      </c>
      <c r="S337" s="140">
        <f t="shared" si="67"/>
        <v>0</v>
      </c>
      <c r="T337" s="140">
        <f t="shared" si="68"/>
        <v>0</v>
      </c>
      <c r="U337" s="140">
        <f t="shared" si="69"/>
        <v>0</v>
      </c>
      <c r="V337" s="141">
        <f t="shared" si="70"/>
        <v>0</v>
      </c>
      <c r="W337" s="140">
        <f t="shared" si="71"/>
        <v>0</v>
      </c>
      <c r="X337" s="146"/>
      <c r="Y337" s="146"/>
      <c r="Z337" s="146"/>
      <c r="AA337" s="146"/>
      <c r="AB337" s="206"/>
      <c r="AC337" s="206"/>
      <c r="AD337" s="206"/>
    </row>
    <row r="338" spans="1:30" ht="31.5" hidden="1" x14ac:dyDescent="0.25">
      <c r="A338" s="132">
        <v>330</v>
      </c>
      <c r="B338" s="154" t="s">
        <v>826</v>
      </c>
      <c r="C338" s="154" t="s">
        <v>70</v>
      </c>
      <c r="D338" s="136"/>
      <c r="E338" s="137"/>
      <c r="F338" s="137">
        <v>0</v>
      </c>
      <c r="G338" s="135"/>
      <c r="H338" s="135"/>
      <c r="I338" s="135">
        <v>0</v>
      </c>
      <c r="J338" s="138"/>
      <c r="K338" s="138"/>
      <c r="L338" s="138">
        <v>0</v>
      </c>
      <c r="M338" s="139">
        <f t="shared" si="61"/>
        <v>0</v>
      </c>
      <c r="N338" s="140">
        <f t="shared" si="62"/>
        <v>0</v>
      </c>
      <c r="O338" s="141">
        <f t="shared" si="63"/>
        <v>0</v>
      </c>
      <c r="P338" s="140">
        <f t="shared" si="64"/>
        <v>0</v>
      </c>
      <c r="Q338" s="140">
        <f t="shared" si="65"/>
        <v>0</v>
      </c>
      <c r="R338" s="141">
        <f t="shared" si="66"/>
        <v>0</v>
      </c>
      <c r="S338" s="140">
        <f t="shared" si="67"/>
        <v>0</v>
      </c>
      <c r="T338" s="140">
        <f t="shared" si="68"/>
        <v>0</v>
      </c>
      <c r="U338" s="140">
        <f t="shared" si="69"/>
        <v>0</v>
      </c>
      <c r="V338" s="141">
        <f t="shared" si="70"/>
        <v>0</v>
      </c>
      <c r="W338" s="140">
        <f t="shared" si="71"/>
        <v>0</v>
      </c>
      <c r="X338" s="146"/>
      <c r="Y338" s="146"/>
      <c r="Z338" s="146"/>
      <c r="AA338" s="146"/>
      <c r="AB338" s="206"/>
      <c r="AC338" s="206"/>
      <c r="AD338" s="206"/>
    </row>
    <row r="339" spans="1:30" ht="31.5" hidden="1" x14ac:dyDescent="0.25">
      <c r="A339" s="132">
        <v>331</v>
      </c>
      <c r="B339" s="154" t="s">
        <v>110</v>
      </c>
      <c r="C339" s="154" t="s">
        <v>70</v>
      </c>
      <c r="D339" s="136"/>
      <c r="E339" s="137"/>
      <c r="F339" s="137">
        <v>0</v>
      </c>
      <c r="G339" s="135"/>
      <c r="H339" s="135"/>
      <c r="I339" s="135">
        <v>0</v>
      </c>
      <c r="J339" s="138"/>
      <c r="K339" s="138"/>
      <c r="L339" s="138">
        <v>0</v>
      </c>
      <c r="M339" s="139">
        <f t="shared" si="61"/>
        <v>0</v>
      </c>
      <c r="N339" s="140">
        <f t="shared" si="62"/>
        <v>0</v>
      </c>
      <c r="O339" s="141">
        <f t="shared" si="63"/>
        <v>0</v>
      </c>
      <c r="P339" s="140">
        <f t="shared" si="64"/>
        <v>0</v>
      </c>
      <c r="Q339" s="140">
        <f t="shared" si="65"/>
        <v>0</v>
      </c>
      <c r="R339" s="141">
        <f t="shared" si="66"/>
        <v>0</v>
      </c>
      <c r="S339" s="140">
        <f t="shared" si="67"/>
        <v>0</v>
      </c>
      <c r="T339" s="140">
        <f t="shared" si="68"/>
        <v>0</v>
      </c>
      <c r="U339" s="140">
        <f t="shared" si="69"/>
        <v>0</v>
      </c>
      <c r="V339" s="141">
        <f t="shared" si="70"/>
        <v>0</v>
      </c>
      <c r="W339" s="140">
        <f t="shared" si="71"/>
        <v>0</v>
      </c>
      <c r="X339" s="146"/>
      <c r="Y339" s="146"/>
      <c r="Z339" s="146"/>
      <c r="AA339" s="146"/>
      <c r="AB339" s="206"/>
      <c r="AC339" s="206"/>
      <c r="AD339" s="206"/>
    </row>
    <row r="340" spans="1:30" ht="31.5" hidden="1" x14ac:dyDescent="0.25">
      <c r="A340" s="132">
        <v>332</v>
      </c>
      <c r="B340" s="154" t="s">
        <v>847</v>
      </c>
      <c r="C340" s="154" t="s">
        <v>70</v>
      </c>
      <c r="D340" s="136"/>
      <c r="E340" s="137"/>
      <c r="F340" s="137">
        <v>0</v>
      </c>
      <c r="G340" s="135"/>
      <c r="H340" s="135"/>
      <c r="I340" s="135">
        <v>0</v>
      </c>
      <c r="J340" s="138"/>
      <c r="K340" s="138"/>
      <c r="L340" s="138">
        <v>0</v>
      </c>
      <c r="M340" s="139">
        <f t="shared" si="61"/>
        <v>0</v>
      </c>
      <c r="N340" s="140">
        <f t="shared" si="62"/>
        <v>0</v>
      </c>
      <c r="O340" s="141">
        <f t="shared" si="63"/>
        <v>0</v>
      </c>
      <c r="P340" s="140">
        <f t="shared" si="64"/>
        <v>0</v>
      </c>
      <c r="Q340" s="140">
        <f t="shared" si="65"/>
        <v>0</v>
      </c>
      <c r="R340" s="141">
        <f t="shared" si="66"/>
        <v>0</v>
      </c>
      <c r="S340" s="140">
        <f t="shared" si="67"/>
        <v>0</v>
      </c>
      <c r="T340" s="140">
        <f t="shared" si="68"/>
        <v>0</v>
      </c>
      <c r="U340" s="140">
        <f t="shared" si="69"/>
        <v>0</v>
      </c>
      <c r="V340" s="141">
        <f t="shared" si="70"/>
        <v>0</v>
      </c>
      <c r="W340" s="140">
        <f t="shared" si="71"/>
        <v>0</v>
      </c>
      <c r="X340" s="146"/>
      <c r="Y340" s="146"/>
      <c r="Z340" s="146"/>
      <c r="AA340" s="146"/>
      <c r="AB340" s="206"/>
      <c r="AC340" s="206"/>
      <c r="AD340" s="206"/>
    </row>
    <row r="341" spans="1:30" ht="31.5" hidden="1" x14ac:dyDescent="0.25">
      <c r="A341" s="132">
        <v>333</v>
      </c>
      <c r="B341" s="154" t="s">
        <v>848</v>
      </c>
      <c r="C341" s="154" t="s">
        <v>70</v>
      </c>
      <c r="D341" s="136"/>
      <c r="E341" s="137"/>
      <c r="F341" s="137">
        <v>0</v>
      </c>
      <c r="G341" s="135"/>
      <c r="H341" s="135"/>
      <c r="I341" s="135">
        <v>0</v>
      </c>
      <c r="J341" s="138"/>
      <c r="K341" s="138"/>
      <c r="L341" s="138">
        <v>0</v>
      </c>
      <c r="M341" s="139">
        <f t="shared" si="61"/>
        <v>0</v>
      </c>
      <c r="N341" s="140">
        <f t="shared" si="62"/>
        <v>0</v>
      </c>
      <c r="O341" s="141">
        <f t="shared" si="63"/>
        <v>0</v>
      </c>
      <c r="P341" s="140">
        <f t="shared" si="64"/>
        <v>0</v>
      </c>
      <c r="Q341" s="140">
        <f t="shared" si="65"/>
        <v>0</v>
      </c>
      <c r="R341" s="141">
        <f t="shared" si="66"/>
        <v>0</v>
      </c>
      <c r="S341" s="140">
        <f t="shared" si="67"/>
        <v>0</v>
      </c>
      <c r="T341" s="140">
        <f t="shared" si="68"/>
        <v>0</v>
      </c>
      <c r="U341" s="140">
        <f t="shared" si="69"/>
        <v>0</v>
      </c>
      <c r="V341" s="141">
        <f t="shared" si="70"/>
        <v>0</v>
      </c>
      <c r="W341" s="140">
        <f t="shared" si="71"/>
        <v>0</v>
      </c>
      <c r="X341" s="146"/>
      <c r="Y341" s="146"/>
      <c r="Z341" s="146"/>
      <c r="AA341" s="146"/>
      <c r="AB341" s="206"/>
      <c r="AC341" s="206"/>
      <c r="AD341" s="206"/>
    </row>
    <row r="342" spans="1:30" ht="31.5" hidden="1" x14ac:dyDescent="0.25">
      <c r="A342" s="132">
        <v>334</v>
      </c>
      <c r="B342" s="154" t="s">
        <v>112</v>
      </c>
      <c r="C342" s="154" t="s">
        <v>70</v>
      </c>
      <c r="D342" s="136"/>
      <c r="E342" s="137"/>
      <c r="F342" s="137">
        <v>0</v>
      </c>
      <c r="G342" s="135"/>
      <c r="H342" s="135"/>
      <c r="I342" s="135">
        <v>0</v>
      </c>
      <c r="J342" s="138"/>
      <c r="K342" s="138"/>
      <c r="L342" s="138">
        <v>0</v>
      </c>
      <c r="M342" s="139">
        <f t="shared" si="61"/>
        <v>0</v>
      </c>
      <c r="N342" s="140">
        <f t="shared" si="62"/>
        <v>0</v>
      </c>
      <c r="O342" s="141">
        <f t="shared" si="63"/>
        <v>0</v>
      </c>
      <c r="P342" s="140">
        <f t="shared" si="64"/>
        <v>0</v>
      </c>
      <c r="Q342" s="140">
        <f t="shared" si="65"/>
        <v>0</v>
      </c>
      <c r="R342" s="141">
        <f t="shared" si="66"/>
        <v>0</v>
      </c>
      <c r="S342" s="140">
        <f t="shared" si="67"/>
        <v>0</v>
      </c>
      <c r="T342" s="140">
        <f t="shared" si="68"/>
        <v>0</v>
      </c>
      <c r="U342" s="140">
        <f t="shared" si="69"/>
        <v>0</v>
      </c>
      <c r="V342" s="141">
        <f t="shared" si="70"/>
        <v>0</v>
      </c>
      <c r="W342" s="140">
        <f t="shared" si="71"/>
        <v>0</v>
      </c>
      <c r="X342" s="146"/>
      <c r="Y342" s="146"/>
      <c r="Z342" s="146"/>
      <c r="AA342" s="146"/>
      <c r="AB342" s="206"/>
      <c r="AC342" s="206"/>
      <c r="AD342" s="206"/>
    </row>
    <row r="343" spans="1:30" ht="31.5" hidden="1" x14ac:dyDescent="0.25">
      <c r="A343" s="132">
        <v>335</v>
      </c>
      <c r="B343" s="154" t="s">
        <v>92</v>
      </c>
      <c r="C343" s="154" t="s">
        <v>70</v>
      </c>
      <c r="D343" s="136"/>
      <c r="E343" s="137"/>
      <c r="F343" s="137">
        <v>0</v>
      </c>
      <c r="G343" s="135"/>
      <c r="H343" s="135"/>
      <c r="I343" s="135">
        <v>0</v>
      </c>
      <c r="J343" s="138"/>
      <c r="K343" s="138"/>
      <c r="L343" s="138">
        <v>0</v>
      </c>
      <c r="M343" s="139">
        <f t="shared" si="61"/>
        <v>0</v>
      </c>
      <c r="N343" s="140">
        <f t="shared" si="62"/>
        <v>0</v>
      </c>
      <c r="O343" s="141">
        <f t="shared" si="63"/>
        <v>0</v>
      </c>
      <c r="P343" s="140">
        <f t="shared" si="64"/>
        <v>0</v>
      </c>
      <c r="Q343" s="140">
        <f t="shared" si="65"/>
        <v>0</v>
      </c>
      <c r="R343" s="141">
        <f t="shared" si="66"/>
        <v>0</v>
      </c>
      <c r="S343" s="140">
        <f t="shared" si="67"/>
        <v>0</v>
      </c>
      <c r="T343" s="140">
        <f t="shared" si="68"/>
        <v>0</v>
      </c>
      <c r="U343" s="140">
        <f t="shared" si="69"/>
        <v>0</v>
      </c>
      <c r="V343" s="141">
        <f t="shared" si="70"/>
        <v>0</v>
      </c>
      <c r="W343" s="140">
        <f t="shared" si="71"/>
        <v>0</v>
      </c>
      <c r="X343" s="146"/>
      <c r="Y343" s="146"/>
      <c r="Z343" s="146"/>
      <c r="AA343" s="146"/>
      <c r="AB343" s="206"/>
      <c r="AC343" s="206"/>
      <c r="AD343" s="206"/>
    </row>
    <row r="344" spans="1:30" ht="31.5" hidden="1" x14ac:dyDescent="0.25">
      <c r="A344" s="132">
        <v>336</v>
      </c>
      <c r="B344" s="154" t="s">
        <v>114</v>
      </c>
      <c r="C344" s="154" t="s">
        <v>70</v>
      </c>
      <c r="D344" s="136"/>
      <c r="E344" s="137"/>
      <c r="F344" s="137">
        <v>0</v>
      </c>
      <c r="G344" s="135"/>
      <c r="H344" s="135"/>
      <c r="I344" s="135">
        <v>0</v>
      </c>
      <c r="J344" s="138"/>
      <c r="K344" s="138"/>
      <c r="L344" s="138">
        <v>0</v>
      </c>
      <c r="M344" s="139">
        <f t="shared" si="61"/>
        <v>0</v>
      </c>
      <c r="N344" s="140">
        <f t="shared" si="62"/>
        <v>0</v>
      </c>
      <c r="O344" s="141">
        <f t="shared" si="63"/>
        <v>0</v>
      </c>
      <c r="P344" s="140">
        <f t="shared" si="64"/>
        <v>0</v>
      </c>
      <c r="Q344" s="140">
        <f t="shared" si="65"/>
        <v>0</v>
      </c>
      <c r="R344" s="141">
        <f t="shared" si="66"/>
        <v>0</v>
      </c>
      <c r="S344" s="140">
        <f t="shared" si="67"/>
        <v>0</v>
      </c>
      <c r="T344" s="140">
        <f t="shared" si="68"/>
        <v>0</v>
      </c>
      <c r="U344" s="140">
        <f t="shared" si="69"/>
        <v>0</v>
      </c>
      <c r="V344" s="141">
        <f t="shared" si="70"/>
        <v>0</v>
      </c>
      <c r="W344" s="140">
        <f t="shared" si="71"/>
        <v>0</v>
      </c>
      <c r="X344" s="146"/>
      <c r="Y344" s="146"/>
      <c r="Z344" s="146"/>
      <c r="AA344" s="146"/>
      <c r="AB344" s="206"/>
      <c r="AC344" s="206"/>
      <c r="AD344" s="206"/>
    </row>
    <row r="345" spans="1:30" ht="31.5" hidden="1" x14ac:dyDescent="0.25">
      <c r="A345" s="132">
        <v>337</v>
      </c>
      <c r="B345" s="154" t="s">
        <v>161</v>
      </c>
      <c r="C345" s="154" t="s">
        <v>70</v>
      </c>
      <c r="D345" s="136"/>
      <c r="E345" s="137"/>
      <c r="F345" s="137">
        <v>0</v>
      </c>
      <c r="G345" s="135"/>
      <c r="H345" s="135"/>
      <c r="I345" s="135">
        <v>0</v>
      </c>
      <c r="J345" s="138"/>
      <c r="K345" s="138"/>
      <c r="L345" s="138">
        <v>0</v>
      </c>
      <c r="M345" s="139">
        <f t="shared" si="61"/>
        <v>0</v>
      </c>
      <c r="N345" s="140">
        <f t="shared" si="62"/>
        <v>0</v>
      </c>
      <c r="O345" s="141">
        <f t="shared" si="63"/>
        <v>0</v>
      </c>
      <c r="P345" s="140">
        <f t="shared" si="64"/>
        <v>0</v>
      </c>
      <c r="Q345" s="140">
        <f t="shared" si="65"/>
        <v>0</v>
      </c>
      <c r="R345" s="141">
        <f t="shared" si="66"/>
        <v>0</v>
      </c>
      <c r="S345" s="140">
        <f t="shared" si="67"/>
        <v>0</v>
      </c>
      <c r="T345" s="140">
        <f t="shared" si="68"/>
        <v>0</v>
      </c>
      <c r="U345" s="140">
        <f t="shared" si="69"/>
        <v>0</v>
      </c>
      <c r="V345" s="141">
        <f t="shared" si="70"/>
        <v>0</v>
      </c>
      <c r="W345" s="140">
        <f t="shared" si="71"/>
        <v>0</v>
      </c>
      <c r="X345" s="146"/>
      <c r="Y345" s="146"/>
      <c r="Z345" s="146"/>
      <c r="AA345" s="146"/>
      <c r="AB345" s="206"/>
      <c r="AC345" s="206"/>
      <c r="AD345" s="206"/>
    </row>
    <row r="346" spans="1:30" ht="31.5" hidden="1" x14ac:dyDescent="0.25">
      <c r="A346" s="132">
        <v>338</v>
      </c>
      <c r="B346" s="154" t="s">
        <v>71</v>
      </c>
      <c r="C346" s="154" t="s">
        <v>70</v>
      </c>
      <c r="D346" s="136"/>
      <c r="E346" s="137"/>
      <c r="F346" s="137">
        <v>0</v>
      </c>
      <c r="G346" s="135"/>
      <c r="H346" s="135"/>
      <c r="I346" s="135">
        <v>0</v>
      </c>
      <c r="J346" s="138"/>
      <c r="K346" s="138"/>
      <c r="L346" s="138">
        <v>0</v>
      </c>
      <c r="M346" s="139">
        <f t="shared" si="61"/>
        <v>0</v>
      </c>
      <c r="N346" s="140">
        <f t="shared" si="62"/>
        <v>0</v>
      </c>
      <c r="O346" s="141">
        <f t="shared" si="63"/>
        <v>0</v>
      </c>
      <c r="P346" s="140">
        <f t="shared" si="64"/>
        <v>0</v>
      </c>
      <c r="Q346" s="140">
        <f t="shared" si="65"/>
        <v>0</v>
      </c>
      <c r="R346" s="141">
        <f t="shared" si="66"/>
        <v>0</v>
      </c>
      <c r="S346" s="140">
        <f t="shared" si="67"/>
        <v>0</v>
      </c>
      <c r="T346" s="140">
        <f t="shared" si="68"/>
        <v>0</v>
      </c>
      <c r="U346" s="140">
        <f t="shared" si="69"/>
        <v>0</v>
      </c>
      <c r="V346" s="141">
        <f t="shared" si="70"/>
        <v>0</v>
      </c>
      <c r="W346" s="140">
        <f t="shared" si="71"/>
        <v>0</v>
      </c>
      <c r="X346" s="146"/>
      <c r="Y346" s="146"/>
      <c r="Z346" s="146"/>
      <c r="AA346" s="146"/>
      <c r="AB346" s="206"/>
      <c r="AC346" s="206"/>
      <c r="AD346" s="206"/>
    </row>
    <row r="347" spans="1:30" ht="31.5" hidden="1" x14ac:dyDescent="0.25">
      <c r="A347" s="132">
        <v>339</v>
      </c>
      <c r="B347" s="154" t="s">
        <v>152</v>
      </c>
      <c r="C347" s="154" t="s">
        <v>70</v>
      </c>
      <c r="D347" s="136"/>
      <c r="E347" s="137"/>
      <c r="F347" s="137">
        <v>0</v>
      </c>
      <c r="G347" s="135"/>
      <c r="H347" s="135"/>
      <c r="I347" s="135">
        <v>0</v>
      </c>
      <c r="J347" s="138"/>
      <c r="K347" s="138"/>
      <c r="L347" s="138">
        <v>0</v>
      </c>
      <c r="M347" s="139">
        <f t="shared" si="61"/>
        <v>0</v>
      </c>
      <c r="N347" s="140">
        <f t="shared" si="62"/>
        <v>0</v>
      </c>
      <c r="O347" s="141">
        <f t="shared" si="63"/>
        <v>0</v>
      </c>
      <c r="P347" s="140">
        <f t="shared" si="64"/>
        <v>0</v>
      </c>
      <c r="Q347" s="140">
        <f t="shared" si="65"/>
        <v>0</v>
      </c>
      <c r="R347" s="141">
        <f t="shared" si="66"/>
        <v>0</v>
      </c>
      <c r="S347" s="140">
        <f t="shared" si="67"/>
        <v>0</v>
      </c>
      <c r="T347" s="140">
        <f t="shared" si="68"/>
        <v>0</v>
      </c>
      <c r="U347" s="140">
        <f t="shared" si="69"/>
        <v>0</v>
      </c>
      <c r="V347" s="141">
        <f t="shared" si="70"/>
        <v>0</v>
      </c>
      <c r="W347" s="140">
        <f t="shared" si="71"/>
        <v>0</v>
      </c>
      <c r="X347" s="146"/>
      <c r="Y347" s="146"/>
      <c r="Z347" s="146"/>
      <c r="AA347" s="146"/>
      <c r="AB347" s="206"/>
      <c r="AC347" s="206"/>
      <c r="AD347" s="206"/>
    </row>
    <row r="348" spans="1:30" ht="31.5" hidden="1" x14ac:dyDescent="0.25">
      <c r="A348" s="132">
        <v>340</v>
      </c>
      <c r="B348" s="154" t="s">
        <v>137</v>
      </c>
      <c r="C348" s="154" t="s">
        <v>70</v>
      </c>
      <c r="D348" s="136"/>
      <c r="E348" s="137"/>
      <c r="F348" s="137">
        <v>0</v>
      </c>
      <c r="G348" s="135"/>
      <c r="H348" s="135"/>
      <c r="I348" s="135">
        <v>0</v>
      </c>
      <c r="J348" s="138"/>
      <c r="K348" s="138"/>
      <c r="L348" s="138">
        <v>0</v>
      </c>
      <c r="M348" s="139">
        <f t="shared" si="61"/>
        <v>0</v>
      </c>
      <c r="N348" s="140">
        <f t="shared" si="62"/>
        <v>0</v>
      </c>
      <c r="O348" s="141">
        <f t="shared" si="63"/>
        <v>0</v>
      </c>
      <c r="P348" s="140">
        <f t="shared" si="64"/>
        <v>0</v>
      </c>
      <c r="Q348" s="140">
        <f t="shared" si="65"/>
        <v>0</v>
      </c>
      <c r="R348" s="141">
        <f t="shared" si="66"/>
        <v>0</v>
      </c>
      <c r="S348" s="140">
        <f t="shared" si="67"/>
        <v>0</v>
      </c>
      <c r="T348" s="140">
        <f t="shared" si="68"/>
        <v>0</v>
      </c>
      <c r="U348" s="140">
        <f t="shared" si="69"/>
        <v>0</v>
      </c>
      <c r="V348" s="141">
        <f t="shared" si="70"/>
        <v>0</v>
      </c>
      <c r="W348" s="140">
        <f t="shared" si="71"/>
        <v>0</v>
      </c>
      <c r="X348" s="146"/>
      <c r="Y348" s="146"/>
      <c r="Z348" s="146"/>
      <c r="AA348" s="146"/>
      <c r="AB348" s="206"/>
      <c r="AC348" s="206"/>
      <c r="AD348" s="206"/>
    </row>
    <row r="349" spans="1:30" ht="47.25" hidden="1" x14ac:dyDescent="0.25">
      <c r="A349" s="132">
        <v>341</v>
      </c>
      <c r="B349" s="154" t="s">
        <v>828</v>
      </c>
      <c r="C349" s="154" t="s">
        <v>70</v>
      </c>
      <c r="D349" s="136"/>
      <c r="E349" s="137"/>
      <c r="F349" s="137">
        <v>0</v>
      </c>
      <c r="G349" s="135"/>
      <c r="H349" s="135"/>
      <c r="I349" s="135">
        <v>0</v>
      </c>
      <c r="J349" s="138"/>
      <c r="K349" s="138"/>
      <c r="L349" s="138">
        <v>0</v>
      </c>
      <c r="M349" s="139">
        <f t="shared" si="61"/>
        <v>0</v>
      </c>
      <c r="N349" s="140">
        <f t="shared" si="62"/>
        <v>0</v>
      </c>
      <c r="O349" s="141">
        <f t="shared" si="63"/>
        <v>0</v>
      </c>
      <c r="P349" s="140">
        <f t="shared" si="64"/>
        <v>0</v>
      </c>
      <c r="Q349" s="140">
        <f t="shared" si="65"/>
        <v>0</v>
      </c>
      <c r="R349" s="141">
        <f t="shared" si="66"/>
        <v>0</v>
      </c>
      <c r="S349" s="140">
        <f t="shared" si="67"/>
        <v>0</v>
      </c>
      <c r="T349" s="140">
        <f t="shared" si="68"/>
        <v>0</v>
      </c>
      <c r="U349" s="140">
        <f t="shared" si="69"/>
        <v>0</v>
      </c>
      <c r="V349" s="141">
        <f t="shared" si="70"/>
        <v>0</v>
      </c>
      <c r="W349" s="140">
        <f t="shared" si="71"/>
        <v>0</v>
      </c>
      <c r="X349" s="146"/>
      <c r="Y349" s="146"/>
      <c r="Z349" s="146"/>
      <c r="AA349" s="146"/>
      <c r="AB349" s="206"/>
      <c r="AC349" s="206"/>
      <c r="AD349" s="206"/>
    </row>
    <row r="350" spans="1:30" ht="47.25" hidden="1" x14ac:dyDescent="0.25">
      <c r="A350" s="132">
        <v>342</v>
      </c>
      <c r="B350" s="154" t="s">
        <v>829</v>
      </c>
      <c r="C350" s="154" t="s">
        <v>70</v>
      </c>
      <c r="D350" s="136"/>
      <c r="E350" s="137"/>
      <c r="F350" s="137">
        <v>0</v>
      </c>
      <c r="G350" s="135"/>
      <c r="H350" s="135"/>
      <c r="I350" s="135">
        <v>0</v>
      </c>
      <c r="J350" s="138"/>
      <c r="K350" s="138"/>
      <c r="L350" s="138">
        <v>0</v>
      </c>
      <c r="M350" s="139">
        <f t="shared" si="61"/>
        <v>0</v>
      </c>
      <c r="N350" s="140">
        <f t="shared" si="62"/>
        <v>0</v>
      </c>
      <c r="O350" s="141">
        <f t="shared" si="63"/>
        <v>0</v>
      </c>
      <c r="P350" s="140">
        <f t="shared" si="64"/>
        <v>0</v>
      </c>
      <c r="Q350" s="140">
        <f t="shared" si="65"/>
        <v>0</v>
      </c>
      <c r="R350" s="141">
        <f t="shared" si="66"/>
        <v>0</v>
      </c>
      <c r="S350" s="140">
        <f t="shared" si="67"/>
        <v>0</v>
      </c>
      <c r="T350" s="140">
        <f t="shared" si="68"/>
        <v>0</v>
      </c>
      <c r="U350" s="140">
        <f t="shared" si="69"/>
        <v>0</v>
      </c>
      <c r="V350" s="141">
        <f t="shared" si="70"/>
        <v>0</v>
      </c>
      <c r="W350" s="140">
        <f t="shared" si="71"/>
        <v>0</v>
      </c>
      <c r="X350" s="146"/>
      <c r="Y350" s="146"/>
      <c r="Z350" s="146"/>
      <c r="AA350" s="146"/>
      <c r="AB350" s="206"/>
      <c r="AC350" s="206"/>
      <c r="AD350" s="206"/>
    </row>
    <row r="351" spans="1:30" ht="47.25" hidden="1" x14ac:dyDescent="0.25">
      <c r="A351" s="132">
        <v>343</v>
      </c>
      <c r="B351" s="154" t="s">
        <v>830</v>
      </c>
      <c r="C351" s="154" t="s">
        <v>70</v>
      </c>
      <c r="D351" s="136"/>
      <c r="E351" s="137"/>
      <c r="F351" s="137">
        <v>0</v>
      </c>
      <c r="G351" s="135"/>
      <c r="H351" s="135"/>
      <c r="I351" s="135">
        <v>0</v>
      </c>
      <c r="J351" s="138"/>
      <c r="K351" s="138"/>
      <c r="L351" s="138">
        <v>0</v>
      </c>
      <c r="M351" s="139">
        <f t="shared" si="61"/>
        <v>0</v>
      </c>
      <c r="N351" s="140">
        <f t="shared" si="62"/>
        <v>0</v>
      </c>
      <c r="O351" s="141">
        <f t="shared" si="63"/>
        <v>0</v>
      </c>
      <c r="P351" s="140">
        <f t="shared" si="64"/>
        <v>0</v>
      </c>
      <c r="Q351" s="140">
        <f t="shared" si="65"/>
        <v>0</v>
      </c>
      <c r="R351" s="141">
        <f t="shared" si="66"/>
        <v>0</v>
      </c>
      <c r="S351" s="140">
        <f t="shared" si="67"/>
        <v>0</v>
      </c>
      <c r="T351" s="140">
        <f t="shared" si="68"/>
        <v>0</v>
      </c>
      <c r="U351" s="140">
        <f t="shared" si="69"/>
        <v>0</v>
      </c>
      <c r="V351" s="141">
        <f t="shared" si="70"/>
        <v>0</v>
      </c>
      <c r="W351" s="140">
        <f t="shared" si="71"/>
        <v>0</v>
      </c>
      <c r="X351" s="146"/>
      <c r="Y351" s="146"/>
      <c r="Z351" s="146"/>
      <c r="AA351" s="146"/>
      <c r="AB351" s="206"/>
      <c r="AC351" s="206"/>
      <c r="AD351" s="206"/>
    </row>
    <row r="352" spans="1:30" ht="47.25" hidden="1" x14ac:dyDescent="0.25">
      <c r="A352" s="132">
        <v>344</v>
      </c>
      <c r="B352" s="154" t="s">
        <v>831</v>
      </c>
      <c r="C352" s="154" t="s">
        <v>70</v>
      </c>
      <c r="D352" s="136"/>
      <c r="E352" s="137"/>
      <c r="F352" s="137">
        <v>0</v>
      </c>
      <c r="G352" s="135"/>
      <c r="H352" s="135"/>
      <c r="I352" s="135">
        <v>0</v>
      </c>
      <c r="J352" s="138"/>
      <c r="K352" s="138"/>
      <c r="L352" s="138">
        <v>0</v>
      </c>
      <c r="M352" s="139">
        <f t="shared" si="61"/>
        <v>0</v>
      </c>
      <c r="N352" s="140">
        <f t="shared" si="62"/>
        <v>0</v>
      </c>
      <c r="O352" s="141">
        <f t="shared" si="63"/>
        <v>0</v>
      </c>
      <c r="P352" s="140">
        <f t="shared" si="64"/>
        <v>0</v>
      </c>
      <c r="Q352" s="140">
        <f t="shared" si="65"/>
        <v>0</v>
      </c>
      <c r="R352" s="141">
        <f t="shared" si="66"/>
        <v>0</v>
      </c>
      <c r="S352" s="140">
        <f t="shared" si="67"/>
        <v>0</v>
      </c>
      <c r="T352" s="140">
        <f t="shared" si="68"/>
        <v>0</v>
      </c>
      <c r="U352" s="140">
        <f t="shared" si="69"/>
        <v>0</v>
      </c>
      <c r="V352" s="141">
        <f t="shared" si="70"/>
        <v>0</v>
      </c>
      <c r="W352" s="140">
        <f t="shared" si="71"/>
        <v>0</v>
      </c>
      <c r="X352" s="146"/>
      <c r="Y352" s="146"/>
      <c r="Z352" s="146"/>
      <c r="AA352" s="146"/>
      <c r="AB352" s="206"/>
      <c r="AC352" s="206"/>
      <c r="AD352" s="206"/>
    </row>
    <row r="353" spans="1:30" ht="47.25" hidden="1" x14ac:dyDescent="0.25">
      <c r="A353" s="132">
        <v>345</v>
      </c>
      <c r="B353" s="154" t="s">
        <v>832</v>
      </c>
      <c r="C353" s="154" t="s">
        <v>70</v>
      </c>
      <c r="D353" s="136"/>
      <c r="E353" s="137"/>
      <c r="F353" s="137">
        <v>0</v>
      </c>
      <c r="G353" s="135"/>
      <c r="H353" s="135"/>
      <c r="I353" s="135">
        <v>0</v>
      </c>
      <c r="J353" s="138"/>
      <c r="K353" s="138"/>
      <c r="L353" s="138">
        <v>0</v>
      </c>
      <c r="M353" s="139">
        <f t="shared" si="61"/>
        <v>0</v>
      </c>
      <c r="N353" s="140">
        <f t="shared" si="62"/>
        <v>0</v>
      </c>
      <c r="O353" s="141">
        <f t="shared" si="63"/>
        <v>0</v>
      </c>
      <c r="P353" s="140">
        <f t="shared" si="64"/>
        <v>0</v>
      </c>
      <c r="Q353" s="140">
        <f t="shared" si="65"/>
        <v>0</v>
      </c>
      <c r="R353" s="141">
        <f t="shared" si="66"/>
        <v>0</v>
      </c>
      <c r="S353" s="140">
        <f t="shared" si="67"/>
        <v>0</v>
      </c>
      <c r="T353" s="140">
        <f t="shared" si="68"/>
        <v>0</v>
      </c>
      <c r="U353" s="140">
        <f t="shared" si="69"/>
        <v>0</v>
      </c>
      <c r="V353" s="141">
        <f t="shared" si="70"/>
        <v>0</v>
      </c>
      <c r="W353" s="140">
        <f t="shared" si="71"/>
        <v>0</v>
      </c>
      <c r="X353" s="146"/>
      <c r="Y353" s="146"/>
      <c r="Z353" s="146"/>
      <c r="AA353" s="146"/>
      <c r="AB353" s="206"/>
      <c r="AC353" s="206"/>
      <c r="AD353" s="206"/>
    </row>
    <row r="354" spans="1:30" ht="47.25" hidden="1" x14ac:dyDescent="0.25">
      <c r="A354" s="132">
        <v>346</v>
      </c>
      <c r="B354" s="154" t="s">
        <v>833</v>
      </c>
      <c r="C354" s="154" t="s">
        <v>70</v>
      </c>
      <c r="D354" s="136"/>
      <c r="E354" s="137"/>
      <c r="F354" s="137">
        <v>0</v>
      </c>
      <c r="G354" s="135"/>
      <c r="H354" s="135"/>
      <c r="I354" s="135">
        <v>0</v>
      </c>
      <c r="J354" s="138"/>
      <c r="K354" s="138"/>
      <c r="L354" s="138">
        <v>0</v>
      </c>
      <c r="M354" s="139">
        <f t="shared" si="61"/>
        <v>0</v>
      </c>
      <c r="N354" s="140">
        <f t="shared" si="62"/>
        <v>0</v>
      </c>
      <c r="O354" s="141">
        <f t="shared" si="63"/>
        <v>0</v>
      </c>
      <c r="P354" s="140">
        <f t="shared" si="64"/>
        <v>0</v>
      </c>
      <c r="Q354" s="140">
        <f t="shared" si="65"/>
        <v>0</v>
      </c>
      <c r="R354" s="141">
        <f t="shared" si="66"/>
        <v>0</v>
      </c>
      <c r="S354" s="140">
        <f t="shared" si="67"/>
        <v>0</v>
      </c>
      <c r="T354" s="140">
        <f t="shared" si="68"/>
        <v>0</v>
      </c>
      <c r="U354" s="140">
        <f t="shared" si="69"/>
        <v>0</v>
      </c>
      <c r="V354" s="141">
        <f t="shared" si="70"/>
        <v>0</v>
      </c>
      <c r="W354" s="140">
        <f t="shared" si="71"/>
        <v>0</v>
      </c>
      <c r="X354" s="146"/>
      <c r="Y354" s="146"/>
      <c r="Z354" s="146"/>
      <c r="AA354" s="146"/>
      <c r="AB354" s="206"/>
      <c r="AC354" s="206"/>
      <c r="AD354" s="206"/>
    </row>
    <row r="355" spans="1:30" ht="47.25" hidden="1" x14ac:dyDescent="0.25">
      <c r="A355" s="132">
        <v>347</v>
      </c>
      <c r="B355" s="154" t="s">
        <v>834</v>
      </c>
      <c r="C355" s="154" t="s">
        <v>70</v>
      </c>
      <c r="D355" s="136"/>
      <c r="E355" s="137"/>
      <c r="F355" s="137">
        <v>0</v>
      </c>
      <c r="G355" s="135"/>
      <c r="H355" s="135"/>
      <c r="I355" s="135">
        <v>0</v>
      </c>
      <c r="J355" s="138"/>
      <c r="K355" s="138"/>
      <c r="L355" s="138">
        <v>0</v>
      </c>
      <c r="M355" s="139">
        <f t="shared" si="61"/>
        <v>0</v>
      </c>
      <c r="N355" s="140">
        <f t="shared" si="62"/>
        <v>0</v>
      </c>
      <c r="O355" s="141">
        <f t="shared" si="63"/>
        <v>0</v>
      </c>
      <c r="P355" s="140">
        <f t="shared" si="64"/>
        <v>0</v>
      </c>
      <c r="Q355" s="140">
        <f t="shared" si="65"/>
        <v>0</v>
      </c>
      <c r="R355" s="141">
        <f t="shared" si="66"/>
        <v>0</v>
      </c>
      <c r="S355" s="140">
        <f t="shared" si="67"/>
        <v>0</v>
      </c>
      <c r="T355" s="140">
        <f t="shared" si="68"/>
        <v>0</v>
      </c>
      <c r="U355" s="140">
        <f t="shared" si="69"/>
        <v>0</v>
      </c>
      <c r="V355" s="141">
        <f t="shared" si="70"/>
        <v>0</v>
      </c>
      <c r="W355" s="140">
        <f t="shared" si="71"/>
        <v>0</v>
      </c>
      <c r="X355" s="146"/>
      <c r="Y355" s="146"/>
      <c r="Z355" s="146"/>
      <c r="AA355" s="146"/>
      <c r="AB355" s="206"/>
      <c r="AC355" s="206"/>
      <c r="AD355" s="206"/>
    </row>
    <row r="356" spans="1:30" ht="31.5" hidden="1" x14ac:dyDescent="0.25">
      <c r="A356" s="132">
        <v>348</v>
      </c>
      <c r="B356" s="154" t="s">
        <v>835</v>
      </c>
      <c r="C356" s="154" t="s">
        <v>70</v>
      </c>
      <c r="D356" s="136"/>
      <c r="E356" s="137"/>
      <c r="F356" s="137">
        <v>0</v>
      </c>
      <c r="G356" s="135"/>
      <c r="H356" s="135"/>
      <c r="I356" s="135">
        <v>0</v>
      </c>
      <c r="J356" s="138"/>
      <c r="K356" s="138"/>
      <c r="L356" s="138">
        <v>0</v>
      </c>
      <c r="M356" s="139">
        <f t="shared" si="61"/>
        <v>0</v>
      </c>
      <c r="N356" s="140">
        <f t="shared" si="62"/>
        <v>0</v>
      </c>
      <c r="O356" s="141">
        <f t="shared" si="63"/>
        <v>0</v>
      </c>
      <c r="P356" s="140">
        <f t="shared" si="64"/>
        <v>0</v>
      </c>
      <c r="Q356" s="140">
        <f t="shared" si="65"/>
        <v>0</v>
      </c>
      <c r="R356" s="141">
        <f t="shared" si="66"/>
        <v>0</v>
      </c>
      <c r="S356" s="140">
        <f t="shared" si="67"/>
        <v>0</v>
      </c>
      <c r="T356" s="140">
        <f t="shared" si="68"/>
        <v>0</v>
      </c>
      <c r="U356" s="140">
        <f t="shared" si="69"/>
        <v>0</v>
      </c>
      <c r="V356" s="141">
        <f t="shared" si="70"/>
        <v>0</v>
      </c>
      <c r="W356" s="140">
        <f t="shared" si="71"/>
        <v>0</v>
      </c>
      <c r="X356" s="146"/>
      <c r="Y356" s="146"/>
      <c r="Z356" s="146"/>
      <c r="AA356" s="146"/>
      <c r="AB356" s="206"/>
      <c r="AC356" s="206"/>
      <c r="AD356" s="206"/>
    </row>
    <row r="357" spans="1:30" hidden="1" x14ac:dyDescent="0.25">
      <c r="A357" s="132">
        <v>349</v>
      </c>
      <c r="B357" s="154" t="s">
        <v>836</v>
      </c>
      <c r="C357" s="154" t="s">
        <v>70</v>
      </c>
      <c r="D357" s="136"/>
      <c r="E357" s="137"/>
      <c r="F357" s="137">
        <v>0</v>
      </c>
      <c r="G357" s="135"/>
      <c r="H357" s="135"/>
      <c r="I357" s="135">
        <v>0</v>
      </c>
      <c r="J357" s="138"/>
      <c r="K357" s="138"/>
      <c r="L357" s="138">
        <v>0</v>
      </c>
      <c r="M357" s="139">
        <f t="shared" si="61"/>
        <v>0</v>
      </c>
      <c r="N357" s="140">
        <f t="shared" si="62"/>
        <v>0</v>
      </c>
      <c r="O357" s="141">
        <f t="shared" si="63"/>
        <v>0</v>
      </c>
      <c r="P357" s="140">
        <f t="shared" si="64"/>
        <v>0</v>
      </c>
      <c r="Q357" s="140">
        <f t="shared" si="65"/>
        <v>0</v>
      </c>
      <c r="R357" s="141">
        <f t="shared" si="66"/>
        <v>0</v>
      </c>
      <c r="S357" s="140">
        <f t="shared" si="67"/>
        <v>0</v>
      </c>
      <c r="T357" s="140">
        <f t="shared" si="68"/>
        <v>0</v>
      </c>
      <c r="U357" s="140">
        <f t="shared" si="69"/>
        <v>0</v>
      </c>
      <c r="V357" s="141">
        <f t="shared" si="70"/>
        <v>0</v>
      </c>
      <c r="W357" s="140">
        <f t="shared" si="71"/>
        <v>0</v>
      </c>
      <c r="X357" s="146"/>
      <c r="Y357" s="146"/>
      <c r="Z357" s="146"/>
      <c r="AA357" s="146"/>
      <c r="AB357" s="206"/>
      <c r="AC357" s="206"/>
      <c r="AD357" s="206"/>
    </row>
    <row r="358" spans="1:30" ht="31.5" hidden="1" x14ac:dyDescent="0.25">
      <c r="A358" s="132">
        <v>350</v>
      </c>
      <c r="B358" s="154" t="s">
        <v>837</v>
      </c>
      <c r="C358" s="154" t="s">
        <v>70</v>
      </c>
      <c r="D358" s="136"/>
      <c r="E358" s="137"/>
      <c r="F358" s="137">
        <v>0</v>
      </c>
      <c r="G358" s="135"/>
      <c r="H358" s="135"/>
      <c r="I358" s="135">
        <v>0</v>
      </c>
      <c r="J358" s="138"/>
      <c r="K358" s="138"/>
      <c r="L358" s="138">
        <v>0</v>
      </c>
      <c r="M358" s="139">
        <f t="shared" si="61"/>
        <v>0</v>
      </c>
      <c r="N358" s="140">
        <f t="shared" si="62"/>
        <v>0</v>
      </c>
      <c r="O358" s="141">
        <f t="shared" si="63"/>
        <v>0</v>
      </c>
      <c r="P358" s="140">
        <f t="shared" si="64"/>
        <v>0</v>
      </c>
      <c r="Q358" s="140">
        <f t="shared" si="65"/>
        <v>0</v>
      </c>
      <c r="R358" s="141">
        <f t="shared" si="66"/>
        <v>0</v>
      </c>
      <c r="S358" s="140">
        <f t="shared" si="67"/>
        <v>0</v>
      </c>
      <c r="T358" s="140">
        <f t="shared" si="68"/>
        <v>0</v>
      </c>
      <c r="U358" s="140">
        <f t="shared" si="69"/>
        <v>0</v>
      </c>
      <c r="V358" s="141">
        <f t="shared" si="70"/>
        <v>0</v>
      </c>
      <c r="W358" s="140">
        <f t="shared" si="71"/>
        <v>0</v>
      </c>
      <c r="X358" s="146"/>
      <c r="Y358" s="146"/>
      <c r="Z358" s="146"/>
      <c r="AA358" s="146"/>
      <c r="AB358" s="206"/>
      <c r="AC358" s="206"/>
      <c r="AD358" s="206"/>
    </row>
    <row r="359" spans="1:30" ht="47.25" hidden="1" x14ac:dyDescent="0.25">
      <c r="A359" s="132">
        <v>351</v>
      </c>
      <c r="B359" s="154" t="s">
        <v>838</v>
      </c>
      <c r="C359" s="154" t="s">
        <v>70</v>
      </c>
      <c r="D359" s="136"/>
      <c r="E359" s="137"/>
      <c r="F359" s="137">
        <v>0</v>
      </c>
      <c r="G359" s="135"/>
      <c r="H359" s="135"/>
      <c r="I359" s="135">
        <v>0</v>
      </c>
      <c r="J359" s="138"/>
      <c r="K359" s="138"/>
      <c r="L359" s="138">
        <v>0</v>
      </c>
      <c r="M359" s="139">
        <f t="shared" si="61"/>
        <v>0</v>
      </c>
      <c r="N359" s="140">
        <f t="shared" si="62"/>
        <v>0</v>
      </c>
      <c r="O359" s="141">
        <f t="shared" si="63"/>
        <v>0</v>
      </c>
      <c r="P359" s="140">
        <f t="shared" si="64"/>
        <v>0</v>
      </c>
      <c r="Q359" s="140">
        <f t="shared" si="65"/>
        <v>0</v>
      </c>
      <c r="R359" s="141">
        <f t="shared" si="66"/>
        <v>0</v>
      </c>
      <c r="S359" s="140">
        <f t="shared" si="67"/>
        <v>0</v>
      </c>
      <c r="T359" s="140">
        <f t="shared" si="68"/>
        <v>0</v>
      </c>
      <c r="U359" s="140">
        <f t="shared" si="69"/>
        <v>0</v>
      </c>
      <c r="V359" s="141">
        <f t="shared" si="70"/>
        <v>0</v>
      </c>
      <c r="W359" s="140">
        <f t="shared" si="71"/>
        <v>0</v>
      </c>
      <c r="X359" s="146"/>
      <c r="Y359" s="146"/>
      <c r="Z359" s="146"/>
      <c r="AA359" s="146"/>
      <c r="AB359" s="206"/>
      <c r="AC359" s="206"/>
      <c r="AD359" s="206"/>
    </row>
    <row r="360" spans="1:30" ht="31.5" hidden="1" x14ac:dyDescent="0.25">
      <c r="A360" s="132">
        <v>352</v>
      </c>
      <c r="B360" s="154" t="s">
        <v>839</v>
      </c>
      <c r="C360" s="154" t="s">
        <v>70</v>
      </c>
      <c r="D360" s="136"/>
      <c r="E360" s="137"/>
      <c r="F360" s="137">
        <v>0</v>
      </c>
      <c r="G360" s="135"/>
      <c r="H360" s="135"/>
      <c r="I360" s="135">
        <v>0</v>
      </c>
      <c r="J360" s="138"/>
      <c r="K360" s="138"/>
      <c r="L360" s="138">
        <v>0</v>
      </c>
      <c r="M360" s="139">
        <f t="shared" si="61"/>
        <v>0</v>
      </c>
      <c r="N360" s="140">
        <f t="shared" si="62"/>
        <v>0</v>
      </c>
      <c r="O360" s="141">
        <f t="shared" si="63"/>
        <v>0</v>
      </c>
      <c r="P360" s="140">
        <f t="shared" si="64"/>
        <v>0</v>
      </c>
      <c r="Q360" s="140">
        <f t="shared" si="65"/>
        <v>0</v>
      </c>
      <c r="R360" s="141">
        <f t="shared" si="66"/>
        <v>0</v>
      </c>
      <c r="S360" s="140">
        <f t="shared" si="67"/>
        <v>0</v>
      </c>
      <c r="T360" s="140">
        <f t="shared" si="68"/>
        <v>0</v>
      </c>
      <c r="U360" s="140">
        <f t="shared" si="69"/>
        <v>0</v>
      </c>
      <c r="V360" s="141">
        <f t="shared" si="70"/>
        <v>0</v>
      </c>
      <c r="W360" s="140">
        <f t="shared" si="71"/>
        <v>0</v>
      </c>
      <c r="X360" s="146"/>
      <c r="Y360" s="146"/>
      <c r="Z360" s="146"/>
      <c r="AA360" s="146"/>
      <c r="AB360" s="206"/>
      <c r="AC360" s="206"/>
      <c r="AD360" s="206"/>
    </row>
    <row r="361" spans="1:30" hidden="1" x14ac:dyDescent="0.25">
      <c r="A361" s="132">
        <v>353</v>
      </c>
      <c r="B361" s="154" t="s">
        <v>444</v>
      </c>
      <c r="C361" s="154" t="s">
        <v>70</v>
      </c>
      <c r="D361" s="136"/>
      <c r="E361" s="137"/>
      <c r="F361" s="137">
        <v>0</v>
      </c>
      <c r="G361" s="135"/>
      <c r="H361" s="135"/>
      <c r="I361" s="135">
        <v>0</v>
      </c>
      <c r="J361" s="138"/>
      <c r="K361" s="138"/>
      <c r="L361" s="138">
        <v>0</v>
      </c>
      <c r="M361" s="139">
        <f t="shared" si="61"/>
        <v>0</v>
      </c>
      <c r="N361" s="140">
        <f t="shared" si="62"/>
        <v>0</v>
      </c>
      <c r="O361" s="141">
        <f t="shared" si="63"/>
        <v>0</v>
      </c>
      <c r="P361" s="140">
        <f t="shared" si="64"/>
        <v>0</v>
      </c>
      <c r="Q361" s="140">
        <f t="shared" si="65"/>
        <v>0</v>
      </c>
      <c r="R361" s="141">
        <f t="shared" si="66"/>
        <v>0</v>
      </c>
      <c r="S361" s="140">
        <f t="shared" si="67"/>
        <v>0</v>
      </c>
      <c r="T361" s="140">
        <f t="shared" si="68"/>
        <v>0</v>
      </c>
      <c r="U361" s="140">
        <f t="shared" si="69"/>
        <v>0</v>
      </c>
      <c r="V361" s="141">
        <f t="shared" si="70"/>
        <v>0</v>
      </c>
      <c r="W361" s="140">
        <f t="shared" si="71"/>
        <v>0</v>
      </c>
      <c r="X361" s="146"/>
      <c r="Y361" s="146"/>
      <c r="Z361" s="146"/>
      <c r="AA361" s="146"/>
      <c r="AB361" s="154"/>
      <c r="AC361" s="6"/>
      <c r="AD361" s="6"/>
    </row>
    <row r="362" spans="1:30" hidden="1" x14ac:dyDescent="0.25">
      <c r="A362" s="132">
        <v>354</v>
      </c>
      <c r="B362" s="154" t="e">
        <f t="shared" ref="B362:B393" ca="1" si="72">INDIRECT(CONCATENATE($C$507,$D$507,"!$B",$A362 + 8))</f>
        <v>#REF!</v>
      </c>
      <c r="C362" s="154" t="e">
        <f t="shared" ref="C362:C393" ca="1" si="73">INDIRECT(CONCATENATE($C$507,$D$507,"!$C",$A362 + 8))</f>
        <v>#REF!</v>
      </c>
      <c r="D362" s="136"/>
      <c r="E362" s="137"/>
      <c r="F362" s="137" t="e">
        <f t="shared" ref="F362:F393" ca="1" si="74">INDIRECT(CONCATENATE($C$507,$D$507,"!$Z",$A362 + 8))</f>
        <v>#REF!</v>
      </c>
      <c r="G362" s="135"/>
      <c r="H362" s="135"/>
      <c r="I362" s="135" t="e">
        <f t="shared" ref="I362:I394" ca="1" si="75">INDIRECT(CONCATENATE($C$507,$D$507,"!$AD",$A362 + 8))</f>
        <v>#REF!</v>
      </c>
      <c r="J362" s="138"/>
      <c r="K362" s="138"/>
      <c r="L362" s="138" t="e">
        <f t="shared" ref="L362:L393" ca="1" si="76">INDIRECT(CONCATENATE($C$507,$D$507,"!$V",$A362 + 8))</f>
        <v>#REF!</v>
      </c>
      <c r="M362" s="139" t="e">
        <f t="shared" ca="1" si="61"/>
        <v>#REF!</v>
      </c>
      <c r="N362" s="140" t="e">
        <f t="shared" ca="1" si="62"/>
        <v>#REF!</v>
      </c>
      <c r="O362" s="141" t="e">
        <f t="shared" ca="1" si="63"/>
        <v>#REF!</v>
      </c>
      <c r="P362" s="140" t="e">
        <f t="shared" ca="1" si="64"/>
        <v>#REF!</v>
      </c>
      <c r="Q362" s="140" t="e">
        <f t="shared" ca="1" si="65"/>
        <v>#REF!</v>
      </c>
      <c r="R362" s="141" t="e">
        <f t="shared" ca="1" si="66"/>
        <v>#REF!</v>
      </c>
      <c r="S362" s="140" t="e">
        <f t="shared" ca="1" si="67"/>
        <v>#REF!</v>
      </c>
      <c r="T362" s="140" t="e">
        <f t="shared" ca="1" si="68"/>
        <v>#REF!</v>
      </c>
      <c r="U362" s="140" t="e">
        <f t="shared" ca="1" si="69"/>
        <v>#REF!</v>
      </c>
      <c r="V362" s="141" t="e">
        <f t="shared" ca="1" si="70"/>
        <v>#REF!</v>
      </c>
      <c r="W362" s="140" t="e">
        <f t="shared" ca="1" si="71"/>
        <v>#REF!</v>
      </c>
      <c r="X362" s="146"/>
      <c r="Y362" s="146"/>
      <c r="Z362" s="146"/>
      <c r="AA362" s="146"/>
      <c r="AB362" s="206"/>
      <c r="AC362" s="6"/>
      <c r="AD362" s="6"/>
    </row>
    <row r="363" spans="1:30" hidden="1" x14ac:dyDescent="0.25">
      <c r="A363" s="132">
        <v>355</v>
      </c>
      <c r="B363" s="154" t="e">
        <f t="shared" ca="1" si="72"/>
        <v>#REF!</v>
      </c>
      <c r="C363" s="154" t="e">
        <f t="shared" ca="1" si="73"/>
        <v>#REF!</v>
      </c>
      <c r="D363" s="136"/>
      <c r="E363" s="137"/>
      <c r="F363" s="137" t="e">
        <f t="shared" ca="1" si="74"/>
        <v>#REF!</v>
      </c>
      <c r="G363" s="135"/>
      <c r="H363" s="135"/>
      <c r="I363" s="135" t="e">
        <f t="shared" ca="1" si="75"/>
        <v>#REF!</v>
      </c>
      <c r="J363" s="138"/>
      <c r="K363" s="138"/>
      <c r="L363" s="138" t="e">
        <f t="shared" ca="1" si="76"/>
        <v>#REF!</v>
      </c>
      <c r="M363" s="139" t="e">
        <f t="shared" ca="1" si="61"/>
        <v>#REF!</v>
      </c>
      <c r="N363" s="140" t="e">
        <f t="shared" ca="1" si="62"/>
        <v>#REF!</v>
      </c>
      <c r="O363" s="141" t="e">
        <f t="shared" ca="1" si="63"/>
        <v>#REF!</v>
      </c>
      <c r="P363" s="140" t="e">
        <f t="shared" ca="1" si="64"/>
        <v>#REF!</v>
      </c>
      <c r="Q363" s="140" t="e">
        <f t="shared" ca="1" si="65"/>
        <v>#REF!</v>
      </c>
      <c r="R363" s="141" t="e">
        <f t="shared" ca="1" si="66"/>
        <v>#REF!</v>
      </c>
      <c r="S363" s="140" t="e">
        <f t="shared" ca="1" si="67"/>
        <v>#REF!</v>
      </c>
      <c r="T363" s="140" t="e">
        <f t="shared" ca="1" si="68"/>
        <v>#REF!</v>
      </c>
      <c r="U363" s="140" t="e">
        <f t="shared" ca="1" si="69"/>
        <v>#REF!</v>
      </c>
      <c r="V363" s="141" t="e">
        <f t="shared" ca="1" si="70"/>
        <v>#REF!</v>
      </c>
      <c r="W363" s="140" t="e">
        <f t="shared" ca="1" si="71"/>
        <v>#REF!</v>
      </c>
      <c r="X363" s="146"/>
      <c r="Y363" s="146"/>
      <c r="Z363" s="146"/>
      <c r="AA363" s="146"/>
      <c r="AB363" s="206"/>
      <c r="AC363" s="6"/>
      <c r="AD363" s="6"/>
    </row>
    <row r="364" spans="1:30" hidden="1" x14ac:dyDescent="0.25">
      <c r="A364" s="132">
        <v>356</v>
      </c>
      <c r="B364" s="154" t="e">
        <f t="shared" ca="1" si="72"/>
        <v>#REF!</v>
      </c>
      <c r="C364" s="154" t="e">
        <f t="shared" ca="1" si="73"/>
        <v>#REF!</v>
      </c>
      <c r="D364" s="136"/>
      <c r="E364" s="137"/>
      <c r="F364" s="137" t="e">
        <f t="shared" ca="1" si="74"/>
        <v>#REF!</v>
      </c>
      <c r="G364" s="135"/>
      <c r="H364" s="135"/>
      <c r="I364" s="135" t="e">
        <f t="shared" ca="1" si="75"/>
        <v>#REF!</v>
      </c>
      <c r="J364" s="138"/>
      <c r="K364" s="138"/>
      <c r="L364" s="138" t="e">
        <f t="shared" ca="1" si="76"/>
        <v>#REF!</v>
      </c>
      <c r="M364" s="139" t="e">
        <f t="shared" ca="1" si="61"/>
        <v>#REF!</v>
      </c>
      <c r="N364" s="140" t="e">
        <f t="shared" ca="1" si="62"/>
        <v>#REF!</v>
      </c>
      <c r="O364" s="141" t="e">
        <f t="shared" ca="1" si="63"/>
        <v>#REF!</v>
      </c>
      <c r="P364" s="140" t="e">
        <f t="shared" ca="1" si="64"/>
        <v>#REF!</v>
      </c>
      <c r="Q364" s="140" t="e">
        <f t="shared" ca="1" si="65"/>
        <v>#REF!</v>
      </c>
      <c r="R364" s="141" t="e">
        <f t="shared" ca="1" si="66"/>
        <v>#REF!</v>
      </c>
      <c r="S364" s="140" t="e">
        <f t="shared" ca="1" si="67"/>
        <v>#REF!</v>
      </c>
      <c r="T364" s="140" t="e">
        <f t="shared" ca="1" si="68"/>
        <v>#REF!</v>
      </c>
      <c r="U364" s="140" t="e">
        <f t="shared" ca="1" si="69"/>
        <v>#REF!</v>
      </c>
      <c r="V364" s="141" t="e">
        <f t="shared" ca="1" si="70"/>
        <v>#REF!</v>
      </c>
      <c r="W364" s="140" t="e">
        <f t="shared" ca="1" si="71"/>
        <v>#REF!</v>
      </c>
      <c r="X364" s="146"/>
      <c r="Y364" s="146"/>
      <c r="Z364" s="146"/>
      <c r="AA364" s="146"/>
      <c r="AB364" s="206"/>
      <c r="AC364" s="6"/>
      <c r="AD364" s="6"/>
    </row>
    <row r="365" spans="1:30" hidden="1" x14ac:dyDescent="0.25">
      <c r="A365" s="132">
        <v>357</v>
      </c>
      <c r="B365" s="154" t="e">
        <f t="shared" ca="1" si="72"/>
        <v>#REF!</v>
      </c>
      <c r="C365" s="154" t="e">
        <f t="shared" ca="1" si="73"/>
        <v>#REF!</v>
      </c>
      <c r="D365" s="136"/>
      <c r="E365" s="137"/>
      <c r="F365" s="137" t="e">
        <f t="shared" ca="1" si="74"/>
        <v>#REF!</v>
      </c>
      <c r="G365" s="135"/>
      <c r="H365" s="135"/>
      <c r="I365" s="135" t="e">
        <f t="shared" ca="1" si="75"/>
        <v>#REF!</v>
      </c>
      <c r="J365" s="138"/>
      <c r="K365" s="138"/>
      <c r="L365" s="138" t="e">
        <f t="shared" ca="1" si="76"/>
        <v>#REF!</v>
      </c>
      <c r="M365" s="139" t="e">
        <f t="shared" ca="1" si="61"/>
        <v>#REF!</v>
      </c>
      <c r="N365" s="140" t="e">
        <f t="shared" ca="1" si="62"/>
        <v>#REF!</v>
      </c>
      <c r="O365" s="141" t="e">
        <f t="shared" ca="1" si="63"/>
        <v>#REF!</v>
      </c>
      <c r="P365" s="140" t="e">
        <f t="shared" ca="1" si="64"/>
        <v>#REF!</v>
      </c>
      <c r="Q365" s="140" t="e">
        <f t="shared" ca="1" si="65"/>
        <v>#REF!</v>
      </c>
      <c r="R365" s="141" t="e">
        <f t="shared" ca="1" si="66"/>
        <v>#REF!</v>
      </c>
      <c r="S365" s="140" t="e">
        <f t="shared" ca="1" si="67"/>
        <v>#REF!</v>
      </c>
      <c r="T365" s="140" t="e">
        <f t="shared" ca="1" si="68"/>
        <v>#REF!</v>
      </c>
      <c r="U365" s="140" t="e">
        <f t="shared" ca="1" si="69"/>
        <v>#REF!</v>
      </c>
      <c r="V365" s="141" t="e">
        <f t="shared" ca="1" si="70"/>
        <v>#REF!</v>
      </c>
      <c r="W365" s="140" t="e">
        <f t="shared" ca="1" si="71"/>
        <v>#REF!</v>
      </c>
      <c r="X365" s="146"/>
      <c r="Y365" s="146"/>
      <c r="Z365" s="146"/>
      <c r="AA365" s="146"/>
      <c r="AB365" s="206"/>
      <c r="AC365" s="6"/>
      <c r="AD365" s="6"/>
    </row>
    <row r="366" spans="1:30" hidden="1" x14ac:dyDescent="0.25">
      <c r="A366" s="132">
        <v>358</v>
      </c>
      <c r="B366" s="154" t="e">
        <f t="shared" ca="1" si="72"/>
        <v>#REF!</v>
      </c>
      <c r="C366" s="154" t="e">
        <f t="shared" ca="1" si="73"/>
        <v>#REF!</v>
      </c>
      <c r="D366" s="136"/>
      <c r="E366" s="137"/>
      <c r="F366" s="137" t="e">
        <f t="shared" ca="1" si="74"/>
        <v>#REF!</v>
      </c>
      <c r="G366" s="135"/>
      <c r="H366" s="135"/>
      <c r="I366" s="135" t="e">
        <f t="shared" ca="1" si="75"/>
        <v>#REF!</v>
      </c>
      <c r="J366" s="138"/>
      <c r="K366" s="138"/>
      <c r="L366" s="138" t="e">
        <f t="shared" ca="1" si="76"/>
        <v>#REF!</v>
      </c>
      <c r="M366" s="139" t="e">
        <f t="shared" ca="1" si="61"/>
        <v>#REF!</v>
      </c>
      <c r="N366" s="140" t="e">
        <f t="shared" ca="1" si="62"/>
        <v>#REF!</v>
      </c>
      <c r="O366" s="141" t="e">
        <f t="shared" ca="1" si="63"/>
        <v>#REF!</v>
      </c>
      <c r="P366" s="140" t="e">
        <f t="shared" ca="1" si="64"/>
        <v>#REF!</v>
      </c>
      <c r="Q366" s="140" t="e">
        <f t="shared" ca="1" si="65"/>
        <v>#REF!</v>
      </c>
      <c r="R366" s="141" t="e">
        <f t="shared" ca="1" si="66"/>
        <v>#REF!</v>
      </c>
      <c r="S366" s="140" t="e">
        <f t="shared" ca="1" si="67"/>
        <v>#REF!</v>
      </c>
      <c r="T366" s="140" t="e">
        <f t="shared" ca="1" si="68"/>
        <v>#REF!</v>
      </c>
      <c r="U366" s="140" t="e">
        <f t="shared" ca="1" si="69"/>
        <v>#REF!</v>
      </c>
      <c r="V366" s="141" t="e">
        <f t="shared" ca="1" si="70"/>
        <v>#REF!</v>
      </c>
      <c r="W366" s="140" t="e">
        <f t="shared" ca="1" si="71"/>
        <v>#REF!</v>
      </c>
      <c r="X366" s="146"/>
      <c r="Y366" s="146"/>
      <c r="Z366" s="146"/>
      <c r="AA366" s="146"/>
      <c r="AB366" s="206"/>
      <c r="AC366" s="6"/>
      <c r="AD366" s="6"/>
    </row>
    <row r="367" spans="1:30" hidden="1" x14ac:dyDescent="0.25">
      <c r="A367" s="132">
        <v>359</v>
      </c>
      <c r="B367" s="154" t="e">
        <f t="shared" ca="1" si="72"/>
        <v>#REF!</v>
      </c>
      <c r="C367" s="154" t="e">
        <f t="shared" ca="1" si="73"/>
        <v>#REF!</v>
      </c>
      <c r="D367" s="136"/>
      <c r="E367" s="137"/>
      <c r="F367" s="137" t="e">
        <f t="shared" ca="1" si="74"/>
        <v>#REF!</v>
      </c>
      <c r="G367" s="135"/>
      <c r="H367" s="135"/>
      <c r="I367" s="135" t="e">
        <f t="shared" ca="1" si="75"/>
        <v>#REF!</v>
      </c>
      <c r="J367" s="138"/>
      <c r="K367" s="138"/>
      <c r="L367" s="138" t="e">
        <f t="shared" ca="1" si="76"/>
        <v>#REF!</v>
      </c>
      <c r="M367" s="139" t="e">
        <f t="shared" ca="1" si="61"/>
        <v>#REF!</v>
      </c>
      <c r="N367" s="140" t="e">
        <f t="shared" ca="1" si="62"/>
        <v>#REF!</v>
      </c>
      <c r="O367" s="141" t="e">
        <f t="shared" ca="1" si="63"/>
        <v>#REF!</v>
      </c>
      <c r="P367" s="140" t="e">
        <f t="shared" ca="1" si="64"/>
        <v>#REF!</v>
      </c>
      <c r="Q367" s="140" t="e">
        <f t="shared" ca="1" si="65"/>
        <v>#REF!</v>
      </c>
      <c r="R367" s="141" t="e">
        <f t="shared" ca="1" si="66"/>
        <v>#REF!</v>
      </c>
      <c r="S367" s="140" t="e">
        <f t="shared" ca="1" si="67"/>
        <v>#REF!</v>
      </c>
      <c r="T367" s="140" t="e">
        <f t="shared" ca="1" si="68"/>
        <v>#REF!</v>
      </c>
      <c r="U367" s="140" t="e">
        <f t="shared" ca="1" si="69"/>
        <v>#REF!</v>
      </c>
      <c r="V367" s="141" t="e">
        <f t="shared" ca="1" si="70"/>
        <v>#REF!</v>
      </c>
      <c r="W367" s="140" t="e">
        <f t="shared" ca="1" si="71"/>
        <v>#REF!</v>
      </c>
      <c r="X367" s="146"/>
      <c r="Y367" s="146"/>
      <c r="Z367" s="146"/>
      <c r="AA367" s="146"/>
      <c r="AB367" s="206"/>
      <c r="AC367" s="6"/>
      <c r="AD367" s="6"/>
    </row>
    <row r="368" spans="1:30" hidden="1" x14ac:dyDescent="0.25">
      <c r="A368" s="132">
        <v>360</v>
      </c>
      <c r="B368" s="154" t="e">
        <f t="shared" ca="1" si="72"/>
        <v>#REF!</v>
      </c>
      <c r="C368" s="154" t="e">
        <f t="shared" ca="1" si="73"/>
        <v>#REF!</v>
      </c>
      <c r="D368" s="136"/>
      <c r="E368" s="137"/>
      <c r="F368" s="137" t="e">
        <f t="shared" ca="1" si="74"/>
        <v>#REF!</v>
      </c>
      <c r="G368" s="135"/>
      <c r="H368" s="135"/>
      <c r="I368" s="135" t="e">
        <f t="shared" ca="1" si="75"/>
        <v>#REF!</v>
      </c>
      <c r="J368" s="138"/>
      <c r="K368" s="138"/>
      <c r="L368" s="138" t="e">
        <f t="shared" ca="1" si="76"/>
        <v>#REF!</v>
      </c>
      <c r="M368" s="139" t="e">
        <f t="shared" ca="1" si="61"/>
        <v>#REF!</v>
      </c>
      <c r="N368" s="140" t="e">
        <f t="shared" ca="1" si="62"/>
        <v>#REF!</v>
      </c>
      <c r="O368" s="141" t="e">
        <f t="shared" ca="1" si="63"/>
        <v>#REF!</v>
      </c>
      <c r="P368" s="140" t="e">
        <f t="shared" ca="1" si="64"/>
        <v>#REF!</v>
      </c>
      <c r="Q368" s="140" t="e">
        <f t="shared" ca="1" si="65"/>
        <v>#REF!</v>
      </c>
      <c r="R368" s="141" t="e">
        <f t="shared" ca="1" si="66"/>
        <v>#REF!</v>
      </c>
      <c r="S368" s="140" t="e">
        <f t="shared" ca="1" si="67"/>
        <v>#REF!</v>
      </c>
      <c r="T368" s="140" t="e">
        <f t="shared" ca="1" si="68"/>
        <v>#REF!</v>
      </c>
      <c r="U368" s="140" t="e">
        <f t="shared" ca="1" si="69"/>
        <v>#REF!</v>
      </c>
      <c r="V368" s="141" t="e">
        <f t="shared" ca="1" si="70"/>
        <v>#REF!</v>
      </c>
      <c r="W368" s="140" t="e">
        <f t="shared" ca="1" si="71"/>
        <v>#REF!</v>
      </c>
      <c r="X368" s="146"/>
      <c r="Y368" s="146"/>
      <c r="Z368" s="146"/>
      <c r="AA368" s="146"/>
      <c r="AB368" s="206"/>
      <c r="AC368" s="6"/>
      <c r="AD368" s="6"/>
    </row>
    <row r="369" spans="1:30" hidden="1" x14ac:dyDescent="0.25">
      <c r="A369" s="132">
        <v>361</v>
      </c>
      <c r="B369" s="154" t="e">
        <f t="shared" ca="1" si="72"/>
        <v>#REF!</v>
      </c>
      <c r="C369" s="154" t="e">
        <f t="shared" ca="1" si="73"/>
        <v>#REF!</v>
      </c>
      <c r="D369" s="136"/>
      <c r="E369" s="137"/>
      <c r="F369" s="137" t="e">
        <f t="shared" ca="1" si="74"/>
        <v>#REF!</v>
      </c>
      <c r="G369" s="135"/>
      <c r="H369" s="135"/>
      <c r="I369" s="135" t="e">
        <f t="shared" ca="1" si="75"/>
        <v>#REF!</v>
      </c>
      <c r="J369" s="138"/>
      <c r="K369" s="138"/>
      <c r="L369" s="138" t="e">
        <f t="shared" ca="1" si="76"/>
        <v>#REF!</v>
      </c>
      <c r="M369" s="139" t="e">
        <f t="shared" ca="1" si="61"/>
        <v>#REF!</v>
      </c>
      <c r="N369" s="140" t="e">
        <f t="shared" ca="1" si="62"/>
        <v>#REF!</v>
      </c>
      <c r="O369" s="141" t="e">
        <f t="shared" ca="1" si="63"/>
        <v>#REF!</v>
      </c>
      <c r="P369" s="140" t="e">
        <f t="shared" ca="1" si="64"/>
        <v>#REF!</v>
      </c>
      <c r="Q369" s="140" t="e">
        <f t="shared" ca="1" si="65"/>
        <v>#REF!</v>
      </c>
      <c r="R369" s="141" t="e">
        <f t="shared" ca="1" si="66"/>
        <v>#REF!</v>
      </c>
      <c r="S369" s="140" t="e">
        <f t="shared" ca="1" si="67"/>
        <v>#REF!</v>
      </c>
      <c r="T369" s="140" t="e">
        <f t="shared" ca="1" si="68"/>
        <v>#REF!</v>
      </c>
      <c r="U369" s="140" t="e">
        <f t="shared" ca="1" si="69"/>
        <v>#REF!</v>
      </c>
      <c r="V369" s="141" t="e">
        <f t="shared" ca="1" si="70"/>
        <v>#REF!</v>
      </c>
      <c r="W369" s="140" t="e">
        <f t="shared" ca="1" si="71"/>
        <v>#REF!</v>
      </c>
      <c r="X369" s="146"/>
      <c r="Y369" s="146"/>
      <c r="Z369" s="146"/>
      <c r="AA369" s="146"/>
      <c r="AB369" s="206"/>
      <c r="AC369" s="6"/>
      <c r="AD369" s="6"/>
    </row>
    <row r="370" spans="1:30" hidden="1" x14ac:dyDescent="0.25">
      <c r="A370" s="132">
        <v>362</v>
      </c>
      <c r="B370" s="154" t="e">
        <f t="shared" ca="1" si="72"/>
        <v>#REF!</v>
      </c>
      <c r="C370" s="154" t="e">
        <f t="shared" ca="1" si="73"/>
        <v>#REF!</v>
      </c>
      <c r="D370" s="136"/>
      <c r="E370" s="137"/>
      <c r="F370" s="137" t="e">
        <f t="shared" ca="1" si="74"/>
        <v>#REF!</v>
      </c>
      <c r="G370" s="135"/>
      <c r="H370" s="135"/>
      <c r="I370" s="135" t="e">
        <f t="shared" ca="1" si="75"/>
        <v>#REF!</v>
      </c>
      <c r="J370" s="138"/>
      <c r="K370" s="138"/>
      <c r="L370" s="138" t="e">
        <f t="shared" ca="1" si="76"/>
        <v>#REF!</v>
      </c>
      <c r="M370" s="139" t="e">
        <f t="shared" ca="1" si="61"/>
        <v>#REF!</v>
      </c>
      <c r="N370" s="140" t="e">
        <f t="shared" ca="1" si="62"/>
        <v>#REF!</v>
      </c>
      <c r="O370" s="141" t="e">
        <f t="shared" ca="1" si="63"/>
        <v>#REF!</v>
      </c>
      <c r="P370" s="140" t="e">
        <f t="shared" ca="1" si="64"/>
        <v>#REF!</v>
      </c>
      <c r="Q370" s="140" t="e">
        <f t="shared" ca="1" si="65"/>
        <v>#REF!</v>
      </c>
      <c r="R370" s="141" t="e">
        <f t="shared" ca="1" si="66"/>
        <v>#REF!</v>
      </c>
      <c r="S370" s="140" t="e">
        <f t="shared" ca="1" si="67"/>
        <v>#REF!</v>
      </c>
      <c r="T370" s="140" t="e">
        <f t="shared" ca="1" si="68"/>
        <v>#REF!</v>
      </c>
      <c r="U370" s="140" t="e">
        <f t="shared" ca="1" si="69"/>
        <v>#REF!</v>
      </c>
      <c r="V370" s="141" t="e">
        <f t="shared" ca="1" si="70"/>
        <v>#REF!</v>
      </c>
      <c r="W370" s="140" t="e">
        <f t="shared" ca="1" si="71"/>
        <v>#REF!</v>
      </c>
      <c r="X370" s="146"/>
      <c r="Y370" s="146"/>
      <c r="Z370" s="146"/>
      <c r="AA370" s="146"/>
      <c r="AB370" s="206"/>
      <c r="AC370" s="6"/>
      <c r="AD370" s="6"/>
    </row>
    <row r="371" spans="1:30" hidden="1" x14ac:dyDescent="0.25">
      <c r="A371" s="132">
        <v>363</v>
      </c>
      <c r="B371" s="154" t="e">
        <f t="shared" ca="1" si="72"/>
        <v>#REF!</v>
      </c>
      <c r="C371" s="154" t="e">
        <f t="shared" ca="1" si="73"/>
        <v>#REF!</v>
      </c>
      <c r="D371" s="136"/>
      <c r="E371" s="137"/>
      <c r="F371" s="137" t="e">
        <f t="shared" ca="1" si="74"/>
        <v>#REF!</v>
      </c>
      <c r="G371" s="135"/>
      <c r="H371" s="135"/>
      <c r="I371" s="135" t="e">
        <f t="shared" ca="1" si="75"/>
        <v>#REF!</v>
      </c>
      <c r="J371" s="138"/>
      <c r="K371" s="138"/>
      <c r="L371" s="138" t="e">
        <f t="shared" ca="1" si="76"/>
        <v>#REF!</v>
      </c>
      <c r="M371" s="139" t="e">
        <f t="shared" ca="1" si="61"/>
        <v>#REF!</v>
      </c>
      <c r="N371" s="140" t="e">
        <f t="shared" ca="1" si="62"/>
        <v>#REF!</v>
      </c>
      <c r="O371" s="141" t="e">
        <f t="shared" ca="1" si="63"/>
        <v>#REF!</v>
      </c>
      <c r="P371" s="140" t="e">
        <f t="shared" ca="1" si="64"/>
        <v>#REF!</v>
      </c>
      <c r="Q371" s="140" t="e">
        <f t="shared" ca="1" si="65"/>
        <v>#REF!</v>
      </c>
      <c r="R371" s="141" t="e">
        <f t="shared" ca="1" si="66"/>
        <v>#REF!</v>
      </c>
      <c r="S371" s="140" t="e">
        <f t="shared" ca="1" si="67"/>
        <v>#REF!</v>
      </c>
      <c r="T371" s="140" t="e">
        <f t="shared" ca="1" si="68"/>
        <v>#REF!</v>
      </c>
      <c r="U371" s="140" t="e">
        <f t="shared" ca="1" si="69"/>
        <v>#REF!</v>
      </c>
      <c r="V371" s="141" t="e">
        <f t="shared" ca="1" si="70"/>
        <v>#REF!</v>
      </c>
      <c r="W371" s="140" t="e">
        <f t="shared" ca="1" si="71"/>
        <v>#REF!</v>
      </c>
      <c r="X371" s="146"/>
      <c r="Y371" s="146"/>
      <c r="Z371" s="146"/>
      <c r="AA371" s="146"/>
      <c r="AB371" s="206"/>
      <c r="AC371" s="6"/>
      <c r="AD371" s="6"/>
    </row>
    <row r="372" spans="1:30" hidden="1" x14ac:dyDescent="0.25">
      <c r="A372" s="132">
        <v>364</v>
      </c>
      <c r="B372" s="154" t="e">
        <f t="shared" ca="1" si="72"/>
        <v>#REF!</v>
      </c>
      <c r="C372" s="154" t="e">
        <f t="shared" ca="1" si="73"/>
        <v>#REF!</v>
      </c>
      <c r="D372" s="136"/>
      <c r="E372" s="137"/>
      <c r="F372" s="137" t="e">
        <f t="shared" ca="1" si="74"/>
        <v>#REF!</v>
      </c>
      <c r="G372" s="135"/>
      <c r="H372" s="135"/>
      <c r="I372" s="135" t="e">
        <f t="shared" ca="1" si="75"/>
        <v>#REF!</v>
      </c>
      <c r="J372" s="138"/>
      <c r="K372" s="138"/>
      <c r="L372" s="138" t="e">
        <f t="shared" ca="1" si="76"/>
        <v>#REF!</v>
      </c>
      <c r="M372" s="139" t="e">
        <f t="shared" ca="1" si="61"/>
        <v>#REF!</v>
      </c>
      <c r="N372" s="140" t="e">
        <f t="shared" ca="1" si="62"/>
        <v>#REF!</v>
      </c>
      <c r="O372" s="141" t="e">
        <f t="shared" ca="1" si="63"/>
        <v>#REF!</v>
      </c>
      <c r="P372" s="140" t="e">
        <f t="shared" ca="1" si="64"/>
        <v>#REF!</v>
      </c>
      <c r="Q372" s="140" t="e">
        <f t="shared" ca="1" si="65"/>
        <v>#REF!</v>
      </c>
      <c r="R372" s="141" t="e">
        <f t="shared" ca="1" si="66"/>
        <v>#REF!</v>
      </c>
      <c r="S372" s="140" t="e">
        <f t="shared" ca="1" si="67"/>
        <v>#REF!</v>
      </c>
      <c r="T372" s="140" t="e">
        <f t="shared" ca="1" si="68"/>
        <v>#REF!</v>
      </c>
      <c r="U372" s="140" t="e">
        <f t="shared" ca="1" si="69"/>
        <v>#REF!</v>
      </c>
      <c r="V372" s="141" t="e">
        <f t="shared" ca="1" si="70"/>
        <v>#REF!</v>
      </c>
      <c r="W372" s="140" t="e">
        <f t="shared" ca="1" si="71"/>
        <v>#REF!</v>
      </c>
      <c r="X372" s="146"/>
      <c r="Y372" s="146"/>
      <c r="Z372" s="146"/>
      <c r="AA372" s="146"/>
      <c r="AB372" s="206"/>
      <c r="AC372" s="6"/>
      <c r="AD372" s="6"/>
    </row>
    <row r="373" spans="1:30" hidden="1" x14ac:dyDescent="0.25">
      <c r="A373" s="132">
        <v>365</v>
      </c>
      <c r="B373" s="154" t="e">
        <f t="shared" ca="1" si="72"/>
        <v>#REF!</v>
      </c>
      <c r="C373" s="154" t="e">
        <f t="shared" ca="1" si="73"/>
        <v>#REF!</v>
      </c>
      <c r="D373" s="136"/>
      <c r="E373" s="137"/>
      <c r="F373" s="137" t="e">
        <f t="shared" ca="1" si="74"/>
        <v>#REF!</v>
      </c>
      <c r="G373" s="135"/>
      <c r="H373" s="135"/>
      <c r="I373" s="135" t="e">
        <f t="shared" ca="1" si="75"/>
        <v>#REF!</v>
      </c>
      <c r="J373" s="138"/>
      <c r="K373" s="138"/>
      <c r="L373" s="138" t="e">
        <f t="shared" ca="1" si="76"/>
        <v>#REF!</v>
      </c>
      <c r="M373" s="139" t="e">
        <f t="shared" ca="1" si="61"/>
        <v>#REF!</v>
      </c>
      <c r="N373" s="140" t="e">
        <f t="shared" ca="1" si="62"/>
        <v>#REF!</v>
      </c>
      <c r="O373" s="141" t="e">
        <f t="shared" ca="1" si="63"/>
        <v>#REF!</v>
      </c>
      <c r="P373" s="140" t="e">
        <f t="shared" ca="1" si="64"/>
        <v>#REF!</v>
      </c>
      <c r="Q373" s="140" t="e">
        <f t="shared" ca="1" si="65"/>
        <v>#REF!</v>
      </c>
      <c r="R373" s="141" t="e">
        <f t="shared" ca="1" si="66"/>
        <v>#REF!</v>
      </c>
      <c r="S373" s="140" t="e">
        <f t="shared" ca="1" si="67"/>
        <v>#REF!</v>
      </c>
      <c r="T373" s="140" t="e">
        <f t="shared" ca="1" si="68"/>
        <v>#REF!</v>
      </c>
      <c r="U373" s="140" t="e">
        <f t="shared" ca="1" si="69"/>
        <v>#REF!</v>
      </c>
      <c r="V373" s="141" t="e">
        <f t="shared" ca="1" si="70"/>
        <v>#REF!</v>
      </c>
      <c r="W373" s="140" t="e">
        <f t="shared" ca="1" si="71"/>
        <v>#REF!</v>
      </c>
      <c r="X373" s="146"/>
      <c r="Y373" s="146"/>
      <c r="Z373" s="146"/>
      <c r="AA373" s="146"/>
      <c r="AB373" s="206"/>
      <c r="AC373" s="6"/>
      <c r="AD373" s="6"/>
    </row>
    <row r="374" spans="1:30" hidden="1" x14ac:dyDescent="0.25">
      <c r="A374" s="132">
        <v>366</v>
      </c>
      <c r="B374" s="154" t="e">
        <f t="shared" ca="1" si="72"/>
        <v>#REF!</v>
      </c>
      <c r="C374" s="154" t="e">
        <f t="shared" ca="1" si="73"/>
        <v>#REF!</v>
      </c>
      <c r="D374" s="136"/>
      <c r="E374" s="137"/>
      <c r="F374" s="137" t="e">
        <f t="shared" ca="1" si="74"/>
        <v>#REF!</v>
      </c>
      <c r="G374" s="135"/>
      <c r="H374" s="135"/>
      <c r="I374" s="135" t="e">
        <f t="shared" ca="1" si="75"/>
        <v>#REF!</v>
      </c>
      <c r="J374" s="138"/>
      <c r="K374" s="138"/>
      <c r="L374" s="138" t="e">
        <f t="shared" ca="1" si="76"/>
        <v>#REF!</v>
      </c>
      <c r="M374" s="139" t="e">
        <f t="shared" ca="1" si="61"/>
        <v>#REF!</v>
      </c>
      <c r="N374" s="140" t="e">
        <f t="shared" ca="1" si="62"/>
        <v>#REF!</v>
      </c>
      <c r="O374" s="141" t="e">
        <f t="shared" ca="1" si="63"/>
        <v>#REF!</v>
      </c>
      <c r="P374" s="140" t="e">
        <f t="shared" ca="1" si="64"/>
        <v>#REF!</v>
      </c>
      <c r="Q374" s="140" t="e">
        <f t="shared" ca="1" si="65"/>
        <v>#REF!</v>
      </c>
      <c r="R374" s="141" t="e">
        <f t="shared" ca="1" si="66"/>
        <v>#REF!</v>
      </c>
      <c r="S374" s="140" t="e">
        <f t="shared" ca="1" si="67"/>
        <v>#REF!</v>
      </c>
      <c r="T374" s="140" t="e">
        <f t="shared" ca="1" si="68"/>
        <v>#REF!</v>
      </c>
      <c r="U374" s="140" t="e">
        <f t="shared" ca="1" si="69"/>
        <v>#REF!</v>
      </c>
      <c r="V374" s="141" t="e">
        <f t="shared" ca="1" si="70"/>
        <v>#REF!</v>
      </c>
      <c r="W374" s="140" t="e">
        <f t="shared" ca="1" si="71"/>
        <v>#REF!</v>
      </c>
      <c r="X374" s="146"/>
      <c r="Y374" s="146"/>
      <c r="Z374" s="146"/>
      <c r="AA374" s="146"/>
      <c r="AB374" s="206"/>
      <c r="AC374" s="6"/>
      <c r="AD374" s="6"/>
    </row>
    <row r="375" spans="1:30" hidden="1" x14ac:dyDescent="0.25">
      <c r="A375" s="132">
        <v>367</v>
      </c>
      <c r="B375" s="154" t="e">
        <f t="shared" ca="1" si="72"/>
        <v>#REF!</v>
      </c>
      <c r="C375" s="154" t="e">
        <f t="shared" ca="1" si="73"/>
        <v>#REF!</v>
      </c>
      <c r="D375" s="136"/>
      <c r="E375" s="137"/>
      <c r="F375" s="137" t="e">
        <f t="shared" ca="1" si="74"/>
        <v>#REF!</v>
      </c>
      <c r="G375" s="135"/>
      <c r="H375" s="135"/>
      <c r="I375" s="135" t="e">
        <f t="shared" ca="1" si="75"/>
        <v>#REF!</v>
      </c>
      <c r="J375" s="138"/>
      <c r="K375" s="138"/>
      <c r="L375" s="138" t="e">
        <f t="shared" ca="1" si="76"/>
        <v>#REF!</v>
      </c>
      <c r="M375" s="139" t="e">
        <f t="shared" ca="1" si="61"/>
        <v>#REF!</v>
      </c>
      <c r="N375" s="140" t="e">
        <f t="shared" ca="1" si="62"/>
        <v>#REF!</v>
      </c>
      <c r="O375" s="141" t="e">
        <f t="shared" ca="1" si="63"/>
        <v>#REF!</v>
      </c>
      <c r="P375" s="140" t="e">
        <f t="shared" ca="1" si="64"/>
        <v>#REF!</v>
      </c>
      <c r="Q375" s="140" t="e">
        <f t="shared" ca="1" si="65"/>
        <v>#REF!</v>
      </c>
      <c r="R375" s="141" t="e">
        <f t="shared" ca="1" si="66"/>
        <v>#REF!</v>
      </c>
      <c r="S375" s="140" t="e">
        <f t="shared" ca="1" si="67"/>
        <v>#REF!</v>
      </c>
      <c r="T375" s="140" t="e">
        <f t="shared" ca="1" si="68"/>
        <v>#REF!</v>
      </c>
      <c r="U375" s="140" t="e">
        <f t="shared" ca="1" si="69"/>
        <v>#REF!</v>
      </c>
      <c r="V375" s="141" t="e">
        <f t="shared" ca="1" si="70"/>
        <v>#REF!</v>
      </c>
      <c r="W375" s="140" t="e">
        <f t="shared" ca="1" si="71"/>
        <v>#REF!</v>
      </c>
      <c r="X375" s="146"/>
      <c r="Y375" s="146"/>
      <c r="Z375" s="146"/>
      <c r="AA375" s="146"/>
      <c r="AB375" s="206"/>
      <c r="AC375" s="6"/>
      <c r="AD375" s="6"/>
    </row>
    <row r="376" spans="1:30" hidden="1" x14ac:dyDescent="0.25">
      <c r="A376" s="132">
        <v>368</v>
      </c>
      <c r="B376" s="154" t="e">
        <f t="shared" ca="1" si="72"/>
        <v>#REF!</v>
      </c>
      <c r="C376" s="154" t="e">
        <f t="shared" ca="1" si="73"/>
        <v>#REF!</v>
      </c>
      <c r="D376" s="136"/>
      <c r="E376" s="137"/>
      <c r="F376" s="137" t="e">
        <f t="shared" ca="1" si="74"/>
        <v>#REF!</v>
      </c>
      <c r="G376" s="135"/>
      <c r="H376" s="135"/>
      <c r="I376" s="135" t="e">
        <f t="shared" ca="1" si="75"/>
        <v>#REF!</v>
      </c>
      <c r="J376" s="138"/>
      <c r="K376" s="138"/>
      <c r="L376" s="138" t="e">
        <f t="shared" ca="1" si="76"/>
        <v>#REF!</v>
      </c>
      <c r="M376" s="139" t="e">
        <f t="shared" ca="1" si="61"/>
        <v>#REF!</v>
      </c>
      <c r="N376" s="140" t="e">
        <f t="shared" ca="1" si="62"/>
        <v>#REF!</v>
      </c>
      <c r="O376" s="141" t="e">
        <f t="shared" ca="1" si="63"/>
        <v>#REF!</v>
      </c>
      <c r="P376" s="140" t="e">
        <f t="shared" ca="1" si="64"/>
        <v>#REF!</v>
      </c>
      <c r="Q376" s="140" t="e">
        <f t="shared" ca="1" si="65"/>
        <v>#REF!</v>
      </c>
      <c r="R376" s="141" t="e">
        <f t="shared" ca="1" si="66"/>
        <v>#REF!</v>
      </c>
      <c r="S376" s="140" t="e">
        <f t="shared" ca="1" si="67"/>
        <v>#REF!</v>
      </c>
      <c r="T376" s="140" t="e">
        <f t="shared" ca="1" si="68"/>
        <v>#REF!</v>
      </c>
      <c r="U376" s="140" t="e">
        <f t="shared" ca="1" si="69"/>
        <v>#REF!</v>
      </c>
      <c r="V376" s="141" t="e">
        <f t="shared" ca="1" si="70"/>
        <v>#REF!</v>
      </c>
      <c r="W376" s="140" t="e">
        <f t="shared" ca="1" si="71"/>
        <v>#REF!</v>
      </c>
      <c r="X376" s="146"/>
      <c r="Y376" s="146"/>
      <c r="Z376" s="146"/>
      <c r="AA376" s="146"/>
      <c r="AB376" s="206"/>
      <c r="AC376" s="6"/>
      <c r="AD376" s="6"/>
    </row>
    <row r="377" spans="1:30" hidden="1" x14ac:dyDescent="0.25">
      <c r="A377" s="132">
        <v>369</v>
      </c>
      <c r="B377" s="154" t="e">
        <f t="shared" ca="1" si="72"/>
        <v>#REF!</v>
      </c>
      <c r="C377" s="154" t="e">
        <f t="shared" ca="1" si="73"/>
        <v>#REF!</v>
      </c>
      <c r="D377" s="136"/>
      <c r="E377" s="137"/>
      <c r="F377" s="137" t="e">
        <f t="shared" ca="1" si="74"/>
        <v>#REF!</v>
      </c>
      <c r="G377" s="135"/>
      <c r="H377" s="135"/>
      <c r="I377" s="135" t="e">
        <f t="shared" ca="1" si="75"/>
        <v>#REF!</v>
      </c>
      <c r="J377" s="138"/>
      <c r="K377" s="138"/>
      <c r="L377" s="138" t="e">
        <f t="shared" ca="1" si="76"/>
        <v>#REF!</v>
      </c>
      <c r="M377" s="139" t="e">
        <f t="shared" ca="1" si="61"/>
        <v>#REF!</v>
      </c>
      <c r="N377" s="140" t="e">
        <f t="shared" ca="1" si="62"/>
        <v>#REF!</v>
      </c>
      <c r="O377" s="141" t="e">
        <f t="shared" ca="1" si="63"/>
        <v>#REF!</v>
      </c>
      <c r="P377" s="140" t="e">
        <f t="shared" ca="1" si="64"/>
        <v>#REF!</v>
      </c>
      <c r="Q377" s="140" t="e">
        <f t="shared" ca="1" si="65"/>
        <v>#REF!</v>
      </c>
      <c r="R377" s="141" t="e">
        <f t="shared" ca="1" si="66"/>
        <v>#REF!</v>
      </c>
      <c r="S377" s="140" t="e">
        <f t="shared" ca="1" si="67"/>
        <v>#REF!</v>
      </c>
      <c r="T377" s="140" t="e">
        <f t="shared" ca="1" si="68"/>
        <v>#REF!</v>
      </c>
      <c r="U377" s="140" t="e">
        <f t="shared" ca="1" si="69"/>
        <v>#REF!</v>
      </c>
      <c r="V377" s="141" t="e">
        <f t="shared" ca="1" si="70"/>
        <v>#REF!</v>
      </c>
      <c r="W377" s="140" t="e">
        <f t="shared" ca="1" si="71"/>
        <v>#REF!</v>
      </c>
      <c r="X377" s="146"/>
      <c r="Y377" s="146"/>
      <c r="Z377" s="146"/>
      <c r="AA377" s="146"/>
      <c r="AB377" s="206"/>
      <c r="AC377" s="6"/>
      <c r="AD377" s="6"/>
    </row>
    <row r="378" spans="1:30" hidden="1" x14ac:dyDescent="0.25">
      <c r="A378" s="132">
        <v>370</v>
      </c>
      <c r="B378" s="154" t="e">
        <f t="shared" ca="1" si="72"/>
        <v>#REF!</v>
      </c>
      <c r="C378" s="154" t="e">
        <f t="shared" ca="1" si="73"/>
        <v>#REF!</v>
      </c>
      <c r="D378" s="136"/>
      <c r="E378" s="137"/>
      <c r="F378" s="137" t="e">
        <f t="shared" ca="1" si="74"/>
        <v>#REF!</v>
      </c>
      <c r="G378" s="135"/>
      <c r="H378" s="135"/>
      <c r="I378" s="135" t="e">
        <f t="shared" ca="1" si="75"/>
        <v>#REF!</v>
      </c>
      <c r="J378" s="138"/>
      <c r="K378" s="138"/>
      <c r="L378" s="138" t="e">
        <f t="shared" ca="1" si="76"/>
        <v>#REF!</v>
      </c>
      <c r="M378" s="139" t="e">
        <f t="shared" ca="1" si="61"/>
        <v>#REF!</v>
      </c>
      <c r="N378" s="140" t="e">
        <f t="shared" ca="1" si="62"/>
        <v>#REF!</v>
      </c>
      <c r="O378" s="141" t="e">
        <f t="shared" ca="1" si="63"/>
        <v>#REF!</v>
      </c>
      <c r="P378" s="140" t="e">
        <f t="shared" ca="1" si="64"/>
        <v>#REF!</v>
      </c>
      <c r="Q378" s="140" t="e">
        <f t="shared" ca="1" si="65"/>
        <v>#REF!</v>
      </c>
      <c r="R378" s="141" t="e">
        <f t="shared" ca="1" si="66"/>
        <v>#REF!</v>
      </c>
      <c r="S378" s="140" t="e">
        <f t="shared" ca="1" si="67"/>
        <v>#REF!</v>
      </c>
      <c r="T378" s="140" t="e">
        <f t="shared" ca="1" si="68"/>
        <v>#REF!</v>
      </c>
      <c r="U378" s="140" t="e">
        <f t="shared" ca="1" si="69"/>
        <v>#REF!</v>
      </c>
      <c r="V378" s="141" t="e">
        <f t="shared" ca="1" si="70"/>
        <v>#REF!</v>
      </c>
      <c r="W378" s="140" t="e">
        <f t="shared" ca="1" si="71"/>
        <v>#REF!</v>
      </c>
      <c r="X378" s="146"/>
      <c r="Y378" s="146"/>
      <c r="Z378" s="146"/>
      <c r="AA378" s="146"/>
      <c r="AB378" s="206"/>
      <c r="AC378" s="6"/>
      <c r="AD378" s="6"/>
    </row>
    <row r="379" spans="1:30" hidden="1" x14ac:dyDescent="0.25">
      <c r="A379" s="132">
        <v>371</v>
      </c>
      <c r="B379" s="154" t="e">
        <f t="shared" ca="1" si="72"/>
        <v>#REF!</v>
      </c>
      <c r="C379" s="154" t="e">
        <f t="shared" ca="1" si="73"/>
        <v>#REF!</v>
      </c>
      <c r="D379" s="136"/>
      <c r="E379" s="137"/>
      <c r="F379" s="137" t="e">
        <f t="shared" ca="1" si="74"/>
        <v>#REF!</v>
      </c>
      <c r="G379" s="135"/>
      <c r="H379" s="135"/>
      <c r="I379" s="135" t="e">
        <f t="shared" ca="1" si="75"/>
        <v>#REF!</v>
      </c>
      <c r="J379" s="138"/>
      <c r="K379" s="138"/>
      <c r="L379" s="138" t="e">
        <f t="shared" ca="1" si="76"/>
        <v>#REF!</v>
      </c>
      <c r="M379" s="139" t="e">
        <f t="shared" ca="1" si="61"/>
        <v>#REF!</v>
      </c>
      <c r="N379" s="140" t="e">
        <f t="shared" ca="1" si="62"/>
        <v>#REF!</v>
      </c>
      <c r="O379" s="141" t="e">
        <f t="shared" ca="1" si="63"/>
        <v>#REF!</v>
      </c>
      <c r="P379" s="140" t="e">
        <f t="shared" ca="1" si="64"/>
        <v>#REF!</v>
      </c>
      <c r="Q379" s="140" t="e">
        <f t="shared" ca="1" si="65"/>
        <v>#REF!</v>
      </c>
      <c r="R379" s="141" t="e">
        <f t="shared" ca="1" si="66"/>
        <v>#REF!</v>
      </c>
      <c r="S379" s="140" t="e">
        <f t="shared" ca="1" si="67"/>
        <v>#REF!</v>
      </c>
      <c r="T379" s="140" t="e">
        <f t="shared" ca="1" si="68"/>
        <v>#REF!</v>
      </c>
      <c r="U379" s="140" t="e">
        <f t="shared" ca="1" si="69"/>
        <v>#REF!</v>
      </c>
      <c r="V379" s="141" t="e">
        <f t="shared" ca="1" si="70"/>
        <v>#REF!</v>
      </c>
      <c r="W379" s="140" t="e">
        <f t="shared" ca="1" si="71"/>
        <v>#REF!</v>
      </c>
      <c r="X379" s="146"/>
      <c r="Y379" s="146"/>
      <c r="Z379" s="146"/>
      <c r="AA379" s="146"/>
      <c r="AB379" s="206"/>
      <c r="AC379" s="6"/>
      <c r="AD379" s="6"/>
    </row>
    <row r="380" spans="1:30" hidden="1" x14ac:dyDescent="0.25">
      <c r="A380" s="132">
        <v>372</v>
      </c>
      <c r="B380" s="154" t="e">
        <f t="shared" ca="1" si="72"/>
        <v>#REF!</v>
      </c>
      <c r="C380" s="154" t="e">
        <f t="shared" ca="1" si="73"/>
        <v>#REF!</v>
      </c>
      <c r="D380" s="136"/>
      <c r="E380" s="137"/>
      <c r="F380" s="137" t="e">
        <f t="shared" ca="1" si="74"/>
        <v>#REF!</v>
      </c>
      <c r="G380" s="135"/>
      <c r="H380" s="135"/>
      <c r="I380" s="135" t="e">
        <f t="shared" ca="1" si="75"/>
        <v>#REF!</v>
      </c>
      <c r="J380" s="138"/>
      <c r="K380" s="138"/>
      <c r="L380" s="138" t="e">
        <f t="shared" ca="1" si="76"/>
        <v>#REF!</v>
      </c>
      <c r="M380" s="139" t="e">
        <f t="shared" ca="1" si="61"/>
        <v>#REF!</v>
      </c>
      <c r="N380" s="140" t="e">
        <f t="shared" ca="1" si="62"/>
        <v>#REF!</v>
      </c>
      <c r="O380" s="141" t="e">
        <f t="shared" ca="1" si="63"/>
        <v>#REF!</v>
      </c>
      <c r="P380" s="140" t="e">
        <f t="shared" ca="1" si="64"/>
        <v>#REF!</v>
      </c>
      <c r="Q380" s="140" t="e">
        <f t="shared" ca="1" si="65"/>
        <v>#REF!</v>
      </c>
      <c r="R380" s="141" t="e">
        <f t="shared" ca="1" si="66"/>
        <v>#REF!</v>
      </c>
      <c r="S380" s="140" t="e">
        <f t="shared" ca="1" si="67"/>
        <v>#REF!</v>
      </c>
      <c r="T380" s="140" t="e">
        <f t="shared" ca="1" si="68"/>
        <v>#REF!</v>
      </c>
      <c r="U380" s="140" t="e">
        <f t="shared" ca="1" si="69"/>
        <v>#REF!</v>
      </c>
      <c r="V380" s="141" t="e">
        <f t="shared" ca="1" si="70"/>
        <v>#REF!</v>
      </c>
      <c r="W380" s="140" t="e">
        <f t="shared" ca="1" si="71"/>
        <v>#REF!</v>
      </c>
      <c r="X380" s="146"/>
      <c r="Y380" s="146"/>
      <c r="Z380" s="146"/>
      <c r="AA380" s="146"/>
      <c r="AB380" s="206"/>
      <c r="AC380" s="6"/>
      <c r="AD380" s="6"/>
    </row>
    <row r="381" spans="1:30" hidden="1" x14ac:dyDescent="0.25">
      <c r="A381" s="132">
        <v>373</v>
      </c>
      <c r="B381" s="154" t="e">
        <f t="shared" ca="1" si="72"/>
        <v>#REF!</v>
      </c>
      <c r="C381" s="154" t="e">
        <f t="shared" ca="1" si="73"/>
        <v>#REF!</v>
      </c>
      <c r="D381" s="136"/>
      <c r="E381" s="137"/>
      <c r="F381" s="137" t="e">
        <f t="shared" ca="1" si="74"/>
        <v>#REF!</v>
      </c>
      <c r="G381" s="135"/>
      <c r="H381" s="135"/>
      <c r="I381" s="135" t="e">
        <f t="shared" ca="1" si="75"/>
        <v>#REF!</v>
      </c>
      <c r="J381" s="138"/>
      <c r="K381" s="138"/>
      <c r="L381" s="138" t="e">
        <f t="shared" ca="1" si="76"/>
        <v>#REF!</v>
      </c>
      <c r="M381" s="139" t="e">
        <f t="shared" ca="1" si="61"/>
        <v>#REF!</v>
      </c>
      <c r="N381" s="140" t="e">
        <f t="shared" ca="1" si="62"/>
        <v>#REF!</v>
      </c>
      <c r="O381" s="141" t="e">
        <f t="shared" ca="1" si="63"/>
        <v>#REF!</v>
      </c>
      <c r="P381" s="140" t="e">
        <f t="shared" ca="1" si="64"/>
        <v>#REF!</v>
      </c>
      <c r="Q381" s="140" t="e">
        <f t="shared" ca="1" si="65"/>
        <v>#REF!</v>
      </c>
      <c r="R381" s="141" t="e">
        <f t="shared" ca="1" si="66"/>
        <v>#REF!</v>
      </c>
      <c r="S381" s="140" t="e">
        <f t="shared" ca="1" si="67"/>
        <v>#REF!</v>
      </c>
      <c r="T381" s="140" t="e">
        <f t="shared" ca="1" si="68"/>
        <v>#REF!</v>
      </c>
      <c r="U381" s="140" t="e">
        <f t="shared" ca="1" si="69"/>
        <v>#REF!</v>
      </c>
      <c r="V381" s="141" t="e">
        <f t="shared" ca="1" si="70"/>
        <v>#REF!</v>
      </c>
      <c r="W381" s="140" t="e">
        <f t="shared" ca="1" si="71"/>
        <v>#REF!</v>
      </c>
      <c r="X381" s="146"/>
      <c r="Y381" s="146"/>
      <c r="Z381" s="146"/>
      <c r="AA381" s="146"/>
      <c r="AB381" s="206"/>
      <c r="AC381" s="6"/>
      <c r="AD381" s="6"/>
    </row>
    <row r="382" spans="1:30" hidden="1" x14ac:dyDescent="0.25">
      <c r="A382" s="132">
        <v>374</v>
      </c>
      <c r="B382" s="154" t="e">
        <f t="shared" ca="1" si="72"/>
        <v>#REF!</v>
      </c>
      <c r="C382" s="154" t="e">
        <f t="shared" ca="1" si="73"/>
        <v>#REF!</v>
      </c>
      <c r="D382" s="136"/>
      <c r="E382" s="137"/>
      <c r="F382" s="137" t="e">
        <f t="shared" ca="1" si="74"/>
        <v>#REF!</v>
      </c>
      <c r="G382" s="135"/>
      <c r="H382" s="135"/>
      <c r="I382" s="135" t="e">
        <f t="shared" ca="1" si="75"/>
        <v>#REF!</v>
      </c>
      <c r="J382" s="138"/>
      <c r="K382" s="138"/>
      <c r="L382" s="138" t="e">
        <f t="shared" ca="1" si="76"/>
        <v>#REF!</v>
      </c>
      <c r="M382" s="139" t="e">
        <f t="shared" ca="1" si="61"/>
        <v>#REF!</v>
      </c>
      <c r="N382" s="140" t="e">
        <f t="shared" ca="1" si="62"/>
        <v>#REF!</v>
      </c>
      <c r="O382" s="141" t="e">
        <f t="shared" ca="1" si="63"/>
        <v>#REF!</v>
      </c>
      <c r="P382" s="140" t="e">
        <f t="shared" ca="1" si="64"/>
        <v>#REF!</v>
      </c>
      <c r="Q382" s="140" t="e">
        <f t="shared" ca="1" si="65"/>
        <v>#REF!</v>
      </c>
      <c r="R382" s="141" t="e">
        <f t="shared" ca="1" si="66"/>
        <v>#REF!</v>
      </c>
      <c r="S382" s="140" t="e">
        <f t="shared" ca="1" si="67"/>
        <v>#REF!</v>
      </c>
      <c r="T382" s="140" t="e">
        <f t="shared" ca="1" si="68"/>
        <v>#REF!</v>
      </c>
      <c r="U382" s="140" t="e">
        <f t="shared" ca="1" si="69"/>
        <v>#REF!</v>
      </c>
      <c r="V382" s="141" t="e">
        <f t="shared" ca="1" si="70"/>
        <v>#REF!</v>
      </c>
      <c r="W382" s="140" t="e">
        <f t="shared" ca="1" si="71"/>
        <v>#REF!</v>
      </c>
      <c r="X382" s="146"/>
      <c r="Y382" s="146"/>
      <c r="Z382" s="146"/>
      <c r="AA382" s="146"/>
      <c r="AB382" s="206"/>
      <c r="AC382" s="6"/>
      <c r="AD382" s="6"/>
    </row>
    <row r="383" spans="1:30" hidden="1" x14ac:dyDescent="0.25">
      <c r="A383" s="132">
        <v>375</v>
      </c>
      <c r="B383" s="154" t="e">
        <f t="shared" ca="1" si="72"/>
        <v>#REF!</v>
      </c>
      <c r="C383" s="154" t="e">
        <f t="shared" ca="1" si="73"/>
        <v>#REF!</v>
      </c>
      <c r="D383" s="136"/>
      <c r="E383" s="137"/>
      <c r="F383" s="137" t="e">
        <f t="shared" ca="1" si="74"/>
        <v>#REF!</v>
      </c>
      <c r="G383" s="135"/>
      <c r="H383" s="135"/>
      <c r="I383" s="135" t="e">
        <f t="shared" ca="1" si="75"/>
        <v>#REF!</v>
      </c>
      <c r="J383" s="138"/>
      <c r="K383" s="138"/>
      <c r="L383" s="138" t="e">
        <f t="shared" ca="1" si="76"/>
        <v>#REF!</v>
      </c>
      <c r="M383" s="139" t="e">
        <f t="shared" ca="1" si="61"/>
        <v>#REF!</v>
      </c>
      <c r="N383" s="140" t="e">
        <f t="shared" ca="1" si="62"/>
        <v>#REF!</v>
      </c>
      <c r="O383" s="141" t="e">
        <f t="shared" ca="1" si="63"/>
        <v>#REF!</v>
      </c>
      <c r="P383" s="140" t="e">
        <f t="shared" ca="1" si="64"/>
        <v>#REF!</v>
      </c>
      <c r="Q383" s="140" t="e">
        <f t="shared" ca="1" si="65"/>
        <v>#REF!</v>
      </c>
      <c r="R383" s="141" t="e">
        <f t="shared" ca="1" si="66"/>
        <v>#REF!</v>
      </c>
      <c r="S383" s="140" t="e">
        <f t="shared" ca="1" si="67"/>
        <v>#REF!</v>
      </c>
      <c r="T383" s="140" t="e">
        <f t="shared" ca="1" si="68"/>
        <v>#REF!</v>
      </c>
      <c r="U383" s="140" t="e">
        <f t="shared" ca="1" si="69"/>
        <v>#REF!</v>
      </c>
      <c r="V383" s="141" t="e">
        <f t="shared" ca="1" si="70"/>
        <v>#REF!</v>
      </c>
      <c r="W383" s="140" t="e">
        <f t="shared" ca="1" si="71"/>
        <v>#REF!</v>
      </c>
      <c r="X383" s="146"/>
      <c r="Y383" s="146"/>
      <c r="Z383" s="146"/>
      <c r="AA383" s="146"/>
      <c r="AB383" s="206"/>
      <c r="AC383" s="6"/>
      <c r="AD383" s="6"/>
    </row>
    <row r="384" spans="1:30" hidden="1" x14ac:dyDescent="0.25">
      <c r="A384" s="132">
        <v>376</v>
      </c>
      <c r="B384" s="154" t="e">
        <f t="shared" ca="1" si="72"/>
        <v>#REF!</v>
      </c>
      <c r="C384" s="154" t="e">
        <f t="shared" ca="1" si="73"/>
        <v>#REF!</v>
      </c>
      <c r="D384" s="136"/>
      <c r="E384" s="137"/>
      <c r="F384" s="137" t="e">
        <f t="shared" ca="1" si="74"/>
        <v>#REF!</v>
      </c>
      <c r="G384" s="135"/>
      <c r="H384" s="135"/>
      <c r="I384" s="135" t="e">
        <f t="shared" ca="1" si="75"/>
        <v>#REF!</v>
      </c>
      <c r="J384" s="138"/>
      <c r="K384" s="138"/>
      <c r="L384" s="138" t="e">
        <f t="shared" ca="1" si="76"/>
        <v>#REF!</v>
      </c>
      <c r="M384" s="139" t="e">
        <f t="shared" ca="1" si="61"/>
        <v>#REF!</v>
      </c>
      <c r="N384" s="140" t="e">
        <f t="shared" ca="1" si="62"/>
        <v>#REF!</v>
      </c>
      <c r="O384" s="141" t="e">
        <f t="shared" ca="1" si="63"/>
        <v>#REF!</v>
      </c>
      <c r="P384" s="140" t="e">
        <f t="shared" ca="1" si="64"/>
        <v>#REF!</v>
      </c>
      <c r="Q384" s="140" t="e">
        <f t="shared" ca="1" si="65"/>
        <v>#REF!</v>
      </c>
      <c r="R384" s="141" t="e">
        <f t="shared" ca="1" si="66"/>
        <v>#REF!</v>
      </c>
      <c r="S384" s="140" t="e">
        <f t="shared" ca="1" si="67"/>
        <v>#REF!</v>
      </c>
      <c r="T384" s="140" t="e">
        <f t="shared" ca="1" si="68"/>
        <v>#REF!</v>
      </c>
      <c r="U384" s="140" t="e">
        <f t="shared" ca="1" si="69"/>
        <v>#REF!</v>
      </c>
      <c r="V384" s="141" t="e">
        <f t="shared" ca="1" si="70"/>
        <v>#REF!</v>
      </c>
      <c r="W384" s="140" t="e">
        <f t="shared" ca="1" si="71"/>
        <v>#REF!</v>
      </c>
      <c r="X384" s="146"/>
      <c r="Y384" s="146"/>
      <c r="Z384" s="146"/>
      <c r="AA384" s="146"/>
      <c r="AB384" s="206"/>
      <c r="AC384" s="6"/>
      <c r="AD384" s="6"/>
    </row>
    <row r="385" spans="1:30" hidden="1" x14ac:dyDescent="0.25">
      <c r="A385" s="132">
        <v>377</v>
      </c>
      <c r="B385" s="154" t="e">
        <f t="shared" ca="1" si="72"/>
        <v>#REF!</v>
      </c>
      <c r="C385" s="154" t="e">
        <f t="shared" ca="1" si="73"/>
        <v>#REF!</v>
      </c>
      <c r="D385" s="136"/>
      <c r="E385" s="137"/>
      <c r="F385" s="137" t="e">
        <f t="shared" ca="1" si="74"/>
        <v>#REF!</v>
      </c>
      <c r="G385" s="135"/>
      <c r="H385" s="135"/>
      <c r="I385" s="135" t="e">
        <f t="shared" ca="1" si="75"/>
        <v>#REF!</v>
      </c>
      <c r="J385" s="138"/>
      <c r="K385" s="138"/>
      <c r="L385" s="138" t="e">
        <f t="shared" ca="1" si="76"/>
        <v>#REF!</v>
      </c>
      <c r="M385" s="139" t="e">
        <f t="shared" ca="1" si="61"/>
        <v>#REF!</v>
      </c>
      <c r="N385" s="140" t="e">
        <f t="shared" ca="1" si="62"/>
        <v>#REF!</v>
      </c>
      <c r="O385" s="141" t="e">
        <f t="shared" ca="1" si="63"/>
        <v>#REF!</v>
      </c>
      <c r="P385" s="140" t="e">
        <f t="shared" ca="1" si="64"/>
        <v>#REF!</v>
      </c>
      <c r="Q385" s="140" t="e">
        <f t="shared" ca="1" si="65"/>
        <v>#REF!</v>
      </c>
      <c r="R385" s="141" t="e">
        <f t="shared" ca="1" si="66"/>
        <v>#REF!</v>
      </c>
      <c r="S385" s="140" t="e">
        <f t="shared" ca="1" si="67"/>
        <v>#REF!</v>
      </c>
      <c r="T385" s="140" t="e">
        <f t="shared" ca="1" si="68"/>
        <v>#REF!</v>
      </c>
      <c r="U385" s="140" t="e">
        <f t="shared" ca="1" si="69"/>
        <v>#REF!</v>
      </c>
      <c r="V385" s="141" t="e">
        <f t="shared" ca="1" si="70"/>
        <v>#REF!</v>
      </c>
      <c r="W385" s="140" t="e">
        <f t="shared" ca="1" si="71"/>
        <v>#REF!</v>
      </c>
      <c r="X385" s="146"/>
      <c r="Y385" s="146"/>
      <c r="Z385" s="146"/>
      <c r="AA385" s="146"/>
      <c r="AB385" s="206"/>
      <c r="AC385" s="6"/>
      <c r="AD385" s="6"/>
    </row>
    <row r="386" spans="1:30" hidden="1" x14ac:dyDescent="0.25">
      <c r="A386" s="132">
        <v>378</v>
      </c>
      <c r="B386" s="154" t="e">
        <f t="shared" ca="1" si="72"/>
        <v>#REF!</v>
      </c>
      <c r="C386" s="154" t="e">
        <f t="shared" ca="1" si="73"/>
        <v>#REF!</v>
      </c>
      <c r="D386" s="136"/>
      <c r="E386" s="137"/>
      <c r="F386" s="137" t="e">
        <f t="shared" ca="1" si="74"/>
        <v>#REF!</v>
      </c>
      <c r="G386" s="135"/>
      <c r="H386" s="135"/>
      <c r="I386" s="135" t="e">
        <f t="shared" ca="1" si="75"/>
        <v>#REF!</v>
      </c>
      <c r="J386" s="138"/>
      <c r="K386" s="138"/>
      <c r="L386" s="138" t="e">
        <f t="shared" ca="1" si="76"/>
        <v>#REF!</v>
      </c>
      <c r="M386" s="139" t="e">
        <f t="shared" ca="1" si="61"/>
        <v>#REF!</v>
      </c>
      <c r="N386" s="140" t="e">
        <f t="shared" ca="1" si="62"/>
        <v>#REF!</v>
      </c>
      <c r="O386" s="141" t="e">
        <f t="shared" ca="1" si="63"/>
        <v>#REF!</v>
      </c>
      <c r="P386" s="140" t="e">
        <f t="shared" ca="1" si="64"/>
        <v>#REF!</v>
      </c>
      <c r="Q386" s="140" t="e">
        <f t="shared" ca="1" si="65"/>
        <v>#REF!</v>
      </c>
      <c r="R386" s="141" t="e">
        <f t="shared" ca="1" si="66"/>
        <v>#REF!</v>
      </c>
      <c r="S386" s="140" t="e">
        <f t="shared" ca="1" si="67"/>
        <v>#REF!</v>
      </c>
      <c r="T386" s="140" t="e">
        <f t="shared" ca="1" si="68"/>
        <v>#REF!</v>
      </c>
      <c r="U386" s="140" t="e">
        <f t="shared" ca="1" si="69"/>
        <v>#REF!</v>
      </c>
      <c r="V386" s="141" t="e">
        <f t="shared" ca="1" si="70"/>
        <v>#REF!</v>
      </c>
      <c r="W386" s="140" t="e">
        <f t="shared" ca="1" si="71"/>
        <v>#REF!</v>
      </c>
      <c r="X386" s="146"/>
      <c r="Y386" s="146"/>
      <c r="Z386" s="146"/>
      <c r="AA386" s="146"/>
      <c r="AB386" s="206"/>
      <c r="AC386" s="6"/>
      <c r="AD386" s="6"/>
    </row>
    <row r="387" spans="1:30" hidden="1" x14ac:dyDescent="0.25">
      <c r="A387" s="132">
        <v>379</v>
      </c>
      <c r="B387" s="154" t="e">
        <f t="shared" ca="1" si="72"/>
        <v>#REF!</v>
      </c>
      <c r="C387" s="154" t="e">
        <f t="shared" ca="1" si="73"/>
        <v>#REF!</v>
      </c>
      <c r="D387" s="136"/>
      <c r="E387" s="137"/>
      <c r="F387" s="137" t="e">
        <f t="shared" ca="1" si="74"/>
        <v>#REF!</v>
      </c>
      <c r="G387" s="135"/>
      <c r="H387" s="135"/>
      <c r="I387" s="135" t="e">
        <f t="shared" ca="1" si="75"/>
        <v>#REF!</v>
      </c>
      <c r="J387" s="138"/>
      <c r="K387" s="138"/>
      <c r="L387" s="138" t="e">
        <f t="shared" ca="1" si="76"/>
        <v>#REF!</v>
      </c>
      <c r="M387" s="139" t="e">
        <f t="shared" ca="1" si="61"/>
        <v>#REF!</v>
      </c>
      <c r="N387" s="140" t="e">
        <f t="shared" ca="1" si="62"/>
        <v>#REF!</v>
      </c>
      <c r="O387" s="141" t="e">
        <f t="shared" ca="1" si="63"/>
        <v>#REF!</v>
      </c>
      <c r="P387" s="140" t="e">
        <f t="shared" ca="1" si="64"/>
        <v>#REF!</v>
      </c>
      <c r="Q387" s="140" t="e">
        <f t="shared" ca="1" si="65"/>
        <v>#REF!</v>
      </c>
      <c r="R387" s="141" t="e">
        <f t="shared" ca="1" si="66"/>
        <v>#REF!</v>
      </c>
      <c r="S387" s="140" t="e">
        <f t="shared" ca="1" si="67"/>
        <v>#REF!</v>
      </c>
      <c r="T387" s="140" t="e">
        <f t="shared" ca="1" si="68"/>
        <v>#REF!</v>
      </c>
      <c r="U387" s="140" t="e">
        <f t="shared" ca="1" si="69"/>
        <v>#REF!</v>
      </c>
      <c r="V387" s="141" t="e">
        <f t="shared" ca="1" si="70"/>
        <v>#REF!</v>
      </c>
      <c r="W387" s="140" t="e">
        <f t="shared" ca="1" si="71"/>
        <v>#REF!</v>
      </c>
      <c r="X387" s="146"/>
      <c r="Y387" s="146"/>
      <c r="Z387" s="146"/>
      <c r="AA387" s="146"/>
      <c r="AB387" s="206"/>
      <c r="AC387" s="6"/>
      <c r="AD387" s="6"/>
    </row>
    <row r="388" spans="1:30" hidden="1" x14ac:dyDescent="0.25">
      <c r="A388" s="132">
        <v>380</v>
      </c>
      <c r="B388" s="154" t="e">
        <f t="shared" ca="1" si="72"/>
        <v>#REF!</v>
      </c>
      <c r="C388" s="154" t="e">
        <f t="shared" ca="1" si="73"/>
        <v>#REF!</v>
      </c>
      <c r="D388" s="136"/>
      <c r="E388" s="137"/>
      <c r="F388" s="137" t="e">
        <f t="shared" ca="1" si="74"/>
        <v>#REF!</v>
      </c>
      <c r="G388" s="135"/>
      <c r="H388" s="135"/>
      <c r="I388" s="135" t="e">
        <f t="shared" ca="1" si="75"/>
        <v>#REF!</v>
      </c>
      <c r="J388" s="138"/>
      <c r="K388" s="138"/>
      <c r="L388" s="138" t="e">
        <f t="shared" ca="1" si="76"/>
        <v>#REF!</v>
      </c>
      <c r="M388" s="139" t="e">
        <f t="shared" ca="1" si="61"/>
        <v>#REF!</v>
      </c>
      <c r="N388" s="140" t="e">
        <f t="shared" ca="1" si="62"/>
        <v>#REF!</v>
      </c>
      <c r="O388" s="141" t="e">
        <f t="shared" ca="1" si="63"/>
        <v>#REF!</v>
      </c>
      <c r="P388" s="140" t="e">
        <f t="shared" ca="1" si="64"/>
        <v>#REF!</v>
      </c>
      <c r="Q388" s="140" t="e">
        <f t="shared" ca="1" si="65"/>
        <v>#REF!</v>
      </c>
      <c r="R388" s="141" t="e">
        <f t="shared" ca="1" si="66"/>
        <v>#REF!</v>
      </c>
      <c r="S388" s="140" t="e">
        <f t="shared" ca="1" si="67"/>
        <v>#REF!</v>
      </c>
      <c r="T388" s="140" t="e">
        <f t="shared" ca="1" si="68"/>
        <v>#REF!</v>
      </c>
      <c r="U388" s="140" t="e">
        <f t="shared" ca="1" si="69"/>
        <v>#REF!</v>
      </c>
      <c r="V388" s="141" t="e">
        <f t="shared" ca="1" si="70"/>
        <v>#REF!</v>
      </c>
      <c r="W388" s="140" t="e">
        <f t="shared" ca="1" si="71"/>
        <v>#REF!</v>
      </c>
      <c r="X388" s="146"/>
      <c r="Y388" s="146"/>
      <c r="Z388" s="146"/>
      <c r="AA388" s="146"/>
      <c r="AB388" s="206"/>
      <c r="AC388" s="6"/>
      <c r="AD388" s="6"/>
    </row>
    <row r="389" spans="1:30" hidden="1" x14ac:dyDescent="0.25">
      <c r="A389" s="132">
        <v>381</v>
      </c>
      <c r="B389" s="154" t="e">
        <f t="shared" ca="1" si="72"/>
        <v>#REF!</v>
      </c>
      <c r="C389" s="154" t="e">
        <f t="shared" ca="1" si="73"/>
        <v>#REF!</v>
      </c>
      <c r="D389" s="136"/>
      <c r="E389" s="137"/>
      <c r="F389" s="137" t="e">
        <f t="shared" ca="1" si="74"/>
        <v>#REF!</v>
      </c>
      <c r="G389" s="135"/>
      <c r="H389" s="135"/>
      <c r="I389" s="135" t="e">
        <f t="shared" ca="1" si="75"/>
        <v>#REF!</v>
      </c>
      <c r="J389" s="138"/>
      <c r="K389" s="138"/>
      <c r="L389" s="138" t="e">
        <f t="shared" ca="1" si="76"/>
        <v>#REF!</v>
      </c>
      <c r="M389" s="139" t="e">
        <f t="shared" ca="1" si="61"/>
        <v>#REF!</v>
      </c>
      <c r="N389" s="140" t="e">
        <f t="shared" ca="1" si="62"/>
        <v>#REF!</v>
      </c>
      <c r="O389" s="141" t="e">
        <f t="shared" ca="1" si="63"/>
        <v>#REF!</v>
      </c>
      <c r="P389" s="140" t="e">
        <f t="shared" ca="1" si="64"/>
        <v>#REF!</v>
      </c>
      <c r="Q389" s="140" t="e">
        <f t="shared" ca="1" si="65"/>
        <v>#REF!</v>
      </c>
      <c r="R389" s="141" t="e">
        <f t="shared" ca="1" si="66"/>
        <v>#REF!</v>
      </c>
      <c r="S389" s="140" t="e">
        <f t="shared" ca="1" si="67"/>
        <v>#REF!</v>
      </c>
      <c r="T389" s="140" t="e">
        <f t="shared" ca="1" si="68"/>
        <v>#REF!</v>
      </c>
      <c r="U389" s="140" t="e">
        <f t="shared" ca="1" si="69"/>
        <v>#REF!</v>
      </c>
      <c r="V389" s="141" t="e">
        <f t="shared" ca="1" si="70"/>
        <v>#REF!</v>
      </c>
      <c r="W389" s="140" t="e">
        <f t="shared" ca="1" si="71"/>
        <v>#REF!</v>
      </c>
      <c r="X389" s="146"/>
      <c r="Y389" s="146"/>
      <c r="Z389" s="146"/>
      <c r="AA389" s="146"/>
      <c r="AB389" s="206"/>
      <c r="AC389" s="6"/>
      <c r="AD389" s="6"/>
    </row>
    <row r="390" spans="1:30" hidden="1" x14ac:dyDescent="0.25">
      <c r="A390" s="132">
        <v>382</v>
      </c>
      <c r="B390" s="154" t="e">
        <f t="shared" ca="1" si="72"/>
        <v>#REF!</v>
      </c>
      <c r="C390" s="154" t="e">
        <f t="shared" ca="1" si="73"/>
        <v>#REF!</v>
      </c>
      <c r="D390" s="136"/>
      <c r="E390" s="137"/>
      <c r="F390" s="137" t="e">
        <f t="shared" ca="1" si="74"/>
        <v>#REF!</v>
      </c>
      <c r="G390" s="135"/>
      <c r="H390" s="135"/>
      <c r="I390" s="135" t="e">
        <f t="shared" ca="1" si="75"/>
        <v>#REF!</v>
      </c>
      <c r="J390" s="138"/>
      <c r="K390" s="138"/>
      <c r="L390" s="138" t="e">
        <f t="shared" ca="1" si="76"/>
        <v>#REF!</v>
      </c>
      <c r="M390" s="139" t="e">
        <f t="shared" ca="1" si="61"/>
        <v>#REF!</v>
      </c>
      <c r="N390" s="140" t="e">
        <f t="shared" ca="1" si="62"/>
        <v>#REF!</v>
      </c>
      <c r="O390" s="141" t="e">
        <f t="shared" ca="1" si="63"/>
        <v>#REF!</v>
      </c>
      <c r="P390" s="140" t="e">
        <f t="shared" ca="1" si="64"/>
        <v>#REF!</v>
      </c>
      <c r="Q390" s="140" t="e">
        <f t="shared" ca="1" si="65"/>
        <v>#REF!</v>
      </c>
      <c r="R390" s="141" t="e">
        <f t="shared" ca="1" si="66"/>
        <v>#REF!</v>
      </c>
      <c r="S390" s="140" t="e">
        <f t="shared" ca="1" si="67"/>
        <v>#REF!</v>
      </c>
      <c r="T390" s="140" t="e">
        <f t="shared" ca="1" si="68"/>
        <v>#REF!</v>
      </c>
      <c r="U390" s="140" t="e">
        <f t="shared" ca="1" si="69"/>
        <v>#REF!</v>
      </c>
      <c r="V390" s="141" t="e">
        <f t="shared" ca="1" si="70"/>
        <v>#REF!</v>
      </c>
      <c r="W390" s="140" t="e">
        <f t="shared" ca="1" si="71"/>
        <v>#REF!</v>
      </c>
      <c r="X390" s="146"/>
      <c r="Y390" s="146"/>
      <c r="Z390" s="146"/>
      <c r="AA390" s="146"/>
      <c r="AB390" s="206"/>
      <c r="AC390" s="6"/>
      <c r="AD390" s="6"/>
    </row>
    <row r="391" spans="1:30" hidden="1" x14ac:dyDescent="0.25">
      <c r="A391" s="132">
        <v>383</v>
      </c>
      <c r="B391" s="154" t="e">
        <f t="shared" ca="1" si="72"/>
        <v>#REF!</v>
      </c>
      <c r="C391" s="154" t="e">
        <f t="shared" ca="1" si="73"/>
        <v>#REF!</v>
      </c>
      <c r="D391" s="136"/>
      <c r="E391" s="137"/>
      <c r="F391" s="137" t="e">
        <f t="shared" ca="1" si="74"/>
        <v>#REF!</v>
      </c>
      <c r="G391" s="135"/>
      <c r="H391" s="135"/>
      <c r="I391" s="135" t="e">
        <f t="shared" ca="1" si="75"/>
        <v>#REF!</v>
      </c>
      <c r="J391" s="138"/>
      <c r="K391" s="138"/>
      <c r="L391" s="138" t="e">
        <f t="shared" ca="1" si="76"/>
        <v>#REF!</v>
      </c>
      <c r="M391" s="139" t="e">
        <f t="shared" ca="1" si="61"/>
        <v>#REF!</v>
      </c>
      <c r="N391" s="140" t="e">
        <f t="shared" ca="1" si="62"/>
        <v>#REF!</v>
      </c>
      <c r="O391" s="141" t="e">
        <f t="shared" ca="1" si="63"/>
        <v>#REF!</v>
      </c>
      <c r="P391" s="140" t="e">
        <f t="shared" ca="1" si="64"/>
        <v>#REF!</v>
      </c>
      <c r="Q391" s="140" t="e">
        <f t="shared" ca="1" si="65"/>
        <v>#REF!</v>
      </c>
      <c r="R391" s="141" t="e">
        <f t="shared" ca="1" si="66"/>
        <v>#REF!</v>
      </c>
      <c r="S391" s="140" t="e">
        <f t="shared" ca="1" si="67"/>
        <v>#REF!</v>
      </c>
      <c r="T391" s="140" t="e">
        <f t="shared" ca="1" si="68"/>
        <v>#REF!</v>
      </c>
      <c r="U391" s="140" t="e">
        <f t="shared" ca="1" si="69"/>
        <v>#REF!</v>
      </c>
      <c r="V391" s="141" t="e">
        <f t="shared" ca="1" si="70"/>
        <v>#REF!</v>
      </c>
      <c r="W391" s="140" t="e">
        <f t="shared" ca="1" si="71"/>
        <v>#REF!</v>
      </c>
      <c r="X391" s="146"/>
      <c r="Y391" s="146"/>
      <c r="Z391" s="146"/>
      <c r="AA391" s="146"/>
      <c r="AB391" s="206"/>
      <c r="AC391" s="6"/>
      <c r="AD391" s="6"/>
    </row>
    <row r="392" spans="1:30" hidden="1" x14ac:dyDescent="0.25">
      <c r="A392" s="132">
        <v>384</v>
      </c>
      <c r="B392" s="154" t="e">
        <f t="shared" ca="1" si="72"/>
        <v>#REF!</v>
      </c>
      <c r="C392" s="154" t="e">
        <f t="shared" ca="1" si="73"/>
        <v>#REF!</v>
      </c>
      <c r="D392" s="136"/>
      <c r="E392" s="137"/>
      <c r="F392" s="137" t="e">
        <f t="shared" ca="1" si="74"/>
        <v>#REF!</v>
      </c>
      <c r="G392" s="135"/>
      <c r="H392" s="135"/>
      <c r="I392" s="135" t="e">
        <f t="shared" ca="1" si="75"/>
        <v>#REF!</v>
      </c>
      <c r="J392" s="138"/>
      <c r="K392" s="138"/>
      <c r="L392" s="138" t="e">
        <f t="shared" ca="1" si="76"/>
        <v>#REF!</v>
      </c>
      <c r="M392" s="139" t="e">
        <f t="shared" ca="1" si="61"/>
        <v>#REF!</v>
      </c>
      <c r="N392" s="140" t="e">
        <f t="shared" ca="1" si="62"/>
        <v>#REF!</v>
      </c>
      <c r="O392" s="141" t="e">
        <f t="shared" ca="1" si="63"/>
        <v>#REF!</v>
      </c>
      <c r="P392" s="140" t="e">
        <f t="shared" ca="1" si="64"/>
        <v>#REF!</v>
      </c>
      <c r="Q392" s="140" t="e">
        <f t="shared" ca="1" si="65"/>
        <v>#REF!</v>
      </c>
      <c r="R392" s="141" t="e">
        <f t="shared" ca="1" si="66"/>
        <v>#REF!</v>
      </c>
      <c r="S392" s="140" t="e">
        <f t="shared" ca="1" si="67"/>
        <v>#REF!</v>
      </c>
      <c r="T392" s="140" t="e">
        <f t="shared" ca="1" si="68"/>
        <v>#REF!</v>
      </c>
      <c r="U392" s="140" t="e">
        <f t="shared" ca="1" si="69"/>
        <v>#REF!</v>
      </c>
      <c r="V392" s="141" t="e">
        <f t="shared" ca="1" si="70"/>
        <v>#REF!</v>
      </c>
      <c r="W392" s="140" t="e">
        <f t="shared" ca="1" si="71"/>
        <v>#REF!</v>
      </c>
      <c r="X392" s="146"/>
      <c r="Y392" s="146"/>
      <c r="Z392" s="146"/>
      <c r="AA392" s="146"/>
      <c r="AB392" s="206"/>
      <c r="AC392" s="6"/>
      <c r="AD392" s="6"/>
    </row>
    <row r="393" spans="1:30" hidden="1" x14ac:dyDescent="0.25">
      <c r="A393" s="132">
        <v>385</v>
      </c>
      <c r="B393" s="154" t="e">
        <f t="shared" ca="1" si="72"/>
        <v>#REF!</v>
      </c>
      <c r="C393" s="154" t="e">
        <f t="shared" ca="1" si="73"/>
        <v>#REF!</v>
      </c>
      <c r="D393" s="136"/>
      <c r="E393" s="137"/>
      <c r="F393" s="137" t="e">
        <f t="shared" ca="1" si="74"/>
        <v>#REF!</v>
      </c>
      <c r="G393" s="135"/>
      <c r="H393" s="135"/>
      <c r="I393" s="135" t="e">
        <f t="shared" ca="1" si="75"/>
        <v>#REF!</v>
      </c>
      <c r="J393" s="138"/>
      <c r="K393" s="138"/>
      <c r="L393" s="138" t="e">
        <f t="shared" ca="1" si="76"/>
        <v>#REF!</v>
      </c>
      <c r="M393" s="139" t="e">
        <f t="shared" ca="1" si="61"/>
        <v>#REF!</v>
      </c>
      <c r="N393" s="140" t="e">
        <f t="shared" ca="1" si="62"/>
        <v>#REF!</v>
      </c>
      <c r="O393" s="141" t="e">
        <f t="shared" ca="1" si="63"/>
        <v>#REF!</v>
      </c>
      <c r="P393" s="140" t="e">
        <f t="shared" ca="1" si="64"/>
        <v>#REF!</v>
      </c>
      <c r="Q393" s="140" t="e">
        <f t="shared" ca="1" si="65"/>
        <v>#REF!</v>
      </c>
      <c r="R393" s="141" t="e">
        <f t="shared" ca="1" si="66"/>
        <v>#REF!</v>
      </c>
      <c r="S393" s="140" t="e">
        <f t="shared" ca="1" si="67"/>
        <v>#REF!</v>
      </c>
      <c r="T393" s="140" t="e">
        <f t="shared" ca="1" si="68"/>
        <v>#REF!</v>
      </c>
      <c r="U393" s="140" t="e">
        <f t="shared" ca="1" si="69"/>
        <v>#REF!</v>
      </c>
      <c r="V393" s="141" t="e">
        <f t="shared" ca="1" si="70"/>
        <v>#REF!</v>
      </c>
      <c r="W393" s="140" t="e">
        <f t="shared" ca="1" si="71"/>
        <v>#REF!</v>
      </c>
      <c r="X393" s="146"/>
      <c r="Y393" s="146"/>
      <c r="Z393" s="146"/>
      <c r="AA393" s="146"/>
      <c r="AB393" s="206"/>
      <c r="AC393" s="6"/>
      <c r="AD393" s="6"/>
    </row>
    <row r="394" spans="1:30" hidden="1" x14ac:dyDescent="0.25">
      <c r="A394" s="132">
        <v>386</v>
      </c>
      <c r="B394" s="154" t="e">
        <f t="shared" ref="B394:B457" ca="1" si="77">INDIRECT(CONCATENATE($C$507,$D$507,"!$B",$A394 + 8))</f>
        <v>#REF!</v>
      </c>
      <c r="C394" s="154" t="e">
        <f t="shared" ref="C394:C457" ca="1" si="78">INDIRECT(CONCATENATE($C$507,$D$507,"!$C",$A394 + 8))</f>
        <v>#REF!</v>
      </c>
      <c r="D394" s="136"/>
      <c r="E394" s="137"/>
      <c r="F394" s="137" t="e">
        <f t="shared" ref="F394:F457" ca="1" si="79">INDIRECT(CONCATENATE($C$507,$D$507,"!$Z",$A394 + 8))</f>
        <v>#REF!</v>
      </c>
      <c r="G394" s="135"/>
      <c r="H394" s="135"/>
      <c r="I394" s="135" t="e">
        <f t="shared" ca="1" si="75"/>
        <v>#REF!</v>
      </c>
      <c r="J394" s="138"/>
      <c r="K394" s="138"/>
      <c r="L394" s="138" t="e">
        <f t="shared" ref="L394:L457" ca="1" si="80">INDIRECT(CONCATENATE($C$507,$D$507,"!$V",$A394 + 8))</f>
        <v>#REF!</v>
      </c>
      <c r="M394" s="139" t="e">
        <f t="shared" ca="1" si="61"/>
        <v>#REF!</v>
      </c>
      <c r="N394" s="140" t="e">
        <f t="shared" ca="1" si="62"/>
        <v>#REF!</v>
      </c>
      <c r="O394" s="141" t="e">
        <f t="shared" ca="1" si="63"/>
        <v>#REF!</v>
      </c>
      <c r="P394" s="140" t="e">
        <f t="shared" ca="1" si="64"/>
        <v>#REF!</v>
      </c>
      <c r="Q394" s="140" t="e">
        <f t="shared" ca="1" si="65"/>
        <v>#REF!</v>
      </c>
      <c r="R394" s="141" t="e">
        <f t="shared" ca="1" si="66"/>
        <v>#REF!</v>
      </c>
      <c r="S394" s="140" t="e">
        <f t="shared" ca="1" si="67"/>
        <v>#REF!</v>
      </c>
      <c r="T394" s="140" t="e">
        <f t="shared" ca="1" si="68"/>
        <v>#REF!</v>
      </c>
      <c r="U394" s="140" t="e">
        <f t="shared" ca="1" si="69"/>
        <v>#REF!</v>
      </c>
      <c r="V394" s="141" t="e">
        <f t="shared" ca="1" si="70"/>
        <v>#REF!</v>
      </c>
      <c r="W394" s="140" t="e">
        <f t="shared" ca="1" si="71"/>
        <v>#REF!</v>
      </c>
      <c r="X394" s="146"/>
      <c r="Y394" s="146"/>
      <c r="Z394" s="146"/>
      <c r="AA394" s="146"/>
      <c r="AB394" s="206"/>
      <c r="AC394" s="6"/>
      <c r="AD394" s="6"/>
    </row>
    <row r="395" spans="1:30" hidden="1" x14ac:dyDescent="0.25">
      <c r="A395" s="132">
        <v>387</v>
      </c>
      <c r="B395" s="154" t="e">
        <f t="shared" ca="1" si="77"/>
        <v>#REF!</v>
      </c>
      <c r="C395" s="154" t="e">
        <f t="shared" ca="1" si="78"/>
        <v>#REF!</v>
      </c>
      <c r="D395" s="136"/>
      <c r="E395" s="137"/>
      <c r="F395" s="137" t="e">
        <f t="shared" ca="1" si="79"/>
        <v>#REF!</v>
      </c>
      <c r="G395" s="135"/>
      <c r="H395" s="135"/>
      <c r="I395" s="135" t="e">
        <f t="shared" ref="I395:I458" ca="1" si="81">INDIRECT(CONCATENATE($C$507,$D$507,"!$AD",$A395 + 8))</f>
        <v>#REF!</v>
      </c>
      <c r="J395" s="138"/>
      <c r="K395" s="138"/>
      <c r="L395" s="138" t="e">
        <f t="shared" ca="1" si="80"/>
        <v>#REF!</v>
      </c>
      <c r="M395" s="139" t="e">
        <f t="shared" ref="M395:M458" ca="1" si="82">IF(I395&lt;VLOOKUP(L395,$M$505:$Q$513,2),0,VLOOKUP(L395,$M$505:$Q$513,3))</f>
        <v>#REF!</v>
      </c>
      <c r="N395" s="140" t="e">
        <f t="shared" ref="N395:N458" ca="1" si="83">ROUNDDOWN(O395,0)</f>
        <v>#REF!</v>
      </c>
      <c r="O395" s="141" t="e">
        <f t="shared" ref="O395:O458" ca="1" si="84">I395*M395/100</f>
        <v>#REF!</v>
      </c>
      <c r="P395" s="140" t="e">
        <f t="shared" ref="P395:P458" ca="1" si="85">ROUNDDOWN(R395,0)</f>
        <v>#REF!</v>
      </c>
      <c r="Q395" s="140" t="e">
        <f t="shared" ref="Q395:Q458" ca="1" si="86">ROUNDDOWN(R395-P395,0)</f>
        <v>#REF!</v>
      </c>
      <c r="R395" s="141" t="e">
        <f t="shared" ref="R395:R458" ca="1" si="87">N395*S395/100</f>
        <v>#REF!</v>
      </c>
      <c r="S395" s="140" t="e">
        <f t="shared" ref="S395:S458" ca="1" si="88">IF(I395&lt;VLOOKUP(L395,$M$505:$Q$513,2),0,VLOOKUP(L395,$M$505:$Q$513,4))</f>
        <v>#REF!</v>
      </c>
      <c r="T395" s="140" t="e">
        <f t="shared" ref="T395:T458" ca="1" si="89">N395-P395-Q395-U395</f>
        <v>#REF!</v>
      </c>
      <c r="U395" s="140" t="e">
        <f t="shared" ref="U395:U458" ca="1" si="90">ROUNDDOWN(V395,0)</f>
        <v>#REF!</v>
      </c>
      <c r="V395" s="141" t="e">
        <f t="shared" ref="V395:V458" ca="1" si="91">N395*W395/100</f>
        <v>#REF!</v>
      </c>
      <c r="W395" s="140" t="e">
        <f t="shared" ref="W395:W458" ca="1" si="92">IF(I395&lt;VLOOKUP(L395,$M$505:$Q$513,2),0,VLOOKUP(L395,$M$505:$Q$513,5))</f>
        <v>#REF!</v>
      </c>
      <c r="X395" s="146"/>
      <c r="Y395" s="146"/>
      <c r="Z395" s="146"/>
      <c r="AA395" s="146"/>
      <c r="AB395" s="206"/>
      <c r="AC395" s="6"/>
      <c r="AD395" s="6"/>
    </row>
    <row r="396" spans="1:30" hidden="1" x14ac:dyDescent="0.25">
      <c r="A396" s="132">
        <v>388</v>
      </c>
      <c r="B396" s="154" t="e">
        <f t="shared" ca="1" si="77"/>
        <v>#REF!</v>
      </c>
      <c r="C396" s="154" t="e">
        <f t="shared" ca="1" si="78"/>
        <v>#REF!</v>
      </c>
      <c r="D396" s="136"/>
      <c r="E396" s="137"/>
      <c r="F396" s="137" t="e">
        <f t="shared" ca="1" si="79"/>
        <v>#REF!</v>
      </c>
      <c r="G396" s="135"/>
      <c r="H396" s="135"/>
      <c r="I396" s="135" t="e">
        <f t="shared" ca="1" si="81"/>
        <v>#REF!</v>
      </c>
      <c r="J396" s="138"/>
      <c r="K396" s="138"/>
      <c r="L396" s="138" t="e">
        <f t="shared" ca="1" si="80"/>
        <v>#REF!</v>
      </c>
      <c r="M396" s="139" t="e">
        <f t="shared" ca="1" si="82"/>
        <v>#REF!</v>
      </c>
      <c r="N396" s="140" t="e">
        <f t="shared" ca="1" si="83"/>
        <v>#REF!</v>
      </c>
      <c r="O396" s="141" t="e">
        <f t="shared" ca="1" si="84"/>
        <v>#REF!</v>
      </c>
      <c r="P396" s="140" t="e">
        <f t="shared" ca="1" si="85"/>
        <v>#REF!</v>
      </c>
      <c r="Q396" s="140" t="e">
        <f t="shared" ca="1" si="86"/>
        <v>#REF!</v>
      </c>
      <c r="R396" s="141" t="e">
        <f t="shared" ca="1" si="87"/>
        <v>#REF!</v>
      </c>
      <c r="S396" s="140" t="e">
        <f t="shared" ca="1" si="88"/>
        <v>#REF!</v>
      </c>
      <c r="T396" s="140" t="e">
        <f t="shared" ca="1" si="89"/>
        <v>#REF!</v>
      </c>
      <c r="U396" s="140" t="e">
        <f t="shared" ca="1" si="90"/>
        <v>#REF!</v>
      </c>
      <c r="V396" s="141" t="e">
        <f t="shared" ca="1" si="91"/>
        <v>#REF!</v>
      </c>
      <c r="W396" s="140" t="e">
        <f t="shared" ca="1" si="92"/>
        <v>#REF!</v>
      </c>
      <c r="X396" s="146"/>
      <c r="Y396" s="146"/>
      <c r="Z396" s="146"/>
      <c r="AA396" s="146"/>
      <c r="AB396" s="206"/>
      <c r="AC396" s="6"/>
      <c r="AD396" s="6"/>
    </row>
    <row r="397" spans="1:30" hidden="1" x14ac:dyDescent="0.25">
      <c r="A397" s="132">
        <v>389</v>
      </c>
      <c r="B397" s="154" t="e">
        <f t="shared" ca="1" si="77"/>
        <v>#REF!</v>
      </c>
      <c r="C397" s="154" t="e">
        <f t="shared" ca="1" si="78"/>
        <v>#REF!</v>
      </c>
      <c r="D397" s="136"/>
      <c r="E397" s="137"/>
      <c r="F397" s="137" t="e">
        <f t="shared" ca="1" si="79"/>
        <v>#REF!</v>
      </c>
      <c r="G397" s="135"/>
      <c r="H397" s="135"/>
      <c r="I397" s="135" t="e">
        <f t="shared" ca="1" si="81"/>
        <v>#REF!</v>
      </c>
      <c r="J397" s="138"/>
      <c r="K397" s="138"/>
      <c r="L397" s="138" t="e">
        <f t="shared" ca="1" si="80"/>
        <v>#REF!</v>
      </c>
      <c r="M397" s="139" t="e">
        <f t="shared" ca="1" si="82"/>
        <v>#REF!</v>
      </c>
      <c r="N397" s="140" t="e">
        <f t="shared" ca="1" si="83"/>
        <v>#REF!</v>
      </c>
      <c r="O397" s="141" t="e">
        <f t="shared" ca="1" si="84"/>
        <v>#REF!</v>
      </c>
      <c r="P397" s="140" t="e">
        <f t="shared" ca="1" si="85"/>
        <v>#REF!</v>
      </c>
      <c r="Q397" s="140" t="e">
        <f t="shared" ca="1" si="86"/>
        <v>#REF!</v>
      </c>
      <c r="R397" s="141" t="e">
        <f t="shared" ca="1" si="87"/>
        <v>#REF!</v>
      </c>
      <c r="S397" s="140" t="e">
        <f t="shared" ca="1" si="88"/>
        <v>#REF!</v>
      </c>
      <c r="T397" s="140" t="e">
        <f t="shared" ca="1" si="89"/>
        <v>#REF!</v>
      </c>
      <c r="U397" s="140" t="e">
        <f t="shared" ca="1" si="90"/>
        <v>#REF!</v>
      </c>
      <c r="V397" s="141" t="e">
        <f t="shared" ca="1" si="91"/>
        <v>#REF!</v>
      </c>
      <c r="W397" s="140" t="e">
        <f t="shared" ca="1" si="92"/>
        <v>#REF!</v>
      </c>
      <c r="X397" s="146"/>
      <c r="Y397" s="146"/>
      <c r="Z397" s="146"/>
      <c r="AA397" s="146"/>
      <c r="AB397" s="206"/>
      <c r="AC397" s="6"/>
      <c r="AD397" s="6"/>
    </row>
    <row r="398" spans="1:30" hidden="1" x14ac:dyDescent="0.25">
      <c r="A398" s="132">
        <v>390</v>
      </c>
      <c r="B398" s="154" t="e">
        <f t="shared" ca="1" si="77"/>
        <v>#REF!</v>
      </c>
      <c r="C398" s="154" t="e">
        <f t="shared" ca="1" si="78"/>
        <v>#REF!</v>
      </c>
      <c r="D398" s="136"/>
      <c r="E398" s="137"/>
      <c r="F398" s="137" t="e">
        <f t="shared" ca="1" si="79"/>
        <v>#REF!</v>
      </c>
      <c r="G398" s="135"/>
      <c r="H398" s="135"/>
      <c r="I398" s="135" t="e">
        <f t="shared" ca="1" si="81"/>
        <v>#REF!</v>
      </c>
      <c r="J398" s="138"/>
      <c r="K398" s="138"/>
      <c r="L398" s="138" t="e">
        <f t="shared" ca="1" si="80"/>
        <v>#REF!</v>
      </c>
      <c r="M398" s="139" t="e">
        <f t="shared" ca="1" si="82"/>
        <v>#REF!</v>
      </c>
      <c r="N398" s="140" t="e">
        <f t="shared" ca="1" si="83"/>
        <v>#REF!</v>
      </c>
      <c r="O398" s="141" t="e">
        <f t="shared" ca="1" si="84"/>
        <v>#REF!</v>
      </c>
      <c r="P398" s="140" t="e">
        <f t="shared" ca="1" si="85"/>
        <v>#REF!</v>
      </c>
      <c r="Q398" s="140" t="e">
        <f t="shared" ca="1" si="86"/>
        <v>#REF!</v>
      </c>
      <c r="R398" s="141" t="e">
        <f t="shared" ca="1" si="87"/>
        <v>#REF!</v>
      </c>
      <c r="S398" s="140" t="e">
        <f t="shared" ca="1" si="88"/>
        <v>#REF!</v>
      </c>
      <c r="T398" s="140" t="e">
        <f t="shared" ca="1" si="89"/>
        <v>#REF!</v>
      </c>
      <c r="U398" s="140" t="e">
        <f t="shared" ca="1" si="90"/>
        <v>#REF!</v>
      </c>
      <c r="V398" s="141" t="e">
        <f t="shared" ca="1" si="91"/>
        <v>#REF!</v>
      </c>
      <c r="W398" s="140" t="e">
        <f t="shared" ca="1" si="92"/>
        <v>#REF!</v>
      </c>
      <c r="X398" s="146"/>
      <c r="Y398" s="146"/>
      <c r="Z398" s="146"/>
      <c r="AA398" s="146"/>
      <c r="AB398" s="206"/>
      <c r="AC398" s="6"/>
      <c r="AD398" s="6"/>
    </row>
    <row r="399" spans="1:30" hidden="1" x14ac:dyDescent="0.25">
      <c r="A399" s="132">
        <v>391</v>
      </c>
      <c r="B399" s="154" t="e">
        <f t="shared" ca="1" si="77"/>
        <v>#REF!</v>
      </c>
      <c r="C399" s="154" t="e">
        <f t="shared" ca="1" si="78"/>
        <v>#REF!</v>
      </c>
      <c r="D399" s="136"/>
      <c r="E399" s="137"/>
      <c r="F399" s="137" t="e">
        <f t="shared" ca="1" si="79"/>
        <v>#REF!</v>
      </c>
      <c r="G399" s="135"/>
      <c r="H399" s="135"/>
      <c r="I399" s="135" t="e">
        <f t="shared" ca="1" si="81"/>
        <v>#REF!</v>
      </c>
      <c r="J399" s="138"/>
      <c r="K399" s="138"/>
      <c r="L399" s="138" t="e">
        <f t="shared" ca="1" si="80"/>
        <v>#REF!</v>
      </c>
      <c r="M399" s="139" t="e">
        <f t="shared" ca="1" si="82"/>
        <v>#REF!</v>
      </c>
      <c r="N399" s="140" t="e">
        <f t="shared" ca="1" si="83"/>
        <v>#REF!</v>
      </c>
      <c r="O399" s="141" t="e">
        <f t="shared" ca="1" si="84"/>
        <v>#REF!</v>
      </c>
      <c r="P399" s="140" t="e">
        <f t="shared" ca="1" si="85"/>
        <v>#REF!</v>
      </c>
      <c r="Q399" s="140" t="e">
        <f t="shared" ca="1" si="86"/>
        <v>#REF!</v>
      </c>
      <c r="R399" s="141" t="e">
        <f t="shared" ca="1" si="87"/>
        <v>#REF!</v>
      </c>
      <c r="S399" s="140" t="e">
        <f t="shared" ca="1" si="88"/>
        <v>#REF!</v>
      </c>
      <c r="T399" s="140" t="e">
        <f t="shared" ca="1" si="89"/>
        <v>#REF!</v>
      </c>
      <c r="U399" s="140" t="e">
        <f t="shared" ca="1" si="90"/>
        <v>#REF!</v>
      </c>
      <c r="V399" s="141" t="e">
        <f t="shared" ca="1" si="91"/>
        <v>#REF!</v>
      </c>
      <c r="W399" s="140" t="e">
        <f t="shared" ca="1" si="92"/>
        <v>#REF!</v>
      </c>
      <c r="X399" s="146"/>
      <c r="Y399" s="146"/>
      <c r="Z399" s="146"/>
      <c r="AA399" s="146"/>
      <c r="AB399" s="206"/>
      <c r="AC399" s="6"/>
      <c r="AD399" s="6"/>
    </row>
    <row r="400" spans="1:30" hidden="1" x14ac:dyDescent="0.25">
      <c r="A400" s="132">
        <v>392</v>
      </c>
      <c r="B400" s="154" t="e">
        <f t="shared" ca="1" si="77"/>
        <v>#REF!</v>
      </c>
      <c r="C400" s="154" t="e">
        <f t="shared" ca="1" si="78"/>
        <v>#REF!</v>
      </c>
      <c r="D400" s="136"/>
      <c r="E400" s="137"/>
      <c r="F400" s="137" t="e">
        <f t="shared" ca="1" si="79"/>
        <v>#REF!</v>
      </c>
      <c r="G400" s="135"/>
      <c r="H400" s="135"/>
      <c r="I400" s="135" t="e">
        <f t="shared" ca="1" si="81"/>
        <v>#REF!</v>
      </c>
      <c r="J400" s="138"/>
      <c r="K400" s="138"/>
      <c r="L400" s="138" t="e">
        <f t="shared" ca="1" si="80"/>
        <v>#REF!</v>
      </c>
      <c r="M400" s="139" t="e">
        <f t="shared" ca="1" si="82"/>
        <v>#REF!</v>
      </c>
      <c r="N400" s="140" t="e">
        <f t="shared" ca="1" si="83"/>
        <v>#REF!</v>
      </c>
      <c r="O400" s="141" t="e">
        <f t="shared" ca="1" si="84"/>
        <v>#REF!</v>
      </c>
      <c r="P400" s="140" t="e">
        <f t="shared" ca="1" si="85"/>
        <v>#REF!</v>
      </c>
      <c r="Q400" s="140" t="e">
        <f t="shared" ca="1" si="86"/>
        <v>#REF!</v>
      </c>
      <c r="R400" s="141" t="e">
        <f t="shared" ca="1" si="87"/>
        <v>#REF!</v>
      </c>
      <c r="S400" s="140" t="e">
        <f t="shared" ca="1" si="88"/>
        <v>#REF!</v>
      </c>
      <c r="T400" s="140" t="e">
        <f t="shared" ca="1" si="89"/>
        <v>#REF!</v>
      </c>
      <c r="U400" s="140" t="e">
        <f t="shared" ca="1" si="90"/>
        <v>#REF!</v>
      </c>
      <c r="V400" s="141" t="e">
        <f t="shared" ca="1" si="91"/>
        <v>#REF!</v>
      </c>
      <c r="W400" s="140" t="e">
        <f t="shared" ca="1" si="92"/>
        <v>#REF!</v>
      </c>
      <c r="X400" s="146"/>
      <c r="Y400" s="146"/>
      <c r="Z400" s="146"/>
      <c r="AA400" s="146"/>
      <c r="AB400" s="206"/>
      <c r="AC400" s="6"/>
      <c r="AD400" s="6"/>
    </row>
    <row r="401" spans="1:30" hidden="1" x14ac:dyDescent="0.25">
      <c r="A401" s="132">
        <v>393</v>
      </c>
      <c r="B401" s="154" t="e">
        <f t="shared" ca="1" si="77"/>
        <v>#REF!</v>
      </c>
      <c r="C401" s="154" t="e">
        <f t="shared" ca="1" si="78"/>
        <v>#REF!</v>
      </c>
      <c r="D401" s="136"/>
      <c r="E401" s="137"/>
      <c r="F401" s="137" t="e">
        <f t="shared" ca="1" si="79"/>
        <v>#REF!</v>
      </c>
      <c r="G401" s="135"/>
      <c r="H401" s="135"/>
      <c r="I401" s="135" t="e">
        <f t="shared" ca="1" si="81"/>
        <v>#REF!</v>
      </c>
      <c r="J401" s="138"/>
      <c r="K401" s="138"/>
      <c r="L401" s="138" t="e">
        <f t="shared" ca="1" si="80"/>
        <v>#REF!</v>
      </c>
      <c r="M401" s="139" t="e">
        <f t="shared" ca="1" si="82"/>
        <v>#REF!</v>
      </c>
      <c r="N401" s="140" t="e">
        <f t="shared" ca="1" si="83"/>
        <v>#REF!</v>
      </c>
      <c r="O401" s="141" t="e">
        <f t="shared" ca="1" si="84"/>
        <v>#REF!</v>
      </c>
      <c r="P401" s="140" t="e">
        <f t="shared" ca="1" si="85"/>
        <v>#REF!</v>
      </c>
      <c r="Q401" s="140" t="e">
        <f t="shared" ca="1" si="86"/>
        <v>#REF!</v>
      </c>
      <c r="R401" s="141" t="e">
        <f t="shared" ca="1" si="87"/>
        <v>#REF!</v>
      </c>
      <c r="S401" s="140" t="e">
        <f t="shared" ca="1" si="88"/>
        <v>#REF!</v>
      </c>
      <c r="T401" s="140" t="e">
        <f t="shared" ca="1" si="89"/>
        <v>#REF!</v>
      </c>
      <c r="U401" s="140" t="e">
        <f t="shared" ca="1" si="90"/>
        <v>#REF!</v>
      </c>
      <c r="V401" s="141" t="e">
        <f t="shared" ca="1" si="91"/>
        <v>#REF!</v>
      </c>
      <c r="W401" s="140" t="e">
        <f t="shared" ca="1" si="92"/>
        <v>#REF!</v>
      </c>
      <c r="X401" s="146"/>
      <c r="Y401" s="146"/>
      <c r="Z401" s="146"/>
      <c r="AA401" s="146"/>
      <c r="AB401" s="206"/>
      <c r="AC401" s="6"/>
      <c r="AD401" s="6"/>
    </row>
    <row r="402" spans="1:30" hidden="1" x14ac:dyDescent="0.25">
      <c r="A402" s="132">
        <v>394</v>
      </c>
      <c r="B402" s="154" t="e">
        <f t="shared" ca="1" si="77"/>
        <v>#REF!</v>
      </c>
      <c r="C402" s="154" t="e">
        <f t="shared" ca="1" si="78"/>
        <v>#REF!</v>
      </c>
      <c r="D402" s="136"/>
      <c r="E402" s="137"/>
      <c r="F402" s="137" t="e">
        <f t="shared" ca="1" si="79"/>
        <v>#REF!</v>
      </c>
      <c r="G402" s="135"/>
      <c r="H402" s="135"/>
      <c r="I402" s="135" t="e">
        <f t="shared" ca="1" si="81"/>
        <v>#REF!</v>
      </c>
      <c r="J402" s="138"/>
      <c r="K402" s="138"/>
      <c r="L402" s="138" t="e">
        <f t="shared" ca="1" si="80"/>
        <v>#REF!</v>
      </c>
      <c r="M402" s="139" t="e">
        <f t="shared" ca="1" si="82"/>
        <v>#REF!</v>
      </c>
      <c r="N402" s="140" t="e">
        <f t="shared" ca="1" si="83"/>
        <v>#REF!</v>
      </c>
      <c r="O402" s="141" t="e">
        <f t="shared" ca="1" si="84"/>
        <v>#REF!</v>
      </c>
      <c r="P402" s="140" t="e">
        <f t="shared" ca="1" si="85"/>
        <v>#REF!</v>
      </c>
      <c r="Q402" s="140" t="e">
        <f t="shared" ca="1" si="86"/>
        <v>#REF!</v>
      </c>
      <c r="R402" s="141" t="e">
        <f t="shared" ca="1" si="87"/>
        <v>#REF!</v>
      </c>
      <c r="S402" s="140" t="e">
        <f t="shared" ca="1" si="88"/>
        <v>#REF!</v>
      </c>
      <c r="T402" s="140" t="e">
        <f t="shared" ca="1" si="89"/>
        <v>#REF!</v>
      </c>
      <c r="U402" s="140" t="e">
        <f t="shared" ca="1" si="90"/>
        <v>#REF!</v>
      </c>
      <c r="V402" s="141" t="e">
        <f t="shared" ca="1" si="91"/>
        <v>#REF!</v>
      </c>
      <c r="W402" s="140" t="e">
        <f t="shared" ca="1" si="92"/>
        <v>#REF!</v>
      </c>
      <c r="X402" s="146"/>
      <c r="Y402" s="146"/>
      <c r="Z402" s="146"/>
      <c r="AA402" s="146"/>
      <c r="AB402" s="206"/>
      <c r="AC402" s="6"/>
      <c r="AD402" s="6"/>
    </row>
    <row r="403" spans="1:30" hidden="1" x14ac:dyDescent="0.25">
      <c r="A403" s="132">
        <v>395</v>
      </c>
      <c r="B403" s="154" t="e">
        <f t="shared" ca="1" si="77"/>
        <v>#REF!</v>
      </c>
      <c r="C403" s="154" t="e">
        <f t="shared" ca="1" si="78"/>
        <v>#REF!</v>
      </c>
      <c r="D403" s="136"/>
      <c r="E403" s="137"/>
      <c r="F403" s="137" t="e">
        <f t="shared" ca="1" si="79"/>
        <v>#REF!</v>
      </c>
      <c r="G403" s="135"/>
      <c r="H403" s="135"/>
      <c r="I403" s="135" t="e">
        <f t="shared" ca="1" si="81"/>
        <v>#REF!</v>
      </c>
      <c r="J403" s="138"/>
      <c r="K403" s="138"/>
      <c r="L403" s="138" t="e">
        <f t="shared" ca="1" si="80"/>
        <v>#REF!</v>
      </c>
      <c r="M403" s="139" t="e">
        <f t="shared" ca="1" si="82"/>
        <v>#REF!</v>
      </c>
      <c r="N403" s="140" t="e">
        <f t="shared" ca="1" si="83"/>
        <v>#REF!</v>
      </c>
      <c r="O403" s="141" t="e">
        <f t="shared" ca="1" si="84"/>
        <v>#REF!</v>
      </c>
      <c r="P403" s="140" t="e">
        <f t="shared" ca="1" si="85"/>
        <v>#REF!</v>
      </c>
      <c r="Q403" s="140" t="e">
        <f t="shared" ca="1" si="86"/>
        <v>#REF!</v>
      </c>
      <c r="R403" s="141" t="e">
        <f t="shared" ca="1" si="87"/>
        <v>#REF!</v>
      </c>
      <c r="S403" s="140" t="e">
        <f t="shared" ca="1" si="88"/>
        <v>#REF!</v>
      </c>
      <c r="T403" s="140" t="e">
        <f t="shared" ca="1" si="89"/>
        <v>#REF!</v>
      </c>
      <c r="U403" s="140" t="e">
        <f t="shared" ca="1" si="90"/>
        <v>#REF!</v>
      </c>
      <c r="V403" s="141" t="e">
        <f t="shared" ca="1" si="91"/>
        <v>#REF!</v>
      </c>
      <c r="W403" s="140" t="e">
        <f t="shared" ca="1" si="92"/>
        <v>#REF!</v>
      </c>
      <c r="X403" s="146"/>
      <c r="Y403" s="146"/>
      <c r="Z403" s="146"/>
      <c r="AA403" s="146"/>
      <c r="AB403" s="206"/>
      <c r="AC403" s="6"/>
      <c r="AD403" s="6"/>
    </row>
    <row r="404" spans="1:30" hidden="1" x14ac:dyDescent="0.25">
      <c r="A404" s="132">
        <v>396</v>
      </c>
      <c r="B404" s="154" t="e">
        <f t="shared" ca="1" si="77"/>
        <v>#REF!</v>
      </c>
      <c r="C404" s="154" t="e">
        <f t="shared" ca="1" si="78"/>
        <v>#REF!</v>
      </c>
      <c r="D404" s="136"/>
      <c r="E404" s="137"/>
      <c r="F404" s="137" t="e">
        <f t="shared" ca="1" si="79"/>
        <v>#REF!</v>
      </c>
      <c r="G404" s="135"/>
      <c r="H404" s="135"/>
      <c r="I404" s="135" t="e">
        <f t="shared" ca="1" si="81"/>
        <v>#REF!</v>
      </c>
      <c r="J404" s="138"/>
      <c r="K404" s="138"/>
      <c r="L404" s="138" t="e">
        <f t="shared" ca="1" si="80"/>
        <v>#REF!</v>
      </c>
      <c r="M404" s="139" t="e">
        <f t="shared" ca="1" si="82"/>
        <v>#REF!</v>
      </c>
      <c r="N404" s="140" t="e">
        <f t="shared" ca="1" si="83"/>
        <v>#REF!</v>
      </c>
      <c r="O404" s="141" t="e">
        <f t="shared" ca="1" si="84"/>
        <v>#REF!</v>
      </c>
      <c r="P404" s="140" t="e">
        <f t="shared" ca="1" si="85"/>
        <v>#REF!</v>
      </c>
      <c r="Q404" s="140" t="e">
        <f t="shared" ca="1" si="86"/>
        <v>#REF!</v>
      </c>
      <c r="R404" s="141" t="e">
        <f t="shared" ca="1" si="87"/>
        <v>#REF!</v>
      </c>
      <c r="S404" s="140" t="e">
        <f t="shared" ca="1" si="88"/>
        <v>#REF!</v>
      </c>
      <c r="T404" s="140" t="e">
        <f t="shared" ca="1" si="89"/>
        <v>#REF!</v>
      </c>
      <c r="U404" s="140" t="e">
        <f t="shared" ca="1" si="90"/>
        <v>#REF!</v>
      </c>
      <c r="V404" s="141" t="e">
        <f t="shared" ca="1" si="91"/>
        <v>#REF!</v>
      </c>
      <c r="W404" s="140" t="e">
        <f t="shared" ca="1" si="92"/>
        <v>#REF!</v>
      </c>
      <c r="X404" s="146"/>
      <c r="Y404" s="146"/>
      <c r="Z404" s="146"/>
      <c r="AA404" s="146"/>
      <c r="AB404" s="206"/>
      <c r="AC404" s="6"/>
      <c r="AD404" s="6"/>
    </row>
    <row r="405" spans="1:30" hidden="1" x14ac:dyDescent="0.25">
      <c r="A405" s="132">
        <v>397</v>
      </c>
      <c r="B405" s="154" t="e">
        <f t="shared" ca="1" si="77"/>
        <v>#REF!</v>
      </c>
      <c r="C405" s="154" t="e">
        <f t="shared" ca="1" si="78"/>
        <v>#REF!</v>
      </c>
      <c r="D405" s="136"/>
      <c r="E405" s="137"/>
      <c r="F405" s="137" t="e">
        <f t="shared" ca="1" si="79"/>
        <v>#REF!</v>
      </c>
      <c r="G405" s="135"/>
      <c r="H405" s="135"/>
      <c r="I405" s="135" t="e">
        <f t="shared" ca="1" si="81"/>
        <v>#REF!</v>
      </c>
      <c r="J405" s="138"/>
      <c r="K405" s="138"/>
      <c r="L405" s="138" t="e">
        <f t="shared" ca="1" si="80"/>
        <v>#REF!</v>
      </c>
      <c r="M405" s="139" t="e">
        <f t="shared" ca="1" si="82"/>
        <v>#REF!</v>
      </c>
      <c r="N405" s="140" t="e">
        <f t="shared" ca="1" si="83"/>
        <v>#REF!</v>
      </c>
      <c r="O405" s="141" t="e">
        <f t="shared" ca="1" si="84"/>
        <v>#REF!</v>
      </c>
      <c r="P405" s="140" t="e">
        <f t="shared" ca="1" si="85"/>
        <v>#REF!</v>
      </c>
      <c r="Q405" s="140" t="e">
        <f t="shared" ca="1" si="86"/>
        <v>#REF!</v>
      </c>
      <c r="R405" s="141" t="e">
        <f t="shared" ca="1" si="87"/>
        <v>#REF!</v>
      </c>
      <c r="S405" s="140" t="e">
        <f t="shared" ca="1" si="88"/>
        <v>#REF!</v>
      </c>
      <c r="T405" s="140" t="e">
        <f t="shared" ca="1" si="89"/>
        <v>#REF!</v>
      </c>
      <c r="U405" s="140" t="e">
        <f t="shared" ca="1" si="90"/>
        <v>#REF!</v>
      </c>
      <c r="V405" s="141" t="e">
        <f t="shared" ca="1" si="91"/>
        <v>#REF!</v>
      </c>
      <c r="W405" s="140" t="e">
        <f t="shared" ca="1" si="92"/>
        <v>#REF!</v>
      </c>
      <c r="X405" s="146"/>
      <c r="Y405" s="146"/>
      <c r="Z405" s="146"/>
      <c r="AA405" s="146"/>
      <c r="AB405" s="206"/>
      <c r="AC405" s="6"/>
      <c r="AD405" s="6"/>
    </row>
    <row r="406" spans="1:30" hidden="1" x14ac:dyDescent="0.25">
      <c r="A406" s="132">
        <v>398</v>
      </c>
      <c r="B406" s="154" t="e">
        <f t="shared" ca="1" si="77"/>
        <v>#REF!</v>
      </c>
      <c r="C406" s="154" t="e">
        <f t="shared" ca="1" si="78"/>
        <v>#REF!</v>
      </c>
      <c r="D406" s="136"/>
      <c r="E406" s="137"/>
      <c r="F406" s="137" t="e">
        <f t="shared" ca="1" si="79"/>
        <v>#REF!</v>
      </c>
      <c r="G406" s="135"/>
      <c r="H406" s="135"/>
      <c r="I406" s="135" t="e">
        <f t="shared" ca="1" si="81"/>
        <v>#REF!</v>
      </c>
      <c r="J406" s="138"/>
      <c r="K406" s="138"/>
      <c r="L406" s="138" t="e">
        <f t="shared" ca="1" si="80"/>
        <v>#REF!</v>
      </c>
      <c r="M406" s="139" t="e">
        <f t="shared" ca="1" si="82"/>
        <v>#REF!</v>
      </c>
      <c r="N406" s="140" t="e">
        <f t="shared" ca="1" si="83"/>
        <v>#REF!</v>
      </c>
      <c r="O406" s="141" t="e">
        <f t="shared" ca="1" si="84"/>
        <v>#REF!</v>
      </c>
      <c r="P406" s="140" t="e">
        <f t="shared" ca="1" si="85"/>
        <v>#REF!</v>
      </c>
      <c r="Q406" s="140" t="e">
        <f t="shared" ca="1" si="86"/>
        <v>#REF!</v>
      </c>
      <c r="R406" s="141" t="e">
        <f t="shared" ca="1" si="87"/>
        <v>#REF!</v>
      </c>
      <c r="S406" s="140" t="e">
        <f t="shared" ca="1" si="88"/>
        <v>#REF!</v>
      </c>
      <c r="T406" s="140" t="e">
        <f t="shared" ca="1" si="89"/>
        <v>#REF!</v>
      </c>
      <c r="U406" s="140" t="e">
        <f t="shared" ca="1" si="90"/>
        <v>#REF!</v>
      </c>
      <c r="V406" s="141" t="e">
        <f t="shared" ca="1" si="91"/>
        <v>#REF!</v>
      </c>
      <c r="W406" s="140" t="e">
        <f t="shared" ca="1" si="92"/>
        <v>#REF!</v>
      </c>
      <c r="X406" s="146"/>
      <c r="Y406" s="146"/>
      <c r="Z406" s="146"/>
      <c r="AA406" s="146"/>
      <c r="AB406" s="206"/>
      <c r="AC406" s="6"/>
      <c r="AD406" s="6"/>
    </row>
    <row r="407" spans="1:30" hidden="1" x14ac:dyDescent="0.25">
      <c r="A407" s="132">
        <v>399</v>
      </c>
      <c r="B407" s="154" t="e">
        <f t="shared" ca="1" si="77"/>
        <v>#REF!</v>
      </c>
      <c r="C407" s="154" t="e">
        <f t="shared" ca="1" si="78"/>
        <v>#REF!</v>
      </c>
      <c r="D407" s="136"/>
      <c r="E407" s="137"/>
      <c r="F407" s="137" t="e">
        <f t="shared" ca="1" si="79"/>
        <v>#REF!</v>
      </c>
      <c r="G407" s="135"/>
      <c r="H407" s="135"/>
      <c r="I407" s="135" t="e">
        <f t="shared" ca="1" si="81"/>
        <v>#REF!</v>
      </c>
      <c r="J407" s="138"/>
      <c r="K407" s="138"/>
      <c r="L407" s="138" t="e">
        <f t="shared" ca="1" si="80"/>
        <v>#REF!</v>
      </c>
      <c r="M407" s="139" t="e">
        <f t="shared" ca="1" si="82"/>
        <v>#REF!</v>
      </c>
      <c r="N407" s="140" t="e">
        <f t="shared" ca="1" si="83"/>
        <v>#REF!</v>
      </c>
      <c r="O407" s="141" t="e">
        <f t="shared" ca="1" si="84"/>
        <v>#REF!</v>
      </c>
      <c r="P407" s="140" t="e">
        <f t="shared" ca="1" si="85"/>
        <v>#REF!</v>
      </c>
      <c r="Q407" s="140" t="e">
        <f t="shared" ca="1" si="86"/>
        <v>#REF!</v>
      </c>
      <c r="R407" s="141" t="e">
        <f t="shared" ca="1" si="87"/>
        <v>#REF!</v>
      </c>
      <c r="S407" s="140" t="e">
        <f t="shared" ca="1" si="88"/>
        <v>#REF!</v>
      </c>
      <c r="T407" s="140" t="e">
        <f t="shared" ca="1" si="89"/>
        <v>#REF!</v>
      </c>
      <c r="U407" s="140" t="e">
        <f t="shared" ca="1" si="90"/>
        <v>#REF!</v>
      </c>
      <c r="V407" s="141" t="e">
        <f t="shared" ca="1" si="91"/>
        <v>#REF!</v>
      </c>
      <c r="W407" s="140" t="e">
        <f t="shared" ca="1" si="92"/>
        <v>#REF!</v>
      </c>
      <c r="X407" s="146"/>
      <c r="Y407" s="146"/>
      <c r="Z407" s="146"/>
      <c r="AA407" s="146"/>
      <c r="AB407" s="206"/>
      <c r="AC407" s="6"/>
      <c r="AD407" s="6"/>
    </row>
    <row r="408" spans="1:30" hidden="1" x14ac:dyDescent="0.25">
      <c r="A408" s="132">
        <v>400</v>
      </c>
      <c r="B408" s="154" t="e">
        <f t="shared" ca="1" si="77"/>
        <v>#REF!</v>
      </c>
      <c r="C408" s="154" t="e">
        <f t="shared" ca="1" si="78"/>
        <v>#REF!</v>
      </c>
      <c r="D408" s="136"/>
      <c r="E408" s="137"/>
      <c r="F408" s="137" t="e">
        <f t="shared" ca="1" si="79"/>
        <v>#REF!</v>
      </c>
      <c r="G408" s="135"/>
      <c r="H408" s="135"/>
      <c r="I408" s="135" t="e">
        <f t="shared" ca="1" si="81"/>
        <v>#REF!</v>
      </c>
      <c r="J408" s="138"/>
      <c r="K408" s="138"/>
      <c r="L408" s="138" t="e">
        <f t="shared" ca="1" si="80"/>
        <v>#REF!</v>
      </c>
      <c r="M408" s="139" t="e">
        <f t="shared" ca="1" si="82"/>
        <v>#REF!</v>
      </c>
      <c r="N408" s="140" t="e">
        <f t="shared" ca="1" si="83"/>
        <v>#REF!</v>
      </c>
      <c r="O408" s="141" t="e">
        <f t="shared" ca="1" si="84"/>
        <v>#REF!</v>
      </c>
      <c r="P408" s="140" t="e">
        <f t="shared" ca="1" si="85"/>
        <v>#REF!</v>
      </c>
      <c r="Q408" s="140" t="e">
        <f t="shared" ca="1" si="86"/>
        <v>#REF!</v>
      </c>
      <c r="R408" s="141" t="e">
        <f t="shared" ca="1" si="87"/>
        <v>#REF!</v>
      </c>
      <c r="S408" s="140" t="e">
        <f t="shared" ca="1" si="88"/>
        <v>#REF!</v>
      </c>
      <c r="T408" s="140" t="e">
        <f t="shared" ca="1" si="89"/>
        <v>#REF!</v>
      </c>
      <c r="U408" s="140" t="e">
        <f t="shared" ca="1" si="90"/>
        <v>#REF!</v>
      </c>
      <c r="V408" s="141" t="e">
        <f t="shared" ca="1" si="91"/>
        <v>#REF!</v>
      </c>
      <c r="W408" s="140" t="e">
        <f t="shared" ca="1" si="92"/>
        <v>#REF!</v>
      </c>
      <c r="X408" s="146"/>
      <c r="Y408" s="146"/>
      <c r="Z408" s="146"/>
      <c r="AA408" s="146"/>
      <c r="AB408" s="206"/>
      <c r="AC408" s="6"/>
      <c r="AD408" s="6"/>
    </row>
    <row r="409" spans="1:30" hidden="1" x14ac:dyDescent="0.25">
      <c r="A409" s="132">
        <v>401</v>
      </c>
      <c r="B409" s="154" t="e">
        <f t="shared" ca="1" si="77"/>
        <v>#REF!</v>
      </c>
      <c r="C409" s="154" t="e">
        <f t="shared" ca="1" si="78"/>
        <v>#REF!</v>
      </c>
      <c r="D409" s="136"/>
      <c r="E409" s="137"/>
      <c r="F409" s="137" t="e">
        <f t="shared" ca="1" si="79"/>
        <v>#REF!</v>
      </c>
      <c r="G409" s="135"/>
      <c r="H409" s="135"/>
      <c r="I409" s="135" t="e">
        <f t="shared" ca="1" si="81"/>
        <v>#REF!</v>
      </c>
      <c r="J409" s="138"/>
      <c r="K409" s="138"/>
      <c r="L409" s="138" t="e">
        <f t="shared" ca="1" si="80"/>
        <v>#REF!</v>
      </c>
      <c r="M409" s="139" t="e">
        <f t="shared" ca="1" si="82"/>
        <v>#REF!</v>
      </c>
      <c r="N409" s="140" t="e">
        <f t="shared" ca="1" si="83"/>
        <v>#REF!</v>
      </c>
      <c r="O409" s="141" t="e">
        <f t="shared" ca="1" si="84"/>
        <v>#REF!</v>
      </c>
      <c r="P409" s="140" t="e">
        <f t="shared" ca="1" si="85"/>
        <v>#REF!</v>
      </c>
      <c r="Q409" s="140" t="e">
        <f t="shared" ca="1" si="86"/>
        <v>#REF!</v>
      </c>
      <c r="R409" s="141" t="e">
        <f t="shared" ca="1" si="87"/>
        <v>#REF!</v>
      </c>
      <c r="S409" s="140" t="e">
        <f t="shared" ca="1" si="88"/>
        <v>#REF!</v>
      </c>
      <c r="T409" s="140" t="e">
        <f t="shared" ca="1" si="89"/>
        <v>#REF!</v>
      </c>
      <c r="U409" s="140" t="e">
        <f t="shared" ca="1" si="90"/>
        <v>#REF!</v>
      </c>
      <c r="V409" s="141" t="e">
        <f t="shared" ca="1" si="91"/>
        <v>#REF!</v>
      </c>
      <c r="W409" s="140" t="e">
        <f t="shared" ca="1" si="92"/>
        <v>#REF!</v>
      </c>
      <c r="X409" s="146"/>
      <c r="Y409" s="146"/>
      <c r="Z409" s="146"/>
      <c r="AA409" s="146"/>
      <c r="AB409" s="206"/>
      <c r="AC409" s="6"/>
      <c r="AD409" s="6"/>
    </row>
    <row r="410" spans="1:30" hidden="1" x14ac:dyDescent="0.25">
      <c r="A410" s="132">
        <v>402</v>
      </c>
      <c r="B410" s="154" t="e">
        <f t="shared" ca="1" si="77"/>
        <v>#REF!</v>
      </c>
      <c r="C410" s="154" t="e">
        <f t="shared" ca="1" si="78"/>
        <v>#REF!</v>
      </c>
      <c r="D410" s="136"/>
      <c r="E410" s="137"/>
      <c r="F410" s="137" t="e">
        <f t="shared" ca="1" si="79"/>
        <v>#REF!</v>
      </c>
      <c r="G410" s="135"/>
      <c r="H410" s="135"/>
      <c r="I410" s="135" t="e">
        <f t="shared" ca="1" si="81"/>
        <v>#REF!</v>
      </c>
      <c r="J410" s="138"/>
      <c r="K410" s="138"/>
      <c r="L410" s="138" t="e">
        <f t="shared" ca="1" si="80"/>
        <v>#REF!</v>
      </c>
      <c r="M410" s="139" t="e">
        <f t="shared" ca="1" si="82"/>
        <v>#REF!</v>
      </c>
      <c r="N410" s="140" t="e">
        <f t="shared" ca="1" si="83"/>
        <v>#REF!</v>
      </c>
      <c r="O410" s="141" t="e">
        <f t="shared" ca="1" si="84"/>
        <v>#REF!</v>
      </c>
      <c r="P410" s="140" t="e">
        <f t="shared" ca="1" si="85"/>
        <v>#REF!</v>
      </c>
      <c r="Q410" s="140" t="e">
        <f t="shared" ca="1" si="86"/>
        <v>#REF!</v>
      </c>
      <c r="R410" s="141" t="e">
        <f t="shared" ca="1" si="87"/>
        <v>#REF!</v>
      </c>
      <c r="S410" s="140" t="e">
        <f t="shared" ca="1" si="88"/>
        <v>#REF!</v>
      </c>
      <c r="T410" s="140" t="e">
        <f t="shared" ca="1" si="89"/>
        <v>#REF!</v>
      </c>
      <c r="U410" s="140" t="e">
        <f t="shared" ca="1" si="90"/>
        <v>#REF!</v>
      </c>
      <c r="V410" s="141" t="e">
        <f t="shared" ca="1" si="91"/>
        <v>#REF!</v>
      </c>
      <c r="W410" s="140" t="e">
        <f t="shared" ca="1" si="92"/>
        <v>#REF!</v>
      </c>
      <c r="X410" s="146"/>
      <c r="Y410" s="146"/>
      <c r="Z410" s="146"/>
      <c r="AA410" s="146"/>
      <c r="AB410" s="206"/>
      <c r="AC410" s="6"/>
      <c r="AD410" s="6"/>
    </row>
    <row r="411" spans="1:30" hidden="1" x14ac:dyDescent="0.25">
      <c r="A411" s="132">
        <v>403</v>
      </c>
      <c r="B411" s="154" t="e">
        <f t="shared" ca="1" si="77"/>
        <v>#REF!</v>
      </c>
      <c r="C411" s="154" t="e">
        <f t="shared" ca="1" si="78"/>
        <v>#REF!</v>
      </c>
      <c r="D411" s="136"/>
      <c r="E411" s="137"/>
      <c r="F411" s="137" t="e">
        <f t="shared" ca="1" si="79"/>
        <v>#REF!</v>
      </c>
      <c r="G411" s="135"/>
      <c r="H411" s="135"/>
      <c r="I411" s="135" t="e">
        <f t="shared" ca="1" si="81"/>
        <v>#REF!</v>
      </c>
      <c r="J411" s="138"/>
      <c r="K411" s="138"/>
      <c r="L411" s="138" t="e">
        <f t="shared" ca="1" si="80"/>
        <v>#REF!</v>
      </c>
      <c r="M411" s="139" t="e">
        <f t="shared" ca="1" si="82"/>
        <v>#REF!</v>
      </c>
      <c r="N411" s="140" t="e">
        <f t="shared" ca="1" si="83"/>
        <v>#REF!</v>
      </c>
      <c r="O411" s="141" t="e">
        <f t="shared" ca="1" si="84"/>
        <v>#REF!</v>
      </c>
      <c r="P411" s="140" t="e">
        <f t="shared" ca="1" si="85"/>
        <v>#REF!</v>
      </c>
      <c r="Q411" s="140" t="e">
        <f t="shared" ca="1" si="86"/>
        <v>#REF!</v>
      </c>
      <c r="R411" s="141" t="e">
        <f t="shared" ca="1" si="87"/>
        <v>#REF!</v>
      </c>
      <c r="S411" s="140" t="e">
        <f t="shared" ca="1" si="88"/>
        <v>#REF!</v>
      </c>
      <c r="T411" s="140" t="e">
        <f t="shared" ca="1" si="89"/>
        <v>#REF!</v>
      </c>
      <c r="U411" s="140" t="e">
        <f t="shared" ca="1" si="90"/>
        <v>#REF!</v>
      </c>
      <c r="V411" s="141" t="e">
        <f t="shared" ca="1" si="91"/>
        <v>#REF!</v>
      </c>
      <c r="W411" s="140" t="e">
        <f t="shared" ca="1" si="92"/>
        <v>#REF!</v>
      </c>
      <c r="X411" s="146"/>
      <c r="Y411" s="146"/>
      <c r="Z411" s="146"/>
      <c r="AA411" s="146"/>
      <c r="AB411" s="206"/>
      <c r="AC411" s="6"/>
      <c r="AD411" s="6"/>
    </row>
    <row r="412" spans="1:30" hidden="1" x14ac:dyDescent="0.25">
      <c r="A412" s="132">
        <v>404</v>
      </c>
      <c r="B412" s="154" t="e">
        <f t="shared" ca="1" si="77"/>
        <v>#REF!</v>
      </c>
      <c r="C412" s="154" t="e">
        <f t="shared" ca="1" si="78"/>
        <v>#REF!</v>
      </c>
      <c r="D412" s="136"/>
      <c r="E412" s="137"/>
      <c r="F412" s="137" t="e">
        <f t="shared" ca="1" si="79"/>
        <v>#REF!</v>
      </c>
      <c r="G412" s="135"/>
      <c r="H412" s="135"/>
      <c r="I412" s="135" t="e">
        <f t="shared" ca="1" si="81"/>
        <v>#REF!</v>
      </c>
      <c r="J412" s="138"/>
      <c r="K412" s="138"/>
      <c r="L412" s="138" t="e">
        <f t="shared" ca="1" si="80"/>
        <v>#REF!</v>
      </c>
      <c r="M412" s="139" t="e">
        <f t="shared" ca="1" si="82"/>
        <v>#REF!</v>
      </c>
      <c r="N412" s="140" t="e">
        <f t="shared" ca="1" si="83"/>
        <v>#REF!</v>
      </c>
      <c r="O412" s="141" t="e">
        <f t="shared" ca="1" si="84"/>
        <v>#REF!</v>
      </c>
      <c r="P412" s="140" t="e">
        <f t="shared" ca="1" si="85"/>
        <v>#REF!</v>
      </c>
      <c r="Q412" s="140" t="e">
        <f t="shared" ca="1" si="86"/>
        <v>#REF!</v>
      </c>
      <c r="R412" s="141" t="e">
        <f t="shared" ca="1" si="87"/>
        <v>#REF!</v>
      </c>
      <c r="S412" s="140" t="e">
        <f t="shared" ca="1" si="88"/>
        <v>#REF!</v>
      </c>
      <c r="T412" s="140" t="e">
        <f t="shared" ca="1" si="89"/>
        <v>#REF!</v>
      </c>
      <c r="U412" s="140" t="e">
        <f t="shared" ca="1" si="90"/>
        <v>#REF!</v>
      </c>
      <c r="V412" s="141" t="e">
        <f t="shared" ca="1" si="91"/>
        <v>#REF!</v>
      </c>
      <c r="W412" s="140" t="e">
        <f t="shared" ca="1" si="92"/>
        <v>#REF!</v>
      </c>
      <c r="X412" s="146"/>
      <c r="Y412" s="146"/>
      <c r="Z412" s="146"/>
      <c r="AA412" s="146"/>
      <c r="AB412" s="206"/>
      <c r="AC412" s="6"/>
      <c r="AD412" s="6"/>
    </row>
    <row r="413" spans="1:30" hidden="1" x14ac:dyDescent="0.25">
      <c r="A413" s="132">
        <v>405</v>
      </c>
      <c r="B413" s="154" t="e">
        <f t="shared" ca="1" si="77"/>
        <v>#REF!</v>
      </c>
      <c r="C413" s="154" t="e">
        <f t="shared" ca="1" si="78"/>
        <v>#REF!</v>
      </c>
      <c r="D413" s="136"/>
      <c r="E413" s="137"/>
      <c r="F413" s="137" t="e">
        <f t="shared" ca="1" si="79"/>
        <v>#REF!</v>
      </c>
      <c r="G413" s="135"/>
      <c r="H413" s="135"/>
      <c r="I413" s="135" t="e">
        <f t="shared" ca="1" si="81"/>
        <v>#REF!</v>
      </c>
      <c r="J413" s="138"/>
      <c r="K413" s="138"/>
      <c r="L413" s="138" t="e">
        <f t="shared" ca="1" si="80"/>
        <v>#REF!</v>
      </c>
      <c r="M413" s="139" t="e">
        <f t="shared" ca="1" si="82"/>
        <v>#REF!</v>
      </c>
      <c r="N413" s="140" t="e">
        <f t="shared" ca="1" si="83"/>
        <v>#REF!</v>
      </c>
      <c r="O413" s="141" t="e">
        <f t="shared" ca="1" si="84"/>
        <v>#REF!</v>
      </c>
      <c r="P413" s="140" t="e">
        <f t="shared" ca="1" si="85"/>
        <v>#REF!</v>
      </c>
      <c r="Q413" s="140" t="e">
        <f t="shared" ca="1" si="86"/>
        <v>#REF!</v>
      </c>
      <c r="R413" s="141" t="e">
        <f t="shared" ca="1" si="87"/>
        <v>#REF!</v>
      </c>
      <c r="S413" s="140" t="e">
        <f t="shared" ca="1" si="88"/>
        <v>#REF!</v>
      </c>
      <c r="T413" s="140" t="e">
        <f t="shared" ca="1" si="89"/>
        <v>#REF!</v>
      </c>
      <c r="U413" s="140" t="e">
        <f t="shared" ca="1" si="90"/>
        <v>#REF!</v>
      </c>
      <c r="V413" s="141" t="e">
        <f t="shared" ca="1" si="91"/>
        <v>#REF!</v>
      </c>
      <c r="W413" s="140" t="e">
        <f t="shared" ca="1" si="92"/>
        <v>#REF!</v>
      </c>
      <c r="X413" s="146"/>
      <c r="Y413" s="146"/>
      <c r="Z413" s="146"/>
      <c r="AA413" s="146"/>
      <c r="AB413" s="206"/>
      <c r="AC413" s="6"/>
      <c r="AD413" s="6"/>
    </row>
    <row r="414" spans="1:30" hidden="1" x14ac:dyDescent="0.25">
      <c r="A414" s="132">
        <v>406</v>
      </c>
      <c r="B414" s="154" t="e">
        <f t="shared" ca="1" si="77"/>
        <v>#REF!</v>
      </c>
      <c r="C414" s="154" t="e">
        <f t="shared" ca="1" si="78"/>
        <v>#REF!</v>
      </c>
      <c r="D414" s="136"/>
      <c r="E414" s="137"/>
      <c r="F414" s="137" t="e">
        <f t="shared" ca="1" si="79"/>
        <v>#REF!</v>
      </c>
      <c r="G414" s="135"/>
      <c r="H414" s="135"/>
      <c r="I414" s="135" t="e">
        <f t="shared" ca="1" si="81"/>
        <v>#REF!</v>
      </c>
      <c r="J414" s="138"/>
      <c r="K414" s="138"/>
      <c r="L414" s="138" t="e">
        <f t="shared" ca="1" si="80"/>
        <v>#REF!</v>
      </c>
      <c r="M414" s="139" t="e">
        <f t="shared" ca="1" si="82"/>
        <v>#REF!</v>
      </c>
      <c r="N414" s="140" t="e">
        <f t="shared" ca="1" si="83"/>
        <v>#REF!</v>
      </c>
      <c r="O414" s="141" t="e">
        <f t="shared" ca="1" si="84"/>
        <v>#REF!</v>
      </c>
      <c r="P414" s="140" t="e">
        <f t="shared" ca="1" si="85"/>
        <v>#REF!</v>
      </c>
      <c r="Q414" s="140" t="e">
        <f t="shared" ca="1" si="86"/>
        <v>#REF!</v>
      </c>
      <c r="R414" s="141" t="e">
        <f t="shared" ca="1" si="87"/>
        <v>#REF!</v>
      </c>
      <c r="S414" s="140" t="e">
        <f t="shared" ca="1" si="88"/>
        <v>#REF!</v>
      </c>
      <c r="T414" s="140" t="e">
        <f t="shared" ca="1" si="89"/>
        <v>#REF!</v>
      </c>
      <c r="U414" s="140" t="e">
        <f t="shared" ca="1" si="90"/>
        <v>#REF!</v>
      </c>
      <c r="V414" s="141" t="e">
        <f t="shared" ca="1" si="91"/>
        <v>#REF!</v>
      </c>
      <c r="W414" s="140" t="e">
        <f t="shared" ca="1" si="92"/>
        <v>#REF!</v>
      </c>
      <c r="X414" s="146"/>
      <c r="Y414" s="146"/>
      <c r="Z414" s="146"/>
      <c r="AA414" s="146"/>
      <c r="AB414" s="206"/>
      <c r="AC414" s="6"/>
      <c r="AD414" s="6"/>
    </row>
    <row r="415" spans="1:30" hidden="1" x14ac:dyDescent="0.25">
      <c r="A415" s="132">
        <v>407</v>
      </c>
      <c r="B415" s="154" t="e">
        <f t="shared" ca="1" si="77"/>
        <v>#REF!</v>
      </c>
      <c r="C415" s="154" t="e">
        <f t="shared" ca="1" si="78"/>
        <v>#REF!</v>
      </c>
      <c r="D415" s="136"/>
      <c r="E415" s="137"/>
      <c r="F415" s="137" t="e">
        <f t="shared" ca="1" si="79"/>
        <v>#REF!</v>
      </c>
      <c r="G415" s="135"/>
      <c r="H415" s="135"/>
      <c r="I415" s="135" t="e">
        <f t="shared" ca="1" si="81"/>
        <v>#REF!</v>
      </c>
      <c r="J415" s="138"/>
      <c r="K415" s="138"/>
      <c r="L415" s="138" t="e">
        <f t="shared" ca="1" si="80"/>
        <v>#REF!</v>
      </c>
      <c r="M415" s="139" t="e">
        <f t="shared" ca="1" si="82"/>
        <v>#REF!</v>
      </c>
      <c r="N415" s="140" t="e">
        <f t="shared" ca="1" si="83"/>
        <v>#REF!</v>
      </c>
      <c r="O415" s="141" t="e">
        <f t="shared" ca="1" si="84"/>
        <v>#REF!</v>
      </c>
      <c r="P415" s="140" t="e">
        <f t="shared" ca="1" si="85"/>
        <v>#REF!</v>
      </c>
      <c r="Q415" s="140" t="e">
        <f t="shared" ca="1" si="86"/>
        <v>#REF!</v>
      </c>
      <c r="R415" s="141" t="e">
        <f t="shared" ca="1" si="87"/>
        <v>#REF!</v>
      </c>
      <c r="S415" s="140" t="e">
        <f t="shared" ca="1" si="88"/>
        <v>#REF!</v>
      </c>
      <c r="T415" s="140" t="e">
        <f t="shared" ca="1" si="89"/>
        <v>#REF!</v>
      </c>
      <c r="U415" s="140" t="e">
        <f t="shared" ca="1" si="90"/>
        <v>#REF!</v>
      </c>
      <c r="V415" s="141" t="e">
        <f t="shared" ca="1" si="91"/>
        <v>#REF!</v>
      </c>
      <c r="W415" s="140" t="e">
        <f t="shared" ca="1" si="92"/>
        <v>#REF!</v>
      </c>
      <c r="X415" s="146"/>
      <c r="Y415" s="146"/>
      <c r="Z415" s="146"/>
      <c r="AA415" s="146"/>
      <c r="AB415" s="206"/>
      <c r="AC415" s="6"/>
      <c r="AD415" s="6"/>
    </row>
    <row r="416" spans="1:30" hidden="1" x14ac:dyDescent="0.25">
      <c r="A416" s="132">
        <v>408</v>
      </c>
      <c r="B416" s="154" t="e">
        <f t="shared" ca="1" si="77"/>
        <v>#REF!</v>
      </c>
      <c r="C416" s="154" t="e">
        <f t="shared" ca="1" si="78"/>
        <v>#REF!</v>
      </c>
      <c r="D416" s="136"/>
      <c r="E416" s="137"/>
      <c r="F416" s="137" t="e">
        <f t="shared" ca="1" si="79"/>
        <v>#REF!</v>
      </c>
      <c r="G416" s="135"/>
      <c r="H416" s="135"/>
      <c r="I416" s="135" t="e">
        <f t="shared" ca="1" si="81"/>
        <v>#REF!</v>
      </c>
      <c r="J416" s="138"/>
      <c r="K416" s="138"/>
      <c r="L416" s="138" t="e">
        <f t="shared" ca="1" si="80"/>
        <v>#REF!</v>
      </c>
      <c r="M416" s="139" t="e">
        <f t="shared" ca="1" si="82"/>
        <v>#REF!</v>
      </c>
      <c r="N416" s="140" t="e">
        <f t="shared" ca="1" si="83"/>
        <v>#REF!</v>
      </c>
      <c r="O416" s="141" t="e">
        <f t="shared" ca="1" si="84"/>
        <v>#REF!</v>
      </c>
      <c r="P416" s="140" t="e">
        <f t="shared" ca="1" si="85"/>
        <v>#REF!</v>
      </c>
      <c r="Q416" s="140" t="e">
        <f t="shared" ca="1" si="86"/>
        <v>#REF!</v>
      </c>
      <c r="R416" s="141" t="e">
        <f t="shared" ca="1" si="87"/>
        <v>#REF!</v>
      </c>
      <c r="S416" s="140" t="e">
        <f t="shared" ca="1" si="88"/>
        <v>#REF!</v>
      </c>
      <c r="T416" s="140" t="e">
        <f t="shared" ca="1" si="89"/>
        <v>#REF!</v>
      </c>
      <c r="U416" s="140" t="e">
        <f t="shared" ca="1" si="90"/>
        <v>#REF!</v>
      </c>
      <c r="V416" s="141" t="e">
        <f t="shared" ca="1" si="91"/>
        <v>#REF!</v>
      </c>
      <c r="W416" s="140" t="e">
        <f t="shared" ca="1" si="92"/>
        <v>#REF!</v>
      </c>
      <c r="X416" s="146"/>
      <c r="Y416" s="146"/>
      <c r="Z416" s="146"/>
      <c r="AA416" s="146"/>
      <c r="AB416" s="206"/>
      <c r="AC416" s="6"/>
      <c r="AD416" s="6"/>
    </row>
    <row r="417" spans="1:30" hidden="1" x14ac:dyDescent="0.25">
      <c r="A417" s="132">
        <v>409</v>
      </c>
      <c r="B417" s="154" t="e">
        <f t="shared" ca="1" si="77"/>
        <v>#REF!</v>
      </c>
      <c r="C417" s="154" t="e">
        <f t="shared" ca="1" si="78"/>
        <v>#REF!</v>
      </c>
      <c r="D417" s="136"/>
      <c r="E417" s="137"/>
      <c r="F417" s="137" t="e">
        <f t="shared" ca="1" si="79"/>
        <v>#REF!</v>
      </c>
      <c r="G417" s="135"/>
      <c r="H417" s="135"/>
      <c r="I417" s="135" t="e">
        <f t="shared" ca="1" si="81"/>
        <v>#REF!</v>
      </c>
      <c r="J417" s="138"/>
      <c r="K417" s="138"/>
      <c r="L417" s="138" t="e">
        <f t="shared" ca="1" si="80"/>
        <v>#REF!</v>
      </c>
      <c r="M417" s="139" t="e">
        <f t="shared" ca="1" si="82"/>
        <v>#REF!</v>
      </c>
      <c r="N417" s="140" t="e">
        <f t="shared" ca="1" si="83"/>
        <v>#REF!</v>
      </c>
      <c r="O417" s="141" t="e">
        <f t="shared" ca="1" si="84"/>
        <v>#REF!</v>
      </c>
      <c r="P417" s="140" t="e">
        <f t="shared" ca="1" si="85"/>
        <v>#REF!</v>
      </c>
      <c r="Q417" s="140" t="e">
        <f t="shared" ca="1" si="86"/>
        <v>#REF!</v>
      </c>
      <c r="R417" s="141" t="e">
        <f t="shared" ca="1" si="87"/>
        <v>#REF!</v>
      </c>
      <c r="S417" s="140" t="e">
        <f t="shared" ca="1" si="88"/>
        <v>#REF!</v>
      </c>
      <c r="T417" s="140" t="e">
        <f t="shared" ca="1" si="89"/>
        <v>#REF!</v>
      </c>
      <c r="U417" s="140" t="e">
        <f t="shared" ca="1" si="90"/>
        <v>#REF!</v>
      </c>
      <c r="V417" s="141" t="e">
        <f t="shared" ca="1" si="91"/>
        <v>#REF!</v>
      </c>
      <c r="W417" s="140" t="e">
        <f t="shared" ca="1" si="92"/>
        <v>#REF!</v>
      </c>
      <c r="X417" s="146"/>
      <c r="Y417" s="146"/>
      <c r="Z417" s="146"/>
      <c r="AA417" s="146"/>
      <c r="AB417" s="206"/>
      <c r="AC417" s="6"/>
      <c r="AD417" s="6"/>
    </row>
    <row r="418" spans="1:30" hidden="1" x14ac:dyDescent="0.25">
      <c r="A418" s="132">
        <v>410</v>
      </c>
      <c r="B418" s="154" t="e">
        <f t="shared" ca="1" si="77"/>
        <v>#REF!</v>
      </c>
      <c r="C418" s="154" t="e">
        <f t="shared" ca="1" si="78"/>
        <v>#REF!</v>
      </c>
      <c r="D418" s="136"/>
      <c r="E418" s="137"/>
      <c r="F418" s="137" t="e">
        <f t="shared" ca="1" si="79"/>
        <v>#REF!</v>
      </c>
      <c r="G418" s="135"/>
      <c r="H418" s="135"/>
      <c r="I418" s="135" t="e">
        <f t="shared" ca="1" si="81"/>
        <v>#REF!</v>
      </c>
      <c r="J418" s="138"/>
      <c r="K418" s="138"/>
      <c r="L418" s="138" t="e">
        <f t="shared" ca="1" si="80"/>
        <v>#REF!</v>
      </c>
      <c r="M418" s="139" t="e">
        <f t="shared" ca="1" si="82"/>
        <v>#REF!</v>
      </c>
      <c r="N418" s="140" t="e">
        <f t="shared" ca="1" si="83"/>
        <v>#REF!</v>
      </c>
      <c r="O418" s="141" t="e">
        <f t="shared" ca="1" si="84"/>
        <v>#REF!</v>
      </c>
      <c r="P418" s="140" t="e">
        <f t="shared" ca="1" si="85"/>
        <v>#REF!</v>
      </c>
      <c r="Q418" s="140" t="e">
        <f t="shared" ca="1" si="86"/>
        <v>#REF!</v>
      </c>
      <c r="R418" s="141" t="e">
        <f t="shared" ca="1" si="87"/>
        <v>#REF!</v>
      </c>
      <c r="S418" s="140" t="e">
        <f t="shared" ca="1" si="88"/>
        <v>#REF!</v>
      </c>
      <c r="T418" s="140" t="e">
        <f t="shared" ca="1" si="89"/>
        <v>#REF!</v>
      </c>
      <c r="U418" s="140" t="e">
        <f t="shared" ca="1" si="90"/>
        <v>#REF!</v>
      </c>
      <c r="V418" s="141" t="e">
        <f t="shared" ca="1" si="91"/>
        <v>#REF!</v>
      </c>
      <c r="W418" s="140" t="e">
        <f t="shared" ca="1" si="92"/>
        <v>#REF!</v>
      </c>
      <c r="X418" s="146"/>
      <c r="Y418" s="146"/>
      <c r="Z418" s="146"/>
      <c r="AA418" s="146"/>
      <c r="AB418" s="206"/>
      <c r="AC418" s="6"/>
      <c r="AD418" s="6"/>
    </row>
    <row r="419" spans="1:30" hidden="1" x14ac:dyDescent="0.25">
      <c r="A419" s="132">
        <v>411</v>
      </c>
      <c r="B419" s="154" t="e">
        <f t="shared" ca="1" si="77"/>
        <v>#REF!</v>
      </c>
      <c r="C419" s="154" t="e">
        <f t="shared" ca="1" si="78"/>
        <v>#REF!</v>
      </c>
      <c r="D419" s="136"/>
      <c r="E419" s="137"/>
      <c r="F419" s="137" t="e">
        <f t="shared" ca="1" si="79"/>
        <v>#REF!</v>
      </c>
      <c r="G419" s="135"/>
      <c r="H419" s="135"/>
      <c r="I419" s="135" t="e">
        <f t="shared" ca="1" si="81"/>
        <v>#REF!</v>
      </c>
      <c r="J419" s="138"/>
      <c r="K419" s="138"/>
      <c r="L419" s="138" t="e">
        <f t="shared" ca="1" si="80"/>
        <v>#REF!</v>
      </c>
      <c r="M419" s="139" t="e">
        <f t="shared" ca="1" si="82"/>
        <v>#REF!</v>
      </c>
      <c r="N419" s="140" t="e">
        <f t="shared" ca="1" si="83"/>
        <v>#REF!</v>
      </c>
      <c r="O419" s="141" t="e">
        <f t="shared" ca="1" si="84"/>
        <v>#REF!</v>
      </c>
      <c r="P419" s="140" t="e">
        <f t="shared" ca="1" si="85"/>
        <v>#REF!</v>
      </c>
      <c r="Q419" s="140" t="e">
        <f t="shared" ca="1" si="86"/>
        <v>#REF!</v>
      </c>
      <c r="R419" s="141" t="e">
        <f t="shared" ca="1" si="87"/>
        <v>#REF!</v>
      </c>
      <c r="S419" s="140" t="e">
        <f t="shared" ca="1" si="88"/>
        <v>#REF!</v>
      </c>
      <c r="T419" s="140" t="e">
        <f t="shared" ca="1" si="89"/>
        <v>#REF!</v>
      </c>
      <c r="U419" s="140" t="e">
        <f t="shared" ca="1" si="90"/>
        <v>#REF!</v>
      </c>
      <c r="V419" s="141" t="e">
        <f t="shared" ca="1" si="91"/>
        <v>#REF!</v>
      </c>
      <c r="W419" s="140" t="e">
        <f t="shared" ca="1" si="92"/>
        <v>#REF!</v>
      </c>
      <c r="X419" s="146"/>
      <c r="Y419" s="146"/>
      <c r="Z419" s="146"/>
      <c r="AA419" s="146"/>
      <c r="AB419" s="206"/>
      <c r="AC419" s="6"/>
      <c r="AD419" s="6"/>
    </row>
    <row r="420" spans="1:30" hidden="1" x14ac:dyDescent="0.25">
      <c r="A420" s="132">
        <v>412</v>
      </c>
      <c r="B420" s="154" t="e">
        <f t="shared" ca="1" si="77"/>
        <v>#REF!</v>
      </c>
      <c r="C420" s="154" t="e">
        <f t="shared" ca="1" si="78"/>
        <v>#REF!</v>
      </c>
      <c r="D420" s="136"/>
      <c r="E420" s="137"/>
      <c r="F420" s="137" t="e">
        <f t="shared" ca="1" si="79"/>
        <v>#REF!</v>
      </c>
      <c r="G420" s="135"/>
      <c r="H420" s="135"/>
      <c r="I420" s="135" t="e">
        <f t="shared" ca="1" si="81"/>
        <v>#REF!</v>
      </c>
      <c r="J420" s="138"/>
      <c r="K420" s="138"/>
      <c r="L420" s="138" t="e">
        <f t="shared" ca="1" si="80"/>
        <v>#REF!</v>
      </c>
      <c r="M420" s="139" t="e">
        <f t="shared" ca="1" si="82"/>
        <v>#REF!</v>
      </c>
      <c r="N420" s="140" t="e">
        <f t="shared" ca="1" si="83"/>
        <v>#REF!</v>
      </c>
      <c r="O420" s="141" t="e">
        <f t="shared" ca="1" si="84"/>
        <v>#REF!</v>
      </c>
      <c r="P420" s="140" t="e">
        <f t="shared" ca="1" si="85"/>
        <v>#REF!</v>
      </c>
      <c r="Q420" s="140" t="e">
        <f t="shared" ca="1" si="86"/>
        <v>#REF!</v>
      </c>
      <c r="R420" s="141" t="e">
        <f t="shared" ca="1" si="87"/>
        <v>#REF!</v>
      </c>
      <c r="S420" s="140" t="e">
        <f t="shared" ca="1" si="88"/>
        <v>#REF!</v>
      </c>
      <c r="T420" s="140" t="e">
        <f t="shared" ca="1" si="89"/>
        <v>#REF!</v>
      </c>
      <c r="U420" s="140" t="e">
        <f t="shared" ca="1" si="90"/>
        <v>#REF!</v>
      </c>
      <c r="V420" s="141" t="e">
        <f t="shared" ca="1" si="91"/>
        <v>#REF!</v>
      </c>
      <c r="W420" s="140" t="e">
        <f t="shared" ca="1" si="92"/>
        <v>#REF!</v>
      </c>
      <c r="X420" s="146"/>
      <c r="Y420" s="146"/>
      <c r="Z420" s="146"/>
      <c r="AA420" s="146"/>
      <c r="AB420" s="206"/>
      <c r="AC420" s="6"/>
      <c r="AD420" s="6"/>
    </row>
    <row r="421" spans="1:30" hidden="1" x14ac:dyDescent="0.25">
      <c r="A421" s="132">
        <v>413</v>
      </c>
      <c r="B421" s="154" t="e">
        <f t="shared" ca="1" si="77"/>
        <v>#REF!</v>
      </c>
      <c r="C421" s="154" t="e">
        <f t="shared" ca="1" si="78"/>
        <v>#REF!</v>
      </c>
      <c r="D421" s="136"/>
      <c r="E421" s="137"/>
      <c r="F421" s="137" t="e">
        <f t="shared" ca="1" si="79"/>
        <v>#REF!</v>
      </c>
      <c r="G421" s="135"/>
      <c r="H421" s="135"/>
      <c r="I421" s="135" t="e">
        <f t="shared" ca="1" si="81"/>
        <v>#REF!</v>
      </c>
      <c r="J421" s="138"/>
      <c r="K421" s="138"/>
      <c r="L421" s="138" t="e">
        <f t="shared" ca="1" si="80"/>
        <v>#REF!</v>
      </c>
      <c r="M421" s="139" t="e">
        <f t="shared" ca="1" si="82"/>
        <v>#REF!</v>
      </c>
      <c r="N421" s="140" t="e">
        <f t="shared" ca="1" si="83"/>
        <v>#REF!</v>
      </c>
      <c r="O421" s="141" t="e">
        <f t="shared" ca="1" si="84"/>
        <v>#REF!</v>
      </c>
      <c r="P421" s="140" t="e">
        <f t="shared" ca="1" si="85"/>
        <v>#REF!</v>
      </c>
      <c r="Q421" s="140" t="e">
        <f t="shared" ca="1" si="86"/>
        <v>#REF!</v>
      </c>
      <c r="R421" s="141" t="e">
        <f t="shared" ca="1" si="87"/>
        <v>#REF!</v>
      </c>
      <c r="S421" s="140" t="e">
        <f t="shared" ca="1" si="88"/>
        <v>#REF!</v>
      </c>
      <c r="T421" s="140" t="e">
        <f t="shared" ca="1" si="89"/>
        <v>#REF!</v>
      </c>
      <c r="U421" s="140" t="e">
        <f t="shared" ca="1" si="90"/>
        <v>#REF!</v>
      </c>
      <c r="V421" s="141" t="e">
        <f t="shared" ca="1" si="91"/>
        <v>#REF!</v>
      </c>
      <c r="W421" s="140" t="e">
        <f t="shared" ca="1" si="92"/>
        <v>#REF!</v>
      </c>
      <c r="X421" s="146"/>
      <c r="Y421" s="146"/>
      <c r="Z421" s="146"/>
      <c r="AA421" s="146"/>
      <c r="AB421" s="206"/>
      <c r="AC421" s="6"/>
      <c r="AD421" s="6"/>
    </row>
    <row r="422" spans="1:30" hidden="1" x14ac:dyDescent="0.25">
      <c r="A422" s="132">
        <v>414</v>
      </c>
      <c r="B422" s="154" t="e">
        <f t="shared" ca="1" si="77"/>
        <v>#REF!</v>
      </c>
      <c r="C422" s="154" t="e">
        <f t="shared" ca="1" si="78"/>
        <v>#REF!</v>
      </c>
      <c r="D422" s="136"/>
      <c r="E422" s="137"/>
      <c r="F422" s="137" t="e">
        <f t="shared" ca="1" si="79"/>
        <v>#REF!</v>
      </c>
      <c r="G422" s="135"/>
      <c r="H422" s="135"/>
      <c r="I422" s="135" t="e">
        <f t="shared" ca="1" si="81"/>
        <v>#REF!</v>
      </c>
      <c r="J422" s="138"/>
      <c r="K422" s="138"/>
      <c r="L422" s="138" t="e">
        <f t="shared" ca="1" si="80"/>
        <v>#REF!</v>
      </c>
      <c r="M422" s="139" t="e">
        <f t="shared" ca="1" si="82"/>
        <v>#REF!</v>
      </c>
      <c r="N422" s="140" t="e">
        <f t="shared" ca="1" si="83"/>
        <v>#REF!</v>
      </c>
      <c r="O422" s="141" t="e">
        <f t="shared" ca="1" si="84"/>
        <v>#REF!</v>
      </c>
      <c r="P422" s="140" t="e">
        <f t="shared" ca="1" si="85"/>
        <v>#REF!</v>
      </c>
      <c r="Q422" s="140" t="e">
        <f t="shared" ca="1" si="86"/>
        <v>#REF!</v>
      </c>
      <c r="R422" s="141" t="e">
        <f t="shared" ca="1" si="87"/>
        <v>#REF!</v>
      </c>
      <c r="S422" s="140" t="e">
        <f t="shared" ca="1" si="88"/>
        <v>#REF!</v>
      </c>
      <c r="T422" s="140" t="e">
        <f t="shared" ca="1" si="89"/>
        <v>#REF!</v>
      </c>
      <c r="U422" s="140" t="e">
        <f t="shared" ca="1" si="90"/>
        <v>#REF!</v>
      </c>
      <c r="V422" s="141" t="e">
        <f t="shared" ca="1" si="91"/>
        <v>#REF!</v>
      </c>
      <c r="W422" s="140" t="e">
        <f t="shared" ca="1" si="92"/>
        <v>#REF!</v>
      </c>
      <c r="X422" s="146"/>
      <c r="Y422" s="146"/>
      <c r="Z422" s="146"/>
      <c r="AA422" s="146"/>
      <c r="AB422" s="206"/>
      <c r="AC422" s="6"/>
      <c r="AD422" s="6"/>
    </row>
    <row r="423" spans="1:30" hidden="1" x14ac:dyDescent="0.25">
      <c r="A423" s="132">
        <v>415</v>
      </c>
      <c r="B423" s="154" t="e">
        <f t="shared" ca="1" si="77"/>
        <v>#REF!</v>
      </c>
      <c r="C423" s="154" t="e">
        <f t="shared" ca="1" si="78"/>
        <v>#REF!</v>
      </c>
      <c r="D423" s="136"/>
      <c r="E423" s="137"/>
      <c r="F423" s="137" t="e">
        <f t="shared" ca="1" si="79"/>
        <v>#REF!</v>
      </c>
      <c r="G423" s="135"/>
      <c r="H423" s="135"/>
      <c r="I423" s="135" t="e">
        <f t="shared" ca="1" si="81"/>
        <v>#REF!</v>
      </c>
      <c r="J423" s="138"/>
      <c r="K423" s="138"/>
      <c r="L423" s="138" t="e">
        <f t="shared" ca="1" si="80"/>
        <v>#REF!</v>
      </c>
      <c r="M423" s="139" t="e">
        <f t="shared" ca="1" si="82"/>
        <v>#REF!</v>
      </c>
      <c r="N423" s="140" t="e">
        <f t="shared" ca="1" si="83"/>
        <v>#REF!</v>
      </c>
      <c r="O423" s="141" t="e">
        <f t="shared" ca="1" si="84"/>
        <v>#REF!</v>
      </c>
      <c r="P423" s="140" t="e">
        <f t="shared" ca="1" si="85"/>
        <v>#REF!</v>
      </c>
      <c r="Q423" s="140" t="e">
        <f t="shared" ca="1" si="86"/>
        <v>#REF!</v>
      </c>
      <c r="R423" s="141" t="e">
        <f t="shared" ca="1" si="87"/>
        <v>#REF!</v>
      </c>
      <c r="S423" s="140" t="e">
        <f t="shared" ca="1" si="88"/>
        <v>#REF!</v>
      </c>
      <c r="T423" s="140" t="e">
        <f t="shared" ca="1" si="89"/>
        <v>#REF!</v>
      </c>
      <c r="U423" s="140" t="e">
        <f t="shared" ca="1" si="90"/>
        <v>#REF!</v>
      </c>
      <c r="V423" s="141" t="e">
        <f t="shared" ca="1" si="91"/>
        <v>#REF!</v>
      </c>
      <c r="W423" s="140" t="e">
        <f t="shared" ca="1" si="92"/>
        <v>#REF!</v>
      </c>
      <c r="X423" s="146"/>
      <c r="Y423" s="146"/>
      <c r="Z423" s="146"/>
      <c r="AA423" s="146"/>
      <c r="AB423" s="206"/>
      <c r="AC423" s="6"/>
      <c r="AD423" s="6"/>
    </row>
    <row r="424" spans="1:30" hidden="1" x14ac:dyDescent="0.25">
      <c r="A424" s="132">
        <v>416</v>
      </c>
      <c r="B424" s="154" t="e">
        <f t="shared" ca="1" si="77"/>
        <v>#REF!</v>
      </c>
      <c r="C424" s="154" t="e">
        <f t="shared" ca="1" si="78"/>
        <v>#REF!</v>
      </c>
      <c r="D424" s="136"/>
      <c r="E424" s="137"/>
      <c r="F424" s="137" t="e">
        <f t="shared" ca="1" si="79"/>
        <v>#REF!</v>
      </c>
      <c r="G424" s="135"/>
      <c r="H424" s="135"/>
      <c r="I424" s="135" t="e">
        <f t="shared" ca="1" si="81"/>
        <v>#REF!</v>
      </c>
      <c r="J424" s="138"/>
      <c r="K424" s="138"/>
      <c r="L424" s="138" t="e">
        <f t="shared" ca="1" si="80"/>
        <v>#REF!</v>
      </c>
      <c r="M424" s="139" t="e">
        <f t="shared" ca="1" si="82"/>
        <v>#REF!</v>
      </c>
      <c r="N424" s="140" t="e">
        <f t="shared" ca="1" si="83"/>
        <v>#REF!</v>
      </c>
      <c r="O424" s="141" t="e">
        <f t="shared" ca="1" si="84"/>
        <v>#REF!</v>
      </c>
      <c r="P424" s="140" t="e">
        <f t="shared" ca="1" si="85"/>
        <v>#REF!</v>
      </c>
      <c r="Q424" s="140" t="e">
        <f t="shared" ca="1" si="86"/>
        <v>#REF!</v>
      </c>
      <c r="R424" s="141" t="e">
        <f t="shared" ca="1" si="87"/>
        <v>#REF!</v>
      </c>
      <c r="S424" s="140" t="e">
        <f t="shared" ca="1" si="88"/>
        <v>#REF!</v>
      </c>
      <c r="T424" s="140" t="e">
        <f t="shared" ca="1" si="89"/>
        <v>#REF!</v>
      </c>
      <c r="U424" s="140" t="e">
        <f t="shared" ca="1" si="90"/>
        <v>#REF!</v>
      </c>
      <c r="V424" s="141" t="e">
        <f t="shared" ca="1" si="91"/>
        <v>#REF!</v>
      </c>
      <c r="W424" s="140" t="e">
        <f t="shared" ca="1" si="92"/>
        <v>#REF!</v>
      </c>
      <c r="X424" s="146"/>
      <c r="Y424" s="146"/>
      <c r="Z424" s="146"/>
      <c r="AA424" s="146"/>
      <c r="AB424" s="206"/>
      <c r="AC424" s="6"/>
      <c r="AD424" s="6"/>
    </row>
    <row r="425" spans="1:30" hidden="1" x14ac:dyDescent="0.25">
      <c r="A425" s="132">
        <v>417</v>
      </c>
      <c r="B425" s="154" t="e">
        <f t="shared" ca="1" si="77"/>
        <v>#REF!</v>
      </c>
      <c r="C425" s="154" t="e">
        <f t="shared" ca="1" si="78"/>
        <v>#REF!</v>
      </c>
      <c r="D425" s="136"/>
      <c r="E425" s="137"/>
      <c r="F425" s="137" t="e">
        <f t="shared" ca="1" si="79"/>
        <v>#REF!</v>
      </c>
      <c r="G425" s="135"/>
      <c r="H425" s="135"/>
      <c r="I425" s="135" t="e">
        <f t="shared" ca="1" si="81"/>
        <v>#REF!</v>
      </c>
      <c r="J425" s="138"/>
      <c r="K425" s="138"/>
      <c r="L425" s="138" t="e">
        <f t="shared" ca="1" si="80"/>
        <v>#REF!</v>
      </c>
      <c r="M425" s="139" t="e">
        <f t="shared" ca="1" si="82"/>
        <v>#REF!</v>
      </c>
      <c r="N425" s="140" t="e">
        <f t="shared" ca="1" si="83"/>
        <v>#REF!</v>
      </c>
      <c r="O425" s="141" t="e">
        <f t="shared" ca="1" si="84"/>
        <v>#REF!</v>
      </c>
      <c r="P425" s="140" t="e">
        <f t="shared" ca="1" si="85"/>
        <v>#REF!</v>
      </c>
      <c r="Q425" s="140" t="e">
        <f t="shared" ca="1" si="86"/>
        <v>#REF!</v>
      </c>
      <c r="R425" s="141" t="e">
        <f t="shared" ca="1" si="87"/>
        <v>#REF!</v>
      </c>
      <c r="S425" s="140" t="e">
        <f t="shared" ca="1" si="88"/>
        <v>#REF!</v>
      </c>
      <c r="T425" s="140" t="e">
        <f t="shared" ca="1" si="89"/>
        <v>#REF!</v>
      </c>
      <c r="U425" s="140" t="e">
        <f t="shared" ca="1" si="90"/>
        <v>#REF!</v>
      </c>
      <c r="V425" s="141" t="e">
        <f t="shared" ca="1" si="91"/>
        <v>#REF!</v>
      </c>
      <c r="W425" s="140" t="e">
        <f t="shared" ca="1" si="92"/>
        <v>#REF!</v>
      </c>
      <c r="X425" s="146"/>
      <c r="Y425" s="146"/>
      <c r="Z425" s="146"/>
      <c r="AA425" s="146"/>
      <c r="AB425" s="206"/>
      <c r="AC425" s="6"/>
      <c r="AD425" s="6"/>
    </row>
    <row r="426" spans="1:30" hidden="1" x14ac:dyDescent="0.25">
      <c r="A426" s="132">
        <v>418</v>
      </c>
      <c r="B426" s="154" t="e">
        <f t="shared" ca="1" si="77"/>
        <v>#REF!</v>
      </c>
      <c r="C426" s="154" t="e">
        <f t="shared" ca="1" si="78"/>
        <v>#REF!</v>
      </c>
      <c r="D426" s="136"/>
      <c r="E426" s="137"/>
      <c r="F426" s="137" t="e">
        <f t="shared" ca="1" si="79"/>
        <v>#REF!</v>
      </c>
      <c r="G426" s="135"/>
      <c r="H426" s="135"/>
      <c r="I426" s="135" t="e">
        <f t="shared" ca="1" si="81"/>
        <v>#REF!</v>
      </c>
      <c r="J426" s="138"/>
      <c r="K426" s="138"/>
      <c r="L426" s="138" t="e">
        <f t="shared" ca="1" si="80"/>
        <v>#REF!</v>
      </c>
      <c r="M426" s="139" t="e">
        <f t="shared" ca="1" si="82"/>
        <v>#REF!</v>
      </c>
      <c r="N426" s="140" t="e">
        <f t="shared" ca="1" si="83"/>
        <v>#REF!</v>
      </c>
      <c r="O426" s="141" t="e">
        <f t="shared" ca="1" si="84"/>
        <v>#REF!</v>
      </c>
      <c r="P426" s="140" t="e">
        <f t="shared" ca="1" si="85"/>
        <v>#REF!</v>
      </c>
      <c r="Q426" s="140" t="e">
        <f t="shared" ca="1" si="86"/>
        <v>#REF!</v>
      </c>
      <c r="R426" s="141" t="e">
        <f t="shared" ca="1" si="87"/>
        <v>#REF!</v>
      </c>
      <c r="S426" s="140" t="e">
        <f t="shared" ca="1" si="88"/>
        <v>#REF!</v>
      </c>
      <c r="T426" s="140" t="e">
        <f t="shared" ca="1" si="89"/>
        <v>#REF!</v>
      </c>
      <c r="U426" s="140" t="e">
        <f t="shared" ca="1" si="90"/>
        <v>#REF!</v>
      </c>
      <c r="V426" s="141" t="e">
        <f t="shared" ca="1" si="91"/>
        <v>#REF!</v>
      </c>
      <c r="W426" s="140" t="e">
        <f t="shared" ca="1" si="92"/>
        <v>#REF!</v>
      </c>
      <c r="X426" s="146"/>
      <c r="Y426" s="146"/>
      <c r="Z426" s="146"/>
      <c r="AA426" s="146"/>
      <c r="AB426" s="206"/>
      <c r="AC426" s="6"/>
      <c r="AD426" s="6"/>
    </row>
    <row r="427" spans="1:30" hidden="1" x14ac:dyDescent="0.25">
      <c r="A427" s="132">
        <v>419</v>
      </c>
      <c r="B427" s="154" t="e">
        <f t="shared" ca="1" si="77"/>
        <v>#REF!</v>
      </c>
      <c r="C427" s="154" t="e">
        <f t="shared" ca="1" si="78"/>
        <v>#REF!</v>
      </c>
      <c r="D427" s="136"/>
      <c r="E427" s="137"/>
      <c r="F427" s="137" t="e">
        <f t="shared" ca="1" si="79"/>
        <v>#REF!</v>
      </c>
      <c r="G427" s="135"/>
      <c r="H427" s="135"/>
      <c r="I427" s="135" t="e">
        <f t="shared" ca="1" si="81"/>
        <v>#REF!</v>
      </c>
      <c r="J427" s="138"/>
      <c r="K427" s="138"/>
      <c r="L427" s="138" t="e">
        <f t="shared" ca="1" si="80"/>
        <v>#REF!</v>
      </c>
      <c r="M427" s="139" t="e">
        <f t="shared" ca="1" si="82"/>
        <v>#REF!</v>
      </c>
      <c r="N427" s="140" t="e">
        <f t="shared" ca="1" si="83"/>
        <v>#REF!</v>
      </c>
      <c r="O427" s="141" t="e">
        <f t="shared" ca="1" si="84"/>
        <v>#REF!</v>
      </c>
      <c r="P427" s="140" t="e">
        <f t="shared" ca="1" si="85"/>
        <v>#REF!</v>
      </c>
      <c r="Q427" s="140" t="e">
        <f t="shared" ca="1" si="86"/>
        <v>#REF!</v>
      </c>
      <c r="R427" s="141" t="e">
        <f t="shared" ca="1" si="87"/>
        <v>#REF!</v>
      </c>
      <c r="S427" s="140" t="e">
        <f t="shared" ca="1" si="88"/>
        <v>#REF!</v>
      </c>
      <c r="T427" s="140" t="e">
        <f t="shared" ca="1" si="89"/>
        <v>#REF!</v>
      </c>
      <c r="U427" s="140" t="e">
        <f t="shared" ca="1" si="90"/>
        <v>#REF!</v>
      </c>
      <c r="V427" s="141" t="e">
        <f t="shared" ca="1" si="91"/>
        <v>#REF!</v>
      </c>
      <c r="W427" s="140" t="e">
        <f t="shared" ca="1" si="92"/>
        <v>#REF!</v>
      </c>
      <c r="X427" s="146"/>
      <c r="Y427" s="146"/>
      <c r="Z427" s="146"/>
      <c r="AA427" s="146"/>
      <c r="AB427" s="206"/>
      <c r="AC427" s="6"/>
      <c r="AD427" s="6"/>
    </row>
    <row r="428" spans="1:30" hidden="1" x14ac:dyDescent="0.25">
      <c r="A428" s="132">
        <v>420</v>
      </c>
      <c r="B428" s="154" t="e">
        <f t="shared" ca="1" si="77"/>
        <v>#REF!</v>
      </c>
      <c r="C428" s="154" t="e">
        <f t="shared" ca="1" si="78"/>
        <v>#REF!</v>
      </c>
      <c r="D428" s="136"/>
      <c r="E428" s="137"/>
      <c r="F428" s="137" t="e">
        <f t="shared" ca="1" si="79"/>
        <v>#REF!</v>
      </c>
      <c r="G428" s="135"/>
      <c r="H428" s="135"/>
      <c r="I428" s="135" t="e">
        <f t="shared" ca="1" si="81"/>
        <v>#REF!</v>
      </c>
      <c r="J428" s="138"/>
      <c r="K428" s="138"/>
      <c r="L428" s="138" t="e">
        <f t="shared" ca="1" si="80"/>
        <v>#REF!</v>
      </c>
      <c r="M428" s="139" t="e">
        <f t="shared" ca="1" si="82"/>
        <v>#REF!</v>
      </c>
      <c r="N428" s="140" t="e">
        <f t="shared" ca="1" si="83"/>
        <v>#REF!</v>
      </c>
      <c r="O428" s="141" t="e">
        <f t="shared" ca="1" si="84"/>
        <v>#REF!</v>
      </c>
      <c r="P428" s="140" t="e">
        <f t="shared" ca="1" si="85"/>
        <v>#REF!</v>
      </c>
      <c r="Q428" s="140" t="e">
        <f t="shared" ca="1" si="86"/>
        <v>#REF!</v>
      </c>
      <c r="R428" s="141" t="e">
        <f t="shared" ca="1" si="87"/>
        <v>#REF!</v>
      </c>
      <c r="S428" s="140" t="e">
        <f t="shared" ca="1" si="88"/>
        <v>#REF!</v>
      </c>
      <c r="T428" s="140" t="e">
        <f t="shared" ca="1" si="89"/>
        <v>#REF!</v>
      </c>
      <c r="U428" s="140" t="e">
        <f t="shared" ca="1" si="90"/>
        <v>#REF!</v>
      </c>
      <c r="V428" s="141" t="e">
        <f t="shared" ca="1" si="91"/>
        <v>#REF!</v>
      </c>
      <c r="W428" s="140" t="e">
        <f t="shared" ca="1" si="92"/>
        <v>#REF!</v>
      </c>
      <c r="X428" s="146"/>
      <c r="Y428" s="146"/>
      <c r="Z428" s="146"/>
      <c r="AA428" s="146"/>
      <c r="AB428" s="206"/>
      <c r="AC428" s="6"/>
      <c r="AD428" s="6"/>
    </row>
    <row r="429" spans="1:30" hidden="1" x14ac:dyDescent="0.25">
      <c r="A429" s="132">
        <v>421</v>
      </c>
      <c r="B429" s="154" t="e">
        <f t="shared" ca="1" si="77"/>
        <v>#REF!</v>
      </c>
      <c r="C429" s="154" t="e">
        <f t="shared" ca="1" si="78"/>
        <v>#REF!</v>
      </c>
      <c r="D429" s="136"/>
      <c r="E429" s="137"/>
      <c r="F429" s="137" t="e">
        <f t="shared" ca="1" si="79"/>
        <v>#REF!</v>
      </c>
      <c r="G429" s="135"/>
      <c r="H429" s="135"/>
      <c r="I429" s="135" t="e">
        <f t="shared" ca="1" si="81"/>
        <v>#REF!</v>
      </c>
      <c r="J429" s="138"/>
      <c r="K429" s="138"/>
      <c r="L429" s="138" t="e">
        <f t="shared" ca="1" si="80"/>
        <v>#REF!</v>
      </c>
      <c r="M429" s="139" t="e">
        <f t="shared" ca="1" si="82"/>
        <v>#REF!</v>
      </c>
      <c r="N429" s="140" t="e">
        <f t="shared" ca="1" si="83"/>
        <v>#REF!</v>
      </c>
      <c r="O429" s="141" t="e">
        <f t="shared" ca="1" si="84"/>
        <v>#REF!</v>
      </c>
      <c r="P429" s="140" t="e">
        <f t="shared" ca="1" si="85"/>
        <v>#REF!</v>
      </c>
      <c r="Q429" s="140" t="e">
        <f t="shared" ca="1" si="86"/>
        <v>#REF!</v>
      </c>
      <c r="R429" s="141" t="e">
        <f t="shared" ca="1" si="87"/>
        <v>#REF!</v>
      </c>
      <c r="S429" s="140" t="e">
        <f t="shared" ca="1" si="88"/>
        <v>#REF!</v>
      </c>
      <c r="T429" s="140" t="e">
        <f t="shared" ca="1" si="89"/>
        <v>#REF!</v>
      </c>
      <c r="U429" s="140" t="e">
        <f t="shared" ca="1" si="90"/>
        <v>#REF!</v>
      </c>
      <c r="V429" s="141" t="e">
        <f t="shared" ca="1" si="91"/>
        <v>#REF!</v>
      </c>
      <c r="W429" s="140" t="e">
        <f t="shared" ca="1" si="92"/>
        <v>#REF!</v>
      </c>
      <c r="X429" s="146"/>
      <c r="Y429" s="146"/>
      <c r="Z429" s="146"/>
      <c r="AA429" s="146"/>
      <c r="AB429" s="206"/>
      <c r="AC429" s="6"/>
      <c r="AD429" s="6"/>
    </row>
    <row r="430" spans="1:30" hidden="1" x14ac:dyDescent="0.25">
      <c r="A430" s="132">
        <v>422</v>
      </c>
      <c r="B430" s="154" t="e">
        <f t="shared" ca="1" si="77"/>
        <v>#REF!</v>
      </c>
      <c r="C430" s="154" t="e">
        <f t="shared" ca="1" si="78"/>
        <v>#REF!</v>
      </c>
      <c r="D430" s="136"/>
      <c r="E430" s="137"/>
      <c r="F430" s="137" t="e">
        <f t="shared" ca="1" si="79"/>
        <v>#REF!</v>
      </c>
      <c r="G430" s="135"/>
      <c r="H430" s="135"/>
      <c r="I430" s="135" t="e">
        <f t="shared" ca="1" si="81"/>
        <v>#REF!</v>
      </c>
      <c r="J430" s="138"/>
      <c r="K430" s="138"/>
      <c r="L430" s="138" t="e">
        <f t="shared" ca="1" si="80"/>
        <v>#REF!</v>
      </c>
      <c r="M430" s="139" t="e">
        <f t="shared" ca="1" si="82"/>
        <v>#REF!</v>
      </c>
      <c r="N430" s="140" t="e">
        <f t="shared" ca="1" si="83"/>
        <v>#REF!</v>
      </c>
      <c r="O430" s="141" t="e">
        <f t="shared" ca="1" si="84"/>
        <v>#REF!</v>
      </c>
      <c r="P430" s="140" t="e">
        <f t="shared" ca="1" si="85"/>
        <v>#REF!</v>
      </c>
      <c r="Q430" s="140" t="e">
        <f t="shared" ca="1" si="86"/>
        <v>#REF!</v>
      </c>
      <c r="R430" s="141" t="e">
        <f t="shared" ca="1" si="87"/>
        <v>#REF!</v>
      </c>
      <c r="S430" s="140" t="e">
        <f t="shared" ca="1" si="88"/>
        <v>#REF!</v>
      </c>
      <c r="T430" s="140" t="e">
        <f t="shared" ca="1" si="89"/>
        <v>#REF!</v>
      </c>
      <c r="U430" s="140" t="e">
        <f t="shared" ca="1" si="90"/>
        <v>#REF!</v>
      </c>
      <c r="V430" s="141" t="e">
        <f t="shared" ca="1" si="91"/>
        <v>#REF!</v>
      </c>
      <c r="W430" s="140" t="e">
        <f t="shared" ca="1" si="92"/>
        <v>#REF!</v>
      </c>
      <c r="X430" s="146"/>
      <c r="Y430" s="146"/>
      <c r="Z430" s="146"/>
      <c r="AA430" s="146"/>
      <c r="AB430" s="206"/>
      <c r="AC430" s="6"/>
      <c r="AD430" s="6"/>
    </row>
    <row r="431" spans="1:30" hidden="1" x14ac:dyDescent="0.25">
      <c r="A431" s="132">
        <v>423</v>
      </c>
      <c r="B431" s="154" t="e">
        <f t="shared" ca="1" si="77"/>
        <v>#REF!</v>
      </c>
      <c r="C431" s="154" t="e">
        <f t="shared" ca="1" si="78"/>
        <v>#REF!</v>
      </c>
      <c r="D431" s="136"/>
      <c r="E431" s="137"/>
      <c r="F431" s="137" t="e">
        <f t="shared" ca="1" si="79"/>
        <v>#REF!</v>
      </c>
      <c r="G431" s="135"/>
      <c r="H431" s="135"/>
      <c r="I431" s="135" t="e">
        <f t="shared" ca="1" si="81"/>
        <v>#REF!</v>
      </c>
      <c r="J431" s="138"/>
      <c r="K431" s="138"/>
      <c r="L431" s="138" t="e">
        <f t="shared" ca="1" si="80"/>
        <v>#REF!</v>
      </c>
      <c r="M431" s="139" t="e">
        <f t="shared" ca="1" si="82"/>
        <v>#REF!</v>
      </c>
      <c r="N431" s="140" t="e">
        <f t="shared" ca="1" si="83"/>
        <v>#REF!</v>
      </c>
      <c r="O431" s="141" t="e">
        <f t="shared" ca="1" si="84"/>
        <v>#REF!</v>
      </c>
      <c r="P431" s="140" t="e">
        <f t="shared" ca="1" si="85"/>
        <v>#REF!</v>
      </c>
      <c r="Q431" s="140" t="e">
        <f t="shared" ca="1" si="86"/>
        <v>#REF!</v>
      </c>
      <c r="R431" s="141" t="e">
        <f t="shared" ca="1" si="87"/>
        <v>#REF!</v>
      </c>
      <c r="S431" s="140" t="e">
        <f t="shared" ca="1" si="88"/>
        <v>#REF!</v>
      </c>
      <c r="T431" s="140" t="e">
        <f t="shared" ca="1" si="89"/>
        <v>#REF!</v>
      </c>
      <c r="U431" s="140" t="e">
        <f t="shared" ca="1" si="90"/>
        <v>#REF!</v>
      </c>
      <c r="V431" s="141" t="e">
        <f t="shared" ca="1" si="91"/>
        <v>#REF!</v>
      </c>
      <c r="W431" s="140" t="e">
        <f t="shared" ca="1" si="92"/>
        <v>#REF!</v>
      </c>
      <c r="X431" s="146"/>
      <c r="Y431" s="146"/>
      <c r="Z431" s="146"/>
      <c r="AA431" s="146"/>
      <c r="AB431" s="206"/>
      <c r="AC431" s="6"/>
      <c r="AD431" s="6"/>
    </row>
    <row r="432" spans="1:30" hidden="1" x14ac:dyDescent="0.25">
      <c r="A432" s="132">
        <v>424</v>
      </c>
      <c r="B432" s="154" t="e">
        <f t="shared" ca="1" si="77"/>
        <v>#REF!</v>
      </c>
      <c r="C432" s="154" t="e">
        <f t="shared" ca="1" si="78"/>
        <v>#REF!</v>
      </c>
      <c r="D432" s="136"/>
      <c r="E432" s="137"/>
      <c r="F432" s="137" t="e">
        <f t="shared" ca="1" si="79"/>
        <v>#REF!</v>
      </c>
      <c r="G432" s="135"/>
      <c r="H432" s="135"/>
      <c r="I432" s="135" t="e">
        <f t="shared" ca="1" si="81"/>
        <v>#REF!</v>
      </c>
      <c r="J432" s="138"/>
      <c r="K432" s="138"/>
      <c r="L432" s="138" t="e">
        <f t="shared" ca="1" si="80"/>
        <v>#REF!</v>
      </c>
      <c r="M432" s="139" t="e">
        <f t="shared" ca="1" si="82"/>
        <v>#REF!</v>
      </c>
      <c r="N432" s="140" t="e">
        <f t="shared" ca="1" si="83"/>
        <v>#REF!</v>
      </c>
      <c r="O432" s="141" t="e">
        <f t="shared" ca="1" si="84"/>
        <v>#REF!</v>
      </c>
      <c r="P432" s="140" t="e">
        <f t="shared" ca="1" si="85"/>
        <v>#REF!</v>
      </c>
      <c r="Q432" s="140" t="e">
        <f t="shared" ca="1" si="86"/>
        <v>#REF!</v>
      </c>
      <c r="R432" s="141" t="e">
        <f t="shared" ca="1" si="87"/>
        <v>#REF!</v>
      </c>
      <c r="S432" s="140" t="e">
        <f t="shared" ca="1" si="88"/>
        <v>#REF!</v>
      </c>
      <c r="T432" s="140" t="e">
        <f t="shared" ca="1" si="89"/>
        <v>#REF!</v>
      </c>
      <c r="U432" s="140" t="e">
        <f t="shared" ca="1" si="90"/>
        <v>#REF!</v>
      </c>
      <c r="V432" s="141" t="e">
        <f t="shared" ca="1" si="91"/>
        <v>#REF!</v>
      </c>
      <c r="W432" s="140" t="e">
        <f t="shared" ca="1" si="92"/>
        <v>#REF!</v>
      </c>
      <c r="X432" s="146"/>
      <c r="Y432" s="146"/>
      <c r="Z432" s="146"/>
      <c r="AA432" s="146"/>
      <c r="AB432" s="206"/>
      <c r="AC432" s="6"/>
      <c r="AD432" s="6"/>
    </row>
    <row r="433" spans="1:30" hidden="1" x14ac:dyDescent="0.25">
      <c r="A433" s="132">
        <v>425</v>
      </c>
      <c r="B433" s="154" t="e">
        <f t="shared" ca="1" si="77"/>
        <v>#REF!</v>
      </c>
      <c r="C433" s="154" t="e">
        <f t="shared" ca="1" si="78"/>
        <v>#REF!</v>
      </c>
      <c r="D433" s="136"/>
      <c r="E433" s="137"/>
      <c r="F433" s="137" t="e">
        <f t="shared" ca="1" si="79"/>
        <v>#REF!</v>
      </c>
      <c r="G433" s="135"/>
      <c r="H433" s="135"/>
      <c r="I433" s="135" t="e">
        <f t="shared" ca="1" si="81"/>
        <v>#REF!</v>
      </c>
      <c r="J433" s="138"/>
      <c r="K433" s="138"/>
      <c r="L433" s="138" t="e">
        <f t="shared" ca="1" si="80"/>
        <v>#REF!</v>
      </c>
      <c r="M433" s="139" t="e">
        <f t="shared" ca="1" si="82"/>
        <v>#REF!</v>
      </c>
      <c r="N433" s="140" t="e">
        <f t="shared" ca="1" si="83"/>
        <v>#REF!</v>
      </c>
      <c r="O433" s="141" t="e">
        <f t="shared" ca="1" si="84"/>
        <v>#REF!</v>
      </c>
      <c r="P433" s="140" t="e">
        <f t="shared" ca="1" si="85"/>
        <v>#REF!</v>
      </c>
      <c r="Q433" s="140" t="e">
        <f t="shared" ca="1" si="86"/>
        <v>#REF!</v>
      </c>
      <c r="R433" s="141" t="e">
        <f t="shared" ca="1" si="87"/>
        <v>#REF!</v>
      </c>
      <c r="S433" s="140" t="e">
        <f t="shared" ca="1" si="88"/>
        <v>#REF!</v>
      </c>
      <c r="T433" s="140" t="e">
        <f t="shared" ca="1" si="89"/>
        <v>#REF!</v>
      </c>
      <c r="U433" s="140" t="e">
        <f t="shared" ca="1" si="90"/>
        <v>#REF!</v>
      </c>
      <c r="V433" s="141" t="e">
        <f t="shared" ca="1" si="91"/>
        <v>#REF!</v>
      </c>
      <c r="W433" s="140" t="e">
        <f t="shared" ca="1" si="92"/>
        <v>#REF!</v>
      </c>
      <c r="X433" s="146"/>
      <c r="Y433" s="146"/>
      <c r="Z433" s="146"/>
      <c r="AA433" s="146"/>
      <c r="AB433" s="206"/>
      <c r="AC433" s="6"/>
      <c r="AD433" s="6"/>
    </row>
    <row r="434" spans="1:30" hidden="1" x14ac:dyDescent="0.25">
      <c r="A434" s="132">
        <v>426</v>
      </c>
      <c r="B434" s="154" t="e">
        <f t="shared" ca="1" si="77"/>
        <v>#REF!</v>
      </c>
      <c r="C434" s="154" t="e">
        <f t="shared" ca="1" si="78"/>
        <v>#REF!</v>
      </c>
      <c r="D434" s="136"/>
      <c r="E434" s="137"/>
      <c r="F434" s="137" t="e">
        <f t="shared" ca="1" si="79"/>
        <v>#REF!</v>
      </c>
      <c r="G434" s="135"/>
      <c r="H434" s="135"/>
      <c r="I434" s="135" t="e">
        <f t="shared" ca="1" si="81"/>
        <v>#REF!</v>
      </c>
      <c r="J434" s="138"/>
      <c r="K434" s="138"/>
      <c r="L434" s="138" t="e">
        <f t="shared" ca="1" si="80"/>
        <v>#REF!</v>
      </c>
      <c r="M434" s="139" t="e">
        <f t="shared" ca="1" si="82"/>
        <v>#REF!</v>
      </c>
      <c r="N434" s="140" t="e">
        <f t="shared" ca="1" si="83"/>
        <v>#REF!</v>
      </c>
      <c r="O434" s="141" t="e">
        <f t="shared" ca="1" si="84"/>
        <v>#REF!</v>
      </c>
      <c r="P434" s="140" t="e">
        <f t="shared" ca="1" si="85"/>
        <v>#REF!</v>
      </c>
      <c r="Q434" s="140" t="e">
        <f t="shared" ca="1" si="86"/>
        <v>#REF!</v>
      </c>
      <c r="R434" s="141" t="e">
        <f t="shared" ca="1" si="87"/>
        <v>#REF!</v>
      </c>
      <c r="S434" s="140" t="e">
        <f t="shared" ca="1" si="88"/>
        <v>#REF!</v>
      </c>
      <c r="T434" s="140" t="e">
        <f t="shared" ca="1" si="89"/>
        <v>#REF!</v>
      </c>
      <c r="U434" s="140" t="e">
        <f t="shared" ca="1" si="90"/>
        <v>#REF!</v>
      </c>
      <c r="V434" s="141" t="e">
        <f t="shared" ca="1" si="91"/>
        <v>#REF!</v>
      </c>
      <c r="W434" s="140" t="e">
        <f t="shared" ca="1" si="92"/>
        <v>#REF!</v>
      </c>
      <c r="X434" s="146"/>
      <c r="Y434" s="146"/>
      <c r="Z434" s="146"/>
      <c r="AA434" s="146"/>
      <c r="AB434" s="206"/>
      <c r="AC434" s="6"/>
      <c r="AD434" s="6"/>
    </row>
    <row r="435" spans="1:30" hidden="1" x14ac:dyDescent="0.25">
      <c r="A435" s="132">
        <v>427</v>
      </c>
      <c r="B435" s="154" t="e">
        <f t="shared" ca="1" si="77"/>
        <v>#REF!</v>
      </c>
      <c r="C435" s="154" t="e">
        <f t="shared" ca="1" si="78"/>
        <v>#REF!</v>
      </c>
      <c r="D435" s="136"/>
      <c r="E435" s="137"/>
      <c r="F435" s="137" t="e">
        <f t="shared" ca="1" si="79"/>
        <v>#REF!</v>
      </c>
      <c r="G435" s="135"/>
      <c r="H435" s="135"/>
      <c r="I435" s="135" t="e">
        <f t="shared" ca="1" si="81"/>
        <v>#REF!</v>
      </c>
      <c r="J435" s="138"/>
      <c r="K435" s="138"/>
      <c r="L435" s="138" t="e">
        <f t="shared" ca="1" si="80"/>
        <v>#REF!</v>
      </c>
      <c r="M435" s="139" t="e">
        <f t="shared" ca="1" si="82"/>
        <v>#REF!</v>
      </c>
      <c r="N435" s="140" t="e">
        <f t="shared" ca="1" si="83"/>
        <v>#REF!</v>
      </c>
      <c r="O435" s="141" t="e">
        <f t="shared" ca="1" si="84"/>
        <v>#REF!</v>
      </c>
      <c r="P435" s="140" t="e">
        <f t="shared" ca="1" si="85"/>
        <v>#REF!</v>
      </c>
      <c r="Q435" s="140" t="e">
        <f t="shared" ca="1" si="86"/>
        <v>#REF!</v>
      </c>
      <c r="R435" s="141" t="e">
        <f t="shared" ca="1" si="87"/>
        <v>#REF!</v>
      </c>
      <c r="S435" s="140" t="e">
        <f t="shared" ca="1" si="88"/>
        <v>#REF!</v>
      </c>
      <c r="T435" s="140" t="e">
        <f t="shared" ca="1" si="89"/>
        <v>#REF!</v>
      </c>
      <c r="U435" s="140" t="e">
        <f t="shared" ca="1" si="90"/>
        <v>#REF!</v>
      </c>
      <c r="V435" s="141" t="e">
        <f t="shared" ca="1" si="91"/>
        <v>#REF!</v>
      </c>
      <c r="W435" s="140" t="e">
        <f t="shared" ca="1" si="92"/>
        <v>#REF!</v>
      </c>
      <c r="X435" s="146"/>
      <c r="Y435" s="146"/>
      <c r="Z435" s="146"/>
      <c r="AA435" s="146"/>
      <c r="AB435" s="206"/>
      <c r="AC435" s="6"/>
      <c r="AD435" s="6"/>
    </row>
    <row r="436" spans="1:30" hidden="1" x14ac:dyDescent="0.25">
      <c r="A436" s="132">
        <v>428</v>
      </c>
      <c r="B436" s="154" t="e">
        <f t="shared" ca="1" si="77"/>
        <v>#REF!</v>
      </c>
      <c r="C436" s="154" t="e">
        <f t="shared" ca="1" si="78"/>
        <v>#REF!</v>
      </c>
      <c r="D436" s="136"/>
      <c r="E436" s="137"/>
      <c r="F436" s="137" t="e">
        <f t="shared" ca="1" si="79"/>
        <v>#REF!</v>
      </c>
      <c r="G436" s="135"/>
      <c r="H436" s="135"/>
      <c r="I436" s="135" t="e">
        <f t="shared" ca="1" si="81"/>
        <v>#REF!</v>
      </c>
      <c r="J436" s="138"/>
      <c r="K436" s="138"/>
      <c r="L436" s="138" t="e">
        <f t="shared" ca="1" si="80"/>
        <v>#REF!</v>
      </c>
      <c r="M436" s="139" t="e">
        <f t="shared" ca="1" si="82"/>
        <v>#REF!</v>
      </c>
      <c r="N436" s="140" t="e">
        <f t="shared" ca="1" si="83"/>
        <v>#REF!</v>
      </c>
      <c r="O436" s="141" t="e">
        <f t="shared" ca="1" si="84"/>
        <v>#REF!</v>
      </c>
      <c r="P436" s="140" t="e">
        <f t="shared" ca="1" si="85"/>
        <v>#REF!</v>
      </c>
      <c r="Q436" s="140" t="e">
        <f t="shared" ca="1" si="86"/>
        <v>#REF!</v>
      </c>
      <c r="R436" s="141" t="e">
        <f t="shared" ca="1" si="87"/>
        <v>#REF!</v>
      </c>
      <c r="S436" s="140" t="e">
        <f t="shared" ca="1" si="88"/>
        <v>#REF!</v>
      </c>
      <c r="T436" s="140" t="e">
        <f t="shared" ca="1" si="89"/>
        <v>#REF!</v>
      </c>
      <c r="U436" s="140" t="e">
        <f t="shared" ca="1" si="90"/>
        <v>#REF!</v>
      </c>
      <c r="V436" s="141" t="e">
        <f t="shared" ca="1" si="91"/>
        <v>#REF!</v>
      </c>
      <c r="W436" s="140" t="e">
        <f t="shared" ca="1" si="92"/>
        <v>#REF!</v>
      </c>
      <c r="X436" s="146"/>
      <c r="Y436" s="146"/>
      <c r="Z436" s="146"/>
      <c r="AA436" s="146"/>
      <c r="AB436" s="206"/>
      <c r="AC436" s="6"/>
      <c r="AD436" s="6"/>
    </row>
    <row r="437" spans="1:30" hidden="1" x14ac:dyDescent="0.25">
      <c r="A437" s="132">
        <v>429</v>
      </c>
      <c r="B437" s="154" t="e">
        <f t="shared" ca="1" si="77"/>
        <v>#REF!</v>
      </c>
      <c r="C437" s="154" t="e">
        <f t="shared" ca="1" si="78"/>
        <v>#REF!</v>
      </c>
      <c r="D437" s="136"/>
      <c r="E437" s="137"/>
      <c r="F437" s="137" t="e">
        <f t="shared" ca="1" si="79"/>
        <v>#REF!</v>
      </c>
      <c r="G437" s="135"/>
      <c r="H437" s="135"/>
      <c r="I437" s="135" t="e">
        <f t="shared" ca="1" si="81"/>
        <v>#REF!</v>
      </c>
      <c r="J437" s="138"/>
      <c r="K437" s="138"/>
      <c r="L437" s="138" t="e">
        <f t="shared" ca="1" si="80"/>
        <v>#REF!</v>
      </c>
      <c r="M437" s="139" t="e">
        <f t="shared" ca="1" si="82"/>
        <v>#REF!</v>
      </c>
      <c r="N437" s="140" t="e">
        <f t="shared" ca="1" si="83"/>
        <v>#REF!</v>
      </c>
      <c r="O437" s="141" t="e">
        <f t="shared" ca="1" si="84"/>
        <v>#REF!</v>
      </c>
      <c r="P437" s="140" t="e">
        <f t="shared" ca="1" si="85"/>
        <v>#REF!</v>
      </c>
      <c r="Q437" s="140" t="e">
        <f t="shared" ca="1" si="86"/>
        <v>#REF!</v>
      </c>
      <c r="R437" s="141" t="e">
        <f t="shared" ca="1" si="87"/>
        <v>#REF!</v>
      </c>
      <c r="S437" s="140" t="e">
        <f t="shared" ca="1" si="88"/>
        <v>#REF!</v>
      </c>
      <c r="T437" s="140" t="e">
        <f t="shared" ca="1" si="89"/>
        <v>#REF!</v>
      </c>
      <c r="U437" s="140" t="e">
        <f t="shared" ca="1" si="90"/>
        <v>#REF!</v>
      </c>
      <c r="V437" s="141" t="e">
        <f t="shared" ca="1" si="91"/>
        <v>#REF!</v>
      </c>
      <c r="W437" s="140" t="e">
        <f t="shared" ca="1" si="92"/>
        <v>#REF!</v>
      </c>
      <c r="X437" s="146"/>
      <c r="Y437" s="146"/>
      <c r="Z437" s="146"/>
      <c r="AA437" s="146"/>
      <c r="AB437" s="206"/>
      <c r="AC437" s="6"/>
      <c r="AD437" s="6"/>
    </row>
    <row r="438" spans="1:30" hidden="1" x14ac:dyDescent="0.25">
      <c r="A438" s="132">
        <v>430</v>
      </c>
      <c r="B438" s="154" t="e">
        <f t="shared" ca="1" si="77"/>
        <v>#REF!</v>
      </c>
      <c r="C438" s="154" t="e">
        <f t="shared" ca="1" si="78"/>
        <v>#REF!</v>
      </c>
      <c r="D438" s="136"/>
      <c r="E438" s="137"/>
      <c r="F438" s="137" t="e">
        <f t="shared" ca="1" si="79"/>
        <v>#REF!</v>
      </c>
      <c r="G438" s="135"/>
      <c r="H438" s="135"/>
      <c r="I438" s="135" t="e">
        <f t="shared" ca="1" si="81"/>
        <v>#REF!</v>
      </c>
      <c r="J438" s="138"/>
      <c r="K438" s="138"/>
      <c r="L438" s="138" t="e">
        <f t="shared" ca="1" si="80"/>
        <v>#REF!</v>
      </c>
      <c r="M438" s="139" t="e">
        <f t="shared" ca="1" si="82"/>
        <v>#REF!</v>
      </c>
      <c r="N438" s="140" t="e">
        <f t="shared" ca="1" si="83"/>
        <v>#REF!</v>
      </c>
      <c r="O438" s="141" t="e">
        <f t="shared" ca="1" si="84"/>
        <v>#REF!</v>
      </c>
      <c r="P438" s="140" t="e">
        <f t="shared" ca="1" si="85"/>
        <v>#REF!</v>
      </c>
      <c r="Q438" s="140" t="e">
        <f t="shared" ca="1" si="86"/>
        <v>#REF!</v>
      </c>
      <c r="R438" s="141" t="e">
        <f t="shared" ca="1" si="87"/>
        <v>#REF!</v>
      </c>
      <c r="S438" s="140" t="e">
        <f t="shared" ca="1" si="88"/>
        <v>#REF!</v>
      </c>
      <c r="T438" s="140" t="e">
        <f t="shared" ca="1" si="89"/>
        <v>#REF!</v>
      </c>
      <c r="U438" s="140" t="e">
        <f t="shared" ca="1" si="90"/>
        <v>#REF!</v>
      </c>
      <c r="V438" s="141" t="e">
        <f t="shared" ca="1" si="91"/>
        <v>#REF!</v>
      </c>
      <c r="W438" s="140" t="e">
        <f t="shared" ca="1" si="92"/>
        <v>#REF!</v>
      </c>
      <c r="X438" s="146"/>
      <c r="Y438" s="146"/>
      <c r="Z438" s="146"/>
      <c r="AA438" s="146"/>
      <c r="AB438" s="206"/>
      <c r="AC438" s="6"/>
      <c r="AD438" s="6"/>
    </row>
    <row r="439" spans="1:30" hidden="1" x14ac:dyDescent="0.25">
      <c r="A439" s="132">
        <v>431</v>
      </c>
      <c r="B439" s="154" t="e">
        <f t="shared" ca="1" si="77"/>
        <v>#REF!</v>
      </c>
      <c r="C439" s="154" t="e">
        <f t="shared" ca="1" si="78"/>
        <v>#REF!</v>
      </c>
      <c r="D439" s="136"/>
      <c r="E439" s="137"/>
      <c r="F439" s="137" t="e">
        <f t="shared" ca="1" si="79"/>
        <v>#REF!</v>
      </c>
      <c r="G439" s="135"/>
      <c r="H439" s="135"/>
      <c r="I439" s="135" t="e">
        <f t="shared" ca="1" si="81"/>
        <v>#REF!</v>
      </c>
      <c r="J439" s="138"/>
      <c r="K439" s="138"/>
      <c r="L439" s="138" t="e">
        <f t="shared" ca="1" si="80"/>
        <v>#REF!</v>
      </c>
      <c r="M439" s="139" t="e">
        <f t="shared" ca="1" si="82"/>
        <v>#REF!</v>
      </c>
      <c r="N439" s="140" t="e">
        <f t="shared" ca="1" si="83"/>
        <v>#REF!</v>
      </c>
      <c r="O439" s="141" t="e">
        <f t="shared" ca="1" si="84"/>
        <v>#REF!</v>
      </c>
      <c r="P439" s="140" t="e">
        <f t="shared" ca="1" si="85"/>
        <v>#REF!</v>
      </c>
      <c r="Q439" s="140" t="e">
        <f t="shared" ca="1" si="86"/>
        <v>#REF!</v>
      </c>
      <c r="R439" s="141" t="e">
        <f t="shared" ca="1" si="87"/>
        <v>#REF!</v>
      </c>
      <c r="S439" s="140" t="e">
        <f t="shared" ca="1" si="88"/>
        <v>#REF!</v>
      </c>
      <c r="T439" s="140" t="e">
        <f t="shared" ca="1" si="89"/>
        <v>#REF!</v>
      </c>
      <c r="U439" s="140" t="e">
        <f t="shared" ca="1" si="90"/>
        <v>#REF!</v>
      </c>
      <c r="V439" s="141" t="e">
        <f t="shared" ca="1" si="91"/>
        <v>#REF!</v>
      </c>
      <c r="W439" s="140" t="e">
        <f t="shared" ca="1" si="92"/>
        <v>#REF!</v>
      </c>
      <c r="X439" s="146"/>
      <c r="Y439" s="146"/>
      <c r="Z439" s="146"/>
      <c r="AA439" s="146"/>
      <c r="AB439" s="206"/>
      <c r="AC439" s="6"/>
      <c r="AD439" s="6"/>
    </row>
    <row r="440" spans="1:30" hidden="1" x14ac:dyDescent="0.25">
      <c r="A440" s="132">
        <v>432</v>
      </c>
      <c r="B440" s="154" t="e">
        <f t="shared" ca="1" si="77"/>
        <v>#REF!</v>
      </c>
      <c r="C440" s="154" t="e">
        <f t="shared" ca="1" si="78"/>
        <v>#REF!</v>
      </c>
      <c r="D440" s="136"/>
      <c r="E440" s="137"/>
      <c r="F440" s="137" t="e">
        <f t="shared" ca="1" si="79"/>
        <v>#REF!</v>
      </c>
      <c r="G440" s="135"/>
      <c r="H440" s="135"/>
      <c r="I440" s="135" t="e">
        <f t="shared" ca="1" si="81"/>
        <v>#REF!</v>
      </c>
      <c r="J440" s="138"/>
      <c r="K440" s="138"/>
      <c r="L440" s="138" t="e">
        <f t="shared" ca="1" si="80"/>
        <v>#REF!</v>
      </c>
      <c r="M440" s="139" t="e">
        <f t="shared" ca="1" si="82"/>
        <v>#REF!</v>
      </c>
      <c r="N440" s="140" t="e">
        <f t="shared" ca="1" si="83"/>
        <v>#REF!</v>
      </c>
      <c r="O440" s="141" t="e">
        <f t="shared" ca="1" si="84"/>
        <v>#REF!</v>
      </c>
      <c r="P440" s="140" t="e">
        <f t="shared" ca="1" si="85"/>
        <v>#REF!</v>
      </c>
      <c r="Q440" s="140" t="e">
        <f t="shared" ca="1" si="86"/>
        <v>#REF!</v>
      </c>
      <c r="R440" s="141" t="e">
        <f t="shared" ca="1" si="87"/>
        <v>#REF!</v>
      </c>
      <c r="S440" s="140" t="e">
        <f t="shared" ca="1" si="88"/>
        <v>#REF!</v>
      </c>
      <c r="T440" s="140" t="e">
        <f t="shared" ca="1" si="89"/>
        <v>#REF!</v>
      </c>
      <c r="U440" s="140" t="e">
        <f t="shared" ca="1" si="90"/>
        <v>#REF!</v>
      </c>
      <c r="V440" s="141" t="e">
        <f t="shared" ca="1" si="91"/>
        <v>#REF!</v>
      </c>
      <c r="W440" s="140" t="e">
        <f t="shared" ca="1" si="92"/>
        <v>#REF!</v>
      </c>
      <c r="X440" s="146"/>
      <c r="Y440" s="146"/>
      <c r="Z440" s="146"/>
      <c r="AA440" s="146"/>
      <c r="AB440" s="206"/>
      <c r="AC440" s="6"/>
      <c r="AD440" s="6"/>
    </row>
    <row r="441" spans="1:30" hidden="1" x14ac:dyDescent="0.25">
      <c r="A441" s="132">
        <v>433</v>
      </c>
      <c r="B441" s="154" t="e">
        <f t="shared" ca="1" si="77"/>
        <v>#REF!</v>
      </c>
      <c r="C441" s="154" t="e">
        <f t="shared" ca="1" si="78"/>
        <v>#REF!</v>
      </c>
      <c r="D441" s="136"/>
      <c r="E441" s="137"/>
      <c r="F441" s="137" t="e">
        <f t="shared" ca="1" si="79"/>
        <v>#REF!</v>
      </c>
      <c r="G441" s="135"/>
      <c r="H441" s="135"/>
      <c r="I441" s="135" t="e">
        <f t="shared" ca="1" si="81"/>
        <v>#REF!</v>
      </c>
      <c r="J441" s="138"/>
      <c r="K441" s="138"/>
      <c r="L441" s="138" t="e">
        <f t="shared" ca="1" si="80"/>
        <v>#REF!</v>
      </c>
      <c r="M441" s="139" t="e">
        <f t="shared" ca="1" si="82"/>
        <v>#REF!</v>
      </c>
      <c r="N441" s="140" t="e">
        <f t="shared" ca="1" si="83"/>
        <v>#REF!</v>
      </c>
      <c r="O441" s="141" t="e">
        <f t="shared" ca="1" si="84"/>
        <v>#REF!</v>
      </c>
      <c r="P441" s="140" t="e">
        <f t="shared" ca="1" si="85"/>
        <v>#REF!</v>
      </c>
      <c r="Q441" s="140" t="e">
        <f t="shared" ca="1" si="86"/>
        <v>#REF!</v>
      </c>
      <c r="R441" s="141" t="e">
        <f t="shared" ca="1" si="87"/>
        <v>#REF!</v>
      </c>
      <c r="S441" s="140" t="e">
        <f t="shared" ca="1" si="88"/>
        <v>#REF!</v>
      </c>
      <c r="T441" s="140" t="e">
        <f t="shared" ca="1" si="89"/>
        <v>#REF!</v>
      </c>
      <c r="U441" s="140" t="e">
        <f t="shared" ca="1" si="90"/>
        <v>#REF!</v>
      </c>
      <c r="V441" s="141" t="e">
        <f t="shared" ca="1" si="91"/>
        <v>#REF!</v>
      </c>
      <c r="W441" s="140" t="e">
        <f t="shared" ca="1" si="92"/>
        <v>#REF!</v>
      </c>
      <c r="X441" s="146"/>
      <c r="Y441" s="146"/>
      <c r="Z441" s="146"/>
      <c r="AA441" s="146"/>
      <c r="AB441" s="206"/>
      <c r="AC441" s="6"/>
      <c r="AD441" s="6"/>
    </row>
    <row r="442" spans="1:30" hidden="1" x14ac:dyDescent="0.25">
      <c r="A442" s="132">
        <v>434</v>
      </c>
      <c r="B442" s="154" t="e">
        <f t="shared" ca="1" si="77"/>
        <v>#REF!</v>
      </c>
      <c r="C442" s="154" t="e">
        <f t="shared" ca="1" si="78"/>
        <v>#REF!</v>
      </c>
      <c r="D442" s="136"/>
      <c r="E442" s="137"/>
      <c r="F442" s="137" t="e">
        <f t="shared" ca="1" si="79"/>
        <v>#REF!</v>
      </c>
      <c r="G442" s="135"/>
      <c r="H442" s="135"/>
      <c r="I442" s="135" t="e">
        <f t="shared" ca="1" si="81"/>
        <v>#REF!</v>
      </c>
      <c r="J442" s="138"/>
      <c r="K442" s="138"/>
      <c r="L442" s="138" t="e">
        <f t="shared" ca="1" si="80"/>
        <v>#REF!</v>
      </c>
      <c r="M442" s="139" t="e">
        <f t="shared" ca="1" si="82"/>
        <v>#REF!</v>
      </c>
      <c r="N442" s="140" t="e">
        <f t="shared" ca="1" si="83"/>
        <v>#REF!</v>
      </c>
      <c r="O442" s="141" t="e">
        <f t="shared" ca="1" si="84"/>
        <v>#REF!</v>
      </c>
      <c r="P442" s="140" t="e">
        <f t="shared" ca="1" si="85"/>
        <v>#REF!</v>
      </c>
      <c r="Q442" s="140" t="e">
        <f t="shared" ca="1" si="86"/>
        <v>#REF!</v>
      </c>
      <c r="R442" s="141" t="e">
        <f t="shared" ca="1" si="87"/>
        <v>#REF!</v>
      </c>
      <c r="S442" s="140" t="e">
        <f t="shared" ca="1" si="88"/>
        <v>#REF!</v>
      </c>
      <c r="T442" s="140" t="e">
        <f t="shared" ca="1" si="89"/>
        <v>#REF!</v>
      </c>
      <c r="U442" s="140" t="e">
        <f t="shared" ca="1" si="90"/>
        <v>#REF!</v>
      </c>
      <c r="V442" s="141" t="e">
        <f t="shared" ca="1" si="91"/>
        <v>#REF!</v>
      </c>
      <c r="W442" s="140" t="e">
        <f t="shared" ca="1" si="92"/>
        <v>#REF!</v>
      </c>
      <c r="X442" s="146"/>
      <c r="Y442" s="146"/>
      <c r="Z442" s="146"/>
      <c r="AA442" s="146"/>
      <c r="AB442" s="206"/>
      <c r="AC442" s="6"/>
      <c r="AD442" s="6"/>
    </row>
    <row r="443" spans="1:30" hidden="1" x14ac:dyDescent="0.25">
      <c r="A443" s="132">
        <v>435</v>
      </c>
      <c r="B443" s="154" t="e">
        <f t="shared" ca="1" si="77"/>
        <v>#REF!</v>
      </c>
      <c r="C443" s="154" t="e">
        <f t="shared" ca="1" si="78"/>
        <v>#REF!</v>
      </c>
      <c r="D443" s="136"/>
      <c r="E443" s="137"/>
      <c r="F443" s="137" t="e">
        <f t="shared" ca="1" si="79"/>
        <v>#REF!</v>
      </c>
      <c r="G443" s="135"/>
      <c r="H443" s="135"/>
      <c r="I443" s="135" t="e">
        <f t="shared" ca="1" si="81"/>
        <v>#REF!</v>
      </c>
      <c r="J443" s="138"/>
      <c r="K443" s="138"/>
      <c r="L443" s="138" t="e">
        <f t="shared" ca="1" si="80"/>
        <v>#REF!</v>
      </c>
      <c r="M443" s="139" t="e">
        <f t="shared" ca="1" si="82"/>
        <v>#REF!</v>
      </c>
      <c r="N443" s="140" t="e">
        <f t="shared" ca="1" si="83"/>
        <v>#REF!</v>
      </c>
      <c r="O443" s="141" t="e">
        <f t="shared" ca="1" si="84"/>
        <v>#REF!</v>
      </c>
      <c r="P443" s="140" t="e">
        <f t="shared" ca="1" si="85"/>
        <v>#REF!</v>
      </c>
      <c r="Q443" s="140" t="e">
        <f t="shared" ca="1" si="86"/>
        <v>#REF!</v>
      </c>
      <c r="R443" s="141" t="e">
        <f t="shared" ca="1" si="87"/>
        <v>#REF!</v>
      </c>
      <c r="S443" s="140" t="e">
        <f t="shared" ca="1" si="88"/>
        <v>#REF!</v>
      </c>
      <c r="T443" s="140" t="e">
        <f t="shared" ca="1" si="89"/>
        <v>#REF!</v>
      </c>
      <c r="U443" s="140" t="e">
        <f t="shared" ca="1" si="90"/>
        <v>#REF!</v>
      </c>
      <c r="V443" s="141" t="e">
        <f t="shared" ca="1" si="91"/>
        <v>#REF!</v>
      </c>
      <c r="W443" s="140" t="e">
        <f t="shared" ca="1" si="92"/>
        <v>#REF!</v>
      </c>
      <c r="X443" s="146"/>
      <c r="Y443" s="146"/>
      <c r="Z443" s="146"/>
      <c r="AA443" s="146"/>
      <c r="AB443" s="206"/>
      <c r="AC443" s="6"/>
      <c r="AD443" s="6"/>
    </row>
    <row r="444" spans="1:30" hidden="1" x14ac:dyDescent="0.25">
      <c r="A444" s="132">
        <v>436</v>
      </c>
      <c r="B444" s="154" t="e">
        <f t="shared" ca="1" si="77"/>
        <v>#REF!</v>
      </c>
      <c r="C444" s="154" t="e">
        <f t="shared" ca="1" si="78"/>
        <v>#REF!</v>
      </c>
      <c r="D444" s="136"/>
      <c r="E444" s="137"/>
      <c r="F444" s="137" t="e">
        <f t="shared" ca="1" si="79"/>
        <v>#REF!</v>
      </c>
      <c r="G444" s="135"/>
      <c r="H444" s="135"/>
      <c r="I444" s="135" t="e">
        <f t="shared" ca="1" si="81"/>
        <v>#REF!</v>
      </c>
      <c r="J444" s="138"/>
      <c r="K444" s="138"/>
      <c r="L444" s="138" t="e">
        <f t="shared" ca="1" si="80"/>
        <v>#REF!</v>
      </c>
      <c r="M444" s="139" t="e">
        <f t="shared" ca="1" si="82"/>
        <v>#REF!</v>
      </c>
      <c r="N444" s="140" t="e">
        <f t="shared" ca="1" si="83"/>
        <v>#REF!</v>
      </c>
      <c r="O444" s="141" t="e">
        <f t="shared" ca="1" si="84"/>
        <v>#REF!</v>
      </c>
      <c r="P444" s="140" t="e">
        <f t="shared" ca="1" si="85"/>
        <v>#REF!</v>
      </c>
      <c r="Q444" s="140" t="e">
        <f t="shared" ca="1" si="86"/>
        <v>#REF!</v>
      </c>
      <c r="R444" s="141" t="e">
        <f t="shared" ca="1" si="87"/>
        <v>#REF!</v>
      </c>
      <c r="S444" s="140" t="e">
        <f t="shared" ca="1" si="88"/>
        <v>#REF!</v>
      </c>
      <c r="T444" s="140" t="e">
        <f t="shared" ca="1" si="89"/>
        <v>#REF!</v>
      </c>
      <c r="U444" s="140" t="e">
        <f t="shared" ca="1" si="90"/>
        <v>#REF!</v>
      </c>
      <c r="V444" s="141" t="e">
        <f t="shared" ca="1" si="91"/>
        <v>#REF!</v>
      </c>
      <c r="W444" s="140" t="e">
        <f t="shared" ca="1" si="92"/>
        <v>#REF!</v>
      </c>
      <c r="X444" s="146"/>
      <c r="Y444" s="146"/>
      <c r="Z444" s="146"/>
      <c r="AA444" s="146"/>
      <c r="AB444" s="206"/>
      <c r="AC444" s="6"/>
      <c r="AD444" s="6"/>
    </row>
    <row r="445" spans="1:30" hidden="1" x14ac:dyDescent="0.25">
      <c r="A445" s="132">
        <v>437</v>
      </c>
      <c r="B445" s="154" t="e">
        <f t="shared" ca="1" si="77"/>
        <v>#REF!</v>
      </c>
      <c r="C445" s="154" t="e">
        <f t="shared" ca="1" si="78"/>
        <v>#REF!</v>
      </c>
      <c r="D445" s="136"/>
      <c r="E445" s="137"/>
      <c r="F445" s="137" t="e">
        <f t="shared" ca="1" si="79"/>
        <v>#REF!</v>
      </c>
      <c r="G445" s="135"/>
      <c r="H445" s="135"/>
      <c r="I445" s="135" t="e">
        <f t="shared" ca="1" si="81"/>
        <v>#REF!</v>
      </c>
      <c r="J445" s="138"/>
      <c r="K445" s="138"/>
      <c r="L445" s="138" t="e">
        <f t="shared" ca="1" si="80"/>
        <v>#REF!</v>
      </c>
      <c r="M445" s="139" t="e">
        <f t="shared" ca="1" si="82"/>
        <v>#REF!</v>
      </c>
      <c r="N445" s="140" t="e">
        <f t="shared" ca="1" si="83"/>
        <v>#REF!</v>
      </c>
      <c r="O445" s="141" t="e">
        <f t="shared" ca="1" si="84"/>
        <v>#REF!</v>
      </c>
      <c r="P445" s="140" t="e">
        <f t="shared" ca="1" si="85"/>
        <v>#REF!</v>
      </c>
      <c r="Q445" s="140" t="e">
        <f t="shared" ca="1" si="86"/>
        <v>#REF!</v>
      </c>
      <c r="R445" s="141" t="e">
        <f t="shared" ca="1" si="87"/>
        <v>#REF!</v>
      </c>
      <c r="S445" s="140" t="e">
        <f t="shared" ca="1" si="88"/>
        <v>#REF!</v>
      </c>
      <c r="T445" s="140" t="e">
        <f t="shared" ca="1" si="89"/>
        <v>#REF!</v>
      </c>
      <c r="U445" s="140" t="e">
        <f t="shared" ca="1" si="90"/>
        <v>#REF!</v>
      </c>
      <c r="V445" s="141" t="e">
        <f t="shared" ca="1" si="91"/>
        <v>#REF!</v>
      </c>
      <c r="W445" s="140" t="e">
        <f t="shared" ca="1" si="92"/>
        <v>#REF!</v>
      </c>
      <c r="X445" s="146"/>
      <c r="Y445" s="146"/>
      <c r="Z445" s="146"/>
      <c r="AA445" s="146"/>
      <c r="AB445" s="206"/>
      <c r="AC445" s="6"/>
      <c r="AD445" s="6"/>
    </row>
    <row r="446" spans="1:30" hidden="1" x14ac:dyDescent="0.25">
      <c r="A446" s="132">
        <v>438</v>
      </c>
      <c r="B446" s="154" t="e">
        <f t="shared" ca="1" si="77"/>
        <v>#REF!</v>
      </c>
      <c r="C446" s="154" t="e">
        <f t="shared" ca="1" si="78"/>
        <v>#REF!</v>
      </c>
      <c r="D446" s="136"/>
      <c r="E446" s="137"/>
      <c r="F446" s="137" t="e">
        <f t="shared" ca="1" si="79"/>
        <v>#REF!</v>
      </c>
      <c r="G446" s="135"/>
      <c r="H446" s="135"/>
      <c r="I446" s="135" t="e">
        <f t="shared" ca="1" si="81"/>
        <v>#REF!</v>
      </c>
      <c r="J446" s="138"/>
      <c r="K446" s="138"/>
      <c r="L446" s="138" t="e">
        <f t="shared" ca="1" si="80"/>
        <v>#REF!</v>
      </c>
      <c r="M446" s="139" t="e">
        <f t="shared" ca="1" si="82"/>
        <v>#REF!</v>
      </c>
      <c r="N446" s="140" t="e">
        <f t="shared" ca="1" si="83"/>
        <v>#REF!</v>
      </c>
      <c r="O446" s="141" t="e">
        <f t="shared" ca="1" si="84"/>
        <v>#REF!</v>
      </c>
      <c r="P446" s="140" t="e">
        <f t="shared" ca="1" si="85"/>
        <v>#REF!</v>
      </c>
      <c r="Q446" s="140" t="e">
        <f t="shared" ca="1" si="86"/>
        <v>#REF!</v>
      </c>
      <c r="R446" s="141" t="e">
        <f t="shared" ca="1" si="87"/>
        <v>#REF!</v>
      </c>
      <c r="S446" s="140" t="e">
        <f t="shared" ca="1" si="88"/>
        <v>#REF!</v>
      </c>
      <c r="T446" s="140" t="e">
        <f t="shared" ca="1" si="89"/>
        <v>#REF!</v>
      </c>
      <c r="U446" s="140" t="e">
        <f t="shared" ca="1" si="90"/>
        <v>#REF!</v>
      </c>
      <c r="V446" s="141" t="e">
        <f t="shared" ca="1" si="91"/>
        <v>#REF!</v>
      </c>
      <c r="W446" s="140" t="e">
        <f t="shared" ca="1" si="92"/>
        <v>#REF!</v>
      </c>
      <c r="X446" s="146"/>
      <c r="Y446" s="146"/>
      <c r="Z446" s="146"/>
      <c r="AA446" s="146"/>
      <c r="AB446" s="206"/>
      <c r="AC446" s="6"/>
      <c r="AD446" s="6"/>
    </row>
    <row r="447" spans="1:30" hidden="1" x14ac:dyDescent="0.25">
      <c r="A447" s="132">
        <v>439</v>
      </c>
      <c r="B447" s="154" t="e">
        <f t="shared" ca="1" si="77"/>
        <v>#REF!</v>
      </c>
      <c r="C447" s="154" t="e">
        <f t="shared" ca="1" si="78"/>
        <v>#REF!</v>
      </c>
      <c r="D447" s="136"/>
      <c r="E447" s="137"/>
      <c r="F447" s="137" t="e">
        <f t="shared" ca="1" si="79"/>
        <v>#REF!</v>
      </c>
      <c r="G447" s="135"/>
      <c r="H447" s="135"/>
      <c r="I447" s="135" t="e">
        <f t="shared" ca="1" si="81"/>
        <v>#REF!</v>
      </c>
      <c r="J447" s="138"/>
      <c r="K447" s="138"/>
      <c r="L447" s="138" t="e">
        <f t="shared" ca="1" si="80"/>
        <v>#REF!</v>
      </c>
      <c r="M447" s="139" t="e">
        <f t="shared" ca="1" si="82"/>
        <v>#REF!</v>
      </c>
      <c r="N447" s="140" t="e">
        <f t="shared" ca="1" si="83"/>
        <v>#REF!</v>
      </c>
      <c r="O447" s="141" t="e">
        <f t="shared" ca="1" si="84"/>
        <v>#REF!</v>
      </c>
      <c r="P447" s="140" t="e">
        <f t="shared" ca="1" si="85"/>
        <v>#REF!</v>
      </c>
      <c r="Q447" s="140" t="e">
        <f t="shared" ca="1" si="86"/>
        <v>#REF!</v>
      </c>
      <c r="R447" s="141" t="e">
        <f t="shared" ca="1" si="87"/>
        <v>#REF!</v>
      </c>
      <c r="S447" s="140" t="e">
        <f t="shared" ca="1" si="88"/>
        <v>#REF!</v>
      </c>
      <c r="T447" s="140" t="e">
        <f t="shared" ca="1" si="89"/>
        <v>#REF!</v>
      </c>
      <c r="U447" s="140" t="e">
        <f t="shared" ca="1" si="90"/>
        <v>#REF!</v>
      </c>
      <c r="V447" s="141" t="e">
        <f t="shared" ca="1" si="91"/>
        <v>#REF!</v>
      </c>
      <c r="W447" s="140" t="e">
        <f t="shared" ca="1" si="92"/>
        <v>#REF!</v>
      </c>
      <c r="X447" s="146"/>
      <c r="Y447" s="146"/>
      <c r="Z447" s="146"/>
      <c r="AA447" s="146"/>
      <c r="AB447" s="206"/>
      <c r="AC447" s="6"/>
      <c r="AD447" s="6"/>
    </row>
    <row r="448" spans="1:30" hidden="1" x14ac:dyDescent="0.25">
      <c r="A448" s="132">
        <v>440</v>
      </c>
      <c r="B448" s="154" t="e">
        <f t="shared" ca="1" si="77"/>
        <v>#REF!</v>
      </c>
      <c r="C448" s="154" t="e">
        <f t="shared" ca="1" si="78"/>
        <v>#REF!</v>
      </c>
      <c r="D448" s="136"/>
      <c r="E448" s="137"/>
      <c r="F448" s="137" t="e">
        <f t="shared" ca="1" si="79"/>
        <v>#REF!</v>
      </c>
      <c r="G448" s="135"/>
      <c r="H448" s="135"/>
      <c r="I448" s="135" t="e">
        <f t="shared" ca="1" si="81"/>
        <v>#REF!</v>
      </c>
      <c r="J448" s="138"/>
      <c r="K448" s="138"/>
      <c r="L448" s="138" t="e">
        <f t="shared" ca="1" si="80"/>
        <v>#REF!</v>
      </c>
      <c r="M448" s="139" t="e">
        <f t="shared" ca="1" si="82"/>
        <v>#REF!</v>
      </c>
      <c r="N448" s="140" t="e">
        <f t="shared" ca="1" si="83"/>
        <v>#REF!</v>
      </c>
      <c r="O448" s="141" t="e">
        <f t="shared" ca="1" si="84"/>
        <v>#REF!</v>
      </c>
      <c r="P448" s="140" t="e">
        <f t="shared" ca="1" si="85"/>
        <v>#REF!</v>
      </c>
      <c r="Q448" s="140" t="e">
        <f t="shared" ca="1" si="86"/>
        <v>#REF!</v>
      </c>
      <c r="R448" s="141" t="e">
        <f t="shared" ca="1" si="87"/>
        <v>#REF!</v>
      </c>
      <c r="S448" s="140" t="e">
        <f t="shared" ca="1" si="88"/>
        <v>#REF!</v>
      </c>
      <c r="T448" s="140" t="e">
        <f t="shared" ca="1" si="89"/>
        <v>#REF!</v>
      </c>
      <c r="U448" s="140" t="e">
        <f t="shared" ca="1" si="90"/>
        <v>#REF!</v>
      </c>
      <c r="V448" s="141" t="e">
        <f t="shared" ca="1" si="91"/>
        <v>#REF!</v>
      </c>
      <c r="W448" s="140" t="e">
        <f t="shared" ca="1" si="92"/>
        <v>#REF!</v>
      </c>
      <c r="X448" s="146"/>
      <c r="Y448" s="146"/>
      <c r="Z448" s="146"/>
      <c r="AA448" s="146"/>
      <c r="AB448" s="206"/>
      <c r="AC448" s="6"/>
      <c r="AD448" s="6"/>
    </row>
    <row r="449" spans="1:30" hidden="1" x14ac:dyDescent="0.25">
      <c r="A449" s="132">
        <v>441</v>
      </c>
      <c r="B449" s="154" t="e">
        <f t="shared" ca="1" si="77"/>
        <v>#REF!</v>
      </c>
      <c r="C449" s="154" t="e">
        <f t="shared" ca="1" si="78"/>
        <v>#REF!</v>
      </c>
      <c r="D449" s="136"/>
      <c r="E449" s="137"/>
      <c r="F449" s="137" t="e">
        <f t="shared" ca="1" si="79"/>
        <v>#REF!</v>
      </c>
      <c r="G449" s="135"/>
      <c r="H449" s="135"/>
      <c r="I449" s="135" t="e">
        <f t="shared" ca="1" si="81"/>
        <v>#REF!</v>
      </c>
      <c r="J449" s="138"/>
      <c r="K449" s="138"/>
      <c r="L449" s="138" t="e">
        <f t="shared" ca="1" si="80"/>
        <v>#REF!</v>
      </c>
      <c r="M449" s="139" t="e">
        <f t="shared" ca="1" si="82"/>
        <v>#REF!</v>
      </c>
      <c r="N449" s="140" t="e">
        <f t="shared" ca="1" si="83"/>
        <v>#REF!</v>
      </c>
      <c r="O449" s="141" t="e">
        <f t="shared" ca="1" si="84"/>
        <v>#REF!</v>
      </c>
      <c r="P449" s="140" t="e">
        <f t="shared" ca="1" si="85"/>
        <v>#REF!</v>
      </c>
      <c r="Q449" s="140" t="e">
        <f t="shared" ca="1" si="86"/>
        <v>#REF!</v>
      </c>
      <c r="R449" s="141" t="e">
        <f t="shared" ca="1" si="87"/>
        <v>#REF!</v>
      </c>
      <c r="S449" s="140" t="e">
        <f t="shared" ca="1" si="88"/>
        <v>#REF!</v>
      </c>
      <c r="T449" s="140" t="e">
        <f t="shared" ca="1" si="89"/>
        <v>#REF!</v>
      </c>
      <c r="U449" s="140" t="e">
        <f t="shared" ca="1" si="90"/>
        <v>#REF!</v>
      </c>
      <c r="V449" s="141" t="e">
        <f t="shared" ca="1" si="91"/>
        <v>#REF!</v>
      </c>
      <c r="W449" s="140" t="e">
        <f t="shared" ca="1" si="92"/>
        <v>#REF!</v>
      </c>
      <c r="X449" s="146"/>
      <c r="Y449" s="146"/>
      <c r="Z449" s="146"/>
      <c r="AA449" s="146"/>
      <c r="AB449" s="206"/>
      <c r="AC449" s="6"/>
      <c r="AD449" s="6"/>
    </row>
    <row r="450" spans="1:30" hidden="1" x14ac:dyDescent="0.25">
      <c r="A450" s="132">
        <v>442</v>
      </c>
      <c r="B450" s="154" t="e">
        <f t="shared" ca="1" si="77"/>
        <v>#REF!</v>
      </c>
      <c r="C450" s="154" t="e">
        <f t="shared" ca="1" si="78"/>
        <v>#REF!</v>
      </c>
      <c r="D450" s="136"/>
      <c r="E450" s="137"/>
      <c r="F450" s="137" t="e">
        <f t="shared" ca="1" si="79"/>
        <v>#REF!</v>
      </c>
      <c r="G450" s="135"/>
      <c r="H450" s="135"/>
      <c r="I450" s="135" t="e">
        <f t="shared" ca="1" si="81"/>
        <v>#REF!</v>
      </c>
      <c r="J450" s="138"/>
      <c r="K450" s="138"/>
      <c r="L450" s="138" t="e">
        <f t="shared" ca="1" si="80"/>
        <v>#REF!</v>
      </c>
      <c r="M450" s="139" t="e">
        <f t="shared" ca="1" si="82"/>
        <v>#REF!</v>
      </c>
      <c r="N450" s="140" t="e">
        <f t="shared" ca="1" si="83"/>
        <v>#REF!</v>
      </c>
      <c r="O450" s="141" t="e">
        <f t="shared" ca="1" si="84"/>
        <v>#REF!</v>
      </c>
      <c r="P450" s="140" t="e">
        <f t="shared" ca="1" si="85"/>
        <v>#REF!</v>
      </c>
      <c r="Q450" s="140" t="e">
        <f t="shared" ca="1" si="86"/>
        <v>#REF!</v>
      </c>
      <c r="R450" s="141" t="e">
        <f t="shared" ca="1" si="87"/>
        <v>#REF!</v>
      </c>
      <c r="S450" s="140" t="e">
        <f t="shared" ca="1" si="88"/>
        <v>#REF!</v>
      </c>
      <c r="T450" s="140" t="e">
        <f t="shared" ca="1" si="89"/>
        <v>#REF!</v>
      </c>
      <c r="U450" s="140" t="e">
        <f t="shared" ca="1" si="90"/>
        <v>#REF!</v>
      </c>
      <c r="V450" s="141" t="e">
        <f t="shared" ca="1" si="91"/>
        <v>#REF!</v>
      </c>
      <c r="W450" s="140" t="e">
        <f t="shared" ca="1" si="92"/>
        <v>#REF!</v>
      </c>
      <c r="X450" s="146"/>
      <c r="Y450" s="146"/>
      <c r="Z450" s="146"/>
      <c r="AA450" s="146"/>
      <c r="AB450" s="206"/>
      <c r="AC450" s="6"/>
      <c r="AD450" s="6"/>
    </row>
    <row r="451" spans="1:30" hidden="1" x14ac:dyDescent="0.25">
      <c r="A451" s="132">
        <v>443</v>
      </c>
      <c r="B451" s="154" t="e">
        <f t="shared" ca="1" si="77"/>
        <v>#REF!</v>
      </c>
      <c r="C451" s="154" t="e">
        <f t="shared" ca="1" si="78"/>
        <v>#REF!</v>
      </c>
      <c r="D451" s="136"/>
      <c r="E451" s="137"/>
      <c r="F451" s="137" t="e">
        <f t="shared" ca="1" si="79"/>
        <v>#REF!</v>
      </c>
      <c r="G451" s="135"/>
      <c r="H451" s="135"/>
      <c r="I451" s="135" t="e">
        <f t="shared" ca="1" si="81"/>
        <v>#REF!</v>
      </c>
      <c r="J451" s="138"/>
      <c r="K451" s="138"/>
      <c r="L451" s="138" t="e">
        <f t="shared" ca="1" si="80"/>
        <v>#REF!</v>
      </c>
      <c r="M451" s="139" t="e">
        <f t="shared" ca="1" si="82"/>
        <v>#REF!</v>
      </c>
      <c r="N451" s="140" t="e">
        <f t="shared" ca="1" si="83"/>
        <v>#REF!</v>
      </c>
      <c r="O451" s="141" t="e">
        <f t="shared" ca="1" si="84"/>
        <v>#REF!</v>
      </c>
      <c r="P451" s="140" t="e">
        <f t="shared" ca="1" si="85"/>
        <v>#REF!</v>
      </c>
      <c r="Q451" s="140" t="e">
        <f t="shared" ca="1" si="86"/>
        <v>#REF!</v>
      </c>
      <c r="R451" s="141" t="e">
        <f t="shared" ca="1" si="87"/>
        <v>#REF!</v>
      </c>
      <c r="S451" s="140" t="e">
        <f t="shared" ca="1" si="88"/>
        <v>#REF!</v>
      </c>
      <c r="T451" s="140" t="e">
        <f t="shared" ca="1" si="89"/>
        <v>#REF!</v>
      </c>
      <c r="U451" s="140" t="e">
        <f t="shared" ca="1" si="90"/>
        <v>#REF!</v>
      </c>
      <c r="V451" s="141" t="e">
        <f t="shared" ca="1" si="91"/>
        <v>#REF!</v>
      </c>
      <c r="W451" s="140" t="e">
        <f t="shared" ca="1" si="92"/>
        <v>#REF!</v>
      </c>
      <c r="X451" s="146"/>
      <c r="Y451" s="146"/>
      <c r="Z451" s="146"/>
      <c r="AA451" s="146"/>
      <c r="AB451" s="206"/>
      <c r="AC451" s="6"/>
      <c r="AD451" s="6"/>
    </row>
    <row r="452" spans="1:30" hidden="1" x14ac:dyDescent="0.25">
      <c r="A452" s="132">
        <v>444</v>
      </c>
      <c r="B452" s="154" t="e">
        <f t="shared" ca="1" si="77"/>
        <v>#REF!</v>
      </c>
      <c r="C452" s="154" t="e">
        <f t="shared" ca="1" si="78"/>
        <v>#REF!</v>
      </c>
      <c r="D452" s="136"/>
      <c r="E452" s="137"/>
      <c r="F452" s="137" t="e">
        <f t="shared" ca="1" si="79"/>
        <v>#REF!</v>
      </c>
      <c r="G452" s="135"/>
      <c r="H452" s="135"/>
      <c r="I452" s="135" t="e">
        <f t="shared" ca="1" si="81"/>
        <v>#REF!</v>
      </c>
      <c r="J452" s="138"/>
      <c r="K452" s="138"/>
      <c r="L452" s="138" t="e">
        <f t="shared" ca="1" si="80"/>
        <v>#REF!</v>
      </c>
      <c r="M452" s="139" t="e">
        <f t="shared" ca="1" si="82"/>
        <v>#REF!</v>
      </c>
      <c r="N452" s="140" t="e">
        <f t="shared" ca="1" si="83"/>
        <v>#REF!</v>
      </c>
      <c r="O452" s="141" t="e">
        <f t="shared" ca="1" si="84"/>
        <v>#REF!</v>
      </c>
      <c r="P452" s="140" t="e">
        <f t="shared" ca="1" si="85"/>
        <v>#REF!</v>
      </c>
      <c r="Q452" s="140" t="e">
        <f t="shared" ca="1" si="86"/>
        <v>#REF!</v>
      </c>
      <c r="R452" s="141" t="e">
        <f t="shared" ca="1" si="87"/>
        <v>#REF!</v>
      </c>
      <c r="S452" s="140" t="e">
        <f t="shared" ca="1" si="88"/>
        <v>#REF!</v>
      </c>
      <c r="T452" s="140" t="e">
        <f t="shared" ca="1" si="89"/>
        <v>#REF!</v>
      </c>
      <c r="U452" s="140" t="e">
        <f t="shared" ca="1" si="90"/>
        <v>#REF!</v>
      </c>
      <c r="V452" s="141" t="e">
        <f t="shared" ca="1" si="91"/>
        <v>#REF!</v>
      </c>
      <c r="W452" s="140" t="e">
        <f t="shared" ca="1" si="92"/>
        <v>#REF!</v>
      </c>
      <c r="X452" s="146"/>
      <c r="Y452" s="146"/>
      <c r="Z452" s="146"/>
      <c r="AA452" s="146"/>
      <c r="AB452" s="206"/>
      <c r="AC452" s="6"/>
      <c r="AD452" s="6"/>
    </row>
    <row r="453" spans="1:30" hidden="1" x14ac:dyDescent="0.25">
      <c r="A453" s="132">
        <v>445</v>
      </c>
      <c r="B453" s="154" t="e">
        <f t="shared" ca="1" si="77"/>
        <v>#REF!</v>
      </c>
      <c r="C453" s="154" t="e">
        <f t="shared" ca="1" si="78"/>
        <v>#REF!</v>
      </c>
      <c r="D453" s="136"/>
      <c r="E453" s="137"/>
      <c r="F453" s="137" t="e">
        <f t="shared" ca="1" si="79"/>
        <v>#REF!</v>
      </c>
      <c r="G453" s="135"/>
      <c r="H453" s="135"/>
      <c r="I453" s="135" t="e">
        <f t="shared" ca="1" si="81"/>
        <v>#REF!</v>
      </c>
      <c r="J453" s="138"/>
      <c r="K453" s="138"/>
      <c r="L453" s="138" t="e">
        <f t="shared" ca="1" si="80"/>
        <v>#REF!</v>
      </c>
      <c r="M453" s="139" t="e">
        <f t="shared" ca="1" si="82"/>
        <v>#REF!</v>
      </c>
      <c r="N453" s="140" t="e">
        <f t="shared" ca="1" si="83"/>
        <v>#REF!</v>
      </c>
      <c r="O453" s="141" t="e">
        <f t="shared" ca="1" si="84"/>
        <v>#REF!</v>
      </c>
      <c r="P453" s="140" t="e">
        <f t="shared" ca="1" si="85"/>
        <v>#REF!</v>
      </c>
      <c r="Q453" s="140" t="e">
        <f t="shared" ca="1" si="86"/>
        <v>#REF!</v>
      </c>
      <c r="R453" s="141" t="e">
        <f t="shared" ca="1" si="87"/>
        <v>#REF!</v>
      </c>
      <c r="S453" s="140" t="e">
        <f t="shared" ca="1" si="88"/>
        <v>#REF!</v>
      </c>
      <c r="T453" s="140" t="e">
        <f t="shared" ca="1" si="89"/>
        <v>#REF!</v>
      </c>
      <c r="U453" s="140" t="e">
        <f t="shared" ca="1" si="90"/>
        <v>#REF!</v>
      </c>
      <c r="V453" s="141" t="e">
        <f t="shared" ca="1" si="91"/>
        <v>#REF!</v>
      </c>
      <c r="W453" s="140" t="e">
        <f t="shared" ca="1" si="92"/>
        <v>#REF!</v>
      </c>
      <c r="X453" s="146"/>
      <c r="Y453" s="146"/>
      <c r="Z453" s="146"/>
      <c r="AA453" s="146"/>
      <c r="AB453" s="206"/>
      <c r="AC453" s="6"/>
      <c r="AD453" s="6"/>
    </row>
    <row r="454" spans="1:30" hidden="1" x14ac:dyDescent="0.25">
      <c r="A454" s="132">
        <v>446</v>
      </c>
      <c r="B454" s="154" t="e">
        <f t="shared" ca="1" si="77"/>
        <v>#REF!</v>
      </c>
      <c r="C454" s="154" t="e">
        <f t="shared" ca="1" si="78"/>
        <v>#REF!</v>
      </c>
      <c r="D454" s="136"/>
      <c r="E454" s="137"/>
      <c r="F454" s="137" t="e">
        <f t="shared" ca="1" si="79"/>
        <v>#REF!</v>
      </c>
      <c r="G454" s="135"/>
      <c r="H454" s="135"/>
      <c r="I454" s="135" t="e">
        <f t="shared" ca="1" si="81"/>
        <v>#REF!</v>
      </c>
      <c r="J454" s="138"/>
      <c r="K454" s="138"/>
      <c r="L454" s="138" t="e">
        <f t="shared" ca="1" si="80"/>
        <v>#REF!</v>
      </c>
      <c r="M454" s="139" t="e">
        <f t="shared" ca="1" si="82"/>
        <v>#REF!</v>
      </c>
      <c r="N454" s="140" t="e">
        <f t="shared" ca="1" si="83"/>
        <v>#REF!</v>
      </c>
      <c r="O454" s="141" t="e">
        <f t="shared" ca="1" si="84"/>
        <v>#REF!</v>
      </c>
      <c r="P454" s="140" t="e">
        <f t="shared" ca="1" si="85"/>
        <v>#REF!</v>
      </c>
      <c r="Q454" s="140" t="e">
        <f t="shared" ca="1" si="86"/>
        <v>#REF!</v>
      </c>
      <c r="R454" s="141" t="e">
        <f t="shared" ca="1" si="87"/>
        <v>#REF!</v>
      </c>
      <c r="S454" s="140" t="e">
        <f t="shared" ca="1" si="88"/>
        <v>#REF!</v>
      </c>
      <c r="T454" s="140" t="e">
        <f t="shared" ca="1" si="89"/>
        <v>#REF!</v>
      </c>
      <c r="U454" s="140" t="e">
        <f t="shared" ca="1" si="90"/>
        <v>#REF!</v>
      </c>
      <c r="V454" s="141" t="e">
        <f t="shared" ca="1" si="91"/>
        <v>#REF!</v>
      </c>
      <c r="W454" s="140" t="e">
        <f t="shared" ca="1" si="92"/>
        <v>#REF!</v>
      </c>
      <c r="X454" s="146"/>
      <c r="Y454" s="146"/>
      <c r="Z454" s="146"/>
      <c r="AA454" s="146"/>
      <c r="AB454" s="206"/>
      <c r="AC454" s="6"/>
      <c r="AD454" s="6"/>
    </row>
    <row r="455" spans="1:30" hidden="1" x14ac:dyDescent="0.25">
      <c r="A455" s="132">
        <v>447</v>
      </c>
      <c r="B455" s="154" t="e">
        <f t="shared" ca="1" si="77"/>
        <v>#REF!</v>
      </c>
      <c r="C455" s="154" t="e">
        <f t="shared" ca="1" si="78"/>
        <v>#REF!</v>
      </c>
      <c r="D455" s="136"/>
      <c r="E455" s="137"/>
      <c r="F455" s="137" t="e">
        <f t="shared" ca="1" si="79"/>
        <v>#REF!</v>
      </c>
      <c r="G455" s="135"/>
      <c r="H455" s="135"/>
      <c r="I455" s="135" t="e">
        <f t="shared" ca="1" si="81"/>
        <v>#REF!</v>
      </c>
      <c r="J455" s="138"/>
      <c r="K455" s="138"/>
      <c r="L455" s="138" t="e">
        <f t="shared" ca="1" si="80"/>
        <v>#REF!</v>
      </c>
      <c r="M455" s="139" t="e">
        <f t="shared" ca="1" si="82"/>
        <v>#REF!</v>
      </c>
      <c r="N455" s="140" t="e">
        <f t="shared" ca="1" si="83"/>
        <v>#REF!</v>
      </c>
      <c r="O455" s="141" t="e">
        <f t="shared" ca="1" si="84"/>
        <v>#REF!</v>
      </c>
      <c r="P455" s="140" t="e">
        <f t="shared" ca="1" si="85"/>
        <v>#REF!</v>
      </c>
      <c r="Q455" s="140" t="e">
        <f t="shared" ca="1" si="86"/>
        <v>#REF!</v>
      </c>
      <c r="R455" s="141" t="e">
        <f t="shared" ca="1" si="87"/>
        <v>#REF!</v>
      </c>
      <c r="S455" s="140" t="e">
        <f t="shared" ca="1" si="88"/>
        <v>#REF!</v>
      </c>
      <c r="T455" s="140" t="e">
        <f t="shared" ca="1" si="89"/>
        <v>#REF!</v>
      </c>
      <c r="U455" s="140" t="e">
        <f t="shared" ca="1" si="90"/>
        <v>#REF!</v>
      </c>
      <c r="V455" s="141" t="e">
        <f t="shared" ca="1" si="91"/>
        <v>#REF!</v>
      </c>
      <c r="W455" s="140" t="e">
        <f t="shared" ca="1" si="92"/>
        <v>#REF!</v>
      </c>
      <c r="X455" s="146"/>
      <c r="Y455" s="146"/>
      <c r="Z455" s="146"/>
      <c r="AA455" s="146"/>
      <c r="AB455" s="206"/>
      <c r="AC455" s="6"/>
      <c r="AD455" s="6"/>
    </row>
    <row r="456" spans="1:30" hidden="1" x14ac:dyDescent="0.25">
      <c r="A456" s="132">
        <v>448</v>
      </c>
      <c r="B456" s="154" t="e">
        <f t="shared" ca="1" si="77"/>
        <v>#REF!</v>
      </c>
      <c r="C456" s="154" t="e">
        <f t="shared" ca="1" si="78"/>
        <v>#REF!</v>
      </c>
      <c r="D456" s="136"/>
      <c r="E456" s="137"/>
      <c r="F456" s="137" t="e">
        <f t="shared" ca="1" si="79"/>
        <v>#REF!</v>
      </c>
      <c r="G456" s="135"/>
      <c r="H456" s="135"/>
      <c r="I456" s="135" t="e">
        <f t="shared" ca="1" si="81"/>
        <v>#REF!</v>
      </c>
      <c r="J456" s="138"/>
      <c r="K456" s="138"/>
      <c r="L456" s="138" t="e">
        <f t="shared" ca="1" si="80"/>
        <v>#REF!</v>
      </c>
      <c r="M456" s="139" t="e">
        <f t="shared" ca="1" si="82"/>
        <v>#REF!</v>
      </c>
      <c r="N456" s="140" t="e">
        <f t="shared" ca="1" si="83"/>
        <v>#REF!</v>
      </c>
      <c r="O456" s="141" t="e">
        <f t="shared" ca="1" si="84"/>
        <v>#REF!</v>
      </c>
      <c r="P456" s="140" t="e">
        <f t="shared" ca="1" si="85"/>
        <v>#REF!</v>
      </c>
      <c r="Q456" s="140" t="e">
        <f t="shared" ca="1" si="86"/>
        <v>#REF!</v>
      </c>
      <c r="R456" s="141" t="e">
        <f t="shared" ca="1" si="87"/>
        <v>#REF!</v>
      </c>
      <c r="S456" s="140" t="e">
        <f t="shared" ca="1" si="88"/>
        <v>#REF!</v>
      </c>
      <c r="T456" s="140" t="e">
        <f t="shared" ca="1" si="89"/>
        <v>#REF!</v>
      </c>
      <c r="U456" s="140" t="e">
        <f t="shared" ca="1" si="90"/>
        <v>#REF!</v>
      </c>
      <c r="V456" s="141" t="e">
        <f t="shared" ca="1" si="91"/>
        <v>#REF!</v>
      </c>
      <c r="W456" s="140" t="e">
        <f t="shared" ca="1" si="92"/>
        <v>#REF!</v>
      </c>
      <c r="X456" s="146"/>
      <c r="Y456" s="146"/>
      <c r="Z456" s="146"/>
      <c r="AA456" s="146"/>
      <c r="AB456" s="206"/>
      <c r="AC456" s="6"/>
      <c r="AD456" s="6"/>
    </row>
    <row r="457" spans="1:30" hidden="1" x14ac:dyDescent="0.25">
      <c r="A457" s="132">
        <v>449</v>
      </c>
      <c r="B457" s="154" t="e">
        <f t="shared" ca="1" si="77"/>
        <v>#REF!</v>
      </c>
      <c r="C457" s="154" t="e">
        <f t="shared" ca="1" si="78"/>
        <v>#REF!</v>
      </c>
      <c r="D457" s="136"/>
      <c r="E457" s="137"/>
      <c r="F457" s="137" t="e">
        <f t="shared" ca="1" si="79"/>
        <v>#REF!</v>
      </c>
      <c r="G457" s="135"/>
      <c r="H457" s="135"/>
      <c r="I457" s="135" t="e">
        <f t="shared" ca="1" si="81"/>
        <v>#REF!</v>
      </c>
      <c r="J457" s="138"/>
      <c r="K457" s="138"/>
      <c r="L457" s="138" t="e">
        <f t="shared" ca="1" si="80"/>
        <v>#REF!</v>
      </c>
      <c r="M457" s="139" t="e">
        <f t="shared" ca="1" si="82"/>
        <v>#REF!</v>
      </c>
      <c r="N457" s="140" t="e">
        <f t="shared" ca="1" si="83"/>
        <v>#REF!</v>
      </c>
      <c r="O457" s="141" t="e">
        <f t="shared" ca="1" si="84"/>
        <v>#REF!</v>
      </c>
      <c r="P457" s="140" t="e">
        <f t="shared" ca="1" si="85"/>
        <v>#REF!</v>
      </c>
      <c r="Q457" s="140" t="e">
        <f t="shared" ca="1" si="86"/>
        <v>#REF!</v>
      </c>
      <c r="R457" s="141" t="e">
        <f t="shared" ca="1" si="87"/>
        <v>#REF!</v>
      </c>
      <c r="S457" s="140" t="e">
        <f t="shared" ca="1" si="88"/>
        <v>#REF!</v>
      </c>
      <c r="T457" s="140" t="e">
        <f t="shared" ca="1" si="89"/>
        <v>#REF!</v>
      </c>
      <c r="U457" s="140" t="e">
        <f t="shared" ca="1" si="90"/>
        <v>#REF!</v>
      </c>
      <c r="V457" s="141" t="e">
        <f t="shared" ca="1" si="91"/>
        <v>#REF!</v>
      </c>
      <c r="W457" s="140" t="e">
        <f t="shared" ca="1" si="92"/>
        <v>#REF!</v>
      </c>
      <c r="X457" s="146"/>
      <c r="Y457" s="146"/>
      <c r="Z457" s="146"/>
      <c r="AA457" s="146"/>
      <c r="AB457" s="206"/>
      <c r="AC457" s="6"/>
      <c r="AD457" s="6"/>
    </row>
    <row r="458" spans="1:30" hidden="1" x14ac:dyDescent="0.25">
      <c r="A458" s="132">
        <v>450</v>
      </c>
      <c r="B458" s="154" t="e">
        <f t="shared" ref="B458:B500" ca="1" si="93">INDIRECT(CONCATENATE($C$507,$D$507,"!$B",$A458 + 8))</f>
        <v>#REF!</v>
      </c>
      <c r="C458" s="154" t="e">
        <f t="shared" ref="C458:C500" ca="1" si="94">INDIRECT(CONCATENATE($C$507,$D$507,"!$C",$A458 + 8))</f>
        <v>#REF!</v>
      </c>
      <c r="D458" s="136"/>
      <c r="E458" s="137"/>
      <c r="F458" s="137" t="e">
        <f t="shared" ref="F458:F500" ca="1" si="95">INDIRECT(CONCATENATE($C$507,$D$507,"!$Z",$A458 + 8))</f>
        <v>#REF!</v>
      </c>
      <c r="G458" s="135"/>
      <c r="H458" s="135"/>
      <c r="I458" s="135" t="e">
        <f t="shared" ca="1" si="81"/>
        <v>#REF!</v>
      </c>
      <c r="J458" s="138"/>
      <c r="K458" s="138"/>
      <c r="L458" s="138" t="e">
        <f t="shared" ref="L458:L500" ca="1" si="96">INDIRECT(CONCATENATE($C$507,$D$507,"!$V",$A458 + 8))</f>
        <v>#REF!</v>
      </c>
      <c r="M458" s="139" t="e">
        <f t="shared" ca="1" si="82"/>
        <v>#REF!</v>
      </c>
      <c r="N458" s="140" t="e">
        <f t="shared" ca="1" si="83"/>
        <v>#REF!</v>
      </c>
      <c r="O458" s="141" t="e">
        <f t="shared" ca="1" si="84"/>
        <v>#REF!</v>
      </c>
      <c r="P458" s="140" t="e">
        <f t="shared" ca="1" si="85"/>
        <v>#REF!</v>
      </c>
      <c r="Q458" s="140" t="e">
        <f t="shared" ca="1" si="86"/>
        <v>#REF!</v>
      </c>
      <c r="R458" s="141" t="e">
        <f t="shared" ca="1" si="87"/>
        <v>#REF!</v>
      </c>
      <c r="S458" s="140" t="e">
        <f t="shared" ca="1" si="88"/>
        <v>#REF!</v>
      </c>
      <c r="T458" s="140" t="e">
        <f t="shared" ca="1" si="89"/>
        <v>#REF!</v>
      </c>
      <c r="U458" s="140" t="e">
        <f t="shared" ca="1" si="90"/>
        <v>#REF!</v>
      </c>
      <c r="V458" s="141" t="e">
        <f t="shared" ca="1" si="91"/>
        <v>#REF!</v>
      </c>
      <c r="W458" s="140" t="e">
        <f t="shared" ca="1" si="92"/>
        <v>#REF!</v>
      </c>
      <c r="X458" s="146"/>
      <c r="Y458" s="146"/>
      <c r="Z458" s="146"/>
      <c r="AA458" s="146"/>
      <c r="AB458" s="206"/>
      <c r="AC458" s="6"/>
      <c r="AD458" s="6"/>
    </row>
    <row r="459" spans="1:30" hidden="1" x14ac:dyDescent="0.25">
      <c r="A459" s="132">
        <v>451</v>
      </c>
      <c r="B459" s="154" t="e">
        <f t="shared" ca="1" si="93"/>
        <v>#REF!</v>
      </c>
      <c r="C459" s="154" t="e">
        <f t="shared" ca="1" si="94"/>
        <v>#REF!</v>
      </c>
      <c r="D459" s="136"/>
      <c r="E459" s="137"/>
      <c r="F459" s="137" t="e">
        <f t="shared" ca="1" si="95"/>
        <v>#REF!</v>
      </c>
      <c r="G459" s="135"/>
      <c r="H459" s="135"/>
      <c r="I459" s="135" t="e">
        <f t="shared" ref="I459:I500" ca="1" si="97">INDIRECT(CONCATENATE($C$507,$D$507,"!$AD",$A459 + 8))</f>
        <v>#REF!</v>
      </c>
      <c r="J459" s="138"/>
      <c r="K459" s="138"/>
      <c r="L459" s="138" t="e">
        <f t="shared" ca="1" si="96"/>
        <v>#REF!</v>
      </c>
      <c r="M459" s="139" t="e">
        <f t="shared" ref="M459:M500" ca="1" si="98">IF(I459&lt;VLOOKUP(L459,$M$505:$Q$513,2),0,VLOOKUP(L459,$M$505:$Q$513,3))</f>
        <v>#REF!</v>
      </c>
      <c r="N459" s="140" t="e">
        <f t="shared" ref="N459:N500" ca="1" si="99">ROUNDDOWN(O459,0)</f>
        <v>#REF!</v>
      </c>
      <c r="O459" s="141" t="e">
        <f t="shared" ref="O459:O500" ca="1" si="100">I459*M459/100</f>
        <v>#REF!</v>
      </c>
      <c r="P459" s="140" t="e">
        <f t="shared" ref="P459:P500" ca="1" si="101">ROUNDDOWN(R459,0)</f>
        <v>#REF!</v>
      </c>
      <c r="Q459" s="140" t="e">
        <f t="shared" ref="Q459:Q500" ca="1" si="102">ROUNDDOWN(R459-P459,0)</f>
        <v>#REF!</v>
      </c>
      <c r="R459" s="141" t="e">
        <f t="shared" ref="R459:R500" ca="1" si="103">N459*S459/100</f>
        <v>#REF!</v>
      </c>
      <c r="S459" s="140" t="e">
        <f t="shared" ref="S459:S500" ca="1" si="104">IF(I459&lt;VLOOKUP(L459,$M$505:$Q$513,2),0,VLOOKUP(L459,$M$505:$Q$513,4))</f>
        <v>#REF!</v>
      </c>
      <c r="T459" s="140" t="e">
        <f t="shared" ref="T459:T500" ca="1" si="105">N459-P459-Q459-U459</f>
        <v>#REF!</v>
      </c>
      <c r="U459" s="140" t="e">
        <f t="shared" ref="U459:U500" ca="1" si="106">ROUNDDOWN(V459,0)</f>
        <v>#REF!</v>
      </c>
      <c r="V459" s="141" t="e">
        <f t="shared" ref="V459:V500" ca="1" si="107">N459*W459/100</f>
        <v>#REF!</v>
      </c>
      <c r="W459" s="140" t="e">
        <f t="shared" ref="W459:W500" ca="1" si="108">IF(I459&lt;VLOOKUP(L459,$M$505:$Q$513,2),0,VLOOKUP(L459,$M$505:$Q$513,5))</f>
        <v>#REF!</v>
      </c>
      <c r="X459" s="146"/>
      <c r="Y459" s="146"/>
      <c r="Z459" s="146"/>
      <c r="AA459" s="146"/>
      <c r="AB459" s="206"/>
      <c r="AC459" s="6"/>
      <c r="AD459" s="6"/>
    </row>
    <row r="460" spans="1:30" hidden="1" x14ac:dyDescent="0.25">
      <c r="A460" s="132">
        <v>452</v>
      </c>
      <c r="B460" s="154" t="e">
        <f t="shared" ca="1" si="93"/>
        <v>#REF!</v>
      </c>
      <c r="C460" s="154" t="e">
        <f t="shared" ca="1" si="94"/>
        <v>#REF!</v>
      </c>
      <c r="D460" s="136"/>
      <c r="E460" s="137"/>
      <c r="F460" s="137" t="e">
        <f t="shared" ca="1" si="95"/>
        <v>#REF!</v>
      </c>
      <c r="G460" s="135"/>
      <c r="H460" s="135"/>
      <c r="I460" s="135" t="e">
        <f t="shared" ca="1" si="97"/>
        <v>#REF!</v>
      </c>
      <c r="J460" s="138"/>
      <c r="K460" s="138"/>
      <c r="L460" s="138" t="e">
        <f t="shared" ca="1" si="96"/>
        <v>#REF!</v>
      </c>
      <c r="M460" s="139" t="e">
        <f t="shared" ca="1" si="98"/>
        <v>#REF!</v>
      </c>
      <c r="N460" s="140" t="e">
        <f t="shared" ca="1" si="99"/>
        <v>#REF!</v>
      </c>
      <c r="O460" s="141" t="e">
        <f t="shared" ca="1" si="100"/>
        <v>#REF!</v>
      </c>
      <c r="P460" s="140" t="e">
        <f t="shared" ca="1" si="101"/>
        <v>#REF!</v>
      </c>
      <c r="Q460" s="140" t="e">
        <f t="shared" ca="1" si="102"/>
        <v>#REF!</v>
      </c>
      <c r="R460" s="141" t="e">
        <f t="shared" ca="1" si="103"/>
        <v>#REF!</v>
      </c>
      <c r="S460" s="140" t="e">
        <f t="shared" ca="1" si="104"/>
        <v>#REF!</v>
      </c>
      <c r="T460" s="140" t="e">
        <f t="shared" ca="1" si="105"/>
        <v>#REF!</v>
      </c>
      <c r="U460" s="140" t="e">
        <f t="shared" ca="1" si="106"/>
        <v>#REF!</v>
      </c>
      <c r="V460" s="141" t="e">
        <f t="shared" ca="1" si="107"/>
        <v>#REF!</v>
      </c>
      <c r="W460" s="140" t="e">
        <f t="shared" ca="1" si="108"/>
        <v>#REF!</v>
      </c>
      <c r="X460" s="146"/>
      <c r="Y460" s="146"/>
      <c r="Z460" s="146"/>
      <c r="AA460" s="146"/>
      <c r="AB460" s="206"/>
      <c r="AC460" s="6"/>
      <c r="AD460" s="6"/>
    </row>
    <row r="461" spans="1:30" hidden="1" x14ac:dyDescent="0.25">
      <c r="A461" s="132">
        <v>453</v>
      </c>
      <c r="B461" s="154" t="e">
        <f t="shared" ca="1" si="93"/>
        <v>#REF!</v>
      </c>
      <c r="C461" s="154" t="e">
        <f t="shared" ca="1" si="94"/>
        <v>#REF!</v>
      </c>
      <c r="D461" s="136"/>
      <c r="E461" s="137"/>
      <c r="F461" s="137" t="e">
        <f t="shared" ca="1" si="95"/>
        <v>#REF!</v>
      </c>
      <c r="G461" s="135"/>
      <c r="H461" s="135"/>
      <c r="I461" s="135" t="e">
        <f t="shared" ca="1" si="97"/>
        <v>#REF!</v>
      </c>
      <c r="J461" s="138"/>
      <c r="K461" s="138"/>
      <c r="L461" s="138" t="e">
        <f t="shared" ca="1" si="96"/>
        <v>#REF!</v>
      </c>
      <c r="M461" s="139" t="e">
        <f t="shared" ca="1" si="98"/>
        <v>#REF!</v>
      </c>
      <c r="N461" s="140" t="e">
        <f t="shared" ca="1" si="99"/>
        <v>#REF!</v>
      </c>
      <c r="O461" s="141" t="e">
        <f t="shared" ca="1" si="100"/>
        <v>#REF!</v>
      </c>
      <c r="P461" s="140" t="e">
        <f t="shared" ca="1" si="101"/>
        <v>#REF!</v>
      </c>
      <c r="Q461" s="140" t="e">
        <f t="shared" ca="1" si="102"/>
        <v>#REF!</v>
      </c>
      <c r="R461" s="141" t="e">
        <f t="shared" ca="1" si="103"/>
        <v>#REF!</v>
      </c>
      <c r="S461" s="140" t="e">
        <f t="shared" ca="1" si="104"/>
        <v>#REF!</v>
      </c>
      <c r="T461" s="140" t="e">
        <f t="shared" ca="1" si="105"/>
        <v>#REF!</v>
      </c>
      <c r="U461" s="140" t="e">
        <f t="shared" ca="1" si="106"/>
        <v>#REF!</v>
      </c>
      <c r="V461" s="141" t="e">
        <f t="shared" ca="1" si="107"/>
        <v>#REF!</v>
      </c>
      <c r="W461" s="140" t="e">
        <f t="shared" ca="1" si="108"/>
        <v>#REF!</v>
      </c>
      <c r="X461" s="146"/>
      <c r="Y461" s="146"/>
      <c r="Z461" s="146"/>
      <c r="AA461" s="146"/>
      <c r="AB461" s="206"/>
      <c r="AC461" s="6"/>
      <c r="AD461" s="6"/>
    </row>
    <row r="462" spans="1:30" hidden="1" x14ac:dyDescent="0.25">
      <c r="A462" s="132">
        <v>454</v>
      </c>
      <c r="B462" s="154" t="e">
        <f t="shared" ca="1" si="93"/>
        <v>#REF!</v>
      </c>
      <c r="C462" s="154" t="e">
        <f t="shared" ca="1" si="94"/>
        <v>#REF!</v>
      </c>
      <c r="D462" s="136"/>
      <c r="E462" s="137"/>
      <c r="F462" s="137" t="e">
        <f t="shared" ca="1" si="95"/>
        <v>#REF!</v>
      </c>
      <c r="G462" s="135"/>
      <c r="H462" s="135"/>
      <c r="I462" s="135" t="e">
        <f t="shared" ca="1" si="97"/>
        <v>#REF!</v>
      </c>
      <c r="J462" s="138"/>
      <c r="K462" s="138"/>
      <c r="L462" s="138" t="e">
        <f t="shared" ca="1" si="96"/>
        <v>#REF!</v>
      </c>
      <c r="M462" s="139" t="e">
        <f t="shared" ca="1" si="98"/>
        <v>#REF!</v>
      </c>
      <c r="N462" s="140" t="e">
        <f t="shared" ca="1" si="99"/>
        <v>#REF!</v>
      </c>
      <c r="O462" s="141" t="e">
        <f t="shared" ca="1" si="100"/>
        <v>#REF!</v>
      </c>
      <c r="P462" s="140" t="e">
        <f t="shared" ca="1" si="101"/>
        <v>#REF!</v>
      </c>
      <c r="Q462" s="140" t="e">
        <f t="shared" ca="1" si="102"/>
        <v>#REF!</v>
      </c>
      <c r="R462" s="141" t="e">
        <f t="shared" ca="1" si="103"/>
        <v>#REF!</v>
      </c>
      <c r="S462" s="140" t="e">
        <f t="shared" ca="1" si="104"/>
        <v>#REF!</v>
      </c>
      <c r="T462" s="140" t="e">
        <f t="shared" ca="1" si="105"/>
        <v>#REF!</v>
      </c>
      <c r="U462" s="140" t="e">
        <f t="shared" ca="1" si="106"/>
        <v>#REF!</v>
      </c>
      <c r="V462" s="141" t="e">
        <f t="shared" ca="1" si="107"/>
        <v>#REF!</v>
      </c>
      <c r="W462" s="140" t="e">
        <f t="shared" ca="1" si="108"/>
        <v>#REF!</v>
      </c>
      <c r="X462" s="146"/>
      <c r="Y462" s="146"/>
      <c r="Z462" s="146"/>
      <c r="AA462" s="146"/>
      <c r="AB462" s="206"/>
      <c r="AC462" s="6"/>
      <c r="AD462" s="6"/>
    </row>
    <row r="463" spans="1:30" hidden="1" x14ac:dyDescent="0.25">
      <c r="A463" s="132">
        <v>455</v>
      </c>
      <c r="B463" s="154" t="e">
        <f t="shared" ca="1" si="93"/>
        <v>#REF!</v>
      </c>
      <c r="C463" s="154" t="e">
        <f t="shared" ca="1" si="94"/>
        <v>#REF!</v>
      </c>
      <c r="D463" s="136"/>
      <c r="E463" s="137"/>
      <c r="F463" s="137" t="e">
        <f t="shared" ca="1" si="95"/>
        <v>#REF!</v>
      </c>
      <c r="G463" s="135"/>
      <c r="H463" s="135"/>
      <c r="I463" s="135" t="e">
        <f t="shared" ca="1" si="97"/>
        <v>#REF!</v>
      </c>
      <c r="J463" s="138"/>
      <c r="K463" s="138"/>
      <c r="L463" s="138" t="e">
        <f t="shared" ca="1" si="96"/>
        <v>#REF!</v>
      </c>
      <c r="M463" s="139" t="e">
        <f t="shared" ca="1" si="98"/>
        <v>#REF!</v>
      </c>
      <c r="N463" s="140" t="e">
        <f t="shared" ca="1" si="99"/>
        <v>#REF!</v>
      </c>
      <c r="O463" s="141" t="e">
        <f t="shared" ca="1" si="100"/>
        <v>#REF!</v>
      </c>
      <c r="P463" s="140" t="e">
        <f t="shared" ca="1" si="101"/>
        <v>#REF!</v>
      </c>
      <c r="Q463" s="140" t="e">
        <f t="shared" ca="1" si="102"/>
        <v>#REF!</v>
      </c>
      <c r="R463" s="141" t="e">
        <f t="shared" ca="1" si="103"/>
        <v>#REF!</v>
      </c>
      <c r="S463" s="140" t="e">
        <f t="shared" ca="1" si="104"/>
        <v>#REF!</v>
      </c>
      <c r="T463" s="140" t="e">
        <f t="shared" ca="1" si="105"/>
        <v>#REF!</v>
      </c>
      <c r="U463" s="140" t="e">
        <f t="shared" ca="1" si="106"/>
        <v>#REF!</v>
      </c>
      <c r="V463" s="141" t="e">
        <f t="shared" ca="1" si="107"/>
        <v>#REF!</v>
      </c>
      <c r="W463" s="140" t="e">
        <f t="shared" ca="1" si="108"/>
        <v>#REF!</v>
      </c>
      <c r="X463" s="146"/>
      <c r="Y463" s="146"/>
      <c r="Z463" s="146"/>
      <c r="AA463" s="146"/>
      <c r="AB463" s="206"/>
      <c r="AC463" s="6"/>
      <c r="AD463" s="6"/>
    </row>
    <row r="464" spans="1:30" hidden="1" x14ac:dyDescent="0.25">
      <c r="A464" s="132">
        <v>456</v>
      </c>
      <c r="B464" s="154" t="e">
        <f t="shared" ca="1" si="93"/>
        <v>#REF!</v>
      </c>
      <c r="C464" s="154" t="e">
        <f t="shared" ca="1" si="94"/>
        <v>#REF!</v>
      </c>
      <c r="D464" s="136"/>
      <c r="E464" s="137"/>
      <c r="F464" s="137" t="e">
        <f t="shared" ca="1" si="95"/>
        <v>#REF!</v>
      </c>
      <c r="G464" s="135"/>
      <c r="H464" s="135"/>
      <c r="I464" s="135" t="e">
        <f t="shared" ca="1" si="97"/>
        <v>#REF!</v>
      </c>
      <c r="J464" s="138"/>
      <c r="K464" s="138"/>
      <c r="L464" s="138" t="e">
        <f t="shared" ca="1" si="96"/>
        <v>#REF!</v>
      </c>
      <c r="M464" s="139" t="e">
        <f t="shared" ca="1" si="98"/>
        <v>#REF!</v>
      </c>
      <c r="N464" s="140" t="e">
        <f t="shared" ca="1" si="99"/>
        <v>#REF!</v>
      </c>
      <c r="O464" s="141" t="e">
        <f t="shared" ca="1" si="100"/>
        <v>#REF!</v>
      </c>
      <c r="P464" s="140" t="e">
        <f t="shared" ca="1" si="101"/>
        <v>#REF!</v>
      </c>
      <c r="Q464" s="140" t="e">
        <f t="shared" ca="1" si="102"/>
        <v>#REF!</v>
      </c>
      <c r="R464" s="141" t="e">
        <f t="shared" ca="1" si="103"/>
        <v>#REF!</v>
      </c>
      <c r="S464" s="140" t="e">
        <f t="shared" ca="1" si="104"/>
        <v>#REF!</v>
      </c>
      <c r="T464" s="140" t="e">
        <f t="shared" ca="1" si="105"/>
        <v>#REF!</v>
      </c>
      <c r="U464" s="140" t="e">
        <f t="shared" ca="1" si="106"/>
        <v>#REF!</v>
      </c>
      <c r="V464" s="141" t="e">
        <f t="shared" ca="1" si="107"/>
        <v>#REF!</v>
      </c>
      <c r="W464" s="140" t="e">
        <f t="shared" ca="1" si="108"/>
        <v>#REF!</v>
      </c>
      <c r="X464" s="146"/>
      <c r="Y464" s="146"/>
      <c r="Z464" s="146"/>
      <c r="AA464" s="146"/>
      <c r="AB464" s="206"/>
      <c r="AC464" s="6"/>
      <c r="AD464" s="6"/>
    </row>
    <row r="465" spans="1:30" hidden="1" x14ac:dyDescent="0.25">
      <c r="A465" s="132">
        <v>457</v>
      </c>
      <c r="B465" s="154" t="e">
        <f t="shared" ca="1" si="93"/>
        <v>#REF!</v>
      </c>
      <c r="C465" s="154" t="e">
        <f t="shared" ca="1" si="94"/>
        <v>#REF!</v>
      </c>
      <c r="D465" s="136"/>
      <c r="E465" s="137"/>
      <c r="F465" s="137" t="e">
        <f t="shared" ca="1" si="95"/>
        <v>#REF!</v>
      </c>
      <c r="G465" s="135"/>
      <c r="H465" s="135"/>
      <c r="I465" s="135" t="e">
        <f t="shared" ca="1" si="97"/>
        <v>#REF!</v>
      </c>
      <c r="J465" s="138"/>
      <c r="K465" s="138"/>
      <c r="L465" s="138" t="e">
        <f t="shared" ca="1" si="96"/>
        <v>#REF!</v>
      </c>
      <c r="M465" s="139" t="e">
        <f t="shared" ca="1" si="98"/>
        <v>#REF!</v>
      </c>
      <c r="N465" s="140" t="e">
        <f t="shared" ca="1" si="99"/>
        <v>#REF!</v>
      </c>
      <c r="O465" s="141" t="e">
        <f t="shared" ca="1" si="100"/>
        <v>#REF!</v>
      </c>
      <c r="P465" s="140" t="e">
        <f t="shared" ca="1" si="101"/>
        <v>#REF!</v>
      </c>
      <c r="Q465" s="140" t="e">
        <f t="shared" ca="1" si="102"/>
        <v>#REF!</v>
      </c>
      <c r="R465" s="141" t="e">
        <f t="shared" ca="1" si="103"/>
        <v>#REF!</v>
      </c>
      <c r="S465" s="140" t="e">
        <f t="shared" ca="1" si="104"/>
        <v>#REF!</v>
      </c>
      <c r="T465" s="140" t="e">
        <f t="shared" ca="1" si="105"/>
        <v>#REF!</v>
      </c>
      <c r="U465" s="140" t="e">
        <f t="shared" ca="1" si="106"/>
        <v>#REF!</v>
      </c>
      <c r="V465" s="141" t="e">
        <f t="shared" ca="1" si="107"/>
        <v>#REF!</v>
      </c>
      <c r="W465" s="140" t="e">
        <f t="shared" ca="1" si="108"/>
        <v>#REF!</v>
      </c>
      <c r="X465" s="146"/>
      <c r="Y465" s="146"/>
      <c r="Z465" s="146"/>
      <c r="AA465" s="146"/>
      <c r="AB465" s="206"/>
      <c r="AC465" s="6"/>
      <c r="AD465" s="6"/>
    </row>
    <row r="466" spans="1:30" hidden="1" x14ac:dyDescent="0.25">
      <c r="A466" s="132">
        <v>458</v>
      </c>
      <c r="B466" s="154" t="e">
        <f t="shared" ca="1" si="93"/>
        <v>#REF!</v>
      </c>
      <c r="C466" s="154" t="e">
        <f t="shared" ca="1" si="94"/>
        <v>#REF!</v>
      </c>
      <c r="D466" s="136"/>
      <c r="E466" s="137"/>
      <c r="F466" s="137" t="e">
        <f t="shared" ca="1" si="95"/>
        <v>#REF!</v>
      </c>
      <c r="G466" s="135"/>
      <c r="H466" s="135"/>
      <c r="I466" s="135" t="e">
        <f t="shared" ca="1" si="97"/>
        <v>#REF!</v>
      </c>
      <c r="J466" s="138"/>
      <c r="K466" s="138"/>
      <c r="L466" s="138" t="e">
        <f t="shared" ca="1" si="96"/>
        <v>#REF!</v>
      </c>
      <c r="M466" s="139" t="e">
        <f t="shared" ca="1" si="98"/>
        <v>#REF!</v>
      </c>
      <c r="N466" s="140" t="e">
        <f t="shared" ca="1" si="99"/>
        <v>#REF!</v>
      </c>
      <c r="O466" s="141" t="e">
        <f t="shared" ca="1" si="100"/>
        <v>#REF!</v>
      </c>
      <c r="P466" s="140" t="e">
        <f t="shared" ca="1" si="101"/>
        <v>#REF!</v>
      </c>
      <c r="Q466" s="140" t="e">
        <f t="shared" ca="1" si="102"/>
        <v>#REF!</v>
      </c>
      <c r="R466" s="141" t="e">
        <f t="shared" ca="1" si="103"/>
        <v>#REF!</v>
      </c>
      <c r="S466" s="140" t="e">
        <f t="shared" ca="1" si="104"/>
        <v>#REF!</v>
      </c>
      <c r="T466" s="140" t="e">
        <f t="shared" ca="1" si="105"/>
        <v>#REF!</v>
      </c>
      <c r="U466" s="140" t="e">
        <f t="shared" ca="1" si="106"/>
        <v>#REF!</v>
      </c>
      <c r="V466" s="141" t="e">
        <f t="shared" ca="1" si="107"/>
        <v>#REF!</v>
      </c>
      <c r="W466" s="140" t="e">
        <f t="shared" ca="1" si="108"/>
        <v>#REF!</v>
      </c>
      <c r="X466" s="146"/>
      <c r="Y466" s="146"/>
      <c r="Z466" s="146"/>
      <c r="AA466" s="146"/>
      <c r="AB466" s="206"/>
      <c r="AC466" s="6"/>
      <c r="AD466" s="6"/>
    </row>
    <row r="467" spans="1:30" hidden="1" x14ac:dyDescent="0.25">
      <c r="A467" s="132">
        <v>459</v>
      </c>
      <c r="B467" s="154" t="e">
        <f t="shared" ca="1" si="93"/>
        <v>#REF!</v>
      </c>
      <c r="C467" s="154" t="e">
        <f t="shared" ca="1" si="94"/>
        <v>#REF!</v>
      </c>
      <c r="D467" s="136"/>
      <c r="E467" s="137"/>
      <c r="F467" s="137" t="e">
        <f t="shared" ca="1" si="95"/>
        <v>#REF!</v>
      </c>
      <c r="G467" s="135"/>
      <c r="H467" s="135"/>
      <c r="I467" s="135" t="e">
        <f t="shared" ca="1" si="97"/>
        <v>#REF!</v>
      </c>
      <c r="J467" s="138"/>
      <c r="K467" s="138"/>
      <c r="L467" s="138" t="e">
        <f t="shared" ca="1" si="96"/>
        <v>#REF!</v>
      </c>
      <c r="M467" s="139" t="e">
        <f t="shared" ca="1" si="98"/>
        <v>#REF!</v>
      </c>
      <c r="N467" s="140" t="e">
        <f t="shared" ca="1" si="99"/>
        <v>#REF!</v>
      </c>
      <c r="O467" s="141" t="e">
        <f t="shared" ca="1" si="100"/>
        <v>#REF!</v>
      </c>
      <c r="P467" s="140" t="e">
        <f t="shared" ca="1" si="101"/>
        <v>#REF!</v>
      </c>
      <c r="Q467" s="140" t="e">
        <f t="shared" ca="1" si="102"/>
        <v>#REF!</v>
      </c>
      <c r="R467" s="141" t="e">
        <f t="shared" ca="1" si="103"/>
        <v>#REF!</v>
      </c>
      <c r="S467" s="140" t="e">
        <f t="shared" ca="1" si="104"/>
        <v>#REF!</v>
      </c>
      <c r="T467" s="140" t="e">
        <f t="shared" ca="1" si="105"/>
        <v>#REF!</v>
      </c>
      <c r="U467" s="140" t="e">
        <f t="shared" ca="1" si="106"/>
        <v>#REF!</v>
      </c>
      <c r="V467" s="141" t="e">
        <f t="shared" ca="1" si="107"/>
        <v>#REF!</v>
      </c>
      <c r="W467" s="140" t="e">
        <f t="shared" ca="1" si="108"/>
        <v>#REF!</v>
      </c>
      <c r="X467" s="146"/>
      <c r="Y467" s="146"/>
      <c r="Z467" s="146"/>
      <c r="AA467" s="146"/>
      <c r="AB467" s="206"/>
      <c r="AC467" s="6"/>
      <c r="AD467" s="6"/>
    </row>
    <row r="468" spans="1:30" hidden="1" x14ac:dyDescent="0.25">
      <c r="A468" s="132">
        <v>460</v>
      </c>
      <c r="B468" s="154" t="e">
        <f t="shared" ca="1" si="93"/>
        <v>#REF!</v>
      </c>
      <c r="C468" s="154" t="e">
        <f t="shared" ca="1" si="94"/>
        <v>#REF!</v>
      </c>
      <c r="D468" s="136"/>
      <c r="E468" s="137"/>
      <c r="F468" s="137" t="e">
        <f t="shared" ca="1" si="95"/>
        <v>#REF!</v>
      </c>
      <c r="G468" s="135"/>
      <c r="H468" s="135"/>
      <c r="I468" s="135" t="e">
        <f t="shared" ca="1" si="97"/>
        <v>#REF!</v>
      </c>
      <c r="J468" s="138"/>
      <c r="K468" s="138"/>
      <c r="L468" s="138" t="e">
        <f t="shared" ca="1" si="96"/>
        <v>#REF!</v>
      </c>
      <c r="M468" s="139" t="e">
        <f t="shared" ca="1" si="98"/>
        <v>#REF!</v>
      </c>
      <c r="N468" s="140" t="e">
        <f t="shared" ca="1" si="99"/>
        <v>#REF!</v>
      </c>
      <c r="O468" s="141" t="e">
        <f t="shared" ca="1" si="100"/>
        <v>#REF!</v>
      </c>
      <c r="P468" s="140" t="e">
        <f t="shared" ca="1" si="101"/>
        <v>#REF!</v>
      </c>
      <c r="Q468" s="140" t="e">
        <f t="shared" ca="1" si="102"/>
        <v>#REF!</v>
      </c>
      <c r="R468" s="141" t="e">
        <f t="shared" ca="1" si="103"/>
        <v>#REF!</v>
      </c>
      <c r="S468" s="140" t="e">
        <f t="shared" ca="1" si="104"/>
        <v>#REF!</v>
      </c>
      <c r="T468" s="140" t="e">
        <f t="shared" ca="1" si="105"/>
        <v>#REF!</v>
      </c>
      <c r="U468" s="140" t="e">
        <f t="shared" ca="1" si="106"/>
        <v>#REF!</v>
      </c>
      <c r="V468" s="141" t="e">
        <f t="shared" ca="1" si="107"/>
        <v>#REF!</v>
      </c>
      <c r="W468" s="140" t="e">
        <f t="shared" ca="1" si="108"/>
        <v>#REF!</v>
      </c>
      <c r="X468" s="146"/>
      <c r="Y468" s="146"/>
      <c r="Z468" s="146"/>
      <c r="AA468" s="146"/>
      <c r="AB468" s="206"/>
      <c r="AC468" s="6"/>
      <c r="AD468" s="6"/>
    </row>
    <row r="469" spans="1:30" hidden="1" x14ac:dyDescent="0.25">
      <c r="A469" s="132">
        <v>461</v>
      </c>
      <c r="B469" s="154" t="e">
        <f t="shared" ca="1" si="93"/>
        <v>#REF!</v>
      </c>
      <c r="C469" s="154" t="e">
        <f t="shared" ca="1" si="94"/>
        <v>#REF!</v>
      </c>
      <c r="D469" s="136"/>
      <c r="E469" s="137"/>
      <c r="F469" s="137" t="e">
        <f t="shared" ca="1" si="95"/>
        <v>#REF!</v>
      </c>
      <c r="G469" s="135"/>
      <c r="H469" s="135"/>
      <c r="I469" s="135" t="e">
        <f t="shared" ca="1" si="97"/>
        <v>#REF!</v>
      </c>
      <c r="J469" s="138"/>
      <c r="K469" s="138"/>
      <c r="L469" s="138" t="e">
        <f t="shared" ca="1" si="96"/>
        <v>#REF!</v>
      </c>
      <c r="M469" s="139" t="e">
        <f t="shared" ca="1" si="98"/>
        <v>#REF!</v>
      </c>
      <c r="N469" s="140" t="e">
        <f t="shared" ca="1" si="99"/>
        <v>#REF!</v>
      </c>
      <c r="O469" s="141" t="e">
        <f t="shared" ca="1" si="100"/>
        <v>#REF!</v>
      </c>
      <c r="P469" s="140" t="e">
        <f t="shared" ca="1" si="101"/>
        <v>#REF!</v>
      </c>
      <c r="Q469" s="140" t="e">
        <f t="shared" ca="1" si="102"/>
        <v>#REF!</v>
      </c>
      <c r="R469" s="141" t="e">
        <f t="shared" ca="1" si="103"/>
        <v>#REF!</v>
      </c>
      <c r="S469" s="140" t="e">
        <f t="shared" ca="1" si="104"/>
        <v>#REF!</v>
      </c>
      <c r="T469" s="140" t="e">
        <f t="shared" ca="1" si="105"/>
        <v>#REF!</v>
      </c>
      <c r="U469" s="140" t="e">
        <f t="shared" ca="1" si="106"/>
        <v>#REF!</v>
      </c>
      <c r="V469" s="141" t="e">
        <f t="shared" ca="1" si="107"/>
        <v>#REF!</v>
      </c>
      <c r="W469" s="140" t="e">
        <f t="shared" ca="1" si="108"/>
        <v>#REF!</v>
      </c>
      <c r="X469" s="146"/>
      <c r="Y469" s="146"/>
      <c r="Z469" s="146"/>
      <c r="AA469" s="146"/>
      <c r="AB469" s="206"/>
      <c r="AC469" s="6"/>
      <c r="AD469" s="6"/>
    </row>
    <row r="470" spans="1:30" hidden="1" x14ac:dyDescent="0.25">
      <c r="A470" s="132">
        <v>462</v>
      </c>
      <c r="B470" s="154" t="e">
        <f t="shared" ca="1" si="93"/>
        <v>#REF!</v>
      </c>
      <c r="C470" s="154" t="e">
        <f t="shared" ca="1" si="94"/>
        <v>#REF!</v>
      </c>
      <c r="D470" s="136"/>
      <c r="E470" s="137"/>
      <c r="F470" s="137" t="e">
        <f t="shared" ca="1" si="95"/>
        <v>#REF!</v>
      </c>
      <c r="G470" s="135"/>
      <c r="H470" s="135"/>
      <c r="I470" s="135" t="e">
        <f t="shared" ca="1" si="97"/>
        <v>#REF!</v>
      </c>
      <c r="J470" s="138"/>
      <c r="K470" s="138"/>
      <c r="L470" s="138" t="e">
        <f t="shared" ca="1" si="96"/>
        <v>#REF!</v>
      </c>
      <c r="M470" s="139" t="e">
        <f t="shared" ca="1" si="98"/>
        <v>#REF!</v>
      </c>
      <c r="N470" s="140" t="e">
        <f t="shared" ca="1" si="99"/>
        <v>#REF!</v>
      </c>
      <c r="O470" s="141" t="e">
        <f t="shared" ca="1" si="100"/>
        <v>#REF!</v>
      </c>
      <c r="P470" s="140" t="e">
        <f t="shared" ca="1" si="101"/>
        <v>#REF!</v>
      </c>
      <c r="Q470" s="140" t="e">
        <f t="shared" ca="1" si="102"/>
        <v>#REF!</v>
      </c>
      <c r="R470" s="141" t="e">
        <f t="shared" ca="1" si="103"/>
        <v>#REF!</v>
      </c>
      <c r="S470" s="140" t="e">
        <f t="shared" ca="1" si="104"/>
        <v>#REF!</v>
      </c>
      <c r="T470" s="140" t="e">
        <f t="shared" ca="1" si="105"/>
        <v>#REF!</v>
      </c>
      <c r="U470" s="140" t="e">
        <f t="shared" ca="1" si="106"/>
        <v>#REF!</v>
      </c>
      <c r="V470" s="141" t="e">
        <f t="shared" ca="1" si="107"/>
        <v>#REF!</v>
      </c>
      <c r="W470" s="140" t="e">
        <f t="shared" ca="1" si="108"/>
        <v>#REF!</v>
      </c>
      <c r="X470" s="146"/>
      <c r="Y470" s="146"/>
      <c r="Z470" s="146"/>
      <c r="AA470" s="146"/>
      <c r="AB470" s="206"/>
      <c r="AC470" s="6"/>
      <c r="AD470" s="6"/>
    </row>
    <row r="471" spans="1:30" hidden="1" x14ac:dyDescent="0.25">
      <c r="A471" s="132">
        <v>463</v>
      </c>
      <c r="B471" s="154" t="e">
        <f t="shared" ca="1" si="93"/>
        <v>#REF!</v>
      </c>
      <c r="C471" s="154" t="e">
        <f t="shared" ca="1" si="94"/>
        <v>#REF!</v>
      </c>
      <c r="D471" s="136"/>
      <c r="E471" s="137"/>
      <c r="F471" s="137" t="e">
        <f t="shared" ca="1" si="95"/>
        <v>#REF!</v>
      </c>
      <c r="G471" s="135"/>
      <c r="H471" s="135"/>
      <c r="I471" s="135" t="e">
        <f t="shared" ca="1" si="97"/>
        <v>#REF!</v>
      </c>
      <c r="J471" s="138"/>
      <c r="K471" s="138"/>
      <c r="L471" s="138" t="e">
        <f t="shared" ca="1" si="96"/>
        <v>#REF!</v>
      </c>
      <c r="M471" s="139" t="e">
        <f t="shared" ca="1" si="98"/>
        <v>#REF!</v>
      </c>
      <c r="N471" s="140" t="e">
        <f t="shared" ca="1" si="99"/>
        <v>#REF!</v>
      </c>
      <c r="O471" s="141" t="e">
        <f t="shared" ca="1" si="100"/>
        <v>#REF!</v>
      </c>
      <c r="P471" s="140" t="e">
        <f t="shared" ca="1" si="101"/>
        <v>#REF!</v>
      </c>
      <c r="Q471" s="140" t="e">
        <f t="shared" ca="1" si="102"/>
        <v>#REF!</v>
      </c>
      <c r="R471" s="141" t="e">
        <f t="shared" ca="1" si="103"/>
        <v>#REF!</v>
      </c>
      <c r="S471" s="140" t="e">
        <f t="shared" ca="1" si="104"/>
        <v>#REF!</v>
      </c>
      <c r="T471" s="140" t="e">
        <f t="shared" ca="1" si="105"/>
        <v>#REF!</v>
      </c>
      <c r="U471" s="140" t="e">
        <f t="shared" ca="1" si="106"/>
        <v>#REF!</v>
      </c>
      <c r="V471" s="141" t="e">
        <f t="shared" ca="1" si="107"/>
        <v>#REF!</v>
      </c>
      <c r="W471" s="140" t="e">
        <f t="shared" ca="1" si="108"/>
        <v>#REF!</v>
      </c>
      <c r="X471" s="146"/>
      <c r="Y471" s="146"/>
      <c r="Z471" s="146"/>
      <c r="AA471" s="146"/>
      <c r="AB471" s="206"/>
      <c r="AC471" s="6"/>
      <c r="AD471" s="6"/>
    </row>
    <row r="472" spans="1:30" hidden="1" x14ac:dyDescent="0.25">
      <c r="A472" s="132">
        <v>464</v>
      </c>
      <c r="B472" s="154" t="e">
        <f t="shared" ca="1" si="93"/>
        <v>#REF!</v>
      </c>
      <c r="C472" s="154" t="e">
        <f t="shared" ca="1" si="94"/>
        <v>#REF!</v>
      </c>
      <c r="D472" s="136"/>
      <c r="E472" s="137"/>
      <c r="F472" s="137" t="e">
        <f t="shared" ca="1" si="95"/>
        <v>#REF!</v>
      </c>
      <c r="G472" s="135"/>
      <c r="H472" s="135"/>
      <c r="I472" s="135" t="e">
        <f t="shared" ca="1" si="97"/>
        <v>#REF!</v>
      </c>
      <c r="J472" s="138"/>
      <c r="K472" s="138"/>
      <c r="L472" s="138" t="e">
        <f t="shared" ca="1" si="96"/>
        <v>#REF!</v>
      </c>
      <c r="M472" s="139" t="e">
        <f t="shared" ca="1" si="98"/>
        <v>#REF!</v>
      </c>
      <c r="N472" s="140" t="e">
        <f t="shared" ca="1" si="99"/>
        <v>#REF!</v>
      </c>
      <c r="O472" s="141" t="e">
        <f t="shared" ca="1" si="100"/>
        <v>#REF!</v>
      </c>
      <c r="P472" s="140" t="e">
        <f t="shared" ca="1" si="101"/>
        <v>#REF!</v>
      </c>
      <c r="Q472" s="140" t="e">
        <f t="shared" ca="1" si="102"/>
        <v>#REF!</v>
      </c>
      <c r="R472" s="141" t="e">
        <f t="shared" ca="1" si="103"/>
        <v>#REF!</v>
      </c>
      <c r="S472" s="140" t="e">
        <f t="shared" ca="1" si="104"/>
        <v>#REF!</v>
      </c>
      <c r="T472" s="140" t="e">
        <f t="shared" ca="1" si="105"/>
        <v>#REF!</v>
      </c>
      <c r="U472" s="140" t="e">
        <f t="shared" ca="1" si="106"/>
        <v>#REF!</v>
      </c>
      <c r="V472" s="141" t="e">
        <f t="shared" ca="1" si="107"/>
        <v>#REF!</v>
      </c>
      <c r="W472" s="140" t="e">
        <f t="shared" ca="1" si="108"/>
        <v>#REF!</v>
      </c>
      <c r="X472" s="146"/>
      <c r="Y472" s="146"/>
      <c r="Z472" s="146"/>
      <c r="AA472" s="146"/>
      <c r="AB472" s="206"/>
      <c r="AC472" s="6"/>
      <c r="AD472" s="6"/>
    </row>
    <row r="473" spans="1:30" hidden="1" x14ac:dyDescent="0.25">
      <c r="A473" s="132">
        <v>465</v>
      </c>
      <c r="B473" s="154" t="e">
        <f t="shared" ca="1" si="93"/>
        <v>#REF!</v>
      </c>
      <c r="C473" s="154" t="e">
        <f t="shared" ca="1" si="94"/>
        <v>#REF!</v>
      </c>
      <c r="D473" s="136"/>
      <c r="E473" s="137"/>
      <c r="F473" s="137" t="e">
        <f t="shared" ca="1" si="95"/>
        <v>#REF!</v>
      </c>
      <c r="G473" s="135"/>
      <c r="H473" s="135"/>
      <c r="I473" s="135" t="e">
        <f t="shared" ca="1" si="97"/>
        <v>#REF!</v>
      </c>
      <c r="J473" s="138"/>
      <c r="K473" s="138"/>
      <c r="L473" s="138" t="e">
        <f t="shared" ca="1" si="96"/>
        <v>#REF!</v>
      </c>
      <c r="M473" s="139" t="e">
        <f t="shared" ca="1" si="98"/>
        <v>#REF!</v>
      </c>
      <c r="N473" s="140" t="e">
        <f t="shared" ca="1" si="99"/>
        <v>#REF!</v>
      </c>
      <c r="O473" s="141" t="e">
        <f t="shared" ca="1" si="100"/>
        <v>#REF!</v>
      </c>
      <c r="P473" s="140" t="e">
        <f t="shared" ca="1" si="101"/>
        <v>#REF!</v>
      </c>
      <c r="Q473" s="140" t="e">
        <f t="shared" ca="1" si="102"/>
        <v>#REF!</v>
      </c>
      <c r="R473" s="141" t="e">
        <f t="shared" ca="1" si="103"/>
        <v>#REF!</v>
      </c>
      <c r="S473" s="140" t="e">
        <f t="shared" ca="1" si="104"/>
        <v>#REF!</v>
      </c>
      <c r="T473" s="140" t="e">
        <f t="shared" ca="1" si="105"/>
        <v>#REF!</v>
      </c>
      <c r="U473" s="140" t="e">
        <f t="shared" ca="1" si="106"/>
        <v>#REF!</v>
      </c>
      <c r="V473" s="141" t="e">
        <f t="shared" ca="1" si="107"/>
        <v>#REF!</v>
      </c>
      <c r="W473" s="140" t="e">
        <f t="shared" ca="1" si="108"/>
        <v>#REF!</v>
      </c>
      <c r="X473" s="146"/>
      <c r="Y473" s="146"/>
      <c r="Z473" s="146"/>
      <c r="AA473" s="146"/>
      <c r="AB473" s="206"/>
      <c r="AC473" s="6"/>
      <c r="AD473" s="6"/>
    </row>
    <row r="474" spans="1:30" hidden="1" x14ac:dyDescent="0.25">
      <c r="A474" s="132">
        <v>466</v>
      </c>
      <c r="B474" s="154" t="e">
        <f t="shared" ca="1" si="93"/>
        <v>#REF!</v>
      </c>
      <c r="C474" s="154" t="e">
        <f t="shared" ca="1" si="94"/>
        <v>#REF!</v>
      </c>
      <c r="D474" s="136"/>
      <c r="E474" s="137"/>
      <c r="F474" s="137" t="e">
        <f t="shared" ca="1" si="95"/>
        <v>#REF!</v>
      </c>
      <c r="G474" s="135"/>
      <c r="H474" s="135"/>
      <c r="I474" s="135" t="e">
        <f t="shared" ca="1" si="97"/>
        <v>#REF!</v>
      </c>
      <c r="J474" s="138"/>
      <c r="K474" s="138"/>
      <c r="L474" s="138" t="e">
        <f t="shared" ca="1" si="96"/>
        <v>#REF!</v>
      </c>
      <c r="M474" s="139" t="e">
        <f t="shared" ca="1" si="98"/>
        <v>#REF!</v>
      </c>
      <c r="N474" s="140" t="e">
        <f t="shared" ca="1" si="99"/>
        <v>#REF!</v>
      </c>
      <c r="O474" s="141" t="e">
        <f t="shared" ca="1" si="100"/>
        <v>#REF!</v>
      </c>
      <c r="P474" s="140" t="e">
        <f t="shared" ca="1" si="101"/>
        <v>#REF!</v>
      </c>
      <c r="Q474" s="140" t="e">
        <f t="shared" ca="1" si="102"/>
        <v>#REF!</v>
      </c>
      <c r="R474" s="141" t="e">
        <f t="shared" ca="1" si="103"/>
        <v>#REF!</v>
      </c>
      <c r="S474" s="140" t="e">
        <f t="shared" ca="1" si="104"/>
        <v>#REF!</v>
      </c>
      <c r="T474" s="140" t="e">
        <f t="shared" ca="1" si="105"/>
        <v>#REF!</v>
      </c>
      <c r="U474" s="140" t="e">
        <f t="shared" ca="1" si="106"/>
        <v>#REF!</v>
      </c>
      <c r="V474" s="141" t="e">
        <f t="shared" ca="1" si="107"/>
        <v>#REF!</v>
      </c>
      <c r="W474" s="140" t="e">
        <f t="shared" ca="1" si="108"/>
        <v>#REF!</v>
      </c>
      <c r="X474" s="146"/>
      <c r="Y474" s="146"/>
      <c r="Z474" s="146"/>
      <c r="AA474" s="146"/>
      <c r="AB474" s="206"/>
      <c r="AC474" s="6"/>
      <c r="AD474" s="6"/>
    </row>
    <row r="475" spans="1:30" hidden="1" x14ac:dyDescent="0.25">
      <c r="A475" s="132">
        <v>467</v>
      </c>
      <c r="B475" s="154" t="e">
        <f t="shared" ca="1" si="93"/>
        <v>#REF!</v>
      </c>
      <c r="C475" s="154" t="e">
        <f t="shared" ca="1" si="94"/>
        <v>#REF!</v>
      </c>
      <c r="D475" s="136"/>
      <c r="E475" s="137"/>
      <c r="F475" s="137" t="e">
        <f t="shared" ca="1" si="95"/>
        <v>#REF!</v>
      </c>
      <c r="G475" s="135"/>
      <c r="H475" s="135"/>
      <c r="I475" s="135" t="e">
        <f t="shared" ca="1" si="97"/>
        <v>#REF!</v>
      </c>
      <c r="J475" s="138"/>
      <c r="K475" s="138"/>
      <c r="L475" s="138" t="e">
        <f t="shared" ca="1" si="96"/>
        <v>#REF!</v>
      </c>
      <c r="M475" s="139" t="e">
        <f t="shared" ca="1" si="98"/>
        <v>#REF!</v>
      </c>
      <c r="N475" s="140" t="e">
        <f t="shared" ca="1" si="99"/>
        <v>#REF!</v>
      </c>
      <c r="O475" s="141" t="e">
        <f t="shared" ca="1" si="100"/>
        <v>#REF!</v>
      </c>
      <c r="P475" s="140" t="e">
        <f t="shared" ca="1" si="101"/>
        <v>#REF!</v>
      </c>
      <c r="Q475" s="140" t="e">
        <f t="shared" ca="1" si="102"/>
        <v>#REF!</v>
      </c>
      <c r="R475" s="141" t="e">
        <f t="shared" ca="1" si="103"/>
        <v>#REF!</v>
      </c>
      <c r="S475" s="140" t="e">
        <f t="shared" ca="1" si="104"/>
        <v>#REF!</v>
      </c>
      <c r="T475" s="140" t="e">
        <f t="shared" ca="1" si="105"/>
        <v>#REF!</v>
      </c>
      <c r="U475" s="140" t="e">
        <f t="shared" ca="1" si="106"/>
        <v>#REF!</v>
      </c>
      <c r="V475" s="141" t="e">
        <f t="shared" ca="1" si="107"/>
        <v>#REF!</v>
      </c>
      <c r="W475" s="140" t="e">
        <f t="shared" ca="1" si="108"/>
        <v>#REF!</v>
      </c>
      <c r="X475" s="146"/>
      <c r="Y475" s="146"/>
      <c r="Z475" s="146"/>
      <c r="AA475" s="146"/>
      <c r="AB475" s="206"/>
      <c r="AC475" s="6"/>
      <c r="AD475" s="6"/>
    </row>
    <row r="476" spans="1:30" hidden="1" x14ac:dyDescent="0.25">
      <c r="A476" s="132">
        <v>468</v>
      </c>
      <c r="B476" s="154" t="e">
        <f t="shared" ca="1" si="93"/>
        <v>#REF!</v>
      </c>
      <c r="C476" s="154" t="e">
        <f t="shared" ca="1" si="94"/>
        <v>#REF!</v>
      </c>
      <c r="D476" s="136"/>
      <c r="E476" s="137"/>
      <c r="F476" s="137" t="e">
        <f t="shared" ca="1" si="95"/>
        <v>#REF!</v>
      </c>
      <c r="G476" s="135"/>
      <c r="H476" s="135"/>
      <c r="I476" s="135" t="e">
        <f t="shared" ca="1" si="97"/>
        <v>#REF!</v>
      </c>
      <c r="J476" s="138"/>
      <c r="K476" s="138"/>
      <c r="L476" s="138" t="e">
        <f t="shared" ca="1" si="96"/>
        <v>#REF!</v>
      </c>
      <c r="M476" s="139" t="e">
        <f t="shared" ca="1" si="98"/>
        <v>#REF!</v>
      </c>
      <c r="N476" s="140" t="e">
        <f t="shared" ca="1" si="99"/>
        <v>#REF!</v>
      </c>
      <c r="O476" s="141" t="e">
        <f t="shared" ca="1" si="100"/>
        <v>#REF!</v>
      </c>
      <c r="P476" s="140" t="e">
        <f t="shared" ca="1" si="101"/>
        <v>#REF!</v>
      </c>
      <c r="Q476" s="140" t="e">
        <f t="shared" ca="1" si="102"/>
        <v>#REF!</v>
      </c>
      <c r="R476" s="141" t="e">
        <f t="shared" ca="1" si="103"/>
        <v>#REF!</v>
      </c>
      <c r="S476" s="140" t="e">
        <f t="shared" ca="1" si="104"/>
        <v>#REF!</v>
      </c>
      <c r="T476" s="140" t="e">
        <f t="shared" ca="1" si="105"/>
        <v>#REF!</v>
      </c>
      <c r="U476" s="140" t="e">
        <f t="shared" ca="1" si="106"/>
        <v>#REF!</v>
      </c>
      <c r="V476" s="141" t="e">
        <f t="shared" ca="1" si="107"/>
        <v>#REF!</v>
      </c>
      <c r="W476" s="140" t="e">
        <f t="shared" ca="1" si="108"/>
        <v>#REF!</v>
      </c>
      <c r="X476" s="146"/>
      <c r="Y476" s="146"/>
      <c r="Z476" s="146"/>
      <c r="AA476" s="146"/>
      <c r="AB476" s="206"/>
      <c r="AC476" s="6"/>
      <c r="AD476" s="6"/>
    </row>
    <row r="477" spans="1:30" hidden="1" x14ac:dyDescent="0.25">
      <c r="A477" s="132">
        <v>469</v>
      </c>
      <c r="B477" s="154" t="e">
        <f t="shared" ca="1" si="93"/>
        <v>#REF!</v>
      </c>
      <c r="C477" s="154" t="e">
        <f t="shared" ca="1" si="94"/>
        <v>#REF!</v>
      </c>
      <c r="D477" s="136"/>
      <c r="E477" s="137"/>
      <c r="F477" s="137" t="e">
        <f t="shared" ca="1" si="95"/>
        <v>#REF!</v>
      </c>
      <c r="G477" s="135"/>
      <c r="H477" s="135"/>
      <c r="I477" s="135" t="e">
        <f t="shared" ca="1" si="97"/>
        <v>#REF!</v>
      </c>
      <c r="J477" s="138"/>
      <c r="K477" s="138"/>
      <c r="L477" s="138" t="e">
        <f t="shared" ca="1" si="96"/>
        <v>#REF!</v>
      </c>
      <c r="M477" s="139" t="e">
        <f t="shared" ca="1" si="98"/>
        <v>#REF!</v>
      </c>
      <c r="N477" s="140" t="e">
        <f t="shared" ca="1" si="99"/>
        <v>#REF!</v>
      </c>
      <c r="O477" s="141" t="e">
        <f t="shared" ca="1" si="100"/>
        <v>#REF!</v>
      </c>
      <c r="P477" s="140" t="e">
        <f t="shared" ca="1" si="101"/>
        <v>#REF!</v>
      </c>
      <c r="Q477" s="140" t="e">
        <f t="shared" ca="1" si="102"/>
        <v>#REF!</v>
      </c>
      <c r="R477" s="141" t="e">
        <f t="shared" ca="1" si="103"/>
        <v>#REF!</v>
      </c>
      <c r="S477" s="140" t="e">
        <f t="shared" ca="1" si="104"/>
        <v>#REF!</v>
      </c>
      <c r="T477" s="140" t="e">
        <f t="shared" ca="1" si="105"/>
        <v>#REF!</v>
      </c>
      <c r="U477" s="140" t="e">
        <f t="shared" ca="1" si="106"/>
        <v>#REF!</v>
      </c>
      <c r="V477" s="141" t="e">
        <f t="shared" ca="1" si="107"/>
        <v>#REF!</v>
      </c>
      <c r="W477" s="140" t="e">
        <f t="shared" ca="1" si="108"/>
        <v>#REF!</v>
      </c>
      <c r="X477" s="146"/>
      <c r="Y477" s="146"/>
      <c r="Z477" s="146"/>
      <c r="AA477" s="146"/>
      <c r="AB477" s="206"/>
      <c r="AC477" s="6"/>
      <c r="AD477" s="6"/>
    </row>
    <row r="478" spans="1:30" hidden="1" x14ac:dyDescent="0.25">
      <c r="A478" s="132">
        <v>470</v>
      </c>
      <c r="B478" s="154" t="e">
        <f t="shared" ca="1" si="93"/>
        <v>#REF!</v>
      </c>
      <c r="C478" s="154" t="e">
        <f t="shared" ca="1" si="94"/>
        <v>#REF!</v>
      </c>
      <c r="D478" s="136"/>
      <c r="E478" s="137"/>
      <c r="F478" s="137" t="e">
        <f t="shared" ca="1" si="95"/>
        <v>#REF!</v>
      </c>
      <c r="G478" s="135"/>
      <c r="H478" s="135"/>
      <c r="I478" s="135" t="e">
        <f t="shared" ca="1" si="97"/>
        <v>#REF!</v>
      </c>
      <c r="J478" s="138"/>
      <c r="K478" s="138"/>
      <c r="L478" s="138" t="e">
        <f t="shared" ca="1" si="96"/>
        <v>#REF!</v>
      </c>
      <c r="M478" s="139" t="e">
        <f t="shared" ca="1" si="98"/>
        <v>#REF!</v>
      </c>
      <c r="N478" s="140" t="e">
        <f t="shared" ca="1" si="99"/>
        <v>#REF!</v>
      </c>
      <c r="O478" s="141" t="e">
        <f t="shared" ca="1" si="100"/>
        <v>#REF!</v>
      </c>
      <c r="P478" s="140" t="e">
        <f t="shared" ca="1" si="101"/>
        <v>#REF!</v>
      </c>
      <c r="Q478" s="140" t="e">
        <f t="shared" ca="1" si="102"/>
        <v>#REF!</v>
      </c>
      <c r="R478" s="141" t="e">
        <f t="shared" ca="1" si="103"/>
        <v>#REF!</v>
      </c>
      <c r="S478" s="140" t="e">
        <f t="shared" ca="1" si="104"/>
        <v>#REF!</v>
      </c>
      <c r="T478" s="140" t="e">
        <f t="shared" ca="1" si="105"/>
        <v>#REF!</v>
      </c>
      <c r="U478" s="140" t="e">
        <f t="shared" ca="1" si="106"/>
        <v>#REF!</v>
      </c>
      <c r="V478" s="141" t="e">
        <f t="shared" ca="1" si="107"/>
        <v>#REF!</v>
      </c>
      <c r="W478" s="140" t="e">
        <f t="shared" ca="1" si="108"/>
        <v>#REF!</v>
      </c>
      <c r="X478" s="146"/>
      <c r="Y478" s="146"/>
      <c r="Z478" s="146"/>
      <c r="AA478" s="146"/>
      <c r="AB478" s="206"/>
      <c r="AC478" s="6"/>
      <c r="AD478" s="6"/>
    </row>
    <row r="479" spans="1:30" hidden="1" x14ac:dyDescent="0.25">
      <c r="A479" s="132">
        <v>471</v>
      </c>
      <c r="B479" s="154" t="e">
        <f t="shared" ca="1" si="93"/>
        <v>#REF!</v>
      </c>
      <c r="C479" s="154" t="e">
        <f t="shared" ca="1" si="94"/>
        <v>#REF!</v>
      </c>
      <c r="D479" s="136"/>
      <c r="E479" s="137"/>
      <c r="F479" s="137" t="e">
        <f t="shared" ca="1" si="95"/>
        <v>#REF!</v>
      </c>
      <c r="G479" s="135"/>
      <c r="H479" s="135"/>
      <c r="I479" s="135" t="e">
        <f t="shared" ca="1" si="97"/>
        <v>#REF!</v>
      </c>
      <c r="J479" s="138"/>
      <c r="K479" s="138"/>
      <c r="L479" s="138" t="e">
        <f t="shared" ca="1" si="96"/>
        <v>#REF!</v>
      </c>
      <c r="M479" s="139" t="e">
        <f t="shared" ca="1" si="98"/>
        <v>#REF!</v>
      </c>
      <c r="N479" s="140" t="e">
        <f t="shared" ca="1" si="99"/>
        <v>#REF!</v>
      </c>
      <c r="O479" s="141" t="e">
        <f t="shared" ca="1" si="100"/>
        <v>#REF!</v>
      </c>
      <c r="P479" s="140" t="e">
        <f t="shared" ca="1" si="101"/>
        <v>#REF!</v>
      </c>
      <c r="Q479" s="140" t="e">
        <f t="shared" ca="1" si="102"/>
        <v>#REF!</v>
      </c>
      <c r="R479" s="141" t="e">
        <f t="shared" ca="1" si="103"/>
        <v>#REF!</v>
      </c>
      <c r="S479" s="140" t="e">
        <f t="shared" ca="1" si="104"/>
        <v>#REF!</v>
      </c>
      <c r="T479" s="140" t="e">
        <f t="shared" ca="1" si="105"/>
        <v>#REF!</v>
      </c>
      <c r="U479" s="140" t="e">
        <f t="shared" ca="1" si="106"/>
        <v>#REF!</v>
      </c>
      <c r="V479" s="141" t="e">
        <f t="shared" ca="1" si="107"/>
        <v>#REF!</v>
      </c>
      <c r="W479" s="140" t="e">
        <f t="shared" ca="1" si="108"/>
        <v>#REF!</v>
      </c>
      <c r="X479" s="146"/>
      <c r="Y479" s="146"/>
      <c r="Z479" s="146"/>
      <c r="AA479" s="146"/>
      <c r="AB479" s="206"/>
      <c r="AC479" s="6"/>
      <c r="AD479" s="6"/>
    </row>
    <row r="480" spans="1:30" hidden="1" x14ac:dyDescent="0.25">
      <c r="A480" s="132">
        <v>472</v>
      </c>
      <c r="B480" s="154" t="e">
        <f t="shared" ca="1" si="93"/>
        <v>#REF!</v>
      </c>
      <c r="C480" s="154" t="e">
        <f t="shared" ca="1" si="94"/>
        <v>#REF!</v>
      </c>
      <c r="D480" s="136"/>
      <c r="E480" s="137"/>
      <c r="F480" s="137" t="e">
        <f t="shared" ca="1" si="95"/>
        <v>#REF!</v>
      </c>
      <c r="G480" s="135"/>
      <c r="H480" s="135"/>
      <c r="I480" s="135" t="e">
        <f t="shared" ca="1" si="97"/>
        <v>#REF!</v>
      </c>
      <c r="J480" s="138"/>
      <c r="K480" s="138"/>
      <c r="L480" s="138" t="e">
        <f t="shared" ca="1" si="96"/>
        <v>#REF!</v>
      </c>
      <c r="M480" s="139" t="e">
        <f t="shared" ca="1" si="98"/>
        <v>#REF!</v>
      </c>
      <c r="N480" s="140" t="e">
        <f t="shared" ca="1" si="99"/>
        <v>#REF!</v>
      </c>
      <c r="O480" s="141" t="e">
        <f t="shared" ca="1" si="100"/>
        <v>#REF!</v>
      </c>
      <c r="P480" s="140" t="e">
        <f t="shared" ca="1" si="101"/>
        <v>#REF!</v>
      </c>
      <c r="Q480" s="140" t="e">
        <f t="shared" ca="1" si="102"/>
        <v>#REF!</v>
      </c>
      <c r="R480" s="141" t="e">
        <f t="shared" ca="1" si="103"/>
        <v>#REF!</v>
      </c>
      <c r="S480" s="140" t="e">
        <f t="shared" ca="1" si="104"/>
        <v>#REF!</v>
      </c>
      <c r="T480" s="140" t="e">
        <f t="shared" ca="1" si="105"/>
        <v>#REF!</v>
      </c>
      <c r="U480" s="140" t="e">
        <f t="shared" ca="1" si="106"/>
        <v>#REF!</v>
      </c>
      <c r="V480" s="141" t="e">
        <f t="shared" ca="1" si="107"/>
        <v>#REF!</v>
      </c>
      <c r="W480" s="140" t="e">
        <f t="shared" ca="1" si="108"/>
        <v>#REF!</v>
      </c>
      <c r="X480" s="146"/>
      <c r="Y480" s="146"/>
      <c r="Z480" s="146"/>
      <c r="AA480" s="146"/>
      <c r="AB480" s="206"/>
      <c r="AC480" s="6"/>
      <c r="AD480" s="6"/>
    </row>
    <row r="481" spans="1:30" hidden="1" x14ac:dyDescent="0.25">
      <c r="A481" s="132">
        <v>473</v>
      </c>
      <c r="B481" s="154" t="e">
        <f t="shared" ca="1" si="93"/>
        <v>#REF!</v>
      </c>
      <c r="C481" s="154" t="e">
        <f t="shared" ca="1" si="94"/>
        <v>#REF!</v>
      </c>
      <c r="D481" s="136"/>
      <c r="E481" s="137"/>
      <c r="F481" s="137" t="e">
        <f t="shared" ca="1" si="95"/>
        <v>#REF!</v>
      </c>
      <c r="G481" s="135"/>
      <c r="H481" s="135"/>
      <c r="I481" s="135" t="e">
        <f t="shared" ca="1" si="97"/>
        <v>#REF!</v>
      </c>
      <c r="J481" s="138"/>
      <c r="K481" s="138"/>
      <c r="L481" s="138" t="e">
        <f t="shared" ca="1" si="96"/>
        <v>#REF!</v>
      </c>
      <c r="M481" s="139" t="e">
        <f t="shared" ca="1" si="98"/>
        <v>#REF!</v>
      </c>
      <c r="N481" s="140" t="e">
        <f t="shared" ca="1" si="99"/>
        <v>#REF!</v>
      </c>
      <c r="O481" s="141" t="e">
        <f t="shared" ca="1" si="100"/>
        <v>#REF!</v>
      </c>
      <c r="P481" s="140" t="e">
        <f t="shared" ca="1" si="101"/>
        <v>#REF!</v>
      </c>
      <c r="Q481" s="140" t="e">
        <f t="shared" ca="1" si="102"/>
        <v>#REF!</v>
      </c>
      <c r="R481" s="141" t="e">
        <f t="shared" ca="1" si="103"/>
        <v>#REF!</v>
      </c>
      <c r="S481" s="140" t="e">
        <f t="shared" ca="1" si="104"/>
        <v>#REF!</v>
      </c>
      <c r="T481" s="140" t="e">
        <f t="shared" ca="1" si="105"/>
        <v>#REF!</v>
      </c>
      <c r="U481" s="140" t="e">
        <f t="shared" ca="1" si="106"/>
        <v>#REF!</v>
      </c>
      <c r="V481" s="141" t="e">
        <f t="shared" ca="1" si="107"/>
        <v>#REF!</v>
      </c>
      <c r="W481" s="140" t="e">
        <f t="shared" ca="1" si="108"/>
        <v>#REF!</v>
      </c>
      <c r="X481" s="146"/>
      <c r="Y481" s="146"/>
      <c r="Z481" s="146"/>
      <c r="AA481" s="146"/>
      <c r="AB481" s="206"/>
      <c r="AC481" s="6"/>
      <c r="AD481" s="6"/>
    </row>
    <row r="482" spans="1:30" hidden="1" x14ac:dyDescent="0.25">
      <c r="A482" s="132">
        <v>474</v>
      </c>
      <c r="B482" s="154" t="e">
        <f t="shared" ca="1" si="93"/>
        <v>#REF!</v>
      </c>
      <c r="C482" s="154" t="e">
        <f t="shared" ca="1" si="94"/>
        <v>#REF!</v>
      </c>
      <c r="D482" s="136"/>
      <c r="E482" s="137"/>
      <c r="F482" s="137" t="e">
        <f t="shared" ca="1" si="95"/>
        <v>#REF!</v>
      </c>
      <c r="G482" s="135"/>
      <c r="H482" s="135"/>
      <c r="I482" s="135" t="e">
        <f t="shared" ca="1" si="97"/>
        <v>#REF!</v>
      </c>
      <c r="J482" s="138"/>
      <c r="K482" s="138"/>
      <c r="L482" s="138" t="e">
        <f t="shared" ca="1" si="96"/>
        <v>#REF!</v>
      </c>
      <c r="M482" s="139" t="e">
        <f t="shared" ca="1" si="98"/>
        <v>#REF!</v>
      </c>
      <c r="N482" s="140" t="e">
        <f t="shared" ca="1" si="99"/>
        <v>#REF!</v>
      </c>
      <c r="O482" s="141" t="e">
        <f t="shared" ca="1" si="100"/>
        <v>#REF!</v>
      </c>
      <c r="P482" s="140" t="e">
        <f t="shared" ca="1" si="101"/>
        <v>#REF!</v>
      </c>
      <c r="Q482" s="140" t="e">
        <f t="shared" ca="1" si="102"/>
        <v>#REF!</v>
      </c>
      <c r="R482" s="141" t="e">
        <f t="shared" ca="1" si="103"/>
        <v>#REF!</v>
      </c>
      <c r="S482" s="140" t="e">
        <f t="shared" ca="1" si="104"/>
        <v>#REF!</v>
      </c>
      <c r="T482" s="140" t="e">
        <f t="shared" ca="1" si="105"/>
        <v>#REF!</v>
      </c>
      <c r="U482" s="140" t="e">
        <f t="shared" ca="1" si="106"/>
        <v>#REF!</v>
      </c>
      <c r="V482" s="141" t="e">
        <f t="shared" ca="1" si="107"/>
        <v>#REF!</v>
      </c>
      <c r="W482" s="140" t="e">
        <f t="shared" ca="1" si="108"/>
        <v>#REF!</v>
      </c>
      <c r="X482" s="146"/>
      <c r="Y482" s="146"/>
      <c r="Z482" s="146"/>
      <c r="AA482" s="146"/>
      <c r="AB482" s="206"/>
      <c r="AC482" s="6"/>
      <c r="AD482" s="6"/>
    </row>
    <row r="483" spans="1:30" hidden="1" x14ac:dyDescent="0.25">
      <c r="A483" s="132">
        <v>475</v>
      </c>
      <c r="B483" s="154" t="e">
        <f t="shared" ca="1" si="93"/>
        <v>#REF!</v>
      </c>
      <c r="C483" s="154" t="e">
        <f t="shared" ca="1" si="94"/>
        <v>#REF!</v>
      </c>
      <c r="D483" s="136"/>
      <c r="E483" s="137"/>
      <c r="F483" s="137" t="e">
        <f t="shared" ca="1" si="95"/>
        <v>#REF!</v>
      </c>
      <c r="G483" s="135"/>
      <c r="H483" s="135"/>
      <c r="I483" s="135" t="e">
        <f t="shared" ca="1" si="97"/>
        <v>#REF!</v>
      </c>
      <c r="J483" s="138"/>
      <c r="K483" s="138"/>
      <c r="L483" s="138" t="e">
        <f t="shared" ca="1" si="96"/>
        <v>#REF!</v>
      </c>
      <c r="M483" s="139" t="e">
        <f t="shared" ca="1" si="98"/>
        <v>#REF!</v>
      </c>
      <c r="N483" s="140" t="e">
        <f t="shared" ca="1" si="99"/>
        <v>#REF!</v>
      </c>
      <c r="O483" s="141" t="e">
        <f t="shared" ca="1" si="100"/>
        <v>#REF!</v>
      </c>
      <c r="P483" s="140" t="e">
        <f t="shared" ca="1" si="101"/>
        <v>#REF!</v>
      </c>
      <c r="Q483" s="140" t="e">
        <f t="shared" ca="1" si="102"/>
        <v>#REF!</v>
      </c>
      <c r="R483" s="141" t="e">
        <f t="shared" ca="1" si="103"/>
        <v>#REF!</v>
      </c>
      <c r="S483" s="140" t="e">
        <f t="shared" ca="1" si="104"/>
        <v>#REF!</v>
      </c>
      <c r="T483" s="140" t="e">
        <f t="shared" ca="1" si="105"/>
        <v>#REF!</v>
      </c>
      <c r="U483" s="140" t="e">
        <f t="shared" ca="1" si="106"/>
        <v>#REF!</v>
      </c>
      <c r="V483" s="141" t="e">
        <f t="shared" ca="1" si="107"/>
        <v>#REF!</v>
      </c>
      <c r="W483" s="140" t="e">
        <f t="shared" ca="1" si="108"/>
        <v>#REF!</v>
      </c>
      <c r="X483" s="146"/>
      <c r="Y483" s="146"/>
      <c r="Z483" s="146"/>
      <c r="AA483" s="146"/>
      <c r="AB483" s="206"/>
      <c r="AC483" s="6"/>
      <c r="AD483" s="6"/>
    </row>
    <row r="484" spans="1:30" hidden="1" x14ac:dyDescent="0.25">
      <c r="A484" s="132">
        <v>476</v>
      </c>
      <c r="B484" s="154" t="e">
        <f t="shared" ca="1" si="93"/>
        <v>#REF!</v>
      </c>
      <c r="C484" s="154" t="e">
        <f t="shared" ca="1" si="94"/>
        <v>#REF!</v>
      </c>
      <c r="D484" s="136"/>
      <c r="E484" s="137"/>
      <c r="F484" s="137" t="e">
        <f t="shared" ca="1" si="95"/>
        <v>#REF!</v>
      </c>
      <c r="G484" s="135"/>
      <c r="H484" s="135"/>
      <c r="I484" s="135" t="e">
        <f t="shared" ca="1" si="97"/>
        <v>#REF!</v>
      </c>
      <c r="J484" s="138"/>
      <c r="K484" s="138"/>
      <c r="L484" s="138" t="e">
        <f t="shared" ca="1" si="96"/>
        <v>#REF!</v>
      </c>
      <c r="M484" s="139" t="e">
        <f t="shared" ca="1" si="98"/>
        <v>#REF!</v>
      </c>
      <c r="N484" s="140" t="e">
        <f t="shared" ca="1" si="99"/>
        <v>#REF!</v>
      </c>
      <c r="O484" s="141" t="e">
        <f t="shared" ca="1" si="100"/>
        <v>#REF!</v>
      </c>
      <c r="P484" s="140" t="e">
        <f t="shared" ca="1" si="101"/>
        <v>#REF!</v>
      </c>
      <c r="Q484" s="140" t="e">
        <f t="shared" ca="1" si="102"/>
        <v>#REF!</v>
      </c>
      <c r="R484" s="141" t="e">
        <f t="shared" ca="1" si="103"/>
        <v>#REF!</v>
      </c>
      <c r="S484" s="140" t="e">
        <f t="shared" ca="1" si="104"/>
        <v>#REF!</v>
      </c>
      <c r="T484" s="140" t="e">
        <f t="shared" ca="1" si="105"/>
        <v>#REF!</v>
      </c>
      <c r="U484" s="140" t="e">
        <f t="shared" ca="1" si="106"/>
        <v>#REF!</v>
      </c>
      <c r="V484" s="141" t="e">
        <f t="shared" ca="1" si="107"/>
        <v>#REF!</v>
      </c>
      <c r="W484" s="140" t="e">
        <f t="shared" ca="1" si="108"/>
        <v>#REF!</v>
      </c>
      <c r="X484" s="146"/>
      <c r="Y484" s="146"/>
      <c r="Z484" s="146"/>
      <c r="AA484" s="146"/>
      <c r="AB484" s="206"/>
      <c r="AC484" s="6"/>
      <c r="AD484" s="6"/>
    </row>
    <row r="485" spans="1:30" hidden="1" x14ac:dyDescent="0.25">
      <c r="A485" s="132">
        <v>477</v>
      </c>
      <c r="B485" s="154" t="e">
        <f t="shared" ca="1" si="93"/>
        <v>#REF!</v>
      </c>
      <c r="C485" s="154" t="e">
        <f t="shared" ca="1" si="94"/>
        <v>#REF!</v>
      </c>
      <c r="D485" s="136"/>
      <c r="E485" s="137"/>
      <c r="F485" s="137" t="e">
        <f t="shared" ca="1" si="95"/>
        <v>#REF!</v>
      </c>
      <c r="G485" s="135"/>
      <c r="H485" s="135"/>
      <c r="I485" s="135" t="e">
        <f t="shared" ca="1" si="97"/>
        <v>#REF!</v>
      </c>
      <c r="J485" s="138"/>
      <c r="K485" s="138"/>
      <c r="L485" s="138" t="e">
        <f t="shared" ca="1" si="96"/>
        <v>#REF!</v>
      </c>
      <c r="M485" s="139" t="e">
        <f t="shared" ca="1" si="98"/>
        <v>#REF!</v>
      </c>
      <c r="N485" s="140" t="e">
        <f t="shared" ca="1" si="99"/>
        <v>#REF!</v>
      </c>
      <c r="O485" s="141" t="e">
        <f t="shared" ca="1" si="100"/>
        <v>#REF!</v>
      </c>
      <c r="P485" s="140" t="e">
        <f t="shared" ca="1" si="101"/>
        <v>#REF!</v>
      </c>
      <c r="Q485" s="140" t="e">
        <f t="shared" ca="1" si="102"/>
        <v>#REF!</v>
      </c>
      <c r="R485" s="141" t="e">
        <f t="shared" ca="1" si="103"/>
        <v>#REF!</v>
      </c>
      <c r="S485" s="140" t="e">
        <f t="shared" ca="1" si="104"/>
        <v>#REF!</v>
      </c>
      <c r="T485" s="140" t="e">
        <f t="shared" ca="1" si="105"/>
        <v>#REF!</v>
      </c>
      <c r="U485" s="140" t="e">
        <f t="shared" ca="1" si="106"/>
        <v>#REF!</v>
      </c>
      <c r="V485" s="141" t="e">
        <f t="shared" ca="1" si="107"/>
        <v>#REF!</v>
      </c>
      <c r="W485" s="140" t="e">
        <f t="shared" ca="1" si="108"/>
        <v>#REF!</v>
      </c>
      <c r="X485" s="146"/>
      <c r="Y485" s="146"/>
      <c r="Z485" s="146"/>
      <c r="AA485" s="146"/>
      <c r="AB485" s="206"/>
      <c r="AC485" s="6"/>
      <c r="AD485" s="6"/>
    </row>
    <row r="486" spans="1:30" hidden="1" x14ac:dyDescent="0.25">
      <c r="A486" s="132">
        <v>478</v>
      </c>
      <c r="B486" s="154" t="e">
        <f t="shared" ca="1" si="93"/>
        <v>#REF!</v>
      </c>
      <c r="C486" s="154" t="e">
        <f t="shared" ca="1" si="94"/>
        <v>#REF!</v>
      </c>
      <c r="D486" s="136"/>
      <c r="E486" s="137"/>
      <c r="F486" s="137" t="e">
        <f t="shared" ca="1" si="95"/>
        <v>#REF!</v>
      </c>
      <c r="G486" s="135"/>
      <c r="H486" s="135"/>
      <c r="I486" s="135" t="e">
        <f t="shared" ca="1" si="97"/>
        <v>#REF!</v>
      </c>
      <c r="J486" s="138"/>
      <c r="K486" s="138"/>
      <c r="L486" s="138" t="e">
        <f t="shared" ca="1" si="96"/>
        <v>#REF!</v>
      </c>
      <c r="M486" s="139" t="e">
        <f t="shared" ca="1" si="98"/>
        <v>#REF!</v>
      </c>
      <c r="N486" s="140" t="e">
        <f t="shared" ca="1" si="99"/>
        <v>#REF!</v>
      </c>
      <c r="O486" s="141" t="e">
        <f t="shared" ca="1" si="100"/>
        <v>#REF!</v>
      </c>
      <c r="P486" s="140" t="e">
        <f t="shared" ca="1" si="101"/>
        <v>#REF!</v>
      </c>
      <c r="Q486" s="140" t="e">
        <f t="shared" ca="1" si="102"/>
        <v>#REF!</v>
      </c>
      <c r="R486" s="141" t="e">
        <f t="shared" ca="1" si="103"/>
        <v>#REF!</v>
      </c>
      <c r="S486" s="140" t="e">
        <f t="shared" ca="1" si="104"/>
        <v>#REF!</v>
      </c>
      <c r="T486" s="140" t="e">
        <f t="shared" ca="1" si="105"/>
        <v>#REF!</v>
      </c>
      <c r="U486" s="140" t="e">
        <f t="shared" ca="1" si="106"/>
        <v>#REF!</v>
      </c>
      <c r="V486" s="141" t="e">
        <f t="shared" ca="1" si="107"/>
        <v>#REF!</v>
      </c>
      <c r="W486" s="140" t="e">
        <f t="shared" ca="1" si="108"/>
        <v>#REF!</v>
      </c>
      <c r="X486" s="146"/>
      <c r="Y486" s="146"/>
      <c r="Z486" s="146"/>
      <c r="AA486" s="146"/>
      <c r="AB486" s="206"/>
      <c r="AC486" s="6"/>
      <c r="AD486" s="6"/>
    </row>
    <row r="487" spans="1:30" hidden="1" x14ac:dyDescent="0.25">
      <c r="A487" s="132">
        <v>479</v>
      </c>
      <c r="B487" s="154" t="e">
        <f t="shared" ca="1" si="93"/>
        <v>#REF!</v>
      </c>
      <c r="C487" s="154" t="e">
        <f t="shared" ca="1" si="94"/>
        <v>#REF!</v>
      </c>
      <c r="D487" s="136"/>
      <c r="E487" s="137"/>
      <c r="F487" s="137" t="e">
        <f t="shared" ca="1" si="95"/>
        <v>#REF!</v>
      </c>
      <c r="G487" s="135"/>
      <c r="H487" s="135"/>
      <c r="I487" s="135" t="e">
        <f t="shared" ca="1" si="97"/>
        <v>#REF!</v>
      </c>
      <c r="J487" s="138"/>
      <c r="K487" s="138"/>
      <c r="L487" s="138" t="e">
        <f t="shared" ca="1" si="96"/>
        <v>#REF!</v>
      </c>
      <c r="M487" s="139" t="e">
        <f t="shared" ca="1" si="98"/>
        <v>#REF!</v>
      </c>
      <c r="N487" s="140" t="e">
        <f t="shared" ca="1" si="99"/>
        <v>#REF!</v>
      </c>
      <c r="O487" s="141" t="e">
        <f t="shared" ca="1" si="100"/>
        <v>#REF!</v>
      </c>
      <c r="P487" s="140" t="e">
        <f t="shared" ca="1" si="101"/>
        <v>#REF!</v>
      </c>
      <c r="Q487" s="140" t="e">
        <f t="shared" ca="1" si="102"/>
        <v>#REF!</v>
      </c>
      <c r="R487" s="141" t="e">
        <f t="shared" ca="1" si="103"/>
        <v>#REF!</v>
      </c>
      <c r="S487" s="140" t="e">
        <f t="shared" ca="1" si="104"/>
        <v>#REF!</v>
      </c>
      <c r="T487" s="140" t="e">
        <f t="shared" ca="1" si="105"/>
        <v>#REF!</v>
      </c>
      <c r="U487" s="140" t="e">
        <f t="shared" ca="1" si="106"/>
        <v>#REF!</v>
      </c>
      <c r="V487" s="141" t="e">
        <f t="shared" ca="1" si="107"/>
        <v>#REF!</v>
      </c>
      <c r="W487" s="140" t="e">
        <f t="shared" ca="1" si="108"/>
        <v>#REF!</v>
      </c>
      <c r="X487" s="146"/>
      <c r="Y487" s="146"/>
      <c r="Z487" s="146"/>
      <c r="AA487" s="146"/>
      <c r="AB487" s="206"/>
      <c r="AC487" s="6"/>
      <c r="AD487" s="6"/>
    </row>
    <row r="488" spans="1:30" hidden="1" x14ac:dyDescent="0.25">
      <c r="A488" s="132">
        <v>480</v>
      </c>
      <c r="B488" s="154" t="e">
        <f t="shared" ca="1" si="93"/>
        <v>#REF!</v>
      </c>
      <c r="C488" s="154" t="e">
        <f t="shared" ca="1" si="94"/>
        <v>#REF!</v>
      </c>
      <c r="D488" s="136"/>
      <c r="E488" s="137"/>
      <c r="F488" s="137" t="e">
        <f t="shared" ca="1" si="95"/>
        <v>#REF!</v>
      </c>
      <c r="G488" s="135"/>
      <c r="H488" s="135"/>
      <c r="I488" s="135" t="e">
        <f t="shared" ca="1" si="97"/>
        <v>#REF!</v>
      </c>
      <c r="J488" s="138"/>
      <c r="K488" s="138"/>
      <c r="L488" s="138" t="e">
        <f t="shared" ca="1" si="96"/>
        <v>#REF!</v>
      </c>
      <c r="M488" s="139" t="e">
        <f t="shared" ca="1" si="98"/>
        <v>#REF!</v>
      </c>
      <c r="N488" s="140" t="e">
        <f t="shared" ca="1" si="99"/>
        <v>#REF!</v>
      </c>
      <c r="O488" s="141" t="e">
        <f t="shared" ca="1" si="100"/>
        <v>#REF!</v>
      </c>
      <c r="P488" s="140" t="e">
        <f t="shared" ca="1" si="101"/>
        <v>#REF!</v>
      </c>
      <c r="Q488" s="140" t="e">
        <f t="shared" ca="1" si="102"/>
        <v>#REF!</v>
      </c>
      <c r="R488" s="141" t="e">
        <f t="shared" ca="1" si="103"/>
        <v>#REF!</v>
      </c>
      <c r="S488" s="140" t="e">
        <f t="shared" ca="1" si="104"/>
        <v>#REF!</v>
      </c>
      <c r="T488" s="140" t="e">
        <f t="shared" ca="1" si="105"/>
        <v>#REF!</v>
      </c>
      <c r="U488" s="140" t="e">
        <f t="shared" ca="1" si="106"/>
        <v>#REF!</v>
      </c>
      <c r="V488" s="141" t="e">
        <f t="shared" ca="1" si="107"/>
        <v>#REF!</v>
      </c>
      <c r="W488" s="140" t="e">
        <f t="shared" ca="1" si="108"/>
        <v>#REF!</v>
      </c>
      <c r="X488" s="146"/>
      <c r="Y488" s="146"/>
      <c r="Z488" s="146"/>
      <c r="AA488" s="146"/>
      <c r="AB488" s="206"/>
      <c r="AC488" s="6"/>
      <c r="AD488" s="6"/>
    </row>
    <row r="489" spans="1:30" hidden="1" x14ac:dyDescent="0.25">
      <c r="A489" s="132">
        <v>481</v>
      </c>
      <c r="B489" s="154" t="e">
        <f t="shared" ca="1" si="93"/>
        <v>#REF!</v>
      </c>
      <c r="C489" s="154" t="e">
        <f t="shared" ca="1" si="94"/>
        <v>#REF!</v>
      </c>
      <c r="D489" s="136"/>
      <c r="E489" s="137"/>
      <c r="F489" s="137" t="e">
        <f t="shared" ca="1" si="95"/>
        <v>#REF!</v>
      </c>
      <c r="G489" s="135"/>
      <c r="H489" s="135"/>
      <c r="I489" s="135" t="e">
        <f t="shared" ca="1" si="97"/>
        <v>#REF!</v>
      </c>
      <c r="J489" s="138"/>
      <c r="K489" s="138"/>
      <c r="L489" s="138" t="e">
        <f t="shared" ca="1" si="96"/>
        <v>#REF!</v>
      </c>
      <c r="M489" s="139" t="e">
        <f t="shared" ca="1" si="98"/>
        <v>#REF!</v>
      </c>
      <c r="N489" s="140" t="e">
        <f t="shared" ca="1" si="99"/>
        <v>#REF!</v>
      </c>
      <c r="O489" s="141" t="e">
        <f t="shared" ca="1" si="100"/>
        <v>#REF!</v>
      </c>
      <c r="P489" s="140" t="e">
        <f t="shared" ca="1" si="101"/>
        <v>#REF!</v>
      </c>
      <c r="Q489" s="140" t="e">
        <f t="shared" ca="1" si="102"/>
        <v>#REF!</v>
      </c>
      <c r="R489" s="141" t="e">
        <f t="shared" ca="1" si="103"/>
        <v>#REF!</v>
      </c>
      <c r="S489" s="140" t="e">
        <f t="shared" ca="1" si="104"/>
        <v>#REF!</v>
      </c>
      <c r="T489" s="140" t="e">
        <f t="shared" ca="1" si="105"/>
        <v>#REF!</v>
      </c>
      <c r="U489" s="140" t="e">
        <f t="shared" ca="1" si="106"/>
        <v>#REF!</v>
      </c>
      <c r="V489" s="141" t="e">
        <f t="shared" ca="1" si="107"/>
        <v>#REF!</v>
      </c>
      <c r="W489" s="140" t="e">
        <f t="shared" ca="1" si="108"/>
        <v>#REF!</v>
      </c>
      <c r="X489" s="146"/>
      <c r="Y489" s="146"/>
      <c r="Z489" s="146"/>
      <c r="AA489" s="146"/>
      <c r="AB489" s="206"/>
      <c r="AC489" s="6"/>
      <c r="AD489" s="6"/>
    </row>
    <row r="490" spans="1:30" hidden="1" x14ac:dyDescent="0.25">
      <c r="A490" s="132">
        <v>482</v>
      </c>
      <c r="B490" s="154" t="e">
        <f t="shared" ca="1" si="93"/>
        <v>#REF!</v>
      </c>
      <c r="C490" s="154" t="e">
        <f t="shared" ca="1" si="94"/>
        <v>#REF!</v>
      </c>
      <c r="D490" s="136"/>
      <c r="E490" s="137"/>
      <c r="F490" s="137" t="e">
        <f t="shared" ca="1" si="95"/>
        <v>#REF!</v>
      </c>
      <c r="G490" s="135"/>
      <c r="H490" s="135"/>
      <c r="I490" s="135" t="e">
        <f t="shared" ca="1" si="97"/>
        <v>#REF!</v>
      </c>
      <c r="J490" s="138"/>
      <c r="K490" s="138"/>
      <c r="L490" s="138" t="e">
        <f t="shared" ca="1" si="96"/>
        <v>#REF!</v>
      </c>
      <c r="M490" s="139" t="e">
        <f t="shared" ca="1" si="98"/>
        <v>#REF!</v>
      </c>
      <c r="N490" s="140" t="e">
        <f t="shared" ca="1" si="99"/>
        <v>#REF!</v>
      </c>
      <c r="O490" s="141" t="e">
        <f t="shared" ca="1" si="100"/>
        <v>#REF!</v>
      </c>
      <c r="P490" s="140" t="e">
        <f t="shared" ca="1" si="101"/>
        <v>#REF!</v>
      </c>
      <c r="Q490" s="140" t="e">
        <f t="shared" ca="1" si="102"/>
        <v>#REF!</v>
      </c>
      <c r="R490" s="141" t="e">
        <f t="shared" ca="1" si="103"/>
        <v>#REF!</v>
      </c>
      <c r="S490" s="140" t="e">
        <f t="shared" ca="1" si="104"/>
        <v>#REF!</v>
      </c>
      <c r="T490" s="140" t="e">
        <f t="shared" ca="1" si="105"/>
        <v>#REF!</v>
      </c>
      <c r="U490" s="140" t="e">
        <f t="shared" ca="1" si="106"/>
        <v>#REF!</v>
      </c>
      <c r="V490" s="141" t="e">
        <f t="shared" ca="1" si="107"/>
        <v>#REF!</v>
      </c>
      <c r="W490" s="140" t="e">
        <f t="shared" ca="1" si="108"/>
        <v>#REF!</v>
      </c>
      <c r="X490" s="146"/>
      <c r="Y490" s="146"/>
      <c r="Z490" s="146"/>
      <c r="AA490" s="146"/>
      <c r="AB490" s="206"/>
      <c r="AC490" s="6"/>
      <c r="AD490" s="6"/>
    </row>
    <row r="491" spans="1:30" hidden="1" x14ac:dyDescent="0.25">
      <c r="A491" s="132">
        <v>483</v>
      </c>
      <c r="B491" s="154" t="e">
        <f t="shared" ca="1" si="93"/>
        <v>#REF!</v>
      </c>
      <c r="C491" s="154" t="e">
        <f t="shared" ca="1" si="94"/>
        <v>#REF!</v>
      </c>
      <c r="D491" s="136"/>
      <c r="E491" s="137"/>
      <c r="F491" s="137" t="e">
        <f t="shared" ca="1" si="95"/>
        <v>#REF!</v>
      </c>
      <c r="G491" s="135"/>
      <c r="H491" s="135"/>
      <c r="I491" s="135" t="e">
        <f t="shared" ca="1" si="97"/>
        <v>#REF!</v>
      </c>
      <c r="J491" s="138"/>
      <c r="K491" s="138"/>
      <c r="L491" s="138" t="e">
        <f t="shared" ca="1" si="96"/>
        <v>#REF!</v>
      </c>
      <c r="M491" s="139" t="e">
        <f t="shared" ca="1" si="98"/>
        <v>#REF!</v>
      </c>
      <c r="N491" s="140" t="e">
        <f t="shared" ca="1" si="99"/>
        <v>#REF!</v>
      </c>
      <c r="O491" s="141" t="e">
        <f t="shared" ca="1" si="100"/>
        <v>#REF!</v>
      </c>
      <c r="P491" s="140" t="e">
        <f t="shared" ca="1" si="101"/>
        <v>#REF!</v>
      </c>
      <c r="Q491" s="140" t="e">
        <f t="shared" ca="1" si="102"/>
        <v>#REF!</v>
      </c>
      <c r="R491" s="141" t="e">
        <f t="shared" ca="1" si="103"/>
        <v>#REF!</v>
      </c>
      <c r="S491" s="140" t="e">
        <f t="shared" ca="1" si="104"/>
        <v>#REF!</v>
      </c>
      <c r="T491" s="140" t="e">
        <f t="shared" ca="1" si="105"/>
        <v>#REF!</v>
      </c>
      <c r="U491" s="140" t="e">
        <f t="shared" ca="1" si="106"/>
        <v>#REF!</v>
      </c>
      <c r="V491" s="141" t="e">
        <f t="shared" ca="1" si="107"/>
        <v>#REF!</v>
      </c>
      <c r="W491" s="140" t="e">
        <f t="shared" ca="1" si="108"/>
        <v>#REF!</v>
      </c>
      <c r="X491" s="146"/>
      <c r="Y491" s="146"/>
      <c r="Z491" s="146"/>
      <c r="AA491" s="146"/>
      <c r="AB491" s="206"/>
      <c r="AC491" s="6"/>
      <c r="AD491" s="6"/>
    </row>
    <row r="492" spans="1:30" hidden="1" x14ac:dyDescent="0.25">
      <c r="A492" s="132">
        <v>484</v>
      </c>
      <c r="B492" s="154" t="e">
        <f t="shared" ca="1" si="93"/>
        <v>#REF!</v>
      </c>
      <c r="C492" s="154" t="e">
        <f t="shared" ca="1" si="94"/>
        <v>#REF!</v>
      </c>
      <c r="D492" s="136"/>
      <c r="E492" s="137"/>
      <c r="F492" s="137" t="e">
        <f t="shared" ca="1" si="95"/>
        <v>#REF!</v>
      </c>
      <c r="G492" s="135"/>
      <c r="H492" s="135"/>
      <c r="I492" s="135" t="e">
        <f t="shared" ca="1" si="97"/>
        <v>#REF!</v>
      </c>
      <c r="J492" s="138"/>
      <c r="K492" s="138"/>
      <c r="L492" s="138" t="e">
        <f t="shared" ca="1" si="96"/>
        <v>#REF!</v>
      </c>
      <c r="M492" s="139" t="e">
        <f t="shared" ca="1" si="98"/>
        <v>#REF!</v>
      </c>
      <c r="N492" s="140" t="e">
        <f t="shared" ca="1" si="99"/>
        <v>#REF!</v>
      </c>
      <c r="O492" s="141" t="e">
        <f t="shared" ca="1" si="100"/>
        <v>#REF!</v>
      </c>
      <c r="P492" s="140" t="e">
        <f t="shared" ca="1" si="101"/>
        <v>#REF!</v>
      </c>
      <c r="Q492" s="140" t="e">
        <f t="shared" ca="1" si="102"/>
        <v>#REF!</v>
      </c>
      <c r="R492" s="141" t="e">
        <f t="shared" ca="1" si="103"/>
        <v>#REF!</v>
      </c>
      <c r="S492" s="140" t="e">
        <f t="shared" ca="1" si="104"/>
        <v>#REF!</v>
      </c>
      <c r="T492" s="140" t="e">
        <f t="shared" ca="1" si="105"/>
        <v>#REF!</v>
      </c>
      <c r="U492" s="140" t="e">
        <f t="shared" ca="1" si="106"/>
        <v>#REF!</v>
      </c>
      <c r="V492" s="141" t="e">
        <f t="shared" ca="1" si="107"/>
        <v>#REF!</v>
      </c>
      <c r="W492" s="140" t="e">
        <f t="shared" ca="1" si="108"/>
        <v>#REF!</v>
      </c>
      <c r="X492" s="146"/>
      <c r="Y492" s="146"/>
      <c r="Z492" s="146"/>
      <c r="AA492" s="146"/>
      <c r="AB492" s="206"/>
      <c r="AC492" s="6"/>
      <c r="AD492" s="6"/>
    </row>
    <row r="493" spans="1:30" hidden="1" x14ac:dyDescent="0.25">
      <c r="A493" s="132">
        <v>485</v>
      </c>
      <c r="B493" s="154" t="e">
        <f t="shared" ca="1" si="93"/>
        <v>#REF!</v>
      </c>
      <c r="C493" s="154" t="e">
        <f t="shared" ca="1" si="94"/>
        <v>#REF!</v>
      </c>
      <c r="D493" s="136"/>
      <c r="E493" s="137"/>
      <c r="F493" s="137" t="e">
        <f t="shared" ca="1" si="95"/>
        <v>#REF!</v>
      </c>
      <c r="G493" s="135"/>
      <c r="H493" s="135"/>
      <c r="I493" s="135" t="e">
        <f t="shared" ca="1" si="97"/>
        <v>#REF!</v>
      </c>
      <c r="J493" s="138"/>
      <c r="K493" s="138"/>
      <c r="L493" s="138" t="e">
        <f t="shared" ca="1" si="96"/>
        <v>#REF!</v>
      </c>
      <c r="M493" s="139" t="e">
        <f t="shared" ca="1" si="98"/>
        <v>#REF!</v>
      </c>
      <c r="N493" s="140" t="e">
        <f t="shared" ca="1" si="99"/>
        <v>#REF!</v>
      </c>
      <c r="O493" s="141" t="e">
        <f t="shared" ca="1" si="100"/>
        <v>#REF!</v>
      </c>
      <c r="P493" s="140" t="e">
        <f t="shared" ca="1" si="101"/>
        <v>#REF!</v>
      </c>
      <c r="Q493" s="140" t="e">
        <f t="shared" ca="1" si="102"/>
        <v>#REF!</v>
      </c>
      <c r="R493" s="141" t="e">
        <f t="shared" ca="1" si="103"/>
        <v>#REF!</v>
      </c>
      <c r="S493" s="140" t="e">
        <f t="shared" ca="1" si="104"/>
        <v>#REF!</v>
      </c>
      <c r="T493" s="140" t="e">
        <f t="shared" ca="1" si="105"/>
        <v>#REF!</v>
      </c>
      <c r="U493" s="140" t="e">
        <f t="shared" ca="1" si="106"/>
        <v>#REF!</v>
      </c>
      <c r="V493" s="141" t="e">
        <f t="shared" ca="1" si="107"/>
        <v>#REF!</v>
      </c>
      <c r="W493" s="140" t="e">
        <f t="shared" ca="1" si="108"/>
        <v>#REF!</v>
      </c>
      <c r="X493" s="146"/>
      <c r="Y493" s="146"/>
      <c r="Z493" s="146"/>
      <c r="AA493" s="146"/>
      <c r="AB493" s="206"/>
      <c r="AC493" s="6"/>
      <c r="AD493" s="6"/>
    </row>
    <row r="494" spans="1:30" hidden="1" x14ac:dyDescent="0.25">
      <c r="A494" s="132">
        <v>486</v>
      </c>
      <c r="B494" s="154" t="e">
        <f t="shared" ca="1" si="93"/>
        <v>#REF!</v>
      </c>
      <c r="C494" s="154" t="e">
        <f t="shared" ca="1" si="94"/>
        <v>#REF!</v>
      </c>
      <c r="D494" s="136"/>
      <c r="E494" s="137"/>
      <c r="F494" s="137" t="e">
        <f t="shared" ca="1" si="95"/>
        <v>#REF!</v>
      </c>
      <c r="G494" s="135"/>
      <c r="H494" s="135"/>
      <c r="I494" s="135" t="e">
        <f t="shared" ca="1" si="97"/>
        <v>#REF!</v>
      </c>
      <c r="J494" s="138"/>
      <c r="K494" s="138"/>
      <c r="L494" s="138" t="e">
        <f t="shared" ca="1" si="96"/>
        <v>#REF!</v>
      </c>
      <c r="M494" s="139" t="e">
        <f t="shared" ca="1" si="98"/>
        <v>#REF!</v>
      </c>
      <c r="N494" s="140" t="e">
        <f t="shared" ca="1" si="99"/>
        <v>#REF!</v>
      </c>
      <c r="O494" s="141" t="e">
        <f t="shared" ca="1" si="100"/>
        <v>#REF!</v>
      </c>
      <c r="P494" s="140" t="e">
        <f t="shared" ca="1" si="101"/>
        <v>#REF!</v>
      </c>
      <c r="Q494" s="140" t="e">
        <f t="shared" ca="1" si="102"/>
        <v>#REF!</v>
      </c>
      <c r="R494" s="141" t="e">
        <f t="shared" ca="1" si="103"/>
        <v>#REF!</v>
      </c>
      <c r="S494" s="140" t="e">
        <f t="shared" ca="1" si="104"/>
        <v>#REF!</v>
      </c>
      <c r="T494" s="140" t="e">
        <f t="shared" ca="1" si="105"/>
        <v>#REF!</v>
      </c>
      <c r="U494" s="140" t="e">
        <f t="shared" ca="1" si="106"/>
        <v>#REF!</v>
      </c>
      <c r="V494" s="141" t="e">
        <f t="shared" ca="1" si="107"/>
        <v>#REF!</v>
      </c>
      <c r="W494" s="140" t="e">
        <f t="shared" ca="1" si="108"/>
        <v>#REF!</v>
      </c>
      <c r="X494" s="146"/>
      <c r="Y494" s="146"/>
      <c r="Z494" s="146"/>
      <c r="AA494" s="146"/>
      <c r="AB494" s="206"/>
      <c r="AC494" s="6"/>
      <c r="AD494" s="6"/>
    </row>
    <row r="495" spans="1:30" hidden="1" x14ac:dyDescent="0.25">
      <c r="A495" s="132">
        <v>487</v>
      </c>
      <c r="B495" s="154" t="e">
        <f t="shared" ca="1" si="93"/>
        <v>#REF!</v>
      </c>
      <c r="C495" s="154" t="e">
        <f t="shared" ca="1" si="94"/>
        <v>#REF!</v>
      </c>
      <c r="D495" s="136"/>
      <c r="E495" s="137"/>
      <c r="F495" s="137" t="e">
        <f t="shared" ca="1" si="95"/>
        <v>#REF!</v>
      </c>
      <c r="G495" s="135"/>
      <c r="H495" s="135"/>
      <c r="I495" s="135" t="e">
        <f t="shared" ca="1" si="97"/>
        <v>#REF!</v>
      </c>
      <c r="J495" s="138"/>
      <c r="K495" s="138"/>
      <c r="L495" s="138" t="e">
        <f t="shared" ca="1" si="96"/>
        <v>#REF!</v>
      </c>
      <c r="M495" s="139" t="e">
        <f t="shared" ca="1" si="98"/>
        <v>#REF!</v>
      </c>
      <c r="N495" s="140" t="e">
        <f t="shared" ca="1" si="99"/>
        <v>#REF!</v>
      </c>
      <c r="O495" s="141" t="e">
        <f t="shared" ca="1" si="100"/>
        <v>#REF!</v>
      </c>
      <c r="P495" s="140" t="e">
        <f t="shared" ca="1" si="101"/>
        <v>#REF!</v>
      </c>
      <c r="Q495" s="140" t="e">
        <f t="shared" ca="1" si="102"/>
        <v>#REF!</v>
      </c>
      <c r="R495" s="141" t="e">
        <f t="shared" ca="1" si="103"/>
        <v>#REF!</v>
      </c>
      <c r="S495" s="140" t="e">
        <f t="shared" ca="1" si="104"/>
        <v>#REF!</v>
      </c>
      <c r="T495" s="140" t="e">
        <f t="shared" ca="1" si="105"/>
        <v>#REF!</v>
      </c>
      <c r="U495" s="140" t="e">
        <f t="shared" ca="1" si="106"/>
        <v>#REF!</v>
      </c>
      <c r="V495" s="141" t="e">
        <f t="shared" ca="1" si="107"/>
        <v>#REF!</v>
      </c>
      <c r="W495" s="140" t="e">
        <f t="shared" ca="1" si="108"/>
        <v>#REF!</v>
      </c>
      <c r="X495" s="146"/>
      <c r="Y495" s="146"/>
      <c r="Z495" s="146"/>
      <c r="AA495" s="146"/>
      <c r="AB495" s="206"/>
      <c r="AC495" s="6"/>
      <c r="AD495" s="6"/>
    </row>
    <row r="496" spans="1:30" hidden="1" x14ac:dyDescent="0.25">
      <c r="A496" s="132">
        <v>488</v>
      </c>
      <c r="B496" s="154" t="e">
        <f t="shared" ca="1" si="93"/>
        <v>#REF!</v>
      </c>
      <c r="C496" s="154" t="e">
        <f t="shared" ca="1" si="94"/>
        <v>#REF!</v>
      </c>
      <c r="D496" s="136"/>
      <c r="E496" s="137"/>
      <c r="F496" s="137" t="e">
        <f t="shared" ca="1" si="95"/>
        <v>#REF!</v>
      </c>
      <c r="G496" s="135"/>
      <c r="H496" s="135"/>
      <c r="I496" s="135" t="e">
        <f t="shared" ca="1" si="97"/>
        <v>#REF!</v>
      </c>
      <c r="J496" s="138"/>
      <c r="K496" s="138"/>
      <c r="L496" s="138" t="e">
        <f t="shared" ca="1" si="96"/>
        <v>#REF!</v>
      </c>
      <c r="M496" s="139" t="e">
        <f t="shared" ca="1" si="98"/>
        <v>#REF!</v>
      </c>
      <c r="N496" s="140" t="e">
        <f t="shared" ca="1" si="99"/>
        <v>#REF!</v>
      </c>
      <c r="O496" s="141" t="e">
        <f t="shared" ca="1" si="100"/>
        <v>#REF!</v>
      </c>
      <c r="P496" s="140" t="e">
        <f t="shared" ca="1" si="101"/>
        <v>#REF!</v>
      </c>
      <c r="Q496" s="140" t="e">
        <f t="shared" ca="1" si="102"/>
        <v>#REF!</v>
      </c>
      <c r="R496" s="141" t="e">
        <f t="shared" ca="1" si="103"/>
        <v>#REF!</v>
      </c>
      <c r="S496" s="140" t="e">
        <f t="shared" ca="1" si="104"/>
        <v>#REF!</v>
      </c>
      <c r="T496" s="140" t="e">
        <f t="shared" ca="1" si="105"/>
        <v>#REF!</v>
      </c>
      <c r="U496" s="140" t="e">
        <f t="shared" ca="1" si="106"/>
        <v>#REF!</v>
      </c>
      <c r="V496" s="141" t="e">
        <f t="shared" ca="1" si="107"/>
        <v>#REF!</v>
      </c>
      <c r="W496" s="140" t="e">
        <f t="shared" ca="1" si="108"/>
        <v>#REF!</v>
      </c>
      <c r="X496" s="146"/>
      <c r="Y496" s="146"/>
      <c r="Z496" s="146"/>
      <c r="AA496" s="146"/>
      <c r="AB496" s="206"/>
      <c r="AC496" s="6"/>
      <c r="AD496" s="6"/>
    </row>
    <row r="497" spans="1:30" hidden="1" x14ac:dyDescent="0.25">
      <c r="A497" s="132">
        <v>489</v>
      </c>
      <c r="B497" s="154" t="e">
        <f t="shared" ca="1" si="93"/>
        <v>#REF!</v>
      </c>
      <c r="C497" s="154" t="e">
        <f t="shared" ca="1" si="94"/>
        <v>#REF!</v>
      </c>
      <c r="D497" s="136"/>
      <c r="E497" s="137"/>
      <c r="F497" s="137" t="e">
        <f t="shared" ca="1" si="95"/>
        <v>#REF!</v>
      </c>
      <c r="G497" s="135"/>
      <c r="H497" s="135"/>
      <c r="I497" s="135" t="e">
        <f t="shared" ca="1" si="97"/>
        <v>#REF!</v>
      </c>
      <c r="J497" s="138"/>
      <c r="K497" s="138"/>
      <c r="L497" s="138" t="e">
        <f t="shared" ca="1" si="96"/>
        <v>#REF!</v>
      </c>
      <c r="M497" s="139" t="e">
        <f t="shared" ca="1" si="98"/>
        <v>#REF!</v>
      </c>
      <c r="N497" s="140" t="e">
        <f t="shared" ca="1" si="99"/>
        <v>#REF!</v>
      </c>
      <c r="O497" s="141" t="e">
        <f t="shared" ca="1" si="100"/>
        <v>#REF!</v>
      </c>
      <c r="P497" s="140" t="e">
        <f t="shared" ca="1" si="101"/>
        <v>#REF!</v>
      </c>
      <c r="Q497" s="140" t="e">
        <f t="shared" ca="1" si="102"/>
        <v>#REF!</v>
      </c>
      <c r="R497" s="141" t="e">
        <f t="shared" ca="1" si="103"/>
        <v>#REF!</v>
      </c>
      <c r="S497" s="140" t="e">
        <f t="shared" ca="1" si="104"/>
        <v>#REF!</v>
      </c>
      <c r="T497" s="140" t="e">
        <f t="shared" ca="1" si="105"/>
        <v>#REF!</v>
      </c>
      <c r="U497" s="140" t="e">
        <f t="shared" ca="1" si="106"/>
        <v>#REF!</v>
      </c>
      <c r="V497" s="141" t="e">
        <f t="shared" ca="1" si="107"/>
        <v>#REF!</v>
      </c>
      <c r="W497" s="140" t="e">
        <f t="shared" ca="1" si="108"/>
        <v>#REF!</v>
      </c>
      <c r="X497" s="146"/>
      <c r="Y497" s="146"/>
      <c r="Z497" s="146"/>
      <c r="AA497" s="146"/>
      <c r="AB497" s="206"/>
      <c r="AC497" s="6"/>
      <c r="AD497" s="6"/>
    </row>
    <row r="498" spans="1:30" hidden="1" x14ac:dyDescent="0.25">
      <c r="A498" s="132">
        <v>490</v>
      </c>
      <c r="B498" s="154" t="e">
        <f t="shared" ca="1" si="93"/>
        <v>#REF!</v>
      </c>
      <c r="C498" s="154" t="e">
        <f t="shared" ca="1" si="94"/>
        <v>#REF!</v>
      </c>
      <c r="D498" s="136"/>
      <c r="E498" s="137"/>
      <c r="F498" s="137" t="e">
        <f t="shared" ca="1" si="95"/>
        <v>#REF!</v>
      </c>
      <c r="G498" s="135"/>
      <c r="H498" s="135"/>
      <c r="I498" s="135" t="e">
        <f t="shared" ca="1" si="97"/>
        <v>#REF!</v>
      </c>
      <c r="J498" s="138"/>
      <c r="K498" s="138"/>
      <c r="L498" s="138" t="e">
        <f t="shared" ca="1" si="96"/>
        <v>#REF!</v>
      </c>
      <c r="M498" s="139" t="e">
        <f t="shared" ca="1" si="98"/>
        <v>#REF!</v>
      </c>
      <c r="N498" s="140" t="e">
        <f t="shared" ca="1" si="99"/>
        <v>#REF!</v>
      </c>
      <c r="O498" s="141" t="e">
        <f t="shared" ca="1" si="100"/>
        <v>#REF!</v>
      </c>
      <c r="P498" s="140" t="e">
        <f t="shared" ca="1" si="101"/>
        <v>#REF!</v>
      </c>
      <c r="Q498" s="140" t="e">
        <f t="shared" ca="1" si="102"/>
        <v>#REF!</v>
      </c>
      <c r="R498" s="141" t="e">
        <f t="shared" ca="1" si="103"/>
        <v>#REF!</v>
      </c>
      <c r="S498" s="140" t="e">
        <f t="shared" ca="1" si="104"/>
        <v>#REF!</v>
      </c>
      <c r="T498" s="140" t="e">
        <f t="shared" ca="1" si="105"/>
        <v>#REF!</v>
      </c>
      <c r="U498" s="140" t="e">
        <f t="shared" ca="1" si="106"/>
        <v>#REF!</v>
      </c>
      <c r="V498" s="141" t="e">
        <f t="shared" ca="1" si="107"/>
        <v>#REF!</v>
      </c>
      <c r="W498" s="140" t="e">
        <f t="shared" ca="1" si="108"/>
        <v>#REF!</v>
      </c>
      <c r="X498" s="146"/>
      <c r="Y498" s="146"/>
      <c r="Z498" s="146"/>
      <c r="AA498" s="146"/>
      <c r="AB498" s="206"/>
      <c r="AC498" s="6"/>
      <c r="AD498" s="6"/>
    </row>
    <row r="499" spans="1:30" hidden="1" x14ac:dyDescent="0.25">
      <c r="A499" s="132">
        <v>491</v>
      </c>
      <c r="B499" s="154" t="e">
        <f t="shared" ca="1" si="93"/>
        <v>#REF!</v>
      </c>
      <c r="C499" s="154" t="e">
        <f t="shared" ca="1" si="94"/>
        <v>#REF!</v>
      </c>
      <c r="D499" s="136"/>
      <c r="E499" s="137"/>
      <c r="F499" s="137" t="e">
        <f t="shared" ca="1" si="95"/>
        <v>#REF!</v>
      </c>
      <c r="G499" s="135"/>
      <c r="H499" s="135"/>
      <c r="I499" s="135" t="e">
        <f t="shared" ca="1" si="97"/>
        <v>#REF!</v>
      </c>
      <c r="J499" s="138"/>
      <c r="K499" s="138"/>
      <c r="L499" s="138" t="e">
        <f t="shared" ca="1" si="96"/>
        <v>#REF!</v>
      </c>
      <c r="M499" s="139" t="e">
        <f t="shared" ca="1" si="98"/>
        <v>#REF!</v>
      </c>
      <c r="N499" s="140" t="e">
        <f t="shared" ca="1" si="99"/>
        <v>#REF!</v>
      </c>
      <c r="O499" s="141" t="e">
        <f t="shared" ca="1" si="100"/>
        <v>#REF!</v>
      </c>
      <c r="P499" s="140" t="e">
        <f t="shared" ca="1" si="101"/>
        <v>#REF!</v>
      </c>
      <c r="Q499" s="140" t="e">
        <f t="shared" ca="1" si="102"/>
        <v>#REF!</v>
      </c>
      <c r="R499" s="141" t="e">
        <f t="shared" ca="1" si="103"/>
        <v>#REF!</v>
      </c>
      <c r="S499" s="140" t="e">
        <f t="shared" ca="1" si="104"/>
        <v>#REF!</v>
      </c>
      <c r="T499" s="140" t="e">
        <f t="shared" ca="1" si="105"/>
        <v>#REF!</v>
      </c>
      <c r="U499" s="140" t="e">
        <f t="shared" ca="1" si="106"/>
        <v>#REF!</v>
      </c>
      <c r="V499" s="141" t="e">
        <f t="shared" ca="1" si="107"/>
        <v>#REF!</v>
      </c>
      <c r="W499" s="140" t="e">
        <f t="shared" ca="1" si="108"/>
        <v>#REF!</v>
      </c>
      <c r="X499" s="146"/>
      <c r="Y499" s="146"/>
      <c r="Z499" s="146"/>
      <c r="AA499" s="146"/>
      <c r="AB499" s="206"/>
      <c r="AC499" s="6"/>
      <c r="AD499" s="6"/>
    </row>
    <row r="500" spans="1:30" hidden="1" x14ac:dyDescent="0.25">
      <c r="A500" s="132">
        <v>492</v>
      </c>
      <c r="B500" s="154" t="e">
        <f t="shared" ca="1" si="93"/>
        <v>#REF!</v>
      </c>
      <c r="C500" s="154" t="e">
        <f t="shared" ca="1" si="94"/>
        <v>#REF!</v>
      </c>
      <c r="D500" s="136"/>
      <c r="E500" s="137"/>
      <c r="F500" s="137" t="e">
        <f t="shared" ca="1" si="95"/>
        <v>#REF!</v>
      </c>
      <c r="G500" s="135"/>
      <c r="H500" s="135"/>
      <c r="I500" s="135" t="e">
        <f t="shared" ca="1" si="97"/>
        <v>#REF!</v>
      </c>
      <c r="J500" s="138"/>
      <c r="K500" s="138"/>
      <c r="L500" s="138" t="e">
        <f t="shared" ca="1" si="96"/>
        <v>#REF!</v>
      </c>
      <c r="M500" s="139" t="e">
        <f t="shared" ca="1" si="98"/>
        <v>#REF!</v>
      </c>
      <c r="N500" s="140" t="e">
        <f t="shared" ca="1" si="99"/>
        <v>#REF!</v>
      </c>
      <c r="O500" s="141" t="e">
        <f t="shared" ca="1" si="100"/>
        <v>#REF!</v>
      </c>
      <c r="P500" s="140" t="e">
        <f t="shared" ca="1" si="101"/>
        <v>#REF!</v>
      </c>
      <c r="Q500" s="140" t="e">
        <f t="shared" ca="1" si="102"/>
        <v>#REF!</v>
      </c>
      <c r="R500" s="141" t="e">
        <f t="shared" ca="1" si="103"/>
        <v>#REF!</v>
      </c>
      <c r="S500" s="140" t="e">
        <f t="shared" ca="1" si="104"/>
        <v>#REF!</v>
      </c>
      <c r="T500" s="140" t="e">
        <f t="shared" ca="1" si="105"/>
        <v>#REF!</v>
      </c>
      <c r="U500" s="140" t="e">
        <f t="shared" ca="1" si="106"/>
        <v>#REF!</v>
      </c>
      <c r="V500" s="141" t="e">
        <f t="shared" ca="1" si="107"/>
        <v>#REF!</v>
      </c>
      <c r="W500" s="140" t="e">
        <f t="shared" ca="1" si="108"/>
        <v>#REF!</v>
      </c>
      <c r="X500" s="146"/>
      <c r="Y500" s="146"/>
      <c r="Z500" s="146"/>
      <c r="AA500" s="146"/>
      <c r="AB500" s="206"/>
      <c r="AC500" s="6"/>
      <c r="AD500" s="6"/>
    </row>
    <row r="501" spans="1:30" ht="45" customHeight="1" x14ac:dyDescent="0.3">
      <c r="A501" s="225" t="s">
        <v>1020</v>
      </c>
      <c r="B501" s="242"/>
      <c r="C501" s="243"/>
      <c r="D501" s="148"/>
      <c r="E501" s="148"/>
      <c r="F501" s="221"/>
      <c r="G501" s="221"/>
      <c r="H501" s="221"/>
      <c r="I501" s="221"/>
      <c r="J501" s="221"/>
      <c r="K501" s="221"/>
      <c r="L501" s="221"/>
      <c r="M501" s="221"/>
      <c r="N501" s="268"/>
      <c r="O501" s="149"/>
      <c r="P501" s="358"/>
    </row>
    <row r="502" spans="1:30" ht="16.5" customHeight="1" x14ac:dyDescent="0.25">
      <c r="A502" s="520"/>
      <c r="B502" s="520"/>
      <c r="C502" s="520"/>
      <c r="D502" s="531"/>
      <c r="E502" s="531"/>
      <c r="F502" s="520"/>
      <c r="G502" s="520"/>
      <c r="H502" s="520"/>
      <c r="I502" s="520"/>
      <c r="J502" s="520"/>
      <c r="K502" s="520"/>
      <c r="L502" s="520"/>
      <c r="M502" s="520"/>
      <c r="N502" s="569"/>
      <c r="O502" s="531"/>
      <c r="P502" s="520"/>
      <c r="AB502" s="207"/>
    </row>
    <row r="504" spans="1:30" x14ac:dyDescent="0.25">
      <c r="B504" s="186"/>
      <c r="C504" s="186" t="s">
        <v>642</v>
      </c>
      <c r="D504" s="162" t="s">
        <v>643</v>
      </c>
      <c r="M504" s="222" t="s">
        <v>639</v>
      </c>
      <c r="N504" s="270" t="s">
        <v>640</v>
      </c>
      <c r="O504" s="163" t="s">
        <v>636</v>
      </c>
      <c r="P504" s="222" t="s">
        <v>638</v>
      </c>
      <c r="Q504" s="222" t="s">
        <v>637</v>
      </c>
      <c r="R504" s="164"/>
      <c r="AB504" s="249"/>
    </row>
    <row r="505" spans="1:30" x14ac:dyDescent="0.25">
      <c r="B505" s="186"/>
      <c r="C505" s="186"/>
      <c r="D505" s="162"/>
      <c r="M505" s="222">
        <v>0</v>
      </c>
      <c r="N505" s="270">
        <v>33</v>
      </c>
      <c r="O505" s="163">
        <v>3</v>
      </c>
      <c r="P505" s="222">
        <v>0</v>
      </c>
      <c r="Q505" s="222">
        <v>0</v>
      </c>
      <c r="R505" s="165"/>
      <c r="AB505" s="249"/>
    </row>
    <row r="506" spans="1:30" x14ac:dyDescent="0.25">
      <c r="B506" s="186"/>
      <c r="C506" s="360"/>
      <c r="D506" s="162"/>
      <c r="M506" s="222">
        <v>1.01</v>
      </c>
      <c r="N506" s="270">
        <v>20</v>
      </c>
      <c r="O506" s="163">
        <v>5</v>
      </c>
      <c r="P506" s="222">
        <v>25</v>
      </c>
      <c r="Q506" s="222">
        <v>20</v>
      </c>
      <c r="R506" s="165"/>
      <c r="AB506" s="249"/>
    </row>
    <row r="507" spans="1:30" x14ac:dyDescent="0.25">
      <c r="B507" s="186" t="s">
        <v>646</v>
      </c>
      <c r="C507" s="186" t="s">
        <v>645</v>
      </c>
      <c r="D507" s="162" t="s">
        <v>644</v>
      </c>
      <c r="M507" s="222">
        <v>2.0099999999999998</v>
      </c>
      <c r="N507" s="270">
        <v>14</v>
      </c>
      <c r="O507" s="163">
        <v>7</v>
      </c>
      <c r="P507" s="222">
        <v>25</v>
      </c>
      <c r="Q507" s="222">
        <v>20</v>
      </c>
      <c r="R507" s="165"/>
      <c r="AB507" s="249"/>
    </row>
    <row r="508" spans="1:30" x14ac:dyDescent="0.25">
      <c r="M508" s="222">
        <v>4.01</v>
      </c>
      <c r="N508" s="270">
        <v>13</v>
      </c>
      <c r="O508" s="163">
        <v>8</v>
      </c>
      <c r="P508" s="222">
        <v>25</v>
      </c>
      <c r="Q508" s="222">
        <v>20</v>
      </c>
      <c r="R508" s="165"/>
    </row>
    <row r="509" spans="1:30" x14ac:dyDescent="0.25">
      <c r="M509" s="222">
        <v>6.01</v>
      </c>
      <c r="N509" s="270">
        <v>10</v>
      </c>
      <c r="O509" s="163">
        <v>10</v>
      </c>
      <c r="P509" s="222">
        <v>25</v>
      </c>
      <c r="Q509" s="222">
        <v>20</v>
      </c>
      <c r="R509" s="165"/>
      <c r="AB509" s="252"/>
    </row>
    <row r="510" spans="1:30" x14ac:dyDescent="0.25">
      <c r="M510" s="222">
        <v>8.01</v>
      </c>
      <c r="N510" s="270">
        <v>8</v>
      </c>
      <c r="O510" s="163">
        <v>12</v>
      </c>
      <c r="P510" s="222">
        <v>25</v>
      </c>
      <c r="Q510" s="222">
        <v>20</v>
      </c>
      <c r="R510" s="165"/>
      <c r="AB510" s="252"/>
    </row>
    <row r="511" spans="1:30" x14ac:dyDescent="0.25">
      <c r="M511" s="222">
        <v>10.01</v>
      </c>
      <c r="N511" s="270">
        <v>7</v>
      </c>
      <c r="O511" s="163">
        <v>15</v>
      </c>
      <c r="P511" s="222">
        <v>25</v>
      </c>
      <c r="Q511" s="222">
        <v>20</v>
      </c>
      <c r="R511" s="165"/>
      <c r="AB511" s="252"/>
    </row>
    <row r="512" spans="1:30" x14ac:dyDescent="0.25">
      <c r="M512" s="222">
        <v>12.01</v>
      </c>
      <c r="N512" s="270">
        <v>6</v>
      </c>
      <c r="O512" s="163">
        <v>18</v>
      </c>
      <c r="P512" s="222">
        <v>25</v>
      </c>
      <c r="Q512" s="222">
        <v>20</v>
      </c>
      <c r="R512" s="165"/>
      <c r="AB512" s="252"/>
    </row>
    <row r="513" spans="13:28" x14ac:dyDescent="0.25">
      <c r="M513" s="222">
        <v>100000</v>
      </c>
      <c r="N513" s="271">
        <v>6</v>
      </c>
      <c r="O513" s="163">
        <v>18</v>
      </c>
      <c r="P513" s="222">
        <v>25</v>
      </c>
      <c r="Q513" s="222">
        <v>20</v>
      </c>
      <c r="R513" s="165"/>
      <c r="AB513" s="252"/>
    </row>
  </sheetData>
  <autoFilter ref="A8:Z502">
    <filterColumn colId="23">
      <filters>
        <filter val="*"/>
        <filter val="1"/>
        <filter val="10"/>
        <filter val="11"/>
        <filter val="13"/>
        <filter val="14"/>
        <filter val="15"/>
        <filter val="16"/>
        <filter val="17"/>
        <filter val="18"/>
        <filter val="19"/>
        <filter val="2"/>
        <filter val="21"/>
        <filter val="29"/>
        <filter val="3"/>
        <filter val="30"/>
        <filter val="4"/>
        <filter val="5"/>
        <filter val="52"/>
        <filter val="6"/>
        <filter val="689"/>
        <filter val="7"/>
        <filter val="8"/>
        <filter val="9"/>
      </filters>
    </filterColumn>
  </autoFilter>
  <mergeCells count="19">
    <mergeCell ref="A2:Z2"/>
    <mergeCell ref="A4:A7"/>
    <mergeCell ref="B4:B7"/>
    <mergeCell ref="C4:C7"/>
    <mergeCell ref="G4:I6"/>
    <mergeCell ref="J4:L6"/>
    <mergeCell ref="M4:W4"/>
    <mergeCell ref="M5:M7"/>
    <mergeCell ref="N5:N7"/>
    <mergeCell ref="O5:O7"/>
    <mergeCell ref="P5:W5"/>
    <mergeCell ref="P6:T6"/>
    <mergeCell ref="AB4:AD6"/>
    <mergeCell ref="X4:AA6"/>
    <mergeCell ref="U6:U7"/>
    <mergeCell ref="V6:V7"/>
    <mergeCell ref="A502:P502"/>
    <mergeCell ref="W6:W7"/>
    <mergeCell ref="D4:F7"/>
  </mergeCells>
  <pageMargins left="0.43307086614173229" right="0.23622047244094491" top="0.49" bottom="0.35433070866141736" header="0.31496062992125984" footer="0.31496062992125984"/>
  <pageSetup paperSize="9" scale="59" fitToHeight="0" orientation="landscape" r:id="rId1"/>
  <headerFooter differentFirst="1">
    <oddHeader>&amp;C&amp;"Times New Roman,обычный"&amp;16&amp;P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R424"/>
  <sheetViews>
    <sheetView view="pageBreakPreview" zoomScaleSheetLayoutView="100" workbookViewId="0">
      <pane xSplit="3" ySplit="10" topLeftCell="D118" activePane="bottomRight" state="frozen"/>
      <selection pane="topRight" activeCell="D1" sqref="D1"/>
      <selection pane="bottomLeft" activeCell="A10" sqref="A10"/>
      <selection pane="bottomRight" activeCell="A205" sqref="A205:XFD205"/>
    </sheetView>
  </sheetViews>
  <sheetFormatPr defaultRowHeight="15.75" outlineLevelCol="1" x14ac:dyDescent="0.25"/>
  <cols>
    <col min="1" max="1" width="6.5703125" style="152" customWidth="1"/>
    <col min="2" max="2" width="34" style="189" customWidth="1"/>
    <col min="3" max="3" width="17.85546875" style="190" customWidth="1"/>
    <col min="4" max="4" width="12.28515625" style="122" hidden="1" customWidth="1" collapsed="1"/>
    <col min="5" max="5" width="14.140625" style="122" customWidth="1"/>
    <col min="6" max="6" width="8.7109375" style="122" hidden="1" customWidth="1"/>
    <col min="7" max="7" width="5.7109375" style="6" hidden="1" customWidth="1"/>
    <col min="8" max="8" width="4.7109375" style="6" hidden="1" customWidth="1"/>
    <col min="9" max="9" width="10.5703125" style="6" customWidth="1"/>
    <col min="10" max="10" width="12.7109375" style="122" customWidth="1"/>
    <col min="11" max="11" width="8.28515625" style="6" hidden="1" customWidth="1"/>
    <col min="12" max="12" width="1.140625" style="6" hidden="1" customWidth="1"/>
    <col min="13" max="13" width="14" style="6" customWidth="1"/>
    <col min="14" max="14" width="13" style="52" hidden="1" customWidth="1"/>
    <col min="15" max="15" width="7.85546875" style="263" customWidth="1"/>
    <col min="16" max="16" width="9.140625" style="6" customWidth="1"/>
    <col min="17" max="17" width="8" style="6" customWidth="1"/>
    <col min="18" max="18" width="8.140625" style="6" hidden="1" customWidth="1" outlineLevel="1"/>
    <col min="19" max="19" width="9.140625" style="6" customWidth="1" collapsed="1"/>
    <col min="20" max="20" width="7.7109375" style="6" customWidth="1"/>
    <col min="21" max="21" width="7.7109375" style="263" hidden="1" customWidth="1" outlineLevel="1"/>
    <col min="22" max="22" width="7.7109375" style="238" hidden="1" customWidth="1" outlineLevel="1"/>
    <col min="23" max="23" width="9" style="6" hidden="1" customWidth="1" outlineLevel="1"/>
    <col min="24" max="24" width="9" style="263" hidden="1" customWidth="1" outlineLevel="1"/>
    <col min="25" max="25" width="7.7109375" style="6" hidden="1" customWidth="1" outlineLevel="1"/>
    <col min="26" max="26" width="9" style="6" hidden="1" customWidth="1" outlineLevel="1"/>
    <col min="27" max="27" width="7.42578125" style="6" hidden="1" customWidth="1" outlineLevel="1"/>
    <col min="28" max="28" width="9.140625" style="6" hidden="1" customWidth="1" outlineLevel="1"/>
    <col min="29" max="29" width="7.7109375" style="322" customWidth="1" collapsed="1"/>
    <col min="30" max="30" width="9.85546875" style="245" hidden="1" customWidth="1" outlineLevel="1"/>
    <col min="31" max="32" width="9.42578125" style="239" hidden="1" customWidth="1" outlineLevel="1"/>
    <col min="33" max="33" width="9.42578125" style="245" hidden="1" customWidth="1" outlineLevel="1"/>
    <col min="34" max="35" width="9.42578125" style="239" hidden="1" customWidth="1" outlineLevel="1"/>
    <col min="36" max="36" width="9.42578125" style="245" customWidth="1" collapsed="1"/>
    <col min="37" max="37" width="9.42578125" style="239" customWidth="1"/>
    <col min="38" max="38" width="10.5703125" style="239" customWidth="1"/>
    <col min="39" max="16384" width="9.140625" style="6"/>
  </cols>
  <sheetData>
    <row r="1" spans="1:40" s="229" customFormat="1" ht="18.75" x14ac:dyDescent="0.3">
      <c r="A1" s="224"/>
      <c r="B1" s="225"/>
      <c r="C1" s="225"/>
      <c r="D1" s="82"/>
      <c r="E1" s="219"/>
      <c r="F1" s="219"/>
      <c r="G1" s="86"/>
      <c r="H1" s="86"/>
      <c r="J1" s="228"/>
      <c r="K1" s="86"/>
      <c r="L1" s="86"/>
      <c r="N1" s="233"/>
      <c r="R1" s="86"/>
      <c r="AC1" s="228"/>
      <c r="AD1" s="207"/>
      <c r="AG1" s="207"/>
      <c r="AJ1" s="207"/>
    </row>
    <row r="2" spans="1:40" s="231" customFormat="1" ht="18.75" x14ac:dyDescent="0.3">
      <c r="A2" s="382" t="s">
        <v>782</v>
      </c>
      <c r="B2" s="382"/>
      <c r="C2" s="382"/>
      <c r="D2" s="383"/>
      <c r="E2" s="382"/>
      <c r="F2" s="382"/>
      <c r="G2" s="383"/>
      <c r="H2" s="383"/>
      <c r="I2" s="382"/>
      <c r="J2" s="422"/>
      <c r="K2" s="383"/>
      <c r="L2" s="383"/>
      <c r="M2" s="382"/>
      <c r="N2" s="419"/>
      <c r="O2" s="382"/>
      <c r="P2" s="382"/>
      <c r="Q2" s="382"/>
      <c r="R2" s="383"/>
      <c r="S2" s="382"/>
      <c r="T2" s="382"/>
      <c r="U2" s="382"/>
      <c r="V2" s="382"/>
      <c r="W2" s="382"/>
      <c r="X2" s="382"/>
      <c r="Y2" s="382"/>
      <c r="Z2" s="382"/>
      <c r="AA2" s="414"/>
      <c r="AB2" s="414"/>
      <c r="AC2" s="324"/>
      <c r="AD2" s="415"/>
      <c r="AG2" s="415"/>
      <c r="AJ2" s="415"/>
    </row>
    <row r="3" spans="1:40" s="229" customFormat="1" ht="18.75" x14ac:dyDescent="0.3">
      <c r="A3" s="224"/>
      <c r="B3" s="225"/>
      <c r="C3" s="225"/>
      <c r="D3" s="101"/>
      <c r="E3" s="220"/>
      <c r="F3" s="220"/>
      <c r="G3" s="86"/>
      <c r="H3" s="86"/>
      <c r="J3" s="228"/>
      <c r="K3" s="86"/>
      <c r="L3" s="86"/>
      <c r="N3" s="233"/>
      <c r="R3" s="86"/>
      <c r="AC3" s="228"/>
      <c r="AD3" s="207"/>
      <c r="AG3" s="207"/>
      <c r="AJ3" s="207"/>
    </row>
    <row r="4" spans="1:40" s="128" customFormat="1" ht="32.25" customHeight="1" x14ac:dyDescent="0.25">
      <c r="A4" s="544" t="s">
        <v>0</v>
      </c>
      <c r="B4" s="544" t="s">
        <v>604</v>
      </c>
      <c r="C4" s="544" t="s">
        <v>603</v>
      </c>
      <c r="D4" s="421" t="s">
        <v>1</v>
      </c>
      <c r="E4" s="568" t="s">
        <v>1</v>
      </c>
      <c r="F4" s="421" t="s">
        <v>1</v>
      </c>
      <c r="G4" s="546" t="s">
        <v>641</v>
      </c>
      <c r="H4" s="547"/>
      <c r="I4" s="570"/>
      <c r="J4" s="570"/>
      <c r="K4" s="555" t="s">
        <v>625</v>
      </c>
      <c r="L4" s="556"/>
      <c r="M4" s="556"/>
      <c r="N4" s="557"/>
      <c r="O4" s="573" t="s">
        <v>591</v>
      </c>
      <c r="P4" s="473"/>
      <c r="Q4" s="473"/>
      <c r="R4" s="586"/>
      <c r="S4" s="473"/>
      <c r="T4" s="474"/>
      <c r="U4" s="573" t="s">
        <v>1018</v>
      </c>
      <c r="V4" s="473"/>
      <c r="W4" s="574"/>
      <c r="X4" s="573" t="s">
        <v>1019</v>
      </c>
      <c r="Y4" s="473"/>
      <c r="Z4" s="574"/>
      <c r="AA4" s="573" t="s">
        <v>1017</v>
      </c>
      <c r="AB4" s="574"/>
      <c r="AC4" s="492" t="s">
        <v>629</v>
      </c>
      <c r="AD4" s="458" t="s">
        <v>780</v>
      </c>
      <c r="AE4" s="459"/>
      <c r="AF4" s="460"/>
      <c r="AG4" s="458" t="s">
        <v>781</v>
      </c>
      <c r="AH4" s="459"/>
      <c r="AI4" s="460"/>
      <c r="AJ4" s="503" t="s">
        <v>655</v>
      </c>
      <c r="AK4" s="503"/>
      <c r="AL4" s="503"/>
    </row>
    <row r="5" spans="1:40" s="128" customFormat="1" ht="46.5" customHeight="1" x14ac:dyDescent="0.25">
      <c r="A5" s="544"/>
      <c r="B5" s="544"/>
      <c r="C5" s="544"/>
      <c r="D5" s="421"/>
      <c r="E5" s="583"/>
      <c r="F5" s="432"/>
      <c r="G5" s="549"/>
      <c r="H5" s="550"/>
      <c r="I5" s="570"/>
      <c r="J5" s="570"/>
      <c r="K5" s="558"/>
      <c r="L5" s="559"/>
      <c r="M5" s="559"/>
      <c r="N5" s="560"/>
      <c r="O5" s="577"/>
      <c r="P5" s="479"/>
      <c r="Q5" s="479"/>
      <c r="R5" s="587"/>
      <c r="S5" s="479"/>
      <c r="T5" s="480"/>
      <c r="U5" s="577"/>
      <c r="V5" s="479"/>
      <c r="W5" s="578"/>
      <c r="X5" s="577"/>
      <c r="Y5" s="479"/>
      <c r="Z5" s="578"/>
      <c r="AA5" s="575"/>
      <c r="AB5" s="576"/>
      <c r="AC5" s="582"/>
      <c r="AD5" s="461"/>
      <c r="AE5" s="462"/>
      <c r="AF5" s="463"/>
      <c r="AG5" s="461"/>
      <c r="AH5" s="462"/>
      <c r="AI5" s="463"/>
      <c r="AJ5" s="503"/>
      <c r="AK5" s="503"/>
      <c r="AL5" s="503"/>
    </row>
    <row r="6" spans="1:40" s="128" customFormat="1" ht="45" customHeight="1" x14ac:dyDescent="0.25">
      <c r="A6" s="544"/>
      <c r="B6" s="544"/>
      <c r="C6" s="544"/>
      <c r="D6" s="421"/>
      <c r="E6" s="416" t="s">
        <v>622</v>
      </c>
      <c r="F6" s="416" t="s">
        <v>623</v>
      </c>
      <c r="G6" s="570" t="s">
        <v>622</v>
      </c>
      <c r="H6" s="570"/>
      <c r="I6" s="570"/>
      <c r="J6" s="418" t="s">
        <v>623</v>
      </c>
      <c r="K6" s="530" t="s">
        <v>622</v>
      </c>
      <c r="L6" s="530"/>
      <c r="M6" s="530"/>
      <c r="N6" s="166" t="s">
        <v>623</v>
      </c>
      <c r="O6" s="492" t="s">
        <v>621</v>
      </c>
      <c r="P6" s="498" t="s">
        <v>622</v>
      </c>
      <c r="Q6" s="500"/>
      <c r="R6" s="588"/>
      <c r="S6" s="498" t="s">
        <v>623</v>
      </c>
      <c r="T6" s="589"/>
      <c r="U6" s="492" t="s">
        <v>299</v>
      </c>
      <c r="V6" s="493" t="s">
        <v>1015</v>
      </c>
      <c r="W6" s="532" t="s">
        <v>1016</v>
      </c>
      <c r="X6" s="492" t="s">
        <v>299</v>
      </c>
      <c r="Y6" s="493" t="s">
        <v>1015</v>
      </c>
      <c r="Z6" s="532" t="s">
        <v>1016</v>
      </c>
      <c r="AA6" s="575"/>
      <c r="AB6" s="576"/>
      <c r="AC6" s="582"/>
      <c r="AD6" s="464"/>
      <c r="AE6" s="465"/>
      <c r="AF6" s="466"/>
      <c r="AG6" s="464"/>
      <c r="AH6" s="465"/>
      <c r="AI6" s="466"/>
      <c r="AJ6" s="503"/>
      <c r="AK6" s="503"/>
      <c r="AL6" s="503"/>
    </row>
    <row r="7" spans="1:40" s="131" customFormat="1" ht="45.75" customHeight="1" x14ac:dyDescent="0.25">
      <c r="A7" s="545"/>
      <c r="B7" s="545"/>
      <c r="C7" s="545"/>
      <c r="D7" s="347">
        <v>2017</v>
      </c>
      <c r="E7" s="347">
        <v>2019</v>
      </c>
      <c r="F7" s="418">
        <v>2019</v>
      </c>
      <c r="G7" s="347">
        <v>2017</v>
      </c>
      <c r="H7" s="347">
        <v>2018</v>
      </c>
      <c r="I7" s="347">
        <v>2019</v>
      </c>
      <c r="J7" s="417">
        <v>2014</v>
      </c>
      <c r="K7" s="347">
        <v>2018</v>
      </c>
      <c r="L7" s="347">
        <v>2019</v>
      </c>
      <c r="M7" s="347">
        <v>2019</v>
      </c>
      <c r="N7" s="431">
        <v>2014</v>
      </c>
      <c r="O7" s="582"/>
      <c r="P7" s="344" t="s">
        <v>595</v>
      </c>
      <c r="Q7" s="337" t="s">
        <v>592</v>
      </c>
      <c r="R7" s="375" t="s">
        <v>626</v>
      </c>
      <c r="S7" s="344" t="s">
        <v>595</v>
      </c>
      <c r="T7" s="337" t="s">
        <v>592</v>
      </c>
      <c r="U7" s="572"/>
      <c r="V7" s="495"/>
      <c r="W7" s="533"/>
      <c r="X7" s="572"/>
      <c r="Y7" s="495"/>
      <c r="Z7" s="533"/>
      <c r="AA7" s="577"/>
      <c r="AB7" s="578"/>
      <c r="AC7" s="572"/>
      <c r="AD7" s="362" t="s">
        <v>657</v>
      </c>
      <c r="AE7" s="362" t="s">
        <v>656</v>
      </c>
      <c r="AF7" s="362" t="s">
        <v>658</v>
      </c>
      <c r="AG7" s="362" t="s">
        <v>657</v>
      </c>
      <c r="AH7" s="362" t="s">
        <v>656</v>
      </c>
      <c r="AI7" s="362" t="s">
        <v>658</v>
      </c>
      <c r="AJ7" s="368" t="s">
        <v>657</v>
      </c>
      <c r="AK7" s="368" t="s">
        <v>656</v>
      </c>
      <c r="AL7" s="368" t="s">
        <v>658</v>
      </c>
    </row>
    <row r="8" spans="1:40" s="134" customFormat="1" x14ac:dyDescent="0.25">
      <c r="A8" s="132">
        <v>1</v>
      </c>
      <c r="B8" s="132">
        <v>2</v>
      </c>
      <c r="C8" s="132">
        <v>3</v>
      </c>
      <c r="D8" s="132">
        <v>4</v>
      </c>
      <c r="E8" s="132">
        <v>4</v>
      </c>
      <c r="F8" s="132"/>
      <c r="G8" s="132">
        <v>7</v>
      </c>
      <c r="H8" s="132">
        <v>8</v>
      </c>
      <c r="I8" s="132">
        <v>5</v>
      </c>
      <c r="J8" s="132">
        <v>6</v>
      </c>
      <c r="K8" s="132">
        <v>11</v>
      </c>
      <c r="L8" s="132">
        <v>12</v>
      </c>
      <c r="M8" s="132">
        <v>7</v>
      </c>
      <c r="N8" s="361">
        <v>14</v>
      </c>
      <c r="O8" s="253">
        <v>8</v>
      </c>
      <c r="P8" s="132">
        <v>9</v>
      </c>
      <c r="Q8" s="132">
        <v>10</v>
      </c>
      <c r="R8" s="132"/>
      <c r="S8" s="132">
        <v>11</v>
      </c>
      <c r="T8" s="132">
        <v>12</v>
      </c>
      <c r="U8" s="253"/>
      <c r="V8" s="212"/>
      <c r="W8" s="132"/>
      <c r="X8" s="253"/>
      <c r="Y8" s="132"/>
      <c r="Z8" s="132"/>
      <c r="AA8" s="132"/>
      <c r="AB8" s="132"/>
      <c r="AC8" s="253">
        <v>13</v>
      </c>
      <c r="AD8" s="212">
        <v>21</v>
      </c>
      <c r="AE8" s="212">
        <v>22</v>
      </c>
      <c r="AF8" s="212">
        <v>23</v>
      </c>
      <c r="AG8" s="212">
        <v>24</v>
      </c>
      <c r="AH8" s="212">
        <v>25</v>
      </c>
      <c r="AI8" s="212">
        <v>26</v>
      </c>
      <c r="AJ8" s="212">
        <v>14</v>
      </c>
      <c r="AK8" s="212">
        <v>15</v>
      </c>
      <c r="AL8" s="212">
        <v>16</v>
      </c>
    </row>
    <row r="9" spans="1:40" s="389" customFormat="1" x14ac:dyDescent="0.25">
      <c r="A9" s="206"/>
      <c r="B9" s="579" t="s">
        <v>928</v>
      </c>
      <c r="C9" s="580"/>
      <c r="D9" s="206"/>
      <c r="E9" s="206"/>
      <c r="F9" s="206"/>
      <c r="G9" s="206"/>
      <c r="H9" s="206"/>
      <c r="I9" s="206">
        <v>44708</v>
      </c>
      <c r="J9" s="206">
        <v>417582</v>
      </c>
      <c r="K9" s="206"/>
      <c r="L9" s="206"/>
      <c r="M9" s="206"/>
      <c r="N9" s="373">
        <v>2.78</v>
      </c>
      <c r="O9" s="260">
        <f>SUBTOTAL(9,O33:O118)</f>
        <v>46301</v>
      </c>
      <c r="P9" s="179">
        <f>Q9*100/I9</f>
        <v>10.738570278249977</v>
      </c>
      <c r="Q9" s="236">
        <f>SUBTOTAL(9,Q33:Q118)</f>
        <v>4801</v>
      </c>
      <c r="R9" s="260">
        <f>SUBTOTAL(9,R33:R118)</f>
        <v>4811.5539611396653</v>
      </c>
      <c r="S9" s="194">
        <f>T9*100/J9</f>
        <v>9.938167832904675</v>
      </c>
      <c r="T9" s="236">
        <f>SUBTOTAL(9,T33:T118)</f>
        <v>41500</v>
      </c>
      <c r="U9" s="260">
        <f>V9+W9</f>
        <v>47486.46382113966</v>
      </c>
      <c r="V9" s="236">
        <f>SUBTOTAL(9,V33:V118)</f>
        <v>5986.2140611396635</v>
      </c>
      <c r="W9" s="236">
        <f>SUBTOTAL(9,W33:W118)</f>
        <v>41500.249759999999</v>
      </c>
      <c r="X9" s="260">
        <f>SUBTOTAL(9,Y9:Z9)</f>
        <v>5986.2140611396635</v>
      </c>
      <c r="Y9" s="236">
        <f>V9</f>
        <v>5986.2140611396635</v>
      </c>
      <c r="Z9" s="236">
        <f>SUBTOTAL(9,Z33:Z118)</f>
        <v>41500</v>
      </c>
      <c r="AA9" s="236">
        <f>SUBTOTAL(9,AA33:AA118)</f>
        <v>21610</v>
      </c>
      <c r="AB9" s="236">
        <f>SUBTOTAL(9,AB33:AB118)</f>
        <v>31622</v>
      </c>
      <c r="AC9" s="260">
        <f>SUBTOTAL(9,AC33:AC118)</f>
        <v>109840</v>
      </c>
      <c r="AD9" s="194">
        <v>50841</v>
      </c>
      <c r="AE9" s="194">
        <v>29100</v>
      </c>
      <c r="AF9" s="236">
        <f>AE9*100/AD9</f>
        <v>57.237269133179915</v>
      </c>
      <c r="AG9" s="194">
        <v>53756</v>
      </c>
      <c r="AH9" s="194">
        <v>41908</v>
      </c>
      <c r="AI9" s="236">
        <f>AH9*100/AG9</f>
        <v>77.959669618275171</v>
      </c>
      <c r="AJ9" s="236">
        <f>SUBTOTAL(9,AJ33:AJ118)</f>
        <v>55219</v>
      </c>
      <c r="AK9" s="236">
        <f>SUBTOTAL(9,AK33:AK118)</f>
        <v>43905</v>
      </c>
      <c r="AL9" s="236">
        <f>AK9*100/AJ9</f>
        <v>79.51067567322842</v>
      </c>
    </row>
    <row r="10" spans="1:40" s="169" customFormat="1" x14ac:dyDescent="0.25">
      <c r="A10" s="297">
        <v>1</v>
      </c>
      <c r="B10" s="298" t="s">
        <v>652</v>
      </c>
      <c r="C10" s="184"/>
      <c r="D10" s="136"/>
      <c r="E10" s="175"/>
      <c r="F10" s="175"/>
      <c r="G10" s="135"/>
      <c r="H10" s="135"/>
      <c r="I10" s="176">
        <v>89380</v>
      </c>
      <c r="J10" s="176">
        <v>417582</v>
      </c>
      <c r="K10" s="138"/>
      <c r="L10" s="138"/>
      <c r="M10" s="135"/>
      <c r="N10" s="168"/>
      <c r="O10" s="204">
        <f>SUM(O11:O118)</f>
        <v>48844</v>
      </c>
      <c r="P10" s="140">
        <f>Q10*100/I10</f>
        <v>7.9928395614231373</v>
      </c>
      <c r="Q10" s="196">
        <f>SUM(Q11:Q118)</f>
        <v>7144</v>
      </c>
      <c r="R10" s="195"/>
      <c r="S10" s="196">
        <f>T10*100/J10</f>
        <v>9.986062617641565</v>
      </c>
      <c r="T10" s="196">
        <f>SUM(T11:T118)</f>
        <v>41700</v>
      </c>
      <c r="U10" s="196"/>
      <c r="V10" s="196"/>
      <c r="W10" s="196"/>
      <c r="X10" s="196"/>
      <c r="Y10" s="196"/>
      <c r="Z10" s="196"/>
      <c r="AA10" s="196">
        <f>SUM(AA11:AA118)</f>
        <v>21610</v>
      </c>
      <c r="AB10" s="196">
        <f>SUM(AB11:AB118)</f>
        <v>31622</v>
      </c>
      <c r="AC10" s="204">
        <f>SUM(AC11:AC118)</f>
        <v>111754</v>
      </c>
      <c r="AD10" s="196">
        <v>52049</v>
      </c>
      <c r="AE10" s="196">
        <v>29701</v>
      </c>
      <c r="AF10" s="236">
        <f>AE10*100/AD10</f>
        <v>57.063536283117834</v>
      </c>
      <c r="AG10" s="196">
        <v>55098</v>
      </c>
      <c r="AH10" s="196">
        <v>42328</v>
      </c>
      <c r="AI10" s="236">
        <f>AH10*100/AG10</f>
        <v>76.823115176594428</v>
      </c>
      <c r="AJ10" s="196">
        <v>56674</v>
      </c>
      <c r="AK10" s="196">
        <v>44424</v>
      </c>
      <c r="AL10" s="236">
        <f t="shared" ref="AL10:AL32" si="0">AK10*100/AJ10</f>
        <v>78.385150157038495</v>
      </c>
    </row>
    <row r="11" spans="1:40" s="169" customFormat="1" ht="47.25" x14ac:dyDescent="0.25">
      <c r="A11" s="132">
        <v>2</v>
      </c>
      <c r="B11" s="154" t="s">
        <v>705</v>
      </c>
      <c r="C11" s="154" t="s">
        <v>704</v>
      </c>
      <c r="D11" s="136"/>
      <c r="E11" s="137">
        <v>80.09</v>
      </c>
      <c r="F11" s="137"/>
      <c r="G11" s="135">
        <v>80.09</v>
      </c>
      <c r="H11" s="135"/>
      <c r="I11" s="135">
        <v>210</v>
      </c>
      <c r="J11" s="374"/>
      <c r="K11" s="138"/>
      <c r="L11" s="138"/>
      <c r="M11" s="138">
        <v>2.6220501935322762</v>
      </c>
      <c r="N11" s="168"/>
      <c r="O11" s="204">
        <v>18</v>
      </c>
      <c r="P11" s="139">
        <v>9</v>
      </c>
      <c r="Q11" s="140">
        <v>18</v>
      </c>
      <c r="R11" s="141">
        <v>18.899999999999999</v>
      </c>
      <c r="S11" s="139">
        <v>0</v>
      </c>
      <c r="T11" s="140">
        <v>0</v>
      </c>
      <c r="U11" s="140"/>
      <c r="V11" s="140"/>
      <c r="W11" s="140"/>
      <c r="X11" s="140"/>
      <c r="Y11" s="140"/>
      <c r="Z11" s="140"/>
      <c r="AA11" s="140"/>
      <c r="AB11" s="140"/>
      <c r="AC11" s="262">
        <v>18</v>
      </c>
      <c r="AD11" s="206"/>
      <c r="AE11" s="206"/>
      <c r="AF11" s="206"/>
      <c r="AG11" s="206"/>
      <c r="AH11" s="206"/>
      <c r="AI11" s="206"/>
      <c r="AJ11" s="206">
        <v>11</v>
      </c>
      <c r="AK11" s="206">
        <v>2</v>
      </c>
      <c r="AL11" s="236">
        <f t="shared" si="0"/>
        <v>18.181818181818183</v>
      </c>
      <c r="AM11" s="376"/>
      <c r="AN11" s="377"/>
    </row>
    <row r="12" spans="1:40" s="169" customFormat="1" ht="31.5" x14ac:dyDescent="0.25">
      <c r="A12" s="132">
        <v>3</v>
      </c>
      <c r="B12" s="154" t="s">
        <v>2</v>
      </c>
      <c r="C12" s="154" t="s">
        <v>704</v>
      </c>
      <c r="D12" s="136"/>
      <c r="E12" s="137">
        <v>3259.02</v>
      </c>
      <c r="F12" s="137"/>
      <c r="G12" s="135">
        <v>3259.02</v>
      </c>
      <c r="H12" s="135"/>
      <c r="I12" s="135">
        <v>1355</v>
      </c>
      <c r="J12" s="374"/>
      <c r="K12" s="138"/>
      <c r="L12" s="138"/>
      <c r="M12" s="138">
        <v>0.41576915759952376</v>
      </c>
      <c r="N12" s="168"/>
      <c r="O12" s="204">
        <v>81</v>
      </c>
      <c r="P12" s="139">
        <v>6</v>
      </c>
      <c r="Q12" s="140">
        <v>81</v>
      </c>
      <c r="R12" s="141">
        <v>81.3</v>
      </c>
      <c r="S12" s="139">
        <v>0</v>
      </c>
      <c r="T12" s="140">
        <v>0</v>
      </c>
      <c r="U12" s="140"/>
      <c r="V12" s="140"/>
      <c r="W12" s="140"/>
      <c r="X12" s="140"/>
      <c r="Y12" s="140"/>
      <c r="Z12" s="140"/>
      <c r="AA12" s="140"/>
      <c r="AB12" s="140"/>
      <c r="AC12" s="262" t="s">
        <v>844</v>
      </c>
      <c r="AD12" s="206"/>
      <c r="AE12" s="206"/>
      <c r="AF12" s="206"/>
      <c r="AG12" s="206"/>
      <c r="AH12" s="206"/>
      <c r="AI12" s="206"/>
      <c r="AJ12" s="206">
        <v>87</v>
      </c>
      <c r="AK12" s="206">
        <v>23</v>
      </c>
      <c r="AL12" s="236">
        <f t="shared" si="0"/>
        <v>26.436781609195403</v>
      </c>
      <c r="AM12" s="376"/>
      <c r="AN12" s="377"/>
    </row>
    <row r="13" spans="1:40" s="169" customFormat="1" ht="31.5" x14ac:dyDescent="0.25">
      <c r="A13" s="132">
        <v>4</v>
      </c>
      <c r="B13" s="154" t="s">
        <v>706</v>
      </c>
      <c r="C13" s="154" t="s">
        <v>704</v>
      </c>
      <c r="D13" s="136"/>
      <c r="E13" s="137">
        <v>473.84</v>
      </c>
      <c r="F13" s="137"/>
      <c r="G13" s="135">
        <v>473.84</v>
      </c>
      <c r="H13" s="135"/>
      <c r="I13" s="135">
        <v>317</v>
      </c>
      <c r="J13" s="374"/>
      <c r="K13" s="138"/>
      <c r="L13" s="138"/>
      <c r="M13" s="138">
        <v>0.66900219483369916</v>
      </c>
      <c r="N13" s="168"/>
      <c r="O13" s="204">
        <v>57</v>
      </c>
      <c r="P13" s="139">
        <v>18</v>
      </c>
      <c r="Q13" s="140">
        <v>57</v>
      </c>
      <c r="R13" s="141">
        <v>57.06</v>
      </c>
      <c r="S13" s="139">
        <v>0</v>
      </c>
      <c r="T13" s="140">
        <v>0</v>
      </c>
      <c r="U13" s="140"/>
      <c r="V13" s="140"/>
      <c r="W13" s="140"/>
      <c r="X13" s="140"/>
      <c r="Y13" s="140"/>
      <c r="Z13" s="140"/>
      <c r="AA13" s="140"/>
      <c r="AB13" s="140"/>
      <c r="AC13" s="262">
        <v>68</v>
      </c>
      <c r="AD13" s="206"/>
      <c r="AE13" s="206"/>
      <c r="AF13" s="206"/>
      <c r="AG13" s="206"/>
      <c r="AH13" s="206"/>
      <c r="AI13" s="206"/>
      <c r="AJ13" s="206">
        <v>42</v>
      </c>
      <c r="AK13" s="206">
        <v>21</v>
      </c>
      <c r="AL13" s="236">
        <f t="shared" si="0"/>
        <v>50</v>
      </c>
      <c r="AM13" s="376"/>
      <c r="AN13" s="377"/>
    </row>
    <row r="14" spans="1:40" s="169" customFormat="1" ht="31.5" x14ac:dyDescent="0.25">
      <c r="A14" s="132">
        <v>5</v>
      </c>
      <c r="B14" s="154" t="s">
        <v>707</v>
      </c>
      <c r="C14" s="154" t="s">
        <v>704</v>
      </c>
      <c r="D14" s="136"/>
      <c r="E14" s="137">
        <v>73.459999999999994</v>
      </c>
      <c r="F14" s="137"/>
      <c r="G14" s="135">
        <v>73.459999999999994</v>
      </c>
      <c r="H14" s="135"/>
      <c r="I14" s="135">
        <v>247</v>
      </c>
      <c r="J14" s="374"/>
      <c r="K14" s="138"/>
      <c r="L14" s="138"/>
      <c r="M14" s="138">
        <v>3.3623740811325895</v>
      </c>
      <c r="N14" s="168"/>
      <c r="O14" s="204">
        <v>31</v>
      </c>
      <c r="P14" s="139">
        <v>12.8</v>
      </c>
      <c r="Q14" s="140">
        <v>31</v>
      </c>
      <c r="R14" s="141">
        <v>31.616000000000003</v>
      </c>
      <c r="S14" s="139">
        <v>0</v>
      </c>
      <c r="T14" s="140">
        <v>0</v>
      </c>
      <c r="U14" s="140"/>
      <c r="V14" s="140"/>
      <c r="W14" s="140"/>
      <c r="X14" s="140"/>
      <c r="Y14" s="140"/>
      <c r="Z14" s="140"/>
      <c r="AA14" s="140"/>
      <c r="AB14" s="140"/>
      <c r="AC14" s="262">
        <v>31</v>
      </c>
      <c r="AD14" s="206"/>
      <c r="AE14" s="206"/>
      <c r="AF14" s="206"/>
      <c r="AG14" s="206"/>
      <c r="AH14" s="206"/>
      <c r="AI14" s="206"/>
      <c r="AJ14" s="206">
        <v>29</v>
      </c>
      <c r="AK14" s="206">
        <v>0</v>
      </c>
      <c r="AL14" s="236">
        <f t="shared" si="0"/>
        <v>0</v>
      </c>
      <c r="AM14" s="376"/>
      <c r="AN14" s="377"/>
    </row>
    <row r="15" spans="1:40" s="169" customFormat="1" ht="31.5" x14ac:dyDescent="0.25">
      <c r="A15" s="132">
        <v>6</v>
      </c>
      <c r="B15" s="154" t="s">
        <v>708</v>
      </c>
      <c r="C15" s="154" t="s">
        <v>704</v>
      </c>
      <c r="D15" s="136"/>
      <c r="E15" s="137">
        <v>491.79</v>
      </c>
      <c r="F15" s="137"/>
      <c r="G15" s="135">
        <v>491.79</v>
      </c>
      <c r="H15" s="135"/>
      <c r="I15" s="135">
        <v>322</v>
      </c>
      <c r="J15" s="374"/>
      <c r="K15" s="138"/>
      <c r="L15" s="138"/>
      <c r="M15" s="138">
        <v>0.65475101161064675</v>
      </c>
      <c r="N15" s="168"/>
      <c r="O15" s="204">
        <v>57</v>
      </c>
      <c r="P15" s="139">
        <v>18</v>
      </c>
      <c r="Q15" s="140">
        <v>57</v>
      </c>
      <c r="R15" s="141">
        <v>57.96</v>
      </c>
      <c r="S15" s="139">
        <v>0</v>
      </c>
      <c r="T15" s="140">
        <v>0</v>
      </c>
      <c r="U15" s="140"/>
      <c r="V15" s="140"/>
      <c r="W15" s="140"/>
      <c r="X15" s="140"/>
      <c r="Y15" s="140"/>
      <c r="Z15" s="140"/>
      <c r="AA15" s="140"/>
      <c r="AB15" s="140"/>
      <c r="AC15" s="262">
        <v>61</v>
      </c>
      <c r="AD15" s="206"/>
      <c r="AE15" s="206"/>
      <c r="AF15" s="206"/>
      <c r="AG15" s="206"/>
      <c r="AH15" s="206"/>
      <c r="AI15" s="206"/>
      <c r="AJ15" s="206">
        <v>51</v>
      </c>
      <c r="AK15" s="206">
        <v>15</v>
      </c>
      <c r="AL15" s="236">
        <f t="shared" si="0"/>
        <v>29.411764705882351</v>
      </c>
      <c r="AM15" s="376"/>
      <c r="AN15" s="377"/>
    </row>
    <row r="16" spans="1:40" s="169" customFormat="1" ht="47.25" x14ac:dyDescent="0.25">
      <c r="A16" s="132">
        <v>7</v>
      </c>
      <c r="B16" s="154" t="s">
        <v>709</v>
      </c>
      <c r="C16" s="154" t="s">
        <v>704</v>
      </c>
      <c r="D16" s="136"/>
      <c r="E16" s="137">
        <v>495.87</v>
      </c>
      <c r="F16" s="137"/>
      <c r="G16" s="135">
        <v>495.87</v>
      </c>
      <c r="H16" s="135"/>
      <c r="I16" s="135">
        <v>661</v>
      </c>
      <c r="J16" s="374"/>
      <c r="K16" s="138"/>
      <c r="L16" s="138"/>
      <c r="M16" s="138">
        <v>1.3330106681186602</v>
      </c>
      <c r="N16" s="168"/>
      <c r="O16" s="204">
        <v>85</v>
      </c>
      <c r="P16" s="139">
        <v>13</v>
      </c>
      <c r="Q16" s="140">
        <v>85</v>
      </c>
      <c r="R16" s="141">
        <v>85.93</v>
      </c>
      <c r="S16" s="139">
        <v>0</v>
      </c>
      <c r="T16" s="140">
        <v>0</v>
      </c>
      <c r="U16" s="140"/>
      <c r="V16" s="140"/>
      <c r="W16" s="140"/>
      <c r="X16" s="140"/>
      <c r="Y16" s="140"/>
      <c r="Z16" s="140"/>
      <c r="AA16" s="140"/>
      <c r="AB16" s="140"/>
      <c r="AC16" s="262">
        <v>85</v>
      </c>
      <c r="AD16" s="206"/>
      <c r="AE16" s="206"/>
      <c r="AF16" s="206"/>
      <c r="AG16" s="206"/>
      <c r="AH16" s="206"/>
      <c r="AI16" s="206"/>
      <c r="AJ16" s="206">
        <v>40</v>
      </c>
      <c r="AK16" s="206">
        <v>24</v>
      </c>
      <c r="AL16" s="236">
        <f t="shared" si="0"/>
        <v>60</v>
      </c>
      <c r="AM16" s="376"/>
      <c r="AN16" s="377"/>
    </row>
    <row r="17" spans="1:40" s="169" customFormat="1" ht="44.25" customHeight="1" x14ac:dyDescent="0.25">
      <c r="A17" s="132">
        <v>8</v>
      </c>
      <c r="B17" s="154" t="s">
        <v>92</v>
      </c>
      <c r="C17" s="154" t="s">
        <v>704</v>
      </c>
      <c r="D17" s="136"/>
      <c r="E17" s="137">
        <v>1383.37</v>
      </c>
      <c r="F17" s="137"/>
      <c r="G17" s="135">
        <v>1383.37</v>
      </c>
      <c r="H17" s="135"/>
      <c r="I17" s="135">
        <v>2811</v>
      </c>
      <c r="J17" s="374"/>
      <c r="K17" s="138"/>
      <c r="L17" s="138"/>
      <c r="M17" s="138">
        <v>2.0319943326803389</v>
      </c>
      <c r="N17" s="168"/>
      <c r="O17" s="204">
        <v>100</v>
      </c>
      <c r="P17" s="139">
        <v>3.58</v>
      </c>
      <c r="Q17" s="140">
        <v>100</v>
      </c>
      <c r="R17" s="141">
        <v>100.63380000000001</v>
      </c>
      <c r="S17" s="139">
        <v>0</v>
      </c>
      <c r="T17" s="140">
        <v>0</v>
      </c>
      <c r="U17" s="140"/>
      <c r="V17" s="140"/>
      <c r="W17" s="140"/>
      <c r="X17" s="140"/>
      <c r="Y17" s="140"/>
      <c r="Z17" s="140"/>
      <c r="AA17" s="140"/>
      <c r="AB17" s="140"/>
      <c r="AC17" s="262">
        <v>100</v>
      </c>
      <c r="AD17" s="206"/>
      <c r="AE17" s="206"/>
      <c r="AF17" s="206"/>
      <c r="AG17" s="206"/>
      <c r="AH17" s="206"/>
      <c r="AI17" s="206"/>
      <c r="AJ17" s="206">
        <v>105</v>
      </c>
      <c r="AK17" s="206">
        <v>49</v>
      </c>
      <c r="AL17" s="236">
        <f t="shared" si="0"/>
        <v>46.666666666666664</v>
      </c>
      <c r="AM17" s="376"/>
      <c r="AN17" s="377"/>
    </row>
    <row r="18" spans="1:40" s="169" customFormat="1" ht="31.5" x14ac:dyDescent="0.25">
      <c r="A18" s="132">
        <v>9</v>
      </c>
      <c r="B18" s="154" t="s">
        <v>94</v>
      </c>
      <c r="C18" s="154" t="s">
        <v>704</v>
      </c>
      <c r="D18" s="136"/>
      <c r="E18" s="137">
        <v>498.9</v>
      </c>
      <c r="F18" s="137"/>
      <c r="G18" s="135">
        <v>498.9</v>
      </c>
      <c r="H18" s="135"/>
      <c r="I18" s="135">
        <v>593</v>
      </c>
      <c r="J18" s="374"/>
      <c r="K18" s="138"/>
      <c r="L18" s="138"/>
      <c r="M18" s="138">
        <v>1.7811792161438671</v>
      </c>
      <c r="N18" s="168"/>
      <c r="O18" s="204">
        <v>76</v>
      </c>
      <c r="P18" s="139">
        <v>12.9</v>
      </c>
      <c r="Q18" s="140">
        <v>76</v>
      </c>
      <c r="R18" s="141">
        <v>76.497</v>
      </c>
      <c r="S18" s="139">
        <v>0</v>
      </c>
      <c r="T18" s="140">
        <v>0</v>
      </c>
      <c r="U18" s="140"/>
      <c r="V18" s="140"/>
      <c r="W18" s="140"/>
      <c r="X18" s="140"/>
      <c r="Y18" s="140"/>
      <c r="Z18" s="140"/>
      <c r="AA18" s="140"/>
      <c r="AB18" s="140"/>
      <c r="AC18" s="262">
        <v>76</v>
      </c>
      <c r="AD18" s="206"/>
      <c r="AE18" s="206"/>
      <c r="AF18" s="206"/>
      <c r="AG18" s="206"/>
      <c r="AH18" s="206"/>
      <c r="AI18" s="206"/>
      <c r="AJ18" s="206">
        <v>60</v>
      </c>
      <c r="AK18" s="206">
        <v>35</v>
      </c>
      <c r="AL18" s="236">
        <f t="shared" si="0"/>
        <v>58.333333333333336</v>
      </c>
      <c r="AM18" s="376"/>
      <c r="AN18" s="377"/>
    </row>
    <row r="19" spans="1:40" s="169" customFormat="1" ht="31.5" x14ac:dyDescent="0.25">
      <c r="A19" s="132">
        <v>10</v>
      </c>
      <c r="B19" s="154" t="s">
        <v>710</v>
      </c>
      <c r="C19" s="154" t="s">
        <v>704</v>
      </c>
      <c r="D19" s="136"/>
      <c r="E19" s="137">
        <v>481.76</v>
      </c>
      <c r="F19" s="137"/>
      <c r="G19" s="135">
        <v>481.76</v>
      </c>
      <c r="H19" s="135"/>
      <c r="I19" s="135">
        <v>369</v>
      </c>
      <c r="J19" s="374"/>
      <c r="K19" s="138"/>
      <c r="L19" s="138"/>
      <c r="M19" s="138">
        <v>0.76594154765858524</v>
      </c>
      <c r="N19" s="168"/>
      <c r="O19" s="204">
        <v>47</v>
      </c>
      <c r="P19" s="139">
        <v>13</v>
      </c>
      <c r="Q19" s="140">
        <v>47</v>
      </c>
      <c r="R19" s="141">
        <v>47.97</v>
      </c>
      <c r="S19" s="139">
        <v>0</v>
      </c>
      <c r="T19" s="140">
        <v>0</v>
      </c>
      <c r="U19" s="140"/>
      <c r="V19" s="140"/>
      <c r="W19" s="140"/>
      <c r="X19" s="140"/>
      <c r="Y19" s="140"/>
      <c r="Z19" s="140"/>
      <c r="AA19" s="140"/>
      <c r="AB19" s="140"/>
      <c r="AC19" s="262">
        <v>47</v>
      </c>
      <c r="AD19" s="206"/>
      <c r="AE19" s="206"/>
      <c r="AF19" s="206"/>
      <c r="AG19" s="206"/>
      <c r="AH19" s="206"/>
      <c r="AI19" s="206"/>
      <c r="AJ19" s="206">
        <v>36</v>
      </c>
      <c r="AK19" s="206">
        <v>19</v>
      </c>
      <c r="AL19" s="236">
        <f t="shared" si="0"/>
        <v>52.777777777777779</v>
      </c>
      <c r="AM19" s="376"/>
      <c r="AN19" s="377"/>
    </row>
    <row r="20" spans="1:40" s="169" customFormat="1" ht="31.5" x14ac:dyDescent="0.25">
      <c r="A20" s="132">
        <v>11</v>
      </c>
      <c r="B20" s="154" t="s">
        <v>711</v>
      </c>
      <c r="C20" s="154" t="s">
        <v>704</v>
      </c>
      <c r="D20" s="136"/>
      <c r="E20" s="137">
        <v>499.17</v>
      </c>
      <c r="F20" s="137"/>
      <c r="G20" s="135">
        <v>499.17</v>
      </c>
      <c r="H20" s="135"/>
      <c r="I20" s="135">
        <v>521</v>
      </c>
      <c r="J20" s="374"/>
      <c r="K20" s="138"/>
      <c r="L20" s="138"/>
      <c r="M20" s="138">
        <v>1.0437325961095418</v>
      </c>
      <c r="N20" s="168"/>
      <c r="O20" s="204">
        <v>67</v>
      </c>
      <c r="P20" s="139">
        <v>13</v>
      </c>
      <c r="Q20" s="140">
        <v>67</v>
      </c>
      <c r="R20" s="141">
        <v>67.73</v>
      </c>
      <c r="S20" s="139">
        <v>0</v>
      </c>
      <c r="T20" s="140">
        <v>0</v>
      </c>
      <c r="U20" s="140"/>
      <c r="V20" s="140"/>
      <c r="W20" s="140"/>
      <c r="X20" s="140"/>
      <c r="Y20" s="140"/>
      <c r="Z20" s="140"/>
      <c r="AA20" s="140"/>
      <c r="AB20" s="140"/>
      <c r="AC20" s="262">
        <v>67</v>
      </c>
      <c r="AD20" s="206"/>
      <c r="AE20" s="206"/>
      <c r="AF20" s="206"/>
      <c r="AG20" s="206"/>
      <c r="AH20" s="206"/>
      <c r="AI20" s="206"/>
      <c r="AJ20" s="206">
        <v>30</v>
      </c>
      <c r="AK20" s="206">
        <v>25</v>
      </c>
      <c r="AL20" s="236">
        <f t="shared" si="0"/>
        <v>83.333333333333329</v>
      </c>
      <c r="AM20" s="376"/>
      <c r="AN20" s="377"/>
    </row>
    <row r="21" spans="1:40" s="169" customFormat="1" ht="47.25" x14ac:dyDescent="0.25">
      <c r="A21" s="132">
        <v>12</v>
      </c>
      <c r="B21" s="154" t="s">
        <v>734</v>
      </c>
      <c r="C21" s="154" t="s">
        <v>65</v>
      </c>
      <c r="D21" s="136"/>
      <c r="E21" s="137">
        <v>60.17</v>
      </c>
      <c r="F21" s="137"/>
      <c r="G21" s="135">
        <v>60.17</v>
      </c>
      <c r="H21" s="135"/>
      <c r="I21" s="135">
        <v>136</v>
      </c>
      <c r="J21" s="374"/>
      <c r="K21" s="138"/>
      <c r="L21" s="138"/>
      <c r="M21" s="138">
        <v>2.2602625893302308</v>
      </c>
      <c r="N21" s="168"/>
      <c r="O21" s="204">
        <v>20</v>
      </c>
      <c r="P21" s="139">
        <v>15</v>
      </c>
      <c r="Q21" s="140">
        <v>20</v>
      </c>
      <c r="R21" s="141">
        <v>20.399999999999999</v>
      </c>
      <c r="S21" s="139">
        <v>0</v>
      </c>
      <c r="T21" s="140">
        <v>0</v>
      </c>
      <c r="U21" s="140"/>
      <c r="V21" s="140"/>
      <c r="W21" s="140"/>
      <c r="X21" s="140"/>
      <c r="Y21" s="140"/>
      <c r="Z21" s="140"/>
      <c r="AA21" s="140"/>
      <c r="AB21" s="140"/>
      <c r="AC21" s="262">
        <v>20</v>
      </c>
      <c r="AD21" s="206"/>
      <c r="AE21" s="206"/>
      <c r="AF21" s="206"/>
      <c r="AG21" s="206"/>
      <c r="AH21" s="206"/>
      <c r="AI21" s="206"/>
      <c r="AJ21" s="206">
        <v>20</v>
      </c>
      <c r="AK21" s="206">
        <v>20</v>
      </c>
      <c r="AL21" s="236">
        <f t="shared" si="0"/>
        <v>100</v>
      </c>
      <c r="AM21" s="376"/>
      <c r="AN21" s="377"/>
    </row>
    <row r="22" spans="1:40" s="169" customFormat="1" ht="47.25" x14ac:dyDescent="0.25">
      <c r="A22" s="132">
        <v>13</v>
      </c>
      <c r="B22" s="154" t="s">
        <v>735</v>
      </c>
      <c r="C22" s="154" t="s">
        <v>65</v>
      </c>
      <c r="D22" s="136"/>
      <c r="E22" s="137">
        <v>33.4</v>
      </c>
      <c r="F22" s="137"/>
      <c r="G22" s="135">
        <v>33.4</v>
      </c>
      <c r="H22" s="135"/>
      <c r="I22" s="135">
        <v>47</v>
      </c>
      <c r="J22" s="374"/>
      <c r="K22" s="138"/>
      <c r="L22" s="138"/>
      <c r="M22" s="138">
        <v>1.4071856287425151</v>
      </c>
      <c r="N22" s="168"/>
      <c r="O22" s="204">
        <v>4</v>
      </c>
      <c r="P22" s="139">
        <v>9</v>
      </c>
      <c r="Q22" s="140">
        <v>4</v>
      </c>
      <c r="R22" s="141">
        <v>4.2300000000000004</v>
      </c>
      <c r="S22" s="139">
        <v>0</v>
      </c>
      <c r="T22" s="140">
        <v>0</v>
      </c>
      <c r="U22" s="140"/>
      <c r="V22" s="140"/>
      <c r="W22" s="140"/>
      <c r="X22" s="140"/>
      <c r="Y22" s="140"/>
      <c r="Z22" s="140"/>
      <c r="AA22" s="140"/>
      <c r="AB22" s="140"/>
      <c r="AC22" s="262">
        <v>4</v>
      </c>
      <c r="AD22" s="206"/>
      <c r="AE22" s="206"/>
      <c r="AF22" s="206"/>
      <c r="AG22" s="206"/>
      <c r="AH22" s="206"/>
      <c r="AI22" s="206"/>
      <c r="AJ22" s="206">
        <v>4</v>
      </c>
      <c r="AK22" s="206">
        <v>4</v>
      </c>
      <c r="AL22" s="236">
        <f t="shared" si="0"/>
        <v>100</v>
      </c>
      <c r="AM22" s="376"/>
      <c r="AN22" s="377"/>
    </row>
    <row r="23" spans="1:40" s="169" customFormat="1" ht="47.25" x14ac:dyDescent="0.25">
      <c r="A23" s="132">
        <v>14</v>
      </c>
      <c r="B23" s="154" t="s">
        <v>736</v>
      </c>
      <c r="C23" s="154" t="s">
        <v>65</v>
      </c>
      <c r="D23" s="136"/>
      <c r="E23" s="137">
        <v>27.5</v>
      </c>
      <c r="F23" s="137"/>
      <c r="G23" s="135">
        <v>27.5</v>
      </c>
      <c r="H23" s="135"/>
      <c r="I23" s="135">
        <v>38</v>
      </c>
      <c r="J23" s="374"/>
      <c r="K23" s="138"/>
      <c r="L23" s="138"/>
      <c r="M23" s="138">
        <v>1.3818181818181818</v>
      </c>
      <c r="N23" s="168"/>
      <c r="O23" s="204">
        <v>6</v>
      </c>
      <c r="P23" s="139">
        <v>18</v>
      </c>
      <c r="Q23" s="140">
        <v>6</v>
      </c>
      <c r="R23" s="141">
        <v>6.84</v>
      </c>
      <c r="S23" s="139">
        <v>0</v>
      </c>
      <c r="T23" s="140">
        <v>0</v>
      </c>
      <c r="U23" s="140"/>
      <c r="V23" s="140"/>
      <c r="W23" s="140"/>
      <c r="X23" s="140"/>
      <c r="Y23" s="140"/>
      <c r="Z23" s="140"/>
      <c r="AA23" s="140"/>
      <c r="AB23" s="140"/>
      <c r="AC23" s="262">
        <v>6</v>
      </c>
      <c r="AD23" s="206"/>
      <c r="AE23" s="206"/>
      <c r="AF23" s="206"/>
      <c r="AG23" s="206"/>
      <c r="AH23" s="206"/>
      <c r="AI23" s="206"/>
      <c r="AJ23" s="206">
        <v>5</v>
      </c>
      <c r="AK23" s="206">
        <v>5</v>
      </c>
      <c r="AL23" s="236">
        <f t="shared" si="0"/>
        <v>100</v>
      </c>
      <c r="AM23" s="376"/>
      <c r="AN23" s="377"/>
    </row>
    <row r="24" spans="1:40" s="169" customFormat="1" ht="47.25" x14ac:dyDescent="0.25">
      <c r="A24" s="132">
        <v>15</v>
      </c>
      <c r="B24" s="154" t="s">
        <v>1014</v>
      </c>
      <c r="C24" s="154" t="s">
        <v>65</v>
      </c>
      <c r="D24" s="136"/>
      <c r="E24" s="137">
        <v>3313.3</v>
      </c>
      <c r="F24" s="137"/>
      <c r="G24" s="135">
        <v>3313.3</v>
      </c>
      <c r="H24" s="135"/>
      <c r="I24" s="135">
        <v>2279</v>
      </c>
      <c r="J24" s="374"/>
      <c r="K24" s="138"/>
      <c r="L24" s="138"/>
      <c r="M24" s="138">
        <v>0.68783388162858783</v>
      </c>
      <c r="N24" s="168"/>
      <c r="O24" s="204">
        <v>250</v>
      </c>
      <c r="P24" s="139">
        <v>11</v>
      </c>
      <c r="Q24" s="140">
        <v>250</v>
      </c>
      <c r="R24" s="141">
        <v>250.69</v>
      </c>
      <c r="S24" s="139">
        <v>0</v>
      </c>
      <c r="T24" s="140">
        <v>0</v>
      </c>
      <c r="U24" s="140"/>
      <c r="V24" s="140"/>
      <c r="W24" s="140"/>
      <c r="X24" s="140"/>
      <c r="Y24" s="140"/>
      <c r="Z24" s="140"/>
      <c r="AA24" s="140"/>
      <c r="AB24" s="140"/>
      <c r="AC24" s="262">
        <v>250</v>
      </c>
      <c r="AD24" s="206"/>
      <c r="AE24" s="206"/>
      <c r="AF24" s="206"/>
      <c r="AG24" s="206"/>
      <c r="AH24" s="206"/>
      <c r="AI24" s="206"/>
      <c r="AJ24" s="206">
        <v>200</v>
      </c>
      <c r="AK24" s="206">
        <v>72</v>
      </c>
      <c r="AL24" s="236">
        <f t="shared" si="0"/>
        <v>36</v>
      </c>
      <c r="AM24" s="376"/>
      <c r="AN24" s="377"/>
    </row>
    <row r="25" spans="1:40" s="169" customFormat="1" ht="31.5" x14ac:dyDescent="0.25">
      <c r="A25" s="132">
        <v>16</v>
      </c>
      <c r="B25" s="154" t="s">
        <v>2</v>
      </c>
      <c r="C25" s="154" t="s">
        <v>65</v>
      </c>
      <c r="D25" s="136"/>
      <c r="E25" s="137">
        <v>1221.8800000000001</v>
      </c>
      <c r="F25" s="137"/>
      <c r="G25" s="135">
        <v>1221.8800000000001</v>
      </c>
      <c r="H25" s="135"/>
      <c r="I25" s="135">
        <v>1116</v>
      </c>
      <c r="J25" s="374"/>
      <c r="K25" s="138"/>
      <c r="L25" s="138"/>
      <c r="M25" s="138">
        <v>0.91334664615183148</v>
      </c>
      <c r="N25" s="168"/>
      <c r="O25" s="204">
        <v>200</v>
      </c>
      <c r="P25" s="139">
        <v>18</v>
      </c>
      <c r="Q25" s="140">
        <v>200</v>
      </c>
      <c r="R25" s="141">
        <v>200.88</v>
      </c>
      <c r="S25" s="139">
        <v>0</v>
      </c>
      <c r="T25" s="140">
        <v>0</v>
      </c>
      <c r="U25" s="140"/>
      <c r="V25" s="140"/>
      <c r="W25" s="140"/>
      <c r="X25" s="140"/>
      <c r="Y25" s="140"/>
      <c r="Z25" s="140"/>
      <c r="AA25" s="140"/>
      <c r="AB25" s="140"/>
      <c r="AC25" s="262" t="s">
        <v>844</v>
      </c>
      <c r="AD25" s="206">
        <v>117</v>
      </c>
      <c r="AE25" s="206"/>
      <c r="AF25" s="206"/>
      <c r="AG25" s="206"/>
      <c r="AH25" s="206"/>
      <c r="AI25" s="206"/>
      <c r="AJ25" s="206">
        <v>117</v>
      </c>
      <c r="AK25" s="206">
        <v>35</v>
      </c>
      <c r="AL25" s="236">
        <f t="shared" si="0"/>
        <v>29.914529914529915</v>
      </c>
      <c r="AM25" s="376"/>
      <c r="AN25" s="377"/>
    </row>
    <row r="26" spans="1:40" s="169" customFormat="1" ht="47.25" x14ac:dyDescent="0.25">
      <c r="A26" s="132">
        <v>17</v>
      </c>
      <c r="B26" s="154" t="s">
        <v>812</v>
      </c>
      <c r="C26" s="154" t="s">
        <v>65</v>
      </c>
      <c r="D26" s="136"/>
      <c r="E26" s="137">
        <v>24.83</v>
      </c>
      <c r="F26" s="137"/>
      <c r="G26" s="135">
        <v>24.83</v>
      </c>
      <c r="H26" s="135"/>
      <c r="I26" s="135">
        <v>34</v>
      </c>
      <c r="J26" s="374"/>
      <c r="K26" s="138"/>
      <c r="L26" s="138"/>
      <c r="M26" s="138">
        <v>1.3693113169552962</v>
      </c>
      <c r="N26" s="168"/>
      <c r="O26" s="204">
        <v>6</v>
      </c>
      <c r="P26" s="139">
        <v>18</v>
      </c>
      <c r="Q26" s="140">
        <v>6</v>
      </c>
      <c r="R26" s="141">
        <v>6.12</v>
      </c>
      <c r="S26" s="139">
        <v>0</v>
      </c>
      <c r="T26" s="140">
        <v>0</v>
      </c>
      <c r="U26" s="140"/>
      <c r="V26" s="140"/>
      <c r="W26" s="140"/>
      <c r="X26" s="140"/>
      <c r="Y26" s="140"/>
      <c r="Z26" s="140"/>
      <c r="AA26" s="140"/>
      <c r="AB26" s="140"/>
      <c r="AC26" s="262">
        <v>7</v>
      </c>
      <c r="AD26" s="206"/>
      <c r="AE26" s="206"/>
      <c r="AF26" s="206"/>
      <c r="AG26" s="206"/>
      <c r="AH26" s="206"/>
      <c r="AI26" s="206"/>
      <c r="AJ26" s="206" t="s">
        <v>665</v>
      </c>
      <c r="AK26" s="206" t="s">
        <v>665</v>
      </c>
      <c r="AL26" s="236"/>
      <c r="AM26" s="376"/>
      <c r="AN26" s="377"/>
    </row>
    <row r="27" spans="1:40" s="169" customFormat="1" ht="47.25" x14ac:dyDescent="0.25">
      <c r="A27" s="132">
        <v>18</v>
      </c>
      <c r="B27" s="154" t="s">
        <v>907</v>
      </c>
      <c r="C27" s="154" t="s">
        <v>67</v>
      </c>
      <c r="D27" s="136"/>
      <c r="E27" s="137">
        <v>14952.17</v>
      </c>
      <c r="F27" s="137"/>
      <c r="G27" s="135">
        <v>14952.17</v>
      </c>
      <c r="H27" s="135"/>
      <c r="I27" s="135">
        <v>26525</v>
      </c>
      <c r="J27" s="374"/>
      <c r="K27" s="138"/>
      <c r="L27" s="138"/>
      <c r="M27" s="138">
        <v>1.7739899961009005</v>
      </c>
      <c r="N27" s="168"/>
      <c r="O27" s="204">
        <f>Q27+T27</f>
        <v>900</v>
      </c>
      <c r="P27" s="139">
        <v>2.64</v>
      </c>
      <c r="Q27" s="140">
        <f>ROUNDDOWN(R27,0)</f>
        <v>700</v>
      </c>
      <c r="R27" s="141">
        <f>I27*P27/100</f>
        <v>700.26</v>
      </c>
      <c r="S27" s="139">
        <v>0</v>
      </c>
      <c r="T27" s="140">
        <v>200</v>
      </c>
      <c r="U27" s="140"/>
      <c r="V27" s="140"/>
      <c r="W27" s="140"/>
      <c r="X27" s="140"/>
      <c r="Y27" s="140"/>
      <c r="Z27" s="140"/>
      <c r="AA27" s="140"/>
      <c r="AB27" s="140"/>
      <c r="AC27" s="262">
        <v>900</v>
      </c>
      <c r="AD27" s="206"/>
      <c r="AE27" s="206"/>
      <c r="AF27" s="206"/>
      <c r="AG27" s="206"/>
      <c r="AH27" s="206"/>
      <c r="AI27" s="206"/>
      <c r="AJ27" s="206">
        <v>500</v>
      </c>
      <c r="AK27" s="206">
        <v>277</v>
      </c>
      <c r="AL27" s="236">
        <f t="shared" si="0"/>
        <v>55.4</v>
      </c>
      <c r="AM27" s="376"/>
      <c r="AN27" s="377"/>
    </row>
    <row r="28" spans="1:40" s="169" customFormat="1" ht="31.5" x14ac:dyDescent="0.25">
      <c r="A28" s="132">
        <v>19</v>
      </c>
      <c r="B28" s="154" t="s">
        <v>2</v>
      </c>
      <c r="C28" s="154" t="s">
        <v>67</v>
      </c>
      <c r="D28" s="136"/>
      <c r="E28" s="137">
        <v>3970.55</v>
      </c>
      <c r="F28" s="137"/>
      <c r="G28" s="135">
        <v>3970.55</v>
      </c>
      <c r="H28" s="135"/>
      <c r="I28" s="135">
        <v>3663</v>
      </c>
      <c r="J28" s="374"/>
      <c r="K28" s="138"/>
      <c r="L28" s="138"/>
      <c r="M28" s="138">
        <v>0.92254221707320139</v>
      </c>
      <c r="N28" s="168"/>
      <c r="O28" s="204">
        <v>366</v>
      </c>
      <c r="P28" s="139">
        <v>10</v>
      </c>
      <c r="Q28" s="140">
        <v>366</v>
      </c>
      <c r="R28" s="141">
        <v>366.3</v>
      </c>
      <c r="S28" s="139">
        <v>0</v>
      </c>
      <c r="T28" s="140">
        <v>0</v>
      </c>
      <c r="U28" s="140"/>
      <c r="V28" s="140"/>
      <c r="W28" s="140"/>
      <c r="X28" s="140"/>
      <c r="Y28" s="140"/>
      <c r="Z28" s="140"/>
      <c r="AA28" s="140"/>
      <c r="AB28" s="140"/>
      <c r="AC28" s="262" t="s">
        <v>844</v>
      </c>
      <c r="AD28" s="206">
        <v>0</v>
      </c>
      <c r="AE28" s="206">
        <v>0</v>
      </c>
      <c r="AF28" s="206"/>
      <c r="AG28" s="206"/>
      <c r="AH28" s="206"/>
      <c r="AI28" s="206"/>
      <c r="AJ28" s="206">
        <v>0</v>
      </c>
      <c r="AK28" s="206">
        <v>0</v>
      </c>
      <c r="AL28" s="236"/>
      <c r="AM28" s="376"/>
      <c r="AN28" s="377"/>
    </row>
    <row r="29" spans="1:40" s="169" customFormat="1" ht="31.5" x14ac:dyDescent="0.25">
      <c r="A29" s="132">
        <v>20</v>
      </c>
      <c r="B29" s="154" t="s">
        <v>738</v>
      </c>
      <c r="C29" s="154" t="s">
        <v>67</v>
      </c>
      <c r="D29" s="136"/>
      <c r="E29" s="137">
        <v>416.08</v>
      </c>
      <c r="F29" s="137"/>
      <c r="G29" s="135">
        <v>416.08</v>
      </c>
      <c r="H29" s="135"/>
      <c r="I29" s="135">
        <v>362</v>
      </c>
      <c r="J29" s="374"/>
      <c r="K29" s="138"/>
      <c r="L29" s="138"/>
      <c r="M29" s="138">
        <v>0.87002499519323206</v>
      </c>
      <c r="N29" s="168"/>
      <c r="O29" s="204">
        <v>65</v>
      </c>
      <c r="P29" s="139">
        <v>18</v>
      </c>
      <c r="Q29" s="140">
        <v>65</v>
      </c>
      <c r="R29" s="141">
        <v>65.16</v>
      </c>
      <c r="S29" s="139">
        <v>0</v>
      </c>
      <c r="T29" s="140">
        <v>0</v>
      </c>
      <c r="U29" s="140"/>
      <c r="V29" s="140"/>
      <c r="W29" s="140"/>
      <c r="X29" s="140"/>
      <c r="Y29" s="140"/>
      <c r="Z29" s="140"/>
      <c r="AA29" s="140"/>
      <c r="AB29" s="140"/>
      <c r="AC29" s="262">
        <v>66</v>
      </c>
      <c r="AD29" s="206"/>
      <c r="AE29" s="206"/>
      <c r="AF29" s="206"/>
      <c r="AG29" s="206"/>
      <c r="AH29" s="206"/>
      <c r="AI29" s="206"/>
      <c r="AJ29" s="206">
        <v>65</v>
      </c>
      <c r="AK29" s="206">
        <v>0</v>
      </c>
      <c r="AL29" s="236">
        <f t="shared" si="0"/>
        <v>0</v>
      </c>
      <c r="AM29" s="376"/>
      <c r="AN29" s="377"/>
    </row>
    <row r="30" spans="1:40" s="169" customFormat="1" ht="31.5" x14ac:dyDescent="0.25">
      <c r="A30" s="132">
        <v>21</v>
      </c>
      <c r="B30" s="154" t="s">
        <v>818</v>
      </c>
      <c r="C30" s="154" t="s">
        <v>67</v>
      </c>
      <c r="D30" s="136"/>
      <c r="E30" s="137">
        <v>32.86</v>
      </c>
      <c r="F30" s="137"/>
      <c r="G30" s="135">
        <v>32.86</v>
      </c>
      <c r="H30" s="135"/>
      <c r="I30" s="135">
        <v>70</v>
      </c>
      <c r="J30" s="374"/>
      <c r="K30" s="138"/>
      <c r="L30" s="138"/>
      <c r="M30" s="138">
        <v>2.1302495435179551</v>
      </c>
      <c r="N30" s="168"/>
      <c r="O30" s="204">
        <v>12</v>
      </c>
      <c r="P30" s="139">
        <v>18</v>
      </c>
      <c r="Q30" s="140">
        <v>12</v>
      </c>
      <c r="R30" s="141">
        <v>12.6</v>
      </c>
      <c r="S30" s="139">
        <v>0</v>
      </c>
      <c r="T30" s="140">
        <v>0</v>
      </c>
      <c r="U30" s="140"/>
      <c r="V30" s="140"/>
      <c r="W30" s="140"/>
      <c r="X30" s="140"/>
      <c r="Y30" s="140"/>
      <c r="Z30" s="140"/>
      <c r="AA30" s="140"/>
      <c r="AB30" s="140"/>
      <c r="AC30" s="262">
        <v>12</v>
      </c>
      <c r="AD30" s="206"/>
      <c r="AE30" s="206"/>
      <c r="AF30" s="206"/>
      <c r="AG30" s="206"/>
      <c r="AH30" s="206"/>
      <c r="AI30" s="206"/>
      <c r="AJ30" s="206">
        <v>0</v>
      </c>
      <c r="AK30" s="206">
        <v>0</v>
      </c>
      <c r="AL30" s="236"/>
      <c r="AM30" s="376"/>
      <c r="AN30" s="377"/>
    </row>
    <row r="31" spans="1:40" s="169" customFormat="1" ht="31.5" x14ac:dyDescent="0.25">
      <c r="A31" s="132">
        <v>22</v>
      </c>
      <c r="B31" s="154" t="s">
        <v>106</v>
      </c>
      <c r="C31" s="154" t="s">
        <v>67</v>
      </c>
      <c r="D31" s="136"/>
      <c r="E31" s="137">
        <v>293.77999999999997</v>
      </c>
      <c r="F31" s="137"/>
      <c r="G31" s="135">
        <v>293.77999999999997</v>
      </c>
      <c r="H31" s="135"/>
      <c r="I31" s="135">
        <v>291</v>
      </c>
      <c r="J31" s="374"/>
      <c r="K31" s="138"/>
      <c r="L31" s="138"/>
      <c r="M31" s="138">
        <v>0.99053713663285459</v>
      </c>
      <c r="N31" s="168"/>
      <c r="O31" s="204">
        <v>52</v>
      </c>
      <c r="P31" s="139">
        <v>18</v>
      </c>
      <c r="Q31" s="140">
        <v>52</v>
      </c>
      <c r="R31" s="141">
        <v>52.38</v>
      </c>
      <c r="S31" s="139">
        <v>0</v>
      </c>
      <c r="T31" s="140">
        <v>0</v>
      </c>
      <c r="U31" s="140"/>
      <c r="V31" s="140"/>
      <c r="W31" s="140"/>
      <c r="X31" s="140"/>
      <c r="Y31" s="140"/>
      <c r="Z31" s="140"/>
      <c r="AA31" s="140"/>
      <c r="AB31" s="140"/>
      <c r="AC31" s="262">
        <v>53</v>
      </c>
      <c r="AD31" s="206"/>
      <c r="AE31" s="206"/>
      <c r="AF31" s="206"/>
      <c r="AG31" s="206"/>
      <c r="AH31" s="206"/>
      <c r="AI31" s="206"/>
      <c r="AJ31" s="206">
        <v>13</v>
      </c>
      <c r="AK31" s="206">
        <v>0</v>
      </c>
      <c r="AL31" s="236">
        <f t="shared" si="0"/>
        <v>0</v>
      </c>
      <c r="AM31" s="376"/>
      <c r="AN31" s="377"/>
    </row>
    <row r="32" spans="1:40" s="169" customFormat="1" ht="47.25" x14ac:dyDescent="0.25">
      <c r="A32" s="132">
        <v>23</v>
      </c>
      <c r="B32" s="154" t="s">
        <v>739</v>
      </c>
      <c r="C32" s="154" t="s">
        <v>67</v>
      </c>
      <c r="D32" s="136"/>
      <c r="E32" s="137">
        <v>138.86000000000001</v>
      </c>
      <c r="F32" s="137"/>
      <c r="G32" s="135">
        <v>138.86000000000001</v>
      </c>
      <c r="H32" s="135"/>
      <c r="I32" s="135">
        <v>239</v>
      </c>
      <c r="J32" s="374"/>
      <c r="K32" s="138"/>
      <c r="L32" s="138"/>
      <c r="M32" s="138">
        <v>1.7211580008641796</v>
      </c>
      <c r="N32" s="168"/>
      <c r="O32" s="204">
        <v>43</v>
      </c>
      <c r="P32" s="139">
        <v>18</v>
      </c>
      <c r="Q32" s="140">
        <v>43</v>
      </c>
      <c r="R32" s="141">
        <v>43.02</v>
      </c>
      <c r="S32" s="139">
        <v>0</v>
      </c>
      <c r="T32" s="140">
        <v>0</v>
      </c>
      <c r="U32" s="140"/>
      <c r="V32" s="140"/>
      <c r="W32" s="140"/>
      <c r="X32" s="140"/>
      <c r="Y32" s="140"/>
      <c r="Z32" s="140"/>
      <c r="AA32" s="140"/>
      <c r="AB32" s="140"/>
      <c r="AC32" s="262">
        <v>43</v>
      </c>
      <c r="AD32" s="206"/>
      <c r="AE32" s="206"/>
      <c r="AF32" s="206"/>
      <c r="AG32" s="206"/>
      <c r="AH32" s="206"/>
      <c r="AI32" s="206"/>
      <c r="AJ32" s="206">
        <v>40</v>
      </c>
      <c r="AK32" s="206">
        <v>40</v>
      </c>
      <c r="AL32" s="236">
        <f t="shared" si="0"/>
        <v>100</v>
      </c>
      <c r="AM32" s="376"/>
      <c r="AN32" s="377"/>
    </row>
    <row r="33" spans="1:16294" s="142" customFormat="1" ht="48" customHeight="1" x14ac:dyDescent="0.25">
      <c r="A33" s="132"/>
      <c r="B33" s="326" t="s">
        <v>2</v>
      </c>
      <c r="C33" s="154" t="s">
        <v>797</v>
      </c>
      <c r="D33" s="136"/>
      <c r="E33" s="137">
        <v>17900</v>
      </c>
      <c r="F33" s="137">
        <f>73000+17000</f>
        <v>90000</v>
      </c>
      <c r="G33" s="135"/>
      <c r="H33" s="135"/>
      <c r="I33" s="135">
        <v>11048</v>
      </c>
      <c r="J33" s="179">
        <f>N33*F33</f>
        <v>396000.00000000006</v>
      </c>
      <c r="K33" s="138"/>
      <c r="L33" s="138"/>
      <c r="M33" s="138">
        <v>0.6172067039106145</v>
      </c>
      <c r="N33" s="168">
        <v>4.4000000000000004</v>
      </c>
      <c r="O33" s="204">
        <f>Q33+T33</f>
        <v>6768</v>
      </c>
      <c r="P33" s="139">
        <f>IF(I33&lt;33,0,18)</f>
        <v>18</v>
      </c>
      <c r="Q33" s="196">
        <f>ROUNDDOWN(R33,0)</f>
        <v>1988</v>
      </c>
      <c r="R33" s="141">
        <f t="shared" ref="R33:R65" si="1">I33*P33/100</f>
        <v>1988.64</v>
      </c>
      <c r="S33" s="139">
        <v>10</v>
      </c>
      <c r="T33" s="140">
        <v>4780</v>
      </c>
      <c r="U33" s="260">
        <f t="shared" ref="U33:U96" si="2">SUBTOTAL(9,V33:W33)</f>
        <v>41458.640000000007</v>
      </c>
      <c r="V33" s="196">
        <f>I33*18/100</f>
        <v>1988.64</v>
      </c>
      <c r="W33" s="319">
        <f>J33*S33/100-130</f>
        <v>39470.000000000007</v>
      </c>
      <c r="X33" s="260">
        <f t="shared" ref="X33:X96" si="3">SUBTOTAL(9,Y33:Z33)</f>
        <v>7020.64</v>
      </c>
      <c r="Y33" s="236">
        <f t="shared" ref="Y33:Y96" si="4">V33</f>
        <v>1988.64</v>
      </c>
      <c r="Z33" s="319">
        <f>5000+32</f>
        <v>5032</v>
      </c>
      <c r="AA33" s="140">
        <v>4230</v>
      </c>
      <c r="AB33" s="140">
        <v>4230</v>
      </c>
      <c r="AC33" s="204">
        <f>10665+5060</f>
        <v>15725</v>
      </c>
      <c r="AD33" s="196">
        <v>11900</v>
      </c>
      <c r="AE33" s="196">
        <v>7175</v>
      </c>
      <c r="AF33" s="236">
        <f t="shared" ref="AF33:AF108" si="5">AE33*100/AD33</f>
        <v>60.294117647058826</v>
      </c>
      <c r="AG33" s="196">
        <v>8813</v>
      </c>
      <c r="AH33" s="196">
        <v>7544</v>
      </c>
      <c r="AI33" s="236">
        <f>AH33*100/AG33</f>
        <v>85.600816974923404</v>
      </c>
      <c r="AJ33" s="196">
        <v>14762</v>
      </c>
      <c r="AK33" s="196">
        <v>11185</v>
      </c>
      <c r="AL33" s="236">
        <f>AK33*100/AJ33</f>
        <v>75.768866007316078</v>
      </c>
      <c r="AM33" s="378"/>
      <c r="AN33" s="379"/>
    </row>
    <row r="34" spans="1:16294" s="142" customFormat="1" ht="45" customHeight="1" x14ac:dyDescent="0.25">
      <c r="A34" s="132">
        <v>1</v>
      </c>
      <c r="B34" s="254" t="s">
        <v>820</v>
      </c>
      <c r="C34" s="154" t="s">
        <v>70</v>
      </c>
      <c r="D34" s="136"/>
      <c r="E34" s="137">
        <v>145.46</v>
      </c>
      <c r="F34" s="137">
        <v>156.715</v>
      </c>
      <c r="G34" s="135"/>
      <c r="H34" s="135"/>
      <c r="I34" s="135">
        <v>4768</v>
      </c>
      <c r="J34" s="179">
        <f>F34*N34</f>
        <v>689.54600000000005</v>
      </c>
      <c r="K34" s="138"/>
      <c r="L34" s="138"/>
      <c r="M34" s="138">
        <v>5</v>
      </c>
      <c r="N34" s="168">
        <v>4.4000000000000004</v>
      </c>
      <c r="O34" s="204">
        <f>Q34+T34</f>
        <v>3558</v>
      </c>
      <c r="P34" s="139">
        <f>IF(I34&lt;33,0,18)</f>
        <v>18</v>
      </c>
      <c r="Q34" s="196">
        <f>ROUNDDOWN(R34,0)</f>
        <v>858</v>
      </c>
      <c r="R34" s="141">
        <f t="shared" si="1"/>
        <v>858.24</v>
      </c>
      <c r="S34" s="139">
        <v>10</v>
      </c>
      <c r="T34" s="196">
        <v>2700</v>
      </c>
      <c r="U34" s="260">
        <f t="shared" si="2"/>
        <v>927.19460000000004</v>
      </c>
      <c r="V34" s="196">
        <f t="shared" ref="V34:V97" si="6">I34*18/100</f>
        <v>858.24</v>
      </c>
      <c r="W34" s="319">
        <f t="shared" ref="W34:W79" si="7">J34*S34/100</f>
        <v>68.954600000000013</v>
      </c>
      <c r="X34" s="260">
        <f t="shared" si="3"/>
        <v>1530.24</v>
      </c>
      <c r="Y34" s="236">
        <f t="shared" si="4"/>
        <v>858.24</v>
      </c>
      <c r="Z34" s="319">
        <v>672</v>
      </c>
      <c r="AA34" s="196"/>
      <c r="AB34" s="196"/>
      <c r="AC34" s="262">
        <v>5100</v>
      </c>
      <c r="AD34" s="236" t="s">
        <v>665</v>
      </c>
      <c r="AE34" s="236" t="s">
        <v>665</v>
      </c>
      <c r="AF34" s="236"/>
      <c r="AG34" s="236">
        <v>2300</v>
      </c>
      <c r="AH34" s="236">
        <f>AG34</f>
        <v>2300</v>
      </c>
      <c r="AI34" s="236">
        <f>AH34*100/AG34</f>
        <v>100</v>
      </c>
      <c r="AJ34" s="236">
        <v>2300</v>
      </c>
      <c r="AK34" s="236">
        <f>AJ34</f>
        <v>2300</v>
      </c>
      <c r="AL34" s="236">
        <f>AK34*100/AJ34</f>
        <v>100</v>
      </c>
      <c r="AM34" s="378"/>
      <c r="AN34" s="379"/>
    </row>
    <row r="35" spans="1:16294" s="142" customFormat="1" ht="45" customHeight="1" x14ac:dyDescent="0.25">
      <c r="A35" s="132">
        <v>2</v>
      </c>
      <c r="B35" s="254" t="s">
        <v>821</v>
      </c>
      <c r="C35" s="154" t="s">
        <v>70</v>
      </c>
      <c r="D35" s="136"/>
      <c r="E35" s="137">
        <v>168.9</v>
      </c>
      <c r="F35" s="137">
        <v>162.178</v>
      </c>
      <c r="G35" s="135"/>
      <c r="H35" s="135"/>
      <c r="I35" s="135">
        <v>845</v>
      </c>
      <c r="J35" s="179">
        <f t="shared" ref="J35:J98" si="8">F35*N35</f>
        <v>713.58320000000003</v>
      </c>
      <c r="K35" s="138"/>
      <c r="L35" s="138"/>
      <c r="M35" s="138">
        <v>5.0029603315571345</v>
      </c>
      <c r="N35" s="168">
        <v>4.4000000000000004</v>
      </c>
      <c r="O35" s="204">
        <f>Q35+T35</f>
        <v>552</v>
      </c>
      <c r="P35" s="139">
        <f>IF(I35&lt;33,0,18)</f>
        <v>18</v>
      </c>
      <c r="Q35" s="196">
        <f>ROUNDDOWN(R35,0)</f>
        <v>152</v>
      </c>
      <c r="R35" s="141">
        <f t="shared" si="1"/>
        <v>152.1</v>
      </c>
      <c r="S35" s="139">
        <v>10</v>
      </c>
      <c r="T35" s="196">
        <v>400</v>
      </c>
      <c r="U35" s="260">
        <f t="shared" si="2"/>
        <v>223.45832000000001</v>
      </c>
      <c r="V35" s="196">
        <f t="shared" si="6"/>
        <v>152.1</v>
      </c>
      <c r="W35" s="319">
        <f t="shared" si="7"/>
        <v>71.358320000000006</v>
      </c>
      <c r="X35" s="260">
        <f t="shared" si="3"/>
        <v>824.1</v>
      </c>
      <c r="Y35" s="236">
        <f t="shared" si="4"/>
        <v>152.1</v>
      </c>
      <c r="Z35" s="319">
        <v>672</v>
      </c>
      <c r="AA35" s="196"/>
      <c r="AB35" s="196"/>
      <c r="AC35" s="262">
        <v>3150</v>
      </c>
      <c r="AD35" s="236">
        <v>800</v>
      </c>
      <c r="AE35" s="236">
        <f>AD35</f>
        <v>800</v>
      </c>
      <c r="AF35" s="236">
        <f t="shared" si="5"/>
        <v>100</v>
      </c>
      <c r="AG35" s="236">
        <v>1500</v>
      </c>
      <c r="AH35" s="236">
        <f t="shared" ref="AH35:AH65" si="9">AG35</f>
        <v>1500</v>
      </c>
      <c r="AI35" s="236">
        <f t="shared" ref="AI35:AI109" si="10">AH35*100/AG35</f>
        <v>100</v>
      </c>
      <c r="AJ35" s="236">
        <v>1650</v>
      </c>
      <c r="AK35" s="236">
        <f t="shared" ref="AK35:AK41" si="11">AJ35</f>
        <v>1650</v>
      </c>
      <c r="AL35" s="236">
        <f t="shared" ref="AL35:AL65" si="12">AK35*100/AJ35</f>
        <v>100</v>
      </c>
      <c r="AM35" s="378"/>
      <c r="AN35" s="379"/>
    </row>
    <row r="36" spans="1:16294" s="142" customFormat="1" ht="32.25" customHeight="1" x14ac:dyDescent="0.25">
      <c r="A36" s="132">
        <v>3</v>
      </c>
      <c r="B36" s="154" t="s">
        <v>822</v>
      </c>
      <c r="C36" s="154" t="s">
        <v>70</v>
      </c>
      <c r="D36" s="136"/>
      <c r="E36" s="137">
        <v>68.5</v>
      </c>
      <c r="F36" s="137">
        <v>0</v>
      </c>
      <c r="G36" s="135"/>
      <c r="H36" s="135"/>
      <c r="I36" s="135">
        <v>46</v>
      </c>
      <c r="J36" s="179">
        <f t="shared" si="8"/>
        <v>0</v>
      </c>
      <c r="K36" s="138"/>
      <c r="L36" s="138"/>
      <c r="M36" s="138">
        <v>0.67153284671532842</v>
      </c>
      <c r="N36" s="168">
        <v>4.4000000000000004</v>
      </c>
      <c r="O36" s="204">
        <f>Q36+T36</f>
        <v>7</v>
      </c>
      <c r="P36" s="139">
        <v>16</v>
      </c>
      <c r="Q36" s="196">
        <f>ROUNDDOWN(R36,0)</f>
        <v>7</v>
      </c>
      <c r="R36" s="141">
        <f t="shared" si="1"/>
        <v>7.36</v>
      </c>
      <c r="S36" s="139">
        <v>10</v>
      </c>
      <c r="T36" s="196">
        <f t="shared" ref="T36:T45" si="13">ROUNDDOWN(N36*S36/100,0)</f>
        <v>0</v>
      </c>
      <c r="U36" s="260">
        <f t="shared" si="2"/>
        <v>7</v>
      </c>
      <c r="V36" s="196">
        <v>7</v>
      </c>
      <c r="W36" s="319">
        <f t="shared" si="7"/>
        <v>0</v>
      </c>
      <c r="X36" s="260">
        <f t="shared" si="3"/>
        <v>7</v>
      </c>
      <c r="Y36" s="236">
        <f t="shared" si="4"/>
        <v>7</v>
      </c>
      <c r="Z36" s="319"/>
      <c r="AA36" s="196"/>
      <c r="AB36" s="196"/>
      <c r="AC36" s="262">
        <v>7</v>
      </c>
      <c r="AD36" s="236">
        <v>0</v>
      </c>
      <c r="AE36" s="236">
        <f>AD36</f>
        <v>0</v>
      </c>
      <c r="AF36" s="236"/>
      <c r="AG36" s="236">
        <v>0</v>
      </c>
      <c r="AH36" s="236">
        <f t="shared" si="9"/>
        <v>0</v>
      </c>
      <c r="AI36" s="236"/>
      <c r="AJ36" s="236">
        <v>6</v>
      </c>
      <c r="AK36" s="236">
        <v>0</v>
      </c>
      <c r="AL36" s="236">
        <f t="shared" si="12"/>
        <v>0</v>
      </c>
      <c r="AM36" s="378"/>
      <c r="AN36" s="380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4"/>
      <c r="BZ36" s="144"/>
      <c r="CA36" s="144"/>
      <c r="CB36" s="144"/>
      <c r="CC36" s="144"/>
      <c r="CD36" s="144"/>
      <c r="CE36" s="144"/>
      <c r="CF36" s="144"/>
      <c r="CG36" s="144"/>
      <c r="CH36" s="144"/>
      <c r="CI36" s="144"/>
      <c r="CJ36" s="144"/>
      <c r="CK36" s="144"/>
      <c r="CL36" s="144"/>
      <c r="CM36" s="144"/>
      <c r="CN36" s="144"/>
      <c r="CO36" s="144"/>
      <c r="CP36" s="144"/>
      <c r="CQ36" s="144"/>
      <c r="CR36" s="144"/>
      <c r="CS36" s="144"/>
      <c r="CT36" s="144"/>
      <c r="CU36" s="144"/>
      <c r="CV36" s="144"/>
      <c r="CW36" s="144"/>
      <c r="CX36" s="144"/>
      <c r="CY36" s="144"/>
      <c r="CZ36" s="144"/>
      <c r="DA36" s="144"/>
      <c r="DB36" s="144"/>
      <c r="DC36" s="144"/>
      <c r="DD36" s="144"/>
      <c r="DE36" s="144"/>
      <c r="DF36" s="144"/>
      <c r="DG36" s="144"/>
      <c r="DH36" s="144"/>
      <c r="DI36" s="144"/>
      <c r="DJ36" s="144"/>
      <c r="DK36" s="144"/>
      <c r="DL36" s="144"/>
      <c r="DM36" s="144"/>
      <c r="DN36" s="144"/>
      <c r="DO36" s="144"/>
      <c r="DP36" s="144"/>
      <c r="DQ36" s="144"/>
      <c r="DR36" s="144"/>
      <c r="DS36" s="144"/>
      <c r="DT36" s="144"/>
      <c r="DU36" s="144"/>
      <c r="DV36" s="144"/>
      <c r="DW36" s="144"/>
      <c r="DX36" s="144"/>
      <c r="DY36" s="144"/>
      <c r="DZ36" s="144"/>
      <c r="EA36" s="144"/>
      <c r="EB36" s="144"/>
      <c r="EC36" s="144"/>
      <c r="ED36" s="144"/>
      <c r="EE36" s="144"/>
      <c r="EF36" s="144"/>
      <c r="EG36" s="144"/>
      <c r="EH36" s="144"/>
      <c r="EI36" s="144"/>
      <c r="EJ36" s="144"/>
      <c r="EK36" s="144"/>
      <c r="EL36" s="144"/>
      <c r="EM36" s="144"/>
      <c r="EN36" s="144"/>
      <c r="EO36" s="144"/>
      <c r="EP36" s="144"/>
      <c r="EQ36" s="144"/>
      <c r="ER36" s="144"/>
      <c r="ES36" s="144"/>
      <c r="ET36" s="144"/>
      <c r="EU36" s="144"/>
      <c r="EV36" s="144"/>
      <c r="EW36" s="144"/>
      <c r="EX36" s="144"/>
      <c r="EY36" s="144"/>
      <c r="EZ36" s="144"/>
      <c r="FA36" s="144"/>
      <c r="FB36" s="144"/>
      <c r="FC36" s="144"/>
      <c r="FD36" s="144"/>
      <c r="FE36" s="144"/>
      <c r="FF36" s="144"/>
      <c r="FG36" s="144"/>
      <c r="FH36" s="144"/>
      <c r="FI36" s="144"/>
      <c r="FJ36" s="144"/>
      <c r="FK36" s="144"/>
      <c r="FL36" s="144"/>
      <c r="FM36" s="144"/>
      <c r="FN36" s="144"/>
      <c r="FO36" s="144"/>
      <c r="FP36" s="144"/>
      <c r="FQ36" s="144"/>
      <c r="FR36" s="144"/>
      <c r="FS36" s="144"/>
      <c r="FT36" s="144"/>
      <c r="FU36" s="144"/>
      <c r="FV36" s="144"/>
      <c r="FW36" s="144"/>
      <c r="FX36" s="144"/>
      <c r="FY36" s="144"/>
      <c r="FZ36" s="144"/>
      <c r="GA36" s="144"/>
      <c r="GB36" s="144"/>
      <c r="GC36" s="144"/>
      <c r="GD36" s="144"/>
      <c r="GE36" s="144"/>
      <c r="GF36" s="144"/>
      <c r="GG36" s="144"/>
      <c r="GH36" s="144"/>
      <c r="GI36" s="144"/>
      <c r="GJ36" s="144"/>
      <c r="GK36" s="144"/>
      <c r="GL36" s="144"/>
      <c r="GM36" s="144"/>
      <c r="GN36" s="144"/>
      <c r="GO36" s="144"/>
      <c r="GP36" s="144"/>
      <c r="GQ36" s="144"/>
      <c r="GR36" s="144"/>
      <c r="GS36" s="144"/>
      <c r="GT36" s="144"/>
      <c r="GU36" s="144"/>
      <c r="GV36" s="144"/>
      <c r="GW36" s="144"/>
      <c r="GX36" s="144"/>
      <c r="GY36" s="144"/>
      <c r="GZ36" s="144"/>
      <c r="HA36" s="144"/>
      <c r="HB36" s="144"/>
      <c r="HC36" s="144"/>
      <c r="HD36" s="144"/>
      <c r="HE36" s="144"/>
      <c r="HF36" s="144"/>
      <c r="HG36" s="144"/>
      <c r="HH36" s="144"/>
      <c r="HI36" s="144"/>
      <c r="HJ36" s="144"/>
      <c r="HK36" s="144"/>
      <c r="HL36" s="144"/>
      <c r="HM36" s="144"/>
      <c r="HN36" s="144"/>
      <c r="HO36" s="144"/>
      <c r="HP36" s="144"/>
      <c r="HQ36" s="144"/>
      <c r="HR36" s="144"/>
      <c r="HS36" s="144"/>
      <c r="HT36" s="144"/>
      <c r="HU36" s="144"/>
      <c r="HV36" s="144"/>
      <c r="HW36" s="144"/>
      <c r="HX36" s="144"/>
      <c r="HY36" s="144"/>
      <c r="HZ36" s="144"/>
      <c r="IA36" s="144"/>
      <c r="IB36" s="144"/>
      <c r="IC36" s="144"/>
      <c r="ID36" s="144"/>
      <c r="IE36" s="144"/>
      <c r="IF36" s="144"/>
      <c r="IG36" s="144"/>
      <c r="IH36" s="144"/>
      <c r="II36" s="144"/>
      <c r="IJ36" s="144"/>
      <c r="IK36" s="144"/>
      <c r="IL36" s="144"/>
      <c r="IM36" s="144"/>
      <c r="IN36" s="144"/>
      <c r="IO36" s="144"/>
      <c r="IP36" s="144"/>
      <c r="IQ36" s="144"/>
      <c r="IR36" s="144"/>
      <c r="IS36" s="144"/>
      <c r="IT36" s="144"/>
      <c r="IU36" s="144"/>
      <c r="IV36" s="144"/>
      <c r="IW36" s="144"/>
      <c r="IX36" s="144"/>
      <c r="IY36" s="144"/>
      <c r="IZ36" s="144"/>
      <c r="JA36" s="144"/>
      <c r="JB36" s="144"/>
      <c r="JC36" s="144"/>
      <c r="JD36" s="144"/>
      <c r="JE36" s="144"/>
      <c r="JF36" s="144"/>
      <c r="JG36" s="144"/>
      <c r="JH36" s="144"/>
      <c r="JI36" s="144"/>
      <c r="JJ36" s="144"/>
      <c r="JK36" s="144"/>
      <c r="JL36" s="144"/>
      <c r="JM36" s="144"/>
      <c r="JN36" s="144"/>
      <c r="JO36" s="144"/>
      <c r="JP36" s="144"/>
      <c r="JQ36" s="144"/>
      <c r="JR36" s="144"/>
      <c r="JS36" s="144"/>
      <c r="JT36" s="144"/>
      <c r="JU36" s="144"/>
      <c r="JV36" s="144"/>
      <c r="JW36" s="144"/>
      <c r="JX36" s="144"/>
      <c r="JY36" s="144"/>
      <c r="JZ36" s="144"/>
      <c r="KA36" s="144"/>
      <c r="KB36" s="144"/>
      <c r="KC36" s="144"/>
      <c r="KD36" s="144"/>
      <c r="KE36" s="144"/>
      <c r="KF36" s="144"/>
      <c r="KG36" s="144"/>
      <c r="KH36" s="144"/>
      <c r="KI36" s="144"/>
      <c r="KJ36" s="144"/>
      <c r="KK36" s="144"/>
      <c r="KL36" s="144"/>
      <c r="KM36" s="144"/>
      <c r="KN36" s="144"/>
      <c r="KO36" s="144"/>
      <c r="KP36" s="144"/>
      <c r="KQ36" s="144"/>
      <c r="KR36" s="144"/>
      <c r="KS36" s="144"/>
      <c r="KT36" s="144"/>
      <c r="KU36" s="144"/>
      <c r="KV36" s="144"/>
      <c r="KW36" s="144"/>
      <c r="KX36" s="144"/>
      <c r="KY36" s="144"/>
      <c r="KZ36" s="144"/>
      <c r="LA36" s="144"/>
      <c r="LB36" s="144"/>
      <c r="LC36" s="144"/>
      <c r="LD36" s="144"/>
      <c r="LE36" s="144"/>
      <c r="LF36" s="144"/>
      <c r="LG36" s="144"/>
      <c r="LH36" s="144"/>
      <c r="LI36" s="144"/>
      <c r="LJ36" s="144"/>
      <c r="LK36" s="144"/>
      <c r="LL36" s="144"/>
      <c r="LM36" s="144"/>
      <c r="LN36" s="144"/>
      <c r="LO36" s="144"/>
      <c r="LP36" s="144"/>
      <c r="LQ36" s="144"/>
      <c r="LR36" s="144"/>
      <c r="LS36" s="144"/>
      <c r="LT36" s="144"/>
      <c r="LU36" s="144"/>
      <c r="LV36" s="144"/>
      <c r="LW36" s="144"/>
      <c r="LX36" s="144"/>
      <c r="LY36" s="144"/>
      <c r="LZ36" s="144"/>
      <c r="MA36" s="144"/>
      <c r="MB36" s="144"/>
      <c r="MC36" s="144"/>
      <c r="MD36" s="144"/>
      <c r="ME36" s="144"/>
      <c r="MF36" s="144"/>
      <c r="MG36" s="144"/>
      <c r="MH36" s="144"/>
      <c r="MI36" s="144"/>
      <c r="MJ36" s="144"/>
      <c r="MK36" s="144"/>
      <c r="ML36" s="144"/>
      <c r="MM36" s="144"/>
      <c r="MN36" s="144"/>
      <c r="MO36" s="144"/>
      <c r="MP36" s="144"/>
      <c r="MQ36" s="144"/>
      <c r="MR36" s="144"/>
      <c r="MS36" s="144"/>
      <c r="MT36" s="144"/>
      <c r="MU36" s="144"/>
      <c r="MV36" s="144"/>
      <c r="MW36" s="144"/>
      <c r="MX36" s="144"/>
      <c r="MY36" s="144"/>
      <c r="MZ36" s="144"/>
      <c r="NA36" s="144"/>
      <c r="NB36" s="144"/>
      <c r="NC36" s="144"/>
      <c r="ND36" s="144"/>
      <c r="NE36" s="144"/>
      <c r="NF36" s="144"/>
      <c r="NG36" s="144"/>
      <c r="NH36" s="144"/>
      <c r="NI36" s="144"/>
      <c r="NJ36" s="144"/>
      <c r="NK36" s="144"/>
      <c r="NL36" s="144"/>
      <c r="NM36" s="144"/>
      <c r="NN36" s="144"/>
      <c r="NO36" s="144"/>
      <c r="NP36" s="144"/>
      <c r="NQ36" s="144"/>
      <c r="NR36" s="144"/>
      <c r="NS36" s="144"/>
      <c r="NT36" s="144"/>
      <c r="NU36" s="144"/>
      <c r="NV36" s="144"/>
      <c r="NW36" s="144"/>
      <c r="NX36" s="144"/>
      <c r="NY36" s="144"/>
      <c r="NZ36" s="144"/>
      <c r="OA36" s="144"/>
      <c r="OB36" s="144"/>
      <c r="OC36" s="144"/>
      <c r="OD36" s="144"/>
      <c r="OE36" s="144"/>
      <c r="OF36" s="144"/>
      <c r="OG36" s="144"/>
      <c r="OH36" s="144"/>
      <c r="OI36" s="144"/>
      <c r="OJ36" s="144"/>
      <c r="OK36" s="144"/>
      <c r="OL36" s="144"/>
      <c r="OM36" s="144"/>
      <c r="ON36" s="144"/>
      <c r="OO36" s="144"/>
      <c r="OP36" s="144"/>
      <c r="OQ36" s="144"/>
      <c r="OR36" s="144"/>
      <c r="OS36" s="144"/>
      <c r="OT36" s="144"/>
      <c r="OU36" s="144"/>
      <c r="OV36" s="144"/>
      <c r="OW36" s="144"/>
      <c r="OX36" s="144"/>
      <c r="OY36" s="144"/>
      <c r="OZ36" s="144"/>
      <c r="PA36" s="144"/>
      <c r="PB36" s="144"/>
      <c r="PC36" s="144"/>
      <c r="PD36" s="144"/>
      <c r="PE36" s="144"/>
      <c r="PF36" s="144"/>
      <c r="PG36" s="144"/>
      <c r="PH36" s="144"/>
      <c r="PI36" s="144"/>
      <c r="PJ36" s="144"/>
      <c r="PK36" s="144"/>
      <c r="PL36" s="144"/>
      <c r="PM36" s="144"/>
      <c r="PN36" s="144"/>
      <c r="PO36" s="144"/>
      <c r="PP36" s="144"/>
      <c r="PQ36" s="144"/>
      <c r="PR36" s="144"/>
      <c r="PS36" s="144"/>
      <c r="PT36" s="144"/>
      <c r="PU36" s="144"/>
      <c r="PV36" s="144"/>
      <c r="PW36" s="144"/>
      <c r="PX36" s="144"/>
      <c r="PY36" s="144"/>
      <c r="PZ36" s="144"/>
      <c r="QA36" s="144"/>
      <c r="QB36" s="144"/>
      <c r="QC36" s="144"/>
      <c r="QD36" s="144"/>
      <c r="QE36" s="144"/>
      <c r="QF36" s="144"/>
      <c r="QG36" s="144"/>
      <c r="QH36" s="144"/>
      <c r="QI36" s="144"/>
      <c r="QJ36" s="144"/>
      <c r="QK36" s="144"/>
      <c r="QL36" s="144"/>
      <c r="QM36" s="144"/>
      <c r="QN36" s="144"/>
      <c r="QO36" s="144"/>
      <c r="QP36" s="144"/>
      <c r="QQ36" s="144"/>
      <c r="QR36" s="144"/>
      <c r="QS36" s="144"/>
      <c r="QT36" s="144"/>
      <c r="QU36" s="144"/>
      <c r="QV36" s="144"/>
      <c r="QW36" s="144"/>
      <c r="QX36" s="144"/>
      <c r="QY36" s="144"/>
      <c r="QZ36" s="144"/>
      <c r="RA36" s="144"/>
      <c r="RB36" s="144"/>
      <c r="RC36" s="144"/>
      <c r="RD36" s="144"/>
      <c r="RE36" s="144"/>
      <c r="RF36" s="144"/>
      <c r="RG36" s="144"/>
      <c r="RH36" s="144"/>
      <c r="RI36" s="144"/>
      <c r="RJ36" s="144"/>
      <c r="RK36" s="144"/>
      <c r="RL36" s="144"/>
      <c r="RM36" s="144"/>
      <c r="RN36" s="144"/>
      <c r="RO36" s="144"/>
      <c r="RP36" s="144"/>
      <c r="RQ36" s="144"/>
      <c r="RR36" s="144"/>
      <c r="RS36" s="144"/>
      <c r="RT36" s="144"/>
      <c r="RU36" s="144"/>
      <c r="RV36" s="144"/>
      <c r="RW36" s="144"/>
      <c r="RX36" s="144"/>
      <c r="RY36" s="144"/>
      <c r="RZ36" s="144"/>
      <c r="SA36" s="144"/>
      <c r="SB36" s="144"/>
      <c r="SC36" s="144"/>
      <c r="SD36" s="144"/>
      <c r="SE36" s="144"/>
      <c r="SF36" s="144"/>
      <c r="SG36" s="144"/>
      <c r="SH36" s="144"/>
      <c r="SI36" s="144"/>
      <c r="SJ36" s="144"/>
      <c r="SK36" s="144"/>
      <c r="SL36" s="144"/>
      <c r="SM36" s="144"/>
      <c r="SN36" s="144"/>
      <c r="SO36" s="144"/>
      <c r="SP36" s="144"/>
      <c r="SQ36" s="144"/>
      <c r="SR36" s="144"/>
      <c r="SS36" s="144"/>
      <c r="ST36" s="144"/>
      <c r="SU36" s="144"/>
      <c r="SV36" s="144"/>
      <c r="SW36" s="144"/>
      <c r="SX36" s="144"/>
      <c r="SY36" s="144"/>
      <c r="SZ36" s="144"/>
      <c r="TA36" s="144"/>
      <c r="TB36" s="144"/>
      <c r="TC36" s="144"/>
      <c r="TD36" s="144"/>
      <c r="TE36" s="144"/>
      <c r="TF36" s="144"/>
      <c r="TG36" s="144"/>
      <c r="TH36" s="144"/>
      <c r="TI36" s="144"/>
      <c r="TJ36" s="144"/>
      <c r="TK36" s="144"/>
      <c r="TL36" s="144"/>
      <c r="TM36" s="144"/>
      <c r="TN36" s="144"/>
      <c r="TO36" s="144"/>
      <c r="TP36" s="144"/>
      <c r="TQ36" s="144"/>
      <c r="TR36" s="144"/>
      <c r="TS36" s="144"/>
      <c r="TT36" s="144"/>
      <c r="TU36" s="144"/>
      <c r="TV36" s="144"/>
      <c r="TW36" s="144"/>
      <c r="TX36" s="144"/>
      <c r="TY36" s="144"/>
      <c r="TZ36" s="144"/>
      <c r="UA36" s="144"/>
      <c r="UB36" s="144"/>
      <c r="UC36" s="144"/>
      <c r="UD36" s="144"/>
      <c r="UE36" s="144"/>
      <c r="UF36" s="144"/>
      <c r="UG36" s="144"/>
      <c r="UH36" s="144"/>
      <c r="UI36" s="144"/>
      <c r="UJ36" s="144"/>
      <c r="UK36" s="144"/>
      <c r="UL36" s="144"/>
      <c r="UM36" s="144"/>
      <c r="UN36" s="144"/>
      <c r="UO36" s="144"/>
      <c r="UP36" s="144"/>
      <c r="UQ36" s="144"/>
      <c r="UR36" s="144"/>
      <c r="US36" s="144"/>
      <c r="UT36" s="144"/>
      <c r="UU36" s="144"/>
      <c r="UV36" s="144"/>
      <c r="UW36" s="144"/>
      <c r="UX36" s="144"/>
      <c r="UY36" s="144"/>
      <c r="UZ36" s="144"/>
      <c r="VA36" s="144"/>
      <c r="VB36" s="144"/>
      <c r="VC36" s="144"/>
      <c r="VD36" s="144"/>
      <c r="VE36" s="144"/>
      <c r="VF36" s="144"/>
      <c r="VG36" s="144"/>
      <c r="VH36" s="144"/>
      <c r="VI36" s="144"/>
      <c r="VJ36" s="144"/>
      <c r="VK36" s="144"/>
      <c r="VL36" s="144"/>
      <c r="VM36" s="144"/>
      <c r="VN36" s="144"/>
      <c r="VO36" s="144"/>
      <c r="VP36" s="144"/>
      <c r="VQ36" s="144"/>
      <c r="VR36" s="144"/>
      <c r="VS36" s="144"/>
      <c r="VT36" s="144"/>
      <c r="VU36" s="144"/>
      <c r="VV36" s="144"/>
      <c r="VW36" s="144"/>
      <c r="VX36" s="144"/>
      <c r="VY36" s="144"/>
      <c r="VZ36" s="144"/>
      <c r="WA36" s="144"/>
      <c r="WB36" s="144"/>
      <c r="WC36" s="144"/>
      <c r="WD36" s="144"/>
      <c r="WE36" s="144"/>
      <c r="WF36" s="144"/>
      <c r="WG36" s="144"/>
      <c r="WH36" s="144"/>
      <c r="WI36" s="144"/>
      <c r="WJ36" s="144"/>
      <c r="WK36" s="144"/>
      <c r="WL36" s="144"/>
      <c r="WM36" s="144"/>
      <c r="WN36" s="144"/>
      <c r="WO36" s="144"/>
      <c r="WP36" s="144"/>
      <c r="WQ36" s="144"/>
      <c r="WR36" s="144"/>
      <c r="WS36" s="144"/>
      <c r="WT36" s="144"/>
      <c r="WU36" s="144"/>
      <c r="WV36" s="144"/>
      <c r="WW36" s="144"/>
      <c r="WX36" s="144"/>
      <c r="WY36" s="144"/>
      <c r="WZ36" s="144"/>
      <c r="XA36" s="144"/>
      <c r="XB36" s="144"/>
      <c r="XC36" s="144"/>
      <c r="XD36" s="144"/>
      <c r="XE36" s="144"/>
      <c r="XF36" s="144"/>
      <c r="XG36" s="144"/>
      <c r="XH36" s="144"/>
      <c r="XI36" s="144"/>
      <c r="XJ36" s="144"/>
      <c r="XK36" s="144"/>
      <c r="XL36" s="144"/>
      <c r="XM36" s="144"/>
      <c r="XN36" s="144"/>
      <c r="XO36" s="144"/>
      <c r="XP36" s="144"/>
      <c r="XQ36" s="144"/>
      <c r="XR36" s="144"/>
      <c r="XS36" s="144"/>
      <c r="XT36" s="144"/>
      <c r="XU36" s="144"/>
      <c r="XV36" s="144"/>
      <c r="XW36" s="144"/>
      <c r="XX36" s="144"/>
      <c r="XY36" s="144"/>
      <c r="XZ36" s="144"/>
      <c r="YA36" s="144"/>
      <c r="YB36" s="144"/>
      <c r="YC36" s="144"/>
      <c r="YD36" s="144"/>
      <c r="YE36" s="144"/>
      <c r="YF36" s="144"/>
      <c r="YG36" s="144"/>
      <c r="YH36" s="144"/>
      <c r="YI36" s="144"/>
      <c r="YJ36" s="144"/>
      <c r="YK36" s="144"/>
      <c r="YL36" s="144"/>
      <c r="YM36" s="144"/>
      <c r="YN36" s="144"/>
      <c r="YO36" s="144"/>
      <c r="YP36" s="144"/>
      <c r="YQ36" s="144"/>
      <c r="YR36" s="144"/>
      <c r="YS36" s="144"/>
      <c r="YT36" s="144"/>
      <c r="YU36" s="144"/>
      <c r="YV36" s="144"/>
      <c r="YW36" s="144"/>
      <c r="YX36" s="144"/>
      <c r="YY36" s="144"/>
      <c r="YZ36" s="144"/>
      <c r="ZA36" s="144"/>
      <c r="ZB36" s="144"/>
      <c r="ZC36" s="144"/>
      <c r="ZD36" s="144"/>
      <c r="ZE36" s="144"/>
      <c r="ZF36" s="144"/>
      <c r="ZG36" s="144"/>
      <c r="ZH36" s="144"/>
      <c r="ZI36" s="144"/>
      <c r="ZJ36" s="144"/>
      <c r="ZK36" s="144"/>
      <c r="ZL36" s="144"/>
      <c r="ZM36" s="144"/>
      <c r="ZN36" s="144"/>
      <c r="ZO36" s="144"/>
      <c r="ZP36" s="144"/>
      <c r="ZQ36" s="144"/>
      <c r="ZR36" s="144"/>
      <c r="ZS36" s="144"/>
      <c r="ZT36" s="144"/>
      <c r="ZU36" s="144"/>
      <c r="ZV36" s="144"/>
      <c r="ZW36" s="144"/>
      <c r="ZX36" s="144"/>
      <c r="ZY36" s="144"/>
      <c r="ZZ36" s="144"/>
      <c r="AAA36" s="144"/>
      <c r="AAB36" s="144"/>
      <c r="AAC36" s="144"/>
      <c r="AAD36" s="144"/>
      <c r="AAE36" s="144"/>
      <c r="AAF36" s="144"/>
      <c r="AAG36" s="144"/>
      <c r="AAH36" s="144"/>
      <c r="AAI36" s="144"/>
      <c r="AAJ36" s="144"/>
      <c r="AAK36" s="144"/>
      <c r="AAL36" s="144"/>
      <c r="AAM36" s="144"/>
      <c r="AAN36" s="144"/>
      <c r="AAO36" s="144"/>
      <c r="AAP36" s="144"/>
      <c r="AAQ36" s="144"/>
      <c r="AAR36" s="144"/>
      <c r="AAS36" s="144"/>
      <c r="AAT36" s="144"/>
      <c r="AAU36" s="144"/>
      <c r="AAV36" s="144"/>
      <c r="AAW36" s="144"/>
      <c r="AAX36" s="144"/>
      <c r="AAY36" s="144"/>
      <c r="AAZ36" s="144"/>
      <c r="ABA36" s="144"/>
      <c r="ABB36" s="144"/>
      <c r="ABC36" s="144"/>
      <c r="ABD36" s="144"/>
      <c r="ABE36" s="144"/>
      <c r="ABF36" s="144"/>
      <c r="ABG36" s="144"/>
      <c r="ABH36" s="144"/>
      <c r="ABI36" s="144"/>
      <c r="ABJ36" s="144"/>
      <c r="ABK36" s="144"/>
      <c r="ABL36" s="144"/>
      <c r="ABM36" s="144"/>
      <c r="ABN36" s="144"/>
      <c r="ABO36" s="144"/>
      <c r="ABP36" s="144"/>
      <c r="ABQ36" s="144"/>
      <c r="ABR36" s="144"/>
      <c r="ABS36" s="144"/>
      <c r="ABT36" s="144"/>
      <c r="ABU36" s="144"/>
      <c r="ABV36" s="144"/>
      <c r="ABW36" s="144"/>
      <c r="ABX36" s="144"/>
      <c r="ABY36" s="144"/>
      <c r="ABZ36" s="144"/>
      <c r="ACA36" s="144"/>
      <c r="ACB36" s="144"/>
      <c r="ACC36" s="144"/>
      <c r="ACD36" s="144"/>
      <c r="ACE36" s="144"/>
      <c r="ACF36" s="144"/>
      <c r="ACG36" s="144"/>
      <c r="ACH36" s="144"/>
      <c r="ACI36" s="144"/>
      <c r="ACJ36" s="144"/>
      <c r="ACK36" s="144"/>
      <c r="ACL36" s="144"/>
      <c r="ACM36" s="144"/>
      <c r="ACN36" s="144"/>
      <c r="ACO36" s="144"/>
      <c r="ACP36" s="144"/>
      <c r="ACQ36" s="144"/>
      <c r="ACR36" s="144"/>
      <c r="ACS36" s="144"/>
      <c r="ACT36" s="144"/>
      <c r="ACU36" s="144"/>
      <c r="ACV36" s="144"/>
      <c r="ACW36" s="144"/>
      <c r="ACX36" s="144"/>
      <c r="ACY36" s="144"/>
      <c r="ACZ36" s="144"/>
      <c r="ADA36" s="144"/>
      <c r="ADB36" s="144"/>
      <c r="ADC36" s="144"/>
      <c r="ADD36" s="144"/>
      <c r="ADE36" s="144"/>
      <c r="ADF36" s="144"/>
      <c r="ADG36" s="144"/>
      <c r="ADH36" s="144"/>
      <c r="ADI36" s="144"/>
      <c r="ADJ36" s="144"/>
      <c r="ADK36" s="144"/>
      <c r="ADL36" s="144"/>
      <c r="ADM36" s="144"/>
      <c r="ADN36" s="144"/>
      <c r="ADO36" s="144"/>
      <c r="ADP36" s="144"/>
      <c r="ADQ36" s="144"/>
      <c r="ADR36" s="144"/>
      <c r="ADS36" s="144"/>
      <c r="ADT36" s="144"/>
      <c r="ADU36" s="144"/>
      <c r="ADV36" s="144"/>
      <c r="ADW36" s="144"/>
      <c r="ADX36" s="144"/>
      <c r="ADY36" s="144"/>
      <c r="ADZ36" s="144"/>
      <c r="AEA36" s="144"/>
      <c r="AEB36" s="144"/>
      <c r="AEC36" s="144"/>
      <c r="AED36" s="144"/>
      <c r="AEE36" s="144"/>
      <c r="AEF36" s="144"/>
      <c r="AEG36" s="144"/>
      <c r="AEH36" s="144"/>
      <c r="AEI36" s="144"/>
      <c r="AEJ36" s="144"/>
      <c r="AEK36" s="144"/>
      <c r="AEL36" s="144"/>
      <c r="AEM36" s="144"/>
      <c r="AEN36" s="144"/>
      <c r="AEO36" s="144"/>
      <c r="AEP36" s="144"/>
      <c r="AEQ36" s="144"/>
      <c r="AER36" s="144"/>
      <c r="AES36" s="144"/>
      <c r="AET36" s="144"/>
      <c r="AEU36" s="144"/>
      <c r="AEV36" s="144"/>
      <c r="AEW36" s="144"/>
      <c r="AEX36" s="144"/>
      <c r="AEY36" s="144"/>
      <c r="AEZ36" s="144"/>
      <c r="AFA36" s="144"/>
      <c r="AFB36" s="144"/>
      <c r="AFC36" s="144"/>
      <c r="AFD36" s="144"/>
      <c r="AFE36" s="144"/>
      <c r="AFF36" s="144"/>
      <c r="AFG36" s="144"/>
      <c r="AFH36" s="144"/>
      <c r="AFI36" s="144"/>
      <c r="AFJ36" s="144"/>
      <c r="AFK36" s="144"/>
      <c r="AFL36" s="144"/>
      <c r="AFM36" s="144"/>
      <c r="AFN36" s="144"/>
      <c r="AFO36" s="144"/>
      <c r="AFP36" s="144"/>
      <c r="AFQ36" s="144"/>
      <c r="AFR36" s="144"/>
      <c r="AFS36" s="144"/>
      <c r="AFT36" s="144"/>
      <c r="AFU36" s="144"/>
      <c r="AFV36" s="144"/>
      <c r="AFW36" s="144"/>
      <c r="AFX36" s="144"/>
      <c r="AFY36" s="144"/>
      <c r="AFZ36" s="144"/>
      <c r="AGA36" s="144"/>
      <c r="AGB36" s="144"/>
      <c r="AGC36" s="144"/>
      <c r="AGD36" s="144"/>
      <c r="AGE36" s="144"/>
      <c r="AGF36" s="144"/>
      <c r="AGG36" s="144"/>
      <c r="AGH36" s="144"/>
      <c r="AGI36" s="144"/>
      <c r="AGJ36" s="144"/>
      <c r="AGK36" s="144"/>
      <c r="AGL36" s="144"/>
      <c r="AGM36" s="144"/>
      <c r="AGN36" s="144"/>
      <c r="AGO36" s="144"/>
      <c r="AGP36" s="144"/>
      <c r="AGQ36" s="144"/>
      <c r="AGR36" s="144"/>
      <c r="AGS36" s="144"/>
      <c r="AGT36" s="144"/>
      <c r="AGU36" s="144"/>
      <c r="AGV36" s="144"/>
      <c r="AGW36" s="144"/>
      <c r="AGX36" s="144"/>
      <c r="AGY36" s="144"/>
      <c r="AGZ36" s="144"/>
      <c r="AHA36" s="144"/>
      <c r="AHB36" s="144"/>
      <c r="AHC36" s="144"/>
      <c r="AHD36" s="144"/>
      <c r="AHE36" s="144"/>
      <c r="AHF36" s="144"/>
      <c r="AHG36" s="144"/>
      <c r="AHH36" s="144"/>
      <c r="AHI36" s="144"/>
      <c r="AHJ36" s="144"/>
      <c r="AHK36" s="144"/>
      <c r="AHL36" s="144"/>
      <c r="AHM36" s="144"/>
      <c r="AHN36" s="144"/>
      <c r="AHO36" s="144"/>
      <c r="AHP36" s="144"/>
      <c r="AHQ36" s="144"/>
      <c r="AHR36" s="144"/>
      <c r="AHS36" s="144"/>
      <c r="AHT36" s="144"/>
      <c r="AHU36" s="144"/>
      <c r="AHV36" s="144"/>
      <c r="AHW36" s="144"/>
      <c r="AHX36" s="144"/>
      <c r="AHY36" s="144"/>
      <c r="AHZ36" s="144"/>
      <c r="AIA36" s="144"/>
      <c r="AIB36" s="144"/>
      <c r="AIC36" s="144"/>
      <c r="AID36" s="144"/>
      <c r="AIE36" s="144"/>
      <c r="AIF36" s="144"/>
      <c r="AIG36" s="144"/>
      <c r="AIH36" s="144"/>
      <c r="AII36" s="144"/>
      <c r="AIJ36" s="144"/>
      <c r="AIK36" s="144"/>
      <c r="AIL36" s="144"/>
      <c r="AIM36" s="144"/>
      <c r="AIN36" s="144"/>
      <c r="AIO36" s="144"/>
      <c r="AIP36" s="144"/>
      <c r="AIQ36" s="144"/>
      <c r="AIR36" s="144"/>
      <c r="AIS36" s="144"/>
      <c r="AIT36" s="144"/>
      <c r="AIU36" s="144"/>
      <c r="AIV36" s="144"/>
      <c r="AIW36" s="144"/>
      <c r="AIX36" s="144"/>
      <c r="AIY36" s="144"/>
      <c r="AIZ36" s="144"/>
      <c r="AJA36" s="144"/>
      <c r="AJB36" s="144"/>
      <c r="AJC36" s="144"/>
      <c r="AJD36" s="144"/>
      <c r="AJE36" s="144"/>
      <c r="AJF36" s="144"/>
      <c r="AJG36" s="144"/>
      <c r="AJH36" s="144"/>
      <c r="AJI36" s="144"/>
      <c r="AJJ36" s="144"/>
      <c r="AJK36" s="144"/>
      <c r="AJL36" s="144"/>
      <c r="AJM36" s="144"/>
      <c r="AJN36" s="144"/>
      <c r="AJO36" s="144"/>
      <c r="AJP36" s="144"/>
      <c r="AJQ36" s="144"/>
      <c r="AJR36" s="144"/>
      <c r="AJS36" s="144"/>
      <c r="AJT36" s="144"/>
      <c r="AJU36" s="144"/>
      <c r="AJV36" s="144"/>
      <c r="AJW36" s="144"/>
      <c r="AJX36" s="144"/>
      <c r="AJY36" s="144"/>
      <c r="AJZ36" s="144"/>
      <c r="AKA36" s="144"/>
      <c r="AKB36" s="144"/>
      <c r="AKC36" s="144"/>
      <c r="AKD36" s="144"/>
      <c r="AKE36" s="144"/>
      <c r="AKF36" s="144"/>
      <c r="AKG36" s="144"/>
      <c r="AKH36" s="144"/>
      <c r="AKI36" s="144"/>
      <c r="AKJ36" s="144"/>
      <c r="AKK36" s="144"/>
      <c r="AKL36" s="144"/>
      <c r="AKM36" s="144"/>
      <c r="AKN36" s="144"/>
      <c r="AKO36" s="144"/>
      <c r="AKP36" s="144"/>
      <c r="AKQ36" s="144"/>
      <c r="AKR36" s="144"/>
      <c r="AKS36" s="144"/>
      <c r="AKT36" s="144"/>
      <c r="AKU36" s="144"/>
      <c r="AKV36" s="144"/>
      <c r="AKW36" s="144"/>
      <c r="AKX36" s="144"/>
      <c r="AKY36" s="144"/>
      <c r="AKZ36" s="144"/>
      <c r="ALA36" s="144"/>
      <c r="ALB36" s="144"/>
      <c r="ALC36" s="144"/>
      <c r="ALD36" s="144"/>
      <c r="ALE36" s="144"/>
      <c r="ALF36" s="144"/>
      <c r="ALG36" s="144"/>
      <c r="ALH36" s="144"/>
      <c r="ALI36" s="144"/>
      <c r="ALJ36" s="144"/>
      <c r="ALK36" s="144"/>
      <c r="ALL36" s="144"/>
      <c r="ALM36" s="144"/>
      <c r="ALN36" s="144"/>
      <c r="ALO36" s="144"/>
      <c r="ALP36" s="144"/>
      <c r="ALQ36" s="144"/>
      <c r="ALR36" s="144"/>
      <c r="ALS36" s="144"/>
      <c r="ALT36" s="144"/>
      <c r="ALU36" s="144"/>
      <c r="ALV36" s="144"/>
      <c r="ALW36" s="144"/>
      <c r="ALX36" s="144"/>
      <c r="ALY36" s="144"/>
      <c r="ALZ36" s="144"/>
      <c r="AMA36" s="144"/>
      <c r="AMB36" s="144"/>
      <c r="AMC36" s="144"/>
      <c r="AMD36" s="144"/>
      <c r="AME36" s="144"/>
      <c r="AMF36" s="144"/>
      <c r="AMG36" s="144"/>
      <c r="AMH36" s="144"/>
      <c r="AMI36" s="144"/>
      <c r="AMJ36" s="144"/>
      <c r="AMK36" s="144"/>
      <c r="AML36" s="144"/>
      <c r="AMM36" s="144"/>
      <c r="AMN36" s="144"/>
      <c r="AMO36" s="144"/>
      <c r="AMP36" s="144"/>
      <c r="AMQ36" s="144"/>
      <c r="AMR36" s="144"/>
      <c r="AMS36" s="144"/>
      <c r="AMT36" s="144"/>
      <c r="AMU36" s="144"/>
      <c r="AMV36" s="144"/>
      <c r="AMW36" s="144"/>
      <c r="AMX36" s="144"/>
      <c r="AMY36" s="144"/>
      <c r="AMZ36" s="144"/>
      <c r="ANA36" s="144"/>
      <c r="ANB36" s="144"/>
      <c r="ANC36" s="144"/>
      <c r="AND36" s="144"/>
      <c r="ANE36" s="144"/>
      <c r="ANF36" s="144"/>
      <c r="ANG36" s="144"/>
      <c r="ANH36" s="144"/>
      <c r="ANI36" s="144"/>
      <c r="ANJ36" s="144"/>
      <c r="ANK36" s="144"/>
      <c r="ANL36" s="144"/>
      <c r="ANM36" s="144"/>
      <c r="ANN36" s="144"/>
      <c r="ANO36" s="144"/>
      <c r="ANP36" s="144"/>
      <c r="ANQ36" s="144"/>
      <c r="ANR36" s="144"/>
      <c r="ANS36" s="144"/>
      <c r="ANT36" s="144"/>
      <c r="ANU36" s="144"/>
      <c r="ANV36" s="144"/>
      <c r="ANW36" s="144"/>
      <c r="ANX36" s="144"/>
      <c r="ANY36" s="144"/>
      <c r="ANZ36" s="144"/>
      <c r="AOA36" s="144"/>
      <c r="AOB36" s="144"/>
      <c r="AOC36" s="144"/>
      <c r="AOD36" s="144"/>
      <c r="AOE36" s="144"/>
      <c r="AOF36" s="144"/>
      <c r="AOG36" s="144"/>
      <c r="AOH36" s="144"/>
      <c r="AOI36" s="144"/>
      <c r="AOJ36" s="144"/>
      <c r="AOK36" s="144"/>
      <c r="AOL36" s="144"/>
      <c r="AOM36" s="144"/>
      <c r="AON36" s="144"/>
      <c r="AOO36" s="144"/>
      <c r="AOP36" s="144"/>
      <c r="AOQ36" s="144"/>
      <c r="AOR36" s="144"/>
      <c r="AOS36" s="144"/>
      <c r="AOT36" s="144"/>
      <c r="AOU36" s="144"/>
      <c r="AOV36" s="144"/>
      <c r="AOW36" s="144"/>
      <c r="AOX36" s="144"/>
      <c r="AOY36" s="144"/>
      <c r="AOZ36" s="144"/>
      <c r="APA36" s="144"/>
      <c r="APB36" s="144"/>
      <c r="APC36" s="144"/>
      <c r="APD36" s="144"/>
      <c r="APE36" s="144"/>
      <c r="APF36" s="144"/>
      <c r="APG36" s="144"/>
      <c r="APH36" s="144"/>
      <c r="API36" s="144"/>
      <c r="APJ36" s="144"/>
      <c r="APK36" s="144"/>
      <c r="APL36" s="144"/>
      <c r="APM36" s="144"/>
      <c r="APN36" s="144"/>
      <c r="APO36" s="144"/>
      <c r="APP36" s="144"/>
      <c r="APQ36" s="144"/>
      <c r="APR36" s="144"/>
      <c r="APS36" s="144"/>
      <c r="APT36" s="144"/>
      <c r="APU36" s="144"/>
      <c r="APV36" s="144"/>
      <c r="APW36" s="144"/>
      <c r="APX36" s="144"/>
      <c r="APY36" s="144"/>
      <c r="APZ36" s="144"/>
      <c r="AQA36" s="144"/>
      <c r="AQB36" s="144"/>
      <c r="AQC36" s="144"/>
      <c r="AQD36" s="144"/>
      <c r="AQE36" s="144"/>
      <c r="AQF36" s="144"/>
      <c r="AQG36" s="144"/>
      <c r="AQH36" s="144"/>
      <c r="AQI36" s="144"/>
      <c r="AQJ36" s="144"/>
      <c r="AQK36" s="144"/>
      <c r="AQL36" s="144"/>
      <c r="AQM36" s="144"/>
      <c r="AQN36" s="144"/>
      <c r="AQO36" s="144"/>
      <c r="AQP36" s="144"/>
      <c r="AQQ36" s="144"/>
      <c r="AQR36" s="144"/>
      <c r="AQS36" s="144"/>
      <c r="AQT36" s="144"/>
      <c r="AQU36" s="144"/>
      <c r="AQV36" s="144"/>
      <c r="AQW36" s="144"/>
      <c r="AQX36" s="144"/>
      <c r="AQY36" s="144"/>
      <c r="AQZ36" s="144"/>
      <c r="ARA36" s="144"/>
      <c r="ARB36" s="144"/>
      <c r="ARC36" s="144"/>
      <c r="ARD36" s="144"/>
      <c r="ARE36" s="144"/>
      <c r="ARF36" s="144"/>
      <c r="ARG36" s="144"/>
      <c r="ARH36" s="144"/>
      <c r="ARI36" s="144"/>
      <c r="ARJ36" s="144"/>
      <c r="ARK36" s="144"/>
      <c r="ARL36" s="144"/>
      <c r="ARM36" s="144"/>
      <c r="ARN36" s="144"/>
      <c r="ARO36" s="144"/>
      <c r="ARP36" s="144"/>
      <c r="ARQ36" s="144"/>
      <c r="ARR36" s="144"/>
      <c r="ARS36" s="144"/>
      <c r="ART36" s="144"/>
      <c r="ARU36" s="144"/>
      <c r="ARV36" s="144"/>
      <c r="ARW36" s="144"/>
      <c r="ARX36" s="144"/>
      <c r="ARY36" s="144"/>
      <c r="ARZ36" s="144"/>
      <c r="ASA36" s="144"/>
      <c r="ASB36" s="144"/>
      <c r="ASC36" s="144"/>
      <c r="ASD36" s="144"/>
      <c r="ASE36" s="144"/>
      <c r="ASF36" s="144"/>
      <c r="ASG36" s="144"/>
      <c r="ASH36" s="144"/>
      <c r="ASI36" s="144"/>
      <c r="ASJ36" s="144"/>
      <c r="ASK36" s="144"/>
      <c r="ASL36" s="144"/>
      <c r="ASM36" s="144"/>
      <c r="ASN36" s="144"/>
      <c r="ASO36" s="144"/>
      <c r="ASP36" s="144"/>
      <c r="ASQ36" s="144"/>
      <c r="ASR36" s="144"/>
      <c r="ASS36" s="144"/>
      <c r="AST36" s="144"/>
      <c r="ASU36" s="144"/>
      <c r="ASV36" s="144"/>
      <c r="ASW36" s="144"/>
      <c r="ASX36" s="144"/>
      <c r="ASY36" s="144"/>
      <c r="ASZ36" s="144"/>
      <c r="ATA36" s="144"/>
      <c r="ATB36" s="144"/>
      <c r="ATC36" s="144"/>
      <c r="ATD36" s="144"/>
      <c r="ATE36" s="144"/>
      <c r="ATF36" s="144"/>
      <c r="ATG36" s="144"/>
      <c r="ATH36" s="144"/>
      <c r="ATI36" s="144"/>
      <c r="ATJ36" s="144"/>
      <c r="ATK36" s="144"/>
      <c r="ATL36" s="144"/>
      <c r="ATM36" s="144"/>
      <c r="ATN36" s="144"/>
      <c r="ATO36" s="144"/>
      <c r="ATP36" s="144"/>
      <c r="ATQ36" s="144"/>
      <c r="ATR36" s="144"/>
      <c r="ATS36" s="144"/>
      <c r="ATT36" s="144"/>
      <c r="ATU36" s="144"/>
      <c r="ATV36" s="144"/>
      <c r="ATW36" s="144"/>
      <c r="ATX36" s="144"/>
      <c r="ATY36" s="144"/>
      <c r="ATZ36" s="144"/>
      <c r="AUA36" s="144"/>
      <c r="AUB36" s="144"/>
      <c r="AUC36" s="144"/>
      <c r="AUD36" s="144"/>
      <c r="AUE36" s="144"/>
      <c r="AUF36" s="144"/>
      <c r="AUG36" s="144"/>
      <c r="AUH36" s="144"/>
      <c r="AUI36" s="144"/>
      <c r="AUJ36" s="144"/>
      <c r="AUK36" s="144"/>
      <c r="AUL36" s="144"/>
      <c r="AUM36" s="144"/>
      <c r="AUN36" s="144"/>
      <c r="AUO36" s="144"/>
      <c r="AUP36" s="144"/>
      <c r="AUQ36" s="144"/>
      <c r="AUR36" s="144"/>
      <c r="AUS36" s="144"/>
      <c r="AUT36" s="144"/>
      <c r="AUU36" s="144"/>
      <c r="AUV36" s="144"/>
      <c r="AUW36" s="144"/>
      <c r="AUX36" s="144"/>
      <c r="AUY36" s="144"/>
      <c r="AUZ36" s="144"/>
      <c r="AVA36" s="144"/>
      <c r="AVB36" s="144"/>
      <c r="AVC36" s="144"/>
      <c r="AVD36" s="144"/>
      <c r="AVE36" s="144"/>
      <c r="AVF36" s="144"/>
      <c r="AVG36" s="144"/>
      <c r="AVH36" s="144"/>
      <c r="AVI36" s="144"/>
      <c r="AVJ36" s="144"/>
      <c r="AVK36" s="144"/>
      <c r="AVL36" s="144"/>
      <c r="AVM36" s="144"/>
      <c r="AVN36" s="144"/>
      <c r="AVO36" s="144"/>
      <c r="AVP36" s="144"/>
      <c r="AVQ36" s="144"/>
      <c r="AVR36" s="144"/>
      <c r="AVS36" s="144"/>
      <c r="AVT36" s="144"/>
      <c r="AVU36" s="144"/>
      <c r="AVV36" s="144"/>
      <c r="AVW36" s="144"/>
      <c r="AVX36" s="144"/>
      <c r="AVY36" s="144"/>
      <c r="AVZ36" s="144"/>
      <c r="AWA36" s="144"/>
      <c r="AWB36" s="144"/>
      <c r="AWC36" s="144"/>
      <c r="AWD36" s="144"/>
      <c r="AWE36" s="144"/>
      <c r="AWF36" s="144"/>
      <c r="AWG36" s="144"/>
      <c r="AWH36" s="144"/>
      <c r="AWI36" s="144"/>
      <c r="AWJ36" s="144"/>
      <c r="AWK36" s="144"/>
      <c r="AWL36" s="144"/>
      <c r="AWM36" s="144"/>
      <c r="AWN36" s="144"/>
      <c r="AWO36" s="144"/>
      <c r="AWP36" s="144"/>
      <c r="AWQ36" s="144"/>
      <c r="AWR36" s="144"/>
      <c r="AWS36" s="144"/>
      <c r="AWT36" s="144"/>
      <c r="AWU36" s="144"/>
      <c r="AWV36" s="144"/>
      <c r="AWW36" s="144"/>
      <c r="AWX36" s="144"/>
      <c r="AWY36" s="144"/>
      <c r="AWZ36" s="144"/>
      <c r="AXA36" s="144"/>
      <c r="AXB36" s="144"/>
      <c r="AXC36" s="144"/>
      <c r="AXD36" s="144"/>
      <c r="AXE36" s="144"/>
      <c r="AXF36" s="144"/>
      <c r="AXG36" s="144"/>
      <c r="AXH36" s="144"/>
      <c r="AXI36" s="144"/>
      <c r="AXJ36" s="144"/>
      <c r="AXK36" s="144"/>
      <c r="AXL36" s="144"/>
      <c r="AXM36" s="144"/>
      <c r="AXN36" s="144"/>
      <c r="AXO36" s="144"/>
      <c r="AXP36" s="144"/>
      <c r="AXQ36" s="144"/>
      <c r="AXR36" s="144"/>
      <c r="AXS36" s="144"/>
      <c r="AXT36" s="144"/>
      <c r="AXU36" s="144"/>
      <c r="AXV36" s="144"/>
      <c r="AXW36" s="144"/>
      <c r="AXX36" s="144"/>
      <c r="AXY36" s="144"/>
      <c r="AXZ36" s="144"/>
      <c r="AYA36" s="144"/>
      <c r="AYB36" s="144"/>
      <c r="AYC36" s="144"/>
      <c r="AYD36" s="144"/>
      <c r="AYE36" s="144"/>
      <c r="AYF36" s="144"/>
      <c r="AYG36" s="144"/>
      <c r="AYH36" s="144"/>
      <c r="AYI36" s="144"/>
      <c r="AYJ36" s="144"/>
      <c r="AYK36" s="144"/>
      <c r="AYL36" s="144"/>
      <c r="AYM36" s="144"/>
      <c r="AYN36" s="144"/>
      <c r="AYO36" s="144"/>
      <c r="AYP36" s="144"/>
      <c r="AYQ36" s="144"/>
      <c r="AYR36" s="144"/>
      <c r="AYS36" s="144"/>
      <c r="AYT36" s="144"/>
      <c r="AYU36" s="144"/>
      <c r="AYV36" s="144"/>
      <c r="AYW36" s="144"/>
      <c r="AYX36" s="144"/>
      <c r="AYY36" s="144"/>
      <c r="AYZ36" s="144"/>
      <c r="AZA36" s="144"/>
      <c r="AZB36" s="144"/>
      <c r="AZC36" s="144"/>
      <c r="AZD36" s="144"/>
      <c r="AZE36" s="144"/>
      <c r="AZF36" s="144"/>
      <c r="AZG36" s="144"/>
      <c r="AZH36" s="144"/>
      <c r="AZI36" s="144"/>
      <c r="AZJ36" s="144"/>
      <c r="AZK36" s="144"/>
      <c r="AZL36" s="144"/>
      <c r="AZM36" s="144"/>
      <c r="AZN36" s="144"/>
      <c r="AZO36" s="144"/>
      <c r="AZP36" s="144"/>
      <c r="AZQ36" s="144"/>
      <c r="AZR36" s="144"/>
      <c r="AZS36" s="144"/>
      <c r="AZT36" s="144"/>
      <c r="AZU36" s="144"/>
      <c r="AZV36" s="144"/>
      <c r="AZW36" s="144"/>
      <c r="AZX36" s="144"/>
      <c r="AZY36" s="144"/>
      <c r="AZZ36" s="144"/>
      <c r="BAA36" s="144"/>
      <c r="BAB36" s="144"/>
      <c r="BAC36" s="144"/>
      <c r="BAD36" s="144"/>
      <c r="BAE36" s="144"/>
      <c r="BAF36" s="144"/>
      <c r="BAG36" s="144"/>
      <c r="BAH36" s="144"/>
      <c r="BAI36" s="144"/>
      <c r="BAJ36" s="144"/>
      <c r="BAK36" s="144"/>
      <c r="BAL36" s="144"/>
      <c r="BAM36" s="144"/>
      <c r="BAN36" s="144"/>
      <c r="BAO36" s="144"/>
      <c r="BAP36" s="144"/>
      <c r="BAQ36" s="144"/>
      <c r="BAR36" s="144"/>
      <c r="BAS36" s="144"/>
      <c r="BAT36" s="144"/>
      <c r="BAU36" s="144"/>
      <c r="BAV36" s="144"/>
      <c r="BAW36" s="144"/>
      <c r="BAX36" s="144"/>
      <c r="BAY36" s="144"/>
      <c r="BAZ36" s="144"/>
      <c r="BBA36" s="144"/>
      <c r="BBB36" s="144"/>
      <c r="BBC36" s="144"/>
      <c r="BBD36" s="144"/>
      <c r="BBE36" s="144"/>
      <c r="BBF36" s="144"/>
      <c r="BBG36" s="144"/>
      <c r="BBH36" s="144"/>
      <c r="BBI36" s="144"/>
      <c r="BBJ36" s="144"/>
      <c r="BBK36" s="144"/>
      <c r="BBL36" s="144"/>
      <c r="BBM36" s="144"/>
      <c r="BBN36" s="144"/>
      <c r="BBO36" s="144"/>
      <c r="BBP36" s="144"/>
      <c r="BBQ36" s="144"/>
      <c r="BBR36" s="144"/>
      <c r="BBS36" s="144"/>
      <c r="BBT36" s="144"/>
      <c r="BBU36" s="144"/>
      <c r="BBV36" s="144"/>
      <c r="BBW36" s="144"/>
      <c r="BBX36" s="144"/>
      <c r="BBY36" s="144"/>
      <c r="BBZ36" s="144"/>
      <c r="BCA36" s="144"/>
      <c r="BCB36" s="144"/>
      <c r="BCC36" s="144"/>
      <c r="BCD36" s="144"/>
      <c r="BCE36" s="144"/>
      <c r="BCF36" s="144"/>
      <c r="BCG36" s="144"/>
      <c r="BCH36" s="144"/>
      <c r="BCI36" s="144"/>
      <c r="BCJ36" s="144"/>
      <c r="BCK36" s="144"/>
      <c r="BCL36" s="144"/>
      <c r="BCM36" s="144"/>
      <c r="BCN36" s="144"/>
      <c r="BCO36" s="144"/>
      <c r="BCP36" s="144"/>
      <c r="BCQ36" s="144"/>
      <c r="BCR36" s="144"/>
      <c r="BCS36" s="144"/>
      <c r="BCT36" s="144"/>
      <c r="BCU36" s="144"/>
      <c r="BCV36" s="144"/>
      <c r="BCW36" s="144"/>
      <c r="BCX36" s="144"/>
      <c r="BCY36" s="144"/>
      <c r="BCZ36" s="144"/>
      <c r="BDA36" s="144"/>
      <c r="BDB36" s="144"/>
      <c r="BDC36" s="144"/>
      <c r="BDD36" s="144"/>
      <c r="BDE36" s="144"/>
      <c r="BDF36" s="144"/>
      <c r="BDG36" s="144"/>
      <c r="BDH36" s="144"/>
      <c r="BDI36" s="144"/>
      <c r="BDJ36" s="144"/>
      <c r="BDK36" s="144"/>
      <c r="BDL36" s="144"/>
      <c r="BDM36" s="144"/>
      <c r="BDN36" s="144"/>
      <c r="BDO36" s="144"/>
      <c r="BDP36" s="144"/>
      <c r="BDQ36" s="144"/>
      <c r="BDR36" s="144"/>
      <c r="BDS36" s="144"/>
      <c r="BDT36" s="144"/>
      <c r="BDU36" s="144"/>
      <c r="BDV36" s="144"/>
      <c r="BDW36" s="144"/>
      <c r="BDX36" s="144"/>
      <c r="BDY36" s="144"/>
      <c r="BDZ36" s="144"/>
      <c r="BEA36" s="144"/>
      <c r="BEB36" s="144"/>
      <c r="BEC36" s="144"/>
      <c r="BED36" s="144"/>
      <c r="BEE36" s="144"/>
      <c r="BEF36" s="144"/>
      <c r="BEG36" s="144"/>
      <c r="BEH36" s="144"/>
      <c r="BEI36" s="144"/>
      <c r="BEJ36" s="144"/>
      <c r="BEK36" s="144"/>
      <c r="BEL36" s="144"/>
      <c r="BEM36" s="144"/>
      <c r="BEN36" s="144"/>
      <c r="BEO36" s="144"/>
      <c r="BEP36" s="144"/>
      <c r="BEQ36" s="144"/>
      <c r="BER36" s="144"/>
      <c r="BES36" s="144"/>
      <c r="BET36" s="144"/>
      <c r="BEU36" s="144"/>
      <c r="BEV36" s="144"/>
      <c r="BEW36" s="144"/>
      <c r="BEX36" s="144"/>
      <c r="BEY36" s="144"/>
      <c r="BEZ36" s="144"/>
      <c r="BFA36" s="144"/>
      <c r="BFB36" s="144"/>
      <c r="BFC36" s="144"/>
      <c r="BFD36" s="144"/>
      <c r="BFE36" s="144"/>
      <c r="BFF36" s="144"/>
      <c r="BFG36" s="144"/>
      <c r="BFH36" s="144"/>
      <c r="BFI36" s="144"/>
      <c r="BFJ36" s="144"/>
      <c r="BFK36" s="144"/>
      <c r="BFL36" s="144"/>
      <c r="BFM36" s="144"/>
      <c r="BFN36" s="144"/>
      <c r="BFO36" s="144"/>
      <c r="BFP36" s="144"/>
      <c r="BFQ36" s="144"/>
      <c r="BFR36" s="144"/>
      <c r="BFS36" s="144"/>
      <c r="BFT36" s="144"/>
      <c r="BFU36" s="144"/>
      <c r="BFV36" s="144"/>
      <c r="BFW36" s="144"/>
      <c r="BFX36" s="144"/>
      <c r="BFY36" s="144"/>
      <c r="BFZ36" s="144"/>
      <c r="BGA36" s="144"/>
      <c r="BGB36" s="144"/>
      <c r="BGC36" s="144"/>
      <c r="BGD36" s="144"/>
      <c r="BGE36" s="144"/>
      <c r="BGF36" s="144"/>
      <c r="BGG36" s="144"/>
      <c r="BGH36" s="144"/>
      <c r="BGI36" s="144"/>
      <c r="BGJ36" s="144"/>
      <c r="BGK36" s="144"/>
      <c r="BGL36" s="144"/>
      <c r="BGM36" s="144"/>
      <c r="BGN36" s="144"/>
      <c r="BGO36" s="144"/>
      <c r="BGP36" s="144"/>
      <c r="BGQ36" s="144"/>
      <c r="BGR36" s="144"/>
      <c r="BGS36" s="144"/>
      <c r="BGT36" s="144"/>
      <c r="BGU36" s="144"/>
      <c r="BGV36" s="144"/>
      <c r="BGW36" s="144"/>
      <c r="BGX36" s="144"/>
      <c r="BGY36" s="144"/>
      <c r="BGZ36" s="144"/>
      <c r="BHA36" s="144"/>
      <c r="BHB36" s="144"/>
      <c r="BHC36" s="144"/>
      <c r="BHD36" s="144"/>
      <c r="BHE36" s="144"/>
      <c r="BHF36" s="144"/>
      <c r="BHG36" s="144"/>
      <c r="BHH36" s="144"/>
      <c r="BHI36" s="144"/>
      <c r="BHJ36" s="144"/>
      <c r="BHK36" s="144"/>
      <c r="BHL36" s="144"/>
      <c r="BHM36" s="144"/>
      <c r="BHN36" s="144"/>
      <c r="BHO36" s="144"/>
      <c r="BHP36" s="144"/>
      <c r="BHQ36" s="144"/>
      <c r="BHR36" s="144"/>
      <c r="BHS36" s="144"/>
      <c r="BHT36" s="144"/>
      <c r="BHU36" s="144"/>
      <c r="BHV36" s="144"/>
      <c r="BHW36" s="144"/>
      <c r="BHX36" s="144"/>
      <c r="BHY36" s="144"/>
      <c r="BHZ36" s="144"/>
      <c r="BIA36" s="144"/>
      <c r="BIB36" s="144"/>
      <c r="BIC36" s="144"/>
      <c r="BID36" s="144"/>
      <c r="BIE36" s="144"/>
      <c r="BIF36" s="144"/>
      <c r="BIG36" s="144"/>
      <c r="BIH36" s="144"/>
      <c r="BII36" s="144"/>
      <c r="BIJ36" s="144"/>
      <c r="BIK36" s="144"/>
      <c r="BIL36" s="144"/>
      <c r="BIM36" s="144"/>
      <c r="BIN36" s="144"/>
      <c r="BIO36" s="144"/>
      <c r="BIP36" s="144"/>
      <c r="BIQ36" s="144"/>
      <c r="BIR36" s="144"/>
      <c r="BIS36" s="144"/>
      <c r="BIT36" s="144"/>
      <c r="BIU36" s="144"/>
      <c r="BIV36" s="144"/>
      <c r="BIW36" s="144"/>
      <c r="BIX36" s="144"/>
      <c r="BIY36" s="144"/>
      <c r="BIZ36" s="144"/>
      <c r="BJA36" s="144"/>
      <c r="BJB36" s="144"/>
      <c r="BJC36" s="144"/>
      <c r="BJD36" s="144"/>
      <c r="BJE36" s="144"/>
      <c r="BJF36" s="144"/>
      <c r="BJG36" s="144"/>
      <c r="BJH36" s="144"/>
      <c r="BJI36" s="144"/>
      <c r="BJJ36" s="144"/>
      <c r="BJK36" s="144"/>
      <c r="BJL36" s="144"/>
      <c r="BJM36" s="144"/>
      <c r="BJN36" s="144"/>
      <c r="BJO36" s="144"/>
      <c r="BJP36" s="144"/>
      <c r="BJQ36" s="144"/>
      <c r="BJR36" s="144"/>
      <c r="BJS36" s="144"/>
      <c r="BJT36" s="144"/>
      <c r="BJU36" s="144"/>
      <c r="BJV36" s="144"/>
      <c r="BJW36" s="144"/>
      <c r="BJX36" s="144"/>
      <c r="BJY36" s="144"/>
      <c r="BJZ36" s="144"/>
      <c r="BKA36" s="144"/>
      <c r="BKB36" s="144"/>
      <c r="BKC36" s="144"/>
      <c r="BKD36" s="144"/>
      <c r="BKE36" s="144"/>
      <c r="BKF36" s="144"/>
      <c r="BKG36" s="144"/>
      <c r="BKH36" s="144"/>
      <c r="BKI36" s="144"/>
      <c r="BKJ36" s="144"/>
      <c r="BKK36" s="144"/>
      <c r="BKL36" s="144"/>
      <c r="BKM36" s="144"/>
      <c r="BKN36" s="144"/>
      <c r="BKO36" s="144"/>
      <c r="BKP36" s="144"/>
      <c r="BKQ36" s="144"/>
      <c r="BKR36" s="144"/>
      <c r="BKS36" s="144"/>
      <c r="BKT36" s="144"/>
      <c r="BKU36" s="144"/>
      <c r="BKV36" s="144"/>
      <c r="BKW36" s="144"/>
      <c r="BKX36" s="144"/>
      <c r="BKY36" s="144"/>
      <c r="BKZ36" s="144"/>
      <c r="BLA36" s="144"/>
      <c r="BLB36" s="144"/>
      <c r="BLC36" s="144"/>
      <c r="BLD36" s="144"/>
      <c r="BLE36" s="144"/>
      <c r="BLF36" s="144"/>
      <c r="BLG36" s="144"/>
      <c r="BLH36" s="144"/>
      <c r="BLI36" s="144"/>
      <c r="BLJ36" s="144"/>
      <c r="BLK36" s="144"/>
      <c r="BLL36" s="144"/>
      <c r="BLM36" s="144"/>
      <c r="BLN36" s="144"/>
      <c r="BLO36" s="144"/>
      <c r="BLP36" s="144"/>
      <c r="BLQ36" s="144"/>
      <c r="BLR36" s="144"/>
      <c r="BLS36" s="144"/>
      <c r="BLT36" s="144"/>
      <c r="BLU36" s="144"/>
      <c r="BLV36" s="144"/>
      <c r="BLW36" s="144"/>
      <c r="BLX36" s="144"/>
      <c r="BLY36" s="144"/>
      <c r="BLZ36" s="144"/>
      <c r="BMA36" s="144"/>
      <c r="BMB36" s="144"/>
      <c r="BMC36" s="144"/>
      <c r="BMD36" s="144"/>
      <c r="BME36" s="144"/>
      <c r="BMF36" s="144"/>
      <c r="BMG36" s="144"/>
      <c r="BMH36" s="144"/>
      <c r="BMI36" s="144"/>
      <c r="BMJ36" s="144"/>
      <c r="BMK36" s="144"/>
      <c r="BML36" s="144"/>
      <c r="BMM36" s="144"/>
      <c r="BMN36" s="144"/>
      <c r="BMO36" s="144"/>
      <c r="BMP36" s="144"/>
      <c r="BMQ36" s="144"/>
      <c r="BMR36" s="144"/>
      <c r="BMS36" s="144"/>
      <c r="BMT36" s="144"/>
      <c r="BMU36" s="144"/>
      <c r="BMV36" s="144"/>
      <c r="BMW36" s="144"/>
      <c r="BMX36" s="144"/>
      <c r="BMY36" s="144"/>
      <c r="BMZ36" s="144"/>
      <c r="BNA36" s="144"/>
      <c r="BNB36" s="144"/>
      <c r="BNC36" s="144"/>
      <c r="BND36" s="144"/>
      <c r="BNE36" s="144"/>
      <c r="BNF36" s="144"/>
      <c r="BNG36" s="144"/>
      <c r="BNH36" s="144"/>
      <c r="BNI36" s="144"/>
      <c r="BNJ36" s="144"/>
      <c r="BNK36" s="144"/>
      <c r="BNL36" s="144"/>
      <c r="BNM36" s="144"/>
      <c r="BNN36" s="144"/>
      <c r="BNO36" s="144"/>
      <c r="BNP36" s="144"/>
      <c r="BNQ36" s="144"/>
      <c r="BNR36" s="144"/>
      <c r="BNS36" s="144"/>
      <c r="BNT36" s="144"/>
      <c r="BNU36" s="144"/>
      <c r="BNV36" s="144"/>
      <c r="BNW36" s="144"/>
      <c r="BNX36" s="144"/>
      <c r="BNY36" s="144"/>
      <c r="BNZ36" s="144"/>
      <c r="BOA36" s="144"/>
      <c r="BOB36" s="144"/>
      <c r="BOC36" s="144"/>
      <c r="BOD36" s="144"/>
      <c r="BOE36" s="144"/>
      <c r="BOF36" s="144"/>
      <c r="BOG36" s="144"/>
      <c r="BOH36" s="144"/>
      <c r="BOI36" s="144"/>
      <c r="BOJ36" s="144"/>
      <c r="BOK36" s="144"/>
      <c r="BOL36" s="144"/>
      <c r="BOM36" s="144"/>
      <c r="BON36" s="144"/>
      <c r="BOO36" s="144"/>
      <c r="BOP36" s="144"/>
      <c r="BOQ36" s="144"/>
      <c r="BOR36" s="144"/>
      <c r="BOS36" s="144"/>
      <c r="BOT36" s="144"/>
      <c r="BOU36" s="144"/>
      <c r="BOV36" s="144"/>
      <c r="BOW36" s="144"/>
      <c r="BOX36" s="144"/>
      <c r="BOY36" s="144"/>
      <c r="BOZ36" s="144"/>
      <c r="BPA36" s="144"/>
      <c r="BPB36" s="144"/>
      <c r="BPC36" s="144"/>
      <c r="BPD36" s="144"/>
      <c r="BPE36" s="144"/>
      <c r="BPF36" s="144"/>
      <c r="BPG36" s="144"/>
      <c r="BPH36" s="144"/>
      <c r="BPI36" s="144"/>
      <c r="BPJ36" s="144"/>
      <c r="BPK36" s="144"/>
      <c r="BPL36" s="144"/>
      <c r="BPM36" s="144"/>
      <c r="BPN36" s="144"/>
      <c r="BPO36" s="144"/>
      <c r="BPP36" s="144"/>
      <c r="BPQ36" s="144"/>
      <c r="BPR36" s="144"/>
      <c r="BPS36" s="144"/>
      <c r="BPT36" s="144"/>
      <c r="BPU36" s="144"/>
      <c r="BPV36" s="144"/>
      <c r="BPW36" s="144"/>
      <c r="BPX36" s="144"/>
      <c r="BPY36" s="144"/>
      <c r="BPZ36" s="144"/>
      <c r="BQA36" s="144"/>
      <c r="BQB36" s="144"/>
      <c r="BQC36" s="144"/>
      <c r="BQD36" s="144"/>
      <c r="BQE36" s="144"/>
      <c r="BQF36" s="144"/>
      <c r="BQG36" s="144"/>
      <c r="BQH36" s="144"/>
      <c r="BQI36" s="144"/>
      <c r="BQJ36" s="144"/>
      <c r="BQK36" s="144"/>
      <c r="BQL36" s="144"/>
      <c r="BQM36" s="144"/>
      <c r="BQN36" s="144"/>
      <c r="BQO36" s="144"/>
      <c r="BQP36" s="144"/>
      <c r="BQQ36" s="144"/>
      <c r="BQR36" s="144"/>
      <c r="BQS36" s="144"/>
      <c r="BQT36" s="144"/>
      <c r="BQU36" s="144"/>
      <c r="BQV36" s="144"/>
      <c r="BQW36" s="144"/>
      <c r="BQX36" s="144"/>
      <c r="BQY36" s="144"/>
      <c r="BQZ36" s="144"/>
      <c r="BRA36" s="144"/>
      <c r="BRB36" s="144"/>
      <c r="BRC36" s="144"/>
      <c r="BRD36" s="144"/>
      <c r="BRE36" s="144"/>
      <c r="BRF36" s="144"/>
      <c r="BRG36" s="144"/>
      <c r="BRH36" s="144"/>
      <c r="BRI36" s="144"/>
      <c r="BRJ36" s="144"/>
      <c r="BRK36" s="144"/>
      <c r="BRL36" s="144"/>
      <c r="BRM36" s="144"/>
      <c r="BRN36" s="144"/>
      <c r="BRO36" s="144"/>
      <c r="BRP36" s="144"/>
      <c r="BRQ36" s="144"/>
      <c r="BRR36" s="144"/>
      <c r="BRS36" s="144"/>
      <c r="BRT36" s="144"/>
      <c r="BRU36" s="144"/>
      <c r="BRV36" s="144"/>
      <c r="BRW36" s="144"/>
      <c r="BRX36" s="144"/>
      <c r="BRY36" s="144"/>
      <c r="BRZ36" s="144"/>
      <c r="BSA36" s="144"/>
      <c r="BSB36" s="144"/>
      <c r="BSC36" s="144"/>
      <c r="BSD36" s="144"/>
      <c r="BSE36" s="144"/>
      <c r="BSF36" s="144"/>
      <c r="BSG36" s="144"/>
      <c r="BSH36" s="144"/>
      <c r="BSI36" s="144"/>
      <c r="BSJ36" s="144"/>
      <c r="BSK36" s="144"/>
      <c r="BSL36" s="144"/>
      <c r="BSM36" s="144"/>
      <c r="BSN36" s="144"/>
      <c r="BSO36" s="144"/>
      <c r="BSP36" s="144"/>
      <c r="BSQ36" s="144"/>
      <c r="BSR36" s="144"/>
      <c r="BSS36" s="144"/>
      <c r="BST36" s="144"/>
      <c r="BSU36" s="144"/>
      <c r="BSV36" s="144"/>
      <c r="BSW36" s="144"/>
      <c r="BSX36" s="144"/>
      <c r="BSY36" s="144"/>
      <c r="BSZ36" s="144"/>
      <c r="BTA36" s="144"/>
      <c r="BTB36" s="144"/>
      <c r="BTC36" s="144"/>
      <c r="BTD36" s="144"/>
      <c r="BTE36" s="144"/>
      <c r="BTF36" s="144"/>
      <c r="BTG36" s="144"/>
      <c r="BTH36" s="144"/>
      <c r="BTI36" s="144"/>
      <c r="BTJ36" s="144"/>
      <c r="BTK36" s="144"/>
      <c r="BTL36" s="144"/>
      <c r="BTM36" s="144"/>
      <c r="BTN36" s="144"/>
      <c r="BTO36" s="144"/>
      <c r="BTP36" s="144"/>
      <c r="BTQ36" s="144"/>
      <c r="BTR36" s="144"/>
      <c r="BTS36" s="144"/>
      <c r="BTT36" s="144"/>
      <c r="BTU36" s="144"/>
      <c r="BTV36" s="144"/>
      <c r="BTW36" s="144"/>
      <c r="BTX36" s="144"/>
      <c r="BTY36" s="144"/>
      <c r="BTZ36" s="144"/>
      <c r="BUA36" s="144"/>
      <c r="BUB36" s="144"/>
      <c r="BUC36" s="144"/>
      <c r="BUD36" s="144"/>
      <c r="BUE36" s="144"/>
      <c r="BUF36" s="144"/>
      <c r="BUG36" s="144"/>
      <c r="BUH36" s="144"/>
      <c r="BUI36" s="144"/>
      <c r="BUJ36" s="144"/>
      <c r="BUK36" s="144"/>
      <c r="BUL36" s="144"/>
      <c r="BUM36" s="144"/>
      <c r="BUN36" s="144"/>
      <c r="BUO36" s="144"/>
      <c r="BUP36" s="144"/>
      <c r="BUQ36" s="144"/>
      <c r="BUR36" s="144"/>
      <c r="BUS36" s="144"/>
      <c r="BUT36" s="144"/>
      <c r="BUU36" s="144"/>
      <c r="BUV36" s="144"/>
      <c r="BUW36" s="144"/>
      <c r="BUX36" s="144"/>
      <c r="BUY36" s="144"/>
      <c r="BUZ36" s="144"/>
      <c r="BVA36" s="144"/>
      <c r="BVB36" s="144"/>
      <c r="BVC36" s="144"/>
      <c r="BVD36" s="144"/>
      <c r="BVE36" s="144"/>
      <c r="BVF36" s="144"/>
      <c r="BVG36" s="144"/>
      <c r="BVH36" s="144"/>
      <c r="BVI36" s="144"/>
      <c r="BVJ36" s="144"/>
      <c r="BVK36" s="144"/>
      <c r="BVL36" s="144"/>
      <c r="BVM36" s="144"/>
      <c r="BVN36" s="144"/>
      <c r="BVO36" s="144"/>
      <c r="BVP36" s="144"/>
      <c r="BVQ36" s="144"/>
      <c r="BVR36" s="144"/>
      <c r="BVS36" s="144"/>
      <c r="BVT36" s="144"/>
      <c r="BVU36" s="144"/>
      <c r="BVV36" s="144"/>
      <c r="BVW36" s="144"/>
      <c r="BVX36" s="144"/>
      <c r="BVY36" s="144"/>
      <c r="BVZ36" s="144"/>
      <c r="BWA36" s="144"/>
      <c r="BWB36" s="144"/>
      <c r="BWC36" s="144"/>
      <c r="BWD36" s="144"/>
      <c r="BWE36" s="144"/>
      <c r="BWF36" s="144"/>
      <c r="BWG36" s="144"/>
      <c r="BWH36" s="144"/>
      <c r="BWI36" s="144"/>
      <c r="BWJ36" s="144"/>
      <c r="BWK36" s="144"/>
      <c r="BWL36" s="144"/>
      <c r="BWM36" s="144"/>
      <c r="BWN36" s="144"/>
      <c r="BWO36" s="144"/>
      <c r="BWP36" s="144"/>
      <c r="BWQ36" s="144"/>
      <c r="BWR36" s="144"/>
      <c r="BWS36" s="144"/>
      <c r="BWT36" s="144"/>
      <c r="BWU36" s="144"/>
      <c r="BWV36" s="144"/>
      <c r="BWW36" s="144"/>
      <c r="BWX36" s="144"/>
      <c r="BWY36" s="144"/>
      <c r="BWZ36" s="144"/>
      <c r="BXA36" s="144"/>
      <c r="BXB36" s="144"/>
      <c r="BXC36" s="144"/>
      <c r="BXD36" s="144"/>
      <c r="BXE36" s="144"/>
      <c r="BXF36" s="144"/>
      <c r="BXG36" s="144"/>
      <c r="BXH36" s="144"/>
      <c r="BXI36" s="144"/>
      <c r="BXJ36" s="144"/>
      <c r="BXK36" s="144"/>
      <c r="BXL36" s="144"/>
      <c r="BXM36" s="144"/>
      <c r="BXN36" s="144"/>
      <c r="BXO36" s="144"/>
      <c r="BXP36" s="144"/>
      <c r="BXQ36" s="144"/>
      <c r="BXR36" s="144"/>
      <c r="BXS36" s="144"/>
      <c r="BXT36" s="144"/>
      <c r="BXU36" s="144"/>
      <c r="BXV36" s="144"/>
      <c r="BXW36" s="144"/>
      <c r="BXX36" s="144"/>
      <c r="BXY36" s="144"/>
      <c r="BXZ36" s="144"/>
      <c r="BYA36" s="144"/>
      <c r="BYB36" s="144"/>
      <c r="BYC36" s="144"/>
      <c r="BYD36" s="144"/>
      <c r="BYE36" s="144"/>
      <c r="BYF36" s="144"/>
      <c r="BYG36" s="144"/>
      <c r="BYH36" s="144"/>
      <c r="BYI36" s="144"/>
      <c r="BYJ36" s="144"/>
      <c r="BYK36" s="144"/>
      <c r="BYL36" s="144"/>
      <c r="BYM36" s="144"/>
      <c r="BYN36" s="144"/>
      <c r="BYO36" s="144"/>
      <c r="BYP36" s="144"/>
      <c r="BYQ36" s="144"/>
      <c r="BYR36" s="144"/>
      <c r="BYS36" s="144"/>
      <c r="BYT36" s="144"/>
      <c r="BYU36" s="144"/>
      <c r="BYV36" s="144"/>
      <c r="BYW36" s="144"/>
      <c r="BYX36" s="144"/>
      <c r="BYY36" s="144"/>
      <c r="BYZ36" s="144"/>
      <c r="BZA36" s="144"/>
      <c r="BZB36" s="144"/>
      <c r="BZC36" s="144"/>
      <c r="BZD36" s="144"/>
      <c r="BZE36" s="144"/>
      <c r="BZF36" s="144"/>
      <c r="BZG36" s="144"/>
      <c r="BZH36" s="144"/>
      <c r="BZI36" s="144"/>
      <c r="BZJ36" s="144"/>
      <c r="BZK36" s="144"/>
      <c r="BZL36" s="144"/>
      <c r="BZM36" s="144"/>
      <c r="BZN36" s="144"/>
      <c r="BZO36" s="144"/>
      <c r="BZP36" s="144"/>
      <c r="BZQ36" s="144"/>
      <c r="BZR36" s="144"/>
      <c r="BZS36" s="144"/>
      <c r="BZT36" s="144"/>
      <c r="BZU36" s="144"/>
      <c r="BZV36" s="144"/>
      <c r="BZW36" s="144"/>
      <c r="BZX36" s="144"/>
      <c r="BZY36" s="144"/>
      <c r="BZZ36" s="144"/>
      <c r="CAA36" s="144"/>
      <c r="CAB36" s="144"/>
      <c r="CAC36" s="144"/>
      <c r="CAD36" s="144"/>
      <c r="CAE36" s="144"/>
      <c r="CAF36" s="144"/>
      <c r="CAG36" s="144"/>
      <c r="CAH36" s="144"/>
      <c r="CAI36" s="144"/>
      <c r="CAJ36" s="144"/>
      <c r="CAK36" s="144"/>
      <c r="CAL36" s="144"/>
      <c r="CAM36" s="144"/>
      <c r="CAN36" s="144"/>
      <c r="CAO36" s="144"/>
      <c r="CAP36" s="144"/>
      <c r="CAQ36" s="144"/>
      <c r="CAR36" s="144"/>
      <c r="CAS36" s="144"/>
      <c r="CAT36" s="144"/>
      <c r="CAU36" s="144"/>
      <c r="CAV36" s="144"/>
      <c r="CAW36" s="144"/>
      <c r="CAX36" s="144"/>
      <c r="CAY36" s="144"/>
      <c r="CAZ36" s="144"/>
      <c r="CBA36" s="144"/>
      <c r="CBB36" s="144"/>
      <c r="CBC36" s="144"/>
      <c r="CBD36" s="144"/>
      <c r="CBE36" s="144"/>
      <c r="CBF36" s="144"/>
      <c r="CBG36" s="144"/>
      <c r="CBH36" s="144"/>
      <c r="CBI36" s="144"/>
      <c r="CBJ36" s="144"/>
      <c r="CBK36" s="144"/>
      <c r="CBL36" s="144"/>
      <c r="CBM36" s="144"/>
      <c r="CBN36" s="144"/>
      <c r="CBO36" s="144"/>
      <c r="CBP36" s="144"/>
      <c r="CBQ36" s="144"/>
      <c r="CBR36" s="144"/>
      <c r="CBS36" s="144"/>
      <c r="CBT36" s="144"/>
      <c r="CBU36" s="144"/>
      <c r="CBV36" s="144"/>
      <c r="CBW36" s="144"/>
      <c r="CBX36" s="144"/>
      <c r="CBY36" s="144"/>
      <c r="CBZ36" s="144"/>
      <c r="CCA36" s="144"/>
      <c r="CCB36" s="144"/>
      <c r="CCC36" s="144"/>
      <c r="CCD36" s="144"/>
      <c r="CCE36" s="144"/>
      <c r="CCF36" s="144"/>
      <c r="CCG36" s="144"/>
      <c r="CCH36" s="144"/>
      <c r="CCI36" s="144"/>
      <c r="CCJ36" s="144"/>
      <c r="CCK36" s="144"/>
      <c r="CCL36" s="144"/>
      <c r="CCM36" s="144"/>
      <c r="CCN36" s="144"/>
      <c r="CCO36" s="144"/>
      <c r="CCP36" s="144"/>
      <c r="CCQ36" s="144"/>
      <c r="CCR36" s="144"/>
      <c r="CCS36" s="144"/>
      <c r="CCT36" s="144"/>
      <c r="CCU36" s="144"/>
      <c r="CCV36" s="144"/>
      <c r="CCW36" s="144"/>
      <c r="CCX36" s="144"/>
      <c r="CCY36" s="144"/>
      <c r="CCZ36" s="144"/>
      <c r="CDA36" s="144"/>
      <c r="CDB36" s="144"/>
      <c r="CDC36" s="144"/>
      <c r="CDD36" s="144"/>
      <c r="CDE36" s="144"/>
      <c r="CDF36" s="144"/>
      <c r="CDG36" s="144"/>
      <c r="CDH36" s="144"/>
      <c r="CDI36" s="144"/>
      <c r="CDJ36" s="144"/>
      <c r="CDK36" s="144"/>
      <c r="CDL36" s="144"/>
      <c r="CDM36" s="144"/>
      <c r="CDN36" s="144"/>
      <c r="CDO36" s="144"/>
      <c r="CDP36" s="144"/>
      <c r="CDQ36" s="144"/>
      <c r="CDR36" s="144"/>
      <c r="CDS36" s="144"/>
      <c r="CDT36" s="144"/>
      <c r="CDU36" s="144"/>
      <c r="CDV36" s="144"/>
      <c r="CDW36" s="144"/>
      <c r="CDX36" s="144"/>
      <c r="CDY36" s="144"/>
      <c r="CDZ36" s="144"/>
      <c r="CEA36" s="144"/>
      <c r="CEB36" s="144"/>
      <c r="CEC36" s="144"/>
      <c r="CED36" s="144"/>
      <c r="CEE36" s="144"/>
      <c r="CEF36" s="144"/>
      <c r="CEG36" s="144"/>
      <c r="CEH36" s="144"/>
      <c r="CEI36" s="144"/>
      <c r="CEJ36" s="144"/>
      <c r="CEK36" s="144"/>
      <c r="CEL36" s="144"/>
      <c r="CEM36" s="144"/>
      <c r="CEN36" s="144"/>
      <c r="CEO36" s="144"/>
      <c r="CEP36" s="144"/>
      <c r="CEQ36" s="144"/>
      <c r="CER36" s="144"/>
      <c r="CES36" s="144"/>
      <c r="CET36" s="144"/>
      <c r="CEU36" s="144"/>
      <c r="CEV36" s="144"/>
      <c r="CEW36" s="144"/>
      <c r="CEX36" s="144"/>
      <c r="CEY36" s="144"/>
      <c r="CEZ36" s="144"/>
      <c r="CFA36" s="144"/>
      <c r="CFB36" s="144"/>
      <c r="CFC36" s="144"/>
      <c r="CFD36" s="144"/>
      <c r="CFE36" s="144"/>
      <c r="CFF36" s="144"/>
      <c r="CFG36" s="144"/>
      <c r="CFH36" s="144"/>
      <c r="CFI36" s="144"/>
      <c r="CFJ36" s="144"/>
      <c r="CFK36" s="144"/>
      <c r="CFL36" s="144"/>
      <c r="CFM36" s="144"/>
      <c r="CFN36" s="144"/>
      <c r="CFO36" s="144"/>
      <c r="CFP36" s="144"/>
      <c r="CFQ36" s="144"/>
      <c r="CFR36" s="144"/>
      <c r="CFS36" s="144"/>
      <c r="CFT36" s="144"/>
      <c r="CFU36" s="144"/>
      <c r="CFV36" s="144"/>
      <c r="CFW36" s="144"/>
      <c r="CFX36" s="144"/>
      <c r="CFY36" s="144"/>
      <c r="CFZ36" s="144"/>
      <c r="CGA36" s="144"/>
      <c r="CGB36" s="144"/>
      <c r="CGC36" s="144"/>
      <c r="CGD36" s="144"/>
      <c r="CGE36" s="144"/>
      <c r="CGF36" s="144"/>
      <c r="CGG36" s="144"/>
      <c r="CGH36" s="144"/>
      <c r="CGI36" s="144"/>
      <c r="CGJ36" s="144"/>
      <c r="CGK36" s="144"/>
      <c r="CGL36" s="144"/>
      <c r="CGM36" s="144"/>
      <c r="CGN36" s="144"/>
      <c r="CGO36" s="144"/>
      <c r="CGP36" s="144"/>
      <c r="CGQ36" s="144"/>
      <c r="CGR36" s="144"/>
      <c r="CGS36" s="144"/>
      <c r="CGT36" s="144"/>
      <c r="CGU36" s="144"/>
      <c r="CGV36" s="144"/>
      <c r="CGW36" s="144"/>
      <c r="CGX36" s="144"/>
      <c r="CGY36" s="144"/>
      <c r="CGZ36" s="144"/>
      <c r="CHA36" s="144"/>
      <c r="CHB36" s="144"/>
      <c r="CHC36" s="144"/>
      <c r="CHD36" s="144"/>
      <c r="CHE36" s="144"/>
      <c r="CHF36" s="144"/>
      <c r="CHG36" s="144"/>
      <c r="CHH36" s="144"/>
      <c r="CHI36" s="144"/>
      <c r="CHJ36" s="144"/>
      <c r="CHK36" s="144"/>
      <c r="CHL36" s="144"/>
      <c r="CHM36" s="144"/>
      <c r="CHN36" s="144"/>
      <c r="CHO36" s="144"/>
      <c r="CHP36" s="144"/>
      <c r="CHQ36" s="144"/>
      <c r="CHR36" s="144"/>
      <c r="CHS36" s="144"/>
      <c r="CHT36" s="144"/>
      <c r="CHU36" s="144"/>
      <c r="CHV36" s="144"/>
      <c r="CHW36" s="144"/>
      <c r="CHX36" s="144"/>
      <c r="CHY36" s="144"/>
      <c r="CHZ36" s="144"/>
      <c r="CIA36" s="144"/>
      <c r="CIB36" s="144"/>
      <c r="CIC36" s="144"/>
      <c r="CID36" s="144"/>
      <c r="CIE36" s="144"/>
      <c r="CIF36" s="144"/>
      <c r="CIG36" s="144"/>
      <c r="CIH36" s="144"/>
      <c r="CII36" s="144"/>
      <c r="CIJ36" s="144"/>
      <c r="CIK36" s="144"/>
      <c r="CIL36" s="144"/>
      <c r="CIM36" s="144"/>
      <c r="CIN36" s="144"/>
      <c r="CIO36" s="144"/>
      <c r="CIP36" s="144"/>
      <c r="CIQ36" s="144"/>
      <c r="CIR36" s="144"/>
      <c r="CIS36" s="144"/>
      <c r="CIT36" s="144"/>
      <c r="CIU36" s="144"/>
      <c r="CIV36" s="144"/>
      <c r="CIW36" s="144"/>
      <c r="CIX36" s="144"/>
      <c r="CIY36" s="144"/>
      <c r="CIZ36" s="144"/>
      <c r="CJA36" s="144"/>
      <c r="CJB36" s="144"/>
      <c r="CJC36" s="144"/>
      <c r="CJD36" s="144"/>
      <c r="CJE36" s="144"/>
      <c r="CJF36" s="144"/>
      <c r="CJG36" s="144"/>
      <c r="CJH36" s="144"/>
      <c r="CJI36" s="144"/>
      <c r="CJJ36" s="144"/>
      <c r="CJK36" s="144"/>
      <c r="CJL36" s="144"/>
      <c r="CJM36" s="144"/>
      <c r="CJN36" s="144"/>
      <c r="CJO36" s="144"/>
      <c r="CJP36" s="144"/>
      <c r="CJQ36" s="144"/>
      <c r="CJR36" s="144"/>
      <c r="CJS36" s="144"/>
      <c r="CJT36" s="144"/>
      <c r="CJU36" s="144"/>
      <c r="CJV36" s="144"/>
      <c r="CJW36" s="144"/>
      <c r="CJX36" s="144"/>
      <c r="CJY36" s="144"/>
      <c r="CJZ36" s="144"/>
      <c r="CKA36" s="144"/>
      <c r="CKB36" s="144"/>
      <c r="CKC36" s="144"/>
      <c r="CKD36" s="144"/>
      <c r="CKE36" s="144"/>
      <c r="CKF36" s="144"/>
      <c r="CKG36" s="144"/>
      <c r="CKH36" s="144"/>
      <c r="CKI36" s="144"/>
      <c r="CKJ36" s="144"/>
      <c r="CKK36" s="144"/>
      <c r="CKL36" s="144"/>
      <c r="CKM36" s="144"/>
      <c r="CKN36" s="144"/>
      <c r="CKO36" s="144"/>
      <c r="CKP36" s="144"/>
      <c r="CKQ36" s="144"/>
      <c r="CKR36" s="144"/>
      <c r="CKS36" s="144"/>
      <c r="CKT36" s="144"/>
      <c r="CKU36" s="144"/>
      <c r="CKV36" s="144"/>
      <c r="CKW36" s="144"/>
      <c r="CKX36" s="144"/>
      <c r="CKY36" s="144"/>
      <c r="CKZ36" s="144"/>
      <c r="CLA36" s="144"/>
      <c r="CLB36" s="144"/>
      <c r="CLC36" s="144"/>
      <c r="CLD36" s="144"/>
      <c r="CLE36" s="144"/>
      <c r="CLF36" s="144"/>
      <c r="CLG36" s="144"/>
      <c r="CLH36" s="144"/>
      <c r="CLI36" s="144"/>
      <c r="CLJ36" s="144"/>
      <c r="CLK36" s="144"/>
      <c r="CLL36" s="144"/>
      <c r="CLM36" s="144"/>
      <c r="CLN36" s="144"/>
      <c r="CLO36" s="144"/>
      <c r="CLP36" s="144"/>
      <c r="CLQ36" s="144"/>
      <c r="CLR36" s="144"/>
      <c r="CLS36" s="144"/>
      <c r="CLT36" s="144"/>
      <c r="CLU36" s="144"/>
      <c r="CLV36" s="144"/>
      <c r="CLW36" s="144"/>
      <c r="CLX36" s="144"/>
      <c r="CLY36" s="144"/>
      <c r="CLZ36" s="144"/>
      <c r="CMA36" s="144"/>
      <c r="CMB36" s="144"/>
      <c r="CMC36" s="144"/>
      <c r="CMD36" s="144"/>
      <c r="CME36" s="144"/>
      <c r="CMF36" s="144"/>
      <c r="CMG36" s="144"/>
      <c r="CMH36" s="144"/>
      <c r="CMI36" s="144"/>
      <c r="CMJ36" s="144"/>
      <c r="CMK36" s="144"/>
      <c r="CML36" s="144"/>
      <c r="CMM36" s="144"/>
      <c r="CMN36" s="144"/>
      <c r="CMO36" s="144"/>
      <c r="CMP36" s="144"/>
      <c r="CMQ36" s="144"/>
      <c r="CMR36" s="144"/>
      <c r="CMS36" s="144"/>
      <c r="CMT36" s="144"/>
      <c r="CMU36" s="144"/>
      <c r="CMV36" s="144"/>
      <c r="CMW36" s="144"/>
      <c r="CMX36" s="144"/>
      <c r="CMY36" s="144"/>
      <c r="CMZ36" s="144"/>
      <c r="CNA36" s="144"/>
      <c r="CNB36" s="144"/>
      <c r="CNC36" s="144"/>
      <c r="CND36" s="144"/>
      <c r="CNE36" s="144"/>
      <c r="CNF36" s="144"/>
      <c r="CNG36" s="144"/>
      <c r="CNH36" s="144"/>
      <c r="CNI36" s="144"/>
      <c r="CNJ36" s="144"/>
      <c r="CNK36" s="144"/>
      <c r="CNL36" s="144"/>
      <c r="CNM36" s="144"/>
      <c r="CNN36" s="144"/>
      <c r="CNO36" s="144"/>
      <c r="CNP36" s="144"/>
      <c r="CNQ36" s="144"/>
      <c r="CNR36" s="144"/>
      <c r="CNS36" s="144"/>
      <c r="CNT36" s="144"/>
      <c r="CNU36" s="144"/>
      <c r="CNV36" s="144"/>
      <c r="CNW36" s="144"/>
      <c r="CNX36" s="144"/>
      <c r="CNY36" s="144"/>
      <c r="CNZ36" s="144"/>
      <c r="COA36" s="144"/>
      <c r="COB36" s="144"/>
      <c r="COC36" s="144"/>
      <c r="COD36" s="144"/>
      <c r="COE36" s="144"/>
      <c r="COF36" s="144"/>
      <c r="COG36" s="144"/>
      <c r="COH36" s="144"/>
      <c r="COI36" s="144"/>
      <c r="COJ36" s="144"/>
      <c r="COK36" s="144"/>
      <c r="COL36" s="144"/>
      <c r="COM36" s="144"/>
      <c r="CON36" s="144"/>
      <c r="COO36" s="144"/>
      <c r="COP36" s="144"/>
      <c r="COQ36" s="144"/>
      <c r="COR36" s="144"/>
      <c r="COS36" s="144"/>
      <c r="COT36" s="144"/>
      <c r="COU36" s="144"/>
      <c r="COV36" s="144"/>
      <c r="COW36" s="144"/>
      <c r="COX36" s="144"/>
      <c r="COY36" s="144"/>
      <c r="COZ36" s="144"/>
      <c r="CPA36" s="144"/>
      <c r="CPB36" s="144"/>
      <c r="CPC36" s="144"/>
      <c r="CPD36" s="144"/>
      <c r="CPE36" s="144"/>
      <c r="CPF36" s="144"/>
      <c r="CPG36" s="144"/>
      <c r="CPH36" s="144"/>
      <c r="CPI36" s="144"/>
      <c r="CPJ36" s="144"/>
      <c r="CPK36" s="144"/>
      <c r="CPL36" s="144"/>
      <c r="CPM36" s="144"/>
      <c r="CPN36" s="144"/>
      <c r="CPO36" s="144"/>
      <c r="CPP36" s="144"/>
      <c r="CPQ36" s="144"/>
      <c r="CPR36" s="144"/>
      <c r="CPS36" s="144"/>
      <c r="CPT36" s="144"/>
      <c r="CPU36" s="144"/>
      <c r="CPV36" s="144"/>
      <c r="CPW36" s="144"/>
      <c r="CPX36" s="144"/>
      <c r="CPY36" s="144"/>
      <c r="CPZ36" s="144"/>
      <c r="CQA36" s="144"/>
      <c r="CQB36" s="144"/>
      <c r="CQC36" s="144"/>
      <c r="CQD36" s="144"/>
      <c r="CQE36" s="144"/>
      <c r="CQF36" s="144"/>
      <c r="CQG36" s="144"/>
      <c r="CQH36" s="144"/>
      <c r="CQI36" s="144"/>
      <c r="CQJ36" s="144"/>
      <c r="CQK36" s="144"/>
      <c r="CQL36" s="144"/>
      <c r="CQM36" s="144"/>
      <c r="CQN36" s="144"/>
      <c r="CQO36" s="144"/>
      <c r="CQP36" s="144"/>
      <c r="CQQ36" s="144"/>
      <c r="CQR36" s="144"/>
      <c r="CQS36" s="144"/>
      <c r="CQT36" s="144"/>
      <c r="CQU36" s="144"/>
      <c r="CQV36" s="144"/>
      <c r="CQW36" s="144"/>
      <c r="CQX36" s="144"/>
      <c r="CQY36" s="144"/>
      <c r="CQZ36" s="144"/>
      <c r="CRA36" s="144"/>
      <c r="CRB36" s="144"/>
      <c r="CRC36" s="144"/>
      <c r="CRD36" s="144"/>
      <c r="CRE36" s="144"/>
      <c r="CRF36" s="144"/>
      <c r="CRG36" s="144"/>
      <c r="CRH36" s="144"/>
      <c r="CRI36" s="144"/>
      <c r="CRJ36" s="144"/>
      <c r="CRK36" s="144"/>
      <c r="CRL36" s="144"/>
      <c r="CRM36" s="144"/>
      <c r="CRN36" s="144"/>
      <c r="CRO36" s="144"/>
      <c r="CRP36" s="144"/>
      <c r="CRQ36" s="144"/>
      <c r="CRR36" s="144"/>
      <c r="CRS36" s="144"/>
      <c r="CRT36" s="144"/>
      <c r="CRU36" s="144"/>
      <c r="CRV36" s="144"/>
      <c r="CRW36" s="144"/>
      <c r="CRX36" s="144"/>
      <c r="CRY36" s="144"/>
      <c r="CRZ36" s="144"/>
      <c r="CSA36" s="144"/>
      <c r="CSB36" s="144"/>
      <c r="CSC36" s="144"/>
      <c r="CSD36" s="144"/>
      <c r="CSE36" s="144"/>
      <c r="CSF36" s="144"/>
      <c r="CSG36" s="144"/>
      <c r="CSH36" s="144"/>
      <c r="CSI36" s="144"/>
      <c r="CSJ36" s="144"/>
      <c r="CSK36" s="144"/>
      <c r="CSL36" s="144"/>
      <c r="CSM36" s="144"/>
      <c r="CSN36" s="144"/>
      <c r="CSO36" s="144"/>
      <c r="CSP36" s="144"/>
      <c r="CSQ36" s="144"/>
      <c r="CSR36" s="144"/>
      <c r="CSS36" s="144"/>
      <c r="CST36" s="144"/>
      <c r="CSU36" s="144"/>
      <c r="CSV36" s="144"/>
      <c r="CSW36" s="144"/>
      <c r="CSX36" s="144"/>
      <c r="CSY36" s="144"/>
      <c r="CSZ36" s="144"/>
      <c r="CTA36" s="144"/>
      <c r="CTB36" s="144"/>
      <c r="CTC36" s="144"/>
      <c r="CTD36" s="144"/>
      <c r="CTE36" s="144"/>
      <c r="CTF36" s="144"/>
      <c r="CTG36" s="144"/>
      <c r="CTH36" s="144"/>
      <c r="CTI36" s="144"/>
      <c r="CTJ36" s="144"/>
      <c r="CTK36" s="144"/>
      <c r="CTL36" s="144"/>
      <c r="CTM36" s="144"/>
      <c r="CTN36" s="144"/>
      <c r="CTO36" s="144"/>
      <c r="CTP36" s="144"/>
      <c r="CTQ36" s="144"/>
      <c r="CTR36" s="144"/>
      <c r="CTS36" s="144"/>
      <c r="CTT36" s="144"/>
      <c r="CTU36" s="144"/>
      <c r="CTV36" s="144"/>
      <c r="CTW36" s="144"/>
      <c r="CTX36" s="144"/>
      <c r="CTY36" s="144"/>
      <c r="CTZ36" s="144"/>
      <c r="CUA36" s="144"/>
      <c r="CUB36" s="144"/>
      <c r="CUC36" s="144"/>
      <c r="CUD36" s="144"/>
      <c r="CUE36" s="144"/>
      <c r="CUF36" s="144"/>
      <c r="CUG36" s="144"/>
      <c r="CUH36" s="144"/>
      <c r="CUI36" s="144"/>
      <c r="CUJ36" s="144"/>
      <c r="CUK36" s="144"/>
      <c r="CUL36" s="144"/>
      <c r="CUM36" s="144"/>
      <c r="CUN36" s="144"/>
      <c r="CUO36" s="144"/>
      <c r="CUP36" s="144"/>
      <c r="CUQ36" s="144"/>
      <c r="CUR36" s="144"/>
      <c r="CUS36" s="144"/>
      <c r="CUT36" s="144"/>
      <c r="CUU36" s="144"/>
      <c r="CUV36" s="144"/>
      <c r="CUW36" s="144"/>
      <c r="CUX36" s="144"/>
      <c r="CUY36" s="144"/>
      <c r="CUZ36" s="144"/>
      <c r="CVA36" s="144"/>
      <c r="CVB36" s="144"/>
      <c r="CVC36" s="144"/>
      <c r="CVD36" s="144"/>
      <c r="CVE36" s="144"/>
      <c r="CVF36" s="144"/>
      <c r="CVG36" s="144"/>
      <c r="CVH36" s="144"/>
      <c r="CVI36" s="144"/>
      <c r="CVJ36" s="144"/>
      <c r="CVK36" s="144"/>
      <c r="CVL36" s="144"/>
      <c r="CVM36" s="144"/>
      <c r="CVN36" s="144"/>
      <c r="CVO36" s="144"/>
      <c r="CVP36" s="144"/>
      <c r="CVQ36" s="144"/>
      <c r="CVR36" s="144"/>
      <c r="CVS36" s="144"/>
      <c r="CVT36" s="144"/>
      <c r="CVU36" s="144"/>
      <c r="CVV36" s="144"/>
      <c r="CVW36" s="144"/>
      <c r="CVX36" s="144"/>
      <c r="CVY36" s="144"/>
      <c r="CVZ36" s="144"/>
      <c r="CWA36" s="144"/>
      <c r="CWB36" s="144"/>
      <c r="CWC36" s="144"/>
      <c r="CWD36" s="144"/>
      <c r="CWE36" s="144"/>
      <c r="CWF36" s="144"/>
      <c r="CWG36" s="144"/>
      <c r="CWH36" s="144"/>
      <c r="CWI36" s="144"/>
      <c r="CWJ36" s="144"/>
      <c r="CWK36" s="144"/>
      <c r="CWL36" s="144"/>
      <c r="CWM36" s="144"/>
      <c r="CWN36" s="144"/>
      <c r="CWO36" s="144"/>
      <c r="CWP36" s="144"/>
      <c r="CWQ36" s="144"/>
      <c r="CWR36" s="144"/>
      <c r="CWS36" s="144"/>
      <c r="CWT36" s="144"/>
      <c r="CWU36" s="144"/>
      <c r="CWV36" s="144"/>
      <c r="CWW36" s="144"/>
      <c r="CWX36" s="144"/>
      <c r="CWY36" s="144"/>
      <c r="CWZ36" s="144"/>
      <c r="CXA36" s="144"/>
      <c r="CXB36" s="144"/>
      <c r="CXC36" s="144"/>
      <c r="CXD36" s="144"/>
      <c r="CXE36" s="144"/>
      <c r="CXF36" s="144"/>
      <c r="CXG36" s="144"/>
      <c r="CXH36" s="144"/>
      <c r="CXI36" s="144"/>
      <c r="CXJ36" s="144"/>
      <c r="CXK36" s="144"/>
      <c r="CXL36" s="144"/>
      <c r="CXM36" s="144"/>
      <c r="CXN36" s="144"/>
      <c r="CXO36" s="144"/>
      <c r="CXP36" s="144"/>
      <c r="CXQ36" s="144"/>
      <c r="CXR36" s="144"/>
      <c r="CXS36" s="144"/>
      <c r="CXT36" s="144"/>
      <c r="CXU36" s="144"/>
      <c r="CXV36" s="144"/>
      <c r="CXW36" s="144"/>
      <c r="CXX36" s="144"/>
      <c r="CXY36" s="144"/>
      <c r="CXZ36" s="144"/>
      <c r="CYA36" s="144"/>
      <c r="CYB36" s="144"/>
      <c r="CYC36" s="144"/>
      <c r="CYD36" s="144"/>
      <c r="CYE36" s="144"/>
      <c r="CYF36" s="144"/>
      <c r="CYG36" s="144"/>
      <c r="CYH36" s="144"/>
      <c r="CYI36" s="144"/>
      <c r="CYJ36" s="144"/>
      <c r="CYK36" s="144"/>
      <c r="CYL36" s="144"/>
      <c r="CYM36" s="144"/>
      <c r="CYN36" s="144"/>
      <c r="CYO36" s="144"/>
      <c r="CYP36" s="144"/>
      <c r="CYQ36" s="144"/>
      <c r="CYR36" s="144"/>
      <c r="CYS36" s="144"/>
      <c r="CYT36" s="144"/>
      <c r="CYU36" s="144"/>
      <c r="CYV36" s="144"/>
      <c r="CYW36" s="144"/>
      <c r="CYX36" s="144"/>
      <c r="CYY36" s="144"/>
      <c r="CYZ36" s="144"/>
      <c r="CZA36" s="144"/>
      <c r="CZB36" s="144"/>
      <c r="CZC36" s="144"/>
      <c r="CZD36" s="144"/>
      <c r="CZE36" s="144"/>
      <c r="CZF36" s="144"/>
      <c r="CZG36" s="144"/>
      <c r="CZH36" s="144"/>
      <c r="CZI36" s="144"/>
      <c r="CZJ36" s="144"/>
      <c r="CZK36" s="144"/>
      <c r="CZL36" s="144"/>
      <c r="CZM36" s="144"/>
      <c r="CZN36" s="144"/>
      <c r="CZO36" s="144"/>
      <c r="CZP36" s="144"/>
      <c r="CZQ36" s="144"/>
      <c r="CZR36" s="144"/>
      <c r="CZS36" s="144"/>
      <c r="CZT36" s="144"/>
      <c r="CZU36" s="144"/>
      <c r="CZV36" s="144"/>
      <c r="CZW36" s="144"/>
      <c r="CZX36" s="144"/>
      <c r="CZY36" s="144"/>
      <c r="CZZ36" s="144"/>
      <c r="DAA36" s="144"/>
      <c r="DAB36" s="144"/>
      <c r="DAC36" s="144"/>
      <c r="DAD36" s="144"/>
      <c r="DAE36" s="144"/>
      <c r="DAF36" s="144"/>
      <c r="DAG36" s="144"/>
      <c r="DAH36" s="144"/>
      <c r="DAI36" s="144"/>
      <c r="DAJ36" s="144"/>
      <c r="DAK36" s="144"/>
      <c r="DAL36" s="144"/>
      <c r="DAM36" s="144"/>
      <c r="DAN36" s="144"/>
      <c r="DAO36" s="144"/>
      <c r="DAP36" s="144"/>
      <c r="DAQ36" s="144"/>
      <c r="DAR36" s="144"/>
      <c r="DAS36" s="144"/>
      <c r="DAT36" s="144"/>
      <c r="DAU36" s="144"/>
      <c r="DAV36" s="144"/>
      <c r="DAW36" s="144"/>
      <c r="DAX36" s="144"/>
      <c r="DAY36" s="144"/>
      <c r="DAZ36" s="144"/>
      <c r="DBA36" s="144"/>
      <c r="DBB36" s="144"/>
      <c r="DBC36" s="144"/>
      <c r="DBD36" s="144"/>
      <c r="DBE36" s="144"/>
      <c r="DBF36" s="144"/>
      <c r="DBG36" s="144"/>
      <c r="DBH36" s="144"/>
      <c r="DBI36" s="144"/>
      <c r="DBJ36" s="144"/>
      <c r="DBK36" s="144"/>
      <c r="DBL36" s="144"/>
      <c r="DBM36" s="144"/>
      <c r="DBN36" s="144"/>
      <c r="DBO36" s="144"/>
      <c r="DBP36" s="144"/>
      <c r="DBQ36" s="144"/>
      <c r="DBR36" s="144"/>
      <c r="DBS36" s="144"/>
      <c r="DBT36" s="144"/>
      <c r="DBU36" s="144"/>
      <c r="DBV36" s="144"/>
      <c r="DBW36" s="144"/>
      <c r="DBX36" s="144"/>
      <c r="DBY36" s="144"/>
      <c r="DBZ36" s="144"/>
      <c r="DCA36" s="144"/>
      <c r="DCB36" s="144"/>
      <c r="DCC36" s="144"/>
      <c r="DCD36" s="144"/>
      <c r="DCE36" s="144"/>
      <c r="DCF36" s="144"/>
      <c r="DCG36" s="144"/>
      <c r="DCH36" s="144"/>
      <c r="DCI36" s="144"/>
      <c r="DCJ36" s="144"/>
      <c r="DCK36" s="144"/>
      <c r="DCL36" s="144"/>
      <c r="DCM36" s="144"/>
      <c r="DCN36" s="144"/>
      <c r="DCO36" s="144"/>
      <c r="DCP36" s="144"/>
      <c r="DCQ36" s="144"/>
      <c r="DCR36" s="144"/>
      <c r="DCS36" s="144"/>
      <c r="DCT36" s="144"/>
      <c r="DCU36" s="144"/>
      <c r="DCV36" s="144"/>
      <c r="DCW36" s="144"/>
      <c r="DCX36" s="144"/>
      <c r="DCY36" s="144"/>
      <c r="DCZ36" s="144"/>
      <c r="DDA36" s="144"/>
      <c r="DDB36" s="144"/>
      <c r="DDC36" s="144"/>
      <c r="DDD36" s="144"/>
      <c r="DDE36" s="144"/>
      <c r="DDF36" s="144"/>
      <c r="DDG36" s="144"/>
      <c r="DDH36" s="144"/>
      <c r="DDI36" s="144"/>
      <c r="DDJ36" s="144"/>
      <c r="DDK36" s="144"/>
      <c r="DDL36" s="144"/>
      <c r="DDM36" s="144"/>
      <c r="DDN36" s="144"/>
      <c r="DDO36" s="144"/>
      <c r="DDP36" s="144"/>
      <c r="DDQ36" s="144"/>
      <c r="DDR36" s="144"/>
      <c r="DDS36" s="144"/>
      <c r="DDT36" s="144"/>
      <c r="DDU36" s="144"/>
      <c r="DDV36" s="144"/>
      <c r="DDW36" s="144"/>
      <c r="DDX36" s="144"/>
      <c r="DDY36" s="144"/>
      <c r="DDZ36" s="144"/>
      <c r="DEA36" s="144"/>
      <c r="DEB36" s="144"/>
      <c r="DEC36" s="144"/>
      <c r="DED36" s="144"/>
      <c r="DEE36" s="144"/>
      <c r="DEF36" s="144"/>
      <c r="DEG36" s="144"/>
      <c r="DEH36" s="144"/>
      <c r="DEI36" s="144"/>
      <c r="DEJ36" s="144"/>
      <c r="DEK36" s="144"/>
      <c r="DEL36" s="144"/>
      <c r="DEM36" s="144"/>
      <c r="DEN36" s="144"/>
      <c r="DEO36" s="144"/>
      <c r="DEP36" s="144"/>
      <c r="DEQ36" s="144"/>
      <c r="DER36" s="144"/>
      <c r="DES36" s="144"/>
      <c r="DET36" s="144"/>
      <c r="DEU36" s="144"/>
      <c r="DEV36" s="144"/>
      <c r="DEW36" s="144"/>
      <c r="DEX36" s="144"/>
      <c r="DEY36" s="144"/>
      <c r="DEZ36" s="144"/>
      <c r="DFA36" s="144"/>
      <c r="DFB36" s="144"/>
      <c r="DFC36" s="144"/>
      <c r="DFD36" s="144"/>
      <c r="DFE36" s="144"/>
      <c r="DFF36" s="144"/>
      <c r="DFG36" s="144"/>
      <c r="DFH36" s="144"/>
      <c r="DFI36" s="144"/>
      <c r="DFJ36" s="144"/>
      <c r="DFK36" s="144"/>
      <c r="DFL36" s="144"/>
      <c r="DFM36" s="144"/>
      <c r="DFN36" s="144"/>
      <c r="DFO36" s="144"/>
      <c r="DFP36" s="144"/>
      <c r="DFQ36" s="144"/>
      <c r="DFR36" s="144"/>
      <c r="DFS36" s="144"/>
      <c r="DFT36" s="144"/>
      <c r="DFU36" s="144"/>
      <c r="DFV36" s="144"/>
      <c r="DFW36" s="144"/>
      <c r="DFX36" s="144"/>
      <c r="DFY36" s="144"/>
      <c r="DFZ36" s="144"/>
      <c r="DGA36" s="144"/>
      <c r="DGB36" s="144"/>
      <c r="DGC36" s="144"/>
      <c r="DGD36" s="144"/>
      <c r="DGE36" s="144"/>
      <c r="DGF36" s="144"/>
      <c r="DGG36" s="144"/>
      <c r="DGH36" s="144"/>
      <c r="DGI36" s="144"/>
      <c r="DGJ36" s="144"/>
      <c r="DGK36" s="144"/>
      <c r="DGL36" s="144"/>
      <c r="DGM36" s="144"/>
      <c r="DGN36" s="144"/>
      <c r="DGO36" s="144"/>
      <c r="DGP36" s="144"/>
      <c r="DGQ36" s="144"/>
      <c r="DGR36" s="144"/>
      <c r="DGS36" s="144"/>
      <c r="DGT36" s="144"/>
      <c r="DGU36" s="144"/>
      <c r="DGV36" s="144"/>
      <c r="DGW36" s="144"/>
      <c r="DGX36" s="144"/>
      <c r="DGY36" s="144"/>
      <c r="DGZ36" s="144"/>
      <c r="DHA36" s="144"/>
      <c r="DHB36" s="144"/>
      <c r="DHC36" s="144"/>
      <c r="DHD36" s="144"/>
      <c r="DHE36" s="144"/>
      <c r="DHF36" s="144"/>
      <c r="DHG36" s="144"/>
      <c r="DHH36" s="144"/>
      <c r="DHI36" s="144"/>
      <c r="DHJ36" s="144"/>
      <c r="DHK36" s="144"/>
      <c r="DHL36" s="144"/>
      <c r="DHM36" s="144"/>
      <c r="DHN36" s="144"/>
      <c r="DHO36" s="144"/>
      <c r="DHP36" s="144"/>
      <c r="DHQ36" s="144"/>
      <c r="DHR36" s="144"/>
      <c r="DHS36" s="144"/>
      <c r="DHT36" s="144"/>
      <c r="DHU36" s="144"/>
      <c r="DHV36" s="144"/>
      <c r="DHW36" s="144"/>
      <c r="DHX36" s="144"/>
      <c r="DHY36" s="144"/>
      <c r="DHZ36" s="144"/>
      <c r="DIA36" s="144"/>
      <c r="DIB36" s="144"/>
      <c r="DIC36" s="144"/>
      <c r="DID36" s="144"/>
      <c r="DIE36" s="144"/>
      <c r="DIF36" s="144"/>
      <c r="DIG36" s="144"/>
      <c r="DIH36" s="144"/>
      <c r="DII36" s="144"/>
      <c r="DIJ36" s="144"/>
      <c r="DIK36" s="144"/>
      <c r="DIL36" s="144"/>
      <c r="DIM36" s="144"/>
      <c r="DIN36" s="144"/>
      <c r="DIO36" s="144"/>
      <c r="DIP36" s="144"/>
      <c r="DIQ36" s="144"/>
      <c r="DIR36" s="144"/>
      <c r="DIS36" s="144"/>
      <c r="DIT36" s="144"/>
      <c r="DIU36" s="144"/>
      <c r="DIV36" s="144"/>
      <c r="DIW36" s="144"/>
      <c r="DIX36" s="144"/>
      <c r="DIY36" s="144"/>
      <c r="DIZ36" s="144"/>
      <c r="DJA36" s="144"/>
      <c r="DJB36" s="144"/>
      <c r="DJC36" s="144"/>
      <c r="DJD36" s="144"/>
      <c r="DJE36" s="144"/>
      <c r="DJF36" s="144"/>
      <c r="DJG36" s="144"/>
      <c r="DJH36" s="144"/>
      <c r="DJI36" s="144"/>
      <c r="DJJ36" s="144"/>
      <c r="DJK36" s="144"/>
      <c r="DJL36" s="144"/>
      <c r="DJM36" s="144"/>
      <c r="DJN36" s="144"/>
      <c r="DJO36" s="144"/>
      <c r="DJP36" s="144"/>
      <c r="DJQ36" s="144"/>
      <c r="DJR36" s="144"/>
      <c r="DJS36" s="144"/>
      <c r="DJT36" s="144"/>
      <c r="DJU36" s="144"/>
      <c r="DJV36" s="144"/>
      <c r="DJW36" s="144"/>
      <c r="DJX36" s="144"/>
      <c r="DJY36" s="144"/>
      <c r="DJZ36" s="144"/>
      <c r="DKA36" s="144"/>
      <c r="DKB36" s="144"/>
      <c r="DKC36" s="144"/>
      <c r="DKD36" s="144"/>
      <c r="DKE36" s="144"/>
      <c r="DKF36" s="144"/>
      <c r="DKG36" s="144"/>
      <c r="DKH36" s="144"/>
      <c r="DKI36" s="144"/>
      <c r="DKJ36" s="144"/>
      <c r="DKK36" s="144"/>
      <c r="DKL36" s="144"/>
      <c r="DKM36" s="144"/>
      <c r="DKN36" s="144"/>
      <c r="DKO36" s="144"/>
      <c r="DKP36" s="144"/>
      <c r="DKQ36" s="144"/>
      <c r="DKR36" s="144"/>
      <c r="DKS36" s="144"/>
      <c r="DKT36" s="144"/>
      <c r="DKU36" s="144"/>
      <c r="DKV36" s="144"/>
      <c r="DKW36" s="144"/>
      <c r="DKX36" s="144"/>
      <c r="DKY36" s="144"/>
      <c r="DKZ36" s="144"/>
      <c r="DLA36" s="144"/>
      <c r="DLB36" s="144"/>
      <c r="DLC36" s="144"/>
      <c r="DLD36" s="144"/>
      <c r="DLE36" s="144"/>
      <c r="DLF36" s="144"/>
      <c r="DLG36" s="144"/>
      <c r="DLH36" s="144"/>
      <c r="DLI36" s="144"/>
      <c r="DLJ36" s="144"/>
      <c r="DLK36" s="144"/>
      <c r="DLL36" s="144"/>
      <c r="DLM36" s="144"/>
      <c r="DLN36" s="144"/>
      <c r="DLO36" s="144"/>
      <c r="DLP36" s="144"/>
      <c r="DLQ36" s="144"/>
      <c r="DLR36" s="144"/>
      <c r="DLS36" s="144"/>
      <c r="DLT36" s="144"/>
      <c r="DLU36" s="144"/>
      <c r="DLV36" s="144"/>
      <c r="DLW36" s="144"/>
      <c r="DLX36" s="144"/>
      <c r="DLY36" s="144"/>
      <c r="DLZ36" s="144"/>
      <c r="DMA36" s="144"/>
      <c r="DMB36" s="144"/>
      <c r="DMC36" s="144"/>
      <c r="DMD36" s="144"/>
      <c r="DME36" s="144"/>
      <c r="DMF36" s="144"/>
      <c r="DMG36" s="144"/>
      <c r="DMH36" s="144"/>
      <c r="DMI36" s="144"/>
      <c r="DMJ36" s="144"/>
      <c r="DMK36" s="144"/>
      <c r="DML36" s="144"/>
      <c r="DMM36" s="144"/>
      <c r="DMN36" s="144"/>
      <c r="DMO36" s="144"/>
      <c r="DMP36" s="144"/>
      <c r="DMQ36" s="144"/>
      <c r="DMR36" s="144"/>
      <c r="DMS36" s="144"/>
      <c r="DMT36" s="144"/>
      <c r="DMU36" s="144"/>
      <c r="DMV36" s="144"/>
      <c r="DMW36" s="144"/>
      <c r="DMX36" s="144"/>
      <c r="DMY36" s="144"/>
      <c r="DMZ36" s="144"/>
      <c r="DNA36" s="144"/>
      <c r="DNB36" s="144"/>
      <c r="DNC36" s="144"/>
      <c r="DND36" s="144"/>
      <c r="DNE36" s="144"/>
      <c r="DNF36" s="144"/>
      <c r="DNG36" s="144"/>
      <c r="DNH36" s="144"/>
      <c r="DNI36" s="144"/>
      <c r="DNJ36" s="144"/>
      <c r="DNK36" s="144"/>
      <c r="DNL36" s="144"/>
      <c r="DNM36" s="144"/>
      <c r="DNN36" s="144"/>
      <c r="DNO36" s="144"/>
      <c r="DNP36" s="144"/>
      <c r="DNQ36" s="144"/>
      <c r="DNR36" s="144"/>
      <c r="DNS36" s="144"/>
      <c r="DNT36" s="144"/>
      <c r="DNU36" s="144"/>
      <c r="DNV36" s="144"/>
      <c r="DNW36" s="144"/>
      <c r="DNX36" s="144"/>
      <c r="DNY36" s="144"/>
      <c r="DNZ36" s="144"/>
      <c r="DOA36" s="144"/>
      <c r="DOB36" s="144"/>
      <c r="DOC36" s="144"/>
      <c r="DOD36" s="144"/>
      <c r="DOE36" s="144"/>
      <c r="DOF36" s="144"/>
      <c r="DOG36" s="144"/>
      <c r="DOH36" s="144"/>
      <c r="DOI36" s="144"/>
      <c r="DOJ36" s="144"/>
      <c r="DOK36" s="144"/>
      <c r="DOL36" s="144"/>
      <c r="DOM36" s="144"/>
      <c r="DON36" s="144"/>
      <c r="DOO36" s="144"/>
      <c r="DOP36" s="144"/>
      <c r="DOQ36" s="144"/>
      <c r="DOR36" s="144"/>
      <c r="DOS36" s="144"/>
      <c r="DOT36" s="144"/>
      <c r="DOU36" s="144"/>
      <c r="DOV36" s="144"/>
      <c r="DOW36" s="144"/>
      <c r="DOX36" s="144"/>
      <c r="DOY36" s="144"/>
      <c r="DOZ36" s="144"/>
      <c r="DPA36" s="144"/>
      <c r="DPB36" s="144"/>
      <c r="DPC36" s="144"/>
      <c r="DPD36" s="144"/>
      <c r="DPE36" s="144"/>
      <c r="DPF36" s="144"/>
      <c r="DPG36" s="144"/>
      <c r="DPH36" s="144"/>
      <c r="DPI36" s="144"/>
      <c r="DPJ36" s="144"/>
      <c r="DPK36" s="144"/>
      <c r="DPL36" s="144"/>
      <c r="DPM36" s="144"/>
      <c r="DPN36" s="144"/>
      <c r="DPO36" s="144"/>
      <c r="DPP36" s="144"/>
      <c r="DPQ36" s="144"/>
      <c r="DPR36" s="144"/>
      <c r="DPS36" s="144"/>
      <c r="DPT36" s="144"/>
      <c r="DPU36" s="144"/>
      <c r="DPV36" s="144"/>
      <c r="DPW36" s="144"/>
      <c r="DPX36" s="144"/>
      <c r="DPY36" s="144"/>
      <c r="DPZ36" s="144"/>
      <c r="DQA36" s="144"/>
      <c r="DQB36" s="144"/>
      <c r="DQC36" s="144"/>
      <c r="DQD36" s="144"/>
      <c r="DQE36" s="144"/>
      <c r="DQF36" s="144"/>
      <c r="DQG36" s="144"/>
      <c r="DQH36" s="144"/>
      <c r="DQI36" s="144"/>
      <c r="DQJ36" s="144"/>
      <c r="DQK36" s="144"/>
      <c r="DQL36" s="144"/>
      <c r="DQM36" s="144"/>
      <c r="DQN36" s="144"/>
      <c r="DQO36" s="144"/>
      <c r="DQP36" s="144"/>
      <c r="DQQ36" s="144"/>
      <c r="DQR36" s="144"/>
      <c r="DQS36" s="144"/>
      <c r="DQT36" s="144"/>
      <c r="DQU36" s="144"/>
      <c r="DQV36" s="144"/>
      <c r="DQW36" s="144"/>
      <c r="DQX36" s="144"/>
      <c r="DQY36" s="144"/>
      <c r="DQZ36" s="144"/>
      <c r="DRA36" s="144"/>
      <c r="DRB36" s="144"/>
      <c r="DRC36" s="144"/>
      <c r="DRD36" s="144"/>
      <c r="DRE36" s="144"/>
      <c r="DRF36" s="144"/>
      <c r="DRG36" s="144"/>
      <c r="DRH36" s="144"/>
      <c r="DRI36" s="144"/>
      <c r="DRJ36" s="144"/>
      <c r="DRK36" s="144"/>
      <c r="DRL36" s="144"/>
      <c r="DRM36" s="144"/>
      <c r="DRN36" s="144"/>
      <c r="DRO36" s="144"/>
      <c r="DRP36" s="144"/>
      <c r="DRQ36" s="144"/>
      <c r="DRR36" s="144"/>
      <c r="DRS36" s="144"/>
      <c r="DRT36" s="144"/>
      <c r="DRU36" s="144"/>
      <c r="DRV36" s="144"/>
      <c r="DRW36" s="144"/>
      <c r="DRX36" s="144"/>
      <c r="DRY36" s="144"/>
      <c r="DRZ36" s="144"/>
      <c r="DSA36" s="144"/>
      <c r="DSB36" s="144"/>
      <c r="DSC36" s="144"/>
      <c r="DSD36" s="144"/>
      <c r="DSE36" s="144"/>
      <c r="DSF36" s="144"/>
      <c r="DSG36" s="144"/>
      <c r="DSH36" s="144"/>
      <c r="DSI36" s="144"/>
      <c r="DSJ36" s="144"/>
      <c r="DSK36" s="144"/>
      <c r="DSL36" s="144"/>
      <c r="DSM36" s="144"/>
      <c r="DSN36" s="144"/>
      <c r="DSO36" s="144"/>
      <c r="DSP36" s="144"/>
      <c r="DSQ36" s="144"/>
      <c r="DSR36" s="144"/>
      <c r="DSS36" s="144"/>
      <c r="DST36" s="144"/>
      <c r="DSU36" s="144"/>
      <c r="DSV36" s="144"/>
      <c r="DSW36" s="144"/>
      <c r="DSX36" s="144"/>
      <c r="DSY36" s="144"/>
      <c r="DSZ36" s="144"/>
      <c r="DTA36" s="144"/>
      <c r="DTB36" s="144"/>
      <c r="DTC36" s="144"/>
      <c r="DTD36" s="144"/>
      <c r="DTE36" s="144"/>
      <c r="DTF36" s="144"/>
      <c r="DTG36" s="144"/>
      <c r="DTH36" s="144"/>
      <c r="DTI36" s="144"/>
      <c r="DTJ36" s="144"/>
      <c r="DTK36" s="144"/>
      <c r="DTL36" s="144"/>
      <c r="DTM36" s="144"/>
      <c r="DTN36" s="144"/>
      <c r="DTO36" s="144"/>
      <c r="DTP36" s="144"/>
      <c r="DTQ36" s="144"/>
      <c r="DTR36" s="144"/>
      <c r="DTS36" s="144"/>
      <c r="DTT36" s="144"/>
      <c r="DTU36" s="144"/>
      <c r="DTV36" s="144"/>
      <c r="DTW36" s="144"/>
      <c r="DTX36" s="144"/>
      <c r="DTY36" s="144"/>
      <c r="DTZ36" s="144"/>
      <c r="DUA36" s="144"/>
      <c r="DUB36" s="144"/>
      <c r="DUC36" s="144"/>
      <c r="DUD36" s="144"/>
      <c r="DUE36" s="144"/>
      <c r="DUF36" s="144"/>
      <c r="DUG36" s="144"/>
      <c r="DUH36" s="144"/>
      <c r="DUI36" s="144"/>
      <c r="DUJ36" s="144"/>
      <c r="DUK36" s="144"/>
      <c r="DUL36" s="144"/>
      <c r="DUM36" s="144"/>
      <c r="DUN36" s="144"/>
      <c r="DUO36" s="144"/>
      <c r="DUP36" s="144"/>
      <c r="DUQ36" s="144"/>
      <c r="DUR36" s="144"/>
      <c r="DUS36" s="144"/>
      <c r="DUT36" s="144"/>
      <c r="DUU36" s="144"/>
      <c r="DUV36" s="144"/>
      <c r="DUW36" s="144"/>
      <c r="DUX36" s="144"/>
      <c r="DUY36" s="144"/>
      <c r="DUZ36" s="144"/>
      <c r="DVA36" s="144"/>
      <c r="DVB36" s="144"/>
      <c r="DVC36" s="144"/>
      <c r="DVD36" s="144"/>
      <c r="DVE36" s="144"/>
      <c r="DVF36" s="144"/>
      <c r="DVG36" s="144"/>
      <c r="DVH36" s="144"/>
      <c r="DVI36" s="144"/>
      <c r="DVJ36" s="144"/>
      <c r="DVK36" s="144"/>
      <c r="DVL36" s="144"/>
      <c r="DVM36" s="144"/>
      <c r="DVN36" s="144"/>
      <c r="DVO36" s="144"/>
      <c r="DVP36" s="144"/>
      <c r="DVQ36" s="144"/>
      <c r="DVR36" s="144"/>
      <c r="DVS36" s="144"/>
      <c r="DVT36" s="144"/>
      <c r="DVU36" s="144"/>
      <c r="DVV36" s="144"/>
      <c r="DVW36" s="144"/>
      <c r="DVX36" s="144"/>
      <c r="DVY36" s="144"/>
      <c r="DVZ36" s="144"/>
      <c r="DWA36" s="144"/>
      <c r="DWB36" s="144"/>
      <c r="DWC36" s="144"/>
      <c r="DWD36" s="144"/>
      <c r="DWE36" s="144"/>
      <c r="DWF36" s="144"/>
      <c r="DWG36" s="144"/>
      <c r="DWH36" s="144"/>
      <c r="DWI36" s="144"/>
      <c r="DWJ36" s="144"/>
      <c r="DWK36" s="144"/>
      <c r="DWL36" s="144"/>
      <c r="DWM36" s="144"/>
      <c r="DWN36" s="144"/>
      <c r="DWO36" s="144"/>
      <c r="DWP36" s="144"/>
      <c r="DWQ36" s="144"/>
      <c r="DWR36" s="144"/>
      <c r="DWS36" s="144"/>
      <c r="DWT36" s="144"/>
      <c r="DWU36" s="144"/>
      <c r="DWV36" s="144"/>
      <c r="DWW36" s="144"/>
      <c r="DWX36" s="144"/>
      <c r="DWY36" s="144"/>
      <c r="DWZ36" s="144"/>
      <c r="DXA36" s="144"/>
      <c r="DXB36" s="144"/>
      <c r="DXC36" s="144"/>
      <c r="DXD36" s="144"/>
      <c r="DXE36" s="144"/>
      <c r="DXF36" s="144"/>
      <c r="DXG36" s="144"/>
      <c r="DXH36" s="144"/>
      <c r="DXI36" s="144"/>
      <c r="DXJ36" s="144"/>
      <c r="DXK36" s="144"/>
      <c r="DXL36" s="144"/>
      <c r="DXM36" s="144"/>
      <c r="DXN36" s="144"/>
      <c r="DXO36" s="144"/>
      <c r="DXP36" s="144"/>
      <c r="DXQ36" s="144"/>
      <c r="DXR36" s="144"/>
      <c r="DXS36" s="144"/>
      <c r="DXT36" s="144"/>
      <c r="DXU36" s="144"/>
      <c r="DXV36" s="144"/>
      <c r="DXW36" s="144"/>
      <c r="DXX36" s="144"/>
      <c r="DXY36" s="144"/>
      <c r="DXZ36" s="144"/>
      <c r="DYA36" s="144"/>
      <c r="DYB36" s="144"/>
      <c r="DYC36" s="144"/>
      <c r="DYD36" s="144"/>
      <c r="DYE36" s="144"/>
      <c r="DYF36" s="144"/>
      <c r="DYG36" s="144"/>
      <c r="DYH36" s="144"/>
      <c r="DYI36" s="144"/>
      <c r="DYJ36" s="144"/>
      <c r="DYK36" s="144"/>
      <c r="DYL36" s="144"/>
      <c r="DYM36" s="144"/>
      <c r="DYN36" s="144"/>
      <c r="DYO36" s="144"/>
      <c r="DYP36" s="144"/>
      <c r="DYQ36" s="144"/>
      <c r="DYR36" s="144"/>
      <c r="DYS36" s="144"/>
      <c r="DYT36" s="144"/>
      <c r="DYU36" s="144"/>
      <c r="DYV36" s="144"/>
      <c r="DYW36" s="144"/>
      <c r="DYX36" s="144"/>
      <c r="DYY36" s="144"/>
      <c r="DYZ36" s="144"/>
      <c r="DZA36" s="144"/>
      <c r="DZB36" s="144"/>
      <c r="DZC36" s="144"/>
      <c r="DZD36" s="144"/>
      <c r="DZE36" s="144"/>
      <c r="DZF36" s="144"/>
      <c r="DZG36" s="144"/>
      <c r="DZH36" s="144"/>
      <c r="DZI36" s="144"/>
      <c r="DZJ36" s="144"/>
      <c r="DZK36" s="144"/>
      <c r="DZL36" s="144"/>
      <c r="DZM36" s="144"/>
      <c r="DZN36" s="144"/>
      <c r="DZO36" s="144"/>
      <c r="DZP36" s="144"/>
      <c r="DZQ36" s="144"/>
      <c r="DZR36" s="144"/>
      <c r="DZS36" s="144"/>
      <c r="DZT36" s="144"/>
      <c r="DZU36" s="144"/>
      <c r="DZV36" s="144"/>
      <c r="DZW36" s="144"/>
      <c r="DZX36" s="144"/>
      <c r="DZY36" s="144"/>
      <c r="DZZ36" s="144"/>
      <c r="EAA36" s="144"/>
      <c r="EAB36" s="144"/>
      <c r="EAC36" s="144"/>
      <c r="EAD36" s="144"/>
      <c r="EAE36" s="144"/>
      <c r="EAF36" s="144"/>
      <c r="EAG36" s="144"/>
      <c r="EAH36" s="144"/>
      <c r="EAI36" s="144"/>
      <c r="EAJ36" s="144"/>
      <c r="EAK36" s="144"/>
      <c r="EAL36" s="144"/>
      <c r="EAM36" s="144"/>
      <c r="EAN36" s="144"/>
      <c r="EAO36" s="144"/>
      <c r="EAP36" s="144"/>
      <c r="EAQ36" s="144"/>
      <c r="EAR36" s="144"/>
      <c r="EAS36" s="144"/>
      <c r="EAT36" s="144"/>
      <c r="EAU36" s="144"/>
      <c r="EAV36" s="144"/>
      <c r="EAW36" s="144"/>
      <c r="EAX36" s="144"/>
      <c r="EAY36" s="144"/>
      <c r="EAZ36" s="144"/>
      <c r="EBA36" s="144"/>
      <c r="EBB36" s="144"/>
      <c r="EBC36" s="144"/>
      <c r="EBD36" s="144"/>
      <c r="EBE36" s="144"/>
      <c r="EBF36" s="144"/>
      <c r="EBG36" s="144"/>
      <c r="EBH36" s="144"/>
      <c r="EBI36" s="144"/>
      <c r="EBJ36" s="144"/>
      <c r="EBK36" s="144"/>
      <c r="EBL36" s="144"/>
      <c r="EBM36" s="144"/>
      <c r="EBN36" s="144"/>
      <c r="EBO36" s="144"/>
      <c r="EBP36" s="144"/>
      <c r="EBQ36" s="144"/>
      <c r="EBR36" s="144"/>
      <c r="EBS36" s="144"/>
      <c r="EBT36" s="144"/>
      <c r="EBU36" s="144"/>
      <c r="EBV36" s="144"/>
      <c r="EBW36" s="144"/>
      <c r="EBX36" s="144"/>
      <c r="EBY36" s="144"/>
      <c r="EBZ36" s="144"/>
      <c r="ECA36" s="144"/>
      <c r="ECB36" s="144"/>
      <c r="ECC36" s="144"/>
      <c r="ECD36" s="144"/>
      <c r="ECE36" s="144"/>
      <c r="ECF36" s="144"/>
      <c r="ECG36" s="144"/>
      <c r="ECH36" s="144"/>
      <c r="ECI36" s="144"/>
      <c r="ECJ36" s="144"/>
      <c r="ECK36" s="144"/>
      <c r="ECL36" s="144"/>
      <c r="ECM36" s="144"/>
      <c r="ECN36" s="144"/>
      <c r="ECO36" s="144"/>
      <c r="ECP36" s="144"/>
      <c r="ECQ36" s="144"/>
      <c r="ECR36" s="144"/>
      <c r="ECS36" s="144"/>
      <c r="ECT36" s="144"/>
      <c r="ECU36" s="144"/>
      <c r="ECV36" s="144"/>
      <c r="ECW36" s="144"/>
      <c r="ECX36" s="144"/>
      <c r="ECY36" s="144"/>
      <c r="ECZ36" s="144"/>
      <c r="EDA36" s="144"/>
      <c r="EDB36" s="144"/>
      <c r="EDC36" s="144"/>
      <c r="EDD36" s="144"/>
      <c r="EDE36" s="144"/>
      <c r="EDF36" s="144"/>
      <c r="EDG36" s="144"/>
      <c r="EDH36" s="144"/>
      <c r="EDI36" s="144"/>
      <c r="EDJ36" s="144"/>
      <c r="EDK36" s="144"/>
      <c r="EDL36" s="144"/>
      <c r="EDM36" s="144"/>
      <c r="EDN36" s="144"/>
      <c r="EDO36" s="144"/>
      <c r="EDP36" s="144"/>
      <c r="EDQ36" s="144"/>
      <c r="EDR36" s="144"/>
      <c r="EDS36" s="144"/>
      <c r="EDT36" s="144"/>
      <c r="EDU36" s="144"/>
      <c r="EDV36" s="144"/>
      <c r="EDW36" s="144"/>
      <c r="EDX36" s="144"/>
      <c r="EDY36" s="144"/>
      <c r="EDZ36" s="144"/>
      <c r="EEA36" s="144"/>
      <c r="EEB36" s="144"/>
      <c r="EEC36" s="144"/>
      <c r="EED36" s="144"/>
      <c r="EEE36" s="144"/>
      <c r="EEF36" s="144"/>
      <c r="EEG36" s="144"/>
      <c r="EEH36" s="144"/>
      <c r="EEI36" s="144"/>
      <c r="EEJ36" s="144"/>
      <c r="EEK36" s="144"/>
      <c r="EEL36" s="144"/>
      <c r="EEM36" s="144"/>
      <c r="EEN36" s="144"/>
      <c r="EEO36" s="144"/>
      <c r="EEP36" s="144"/>
      <c r="EEQ36" s="144"/>
      <c r="EER36" s="144"/>
      <c r="EES36" s="144"/>
      <c r="EET36" s="144"/>
      <c r="EEU36" s="144"/>
      <c r="EEV36" s="144"/>
      <c r="EEW36" s="144"/>
      <c r="EEX36" s="144"/>
      <c r="EEY36" s="144"/>
      <c r="EEZ36" s="144"/>
      <c r="EFA36" s="144"/>
      <c r="EFB36" s="144"/>
      <c r="EFC36" s="144"/>
      <c r="EFD36" s="144"/>
      <c r="EFE36" s="144"/>
      <c r="EFF36" s="144"/>
      <c r="EFG36" s="144"/>
      <c r="EFH36" s="144"/>
      <c r="EFI36" s="144"/>
      <c r="EFJ36" s="144"/>
      <c r="EFK36" s="144"/>
      <c r="EFL36" s="144"/>
      <c r="EFM36" s="144"/>
      <c r="EFN36" s="144"/>
      <c r="EFO36" s="144"/>
      <c r="EFP36" s="144"/>
      <c r="EFQ36" s="144"/>
      <c r="EFR36" s="144"/>
      <c r="EFS36" s="144"/>
      <c r="EFT36" s="144"/>
      <c r="EFU36" s="144"/>
      <c r="EFV36" s="144"/>
      <c r="EFW36" s="144"/>
      <c r="EFX36" s="144"/>
      <c r="EFY36" s="144"/>
      <c r="EFZ36" s="144"/>
      <c r="EGA36" s="144"/>
      <c r="EGB36" s="144"/>
      <c r="EGC36" s="144"/>
      <c r="EGD36" s="144"/>
      <c r="EGE36" s="144"/>
      <c r="EGF36" s="144"/>
      <c r="EGG36" s="144"/>
      <c r="EGH36" s="144"/>
      <c r="EGI36" s="144"/>
      <c r="EGJ36" s="144"/>
      <c r="EGK36" s="144"/>
      <c r="EGL36" s="144"/>
      <c r="EGM36" s="144"/>
      <c r="EGN36" s="144"/>
      <c r="EGO36" s="144"/>
      <c r="EGP36" s="144"/>
      <c r="EGQ36" s="144"/>
      <c r="EGR36" s="144"/>
      <c r="EGS36" s="144"/>
      <c r="EGT36" s="144"/>
      <c r="EGU36" s="144"/>
      <c r="EGV36" s="144"/>
      <c r="EGW36" s="144"/>
      <c r="EGX36" s="144"/>
      <c r="EGY36" s="144"/>
      <c r="EGZ36" s="144"/>
      <c r="EHA36" s="144"/>
      <c r="EHB36" s="144"/>
      <c r="EHC36" s="144"/>
      <c r="EHD36" s="144"/>
      <c r="EHE36" s="144"/>
      <c r="EHF36" s="144"/>
      <c r="EHG36" s="144"/>
      <c r="EHH36" s="144"/>
      <c r="EHI36" s="144"/>
      <c r="EHJ36" s="144"/>
      <c r="EHK36" s="144"/>
      <c r="EHL36" s="144"/>
      <c r="EHM36" s="144"/>
      <c r="EHN36" s="144"/>
      <c r="EHO36" s="144"/>
      <c r="EHP36" s="144"/>
      <c r="EHQ36" s="144"/>
      <c r="EHR36" s="144"/>
      <c r="EHS36" s="144"/>
      <c r="EHT36" s="144"/>
      <c r="EHU36" s="144"/>
      <c r="EHV36" s="144"/>
      <c r="EHW36" s="144"/>
      <c r="EHX36" s="144"/>
      <c r="EHY36" s="144"/>
      <c r="EHZ36" s="144"/>
      <c r="EIA36" s="144"/>
      <c r="EIB36" s="144"/>
      <c r="EIC36" s="144"/>
      <c r="EID36" s="144"/>
      <c r="EIE36" s="144"/>
      <c r="EIF36" s="144"/>
      <c r="EIG36" s="144"/>
      <c r="EIH36" s="144"/>
      <c r="EII36" s="144"/>
      <c r="EIJ36" s="144"/>
      <c r="EIK36" s="144"/>
      <c r="EIL36" s="144"/>
      <c r="EIM36" s="144"/>
      <c r="EIN36" s="144"/>
      <c r="EIO36" s="144"/>
      <c r="EIP36" s="144"/>
      <c r="EIQ36" s="144"/>
      <c r="EIR36" s="144"/>
      <c r="EIS36" s="144"/>
      <c r="EIT36" s="144"/>
      <c r="EIU36" s="144"/>
      <c r="EIV36" s="144"/>
      <c r="EIW36" s="144"/>
      <c r="EIX36" s="144"/>
      <c r="EIY36" s="144"/>
      <c r="EIZ36" s="144"/>
      <c r="EJA36" s="144"/>
      <c r="EJB36" s="144"/>
      <c r="EJC36" s="144"/>
      <c r="EJD36" s="144"/>
      <c r="EJE36" s="144"/>
      <c r="EJF36" s="144"/>
      <c r="EJG36" s="144"/>
      <c r="EJH36" s="144"/>
      <c r="EJI36" s="144"/>
      <c r="EJJ36" s="144"/>
      <c r="EJK36" s="144"/>
      <c r="EJL36" s="144"/>
      <c r="EJM36" s="144"/>
      <c r="EJN36" s="144"/>
      <c r="EJO36" s="144"/>
      <c r="EJP36" s="144"/>
      <c r="EJQ36" s="144"/>
      <c r="EJR36" s="144"/>
      <c r="EJS36" s="144"/>
      <c r="EJT36" s="144"/>
      <c r="EJU36" s="144"/>
      <c r="EJV36" s="144"/>
      <c r="EJW36" s="144"/>
      <c r="EJX36" s="144"/>
      <c r="EJY36" s="144"/>
      <c r="EJZ36" s="144"/>
      <c r="EKA36" s="144"/>
      <c r="EKB36" s="144"/>
      <c r="EKC36" s="144"/>
      <c r="EKD36" s="144"/>
      <c r="EKE36" s="144"/>
      <c r="EKF36" s="144"/>
      <c r="EKG36" s="144"/>
      <c r="EKH36" s="144"/>
      <c r="EKI36" s="144"/>
      <c r="EKJ36" s="144"/>
      <c r="EKK36" s="144"/>
      <c r="EKL36" s="144"/>
      <c r="EKM36" s="144"/>
      <c r="EKN36" s="144"/>
      <c r="EKO36" s="144"/>
      <c r="EKP36" s="144"/>
      <c r="EKQ36" s="144"/>
      <c r="EKR36" s="144"/>
      <c r="EKS36" s="144"/>
      <c r="EKT36" s="144"/>
      <c r="EKU36" s="144"/>
      <c r="EKV36" s="144"/>
      <c r="EKW36" s="144"/>
      <c r="EKX36" s="144"/>
      <c r="EKY36" s="144"/>
      <c r="EKZ36" s="144"/>
      <c r="ELA36" s="144"/>
      <c r="ELB36" s="144"/>
      <c r="ELC36" s="144"/>
      <c r="ELD36" s="144"/>
      <c r="ELE36" s="144"/>
      <c r="ELF36" s="144"/>
      <c r="ELG36" s="144"/>
      <c r="ELH36" s="144"/>
      <c r="ELI36" s="144"/>
      <c r="ELJ36" s="144"/>
      <c r="ELK36" s="144"/>
      <c r="ELL36" s="144"/>
      <c r="ELM36" s="144"/>
      <c r="ELN36" s="144"/>
      <c r="ELO36" s="144"/>
      <c r="ELP36" s="144"/>
      <c r="ELQ36" s="144"/>
      <c r="ELR36" s="144"/>
      <c r="ELS36" s="144"/>
      <c r="ELT36" s="144"/>
      <c r="ELU36" s="144"/>
      <c r="ELV36" s="144"/>
      <c r="ELW36" s="144"/>
      <c r="ELX36" s="144"/>
      <c r="ELY36" s="144"/>
      <c r="ELZ36" s="144"/>
      <c r="EMA36" s="144"/>
      <c r="EMB36" s="144"/>
      <c r="EMC36" s="144"/>
      <c r="EMD36" s="144"/>
      <c r="EME36" s="144"/>
      <c r="EMF36" s="144"/>
      <c r="EMG36" s="144"/>
      <c r="EMH36" s="144"/>
      <c r="EMI36" s="144"/>
      <c r="EMJ36" s="144"/>
      <c r="EMK36" s="144"/>
      <c r="EML36" s="144"/>
      <c r="EMM36" s="144"/>
      <c r="EMN36" s="144"/>
      <c r="EMO36" s="144"/>
      <c r="EMP36" s="144"/>
      <c r="EMQ36" s="144"/>
      <c r="EMR36" s="144"/>
      <c r="EMS36" s="144"/>
      <c r="EMT36" s="144"/>
      <c r="EMU36" s="144"/>
      <c r="EMV36" s="144"/>
      <c r="EMW36" s="144"/>
      <c r="EMX36" s="144"/>
      <c r="EMY36" s="144"/>
      <c r="EMZ36" s="144"/>
      <c r="ENA36" s="144"/>
      <c r="ENB36" s="144"/>
      <c r="ENC36" s="144"/>
      <c r="END36" s="144"/>
      <c r="ENE36" s="144"/>
      <c r="ENF36" s="144"/>
      <c r="ENG36" s="144"/>
      <c r="ENH36" s="144"/>
      <c r="ENI36" s="144"/>
      <c r="ENJ36" s="144"/>
      <c r="ENK36" s="144"/>
      <c r="ENL36" s="144"/>
      <c r="ENM36" s="144"/>
      <c r="ENN36" s="144"/>
      <c r="ENO36" s="144"/>
      <c r="ENP36" s="144"/>
      <c r="ENQ36" s="144"/>
      <c r="ENR36" s="144"/>
      <c r="ENS36" s="144"/>
      <c r="ENT36" s="144"/>
      <c r="ENU36" s="144"/>
      <c r="ENV36" s="144"/>
      <c r="ENW36" s="144"/>
      <c r="ENX36" s="144"/>
      <c r="ENY36" s="144"/>
      <c r="ENZ36" s="144"/>
      <c r="EOA36" s="144"/>
      <c r="EOB36" s="144"/>
      <c r="EOC36" s="144"/>
      <c r="EOD36" s="144"/>
      <c r="EOE36" s="144"/>
      <c r="EOF36" s="144"/>
      <c r="EOG36" s="144"/>
      <c r="EOH36" s="144"/>
      <c r="EOI36" s="144"/>
      <c r="EOJ36" s="144"/>
      <c r="EOK36" s="144"/>
      <c r="EOL36" s="144"/>
      <c r="EOM36" s="144"/>
      <c r="EON36" s="144"/>
      <c r="EOO36" s="144"/>
      <c r="EOP36" s="144"/>
      <c r="EOQ36" s="144"/>
      <c r="EOR36" s="144"/>
      <c r="EOS36" s="144"/>
      <c r="EOT36" s="144"/>
      <c r="EOU36" s="144"/>
      <c r="EOV36" s="144"/>
      <c r="EOW36" s="144"/>
      <c r="EOX36" s="144"/>
      <c r="EOY36" s="144"/>
      <c r="EOZ36" s="144"/>
      <c r="EPA36" s="144"/>
      <c r="EPB36" s="144"/>
      <c r="EPC36" s="144"/>
      <c r="EPD36" s="144"/>
      <c r="EPE36" s="144"/>
      <c r="EPF36" s="144"/>
      <c r="EPG36" s="144"/>
      <c r="EPH36" s="144"/>
      <c r="EPI36" s="144"/>
      <c r="EPJ36" s="144"/>
      <c r="EPK36" s="144"/>
      <c r="EPL36" s="144"/>
      <c r="EPM36" s="144"/>
      <c r="EPN36" s="144"/>
      <c r="EPO36" s="144"/>
      <c r="EPP36" s="144"/>
      <c r="EPQ36" s="144"/>
      <c r="EPR36" s="144"/>
      <c r="EPS36" s="144"/>
      <c r="EPT36" s="144"/>
      <c r="EPU36" s="144"/>
      <c r="EPV36" s="144"/>
      <c r="EPW36" s="144"/>
      <c r="EPX36" s="144"/>
      <c r="EPY36" s="144"/>
      <c r="EPZ36" s="144"/>
      <c r="EQA36" s="144"/>
      <c r="EQB36" s="144"/>
      <c r="EQC36" s="144"/>
      <c r="EQD36" s="144"/>
      <c r="EQE36" s="144"/>
      <c r="EQF36" s="144"/>
      <c r="EQG36" s="144"/>
      <c r="EQH36" s="144"/>
      <c r="EQI36" s="144"/>
      <c r="EQJ36" s="144"/>
      <c r="EQK36" s="144"/>
      <c r="EQL36" s="144"/>
      <c r="EQM36" s="144"/>
      <c r="EQN36" s="144"/>
      <c r="EQO36" s="144"/>
      <c r="EQP36" s="144"/>
      <c r="EQQ36" s="144"/>
      <c r="EQR36" s="144"/>
      <c r="EQS36" s="144"/>
      <c r="EQT36" s="144"/>
      <c r="EQU36" s="144"/>
      <c r="EQV36" s="144"/>
      <c r="EQW36" s="144"/>
      <c r="EQX36" s="144"/>
      <c r="EQY36" s="144"/>
      <c r="EQZ36" s="144"/>
      <c r="ERA36" s="144"/>
      <c r="ERB36" s="144"/>
      <c r="ERC36" s="144"/>
      <c r="ERD36" s="144"/>
      <c r="ERE36" s="144"/>
      <c r="ERF36" s="144"/>
      <c r="ERG36" s="144"/>
      <c r="ERH36" s="144"/>
      <c r="ERI36" s="144"/>
      <c r="ERJ36" s="144"/>
      <c r="ERK36" s="144"/>
      <c r="ERL36" s="144"/>
      <c r="ERM36" s="144"/>
      <c r="ERN36" s="144"/>
      <c r="ERO36" s="144"/>
      <c r="ERP36" s="144"/>
      <c r="ERQ36" s="144"/>
      <c r="ERR36" s="144"/>
      <c r="ERS36" s="144"/>
      <c r="ERT36" s="144"/>
      <c r="ERU36" s="144"/>
      <c r="ERV36" s="144"/>
      <c r="ERW36" s="144"/>
      <c r="ERX36" s="144"/>
      <c r="ERY36" s="144"/>
      <c r="ERZ36" s="144"/>
      <c r="ESA36" s="144"/>
      <c r="ESB36" s="144"/>
      <c r="ESC36" s="144"/>
      <c r="ESD36" s="144"/>
      <c r="ESE36" s="144"/>
      <c r="ESF36" s="144"/>
      <c r="ESG36" s="144"/>
      <c r="ESH36" s="144"/>
      <c r="ESI36" s="144"/>
      <c r="ESJ36" s="144"/>
      <c r="ESK36" s="144"/>
      <c r="ESL36" s="144"/>
      <c r="ESM36" s="144"/>
      <c r="ESN36" s="144"/>
      <c r="ESO36" s="144"/>
      <c r="ESP36" s="144"/>
      <c r="ESQ36" s="144"/>
      <c r="ESR36" s="144"/>
      <c r="ESS36" s="144"/>
      <c r="EST36" s="144"/>
      <c r="ESU36" s="144"/>
      <c r="ESV36" s="144"/>
      <c r="ESW36" s="144"/>
      <c r="ESX36" s="144"/>
      <c r="ESY36" s="144"/>
      <c r="ESZ36" s="144"/>
      <c r="ETA36" s="144"/>
      <c r="ETB36" s="144"/>
      <c r="ETC36" s="144"/>
      <c r="ETD36" s="144"/>
      <c r="ETE36" s="144"/>
      <c r="ETF36" s="144"/>
      <c r="ETG36" s="144"/>
      <c r="ETH36" s="144"/>
      <c r="ETI36" s="144"/>
      <c r="ETJ36" s="144"/>
      <c r="ETK36" s="144"/>
      <c r="ETL36" s="144"/>
      <c r="ETM36" s="144"/>
      <c r="ETN36" s="144"/>
      <c r="ETO36" s="144"/>
      <c r="ETP36" s="144"/>
      <c r="ETQ36" s="144"/>
      <c r="ETR36" s="144"/>
      <c r="ETS36" s="144"/>
      <c r="ETT36" s="144"/>
      <c r="ETU36" s="144"/>
      <c r="ETV36" s="144"/>
      <c r="ETW36" s="144"/>
      <c r="ETX36" s="144"/>
      <c r="ETY36" s="144"/>
      <c r="ETZ36" s="144"/>
      <c r="EUA36" s="144"/>
      <c r="EUB36" s="144"/>
      <c r="EUC36" s="144"/>
      <c r="EUD36" s="144"/>
      <c r="EUE36" s="144"/>
      <c r="EUF36" s="144"/>
      <c r="EUG36" s="144"/>
      <c r="EUH36" s="144"/>
      <c r="EUI36" s="144"/>
      <c r="EUJ36" s="144"/>
      <c r="EUK36" s="144"/>
      <c r="EUL36" s="144"/>
      <c r="EUM36" s="144"/>
      <c r="EUN36" s="144"/>
      <c r="EUO36" s="144"/>
      <c r="EUP36" s="144"/>
      <c r="EUQ36" s="144"/>
      <c r="EUR36" s="144"/>
      <c r="EUS36" s="144"/>
      <c r="EUT36" s="144"/>
      <c r="EUU36" s="144"/>
      <c r="EUV36" s="144"/>
      <c r="EUW36" s="144"/>
      <c r="EUX36" s="144"/>
      <c r="EUY36" s="144"/>
      <c r="EUZ36" s="144"/>
      <c r="EVA36" s="144"/>
      <c r="EVB36" s="144"/>
      <c r="EVC36" s="144"/>
      <c r="EVD36" s="144"/>
      <c r="EVE36" s="144"/>
      <c r="EVF36" s="144"/>
      <c r="EVG36" s="144"/>
      <c r="EVH36" s="144"/>
      <c r="EVI36" s="144"/>
      <c r="EVJ36" s="144"/>
      <c r="EVK36" s="144"/>
      <c r="EVL36" s="144"/>
      <c r="EVM36" s="144"/>
      <c r="EVN36" s="144"/>
      <c r="EVO36" s="144"/>
      <c r="EVP36" s="144"/>
      <c r="EVQ36" s="144"/>
      <c r="EVR36" s="144"/>
      <c r="EVS36" s="144"/>
      <c r="EVT36" s="144"/>
      <c r="EVU36" s="144"/>
      <c r="EVV36" s="144"/>
      <c r="EVW36" s="144"/>
      <c r="EVX36" s="144"/>
      <c r="EVY36" s="144"/>
      <c r="EVZ36" s="144"/>
      <c r="EWA36" s="144"/>
      <c r="EWB36" s="144"/>
      <c r="EWC36" s="144"/>
      <c r="EWD36" s="144"/>
      <c r="EWE36" s="144"/>
      <c r="EWF36" s="144"/>
      <c r="EWG36" s="144"/>
      <c r="EWH36" s="144"/>
      <c r="EWI36" s="144"/>
      <c r="EWJ36" s="144"/>
      <c r="EWK36" s="144"/>
      <c r="EWL36" s="144"/>
      <c r="EWM36" s="144"/>
      <c r="EWN36" s="144"/>
      <c r="EWO36" s="144"/>
      <c r="EWP36" s="144"/>
      <c r="EWQ36" s="144"/>
      <c r="EWR36" s="144"/>
      <c r="EWS36" s="144"/>
      <c r="EWT36" s="144"/>
      <c r="EWU36" s="144"/>
      <c r="EWV36" s="144"/>
      <c r="EWW36" s="144"/>
      <c r="EWX36" s="144"/>
      <c r="EWY36" s="144"/>
      <c r="EWZ36" s="144"/>
      <c r="EXA36" s="144"/>
      <c r="EXB36" s="144"/>
      <c r="EXC36" s="144"/>
      <c r="EXD36" s="144"/>
      <c r="EXE36" s="144"/>
      <c r="EXF36" s="144"/>
      <c r="EXG36" s="144"/>
      <c r="EXH36" s="144"/>
      <c r="EXI36" s="144"/>
      <c r="EXJ36" s="144"/>
      <c r="EXK36" s="144"/>
      <c r="EXL36" s="144"/>
      <c r="EXM36" s="144"/>
      <c r="EXN36" s="144"/>
      <c r="EXO36" s="144"/>
      <c r="EXP36" s="144"/>
      <c r="EXQ36" s="144"/>
      <c r="EXR36" s="144"/>
      <c r="EXS36" s="144"/>
      <c r="EXT36" s="144"/>
      <c r="EXU36" s="144"/>
      <c r="EXV36" s="144"/>
      <c r="EXW36" s="144"/>
      <c r="EXX36" s="144"/>
      <c r="EXY36" s="144"/>
      <c r="EXZ36" s="144"/>
      <c r="EYA36" s="144"/>
      <c r="EYB36" s="144"/>
      <c r="EYC36" s="144"/>
      <c r="EYD36" s="144"/>
      <c r="EYE36" s="144"/>
      <c r="EYF36" s="144"/>
      <c r="EYG36" s="144"/>
      <c r="EYH36" s="144"/>
      <c r="EYI36" s="144"/>
      <c r="EYJ36" s="144"/>
      <c r="EYK36" s="144"/>
      <c r="EYL36" s="144"/>
      <c r="EYM36" s="144"/>
      <c r="EYN36" s="144"/>
      <c r="EYO36" s="144"/>
      <c r="EYP36" s="144"/>
      <c r="EYQ36" s="144"/>
      <c r="EYR36" s="144"/>
      <c r="EYS36" s="144"/>
      <c r="EYT36" s="144"/>
      <c r="EYU36" s="144"/>
      <c r="EYV36" s="144"/>
      <c r="EYW36" s="144"/>
      <c r="EYX36" s="144"/>
      <c r="EYY36" s="144"/>
      <c r="EYZ36" s="144"/>
      <c r="EZA36" s="144"/>
      <c r="EZB36" s="144"/>
      <c r="EZC36" s="144"/>
      <c r="EZD36" s="144"/>
      <c r="EZE36" s="144"/>
      <c r="EZF36" s="144"/>
      <c r="EZG36" s="144"/>
      <c r="EZH36" s="144"/>
      <c r="EZI36" s="144"/>
      <c r="EZJ36" s="144"/>
      <c r="EZK36" s="144"/>
      <c r="EZL36" s="144"/>
      <c r="EZM36" s="144"/>
      <c r="EZN36" s="144"/>
      <c r="EZO36" s="144"/>
      <c r="EZP36" s="144"/>
      <c r="EZQ36" s="144"/>
      <c r="EZR36" s="144"/>
      <c r="EZS36" s="144"/>
      <c r="EZT36" s="144"/>
      <c r="EZU36" s="144"/>
      <c r="EZV36" s="144"/>
      <c r="EZW36" s="144"/>
      <c r="EZX36" s="144"/>
      <c r="EZY36" s="144"/>
      <c r="EZZ36" s="144"/>
      <c r="FAA36" s="144"/>
      <c r="FAB36" s="144"/>
      <c r="FAC36" s="144"/>
      <c r="FAD36" s="144"/>
      <c r="FAE36" s="144"/>
      <c r="FAF36" s="144"/>
      <c r="FAG36" s="144"/>
      <c r="FAH36" s="144"/>
      <c r="FAI36" s="144"/>
      <c r="FAJ36" s="144"/>
      <c r="FAK36" s="144"/>
      <c r="FAL36" s="144"/>
      <c r="FAM36" s="144"/>
      <c r="FAN36" s="144"/>
      <c r="FAO36" s="144"/>
      <c r="FAP36" s="144"/>
      <c r="FAQ36" s="144"/>
      <c r="FAR36" s="144"/>
      <c r="FAS36" s="144"/>
      <c r="FAT36" s="144"/>
      <c r="FAU36" s="144"/>
      <c r="FAV36" s="144"/>
      <c r="FAW36" s="144"/>
      <c r="FAX36" s="144"/>
      <c r="FAY36" s="144"/>
      <c r="FAZ36" s="144"/>
      <c r="FBA36" s="144"/>
      <c r="FBB36" s="144"/>
      <c r="FBC36" s="144"/>
      <c r="FBD36" s="144"/>
      <c r="FBE36" s="144"/>
      <c r="FBF36" s="144"/>
      <c r="FBG36" s="144"/>
      <c r="FBH36" s="144"/>
      <c r="FBI36" s="144"/>
      <c r="FBJ36" s="144"/>
      <c r="FBK36" s="144"/>
      <c r="FBL36" s="144"/>
      <c r="FBM36" s="144"/>
      <c r="FBN36" s="144"/>
      <c r="FBO36" s="144"/>
      <c r="FBP36" s="144"/>
      <c r="FBQ36" s="144"/>
      <c r="FBR36" s="144"/>
      <c r="FBS36" s="144"/>
      <c r="FBT36" s="144"/>
      <c r="FBU36" s="144"/>
      <c r="FBV36" s="144"/>
      <c r="FBW36" s="144"/>
      <c r="FBX36" s="144"/>
      <c r="FBY36" s="144"/>
      <c r="FBZ36" s="144"/>
      <c r="FCA36" s="144"/>
      <c r="FCB36" s="144"/>
      <c r="FCC36" s="144"/>
      <c r="FCD36" s="144"/>
      <c r="FCE36" s="144"/>
      <c r="FCF36" s="144"/>
      <c r="FCG36" s="144"/>
      <c r="FCH36" s="144"/>
      <c r="FCI36" s="144"/>
      <c r="FCJ36" s="144"/>
      <c r="FCK36" s="144"/>
      <c r="FCL36" s="144"/>
      <c r="FCM36" s="144"/>
      <c r="FCN36" s="144"/>
      <c r="FCO36" s="144"/>
      <c r="FCP36" s="144"/>
      <c r="FCQ36" s="144"/>
      <c r="FCR36" s="144"/>
      <c r="FCS36" s="144"/>
      <c r="FCT36" s="144"/>
      <c r="FCU36" s="144"/>
      <c r="FCV36" s="144"/>
      <c r="FCW36" s="144"/>
      <c r="FCX36" s="144"/>
      <c r="FCY36" s="144"/>
      <c r="FCZ36" s="144"/>
      <c r="FDA36" s="144"/>
      <c r="FDB36" s="144"/>
      <c r="FDC36" s="144"/>
      <c r="FDD36" s="144"/>
      <c r="FDE36" s="144"/>
      <c r="FDF36" s="144"/>
      <c r="FDG36" s="144"/>
      <c r="FDH36" s="144"/>
      <c r="FDI36" s="144"/>
      <c r="FDJ36" s="144"/>
      <c r="FDK36" s="144"/>
      <c r="FDL36" s="144"/>
      <c r="FDM36" s="144"/>
      <c r="FDN36" s="144"/>
      <c r="FDO36" s="144"/>
      <c r="FDP36" s="144"/>
      <c r="FDQ36" s="144"/>
      <c r="FDR36" s="144"/>
      <c r="FDS36" s="144"/>
      <c r="FDT36" s="144"/>
      <c r="FDU36" s="144"/>
      <c r="FDV36" s="144"/>
      <c r="FDW36" s="144"/>
      <c r="FDX36" s="144"/>
      <c r="FDY36" s="144"/>
      <c r="FDZ36" s="144"/>
      <c r="FEA36" s="144"/>
      <c r="FEB36" s="144"/>
      <c r="FEC36" s="144"/>
      <c r="FED36" s="144"/>
      <c r="FEE36" s="144"/>
      <c r="FEF36" s="144"/>
      <c r="FEG36" s="144"/>
      <c r="FEH36" s="144"/>
      <c r="FEI36" s="144"/>
      <c r="FEJ36" s="144"/>
      <c r="FEK36" s="144"/>
      <c r="FEL36" s="144"/>
      <c r="FEM36" s="144"/>
      <c r="FEN36" s="144"/>
      <c r="FEO36" s="144"/>
      <c r="FEP36" s="144"/>
      <c r="FEQ36" s="144"/>
      <c r="FER36" s="144"/>
      <c r="FES36" s="144"/>
      <c r="FET36" s="144"/>
      <c r="FEU36" s="144"/>
      <c r="FEV36" s="144"/>
      <c r="FEW36" s="144"/>
      <c r="FEX36" s="144"/>
      <c r="FEY36" s="144"/>
      <c r="FEZ36" s="144"/>
      <c r="FFA36" s="144"/>
      <c r="FFB36" s="144"/>
      <c r="FFC36" s="144"/>
      <c r="FFD36" s="144"/>
      <c r="FFE36" s="144"/>
      <c r="FFF36" s="144"/>
      <c r="FFG36" s="144"/>
      <c r="FFH36" s="144"/>
      <c r="FFI36" s="144"/>
      <c r="FFJ36" s="144"/>
      <c r="FFK36" s="144"/>
      <c r="FFL36" s="144"/>
      <c r="FFM36" s="144"/>
      <c r="FFN36" s="144"/>
      <c r="FFO36" s="144"/>
      <c r="FFP36" s="144"/>
      <c r="FFQ36" s="144"/>
      <c r="FFR36" s="144"/>
      <c r="FFS36" s="144"/>
      <c r="FFT36" s="144"/>
      <c r="FFU36" s="144"/>
      <c r="FFV36" s="144"/>
      <c r="FFW36" s="144"/>
      <c r="FFX36" s="144"/>
      <c r="FFY36" s="144"/>
      <c r="FFZ36" s="144"/>
      <c r="FGA36" s="144"/>
      <c r="FGB36" s="144"/>
      <c r="FGC36" s="144"/>
      <c r="FGD36" s="144"/>
      <c r="FGE36" s="144"/>
      <c r="FGF36" s="144"/>
      <c r="FGG36" s="144"/>
      <c r="FGH36" s="144"/>
      <c r="FGI36" s="144"/>
      <c r="FGJ36" s="144"/>
      <c r="FGK36" s="144"/>
      <c r="FGL36" s="144"/>
      <c r="FGM36" s="144"/>
      <c r="FGN36" s="144"/>
      <c r="FGO36" s="144"/>
      <c r="FGP36" s="144"/>
      <c r="FGQ36" s="144"/>
      <c r="FGR36" s="144"/>
      <c r="FGS36" s="144"/>
      <c r="FGT36" s="144"/>
      <c r="FGU36" s="144"/>
      <c r="FGV36" s="144"/>
      <c r="FGW36" s="144"/>
      <c r="FGX36" s="144"/>
      <c r="FGY36" s="144"/>
      <c r="FGZ36" s="144"/>
      <c r="FHA36" s="144"/>
      <c r="FHB36" s="144"/>
      <c r="FHC36" s="144"/>
      <c r="FHD36" s="144"/>
      <c r="FHE36" s="144"/>
      <c r="FHF36" s="144"/>
      <c r="FHG36" s="144"/>
      <c r="FHH36" s="144"/>
      <c r="FHI36" s="144"/>
      <c r="FHJ36" s="144"/>
      <c r="FHK36" s="144"/>
      <c r="FHL36" s="144"/>
      <c r="FHM36" s="144"/>
      <c r="FHN36" s="144"/>
      <c r="FHO36" s="144"/>
      <c r="FHP36" s="144"/>
      <c r="FHQ36" s="144"/>
      <c r="FHR36" s="144"/>
      <c r="FHS36" s="144"/>
      <c r="FHT36" s="144"/>
      <c r="FHU36" s="144"/>
      <c r="FHV36" s="144"/>
      <c r="FHW36" s="144"/>
      <c r="FHX36" s="144"/>
      <c r="FHY36" s="144"/>
      <c r="FHZ36" s="144"/>
      <c r="FIA36" s="144"/>
      <c r="FIB36" s="144"/>
      <c r="FIC36" s="144"/>
      <c r="FID36" s="144"/>
      <c r="FIE36" s="144"/>
      <c r="FIF36" s="144"/>
      <c r="FIG36" s="144"/>
      <c r="FIH36" s="144"/>
      <c r="FII36" s="144"/>
      <c r="FIJ36" s="144"/>
      <c r="FIK36" s="144"/>
      <c r="FIL36" s="144"/>
      <c r="FIM36" s="144"/>
      <c r="FIN36" s="144"/>
      <c r="FIO36" s="144"/>
      <c r="FIP36" s="144"/>
      <c r="FIQ36" s="144"/>
      <c r="FIR36" s="144"/>
      <c r="FIS36" s="144"/>
      <c r="FIT36" s="144"/>
      <c r="FIU36" s="144"/>
      <c r="FIV36" s="144"/>
      <c r="FIW36" s="144"/>
      <c r="FIX36" s="144"/>
      <c r="FIY36" s="144"/>
      <c r="FIZ36" s="144"/>
      <c r="FJA36" s="144"/>
      <c r="FJB36" s="144"/>
      <c r="FJC36" s="144"/>
      <c r="FJD36" s="144"/>
      <c r="FJE36" s="144"/>
      <c r="FJF36" s="144"/>
      <c r="FJG36" s="144"/>
      <c r="FJH36" s="144"/>
      <c r="FJI36" s="144"/>
      <c r="FJJ36" s="144"/>
      <c r="FJK36" s="144"/>
      <c r="FJL36" s="144"/>
      <c r="FJM36" s="144"/>
      <c r="FJN36" s="144"/>
      <c r="FJO36" s="144"/>
      <c r="FJP36" s="144"/>
      <c r="FJQ36" s="144"/>
      <c r="FJR36" s="144"/>
      <c r="FJS36" s="144"/>
      <c r="FJT36" s="144"/>
      <c r="FJU36" s="144"/>
      <c r="FJV36" s="144"/>
      <c r="FJW36" s="144"/>
      <c r="FJX36" s="144"/>
      <c r="FJY36" s="144"/>
      <c r="FJZ36" s="144"/>
      <c r="FKA36" s="144"/>
      <c r="FKB36" s="144"/>
      <c r="FKC36" s="144"/>
      <c r="FKD36" s="144"/>
      <c r="FKE36" s="144"/>
      <c r="FKF36" s="144"/>
      <c r="FKG36" s="144"/>
      <c r="FKH36" s="144"/>
      <c r="FKI36" s="144"/>
      <c r="FKJ36" s="144"/>
      <c r="FKK36" s="144"/>
      <c r="FKL36" s="144"/>
      <c r="FKM36" s="144"/>
      <c r="FKN36" s="144"/>
      <c r="FKO36" s="144"/>
      <c r="FKP36" s="144"/>
      <c r="FKQ36" s="144"/>
      <c r="FKR36" s="144"/>
      <c r="FKS36" s="144"/>
      <c r="FKT36" s="144"/>
      <c r="FKU36" s="144"/>
      <c r="FKV36" s="144"/>
      <c r="FKW36" s="144"/>
      <c r="FKX36" s="144"/>
      <c r="FKY36" s="144"/>
      <c r="FKZ36" s="144"/>
      <c r="FLA36" s="144"/>
      <c r="FLB36" s="144"/>
      <c r="FLC36" s="144"/>
      <c r="FLD36" s="144"/>
      <c r="FLE36" s="144"/>
      <c r="FLF36" s="144"/>
      <c r="FLG36" s="144"/>
      <c r="FLH36" s="144"/>
      <c r="FLI36" s="144"/>
      <c r="FLJ36" s="144"/>
      <c r="FLK36" s="144"/>
      <c r="FLL36" s="144"/>
      <c r="FLM36" s="144"/>
      <c r="FLN36" s="144"/>
      <c r="FLO36" s="144"/>
      <c r="FLP36" s="144"/>
      <c r="FLQ36" s="144"/>
      <c r="FLR36" s="144"/>
      <c r="FLS36" s="144"/>
      <c r="FLT36" s="144"/>
      <c r="FLU36" s="144"/>
      <c r="FLV36" s="144"/>
      <c r="FLW36" s="144"/>
      <c r="FLX36" s="144"/>
      <c r="FLY36" s="144"/>
      <c r="FLZ36" s="144"/>
      <c r="FMA36" s="144"/>
      <c r="FMB36" s="144"/>
      <c r="FMC36" s="144"/>
      <c r="FMD36" s="144"/>
      <c r="FME36" s="144"/>
      <c r="FMF36" s="144"/>
      <c r="FMG36" s="144"/>
      <c r="FMH36" s="144"/>
      <c r="FMI36" s="144"/>
      <c r="FMJ36" s="144"/>
      <c r="FMK36" s="144"/>
      <c r="FML36" s="144"/>
      <c r="FMM36" s="144"/>
      <c r="FMN36" s="144"/>
      <c r="FMO36" s="144"/>
      <c r="FMP36" s="144"/>
      <c r="FMQ36" s="144"/>
      <c r="FMR36" s="144"/>
      <c r="FMS36" s="144"/>
      <c r="FMT36" s="144"/>
      <c r="FMU36" s="144"/>
      <c r="FMV36" s="144"/>
      <c r="FMW36" s="144"/>
      <c r="FMX36" s="144"/>
      <c r="FMY36" s="144"/>
      <c r="FMZ36" s="144"/>
      <c r="FNA36" s="144"/>
      <c r="FNB36" s="144"/>
      <c r="FNC36" s="144"/>
      <c r="FND36" s="144"/>
      <c r="FNE36" s="144"/>
      <c r="FNF36" s="144"/>
      <c r="FNG36" s="144"/>
      <c r="FNH36" s="144"/>
      <c r="FNI36" s="144"/>
      <c r="FNJ36" s="144"/>
      <c r="FNK36" s="144"/>
      <c r="FNL36" s="144"/>
      <c r="FNM36" s="144"/>
      <c r="FNN36" s="144"/>
      <c r="FNO36" s="144"/>
      <c r="FNP36" s="144"/>
      <c r="FNQ36" s="144"/>
      <c r="FNR36" s="144"/>
      <c r="FNS36" s="144"/>
      <c r="FNT36" s="144"/>
      <c r="FNU36" s="144"/>
      <c r="FNV36" s="144"/>
      <c r="FNW36" s="144"/>
      <c r="FNX36" s="144"/>
      <c r="FNY36" s="144"/>
      <c r="FNZ36" s="144"/>
      <c r="FOA36" s="144"/>
      <c r="FOB36" s="144"/>
      <c r="FOC36" s="144"/>
      <c r="FOD36" s="144"/>
      <c r="FOE36" s="144"/>
      <c r="FOF36" s="144"/>
      <c r="FOG36" s="144"/>
      <c r="FOH36" s="144"/>
      <c r="FOI36" s="144"/>
      <c r="FOJ36" s="144"/>
      <c r="FOK36" s="144"/>
      <c r="FOL36" s="144"/>
      <c r="FOM36" s="144"/>
      <c r="FON36" s="144"/>
      <c r="FOO36" s="144"/>
      <c r="FOP36" s="144"/>
      <c r="FOQ36" s="144"/>
      <c r="FOR36" s="144"/>
      <c r="FOS36" s="144"/>
      <c r="FOT36" s="144"/>
      <c r="FOU36" s="144"/>
      <c r="FOV36" s="144"/>
      <c r="FOW36" s="144"/>
      <c r="FOX36" s="144"/>
      <c r="FOY36" s="144"/>
      <c r="FOZ36" s="144"/>
      <c r="FPA36" s="144"/>
      <c r="FPB36" s="144"/>
      <c r="FPC36" s="144"/>
      <c r="FPD36" s="144"/>
      <c r="FPE36" s="144"/>
      <c r="FPF36" s="144"/>
      <c r="FPG36" s="144"/>
      <c r="FPH36" s="144"/>
      <c r="FPI36" s="144"/>
      <c r="FPJ36" s="144"/>
      <c r="FPK36" s="144"/>
      <c r="FPL36" s="144"/>
      <c r="FPM36" s="144"/>
      <c r="FPN36" s="144"/>
      <c r="FPO36" s="144"/>
      <c r="FPP36" s="144"/>
      <c r="FPQ36" s="144"/>
      <c r="FPR36" s="144"/>
      <c r="FPS36" s="144"/>
      <c r="FPT36" s="144"/>
      <c r="FPU36" s="144"/>
      <c r="FPV36" s="144"/>
      <c r="FPW36" s="144"/>
      <c r="FPX36" s="144"/>
      <c r="FPY36" s="144"/>
      <c r="FPZ36" s="144"/>
      <c r="FQA36" s="144"/>
      <c r="FQB36" s="144"/>
      <c r="FQC36" s="144"/>
      <c r="FQD36" s="144"/>
      <c r="FQE36" s="144"/>
      <c r="FQF36" s="144"/>
      <c r="FQG36" s="144"/>
      <c r="FQH36" s="144"/>
      <c r="FQI36" s="144"/>
      <c r="FQJ36" s="144"/>
      <c r="FQK36" s="144"/>
      <c r="FQL36" s="144"/>
      <c r="FQM36" s="144"/>
      <c r="FQN36" s="144"/>
      <c r="FQO36" s="144"/>
      <c r="FQP36" s="144"/>
      <c r="FQQ36" s="144"/>
      <c r="FQR36" s="144"/>
      <c r="FQS36" s="144"/>
      <c r="FQT36" s="144"/>
      <c r="FQU36" s="144"/>
      <c r="FQV36" s="144"/>
      <c r="FQW36" s="144"/>
      <c r="FQX36" s="144"/>
      <c r="FQY36" s="144"/>
      <c r="FQZ36" s="144"/>
      <c r="FRA36" s="144"/>
      <c r="FRB36" s="144"/>
      <c r="FRC36" s="144"/>
      <c r="FRD36" s="144"/>
      <c r="FRE36" s="144"/>
      <c r="FRF36" s="144"/>
      <c r="FRG36" s="144"/>
      <c r="FRH36" s="144"/>
      <c r="FRI36" s="144"/>
      <c r="FRJ36" s="144"/>
      <c r="FRK36" s="144"/>
      <c r="FRL36" s="144"/>
      <c r="FRM36" s="144"/>
      <c r="FRN36" s="144"/>
      <c r="FRO36" s="144"/>
      <c r="FRP36" s="144"/>
      <c r="FRQ36" s="144"/>
      <c r="FRR36" s="144"/>
      <c r="FRS36" s="144"/>
      <c r="FRT36" s="144"/>
      <c r="FRU36" s="144"/>
      <c r="FRV36" s="144"/>
      <c r="FRW36" s="144"/>
      <c r="FRX36" s="144"/>
      <c r="FRY36" s="144"/>
      <c r="FRZ36" s="144"/>
      <c r="FSA36" s="144"/>
      <c r="FSB36" s="144"/>
      <c r="FSC36" s="144"/>
      <c r="FSD36" s="144"/>
      <c r="FSE36" s="144"/>
      <c r="FSF36" s="144"/>
      <c r="FSG36" s="144"/>
      <c r="FSH36" s="144"/>
      <c r="FSI36" s="144"/>
      <c r="FSJ36" s="144"/>
      <c r="FSK36" s="144"/>
      <c r="FSL36" s="144"/>
      <c r="FSM36" s="144"/>
      <c r="FSN36" s="144"/>
      <c r="FSO36" s="144"/>
      <c r="FSP36" s="144"/>
      <c r="FSQ36" s="144"/>
      <c r="FSR36" s="144"/>
      <c r="FSS36" s="144"/>
      <c r="FST36" s="144"/>
      <c r="FSU36" s="144"/>
      <c r="FSV36" s="144"/>
      <c r="FSW36" s="144"/>
      <c r="FSX36" s="144"/>
      <c r="FSY36" s="144"/>
      <c r="FSZ36" s="144"/>
      <c r="FTA36" s="144"/>
      <c r="FTB36" s="144"/>
      <c r="FTC36" s="144"/>
      <c r="FTD36" s="144"/>
      <c r="FTE36" s="144"/>
      <c r="FTF36" s="144"/>
      <c r="FTG36" s="144"/>
      <c r="FTH36" s="144"/>
      <c r="FTI36" s="144"/>
      <c r="FTJ36" s="144"/>
      <c r="FTK36" s="144"/>
      <c r="FTL36" s="144"/>
      <c r="FTM36" s="144"/>
      <c r="FTN36" s="144"/>
      <c r="FTO36" s="144"/>
      <c r="FTP36" s="144"/>
      <c r="FTQ36" s="144"/>
      <c r="FTR36" s="144"/>
      <c r="FTS36" s="144"/>
      <c r="FTT36" s="144"/>
      <c r="FTU36" s="144"/>
      <c r="FTV36" s="144"/>
      <c r="FTW36" s="144"/>
      <c r="FTX36" s="144"/>
      <c r="FTY36" s="144"/>
      <c r="FTZ36" s="144"/>
      <c r="FUA36" s="144"/>
      <c r="FUB36" s="144"/>
      <c r="FUC36" s="144"/>
      <c r="FUD36" s="144"/>
      <c r="FUE36" s="144"/>
      <c r="FUF36" s="144"/>
      <c r="FUG36" s="144"/>
      <c r="FUH36" s="144"/>
      <c r="FUI36" s="144"/>
      <c r="FUJ36" s="144"/>
      <c r="FUK36" s="144"/>
      <c r="FUL36" s="144"/>
      <c r="FUM36" s="144"/>
      <c r="FUN36" s="144"/>
      <c r="FUO36" s="144"/>
      <c r="FUP36" s="144"/>
      <c r="FUQ36" s="144"/>
      <c r="FUR36" s="144"/>
      <c r="FUS36" s="144"/>
      <c r="FUT36" s="144"/>
      <c r="FUU36" s="144"/>
      <c r="FUV36" s="144"/>
      <c r="FUW36" s="144"/>
      <c r="FUX36" s="144"/>
      <c r="FUY36" s="144"/>
      <c r="FUZ36" s="144"/>
      <c r="FVA36" s="144"/>
      <c r="FVB36" s="144"/>
      <c r="FVC36" s="144"/>
      <c r="FVD36" s="144"/>
      <c r="FVE36" s="144"/>
      <c r="FVF36" s="144"/>
      <c r="FVG36" s="144"/>
      <c r="FVH36" s="144"/>
      <c r="FVI36" s="144"/>
      <c r="FVJ36" s="144"/>
      <c r="FVK36" s="144"/>
      <c r="FVL36" s="144"/>
      <c r="FVM36" s="144"/>
      <c r="FVN36" s="144"/>
      <c r="FVO36" s="144"/>
      <c r="FVP36" s="144"/>
      <c r="FVQ36" s="144"/>
      <c r="FVR36" s="144"/>
      <c r="FVS36" s="144"/>
      <c r="FVT36" s="144"/>
      <c r="FVU36" s="144"/>
      <c r="FVV36" s="144"/>
      <c r="FVW36" s="144"/>
      <c r="FVX36" s="144"/>
      <c r="FVY36" s="144"/>
      <c r="FVZ36" s="144"/>
      <c r="FWA36" s="144"/>
      <c r="FWB36" s="144"/>
      <c r="FWC36" s="144"/>
      <c r="FWD36" s="144"/>
      <c r="FWE36" s="144"/>
      <c r="FWF36" s="144"/>
      <c r="FWG36" s="144"/>
      <c r="FWH36" s="144"/>
      <c r="FWI36" s="144"/>
      <c r="FWJ36" s="144"/>
      <c r="FWK36" s="144"/>
      <c r="FWL36" s="144"/>
      <c r="FWM36" s="144"/>
      <c r="FWN36" s="144"/>
      <c r="FWO36" s="144"/>
      <c r="FWP36" s="144"/>
      <c r="FWQ36" s="144"/>
      <c r="FWR36" s="144"/>
      <c r="FWS36" s="144"/>
      <c r="FWT36" s="144"/>
      <c r="FWU36" s="144"/>
      <c r="FWV36" s="144"/>
      <c r="FWW36" s="144"/>
      <c r="FWX36" s="144"/>
      <c r="FWY36" s="144"/>
      <c r="FWZ36" s="144"/>
      <c r="FXA36" s="144"/>
      <c r="FXB36" s="144"/>
      <c r="FXC36" s="144"/>
      <c r="FXD36" s="144"/>
      <c r="FXE36" s="144"/>
      <c r="FXF36" s="144"/>
      <c r="FXG36" s="144"/>
      <c r="FXH36" s="144"/>
      <c r="FXI36" s="144"/>
      <c r="FXJ36" s="144"/>
      <c r="FXK36" s="144"/>
      <c r="FXL36" s="144"/>
      <c r="FXM36" s="144"/>
      <c r="FXN36" s="144"/>
      <c r="FXO36" s="144"/>
      <c r="FXP36" s="144"/>
      <c r="FXQ36" s="144"/>
      <c r="FXR36" s="144"/>
      <c r="FXS36" s="144"/>
      <c r="FXT36" s="144"/>
      <c r="FXU36" s="144"/>
      <c r="FXV36" s="144"/>
      <c r="FXW36" s="144"/>
      <c r="FXX36" s="144"/>
      <c r="FXY36" s="144"/>
      <c r="FXZ36" s="144"/>
      <c r="FYA36" s="144"/>
      <c r="FYB36" s="144"/>
      <c r="FYC36" s="144"/>
      <c r="FYD36" s="144"/>
      <c r="FYE36" s="144"/>
      <c r="FYF36" s="144"/>
      <c r="FYG36" s="144"/>
      <c r="FYH36" s="144"/>
      <c r="FYI36" s="144"/>
      <c r="FYJ36" s="144"/>
      <c r="FYK36" s="144"/>
      <c r="FYL36" s="144"/>
      <c r="FYM36" s="144"/>
      <c r="FYN36" s="144"/>
      <c r="FYO36" s="144"/>
      <c r="FYP36" s="144"/>
      <c r="FYQ36" s="144"/>
      <c r="FYR36" s="144"/>
      <c r="FYS36" s="144"/>
      <c r="FYT36" s="144"/>
      <c r="FYU36" s="144"/>
      <c r="FYV36" s="144"/>
      <c r="FYW36" s="144"/>
      <c r="FYX36" s="144"/>
      <c r="FYY36" s="144"/>
      <c r="FYZ36" s="144"/>
      <c r="FZA36" s="144"/>
      <c r="FZB36" s="144"/>
      <c r="FZC36" s="144"/>
      <c r="FZD36" s="144"/>
      <c r="FZE36" s="144"/>
      <c r="FZF36" s="144"/>
      <c r="FZG36" s="144"/>
      <c r="FZH36" s="144"/>
      <c r="FZI36" s="144"/>
      <c r="FZJ36" s="144"/>
      <c r="FZK36" s="144"/>
      <c r="FZL36" s="144"/>
      <c r="FZM36" s="144"/>
      <c r="FZN36" s="144"/>
      <c r="FZO36" s="144"/>
      <c r="FZP36" s="144"/>
      <c r="FZQ36" s="144"/>
      <c r="FZR36" s="144"/>
      <c r="FZS36" s="144"/>
      <c r="FZT36" s="144"/>
      <c r="FZU36" s="144"/>
      <c r="FZV36" s="144"/>
      <c r="FZW36" s="144"/>
      <c r="FZX36" s="144"/>
      <c r="FZY36" s="144"/>
      <c r="FZZ36" s="144"/>
      <c r="GAA36" s="144"/>
      <c r="GAB36" s="144"/>
      <c r="GAC36" s="144"/>
      <c r="GAD36" s="144"/>
      <c r="GAE36" s="144"/>
      <c r="GAF36" s="144"/>
      <c r="GAG36" s="144"/>
      <c r="GAH36" s="144"/>
      <c r="GAI36" s="144"/>
      <c r="GAJ36" s="144"/>
      <c r="GAK36" s="144"/>
      <c r="GAL36" s="144"/>
      <c r="GAM36" s="144"/>
      <c r="GAN36" s="144"/>
      <c r="GAO36" s="144"/>
      <c r="GAP36" s="144"/>
      <c r="GAQ36" s="144"/>
      <c r="GAR36" s="144"/>
      <c r="GAS36" s="144"/>
      <c r="GAT36" s="144"/>
      <c r="GAU36" s="144"/>
      <c r="GAV36" s="144"/>
      <c r="GAW36" s="144"/>
      <c r="GAX36" s="144"/>
      <c r="GAY36" s="144"/>
      <c r="GAZ36" s="144"/>
      <c r="GBA36" s="144"/>
      <c r="GBB36" s="144"/>
      <c r="GBC36" s="144"/>
      <c r="GBD36" s="144"/>
      <c r="GBE36" s="144"/>
      <c r="GBF36" s="144"/>
      <c r="GBG36" s="144"/>
      <c r="GBH36" s="144"/>
      <c r="GBI36" s="144"/>
      <c r="GBJ36" s="144"/>
      <c r="GBK36" s="144"/>
      <c r="GBL36" s="144"/>
      <c r="GBM36" s="144"/>
      <c r="GBN36" s="144"/>
      <c r="GBO36" s="144"/>
      <c r="GBP36" s="144"/>
      <c r="GBQ36" s="144"/>
      <c r="GBR36" s="144"/>
      <c r="GBS36" s="144"/>
      <c r="GBT36" s="144"/>
      <c r="GBU36" s="144"/>
      <c r="GBV36" s="144"/>
      <c r="GBW36" s="144"/>
      <c r="GBX36" s="144"/>
      <c r="GBY36" s="144"/>
      <c r="GBZ36" s="144"/>
      <c r="GCA36" s="144"/>
      <c r="GCB36" s="144"/>
      <c r="GCC36" s="144"/>
      <c r="GCD36" s="144"/>
      <c r="GCE36" s="144"/>
      <c r="GCF36" s="144"/>
      <c r="GCG36" s="144"/>
      <c r="GCH36" s="144"/>
      <c r="GCI36" s="144"/>
      <c r="GCJ36" s="144"/>
      <c r="GCK36" s="144"/>
      <c r="GCL36" s="144"/>
      <c r="GCM36" s="144"/>
      <c r="GCN36" s="144"/>
      <c r="GCO36" s="144"/>
      <c r="GCP36" s="144"/>
      <c r="GCQ36" s="144"/>
      <c r="GCR36" s="144"/>
      <c r="GCS36" s="144"/>
      <c r="GCT36" s="144"/>
      <c r="GCU36" s="144"/>
      <c r="GCV36" s="144"/>
      <c r="GCW36" s="144"/>
      <c r="GCX36" s="144"/>
      <c r="GCY36" s="144"/>
      <c r="GCZ36" s="144"/>
      <c r="GDA36" s="144"/>
      <c r="GDB36" s="144"/>
      <c r="GDC36" s="144"/>
      <c r="GDD36" s="144"/>
      <c r="GDE36" s="144"/>
      <c r="GDF36" s="144"/>
      <c r="GDG36" s="144"/>
      <c r="GDH36" s="144"/>
      <c r="GDI36" s="144"/>
      <c r="GDJ36" s="144"/>
      <c r="GDK36" s="144"/>
      <c r="GDL36" s="144"/>
      <c r="GDM36" s="144"/>
      <c r="GDN36" s="144"/>
      <c r="GDO36" s="144"/>
      <c r="GDP36" s="144"/>
      <c r="GDQ36" s="144"/>
      <c r="GDR36" s="144"/>
      <c r="GDS36" s="144"/>
      <c r="GDT36" s="144"/>
      <c r="GDU36" s="144"/>
      <c r="GDV36" s="144"/>
      <c r="GDW36" s="144"/>
      <c r="GDX36" s="144"/>
      <c r="GDY36" s="144"/>
      <c r="GDZ36" s="144"/>
      <c r="GEA36" s="144"/>
      <c r="GEB36" s="144"/>
      <c r="GEC36" s="144"/>
      <c r="GED36" s="144"/>
      <c r="GEE36" s="144"/>
      <c r="GEF36" s="144"/>
      <c r="GEG36" s="144"/>
      <c r="GEH36" s="144"/>
      <c r="GEI36" s="144"/>
      <c r="GEJ36" s="144"/>
      <c r="GEK36" s="144"/>
      <c r="GEL36" s="144"/>
      <c r="GEM36" s="144"/>
      <c r="GEN36" s="144"/>
      <c r="GEO36" s="144"/>
      <c r="GEP36" s="144"/>
      <c r="GEQ36" s="144"/>
      <c r="GER36" s="144"/>
      <c r="GES36" s="144"/>
      <c r="GET36" s="144"/>
      <c r="GEU36" s="144"/>
      <c r="GEV36" s="144"/>
      <c r="GEW36" s="144"/>
      <c r="GEX36" s="144"/>
      <c r="GEY36" s="144"/>
      <c r="GEZ36" s="144"/>
      <c r="GFA36" s="144"/>
      <c r="GFB36" s="144"/>
      <c r="GFC36" s="144"/>
      <c r="GFD36" s="144"/>
      <c r="GFE36" s="144"/>
      <c r="GFF36" s="144"/>
      <c r="GFG36" s="144"/>
      <c r="GFH36" s="144"/>
      <c r="GFI36" s="144"/>
      <c r="GFJ36" s="144"/>
      <c r="GFK36" s="144"/>
      <c r="GFL36" s="144"/>
      <c r="GFM36" s="144"/>
      <c r="GFN36" s="144"/>
      <c r="GFO36" s="144"/>
      <c r="GFP36" s="144"/>
      <c r="GFQ36" s="144"/>
      <c r="GFR36" s="144"/>
      <c r="GFS36" s="144"/>
      <c r="GFT36" s="144"/>
      <c r="GFU36" s="144"/>
      <c r="GFV36" s="144"/>
      <c r="GFW36" s="144"/>
      <c r="GFX36" s="144"/>
      <c r="GFY36" s="144"/>
      <c r="GFZ36" s="144"/>
      <c r="GGA36" s="144"/>
      <c r="GGB36" s="144"/>
      <c r="GGC36" s="144"/>
      <c r="GGD36" s="144"/>
      <c r="GGE36" s="144"/>
      <c r="GGF36" s="144"/>
      <c r="GGG36" s="144"/>
      <c r="GGH36" s="144"/>
      <c r="GGI36" s="144"/>
      <c r="GGJ36" s="144"/>
      <c r="GGK36" s="144"/>
      <c r="GGL36" s="144"/>
      <c r="GGM36" s="144"/>
      <c r="GGN36" s="144"/>
      <c r="GGO36" s="144"/>
      <c r="GGP36" s="144"/>
      <c r="GGQ36" s="144"/>
      <c r="GGR36" s="144"/>
      <c r="GGS36" s="144"/>
      <c r="GGT36" s="144"/>
      <c r="GGU36" s="144"/>
      <c r="GGV36" s="144"/>
      <c r="GGW36" s="144"/>
      <c r="GGX36" s="144"/>
      <c r="GGY36" s="144"/>
      <c r="GGZ36" s="144"/>
      <c r="GHA36" s="144"/>
      <c r="GHB36" s="144"/>
      <c r="GHC36" s="144"/>
      <c r="GHD36" s="144"/>
      <c r="GHE36" s="144"/>
      <c r="GHF36" s="144"/>
      <c r="GHG36" s="144"/>
      <c r="GHH36" s="144"/>
      <c r="GHI36" s="144"/>
      <c r="GHJ36" s="144"/>
      <c r="GHK36" s="144"/>
      <c r="GHL36" s="144"/>
      <c r="GHM36" s="144"/>
      <c r="GHN36" s="144"/>
      <c r="GHO36" s="144"/>
      <c r="GHP36" s="144"/>
      <c r="GHQ36" s="144"/>
      <c r="GHR36" s="144"/>
      <c r="GHS36" s="144"/>
      <c r="GHT36" s="144"/>
      <c r="GHU36" s="144"/>
      <c r="GHV36" s="144"/>
      <c r="GHW36" s="144"/>
      <c r="GHX36" s="144"/>
      <c r="GHY36" s="144"/>
      <c r="GHZ36" s="144"/>
      <c r="GIA36" s="144"/>
      <c r="GIB36" s="144"/>
      <c r="GIC36" s="144"/>
      <c r="GID36" s="144"/>
      <c r="GIE36" s="144"/>
      <c r="GIF36" s="144"/>
      <c r="GIG36" s="144"/>
      <c r="GIH36" s="144"/>
      <c r="GII36" s="144"/>
      <c r="GIJ36" s="144"/>
      <c r="GIK36" s="144"/>
      <c r="GIL36" s="144"/>
      <c r="GIM36" s="144"/>
      <c r="GIN36" s="144"/>
      <c r="GIO36" s="144"/>
      <c r="GIP36" s="144"/>
      <c r="GIQ36" s="144"/>
      <c r="GIR36" s="144"/>
      <c r="GIS36" s="144"/>
      <c r="GIT36" s="144"/>
      <c r="GIU36" s="144"/>
      <c r="GIV36" s="144"/>
      <c r="GIW36" s="144"/>
      <c r="GIX36" s="144"/>
      <c r="GIY36" s="144"/>
      <c r="GIZ36" s="144"/>
      <c r="GJA36" s="144"/>
      <c r="GJB36" s="144"/>
      <c r="GJC36" s="144"/>
      <c r="GJD36" s="144"/>
      <c r="GJE36" s="144"/>
      <c r="GJF36" s="144"/>
      <c r="GJG36" s="144"/>
      <c r="GJH36" s="144"/>
      <c r="GJI36" s="144"/>
      <c r="GJJ36" s="144"/>
      <c r="GJK36" s="144"/>
      <c r="GJL36" s="144"/>
      <c r="GJM36" s="144"/>
      <c r="GJN36" s="144"/>
      <c r="GJO36" s="144"/>
      <c r="GJP36" s="144"/>
      <c r="GJQ36" s="144"/>
      <c r="GJR36" s="144"/>
      <c r="GJS36" s="144"/>
      <c r="GJT36" s="144"/>
      <c r="GJU36" s="144"/>
      <c r="GJV36" s="144"/>
      <c r="GJW36" s="144"/>
      <c r="GJX36" s="144"/>
      <c r="GJY36" s="144"/>
      <c r="GJZ36" s="144"/>
      <c r="GKA36" s="144"/>
      <c r="GKB36" s="144"/>
      <c r="GKC36" s="144"/>
      <c r="GKD36" s="144"/>
      <c r="GKE36" s="144"/>
      <c r="GKF36" s="144"/>
      <c r="GKG36" s="144"/>
      <c r="GKH36" s="144"/>
      <c r="GKI36" s="144"/>
      <c r="GKJ36" s="144"/>
      <c r="GKK36" s="144"/>
      <c r="GKL36" s="144"/>
      <c r="GKM36" s="144"/>
      <c r="GKN36" s="144"/>
      <c r="GKO36" s="144"/>
      <c r="GKP36" s="144"/>
      <c r="GKQ36" s="144"/>
      <c r="GKR36" s="144"/>
      <c r="GKS36" s="144"/>
      <c r="GKT36" s="144"/>
      <c r="GKU36" s="144"/>
      <c r="GKV36" s="144"/>
      <c r="GKW36" s="144"/>
      <c r="GKX36" s="144"/>
      <c r="GKY36" s="144"/>
      <c r="GKZ36" s="144"/>
      <c r="GLA36" s="144"/>
      <c r="GLB36" s="144"/>
      <c r="GLC36" s="144"/>
      <c r="GLD36" s="144"/>
      <c r="GLE36" s="144"/>
      <c r="GLF36" s="144"/>
      <c r="GLG36" s="144"/>
      <c r="GLH36" s="144"/>
      <c r="GLI36" s="144"/>
      <c r="GLJ36" s="144"/>
      <c r="GLK36" s="144"/>
      <c r="GLL36" s="144"/>
      <c r="GLM36" s="144"/>
      <c r="GLN36" s="144"/>
      <c r="GLO36" s="144"/>
      <c r="GLP36" s="144"/>
      <c r="GLQ36" s="144"/>
      <c r="GLR36" s="144"/>
      <c r="GLS36" s="144"/>
      <c r="GLT36" s="144"/>
      <c r="GLU36" s="144"/>
      <c r="GLV36" s="144"/>
      <c r="GLW36" s="144"/>
      <c r="GLX36" s="144"/>
      <c r="GLY36" s="144"/>
      <c r="GLZ36" s="144"/>
      <c r="GMA36" s="144"/>
      <c r="GMB36" s="144"/>
      <c r="GMC36" s="144"/>
      <c r="GMD36" s="144"/>
      <c r="GME36" s="144"/>
      <c r="GMF36" s="144"/>
      <c r="GMG36" s="144"/>
      <c r="GMH36" s="144"/>
      <c r="GMI36" s="144"/>
      <c r="GMJ36" s="144"/>
      <c r="GMK36" s="144"/>
      <c r="GML36" s="144"/>
      <c r="GMM36" s="144"/>
      <c r="GMN36" s="144"/>
      <c r="GMO36" s="144"/>
      <c r="GMP36" s="144"/>
      <c r="GMQ36" s="144"/>
      <c r="GMR36" s="144"/>
      <c r="GMS36" s="144"/>
      <c r="GMT36" s="144"/>
      <c r="GMU36" s="144"/>
      <c r="GMV36" s="144"/>
      <c r="GMW36" s="144"/>
      <c r="GMX36" s="144"/>
      <c r="GMY36" s="144"/>
      <c r="GMZ36" s="144"/>
      <c r="GNA36" s="144"/>
      <c r="GNB36" s="144"/>
      <c r="GNC36" s="144"/>
      <c r="GND36" s="144"/>
      <c r="GNE36" s="144"/>
      <c r="GNF36" s="144"/>
      <c r="GNG36" s="144"/>
      <c r="GNH36" s="144"/>
      <c r="GNI36" s="144"/>
      <c r="GNJ36" s="144"/>
      <c r="GNK36" s="144"/>
      <c r="GNL36" s="144"/>
      <c r="GNM36" s="144"/>
      <c r="GNN36" s="144"/>
      <c r="GNO36" s="144"/>
      <c r="GNP36" s="144"/>
      <c r="GNQ36" s="144"/>
      <c r="GNR36" s="144"/>
      <c r="GNS36" s="144"/>
      <c r="GNT36" s="144"/>
      <c r="GNU36" s="144"/>
      <c r="GNV36" s="144"/>
      <c r="GNW36" s="144"/>
      <c r="GNX36" s="144"/>
      <c r="GNY36" s="144"/>
      <c r="GNZ36" s="144"/>
      <c r="GOA36" s="144"/>
      <c r="GOB36" s="144"/>
      <c r="GOC36" s="144"/>
      <c r="GOD36" s="144"/>
      <c r="GOE36" s="144"/>
      <c r="GOF36" s="144"/>
      <c r="GOG36" s="144"/>
      <c r="GOH36" s="144"/>
      <c r="GOI36" s="144"/>
      <c r="GOJ36" s="144"/>
      <c r="GOK36" s="144"/>
      <c r="GOL36" s="144"/>
      <c r="GOM36" s="144"/>
      <c r="GON36" s="144"/>
      <c r="GOO36" s="144"/>
      <c r="GOP36" s="144"/>
      <c r="GOQ36" s="144"/>
      <c r="GOR36" s="144"/>
      <c r="GOS36" s="144"/>
      <c r="GOT36" s="144"/>
      <c r="GOU36" s="144"/>
      <c r="GOV36" s="144"/>
      <c r="GOW36" s="144"/>
      <c r="GOX36" s="144"/>
      <c r="GOY36" s="144"/>
      <c r="GOZ36" s="144"/>
      <c r="GPA36" s="144"/>
      <c r="GPB36" s="144"/>
      <c r="GPC36" s="144"/>
      <c r="GPD36" s="144"/>
      <c r="GPE36" s="144"/>
      <c r="GPF36" s="144"/>
      <c r="GPG36" s="144"/>
      <c r="GPH36" s="144"/>
      <c r="GPI36" s="144"/>
      <c r="GPJ36" s="144"/>
      <c r="GPK36" s="144"/>
      <c r="GPL36" s="144"/>
      <c r="GPM36" s="144"/>
      <c r="GPN36" s="144"/>
      <c r="GPO36" s="144"/>
      <c r="GPP36" s="144"/>
      <c r="GPQ36" s="144"/>
      <c r="GPR36" s="144"/>
      <c r="GPS36" s="144"/>
      <c r="GPT36" s="144"/>
      <c r="GPU36" s="144"/>
      <c r="GPV36" s="144"/>
      <c r="GPW36" s="144"/>
      <c r="GPX36" s="144"/>
      <c r="GPY36" s="144"/>
      <c r="GPZ36" s="144"/>
      <c r="GQA36" s="144"/>
      <c r="GQB36" s="144"/>
      <c r="GQC36" s="144"/>
      <c r="GQD36" s="144"/>
      <c r="GQE36" s="144"/>
      <c r="GQF36" s="144"/>
      <c r="GQG36" s="144"/>
      <c r="GQH36" s="144"/>
      <c r="GQI36" s="144"/>
      <c r="GQJ36" s="144"/>
      <c r="GQK36" s="144"/>
      <c r="GQL36" s="144"/>
      <c r="GQM36" s="144"/>
      <c r="GQN36" s="144"/>
      <c r="GQO36" s="144"/>
      <c r="GQP36" s="144"/>
      <c r="GQQ36" s="144"/>
      <c r="GQR36" s="144"/>
      <c r="GQS36" s="144"/>
      <c r="GQT36" s="144"/>
      <c r="GQU36" s="144"/>
      <c r="GQV36" s="144"/>
      <c r="GQW36" s="144"/>
      <c r="GQX36" s="144"/>
      <c r="GQY36" s="144"/>
      <c r="GQZ36" s="144"/>
      <c r="GRA36" s="144"/>
      <c r="GRB36" s="144"/>
      <c r="GRC36" s="144"/>
      <c r="GRD36" s="144"/>
      <c r="GRE36" s="144"/>
      <c r="GRF36" s="144"/>
      <c r="GRG36" s="144"/>
      <c r="GRH36" s="144"/>
      <c r="GRI36" s="144"/>
      <c r="GRJ36" s="144"/>
      <c r="GRK36" s="144"/>
      <c r="GRL36" s="144"/>
      <c r="GRM36" s="144"/>
      <c r="GRN36" s="144"/>
      <c r="GRO36" s="144"/>
      <c r="GRP36" s="144"/>
      <c r="GRQ36" s="144"/>
      <c r="GRR36" s="144"/>
      <c r="GRS36" s="144"/>
      <c r="GRT36" s="144"/>
      <c r="GRU36" s="144"/>
      <c r="GRV36" s="144"/>
      <c r="GRW36" s="144"/>
      <c r="GRX36" s="144"/>
      <c r="GRY36" s="144"/>
      <c r="GRZ36" s="144"/>
      <c r="GSA36" s="144"/>
      <c r="GSB36" s="144"/>
      <c r="GSC36" s="144"/>
      <c r="GSD36" s="144"/>
      <c r="GSE36" s="144"/>
      <c r="GSF36" s="144"/>
      <c r="GSG36" s="144"/>
      <c r="GSH36" s="144"/>
      <c r="GSI36" s="144"/>
      <c r="GSJ36" s="144"/>
      <c r="GSK36" s="144"/>
      <c r="GSL36" s="144"/>
      <c r="GSM36" s="144"/>
      <c r="GSN36" s="144"/>
      <c r="GSO36" s="144"/>
      <c r="GSP36" s="144"/>
      <c r="GSQ36" s="144"/>
      <c r="GSR36" s="144"/>
      <c r="GSS36" s="144"/>
      <c r="GST36" s="144"/>
      <c r="GSU36" s="144"/>
      <c r="GSV36" s="144"/>
      <c r="GSW36" s="144"/>
      <c r="GSX36" s="144"/>
      <c r="GSY36" s="144"/>
      <c r="GSZ36" s="144"/>
      <c r="GTA36" s="144"/>
      <c r="GTB36" s="144"/>
      <c r="GTC36" s="144"/>
      <c r="GTD36" s="144"/>
      <c r="GTE36" s="144"/>
      <c r="GTF36" s="144"/>
      <c r="GTG36" s="144"/>
      <c r="GTH36" s="144"/>
      <c r="GTI36" s="144"/>
      <c r="GTJ36" s="144"/>
      <c r="GTK36" s="144"/>
      <c r="GTL36" s="144"/>
      <c r="GTM36" s="144"/>
      <c r="GTN36" s="144"/>
      <c r="GTO36" s="144"/>
      <c r="GTP36" s="144"/>
      <c r="GTQ36" s="144"/>
      <c r="GTR36" s="144"/>
      <c r="GTS36" s="144"/>
      <c r="GTT36" s="144"/>
      <c r="GTU36" s="144"/>
      <c r="GTV36" s="144"/>
      <c r="GTW36" s="144"/>
      <c r="GTX36" s="144"/>
      <c r="GTY36" s="144"/>
      <c r="GTZ36" s="144"/>
      <c r="GUA36" s="144"/>
      <c r="GUB36" s="144"/>
      <c r="GUC36" s="144"/>
      <c r="GUD36" s="144"/>
      <c r="GUE36" s="144"/>
      <c r="GUF36" s="144"/>
      <c r="GUG36" s="144"/>
      <c r="GUH36" s="144"/>
      <c r="GUI36" s="144"/>
      <c r="GUJ36" s="144"/>
      <c r="GUK36" s="144"/>
      <c r="GUL36" s="144"/>
      <c r="GUM36" s="144"/>
      <c r="GUN36" s="144"/>
      <c r="GUO36" s="144"/>
      <c r="GUP36" s="144"/>
      <c r="GUQ36" s="144"/>
      <c r="GUR36" s="144"/>
      <c r="GUS36" s="144"/>
      <c r="GUT36" s="144"/>
      <c r="GUU36" s="144"/>
      <c r="GUV36" s="144"/>
      <c r="GUW36" s="144"/>
      <c r="GUX36" s="144"/>
      <c r="GUY36" s="144"/>
      <c r="GUZ36" s="144"/>
      <c r="GVA36" s="144"/>
      <c r="GVB36" s="144"/>
      <c r="GVC36" s="144"/>
      <c r="GVD36" s="144"/>
      <c r="GVE36" s="144"/>
      <c r="GVF36" s="144"/>
      <c r="GVG36" s="144"/>
      <c r="GVH36" s="144"/>
      <c r="GVI36" s="144"/>
      <c r="GVJ36" s="144"/>
      <c r="GVK36" s="144"/>
      <c r="GVL36" s="144"/>
      <c r="GVM36" s="144"/>
      <c r="GVN36" s="144"/>
      <c r="GVO36" s="144"/>
      <c r="GVP36" s="144"/>
      <c r="GVQ36" s="144"/>
      <c r="GVR36" s="144"/>
      <c r="GVS36" s="144"/>
      <c r="GVT36" s="144"/>
      <c r="GVU36" s="144"/>
      <c r="GVV36" s="144"/>
      <c r="GVW36" s="144"/>
      <c r="GVX36" s="144"/>
      <c r="GVY36" s="144"/>
      <c r="GVZ36" s="144"/>
      <c r="GWA36" s="144"/>
      <c r="GWB36" s="144"/>
      <c r="GWC36" s="144"/>
      <c r="GWD36" s="144"/>
      <c r="GWE36" s="144"/>
      <c r="GWF36" s="144"/>
      <c r="GWG36" s="144"/>
      <c r="GWH36" s="144"/>
      <c r="GWI36" s="144"/>
      <c r="GWJ36" s="144"/>
      <c r="GWK36" s="144"/>
      <c r="GWL36" s="144"/>
      <c r="GWM36" s="144"/>
      <c r="GWN36" s="144"/>
      <c r="GWO36" s="144"/>
      <c r="GWP36" s="144"/>
      <c r="GWQ36" s="144"/>
      <c r="GWR36" s="144"/>
      <c r="GWS36" s="144"/>
      <c r="GWT36" s="144"/>
      <c r="GWU36" s="144"/>
      <c r="GWV36" s="144"/>
      <c r="GWW36" s="144"/>
      <c r="GWX36" s="144"/>
      <c r="GWY36" s="144"/>
      <c r="GWZ36" s="144"/>
      <c r="GXA36" s="144"/>
      <c r="GXB36" s="144"/>
      <c r="GXC36" s="144"/>
      <c r="GXD36" s="144"/>
      <c r="GXE36" s="144"/>
      <c r="GXF36" s="144"/>
      <c r="GXG36" s="144"/>
      <c r="GXH36" s="144"/>
      <c r="GXI36" s="144"/>
      <c r="GXJ36" s="144"/>
      <c r="GXK36" s="144"/>
      <c r="GXL36" s="144"/>
      <c r="GXM36" s="144"/>
      <c r="GXN36" s="144"/>
      <c r="GXO36" s="144"/>
      <c r="GXP36" s="144"/>
      <c r="GXQ36" s="144"/>
      <c r="GXR36" s="144"/>
      <c r="GXS36" s="144"/>
      <c r="GXT36" s="144"/>
      <c r="GXU36" s="144"/>
      <c r="GXV36" s="144"/>
      <c r="GXW36" s="144"/>
      <c r="GXX36" s="144"/>
      <c r="GXY36" s="144"/>
      <c r="GXZ36" s="144"/>
      <c r="GYA36" s="144"/>
      <c r="GYB36" s="144"/>
      <c r="GYC36" s="144"/>
      <c r="GYD36" s="144"/>
      <c r="GYE36" s="144"/>
      <c r="GYF36" s="144"/>
      <c r="GYG36" s="144"/>
      <c r="GYH36" s="144"/>
      <c r="GYI36" s="144"/>
      <c r="GYJ36" s="144"/>
      <c r="GYK36" s="144"/>
      <c r="GYL36" s="144"/>
      <c r="GYM36" s="144"/>
      <c r="GYN36" s="144"/>
      <c r="GYO36" s="144"/>
      <c r="GYP36" s="144"/>
      <c r="GYQ36" s="144"/>
      <c r="GYR36" s="144"/>
      <c r="GYS36" s="144"/>
      <c r="GYT36" s="144"/>
      <c r="GYU36" s="144"/>
      <c r="GYV36" s="144"/>
      <c r="GYW36" s="144"/>
      <c r="GYX36" s="144"/>
      <c r="GYY36" s="144"/>
      <c r="GYZ36" s="144"/>
      <c r="GZA36" s="144"/>
      <c r="GZB36" s="144"/>
      <c r="GZC36" s="144"/>
      <c r="GZD36" s="144"/>
      <c r="GZE36" s="144"/>
      <c r="GZF36" s="144"/>
      <c r="GZG36" s="144"/>
      <c r="GZH36" s="144"/>
      <c r="GZI36" s="144"/>
      <c r="GZJ36" s="144"/>
      <c r="GZK36" s="144"/>
      <c r="GZL36" s="144"/>
      <c r="GZM36" s="144"/>
      <c r="GZN36" s="144"/>
      <c r="GZO36" s="144"/>
      <c r="GZP36" s="144"/>
      <c r="GZQ36" s="144"/>
      <c r="GZR36" s="144"/>
      <c r="GZS36" s="144"/>
      <c r="GZT36" s="144"/>
      <c r="GZU36" s="144"/>
      <c r="GZV36" s="144"/>
      <c r="GZW36" s="144"/>
      <c r="GZX36" s="144"/>
      <c r="GZY36" s="144"/>
      <c r="GZZ36" s="144"/>
      <c r="HAA36" s="144"/>
      <c r="HAB36" s="144"/>
      <c r="HAC36" s="144"/>
      <c r="HAD36" s="144"/>
      <c r="HAE36" s="144"/>
      <c r="HAF36" s="144"/>
      <c r="HAG36" s="144"/>
      <c r="HAH36" s="144"/>
      <c r="HAI36" s="144"/>
      <c r="HAJ36" s="144"/>
      <c r="HAK36" s="144"/>
      <c r="HAL36" s="144"/>
      <c r="HAM36" s="144"/>
      <c r="HAN36" s="144"/>
      <c r="HAO36" s="144"/>
      <c r="HAP36" s="144"/>
      <c r="HAQ36" s="144"/>
      <c r="HAR36" s="144"/>
      <c r="HAS36" s="144"/>
      <c r="HAT36" s="144"/>
      <c r="HAU36" s="144"/>
      <c r="HAV36" s="144"/>
      <c r="HAW36" s="144"/>
      <c r="HAX36" s="144"/>
      <c r="HAY36" s="144"/>
      <c r="HAZ36" s="144"/>
      <c r="HBA36" s="144"/>
      <c r="HBB36" s="144"/>
      <c r="HBC36" s="144"/>
      <c r="HBD36" s="144"/>
      <c r="HBE36" s="144"/>
      <c r="HBF36" s="144"/>
      <c r="HBG36" s="144"/>
      <c r="HBH36" s="144"/>
      <c r="HBI36" s="144"/>
      <c r="HBJ36" s="144"/>
      <c r="HBK36" s="144"/>
      <c r="HBL36" s="144"/>
      <c r="HBM36" s="144"/>
      <c r="HBN36" s="144"/>
      <c r="HBO36" s="144"/>
      <c r="HBP36" s="144"/>
      <c r="HBQ36" s="144"/>
      <c r="HBR36" s="144"/>
      <c r="HBS36" s="144"/>
      <c r="HBT36" s="144"/>
      <c r="HBU36" s="144"/>
      <c r="HBV36" s="144"/>
      <c r="HBW36" s="144"/>
      <c r="HBX36" s="144"/>
      <c r="HBY36" s="144"/>
      <c r="HBZ36" s="144"/>
      <c r="HCA36" s="144"/>
      <c r="HCB36" s="144"/>
      <c r="HCC36" s="144"/>
      <c r="HCD36" s="144"/>
      <c r="HCE36" s="144"/>
      <c r="HCF36" s="144"/>
      <c r="HCG36" s="144"/>
      <c r="HCH36" s="144"/>
      <c r="HCI36" s="144"/>
      <c r="HCJ36" s="144"/>
      <c r="HCK36" s="144"/>
      <c r="HCL36" s="144"/>
      <c r="HCM36" s="144"/>
      <c r="HCN36" s="144"/>
      <c r="HCO36" s="144"/>
      <c r="HCP36" s="144"/>
      <c r="HCQ36" s="144"/>
      <c r="HCR36" s="144"/>
      <c r="HCS36" s="144"/>
      <c r="HCT36" s="144"/>
      <c r="HCU36" s="144"/>
      <c r="HCV36" s="144"/>
      <c r="HCW36" s="144"/>
      <c r="HCX36" s="144"/>
      <c r="HCY36" s="144"/>
      <c r="HCZ36" s="144"/>
      <c r="HDA36" s="144"/>
      <c r="HDB36" s="144"/>
      <c r="HDC36" s="144"/>
      <c r="HDD36" s="144"/>
      <c r="HDE36" s="144"/>
      <c r="HDF36" s="144"/>
      <c r="HDG36" s="144"/>
      <c r="HDH36" s="144"/>
      <c r="HDI36" s="144"/>
      <c r="HDJ36" s="144"/>
      <c r="HDK36" s="144"/>
      <c r="HDL36" s="144"/>
      <c r="HDM36" s="144"/>
      <c r="HDN36" s="144"/>
      <c r="HDO36" s="144"/>
      <c r="HDP36" s="144"/>
      <c r="HDQ36" s="144"/>
      <c r="HDR36" s="144"/>
      <c r="HDS36" s="144"/>
      <c r="HDT36" s="144"/>
      <c r="HDU36" s="144"/>
      <c r="HDV36" s="144"/>
      <c r="HDW36" s="144"/>
      <c r="HDX36" s="144"/>
      <c r="HDY36" s="144"/>
      <c r="HDZ36" s="144"/>
      <c r="HEA36" s="144"/>
      <c r="HEB36" s="144"/>
      <c r="HEC36" s="144"/>
      <c r="HED36" s="144"/>
      <c r="HEE36" s="144"/>
      <c r="HEF36" s="144"/>
      <c r="HEG36" s="144"/>
      <c r="HEH36" s="144"/>
      <c r="HEI36" s="144"/>
      <c r="HEJ36" s="144"/>
      <c r="HEK36" s="144"/>
      <c r="HEL36" s="144"/>
      <c r="HEM36" s="144"/>
      <c r="HEN36" s="144"/>
      <c r="HEO36" s="144"/>
      <c r="HEP36" s="144"/>
      <c r="HEQ36" s="144"/>
      <c r="HER36" s="144"/>
      <c r="HES36" s="144"/>
      <c r="HET36" s="144"/>
      <c r="HEU36" s="144"/>
      <c r="HEV36" s="144"/>
      <c r="HEW36" s="144"/>
      <c r="HEX36" s="144"/>
      <c r="HEY36" s="144"/>
      <c r="HEZ36" s="144"/>
      <c r="HFA36" s="144"/>
      <c r="HFB36" s="144"/>
      <c r="HFC36" s="144"/>
      <c r="HFD36" s="144"/>
      <c r="HFE36" s="144"/>
      <c r="HFF36" s="144"/>
      <c r="HFG36" s="144"/>
      <c r="HFH36" s="144"/>
      <c r="HFI36" s="144"/>
      <c r="HFJ36" s="144"/>
      <c r="HFK36" s="144"/>
      <c r="HFL36" s="144"/>
      <c r="HFM36" s="144"/>
      <c r="HFN36" s="144"/>
      <c r="HFO36" s="144"/>
      <c r="HFP36" s="144"/>
      <c r="HFQ36" s="144"/>
      <c r="HFR36" s="144"/>
      <c r="HFS36" s="144"/>
      <c r="HFT36" s="144"/>
      <c r="HFU36" s="144"/>
      <c r="HFV36" s="144"/>
      <c r="HFW36" s="144"/>
      <c r="HFX36" s="144"/>
      <c r="HFY36" s="144"/>
      <c r="HFZ36" s="144"/>
      <c r="HGA36" s="144"/>
      <c r="HGB36" s="144"/>
      <c r="HGC36" s="144"/>
      <c r="HGD36" s="144"/>
      <c r="HGE36" s="144"/>
      <c r="HGF36" s="144"/>
      <c r="HGG36" s="144"/>
      <c r="HGH36" s="144"/>
      <c r="HGI36" s="144"/>
      <c r="HGJ36" s="144"/>
      <c r="HGK36" s="144"/>
      <c r="HGL36" s="144"/>
      <c r="HGM36" s="144"/>
      <c r="HGN36" s="144"/>
      <c r="HGO36" s="144"/>
      <c r="HGP36" s="144"/>
      <c r="HGQ36" s="144"/>
      <c r="HGR36" s="144"/>
      <c r="HGS36" s="144"/>
      <c r="HGT36" s="144"/>
      <c r="HGU36" s="144"/>
      <c r="HGV36" s="144"/>
      <c r="HGW36" s="144"/>
      <c r="HGX36" s="144"/>
      <c r="HGY36" s="144"/>
      <c r="HGZ36" s="144"/>
      <c r="HHA36" s="144"/>
      <c r="HHB36" s="144"/>
      <c r="HHC36" s="144"/>
      <c r="HHD36" s="144"/>
      <c r="HHE36" s="144"/>
      <c r="HHF36" s="144"/>
      <c r="HHG36" s="144"/>
      <c r="HHH36" s="144"/>
      <c r="HHI36" s="144"/>
      <c r="HHJ36" s="144"/>
      <c r="HHK36" s="144"/>
      <c r="HHL36" s="144"/>
      <c r="HHM36" s="144"/>
      <c r="HHN36" s="144"/>
      <c r="HHO36" s="144"/>
      <c r="HHP36" s="144"/>
      <c r="HHQ36" s="144"/>
      <c r="HHR36" s="144"/>
      <c r="HHS36" s="144"/>
      <c r="HHT36" s="144"/>
      <c r="HHU36" s="144"/>
      <c r="HHV36" s="144"/>
      <c r="HHW36" s="144"/>
      <c r="HHX36" s="144"/>
      <c r="HHY36" s="144"/>
      <c r="HHZ36" s="144"/>
      <c r="HIA36" s="144"/>
      <c r="HIB36" s="144"/>
      <c r="HIC36" s="144"/>
      <c r="HID36" s="144"/>
      <c r="HIE36" s="144"/>
      <c r="HIF36" s="144"/>
      <c r="HIG36" s="144"/>
      <c r="HIH36" s="144"/>
      <c r="HII36" s="144"/>
      <c r="HIJ36" s="144"/>
      <c r="HIK36" s="144"/>
      <c r="HIL36" s="144"/>
      <c r="HIM36" s="144"/>
      <c r="HIN36" s="144"/>
      <c r="HIO36" s="144"/>
      <c r="HIP36" s="144"/>
      <c r="HIQ36" s="144"/>
      <c r="HIR36" s="144"/>
      <c r="HIS36" s="144"/>
      <c r="HIT36" s="144"/>
      <c r="HIU36" s="144"/>
      <c r="HIV36" s="144"/>
      <c r="HIW36" s="144"/>
      <c r="HIX36" s="144"/>
      <c r="HIY36" s="144"/>
      <c r="HIZ36" s="144"/>
      <c r="HJA36" s="144"/>
      <c r="HJB36" s="144"/>
      <c r="HJC36" s="144"/>
      <c r="HJD36" s="144"/>
      <c r="HJE36" s="144"/>
      <c r="HJF36" s="144"/>
      <c r="HJG36" s="144"/>
      <c r="HJH36" s="144"/>
      <c r="HJI36" s="144"/>
      <c r="HJJ36" s="144"/>
      <c r="HJK36" s="144"/>
      <c r="HJL36" s="144"/>
      <c r="HJM36" s="144"/>
      <c r="HJN36" s="144"/>
      <c r="HJO36" s="144"/>
      <c r="HJP36" s="144"/>
      <c r="HJQ36" s="144"/>
      <c r="HJR36" s="144"/>
      <c r="HJS36" s="144"/>
      <c r="HJT36" s="144"/>
      <c r="HJU36" s="144"/>
      <c r="HJV36" s="144"/>
      <c r="HJW36" s="144"/>
      <c r="HJX36" s="144"/>
      <c r="HJY36" s="144"/>
      <c r="HJZ36" s="144"/>
      <c r="HKA36" s="144"/>
      <c r="HKB36" s="144"/>
      <c r="HKC36" s="144"/>
      <c r="HKD36" s="144"/>
      <c r="HKE36" s="144"/>
      <c r="HKF36" s="144"/>
      <c r="HKG36" s="144"/>
      <c r="HKH36" s="144"/>
      <c r="HKI36" s="144"/>
      <c r="HKJ36" s="144"/>
      <c r="HKK36" s="144"/>
      <c r="HKL36" s="144"/>
      <c r="HKM36" s="144"/>
      <c r="HKN36" s="144"/>
      <c r="HKO36" s="144"/>
      <c r="HKP36" s="144"/>
      <c r="HKQ36" s="144"/>
      <c r="HKR36" s="144"/>
      <c r="HKS36" s="144"/>
      <c r="HKT36" s="144"/>
      <c r="HKU36" s="144"/>
      <c r="HKV36" s="144"/>
      <c r="HKW36" s="144"/>
      <c r="HKX36" s="144"/>
      <c r="HKY36" s="144"/>
      <c r="HKZ36" s="144"/>
      <c r="HLA36" s="144"/>
      <c r="HLB36" s="144"/>
      <c r="HLC36" s="144"/>
      <c r="HLD36" s="144"/>
      <c r="HLE36" s="144"/>
      <c r="HLF36" s="144"/>
      <c r="HLG36" s="144"/>
      <c r="HLH36" s="144"/>
      <c r="HLI36" s="144"/>
      <c r="HLJ36" s="144"/>
      <c r="HLK36" s="144"/>
      <c r="HLL36" s="144"/>
      <c r="HLM36" s="144"/>
      <c r="HLN36" s="144"/>
      <c r="HLO36" s="144"/>
      <c r="HLP36" s="144"/>
      <c r="HLQ36" s="144"/>
      <c r="HLR36" s="144"/>
      <c r="HLS36" s="144"/>
      <c r="HLT36" s="144"/>
      <c r="HLU36" s="144"/>
      <c r="HLV36" s="144"/>
      <c r="HLW36" s="144"/>
      <c r="HLX36" s="144"/>
      <c r="HLY36" s="144"/>
      <c r="HLZ36" s="144"/>
      <c r="HMA36" s="144"/>
      <c r="HMB36" s="144"/>
      <c r="HMC36" s="144"/>
      <c r="HMD36" s="144"/>
      <c r="HME36" s="144"/>
      <c r="HMF36" s="144"/>
      <c r="HMG36" s="144"/>
      <c r="HMH36" s="144"/>
      <c r="HMI36" s="144"/>
      <c r="HMJ36" s="144"/>
      <c r="HMK36" s="144"/>
      <c r="HML36" s="144"/>
      <c r="HMM36" s="144"/>
      <c r="HMN36" s="144"/>
      <c r="HMO36" s="144"/>
      <c r="HMP36" s="144"/>
      <c r="HMQ36" s="144"/>
      <c r="HMR36" s="144"/>
      <c r="HMS36" s="144"/>
      <c r="HMT36" s="144"/>
      <c r="HMU36" s="144"/>
      <c r="HMV36" s="144"/>
      <c r="HMW36" s="144"/>
      <c r="HMX36" s="144"/>
      <c r="HMY36" s="144"/>
      <c r="HMZ36" s="144"/>
      <c r="HNA36" s="144"/>
      <c r="HNB36" s="144"/>
      <c r="HNC36" s="144"/>
      <c r="HND36" s="144"/>
      <c r="HNE36" s="144"/>
      <c r="HNF36" s="144"/>
      <c r="HNG36" s="144"/>
      <c r="HNH36" s="144"/>
      <c r="HNI36" s="144"/>
      <c r="HNJ36" s="144"/>
      <c r="HNK36" s="144"/>
      <c r="HNL36" s="144"/>
      <c r="HNM36" s="144"/>
      <c r="HNN36" s="144"/>
      <c r="HNO36" s="144"/>
      <c r="HNP36" s="144"/>
      <c r="HNQ36" s="144"/>
      <c r="HNR36" s="144"/>
      <c r="HNS36" s="144"/>
      <c r="HNT36" s="144"/>
      <c r="HNU36" s="144"/>
      <c r="HNV36" s="144"/>
      <c r="HNW36" s="144"/>
      <c r="HNX36" s="144"/>
      <c r="HNY36" s="144"/>
      <c r="HNZ36" s="144"/>
      <c r="HOA36" s="144"/>
      <c r="HOB36" s="144"/>
      <c r="HOC36" s="144"/>
      <c r="HOD36" s="144"/>
      <c r="HOE36" s="144"/>
      <c r="HOF36" s="144"/>
      <c r="HOG36" s="144"/>
      <c r="HOH36" s="144"/>
      <c r="HOI36" s="144"/>
      <c r="HOJ36" s="144"/>
      <c r="HOK36" s="144"/>
      <c r="HOL36" s="144"/>
      <c r="HOM36" s="144"/>
      <c r="HON36" s="144"/>
      <c r="HOO36" s="144"/>
      <c r="HOP36" s="144"/>
      <c r="HOQ36" s="144"/>
      <c r="HOR36" s="144"/>
      <c r="HOS36" s="144"/>
      <c r="HOT36" s="144"/>
      <c r="HOU36" s="144"/>
      <c r="HOV36" s="144"/>
      <c r="HOW36" s="144"/>
      <c r="HOX36" s="144"/>
      <c r="HOY36" s="144"/>
      <c r="HOZ36" s="144"/>
      <c r="HPA36" s="144"/>
      <c r="HPB36" s="144"/>
      <c r="HPC36" s="144"/>
      <c r="HPD36" s="144"/>
      <c r="HPE36" s="144"/>
      <c r="HPF36" s="144"/>
      <c r="HPG36" s="144"/>
      <c r="HPH36" s="144"/>
      <c r="HPI36" s="144"/>
      <c r="HPJ36" s="144"/>
      <c r="HPK36" s="144"/>
      <c r="HPL36" s="144"/>
      <c r="HPM36" s="144"/>
      <c r="HPN36" s="144"/>
      <c r="HPO36" s="144"/>
      <c r="HPP36" s="144"/>
      <c r="HPQ36" s="144"/>
      <c r="HPR36" s="144"/>
      <c r="HPS36" s="144"/>
      <c r="HPT36" s="144"/>
      <c r="HPU36" s="144"/>
      <c r="HPV36" s="144"/>
      <c r="HPW36" s="144"/>
      <c r="HPX36" s="144"/>
      <c r="HPY36" s="144"/>
      <c r="HPZ36" s="144"/>
      <c r="HQA36" s="144"/>
      <c r="HQB36" s="144"/>
      <c r="HQC36" s="144"/>
      <c r="HQD36" s="144"/>
      <c r="HQE36" s="144"/>
      <c r="HQF36" s="144"/>
      <c r="HQG36" s="144"/>
      <c r="HQH36" s="144"/>
      <c r="HQI36" s="144"/>
      <c r="HQJ36" s="144"/>
      <c r="HQK36" s="144"/>
      <c r="HQL36" s="144"/>
      <c r="HQM36" s="144"/>
      <c r="HQN36" s="144"/>
      <c r="HQO36" s="144"/>
      <c r="HQP36" s="144"/>
      <c r="HQQ36" s="144"/>
      <c r="HQR36" s="144"/>
      <c r="HQS36" s="144"/>
      <c r="HQT36" s="144"/>
      <c r="HQU36" s="144"/>
      <c r="HQV36" s="144"/>
      <c r="HQW36" s="144"/>
      <c r="HQX36" s="144"/>
      <c r="HQY36" s="144"/>
      <c r="HQZ36" s="144"/>
      <c r="HRA36" s="144"/>
      <c r="HRB36" s="144"/>
      <c r="HRC36" s="144"/>
      <c r="HRD36" s="144"/>
      <c r="HRE36" s="144"/>
      <c r="HRF36" s="144"/>
      <c r="HRG36" s="144"/>
      <c r="HRH36" s="144"/>
      <c r="HRI36" s="144"/>
      <c r="HRJ36" s="144"/>
      <c r="HRK36" s="144"/>
      <c r="HRL36" s="144"/>
      <c r="HRM36" s="144"/>
      <c r="HRN36" s="144"/>
      <c r="HRO36" s="144"/>
      <c r="HRP36" s="144"/>
      <c r="HRQ36" s="144"/>
      <c r="HRR36" s="144"/>
      <c r="HRS36" s="144"/>
      <c r="HRT36" s="144"/>
      <c r="HRU36" s="144"/>
      <c r="HRV36" s="144"/>
      <c r="HRW36" s="144"/>
      <c r="HRX36" s="144"/>
      <c r="HRY36" s="144"/>
      <c r="HRZ36" s="144"/>
      <c r="HSA36" s="144"/>
      <c r="HSB36" s="144"/>
      <c r="HSC36" s="144"/>
      <c r="HSD36" s="144"/>
      <c r="HSE36" s="144"/>
      <c r="HSF36" s="144"/>
      <c r="HSG36" s="144"/>
      <c r="HSH36" s="144"/>
      <c r="HSI36" s="144"/>
      <c r="HSJ36" s="144"/>
      <c r="HSK36" s="144"/>
      <c r="HSL36" s="144"/>
      <c r="HSM36" s="144"/>
      <c r="HSN36" s="144"/>
      <c r="HSO36" s="144"/>
      <c r="HSP36" s="144"/>
      <c r="HSQ36" s="144"/>
      <c r="HSR36" s="144"/>
      <c r="HSS36" s="144"/>
      <c r="HST36" s="144"/>
      <c r="HSU36" s="144"/>
      <c r="HSV36" s="144"/>
      <c r="HSW36" s="144"/>
      <c r="HSX36" s="144"/>
      <c r="HSY36" s="144"/>
      <c r="HSZ36" s="144"/>
      <c r="HTA36" s="144"/>
      <c r="HTB36" s="144"/>
      <c r="HTC36" s="144"/>
      <c r="HTD36" s="144"/>
      <c r="HTE36" s="144"/>
      <c r="HTF36" s="144"/>
      <c r="HTG36" s="144"/>
      <c r="HTH36" s="144"/>
      <c r="HTI36" s="144"/>
      <c r="HTJ36" s="144"/>
      <c r="HTK36" s="144"/>
      <c r="HTL36" s="144"/>
      <c r="HTM36" s="144"/>
      <c r="HTN36" s="144"/>
      <c r="HTO36" s="144"/>
      <c r="HTP36" s="144"/>
      <c r="HTQ36" s="144"/>
      <c r="HTR36" s="144"/>
      <c r="HTS36" s="144"/>
      <c r="HTT36" s="144"/>
      <c r="HTU36" s="144"/>
      <c r="HTV36" s="144"/>
      <c r="HTW36" s="144"/>
      <c r="HTX36" s="144"/>
      <c r="HTY36" s="144"/>
      <c r="HTZ36" s="144"/>
      <c r="HUA36" s="144"/>
      <c r="HUB36" s="144"/>
      <c r="HUC36" s="144"/>
      <c r="HUD36" s="144"/>
      <c r="HUE36" s="144"/>
      <c r="HUF36" s="144"/>
      <c r="HUG36" s="144"/>
      <c r="HUH36" s="144"/>
      <c r="HUI36" s="144"/>
      <c r="HUJ36" s="144"/>
      <c r="HUK36" s="144"/>
      <c r="HUL36" s="144"/>
      <c r="HUM36" s="144"/>
      <c r="HUN36" s="144"/>
      <c r="HUO36" s="144"/>
      <c r="HUP36" s="144"/>
      <c r="HUQ36" s="144"/>
      <c r="HUR36" s="144"/>
      <c r="HUS36" s="144"/>
      <c r="HUT36" s="144"/>
      <c r="HUU36" s="144"/>
      <c r="HUV36" s="144"/>
      <c r="HUW36" s="144"/>
      <c r="HUX36" s="144"/>
      <c r="HUY36" s="144"/>
      <c r="HUZ36" s="144"/>
      <c r="HVA36" s="144"/>
      <c r="HVB36" s="144"/>
      <c r="HVC36" s="144"/>
      <c r="HVD36" s="144"/>
      <c r="HVE36" s="144"/>
      <c r="HVF36" s="144"/>
      <c r="HVG36" s="144"/>
      <c r="HVH36" s="144"/>
      <c r="HVI36" s="144"/>
      <c r="HVJ36" s="144"/>
      <c r="HVK36" s="144"/>
      <c r="HVL36" s="144"/>
      <c r="HVM36" s="144"/>
      <c r="HVN36" s="144"/>
      <c r="HVO36" s="144"/>
      <c r="HVP36" s="144"/>
      <c r="HVQ36" s="144"/>
      <c r="HVR36" s="144"/>
      <c r="HVS36" s="144"/>
      <c r="HVT36" s="144"/>
      <c r="HVU36" s="144"/>
      <c r="HVV36" s="144"/>
      <c r="HVW36" s="144"/>
      <c r="HVX36" s="144"/>
      <c r="HVY36" s="144"/>
      <c r="HVZ36" s="144"/>
      <c r="HWA36" s="144"/>
      <c r="HWB36" s="144"/>
      <c r="HWC36" s="144"/>
      <c r="HWD36" s="144"/>
      <c r="HWE36" s="144"/>
      <c r="HWF36" s="144"/>
      <c r="HWG36" s="144"/>
      <c r="HWH36" s="144"/>
      <c r="HWI36" s="144"/>
      <c r="HWJ36" s="144"/>
      <c r="HWK36" s="144"/>
      <c r="HWL36" s="144"/>
      <c r="HWM36" s="144"/>
      <c r="HWN36" s="144"/>
      <c r="HWO36" s="144"/>
      <c r="HWP36" s="144"/>
      <c r="HWQ36" s="144"/>
      <c r="HWR36" s="144"/>
      <c r="HWS36" s="144"/>
      <c r="HWT36" s="144"/>
      <c r="HWU36" s="144"/>
      <c r="HWV36" s="144"/>
      <c r="HWW36" s="144"/>
      <c r="HWX36" s="144"/>
      <c r="HWY36" s="144"/>
      <c r="HWZ36" s="144"/>
      <c r="HXA36" s="144"/>
      <c r="HXB36" s="144"/>
      <c r="HXC36" s="144"/>
      <c r="HXD36" s="144"/>
      <c r="HXE36" s="144"/>
      <c r="HXF36" s="144"/>
      <c r="HXG36" s="144"/>
      <c r="HXH36" s="144"/>
      <c r="HXI36" s="144"/>
      <c r="HXJ36" s="144"/>
      <c r="HXK36" s="144"/>
      <c r="HXL36" s="144"/>
      <c r="HXM36" s="144"/>
      <c r="HXN36" s="144"/>
      <c r="HXO36" s="144"/>
      <c r="HXP36" s="144"/>
      <c r="HXQ36" s="144"/>
      <c r="HXR36" s="144"/>
      <c r="HXS36" s="144"/>
      <c r="HXT36" s="144"/>
      <c r="HXU36" s="144"/>
      <c r="HXV36" s="144"/>
      <c r="HXW36" s="144"/>
      <c r="HXX36" s="144"/>
      <c r="HXY36" s="144"/>
      <c r="HXZ36" s="144"/>
      <c r="HYA36" s="144"/>
      <c r="HYB36" s="144"/>
      <c r="HYC36" s="144"/>
      <c r="HYD36" s="144"/>
      <c r="HYE36" s="144"/>
      <c r="HYF36" s="144"/>
      <c r="HYG36" s="144"/>
      <c r="HYH36" s="144"/>
      <c r="HYI36" s="144"/>
      <c r="HYJ36" s="144"/>
      <c r="HYK36" s="144"/>
      <c r="HYL36" s="144"/>
      <c r="HYM36" s="144"/>
      <c r="HYN36" s="144"/>
      <c r="HYO36" s="144"/>
      <c r="HYP36" s="144"/>
      <c r="HYQ36" s="144"/>
      <c r="HYR36" s="144"/>
      <c r="HYS36" s="144"/>
      <c r="HYT36" s="144"/>
      <c r="HYU36" s="144"/>
      <c r="HYV36" s="144"/>
      <c r="HYW36" s="144"/>
      <c r="HYX36" s="144"/>
      <c r="HYY36" s="144"/>
      <c r="HYZ36" s="144"/>
      <c r="HZA36" s="144"/>
      <c r="HZB36" s="144"/>
      <c r="HZC36" s="144"/>
      <c r="HZD36" s="144"/>
      <c r="HZE36" s="144"/>
      <c r="HZF36" s="144"/>
      <c r="HZG36" s="144"/>
      <c r="HZH36" s="144"/>
      <c r="HZI36" s="144"/>
      <c r="HZJ36" s="144"/>
      <c r="HZK36" s="144"/>
      <c r="HZL36" s="144"/>
      <c r="HZM36" s="144"/>
      <c r="HZN36" s="144"/>
      <c r="HZO36" s="144"/>
      <c r="HZP36" s="144"/>
      <c r="HZQ36" s="144"/>
      <c r="HZR36" s="144"/>
      <c r="HZS36" s="144"/>
      <c r="HZT36" s="144"/>
      <c r="HZU36" s="144"/>
      <c r="HZV36" s="144"/>
      <c r="HZW36" s="144"/>
      <c r="HZX36" s="144"/>
      <c r="HZY36" s="144"/>
      <c r="HZZ36" s="144"/>
      <c r="IAA36" s="144"/>
      <c r="IAB36" s="144"/>
      <c r="IAC36" s="144"/>
      <c r="IAD36" s="144"/>
      <c r="IAE36" s="144"/>
      <c r="IAF36" s="144"/>
      <c r="IAG36" s="144"/>
      <c r="IAH36" s="144"/>
      <c r="IAI36" s="144"/>
      <c r="IAJ36" s="144"/>
      <c r="IAK36" s="144"/>
      <c r="IAL36" s="144"/>
      <c r="IAM36" s="144"/>
      <c r="IAN36" s="144"/>
      <c r="IAO36" s="144"/>
      <c r="IAP36" s="144"/>
      <c r="IAQ36" s="144"/>
      <c r="IAR36" s="144"/>
      <c r="IAS36" s="144"/>
      <c r="IAT36" s="144"/>
      <c r="IAU36" s="144"/>
      <c r="IAV36" s="144"/>
      <c r="IAW36" s="144"/>
      <c r="IAX36" s="144"/>
      <c r="IAY36" s="144"/>
      <c r="IAZ36" s="144"/>
      <c r="IBA36" s="144"/>
      <c r="IBB36" s="144"/>
      <c r="IBC36" s="144"/>
      <c r="IBD36" s="144"/>
      <c r="IBE36" s="144"/>
      <c r="IBF36" s="144"/>
      <c r="IBG36" s="144"/>
      <c r="IBH36" s="144"/>
      <c r="IBI36" s="144"/>
      <c r="IBJ36" s="144"/>
      <c r="IBK36" s="144"/>
      <c r="IBL36" s="144"/>
      <c r="IBM36" s="144"/>
      <c r="IBN36" s="144"/>
      <c r="IBO36" s="144"/>
      <c r="IBP36" s="144"/>
      <c r="IBQ36" s="144"/>
      <c r="IBR36" s="144"/>
      <c r="IBS36" s="144"/>
      <c r="IBT36" s="144"/>
      <c r="IBU36" s="144"/>
      <c r="IBV36" s="144"/>
      <c r="IBW36" s="144"/>
      <c r="IBX36" s="144"/>
      <c r="IBY36" s="144"/>
      <c r="IBZ36" s="144"/>
      <c r="ICA36" s="144"/>
      <c r="ICB36" s="144"/>
      <c r="ICC36" s="144"/>
      <c r="ICD36" s="144"/>
      <c r="ICE36" s="144"/>
      <c r="ICF36" s="144"/>
      <c r="ICG36" s="144"/>
      <c r="ICH36" s="144"/>
      <c r="ICI36" s="144"/>
      <c r="ICJ36" s="144"/>
      <c r="ICK36" s="144"/>
      <c r="ICL36" s="144"/>
      <c r="ICM36" s="144"/>
      <c r="ICN36" s="144"/>
      <c r="ICO36" s="144"/>
      <c r="ICP36" s="144"/>
      <c r="ICQ36" s="144"/>
      <c r="ICR36" s="144"/>
      <c r="ICS36" s="144"/>
      <c r="ICT36" s="144"/>
      <c r="ICU36" s="144"/>
      <c r="ICV36" s="144"/>
      <c r="ICW36" s="144"/>
      <c r="ICX36" s="144"/>
      <c r="ICY36" s="144"/>
      <c r="ICZ36" s="144"/>
      <c r="IDA36" s="144"/>
      <c r="IDB36" s="144"/>
      <c r="IDC36" s="144"/>
      <c r="IDD36" s="144"/>
      <c r="IDE36" s="144"/>
      <c r="IDF36" s="144"/>
      <c r="IDG36" s="144"/>
      <c r="IDH36" s="144"/>
      <c r="IDI36" s="144"/>
      <c r="IDJ36" s="144"/>
      <c r="IDK36" s="144"/>
      <c r="IDL36" s="144"/>
      <c r="IDM36" s="144"/>
      <c r="IDN36" s="144"/>
      <c r="IDO36" s="144"/>
      <c r="IDP36" s="144"/>
      <c r="IDQ36" s="144"/>
      <c r="IDR36" s="144"/>
      <c r="IDS36" s="144"/>
      <c r="IDT36" s="144"/>
      <c r="IDU36" s="144"/>
      <c r="IDV36" s="144"/>
      <c r="IDW36" s="144"/>
      <c r="IDX36" s="144"/>
      <c r="IDY36" s="144"/>
      <c r="IDZ36" s="144"/>
      <c r="IEA36" s="144"/>
      <c r="IEB36" s="144"/>
      <c r="IEC36" s="144"/>
      <c r="IED36" s="144"/>
      <c r="IEE36" s="144"/>
      <c r="IEF36" s="144"/>
      <c r="IEG36" s="144"/>
      <c r="IEH36" s="144"/>
      <c r="IEI36" s="144"/>
      <c r="IEJ36" s="144"/>
      <c r="IEK36" s="144"/>
      <c r="IEL36" s="144"/>
      <c r="IEM36" s="144"/>
      <c r="IEN36" s="144"/>
      <c r="IEO36" s="144"/>
      <c r="IEP36" s="144"/>
      <c r="IEQ36" s="144"/>
      <c r="IER36" s="144"/>
      <c r="IES36" s="144"/>
      <c r="IET36" s="144"/>
      <c r="IEU36" s="144"/>
      <c r="IEV36" s="144"/>
      <c r="IEW36" s="144"/>
      <c r="IEX36" s="144"/>
      <c r="IEY36" s="144"/>
      <c r="IEZ36" s="144"/>
      <c r="IFA36" s="144"/>
      <c r="IFB36" s="144"/>
      <c r="IFC36" s="144"/>
      <c r="IFD36" s="144"/>
      <c r="IFE36" s="144"/>
      <c r="IFF36" s="144"/>
      <c r="IFG36" s="144"/>
      <c r="IFH36" s="144"/>
      <c r="IFI36" s="144"/>
      <c r="IFJ36" s="144"/>
      <c r="IFK36" s="144"/>
      <c r="IFL36" s="144"/>
      <c r="IFM36" s="144"/>
      <c r="IFN36" s="144"/>
      <c r="IFO36" s="144"/>
      <c r="IFP36" s="144"/>
      <c r="IFQ36" s="144"/>
      <c r="IFR36" s="144"/>
      <c r="IFS36" s="144"/>
      <c r="IFT36" s="144"/>
      <c r="IFU36" s="144"/>
      <c r="IFV36" s="144"/>
      <c r="IFW36" s="144"/>
      <c r="IFX36" s="144"/>
      <c r="IFY36" s="144"/>
      <c r="IFZ36" s="144"/>
      <c r="IGA36" s="144"/>
      <c r="IGB36" s="144"/>
      <c r="IGC36" s="144"/>
      <c r="IGD36" s="144"/>
      <c r="IGE36" s="144"/>
      <c r="IGF36" s="144"/>
      <c r="IGG36" s="144"/>
      <c r="IGH36" s="144"/>
      <c r="IGI36" s="144"/>
      <c r="IGJ36" s="144"/>
      <c r="IGK36" s="144"/>
      <c r="IGL36" s="144"/>
      <c r="IGM36" s="144"/>
      <c r="IGN36" s="144"/>
      <c r="IGO36" s="144"/>
      <c r="IGP36" s="144"/>
      <c r="IGQ36" s="144"/>
      <c r="IGR36" s="144"/>
      <c r="IGS36" s="144"/>
      <c r="IGT36" s="144"/>
      <c r="IGU36" s="144"/>
      <c r="IGV36" s="144"/>
      <c r="IGW36" s="144"/>
      <c r="IGX36" s="144"/>
      <c r="IGY36" s="144"/>
      <c r="IGZ36" s="144"/>
      <c r="IHA36" s="144"/>
      <c r="IHB36" s="144"/>
      <c r="IHC36" s="144"/>
      <c r="IHD36" s="144"/>
      <c r="IHE36" s="144"/>
      <c r="IHF36" s="144"/>
      <c r="IHG36" s="144"/>
      <c r="IHH36" s="144"/>
      <c r="IHI36" s="144"/>
      <c r="IHJ36" s="144"/>
      <c r="IHK36" s="144"/>
      <c r="IHL36" s="144"/>
      <c r="IHM36" s="144"/>
      <c r="IHN36" s="144"/>
      <c r="IHO36" s="144"/>
      <c r="IHP36" s="144"/>
      <c r="IHQ36" s="144"/>
      <c r="IHR36" s="144"/>
      <c r="IHS36" s="144"/>
      <c r="IHT36" s="144"/>
      <c r="IHU36" s="144"/>
      <c r="IHV36" s="144"/>
      <c r="IHW36" s="144"/>
      <c r="IHX36" s="144"/>
      <c r="IHY36" s="144"/>
      <c r="IHZ36" s="144"/>
      <c r="IIA36" s="144"/>
      <c r="IIB36" s="144"/>
      <c r="IIC36" s="144"/>
      <c r="IID36" s="144"/>
      <c r="IIE36" s="144"/>
      <c r="IIF36" s="144"/>
      <c r="IIG36" s="144"/>
      <c r="IIH36" s="144"/>
      <c r="III36" s="144"/>
      <c r="IIJ36" s="144"/>
      <c r="IIK36" s="144"/>
      <c r="IIL36" s="144"/>
      <c r="IIM36" s="144"/>
      <c r="IIN36" s="144"/>
      <c r="IIO36" s="144"/>
      <c r="IIP36" s="144"/>
      <c r="IIQ36" s="144"/>
      <c r="IIR36" s="144"/>
      <c r="IIS36" s="144"/>
      <c r="IIT36" s="144"/>
      <c r="IIU36" s="144"/>
      <c r="IIV36" s="144"/>
      <c r="IIW36" s="144"/>
      <c r="IIX36" s="144"/>
      <c r="IIY36" s="144"/>
      <c r="IIZ36" s="144"/>
      <c r="IJA36" s="144"/>
      <c r="IJB36" s="144"/>
      <c r="IJC36" s="144"/>
      <c r="IJD36" s="144"/>
      <c r="IJE36" s="144"/>
      <c r="IJF36" s="144"/>
      <c r="IJG36" s="144"/>
      <c r="IJH36" s="144"/>
      <c r="IJI36" s="144"/>
      <c r="IJJ36" s="144"/>
      <c r="IJK36" s="144"/>
      <c r="IJL36" s="144"/>
      <c r="IJM36" s="144"/>
      <c r="IJN36" s="144"/>
      <c r="IJO36" s="144"/>
      <c r="IJP36" s="144"/>
      <c r="IJQ36" s="144"/>
      <c r="IJR36" s="144"/>
      <c r="IJS36" s="144"/>
      <c r="IJT36" s="144"/>
      <c r="IJU36" s="144"/>
      <c r="IJV36" s="144"/>
      <c r="IJW36" s="144"/>
      <c r="IJX36" s="144"/>
      <c r="IJY36" s="144"/>
      <c r="IJZ36" s="144"/>
      <c r="IKA36" s="144"/>
      <c r="IKB36" s="144"/>
      <c r="IKC36" s="144"/>
      <c r="IKD36" s="144"/>
      <c r="IKE36" s="144"/>
      <c r="IKF36" s="144"/>
      <c r="IKG36" s="144"/>
      <c r="IKH36" s="144"/>
      <c r="IKI36" s="144"/>
      <c r="IKJ36" s="144"/>
      <c r="IKK36" s="144"/>
      <c r="IKL36" s="144"/>
      <c r="IKM36" s="144"/>
      <c r="IKN36" s="144"/>
      <c r="IKO36" s="144"/>
      <c r="IKP36" s="144"/>
      <c r="IKQ36" s="144"/>
      <c r="IKR36" s="144"/>
      <c r="IKS36" s="144"/>
      <c r="IKT36" s="144"/>
      <c r="IKU36" s="144"/>
      <c r="IKV36" s="144"/>
      <c r="IKW36" s="144"/>
      <c r="IKX36" s="144"/>
      <c r="IKY36" s="144"/>
      <c r="IKZ36" s="144"/>
      <c r="ILA36" s="144"/>
      <c r="ILB36" s="144"/>
      <c r="ILC36" s="144"/>
      <c r="ILD36" s="144"/>
      <c r="ILE36" s="144"/>
      <c r="ILF36" s="144"/>
      <c r="ILG36" s="144"/>
      <c r="ILH36" s="144"/>
      <c r="ILI36" s="144"/>
      <c r="ILJ36" s="144"/>
      <c r="ILK36" s="144"/>
      <c r="ILL36" s="144"/>
      <c r="ILM36" s="144"/>
      <c r="ILN36" s="144"/>
      <c r="ILO36" s="144"/>
      <c r="ILP36" s="144"/>
      <c r="ILQ36" s="144"/>
      <c r="ILR36" s="144"/>
      <c r="ILS36" s="144"/>
      <c r="ILT36" s="144"/>
      <c r="ILU36" s="144"/>
      <c r="ILV36" s="144"/>
      <c r="ILW36" s="144"/>
      <c r="ILX36" s="144"/>
      <c r="ILY36" s="144"/>
      <c r="ILZ36" s="144"/>
      <c r="IMA36" s="144"/>
      <c r="IMB36" s="144"/>
      <c r="IMC36" s="144"/>
      <c r="IMD36" s="144"/>
      <c r="IME36" s="144"/>
      <c r="IMF36" s="144"/>
      <c r="IMG36" s="144"/>
      <c r="IMH36" s="144"/>
      <c r="IMI36" s="144"/>
      <c r="IMJ36" s="144"/>
      <c r="IMK36" s="144"/>
      <c r="IML36" s="144"/>
      <c r="IMM36" s="144"/>
      <c r="IMN36" s="144"/>
      <c r="IMO36" s="144"/>
      <c r="IMP36" s="144"/>
      <c r="IMQ36" s="144"/>
      <c r="IMR36" s="144"/>
      <c r="IMS36" s="144"/>
      <c r="IMT36" s="144"/>
      <c r="IMU36" s="144"/>
      <c r="IMV36" s="144"/>
      <c r="IMW36" s="144"/>
      <c r="IMX36" s="144"/>
      <c r="IMY36" s="144"/>
      <c r="IMZ36" s="144"/>
      <c r="INA36" s="144"/>
      <c r="INB36" s="144"/>
      <c r="INC36" s="144"/>
      <c r="IND36" s="144"/>
      <c r="INE36" s="144"/>
      <c r="INF36" s="144"/>
      <c r="ING36" s="144"/>
      <c r="INH36" s="144"/>
      <c r="INI36" s="144"/>
      <c r="INJ36" s="144"/>
      <c r="INK36" s="144"/>
      <c r="INL36" s="144"/>
      <c r="INM36" s="144"/>
      <c r="INN36" s="144"/>
      <c r="INO36" s="144"/>
      <c r="INP36" s="144"/>
      <c r="INQ36" s="144"/>
      <c r="INR36" s="144"/>
      <c r="INS36" s="144"/>
      <c r="INT36" s="144"/>
      <c r="INU36" s="144"/>
      <c r="INV36" s="144"/>
      <c r="INW36" s="144"/>
      <c r="INX36" s="144"/>
      <c r="INY36" s="144"/>
      <c r="INZ36" s="144"/>
      <c r="IOA36" s="144"/>
      <c r="IOB36" s="144"/>
      <c r="IOC36" s="144"/>
      <c r="IOD36" s="144"/>
      <c r="IOE36" s="144"/>
      <c r="IOF36" s="144"/>
      <c r="IOG36" s="144"/>
      <c r="IOH36" s="144"/>
      <c r="IOI36" s="144"/>
      <c r="IOJ36" s="144"/>
      <c r="IOK36" s="144"/>
      <c r="IOL36" s="144"/>
      <c r="IOM36" s="144"/>
      <c r="ION36" s="144"/>
      <c r="IOO36" s="144"/>
      <c r="IOP36" s="144"/>
      <c r="IOQ36" s="144"/>
      <c r="IOR36" s="144"/>
      <c r="IOS36" s="144"/>
      <c r="IOT36" s="144"/>
      <c r="IOU36" s="144"/>
      <c r="IOV36" s="144"/>
      <c r="IOW36" s="144"/>
      <c r="IOX36" s="144"/>
      <c r="IOY36" s="144"/>
      <c r="IOZ36" s="144"/>
      <c r="IPA36" s="144"/>
      <c r="IPB36" s="144"/>
      <c r="IPC36" s="144"/>
      <c r="IPD36" s="144"/>
      <c r="IPE36" s="144"/>
      <c r="IPF36" s="144"/>
      <c r="IPG36" s="144"/>
      <c r="IPH36" s="144"/>
      <c r="IPI36" s="144"/>
      <c r="IPJ36" s="144"/>
      <c r="IPK36" s="144"/>
      <c r="IPL36" s="144"/>
      <c r="IPM36" s="144"/>
      <c r="IPN36" s="144"/>
      <c r="IPO36" s="144"/>
      <c r="IPP36" s="144"/>
      <c r="IPQ36" s="144"/>
      <c r="IPR36" s="144"/>
      <c r="IPS36" s="144"/>
      <c r="IPT36" s="144"/>
      <c r="IPU36" s="144"/>
      <c r="IPV36" s="144"/>
      <c r="IPW36" s="144"/>
      <c r="IPX36" s="144"/>
      <c r="IPY36" s="144"/>
      <c r="IPZ36" s="144"/>
      <c r="IQA36" s="144"/>
      <c r="IQB36" s="144"/>
      <c r="IQC36" s="144"/>
      <c r="IQD36" s="144"/>
      <c r="IQE36" s="144"/>
      <c r="IQF36" s="144"/>
      <c r="IQG36" s="144"/>
      <c r="IQH36" s="144"/>
      <c r="IQI36" s="144"/>
      <c r="IQJ36" s="144"/>
      <c r="IQK36" s="144"/>
      <c r="IQL36" s="144"/>
      <c r="IQM36" s="144"/>
      <c r="IQN36" s="144"/>
      <c r="IQO36" s="144"/>
      <c r="IQP36" s="144"/>
      <c r="IQQ36" s="144"/>
      <c r="IQR36" s="144"/>
      <c r="IQS36" s="144"/>
      <c r="IQT36" s="144"/>
      <c r="IQU36" s="144"/>
      <c r="IQV36" s="144"/>
      <c r="IQW36" s="144"/>
      <c r="IQX36" s="144"/>
      <c r="IQY36" s="144"/>
      <c r="IQZ36" s="144"/>
      <c r="IRA36" s="144"/>
      <c r="IRB36" s="144"/>
      <c r="IRC36" s="144"/>
      <c r="IRD36" s="144"/>
      <c r="IRE36" s="144"/>
      <c r="IRF36" s="144"/>
      <c r="IRG36" s="144"/>
      <c r="IRH36" s="144"/>
      <c r="IRI36" s="144"/>
      <c r="IRJ36" s="144"/>
      <c r="IRK36" s="144"/>
      <c r="IRL36" s="144"/>
      <c r="IRM36" s="144"/>
      <c r="IRN36" s="144"/>
      <c r="IRO36" s="144"/>
      <c r="IRP36" s="144"/>
      <c r="IRQ36" s="144"/>
      <c r="IRR36" s="144"/>
      <c r="IRS36" s="144"/>
      <c r="IRT36" s="144"/>
      <c r="IRU36" s="144"/>
      <c r="IRV36" s="144"/>
      <c r="IRW36" s="144"/>
      <c r="IRX36" s="144"/>
      <c r="IRY36" s="144"/>
      <c r="IRZ36" s="144"/>
      <c r="ISA36" s="144"/>
      <c r="ISB36" s="144"/>
      <c r="ISC36" s="144"/>
      <c r="ISD36" s="144"/>
      <c r="ISE36" s="144"/>
      <c r="ISF36" s="144"/>
      <c r="ISG36" s="144"/>
      <c r="ISH36" s="144"/>
      <c r="ISI36" s="144"/>
      <c r="ISJ36" s="144"/>
      <c r="ISK36" s="144"/>
      <c r="ISL36" s="144"/>
      <c r="ISM36" s="144"/>
      <c r="ISN36" s="144"/>
      <c r="ISO36" s="144"/>
      <c r="ISP36" s="144"/>
      <c r="ISQ36" s="144"/>
      <c r="ISR36" s="144"/>
      <c r="ISS36" s="144"/>
      <c r="IST36" s="144"/>
      <c r="ISU36" s="144"/>
      <c r="ISV36" s="144"/>
      <c r="ISW36" s="144"/>
      <c r="ISX36" s="144"/>
      <c r="ISY36" s="144"/>
      <c r="ISZ36" s="144"/>
      <c r="ITA36" s="144"/>
      <c r="ITB36" s="144"/>
      <c r="ITC36" s="144"/>
      <c r="ITD36" s="144"/>
      <c r="ITE36" s="144"/>
      <c r="ITF36" s="144"/>
      <c r="ITG36" s="144"/>
      <c r="ITH36" s="144"/>
      <c r="ITI36" s="144"/>
      <c r="ITJ36" s="144"/>
      <c r="ITK36" s="144"/>
      <c r="ITL36" s="144"/>
      <c r="ITM36" s="144"/>
      <c r="ITN36" s="144"/>
      <c r="ITO36" s="144"/>
      <c r="ITP36" s="144"/>
      <c r="ITQ36" s="144"/>
      <c r="ITR36" s="144"/>
      <c r="ITS36" s="144"/>
      <c r="ITT36" s="144"/>
      <c r="ITU36" s="144"/>
      <c r="ITV36" s="144"/>
      <c r="ITW36" s="144"/>
      <c r="ITX36" s="144"/>
      <c r="ITY36" s="144"/>
      <c r="ITZ36" s="144"/>
      <c r="IUA36" s="144"/>
      <c r="IUB36" s="144"/>
      <c r="IUC36" s="144"/>
      <c r="IUD36" s="144"/>
      <c r="IUE36" s="144"/>
      <c r="IUF36" s="144"/>
      <c r="IUG36" s="144"/>
      <c r="IUH36" s="144"/>
      <c r="IUI36" s="144"/>
      <c r="IUJ36" s="144"/>
      <c r="IUK36" s="144"/>
      <c r="IUL36" s="144"/>
      <c r="IUM36" s="144"/>
      <c r="IUN36" s="144"/>
      <c r="IUO36" s="144"/>
      <c r="IUP36" s="144"/>
      <c r="IUQ36" s="144"/>
      <c r="IUR36" s="144"/>
      <c r="IUS36" s="144"/>
      <c r="IUT36" s="144"/>
      <c r="IUU36" s="144"/>
      <c r="IUV36" s="144"/>
      <c r="IUW36" s="144"/>
      <c r="IUX36" s="144"/>
      <c r="IUY36" s="144"/>
      <c r="IUZ36" s="144"/>
      <c r="IVA36" s="144"/>
      <c r="IVB36" s="144"/>
      <c r="IVC36" s="144"/>
      <c r="IVD36" s="144"/>
      <c r="IVE36" s="144"/>
      <c r="IVF36" s="144"/>
      <c r="IVG36" s="144"/>
      <c r="IVH36" s="144"/>
      <c r="IVI36" s="144"/>
      <c r="IVJ36" s="144"/>
      <c r="IVK36" s="144"/>
      <c r="IVL36" s="144"/>
      <c r="IVM36" s="144"/>
      <c r="IVN36" s="144"/>
      <c r="IVO36" s="144"/>
      <c r="IVP36" s="144"/>
      <c r="IVQ36" s="144"/>
      <c r="IVR36" s="144"/>
      <c r="IVS36" s="144"/>
      <c r="IVT36" s="144"/>
      <c r="IVU36" s="144"/>
      <c r="IVV36" s="144"/>
      <c r="IVW36" s="144"/>
      <c r="IVX36" s="144"/>
      <c r="IVY36" s="144"/>
      <c r="IVZ36" s="144"/>
      <c r="IWA36" s="144"/>
      <c r="IWB36" s="144"/>
      <c r="IWC36" s="144"/>
      <c r="IWD36" s="144"/>
      <c r="IWE36" s="144"/>
      <c r="IWF36" s="144"/>
      <c r="IWG36" s="144"/>
      <c r="IWH36" s="144"/>
      <c r="IWI36" s="144"/>
      <c r="IWJ36" s="144"/>
      <c r="IWK36" s="144"/>
      <c r="IWL36" s="144"/>
      <c r="IWM36" s="144"/>
      <c r="IWN36" s="144"/>
      <c r="IWO36" s="144"/>
      <c r="IWP36" s="144"/>
      <c r="IWQ36" s="144"/>
      <c r="IWR36" s="144"/>
      <c r="IWS36" s="144"/>
      <c r="IWT36" s="144"/>
      <c r="IWU36" s="144"/>
      <c r="IWV36" s="144"/>
      <c r="IWW36" s="144"/>
      <c r="IWX36" s="144"/>
      <c r="IWY36" s="144"/>
      <c r="IWZ36" s="144"/>
      <c r="IXA36" s="144"/>
      <c r="IXB36" s="144"/>
      <c r="IXC36" s="144"/>
      <c r="IXD36" s="144"/>
      <c r="IXE36" s="144"/>
      <c r="IXF36" s="144"/>
      <c r="IXG36" s="144"/>
      <c r="IXH36" s="144"/>
      <c r="IXI36" s="144"/>
      <c r="IXJ36" s="144"/>
      <c r="IXK36" s="144"/>
      <c r="IXL36" s="144"/>
      <c r="IXM36" s="144"/>
      <c r="IXN36" s="144"/>
      <c r="IXO36" s="144"/>
      <c r="IXP36" s="144"/>
      <c r="IXQ36" s="144"/>
      <c r="IXR36" s="144"/>
      <c r="IXS36" s="144"/>
      <c r="IXT36" s="144"/>
      <c r="IXU36" s="144"/>
      <c r="IXV36" s="144"/>
      <c r="IXW36" s="144"/>
      <c r="IXX36" s="144"/>
      <c r="IXY36" s="144"/>
      <c r="IXZ36" s="144"/>
      <c r="IYA36" s="144"/>
      <c r="IYB36" s="144"/>
      <c r="IYC36" s="144"/>
      <c r="IYD36" s="144"/>
      <c r="IYE36" s="144"/>
      <c r="IYF36" s="144"/>
      <c r="IYG36" s="144"/>
      <c r="IYH36" s="144"/>
      <c r="IYI36" s="144"/>
      <c r="IYJ36" s="144"/>
      <c r="IYK36" s="144"/>
      <c r="IYL36" s="144"/>
      <c r="IYM36" s="144"/>
      <c r="IYN36" s="144"/>
      <c r="IYO36" s="144"/>
      <c r="IYP36" s="144"/>
      <c r="IYQ36" s="144"/>
      <c r="IYR36" s="144"/>
      <c r="IYS36" s="144"/>
      <c r="IYT36" s="144"/>
      <c r="IYU36" s="144"/>
      <c r="IYV36" s="144"/>
      <c r="IYW36" s="144"/>
      <c r="IYX36" s="144"/>
      <c r="IYY36" s="144"/>
      <c r="IYZ36" s="144"/>
      <c r="IZA36" s="144"/>
      <c r="IZB36" s="144"/>
      <c r="IZC36" s="144"/>
      <c r="IZD36" s="144"/>
      <c r="IZE36" s="144"/>
      <c r="IZF36" s="144"/>
      <c r="IZG36" s="144"/>
      <c r="IZH36" s="144"/>
      <c r="IZI36" s="144"/>
      <c r="IZJ36" s="144"/>
      <c r="IZK36" s="144"/>
      <c r="IZL36" s="144"/>
      <c r="IZM36" s="144"/>
      <c r="IZN36" s="144"/>
      <c r="IZO36" s="144"/>
      <c r="IZP36" s="144"/>
      <c r="IZQ36" s="144"/>
      <c r="IZR36" s="144"/>
      <c r="IZS36" s="144"/>
      <c r="IZT36" s="144"/>
      <c r="IZU36" s="144"/>
      <c r="IZV36" s="144"/>
      <c r="IZW36" s="144"/>
      <c r="IZX36" s="144"/>
      <c r="IZY36" s="144"/>
      <c r="IZZ36" s="144"/>
      <c r="JAA36" s="144"/>
      <c r="JAB36" s="144"/>
      <c r="JAC36" s="144"/>
      <c r="JAD36" s="144"/>
      <c r="JAE36" s="144"/>
      <c r="JAF36" s="144"/>
      <c r="JAG36" s="144"/>
      <c r="JAH36" s="144"/>
      <c r="JAI36" s="144"/>
      <c r="JAJ36" s="144"/>
      <c r="JAK36" s="144"/>
      <c r="JAL36" s="144"/>
      <c r="JAM36" s="144"/>
      <c r="JAN36" s="144"/>
      <c r="JAO36" s="144"/>
      <c r="JAP36" s="144"/>
      <c r="JAQ36" s="144"/>
      <c r="JAR36" s="144"/>
      <c r="JAS36" s="144"/>
      <c r="JAT36" s="144"/>
      <c r="JAU36" s="144"/>
      <c r="JAV36" s="144"/>
      <c r="JAW36" s="144"/>
      <c r="JAX36" s="144"/>
      <c r="JAY36" s="144"/>
      <c r="JAZ36" s="144"/>
      <c r="JBA36" s="144"/>
      <c r="JBB36" s="144"/>
      <c r="JBC36" s="144"/>
      <c r="JBD36" s="144"/>
      <c r="JBE36" s="144"/>
      <c r="JBF36" s="144"/>
      <c r="JBG36" s="144"/>
      <c r="JBH36" s="144"/>
      <c r="JBI36" s="144"/>
      <c r="JBJ36" s="144"/>
      <c r="JBK36" s="144"/>
      <c r="JBL36" s="144"/>
      <c r="JBM36" s="144"/>
      <c r="JBN36" s="144"/>
      <c r="JBO36" s="144"/>
      <c r="JBP36" s="144"/>
      <c r="JBQ36" s="144"/>
      <c r="JBR36" s="144"/>
      <c r="JBS36" s="144"/>
      <c r="JBT36" s="144"/>
      <c r="JBU36" s="144"/>
      <c r="JBV36" s="144"/>
      <c r="JBW36" s="144"/>
      <c r="JBX36" s="144"/>
      <c r="JBY36" s="144"/>
      <c r="JBZ36" s="144"/>
      <c r="JCA36" s="144"/>
      <c r="JCB36" s="144"/>
      <c r="JCC36" s="144"/>
      <c r="JCD36" s="144"/>
      <c r="JCE36" s="144"/>
      <c r="JCF36" s="144"/>
      <c r="JCG36" s="144"/>
      <c r="JCH36" s="144"/>
      <c r="JCI36" s="144"/>
      <c r="JCJ36" s="144"/>
      <c r="JCK36" s="144"/>
      <c r="JCL36" s="144"/>
      <c r="JCM36" s="144"/>
      <c r="JCN36" s="144"/>
      <c r="JCO36" s="144"/>
      <c r="JCP36" s="144"/>
      <c r="JCQ36" s="144"/>
      <c r="JCR36" s="144"/>
      <c r="JCS36" s="144"/>
      <c r="JCT36" s="144"/>
      <c r="JCU36" s="144"/>
      <c r="JCV36" s="144"/>
      <c r="JCW36" s="144"/>
      <c r="JCX36" s="144"/>
      <c r="JCY36" s="144"/>
      <c r="JCZ36" s="144"/>
      <c r="JDA36" s="144"/>
      <c r="JDB36" s="144"/>
      <c r="JDC36" s="144"/>
      <c r="JDD36" s="144"/>
      <c r="JDE36" s="144"/>
      <c r="JDF36" s="144"/>
      <c r="JDG36" s="144"/>
      <c r="JDH36" s="144"/>
      <c r="JDI36" s="144"/>
      <c r="JDJ36" s="144"/>
      <c r="JDK36" s="144"/>
      <c r="JDL36" s="144"/>
      <c r="JDM36" s="144"/>
      <c r="JDN36" s="144"/>
      <c r="JDO36" s="144"/>
      <c r="JDP36" s="144"/>
      <c r="JDQ36" s="144"/>
      <c r="JDR36" s="144"/>
      <c r="JDS36" s="144"/>
      <c r="JDT36" s="144"/>
      <c r="JDU36" s="144"/>
      <c r="JDV36" s="144"/>
      <c r="JDW36" s="144"/>
      <c r="JDX36" s="144"/>
      <c r="JDY36" s="144"/>
      <c r="JDZ36" s="144"/>
      <c r="JEA36" s="144"/>
      <c r="JEB36" s="144"/>
      <c r="JEC36" s="144"/>
      <c r="JED36" s="144"/>
      <c r="JEE36" s="144"/>
      <c r="JEF36" s="144"/>
      <c r="JEG36" s="144"/>
      <c r="JEH36" s="144"/>
      <c r="JEI36" s="144"/>
      <c r="JEJ36" s="144"/>
      <c r="JEK36" s="144"/>
      <c r="JEL36" s="144"/>
      <c r="JEM36" s="144"/>
      <c r="JEN36" s="144"/>
      <c r="JEO36" s="144"/>
      <c r="JEP36" s="144"/>
      <c r="JEQ36" s="144"/>
      <c r="JER36" s="144"/>
      <c r="JES36" s="144"/>
      <c r="JET36" s="144"/>
      <c r="JEU36" s="144"/>
      <c r="JEV36" s="144"/>
      <c r="JEW36" s="144"/>
      <c r="JEX36" s="144"/>
      <c r="JEY36" s="144"/>
      <c r="JEZ36" s="144"/>
      <c r="JFA36" s="144"/>
      <c r="JFB36" s="144"/>
      <c r="JFC36" s="144"/>
      <c r="JFD36" s="144"/>
      <c r="JFE36" s="144"/>
      <c r="JFF36" s="144"/>
      <c r="JFG36" s="144"/>
      <c r="JFH36" s="144"/>
      <c r="JFI36" s="144"/>
      <c r="JFJ36" s="144"/>
      <c r="JFK36" s="144"/>
      <c r="JFL36" s="144"/>
      <c r="JFM36" s="144"/>
      <c r="JFN36" s="144"/>
      <c r="JFO36" s="144"/>
      <c r="JFP36" s="144"/>
      <c r="JFQ36" s="144"/>
      <c r="JFR36" s="144"/>
      <c r="JFS36" s="144"/>
      <c r="JFT36" s="144"/>
      <c r="JFU36" s="144"/>
      <c r="JFV36" s="144"/>
      <c r="JFW36" s="144"/>
      <c r="JFX36" s="144"/>
      <c r="JFY36" s="144"/>
      <c r="JFZ36" s="144"/>
      <c r="JGA36" s="144"/>
      <c r="JGB36" s="144"/>
      <c r="JGC36" s="144"/>
      <c r="JGD36" s="144"/>
      <c r="JGE36" s="144"/>
      <c r="JGF36" s="144"/>
      <c r="JGG36" s="144"/>
      <c r="JGH36" s="144"/>
      <c r="JGI36" s="144"/>
      <c r="JGJ36" s="144"/>
      <c r="JGK36" s="144"/>
      <c r="JGL36" s="144"/>
      <c r="JGM36" s="144"/>
      <c r="JGN36" s="144"/>
      <c r="JGO36" s="144"/>
      <c r="JGP36" s="144"/>
      <c r="JGQ36" s="144"/>
      <c r="JGR36" s="144"/>
      <c r="JGS36" s="144"/>
      <c r="JGT36" s="144"/>
      <c r="JGU36" s="144"/>
      <c r="JGV36" s="144"/>
      <c r="JGW36" s="144"/>
      <c r="JGX36" s="144"/>
      <c r="JGY36" s="144"/>
      <c r="JGZ36" s="144"/>
      <c r="JHA36" s="144"/>
      <c r="JHB36" s="144"/>
      <c r="JHC36" s="144"/>
      <c r="JHD36" s="144"/>
      <c r="JHE36" s="144"/>
      <c r="JHF36" s="144"/>
      <c r="JHG36" s="144"/>
      <c r="JHH36" s="144"/>
      <c r="JHI36" s="144"/>
      <c r="JHJ36" s="144"/>
      <c r="JHK36" s="144"/>
      <c r="JHL36" s="144"/>
      <c r="JHM36" s="144"/>
      <c r="JHN36" s="144"/>
      <c r="JHO36" s="144"/>
      <c r="JHP36" s="144"/>
      <c r="JHQ36" s="144"/>
      <c r="JHR36" s="144"/>
      <c r="JHS36" s="144"/>
      <c r="JHT36" s="144"/>
      <c r="JHU36" s="144"/>
      <c r="JHV36" s="144"/>
      <c r="JHW36" s="144"/>
      <c r="JHX36" s="144"/>
      <c r="JHY36" s="144"/>
      <c r="JHZ36" s="144"/>
      <c r="JIA36" s="144"/>
      <c r="JIB36" s="144"/>
      <c r="JIC36" s="144"/>
      <c r="JID36" s="144"/>
      <c r="JIE36" s="144"/>
      <c r="JIF36" s="144"/>
      <c r="JIG36" s="144"/>
      <c r="JIH36" s="144"/>
      <c r="JII36" s="144"/>
      <c r="JIJ36" s="144"/>
      <c r="JIK36" s="144"/>
      <c r="JIL36" s="144"/>
      <c r="JIM36" s="144"/>
      <c r="JIN36" s="144"/>
      <c r="JIO36" s="144"/>
      <c r="JIP36" s="144"/>
      <c r="JIQ36" s="144"/>
      <c r="JIR36" s="144"/>
      <c r="JIS36" s="144"/>
      <c r="JIT36" s="144"/>
      <c r="JIU36" s="144"/>
      <c r="JIV36" s="144"/>
      <c r="JIW36" s="144"/>
      <c r="JIX36" s="144"/>
      <c r="JIY36" s="144"/>
      <c r="JIZ36" s="144"/>
      <c r="JJA36" s="144"/>
      <c r="JJB36" s="144"/>
      <c r="JJC36" s="144"/>
      <c r="JJD36" s="144"/>
      <c r="JJE36" s="144"/>
      <c r="JJF36" s="144"/>
      <c r="JJG36" s="144"/>
      <c r="JJH36" s="144"/>
      <c r="JJI36" s="144"/>
      <c r="JJJ36" s="144"/>
      <c r="JJK36" s="144"/>
      <c r="JJL36" s="144"/>
      <c r="JJM36" s="144"/>
      <c r="JJN36" s="144"/>
      <c r="JJO36" s="144"/>
      <c r="JJP36" s="144"/>
      <c r="JJQ36" s="144"/>
      <c r="JJR36" s="144"/>
      <c r="JJS36" s="144"/>
      <c r="JJT36" s="144"/>
      <c r="JJU36" s="144"/>
      <c r="JJV36" s="144"/>
      <c r="JJW36" s="144"/>
      <c r="JJX36" s="144"/>
      <c r="JJY36" s="144"/>
      <c r="JJZ36" s="144"/>
      <c r="JKA36" s="144"/>
      <c r="JKB36" s="144"/>
      <c r="JKC36" s="144"/>
      <c r="JKD36" s="144"/>
      <c r="JKE36" s="144"/>
      <c r="JKF36" s="144"/>
      <c r="JKG36" s="144"/>
      <c r="JKH36" s="144"/>
      <c r="JKI36" s="144"/>
      <c r="JKJ36" s="144"/>
      <c r="JKK36" s="144"/>
      <c r="JKL36" s="144"/>
      <c r="JKM36" s="144"/>
      <c r="JKN36" s="144"/>
      <c r="JKO36" s="144"/>
      <c r="JKP36" s="144"/>
      <c r="JKQ36" s="144"/>
      <c r="JKR36" s="144"/>
      <c r="JKS36" s="144"/>
      <c r="JKT36" s="144"/>
      <c r="JKU36" s="144"/>
      <c r="JKV36" s="144"/>
      <c r="JKW36" s="144"/>
      <c r="JKX36" s="144"/>
      <c r="JKY36" s="144"/>
      <c r="JKZ36" s="144"/>
      <c r="JLA36" s="144"/>
      <c r="JLB36" s="144"/>
      <c r="JLC36" s="144"/>
      <c r="JLD36" s="144"/>
      <c r="JLE36" s="144"/>
      <c r="JLF36" s="144"/>
      <c r="JLG36" s="144"/>
      <c r="JLH36" s="144"/>
      <c r="JLI36" s="144"/>
      <c r="JLJ36" s="144"/>
      <c r="JLK36" s="144"/>
      <c r="JLL36" s="144"/>
      <c r="JLM36" s="144"/>
      <c r="JLN36" s="144"/>
      <c r="JLO36" s="144"/>
      <c r="JLP36" s="144"/>
      <c r="JLQ36" s="144"/>
      <c r="JLR36" s="144"/>
      <c r="JLS36" s="144"/>
      <c r="JLT36" s="144"/>
      <c r="JLU36" s="144"/>
      <c r="JLV36" s="144"/>
      <c r="JLW36" s="144"/>
      <c r="JLX36" s="144"/>
      <c r="JLY36" s="144"/>
      <c r="JLZ36" s="144"/>
      <c r="JMA36" s="144"/>
      <c r="JMB36" s="144"/>
      <c r="JMC36" s="144"/>
      <c r="JMD36" s="144"/>
      <c r="JME36" s="144"/>
      <c r="JMF36" s="144"/>
      <c r="JMG36" s="144"/>
      <c r="JMH36" s="144"/>
      <c r="JMI36" s="144"/>
      <c r="JMJ36" s="144"/>
      <c r="JMK36" s="144"/>
      <c r="JML36" s="144"/>
      <c r="JMM36" s="144"/>
      <c r="JMN36" s="144"/>
      <c r="JMO36" s="144"/>
      <c r="JMP36" s="144"/>
      <c r="JMQ36" s="144"/>
      <c r="JMR36" s="144"/>
      <c r="JMS36" s="144"/>
      <c r="JMT36" s="144"/>
      <c r="JMU36" s="144"/>
      <c r="JMV36" s="144"/>
      <c r="JMW36" s="144"/>
      <c r="JMX36" s="144"/>
      <c r="JMY36" s="144"/>
      <c r="JMZ36" s="144"/>
      <c r="JNA36" s="144"/>
      <c r="JNB36" s="144"/>
      <c r="JNC36" s="144"/>
      <c r="JND36" s="144"/>
      <c r="JNE36" s="144"/>
      <c r="JNF36" s="144"/>
      <c r="JNG36" s="144"/>
      <c r="JNH36" s="144"/>
      <c r="JNI36" s="144"/>
      <c r="JNJ36" s="144"/>
      <c r="JNK36" s="144"/>
      <c r="JNL36" s="144"/>
      <c r="JNM36" s="144"/>
      <c r="JNN36" s="144"/>
      <c r="JNO36" s="144"/>
      <c r="JNP36" s="144"/>
      <c r="JNQ36" s="144"/>
      <c r="JNR36" s="144"/>
      <c r="JNS36" s="144"/>
      <c r="JNT36" s="144"/>
      <c r="JNU36" s="144"/>
      <c r="JNV36" s="144"/>
      <c r="JNW36" s="144"/>
      <c r="JNX36" s="144"/>
      <c r="JNY36" s="144"/>
      <c r="JNZ36" s="144"/>
      <c r="JOA36" s="144"/>
      <c r="JOB36" s="144"/>
      <c r="JOC36" s="144"/>
      <c r="JOD36" s="144"/>
      <c r="JOE36" s="144"/>
      <c r="JOF36" s="144"/>
      <c r="JOG36" s="144"/>
      <c r="JOH36" s="144"/>
      <c r="JOI36" s="144"/>
      <c r="JOJ36" s="144"/>
      <c r="JOK36" s="144"/>
      <c r="JOL36" s="144"/>
      <c r="JOM36" s="144"/>
      <c r="JON36" s="144"/>
      <c r="JOO36" s="144"/>
      <c r="JOP36" s="144"/>
      <c r="JOQ36" s="144"/>
      <c r="JOR36" s="144"/>
      <c r="JOS36" s="144"/>
      <c r="JOT36" s="144"/>
      <c r="JOU36" s="144"/>
      <c r="JOV36" s="144"/>
      <c r="JOW36" s="144"/>
      <c r="JOX36" s="144"/>
      <c r="JOY36" s="144"/>
      <c r="JOZ36" s="144"/>
      <c r="JPA36" s="144"/>
      <c r="JPB36" s="144"/>
      <c r="JPC36" s="144"/>
      <c r="JPD36" s="144"/>
      <c r="JPE36" s="144"/>
      <c r="JPF36" s="144"/>
      <c r="JPG36" s="144"/>
      <c r="JPH36" s="144"/>
      <c r="JPI36" s="144"/>
      <c r="JPJ36" s="144"/>
      <c r="JPK36" s="144"/>
      <c r="JPL36" s="144"/>
      <c r="JPM36" s="144"/>
      <c r="JPN36" s="144"/>
      <c r="JPO36" s="144"/>
      <c r="JPP36" s="144"/>
      <c r="JPQ36" s="144"/>
      <c r="JPR36" s="144"/>
      <c r="JPS36" s="144"/>
      <c r="JPT36" s="144"/>
      <c r="JPU36" s="144"/>
      <c r="JPV36" s="144"/>
      <c r="JPW36" s="144"/>
      <c r="JPX36" s="144"/>
      <c r="JPY36" s="144"/>
      <c r="JPZ36" s="144"/>
      <c r="JQA36" s="144"/>
      <c r="JQB36" s="144"/>
      <c r="JQC36" s="144"/>
      <c r="JQD36" s="144"/>
      <c r="JQE36" s="144"/>
      <c r="JQF36" s="144"/>
      <c r="JQG36" s="144"/>
      <c r="JQH36" s="144"/>
      <c r="JQI36" s="144"/>
      <c r="JQJ36" s="144"/>
      <c r="JQK36" s="144"/>
      <c r="JQL36" s="144"/>
      <c r="JQM36" s="144"/>
      <c r="JQN36" s="144"/>
      <c r="JQO36" s="144"/>
      <c r="JQP36" s="144"/>
      <c r="JQQ36" s="144"/>
      <c r="JQR36" s="144"/>
      <c r="JQS36" s="144"/>
      <c r="JQT36" s="144"/>
      <c r="JQU36" s="144"/>
      <c r="JQV36" s="144"/>
      <c r="JQW36" s="144"/>
      <c r="JQX36" s="144"/>
      <c r="JQY36" s="144"/>
      <c r="JQZ36" s="144"/>
      <c r="JRA36" s="144"/>
      <c r="JRB36" s="144"/>
      <c r="JRC36" s="144"/>
      <c r="JRD36" s="144"/>
      <c r="JRE36" s="144"/>
      <c r="JRF36" s="144"/>
      <c r="JRG36" s="144"/>
      <c r="JRH36" s="144"/>
      <c r="JRI36" s="144"/>
      <c r="JRJ36" s="144"/>
      <c r="JRK36" s="144"/>
      <c r="JRL36" s="144"/>
      <c r="JRM36" s="144"/>
      <c r="JRN36" s="144"/>
      <c r="JRO36" s="144"/>
      <c r="JRP36" s="144"/>
      <c r="JRQ36" s="144"/>
      <c r="JRR36" s="144"/>
      <c r="JRS36" s="144"/>
      <c r="JRT36" s="144"/>
      <c r="JRU36" s="144"/>
      <c r="JRV36" s="144"/>
      <c r="JRW36" s="144"/>
      <c r="JRX36" s="144"/>
      <c r="JRY36" s="144"/>
      <c r="JRZ36" s="144"/>
      <c r="JSA36" s="144"/>
      <c r="JSB36" s="144"/>
      <c r="JSC36" s="144"/>
      <c r="JSD36" s="144"/>
      <c r="JSE36" s="144"/>
      <c r="JSF36" s="144"/>
      <c r="JSG36" s="144"/>
      <c r="JSH36" s="144"/>
      <c r="JSI36" s="144"/>
      <c r="JSJ36" s="144"/>
      <c r="JSK36" s="144"/>
      <c r="JSL36" s="144"/>
      <c r="JSM36" s="144"/>
      <c r="JSN36" s="144"/>
      <c r="JSO36" s="144"/>
      <c r="JSP36" s="144"/>
      <c r="JSQ36" s="144"/>
      <c r="JSR36" s="144"/>
      <c r="JSS36" s="144"/>
      <c r="JST36" s="144"/>
      <c r="JSU36" s="144"/>
      <c r="JSV36" s="144"/>
      <c r="JSW36" s="144"/>
      <c r="JSX36" s="144"/>
      <c r="JSY36" s="144"/>
      <c r="JSZ36" s="144"/>
      <c r="JTA36" s="144"/>
      <c r="JTB36" s="144"/>
      <c r="JTC36" s="144"/>
      <c r="JTD36" s="144"/>
      <c r="JTE36" s="144"/>
      <c r="JTF36" s="144"/>
      <c r="JTG36" s="144"/>
      <c r="JTH36" s="144"/>
      <c r="JTI36" s="144"/>
      <c r="JTJ36" s="144"/>
      <c r="JTK36" s="144"/>
      <c r="JTL36" s="144"/>
      <c r="JTM36" s="144"/>
      <c r="JTN36" s="144"/>
      <c r="JTO36" s="144"/>
      <c r="JTP36" s="144"/>
      <c r="JTQ36" s="144"/>
      <c r="JTR36" s="144"/>
      <c r="JTS36" s="144"/>
      <c r="JTT36" s="144"/>
      <c r="JTU36" s="144"/>
      <c r="JTV36" s="144"/>
      <c r="JTW36" s="144"/>
      <c r="JTX36" s="144"/>
      <c r="JTY36" s="144"/>
      <c r="JTZ36" s="144"/>
      <c r="JUA36" s="144"/>
      <c r="JUB36" s="144"/>
      <c r="JUC36" s="144"/>
      <c r="JUD36" s="144"/>
      <c r="JUE36" s="144"/>
      <c r="JUF36" s="144"/>
      <c r="JUG36" s="144"/>
      <c r="JUH36" s="144"/>
      <c r="JUI36" s="144"/>
      <c r="JUJ36" s="144"/>
      <c r="JUK36" s="144"/>
      <c r="JUL36" s="144"/>
      <c r="JUM36" s="144"/>
      <c r="JUN36" s="144"/>
      <c r="JUO36" s="144"/>
      <c r="JUP36" s="144"/>
      <c r="JUQ36" s="144"/>
      <c r="JUR36" s="144"/>
      <c r="JUS36" s="144"/>
      <c r="JUT36" s="144"/>
      <c r="JUU36" s="144"/>
      <c r="JUV36" s="144"/>
      <c r="JUW36" s="144"/>
      <c r="JUX36" s="144"/>
      <c r="JUY36" s="144"/>
      <c r="JUZ36" s="144"/>
      <c r="JVA36" s="144"/>
      <c r="JVB36" s="144"/>
      <c r="JVC36" s="144"/>
      <c r="JVD36" s="144"/>
      <c r="JVE36" s="144"/>
      <c r="JVF36" s="144"/>
      <c r="JVG36" s="144"/>
      <c r="JVH36" s="144"/>
      <c r="JVI36" s="144"/>
      <c r="JVJ36" s="144"/>
      <c r="JVK36" s="144"/>
      <c r="JVL36" s="144"/>
      <c r="JVM36" s="144"/>
      <c r="JVN36" s="144"/>
      <c r="JVO36" s="144"/>
      <c r="JVP36" s="144"/>
      <c r="JVQ36" s="144"/>
      <c r="JVR36" s="144"/>
      <c r="JVS36" s="144"/>
      <c r="JVT36" s="144"/>
      <c r="JVU36" s="144"/>
      <c r="JVV36" s="144"/>
      <c r="JVW36" s="144"/>
      <c r="JVX36" s="144"/>
      <c r="JVY36" s="144"/>
      <c r="JVZ36" s="144"/>
      <c r="JWA36" s="144"/>
      <c r="JWB36" s="144"/>
      <c r="JWC36" s="144"/>
      <c r="JWD36" s="144"/>
      <c r="JWE36" s="144"/>
      <c r="JWF36" s="144"/>
      <c r="JWG36" s="144"/>
      <c r="JWH36" s="144"/>
      <c r="JWI36" s="144"/>
      <c r="JWJ36" s="144"/>
      <c r="JWK36" s="144"/>
      <c r="JWL36" s="144"/>
      <c r="JWM36" s="144"/>
      <c r="JWN36" s="144"/>
      <c r="JWO36" s="144"/>
      <c r="JWP36" s="144"/>
      <c r="JWQ36" s="144"/>
      <c r="JWR36" s="144"/>
      <c r="JWS36" s="144"/>
      <c r="JWT36" s="144"/>
      <c r="JWU36" s="144"/>
      <c r="JWV36" s="144"/>
      <c r="JWW36" s="144"/>
      <c r="JWX36" s="144"/>
      <c r="JWY36" s="144"/>
      <c r="JWZ36" s="144"/>
      <c r="JXA36" s="144"/>
      <c r="JXB36" s="144"/>
      <c r="JXC36" s="144"/>
      <c r="JXD36" s="144"/>
      <c r="JXE36" s="144"/>
      <c r="JXF36" s="144"/>
      <c r="JXG36" s="144"/>
      <c r="JXH36" s="144"/>
      <c r="JXI36" s="144"/>
      <c r="JXJ36" s="144"/>
      <c r="JXK36" s="144"/>
      <c r="JXL36" s="144"/>
      <c r="JXM36" s="144"/>
      <c r="JXN36" s="144"/>
      <c r="JXO36" s="144"/>
      <c r="JXP36" s="144"/>
      <c r="JXQ36" s="144"/>
      <c r="JXR36" s="144"/>
      <c r="JXS36" s="144"/>
      <c r="JXT36" s="144"/>
      <c r="JXU36" s="144"/>
      <c r="JXV36" s="144"/>
      <c r="JXW36" s="144"/>
      <c r="JXX36" s="144"/>
      <c r="JXY36" s="144"/>
      <c r="JXZ36" s="144"/>
      <c r="JYA36" s="144"/>
      <c r="JYB36" s="144"/>
      <c r="JYC36" s="144"/>
      <c r="JYD36" s="144"/>
      <c r="JYE36" s="144"/>
      <c r="JYF36" s="144"/>
      <c r="JYG36" s="144"/>
      <c r="JYH36" s="144"/>
      <c r="JYI36" s="144"/>
      <c r="JYJ36" s="144"/>
      <c r="JYK36" s="144"/>
      <c r="JYL36" s="144"/>
      <c r="JYM36" s="144"/>
      <c r="JYN36" s="144"/>
      <c r="JYO36" s="144"/>
      <c r="JYP36" s="144"/>
      <c r="JYQ36" s="144"/>
      <c r="JYR36" s="144"/>
      <c r="JYS36" s="144"/>
      <c r="JYT36" s="144"/>
      <c r="JYU36" s="144"/>
      <c r="JYV36" s="144"/>
      <c r="JYW36" s="144"/>
      <c r="JYX36" s="144"/>
      <c r="JYY36" s="144"/>
      <c r="JYZ36" s="144"/>
      <c r="JZA36" s="144"/>
      <c r="JZB36" s="144"/>
      <c r="JZC36" s="144"/>
      <c r="JZD36" s="144"/>
      <c r="JZE36" s="144"/>
      <c r="JZF36" s="144"/>
      <c r="JZG36" s="144"/>
      <c r="JZH36" s="144"/>
      <c r="JZI36" s="144"/>
      <c r="JZJ36" s="144"/>
      <c r="JZK36" s="144"/>
      <c r="JZL36" s="144"/>
      <c r="JZM36" s="144"/>
      <c r="JZN36" s="144"/>
      <c r="JZO36" s="144"/>
      <c r="JZP36" s="144"/>
      <c r="JZQ36" s="144"/>
      <c r="JZR36" s="144"/>
      <c r="JZS36" s="144"/>
      <c r="JZT36" s="144"/>
      <c r="JZU36" s="144"/>
      <c r="JZV36" s="144"/>
      <c r="JZW36" s="144"/>
      <c r="JZX36" s="144"/>
      <c r="JZY36" s="144"/>
      <c r="JZZ36" s="144"/>
      <c r="KAA36" s="144"/>
      <c r="KAB36" s="144"/>
      <c r="KAC36" s="144"/>
      <c r="KAD36" s="144"/>
      <c r="KAE36" s="144"/>
      <c r="KAF36" s="144"/>
      <c r="KAG36" s="144"/>
      <c r="KAH36" s="144"/>
      <c r="KAI36" s="144"/>
      <c r="KAJ36" s="144"/>
      <c r="KAK36" s="144"/>
      <c r="KAL36" s="144"/>
      <c r="KAM36" s="144"/>
      <c r="KAN36" s="144"/>
      <c r="KAO36" s="144"/>
      <c r="KAP36" s="144"/>
      <c r="KAQ36" s="144"/>
      <c r="KAR36" s="144"/>
      <c r="KAS36" s="144"/>
      <c r="KAT36" s="144"/>
      <c r="KAU36" s="144"/>
      <c r="KAV36" s="144"/>
      <c r="KAW36" s="144"/>
      <c r="KAX36" s="144"/>
      <c r="KAY36" s="144"/>
      <c r="KAZ36" s="144"/>
      <c r="KBA36" s="144"/>
      <c r="KBB36" s="144"/>
      <c r="KBC36" s="144"/>
      <c r="KBD36" s="144"/>
      <c r="KBE36" s="144"/>
      <c r="KBF36" s="144"/>
      <c r="KBG36" s="144"/>
      <c r="KBH36" s="144"/>
      <c r="KBI36" s="144"/>
      <c r="KBJ36" s="144"/>
      <c r="KBK36" s="144"/>
      <c r="KBL36" s="144"/>
      <c r="KBM36" s="144"/>
      <c r="KBN36" s="144"/>
      <c r="KBO36" s="144"/>
      <c r="KBP36" s="144"/>
      <c r="KBQ36" s="144"/>
      <c r="KBR36" s="144"/>
      <c r="KBS36" s="144"/>
      <c r="KBT36" s="144"/>
      <c r="KBU36" s="144"/>
      <c r="KBV36" s="144"/>
      <c r="KBW36" s="144"/>
      <c r="KBX36" s="144"/>
      <c r="KBY36" s="144"/>
      <c r="KBZ36" s="144"/>
      <c r="KCA36" s="144"/>
      <c r="KCB36" s="144"/>
      <c r="KCC36" s="144"/>
      <c r="KCD36" s="144"/>
      <c r="KCE36" s="144"/>
      <c r="KCF36" s="144"/>
      <c r="KCG36" s="144"/>
      <c r="KCH36" s="144"/>
      <c r="KCI36" s="144"/>
      <c r="KCJ36" s="144"/>
      <c r="KCK36" s="144"/>
      <c r="KCL36" s="144"/>
      <c r="KCM36" s="144"/>
      <c r="KCN36" s="144"/>
      <c r="KCO36" s="144"/>
      <c r="KCP36" s="144"/>
      <c r="KCQ36" s="144"/>
      <c r="KCR36" s="144"/>
      <c r="KCS36" s="144"/>
      <c r="KCT36" s="144"/>
      <c r="KCU36" s="144"/>
      <c r="KCV36" s="144"/>
      <c r="KCW36" s="144"/>
      <c r="KCX36" s="144"/>
      <c r="KCY36" s="144"/>
      <c r="KCZ36" s="144"/>
      <c r="KDA36" s="144"/>
      <c r="KDB36" s="144"/>
      <c r="KDC36" s="144"/>
      <c r="KDD36" s="144"/>
      <c r="KDE36" s="144"/>
      <c r="KDF36" s="144"/>
      <c r="KDG36" s="144"/>
      <c r="KDH36" s="144"/>
      <c r="KDI36" s="144"/>
      <c r="KDJ36" s="144"/>
      <c r="KDK36" s="144"/>
      <c r="KDL36" s="144"/>
      <c r="KDM36" s="144"/>
      <c r="KDN36" s="144"/>
      <c r="KDO36" s="144"/>
      <c r="KDP36" s="144"/>
      <c r="KDQ36" s="144"/>
      <c r="KDR36" s="144"/>
      <c r="KDS36" s="144"/>
      <c r="KDT36" s="144"/>
      <c r="KDU36" s="144"/>
      <c r="KDV36" s="144"/>
      <c r="KDW36" s="144"/>
      <c r="KDX36" s="144"/>
      <c r="KDY36" s="144"/>
      <c r="KDZ36" s="144"/>
      <c r="KEA36" s="144"/>
      <c r="KEB36" s="144"/>
      <c r="KEC36" s="144"/>
      <c r="KED36" s="144"/>
      <c r="KEE36" s="144"/>
      <c r="KEF36" s="144"/>
      <c r="KEG36" s="144"/>
      <c r="KEH36" s="144"/>
      <c r="KEI36" s="144"/>
      <c r="KEJ36" s="144"/>
      <c r="KEK36" s="144"/>
      <c r="KEL36" s="144"/>
      <c r="KEM36" s="144"/>
      <c r="KEN36" s="144"/>
      <c r="KEO36" s="144"/>
      <c r="KEP36" s="144"/>
      <c r="KEQ36" s="144"/>
      <c r="KER36" s="144"/>
      <c r="KES36" s="144"/>
      <c r="KET36" s="144"/>
      <c r="KEU36" s="144"/>
      <c r="KEV36" s="144"/>
      <c r="KEW36" s="144"/>
      <c r="KEX36" s="144"/>
      <c r="KEY36" s="144"/>
      <c r="KEZ36" s="144"/>
      <c r="KFA36" s="144"/>
      <c r="KFB36" s="144"/>
      <c r="KFC36" s="144"/>
      <c r="KFD36" s="144"/>
      <c r="KFE36" s="144"/>
      <c r="KFF36" s="144"/>
      <c r="KFG36" s="144"/>
      <c r="KFH36" s="144"/>
      <c r="KFI36" s="144"/>
      <c r="KFJ36" s="144"/>
      <c r="KFK36" s="144"/>
      <c r="KFL36" s="144"/>
      <c r="KFM36" s="144"/>
      <c r="KFN36" s="144"/>
      <c r="KFO36" s="144"/>
      <c r="KFP36" s="144"/>
      <c r="KFQ36" s="144"/>
      <c r="KFR36" s="144"/>
      <c r="KFS36" s="144"/>
      <c r="KFT36" s="144"/>
      <c r="KFU36" s="144"/>
      <c r="KFV36" s="144"/>
      <c r="KFW36" s="144"/>
      <c r="KFX36" s="144"/>
      <c r="KFY36" s="144"/>
      <c r="KFZ36" s="144"/>
      <c r="KGA36" s="144"/>
      <c r="KGB36" s="144"/>
      <c r="KGC36" s="144"/>
      <c r="KGD36" s="144"/>
      <c r="KGE36" s="144"/>
      <c r="KGF36" s="144"/>
      <c r="KGG36" s="144"/>
      <c r="KGH36" s="144"/>
      <c r="KGI36" s="144"/>
      <c r="KGJ36" s="144"/>
      <c r="KGK36" s="144"/>
      <c r="KGL36" s="144"/>
      <c r="KGM36" s="144"/>
      <c r="KGN36" s="144"/>
      <c r="KGO36" s="144"/>
      <c r="KGP36" s="144"/>
      <c r="KGQ36" s="144"/>
      <c r="KGR36" s="144"/>
      <c r="KGS36" s="144"/>
      <c r="KGT36" s="144"/>
      <c r="KGU36" s="144"/>
      <c r="KGV36" s="144"/>
      <c r="KGW36" s="144"/>
      <c r="KGX36" s="144"/>
      <c r="KGY36" s="144"/>
      <c r="KGZ36" s="144"/>
      <c r="KHA36" s="144"/>
      <c r="KHB36" s="144"/>
      <c r="KHC36" s="144"/>
      <c r="KHD36" s="144"/>
      <c r="KHE36" s="144"/>
      <c r="KHF36" s="144"/>
      <c r="KHG36" s="144"/>
      <c r="KHH36" s="144"/>
      <c r="KHI36" s="144"/>
      <c r="KHJ36" s="144"/>
      <c r="KHK36" s="144"/>
      <c r="KHL36" s="144"/>
      <c r="KHM36" s="144"/>
      <c r="KHN36" s="144"/>
      <c r="KHO36" s="144"/>
      <c r="KHP36" s="144"/>
      <c r="KHQ36" s="144"/>
      <c r="KHR36" s="144"/>
      <c r="KHS36" s="144"/>
      <c r="KHT36" s="144"/>
      <c r="KHU36" s="144"/>
      <c r="KHV36" s="144"/>
      <c r="KHW36" s="144"/>
      <c r="KHX36" s="144"/>
      <c r="KHY36" s="144"/>
      <c r="KHZ36" s="144"/>
      <c r="KIA36" s="144"/>
      <c r="KIB36" s="144"/>
      <c r="KIC36" s="144"/>
      <c r="KID36" s="144"/>
      <c r="KIE36" s="144"/>
      <c r="KIF36" s="144"/>
      <c r="KIG36" s="144"/>
      <c r="KIH36" s="144"/>
      <c r="KII36" s="144"/>
      <c r="KIJ36" s="144"/>
      <c r="KIK36" s="144"/>
      <c r="KIL36" s="144"/>
      <c r="KIM36" s="144"/>
      <c r="KIN36" s="144"/>
      <c r="KIO36" s="144"/>
      <c r="KIP36" s="144"/>
      <c r="KIQ36" s="144"/>
      <c r="KIR36" s="144"/>
      <c r="KIS36" s="144"/>
      <c r="KIT36" s="144"/>
      <c r="KIU36" s="144"/>
      <c r="KIV36" s="144"/>
      <c r="KIW36" s="144"/>
      <c r="KIX36" s="144"/>
      <c r="KIY36" s="144"/>
      <c r="KIZ36" s="144"/>
      <c r="KJA36" s="144"/>
      <c r="KJB36" s="144"/>
      <c r="KJC36" s="144"/>
      <c r="KJD36" s="144"/>
      <c r="KJE36" s="144"/>
      <c r="KJF36" s="144"/>
      <c r="KJG36" s="144"/>
      <c r="KJH36" s="144"/>
      <c r="KJI36" s="144"/>
      <c r="KJJ36" s="144"/>
      <c r="KJK36" s="144"/>
      <c r="KJL36" s="144"/>
      <c r="KJM36" s="144"/>
      <c r="KJN36" s="144"/>
      <c r="KJO36" s="144"/>
      <c r="KJP36" s="144"/>
      <c r="KJQ36" s="144"/>
      <c r="KJR36" s="144"/>
      <c r="KJS36" s="144"/>
      <c r="KJT36" s="144"/>
      <c r="KJU36" s="144"/>
      <c r="KJV36" s="144"/>
      <c r="KJW36" s="144"/>
      <c r="KJX36" s="144"/>
      <c r="KJY36" s="144"/>
      <c r="KJZ36" s="144"/>
      <c r="KKA36" s="144"/>
      <c r="KKB36" s="144"/>
      <c r="KKC36" s="144"/>
      <c r="KKD36" s="144"/>
      <c r="KKE36" s="144"/>
      <c r="KKF36" s="144"/>
      <c r="KKG36" s="144"/>
      <c r="KKH36" s="144"/>
      <c r="KKI36" s="144"/>
      <c r="KKJ36" s="144"/>
      <c r="KKK36" s="144"/>
      <c r="KKL36" s="144"/>
      <c r="KKM36" s="144"/>
      <c r="KKN36" s="144"/>
      <c r="KKO36" s="144"/>
      <c r="KKP36" s="144"/>
      <c r="KKQ36" s="144"/>
      <c r="KKR36" s="144"/>
      <c r="KKS36" s="144"/>
      <c r="KKT36" s="144"/>
      <c r="KKU36" s="144"/>
      <c r="KKV36" s="144"/>
      <c r="KKW36" s="144"/>
      <c r="KKX36" s="144"/>
      <c r="KKY36" s="144"/>
      <c r="KKZ36" s="144"/>
      <c r="KLA36" s="144"/>
      <c r="KLB36" s="144"/>
      <c r="KLC36" s="144"/>
      <c r="KLD36" s="144"/>
      <c r="KLE36" s="144"/>
      <c r="KLF36" s="144"/>
      <c r="KLG36" s="144"/>
      <c r="KLH36" s="144"/>
      <c r="KLI36" s="144"/>
      <c r="KLJ36" s="144"/>
      <c r="KLK36" s="144"/>
      <c r="KLL36" s="144"/>
      <c r="KLM36" s="144"/>
      <c r="KLN36" s="144"/>
      <c r="KLO36" s="144"/>
      <c r="KLP36" s="144"/>
      <c r="KLQ36" s="144"/>
      <c r="KLR36" s="144"/>
      <c r="KLS36" s="144"/>
      <c r="KLT36" s="144"/>
      <c r="KLU36" s="144"/>
      <c r="KLV36" s="144"/>
      <c r="KLW36" s="144"/>
      <c r="KLX36" s="144"/>
      <c r="KLY36" s="144"/>
      <c r="KLZ36" s="144"/>
      <c r="KMA36" s="144"/>
      <c r="KMB36" s="144"/>
      <c r="KMC36" s="144"/>
      <c r="KMD36" s="144"/>
      <c r="KME36" s="144"/>
      <c r="KMF36" s="144"/>
      <c r="KMG36" s="144"/>
      <c r="KMH36" s="144"/>
      <c r="KMI36" s="144"/>
      <c r="KMJ36" s="144"/>
      <c r="KMK36" s="144"/>
      <c r="KML36" s="144"/>
      <c r="KMM36" s="144"/>
      <c r="KMN36" s="144"/>
      <c r="KMO36" s="144"/>
      <c r="KMP36" s="144"/>
      <c r="KMQ36" s="144"/>
      <c r="KMR36" s="144"/>
      <c r="KMS36" s="144"/>
      <c r="KMT36" s="144"/>
      <c r="KMU36" s="144"/>
      <c r="KMV36" s="144"/>
      <c r="KMW36" s="144"/>
      <c r="KMX36" s="144"/>
      <c r="KMY36" s="144"/>
      <c r="KMZ36" s="144"/>
      <c r="KNA36" s="144"/>
      <c r="KNB36" s="144"/>
      <c r="KNC36" s="144"/>
      <c r="KND36" s="144"/>
      <c r="KNE36" s="144"/>
      <c r="KNF36" s="144"/>
      <c r="KNG36" s="144"/>
      <c r="KNH36" s="144"/>
      <c r="KNI36" s="144"/>
      <c r="KNJ36" s="144"/>
      <c r="KNK36" s="144"/>
      <c r="KNL36" s="144"/>
      <c r="KNM36" s="144"/>
      <c r="KNN36" s="144"/>
      <c r="KNO36" s="144"/>
      <c r="KNP36" s="144"/>
      <c r="KNQ36" s="144"/>
      <c r="KNR36" s="144"/>
      <c r="KNS36" s="144"/>
      <c r="KNT36" s="144"/>
      <c r="KNU36" s="144"/>
      <c r="KNV36" s="144"/>
      <c r="KNW36" s="144"/>
      <c r="KNX36" s="144"/>
      <c r="KNY36" s="144"/>
      <c r="KNZ36" s="144"/>
      <c r="KOA36" s="144"/>
      <c r="KOB36" s="144"/>
      <c r="KOC36" s="144"/>
      <c r="KOD36" s="144"/>
      <c r="KOE36" s="144"/>
      <c r="KOF36" s="144"/>
      <c r="KOG36" s="144"/>
      <c r="KOH36" s="144"/>
      <c r="KOI36" s="144"/>
      <c r="KOJ36" s="144"/>
      <c r="KOK36" s="144"/>
      <c r="KOL36" s="144"/>
      <c r="KOM36" s="144"/>
      <c r="KON36" s="144"/>
      <c r="KOO36" s="144"/>
      <c r="KOP36" s="144"/>
      <c r="KOQ36" s="144"/>
      <c r="KOR36" s="144"/>
      <c r="KOS36" s="144"/>
      <c r="KOT36" s="144"/>
      <c r="KOU36" s="144"/>
      <c r="KOV36" s="144"/>
      <c r="KOW36" s="144"/>
      <c r="KOX36" s="144"/>
      <c r="KOY36" s="144"/>
      <c r="KOZ36" s="144"/>
      <c r="KPA36" s="144"/>
      <c r="KPB36" s="144"/>
      <c r="KPC36" s="144"/>
      <c r="KPD36" s="144"/>
      <c r="KPE36" s="144"/>
      <c r="KPF36" s="144"/>
      <c r="KPG36" s="144"/>
      <c r="KPH36" s="144"/>
      <c r="KPI36" s="144"/>
      <c r="KPJ36" s="144"/>
      <c r="KPK36" s="144"/>
      <c r="KPL36" s="144"/>
      <c r="KPM36" s="144"/>
      <c r="KPN36" s="144"/>
      <c r="KPO36" s="144"/>
      <c r="KPP36" s="144"/>
      <c r="KPQ36" s="144"/>
      <c r="KPR36" s="144"/>
      <c r="KPS36" s="144"/>
      <c r="KPT36" s="144"/>
      <c r="KPU36" s="144"/>
      <c r="KPV36" s="144"/>
      <c r="KPW36" s="144"/>
      <c r="KPX36" s="144"/>
      <c r="KPY36" s="144"/>
      <c r="KPZ36" s="144"/>
      <c r="KQA36" s="144"/>
      <c r="KQB36" s="144"/>
      <c r="KQC36" s="144"/>
      <c r="KQD36" s="144"/>
      <c r="KQE36" s="144"/>
      <c r="KQF36" s="144"/>
      <c r="KQG36" s="144"/>
      <c r="KQH36" s="144"/>
      <c r="KQI36" s="144"/>
      <c r="KQJ36" s="144"/>
      <c r="KQK36" s="144"/>
      <c r="KQL36" s="144"/>
      <c r="KQM36" s="144"/>
      <c r="KQN36" s="144"/>
      <c r="KQO36" s="144"/>
      <c r="KQP36" s="144"/>
      <c r="KQQ36" s="144"/>
      <c r="KQR36" s="144"/>
      <c r="KQS36" s="144"/>
      <c r="KQT36" s="144"/>
      <c r="KQU36" s="144"/>
      <c r="KQV36" s="144"/>
      <c r="KQW36" s="144"/>
      <c r="KQX36" s="144"/>
      <c r="KQY36" s="144"/>
      <c r="KQZ36" s="144"/>
      <c r="KRA36" s="144"/>
      <c r="KRB36" s="144"/>
      <c r="KRC36" s="144"/>
      <c r="KRD36" s="144"/>
      <c r="KRE36" s="144"/>
      <c r="KRF36" s="144"/>
      <c r="KRG36" s="144"/>
      <c r="KRH36" s="144"/>
      <c r="KRI36" s="144"/>
      <c r="KRJ36" s="144"/>
      <c r="KRK36" s="144"/>
      <c r="KRL36" s="144"/>
      <c r="KRM36" s="144"/>
      <c r="KRN36" s="144"/>
      <c r="KRO36" s="144"/>
      <c r="KRP36" s="144"/>
      <c r="KRQ36" s="144"/>
      <c r="KRR36" s="144"/>
      <c r="KRS36" s="144"/>
      <c r="KRT36" s="144"/>
      <c r="KRU36" s="144"/>
      <c r="KRV36" s="144"/>
      <c r="KRW36" s="144"/>
      <c r="KRX36" s="144"/>
      <c r="KRY36" s="144"/>
      <c r="KRZ36" s="144"/>
      <c r="KSA36" s="144"/>
      <c r="KSB36" s="144"/>
      <c r="KSC36" s="144"/>
      <c r="KSD36" s="144"/>
      <c r="KSE36" s="144"/>
      <c r="KSF36" s="144"/>
      <c r="KSG36" s="144"/>
      <c r="KSH36" s="144"/>
      <c r="KSI36" s="144"/>
      <c r="KSJ36" s="144"/>
      <c r="KSK36" s="144"/>
      <c r="KSL36" s="144"/>
      <c r="KSM36" s="144"/>
      <c r="KSN36" s="144"/>
      <c r="KSO36" s="144"/>
      <c r="KSP36" s="144"/>
      <c r="KSQ36" s="144"/>
      <c r="KSR36" s="144"/>
      <c r="KSS36" s="144"/>
      <c r="KST36" s="144"/>
      <c r="KSU36" s="144"/>
      <c r="KSV36" s="144"/>
      <c r="KSW36" s="144"/>
      <c r="KSX36" s="144"/>
      <c r="KSY36" s="144"/>
      <c r="KSZ36" s="144"/>
      <c r="KTA36" s="144"/>
      <c r="KTB36" s="144"/>
      <c r="KTC36" s="144"/>
      <c r="KTD36" s="144"/>
      <c r="KTE36" s="144"/>
      <c r="KTF36" s="144"/>
      <c r="KTG36" s="144"/>
      <c r="KTH36" s="144"/>
      <c r="KTI36" s="144"/>
      <c r="KTJ36" s="144"/>
      <c r="KTK36" s="144"/>
      <c r="KTL36" s="144"/>
      <c r="KTM36" s="144"/>
      <c r="KTN36" s="144"/>
      <c r="KTO36" s="144"/>
      <c r="KTP36" s="144"/>
      <c r="KTQ36" s="144"/>
      <c r="KTR36" s="144"/>
      <c r="KTS36" s="144"/>
      <c r="KTT36" s="144"/>
      <c r="KTU36" s="144"/>
      <c r="KTV36" s="144"/>
      <c r="KTW36" s="144"/>
      <c r="KTX36" s="144"/>
      <c r="KTY36" s="144"/>
      <c r="KTZ36" s="144"/>
      <c r="KUA36" s="144"/>
      <c r="KUB36" s="144"/>
      <c r="KUC36" s="144"/>
      <c r="KUD36" s="144"/>
      <c r="KUE36" s="144"/>
      <c r="KUF36" s="144"/>
      <c r="KUG36" s="144"/>
      <c r="KUH36" s="144"/>
      <c r="KUI36" s="144"/>
      <c r="KUJ36" s="144"/>
      <c r="KUK36" s="144"/>
      <c r="KUL36" s="144"/>
      <c r="KUM36" s="144"/>
      <c r="KUN36" s="144"/>
      <c r="KUO36" s="144"/>
      <c r="KUP36" s="144"/>
      <c r="KUQ36" s="144"/>
      <c r="KUR36" s="144"/>
      <c r="KUS36" s="144"/>
      <c r="KUT36" s="144"/>
      <c r="KUU36" s="144"/>
      <c r="KUV36" s="144"/>
      <c r="KUW36" s="144"/>
      <c r="KUX36" s="144"/>
      <c r="KUY36" s="144"/>
      <c r="KUZ36" s="144"/>
      <c r="KVA36" s="144"/>
      <c r="KVB36" s="144"/>
      <c r="KVC36" s="144"/>
      <c r="KVD36" s="144"/>
      <c r="KVE36" s="144"/>
      <c r="KVF36" s="144"/>
      <c r="KVG36" s="144"/>
      <c r="KVH36" s="144"/>
      <c r="KVI36" s="144"/>
      <c r="KVJ36" s="144"/>
      <c r="KVK36" s="144"/>
      <c r="KVL36" s="144"/>
      <c r="KVM36" s="144"/>
      <c r="KVN36" s="144"/>
      <c r="KVO36" s="144"/>
      <c r="KVP36" s="144"/>
      <c r="KVQ36" s="144"/>
      <c r="KVR36" s="144"/>
      <c r="KVS36" s="144"/>
      <c r="KVT36" s="144"/>
      <c r="KVU36" s="144"/>
      <c r="KVV36" s="144"/>
      <c r="KVW36" s="144"/>
      <c r="KVX36" s="144"/>
      <c r="KVY36" s="144"/>
      <c r="KVZ36" s="144"/>
      <c r="KWA36" s="144"/>
      <c r="KWB36" s="144"/>
      <c r="KWC36" s="144"/>
      <c r="KWD36" s="144"/>
      <c r="KWE36" s="144"/>
      <c r="KWF36" s="144"/>
      <c r="KWG36" s="144"/>
      <c r="KWH36" s="144"/>
      <c r="KWI36" s="144"/>
      <c r="KWJ36" s="144"/>
      <c r="KWK36" s="144"/>
      <c r="KWL36" s="144"/>
      <c r="KWM36" s="144"/>
      <c r="KWN36" s="144"/>
      <c r="KWO36" s="144"/>
      <c r="KWP36" s="144"/>
      <c r="KWQ36" s="144"/>
      <c r="KWR36" s="144"/>
      <c r="KWS36" s="144"/>
      <c r="KWT36" s="144"/>
      <c r="KWU36" s="144"/>
      <c r="KWV36" s="144"/>
      <c r="KWW36" s="144"/>
      <c r="KWX36" s="144"/>
      <c r="KWY36" s="144"/>
      <c r="KWZ36" s="144"/>
      <c r="KXA36" s="144"/>
      <c r="KXB36" s="144"/>
      <c r="KXC36" s="144"/>
      <c r="KXD36" s="144"/>
      <c r="KXE36" s="144"/>
      <c r="KXF36" s="144"/>
      <c r="KXG36" s="144"/>
      <c r="KXH36" s="144"/>
      <c r="KXI36" s="144"/>
      <c r="KXJ36" s="144"/>
      <c r="KXK36" s="144"/>
      <c r="KXL36" s="144"/>
      <c r="KXM36" s="144"/>
      <c r="KXN36" s="144"/>
      <c r="KXO36" s="144"/>
      <c r="KXP36" s="144"/>
      <c r="KXQ36" s="144"/>
      <c r="KXR36" s="144"/>
      <c r="KXS36" s="144"/>
      <c r="KXT36" s="144"/>
      <c r="KXU36" s="144"/>
      <c r="KXV36" s="144"/>
      <c r="KXW36" s="144"/>
      <c r="KXX36" s="144"/>
      <c r="KXY36" s="144"/>
      <c r="KXZ36" s="144"/>
      <c r="KYA36" s="144"/>
      <c r="KYB36" s="144"/>
      <c r="KYC36" s="144"/>
      <c r="KYD36" s="144"/>
      <c r="KYE36" s="144"/>
      <c r="KYF36" s="144"/>
      <c r="KYG36" s="144"/>
      <c r="KYH36" s="144"/>
      <c r="KYI36" s="144"/>
      <c r="KYJ36" s="144"/>
      <c r="KYK36" s="144"/>
      <c r="KYL36" s="144"/>
      <c r="KYM36" s="144"/>
      <c r="KYN36" s="144"/>
      <c r="KYO36" s="144"/>
      <c r="KYP36" s="144"/>
      <c r="KYQ36" s="144"/>
      <c r="KYR36" s="144"/>
      <c r="KYS36" s="144"/>
      <c r="KYT36" s="144"/>
      <c r="KYU36" s="144"/>
      <c r="KYV36" s="144"/>
      <c r="KYW36" s="144"/>
      <c r="KYX36" s="144"/>
      <c r="KYY36" s="144"/>
      <c r="KYZ36" s="144"/>
      <c r="KZA36" s="144"/>
      <c r="KZB36" s="144"/>
      <c r="KZC36" s="144"/>
      <c r="KZD36" s="144"/>
      <c r="KZE36" s="144"/>
      <c r="KZF36" s="144"/>
      <c r="KZG36" s="144"/>
      <c r="KZH36" s="144"/>
      <c r="KZI36" s="144"/>
      <c r="KZJ36" s="144"/>
      <c r="KZK36" s="144"/>
      <c r="KZL36" s="144"/>
      <c r="KZM36" s="144"/>
      <c r="KZN36" s="144"/>
      <c r="KZO36" s="144"/>
      <c r="KZP36" s="144"/>
      <c r="KZQ36" s="144"/>
      <c r="KZR36" s="144"/>
      <c r="KZS36" s="144"/>
      <c r="KZT36" s="144"/>
      <c r="KZU36" s="144"/>
      <c r="KZV36" s="144"/>
      <c r="KZW36" s="144"/>
      <c r="KZX36" s="144"/>
      <c r="KZY36" s="144"/>
      <c r="KZZ36" s="144"/>
      <c r="LAA36" s="144"/>
      <c r="LAB36" s="144"/>
      <c r="LAC36" s="144"/>
      <c r="LAD36" s="144"/>
      <c r="LAE36" s="144"/>
      <c r="LAF36" s="144"/>
      <c r="LAG36" s="144"/>
      <c r="LAH36" s="144"/>
      <c r="LAI36" s="144"/>
      <c r="LAJ36" s="144"/>
      <c r="LAK36" s="144"/>
      <c r="LAL36" s="144"/>
      <c r="LAM36" s="144"/>
      <c r="LAN36" s="144"/>
      <c r="LAO36" s="144"/>
      <c r="LAP36" s="144"/>
      <c r="LAQ36" s="144"/>
      <c r="LAR36" s="144"/>
      <c r="LAS36" s="144"/>
      <c r="LAT36" s="144"/>
      <c r="LAU36" s="144"/>
      <c r="LAV36" s="144"/>
      <c r="LAW36" s="144"/>
      <c r="LAX36" s="144"/>
      <c r="LAY36" s="144"/>
      <c r="LAZ36" s="144"/>
      <c r="LBA36" s="144"/>
      <c r="LBB36" s="144"/>
      <c r="LBC36" s="144"/>
      <c r="LBD36" s="144"/>
      <c r="LBE36" s="144"/>
      <c r="LBF36" s="144"/>
      <c r="LBG36" s="144"/>
      <c r="LBH36" s="144"/>
      <c r="LBI36" s="144"/>
      <c r="LBJ36" s="144"/>
      <c r="LBK36" s="144"/>
      <c r="LBL36" s="144"/>
      <c r="LBM36" s="144"/>
      <c r="LBN36" s="144"/>
      <c r="LBO36" s="144"/>
      <c r="LBP36" s="144"/>
      <c r="LBQ36" s="144"/>
      <c r="LBR36" s="144"/>
      <c r="LBS36" s="144"/>
      <c r="LBT36" s="144"/>
      <c r="LBU36" s="144"/>
      <c r="LBV36" s="144"/>
      <c r="LBW36" s="144"/>
      <c r="LBX36" s="144"/>
      <c r="LBY36" s="144"/>
      <c r="LBZ36" s="144"/>
      <c r="LCA36" s="144"/>
      <c r="LCB36" s="144"/>
      <c r="LCC36" s="144"/>
      <c r="LCD36" s="144"/>
      <c r="LCE36" s="144"/>
      <c r="LCF36" s="144"/>
      <c r="LCG36" s="144"/>
      <c r="LCH36" s="144"/>
      <c r="LCI36" s="144"/>
      <c r="LCJ36" s="144"/>
      <c r="LCK36" s="144"/>
      <c r="LCL36" s="144"/>
      <c r="LCM36" s="144"/>
      <c r="LCN36" s="144"/>
      <c r="LCO36" s="144"/>
      <c r="LCP36" s="144"/>
      <c r="LCQ36" s="144"/>
      <c r="LCR36" s="144"/>
      <c r="LCS36" s="144"/>
      <c r="LCT36" s="144"/>
      <c r="LCU36" s="144"/>
      <c r="LCV36" s="144"/>
      <c r="LCW36" s="144"/>
      <c r="LCX36" s="144"/>
      <c r="LCY36" s="144"/>
      <c r="LCZ36" s="144"/>
      <c r="LDA36" s="144"/>
      <c r="LDB36" s="144"/>
      <c r="LDC36" s="144"/>
      <c r="LDD36" s="144"/>
      <c r="LDE36" s="144"/>
      <c r="LDF36" s="144"/>
      <c r="LDG36" s="144"/>
      <c r="LDH36" s="144"/>
      <c r="LDI36" s="144"/>
      <c r="LDJ36" s="144"/>
      <c r="LDK36" s="144"/>
      <c r="LDL36" s="144"/>
      <c r="LDM36" s="144"/>
      <c r="LDN36" s="144"/>
      <c r="LDO36" s="144"/>
      <c r="LDP36" s="144"/>
      <c r="LDQ36" s="144"/>
      <c r="LDR36" s="144"/>
      <c r="LDS36" s="144"/>
      <c r="LDT36" s="144"/>
      <c r="LDU36" s="144"/>
      <c r="LDV36" s="144"/>
      <c r="LDW36" s="144"/>
      <c r="LDX36" s="144"/>
      <c r="LDY36" s="144"/>
      <c r="LDZ36" s="144"/>
      <c r="LEA36" s="144"/>
      <c r="LEB36" s="144"/>
      <c r="LEC36" s="144"/>
      <c r="LED36" s="144"/>
      <c r="LEE36" s="144"/>
      <c r="LEF36" s="144"/>
      <c r="LEG36" s="144"/>
      <c r="LEH36" s="144"/>
      <c r="LEI36" s="144"/>
      <c r="LEJ36" s="144"/>
      <c r="LEK36" s="144"/>
      <c r="LEL36" s="144"/>
      <c r="LEM36" s="144"/>
      <c r="LEN36" s="144"/>
      <c r="LEO36" s="144"/>
      <c r="LEP36" s="144"/>
      <c r="LEQ36" s="144"/>
      <c r="LER36" s="144"/>
      <c r="LES36" s="144"/>
      <c r="LET36" s="144"/>
      <c r="LEU36" s="144"/>
      <c r="LEV36" s="144"/>
      <c r="LEW36" s="144"/>
      <c r="LEX36" s="144"/>
      <c r="LEY36" s="144"/>
      <c r="LEZ36" s="144"/>
      <c r="LFA36" s="144"/>
      <c r="LFB36" s="144"/>
      <c r="LFC36" s="144"/>
      <c r="LFD36" s="144"/>
      <c r="LFE36" s="144"/>
      <c r="LFF36" s="144"/>
      <c r="LFG36" s="144"/>
      <c r="LFH36" s="144"/>
      <c r="LFI36" s="144"/>
      <c r="LFJ36" s="144"/>
      <c r="LFK36" s="144"/>
      <c r="LFL36" s="144"/>
      <c r="LFM36" s="144"/>
      <c r="LFN36" s="144"/>
      <c r="LFO36" s="144"/>
      <c r="LFP36" s="144"/>
      <c r="LFQ36" s="144"/>
      <c r="LFR36" s="144"/>
      <c r="LFS36" s="144"/>
      <c r="LFT36" s="144"/>
      <c r="LFU36" s="144"/>
      <c r="LFV36" s="144"/>
      <c r="LFW36" s="144"/>
      <c r="LFX36" s="144"/>
      <c r="LFY36" s="144"/>
      <c r="LFZ36" s="144"/>
      <c r="LGA36" s="144"/>
      <c r="LGB36" s="144"/>
      <c r="LGC36" s="144"/>
      <c r="LGD36" s="144"/>
      <c r="LGE36" s="144"/>
      <c r="LGF36" s="144"/>
      <c r="LGG36" s="144"/>
      <c r="LGH36" s="144"/>
      <c r="LGI36" s="144"/>
      <c r="LGJ36" s="144"/>
      <c r="LGK36" s="144"/>
      <c r="LGL36" s="144"/>
      <c r="LGM36" s="144"/>
      <c r="LGN36" s="144"/>
      <c r="LGO36" s="144"/>
      <c r="LGP36" s="144"/>
      <c r="LGQ36" s="144"/>
      <c r="LGR36" s="144"/>
      <c r="LGS36" s="144"/>
      <c r="LGT36" s="144"/>
      <c r="LGU36" s="144"/>
      <c r="LGV36" s="144"/>
      <c r="LGW36" s="144"/>
      <c r="LGX36" s="144"/>
      <c r="LGY36" s="144"/>
      <c r="LGZ36" s="144"/>
      <c r="LHA36" s="144"/>
      <c r="LHB36" s="144"/>
      <c r="LHC36" s="144"/>
      <c r="LHD36" s="144"/>
      <c r="LHE36" s="144"/>
      <c r="LHF36" s="144"/>
      <c r="LHG36" s="144"/>
      <c r="LHH36" s="144"/>
      <c r="LHI36" s="144"/>
      <c r="LHJ36" s="144"/>
      <c r="LHK36" s="144"/>
      <c r="LHL36" s="144"/>
      <c r="LHM36" s="144"/>
      <c r="LHN36" s="144"/>
      <c r="LHO36" s="144"/>
      <c r="LHP36" s="144"/>
      <c r="LHQ36" s="144"/>
      <c r="LHR36" s="144"/>
      <c r="LHS36" s="144"/>
      <c r="LHT36" s="144"/>
      <c r="LHU36" s="144"/>
      <c r="LHV36" s="144"/>
      <c r="LHW36" s="144"/>
      <c r="LHX36" s="144"/>
      <c r="LHY36" s="144"/>
      <c r="LHZ36" s="144"/>
      <c r="LIA36" s="144"/>
      <c r="LIB36" s="144"/>
      <c r="LIC36" s="144"/>
      <c r="LID36" s="144"/>
      <c r="LIE36" s="144"/>
      <c r="LIF36" s="144"/>
      <c r="LIG36" s="144"/>
      <c r="LIH36" s="144"/>
      <c r="LII36" s="144"/>
      <c r="LIJ36" s="144"/>
      <c r="LIK36" s="144"/>
      <c r="LIL36" s="144"/>
      <c r="LIM36" s="144"/>
      <c r="LIN36" s="144"/>
      <c r="LIO36" s="144"/>
      <c r="LIP36" s="144"/>
      <c r="LIQ36" s="144"/>
      <c r="LIR36" s="144"/>
      <c r="LIS36" s="144"/>
      <c r="LIT36" s="144"/>
      <c r="LIU36" s="144"/>
      <c r="LIV36" s="144"/>
      <c r="LIW36" s="144"/>
      <c r="LIX36" s="144"/>
      <c r="LIY36" s="144"/>
      <c r="LIZ36" s="144"/>
      <c r="LJA36" s="144"/>
      <c r="LJB36" s="144"/>
      <c r="LJC36" s="144"/>
      <c r="LJD36" s="144"/>
      <c r="LJE36" s="144"/>
      <c r="LJF36" s="144"/>
      <c r="LJG36" s="144"/>
      <c r="LJH36" s="144"/>
      <c r="LJI36" s="144"/>
      <c r="LJJ36" s="144"/>
      <c r="LJK36" s="144"/>
      <c r="LJL36" s="144"/>
      <c r="LJM36" s="144"/>
      <c r="LJN36" s="144"/>
      <c r="LJO36" s="144"/>
      <c r="LJP36" s="144"/>
      <c r="LJQ36" s="144"/>
      <c r="LJR36" s="144"/>
      <c r="LJS36" s="144"/>
      <c r="LJT36" s="144"/>
      <c r="LJU36" s="144"/>
      <c r="LJV36" s="144"/>
      <c r="LJW36" s="144"/>
      <c r="LJX36" s="144"/>
      <c r="LJY36" s="144"/>
      <c r="LJZ36" s="144"/>
      <c r="LKA36" s="144"/>
      <c r="LKB36" s="144"/>
      <c r="LKC36" s="144"/>
      <c r="LKD36" s="144"/>
      <c r="LKE36" s="144"/>
      <c r="LKF36" s="144"/>
      <c r="LKG36" s="144"/>
      <c r="LKH36" s="144"/>
      <c r="LKI36" s="144"/>
      <c r="LKJ36" s="144"/>
      <c r="LKK36" s="144"/>
      <c r="LKL36" s="144"/>
      <c r="LKM36" s="144"/>
      <c r="LKN36" s="144"/>
      <c r="LKO36" s="144"/>
      <c r="LKP36" s="144"/>
      <c r="LKQ36" s="144"/>
      <c r="LKR36" s="144"/>
      <c r="LKS36" s="144"/>
      <c r="LKT36" s="144"/>
      <c r="LKU36" s="144"/>
      <c r="LKV36" s="144"/>
      <c r="LKW36" s="144"/>
      <c r="LKX36" s="144"/>
      <c r="LKY36" s="144"/>
      <c r="LKZ36" s="144"/>
      <c r="LLA36" s="144"/>
      <c r="LLB36" s="144"/>
      <c r="LLC36" s="144"/>
      <c r="LLD36" s="144"/>
      <c r="LLE36" s="144"/>
      <c r="LLF36" s="144"/>
      <c r="LLG36" s="144"/>
      <c r="LLH36" s="144"/>
      <c r="LLI36" s="144"/>
      <c r="LLJ36" s="144"/>
      <c r="LLK36" s="144"/>
      <c r="LLL36" s="144"/>
      <c r="LLM36" s="144"/>
      <c r="LLN36" s="144"/>
      <c r="LLO36" s="144"/>
      <c r="LLP36" s="144"/>
      <c r="LLQ36" s="144"/>
      <c r="LLR36" s="144"/>
      <c r="LLS36" s="144"/>
      <c r="LLT36" s="144"/>
      <c r="LLU36" s="144"/>
      <c r="LLV36" s="144"/>
      <c r="LLW36" s="144"/>
      <c r="LLX36" s="144"/>
      <c r="LLY36" s="144"/>
      <c r="LLZ36" s="144"/>
      <c r="LMA36" s="144"/>
      <c r="LMB36" s="144"/>
      <c r="LMC36" s="144"/>
      <c r="LMD36" s="144"/>
      <c r="LME36" s="144"/>
      <c r="LMF36" s="144"/>
      <c r="LMG36" s="144"/>
      <c r="LMH36" s="144"/>
      <c r="LMI36" s="144"/>
      <c r="LMJ36" s="144"/>
      <c r="LMK36" s="144"/>
      <c r="LML36" s="144"/>
      <c r="LMM36" s="144"/>
      <c r="LMN36" s="144"/>
      <c r="LMO36" s="144"/>
      <c r="LMP36" s="144"/>
      <c r="LMQ36" s="144"/>
      <c r="LMR36" s="144"/>
      <c r="LMS36" s="144"/>
      <c r="LMT36" s="144"/>
      <c r="LMU36" s="144"/>
      <c r="LMV36" s="144"/>
      <c r="LMW36" s="144"/>
      <c r="LMX36" s="144"/>
      <c r="LMY36" s="144"/>
      <c r="LMZ36" s="144"/>
      <c r="LNA36" s="144"/>
      <c r="LNB36" s="144"/>
      <c r="LNC36" s="144"/>
      <c r="LND36" s="144"/>
      <c r="LNE36" s="144"/>
      <c r="LNF36" s="144"/>
      <c r="LNG36" s="144"/>
      <c r="LNH36" s="144"/>
      <c r="LNI36" s="144"/>
      <c r="LNJ36" s="144"/>
      <c r="LNK36" s="144"/>
      <c r="LNL36" s="144"/>
      <c r="LNM36" s="144"/>
      <c r="LNN36" s="144"/>
      <c r="LNO36" s="144"/>
      <c r="LNP36" s="144"/>
      <c r="LNQ36" s="144"/>
      <c r="LNR36" s="144"/>
      <c r="LNS36" s="144"/>
      <c r="LNT36" s="144"/>
      <c r="LNU36" s="144"/>
      <c r="LNV36" s="144"/>
      <c r="LNW36" s="144"/>
      <c r="LNX36" s="144"/>
      <c r="LNY36" s="144"/>
      <c r="LNZ36" s="144"/>
      <c r="LOA36" s="144"/>
      <c r="LOB36" s="144"/>
      <c r="LOC36" s="144"/>
      <c r="LOD36" s="144"/>
      <c r="LOE36" s="144"/>
      <c r="LOF36" s="144"/>
      <c r="LOG36" s="144"/>
      <c r="LOH36" s="144"/>
      <c r="LOI36" s="144"/>
      <c r="LOJ36" s="144"/>
      <c r="LOK36" s="144"/>
      <c r="LOL36" s="144"/>
      <c r="LOM36" s="144"/>
      <c r="LON36" s="144"/>
      <c r="LOO36" s="144"/>
      <c r="LOP36" s="144"/>
      <c r="LOQ36" s="144"/>
      <c r="LOR36" s="144"/>
      <c r="LOS36" s="144"/>
      <c r="LOT36" s="144"/>
      <c r="LOU36" s="144"/>
      <c r="LOV36" s="144"/>
      <c r="LOW36" s="144"/>
      <c r="LOX36" s="144"/>
      <c r="LOY36" s="144"/>
      <c r="LOZ36" s="144"/>
      <c r="LPA36" s="144"/>
      <c r="LPB36" s="144"/>
      <c r="LPC36" s="144"/>
      <c r="LPD36" s="144"/>
      <c r="LPE36" s="144"/>
      <c r="LPF36" s="144"/>
      <c r="LPG36" s="144"/>
      <c r="LPH36" s="144"/>
      <c r="LPI36" s="144"/>
      <c r="LPJ36" s="144"/>
      <c r="LPK36" s="144"/>
      <c r="LPL36" s="144"/>
      <c r="LPM36" s="144"/>
      <c r="LPN36" s="144"/>
      <c r="LPO36" s="144"/>
      <c r="LPP36" s="144"/>
      <c r="LPQ36" s="144"/>
      <c r="LPR36" s="144"/>
      <c r="LPS36" s="144"/>
      <c r="LPT36" s="144"/>
      <c r="LPU36" s="144"/>
      <c r="LPV36" s="144"/>
      <c r="LPW36" s="144"/>
      <c r="LPX36" s="144"/>
      <c r="LPY36" s="144"/>
      <c r="LPZ36" s="144"/>
      <c r="LQA36" s="144"/>
      <c r="LQB36" s="144"/>
      <c r="LQC36" s="144"/>
      <c r="LQD36" s="144"/>
      <c r="LQE36" s="144"/>
      <c r="LQF36" s="144"/>
      <c r="LQG36" s="144"/>
      <c r="LQH36" s="144"/>
      <c r="LQI36" s="144"/>
      <c r="LQJ36" s="144"/>
      <c r="LQK36" s="144"/>
      <c r="LQL36" s="144"/>
      <c r="LQM36" s="144"/>
      <c r="LQN36" s="144"/>
      <c r="LQO36" s="144"/>
      <c r="LQP36" s="144"/>
      <c r="LQQ36" s="144"/>
      <c r="LQR36" s="144"/>
      <c r="LQS36" s="144"/>
      <c r="LQT36" s="144"/>
      <c r="LQU36" s="144"/>
      <c r="LQV36" s="144"/>
      <c r="LQW36" s="144"/>
      <c r="LQX36" s="144"/>
      <c r="LQY36" s="144"/>
      <c r="LQZ36" s="144"/>
      <c r="LRA36" s="144"/>
      <c r="LRB36" s="144"/>
      <c r="LRC36" s="144"/>
      <c r="LRD36" s="144"/>
      <c r="LRE36" s="144"/>
      <c r="LRF36" s="144"/>
      <c r="LRG36" s="144"/>
      <c r="LRH36" s="144"/>
      <c r="LRI36" s="144"/>
      <c r="LRJ36" s="144"/>
      <c r="LRK36" s="144"/>
      <c r="LRL36" s="144"/>
      <c r="LRM36" s="144"/>
      <c r="LRN36" s="144"/>
      <c r="LRO36" s="144"/>
      <c r="LRP36" s="144"/>
      <c r="LRQ36" s="144"/>
      <c r="LRR36" s="144"/>
      <c r="LRS36" s="144"/>
      <c r="LRT36" s="144"/>
      <c r="LRU36" s="144"/>
      <c r="LRV36" s="144"/>
      <c r="LRW36" s="144"/>
      <c r="LRX36" s="144"/>
      <c r="LRY36" s="144"/>
      <c r="LRZ36" s="144"/>
      <c r="LSA36" s="144"/>
      <c r="LSB36" s="144"/>
      <c r="LSC36" s="144"/>
      <c r="LSD36" s="144"/>
      <c r="LSE36" s="144"/>
      <c r="LSF36" s="144"/>
      <c r="LSG36" s="144"/>
      <c r="LSH36" s="144"/>
      <c r="LSI36" s="144"/>
      <c r="LSJ36" s="144"/>
      <c r="LSK36" s="144"/>
      <c r="LSL36" s="144"/>
      <c r="LSM36" s="144"/>
      <c r="LSN36" s="144"/>
      <c r="LSO36" s="144"/>
      <c r="LSP36" s="144"/>
      <c r="LSQ36" s="144"/>
      <c r="LSR36" s="144"/>
      <c r="LSS36" s="144"/>
      <c r="LST36" s="144"/>
      <c r="LSU36" s="144"/>
      <c r="LSV36" s="144"/>
      <c r="LSW36" s="144"/>
      <c r="LSX36" s="144"/>
      <c r="LSY36" s="144"/>
      <c r="LSZ36" s="144"/>
      <c r="LTA36" s="144"/>
      <c r="LTB36" s="144"/>
      <c r="LTC36" s="144"/>
      <c r="LTD36" s="144"/>
      <c r="LTE36" s="144"/>
      <c r="LTF36" s="144"/>
      <c r="LTG36" s="144"/>
      <c r="LTH36" s="144"/>
      <c r="LTI36" s="144"/>
      <c r="LTJ36" s="144"/>
      <c r="LTK36" s="144"/>
      <c r="LTL36" s="144"/>
      <c r="LTM36" s="144"/>
      <c r="LTN36" s="144"/>
      <c r="LTO36" s="144"/>
      <c r="LTP36" s="144"/>
      <c r="LTQ36" s="144"/>
      <c r="LTR36" s="144"/>
      <c r="LTS36" s="144"/>
      <c r="LTT36" s="144"/>
      <c r="LTU36" s="144"/>
      <c r="LTV36" s="144"/>
      <c r="LTW36" s="144"/>
      <c r="LTX36" s="144"/>
      <c r="LTY36" s="144"/>
      <c r="LTZ36" s="144"/>
      <c r="LUA36" s="144"/>
      <c r="LUB36" s="144"/>
      <c r="LUC36" s="144"/>
      <c r="LUD36" s="144"/>
      <c r="LUE36" s="144"/>
      <c r="LUF36" s="144"/>
      <c r="LUG36" s="144"/>
      <c r="LUH36" s="144"/>
      <c r="LUI36" s="144"/>
      <c r="LUJ36" s="144"/>
      <c r="LUK36" s="144"/>
      <c r="LUL36" s="144"/>
      <c r="LUM36" s="144"/>
      <c r="LUN36" s="144"/>
      <c r="LUO36" s="144"/>
      <c r="LUP36" s="144"/>
      <c r="LUQ36" s="144"/>
      <c r="LUR36" s="144"/>
      <c r="LUS36" s="144"/>
      <c r="LUT36" s="144"/>
      <c r="LUU36" s="144"/>
      <c r="LUV36" s="144"/>
      <c r="LUW36" s="144"/>
      <c r="LUX36" s="144"/>
      <c r="LUY36" s="144"/>
      <c r="LUZ36" s="144"/>
      <c r="LVA36" s="144"/>
      <c r="LVB36" s="144"/>
      <c r="LVC36" s="144"/>
      <c r="LVD36" s="144"/>
      <c r="LVE36" s="144"/>
      <c r="LVF36" s="144"/>
      <c r="LVG36" s="144"/>
      <c r="LVH36" s="144"/>
      <c r="LVI36" s="144"/>
      <c r="LVJ36" s="144"/>
      <c r="LVK36" s="144"/>
      <c r="LVL36" s="144"/>
      <c r="LVM36" s="144"/>
      <c r="LVN36" s="144"/>
      <c r="LVO36" s="144"/>
      <c r="LVP36" s="144"/>
      <c r="LVQ36" s="144"/>
      <c r="LVR36" s="144"/>
      <c r="LVS36" s="144"/>
      <c r="LVT36" s="144"/>
      <c r="LVU36" s="144"/>
      <c r="LVV36" s="144"/>
      <c r="LVW36" s="144"/>
      <c r="LVX36" s="144"/>
      <c r="LVY36" s="144"/>
      <c r="LVZ36" s="144"/>
      <c r="LWA36" s="144"/>
      <c r="LWB36" s="144"/>
      <c r="LWC36" s="144"/>
      <c r="LWD36" s="144"/>
      <c r="LWE36" s="144"/>
      <c r="LWF36" s="144"/>
      <c r="LWG36" s="144"/>
      <c r="LWH36" s="144"/>
      <c r="LWI36" s="144"/>
      <c r="LWJ36" s="144"/>
      <c r="LWK36" s="144"/>
      <c r="LWL36" s="144"/>
      <c r="LWM36" s="144"/>
      <c r="LWN36" s="144"/>
      <c r="LWO36" s="144"/>
      <c r="LWP36" s="144"/>
      <c r="LWQ36" s="144"/>
      <c r="LWR36" s="144"/>
      <c r="LWS36" s="144"/>
      <c r="LWT36" s="144"/>
      <c r="LWU36" s="144"/>
      <c r="LWV36" s="144"/>
      <c r="LWW36" s="144"/>
      <c r="LWX36" s="144"/>
      <c r="LWY36" s="144"/>
      <c r="LWZ36" s="144"/>
      <c r="LXA36" s="144"/>
      <c r="LXB36" s="144"/>
      <c r="LXC36" s="144"/>
      <c r="LXD36" s="144"/>
      <c r="LXE36" s="144"/>
      <c r="LXF36" s="144"/>
      <c r="LXG36" s="144"/>
      <c r="LXH36" s="144"/>
      <c r="LXI36" s="144"/>
      <c r="LXJ36" s="144"/>
      <c r="LXK36" s="144"/>
      <c r="LXL36" s="144"/>
      <c r="LXM36" s="144"/>
      <c r="LXN36" s="144"/>
      <c r="LXO36" s="144"/>
      <c r="LXP36" s="144"/>
      <c r="LXQ36" s="144"/>
      <c r="LXR36" s="144"/>
      <c r="LXS36" s="144"/>
      <c r="LXT36" s="144"/>
      <c r="LXU36" s="144"/>
      <c r="LXV36" s="144"/>
      <c r="LXW36" s="144"/>
      <c r="LXX36" s="144"/>
      <c r="LXY36" s="144"/>
      <c r="LXZ36" s="144"/>
      <c r="LYA36" s="144"/>
      <c r="LYB36" s="144"/>
      <c r="LYC36" s="144"/>
      <c r="LYD36" s="144"/>
      <c r="LYE36" s="144"/>
      <c r="LYF36" s="144"/>
      <c r="LYG36" s="144"/>
      <c r="LYH36" s="144"/>
      <c r="LYI36" s="144"/>
      <c r="LYJ36" s="144"/>
      <c r="LYK36" s="144"/>
      <c r="LYL36" s="144"/>
      <c r="LYM36" s="144"/>
      <c r="LYN36" s="144"/>
      <c r="LYO36" s="144"/>
      <c r="LYP36" s="144"/>
      <c r="LYQ36" s="144"/>
      <c r="LYR36" s="144"/>
      <c r="LYS36" s="144"/>
      <c r="LYT36" s="144"/>
      <c r="LYU36" s="144"/>
      <c r="LYV36" s="144"/>
      <c r="LYW36" s="144"/>
      <c r="LYX36" s="144"/>
      <c r="LYY36" s="144"/>
      <c r="LYZ36" s="144"/>
      <c r="LZA36" s="144"/>
      <c r="LZB36" s="144"/>
      <c r="LZC36" s="144"/>
      <c r="LZD36" s="144"/>
      <c r="LZE36" s="144"/>
      <c r="LZF36" s="144"/>
      <c r="LZG36" s="144"/>
      <c r="LZH36" s="144"/>
      <c r="LZI36" s="144"/>
      <c r="LZJ36" s="144"/>
      <c r="LZK36" s="144"/>
      <c r="LZL36" s="144"/>
      <c r="LZM36" s="144"/>
      <c r="LZN36" s="144"/>
      <c r="LZO36" s="144"/>
      <c r="LZP36" s="144"/>
      <c r="LZQ36" s="144"/>
      <c r="LZR36" s="144"/>
      <c r="LZS36" s="144"/>
      <c r="LZT36" s="144"/>
      <c r="LZU36" s="144"/>
      <c r="LZV36" s="144"/>
      <c r="LZW36" s="144"/>
      <c r="LZX36" s="144"/>
      <c r="LZY36" s="144"/>
      <c r="LZZ36" s="144"/>
      <c r="MAA36" s="144"/>
      <c r="MAB36" s="144"/>
      <c r="MAC36" s="144"/>
      <c r="MAD36" s="144"/>
      <c r="MAE36" s="144"/>
      <c r="MAF36" s="144"/>
      <c r="MAG36" s="144"/>
      <c r="MAH36" s="144"/>
      <c r="MAI36" s="144"/>
      <c r="MAJ36" s="144"/>
      <c r="MAK36" s="144"/>
      <c r="MAL36" s="144"/>
      <c r="MAM36" s="144"/>
      <c r="MAN36" s="144"/>
      <c r="MAO36" s="144"/>
      <c r="MAP36" s="144"/>
      <c r="MAQ36" s="144"/>
      <c r="MAR36" s="144"/>
      <c r="MAS36" s="144"/>
      <c r="MAT36" s="144"/>
      <c r="MAU36" s="144"/>
      <c r="MAV36" s="144"/>
      <c r="MAW36" s="144"/>
      <c r="MAX36" s="144"/>
      <c r="MAY36" s="144"/>
      <c r="MAZ36" s="144"/>
      <c r="MBA36" s="144"/>
      <c r="MBB36" s="144"/>
      <c r="MBC36" s="144"/>
      <c r="MBD36" s="144"/>
      <c r="MBE36" s="144"/>
      <c r="MBF36" s="144"/>
      <c r="MBG36" s="144"/>
      <c r="MBH36" s="144"/>
      <c r="MBI36" s="144"/>
      <c r="MBJ36" s="144"/>
      <c r="MBK36" s="144"/>
      <c r="MBL36" s="144"/>
      <c r="MBM36" s="144"/>
      <c r="MBN36" s="144"/>
      <c r="MBO36" s="144"/>
      <c r="MBP36" s="144"/>
      <c r="MBQ36" s="144"/>
      <c r="MBR36" s="144"/>
      <c r="MBS36" s="144"/>
      <c r="MBT36" s="144"/>
      <c r="MBU36" s="144"/>
      <c r="MBV36" s="144"/>
      <c r="MBW36" s="144"/>
      <c r="MBX36" s="144"/>
      <c r="MBY36" s="144"/>
      <c r="MBZ36" s="144"/>
      <c r="MCA36" s="144"/>
      <c r="MCB36" s="144"/>
      <c r="MCC36" s="144"/>
      <c r="MCD36" s="144"/>
      <c r="MCE36" s="144"/>
      <c r="MCF36" s="144"/>
      <c r="MCG36" s="144"/>
      <c r="MCH36" s="144"/>
      <c r="MCI36" s="144"/>
      <c r="MCJ36" s="144"/>
      <c r="MCK36" s="144"/>
      <c r="MCL36" s="144"/>
      <c r="MCM36" s="144"/>
      <c r="MCN36" s="144"/>
      <c r="MCO36" s="144"/>
      <c r="MCP36" s="144"/>
      <c r="MCQ36" s="144"/>
      <c r="MCR36" s="144"/>
      <c r="MCS36" s="144"/>
      <c r="MCT36" s="144"/>
      <c r="MCU36" s="144"/>
      <c r="MCV36" s="144"/>
      <c r="MCW36" s="144"/>
      <c r="MCX36" s="144"/>
      <c r="MCY36" s="144"/>
      <c r="MCZ36" s="144"/>
      <c r="MDA36" s="144"/>
      <c r="MDB36" s="144"/>
      <c r="MDC36" s="144"/>
      <c r="MDD36" s="144"/>
      <c r="MDE36" s="144"/>
      <c r="MDF36" s="144"/>
      <c r="MDG36" s="144"/>
      <c r="MDH36" s="144"/>
      <c r="MDI36" s="144"/>
      <c r="MDJ36" s="144"/>
      <c r="MDK36" s="144"/>
      <c r="MDL36" s="144"/>
      <c r="MDM36" s="144"/>
      <c r="MDN36" s="144"/>
      <c r="MDO36" s="144"/>
      <c r="MDP36" s="144"/>
      <c r="MDQ36" s="144"/>
      <c r="MDR36" s="144"/>
      <c r="MDS36" s="144"/>
      <c r="MDT36" s="144"/>
      <c r="MDU36" s="144"/>
      <c r="MDV36" s="144"/>
      <c r="MDW36" s="144"/>
      <c r="MDX36" s="144"/>
      <c r="MDY36" s="144"/>
      <c r="MDZ36" s="144"/>
      <c r="MEA36" s="144"/>
      <c r="MEB36" s="144"/>
      <c r="MEC36" s="144"/>
      <c r="MED36" s="144"/>
      <c r="MEE36" s="144"/>
      <c r="MEF36" s="144"/>
      <c r="MEG36" s="144"/>
      <c r="MEH36" s="144"/>
      <c r="MEI36" s="144"/>
      <c r="MEJ36" s="144"/>
      <c r="MEK36" s="144"/>
      <c r="MEL36" s="144"/>
      <c r="MEM36" s="144"/>
      <c r="MEN36" s="144"/>
      <c r="MEO36" s="144"/>
      <c r="MEP36" s="144"/>
      <c r="MEQ36" s="144"/>
      <c r="MER36" s="144"/>
      <c r="MES36" s="144"/>
      <c r="MET36" s="144"/>
      <c r="MEU36" s="144"/>
      <c r="MEV36" s="144"/>
      <c r="MEW36" s="144"/>
      <c r="MEX36" s="144"/>
      <c r="MEY36" s="144"/>
      <c r="MEZ36" s="144"/>
      <c r="MFA36" s="144"/>
      <c r="MFB36" s="144"/>
      <c r="MFC36" s="144"/>
      <c r="MFD36" s="144"/>
      <c r="MFE36" s="144"/>
      <c r="MFF36" s="144"/>
      <c r="MFG36" s="144"/>
      <c r="MFH36" s="144"/>
      <c r="MFI36" s="144"/>
      <c r="MFJ36" s="144"/>
      <c r="MFK36" s="144"/>
      <c r="MFL36" s="144"/>
      <c r="MFM36" s="144"/>
      <c r="MFN36" s="144"/>
      <c r="MFO36" s="144"/>
      <c r="MFP36" s="144"/>
      <c r="MFQ36" s="144"/>
      <c r="MFR36" s="144"/>
      <c r="MFS36" s="144"/>
      <c r="MFT36" s="144"/>
      <c r="MFU36" s="144"/>
      <c r="MFV36" s="144"/>
      <c r="MFW36" s="144"/>
      <c r="MFX36" s="144"/>
      <c r="MFY36" s="144"/>
      <c r="MFZ36" s="144"/>
      <c r="MGA36" s="144"/>
      <c r="MGB36" s="144"/>
      <c r="MGC36" s="144"/>
      <c r="MGD36" s="144"/>
      <c r="MGE36" s="144"/>
      <c r="MGF36" s="144"/>
      <c r="MGG36" s="144"/>
      <c r="MGH36" s="144"/>
      <c r="MGI36" s="144"/>
      <c r="MGJ36" s="144"/>
      <c r="MGK36" s="144"/>
      <c r="MGL36" s="144"/>
      <c r="MGM36" s="144"/>
      <c r="MGN36" s="144"/>
      <c r="MGO36" s="144"/>
      <c r="MGP36" s="144"/>
      <c r="MGQ36" s="144"/>
      <c r="MGR36" s="144"/>
      <c r="MGS36" s="144"/>
      <c r="MGT36" s="144"/>
      <c r="MGU36" s="144"/>
      <c r="MGV36" s="144"/>
      <c r="MGW36" s="144"/>
      <c r="MGX36" s="144"/>
      <c r="MGY36" s="144"/>
      <c r="MGZ36" s="144"/>
      <c r="MHA36" s="144"/>
      <c r="MHB36" s="144"/>
      <c r="MHC36" s="144"/>
      <c r="MHD36" s="144"/>
      <c r="MHE36" s="144"/>
      <c r="MHF36" s="144"/>
      <c r="MHG36" s="144"/>
      <c r="MHH36" s="144"/>
      <c r="MHI36" s="144"/>
      <c r="MHJ36" s="144"/>
      <c r="MHK36" s="144"/>
      <c r="MHL36" s="144"/>
      <c r="MHM36" s="144"/>
      <c r="MHN36" s="144"/>
      <c r="MHO36" s="144"/>
      <c r="MHP36" s="144"/>
      <c r="MHQ36" s="144"/>
      <c r="MHR36" s="144"/>
      <c r="MHS36" s="144"/>
      <c r="MHT36" s="144"/>
      <c r="MHU36" s="144"/>
      <c r="MHV36" s="144"/>
      <c r="MHW36" s="144"/>
      <c r="MHX36" s="144"/>
      <c r="MHY36" s="144"/>
      <c r="MHZ36" s="144"/>
      <c r="MIA36" s="144"/>
      <c r="MIB36" s="144"/>
      <c r="MIC36" s="144"/>
      <c r="MID36" s="144"/>
      <c r="MIE36" s="144"/>
      <c r="MIF36" s="144"/>
      <c r="MIG36" s="144"/>
      <c r="MIH36" s="144"/>
      <c r="MII36" s="144"/>
      <c r="MIJ36" s="144"/>
      <c r="MIK36" s="144"/>
      <c r="MIL36" s="144"/>
      <c r="MIM36" s="144"/>
      <c r="MIN36" s="144"/>
      <c r="MIO36" s="144"/>
      <c r="MIP36" s="144"/>
      <c r="MIQ36" s="144"/>
      <c r="MIR36" s="144"/>
      <c r="MIS36" s="144"/>
      <c r="MIT36" s="144"/>
      <c r="MIU36" s="144"/>
      <c r="MIV36" s="144"/>
      <c r="MIW36" s="144"/>
      <c r="MIX36" s="144"/>
      <c r="MIY36" s="144"/>
      <c r="MIZ36" s="144"/>
      <c r="MJA36" s="144"/>
      <c r="MJB36" s="144"/>
      <c r="MJC36" s="144"/>
      <c r="MJD36" s="144"/>
      <c r="MJE36" s="144"/>
      <c r="MJF36" s="144"/>
      <c r="MJG36" s="144"/>
      <c r="MJH36" s="144"/>
      <c r="MJI36" s="144"/>
      <c r="MJJ36" s="144"/>
      <c r="MJK36" s="144"/>
      <c r="MJL36" s="144"/>
      <c r="MJM36" s="144"/>
      <c r="MJN36" s="144"/>
      <c r="MJO36" s="144"/>
      <c r="MJP36" s="144"/>
      <c r="MJQ36" s="144"/>
      <c r="MJR36" s="144"/>
      <c r="MJS36" s="144"/>
      <c r="MJT36" s="144"/>
      <c r="MJU36" s="144"/>
      <c r="MJV36" s="144"/>
      <c r="MJW36" s="144"/>
      <c r="MJX36" s="144"/>
      <c r="MJY36" s="144"/>
      <c r="MJZ36" s="144"/>
      <c r="MKA36" s="144"/>
      <c r="MKB36" s="144"/>
      <c r="MKC36" s="144"/>
      <c r="MKD36" s="144"/>
      <c r="MKE36" s="144"/>
      <c r="MKF36" s="144"/>
      <c r="MKG36" s="144"/>
      <c r="MKH36" s="144"/>
      <c r="MKI36" s="144"/>
      <c r="MKJ36" s="144"/>
      <c r="MKK36" s="144"/>
      <c r="MKL36" s="144"/>
      <c r="MKM36" s="144"/>
      <c r="MKN36" s="144"/>
      <c r="MKO36" s="144"/>
      <c r="MKP36" s="144"/>
      <c r="MKQ36" s="144"/>
      <c r="MKR36" s="144"/>
      <c r="MKS36" s="144"/>
      <c r="MKT36" s="144"/>
      <c r="MKU36" s="144"/>
      <c r="MKV36" s="144"/>
      <c r="MKW36" s="144"/>
      <c r="MKX36" s="144"/>
      <c r="MKY36" s="144"/>
      <c r="MKZ36" s="144"/>
      <c r="MLA36" s="144"/>
      <c r="MLB36" s="144"/>
      <c r="MLC36" s="144"/>
      <c r="MLD36" s="144"/>
      <c r="MLE36" s="144"/>
      <c r="MLF36" s="144"/>
      <c r="MLG36" s="144"/>
      <c r="MLH36" s="144"/>
      <c r="MLI36" s="144"/>
      <c r="MLJ36" s="144"/>
      <c r="MLK36" s="144"/>
      <c r="MLL36" s="144"/>
      <c r="MLM36" s="144"/>
      <c r="MLN36" s="144"/>
      <c r="MLO36" s="144"/>
      <c r="MLP36" s="144"/>
      <c r="MLQ36" s="144"/>
      <c r="MLR36" s="144"/>
      <c r="MLS36" s="144"/>
      <c r="MLT36" s="144"/>
      <c r="MLU36" s="144"/>
      <c r="MLV36" s="144"/>
      <c r="MLW36" s="144"/>
      <c r="MLX36" s="144"/>
      <c r="MLY36" s="144"/>
      <c r="MLZ36" s="144"/>
      <c r="MMA36" s="144"/>
      <c r="MMB36" s="144"/>
      <c r="MMC36" s="144"/>
      <c r="MMD36" s="144"/>
      <c r="MME36" s="144"/>
      <c r="MMF36" s="144"/>
      <c r="MMG36" s="144"/>
      <c r="MMH36" s="144"/>
      <c r="MMI36" s="144"/>
      <c r="MMJ36" s="144"/>
      <c r="MMK36" s="144"/>
      <c r="MML36" s="144"/>
      <c r="MMM36" s="144"/>
      <c r="MMN36" s="144"/>
      <c r="MMO36" s="144"/>
      <c r="MMP36" s="144"/>
      <c r="MMQ36" s="144"/>
      <c r="MMR36" s="144"/>
      <c r="MMS36" s="144"/>
      <c r="MMT36" s="144"/>
      <c r="MMU36" s="144"/>
      <c r="MMV36" s="144"/>
      <c r="MMW36" s="144"/>
      <c r="MMX36" s="144"/>
      <c r="MMY36" s="144"/>
      <c r="MMZ36" s="144"/>
      <c r="MNA36" s="144"/>
      <c r="MNB36" s="144"/>
      <c r="MNC36" s="144"/>
      <c r="MND36" s="144"/>
      <c r="MNE36" s="144"/>
      <c r="MNF36" s="144"/>
      <c r="MNG36" s="144"/>
      <c r="MNH36" s="144"/>
      <c r="MNI36" s="144"/>
      <c r="MNJ36" s="144"/>
      <c r="MNK36" s="144"/>
      <c r="MNL36" s="144"/>
      <c r="MNM36" s="144"/>
      <c r="MNN36" s="144"/>
      <c r="MNO36" s="144"/>
      <c r="MNP36" s="144"/>
      <c r="MNQ36" s="144"/>
      <c r="MNR36" s="144"/>
      <c r="MNS36" s="144"/>
      <c r="MNT36" s="144"/>
      <c r="MNU36" s="144"/>
      <c r="MNV36" s="144"/>
      <c r="MNW36" s="144"/>
      <c r="MNX36" s="144"/>
      <c r="MNY36" s="144"/>
      <c r="MNZ36" s="144"/>
      <c r="MOA36" s="144"/>
      <c r="MOB36" s="144"/>
      <c r="MOC36" s="144"/>
      <c r="MOD36" s="144"/>
      <c r="MOE36" s="144"/>
      <c r="MOF36" s="144"/>
      <c r="MOG36" s="144"/>
      <c r="MOH36" s="144"/>
      <c r="MOI36" s="144"/>
      <c r="MOJ36" s="144"/>
      <c r="MOK36" s="144"/>
      <c r="MOL36" s="144"/>
      <c r="MOM36" s="144"/>
      <c r="MON36" s="144"/>
      <c r="MOO36" s="144"/>
      <c r="MOP36" s="144"/>
      <c r="MOQ36" s="144"/>
      <c r="MOR36" s="144"/>
      <c r="MOS36" s="144"/>
      <c r="MOT36" s="144"/>
      <c r="MOU36" s="144"/>
      <c r="MOV36" s="144"/>
      <c r="MOW36" s="144"/>
      <c r="MOX36" s="144"/>
      <c r="MOY36" s="144"/>
      <c r="MOZ36" s="144"/>
      <c r="MPA36" s="144"/>
      <c r="MPB36" s="144"/>
      <c r="MPC36" s="144"/>
      <c r="MPD36" s="144"/>
      <c r="MPE36" s="144"/>
      <c r="MPF36" s="144"/>
      <c r="MPG36" s="144"/>
      <c r="MPH36" s="144"/>
      <c r="MPI36" s="144"/>
      <c r="MPJ36" s="144"/>
      <c r="MPK36" s="144"/>
      <c r="MPL36" s="144"/>
      <c r="MPM36" s="144"/>
      <c r="MPN36" s="144"/>
      <c r="MPO36" s="144"/>
      <c r="MPP36" s="144"/>
      <c r="MPQ36" s="144"/>
      <c r="MPR36" s="144"/>
      <c r="MPS36" s="144"/>
      <c r="MPT36" s="144"/>
      <c r="MPU36" s="144"/>
      <c r="MPV36" s="144"/>
      <c r="MPW36" s="144"/>
      <c r="MPX36" s="144"/>
      <c r="MPY36" s="144"/>
      <c r="MPZ36" s="144"/>
      <c r="MQA36" s="144"/>
      <c r="MQB36" s="144"/>
      <c r="MQC36" s="144"/>
      <c r="MQD36" s="144"/>
      <c r="MQE36" s="144"/>
      <c r="MQF36" s="144"/>
      <c r="MQG36" s="144"/>
      <c r="MQH36" s="144"/>
      <c r="MQI36" s="144"/>
      <c r="MQJ36" s="144"/>
      <c r="MQK36" s="144"/>
      <c r="MQL36" s="144"/>
      <c r="MQM36" s="144"/>
      <c r="MQN36" s="144"/>
      <c r="MQO36" s="144"/>
      <c r="MQP36" s="144"/>
      <c r="MQQ36" s="144"/>
      <c r="MQR36" s="144"/>
      <c r="MQS36" s="144"/>
      <c r="MQT36" s="144"/>
      <c r="MQU36" s="144"/>
      <c r="MQV36" s="144"/>
      <c r="MQW36" s="144"/>
      <c r="MQX36" s="144"/>
      <c r="MQY36" s="144"/>
      <c r="MQZ36" s="144"/>
      <c r="MRA36" s="144"/>
      <c r="MRB36" s="144"/>
      <c r="MRC36" s="144"/>
      <c r="MRD36" s="144"/>
      <c r="MRE36" s="144"/>
      <c r="MRF36" s="144"/>
      <c r="MRG36" s="144"/>
      <c r="MRH36" s="144"/>
      <c r="MRI36" s="144"/>
      <c r="MRJ36" s="144"/>
      <c r="MRK36" s="144"/>
      <c r="MRL36" s="144"/>
      <c r="MRM36" s="144"/>
      <c r="MRN36" s="144"/>
      <c r="MRO36" s="144"/>
      <c r="MRP36" s="144"/>
      <c r="MRQ36" s="144"/>
      <c r="MRR36" s="144"/>
      <c r="MRS36" s="144"/>
      <c r="MRT36" s="144"/>
      <c r="MRU36" s="144"/>
      <c r="MRV36" s="144"/>
      <c r="MRW36" s="144"/>
      <c r="MRX36" s="144"/>
      <c r="MRY36" s="144"/>
      <c r="MRZ36" s="144"/>
      <c r="MSA36" s="144"/>
      <c r="MSB36" s="144"/>
      <c r="MSC36" s="144"/>
      <c r="MSD36" s="144"/>
      <c r="MSE36" s="144"/>
      <c r="MSF36" s="144"/>
      <c r="MSG36" s="144"/>
      <c r="MSH36" s="144"/>
      <c r="MSI36" s="144"/>
      <c r="MSJ36" s="144"/>
      <c r="MSK36" s="144"/>
      <c r="MSL36" s="144"/>
      <c r="MSM36" s="144"/>
      <c r="MSN36" s="144"/>
      <c r="MSO36" s="144"/>
      <c r="MSP36" s="144"/>
      <c r="MSQ36" s="144"/>
      <c r="MSR36" s="144"/>
      <c r="MSS36" s="144"/>
      <c r="MST36" s="144"/>
      <c r="MSU36" s="144"/>
      <c r="MSV36" s="144"/>
      <c r="MSW36" s="144"/>
      <c r="MSX36" s="144"/>
      <c r="MSY36" s="144"/>
      <c r="MSZ36" s="144"/>
      <c r="MTA36" s="144"/>
      <c r="MTB36" s="144"/>
      <c r="MTC36" s="144"/>
      <c r="MTD36" s="144"/>
      <c r="MTE36" s="144"/>
      <c r="MTF36" s="144"/>
      <c r="MTG36" s="144"/>
      <c r="MTH36" s="144"/>
      <c r="MTI36" s="144"/>
      <c r="MTJ36" s="144"/>
      <c r="MTK36" s="144"/>
      <c r="MTL36" s="144"/>
      <c r="MTM36" s="144"/>
      <c r="MTN36" s="144"/>
      <c r="MTO36" s="144"/>
      <c r="MTP36" s="144"/>
      <c r="MTQ36" s="144"/>
      <c r="MTR36" s="144"/>
      <c r="MTS36" s="144"/>
      <c r="MTT36" s="144"/>
      <c r="MTU36" s="144"/>
      <c r="MTV36" s="144"/>
      <c r="MTW36" s="144"/>
      <c r="MTX36" s="144"/>
      <c r="MTY36" s="144"/>
      <c r="MTZ36" s="144"/>
      <c r="MUA36" s="144"/>
      <c r="MUB36" s="144"/>
      <c r="MUC36" s="144"/>
      <c r="MUD36" s="144"/>
      <c r="MUE36" s="144"/>
      <c r="MUF36" s="144"/>
      <c r="MUG36" s="144"/>
      <c r="MUH36" s="144"/>
      <c r="MUI36" s="144"/>
      <c r="MUJ36" s="144"/>
      <c r="MUK36" s="144"/>
      <c r="MUL36" s="144"/>
      <c r="MUM36" s="144"/>
      <c r="MUN36" s="144"/>
      <c r="MUO36" s="144"/>
      <c r="MUP36" s="144"/>
      <c r="MUQ36" s="144"/>
      <c r="MUR36" s="144"/>
      <c r="MUS36" s="144"/>
      <c r="MUT36" s="144"/>
      <c r="MUU36" s="144"/>
      <c r="MUV36" s="144"/>
      <c r="MUW36" s="144"/>
      <c r="MUX36" s="144"/>
      <c r="MUY36" s="144"/>
      <c r="MUZ36" s="144"/>
      <c r="MVA36" s="144"/>
      <c r="MVB36" s="144"/>
      <c r="MVC36" s="144"/>
      <c r="MVD36" s="144"/>
      <c r="MVE36" s="144"/>
      <c r="MVF36" s="144"/>
      <c r="MVG36" s="144"/>
      <c r="MVH36" s="144"/>
      <c r="MVI36" s="144"/>
      <c r="MVJ36" s="144"/>
      <c r="MVK36" s="144"/>
      <c r="MVL36" s="144"/>
      <c r="MVM36" s="144"/>
      <c r="MVN36" s="144"/>
      <c r="MVO36" s="144"/>
      <c r="MVP36" s="144"/>
      <c r="MVQ36" s="144"/>
      <c r="MVR36" s="144"/>
      <c r="MVS36" s="144"/>
      <c r="MVT36" s="144"/>
      <c r="MVU36" s="144"/>
      <c r="MVV36" s="144"/>
      <c r="MVW36" s="144"/>
      <c r="MVX36" s="144"/>
      <c r="MVY36" s="144"/>
      <c r="MVZ36" s="144"/>
      <c r="MWA36" s="144"/>
      <c r="MWB36" s="144"/>
      <c r="MWC36" s="144"/>
      <c r="MWD36" s="144"/>
      <c r="MWE36" s="144"/>
      <c r="MWF36" s="144"/>
      <c r="MWG36" s="144"/>
      <c r="MWH36" s="144"/>
      <c r="MWI36" s="144"/>
      <c r="MWJ36" s="144"/>
      <c r="MWK36" s="144"/>
      <c r="MWL36" s="144"/>
      <c r="MWM36" s="144"/>
      <c r="MWN36" s="144"/>
      <c r="MWO36" s="144"/>
      <c r="MWP36" s="144"/>
      <c r="MWQ36" s="144"/>
      <c r="MWR36" s="144"/>
      <c r="MWS36" s="144"/>
      <c r="MWT36" s="144"/>
      <c r="MWU36" s="144"/>
      <c r="MWV36" s="144"/>
      <c r="MWW36" s="144"/>
      <c r="MWX36" s="144"/>
      <c r="MWY36" s="144"/>
      <c r="MWZ36" s="144"/>
      <c r="MXA36" s="144"/>
      <c r="MXB36" s="144"/>
      <c r="MXC36" s="144"/>
      <c r="MXD36" s="144"/>
      <c r="MXE36" s="144"/>
      <c r="MXF36" s="144"/>
      <c r="MXG36" s="144"/>
      <c r="MXH36" s="144"/>
      <c r="MXI36" s="144"/>
      <c r="MXJ36" s="144"/>
      <c r="MXK36" s="144"/>
      <c r="MXL36" s="144"/>
      <c r="MXM36" s="144"/>
      <c r="MXN36" s="144"/>
      <c r="MXO36" s="144"/>
      <c r="MXP36" s="144"/>
      <c r="MXQ36" s="144"/>
      <c r="MXR36" s="144"/>
      <c r="MXS36" s="144"/>
      <c r="MXT36" s="144"/>
      <c r="MXU36" s="144"/>
      <c r="MXV36" s="144"/>
      <c r="MXW36" s="144"/>
      <c r="MXX36" s="144"/>
      <c r="MXY36" s="144"/>
      <c r="MXZ36" s="144"/>
      <c r="MYA36" s="144"/>
      <c r="MYB36" s="144"/>
      <c r="MYC36" s="144"/>
      <c r="MYD36" s="144"/>
      <c r="MYE36" s="144"/>
      <c r="MYF36" s="144"/>
      <c r="MYG36" s="144"/>
      <c r="MYH36" s="144"/>
      <c r="MYI36" s="144"/>
      <c r="MYJ36" s="144"/>
      <c r="MYK36" s="144"/>
      <c r="MYL36" s="144"/>
      <c r="MYM36" s="144"/>
      <c r="MYN36" s="144"/>
      <c r="MYO36" s="144"/>
      <c r="MYP36" s="144"/>
      <c r="MYQ36" s="144"/>
      <c r="MYR36" s="144"/>
      <c r="MYS36" s="144"/>
      <c r="MYT36" s="144"/>
      <c r="MYU36" s="144"/>
      <c r="MYV36" s="144"/>
      <c r="MYW36" s="144"/>
      <c r="MYX36" s="144"/>
      <c r="MYY36" s="144"/>
      <c r="MYZ36" s="144"/>
      <c r="MZA36" s="144"/>
      <c r="MZB36" s="144"/>
      <c r="MZC36" s="144"/>
      <c r="MZD36" s="144"/>
      <c r="MZE36" s="144"/>
      <c r="MZF36" s="144"/>
      <c r="MZG36" s="144"/>
      <c r="MZH36" s="144"/>
      <c r="MZI36" s="144"/>
      <c r="MZJ36" s="144"/>
      <c r="MZK36" s="144"/>
      <c r="MZL36" s="144"/>
      <c r="MZM36" s="144"/>
      <c r="MZN36" s="144"/>
      <c r="MZO36" s="144"/>
      <c r="MZP36" s="144"/>
      <c r="MZQ36" s="144"/>
      <c r="MZR36" s="144"/>
      <c r="MZS36" s="144"/>
      <c r="MZT36" s="144"/>
      <c r="MZU36" s="144"/>
      <c r="MZV36" s="144"/>
      <c r="MZW36" s="144"/>
      <c r="MZX36" s="144"/>
      <c r="MZY36" s="144"/>
      <c r="MZZ36" s="144"/>
      <c r="NAA36" s="144"/>
      <c r="NAB36" s="144"/>
      <c r="NAC36" s="144"/>
      <c r="NAD36" s="144"/>
      <c r="NAE36" s="144"/>
      <c r="NAF36" s="144"/>
      <c r="NAG36" s="144"/>
      <c r="NAH36" s="144"/>
      <c r="NAI36" s="144"/>
      <c r="NAJ36" s="144"/>
      <c r="NAK36" s="144"/>
      <c r="NAL36" s="144"/>
      <c r="NAM36" s="144"/>
      <c r="NAN36" s="144"/>
      <c r="NAO36" s="144"/>
      <c r="NAP36" s="144"/>
      <c r="NAQ36" s="144"/>
      <c r="NAR36" s="144"/>
      <c r="NAS36" s="144"/>
      <c r="NAT36" s="144"/>
      <c r="NAU36" s="144"/>
      <c r="NAV36" s="144"/>
      <c r="NAW36" s="144"/>
      <c r="NAX36" s="144"/>
      <c r="NAY36" s="144"/>
      <c r="NAZ36" s="144"/>
      <c r="NBA36" s="144"/>
      <c r="NBB36" s="144"/>
      <c r="NBC36" s="144"/>
      <c r="NBD36" s="144"/>
      <c r="NBE36" s="144"/>
      <c r="NBF36" s="144"/>
      <c r="NBG36" s="144"/>
      <c r="NBH36" s="144"/>
      <c r="NBI36" s="144"/>
      <c r="NBJ36" s="144"/>
      <c r="NBK36" s="144"/>
      <c r="NBL36" s="144"/>
      <c r="NBM36" s="144"/>
      <c r="NBN36" s="144"/>
      <c r="NBO36" s="144"/>
      <c r="NBP36" s="144"/>
      <c r="NBQ36" s="144"/>
      <c r="NBR36" s="144"/>
      <c r="NBS36" s="144"/>
      <c r="NBT36" s="144"/>
      <c r="NBU36" s="144"/>
      <c r="NBV36" s="144"/>
      <c r="NBW36" s="144"/>
      <c r="NBX36" s="144"/>
      <c r="NBY36" s="144"/>
      <c r="NBZ36" s="144"/>
      <c r="NCA36" s="144"/>
      <c r="NCB36" s="144"/>
      <c r="NCC36" s="144"/>
      <c r="NCD36" s="144"/>
      <c r="NCE36" s="144"/>
      <c r="NCF36" s="144"/>
      <c r="NCG36" s="144"/>
      <c r="NCH36" s="144"/>
      <c r="NCI36" s="144"/>
      <c r="NCJ36" s="144"/>
      <c r="NCK36" s="144"/>
      <c r="NCL36" s="144"/>
      <c r="NCM36" s="144"/>
      <c r="NCN36" s="144"/>
      <c r="NCO36" s="144"/>
      <c r="NCP36" s="144"/>
      <c r="NCQ36" s="144"/>
      <c r="NCR36" s="144"/>
      <c r="NCS36" s="144"/>
      <c r="NCT36" s="144"/>
      <c r="NCU36" s="144"/>
      <c r="NCV36" s="144"/>
      <c r="NCW36" s="144"/>
      <c r="NCX36" s="144"/>
      <c r="NCY36" s="144"/>
      <c r="NCZ36" s="144"/>
      <c r="NDA36" s="144"/>
      <c r="NDB36" s="144"/>
      <c r="NDC36" s="144"/>
      <c r="NDD36" s="144"/>
      <c r="NDE36" s="144"/>
      <c r="NDF36" s="144"/>
      <c r="NDG36" s="144"/>
      <c r="NDH36" s="144"/>
      <c r="NDI36" s="144"/>
      <c r="NDJ36" s="144"/>
      <c r="NDK36" s="144"/>
      <c r="NDL36" s="144"/>
      <c r="NDM36" s="144"/>
      <c r="NDN36" s="144"/>
      <c r="NDO36" s="144"/>
      <c r="NDP36" s="144"/>
      <c r="NDQ36" s="144"/>
      <c r="NDR36" s="144"/>
      <c r="NDS36" s="144"/>
      <c r="NDT36" s="144"/>
      <c r="NDU36" s="144"/>
      <c r="NDV36" s="144"/>
      <c r="NDW36" s="144"/>
      <c r="NDX36" s="144"/>
      <c r="NDY36" s="144"/>
      <c r="NDZ36" s="144"/>
      <c r="NEA36" s="144"/>
      <c r="NEB36" s="144"/>
      <c r="NEC36" s="144"/>
      <c r="NED36" s="144"/>
      <c r="NEE36" s="144"/>
      <c r="NEF36" s="144"/>
      <c r="NEG36" s="144"/>
      <c r="NEH36" s="144"/>
      <c r="NEI36" s="144"/>
      <c r="NEJ36" s="144"/>
      <c r="NEK36" s="144"/>
      <c r="NEL36" s="144"/>
      <c r="NEM36" s="144"/>
      <c r="NEN36" s="144"/>
      <c r="NEO36" s="144"/>
      <c r="NEP36" s="144"/>
      <c r="NEQ36" s="144"/>
      <c r="NER36" s="144"/>
      <c r="NES36" s="144"/>
      <c r="NET36" s="144"/>
      <c r="NEU36" s="144"/>
      <c r="NEV36" s="144"/>
      <c r="NEW36" s="144"/>
      <c r="NEX36" s="144"/>
      <c r="NEY36" s="144"/>
      <c r="NEZ36" s="144"/>
      <c r="NFA36" s="144"/>
      <c r="NFB36" s="144"/>
      <c r="NFC36" s="144"/>
      <c r="NFD36" s="144"/>
      <c r="NFE36" s="144"/>
      <c r="NFF36" s="144"/>
      <c r="NFG36" s="144"/>
      <c r="NFH36" s="144"/>
      <c r="NFI36" s="144"/>
      <c r="NFJ36" s="144"/>
      <c r="NFK36" s="144"/>
      <c r="NFL36" s="144"/>
      <c r="NFM36" s="144"/>
      <c r="NFN36" s="144"/>
      <c r="NFO36" s="144"/>
      <c r="NFP36" s="144"/>
      <c r="NFQ36" s="144"/>
      <c r="NFR36" s="144"/>
      <c r="NFS36" s="144"/>
      <c r="NFT36" s="144"/>
      <c r="NFU36" s="144"/>
      <c r="NFV36" s="144"/>
      <c r="NFW36" s="144"/>
      <c r="NFX36" s="144"/>
      <c r="NFY36" s="144"/>
      <c r="NFZ36" s="144"/>
      <c r="NGA36" s="144"/>
      <c r="NGB36" s="144"/>
      <c r="NGC36" s="144"/>
      <c r="NGD36" s="144"/>
      <c r="NGE36" s="144"/>
      <c r="NGF36" s="144"/>
      <c r="NGG36" s="144"/>
      <c r="NGH36" s="144"/>
      <c r="NGI36" s="144"/>
      <c r="NGJ36" s="144"/>
      <c r="NGK36" s="144"/>
      <c r="NGL36" s="144"/>
      <c r="NGM36" s="144"/>
      <c r="NGN36" s="144"/>
      <c r="NGO36" s="144"/>
      <c r="NGP36" s="144"/>
      <c r="NGQ36" s="144"/>
      <c r="NGR36" s="144"/>
      <c r="NGS36" s="144"/>
      <c r="NGT36" s="144"/>
      <c r="NGU36" s="144"/>
      <c r="NGV36" s="144"/>
      <c r="NGW36" s="144"/>
      <c r="NGX36" s="144"/>
      <c r="NGY36" s="144"/>
      <c r="NGZ36" s="144"/>
      <c r="NHA36" s="144"/>
      <c r="NHB36" s="144"/>
      <c r="NHC36" s="144"/>
      <c r="NHD36" s="144"/>
      <c r="NHE36" s="144"/>
      <c r="NHF36" s="144"/>
      <c r="NHG36" s="144"/>
      <c r="NHH36" s="144"/>
      <c r="NHI36" s="144"/>
      <c r="NHJ36" s="144"/>
      <c r="NHK36" s="144"/>
      <c r="NHL36" s="144"/>
      <c r="NHM36" s="144"/>
      <c r="NHN36" s="144"/>
      <c r="NHO36" s="144"/>
      <c r="NHP36" s="144"/>
      <c r="NHQ36" s="144"/>
      <c r="NHR36" s="144"/>
      <c r="NHS36" s="144"/>
      <c r="NHT36" s="144"/>
      <c r="NHU36" s="144"/>
      <c r="NHV36" s="144"/>
      <c r="NHW36" s="144"/>
      <c r="NHX36" s="144"/>
      <c r="NHY36" s="144"/>
      <c r="NHZ36" s="144"/>
      <c r="NIA36" s="144"/>
      <c r="NIB36" s="144"/>
      <c r="NIC36" s="144"/>
      <c r="NID36" s="144"/>
      <c r="NIE36" s="144"/>
      <c r="NIF36" s="144"/>
      <c r="NIG36" s="144"/>
      <c r="NIH36" s="144"/>
      <c r="NII36" s="144"/>
      <c r="NIJ36" s="144"/>
      <c r="NIK36" s="144"/>
      <c r="NIL36" s="144"/>
      <c r="NIM36" s="144"/>
      <c r="NIN36" s="144"/>
      <c r="NIO36" s="144"/>
      <c r="NIP36" s="144"/>
      <c r="NIQ36" s="144"/>
      <c r="NIR36" s="144"/>
      <c r="NIS36" s="144"/>
      <c r="NIT36" s="144"/>
      <c r="NIU36" s="144"/>
      <c r="NIV36" s="144"/>
      <c r="NIW36" s="144"/>
      <c r="NIX36" s="144"/>
      <c r="NIY36" s="144"/>
      <c r="NIZ36" s="144"/>
      <c r="NJA36" s="144"/>
      <c r="NJB36" s="144"/>
      <c r="NJC36" s="144"/>
      <c r="NJD36" s="144"/>
      <c r="NJE36" s="144"/>
      <c r="NJF36" s="144"/>
      <c r="NJG36" s="144"/>
      <c r="NJH36" s="144"/>
      <c r="NJI36" s="144"/>
      <c r="NJJ36" s="144"/>
      <c r="NJK36" s="144"/>
      <c r="NJL36" s="144"/>
      <c r="NJM36" s="144"/>
      <c r="NJN36" s="144"/>
      <c r="NJO36" s="144"/>
      <c r="NJP36" s="144"/>
      <c r="NJQ36" s="144"/>
      <c r="NJR36" s="144"/>
      <c r="NJS36" s="144"/>
      <c r="NJT36" s="144"/>
      <c r="NJU36" s="144"/>
      <c r="NJV36" s="144"/>
      <c r="NJW36" s="144"/>
      <c r="NJX36" s="144"/>
      <c r="NJY36" s="144"/>
      <c r="NJZ36" s="144"/>
      <c r="NKA36" s="144"/>
      <c r="NKB36" s="144"/>
      <c r="NKC36" s="144"/>
      <c r="NKD36" s="144"/>
      <c r="NKE36" s="144"/>
      <c r="NKF36" s="144"/>
      <c r="NKG36" s="144"/>
      <c r="NKH36" s="144"/>
      <c r="NKI36" s="144"/>
      <c r="NKJ36" s="144"/>
      <c r="NKK36" s="144"/>
      <c r="NKL36" s="144"/>
      <c r="NKM36" s="144"/>
      <c r="NKN36" s="144"/>
      <c r="NKO36" s="144"/>
      <c r="NKP36" s="144"/>
      <c r="NKQ36" s="144"/>
      <c r="NKR36" s="144"/>
      <c r="NKS36" s="144"/>
      <c r="NKT36" s="144"/>
      <c r="NKU36" s="144"/>
      <c r="NKV36" s="144"/>
      <c r="NKW36" s="144"/>
      <c r="NKX36" s="144"/>
      <c r="NKY36" s="144"/>
      <c r="NKZ36" s="144"/>
      <c r="NLA36" s="144"/>
      <c r="NLB36" s="144"/>
      <c r="NLC36" s="144"/>
      <c r="NLD36" s="144"/>
      <c r="NLE36" s="144"/>
      <c r="NLF36" s="144"/>
      <c r="NLG36" s="144"/>
      <c r="NLH36" s="144"/>
      <c r="NLI36" s="144"/>
      <c r="NLJ36" s="144"/>
      <c r="NLK36" s="144"/>
      <c r="NLL36" s="144"/>
      <c r="NLM36" s="144"/>
      <c r="NLN36" s="144"/>
      <c r="NLO36" s="144"/>
      <c r="NLP36" s="144"/>
      <c r="NLQ36" s="144"/>
      <c r="NLR36" s="144"/>
      <c r="NLS36" s="144"/>
      <c r="NLT36" s="144"/>
      <c r="NLU36" s="144"/>
      <c r="NLV36" s="144"/>
      <c r="NLW36" s="144"/>
      <c r="NLX36" s="144"/>
      <c r="NLY36" s="144"/>
      <c r="NLZ36" s="144"/>
      <c r="NMA36" s="144"/>
      <c r="NMB36" s="144"/>
      <c r="NMC36" s="144"/>
      <c r="NMD36" s="144"/>
      <c r="NME36" s="144"/>
      <c r="NMF36" s="144"/>
      <c r="NMG36" s="144"/>
      <c r="NMH36" s="144"/>
      <c r="NMI36" s="144"/>
      <c r="NMJ36" s="144"/>
      <c r="NMK36" s="144"/>
      <c r="NML36" s="144"/>
      <c r="NMM36" s="144"/>
      <c r="NMN36" s="144"/>
      <c r="NMO36" s="144"/>
      <c r="NMP36" s="144"/>
      <c r="NMQ36" s="144"/>
      <c r="NMR36" s="144"/>
      <c r="NMS36" s="144"/>
      <c r="NMT36" s="144"/>
      <c r="NMU36" s="144"/>
      <c r="NMV36" s="144"/>
      <c r="NMW36" s="144"/>
      <c r="NMX36" s="144"/>
      <c r="NMY36" s="144"/>
      <c r="NMZ36" s="144"/>
      <c r="NNA36" s="144"/>
      <c r="NNB36" s="144"/>
      <c r="NNC36" s="144"/>
      <c r="NND36" s="144"/>
      <c r="NNE36" s="144"/>
      <c r="NNF36" s="144"/>
      <c r="NNG36" s="144"/>
      <c r="NNH36" s="144"/>
      <c r="NNI36" s="144"/>
      <c r="NNJ36" s="144"/>
      <c r="NNK36" s="144"/>
      <c r="NNL36" s="144"/>
      <c r="NNM36" s="144"/>
      <c r="NNN36" s="144"/>
      <c r="NNO36" s="144"/>
      <c r="NNP36" s="144"/>
      <c r="NNQ36" s="144"/>
      <c r="NNR36" s="144"/>
      <c r="NNS36" s="144"/>
      <c r="NNT36" s="144"/>
      <c r="NNU36" s="144"/>
      <c r="NNV36" s="144"/>
      <c r="NNW36" s="144"/>
      <c r="NNX36" s="144"/>
      <c r="NNY36" s="144"/>
      <c r="NNZ36" s="144"/>
      <c r="NOA36" s="144"/>
      <c r="NOB36" s="144"/>
      <c r="NOC36" s="144"/>
      <c r="NOD36" s="144"/>
      <c r="NOE36" s="144"/>
      <c r="NOF36" s="144"/>
      <c r="NOG36" s="144"/>
      <c r="NOH36" s="144"/>
      <c r="NOI36" s="144"/>
      <c r="NOJ36" s="144"/>
      <c r="NOK36" s="144"/>
      <c r="NOL36" s="144"/>
      <c r="NOM36" s="144"/>
      <c r="NON36" s="144"/>
      <c r="NOO36" s="144"/>
      <c r="NOP36" s="144"/>
      <c r="NOQ36" s="144"/>
      <c r="NOR36" s="144"/>
      <c r="NOS36" s="144"/>
      <c r="NOT36" s="144"/>
      <c r="NOU36" s="144"/>
      <c r="NOV36" s="144"/>
      <c r="NOW36" s="144"/>
      <c r="NOX36" s="144"/>
      <c r="NOY36" s="144"/>
      <c r="NOZ36" s="144"/>
      <c r="NPA36" s="144"/>
      <c r="NPB36" s="144"/>
      <c r="NPC36" s="144"/>
      <c r="NPD36" s="144"/>
      <c r="NPE36" s="144"/>
      <c r="NPF36" s="144"/>
      <c r="NPG36" s="144"/>
      <c r="NPH36" s="144"/>
      <c r="NPI36" s="144"/>
      <c r="NPJ36" s="144"/>
      <c r="NPK36" s="144"/>
      <c r="NPL36" s="144"/>
      <c r="NPM36" s="144"/>
      <c r="NPN36" s="144"/>
      <c r="NPO36" s="144"/>
      <c r="NPP36" s="144"/>
      <c r="NPQ36" s="144"/>
      <c r="NPR36" s="144"/>
      <c r="NPS36" s="144"/>
      <c r="NPT36" s="144"/>
      <c r="NPU36" s="144"/>
      <c r="NPV36" s="144"/>
      <c r="NPW36" s="144"/>
      <c r="NPX36" s="144"/>
      <c r="NPY36" s="144"/>
      <c r="NPZ36" s="144"/>
      <c r="NQA36" s="144"/>
      <c r="NQB36" s="144"/>
      <c r="NQC36" s="144"/>
      <c r="NQD36" s="144"/>
      <c r="NQE36" s="144"/>
      <c r="NQF36" s="144"/>
      <c r="NQG36" s="144"/>
      <c r="NQH36" s="144"/>
      <c r="NQI36" s="144"/>
      <c r="NQJ36" s="144"/>
      <c r="NQK36" s="144"/>
      <c r="NQL36" s="144"/>
      <c r="NQM36" s="144"/>
      <c r="NQN36" s="144"/>
      <c r="NQO36" s="144"/>
      <c r="NQP36" s="144"/>
      <c r="NQQ36" s="144"/>
      <c r="NQR36" s="144"/>
      <c r="NQS36" s="144"/>
      <c r="NQT36" s="144"/>
      <c r="NQU36" s="144"/>
      <c r="NQV36" s="144"/>
      <c r="NQW36" s="144"/>
      <c r="NQX36" s="144"/>
      <c r="NQY36" s="144"/>
      <c r="NQZ36" s="144"/>
      <c r="NRA36" s="144"/>
      <c r="NRB36" s="144"/>
      <c r="NRC36" s="144"/>
      <c r="NRD36" s="144"/>
      <c r="NRE36" s="144"/>
      <c r="NRF36" s="144"/>
      <c r="NRG36" s="144"/>
      <c r="NRH36" s="144"/>
      <c r="NRI36" s="144"/>
      <c r="NRJ36" s="144"/>
      <c r="NRK36" s="144"/>
      <c r="NRL36" s="144"/>
      <c r="NRM36" s="144"/>
      <c r="NRN36" s="144"/>
      <c r="NRO36" s="144"/>
      <c r="NRP36" s="144"/>
      <c r="NRQ36" s="144"/>
      <c r="NRR36" s="144"/>
      <c r="NRS36" s="144"/>
      <c r="NRT36" s="144"/>
      <c r="NRU36" s="144"/>
      <c r="NRV36" s="144"/>
      <c r="NRW36" s="144"/>
      <c r="NRX36" s="144"/>
      <c r="NRY36" s="144"/>
      <c r="NRZ36" s="144"/>
      <c r="NSA36" s="144"/>
      <c r="NSB36" s="144"/>
      <c r="NSC36" s="144"/>
      <c r="NSD36" s="144"/>
      <c r="NSE36" s="144"/>
      <c r="NSF36" s="144"/>
      <c r="NSG36" s="144"/>
      <c r="NSH36" s="144"/>
      <c r="NSI36" s="144"/>
      <c r="NSJ36" s="144"/>
      <c r="NSK36" s="144"/>
      <c r="NSL36" s="144"/>
      <c r="NSM36" s="144"/>
      <c r="NSN36" s="144"/>
      <c r="NSO36" s="144"/>
      <c r="NSP36" s="144"/>
      <c r="NSQ36" s="144"/>
      <c r="NSR36" s="144"/>
      <c r="NSS36" s="144"/>
      <c r="NST36" s="144"/>
      <c r="NSU36" s="144"/>
      <c r="NSV36" s="144"/>
      <c r="NSW36" s="144"/>
      <c r="NSX36" s="144"/>
      <c r="NSY36" s="144"/>
      <c r="NSZ36" s="144"/>
      <c r="NTA36" s="144"/>
      <c r="NTB36" s="144"/>
      <c r="NTC36" s="144"/>
      <c r="NTD36" s="144"/>
      <c r="NTE36" s="144"/>
      <c r="NTF36" s="144"/>
      <c r="NTG36" s="144"/>
      <c r="NTH36" s="144"/>
      <c r="NTI36" s="144"/>
      <c r="NTJ36" s="144"/>
      <c r="NTK36" s="144"/>
      <c r="NTL36" s="144"/>
      <c r="NTM36" s="144"/>
      <c r="NTN36" s="144"/>
      <c r="NTO36" s="144"/>
      <c r="NTP36" s="144"/>
      <c r="NTQ36" s="144"/>
      <c r="NTR36" s="144"/>
      <c r="NTS36" s="144"/>
      <c r="NTT36" s="144"/>
      <c r="NTU36" s="144"/>
      <c r="NTV36" s="144"/>
      <c r="NTW36" s="144"/>
      <c r="NTX36" s="144"/>
      <c r="NTY36" s="144"/>
      <c r="NTZ36" s="144"/>
      <c r="NUA36" s="144"/>
      <c r="NUB36" s="144"/>
      <c r="NUC36" s="144"/>
      <c r="NUD36" s="144"/>
      <c r="NUE36" s="144"/>
      <c r="NUF36" s="144"/>
      <c r="NUG36" s="144"/>
      <c r="NUH36" s="144"/>
      <c r="NUI36" s="144"/>
      <c r="NUJ36" s="144"/>
      <c r="NUK36" s="144"/>
      <c r="NUL36" s="144"/>
      <c r="NUM36" s="144"/>
      <c r="NUN36" s="144"/>
      <c r="NUO36" s="144"/>
      <c r="NUP36" s="144"/>
      <c r="NUQ36" s="144"/>
      <c r="NUR36" s="144"/>
      <c r="NUS36" s="144"/>
      <c r="NUT36" s="144"/>
      <c r="NUU36" s="144"/>
      <c r="NUV36" s="144"/>
      <c r="NUW36" s="144"/>
      <c r="NUX36" s="144"/>
      <c r="NUY36" s="144"/>
      <c r="NUZ36" s="144"/>
      <c r="NVA36" s="144"/>
      <c r="NVB36" s="144"/>
      <c r="NVC36" s="144"/>
      <c r="NVD36" s="144"/>
      <c r="NVE36" s="144"/>
      <c r="NVF36" s="144"/>
      <c r="NVG36" s="144"/>
      <c r="NVH36" s="144"/>
      <c r="NVI36" s="144"/>
      <c r="NVJ36" s="144"/>
      <c r="NVK36" s="144"/>
      <c r="NVL36" s="144"/>
      <c r="NVM36" s="144"/>
      <c r="NVN36" s="144"/>
      <c r="NVO36" s="144"/>
      <c r="NVP36" s="144"/>
      <c r="NVQ36" s="144"/>
      <c r="NVR36" s="144"/>
      <c r="NVS36" s="144"/>
      <c r="NVT36" s="144"/>
      <c r="NVU36" s="144"/>
      <c r="NVV36" s="144"/>
      <c r="NVW36" s="144"/>
      <c r="NVX36" s="144"/>
      <c r="NVY36" s="144"/>
      <c r="NVZ36" s="144"/>
      <c r="NWA36" s="144"/>
      <c r="NWB36" s="144"/>
      <c r="NWC36" s="144"/>
      <c r="NWD36" s="144"/>
      <c r="NWE36" s="144"/>
      <c r="NWF36" s="144"/>
      <c r="NWG36" s="144"/>
      <c r="NWH36" s="144"/>
      <c r="NWI36" s="144"/>
      <c r="NWJ36" s="144"/>
      <c r="NWK36" s="144"/>
      <c r="NWL36" s="144"/>
      <c r="NWM36" s="144"/>
      <c r="NWN36" s="144"/>
      <c r="NWO36" s="144"/>
      <c r="NWP36" s="144"/>
      <c r="NWQ36" s="144"/>
      <c r="NWR36" s="144"/>
      <c r="NWS36" s="144"/>
      <c r="NWT36" s="144"/>
      <c r="NWU36" s="144"/>
      <c r="NWV36" s="144"/>
      <c r="NWW36" s="144"/>
      <c r="NWX36" s="144"/>
      <c r="NWY36" s="144"/>
      <c r="NWZ36" s="144"/>
      <c r="NXA36" s="144"/>
      <c r="NXB36" s="144"/>
      <c r="NXC36" s="144"/>
      <c r="NXD36" s="144"/>
      <c r="NXE36" s="144"/>
      <c r="NXF36" s="144"/>
      <c r="NXG36" s="144"/>
      <c r="NXH36" s="144"/>
      <c r="NXI36" s="144"/>
      <c r="NXJ36" s="144"/>
      <c r="NXK36" s="144"/>
      <c r="NXL36" s="144"/>
      <c r="NXM36" s="144"/>
      <c r="NXN36" s="144"/>
      <c r="NXO36" s="144"/>
      <c r="NXP36" s="144"/>
      <c r="NXQ36" s="144"/>
      <c r="NXR36" s="144"/>
      <c r="NXS36" s="144"/>
      <c r="NXT36" s="144"/>
      <c r="NXU36" s="144"/>
      <c r="NXV36" s="144"/>
      <c r="NXW36" s="144"/>
      <c r="NXX36" s="144"/>
      <c r="NXY36" s="144"/>
      <c r="NXZ36" s="144"/>
      <c r="NYA36" s="144"/>
      <c r="NYB36" s="144"/>
      <c r="NYC36" s="144"/>
      <c r="NYD36" s="144"/>
      <c r="NYE36" s="144"/>
      <c r="NYF36" s="144"/>
      <c r="NYG36" s="144"/>
      <c r="NYH36" s="144"/>
      <c r="NYI36" s="144"/>
      <c r="NYJ36" s="144"/>
      <c r="NYK36" s="144"/>
      <c r="NYL36" s="144"/>
      <c r="NYM36" s="144"/>
      <c r="NYN36" s="144"/>
      <c r="NYO36" s="144"/>
      <c r="NYP36" s="144"/>
      <c r="NYQ36" s="144"/>
      <c r="NYR36" s="144"/>
      <c r="NYS36" s="144"/>
      <c r="NYT36" s="144"/>
      <c r="NYU36" s="144"/>
      <c r="NYV36" s="144"/>
      <c r="NYW36" s="144"/>
      <c r="NYX36" s="144"/>
      <c r="NYY36" s="144"/>
      <c r="NYZ36" s="144"/>
      <c r="NZA36" s="144"/>
      <c r="NZB36" s="144"/>
      <c r="NZC36" s="144"/>
      <c r="NZD36" s="144"/>
      <c r="NZE36" s="144"/>
      <c r="NZF36" s="144"/>
      <c r="NZG36" s="144"/>
      <c r="NZH36" s="144"/>
      <c r="NZI36" s="144"/>
      <c r="NZJ36" s="144"/>
      <c r="NZK36" s="144"/>
      <c r="NZL36" s="144"/>
      <c r="NZM36" s="144"/>
      <c r="NZN36" s="144"/>
      <c r="NZO36" s="144"/>
      <c r="NZP36" s="144"/>
      <c r="NZQ36" s="144"/>
      <c r="NZR36" s="144"/>
      <c r="NZS36" s="144"/>
      <c r="NZT36" s="144"/>
      <c r="NZU36" s="144"/>
      <c r="NZV36" s="144"/>
      <c r="NZW36" s="144"/>
      <c r="NZX36" s="144"/>
      <c r="NZY36" s="144"/>
      <c r="NZZ36" s="144"/>
      <c r="OAA36" s="144"/>
      <c r="OAB36" s="144"/>
      <c r="OAC36" s="144"/>
      <c r="OAD36" s="144"/>
      <c r="OAE36" s="144"/>
      <c r="OAF36" s="144"/>
      <c r="OAG36" s="144"/>
      <c r="OAH36" s="144"/>
      <c r="OAI36" s="144"/>
      <c r="OAJ36" s="144"/>
      <c r="OAK36" s="144"/>
      <c r="OAL36" s="144"/>
      <c r="OAM36" s="144"/>
      <c r="OAN36" s="144"/>
      <c r="OAO36" s="144"/>
      <c r="OAP36" s="144"/>
      <c r="OAQ36" s="144"/>
      <c r="OAR36" s="144"/>
      <c r="OAS36" s="144"/>
      <c r="OAT36" s="144"/>
      <c r="OAU36" s="144"/>
      <c r="OAV36" s="144"/>
      <c r="OAW36" s="144"/>
      <c r="OAX36" s="144"/>
      <c r="OAY36" s="144"/>
      <c r="OAZ36" s="144"/>
      <c r="OBA36" s="144"/>
      <c r="OBB36" s="144"/>
      <c r="OBC36" s="144"/>
      <c r="OBD36" s="144"/>
      <c r="OBE36" s="144"/>
      <c r="OBF36" s="144"/>
      <c r="OBG36" s="144"/>
      <c r="OBH36" s="144"/>
      <c r="OBI36" s="144"/>
      <c r="OBJ36" s="144"/>
      <c r="OBK36" s="144"/>
      <c r="OBL36" s="144"/>
      <c r="OBM36" s="144"/>
      <c r="OBN36" s="144"/>
      <c r="OBO36" s="144"/>
      <c r="OBP36" s="144"/>
      <c r="OBQ36" s="144"/>
      <c r="OBR36" s="144"/>
      <c r="OBS36" s="144"/>
      <c r="OBT36" s="144"/>
      <c r="OBU36" s="144"/>
      <c r="OBV36" s="144"/>
      <c r="OBW36" s="144"/>
      <c r="OBX36" s="144"/>
      <c r="OBY36" s="144"/>
      <c r="OBZ36" s="144"/>
      <c r="OCA36" s="144"/>
      <c r="OCB36" s="144"/>
      <c r="OCC36" s="144"/>
      <c r="OCD36" s="144"/>
      <c r="OCE36" s="144"/>
      <c r="OCF36" s="144"/>
      <c r="OCG36" s="144"/>
      <c r="OCH36" s="144"/>
      <c r="OCI36" s="144"/>
      <c r="OCJ36" s="144"/>
      <c r="OCK36" s="144"/>
      <c r="OCL36" s="144"/>
      <c r="OCM36" s="144"/>
      <c r="OCN36" s="144"/>
      <c r="OCO36" s="144"/>
      <c r="OCP36" s="144"/>
      <c r="OCQ36" s="144"/>
      <c r="OCR36" s="144"/>
      <c r="OCS36" s="144"/>
      <c r="OCT36" s="144"/>
      <c r="OCU36" s="144"/>
      <c r="OCV36" s="144"/>
      <c r="OCW36" s="144"/>
      <c r="OCX36" s="144"/>
      <c r="OCY36" s="144"/>
      <c r="OCZ36" s="144"/>
      <c r="ODA36" s="144"/>
      <c r="ODB36" s="144"/>
      <c r="ODC36" s="144"/>
      <c r="ODD36" s="144"/>
      <c r="ODE36" s="144"/>
      <c r="ODF36" s="144"/>
      <c r="ODG36" s="144"/>
      <c r="ODH36" s="144"/>
      <c r="ODI36" s="144"/>
      <c r="ODJ36" s="144"/>
      <c r="ODK36" s="144"/>
      <c r="ODL36" s="144"/>
      <c r="ODM36" s="144"/>
      <c r="ODN36" s="144"/>
      <c r="ODO36" s="144"/>
      <c r="ODP36" s="144"/>
      <c r="ODQ36" s="144"/>
      <c r="ODR36" s="144"/>
      <c r="ODS36" s="144"/>
      <c r="ODT36" s="144"/>
      <c r="ODU36" s="144"/>
      <c r="ODV36" s="144"/>
      <c r="ODW36" s="144"/>
      <c r="ODX36" s="144"/>
      <c r="ODY36" s="144"/>
      <c r="ODZ36" s="144"/>
      <c r="OEA36" s="144"/>
      <c r="OEB36" s="144"/>
      <c r="OEC36" s="144"/>
      <c r="OED36" s="144"/>
      <c r="OEE36" s="144"/>
      <c r="OEF36" s="144"/>
      <c r="OEG36" s="144"/>
      <c r="OEH36" s="144"/>
      <c r="OEI36" s="144"/>
      <c r="OEJ36" s="144"/>
      <c r="OEK36" s="144"/>
      <c r="OEL36" s="144"/>
      <c r="OEM36" s="144"/>
      <c r="OEN36" s="144"/>
      <c r="OEO36" s="144"/>
      <c r="OEP36" s="144"/>
      <c r="OEQ36" s="144"/>
      <c r="OER36" s="144"/>
      <c r="OES36" s="144"/>
      <c r="OET36" s="144"/>
      <c r="OEU36" s="144"/>
      <c r="OEV36" s="144"/>
      <c r="OEW36" s="144"/>
      <c r="OEX36" s="144"/>
      <c r="OEY36" s="144"/>
      <c r="OEZ36" s="144"/>
      <c r="OFA36" s="144"/>
      <c r="OFB36" s="144"/>
      <c r="OFC36" s="144"/>
      <c r="OFD36" s="144"/>
      <c r="OFE36" s="144"/>
      <c r="OFF36" s="144"/>
      <c r="OFG36" s="144"/>
      <c r="OFH36" s="144"/>
      <c r="OFI36" s="144"/>
      <c r="OFJ36" s="144"/>
      <c r="OFK36" s="144"/>
      <c r="OFL36" s="144"/>
      <c r="OFM36" s="144"/>
      <c r="OFN36" s="144"/>
      <c r="OFO36" s="144"/>
      <c r="OFP36" s="144"/>
      <c r="OFQ36" s="144"/>
      <c r="OFR36" s="144"/>
      <c r="OFS36" s="144"/>
      <c r="OFT36" s="144"/>
      <c r="OFU36" s="144"/>
      <c r="OFV36" s="144"/>
      <c r="OFW36" s="144"/>
      <c r="OFX36" s="144"/>
      <c r="OFY36" s="144"/>
      <c r="OFZ36" s="144"/>
      <c r="OGA36" s="144"/>
      <c r="OGB36" s="144"/>
      <c r="OGC36" s="144"/>
      <c r="OGD36" s="144"/>
      <c r="OGE36" s="144"/>
      <c r="OGF36" s="144"/>
      <c r="OGG36" s="144"/>
      <c r="OGH36" s="144"/>
      <c r="OGI36" s="144"/>
      <c r="OGJ36" s="144"/>
      <c r="OGK36" s="144"/>
      <c r="OGL36" s="144"/>
      <c r="OGM36" s="144"/>
      <c r="OGN36" s="144"/>
      <c r="OGO36" s="144"/>
      <c r="OGP36" s="144"/>
      <c r="OGQ36" s="144"/>
      <c r="OGR36" s="144"/>
      <c r="OGS36" s="144"/>
      <c r="OGT36" s="144"/>
      <c r="OGU36" s="144"/>
      <c r="OGV36" s="144"/>
      <c r="OGW36" s="144"/>
      <c r="OGX36" s="144"/>
      <c r="OGY36" s="144"/>
      <c r="OGZ36" s="144"/>
      <c r="OHA36" s="144"/>
      <c r="OHB36" s="144"/>
      <c r="OHC36" s="144"/>
      <c r="OHD36" s="144"/>
      <c r="OHE36" s="144"/>
      <c r="OHF36" s="144"/>
      <c r="OHG36" s="144"/>
      <c r="OHH36" s="144"/>
      <c r="OHI36" s="144"/>
      <c r="OHJ36" s="144"/>
      <c r="OHK36" s="144"/>
      <c r="OHL36" s="144"/>
      <c r="OHM36" s="144"/>
      <c r="OHN36" s="144"/>
      <c r="OHO36" s="144"/>
      <c r="OHP36" s="144"/>
      <c r="OHQ36" s="144"/>
      <c r="OHR36" s="144"/>
      <c r="OHS36" s="144"/>
      <c r="OHT36" s="144"/>
      <c r="OHU36" s="144"/>
      <c r="OHV36" s="144"/>
      <c r="OHW36" s="144"/>
      <c r="OHX36" s="144"/>
      <c r="OHY36" s="144"/>
      <c r="OHZ36" s="144"/>
      <c r="OIA36" s="144"/>
      <c r="OIB36" s="144"/>
      <c r="OIC36" s="144"/>
      <c r="OID36" s="144"/>
      <c r="OIE36" s="144"/>
      <c r="OIF36" s="144"/>
      <c r="OIG36" s="144"/>
      <c r="OIH36" s="144"/>
      <c r="OII36" s="144"/>
      <c r="OIJ36" s="144"/>
      <c r="OIK36" s="144"/>
      <c r="OIL36" s="144"/>
      <c r="OIM36" s="144"/>
      <c r="OIN36" s="144"/>
      <c r="OIO36" s="144"/>
      <c r="OIP36" s="144"/>
      <c r="OIQ36" s="144"/>
      <c r="OIR36" s="144"/>
      <c r="OIS36" s="144"/>
      <c r="OIT36" s="144"/>
      <c r="OIU36" s="144"/>
      <c r="OIV36" s="144"/>
      <c r="OIW36" s="144"/>
      <c r="OIX36" s="144"/>
      <c r="OIY36" s="144"/>
      <c r="OIZ36" s="144"/>
      <c r="OJA36" s="144"/>
      <c r="OJB36" s="144"/>
      <c r="OJC36" s="144"/>
      <c r="OJD36" s="144"/>
      <c r="OJE36" s="144"/>
      <c r="OJF36" s="144"/>
      <c r="OJG36" s="144"/>
      <c r="OJH36" s="144"/>
      <c r="OJI36" s="144"/>
      <c r="OJJ36" s="144"/>
      <c r="OJK36" s="144"/>
      <c r="OJL36" s="144"/>
      <c r="OJM36" s="144"/>
      <c r="OJN36" s="144"/>
      <c r="OJO36" s="144"/>
      <c r="OJP36" s="144"/>
      <c r="OJQ36" s="144"/>
      <c r="OJR36" s="144"/>
      <c r="OJS36" s="144"/>
      <c r="OJT36" s="144"/>
      <c r="OJU36" s="144"/>
      <c r="OJV36" s="144"/>
      <c r="OJW36" s="144"/>
      <c r="OJX36" s="144"/>
      <c r="OJY36" s="144"/>
      <c r="OJZ36" s="144"/>
      <c r="OKA36" s="144"/>
      <c r="OKB36" s="144"/>
      <c r="OKC36" s="144"/>
      <c r="OKD36" s="144"/>
      <c r="OKE36" s="144"/>
      <c r="OKF36" s="144"/>
      <c r="OKG36" s="144"/>
      <c r="OKH36" s="144"/>
      <c r="OKI36" s="144"/>
      <c r="OKJ36" s="144"/>
      <c r="OKK36" s="144"/>
      <c r="OKL36" s="144"/>
      <c r="OKM36" s="144"/>
      <c r="OKN36" s="144"/>
      <c r="OKO36" s="144"/>
      <c r="OKP36" s="144"/>
      <c r="OKQ36" s="144"/>
      <c r="OKR36" s="144"/>
      <c r="OKS36" s="144"/>
      <c r="OKT36" s="144"/>
      <c r="OKU36" s="144"/>
      <c r="OKV36" s="144"/>
      <c r="OKW36" s="144"/>
      <c r="OKX36" s="144"/>
      <c r="OKY36" s="144"/>
      <c r="OKZ36" s="144"/>
      <c r="OLA36" s="144"/>
      <c r="OLB36" s="144"/>
      <c r="OLC36" s="144"/>
      <c r="OLD36" s="144"/>
      <c r="OLE36" s="144"/>
      <c r="OLF36" s="144"/>
      <c r="OLG36" s="144"/>
      <c r="OLH36" s="144"/>
      <c r="OLI36" s="144"/>
      <c r="OLJ36" s="144"/>
      <c r="OLK36" s="144"/>
      <c r="OLL36" s="144"/>
      <c r="OLM36" s="144"/>
      <c r="OLN36" s="144"/>
      <c r="OLO36" s="144"/>
      <c r="OLP36" s="144"/>
      <c r="OLQ36" s="144"/>
      <c r="OLR36" s="144"/>
      <c r="OLS36" s="144"/>
      <c r="OLT36" s="144"/>
      <c r="OLU36" s="144"/>
      <c r="OLV36" s="144"/>
      <c r="OLW36" s="144"/>
      <c r="OLX36" s="144"/>
      <c r="OLY36" s="144"/>
      <c r="OLZ36" s="144"/>
      <c r="OMA36" s="144"/>
      <c r="OMB36" s="144"/>
      <c r="OMC36" s="144"/>
      <c r="OMD36" s="144"/>
      <c r="OME36" s="144"/>
      <c r="OMF36" s="144"/>
      <c r="OMG36" s="144"/>
      <c r="OMH36" s="144"/>
      <c r="OMI36" s="144"/>
      <c r="OMJ36" s="144"/>
      <c r="OMK36" s="144"/>
      <c r="OML36" s="144"/>
      <c r="OMM36" s="144"/>
      <c r="OMN36" s="144"/>
      <c r="OMO36" s="144"/>
      <c r="OMP36" s="144"/>
      <c r="OMQ36" s="144"/>
      <c r="OMR36" s="144"/>
      <c r="OMS36" s="144"/>
      <c r="OMT36" s="144"/>
      <c r="OMU36" s="144"/>
      <c r="OMV36" s="144"/>
      <c r="OMW36" s="144"/>
      <c r="OMX36" s="144"/>
      <c r="OMY36" s="144"/>
      <c r="OMZ36" s="144"/>
      <c r="ONA36" s="144"/>
      <c r="ONB36" s="144"/>
      <c r="ONC36" s="144"/>
      <c r="OND36" s="144"/>
      <c r="ONE36" s="144"/>
      <c r="ONF36" s="144"/>
      <c r="ONG36" s="144"/>
      <c r="ONH36" s="144"/>
      <c r="ONI36" s="144"/>
      <c r="ONJ36" s="144"/>
      <c r="ONK36" s="144"/>
      <c r="ONL36" s="144"/>
      <c r="ONM36" s="144"/>
      <c r="ONN36" s="144"/>
      <c r="ONO36" s="144"/>
      <c r="ONP36" s="144"/>
      <c r="ONQ36" s="144"/>
      <c r="ONR36" s="144"/>
      <c r="ONS36" s="144"/>
      <c r="ONT36" s="144"/>
      <c r="ONU36" s="144"/>
      <c r="ONV36" s="144"/>
      <c r="ONW36" s="144"/>
      <c r="ONX36" s="144"/>
      <c r="ONY36" s="144"/>
      <c r="ONZ36" s="144"/>
      <c r="OOA36" s="144"/>
      <c r="OOB36" s="144"/>
      <c r="OOC36" s="144"/>
      <c r="OOD36" s="144"/>
      <c r="OOE36" s="144"/>
      <c r="OOF36" s="144"/>
      <c r="OOG36" s="144"/>
      <c r="OOH36" s="144"/>
      <c r="OOI36" s="144"/>
      <c r="OOJ36" s="144"/>
      <c r="OOK36" s="144"/>
      <c r="OOL36" s="144"/>
      <c r="OOM36" s="144"/>
      <c r="OON36" s="144"/>
      <c r="OOO36" s="144"/>
      <c r="OOP36" s="144"/>
      <c r="OOQ36" s="144"/>
      <c r="OOR36" s="144"/>
      <c r="OOS36" s="144"/>
      <c r="OOT36" s="144"/>
      <c r="OOU36" s="144"/>
      <c r="OOV36" s="144"/>
      <c r="OOW36" s="144"/>
      <c r="OOX36" s="144"/>
      <c r="OOY36" s="144"/>
      <c r="OOZ36" s="144"/>
      <c r="OPA36" s="144"/>
      <c r="OPB36" s="144"/>
      <c r="OPC36" s="144"/>
      <c r="OPD36" s="144"/>
      <c r="OPE36" s="144"/>
      <c r="OPF36" s="144"/>
      <c r="OPG36" s="144"/>
      <c r="OPH36" s="144"/>
      <c r="OPI36" s="144"/>
      <c r="OPJ36" s="144"/>
      <c r="OPK36" s="144"/>
      <c r="OPL36" s="144"/>
      <c r="OPM36" s="144"/>
      <c r="OPN36" s="144"/>
      <c r="OPO36" s="144"/>
      <c r="OPP36" s="144"/>
      <c r="OPQ36" s="144"/>
      <c r="OPR36" s="144"/>
      <c r="OPS36" s="144"/>
      <c r="OPT36" s="144"/>
      <c r="OPU36" s="144"/>
      <c r="OPV36" s="144"/>
      <c r="OPW36" s="144"/>
      <c r="OPX36" s="144"/>
      <c r="OPY36" s="144"/>
      <c r="OPZ36" s="144"/>
      <c r="OQA36" s="144"/>
      <c r="OQB36" s="144"/>
      <c r="OQC36" s="144"/>
      <c r="OQD36" s="144"/>
      <c r="OQE36" s="144"/>
      <c r="OQF36" s="144"/>
      <c r="OQG36" s="144"/>
      <c r="OQH36" s="144"/>
      <c r="OQI36" s="144"/>
      <c r="OQJ36" s="144"/>
      <c r="OQK36" s="144"/>
      <c r="OQL36" s="144"/>
      <c r="OQM36" s="144"/>
      <c r="OQN36" s="144"/>
      <c r="OQO36" s="144"/>
      <c r="OQP36" s="144"/>
      <c r="OQQ36" s="144"/>
      <c r="OQR36" s="144"/>
      <c r="OQS36" s="144"/>
      <c r="OQT36" s="144"/>
      <c r="OQU36" s="144"/>
      <c r="OQV36" s="144"/>
      <c r="OQW36" s="144"/>
      <c r="OQX36" s="144"/>
      <c r="OQY36" s="144"/>
      <c r="OQZ36" s="144"/>
      <c r="ORA36" s="144"/>
      <c r="ORB36" s="144"/>
      <c r="ORC36" s="144"/>
      <c r="ORD36" s="144"/>
      <c r="ORE36" s="144"/>
      <c r="ORF36" s="144"/>
      <c r="ORG36" s="144"/>
      <c r="ORH36" s="144"/>
      <c r="ORI36" s="144"/>
      <c r="ORJ36" s="144"/>
      <c r="ORK36" s="144"/>
      <c r="ORL36" s="144"/>
      <c r="ORM36" s="144"/>
      <c r="ORN36" s="144"/>
      <c r="ORO36" s="144"/>
      <c r="ORP36" s="144"/>
      <c r="ORQ36" s="144"/>
      <c r="ORR36" s="144"/>
      <c r="ORS36" s="144"/>
      <c r="ORT36" s="144"/>
      <c r="ORU36" s="144"/>
      <c r="ORV36" s="144"/>
      <c r="ORW36" s="144"/>
      <c r="ORX36" s="144"/>
      <c r="ORY36" s="144"/>
      <c r="ORZ36" s="144"/>
      <c r="OSA36" s="144"/>
      <c r="OSB36" s="144"/>
      <c r="OSC36" s="144"/>
      <c r="OSD36" s="144"/>
      <c r="OSE36" s="144"/>
      <c r="OSF36" s="144"/>
      <c r="OSG36" s="144"/>
      <c r="OSH36" s="144"/>
      <c r="OSI36" s="144"/>
      <c r="OSJ36" s="144"/>
      <c r="OSK36" s="144"/>
      <c r="OSL36" s="144"/>
      <c r="OSM36" s="144"/>
      <c r="OSN36" s="144"/>
      <c r="OSO36" s="144"/>
      <c r="OSP36" s="144"/>
      <c r="OSQ36" s="144"/>
      <c r="OSR36" s="144"/>
      <c r="OSS36" s="144"/>
      <c r="OST36" s="144"/>
      <c r="OSU36" s="144"/>
      <c r="OSV36" s="144"/>
      <c r="OSW36" s="144"/>
      <c r="OSX36" s="144"/>
      <c r="OSY36" s="144"/>
      <c r="OSZ36" s="144"/>
      <c r="OTA36" s="144"/>
      <c r="OTB36" s="144"/>
      <c r="OTC36" s="144"/>
      <c r="OTD36" s="144"/>
      <c r="OTE36" s="144"/>
      <c r="OTF36" s="144"/>
      <c r="OTG36" s="144"/>
      <c r="OTH36" s="144"/>
      <c r="OTI36" s="144"/>
      <c r="OTJ36" s="144"/>
      <c r="OTK36" s="144"/>
      <c r="OTL36" s="144"/>
      <c r="OTM36" s="144"/>
      <c r="OTN36" s="144"/>
      <c r="OTO36" s="144"/>
      <c r="OTP36" s="144"/>
      <c r="OTQ36" s="144"/>
      <c r="OTR36" s="144"/>
      <c r="OTS36" s="144"/>
      <c r="OTT36" s="144"/>
      <c r="OTU36" s="144"/>
      <c r="OTV36" s="144"/>
      <c r="OTW36" s="144"/>
      <c r="OTX36" s="144"/>
      <c r="OTY36" s="144"/>
      <c r="OTZ36" s="144"/>
      <c r="OUA36" s="144"/>
      <c r="OUB36" s="144"/>
      <c r="OUC36" s="144"/>
      <c r="OUD36" s="144"/>
      <c r="OUE36" s="144"/>
      <c r="OUF36" s="144"/>
      <c r="OUG36" s="144"/>
      <c r="OUH36" s="144"/>
      <c r="OUI36" s="144"/>
      <c r="OUJ36" s="144"/>
      <c r="OUK36" s="144"/>
      <c r="OUL36" s="144"/>
      <c r="OUM36" s="144"/>
      <c r="OUN36" s="144"/>
      <c r="OUO36" s="144"/>
      <c r="OUP36" s="144"/>
      <c r="OUQ36" s="144"/>
      <c r="OUR36" s="144"/>
      <c r="OUS36" s="144"/>
      <c r="OUT36" s="144"/>
      <c r="OUU36" s="144"/>
      <c r="OUV36" s="144"/>
      <c r="OUW36" s="144"/>
      <c r="OUX36" s="144"/>
      <c r="OUY36" s="144"/>
      <c r="OUZ36" s="144"/>
      <c r="OVA36" s="144"/>
      <c r="OVB36" s="144"/>
      <c r="OVC36" s="144"/>
      <c r="OVD36" s="144"/>
      <c r="OVE36" s="144"/>
      <c r="OVF36" s="144"/>
      <c r="OVG36" s="144"/>
      <c r="OVH36" s="144"/>
      <c r="OVI36" s="144"/>
      <c r="OVJ36" s="144"/>
      <c r="OVK36" s="144"/>
      <c r="OVL36" s="144"/>
      <c r="OVM36" s="144"/>
      <c r="OVN36" s="144"/>
      <c r="OVO36" s="144"/>
      <c r="OVP36" s="144"/>
      <c r="OVQ36" s="144"/>
      <c r="OVR36" s="144"/>
      <c r="OVS36" s="144"/>
      <c r="OVT36" s="144"/>
      <c r="OVU36" s="144"/>
      <c r="OVV36" s="144"/>
      <c r="OVW36" s="144"/>
      <c r="OVX36" s="144"/>
      <c r="OVY36" s="144"/>
      <c r="OVZ36" s="144"/>
      <c r="OWA36" s="144"/>
      <c r="OWB36" s="144"/>
      <c r="OWC36" s="144"/>
      <c r="OWD36" s="144"/>
      <c r="OWE36" s="144"/>
      <c r="OWF36" s="144"/>
      <c r="OWG36" s="144"/>
      <c r="OWH36" s="144"/>
      <c r="OWI36" s="144"/>
      <c r="OWJ36" s="144"/>
      <c r="OWK36" s="144"/>
      <c r="OWL36" s="144"/>
      <c r="OWM36" s="144"/>
      <c r="OWN36" s="144"/>
      <c r="OWO36" s="144"/>
      <c r="OWP36" s="144"/>
      <c r="OWQ36" s="144"/>
      <c r="OWR36" s="144"/>
      <c r="OWS36" s="144"/>
      <c r="OWT36" s="144"/>
      <c r="OWU36" s="144"/>
      <c r="OWV36" s="144"/>
      <c r="OWW36" s="144"/>
      <c r="OWX36" s="144"/>
      <c r="OWY36" s="144"/>
      <c r="OWZ36" s="144"/>
      <c r="OXA36" s="144"/>
      <c r="OXB36" s="144"/>
      <c r="OXC36" s="144"/>
      <c r="OXD36" s="144"/>
      <c r="OXE36" s="144"/>
      <c r="OXF36" s="144"/>
      <c r="OXG36" s="144"/>
      <c r="OXH36" s="144"/>
      <c r="OXI36" s="144"/>
      <c r="OXJ36" s="144"/>
      <c r="OXK36" s="144"/>
      <c r="OXL36" s="144"/>
      <c r="OXM36" s="144"/>
      <c r="OXN36" s="144"/>
      <c r="OXO36" s="144"/>
      <c r="OXP36" s="144"/>
      <c r="OXQ36" s="144"/>
      <c r="OXR36" s="144"/>
      <c r="OXS36" s="144"/>
      <c r="OXT36" s="144"/>
      <c r="OXU36" s="144"/>
      <c r="OXV36" s="144"/>
      <c r="OXW36" s="144"/>
      <c r="OXX36" s="144"/>
      <c r="OXY36" s="144"/>
      <c r="OXZ36" s="144"/>
      <c r="OYA36" s="144"/>
      <c r="OYB36" s="144"/>
      <c r="OYC36" s="144"/>
      <c r="OYD36" s="144"/>
      <c r="OYE36" s="144"/>
      <c r="OYF36" s="144"/>
      <c r="OYG36" s="144"/>
      <c r="OYH36" s="144"/>
      <c r="OYI36" s="144"/>
      <c r="OYJ36" s="144"/>
      <c r="OYK36" s="144"/>
      <c r="OYL36" s="144"/>
      <c r="OYM36" s="144"/>
      <c r="OYN36" s="144"/>
      <c r="OYO36" s="144"/>
      <c r="OYP36" s="144"/>
      <c r="OYQ36" s="144"/>
      <c r="OYR36" s="144"/>
      <c r="OYS36" s="144"/>
      <c r="OYT36" s="144"/>
      <c r="OYU36" s="144"/>
      <c r="OYV36" s="144"/>
      <c r="OYW36" s="144"/>
      <c r="OYX36" s="144"/>
      <c r="OYY36" s="144"/>
      <c r="OYZ36" s="144"/>
      <c r="OZA36" s="144"/>
      <c r="OZB36" s="144"/>
      <c r="OZC36" s="144"/>
      <c r="OZD36" s="144"/>
      <c r="OZE36" s="144"/>
      <c r="OZF36" s="144"/>
      <c r="OZG36" s="144"/>
      <c r="OZH36" s="144"/>
      <c r="OZI36" s="144"/>
      <c r="OZJ36" s="144"/>
      <c r="OZK36" s="144"/>
      <c r="OZL36" s="144"/>
      <c r="OZM36" s="144"/>
      <c r="OZN36" s="144"/>
      <c r="OZO36" s="144"/>
      <c r="OZP36" s="144"/>
      <c r="OZQ36" s="144"/>
      <c r="OZR36" s="144"/>
      <c r="OZS36" s="144"/>
      <c r="OZT36" s="144"/>
      <c r="OZU36" s="144"/>
      <c r="OZV36" s="144"/>
      <c r="OZW36" s="144"/>
      <c r="OZX36" s="144"/>
      <c r="OZY36" s="144"/>
      <c r="OZZ36" s="144"/>
      <c r="PAA36" s="144"/>
      <c r="PAB36" s="144"/>
      <c r="PAC36" s="144"/>
      <c r="PAD36" s="144"/>
      <c r="PAE36" s="144"/>
      <c r="PAF36" s="144"/>
      <c r="PAG36" s="144"/>
      <c r="PAH36" s="144"/>
      <c r="PAI36" s="144"/>
      <c r="PAJ36" s="144"/>
      <c r="PAK36" s="144"/>
      <c r="PAL36" s="144"/>
      <c r="PAM36" s="144"/>
      <c r="PAN36" s="144"/>
      <c r="PAO36" s="144"/>
      <c r="PAP36" s="144"/>
      <c r="PAQ36" s="144"/>
      <c r="PAR36" s="144"/>
      <c r="PAS36" s="144"/>
      <c r="PAT36" s="144"/>
      <c r="PAU36" s="144"/>
      <c r="PAV36" s="144"/>
      <c r="PAW36" s="144"/>
      <c r="PAX36" s="144"/>
      <c r="PAY36" s="144"/>
      <c r="PAZ36" s="144"/>
      <c r="PBA36" s="144"/>
      <c r="PBB36" s="144"/>
      <c r="PBC36" s="144"/>
      <c r="PBD36" s="144"/>
      <c r="PBE36" s="144"/>
      <c r="PBF36" s="144"/>
      <c r="PBG36" s="144"/>
      <c r="PBH36" s="144"/>
      <c r="PBI36" s="144"/>
      <c r="PBJ36" s="144"/>
      <c r="PBK36" s="144"/>
      <c r="PBL36" s="144"/>
      <c r="PBM36" s="144"/>
      <c r="PBN36" s="144"/>
      <c r="PBO36" s="144"/>
      <c r="PBP36" s="144"/>
      <c r="PBQ36" s="144"/>
      <c r="PBR36" s="144"/>
      <c r="PBS36" s="144"/>
      <c r="PBT36" s="144"/>
      <c r="PBU36" s="144"/>
      <c r="PBV36" s="144"/>
      <c r="PBW36" s="144"/>
      <c r="PBX36" s="144"/>
      <c r="PBY36" s="144"/>
      <c r="PBZ36" s="144"/>
      <c r="PCA36" s="144"/>
      <c r="PCB36" s="144"/>
      <c r="PCC36" s="144"/>
      <c r="PCD36" s="144"/>
      <c r="PCE36" s="144"/>
      <c r="PCF36" s="144"/>
      <c r="PCG36" s="144"/>
      <c r="PCH36" s="144"/>
      <c r="PCI36" s="144"/>
      <c r="PCJ36" s="144"/>
      <c r="PCK36" s="144"/>
      <c r="PCL36" s="144"/>
      <c r="PCM36" s="144"/>
      <c r="PCN36" s="144"/>
      <c r="PCO36" s="144"/>
      <c r="PCP36" s="144"/>
      <c r="PCQ36" s="144"/>
      <c r="PCR36" s="144"/>
      <c r="PCS36" s="144"/>
      <c r="PCT36" s="144"/>
      <c r="PCU36" s="144"/>
      <c r="PCV36" s="144"/>
      <c r="PCW36" s="144"/>
      <c r="PCX36" s="144"/>
      <c r="PCY36" s="144"/>
      <c r="PCZ36" s="144"/>
      <c r="PDA36" s="144"/>
      <c r="PDB36" s="144"/>
      <c r="PDC36" s="144"/>
      <c r="PDD36" s="144"/>
      <c r="PDE36" s="144"/>
      <c r="PDF36" s="144"/>
      <c r="PDG36" s="144"/>
      <c r="PDH36" s="144"/>
      <c r="PDI36" s="144"/>
      <c r="PDJ36" s="144"/>
      <c r="PDK36" s="144"/>
      <c r="PDL36" s="144"/>
      <c r="PDM36" s="144"/>
      <c r="PDN36" s="144"/>
      <c r="PDO36" s="144"/>
      <c r="PDP36" s="144"/>
      <c r="PDQ36" s="144"/>
      <c r="PDR36" s="144"/>
      <c r="PDS36" s="144"/>
      <c r="PDT36" s="144"/>
      <c r="PDU36" s="144"/>
      <c r="PDV36" s="144"/>
      <c r="PDW36" s="144"/>
      <c r="PDX36" s="144"/>
      <c r="PDY36" s="144"/>
      <c r="PDZ36" s="144"/>
      <c r="PEA36" s="144"/>
      <c r="PEB36" s="144"/>
      <c r="PEC36" s="144"/>
      <c r="PED36" s="144"/>
      <c r="PEE36" s="144"/>
      <c r="PEF36" s="144"/>
      <c r="PEG36" s="144"/>
      <c r="PEH36" s="144"/>
      <c r="PEI36" s="144"/>
      <c r="PEJ36" s="144"/>
      <c r="PEK36" s="144"/>
      <c r="PEL36" s="144"/>
      <c r="PEM36" s="144"/>
      <c r="PEN36" s="144"/>
      <c r="PEO36" s="144"/>
      <c r="PEP36" s="144"/>
      <c r="PEQ36" s="144"/>
      <c r="PER36" s="144"/>
      <c r="PES36" s="144"/>
      <c r="PET36" s="144"/>
      <c r="PEU36" s="144"/>
      <c r="PEV36" s="144"/>
      <c r="PEW36" s="144"/>
      <c r="PEX36" s="144"/>
      <c r="PEY36" s="144"/>
      <c r="PEZ36" s="144"/>
      <c r="PFA36" s="144"/>
      <c r="PFB36" s="144"/>
      <c r="PFC36" s="144"/>
      <c r="PFD36" s="144"/>
      <c r="PFE36" s="144"/>
      <c r="PFF36" s="144"/>
      <c r="PFG36" s="144"/>
      <c r="PFH36" s="144"/>
      <c r="PFI36" s="144"/>
      <c r="PFJ36" s="144"/>
      <c r="PFK36" s="144"/>
      <c r="PFL36" s="144"/>
      <c r="PFM36" s="144"/>
      <c r="PFN36" s="144"/>
      <c r="PFO36" s="144"/>
      <c r="PFP36" s="144"/>
      <c r="PFQ36" s="144"/>
      <c r="PFR36" s="144"/>
      <c r="PFS36" s="144"/>
      <c r="PFT36" s="144"/>
      <c r="PFU36" s="144"/>
      <c r="PFV36" s="144"/>
      <c r="PFW36" s="144"/>
      <c r="PFX36" s="144"/>
      <c r="PFY36" s="144"/>
      <c r="PFZ36" s="144"/>
      <c r="PGA36" s="144"/>
      <c r="PGB36" s="144"/>
      <c r="PGC36" s="144"/>
      <c r="PGD36" s="144"/>
      <c r="PGE36" s="144"/>
      <c r="PGF36" s="144"/>
      <c r="PGG36" s="144"/>
      <c r="PGH36" s="144"/>
      <c r="PGI36" s="144"/>
      <c r="PGJ36" s="144"/>
      <c r="PGK36" s="144"/>
      <c r="PGL36" s="144"/>
      <c r="PGM36" s="144"/>
      <c r="PGN36" s="144"/>
      <c r="PGO36" s="144"/>
      <c r="PGP36" s="144"/>
      <c r="PGQ36" s="144"/>
      <c r="PGR36" s="144"/>
      <c r="PGS36" s="144"/>
      <c r="PGT36" s="144"/>
      <c r="PGU36" s="144"/>
      <c r="PGV36" s="144"/>
      <c r="PGW36" s="144"/>
      <c r="PGX36" s="144"/>
      <c r="PGY36" s="144"/>
      <c r="PGZ36" s="144"/>
      <c r="PHA36" s="144"/>
      <c r="PHB36" s="144"/>
      <c r="PHC36" s="144"/>
      <c r="PHD36" s="144"/>
      <c r="PHE36" s="144"/>
      <c r="PHF36" s="144"/>
      <c r="PHG36" s="144"/>
      <c r="PHH36" s="144"/>
      <c r="PHI36" s="144"/>
      <c r="PHJ36" s="144"/>
      <c r="PHK36" s="144"/>
      <c r="PHL36" s="144"/>
      <c r="PHM36" s="144"/>
      <c r="PHN36" s="144"/>
      <c r="PHO36" s="144"/>
      <c r="PHP36" s="144"/>
      <c r="PHQ36" s="144"/>
      <c r="PHR36" s="144"/>
      <c r="PHS36" s="144"/>
      <c r="PHT36" s="144"/>
      <c r="PHU36" s="144"/>
      <c r="PHV36" s="144"/>
      <c r="PHW36" s="144"/>
      <c r="PHX36" s="144"/>
      <c r="PHY36" s="144"/>
      <c r="PHZ36" s="144"/>
      <c r="PIA36" s="144"/>
      <c r="PIB36" s="144"/>
      <c r="PIC36" s="144"/>
      <c r="PID36" s="144"/>
      <c r="PIE36" s="144"/>
      <c r="PIF36" s="144"/>
      <c r="PIG36" s="144"/>
      <c r="PIH36" s="144"/>
      <c r="PII36" s="144"/>
      <c r="PIJ36" s="144"/>
      <c r="PIK36" s="144"/>
      <c r="PIL36" s="144"/>
      <c r="PIM36" s="144"/>
      <c r="PIN36" s="144"/>
      <c r="PIO36" s="144"/>
      <c r="PIP36" s="144"/>
      <c r="PIQ36" s="144"/>
      <c r="PIR36" s="144"/>
      <c r="PIS36" s="144"/>
      <c r="PIT36" s="144"/>
      <c r="PIU36" s="144"/>
      <c r="PIV36" s="144"/>
      <c r="PIW36" s="144"/>
      <c r="PIX36" s="144"/>
      <c r="PIY36" s="144"/>
      <c r="PIZ36" s="144"/>
      <c r="PJA36" s="144"/>
      <c r="PJB36" s="144"/>
      <c r="PJC36" s="144"/>
      <c r="PJD36" s="144"/>
      <c r="PJE36" s="144"/>
      <c r="PJF36" s="144"/>
      <c r="PJG36" s="144"/>
      <c r="PJH36" s="144"/>
      <c r="PJI36" s="144"/>
      <c r="PJJ36" s="144"/>
      <c r="PJK36" s="144"/>
      <c r="PJL36" s="144"/>
      <c r="PJM36" s="144"/>
      <c r="PJN36" s="144"/>
      <c r="PJO36" s="144"/>
      <c r="PJP36" s="144"/>
      <c r="PJQ36" s="144"/>
      <c r="PJR36" s="144"/>
      <c r="PJS36" s="144"/>
      <c r="PJT36" s="144"/>
      <c r="PJU36" s="144"/>
      <c r="PJV36" s="144"/>
      <c r="PJW36" s="144"/>
      <c r="PJX36" s="144"/>
      <c r="PJY36" s="144"/>
      <c r="PJZ36" s="144"/>
      <c r="PKA36" s="144"/>
      <c r="PKB36" s="144"/>
      <c r="PKC36" s="144"/>
      <c r="PKD36" s="144"/>
      <c r="PKE36" s="144"/>
      <c r="PKF36" s="144"/>
      <c r="PKG36" s="144"/>
      <c r="PKH36" s="144"/>
      <c r="PKI36" s="144"/>
      <c r="PKJ36" s="144"/>
      <c r="PKK36" s="144"/>
      <c r="PKL36" s="144"/>
      <c r="PKM36" s="144"/>
      <c r="PKN36" s="144"/>
      <c r="PKO36" s="144"/>
      <c r="PKP36" s="144"/>
      <c r="PKQ36" s="144"/>
      <c r="PKR36" s="144"/>
      <c r="PKS36" s="144"/>
      <c r="PKT36" s="144"/>
      <c r="PKU36" s="144"/>
      <c r="PKV36" s="144"/>
      <c r="PKW36" s="144"/>
      <c r="PKX36" s="144"/>
      <c r="PKY36" s="144"/>
      <c r="PKZ36" s="144"/>
      <c r="PLA36" s="144"/>
      <c r="PLB36" s="144"/>
      <c r="PLC36" s="144"/>
      <c r="PLD36" s="144"/>
      <c r="PLE36" s="144"/>
      <c r="PLF36" s="144"/>
      <c r="PLG36" s="144"/>
      <c r="PLH36" s="144"/>
      <c r="PLI36" s="144"/>
      <c r="PLJ36" s="144"/>
      <c r="PLK36" s="144"/>
      <c r="PLL36" s="144"/>
      <c r="PLM36" s="144"/>
      <c r="PLN36" s="144"/>
      <c r="PLO36" s="144"/>
      <c r="PLP36" s="144"/>
      <c r="PLQ36" s="144"/>
      <c r="PLR36" s="144"/>
      <c r="PLS36" s="144"/>
      <c r="PLT36" s="144"/>
      <c r="PLU36" s="144"/>
      <c r="PLV36" s="144"/>
      <c r="PLW36" s="144"/>
      <c r="PLX36" s="144"/>
      <c r="PLY36" s="144"/>
      <c r="PLZ36" s="144"/>
      <c r="PMA36" s="144"/>
      <c r="PMB36" s="144"/>
      <c r="PMC36" s="144"/>
      <c r="PMD36" s="144"/>
      <c r="PME36" s="144"/>
      <c r="PMF36" s="144"/>
      <c r="PMG36" s="144"/>
      <c r="PMH36" s="144"/>
      <c r="PMI36" s="144"/>
      <c r="PMJ36" s="144"/>
      <c r="PMK36" s="144"/>
      <c r="PML36" s="144"/>
      <c r="PMM36" s="144"/>
      <c r="PMN36" s="144"/>
      <c r="PMO36" s="144"/>
      <c r="PMP36" s="144"/>
      <c r="PMQ36" s="144"/>
      <c r="PMR36" s="144"/>
      <c r="PMS36" s="144"/>
      <c r="PMT36" s="144"/>
      <c r="PMU36" s="144"/>
      <c r="PMV36" s="144"/>
      <c r="PMW36" s="144"/>
      <c r="PMX36" s="144"/>
      <c r="PMY36" s="144"/>
      <c r="PMZ36" s="144"/>
      <c r="PNA36" s="144"/>
      <c r="PNB36" s="144"/>
      <c r="PNC36" s="144"/>
      <c r="PND36" s="144"/>
      <c r="PNE36" s="144"/>
      <c r="PNF36" s="144"/>
      <c r="PNG36" s="144"/>
      <c r="PNH36" s="144"/>
      <c r="PNI36" s="144"/>
      <c r="PNJ36" s="144"/>
      <c r="PNK36" s="144"/>
      <c r="PNL36" s="144"/>
      <c r="PNM36" s="144"/>
      <c r="PNN36" s="144"/>
      <c r="PNO36" s="144"/>
      <c r="PNP36" s="144"/>
      <c r="PNQ36" s="144"/>
      <c r="PNR36" s="144"/>
      <c r="PNS36" s="144"/>
      <c r="PNT36" s="144"/>
      <c r="PNU36" s="144"/>
      <c r="PNV36" s="144"/>
      <c r="PNW36" s="144"/>
      <c r="PNX36" s="144"/>
      <c r="PNY36" s="144"/>
      <c r="PNZ36" s="144"/>
      <c r="POA36" s="144"/>
      <c r="POB36" s="144"/>
      <c r="POC36" s="144"/>
      <c r="POD36" s="144"/>
      <c r="POE36" s="144"/>
      <c r="POF36" s="144"/>
      <c r="POG36" s="144"/>
      <c r="POH36" s="144"/>
      <c r="POI36" s="144"/>
      <c r="POJ36" s="144"/>
      <c r="POK36" s="144"/>
      <c r="POL36" s="144"/>
      <c r="POM36" s="144"/>
      <c r="PON36" s="144"/>
      <c r="POO36" s="144"/>
      <c r="POP36" s="144"/>
      <c r="POQ36" s="144"/>
      <c r="POR36" s="144"/>
      <c r="POS36" s="144"/>
      <c r="POT36" s="144"/>
      <c r="POU36" s="144"/>
      <c r="POV36" s="144"/>
      <c r="POW36" s="144"/>
      <c r="POX36" s="144"/>
      <c r="POY36" s="144"/>
      <c r="POZ36" s="144"/>
      <c r="PPA36" s="144"/>
      <c r="PPB36" s="144"/>
      <c r="PPC36" s="144"/>
      <c r="PPD36" s="144"/>
      <c r="PPE36" s="144"/>
      <c r="PPF36" s="144"/>
      <c r="PPG36" s="144"/>
      <c r="PPH36" s="144"/>
      <c r="PPI36" s="144"/>
      <c r="PPJ36" s="144"/>
      <c r="PPK36" s="144"/>
      <c r="PPL36" s="144"/>
      <c r="PPM36" s="144"/>
      <c r="PPN36" s="144"/>
      <c r="PPO36" s="144"/>
      <c r="PPP36" s="144"/>
      <c r="PPQ36" s="144"/>
      <c r="PPR36" s="144"/>
      <c r="PPS36" s="144"/>
      <c r="PPT36" s="144"/>
      <c r="PPU36" s="144"/>
      <c r="PPV36" s="144"/>
      <c r="PPW36" s="144"/>
      <c r="PPX36" s="144"/>
      <c r="PPY36" s="144"/>
      <c r="PPZ36" s="144"/>
      <c r="PQA36" s="144"/>
      <c r="PQB36" s="144"/>
      <c r="PQC36" s="144"/>
      <c r="PQD36" s="144"/>
      <c r="PQE36" s="144"/>
      <c r="PQF36" s="144"/>
      <c r="PQG36" s="144"/>
      <c r="PQH36" s="144"/>
      <c r="PQI36" s="144"/>
      <c r="PQJ36" s="144"/>
      <c r="PQK36" s="144"/>
      <c r="PQL36" s="144"/>
      <c r="PQM36" s="144"/>
      <c r="PQN36" s="144"/>
      <c r="PQO36" s="144"/>
      <c r="PQP36" s="144"/>
      <c r="PQQ36" s="144"/>
      <c r="PQR36" s="144"/>
      <c r="PQS36" s="144"/>
      <c r="PQT36" s="144"/>
      <c r="PQU36" s="144"/>
      <c r="PQV36" s="144"/>
      <c r="PQW36" s="144"/>
      <c r="PQX36" s="144"/>
      <c r="PQY36" s="144"/>
      <c r="PQZ36" s="144"/>
      <c r="PRA36" s="144"/>
      <c r="PRB36" s="144"/>
      <c r="PRC36" s="144"/>
      <c r="PRD36" s="144"/>
      <c r="PRE36" s="144"/>
      <c r="PRF36" s="144"/>
      <c r="PRG36" s="144"/>
      <c r="PRH36" s="144"/>
      <c r="PRI36" s="144"/>
      <c r="PRJ36" s="144"/>
      <c r="PRK36" s="144"/>
      <c r="PRL36" s="144"/>
      <c r="PRM36" s="144"/>
      <c r="PRN36" s="144"/>
      <c r="PRO36" s="144"/>
      <c r="PRP36" s="144"/>
      <c r="PRQ36" s="144"/>
      <c r="PRR36" s="144"/>
      <c r="PRS36" s="144"/>
      <c r="PRT36" s="144"/>
      <c r="PRU36" s="144"/>
      <c r="PRV36" s="144"/>
      <c r="PRW36" s="144"/>
      <c r="PRX36" s="144"/>
      <c r="PRY36" s="144"/>
      <c r="PRZ36" s="144"/>
      <c r="PSA36" s="144"/>
      <c r="PSB36" s="144"/>
      <c r="PSC36" s="144"/>
      <c r="PSD36" s="144"/>
      <c r="PSE36" s="144"/>
      <c r="PSF36" s="144"/>
      <c r="PSG36" s="144"/>
      <c r="PSH36" s="144"/>
      <c r="PSI36" s="144"/>
      <c r="PSJ36" s="144"/>
      <c r="PSK36" s="144"/>
      <c r="PSL36" s="144"/>
      <c r="PSM36" s="144"/>
      <c r="PSN36" s="144"/>
      <c r="PSO36" s="144"/>
      <c r="PSP36" s="144"/>
      <c r="PSQ36" s="144"/>
      <c r="PSR36" s="144"/>
      <c r="PSS36" s="144"/>
      <c r="PST36" s="144"/>
      <c r="PSU36" s="144"/>
      <c r="PSV36" s="144"/>
      <c r="PSW36" s="144"/>
      <c r="PSX36" s="144"/>
      <c r="PSY36" s="144"/>
      <c r="PSZ36" s="144"/>
      <c r="PTA36" s="144"/>
      <c r="PTB36" s="144"/>
      <c r="PTC36" s="144"/>
      <c r="PTD36" s="144"/>
      <c r="PTE36" s="144"/>
      <c r="PTF36" s="144"/>
      <c r="PTG36" s="144"/>
      <c r="PTH36" s="144"/>
      <c r="PTI36" s="144"/>
      <c r="PTJ36" s="144"/>
      <c r="PTK36" s="144"/>
      <c r="PTL36" s="144"/>
      <c r="PTM36" s="144"/>
      <c r="PTN36" s="144"/>
      <c r="PTO36" s="144"/>
      <c r="PTP36" s="144"/>
      <c r="PTQ36" s="144"/>
      <c r="PTR36" s="144"/>
      <c r="PTS36" s="144"/>
      <c r="PTT36" s="144"/>
      <c r="PTU36" s="144"/>
      <c r="PTV36" s="144"/>
      <c r="PTW36" s="144"/>
      <c r="PTX36" s="144"/>
      <c r="PTY36" s="144"/>
      <c r="PTZ36" s="144"/>
      <c r="PUA36" s="144"/>
      <c r="PUB36" s="144"/>
      <c r="PUC36" s="144"/>
      <c r="PUD36" s="144"/>
      <c r="PUE36" s="144"/>
      <c r="PUF36" s="144"/>
      <c r="PUG36" s="144"/>
      <c r="PUH36" s="144"/>
      <c r="PUI36" s="144"/>
      <c r="PUJ36" s="144"/>
      <c r="PUK36" s="144"/>
      <c r="PUL36" s="144"/>
      <c r="PUM36" s="144"/>
      <c r="PUN36" s="144"/>
      <c r="PUO36" s="144"/>
      <c r="PUP36" s="144"/>
      <c r="PUQ36" s="144"/>
      <c r="PUR36" s="144"/>
      <c r="PUS36" s="144"/>
      <c r="PUT36" s="144"/>
      <c r="PUU36" s="144"/>
      <c r="PUV36" s="144"/>
      <c r="PUW36" s="144"/>
      <c r="PUX36" s="144"/>
      <c r="PUY36" s="144"/>
      <c r="PUZ36" s="144"/>
      <c r="PVA36" s="144"/>
      <c r="PVB36" s="144"/>
      <c r="PVC36" s="144"/>
      <c r="PVD36" s="144"/>
      <c r="PVE36" s="144"/>
      <c r="PVF36" s="144"/>
      <c r="PVG36" s="144"/>
      <c r="PVH36" s="144"/>
      <c r="PVI36" s="144"/>
      <c r="PVJ36" s="144"/>
      <c r="PVK36" s="144"/>
      <c r="PVL36" s="144"/>
      <c r="PVM36" s="144"/>
      <c r="PVN36" s="144"/>
      <c r="PVO36" s="144"/>
      <c r="PVP36" s="144"/>
      <c r="PVQ36" s="144"/>
      <c r="PVR36" s="144"/>
      <c r="PVS36" s="144"/>
      <c r="PVT36" s="144"/>
      <c r="PVU36" s="144"/>
      <c r="PVV36" s="144"/>
      <c r="PVW36" s="144"/>
      <c r="PVX36" s="144"/>
      <c r="PVY36" s="144"/>
      <c r="PVZ36" s="144"/>
      <c r="PWA36" s="144"/>
      <c r="PWB36" s="144"/>
      <c r="PWC36" s="144"/>
      <c r="PWD36" s="144"/>
      <c r="PWE36" s="144"/>
      <c r="PWF36" s="144"/>
      <c r="PWG36" s="144"/>
      <c r="PWH36" s="144"/>
      <c r="PWI36" s="144"/>
      <c r="PWJ36" s="144"/>
      <c r="PWK36" s="144"/>
      <c r="PWL36" s="144"/>
      <c r="PWM36" s="144"/>
      <c r="PWN36" s="144"/>
      <c r="PWO36" s="144"/>
      <c r="PWP36" s="144"/>
      <c r="PWQ36" s="144"/>
      <c r="PWR36" s="144"/>
      <c r="PWS36" s="144"/>
      <c r="PWT36" s="144"/>
      <c r="PWU36" s="144"/>
      <c r="PWV36" s="144"/>
      <c r="PWW36" s="144"/>
      <c r="PWX36" s="144"/>
      <c r="PWY36" s="144"/>
      <c r="PWZ36" s="144"/>
      <c r="PXA36" s="144"/>
      <c r="PXB36" s="144"/>
      <c r="PXC36" s="144"/>
      <c r="PXD36" s="144"/>
      <c r="PXE36" s="144"/>
      <c r="PXF36" s="144"/>
      <c r="PXG36" s="144"/>
      <c r="PXH36" s="144"/>
      <c r="PXI36" s="144"/>
      <c r="PXJ36" s="144"/>
      <c r="PXK36" s="144"/>
      <c r="PXL36" s="144"/>
      <c r="PXM36" s="144"/>
      <c r="PXN36" s="144"/>
      <c r="PXO36" s="144"/>
      <c r="PXP36" s="144"/>
      <c r="PXQ36" s="144"/>
      <c r="PXR36" s="144"/>
      <c r="PXS36" s="144"/>
      <c r="PXT36" s="144"/>
      <c r="PXU36" s="144"/>
      <c r="PXV36" s="144"/>
      <c r="PXW36" s="144"/>
      <c r="PXX36" s="144"/>
      <c r="PXY36" s="144"/>
      <c r="PXZ36" s="144"/>
      <c r="PYA36" s="144"/>
      <c r="PYB36" s="144"/>
      <c r="PYC36" s="144"/>
      <c r="PYD36" s="144"/>
      <c r="PYE36" s="144"/>
      <c r="PYF36" s="144"/>
      <c r="PYG36" s="144"/>
      <c r="PYH36" s="144"/>
      <c r="PYI36" s="144"/>
      <c r="PYJ36" s="144"/>
      <c r="PYK36" s="144"/>
      <c r="PYL36" s="144"/>
      <c r="PYM36" s="144"/>
      <c r="PYN36" s="144"/>
      <c r="PYO36" s="144"/>
      <c r="PYP36" s="144"/>
      <c r="PYQ36" s="144"/>
      <c r="PYR36" s="144"/>
      <c r="PYS36" s="144"/>
      <c r="PYT36" s="144"/>
      <c r="PYU36" s="144"/>
      <c r="PYV36" s="144"/>
      <c r="PYW36" s="144"/>
      <c r="PYX36" s="144"/>
      <c r="PYY36" s="144"/>
      <c r="PYZ36" s="144"/>
      <c r="PZA36" s="144"/>
      <c r="PZB36" s="144"/>
      <c r="PZC36" s="144"/>
      <c r="PZD36" s="144"/>
      <c r="PZE36" s="144"/>
      <c r="PZF36" s="144"/>
      <c r="PZG36" s="144"/>
      <c r="PZH36" s="144"/>
      <c r="PZI36" s="144"/>
      <c r="PZJ36" s="144"/>
      <c r="PZK36" s="144"/>
      <c r="PZL36" s="144"/>
      <c r="PZM36" s="144"/>
      <c r="PZN36" s="144"/>
      <c r="PZO36" s="144"/>
      <c r="PZP36" s="144"/>
      <c r="PZQ36" s="144"/>
      <c r="PZR36" s="144"/>
      <c r="PZS36" s="144"/>
      <c r="PZT36" s="144"/>
      <c r="PZU36" s="144"/>
      <c r="PZV36" s="144"/>
      <c r="PZW36" s="144"/>
      <c r="PZX36" s="144"/>
      <c r="PZY36" s="144"/>
      <c r="PZZ36" s="144"/>
      <c r="QAA36" s="144"/>
      <c r="QAB36" s="144"/>
      <c r="QAC36" s="144"/>
      <c r="QAD36" s="144"/>
      <c r="QAE36" s="144"/>
      <c r="QAF36" s="144"/>
      <c r="QAG36" s="144"/>
      <c r="QAH36" s="144"/>
      <c r="QAI36" s="144"/>
      <c r="QAJ36" s="144"/>
      <c r="QAK36" s="144"/>
      <c r="QAL36" s="144"/>
      <c r="QAM36" s="144"/>
      <c r="QAN36" s="144"/>
      <c r="QAO36" s="144"/>
      <c r="QAP36" s="144"/>
      <c r="QAQ36" s="144"/>
      <c r="QAR36" s="144"/>
      <c r="QAS36" s="144"/>
      <c r="QAT36" s="144"/>
      <c r="QAU36" s="144"/>
      <c r="QAV36" s="144"/>
      <c r="QAW36" s="144"/>
      <c r="QAX36" s="144"/>
      <c r="QAY36" s="144"/>
      <c r="QAZ36" s="144"/>
      <c r="QBA36" s="144"/>
      <c r="QBB36" s="144"/>
      <c r="QBC36" s="144"/>
      <c r="QBD36" s="144"/>
      <c r="QBE36" s="144"/>
      <c r="QBF36" s="144"/>
      <c r="QBG36" s="144"/>
      <c r="QBH36" s="144"/>
      <c r="QBI36" s="144"/>
      <c r="QBJ36" s="144"/>
      <c r="QBK36" s="144"/>
      <c r="QBL36" s="144"/>
      <c r="QBM36" s="144"/>
      <c r="QBN36" s="144"/>
      <c r="QBO36" s="144"/>
      <c r="QBP36" s="144"/>
      <c r="QBQ36" s="144"/>
      <c r="QBR36" s="144"/>
      <c r="QBS36" s="144"/>
      <c r="QBT36" s="144"/>
      <c r="QBU36" s="144"/>
      <c r="QBV36" s="144"/>
      <c r="QBW36" s="144"/>
      <c r="QBX36" s="144"/>
      <c r="QBY36" s="144"/>
      <c r="QBZ36" s="144"/>
      <c r="QCA36" s="144"/>
      <c r="QCB36" s="144"/>
      <c r="QCC36" s="144"/>
      <c r="QCD36" s="144"/>
      <c r="QCE36" s="144"/>
      <c r="QCF36" s="144"/>
      <c r="QCG36" s="144"/>
      <c r="QCH36" s="144"/>
      <c r="QCI36" s="144"/>
      <c r="QCJ36" s="144"/>
      <c r="QCK36" s="144"/>
      <c r="QCL36" s="144"/>
      <c r="QCM36" s="144"/>
      <c r="QCN36" s="144"/>
      <c r="QCO36" s="144"/>
      <c r="QCP36" s="144"/>
      <c r="QCQ36" s="144"/>
      <c r="QCR36" s="144"/>
      <c r="QCS36" s="144"/>
      <c r="QCT36" s="144"/>
      <c r="QCU36" s="144"/>
      <c r="QCV36" s="144"/>
      <c r="QCW36" s="144"/>
      <c r="QCX36" s="144"/>
      <c r="QCY36" s="144"/>
      <c r="QCZ36" s="144"/>
      <c r="QDA36" s="144"/>
      <c r="QDB36" s="144"/>
      <c r="QDC36" s="144"/>
      <c r="QDD36" s="144"/>
      <c r="QDE36" s="144"/>
      <c r="QDF36" s="144"/>
      <c r="QDG36" s="144"/>
      <c r="QDH36" s="144"/>
      <c r="QDI36" s="144"/>
      <c r="QDJ36" s="144"/>
      <c r="QDK36" s="144"/>
      <c r="QDL36" s="144"/>
      <c r="QDM36" s="144"/>
      <c r="QDN36" s="144"/>
      <c r="QDO36" s="144"/>
      <c r="QDP36" s="144"/>
      <c r="QDQ36" s="144"/>
      <c r="QDR36" s="144"/>
      <c r="QDS36" s="144"/>
      <c r="QDT36" s="144"/>
      <c r="QDU36" s="144"/>
      <c r="QDV36" s="144"/>
      <c r="QDW36" s="144"/>
      <c r="QDX36" s="144"/>
      <c r="QDY36" s="144"/>
      <c r="QDZ36" s="144"/>
      <c r="QEA36" s="144"/>
      <c r="QEB36" s="144"/>
      <c r="QEC36" s="144"/>
      <c r="QED36" s="144"/>
      <c r="QEE36" s="144"/>
      <c r="QEF36" s="144"/>
      <c r="QEG36" s="144"/>
      <c r="QEH36" s="144"/>
      <c r="QEI36" s="144"/>
      <c r="QEJ36" s="144"/>
      <c r="QEK36" s="144"/>
      <c r="QEL36" s="144"/>
      <c r="QEM36" s="144"/>
      <c r="QEN36" s="144"/>
      <c r="QEO36" s="144"/>
      <c r="QEP36" s="144"/>
      <c r="QEQ36" s="144"/>
      <c r="QER36" s="144"/>
      <c r="QES36" s="144"/>
      <c r="QET36" s="144"/>
      <c r="QEU36" s="144"/>
      <c r="QEV36" s="144"/>
      <c r="QEW36" s="144"/>
      <c r="QEX36" s="144"/>
      <c r="QEY36" s="144"/>
      <c r="QEZ36" s="144"/>
      <c r="QFA36" s="144"/>
      <c r="QFB36" s="144"/>
      <c r="QFC36" s="144"/>
      <c r="QFD36" s="144"/>
      <c r="QFE36" s="144"/>
      <c r="QFF36" s="144"/>
      <c r="QFG36" s="144"/>
      <c r="QFH36" s="144"/>
      <c r="QFI36" s="144"/>
      <c r="QFJ36" s="144"/>
      <c r="QFK36" s="144"/>
      <c r="QFL36" s="144"/>
      <c r="QFM36" s="144"/>
      <c r="QFN36" s="144"/>
      <c r="QFO36" s="144"/>
      <c r="QFP36" s="144"/>
      <c r="QFQ36" s="144"/>
      <c r="QFR36" s="144"/>
      <c r="QFS36" s="144"/>
      <c r="QFT36" s="144"/>
      <c r="QFU36" s="144"/>
      <c r="QFV36" s="144"/>
      <c r="QFW36" s="144"/>
      <c r="QFX36" s="144"/>
      <c r="QFY36" s="144"/>
      <c r="QFZ36" s="144"/>
      <c r="QGA36" s="144"/>
      <c r="QGB36" s="144"/>
      <c r="QGC36" s="144"/>
      <c r="QGD36" s="144"/>
      <c r="QGE36" s="144"/>
      <c r="QGF36" s="144"/>
      <c r="QGG36" s="144"/>
      <c r="QGH36" s="144"/>
      <c r="QGI36" s="144"/>
      <c r="QGJ36" s="144"/>
      <c r="QGK36" s="144"/>
      <c r="QGL36" s="144"/>
      <c r="QGM36" s="144"/>
      <c r="QGN36" s="144"/>
      <c r="QGO36" s="144"/>
      <c r="QGP36" s="144"/>
      <c r="QGQ36" s="144"/>
      <c r="QGR36" s="144"/>
      <c r="QGS36" s="144"/>
      <c r="QGT36" s="144"/>
      <c r="QGU36" s="144"/>
      <c r="QGV36" s="144"/>
      <c r="QGW36" s="144"/>
      <c r="QGX36" s="144"/>
      <c r="QGY36" s="144"/>
      <c r="QGZ36" s="144"/>
      <c r="QHA36" s="144"/>
      <c r="QHB36" s="144"/>
      <c r="QHC36" s="144"/>
      <c r="QHD36" s="144"/>
      <c r="QHE36" s="144"/>
      <c r="QHF36" s="144"/>
      <c r="QHG36" s="144"/>
      <c r="QHH36" s="144"/>
      <c r="QHI36" s="144"/>
      <c r="QHJ36" s="144"/>
      <c r="QHK36" s="144"/>
      <c r="QHL36" s="144"/>
      <c r="QHM36" s="144"/>
      <c r="QHN36" s="144"/>
      <c r="QHO36" s="144"/>
      <c r="QHP36" s="144"/>
      <c r="QHQ36" s="144"/>
      <c r="QHR36" s="144"/>
      <c r="QHS36" s="144"/>
      <c r="QHT36" s="144"/>
      <c r="QHU36" s="144"/>
      <c r="QHV36" s="144"/>
      <c r="QHW36" s="144"/>
      <c r="QHX36" s="144"/>
      <c r="QHY36" s="144"/>
      <c r="QHZ36" s="144"/>
      <c r="QIA36" s="144"/>
      <c r="QIB36" s="144"/>
      <c r="QIC36" s="144"/>
      <c r="QID36" s="144"/>
      <c r="QIE36" s="144"/>
      <c r="QIF36" s="144"/>
      <c r="QIG36" s="144"/>
      <c r="QIH36" s="144"/>
      <c r="QII36" s="144"/>
      <c r="QIJ36" s="144"/>
      <c r="QIK36" s="144"/>
      <c r="QIL36" s="144"/>
      <c r="QIM36" s="144"/>
      <c r="QIN36" s="144"/>
      <c r="QIO36" s="144"/>
      <c r="QIP36" s="144"/>
      <c r="QIQ36" s="144"/>
      <c r="QIR36" s="144"/>
      <c r="QIS36" s="144"/>
      <c r="QIT36" s="144"/>
      <c r="QIU36" s="144"/>
      <c r="QIV36" s="144"/>
      <c r="QIW36" s="144"/>
      <c r="QIX36" s="144"/>
      <c r="QIY36" s="144"/>
      <c r="QIZ36" s="144"/>
      <c r="QJA36" s="144"/>
      <c r="QJB36" s="144"/>
      <c r="QJC36" s="144"/>
      <c r="QJD36" s="144"/>
      <c r="QJE36" s="144"/>
      <c r="QJF36" s="144"/>
      <c r="QJG36" s="144"/>
      <c r="QJH36" s="144"/>
      <c r="QJI36" s="144"/>
      <c r="QJJ36" s="144"/>
      <c r="QJK36" s="144"/>
      <c r="QJL36" s="144"/>
      <c r="QJM36" s="144"/>
      <c r="QJN36" s="144"/>
      <c r="QJO36" s="144"/>
      <c r="QJP36" s="144"/>
      <c r="QJQ36" s="144"/>
      <c r="QJR36" s="144"/>
      <c r="QJS36" s="144"/>
      <c r="QJT36" s="144"/>
      <c r="QJU36" s="144"/>
      <c r="QJV36" s="144"/>
      <c r="QJW36" s="144"/>
      <c r="QJX36" s="144"/>
      <c r="QJY36" s="144"/>
      <c r="QJZ36" s="144"/>
      <c r="QKA36" s="144"/>
      <c r="QKB36" s="144"/>
      <c r="QKC36" s="144"/>
      <c r="QKD36" s="144"/>
      <c r="QKE36" s="144"/>
      <c r="QKF36" s="144"/>
      <c r="QKG36" s="144"/>
      <c r="QKH36" s="144"/>
      <c r="QKI36" s="144"/>
      <c r="QKJ36" s="144"/>
      <c r="QKK36" s="144"/>
      <c r="QKL36" s="144"/>
      <c r="QKM36" s="144"/>
      <c r="QKN36" s="144"/>
      <c r="QKO36" s="144"/>
      <c r="QKP36" s="144"/>
      <c r="QKQ36" s="144"/>
      <c r="QKR36" s="144"/>
      <c r="QKS36" s="144"/>
      <c r="QKT36" s="144"/>
      <c r="QKU36" s="144"/>
      <c r="QKV36" s="144"/>
      <c r="QKW36" s="144"/>
      <c r="QKX36" s="144"/>
      <c r="QKY36" s="144"/>
      <c r="QKZ36" s="144"/>
      <c r="QLA36" s="144"/>
      <c r="QLB36" s="144"/>
      <c r="QLC36" s="144"/>
      <c r="QLD36" s="144"/>
      <c r="QLE36" s="144"/>
      <c r="QLF36" s="144"/>
      <c r="QLG36" s="144"/>
      <c r="QLH36" s="144"/>
      <c r="QLI36" s="144"/>
      <c r="QLJ36" s="144"/>
      <c r="QLK36" s="144"/>
      <c r="QLL36" s="144"/>
      <c r="QLM36" s="144"/>
      <c r="QLN36" s="144"/>
      <c r="QLO36" s="144"/>
      <c r="QLP36" s="144"/>
      <c r="QLQ36" s="144"/>
      <c r="QLR36" s="144"/>
      <c r="QLS36" s="144"/>
      <c r="QLT36" s="144"/>
      <c r="QLU36" s="144"/>
      <c r="QLV36" s="144"/>
      <c r="QLW36" s="144"/>
      <c r="QLX36" s="144"/>
      <c r="QLY36" s="144"/>
      <c r="QLZ36" s="144"/>
      <c r="QMA36" s="144"/>
      <c r="QMB36" s="144"/>
      <c r="QMC36" s="144"/>
      <c r="QMD36" s="144"/>
      <c r="QME36" s="144"/>
      <c r="QMF36" s="144"/>
      <c r="QMG36" s="144"/>
      <c r="QMH36" s="144"/>
      <c r="QMI36" s="144"/>
      <c r="QMJ36" s="144"/>
      <c r="QMK36" s="144"/>
      <c r="QML36" s="144"/>
      <c r="QMM36" s="144"/>
      <c r="QMN36" s="144"/>
      <c r="QMO36" s="144"/>
      <c r="QMP36" s="144"/>
      <c r="QMQ36" s="144"/>
      <c r="QMR36" s="144"/>
      <c r="QMS36" s="144"/>
      <c r="QMT36" s="144"/>
      <c r="QMU36" s="144"/>
      <c r="QMV36" s="144"/>
      <c r="QMW36" s="144"/>
      <c r="QMX36" s="144"/>
      <c r="QMY36" s="144"/>
      <c r="QMZ36" s="144"/>
      <c r="QNA36" s="144"/>
      <c r="QNB36" s="144"/>
      <c r="QNC36" s="144"/>
      <c r="QND36" s="144"/>
      <c r="QNE36" s="144"/>
      <c r="QNF36" s="144"/>
      <c r="QNG36" s="144"/>
      <c r="QNH36" s="144"/>
      <c r="QNI36" s="144"/>
      <c r="QNJ36" s="144"/>
      <c r="QNK36" s="144"/>
      <c r="QNL36" s="144"/>
      <c r="QNM36" s="144"/>
      <c r="QNN36" s="144"/>
      <c r="QNO36" s="144"/>
      <c r="QNP36" s="144"/>
      <c r="QNQ36" s="144"/>
      <c r="QNR36" s="144"/>
      <c r="QNS36" s="144"/>
      <c r="QNT36" s="144"/>
      <c r="QNU36" s="144"/>
      <c r="QNV36" s="144"/>
      <c r="QNW36" s="144"/>
      <c r="QNX36" s="144"/>
      <c r="QNY36" s="144"/>
      <c r="QNZ36" s="144"/>
      <c r="QOA36" s="144"/>
      <c r="QOB36" s="144"/>
      <c r="QOC36" s="144"/>
      <c r="QOD36" s="144"/>
      <c r="QOE36" s="144"/>
      <c r="QOF36" s="144"/>
      <c r="QOG36" s="144"/>
      <c r="QOH36" s="144"/>
      <c r="QOI36" s="144"/>
      <c r="QOJ36" s="144"/>
      <c r="QOK36" s="144"/>
      <c r="QOL36" s="144"/>
      <c r="QOM36" s="144"/>
      <c r="QON36" s="144"/>
      <c r="QOO36" s="144"/>
      <c r="QOP36" s="144"/>
      <c r="QOQ36" s="144"/>
      <c r="QOR36" s="144"/>
      <c r="QOS36" s="144"/>
      <c r="QOT36" s="144"/>
      <c r="QOU36" s="144"/>
      <c r="QOV36" s="144"/>
      <c r="QOW36" s="144"/>
      <c r="QOX36" s="144"/>
      <c r="QOY36" s="144"/>
      <c r="QOZ36" s="144"/>
      <c r="QPA36" s="144"/>
      <c r="QPB36" s="144"/>
      <c r="QPC36" s="144"/>
      <c r="QPD36" s="144"/>
      <c r="QPE36" s="144"/>
      <c r="QPF36" s="144"/>
      <c r="QPG36" s="144"/>
      <c r="QPH36" s="144"/>
      <c r="QPI36" s="144"/>
      <c r="QPJ36" s="144"/>
      <c r="QPK36" s="144"/>
      <c r="QPL36" s="144"/>
      <c r="QPM36" s="144"/>
      <c r="QPN36" s="144"/>
      <c r="QPO36" s="144"/>
      <c r="QPP36" s="144"/>
      <c r="QPQ36" s="144"/>
      <c r="QPR36" s="144"/>
      <c r="QPS36" s="144"/>
      <c r="QPT36" s="144"/>
      <c r="QPU36" s="144"/>
      <c r="QPV36" s="144"/>
      <c r="QPW36" s="144"/>
      <c r="QPX36" s="144"/>
      <c r="QPY36" s="144"/>
      <c r="QPZ36" s="144"/>
      <c r="QQA36" s="144"/>
      <c r="QQB36" s="144"/>
      <c r="QQC36" s="144"/>
      <c r="QQD36" s="144"/>
      <c r="QQE36" s="144"/>
      <c r="QQF36" s="144"/>
      <c r="QQG36" s="144"/>
      <c r="QQH36" s="144"/>
      <c r="QQI36" s="144"/>
      <c r="QQJ36" s="144"/>
      <c r="QQK36" s="144"/>
      <c r="QQL36" s="144"/>
      <c r="QQM36" s="144"/>
      <c r="QQN36" s="144"/>
      <c r="QQO36" s="144"/>
      <c r="QQP36" s="144"/>
      <c r="QQQ36" s="144"/>
      <c r="QQR36" s="144"/>
      <c r="QQS36" s="144"/>
      <c r="QQT36" s="144"/>
      <c r="QQU36" s="144"/>
      <c r="QQV36" s="144"/>
      <c r="QQW36" s="144"/>
      <c r="QQX36" s="144"/>
      <c r="QQY36" s="144"/>
      <c r="QQZ36" s="144"/>
      <c r="QRA36" s="144"/>
      <c r="QRB36" s="144"/>
      <c r="QRC36" s="144"/>
      <c r="QRD36" s="144"/>
      <c r="QRE36" s="144"/>
      <c r="QRF36" s="144"/>
      <c r="QRG36" s="144"/>
      <c r="QRH36" s="144"/>
      <c r="QRI36" s="144"/>
      <c r="QRJ36" s="144"/>
      <c r="QRK36" s="144"/>
      <c r="QRL36" s="144"/>
      <c r="QRM36" s="144"/>
      <c r="QRN36" s="144"/>
      <c r="QRO36" s="144"/>
      <c r="QRP36" s="144"/>
      <c r="QRQ36" s="144"/>
      <c r="QRR36" s="144"/>
      <c r="QRS36" s="144"/>
      <c r="QRT36" s="144"/>
      <c r="QRU36" s="144"/>
      <c r="QRV36" s="144"/>
      <c r="QRW36" s="144"/>
      <c r="QRX36" s="144"/>
      <c r="QRY36" s="144"/>
      <c r="QRZ36" s="144"/>
      <c r="QSA36" s="144"/>
      <c r="QSB36" s="144"/>
      <c r="QSC36" s="144"/>
      <c r="QSD36" s="144"/>
      <c r="QSE36" s="144"/>
      <c r="QSF36" s="144"/>
      <c r="QSG36" s="144"/>
      <c r="QSH36" s="144"/>
      <c r="QSI36" s="144"/>
      <c r="QSJ36" s="144"/>
      <c r="QSK36" s="144"/>
      <c r="QSL36" s="144"/>
      <c r="QSM36" s="144"/>
      <c r="QSN36" s="144"/>
      <c r="QSO36" s="144"/>
      <c r="QSP36" s="144"/>
      <c r="QSQ36" s="144"/>
      <c r="QSR36" s="144"/>
      <c r="QSS36" s="144"/>
      <c r="QST36" s="144"/>
      <c r="QSU36" s="144"/>
      <c r="QSV36" s="144"/>
      <c r="QSW36" s="144"/>
      <c r="QSX36" s="144"/>
      <c r="QSY36" s="144"/>
      <c r="QSZ36" s="144"/>
      <c r="QTA36" s="144"/>
      <c r="QTB36" s="144"/>
      <c r="QTC36" s="144"/>
      <c r="QTD36" s="144"/>
      <c r="QTE36" s="144"/>
      <c r="QTF36" s="144"/>
      <c r="QTG36" s="144"/>
      <c r="QTH36" s="144"/>
      <c r="QTI36" s="144"/>
      <c r="QTJ36" s="144"/>
      <c r="QTK36" s="144"/>
      <c r="QTL36" s="144"/>
      <c r="QTM36" s="144"/>
      <c r="QTN36" s="144"/>
      <c r="QTO36" s="144"/>
      <c r="QTP36" s="144"/>
      <c r="QTQ36" s="144"/>
      <c r="QTR36" s="144"/>
      <c r="QTS36" s="144"/>
      <c r="QTT36" s="144"/>
      <c r="QTU36" s="144"/>
      <c r="QTV36" s="144"/>
      <c r="QTW36" s="144"/>
      <c r="QTX36" s="144"/>
      <c r="QTY36" s="144"/>
      <c r="QTZ36" s="144"/>
      <c r="QUA36" s="144"/>
      <c r="QUB36" s="144"/>
      <c r="QUC36" s="144"/>
      <c r="QUD36" s="144"/>
      <c r="QUE36" s="144"/>
      <c r="QUF36" s="144"/>
      <c r="QUG36" s="144"/>
      <c r="QUH36" s="144"/>
      <c r="QUI36" s="144"/>
      <c r="QUJ36" s="144"/>
      <c r="QUK36" s="144"/>
      <c r="QUL36" s="144"/>
      <c r="QUM36" s="144"/>
      <c r="QUN36" s="144"/>
      <c r="QUO36" s="144"/>
      <c r="QUP36" s="144"/>
      <c r="QUQ36" s="144"/>
      <c r="QUR36" s="144"/>
      <c r="QUS36" s="144"/>
      <c r="QUT36" s="144"/>
      <c r="QUU36" s="144"/>
      <c r="QUV36" s="144"/>
      <c r="QUW36" s="144"/>
      <c r="QUX36" s="144"/>
      <c r="QUY36" s="144"/>
      <c r="QUZ36" s="144"/>
      <c r="QVA36" s="144"/>
      <c r="QVB36" s="144"/>
      <c r="QVC36" s="144"/>
      <c r="QVD36" s="144"/>
      <c r="QVE36" s="144"/>
      <c r="QVF36" s="144"/>
      <c r="QVG36" s="144"/>
      <c r="QVH36" s="144"/>
      <c r="QVI36" s="144"/>
      <c r="QVJ36" s="144"/>
      <c r="QVK36" s="144"/>
      <c r="QVL36" s="144"/>
      <c r="QVM36" s="144"/>
      <c r="QVN36" s="144"/>
      <c r="QVO36" s="144"/>
      <c r="QVP36" s="144"/>
      <c r="QVQ36" s="144"/>
      <c r="QVR36" s="144"/>
      <c r="QVS36" s="144"/>
      <c r="QVT36" s="144"/>
      <c r="QVU36" s="144"/>
      <c r="QVV36" s="144"/>
      <c r="QVW36" s="144"/>
      <c r="QVX36" s="144"/>
      <c r="QVY36" s="144"/>
      <c r="QVZ36" s="144"/>
      <c r="QWA36" s="144"/>
      <c r="QWB36" s="144"/>
      <c r="QWC36" s="144"/>
      <c r="QWD36" s="144"/>
      <c r="QWE36" s="144"/>
      <c r="QWF36" s="144"/>
      <c r="QWG36" s="144"/>
      <c r="QWH36" s="144"/>
      <c r="QWI36" s="144"/>
      <c r="QWJ36" s="144"/>
      <c r="QWK36" s="144"/>
      <c r="QWL36" s="144"/>
      <c r="QWM36" s="144"/>
      <c r="QWN36" s="144"/>
      <c r="QWO36" s="144"/>
      <c r="QWP36" s="144"/>
      <c r="QWQ36" s="144"/>
      <c r="QWR36" s="144"/>
      <c r="QWS36" s="144"/>
      <c r="QWT36" s="144"/>
      <c r="QWU36" s="144"/>
      <c r="QWV36" s="144"/>
      <c r="QWW36" s="144"/>
      <c r="QWX36" s="144"/>
      <c r="QWY36" s="144"/>
      <c r="QWZ36" s="144"/>
      <c r="QXA36" s="144"/>
      <c r="QXB36" s="144"/>
      <c r="QXC36" s="144"/>
      <c r="QXD36" s="144"/>
      <c r="QXE36" s="144"/>
      <c r="QXF36" s="144"/>
      <c r="QXG36" s="144"/>
      <c r="QXH36" s="144"/>
      <c r="QXI36" s="144"/>
      <c r="QXJ36" s="144"/>
      <c r="QXK36" s="144"/>
      <c r="QXL36" s="144"/>
      <c r="QXM36" s="144"/>
      <c r="QXN36" s="144"/>
      <c r="QXO36" s="144"/>
      <c r="QXP36" s="144"/>
      <c r="QXQ36" s="144"/>
      <c r="QXR36" s="144"/>
      <c r="QXS36" s="144"/>
      <c r="QXT36" s="144"/>
      <c r="QXU36" s="144"/>
      <c r="QXV36" s="144"/>
      <c r="QXW36" s="144"/>
      <c r="QXX36" s="144"/>
      <c r="QXY36" s="144"/>
      <c r="QXZ36" s="144"/>
      <c r="QYA36" s="144"/>
      <c r="QYB36" s="144"/>
      <c r="QYC36" s="144"/>
      <c r="QYD36" s="144"/>
      <c r="QYE36" s="144"/>
      <c r="QYF36" s="144"/>
      <c r="QYG36" s="144"/>
      <c r="QYH36" s="144"/>
      <c r="QYI36" s="144"/>
      <c r="QYJ36" s="144"/>
      <c r="QYK36" s="144"/>
      <c r="QYL36" s="144"/>
      <c r="QYM36" s="144"/>
      <c r="QYN36" s="144"/>
      <c r="QYO36" s="144"/>
      <c r="QYP36" s="144"/>
      <c r="QYQ36" s="144"/>
      <c r="QYR36" s="144"/>
      <c r="QYS36" s="144"/>
      <c r="QYT36" s="144"/>
      <c r="QYU36" s="144"/>
      <c r="QYV36" s="144"/>
      <c r="QYW36" s="144"/>
      <c r="QYX36" s="144"/>
      <c r="QYY36" s="144"/>
      <c r="QYZ36" s="144"/>
      <c r="QZA36" s="144"/>
      <c r="QZB36" s="144"/>
      <c r="QZC36" s="144"/>
      <c r="QZD36" s="144"/>
      <c r="QZE36" s="144"/>
      <c r="QZF36" s="144"/>
      <c r="QZG36" s="144"/>
      <c r="QZH36" s="144"/>
      <c r="QZI36" s="144"/>
      <c r="QZJ36" s="144"/>
      <c r="QZK36" s="144"/>
      <c r="QZL36" s="144"/>
      <c r="QZM36" s="144"/>
      <c r="QZN36" s="144"/>
      <c r="QZO36" s="144"/>
      <c r="QZP36" s="144"/>
      <c r="QZQ36" s="144"/>
      <c r="QZR36" s="144"/>
      <c r="QZS36" s="144"/>
      <c r="QZT36" s="144"/>
      <c r="QZU36" s="144"/>
      <c r="QZV36" s="144"/>
      <c r="QZW36" s="144"/>
      <c r="QZX36" s="144"/>
      <c r="QZY36" s="144"/>
      <c r="QZZ36" s="144"/>
      <c r="RAA36" s="144"/>
      <c r="RAB36" s="144"/>
      <c r="RAC36" s="144"/>
      <c r="RAD36" s="144"/>
      <c r="RAE36" s="144"/>
      <c r="RAF36" s="144"/>
      <c r="RAG36" s="144"/>
      <c r="RAH36" s="144"/>
      <c r="RAI36" s="144"/>
      <c r="RAJ36" s="144"/>
      <c r="RAK36" s="144"/>
      <c r="RAL36" s="144"/>
      <c r="RAM36" s="144"/>
      <c r="RAN36" s="144"/>
      <c r="RAO36" s="144"/>
      <c r="RAP36" s="144"/>
      <c r="RAQ36" s="144"/>
      <c r="RAR36" s="144"/>
      <c r="RAS36" s="144"/>
      <c r="RAT36" s="144"/>
      <c r="RAU36" s="144"/>
      <c r="RAV36" s="144"/>
      <c r="RAW36" s="144"/>
      <c r="RAX36" s="144"/>
      <c r="RAY36" s="144"/>
      <c r="RAZ36" s="144"/>
      <c r="RBA36" s="144"/>
      <c r="RBB36" s="144"/>
      <c r="RBC36" s="144"/>
      <c r="RBD36" s="144"/>
      <c r="RBE36" s="144"/>
      <c r="RBF36" s="144"/>
      <c r="RBG36" s="144"/>
      <c r="RBH36" s="144"/>
      <c r="RBI36" s="144"/>
      <c r="RBJ36" s="144"/>
      <c r="RBK36" s="144"/>
      <c r="RBL36" s="144"/>
      <c r="RBM36" s="144"/>
      <c r="RBN36" s="144"/>
      <c r="RBO36" s="144"/>
      <c r="RBP36" s="144"/>
      <c r="RBQ36" s="144"/>
      <c r="RBR36" s="144"/>
      <c r="RBS36" s="144"/>
      <c r="RBT36" s="144"/>
      <c r="RBU36" s="144"/>
      <c r="RBV36" s="144"/>
      <c r="RBW36" s="144"/>
      <c r="RBX36" s="144"/>
      <c r="RBY36" s="144"/>
      <c r="RBZ36" s="144"/>
      <c r="RCA36" s="144"/>
      <c r="RCB36" s="144"/>
      <c r="RCC36" s="144"/>
      <c r="RCD36" s="144"/>
      <c r="RCE36" s="144"/>
      <c r="RCF36" s="144"/>
      <c r="RCG36" s="144"/>
      <c r="RCH36" s="144"/>
      <c r="RCI36" s="144"/>
      <c r="RCJ36" s="144"/>
      <c r="RCK36" s="144"/>
      <c r="RCL36" s="144"/>
      <c r="RCM36" s="144"/>
      <c r="RCN36" s="144"/>
      <c r="RCO36" s="144"/>
      <c r="RCP36" s="144"/>
      <c r="RCQ36" s="144"/>
      <c r="RCR36" s="144"/>
      <c r="RCS36" s="144"/>
      <c r="RCT36" s="144"/>
      <c r="RCU36" s="144"/>
      <c r="RCV36" s="144"/>
      <c r="RCW36" s="144"/>
      <c r="RCX36" s="144"/>
      <c r="RCY36" s="144"/>
      <c r="RCZ36" s="144"/>
      <c r="RDA36" s="144"/>
      <c r="RDB36" s="144"/>
      <c r="RDC36" s="144"/>
      <c r="RDD36" s="144"/>
      <c r="RDE36" s="144"/>
      <c r="RDF36" s="144"/>
      <c r="RDG36" s="144"/>
      <c r="RDH36" s="144"/>
      <c r="RDI36" s="144"/>
      <c r="RDJ36" s="144"/>
      <c r="RDK36" s="144"/>
      <c r="RDL36" s="144"/>
      <c r="RDM36" s="144"/>
      <c r="RDN36" s="144"/>
      <c r="RDO36" s="144"/>
      <c r="RDP36" s="144"/>
      <c r="RDQ36" s="144"/>
      <c r="RDR36" s="144"/>
      <c r="RDS36" s="144"/>
      <c r="RDT36" s="144"/>
      <c r="RDU36" s="144"/>
      <c r="RDV36" s="144"/>
      <c r="RDW36" s="144"/>
      <c r="RDX36" s="144"/>
      <c r="RDY36" s="144"/>
      <c r="RDZ36" s="144"/>
      <c r="REA36" s="144"/>
      <c r="REB36" s="144"/>
      <c r="REC36" s="144"/>
      <c r="RED36" s="144"/>
      <c r="REE36" s="144"/>
      <c r="REF36" s="144"/>
      <c r="REG36" s="144"/>
      <c r="REH36" s="144"/>
      <c r="REI36" s="144"/>
      <c r="REJ36" s="144"/>
      <c r="REK36" s="144"/>
      <c r="REL36" s="144"/>
      <c r="REM36" s="144"/>
      <c r="REN36" s="144"/>
      <c r="REO36" s="144"/>
      <c r="REP36" s="144"/>
      <c r="REQ36" s="144"/>
      <c r="RER36" s="144"/>
      <c r="RES36" s="144"/>
      <c r="RET36" s="144"/>
      <c r="REU36" s="144"/>
      <c r="REV36" s="144"/>
      <c r="REW36" s="144"/>
      <c r="REX36" s="144"/>
      <c r="REY36" s="144"/>
      <c r="REZ36" s="144"/>
      <c r="RFA36" s="144"/>
      <c r="RFB36" s="144"/>
      <c r="RFC36" s="144"/>
      <c r="RFD36" s="144"/>
      <c r="RFE36" s="144"/>
      <c r="RFF36" s="144"/>
      <c r="RFG36" s="144"/>
      <c r="RFH36" s="144"/>
      <c r="RFI36" s="144"/>
      <c r="RFJ36" s="144"/>
      <c r="RFK36" s="144"/>
      <c r="RFL36" s="144"/>
      <c r="RFM36" s="144"/>
      <c r="RFN36" s="144"/>
      <c r="RFO36" s="144"/>
      <c r="RFP36" s="144"/>
      <c r="RFQ36" s="144"/>
      <c r="RFR36" s="144"/>
      <c r="RFS36" s="144"/>
      <c r="RFT36" s="144"/>
      <c r="RFU36" s="144"/>
      <c r="RFV36" s="144"/>
      <c r="RFW36" s="144"/>
      <c r="RFX36" s="144"/>
      <c r="RFY36" s="144"/>
      <c r="RFZ36" s="144"/>
      <c r="RGA36" s="144"/>
      <c r="RGB36" s="144"/>
      <c r="RGC36" s="144"/>
      <c r="RGD36" s="144"/>
      <c r="RGE36" s="144"/>
      <c r="RGF36" s="144"/>
      <c r="RGG36" s="144"/>
      <c r="RGH36" s="144"/>
      <c r="RGI36" s="144"/>
      <c r="RGJ36" s="144"/>
      <c r="RGK36" s="144"/>
      <c r="RGL36" s="144"/>
      <c r="RGM36" s="144"/>
      <c r="RGN36" s="144"/>
      <c r="RGO36" s="144"/>
      <c r="RGP36" s="144"/>
      <c r="RGQ36" s="144"/>
      <c r="RGR36" s="144"/>
      <c r="RGS36" s="144"/>
      <c r="RGT36" s="144"/>
      <c r="RGU36" s="144"/>
      <c r="RGV36" s="144"/>
      <c r="RGW36" s="144"/>
      <c r="RGX36" s="144"/>
      <c r="RGY36" s="144"/>
      <c r="RGZ36" s="144"/>
      <c r="RHA36" s="144"/>
      <c r="RHB36" s="144"/>
      <c r="RHC36" s="144"/>
      <c r="RHD36" s="144"/>
      <c r="RHE36" s="144"/>
      <c r="RHF36" s="144"/>
      <c r="RHG36" s="144"/>
      <c r="RHH36" s="144"/>
      <c r="RHI36" s="144"/>
      <c r="RHJ36" s="144"/>
      <c r="RHK36" s="144"/>
      <c r="RHL36" s="144"/>
      <c r="RHM36" s="144"/>
      <c r="RHN36" s="144"/>
      <c r="RHO36" s="144"/>
      <c r="RHP36" s="144"/>
      <c r="RHQ36" s="144"/>
      <c r="RHR36" s="144"/>
      <c r="RHS36" s="144"/>
      <c r="RHT36" s="144"/>
      <c r="RHU36" s="144"/>
      <c r="RHV36" s="144"/>
      <c r="RHW36" s="144"/>
      <c r="RHX36" s="144"/>
      <c r="RHY36" s="144"/>
      <c r="RHZ36" s="144"/>
      <c r="RIA36" s="144"/>
      <c r="RIB36" s="144"/>
      <c r="RIC36" s="144"/>
      <c r="RID36" s="144"/>
      <c r="RIE36" s="144"/>
      <c r="RIF36" s="144"/>
      <c r="RIG36" s="144"/>
      <c r="RIH36" s="144"/>
      <c r="RII36" s="144"/>
      <c r="RIJ36" s="144"/>
      <c r="RIK36" s="144"/>
      <c r="RIL36" s="144"/>
      <c r="RIM36" s="144"/>
      <c r="RIN36" s="144"/>
      <c r="RIO36" s="144"/>
      <c r="RIP36" s="144"/>
      <c r="RIQ36" s="144"/>
      <c r="RIR36" s="144"/>
      <c r="RIS36" s="144"/>
      <c r="RIT36" s="144"/>
      <c r="RIU36" s="144"/>
      <c r="RIV36" s="144"/>
      <c r="RIW36" s="144"/>
      <c r="RIX36" s="144"/>
      <c r="RIY36" s="144"/>
      <c r="RIZ36" s="144"/>
      <c r="RJA36" s="144"/>
      <c r="RJB36" s="144"/>
      <c r="RJC36" s="144"/>
      <c r="RJD36" s="144"/>
      <c r="RJE36" s="144"/>
      <c r="RJF36" s="144"/>
      <c r="RJG36" s="144"/>
      <c r="RJH36" s="144"/>
      <c r="RJI36" s="144"/>
      <c r="RJJ36" s="144"/>
      <c r="RJK36" s="144"/>
      <c r="RJL36" s="144"/>
      <c r="RJM36" s="144"/>
      <c r="RJN36" s="144"/>
      <c r="RJO36" s="144"/>
      <c r="RJP36" s="144"/>
      <c r="RJQ36" s="144"/>
      <c r="RJR36" s="144"/>
      <c r="RJS36" s="144"/>
      <c r="RJT36" s="144"/>
      <c r="RJU36" s="144"/>
      <c r="RJV36" s="144"/>
      <c r="RJW36" s="144"/>
      <c r="RJX36" s="144"/>
      <c r="RJY36" s="144"/>
      <c r="RJZ36" s="144"/>
      <c r="RKA36" s="144"/>
      <c r="RKB36" s="144"/>
      <c r="RKC36" s="144"/>
      <c r="RKD36" s="144"/>
      <c r="RKE36" s="144"/>
      <c r="RKF36" s="144"/>
      <c r="RKG36" s="144"/>
      <c r="RKH36" s="144"/>
      <c r="RKI36" s="144"/>
      <c r="RKJ36" s="144"/>
      <c r="RKK36" s="144"/>
      <c r="RKL36" s="144"/>
      <c r="RKM36" s="144"/>
      <c r="RKN36" s="144"/>
      <c r="RKO36" s="144"/>
      <c r="RKP36" s="144"/>
      <c r="RKQ36" s="144"/>
      <c r="RKR36" s="144"/>
      <c r="RKS36" s="144"/>
      <c r="RKT36" s="144"/>
      <c r="RKU36" s="144"/>
      <c r="RKV36" s="144"/>
      <c r="RKW36" s="144"/>
      <c r="RKX36" s="144"/>
      <c r="RKY36" s="144"/>
      <c r="RKZ36" s="144"/>
      <c r="RLA36" s="144"/>
      <c r="RLB36" s="144"/>
      <c r="RLC36" s="144"/>
      <c r="RLD36" s="144"/>
      <c r="RLE36" s="144"/>
      <c r="RLF36" s="144"/>
      <c r="RLG36" s="144"/>
      <c r="RLH36" s="144"/>
      <c r="RLI36" s="144"/>
      <c r="RLJ36" s="144"/>
      <c r="RLK36" s="144"/>
      <c r="RLL36" s="144"/>
      <c r="RLM36" s="144"/>
      <c r="RLN36" s="144"/>
      <c r="RLO36" s="144"/>
      <c r="RLP36" s="144"/>
      <c r="RLQ36" s="144"/>
      <c r="RLR36" s="144"/>
      <c r="RLS36" s="144"/>
      <c r="RLT36" s="144"/>
      <c r="RLU36" s="144"/>
      <c r="RLV36" s="144"/>
      <c r="RLW36" s="144"/>
      <c r="RLX36" s="144"/>
      <c r="RLY36" s="144"/>
      <c r="RLZ36" s="144"/>
      <c r="RMA36" s="144"/>
      <c r="RMB36" s="144"/>
      <c r="RMC36" s="144"/>
      <c r="RMD36" s="144"/>
      <c r="RME36" s="144"/>
      <c r="RMF36" s="144"/>
      <c r="RMG36" s="144"/>
      <c r="RMH36" s="144"/>
      <c r="RMI36" s="144"/>
      <c r="RMJ36" s="144"/>
      <c r="RMK36" s="144"/>
      <c r="RML36" s="144"/>
      <c r="RMM36" s="144"/>
      <c r="RMN36" s="144"/>
      <c r="RMO36" s="144"/>
      <c r="RMP36" s="144"/>
      <c r="RMQ36" s="144"/>
      <c r="RMR36" s="144"/>
      <c r="RMS36" s="144"/>
      <c r="RMT36" s="144"/>
      <c r="RMU36" s="144"/>
      <c r="RMV36" s="144"/>
      <c r="RMW36" s="144"/>
      <c r="RMX36" s="144"/>
      <c r="RMY36" s="144"/>
      <c r="RMZ36" s="144"/>
      <c r="RNA36" s="144"/>
      <c r="RNB36" s="144"/>
      <c r="RNC36" s="144"/>
      <c r="RND36" s="144"/>
      <c r="RNE36" s="144"/>
      <c r="RNF36" s="144"/>
      <c r="RNG36" s="144"/>
      <c r="RNH36" s="144"/>
      <c r="RNI36" s="144"/>
      <c r="RNJ36" s="144"/>
      <c r="RNK36" s="144"/>
      <c r="RNL36" s="144"/>
      <c r="RNM36" s="144"/>
      <c r="RNN36" s="144"/>
      <c r="RNO36" s="144"/>
      <c r="RNP36" s="144"/>
      <c r="RNQ36" s="144"/>
      <c r="RNR36" s="144"/>
      <c r="RNS36" s="144"/>
      <c r="RNT36" s="144"/>
      <c r="RNU36" s="144"/>
      <c r="RNV36" s="144"/>
      <c r="RNW36" s="144"/>
      <c r="RNX36" s="144"/>
      <c r="RNY36" s="144"/>
      <c r="RNZ36" s="144"/>
      <c r="ROA36" s="144"/>
      <c r="ROB36" s="144"/>
      <c r="ROC36" s="144"/>
      <c r="ROD36" s="144"/>
      <c r="ROE36" s="144"/>
      <c r="ROF36" s="144"/>
      <c r="ROG36" s="144"/>
      <c r="ROH36" s="144"/>
      <c r="ROI36" s="144"/>
      <c r="ROJ36" s="144"/>
      <c r="ROK36" s="144"/>
      <c r="ROL36" s="144"/>
      <c r="ROM36" s="144"/>
      <c r="RON36" s="144"/>
      <c r="ROO36" s="144"/>
      <c r="ROP36" s="144"/>
      <c r="ROQ36" s="144"/>
      <c r="ROR36" s="144"/>
      <c r="ROS36" s="144"/>
      <c r="ROT36" s="144"/>
      <c r="ROU36" s="144"/>
      <c r="ROV36" s="144"/>
      <c r="ROW36" s="144"/>
      <c r="ROX36" s="144"/>
      <c r="ROY36" s="144"/>
      <c r="ROZ36" s="144"/>
      <c r="RPA36" s="144"/>
      <c r="RPB36" s="144"/>
      <c r="RPC36" s="144"/>
      <c r="RPD36" s="144"/>
      <c r="RPE36" s="144"/>
      <c r="RPF36" s="144"/>
      <c r="RPG36" s="144"/>
      <c r="RPH36" s="144"/>
      <c r="RPI36" s="144"/>
      <c r="RPJ36" s="144"/>
      <c r="RPK36" s="144"/>
      <c r="RPL36" s="144"/>
      <c r="RPM36" s="144"/>
      <c r="RPN36" s="144"/>
      <c r="RPO36" s="144"/>
      <c r="RPP36" s="144"/>
      <c r="RPQ36" s="144"/>
      <c r="RPR36" s="144"/>
      <c r="RPS36" s="144"/>
      <c r="RPT36" s="144"/>
      <c r="RPU36" s="144"/>
      <c r="RPV36" s="144"/>
      <c r="RPW36" s="144"/>
      <c r="RPX36" s="144"/>
      <c r="RPY36" s="144"/>
      <c r="RPZ36" s="144"/>
      <c r="RQA36" s="144"/>
      <c r="RQB36" s="144"/>
      <c r="RQC36" s="144"/>
      <c r="RQD36" s="144"/>
      <c r="RQE36" s="144"/>
      <c r="RQF36" s="144"/>
      <c r="RQG36" s="144"/>
      <c r="RQH36" s="144"/>
      <c r="RQI36" s="144"/>
      <c r="RQJ36" s="144"/>
      <c r="RQK36" s="144"/>
      <c r="RQL36" s="144"/>
      <c r="RQM36" s="144"/>
      <c r="RQN36" s="144"/>
      <c r="RQO36" s="144"/>
      <c r="RQP36" s="144"/>
      <c r="RQQ36" s="144"/>
      <c r="RQR36" s="144"/>
      <c r="RQS36" s="144"/>
      <c r="RQT36" s="144"/>
      <c r="RQU36" s="144"/>
      <c r="RQV36" s="144"/>
      <c r="RQW36" s="144"/>
      <c r="RQX36" s="144"/>
      <c r="RQY36" s="144"/>
      <c r="RQZ36" s="144"/>
      <c r="RRA36" s="144"/>
      <c r="RRB36" s="144"/>
      <c r="RRC36" s="144"/>
      <c r="RRD36" s="144"/>
      <c r="RRE36" s="144"/>
      <c r="RRF36" s="144"/>
      <c r="RRG36" s="144"/>
      <c r="RRH36" s="144"/>
      <c r="RRI36" s="144"/>
      <c r="RRJ36" s="144"/>
      <c r="RRK36" s="144"/>
      <c r="RRL36" s="144"/>
      <c r="RRM36" s="144"/>
      <c r="RRN36" s="144"/>
      <c r="RRO36" s="144"/>
      <c r="RRP36" s="144"/>
      <c r="RRQ36" s="144"/>
      <c r="RRR36" s="144"/>
      <c r="RRS36" s="144"/>
      <c r="RRT36" s="144"/>
      <c r="RRU36" s="144"/>
      <c r="RRV36" s="144"/>
      <c r="RRW36" s="144"/>
      <c r="RRX36" s="144"/>
      <c r="RRY36" s="144"/>
      <c r="RRZ36" s="144"/>
      <c r="RSA36" s="144"/>
      <c r="RSB36" s="144"/>
      <c r="RSC36" s="144"/>
      <c r="RSD36" s="144"/>
      <c r="RSE36" s="144"/>
      <c r="RSF36" s="144"/>
      <c r="RSG36" s="144"/>
      <c r="RSH36" s="144"/>
      <c r="RSI36" s="144"/>
      <c r="RSJ36" s="144"/>
      <c r="RSK36" s="144"/>
      <c r="RSL36" s="144"/>
      <c r="RSM36" s="144"/>
      <c r="RSN36" s="144"/>
      <c r="RSO36" s="144"/>
      <c r="RSP36" s="144"/>
      <c r="RSQ36" s="144"/>
      <c r="RSR36" s="144"/>
      <c r="RSS36" s="144"/>
      <c r="RST36" s="144"/>
      <c r="RSU36" s="144"/>
      <c r="RSV36" s="144"/>
      <c r="RSW36" s="144"/>
      <c r="RSX36" s="144"/>
      <c r="RSY36" s="144"/>
      <c r="RSZ36" s="144"/>
      <c r="RTA36" s="144"/>
      <c r="RTB36" s="144"/>
      <c r="RTC36" s="144"/>
      <c r="RTD36" s="144"/>
      <c r="RTE36" s="144"/>
      <c r="RTF36" s="144"/>
      <c r="RTG36" s="144"/>
      <c r="RTH36" s="144"/>
      <c r="RTI36" s="144"/>
      <c r="RTJ36" s="144"/>
      <c r="RTK36" s="144"/>
      <c r="RTL36" s="144"/>
      <c r="RTM36" s="144"/>
      <c r="RTN36" s="144"/>
      <c r="RTO36" s="144"/>
      <c r="RTP36" s="144"/>
      <c r="RTQ36" s="144"/>
      <c r="RTR36" s="144"/>
      <c r="RTS36" s="144"/>
      <c r="RTT36" s="144"/>
      <c r="RTU36" s="144"/>
      <c r="RTV36" s="144"/>
      <c r="RTW36" s="144"/>
      <c r="RTX36" s="144"/>
      <c r="RTY36" s="144"/>
      <c r="RTZ36" s="144"/>
      <c r="RUA36" s="144"/>
      <c r="RUB36" s="144"/>
      <c r="RUC36" s="144"/>
      <c r="RUD36" s="144"/>
      <c r="RUE36" s="144"/>
      <c r="RUF36" s="144"/>
      <c r="RUG36" s="144"/>
      <c r="RUH36" s="144"/>
      <c r="RUI36" s="144"/>
      <c r="RUJ36" s="144"/>
      <c r="RUK36" s="144"/>
      <c r="RUL36" s="144"/>
      <c r="RUM36" s="144"/>
      <c r="RUN36" s="144"/>
      <c r="RUO36" s="144"/>
      <c r="RUP36" s="144"/>
      <c r="RUQ36" s="144"/>
      <c r="RUR36" s="144"/>
      <c r="RUS36" s="144"/>
      <c r="RUT36" s="144"/>
      <c r="RUU36" s="144"/>
      <c r="RUV36" s="144"/>
      <c r="RUW36" s="144"/>
      <c r="RUX36" s="144"/>
      <c r="RUY36" s="144"/>
      <c r="RUZ36" s="144"/>
      <c r="RVA36" s="144"/>
      <c r="RVB36" s="144"/>
      <c r="RVC36" s="144"/>
      <c r="RVD36" s="144"/>
      <c r="RVE36" s="144"/>
      <c r="RVF36" s="144"/>
      <c r="RVG36" s="144"/>
      <c r="RVH36" s="144"/>
      <c r="RVI36" s="144"/>
      <c r="RVJ36" s="144"/>
      <c r="RVK36" s="144"/>
      <c r="RVL36" s="144"/>
      <c r="RVM36" s="144"/>
      <c r="RVN36" s="144"/>
      <c r="RVO36" s="144"/>
      <c r="RVP36" s="144"/>
      <c r="RVQ36" s="144"/>
      <c r="RVR36" s="144"/>
      <c r="RVS36" s="144"/>
      <c r="RVT36" s="144"/>
      <c r="RVU36" s="144"/>
      <c r="RVV36" s="144"/>
      <c r="RVW36" s="144"/>
      <c r="RVX36" s="144"/>
      <c r="RVY36" s="144"/>
      <c r="RVZ36" s="144"/>
      <c r="RWA36" s="144"/>
      <c r="RWB36" s="144"/>
      <c r="RWC36" s="144"/>
      <c r="RWD36" s="144"/>
      <c r="RWE36" s="144"/>
      <c r="RWF36" s="144"/>
      <c r="RWG36" s="144"/>
      <c r="RWH36" s="144"/>
      <c r="RWI36" s="144"/>
      <c r="RWJ36" s="144"/>
      <c r="RWK36" s="144"/>
      <c r="RWL36" s="144"/>
      <c r="RWM36" s="144"/>
      <c r="RWN36" s="144"/>
      <c r="RWO36" s="144"/>
      <c r="RWP36" s="144"/>
      <c r="RWQ36" s="144"/>
      <c r="RWR36" s="144"/>
      <c r="RWS36" s="144"/>
      <c r="RWT36" s="144"/>
      <c r="RWU36" s="144"/>
      <c r="RWV36" s="144"/>
      <c r="RWW36" s="144"/>
      <c r="RWX36" s="144"/>
      <c r="RWY36" s="144"/>
      <c r="RWZ36" s="144"/>
      <c r="RXA36" s="144"/>
      <c r="RXB36" s="144"/>
      <c r="RXC36" s="144"/>
      <c r="RXD36" s="144"/>
      <c r="RXE36" s="144"/>
      <c r="RXF36" s="144"/>
      <c r="RXG36" s="144"/>
      <c r="RXH36" s="144"/>
      <c r="RXI36" s="144"/>
      <c r="RXJ36" s="144"/>
      <c r="RXK36" s="144"/>
      <c r="RXL36" s="144"/>
      <c r="RXM36" s="144"/>
      <c r="RXN36" s="144"/>
      <c r="RXO36" s="144"/>
      <c r="RXP36" s="144"/>
      <c r="RXQ36" s="144"/>
      <c r="RXR36" s="144"/>
      <c r="RXS36" s="144"/>
      <c r="RXT36" s="144"/>
      <c r="RXU36" s="144"/>
      <c r="RXV36" s="144"/>
      <c r="RXW36" s="144"/>
      <c r="RXX36" s="144"/>
      <c r="RXY36" s="144"/>
      <c r="RXZ36" s="144"/>
      <c r="RYA36" s="144"/>
      <c r="RYB36" s="144"/>
      <c r="RYC36" s="144"/>
      <c r="RYD36" s="144"/>
      <c r="RYE36" s="144"/>
      <c r="RYF36" s="144"/>
      <c r="RYG36" s="144"/>
      <c r="RYH36" s="144"/>
      <c r="RYI36" s="144"/>
      <c r="RYJ36" s="144"/>
      <c r="RYK36" s="144"/>
      <c r="RYL36" s="144"/>
      <c r="RYM36" s="144"/>
      <c r="RYN36" s="144"/>
      <c r="RYO36" s="144"/>
      <c r="RYP36" s="144"/>
      <c r="RYQ36" s="144"/>
      <c r="RYR36" s="144"/>
      <c r="RYS36" s="144"/>
      <c r="RYT36" s="144"/>
      <c r="RYU36" s="144"/>
      <c r="RYV36" s="144"/>
      <c r="RYW36" s="144"/>
      <c r="RYX36" s="144"/>
      <c r="RYY36" s="144"/>
      <c r="RYZ36" s="144"/>
      <c r="RZA36" s="144"/>
      <c r="RZB36" s="144"/>
      <c r="RZC36" s="144"/>
      <c r="RZD36" s="144"/>
      <c r="RZE36" s="144"/>
      <c r="RZF36" s="144"/>
      <c r="RZG36" s="144"/>
      <c r="RZH36" s="144"/>
      <c r="RZI36" s="144"/>
      <c r="RZJ36" s="144"/>
      <c r="RZK36" s="144"/>
      <c r="RZL36" s="144"/>
      <c r="RZM36" s="144"/>
      <c r="RZN36" s="144"/>
      <c r="RZO36" s="144"/>
      <c r="RZP36" s="144"/>
      <c r="RZQ36" s="144"/>
      <c r="RZR36" s="144"/>
      <c r="RZS36" s="144"/>
      <c r="RZT36" s="144"/>
      <c r="RZU36" s="144"/>
      <c r="RZV36" s="144"/>
      <c r="RZW36" s="144"/>
      <c r="RZX36" s="144"/>
      <c r="RZY36" s="144"/>
      <c r="RZZ36" s="144"/>
      <c r="SAA36" s="144"/>
      <c r="SAB36" s="144"/>
      <c r="SAC36" s="144"/>
      <c r="SAD36" s="144"/>
      <c r="SAE36" s="144"/>
      <c r="SAF36" s="144"/>
      <c r="SAG36" s="144"/>
      <c r="SAH36" s="144"/>
      <c r="SAI36" s="144"/>
      <c r="SAJ36" s="144"/>
      <c r="SAK36" s="144"/>
      <c r="SAL36" s="144"/>
      <c r="SAM36" s="144"/>
      <c r="SAN36" s="144"/>
      <c r="SAO36" s="144"/>
      <c r="SAP36" s="144"/>
      <c r="SAQ36" s="144"/>
      <c r="SAR36" s="144"/>
      <c r="SAS36" s="144"/>
      <c r="SAT36" s="144"/>
      <c r="SAU36" s="144"/>
      <c r="SAV36" s="144"/>
      <c r="SAW36" s="144"/>
      <c r="SAX36" s="144"/>
      <c r="SAY36" s="144"/>
      <c r="SAZ36" s="144"/>
      <c r="SBA36" s="144"/>
      <c r="SBB36" s="144"/>
      <c r="SBC36" s="144"/>
      <c r="SBD36" s="144"/>
      <c r="SBE36" s="144"/>
      <c r="SBF36" s="144"/>
      <c r="SBG36" s="144"/>
      <c r="SBH36" s="144"/>
      <c r="SBI36" s="144"/>
      <c r="SBJ36" s="144"/>
      <c r="SBK36" s="144"/>
      <c r="SBL36" s="144"/>
      <c r="SBM36" s="144"/>
      <c r="SBN36" s="144"/>
      <c r="SBO36" s="144"/>
      <c r="SBP36" s="144"/>
      <c r="SBQ36" s="144"/>
      <c r="SBR36" s="144"/>
      <c r="SBS36" s="144"/>
      <c r="SBT36" s="144"/>
      <c r="SBU36" s="144"/>
      <c r="SBV36" s="144"/>
      <c r="SBW36" s="144"/>
      <c r="SBX36" s="144"/>
      <c r="SBY36" s="144"/>
      <c r="SBZ36" s="144"/>
      <c r="SCA36" s="144"/>
      <c r="SCB36" s="144"/>
      <c r="SCC36" s="144"/>
      <c r="SCD36" s="144"/>
      <c r="SCE36" s="144"/>
      <c r="SCF36" s="144"/>
      <c r="SCG36" s="144"/>
      <c r="SCH36" s="144"/>
      <c r="SCI36" s="144"/>
      <c r="SCJ36" s="144"/>
      <c r="SCK36" s="144"/>
      <c r="SCL36" s="144"/>
      <c r="SCM36" s="144"/>
      <c r="SCN36" s="144"/>
      <c r="SCO36" s="144"/>
      <c r="SCP36" s="144"/>
      <c r="SCQ36" s="144"/>
      <c r="SCR36" s="144"/>
      <c r="SCS36" s="144"/>
      <c r="SCT36" s="144"/>
      <c r="SCU36" s="144"/>
      <c r="SCV36" s="144"/>
      <c r="SCW36" s="144"/>
      <c r="SCX36" s="144"/>
      <c r="SCY36" s="144"/>
      <c r="SCZ36" s="144"/>
      <c r="SDA36" s="144"/>
      <c r="SDB36" s="144"/>
      <c r="SDC36" s="144"/>
      <c r="SDD36" s="144"/>
      <c r="SDE36" s="144"/>
      <c r="SDF36" s="144"/>
      <c r="SDG36" s="144"/>
      <c r="SDH36" s="144"/>
      <c r="SDI36" s="144"/>
      <c r="SDJ36" s="144"/>
      <c r="SDK36" s="144"/>
      <c r="SDL36" s="144"/>
      <c r="SDM36" s="144"/>
      <c r="SDN36" s="144"/>
      <c r="SDO36" s="144"/>
      <c r="SDP36" s="144"/>
      <c r="SDQ36" s="144"/>
      <c r="SDR36" s="144"/>
      <c r="SDS36" s="144"/>
      <c r="SDT36" s="144"/>
      <c r="SDU36" s="144"/>
      <c r="SDV36" s="144"/>
      <c r="SDW36" s="144"/>
      <c r="SDX36" s="144"/>
      <c r="SDY36" s="144"/>
      <c r="SDZ36" s="144"/>
      <c r="SEA36" s="144"/>
      <c r="SEB36" s="144"/>
      <c r="SEC36" s="144"/>
      <c r="SED36" s="144"/>
      <c r="SEE36" s="144"/>
      <c r="SEF36" s="144"/>
      <c r="SEG36" s="144"/>
      <c r="SEH36" s="144"/>
      <c r="SEI36" s="144"/>
      <c r="SEJ36" s="144"/>
      <c r="SEK36" s="144"/>
      <c r="SEL36" s="144"/>
      <c r="SEM36" s="144"/>
      <c r="SEN36" s="144"/>
      <c r="SEO36" s="144"/>
      <c r="SEP36" s="144"/>
      <c r="SEQ36" s="144"/>
      <c r="SER36" s="144"/>
      <c r="SES36" s="144"/>
      <c r="SET36" s="144"/>
      <c r="SEU36" s="144"/>
      <c r="SEV36" s="144"/>
      <c r="SEW36" s="144"/>
      <c r="SEX36" s="144"/>
      <c r="SEY36" s="144"/>
      <c r="SEZ36" s="144"/>
      <c r="SFA36" s="144"/>
      <c r="SFB36" s="144"/>
      <c r="SFC36" s="144"/>
      <c r="SFD36" s="144"/>
      <c r="SFE36" s="144"/>
      <c r="SFF36" s="144"/>
      <c r="SFG36" s="144"/>
      <c r="SFH36" s="144"/>
      <c r="SFI36" s="144"/>
      <c r="SFJ36" s="144"/>
      <c r="SFK36" s="144"/>
      <c r="SFL36" s="144"/>
      <c r="SFM36" s="144"/>
      <c r="SFN36" s="144"/>
      <c r="SFO36" s="144"/>
      <c r="SFP36" s="144"/>
      <c r="SFQ36" s="144"/>
      <c r="SFR36" s="144"/>
      <c r="SFS36" s="144"/>
      <c r="SFT36" s="144"/>
      <c r="SFU36" s="144"/>
      <c r="SFV36" s="144"/>
      <c r="SFW36" s="144"/>
      <c r="SFX36" s="144"/>
      <c r="SFY36" s="144"/>
      <c r="SFZ36" s="144"/>
      <c r="SGA36" s="144"/>
      <c r="SGB36" s="144"/>
      <c r="SGC36" s="144"/>
      <c r="SGD36" s="144"/>
      <c r="SGE36" s="144"/>
      <c r="SGF36" s="144"/>
      <c r="SGG36" s="144"/>
      <c r="SGH36" s="144"/>
      <c r="SGI36" s="144"/>
      <c r="SGJ36" s="144"/>
      <c r="SGK36" s="144"/>
      <c r="SGL36" s="144"/>
      <c r="SGM36" s="144"/>
      <c r="SGN36" s="144"/>
      <c r="SGO36" s="144"/>
      <c r="SGP36" s="144"/>
      <c r="SGQ36" s="144"/>
      <c r="SGR36" s="144"/>
      <c r="SGS36" s="144"/>
      <c r="SGT36" s="144"/>
      <c r="SGU36" s="144"/>
      <c r="SGV36" s="144"/>
      <c r="SGW36" s="144"/>
      <c r="SGX36" s="144"/>
      <c r="SGY36" s="144"/>
      <c r="SGZ36" s="144"/>
      <c r="SHA36" s="144"/>
      <c r="SHB36" s="144"/>
      <c r="SHC36" s="144"/>
      <c r="SHD36" s="144"/>
      <c r="SHE36" s="144"/>
      <c r="SHF36" s="144"/>
      <c r="SHG36" s="144"/>
      <c r="SHH36" s="144"/>
      <c r="SHI36" s="144"/>
      <c r="SHJ36" s="144"/>
      <c r="SHK36" s="144"/>
      <c r="SHL36" s="144"/>
      <c r="SHM36" s="144"/>
      <c r="SHN36" s="144"/>
      <c r="SHO36" s="144"/>
      <c r="SHP36" s="144"/>
      <c r="SHQ36" s="144"/>
      <c r="SHR36" s="144"/>
      <c r="SHS36" s="144"/>
      <c r="SHT36" s="144"/>
      <c r="SHU36" s="144"/>
      <c r="SHV36" s="144"/>
      <c r="SHW36" s="144"/>
      <c r="SHX36" s="144"/>
      <c r="SHY36" s="144"/>
      <c r="SHZ36" s="144"/>
      <c r="SIA36" s="144"/>
      <c r="SIB36" s="144"/>
      <c r="SIC36" s="144"/>
      <c r="SID36" s="144"/>
      <c r="SIE36" s="144"/>
      <c r="SIF36" s="144"/>
      <c r="SIG36" s="144"/>
      <c r="SIH36" s="144"/>
      <c r="SII36" s="144"/>
      <c r="SIJ36" s="144"/>
      <c r="SIK36" s="144"/>
      <c r="SIL36" s="144"/>
      <c r="SIM36" s="144"/>
      <c r="SIN36" s="144"/>
      <c r="SIO36" s="144"/>
      <c r="SIP36" s="144"/>
      <c r="SIQ36" s="144"/>
      <c r="SIR36" s="144"/>
      <c r="SIS36" s="144"/>
      <c r="SIT36" s="144"/>
      <c r="SIU36" s="144"/>
      <c r="SIV36" s="144"/>
      <c r="SIW36" s="144"/>
      <c r="SIX36" s="144"/>
      <c r="SIY36" s="144"/>
      <c r="SIZ36" s="144"/>
      <c r="SJA36" s="144"/>
      <c r="SJB36" s="144"/>
      <c r="SJC36" s="144"/>
      <c r="SJD36" s="144"/>
      <c r="SJE36" s="144"/>
      <c r="SJF36" s="144"/>
      <c r="SJG36" s="144"/>
      <c r="SJH36" s="144"/>
      <c r="SJI36" s="144"/>
      <c r="SJJ36" s="144"/>
      <c r="SJK36" s="144"/>
      <c r="SJL36" s="144"/>
      <c r="SJM36" s="144"/>
      <c r="SJN36" s="144"/>
      <c r="SJO36" s="144"/>
      <c r="SJP36" s="144"/>
      <c r="SJQ36" s="144"/>
      <c r="SJR36" s="144"/>
      <c r="SJS36" s="144"/>
      <c r="SJT36" s="144"/>
      <c r="SJU36" s="144"/>
      <c r="SJV36" s="144"/>
      <c r="SJW36" s="144"/>
      <c r="SJX36" s="144"/>
      <c r="SJY36" s="144"/>
      <c r="SJZ36" s="144"/>
      <c r="SKA36" s="144"/>
      <c r="SKB36" s="144"/>
      <c r="SKC36" s="144"/>
      <c r="SKD36" s="144"/>
      <c r="SKE36" s="144"/>
      <c r="SKF36" s="144"/>
      <c r="SKG36" s="144"/>
      <c r="SKH36" s="144"/>
      <c r="SKI36" s="144"/>
      <c r="SKJ36" s="144"/>
      <c r="SKK36" s="144"/>
      <c r="SKL36" s="144"/>
      <c r="SKM36" s="144"/>
      <c r="SKN36" s="144"/>
      <c r="SKO36" s="144"/>
      <c r="SKP36" s="144"/>
      <c r="SKQ36" s="144"/>
      <c r="SKR36" s="144"/>
      <c r="SKS36" s="144"/>
      <c r="SKT36" s="144"/>
      <c r="SKU36" s="144"/>
      <c r="SKV36" s="144"/>
      <c r="SKW36" s="144"/>
      <c r="SKX36" s="144"/>
      <c r="SKY36" s="144"/>
      <c r="SKZ36" s="144"/>
      <c r="SLA36" s="144"/>
      <c r="SLB36" s="144"/>
      <c r="SLC36" s="144"/>
      <c r="SLD36" s="144"/>
      <c r="SLE36" s="144"/>
      <c r="SLF36" s="144"/>
      <c r="SLG36" s="144"/>
      <c r="SLH36" s="144"/>
      <c r="SLI36" s="144"/>
      <c r="SLJ36" s="144"/>
      <c r="SLK36" s="144"/>
      <c r="SLL36" s="144"/>
      <c r="SLM36" s="144"/>
      <c r="SLN36" s="144"/>
      <c r="SLO36" s="144"/>
      <c r="SLP36" s="144"/>
      <c r="SLQ36" s="144"/>
      <c r="SLR36" s="144"/>
      <c r="SLS36" s="144"/>
      <c r="SLT36" s="144"/>
      <c r="SLU36" s="144"/>
      <c r="SLV36" s="144"/>
      <c r="SLW36" s="144"/>
      <c r="SLX36" s="144"/>
      <c r="SLY36" s="144"/>
      <c r="SLZ36" s="144"/>
      <c r="SMA36" s="144"/>
      <c r="SMB36" s="144"/>
      <c r="SMC36" s="144"/>
      <c r="SMD36" s="144"/>
      <c r="SME36" s="144"/>
      <c r="SMF36" s="144"/>
      <c r="SMG36" s="144"/>
      <c r="SMH36" s="144"/>
      <c r="SMI36" s="144"/>
      <c r="SMJ36" s="144"/>
      <c r="SMK36" s="144"/>
      <c r="SML36" s="144"/>
      <c r="SMM36" s="144"/>
      <c r="SMN36" s="144"/>
      <c r="SMO36" s="144"/>
      <c r="SMP36" s="144"/>
      <c r="SMQ36" s="144"/>
      <c r="SMR36" s="144"/>
      <c r="SMS36" s="144"/>
      <c r="SMT36" s="144"/>
      <c r="SMU36" s="144"/>
      <c r="SMV36" s="144"/>
      <c r="SMW36" s="144"/>
      <c r="SMX36" s="144"/>
      <c r="SMY36" s="144"/>
      <c r="SMZ36" s="144"/>
      <c r="SNA36" s="144"/>
      <c r="SNB36" s="144"/>
      <c r="SNC36" s="144"/>
      <c r="SND36" s="144"/>
      <c r="SNE36" s="144"/>
      <c r="SNF36" s="144"/>
      <c r="SNG36" s="144"/>
      <c r="SNH36" s="144"/>
      <c r="SNI36" s="144"/>
      <c r="SNJ36" s="144"/>
      <c r="SNK36" s="144"/>
      <c r="SNL36" s="144"/>
      <c r="SNM36" s="144"/>
      <c r="SNN36" s="144"/>
      <c r="SNO36" s="144"/>
      <c r="SNP36" s="144"/>
      <c r="SNQ36" s="144"/>
      <c r="SNR36" s="144"/>
      <c r="SNS36" s="144"/>
      <c r="SNT36" s="144"/>
      <c r="SNU36" s="144"/>
      <c r="SNV36" s="144"/>
      <c r="SNW36" s="144"/>
      <c r="SNX36" s="144"/>
      <c r="SNY36" s="144"/>
      <c r="SNZ36" s="144"/>
      <c r="SOA36" s="144"/>
      <c r="SOB36" s="144"/>
      <c r="SOC36" s="144"/>
      <c r="SOD36" s="144"/>
      <c r="SOE36" s="144"/>
      <c r="SOF36" s="144"/>
      <c r="SOG36" s="144"/>
      <c r="SOH36" s="144"/>
      <c r="SOI36" s="144"/>
      <c r="SOJ36" s="144"/>
      <c r="SOK36" s="144"/>
      <c r="SOL36" s="144"/>
      <c r="SOM36" s="144"/>
      <c r="SON36" s="144"/>
      <c r="SOO36" s="144"/>
      <c r="SOP36" s="144"/>
      <c r="SOQ36" s="144"/>
      <c r="SOR36" s="144"/>
      <c r="SOS36" s="144"/>
      <c r="SOT36" s="144"/>
      <c r="SOU36" s="144"/>
      <c r="SOV36" s="144"/>
      <c r="SOW36" s="144"/>
      <c r="SOX36" s="144"/>
      <c r="SOY36" s="144"/>
      <c r="SOZ36" s="144"/>
      <c r="SPA36" s="144"/>
      <c r="SPB36" s="144"/>
      <c r="SPC36" s="144"/>
      <c r="SPD36" s="144"/>
      <c r="SPE36" s="144"/>
      <c r="SPF36" s="144"/>
      <c r="SPG36" s="144"/>
      <c r="SPH36" s="144"/>
      <c r="SPI36" s="144"/>
      <c r="SPJ36" s="144"/>
      <c r="SPK36" s="144"/>
      <c r="SPL36" s="144"/>
      <c r="SPM36" s="144"/>
      <c r="SPN36" s="144"/>
      <c r="SPO36" s="144"/>
      <c r="SPP36" s="144"/>
      <c r="SPQ36" s="144"/>
      <c r="SPR36" s="144"/>
      <c r="SPS36" s="144"/>
      <c r="SPT36" s="144"/>
      <c r="SPU36" s="144"/>
      <c r="SPV36" s="144"/>
      <c r="SPW36" s="144"/>
      <c r="SPX36" s="144"/>
      <c r="SPY36" s="144"/>
      <c r="SPZ36" s="144"/>
      <c r="SQA36" s="144"/>
      <c r="SQB36" s="144"/>
      <c r="SQC36" s="144"/>
      <c r="SQD36" s="144"/>
      <c r="SQE36" s="144"/>
      <c r="SQF36" s="144"/>
      <c r="SQG36" s="144"/>
      <c r="SQH36" s="144"/>
      <c r="SQI36" s="144"/>
      <c r="SQJ36" s="144"/>
      <c r="SQK36" s="144"/>
      <c r="SQL36" s="144"/>
      <c r="SQM36" s="144"/>
      <c r="SQN36" s="144"/>
      <c r="SQO36" s="144"/>
      <c r="SQP36" s="144"/>
      <c r="SQQ36" s="144"/>
      <c r="SQR36" s="144"/>
      <c r="SQS36" s="144"/>
      <c r="SQT36" s="144"/>
      <c r="SQU36" s="144"/>
      <c r="SQV36" s="144"/>
      <c r="SQW36" s="144"/>
      <c r="SQX36" s="144"/>
      <c r="SQY36" s="144"/>
      <c r="SQZ36" s="144"/>
      <c r="SRA36" s="144"/>
      <c r="SRB36" s="144"/>
      <c r="SRC36" s="144"/>
      <c r="SRD36" s="144"/>
      <c r="SRE36" s="144"/>
      <c r="SRF36" s="144"/>
      <c r="SRG36" s="144"/>
      <c r="SRH36" s="144"/>
      <c r="SRI36" s="144"/>
      <c r="SRJ36" s="144"/>
      <c r="SRK36" s="144"/>
      <c r="SRL36" s="144"/>
      <c r="SRM36" s="144"/>
      <c r="SRN36" s="144"/>
      <c r="SRO36" s="144"/>
      <c r="SRP36" s="144"/>
      <c r="SRQ36" s="144"/>
      <c r="SRR36" s="144"/>
      <c r="SRS36" s="144"/>
      <c r="SRT36" s="144"/>
      <c r="SRU36" s="144"/>
      <c r="SRV36" s="144"/>
      <c r="SRW36" s="144"/>
      <c r="SRX36" s="144"/>
      <c r="SRY36" s="144"/>
      <c r="SRZ36" s="144"/>
      <c r="SSA36" s="144"/>
      <c r="SSB36" s="144"/>
      <c r="SSC36" s="144"/>
      <c r="SSD36" s="144"/>
      <c r="SSE36" s="144"/>
      <c r="SSF36" s="144"/>
      <c r="SSG36" s="144"/>
      <c r="SSH36" s="144"/>
      <c r="SSI36" s="144"/>
      <c r="SSJ36" s="144"/>
      <c r="SSK36" s="144"/>
      <c r="SSL36" s="144"/>
      <c r="SSM36" s="144"/>
      <c r="SSN36" s="144"/>
      <c r="SSO36" s="144"/>
      <c r="SSP36" s="144"/>
      <c r="SSQ36" s="144"/>
      <c r="SSR36" s="144"/>
      <c r="SSS36" s="144"/>
      <c r="SST36" s="144"/>
      <c r="SSU36" s="144"/>
      <c r="SSV36" s="144"/>
      <c r="SSW36" s="144"/>
      <c r="SSX36" s="144"/>
      <c r="SSY36" s="144"/>
      <c r="SSZ36" s="144"/>
      <c r="STA36" s="144"/>
      <c r="STB36" s="144"/>
      <c r="STC36" s="144"/>
      <c r="STD36" s="144"/>
      <c r="STE36" s="144"/>
      <c r="STF36" s="144"/>
      <c r="STG36" s="144"/>
      <c r="STH36" s="144"/>
      <c r="STI36" s="144"/>
      <c r="STJ36" s="144"/>
      <c r="STK36" s="144"/>
      <c r="STL36" s="144"/>
      <c r="STM36" s="144"/>
      <c r="STN36" s="144"/>
      <c r="STO36" s="144"/>
      <c r="STP36" s="144"/>
      <c r="STQ36" s="144"/>
      <c r="STR36" s="144"/>
      <c r="STS36" s="144"/>
      <c r="STT36" s="144"/>
      <c r="STU36" s="144"/>
      <c r="STV36" s="144"/>
      <c r="STW36" s="144"/>
      <c r="STX36" s="144"/>
      <c r="STY36" s="144"/>
      <c r="STZ36" s="144"/>
      <c r="SUA36" s="144"/>
      <c r="SUB36" s="144"/>
      <c r="SUC36" s="144"/>
      <c r="SUD36" s="144"/>
      <c r="SUE36" s="144"/>
      <c r="SUF36" s="144"/>
      <c r="SUG36" s="144"/>
      <c r="SUH36" s="144"/>
      <c r="SUI36" s="144"/>
      <c r="SUJ36" s="144"/>
      <c r="SUK36" s="144"/>
      <c r="SUL36" s="144"/>
      <c r="SUM36" s="144"/>
      <c r="SUN36" s="144"/>
      <c r="SUO36" s="144"/>
      <c r="SUP36" s="144"/>
      <c r="SUQ36" s="144"/>
      <c r="SUR36" s="144"/>
      <c r="SUS36" s="144"/>
      <c r="SUT36" s="144"/>
      <c r="SUU36" s="144"/>
      <c r="SUV36" s="144"/>
      <c r="SUW36" s="144"/>
      <c r="SUX36" s="144"/>
      <c r="SUY36" s="144"/>
      <c r="SUZ36" s="144"/>
      <c r="SVA36" s="144"/>
      <c r="SVB36" s="144"/>
      <c r="SVC36" s="144"/>
      <c r="SVD36" s="144"/>
      <c r="SVE36" s="144"/>
      <c r="SVF36" s="144"/>
      <c r="SVG36" s="144"/>
      <c r="SVH36" s="144"/>
      <c r="SVI36" s="144"/>
      <c r="SVJ36" s="144"/>
      <c r="SVK36" s="144"/>
      <c r="SVL36" s="144"/>
      <c r="SVM36" s="144"/>
      <c r="SVN36" s="144"/>
      <c r="SVO36" s="144"/>
      <c r="SVP36" s="144"/>
      <c r="SVQ36" s="144"/>
      <c r="SVR36" s="144"/>
      <c r="SVS36" s="144"/>
      <c r="SVT36" s="144"/>
      <c r="SVU36" s="144"/>
      <c r="SVV36" s="144"/>
      <c r="SVW36" s="144"/>
      <c r="SVX36" s="144"/>
      <c r="SVY36" s="144"/>
      <c r="SVZ36" s="144"/>
      <c r="SWA36" s="144"/>
      <c r="SWB36" s="144"/>
      <c r="SWC36" s="144"/>
      <c r="SWD36" s="144"/>
      <c r="SWE36" s="144"/>
      <c r="SWF36" s="144"/>
      <c r="SWG36" s="144"/>
      <c r="SWH36" s="144"/>
      <c r="SWI36" s="144"/>
      <c r="SWJ36" s="144"/>
      <c r="SWK36" s="144"/>
      <c r="SWL36" s="144"/>
      <c r="SWM36" s="144"/>
      <c r="SWN36" s="144"/>
      <c r="SWO36" s="144"/>
      <c r="SWP36" s="144"/>
      <c r="SWQ36" s="144"/>
      <c r="SWR36" s="144"/>
      <c r="SWS36" s="144"/>
      <c r="SWT36" s="144"/>
      <c r="SWU36" s="144"/>
      <c r="SWV36" s="144"/>
      <c r="SWW36" s="144"/>
      <c r="SWX36" s="144"/>
      <c r="SWY36" s="144"/>
      <c r="SWZ36" s="144"/>
      <c r="SXA36" s="144"/>
      <c r="SXB36" s="144"/>
      <c r="SXC36" s="144"/>
      <c r="SXD36" s="144"/>
      <c r="SXE36" s="144"/>
      <c r="SXF36" s="144"/>
      <c r="SXG36" s="144"/>
      <c r="SXH36" s="144"/>
      <c r="SXI36" s="144"/>
      <c r="SXJ36" s="144"/>
      <c r="SXK36" s="144"/>
      <c r="SXL36" s="144"/>
      <c r="SXM36" s="144"/>
      <c r="SXN36" s="144"/>
      <c r="SXO36" s="144"/>
      <c r="SXP36" s="144"/>
      <c r="SXQ36" s="144"/>
      <c r="SXR36" s="144"/>
      <c r="SXS36" s="144"/>
      <c r="SXT36" s="144"/>
      <c r="SXU36" s="144"/>
      <c r="SXV36" s="144"/>
      <c r="SXW36" s="144"/>
      <c r="SXX36" s="144"/>
      <c r="SXY36" s="144"/>
      <c r="SXZ36" s="144"/>
      <c r="SYA36" s="144"/>
      <c r="SYB36" s="144"/>
      <c r="SYC36" s="144"/>
      <c r="SYD36" s="144"/>
      <c r="SYE36" s="144"/>
      <c r="SYF36" s="144"/>
      <c r="SYG36" s="144"/>
      <c r="SYH36" s="144"/>
      <c r="SYI36" s="144"/>
      <c r="SYJ36" s="144"/>
      <c r="SYK36" s="144"/>
      <c r="SYL36" s="144"/>
      <c r="SYM36" s="144"/>
      <c r="SYN36" s="144"/>
      <c r="SYO36" s="144"/>
      <c r="SYP36" s="144"/>
      <c r="SYQ36" s="144"/>
      <c r="SYR36" s="144"/>
      <c r="SYS36" s="144"/>
      <c r="SYT36" s="144"/>
      <c r="SYU36" s="144"/>
      <c r="SYV36" s="144"/>
      <c r="SYW36" s="144"/>
      <c r="SYX36" s="144"/>
      <c r="SYY36" s="144"/>
      <c r="SYZ36" s="144"/>
      <c r="SZA36" s="144"/>
      <c r="SZB36" s="144"/>
      <c r="SZC36" s="144"/>
      <c r="SZD36" s="144"/>
      <c r="SZE36" s="144"/>
      <c r="SZF36" s="144"/>
      <c r="SZG36" s="144"/>
      <c r="SZH36" s="144"/>
      <c r="SZI36" s="144"/>
      <c r="SZJ36" s="144"/>
      <c r="SZK36" s="144"/>
      <c r="SZL36" s="144"/>
      <c r="SZM36" s="144"/>
      <c r="SZN36" s="144"/>
      <c r="SZO36" s="144"/>
      <c r="SZP36" s="144"/>
      <c r="SZQ36" s="144"/>
      <c r="SZR36" s="144"/>
      <c r="SZS36" s="144"/>
      <c r="SZT36" s="144"/>
      <c r="SZU36" s="144"/>
      <c r="SZV36" s="144"/>
      <c r="SZW36" s="144"/>
      <c r="SZX36" s="144"/>
      <c r="SZY36" s="144"/>
      <c r="SZZ36" s="144"/>
      <c r="TAA36" s="144"/>
      <c r="TAB36" s="144"/>
      <c r="TAC36" s="144"/>
      <c r="TAD36" s="144"/>
      <c r="TAE36" s="144"/>
      <c r="TAF36" s="144"/>
      <c r="TAG36" s="144"/>
      <c r="TAH36" s="144"/>
      <c r="TAI36" s="144"/>
      <c r="TAJ36" s="144"/>
      <c r="TAK36" s="144"/>
      <c r="TAL36" s="144"/>
      <c r="TAM36" s="144"/>
      <c r="TAN36" s="144"/>
      <c r="TAO36" s="144"/>
      <c r="TAP36" s="144"/>
      <c r="TAQ36" s="144"/>
      <c r="TAR36" s="144"/>
      <c r="TAS36" s="144"/>
      <c r="TAT36" s="144"/>
      <c r="TAU36" s="144"/>
      <c r="TAV36" s="144"/>
      <c r="TAW36" s="144"/>
      <c r="TAX36" s="144"/>
      <c r="TAY36" s="144"/>
      <c r="TAZ36" s="144"/>
      <c r="TBA36" s="144"/>
      <c r="TBB36" s="144"/>
      <c r="TBC36" s="144"/>
      <c r="TBD36" s="144"/>
      <c r="TBE36" s="144"/>
      <c r="TBF36" s="144"/>
      <c r="TBG36" s="144"/>
      <c r="TBH36" s="144"/>
      <c r="TBI36" s="144"/>
      <c r="TBJ36" s="144"/>
      <c r="TBK36" s="144"/>
      <c r="TBL36" s="144"/>
      <c r="TBM36" s="144"/>
      <c r="TBN36" s="144"/>
      <c r="TBO36" s="144"/>
      <c r="TBP36" s="144"/>
      <c r="TBQ36" s="144"/>
      <c r="TBR36" s="144"/>
      <c r="TBS36" s="144"/>
      <c r="TBT36" s="144"/>
      <c r="TBU36" s="144"/>
      <c r="TBV36" s="144"/>
      <c r="TBW36" s="144"/>
      <c r="TBX36" s="144"/>
      <c r="TBY36" s="144"/>
      <c r="TBZ36" s="144"/>
      <c r="TCA36" s="144"/>
      <c r="TCB36" s="144"/>
      <c r="TCC36" s="144"/>
      <c r="TCD36" s="144"/>
      <c r="TCE36" s="144"/>
      <c r="TCF36" s="144"/>
      <c r="TCG36" s="144"/>
      <c r="TCH36" s="144"/>
      <c r="TCI36" s="144"/>
      <c r="TCJ36" s="144"/>
      <c r="TCK36" s="144"/>
      <c r="TCL36" s="144"/>
      <c r="TCM36" s="144"/>
      <c r="TCN36" s="144"/>
      <c r="TCO36" s="144"/>
      <c r="TCP36" s="144"/>
      <c r="TCQ36" s="144"/>
      <c r="TCR36" s="144"/>
      <c r="TCS36" s="144"/>
      <c r="TCT36" s="144"/>
      <c r="TCU36" s="144"/>
      <c r="TCV36" s="144"/>
      <c r="TCW36" s="144"/>
      <c r="TCX36" s="144"/>
      <c r="TCY36" s="144"/>
      <c r="TCZ36" s="144"/>
      <c r="TDA36" s="144"/>
      <c r="TDB36" s="144"/>
      <c r="TDC36" s="144"/>
      <c r="TDD36" s="144"/>
      <c r="TDE36" s="144"/>
      <c r="TDF36" s="144"/>
      <c r="TDG36" s="144"/>
      <c r="TDH36" s="144"/>
      <c r="TDI36" s="144"/>
      <c r="TDJ36" s="144"/>
      <c r="TDK36" s="144"/>
      <c r="TDL36" s="144"/>
      <c r="TDM36" s="144"/>
      <c r="TDN36" s="144"/>
      <c r="TDO36" s="144"/>
      <c r="TDP36" s="144"/>
      <c r="TDQ36" s="144"/>
      <c r="TDR36" s="144"/>
      <c r="TDS36" s="144"/>
      <c r="TDT36" s="144"/>
      <c r="TDU36" s="144"/>
      <c r="TDV36" s="144"/>
      <c r="TDW36" s="144"/>
      <c r="TDX36" s="144"/>
      <c r="TDY36" s="144"/>
      <c r="TDZ36" s="144"/>
      <c r="TEA36" s="144"/>
      <c r="TEB36" s="144"/>
      <c r="TEC36" s="144"/>
      <c r="TED36" s="144"/>
      <c r="TEE36" s="144"/>
      <c r="TEF36" s="144"/>
      <c r="TEG36" s="144"/>
      <c r="TEH36" s="144"/>
      <c r="TEI36" s="144"/>
      <c r="TEJ36" s="144"/>
      <c r="TEK36" s="144"/>
      <c r="TEL36" s="144"/>
      <c r="TEM36" s="144"/>
      <c r="TEN36" s="144"/>
      <c r="TEO36" s="144"/>
      <c r="TEP36" s="144"/>
      <c r="TEQ36" s="144"/>
      <c r="TER36" s="144"/>
      <c r="TES36" s="144"/>
      <c r="TET36" s="144"/>
      <c r="TEU36" s="144"/>
      <c r="TEV36" s="144"/>
      <c r="TEW36" s="144"/>
      <c r="TEX36" s="144"/>
      <c r="TEY36" s="144"/>
      <c r="TEZ36" s="144"/>
      <c r="TFA36" s="144"/>
      <c r="TFB36" s="144"/>
      <c r="TFC36" s="144"/>
      <c r="TFD36" s="144"/>
      <c r="TFE36" s="144"/>
      <c r="TFF36" s="144"/>
      <c r="TFG36" s="144"/>
      <c r="TFH36" s="144"/>
      <c r="TFI36" s="144"/>
      <c r="TFJ36" s="144"/>
      <c r="TFK36" s="144"/>
      <c r="TFL36" s="144"/>
      <c r="TFM36" s="144"/>
      <c r="TFN36" s="144"/>
      <c r="TFO36" s="144"/>
      <c r="TFP36" s="144"/>
      <c r="TFQ36" s="144"/>
      <c r="TFR36" s="144"/>
      <c r="TFS36" s="144"/>
      <c r="TFT36" s="144"/>
      <c r="TFU36" s="144"/>
      <c r="TFV36" s="144"/>
      <c r="TFW36" s="144"/>
      <c r="TFX36" s="144"/>
      <c r="TFY36" s="144"/>
      <c r="TFZ36" s="144"/>
      <c r="TGA36" s="144"/>
      <c r="TGB36" s="144"/>
      <c r="TGC36" s="144"/>
      <c r="TGD36" s="144"/>
      <c r="TGE36" s="144"/>
      <c r="TGF36" s="144"/>
      <c r="TGG36" s="144"/>
      <c r="TGH36" s="144"/>
      <c r="TGI36" s="144"/>
      <c r="TGJ36" s="144"/>
      <c r="TGK36" s="144"/>
      <c r="TGL36" s="144"/>
      <c r="TGM36" s="144"/>
      <c r="TGN36" s="144"/>
      <c r="TGO36" s="144"/>
      <c r="TGP36" s="144"/>
      <c r="TGQ36" s="144"/>
      <c r="TGR36" s="144"/>
      <c r="TGS36" s="144"/>
      <c r="TGT36" s="144"/>
      <c r="TGU36" s="144"/>
      <c r="TGV36" s="144"/>
      <c r="TGW36" s="144"/>
      <c r="TGX36" s="144"/>
      <c r="TGY36" s="144"/>
      <c r="TGZ36" s="144"/>
      <c r="THA36" s="144"/>
      <c r="THB36" s="144"/>
      <c r="THC36" s="144"/>
      <c r="THD36" s="144"/>
      <c r="THE36" s="144"/>
      <c r="THF36" s="144"/>
      <c r="THG36" s="144"/>
      <c r="THH36" s="144"/>
      <c r="THI36" s="144"/>
      <c r="THJ36" s="144"/>
      <c r="THK36" s="144"/>
      <c r="THL36" s="144"/>
      <c r="THM36" s="144"/>
      <c r="THN36" s="144"/>
      <c r="THO36" s="144"/>
      <c r="THP36" s="144"/>
      <c r="THQ36" s="144"/>
      <c r="THR36" s="144"/>
      <c r="THS36" s="144"/>
      <c r="THT36" s="144"/>
      <c r="THU36" s="144"/>
      <c r="THV36" s="144"/>
      <c r="THW36" s="144"/>
      <c r="THX36" s="144"/>
      <c r="THY36" s="144"/>
      <c r="THZ36" s="144"/>
      <c r="TIA36" s="144"/>
      <c r="TIB36" s="144"/>
      <c r="TIC36" s="144"/>
      <c r="TID36" s="144"/>
      <c r="TIE36" s="144"/>
      <c r="TIF36" s="144"/>
      <c r="TIG36" s="144"/>
      <c r="TIH36" s="144"/>
      <c r="TII36" s="144"/>
      <c r="TIJ36" s="144"/>
      <c r="TIK36" s="144"/>
      <c r="TIL36" s="144"/>
      <c r="TIM36" s="144"/>
      <c r="TIN36" s="144"/>
      <c r="TIO36" s="144"/>
      <c r="TIP36" s="144"/>
      <c r="TIQ36" s="144"/>
      <c r="TIR36" s="144"/>
      <c r="TIS36" s="144"/>
      <c r="TIT36" s="144"/>
      <c r="TIU36" s="144"/>
      <c r="TIV36" s="144"/>
      <c r="TIW36" s="144"/>
      <c r="TIX36" s="144"/>
      <c r="TIY36" s="144"/>
      <c r="TIZ36" s="144"/>
      <c r="TJA36" s="144"/>
      <c r="TJB36" s="144"/>
      <c r="TJC36" s="144"/>
      <c r="TJD36" s="144"/>
      <c r="TJE36" s="144"/>
      <c r="TJF36" s="144"/>
      <c r="TJG36" s="144"/>
      <c r="TJH36" s="144"/>
      <c r="TJI36" s="144"/>
      <c r="TJJ36" s="144"/>
      <c r="TJK36" s="144"/>
      <c r="TJL36" s="144"/>
      <c r="TJM36" s="144"/>
      <c r="TJN36" s="144"/>
      <c r="TJO36" s="144"/>
      <c r="TJP36" s="144"/>
      <c r="TJQ36" s="144"/>
      <c r="TJR36" s="144"/>
      <c r="TJS36" s="144"/>
      <c r="TJT36" s="144"/>
      <c r="TJU36" s="144"/>
      <c r="TJV36" s="144"/>
      <c r="TJW36" s="144"/>
      <c r="TJX36" s="144"/>
      <c r="TJY36" s="144"/>
      <c r="TJZ36" s="144"/>
      <c r="TKA36" s="144"/>
      <c r="TKB36" s="144"/>
      <c r="TKC36" s="144"/>
      <c r="TKD36" s="144"/>
      <c r="TKE36" s="144"/>
      <c r="TKF36" s="144"/>
      <c r="TKG36" s="144"/>
      <c r="TKH36" s="144"/>
      <c r="TKI36" s="144"/>
      <c r="TKJ36" s="144"/>
      <c r="TKK36" s="144"/>
      <c r="TKL36" s="144"/>
      <c r="TKM36" s="144"/>
      <c r="TKN36" s="144"/>
      <c r="TKO36" s="144"/>
      <c r="TKP36" s="144"/>
      <c r="TKQ36" s="144"/>
      <c r="TKR36" s="144"/>
      <c r="TKS36" s="144"/>
      <c r="TKT36" s="144"/>
      <c r="TKU36" s="144"/>
      <c r="TKV36" s="144"/>
      <c r="TKW36" s="144"/>
      <c r="TKX36" s="144"/>
      <c r="TKY36" s="144"/>
      <c r="TKZ36" s="144"/>
      <c r="TLA36" s="144"/>
      <c r="TLB36" s="144"/>
      <c r="TLC36" s="144"/>
      <c r="TLD36" s="144"/>
      <c r="TLE36" s="144"/>
      <c r="TLF36" s="144"/>
      <c r="TLG36" s="144"/>
      <c r="TLH36" s="144"/>
      <c r="TLI36" s="144"/>
      <c r="TLJ36" s="144"/>
      <c r="TLK36" s="144"/>
      <c r="TLL36" s="144"/>
      <c r="TLM36" s="144"/>
      <c r="TLN36" s="144"/>
      <c r="TLO36" s="144"/>
      <c r="TLP36" s="144"/>
      <c r="TLQ36" s="144"/>
      <c r="TLR36" s="144"/>
      <c r="TLS36" s="144"/>
      <c r="TLT36" s="144"/>
      <c r="TLU36" s="144"/>
      <c r="TLV36" s="144"/>
      <c r="TLW36" s="144"/>
      <c r="TLX36" s="144"/>
      <c r="TLY36" s="144"/>
      <c r="TLZ36" s="144"/>
      <c r="TMA36" s="144"/>
      <c r="TMB36" s="144"/>
      <c r="TMC36" s="144"/>
      <c r="TMD36" s="144"/>
      <c r="TME36" s="144"/>
      <c r="TMF36" s="144"/>
      <c r="TMG36" s="144"/>
      <c r="TMH36" s="144"/>
      <c r="TMI36" s="144"/>
      <c r="TMJ36" s="144"/>
      <c r="TMK36" s="144"/>
      <c r="TML36" s="144"/>
      <c r="TMM36" s="144"/>
      <c r="TMN36" s="144"/>
      <c r="TMO36" s="144"/>
      <c r="TMP36" s="144"/>
      <c r="TMQ36" s="144"/>
      <c r="TMR36" s="144"/>
      <c r="TMS36" s="144"/>
      <c r="TMT36" s="144"/>
      <c r="TMU36" s="144"/>
      <c r="TMV36" s="144"/>
      <c r="TMW36" s="144"/>
      <c r="TMX36" s="144"/>
      <c r="TMY36" s="144"/>
      <c r="TMZ36" s="144"/>
      <c r="TNA36" s="144"/>
      <c r="TNB36" s="144"/>
      <c r="TNC36" s="144"/>
      <c r="TND36" s="144"/>
      <c r="TNE36" s="144"/>
      <c r="TNF36" s="144"/>
      <c r="TNG36" s="144"/>
      <c r="TNH36" s="144"/>
      <c r="TNI36" s="144"/>
      <c r="TNJ36" s="144"/>
      <c r="TNK36" s="144"/>
      <c r="TNL36" s="144"/>
      <c r="TNM36" s="144"/>
      <c r="TNN36" s="144"/>
      <c r="TNO36" s="144"/>
      <c r="TNP36" s="144"/>
      <c r="TNQ36" s="144"/>
      <c r="TNR36" s="144"/>
      <c r="TNS36" s="144"/>
      <c r="TNT36" s="144"/>
      <c r="TNU36" s="144"/>
      <c r="TNV36" s="144"/>
      <c r="TNW36" s="144"/>
      <c r="TNX36" s="144"/>
      <c r="TNY36" s="144"/>
      <c r="TNZ36" s="144"/>
      <c r="TOA36" s="144"/>
      <c r="TOB36" s="144"/>
      <c r="TOC36" s="144"/>
      <c r="TOD36" s="144"/>
      <c r="TOE36" s="144"/>
      <c r="TOF36" s="144"/>
      <c r="TOG36" s="144"/>
      <c r="TOH36" s="144"/>
      <c r="TOI36" s="144"/>
      <c r="TOJ36" s="144"/>
      <c r="TOK36" s="144"/>
      <c r="TOL36" s="144"/>
      <c r="TOM36" s="144"/>
      <c r="TON36" s="144"/>
      <c r="TOO36" s="144"/>
      <c r="TOP36" s="144"/>
      <c r="TOQ36" s="144"/>
      <c r="TOR36" s="144"/>
      <c r="TOS36" s="144"/>
      <c r="TOT36" s="144"/>
      <c r="TOU36" s="144"/>
      <c r="TOV36" s="144"/>
      <c r="TOW36" s="144"/>
      <c r="TOX36" s="144"/>
      <c r="TOY36" s="144"/>
      <c r="TOZ36" s="144"/>
      <c r="TPA36" s="144"/>
      <c r="TPB36" s="144"/>
      <c r="TPC36" s="144"/>
      <c r="TPD36" s="144"/>
      <c r="TPE36" s="144"/>
      <c r="TPF36" s="144"/>
      <c r="TPG36" s="144"/>
      <c r="TPH36" s="144"/>
      <c r="TPI36" s="144"/>
      <c r="TPJ36" s="144"/>
      <c r="TPK36" s="144"/>
      <c r="TPL36" s="144"/>
      <c r="TPM36" s="144"/>
      <c r="TPN36" s="144"/>
      <c r="TPO36" s="144"/>
      <c r="TPP36" s="144"/>
      <c r="TPQ36" s="144"/>
      <c r="TPR36" s="144"/>
      <c r="TPS36" s="144"/>
      <c r="TPT36" s="144"/>
      <c r="TPU36" s="144"/>
      <c r="TPV36" s="144"/>
      <c r="TPW36" s="144"/>
      <c r="TPX36" s="144"/>
      <c r="TPY36" s="144"/>
      <c r="TPZ36" s="144"/>
      <c r="TQA36" s="144"/>
      <c r="TQB36" s="144"/>
      <c r="TQC36" s="144"/>
      <c r="TQD36" s="144"/>
      <c r="TQE36" s="144"/>
      <c r="TQF36" s="144"/>
      <c r="TQG36" s="144"/>
      <c r="TQH36" s="144"/>
      <c r="TQI36" s="144"/>
      <c r="TQJ36" s="144"/>
      <c r="TQK36" s="144"/>
      <c r="TQL36" s="144"/>
      <c r="TQM36" s="144"/>
      <c r="TQN36" s="144"/>
      <c r="TQO36" s="144"/>
      <c r="TQP36" s="144"/>
      <c r="TQQ36" s="144"/>
      <c r="TQR36" s="144"/>
      <c r="TQS36" s="144"/>
      <c r="TQT36" s="144"/>
      <c r="TQU36" s="144"/>
      <c r="TQV36" s="144"/>
      <c r="TQW36" s="144"/>
      <c r="TQX36" s="144"/>
      <c r="TQY36" s="144"/>
      <c r="TQZ36" s="144"/>
      <c r="TRA36" s="144"/>
      <c r="TRB36" s="144"/>
      <c r="TRC36" s="144"/>
      <c r="TRD36" s="144"/>
      <c r="TRE36" s="144"/>
      <c r="TRF36" s="144"/>
      <c r="TRG36" s="144"/>
      <c r="TRH36" s="144"/>
      <c r="TRI36" s="144"/>
      <c r="TRJ36" s="144"/>
      <c r="TRK36" s="144"/>
      <c r="TRL36" s="144"/>
      <c r="TRM36" s="144"/>
      <c r="TRN36" s="144"/>
      <c r="TRO36" s="144"/>
      <c r="TRP36" s="144"/>
      <c r="TRQ36" s="144"/>
      <c r="TRR36" s="144"/>
      <c r="TRS36" s="144"/>
      <c r="TRT36" s="144"/>
      <c r="TRU36" s="144"/>
      <c r="TRV36" s="144"/>
      <c r="TRW36" s="144"/>
      <c r="TRX36" s="144"/>
      <c r="TRY36" s="144"/>
      <c r="TRZ36" s="144"/>
      <c r="TSA36" s="144"/>
      <c r="TSB36" s="144"/>
      <c r="TSC36" s="144"/>
      <c r="TSD36" s="144"/>
      <c r="TSE36" s="144"/>
      <c r="TSF36" s="144"/>
      <c r="TSG36" s="144"/>
      <c r="TSH36" s="144"/>
      <c r="TSI36" s="144"/>
      <c r="TSJ36" s="144"/>
      <c r="TSK36" s="144"/>
      <c r="TSL36" s="144"/>
      <c r="TSM36" s="144"/>
      <c r="TSN36" s="144"/>
      <c r="TSO36" s="144"/>
      <c r="TSP36" s="144"/>
      <c r="TSQ36" s="144"/>
      <c r="TSR36" s="144"/>
      <c r="TSS36" s="144"/>
      <c r="TST36" s="144"/>
      <c r="TSU36" s="144"/>
      <c r="TSV36" s="144"/>
      <c r="TSW36" s="144"/>
      <c r="TSX36" s="144"/>
      <c r="TSY36" s="144"/>
      <c r="TSZ36" s="144"/>
      <c r="TTA36" s="144"/>
      <c r="TTB36" s="144"/>
      <c r="TTC36" s="144"/>
      <c r="TTD36" s="144"/>
      <c r="TTE36" s="144"/>
      <c r="TTF36" s="144"/>
      <c r="TTG36" s="144"/>
      <c r="TTH36" s="144"/>
      <c r="TTI36" s="144"/>
      <c r="TTJ36" s="144"/>
      <c r="TTK36" s="144"/>
      <c r="TTL36" s="144"/>
      <c r="TTM36" s="144"/>
      <c r="TTN36" s="144"/>
      <c r="TTO36" s="144"/>
      <c r="TTP36" s="144"/>
      <c r="TTQ36" s="144"/>
      <c r="TTR36" s="144"/>
      <c r="TTS36" s="144"/>
      <c r="TTT36" s="144"/>
      <c r="TTU36" s="144"/>
      <c r="TTV36" s="144"/>
      <c r="TTW36" s="144"/>
      <c r="TTX36" s="144"/>
      <c r="TTY36" s="144"/>
      <c r="TTZ36" s="144"/>
      <c r="TUA36" s="144"/>
      <c r="TUB36" s="144"/>
      <c r="TUC36" s="144"/>
      <c r="TUD36" s="144"/>
      <c r="TUE36" s="144"/>
      <c r="TUF36" s="144"/>
      <c r="TUG36" s="144"/>
      <c r="TUH36" s="144"/>
      <c r="TUI36" s="144"/>
      <c r="TUJ36" s="144"/>
      <c r="TUK36" s="144"/>
      <c r="TUL36" s="144"/>
      <c r="TUM36" s="144"/>
      <c r="TUN36" s="144"/>
      <c r="TUO36" s="144"/>
      <c r="TUP36" s="144"/>
      <c r="TUQ36" s="144"/>
      <c r="TUR36" s="144"/>
      <c r="TUS36" s="144"/>
      <c r="TUT36" s="144"/>
      <c r="TUU36" s="144"/>
      <c r="TUV36" s="144"/>
      <c r="TUW36" s="144"/>
      <c r="TUX36" s="144"/>
      <c r="TUY36" s="144"/>
      <c r="TUZ36" s="144"/>
      <c r="TVA36" s="144"/>
      <c r="TVB36" s="144"/>
      <c r="TVC36" s="144"/>
      <c r="TVD36" s="144"/>
      <c r="TVE36" s="144"/>
      <c r="TVF36" s="144"/>
      <c r="TVG36" s="144"/>
      <c r="TVH36" s="144"/>
      <c r="TVI36" s="144"/>
      <c r="TVJ36" s="144"/>
      <c r="TVK36" s="144"/>
      <c r="TVL36" s="144"/>
      <c r="TVM36" s="144"/>
      <c r="TVN36" s="144"/>
      <c r="TVO36" s="144"/>
      <c r="TVP36" s="144"/>
      <c r="TVQ36" s="144"/>
      <c r="TVR36" s="144"/>
      <c r="TVS36" s="144"/>
      <c r="TVT36" s="144"/>
      <c r="TVU36" s="144"/>
      <c r="TVV36" s="144"/>
      <c r="TVW36" s="144"/>
      <c r="TVX36" s="144"/>
      <c r="TVY36" s="144"/>
      <c r="TVZ36" s="144"/>
      <c r="TWA36" s="144"/>
      <c r="TWB36" s="144"/>
      <c r="TWC36" s="144"/>
      <c r="TWD36" s="144"/>
      <c r="TWE36" s="144"/>
      <c r="TWF36" s="144"/>
      <c r="TWG36" s="144"/>
      <c r="TWH36" s="144"/>
      <c r="TWI36" s="144"/>
      <c r="TWJ36" s="144"/>
      <c r="TWK36" s="144"/>
      <c r="TWL36" s="144"/>
      <c r="TWM36" s="144"/>
      <c r="TWN36" s="144"/>
      <c r="TWO36" s="144"/>
      <c r="TWP36" s="144"/>
      <c r="TWQ36" s="144"/>
      <c r="TWR36" s="144"/>
      <c r="TWS36" s="144"/>
      <c r="TWT36" s="144"/>
      <c r="TWU36" s="144"/>
      <c r="TWV36" s="144"/>
      <c r="TWW36" s="144"/>
      <c r="TWX36" s="144"/>
      <c r="TWY36" s="144"/>
      <c r="TWZ36" s="144"/>
      <c r="TXA36" s="144"/>
      <c r="TXB36" s="144"/>
      <c r="TXC36" s="144"/>
      <c r="TXD36" s="144"/>
      <c r="TXE36" s="144"/>
      <c r="TXF36" s="144"/>
      <c r="TXG36" s="144"/>
      <c r="TXH36" s="144"/>
      <c r="TXI36" s="144"/>
      <c r="TXJ36" s="144"/>
      <c r="TXK36" s="144"/>
      <c r="TXL36" s="144"/>
      <c r="TXM36" s="144"/>
      <c r="TXN36" s="144"/>
      <c r="TXO36" s="144"/>
      <c r="TXP36" s="144"/>
      <c r="TXQ36" s="144"/>
      <c r="TXR36" s="144"/>
      <c r="TXS36" s="144"/>
      <c r="TXT36" s="144"/>
      <c r="TXU36" s="144"/>
      <c r="TXV36" s="144"/>
      <c r="TXW36" s="144"/>
      <c r="TXX36" s="144"/>
      <c r="TXY36" s="144"/>
      <c r="TXZ36" s="144"/>
      <c r="TYA36" s="144"/>
      <c r="TYB36" s="144"/>
      <c r="TYC36" s="144"/>
      <c r="TYD36" s="144"/>
      <c r="TYE36" s="144"/>
      <c r="TYF36" s="144"/>
      <c r="TYG36" s="144"/>
      <c r="TYH36" s="144"/>
      <c r="TYI36" s="144"/>
      <c r="TYJ36" s="144"/>
      <c r="TYK36" s="144"/>
      <c r="TYL36" s="144"/>
      <c r="TYM36" s="144"/>
      <c r="TYN36" s="144"/>
      <c r="TYO36" s="144"/>
      <c r="TYP36" s="144"/>
      <c r="TYQ36" s="144"/>
      <c r="TYR36" s="144"/>
      <c r="TYS36" s="144"/>
      <c r="TYT36" s="144"/>
      <c r="TYU36" s="144"/>
      <c r="TYV36" s="144"/>
      <c r="TYW36" s="144"/>
      <c r="TYX36" s="144"/>
      <c r="TYY36" s="144"/>
      <c r="TYZ36" s="144"/>
      <c r="TZA36" s="144"/>
      <c r="TZB36" s="144"/>
      <c r="TZC36" s="144"/>
      <c r="TZD36" s="144"/>
      <c r="TZE36" s="144"/>
      <c r="TZF36" s="144"/>
      <c r="TZG36" s="144"/>
      <c r="TZH36" s="144"/>
      <c r="TZI36" s="144"/>
      <c r="TZJ36" s="144"/>
      <c r="TZK36" s="144"/>
      <c r="TZL36" s="144"/>
      <c r="TZM36" s="144"/>
      <c r="TZN36" s="144"/>
      <c r="TZO36" s="144"/>
      <c r="TZP36" s="144"/>
      <c r="TZQ36" s="144"/>
      <c r="TZR36" s="144"/>
      <c r="TZS36" s="144"/>
      <c r="TZT36" s="144"/>
      <c r="TZU36" s="144"/>
      <c r="TZV36" s="144"/>
      <c r="TZW36" s="144"/>
      <c r="TZX36" s="144"/>
      <c r="TZY36" s="144"/>
      <c r="TZZ36" s="144"/>
      <c r="UAA36" s="144"/>
      <c r="UAB36" s="144"/>
      <c r="UAC36" s="144"/>
      <c r="UAD36" s="144"/>
      <c r="UAE36" s="144"/>
      <c r="UAF36" s="144"/>
      <c r="UAG36" s="144"/>
      <c r="UAH36" s="144"/>
      <c r="UAI36" s="144"/>
      <c r="UAJ36" s="144"/>
      <c r="UAK36" s="144"/>
      <c r="UAL36" s="144"/>
      <c r="UAM36" s="144"/>
      <c r="UAN36" s="144"/>
      <c r="UAO36" s="144"/>
      <c r="UAP36" s="144"/>
      <c r="UAQ36" s="144"/>
      <c r="UAR36" s="144"/>
      <c r="UAS36" s="144"/>
      <c r="UAT36" s="144"/>
      <c r="UAU36" s="144"/>
      <c r="UAV36" s="144"/>
      <c r="UAW36" s="144"/>
      <c r="UAX36" s="144"/>
      <c r="UAY36" s="144"/>
      <c r="UAZ36" s="144"/>
      <c r="UBA36" s="144"/>
      <c r="UBB36" s="144"/>
      <c r="UBC36" s="144"/>
      <c r="UBD36" s="144"/>
      <c r="UBE36" s="144"/>
      <c r="UBF36" s="144"/>
      <c r="UBG36" s="144"/>
      <c r="UBH36" s="144"/>
      <c r="UBI36" s="144"/>
      <c r="UBJ36" s="144"/>
      <c r="UBK36" s="144"/>
      <c r="UBL36" s="144"/>
      <c r="UBM36" s="144"/>
      <c r="UBN36" s="144"/>
      <c r="UBO36" s="144"/>
      <c r="UBP36" s="144"/>
      <c r="UBQ36" s="144"/>
      <c r="UBR36" s="144"/>
      <c r="UBS36" s="144"/>
      <c r="UBT36" s="144"/>
      <c r="UBU36" s="144"/>
      <c r="UBV36" s="144"/>
      <c r="UBW36" s="144"/>
      <c r="UBX36" s="144"/>
      <c r="UBY36" s="144"/>
      <c r="UBZ36" s="144"/>
      <c r="UCA36" s="144"/>
      <c r="UCB36" s="144"/>
      <c r="UCC36" s="144"/>
      <c r="UCD36" s="144"/>
      <c r="UCE36" s="144"/>
      <c r="UCF36" s="144"/>
      <c r="UCG36" s="144"/>
      <c r="UCH36" s="144"/>
      <c r="UCI36" s="144"/>
      <c r="UCJ36" s="144"/>
      <c r="UCK36" s="144"/>
      <c r="UCL36" s="144"/>
      <c r="UCM36" s="144"/>
      <c r="UCN36" s="144"/>
      <c r="UCO36" s="144"/>
      <c r="UCP36" s="144"/>
      <c r="UCQ36" s="144"/>
      <c r="UCR36" s="144"/>
      <c r="UCS36" s="144"/>
      <c r="UCT36" s="144"/>
      <c r="UCU36" s="144"/>
      <c r="UCV36" s="144"/>
      <c r="UCW36" s="144"/>
      <c r="UCX36" s="144"/>
      <c r="UCY36" s="144"/>
      <c r="UCZ36" s="144"/>
      <c r="UDA36" s="144"/>
      <c r="UDB36" s="144"/>
      <c r="UDC36" s="144"/>
      <c r="UDD36" s="144"/>
      <c r="UDE36" s="144"/>
      <c r="UDF36" s="144"/>
      <c r="UDG36" s="144"/>
      <c r="UDH36" s="144"/>
      <c r="UDI36" s="144"/>
      <c r="UDJ36" s="144"/>
      <c r="UDK36" s="144"/>
      <c r="UDL36" s="144"/>
      <c r="UDM36" s="144"/>
      <c r="UDN36" s="144"/>
      <c r="UDO36" s="144"/>
      <c r="UDP36" s="144"/>
      <c r="UDQ36" s="144"/>
      <c r="UDR36" s="144"/>
      <c r="UDS36" s="144"/>
      <c r="UDT36" s="144"/>
      <c r="UDU36" s="144"/>
      <c r="UDV36" s="144"/>
      <c r="UDW36" s="144"/>
      <c r="UDX36" s="144"/>
      <c r="UDY36" s="144"/>
      <c r="UDZ36" s="144"/>
      <c r="UEA36" s="144"/>
      <c r="UEB36" s="144"/>
      <c r="UEC36" s="144"/>
      <c r="UED36" s="144"/>
      <c r="UEE36" s="144"/>
      <c r="UEF36" s="144"/>
      <c r="UEG36" s="144"/>
      <c r="UEH36" s="144"/>
      <c r="UEI36" s="144"/>
      <c r="UEJ36" s="144"/>
      <c r="UEK36" s="144"/>
      <c r="UEL36" s="144"/>
      <c r="UEM36" s="144"/>
      <c r="UEN36" s="144"/>
      <c r="UEO36" s="144"/>
      <c r="UEP36" s="144"/>
      <c r="UEQ36" s="144"/>
      <c r="UER36" s="144"/>
      <c r="UES36" s="144"/>
      <c r="UET36" s="144"/>
      <c r="UEU36" s="144"/>
      <c r="UEV36" s="144"/>
      <c r="UEW36" s="144"/>
      <c r="UEX36" s="144"/>
      <c r="UEY36" s="144"/>
      <c r="UEZ36" s="144"/>
      <c r="UFA36" s="144"/>
      <c r="UFB36" s="144"/>
      <c r="UFC36" s="144"/>
      <c r="UFD36" s="144"/>
      <c r="UFE36" s="144"/>
      <c r="UFF36" s="144"/>
      <c r="UFG36" s="144"/>
      <c r="UFH36" s="144"/>
      <c r="UFI36" s="144"/>
      <c r="UFJ36" s="144"/>
      <c r="UFK36" s="144"/>
      <c r="UFL36" s="144"/>
      <c r="UFM36" s="144"/>
      <c r="UFN36" s="144"/>
      <c r="UFO36" s="144"/>
      <c r="UFP36" s="144"/>
      <c r="UFQ36" s="144"/>
      <c r="UFR36" s="144"/>
      <c r="UFS36" s="144"/>
      <c r="UFT36" s="144"/>
      <c r="UFU36" s="144"/>
      <c r="UFV36" s="144"/>
      <c r="UFW36" s="144"/>
      <c r="UFX36" s="144"/>
      <c r="UFY36" s="144"/>
      <c r="UFZ36" s="144"/>
      <c r="UGA36" s="144"/>
      <c r="UGB36" s="144"/>
      <c r="UGC36" s="144"/>
      <c r="UGD36" s="144"/>
      <c r="UGE36" s="144"/>
      <c r="UGF36" s="144"/>
      <c r="UGG36" s="144"/>
      <c r="UGH36" s="144"/>
      <c r="UGI36" s="144"/>
      <c r="UGJ36" s="144"/>
      <c r="UGK36" s="144"/>
      <c r="UGL36" s="144"/>
      <c r="UGM36" s="144"/>
      <c r="UGN36" s="144"/>
      <c r="UGO36" s="144"/>
      <c r="UGP36" s="144"/>
      <c r="UGQ36" s="144"/>
      <c r="UGR36" s="144"/>
      <c r="UGS36" s="144"/>
      <c r="UGT36" s="144"/>
      <c r="UGU36" s="144"/>
      <c r="UGV36" s="144"/>
      <c r="UGW36" s="144"/>
      <c r="UGX36" s="144"/>
      <c r="UGY36" s="144"/>
      <c r="UGZ36" s="144"/>
      <c r="UHA36" s="144"/>
      <c r="UHB36" s="144"/>
      <c r="UHC36" s="144"/>
      <c r="UHD36" s="144"/>
      <c r="UHE36" s="144"/>
      <c r="UHF36" s="144"/>
      <c r="UHG36" s="144"/>
      <c r="UHH36" s="144"/>
      <c r="UHI36" s="144"/>
      <c r="UHJ36" s="144"/>
      <c r="UHK36" s="144"/>
      <c r="UHL36" s="144"/>
      <c r="UHM36" s="144"/>
      <c r="UHN36" s="144"/>
      <c r="UHO36" s="144"/>
      <c r="UHP36" s="144"/>
      <c r="UHQ36" s="144"/>
      <c r="UHR36" s="144"/>
      <c r="UHS36" s="144"/>
      <c r="UHT36" s="144"/>
      <c r="UHU36" s="144"/>
      <c r="UHV36" s="144"/>
      <c r="UHW36" s="144"/>
      <c r="UHX36" s="144"/>
      <c r="UHY36" s="144"/>
      <c r="UHZ36" s="144"/>
      <c r="UIA36" s="144"/>
      <c r="UIB36" s="144"/>
      <c r="UIC36" s="144"/>
      <c r="UID36" s="144"/>
      <c r="UIE36" s="144"/>
      <c r="UIF36" s="144"/>
      <c r="UIG36" s="144"/>
      <c r="UIH36" s="144"/>
      <c r="UII36" s="144"/>
      <c r="UIJ36" s="144"/>
      <c r="UIK36" s="144"/>
      <c r="UIL36" s="144"/>
      <c r="UIM36" s="144"/>
      <c r="UIN36" s="144"/>
      <c r="UIO36" s="144"/>
      <c r="UIP36" s="144"/>
      <c r="UIQ36" s="144"/>
      <c r="UIR36" s="144"/>
      <c r="UIS36" s="144"/>
      <c r="UIT36" s="144"/>
      <c r="UIU36" s="144"/>
      <c r="UIV36" s="144"/>
      <c r="UIW36" s="144"/>
      <c r="UIX36" s="144"/>
      <c r="UIY36" s="144"/>
      <c r="UIZ36" s="144"/>
      <c r="UJA36" s="144"/>
      <c r="UJB36" s="144"/>
      <c r="UJC36" s="144"/>
      <c r="UJD36" s="144"/>
      <c r="UJE36" s="144"/>
      <c r="UJF36" s="144"/>
      <c r="UJG36" s="144"/>
      <c r="UJH36" s="144"/>
      <c r="UJI36" s="144"/>
      <c r="UJJ36" s="144"/>
      <c r="UJK36" s="144"/>
      <c r="UJL36" s="144"/>
      <c r="UJM36" s="144"/>
      <c r="UJN36" s="144"/>
      <c r="UJO36" s="144"/>
      <c r="UJP36" s="144"/>
      <c r="UJQ36" s="144"/>
      <c r="UJR36" s="144"/>
      <c r="UJS36" s="144"/>
      <c r="UJT36" s="144"/>
      <c r="UJU36" s="144"/>
      <c r="UJV36" s="144"/>
      <c r="UJW36" s="144"/>
      <c r="UJX36" s="144"/>
      <c r="UJY36" s="144"/>
      <c r="UJZ36" s="144"/>
      <c r="UKA36" s="144"/>
      <c r="UKB36" s="144"/>
      <c r="UKC36" s="144"/>
      <c r="UKD36" s="144"/>
      <c r="UKE36" s="144"/>
      <c r="UKF36" s="144"/>
      <c r="UKG36" s="144"/>
      <c r="UKH36" s="144"/>
      <c r="UKI36" s="144"/>
      <c r="UKJ36" s="144"/>
      <c r="UKK36" s="144"/>
      <c r="UKL36" s="144"/>
      <c r="UKM36" s="144"/>
      <c r="UKN36" s="144"/>
      <c r="UKO36" s="144"/>
      <c r="UKP36" s="144"/>
      <c r="UKQ36" s="144"/>
      <c r="UKR36" s="144"/>
      <c r="UKS36" s="144"/>
      <c r="UKT36" s="144"/>
      <c r="UKU36" s="144"/>
      <c r="UKV36" s="144"/>
      <c r="UKW36" s="144"/>
      <c r="UKX36" s="144"/>
      <c r="UKY36" s="144"/>
      <c r="UKZ36" s="144"/>
      <c r="ULA36" s="144"/>
      <c r="ULB36" s="144"/>
      <c r="ULC36" s="144"/>
      <c r="ULD36" s="144"/>
      <c r="ULE36" s="144"/>
      <c r="ULF36" s="144"/>
      <c r="ULG36" s="144"/>
      <c r="ULH36" s="144"/>
      <c r="ULI36" s="144"/>
      <c r="ULJ36" s="144"/>
      <c r="ULK36" s="144"/>
      <c r="ULL36" s="144"/>
      <c r="ULM36" s="144"/>
      <c r="ULN36" s="144"/>
      <c r="ULO36" s="144"/>
      <c r="ULP36" s="144"/>
      <c r="ULQ36" s="144"/>
      <c r="ULR36" s="144"/>
      <c r="ULS36" s="144"/>
      <c r="ULT36" s="144"/>
      <c r="ULU36" s="144"/>
      <c r="ULV36" s="144"/>
      <c r="ULW36" s="144"/>
      <c r="ULX36" s="144"/>
      <c r="ULY36" s="144"/>
      <c r="ULZ36" s="144"/>
      <c r="UMA36" s="144"/>
      <c r="UMB36" s="144"/>
      <c r="UMC36" s="144"/>
      <c r="UMD36" s="144"/>
      <c r="UME36" s="144"/>
      <c r="UMF36" s="144"/>
      <c r="UMG36" s="144"/>
      <c r="UMH36" s="144"/>
      <c r="UMI36" s="144"/>
      <c r="UMJ36" s="144"/>
      <c r="UMK36" s="144"/>
      <c r="UML36" s="144"/>
      <c r="UMM36" s="144"/>
      <c r="UMN36" s="144"/>
      <c r="UMO36" s="144"/>
      <c r="UMP36" s="144"/>
      <c r="UMQ36" s="144"/>
      <c r="UMR36" s="144"/>
      <c r="UMS36" s="144"/>
      <c r="UMT36" s="144"/>
      <c r="UMU36" s="144"/>
      <c r="UMV36" s="144"/>
      <c r="UMW36" s="144"/>
      <c r="UMX36" s="144"/>
      <c r="UMY36" s="144"/>
      <c r="UMZ36" s="144"/>
      <c r="UNA36" s="144"/>
      <c r="UNB36" s="144"/>
      <c r="UNC36" s="144"/>
      <c r="UND36" s="144"/>
      <c r="UNE36" s="144"/>
      <c r="UNF36" s="144"/>
      <c r="UNG36" s="144"/>
      <c r="UNH36" s="144"/>
      <c r="UNI36" s="144"/>
      <c r="UNJ36" s="144"/>
      <c r="UNK36" s="144"/>
      <c r="UNL36" s="144"/>
      <c r="UNM36" s="144"/>
      <c r="UNN36" s="144"/>
      <c r="UNO36" s="144"/>
      <c r="UNP36" s="144"/>
      <c r="UNQ36" s="144"/>
      <c r="UNR36" s="144"/>
      <c r="UNS36" s="144"/>
      <c r="UNT36" s="144"/>
      <c r="UNU36" s="144"/>
      <c r="UNV36" s="144"/>
      <c r="UNW36" s="144"/>
      <c r="UNX36" s="144"/>
      <c r="UNY36" s="144"/>
      <c r="UNZ36" s="144"/>
      <c r="UOA36" s="144"/>
      <c r="UOB36" s="144"/>
      <c r="UOC36" s="144"/>
      <c r="UOD36" s="144"/>
      <c r="UOE36" s="144"/>
      <c r="UOF36" s="144"/>
      <c r="UOG36" s="144"/>
      <c r="UOH36" s="144"/>
      <c r="UOI36" s="144"/>
      <c r="UOJ36" s="144"/>
      <c r="UOK36" s="144"/>
      <c r="UOL36" s="144"/>
      <c r="UOM36" s="144"/>
      <c r="UON36" s="144"/>
      <c r="UOO36" s="144"/>
      <c r="UOP36" s="144"/>
      <c r="UOQ36" s="144"/>
      <c r="UOR36" s="144"/>
      <c r="UOS36" s="144"/>
      <c r="UOT36" s="144"/>
      <c r="UOU36" s="144"/>
      <c r="UOV36" s="144"/>
      <c r="UOW36" s="144"/>
      <c r="UOX36" s="144"/>
      <c r="UOY36" s="144"/>
      <c r="UOZ36" s="144"/>
      <c r="UPA36" s="144"/>
      <c r="UPB36" s="144"/>
      <c r="UPC36" s="144"/>
      <c r="UPD36" s="144"/>
      <c r="UPE36" s="144"/>
      <c r="UPF36" s="144"/>
      <c r="UPG36" s="144"/>
      <c r="UPH36" s="144"/>
      <c r="UPI36" s="144"/>
      <c r="UPJ36" s="144"/>
      <c r="UPK36" s="144"/>
      <c r="UPL36" s="144"/>
      <c r="UPM36" s="144"/>
      <c r="UPN36" s="144"/>
      <c r="UPO36" s="144"/>
      <c r="UPP36" s="144"/>
      <c r="UPQ36" s="144"/>
      <c r="UPR36" s="144"/>
      <c r="UPS36" s="144"/>
      <c r="UPT36" s="144"/>
      <c r="UPU36" s="144"/>
      <c r="UPV36" s="144"/>
      <c r="UPW36" s="144"/>
      <c r="UPX36" s="144"/>
      <c r="UPY36" s="144"/>
      <c r="UPZ36" s="144"/>
      <c r="UQA36" s="144"/>
      <c r="UQB36" s="144"/>
      <c r="UQC36" s="144"/>
      <c r="UQD36" s="144"/>
      <c r="UQE36" s="144"/>
      <c r="UQF36" s="144"/>
      <c r="UQG36" s="144"/>
      <c r="UQH36" s="144"/>
      <c r="UQI36" s="144"/>
      <c r="UQJ36" s="144"/>
      <c r="UQK36" s="144"/>
      <c r="UQL36" s="144"/>
      <c r="UQM36" s="144"/>
      <c r="UQN36" s="144"/>
      <c r="UQO36" s="144"/>
      <c r="UQP36" s="144"/>
      <c r="UQQ36" s="144"/>
      <c r="UQR36" s="144"/>
      <c r="UQS36" s="144"/>
      <c r="UQT36" s="144"/>
      <c r="UQU36" s="144"/>
      <c r="UQV36" s="144"/>
      <c r="UQW36" s="144"/>
      <c r="UQX36" s="144"/>
      <c r="UQY36" s="144"/>
      <c r="UQZ36" s="144"/>
      <c r="URA36" s="144"/>
      <c r="URB36" s="144"/>
      <c r="URC36" s="144"/>
      <c r="URD36" s="144"/>
      <c r="URE36" s="144"/>
      <c r="URF36" s="144"/>
      <c r="URG36" s="144"/>
      <c r="URH36" s="144"/>
      <c r="URI36" s="144"/>
      <c r="URJ36" s="144"/>
      <c r="URK36" s="144"/>
      <c r="URL36" s="144"/>
      <c r="URM36" s="144"/>
      <c r="URN36" s="144"/>
      <c r="URO36" s="144"/>
      <c r="URP36" s="144"/>
      <c r="URQ36" s="144"/>
      <c r="URR36" s="144"/>
      <c r="URS36" s="144"/>
      <c r="URT36" s="144"/>
      <c r="URU36" s="144"/>
      <c r="URV36" s="144"/>
      <c r="URW36" s="144"/>
      <c r="URX36" s="144"/>
      <c r="URY36" s="144"/>
      <c r="URZ36" s="144"/>
      <c r="USA36" s="144"/>
      <c r="USB36" s="144"/>
      <c r="USC36" s="144"/>
      <c r="USD36" s="144"/>
      <c r="USE36" s="144"/>
      <c r="USF36" s="144"/>
      <c r="USG36" s="144"/>
      <c r="USH36" s="144"/>
      <c r="USI36" s="144"/>
      <c r="USJ36" s="144"/>
      <c r="USK36" s="144"/>
      <c r="USL36" s="144"/>
      <c r="USM36" s="144"/>
      <c r="USN36" s="144"/>
      <c r="USO36" s="144"/>
      <c r="USP36" s="144"/>
      <c r="USQ36" s="144"/>
      <c r="USR36" s="144"/>
      <c r="USS36" s="144"/>
      <c r="UST36" s="144"/>
      <c r="USU36" s="144"/>
      <c r="USV36" s="144"/>
      <c r="USW36" s="144"/>
      <c r="USX36" s="144"/>
      <c r="USY36" s="144"/>
      <c r="USZ36" s="144"/>
      <c r="UTA36" s="144"/>
      <c r="UTB36" s="144"/>
      <c r="UTC36" s="144"/>
      <c r="UTD36" s="144"/>
      <c r="UTE36" s="144"/>
      <c r="UTF36" s="144"/>
      <c r="UTG36" s="144"/>
      <c r="UTH36" s="144"/>
      <c r="UTI36" s="144"/>
      <c r="UTJ36" s="144"/>
      <c r="UTK36" s="144"/>
      <c r="UTL36" s="144"/>
      <c r="UTM36" s="144"/>
      <c r="UTN36" s="144"/>
      <c r="UTO36" s="144"/>
      <c r="UTP36" s="144"/>
      <c r="UTQ36" s="144"/>
      <c r="UTR36" s="144"/>
      <c r="UTS36" s="144"/>
      <c r="UTT36" s="144"/>
      <c r="UTU36" s="144"/>
      <c r="UTV36" s="144"/>
      <c r="UTW36" s="144"/>
      <c r="UTX36" s="144"/>
      <c r="UTY36" s="144"/>
      <c r="UTZ36" s="144"/>
      <c r="UUA36" s="144"/>
      <c r="UUB36" s="144"/>
      <c r="UUC36" s="144"/>
      <c r="UUD36" s="144"/>
      <c r="UUE36" s="144"/>
      <c r="UUF36" s="144"/>
      <c r="UUG36" s="144"/>
      <c r="UUH36" s="144"/>
      <c r="UUI36" s="144"/>
      <c r="UUJ36" s="144"/>
      <c r="UUK36" s="144"/>
      <c r="UUL36" s="144"/>
      <c r="UUM36" s="144"/>
      <c r="UUN36" s="144"/>
      <c r="UUO36" s="144"/>
      <c r="UUP36" s="144"/>
      <c r="UUQ36" s="144"/>
      <c r="UUR36" s="144"/>
      <c r="UUS36" s="144"/>
      <c r="UUT36" s="144"/>
      <c r="UUU36" s="144"/>
      <c r="UUV36" s="144"/>
      <c r="UUW36" s="144"/>
      <c r="UUX36" s="144"/>
      <c r="UUY36" s="144"/>
      <c r="UUZ36" s="144"/>
      <c r="UVA36" s="144"/>
      <c r="UVB36" s="144"/>
      <c r="UVC36" s="144"/>
      <c r="UVD36" s="144"/>
      <c r="UVE36" s="144"/>
      <c r="UVF36" s="144"/>
      <c r="UVG36" s="144"/>
      <c r="UVH36" s="144"/>
      <c r="UVI36" s="144"/>
      <c r="UVJ36" s="144"/>
      <c r="UVK36" s="144"/>
      <c r="UVL36" s="144"/>
      <c r="UVM36" s="144"/>
      <c r="UVN36" s="144"/>
      <c r="UVO36" s="144"/>
      <c r="UVP36" s="144"/>
      <c r="UVQ36" s="144"/>
      <c r="UVR36" s="144"/>
      <c r="UVS36" s="144"/>
      <c r="UVT36" s="144"/>
      <c r="UVU36" s="144"/>
      <c r="UVV36" s="144"/>
      <c r="UVW36" s="144"/>
      <c r="UVX36" s="144"/>
      <c r="UVY36" s="144"/>
      <c r="UVZ36" s="144"/>
      <c r="UWA36" s="144"/>
      <c r="UWB36" s="144"/>
      <c r="UWC36" s="144"/>
      <c r="UWD36" s="144"/>
      <c r="UWE36" s="144"/>
      <c r="UWF36" s="144"/>
      <c r="UWG36" s="144"/>
      <c r="UWH36" s="144"/>
      <c r="UWI36" s="144"/>
      <c r="UWJ36" s="144"/>
      <c r="UWK36" s="144"/>
      <c r="UWL36" s="144"/>
      <c r="UWM36" s="144"/>
      <c r="UWN36" s="144"/>
      <c r="UWO36" s="144"/>
      <c r="UWP36" s="144"/>
      <c r="UWQ36" s="144"/>
      <c r="UWR36" s="144"/>
      <c r="UWS36" s="144"/>
      <c r="UWT36" s="144"/>
      <c r="UWU36" s="144"/>
      <c r="UWV36" s="144"/>
      <c r="UWW36" s="144"/>
      <c r="UWX36" s="144"/>
      <c r="UWY36" s="144"/>
      <c r="UWZ36" s="144"/>
      <c r="UXA36" s="144"/>
      <c r="UXB36" s="144"/>
      <c r="UXC36" s="144"/>
      <c r="UXD36" s="144"/>
      <c r="UXE36" s="144"/>
      <c r="UXF36" s="144"/>
      <c r="UXG36" s="144"/>
      <c r="UXH36" s="144"/>
      <c r="UXI36" s="144"/>
      <c r="UXJ36" s="144"/>
      <c r="UXK36" s="144"/>
      <c r="UXL36" s="144"/>
      <c r="UXM36" s="144"/>
      <c r="UXN36" s="144"/>
      <c r="UXO36" s="144"/>
      <c r="UXP36" s="144"/>
      <c r="UXQ36" s="144"/>
      <c r="UXR36" s="144"/>
      <c r="UXS36" s="144"/>
      <c r="UXT36" s="144"/>
      <c r="UXU36" s="144"/>
      <c r="UXV36" s="144"/>
      <c r="UXW36" s="144"/>
      <c r="UXX36" s="144"/>
      <c r="UXY36" s="144"/>
      <c r="UXZ36" s="144"/>
      <c r="UYA36" s="144"/>
      <c r="UYB36" s="144"/>
      <c r="UYC36" s="144"/>
      <c r="UYD36" s="144"/>
      <c r="UYE36" s="144"/>
      <c r="UYF36" s="144"/>
      <c r="UYG36" s="144"/>
      <c r="UYH36" s="144"/>
      <c r="UYI36" s="144"/>
      <c r="UYJ36" s="144"/>
      <c r="UYK36" s="144"/>
      <c r="UYL36" s="144"/>
      <c r="UYM36" s="144"/>
      <c r="UYN36" s="144"/>
      <c r="UYO36" s="144"/>
      <c r="UYP36" s="144"/>
      <c r="UYQ36" s="144"/>
      <c r="UYR36" s="144"/>
      <c r="UYS36" s="144"/>
      <c r="UYT36" s="144"/>
      <c r="UYU36" s="144"/>
      <c r="UYV36" s="144"/>
      <c r="UYW36" s="144"/>
      <c r="UYX36" s="144"/>
      <c r="UYY36" s="144"/>
      <c r="UYZ36" s="144"/>
      <c r="UZA36" s="144"/>
      <c r="UZB36" s="144"/>
      <c r="UZC36" s="144"/>
      <c r="UZD36" s="144"/>
      <c r="UZE36" s="144"/>
      <c r="UZF36" s="144"/>
      <c r="UZG36" s="144"/>
      <c r="UZH36" s="144"/>
      <c r="UZI36" s="144"/>
      <c r="UZJ36" s="144"/>
      <c r="UZK36" s="144"/>
      <c r="UZL36" s="144"/>
      <c r="UZM36" s="144"/>
      <c r="UZN36" s="144"/>
      <c r="UZO36" s="144"/>
      <c r="UZP36" s="144"/>
      <c r="UZQ36" s="144"/>
      <c r="UZR36" s="144"/>
      <c r="UZS36" s="144"/>
      <c r="UZT36" s="144"/>
      <c r="UZU36" s="144"/>
      <c r="UZV36" s="144"/>
      <c r="UZW36" s="144"/>
      <c r="UZX36" s="144"/>
      <c r="UZY36" s="144"/>
      <c r="UZZ36" s="144"/>
      <c r="VAA36" s="144"/>
      <c r="VAB36" s="144"/>
      <c r="VAC36" s="144"/>
      <c r="VAD36" s="144"/>
      <c r="VAE36" s="144"/>
      <c r="VAF36" s="144"/>
      <c r="VAG36" s="144"/>
      <c r="VAH36" s="144"/>
      <c r="VAI36" s="144"/>
      <c r="VAJ36" s="144"/>
      <c r="VAK36" s="144"/>
      <c r="VAL36" s="144"/>
      <c r="VAM36" s="144"/>
      <c r="VAN36" s="144"/>
      <c r="VAO36" s="144"/>
      <c r="VAP36" s="144"/>
      <c r="VAQ36" s="144"/>
      <c r="VAR36" s="144"/>
      <c r="VAS36" s="144"/>
      <c r="VAT36" s="144"/>
      <c r="VAU36" s="144"/>
      <c r="VAV36" s="144"/>
      <c r="VAW36" s="144"/>
      <c r="VAX36" s="144"/>
      <c r="VAY36" s="144"/>
      <c r="VAZ36" s="144"/>
      <c r="VBA36" s="144"/>
      <c r="VBB36" s="144"/>
      <c r="VBC36" s="144"/>
      <c r="VBD36" s="144"/>
      <c r="VBE36" s="144"/>
      <c r="VBF36" s="144"/>
      <c r="VBG36" s="144"/>
      <c r="VBH36" s="144"/>
      <c r="VBI36" s="144"/>
      <c r="VBJ36" s="144"/>
      <c r="VBK36" s="144"/>
      <c r="VBL36" s="144"/>
      <c r="VBM36" s="144"/>
      <c r="VBN36" s="144"/>
      <c r="VBO36" s="144"/>
      <c r="VBP36" s="144"/>
      <c r="VBQ36" s="144"/>
      <c r="VBR36" s="144"/>
      <c r="VBS36" s="144"/>
      <c r="VBT36" s="144"/>
      <c r="VBU36" s="144"/>
      <c r="VBV36" s="144"/>
      <c r="VBW36" s="144"/>
      <c r="VBX36" s="144"/>
      <c r="VBY36" s="144"/>
      <c r="VBZ36" s="144"/>
      <c r="VCA36" s="144"/>
      <c r="VCB36" s="144"/>
      <c r="VCC36" s="144"/>
      <c r="VCD36" s="144"/>
      <c r="VCE36" s="144"/>
      <c r="VCF36" s="144"/>
      <c r="VCG36" s="144"/>
      <c r="VCH36" s="144"/>
      <c r="VCI36" s="144"/>
      <c r="VCJ36" s="144"/>
      <c r="VCK36" s="144"/>
      <c r="VCL36" s="144"/>
      <c r="VCM36" s="144"/>
      <c r="VCN36" s="144"/>
      <c r="VCO36" s="144"/>
      <c r="VCP36" s="144"/>
      <c r="VCQ36" s="144"/>
      <c r="VCR36" s="144"/>
      <c r="VCS36" s="144"/>
      <c r="VCT36" s="144"/>
      <c r="VCU36" s="144"/>
      <c r="VCV36" s="144"/>
      <c r="VCW36" s="144"/>
      <c r="VCX36" s="144"/>
      <c r="VCY36" s="144"/>
      <c r="VCZ36" s="144"/>
      <c r="VDA36" s="144"/>
      <c r="VDB36" s="144"/>
      <c r="VDC36" s="144"/>
      <c r="VDD36" s="144"/>
      <c r="VDE36" s="144"/>
      <c r="VDF36" s="144"/>
      <c r="VDG36" s="144"/>
      <c r="VDH36" s="144"/>
      <c r="VDI36" s="144"/>
      <c r="VDJ36" s="144"/>
      <c r="VDK36" s="144"/>
      <c r="VDL36" s="144"/>
      <c r="VDM36" s="144"/>
      <c r="VDN36" s="144"/>
      <c r="VDO36" s="144"/>
      <c r="VDP36" s="144"/>
      <c r="VDQ36" s="144"/>
      <c r="VDR36" s="144"/>
      <c r="VDS36" s="144"/>
      <c r="VDT36" s="144"/>
      <c r="VDU36" s="144"/>
      <c r="VDV36" s="144"/>
      <c r="VDW36" s="144"/>
      <c r="VDX36" s="144"/>
      <c r="VDY36" s="144"/>
      <c r="VDZ36" s="144"/>
      <c r="VEA36" s="144"/>
      <c r="VEB36" s="144"/>
      <c r="VEC36" s="144"/>
      <c r="VED36" s="144"/>
      <c r="VEE36" s="144"/>
      <c r="VEF36" s="144"/>
      <c r="VEG36" s="144"/>
      <c r="VEH36" s="144"/>
      <c r="VEI36" s="144"/>
      <c r="VEJ36" s="144"/>
      <c r="VEK36" s="144"/>
      <c r="VEL36" s="144"/>
      <c r="VEM36" s="144"/>
      <c r="VEN36" s="144"/>
      <c r="VEO36" s="144"/>
      <c r="VEP36" s="144"/>
      <c r="VEQ36" s="144"/>
      <c r="VER36" s="144"/>
      <c r="VES36" s="144"/>
      <c r="VET36" s="144"/>
      <c r="VEU36" s="144"/>
      <c r="VEV36" s="144"/>
      <c r="VEW36" s="144"/>
      <c r="VEX36" s="144"/>
      <c r="VEY36" s="144"/>
      <c r="VEZ36" s="144"/>
      <c r="VFA36" s="144"/>
      <c r="VFB36" s="144"/>
      <c r="VFC36" s="144"/>
      <c r="VFD36" s="144"/>
      <c r="VFE36" s="144"/>
      <c r="VFF36" s="144"/>
      <c r="VFG36" s="144"/>
      <c r="VFH36" s="144"/>
      <c r="VFI36" s="144"/>
      <c r="VFJ36" s="144"/>
      <c r="VFK36" s="144"/>
      <c r="VFL36" s="144"/>
      <c r="VFM36" s="144"/>
      <c r="VFN36" s="144"/>
      <c r="VFO36" s="144"/>
      <c r="VFP36" s="144"/>
      <c r="VFQ36" s="144"/>
      <c r="VFR36" s="144"/>
      <c r="VFS36" s="144"/>
      <c r="VFT36" s="144"/>
      <c r="VFU36" s="144"/>
      <c r="VFV36" s="144"/>
      <c r="VFW36" s="144"/>
      <c r="VFX36" s="144"/>
      <c r="VFY36" s="144"/>
      <c r="VFZ36" s="144"/>
      <c r="VGA36" s="144"/>
      <c r="VGB36" s="144"/>
      <c r="VGC36" s="144"/>
      <c r="VGD36" s="144"/>
      <c r="VGE36" s="144"/>
      <c r="VGF36" s="144"/>
      <c r="VGG36" s="144"/>
      <c r="VGH36" s="144"/>
      <c r="VGI36" s="144"/>
      <c r="VGJ36" s="144"/>
      <c r="VGK36" s="144"/>
      <c r="VGL36" s="144"/>
      <c r="VGM36" s="144"/>
      <c r="VGN36" s="144"/>
      <c r="VGO36" s="144"/>
      <c r="VGP36" s="144"/>
      <c r="VGQ36" s="144"/>
      <c r="VGR36" s="144"/>
      <c r="VGS36" s="144"/>
      <c r="VGT36" s="144"/>
      <c r="VGU36" s="144"/>
      <c r="VGV36" s="144"/>
      <c r="VGW36" s="144"/>
      <c r="VGX36" s="144"/>
      <c r="VGY36" s="144"/>
      <c r="VGZ36" s="144"/>
      <c r="VHA36" s="144"/>
      <c r="VHB36" s="144"/>
      <c r="VHC36" s="144"/>
      <c r="VHD36" s="144"/>
      <c r="VHE36" s="144"/>
      <c r="VHF36" s="144"/>
      <c r="VHG36" s="144"/>
      <c r="VHH36" s="144"/>
      <c r="VHI36" s="144"/>
      <c r="VHJ36" s="144"/>
      <c r="VHK36" s="144"/>
      <c r="VHL36" s="144"/>
      <c r="VHM36" s="144"/>
      <c r="VHN36" s="144"/>
      <c r="VHO36" s="144"/>
      <c r="VHP36" s="144"/>
      <c r="VHQ36" s="144"/>
      <c r="VHR36" s="144"/>
      <c r="VHS36" s="144"/>
      <c r="VHT36" s="144"/>
      <c r="VHU36" s="144"/>
      <c r="VHV36" s="144"/>
      <c r="VHW36" s="144"/>
      <c r="VHX36" s="144"/>
      <c r="VHY36" s="144"/>
      <c r="VHZ36" s="144"/>
      <c r="VIA36" s="144"/>
      <c r="VIB36" s="144"/>
      <c r="VIC36" s="144"/>
      <c r="VID36" s="144"/>
      <c r="VIE36" s="144"/>
      <c r="VIF36" s="144"/>
      <c r="VIG36" s="144"/>
      <c r="VIH36" s="144"/>
      <c r="VII36" s="144"/>
      <c r="VIJ36" s="144"/>
      <c r="VIK36" s="144"/>
      <c r="VIL36" s="144"/>
      <c r="VIM36" s="144"/>
      <c r="VIN36" s="144"/>
      <c r="VIO36" s="144"/>
      <c r="VIP36" s="144"/>
      <c r="VIQ36" s="144"/>
      <c r="VIR36" s="144"/>
      <c r="VIS36" s="144"/>
      <c r="VIT36" s="144"/>
      <c r="VIU36" s="144"/>
      <c r="VIV36" s="144"/>
      <c r="VIW36" s="144"/>
      <c r="VIX36" s="144"/>
      <c r="VIY36" s="144"/>
      <c r="VIZ36" s="144"/>
      <c r="VJA36" s="144"/>
      <c r="VJB36" s="144"/>
      <c r="VJC36" s="144"/>
      <c r="VJD36" s="144"/>
      <c r="VJE36" s="144"/>
      <c r="VJF36" s="144"/>
      <c r="VJG36" s="144"/>
      <c r="VJH36" s="144"/>
      <c r="VJI36" s="144"/>
      <c r="VJJ36" s="144"/>
      <c r="VJK36" s="144"/>
      <c r="VJL36" s="144"/>
      <c r="VJM36" s="144"/>
      <c r="VJN36" s="144"/>
      <c r="VJO36" s="144"/>
      <c r="VJP36" s="144"/>
      <c r="VJQ36" s="144"/>
      <c r="VJR36" s="144"/>
      <c r="VJS36" s="144"/>
      <c r="VJT36" s="144"/>
      <c r="VJU36" s="144"/>
      <c r="VJV36" s="144"/>
      <c r="VJW36" s="144"/>
      <c r="VJX36" s="144"/>
      <c r="VJY36" s="144"/>
      <c r="VJZ36" s="144"/>
      <c r="VKA36" s="144"/>
      <c r="VKB36" s="144"/>
      <c r="VKC36" s="144"/>
      <c r="VKD36" s="144"/>
      <c r="VKE36" s="144"/>
      <c r="VKF36" s="144"/>
      <c r="VKG36" s="144"/>
      <c r="VKH36" s="144"/>
      <c r="VKI36" s="144"/>
      <c r="VKJ36" s="144"/>
      <c r="VKK36" s="144"/>
      <c r="VKL36" s="144"/>
      <c r="VKM36" s="144"/>
      <c r="VKN36" s="144"/>
      <c r="VKO36" s="144"/>
      <c r="VKP36" s="144"/>
      <c r="VKQ36" s="144"/>
      <c r="VKR36" s="144"/>
      <c r="VKS36" s="144"/>
      <c r="VKT36" s="144"/>
      <c r="VKU36" s="144"/>
      <c r="VKV36" s="144"/>
      <c r="VKW36" s="144"/>
      <c r="VKX36" s="144"/>
      <c r="VKY36" s="144"/>
      <c r="VKZ36" s="144"/>
      <c r="VLA36" s="144"/>
      <c r="VLB36" s="144"/>
      <c r="VLC36" s="144"/>
      <c r="VLD36" s="144"/>
      <c r="VLE36" s="144"/>
      <c r="VLF36" s="144"/>
      <c r="VLG36" s="144"/>
      <c r="VLH36" s="144"/>
      <c r="VLI36" s="144"/>
      <c r="VLJ36" s="144"/>
      <c r="VLK36" s="144"/>
      <c r="VLL36" s="144"/>
      <c r="VLM36" s="144"/>
      <c r="VLN36" s="144"/>
      <c r="VLO36" s="144"/>
      <c r="VLP36" s="144"/>
      <c r="VLQ36" s="144"/>
      <c r="VLR36" s="144"/>
      <c r="VLS36" s="144"/>
      <c r="VLT36" s="144"/>
      <c r="VLU36" s="144"/>
      <c r="VLV36" s="144"/>
      <c r="VLW36" s="144"/>
      <c r="VLX36" s="144"/>
      <c r="VLY36" s="144"/>
      <c r="VLZ36" s="144"/>
      <c r="VMA36" s="144"/>
      <c r="VMB36" s="144"/>
      <c r="VMC36" s="144"/>
      <c r="VMD36" s="144"/>
      <c r="VME36" s="144"/>
      <c r="VMF36" s="144"/>
      <c r="VMG36" s="144"/>
      <c r="VMH36" s="144"/>
      <c r="VMI36" s="144"/>
      <c r="VMJ36" s="144"/>
      <c r="VMK36" s="144"/>
      <c r="VML36" s="144"/>
      <c r="VMM36" s="144"/>
      <c r="VMN36" s="144"/>
      <c r="VMO36" s="144"/>
      <c r="VMP36" s="144"/>
      <c r="VMQ36" s="144"/>
      <c r="VMR36" s="144"/>
      <c r="VMS36" s="144"/>
      <c r="VMT36" s="144"/>
      <c r="VMU36" s="144"/>
      <c r="VMV36" s="144"/>
      <c r="VMW36" s="144"/>
      <c r="VMX36" s="144"/>
      <c r="VMY36" s="144"/>
      <c r="VMZ36" s="144"/>
      <c r="VNA36" s="144"/>
      <c r="VNB36" s="144"/>
      <c r="VNC36" s="144"/>
      <c r="VND36" s="144"/>
      <c r="VNE36" s="144"/>
      <c r="VNF36" s="144"/>
      <c r="VNG36" s="144"/>
      <c r="VNH36" s="144"/>
      <c r="VNI36" s="144"/>
      <c r="VNJ36" s="144"/>
      <c r="VNK36" s="144"/>
      <c r="VNL36" s="144"/>
      <c r="VNM36" s="144"/>
      <c r="VNN36" s="144"/>
      <c r="VNO36" s="144"/>
      <c r="VNP36" s="144"/>
      <c r="VNQ36" s="144"/>
      <c r="VNR36" s="144"/>
      <c r="VNS36" s="144"/>
      <c r="VNT36" s="144"/>
      <c r="VNU36" s="144"/>
      <c r="VNV36" s="144"/>
      <c r="VNW36" s="144"/>
      <c r="VNX36" s="144"/>
      <c r="VNY36" s="144"/>
      <c r="VNZ36" s="144"/>
      <c r="VOA36" s="144"/>
      <c r="VOB36" s="144"/>
      <c r="VOC36" s="144"/>
      <c r="VOD36" s="144"/>
      <c r="VOE36" s="144"/>
      <c r="VOF36" s="144"/>
      <c r="VOG36" s="144"/>
      <c r="VOH36" s="144"/>
      <c r="VOI36" s="144"/>
      <c r="VOJ36" s="144"/>
      <c r="VOK36" s="144"/>
      <c r="VOL36" s="144"/>
      <c r="VOM36" s="144"/>
      <c r="VON36" s="144"/>
      <c r="VOO36" s="144"/>
      <c r="VOP36" s="144"/>
      <c r="VOQ36" s="144"/>
      <c r="VOR36" s="144"/>
      <c r="VOS36" s="144"/>
      <c r="VOT36" s="144"/>
      <c r="VOU36" s="144"/>
      <c r="VOV36" s="144"/>
      <c r="VOW36" s="144"/>
      <c r="VOX36" s="144"/>
      <c r="VOY36" s="144"/>
      <c r="VOZ36" s="144"/>
      <c r="VPA36" s="144"/>
      <c r="VPB36" s="144"/>
      <c r="VPC36" s="144"/>
      <c r="VPD36" s="144"/>
      <c r="VPE36" s="144"/>
      <c r="VPF36" s="144"/>
      <c r="VPG36" s="144"/>
      <c r="VPH36" s="144"/>
      <c r="VPI36" s="144"/>
      <c r="VPJ36" s="144"/>
      <c r="VPK36" s="144"/>
      <c r="VPL36" s="144"/>
      <c r="VPM36" s="144"/>
      <c r="VPN36" s="144"/>
      <c r="VPO36" s="144"/>
      <c r="VPP36" s="144"/>
      <c r="VPQ36" s="144"/>
      <c r="VPR36" s="144"/>
      <c r="VPS36" s="144"/>
      <c r="VPT36" s="144"/>
      <c r="VPU36" s="144"/>
      <c r="VPV36" s="144"/>
      <c r="VPW36" s="144"/>
      <c r="VPX36" s="144"/>
      <c r="VPY36" s="144"/>
      <c r="VPZ36" s="144"/>
      <c r="VQA36" s="144"/>
      <c r="VQB36" s="144"/>
      <c r="VQC36" s="144"/>
      <c r="VQD36" s="144"/>
      <c r="VQE36" s="144"/>
      <c r="VQF36" s="144"/>
      <c r="VQG36" s="144"/>
      <c r="VQH36" s="144"/>
      <c r="VQI36" s="144"/>
      <c r="VQJ36" s="144"/>
      <c r="VQK36" s="144"/>
      <c r="VQL36" s="144"/>
      <c r="VQM36" s="144"/>
      <c r="VQN36" s="144"/>
      <c r="VQO36" s="144"/>
      <c r="VQP36" s="144"/>
      <c r="VQQ36" s="144"/>
      <c r="VQR36" s="144"/>
      <c r="VQS36" s="144"/>
      <c r="VQT36" s="144"/>
      <c r="VQU36" s="144"/>
      <c r="VQV36" s="144"/>
      <c r="VQW36" s="144"/>
      <c r="VQX36" s="144"/>
      <c r="VQY36" s="144"/>
      <c r="VQZ36" s="144"/>
      <c r="VRA36" s="144"/>
      <c r="VRB36" s="144"/>
      <c r="VRC36" s="144"/>
      <c r="VRD36" s="144"/>
      <c r="VRE36" s="144"/>
      <c r="VRF36" s="144"/>
      <c r="VRG36" s="144"/>
      <c r="VRH36" s="144"/>
      <c r="VRI36" s="144"/>
      <c r="VRJ36" s="144"/>
      <c r="VRK36" s="144"/>
      <c r="VRL36" s="144"/>
      <c r="VRM36" s="144"/>
      <c r="VRN36" s="144"/>
      <c r="VRO36" s="144"/>
      <c r="VRP36" s="144"/>
      <c r="VRQ36" s="144"/>
      <c r="VRR36" s="144"/>
      <c r="VRS36" s="144"/>
      <c r="VRT36" s="144"/>
      <c r="VRU36" s="144"/>
      <c r="VRV36" s="144"/>
      <c r="VRW36" s="144"/>
      <c r="VRX36" s="144"/>
      <c r="VRY36" s="144"/>
      <c r="VRZ36" s="144"/>
      <c r="VSA36" s="144"/>
      <c r="VSB36" s="144"/>
      <c r="VSC36" s="144"/>
      <c r="VSD36" s="144"/>
      <c r="VSE36" s="144"/>
      <c r="VSF36" s="144"/>
      <c r="VSG36" s="144"/>
      <c r="VSH36" s="144"/>
      <c r="VSI36" s="144"/>
      <c r="VSJ36" s="144"/>
      <c r="VSK36" s="144"/>
      <c r="VSL36" s="144"/>
      <c r="VSM36" s="144"/>
      <c r="VSN36" s="144"/>
      <c r="VSO36" s="144"/>
      <c r="VSP36" s="144"/>
      <c r="VSQ36" s="144"/>
      <c r="VSR36" s="144"/>
      <c r="VSS36" s="144"/>
      <c r="VST36" s="144"/>
      <c r="VSU36" s="144"/>
      <c r="VSV36" s="144"/>
      <c r="VSW36" s="144"/>
      <c r="VSX36" s="144"/>
      <c r="VSY36" s="144"/>
      <c r="VSZ36" s="144"/>
      <c r="VTA36" s="144"/>
      <c r="VTB36" s="144"/>
      <c r="VTC36" s="144"/>
      <c r="VTD36" s="144"/>
      <c r="VTE36" s="144"/>
      <c r="VTF36" s="144"/>
      <c r="VTG36" s="144"/>
      <c r="VTH36" s="144"/>
      <c r="VTI36" s="144"/>
      <c r="VTJ36" s="144"/>
      <c r="VTK36" s="144"/>
      <c r="VTL36" s="144"/>
      <c r="VTM36" s="144"/>
      <c r="VTN36" s="144"/>
      <c r="VTO36" s="144"/>
      <c r="VTP36" s="144"/>
      <c r="VTQ36" s="144"/>
      <c r="VTR36" s="144"/>
      <c r="VTS36" s="144"/>
      <c r="VTT36" s="144"/>
      <c r="VTU36" s="144"/>
      <c r="VTV36" s="144"/>
      <c r="VTW36" s="144"/>
      <c r="VTX36" s="144"/>
      <c r="VTY36" s="144"/>
      <c r="VTZ36" s="144"/>
      <c r="VUA36" s="144"/>
      <c r="VUB36" s="144"/>
      <c r="VUC36" s="144"/>
      <c r="VUD36" s="144"/>
      <c r="VUE36" s="144"/>
      <c r="VUF36" s="144"/>
      <c r="VUG36" s="144"/>
      <c r="VUH36" s="144"/>
      <c r="VUI36" s="144"/>
      <c r="VUJ36" s="144"/>
      <c r="VUK36" s="144"/>
      <c r="VUL36" s="144"/>
      <c r="VUM36" s="144"/>
      <c r="VUN36" s="144"/>
      <c r="VUO36" s="144"/>
      <c r="VUP36" s="144"/>
      <c r="VUQ36" s="144"/>
      <c r="VUR36" s="144"/>
      <c r="VUS36" s="144"/>
      <c r="VUT36" s="144"/>
      <c r="VUU36" s="144"/>
      <c r="VUV36" s="144"/>
      <c r="VUW36" s="144"/>
      <c r="VUX36" s="144"/>
      <c r="VUY36" s="144"/>
      <c r="VUZ36" s="144"/>
      <c r="VVA36" s="144"/>
      <c r="VVB36" s="144"/>
      <c r="VVC36" s="144"/>
      <c r="VVD36" s="144"/>
      <c r="VVE36" s="144"/>
      <c r="VVF36" s="144"/>
      <c r="VVG36" s="144"/>
      <c r="VVH36" s="144"/>
      <c r="VVI36" s="144"/>
      <c r="VVJ36" s="144"/>
      <c r="VVK36" s="144"/>
      <c r="VVL36" s="144"/>
      <c r="VVM36" s="144"/>
      <c r="VVN36" s="144"/>
      <c r="VVO36" s="144"/>
      <c r="VVP36" s="144"/>
      <c r="VVQ36" s="144"/>
      <c r="VVR36" s="144"/>
      <c r="VVS36" s="144"/>
      <c r="VVT36" s="144"/>
      <c r="VVU36" s="144"/>
      <c r="VVV36" s="144"/>
      <c r="VVW36" s="144"/>
      <c r="VVX36" s="144"/>
      <c r="VVY36" s="144"/>
      <c r="VVZ36" s="144"/>
      <c r="VWA36" s="144"/>
      <c r="VWB36" s="144"/>
      <c r="VWC36" s="144"/>
      <c r="VWD36" s="144"/>
      <c r="VWE36" s="144"/>
      <c r="VWF36" s="144"/>
      <c r="VWG36" s="144"/>
      <c r="VWH36" s="144"/>
      <c r="VWI36" s="144"/>
      <c r="VWJ36" s="144"/>
      <c r="VWK36" s="144"/>
      <c r="VWL36" s="144"/>
      <c r="VWM36" s="144"/>
      <c r="VWN36" s="144"/>
      <c r="VWO36" s="144"/>
      <c r="VWP36" s="144"/>
      <c r="VWQ36" s="144"/>
      <c r="VWR36" s="144"/>
      <c r="VWS36" s="144"/>
      <c r="VWT36" s="144"/>
      <c r="VWU36" s="144"/>
      <c r="VWV36" s="144"/>
      <c r="VWW36" s="144"/>
      <c r="VWX36" s="144"/>
      <c r="VWY36" s="144"/>
      <c r="VWZ36" s="144"/>
      <c r="VXA36" s="144"/>
      <c r="VXB36" s="144"/>
      <c r="VXC36" s="144"/>
      <c r="VXD36" s="144"/>
      <c r="VXE36" s="144"/>
      <c r="VXF36" s="144"/>
      <c r="VXG36" s="144"/>
      <c r="VXH36" s="144"/>
      <c r="VXI36" s="144"/>
      <c r="VXJ36" s="144"/>
      <c r="VXK36" s="144"/>
      <c r="VXL36" s="144"/>
      <c r="VXM36" s="144"/>
      <c r="VXN36" s="144"/>
      <c r="VXO36" s="144"/>
      <c r="VXP36" s="144"/>
      <c r="VXQ36" s="144"/>
      <c r="VXR36" s="144"/>
      <c r="VXS36" s="144"/>
      <c r="VXT36" s="144"/>
      <c r="VXU36" s="144"/>
      <c r="VXV36" s="144"/>
      <c r="VXW36" s="144"/>
      <c r="VXX36" s="144"/>
      <c r="VXY36" s="144"/>
      <c r="VXZ36" s="144"/>
      <c r="VYA36" s="144"/>
      <c r="VYB36" s="144"/>
      <c r="VYC36" s="144"/>
      <c r="VYD36" s="144"/>
      <c r="VYE36" s="144"/>
      <c r="VYF36" s="144"/>
      <c r="VYG36" s="144"/>
      <c r="VYH36" s="144"/>
      <c r="VYI36" s="144"/>
      <c r="VYJ36" s="144"/>
      <c r="VYK36" s="144"/>
      <c r="VYL36" s="144"/>
      <c r="VYM36" s="144"/>
      <c r="VYN36" s="144"/>
      <c r="VYO36" s="144"/>
      <c r="VYP36" s="144"/>
      <c r="VYQ36" s="144"/>
      <c r="VYR36" s="144"/>
      <c r="VYS36" s="144"/>
      <c r="VYT36" s="144"/>
      <c r="VYU36" s="144"/>
      <c r="VYV36" s="144"/>
      <c r="VYW36" s="144"/>
      <c r="VYX36" s="144"/>
      <c r="VYY36" s="144"/>
      <c r="VYZ36" s="144"/>
      <c r="VZA36" s="144"/>
      <c r="VZB36" s="144"/>
      <c r="VZC36" s="144"/>
      <c r="VZD36" s="144"/>
      <c r="VZE36" s="144"/>
      <c r="VZF36" s="144"/>
      <c r="VZG36" s="144"/>
      <c r="VZH36" s="144"/>
      <c r="VZI36" s="144"/>
      <c r="VZJ36" s="144"/>
      <c r="VZK36" s="144"/>
      <c r="VZL36" s="144"/>
      <c r="VZM36" s="144"/>
      <c r="VZN36" s="144"/>
      <c r="VZO36" s="144"/>
      <c r="VZP36" s="144"/>
      <c r="VZQ36" s="144"/>
      <c r="VZR36" s="144"/>
      <c r="VZS36" s="144"/>
      <c r="VZT36" s="144"/>
      <c r="VZU36" s="144"/>
      <c r="VZV36" s="144"/>
      <c r="VZW36" s="144"/>
      <c r="VZX36" s="144"/>
      <c r="VZY36" s="144"/>
      <c r="VZZ36" s="144"/>
      <c r="WAA36" s="144"/>
      <c r="WAB36" s="144"/>
      <c r="WAC36" s="144"/>
      <c r="WAD36" s="144"/>
      <c r="WAE36" s="144"/>
      <c r="WAF36" s="144"/>
      <c r="WAG36" s="144"/>
      <c r="WAH36" s="144"/>
      <c r="WAI36" s="144"/>
      <c r="WAJ36" s="144"/>
      <c r="WAK36" s="144"/>
      <c r="WAL36" s="144"/>
      <c r="WAM36" s="144"/>
      <c r="WAN36" s="144"/>
      <c r="WAO36" s="144"/>
      <c r="WAP36" s="144"/>
      <c r="WAQ36" s="144"/>
      <c r="WAR36" s="144"/>
      <c r="WAS36" s="144"/>
      <c r="WAT36" s="144"/>
      <c r="WAU36" s="144"/>
      <c r="WAV36" s="144"/>
      <c r="WAW36" s="144"/>
      <c r="WAX36" s="144"/>
      <c r="WAY36" s="144"/>
      <c r="WAZ36" s="144"/>
      <c r="WBA36" s="144"/>
      <c r="WBB36" s="144"/>
      <c r="WBC36" s="144"/>
      <c r="WBD36" s="144"/>
      <c r="WBE36" s="144"/>
      <c r="WBF36" s="144"/>
      <c r="WBG36" s="144"/>
      <c r="WBH36" s="144"/>
      <c r="WBI36" s="144"/>
      <c r="WBJ36" s="144"/>
      <c r="WBK36" s="144"/>
      <c r="WBL36" s="144"/>
      <c r="WBM36" s="144"/>
      <c r="WBN36" s="144"/>
      <c r="WBO36" s="144"/>
      <c r="WBP36" s="144"/>
      <c r="WBQ36" s="144"/>
      <c r="WBR36" s="144"/>
      <c r="WBS36" s="144"/>
      <c r="WBT36" s="144"/>
      <c r="WBU36" s="144"/>
      <c r="WBV36" s="144"/>
      <c r="WBW36" s="144"/>
      <c r="WBX36" s="144"/>
      <c r="WBY36" s="144"/>
      <c r="WBZ36" s="144"/>
      <c r="WCA36" s="144"/>
      <c r="WCB36" s="144"/>
      <c r="WCC36" s="144"/>
      <c r="WCD36" s="144"/>
      <c r="WCE36" s="144"/>
      <c r="WCF36" s="144"/>
      <c r="WCG36" s="144"/>
      <c r="WCH36" s="144"/>
      <c r="WCI36" s="144"/>
      <c r="WCJ36" s="144"/>
      <c r="WCK36" s="144"/>
      <c r="WCL36" s="144"/>
      <c r="WCM36" s="144"/>
      <c r="WCN36" s="144"/>
      <c r="WCO36" s="144"/>
      <c r="WCP36" s="144"/>
      <c r="WCQ36" s="144"/>
      <c r="WCR36" s="144"/>
      <c r="WCS36" s="144"/>
      <c r="WCT36" s="144"/>
      <c r="WCU36" s="144"/>
      <c r="WCV36" s="144"/>
      <c r="WCW36" s="144"/>
      <c r="WCX36" s="144"/>
      <c r="WCY36" s="144"/>
      <c r="WCZ36" s="144"/>
      <c r="WDA36" s="144"/>
      <c r="WDB36" s="144"/>
      <c r="WDC36" s="144"/>
      <c r="WDD36" s="144"/>
      <c r="WDE36" s="144"/>
      <c r="WDF36" s="144"/>
      <c r="WDG36" s="144"/>
      <c r="WDH36" s="144"/>
      <c r="WDI36" s="144"/>
      <c r="WDJ36" s="144"/>
      <c r="WDK36" s="144"/>
      <c r="WDL36" s="144"/>
      <c r="WDM36" s="144"/>
      <c r="WDN36" s="144"/>
      <c r="WDO36" s="144"/>
      <c r="WDP36" s="144"/>
      <c r="WDQ36" s="144"/>
      <c r="WDR36" s="144"/>
      <c r="WDS36" s="144"/>
      <c r="WDT36" s="144"/>
      <c r="WDU36" s="144"/>
      <c r="WDV36" s="144"/>
      <c r="WDW36" s="144"/>
      <c r="WDX36" s="144"/>
      <c r="WDY36" s="144"/>
      <c r="WDZ36" s="144"/>
      <c r="WEA36" s="144"/>
      <c r="WEB36" s="144"/>
      <c r="WEC36" s="144"/>
      <c r="WED36" s="144"/>
      <c r="WEE36" s="144"/>
      <c r="WEF36" s="144"/>
      <c r="WEG36" s="144"/>
      <c r="WEH36" s="144"/>
      <c r="WEI36" s="144"/>
      <c r="WEJ36" s="144"/>
      <c r="WEK36" s="144"/>
      <c r="WEL36" s="144"/>
      <c r="WEM36" s="144"/>
      <c r="WEN36" s="144"/>
      <c r="WEO36" s="144"/>
      <c r="WEP36" s="144"/>
      <c r="WEQ36" s="144"/>
      <c r="WER36" s="144"/>
      <c r="WES36" s="144"/>
      <c r="WET36" s="144"/>
      <c r="WEU36" s="144"/>
      <c r="WEV36" s="144"/>
      <c r="WEW36" s="144"/>
      <c r="WEX36" s="144"/>
      <c r="WEY36" s="144"/>
      <c r="WEZ36" s="144"/>
      <c r="WFA36" s="144"/>
      <c r="WFB36" s="144"/>
      <c r="WFC36" s="144"/>
      <c r="WFD36" s="144"/>
      <c r="WFE36" s="144"/>
      <c r="WFF36" s="144"/>
      <c r="WFG36" s="144"/>
      <c r="WFH36" s="144"/>
      <c r="WFI36" s="144"/>
      <c r="WFJ36" s="144"/>
      <c r="WFK36" s="144"/>
      <c r="WFL36" s="144"/>
      <c r="WFM36" s="144"/>
      <c r="WFN36" s="144"/>
      <c r="WFO36" s="144"/>
      <c r="WFP36" s="144"/>
      <c r="WFQ36" s="144"/>
      <c r="WFR36" s="144"/>
      <c r="WFS36" s="144"/>
      <c r="WFT36" s="144"/>
      <c r="WFU36" s="144"/>
      <c r="WFV36" s="144"/>
      <c r="WFW36" s="144"/>
      <c r="WFX36" s="144"/>
      <c r="WFY36" s="144"/>
      <c r="WFZ36" s="144"/>
      <c r="WGA36" s="144"/>
      <c r="WGB36" s="144"/>
      <c r="WGC36" s="144"/>
      <c r="WGD36" s="144"/>
      <c r="WGE36" s="144"/>
      <c r="WGF36" s="144"/>
      <c r="WGG36" s="144"/>
      <c r="WGH36" s="144"/>
      <c r="WGI36" s="144"/>
      <c r="WGJ36" s="144"/>
      <c r="WGK36" s="144"/>
      <c r="WGL36" s="144"/>
      <c r="WGM36" s="144"/>
      <c r="WGN36" s="144"/>
      <c r="WGO36" s="144"/>
      <c r="WGP36" s="144"/>
      <c r="WGQ36" s="144"/>
      <c r="WGR36" s="144"/>
      <c r="WGS36" s="144"/>
      <c r="WGT36" s="144"/>
      <c r="WGU36" s="144"/>
      <c r="WGV36" s="144"/>
      <c r="WGW36" s="144"/>
      <c r="WGX36" s="144"/>
      <c r="WGY36" s="144"/>
      <c r="WGZ36" s="144"/>
      <c r="WHA36" s="144"/>
      <c r="WHB36" s="144"/>
      <c r="WHC36" s="144"/>
      <c r="WHD36" s="144"/>
      <c r="WHE36" s="144"/>
      <c r="WHF36" s="144"/>
      <c r="WHG36" s="144"/>
      <c r="WHH36" s="144"/>
      <c r="WHI36" s="144"/>
      <c r="WHJ36" s="144"/>
      <c r="WHK36" s="144"/>
      <c r="WHL36" s="144"/>
      <c r="WHM36" s="144"/>
      <c r="WHN36" s="144"/>
      <c r="WHO36" s="144"/>
      <c r="WHP36" s="144"/>
      <c r="WHQ36" s="144"/>
      <c r="WHR36" s="144"/>
      <c r="WHS36" s="144"/>
      <c r="WHT36" s="144"/>
      <c r="WHU36" s="144"/>
      <c r="WHV36" s="144"/>
      <c r="WHW36" s="144"/>
      <c r="WHX36" s="144"/>
      <c r="WHY36" s="144"/>
      <c r="WHZ36" s="144"/>
      <c r="WIA36" s="144"/>
      <c r="WIB36" s="144"/>
      <c r="WIC36" s="144"/>
      <c r="WID36" s="144"/>
      <c r="WIE36" s="144"/>
      <c r="WIF36" s="144"/>
      <c r="WIG36" s="144"/>
      <c r="WIH36" s="144"/>
      <c r="WII36" s="144"/>
      <c r="WIJ36" s="144"/>
      <c r="WIK36" s="144"/>
      <c r="WIL36" s="144"/>
      <c r="WIM36" s="144"/>
      <c r="WIN36" s="144"/>
      <c r="WIO36" s="144"/>
      <c r="WIP36" s="144"/>
      <c r="WIQ36" s="144"/>
      <c r="WIR36" s="144"/>
      <c r="WIS36" s="144"/>
      <c r="WIT36" s="144"/>
      <c r="WIU36" s="144"/>
      <c r="WIV36" s="144"/>
      <c r="WIW36" s="144"/>
      <c r="WIX36" s="144"/>
      <c r="WIY36" s="144"/>
      <c r="WIZ36" s="144"/>
      <c r="WJA36" s="144"/>
      <c r="WJB36" s="144"/>
      <c r="WJC36" s="144"/>
      <c r="WJD36" s="144"/>
      <c r="WJE36" s="144"/>
      <c r="WJF36" s="144"/>
      <c r="WJG36" s="144"/>
      <c r="WJH36" s="144"/>
      <c r="WJI36" s="144"/>
      <c r="WJJ36" s="144"/>
      <c r="WJK36" s="144"/>
      <c r="WJL36" s="144"/>
      <c r="WJM36" s="144"/>
      <c r="WJN36" s="144"/>
      <c r="WJO36" s="144"/>
      <c r="WJP36" s="144"/>
      <c r="WJQ36" s="144"/>
      <c r="WJR36" s="144"/>
      <c r="WJS36" s="144"/>
      <c r="WJT36" s="144"/>
      <c r="WJU36" s="144"/>
      <c r="WJV36" s="144"/>
      <c r="WJW36" s="144"/>
      <c r="WJX36" s="144"/>
      <c r="WJY36" s="144"/>
      <c r="WJZ36" s="144"/>
      <c r="WKA36" s="144"/>
      <c r="WKB36" s="144"/>
      <c r="WKC36" s="144"/>
      <c r="WKD36" s="144"/>
      <c r="WKE36" s="144"/>
      <c r="WKF36" s="144"/>
      <c r="WKG36" s="144"/>
      <c r="WKH36" s="144"/>
      <c r="WKI36" s="144"/>
      <c r="WKJ36" s="144"/>
      <c r="WKK36" s="144"/>
      <c r="WKL36" s="144"/>
      <c r="WKM36" s="144"/>
      <c r="WKN36" s="144"/>
      <c r="WKO36" s="144"/>
      <c r="WKP36" s="144"/>
      <c r="WKQ36" s="144"/>
      <c r="WKR36" s="144"/>
      <c r="WKS36" s="144"/>
      <c r="WKT36" s="144"/>
      <c r="WKU36" s="144"/>
      <c r="WKV36" s="144"/>
      <c r="WKW36" s="144"/>
      <c r="WKX36" s="144"/>
      <c r="WKY36" s="144"/>
      <c r="WKZ36" s="144"/>
      <c r="WLA36" s="144"/>
      <c r="WLB36" s="144"/>
      <c r="WLC36" s="144"/>
      <c r="WLD36" s="144"/>
      <c r="WLE36" s="144"/>
      <c r="WLF36" s="144"/>
      <c r="WLG36" s="144"/>
      <c r="WLH36" s="144"/>
      <c r="WLI36" s="144"/>
      <c r="WLJ36" s="144"/>
      <c r="WLK36" s="144"/>
      <c r="WLL36" s="144"/>
      <c r="WLM36" s="144"/>
      <c r="WLN36" s="144"/>
      <c r="WLO36" s="144"/>
      <c r="WLP36" s="144"/>
      <c r="WLQ36" s="144"/>
      <c r="WLR36" s="144"/>
      <c r="WLS36" s="144"/>
      <c r="WLT36" s="144"/>
      <c r="WLU36" s="144"/>
      <c r="WLV36" s="144"/>
      <c r="WLW36" s="144"/>
      <c r="WLX36" s="144"/>
      <c r="WLY36" s="144"/>
      <c r="WLZ36" s="144"/>
      <c r="WMA36" s="144"/>
      <c r="WMB36" s="144"/>
      <c r="WMC36" s="144"/>
      <c r="WMD36" s="144"/>
      <c r="WME36" s="144"/>
      <c r="WMF36" s="144"/>
      <c r="WMG36" s="144"/>
      <c r="WMH36" s="144"/>
      <c r="WMI36" s="144"/>
      <c r="WMJ36" s="144"/>
      <c r="WMK36" s="144"/>
      <c r="WML36" s="144"/>
      <c r="WMM36" s="144"/>
      <c r="WMN36" s="144"/>
      <c r="WMO36" s="144"/>
      <c r="WMP36" s="144"/>
      <c r="WMQ36" s="144"/>
      <c r="WMR36" s="144"/>
      <c r="WMS36" s="144"/>
      <c r="WMT36" s="144"/>
      <c r="WMU36" s="144"/>
      <c r="WMV36" s="144"/>
      <c r="WMW36" s="144"/>
      <c r="WMX36" s="144"/>
      <c r="WMY36" s="144"/>
      <c r="WMZ36" s="144"/>
      <c r="WNA36" s="144"/>
      <c r="WNB36" s="144"/>
      <c r="WNC36" s="144"/>
      <c r="WND36" s="144"/>
      <c r="WNE36" s="144"/>
      <c r="WNF36" s="144"/>
      <c r="WNG36" s="144"/>
      <c r="WNH36" s="144"/>
      <c r="WNI36" s="144"/>
      <c r="WNJ36" s="144"/>
      <c r="WNK36" s="144"/>
      <c r="WNL36" s="144"/>
      <c r="WNM36" s="144"/>
      <c r="WNN36" s="144"/>
      <c r="WNO36" s="144"/>
      <c r="WNP36" s="144"/>
      <c r="WNQ36" s="144"/>
      <c r="WNR36" s="144"/>
      <c r="WNS36" s="144"/>
      <c r="WNT36" s="144"/>
      <c r="WNU36" s="144"/>
      <c r="WNV36" s="144"/>
      <c r="WNW36" s="144"/>
      <c r="WNX36" s="144"/>
      <c r="WNY36" s="144"/>
      <c r="WNZ36" s="144"/>
      <c r="WOA36" s="144"/>
      <c r="WOB36" s="144"/>
      <c r="WOC36" s="144"/>
      <c r="WOD36" s="144"/>
      <c r="WOE36" s="144"/>
      <c r="WOF36" s="144"/>
      <c r="WOG36" s="144"/>
      <c r="WOH36" s="144"/>
      <c r="WOI36" s="144"/>
      <c r="WOJ36" s="144"/>
      <c r="WOK36" s="144"/>
      <c r="WOL36" s="144"/>
      <c r="WOM36" s="144"/>
      <c r="WON36" s="144"/>
      <c r="WOO36" s="144"/>
      <c r="WOP36" s="144"/>
      <c r="WOQ36" s="144"/>
      <c r="WOR36" s="144"/>
      <c r="WOS36" s="144"/>
      <c r="WOT36" s="144"/>
      <c r="WOU36" s="144"/>
      <c r="WOV36" s="144"/>
      <c r="WOW36" s="144"/>
      <c r="WOX36" s="144"/>
      <c r="WOY36" s="144"/>
      <c r="WOZ36" s="144"/>
      <c r="WPA36" s="144"/>
      <c r="WPB36" s="144"/>
      <c r="WPC36" s="144"/>
      <c r="WPD36" s="144"/>
      <c r="WPE36" s="144"/>
      <c r="WPF36" s="144"/>
      <c r="WPG36" s="144"/>
      <c r="WPH36" s="144"/>
      <c r="WPI36" s="144"/>
      <c r="WPJ36" s="144"/>
      <c r="WPK36" s="144"/>
      <c r="WPL36" s="144"/>
      <c r="WPM36" s="144"/>
      <c r="WPN36" s="144"/>
      <c r="WPO36" s="144"/>
      <c r="WPP36" s="144"/>
      <c r="WPQ36" s="144"/>
      <c r="WPR36" s="144"/>
      <c r="WPS36" s="144"/>
      <c r="WPT36" s="144"/>
      <c r="WPU36" s="144"/>
      <c r="WPV36" s="144"/>
      <c r="WPW36" s="144"/>
      <c r="WPX36" s="144"/>
      <c r="WPY36" s="144"/>
      <c r="WPZ36" s="144"/>
      <c r="WQA36" s="144"/>
      <c r="WQB36" s="144"/>
      <c r="WQC36" s="144"/>
      <c r="WQD36" s="144"/>
      <c r="WQE36" s="144"/>
      <c r="WQF36" s="144"/>
      <c r="WQG36" s="144"/>
      <c r="WQH36" s="144"/>
      <c r="WQI36" s="144"/>
      <c r="WQJ36" s="144"/>
      <c r="WQK36" s="144"/>
      <c r="WQL36" s="144"/>
      <c r="WQM36" s="144"/>
      <c r="WQN36" s="144"/>
      <c r="WQO36" s="144"/>
      <c r="WQP36" s="144"/>
      <c r="WQQ36" s="144"/>
      <c r="WQR36" s="144"/>
      <c r="WQS36" s="144"/>
      <c r="WQT36" s="144"/>
      <c r="WQU36" s="144"/>
      <c r="WQV36" s="144"/>
      <c r="WQW36" s="144"/>
      <c r="WQX36" s="144"/>
      <c r="WQY36" s="144"/>
      <c r="WQZ36" s="144"/>
      <c r="WRA36" s="144"/>
      <c r="WRB36" s="144"/>
      <c r="WRC36" s="144"/>
      <c r="WRD36" s="144"/>
      <c r="WRE36" s="144"/>
      <c r="WRF36" s="144"/>
      <c r="WRG36" s="144"/>
      <c r="WRH36" s="144"/>
      <c r="WRI36" s="144"/>
      <c r="WRJ36" s="144"/>
      <c r="WRK36" s="144"/>
      <c r="WRL36" s="144"/>
      <c r="WRM36" s="144"/>
      <c r="WRN36" s="144"/>
      <c r="WRO36" s="144"/>
      <c r="WRP36" s="144"/>
      <c r="WRQ36" s="144"/>
      <c r="WRR36" s="144"/>
      <c r="WRS36" s="144"/>
      <c r="WRT36" s="144"/>
      <c r="WRU36" s="144"/>
      <c r="WRV36" s="144"/>
      <c r="WRW36" s="144"/>
      <c r="WRX36" s="144"/>
      <c r="WRY36" s="144"/>
      <c r="WRZ36" s="144"/>
      <c r="WSA36" s="144"/>
      <c r="WSB36" s="144"/>
      <c r="WSC36" s="144"/>
      <c r="WSD36" s="144"/>
      <c r="WSE36" s="144"/>
      <c r="WSF36" s="144"/>
      <c r="WSG36" s="144"/>
      <c r="WSH36" s="144"/>
      <c r="WSI36" s="144"/>
      <c r="WSJ36" s="144"/>
      <c r="WSK36" s="144"/>
      <c r="WSL36" s="144"/>
      <c r="WSM36" s="144"/>
      <c r="WSN36" s="144"/>
      <c r="WSO36" s="144"/>
      <c r="WSP36" s="144"/>
      <c r="WSQ36" s="144"/>
      <c r="WSR36" s="144"/>
      <c r="WSS36" s="144"/>
      <c r="WST36" s="144"/>
      <c r="WSU36" s="144"/>
      <c r="WSV36" s="144"/>
      <c r="WSW36" s="144"/>
      <c r="WSX36" s="144"/>
      <c r="WSY36" s="144"/>
      <c r="WSZ36" s="144"/>
      <c r="WTA36" s="144"/>
      <c r="WTB36" s="144"/>
      <c r="WTC36" s="144"/>
      <c r="WTD36" s="144"/>
      <c r="WTE36" s="144"/>
      <c r="WTF36" s="144"/>
      <c r="WTG36" s="144"/>
      <c r="WTH36" s="144"/>
      <c r="WTI36" s="144"/>
      <c r="WTJ36" s="144"/>
      <c r="WTK36" s="144"/>
      <c r="WTL36" s="144"/>
      <c r="WTM36" s="144"/>
      <c r="WTN36" s="144"/>
      <c r="WTO36" s="144"/>
      <c r="WTP36" s="144"/>
      <c r="WTQ36" s="144"/>
      <c r="WTR36" s="144"/>
      <c r="WTS36" s="144"/>
      <c r="WTT36" s="144"/>
      <c r="WTU36" s="144"/>
      <c r="WTV36" s="144"/>
      <c r="WTW36" s="144"/>
      <c r="WTX36" s="144"/>
      <c r="WTY36" s="144"/>
      <c r="WTZ36" s="144"/>
      <c r="WUA36" s="144"/>
      <c r="WUB36" s="144"/>
      <c r="WUC36" s="144"/>
      <c r="WUD36" s="144"/>
      <c r="WUE36" s="144"/>
      <c r="WUF36" s="144"/>
      <c r="WUG36" s="144"/>
      <c r="WUH36" s="144"/>
      <c r="WUI36" s="144"/>
      <c r="WUJ36" s="144"/>
      <c r="WUK36" s="144"/>
      <c r="WUL36" s="144"/>
      <c r="WUM36" s="144"/>
      <c r="WUN36" s="144"/>
      <c r="WUO36" s="144"/>
      <c r="WUP36" s="144"/>
      <c r="WUQ36" s="144"/>
      <c r="WUR36" s="144"/>
      <c r="WUS36" s="144"/>
      <c r="WUT36" s="144"/>
      <c r="WUU36" s="144"/>
      <c r="WUV36" s="144"/>
      <c r="WUW36" s="144"/>
      <c r="WUX36" s="144"/>
      <c r="WUY36" s="144"/>
      <c r="WUZ36" s="144"/>
      <c r="WVA36" s="144"/>
      <c r="WVB36" s="144"/>
      <c r="WVC36" s="144"/>
      <c r="WVD36" s="144"/>
      <c r="WVE36" s="144"/>
      <c r="WVF36" s="144"/>
      <c r="WVG36" s="144"/>
      <c r="WVH36" s="144"/>
      <c r="WVI36" s="144"/>
      <c r="WVJ36" s="144"/>
      <c r="WVK36" s="144"/>
      <c r="WVL36" s="144"/>
      <c r="WVM36" s="144"/>
      <c r="WVN36" s="144"/>
      <c r="WVO36" s="144"/>
      <c r="WVP36" s="144"/>
      <c r="WVQ36" s="144"/>
      <c r="WVR36" s="144"/>
      <c r="WVS36" s="144"/>
      <c r="WVT36" s="144"/>
      <c r="WVU36" s="144"/>
      <c r="WVV36" s="144"/>
      <c r="WVW36" s="144"/>
      <c r="WVX36" s="144"/>
      <c r="WVY36" s="144"/>
      <c r="WVZ36" s="144"/>
      <c r="WWA36" s="144"/>
      <c r="WWB36" s="144"/>
      <c r="WWC36" s="144"/>
      <c r="WWD36" s="144"/>
      <c r="WWE36" s="144"/>
      <c r="WWF36" s="144"/>
      <c r="WWG36" s="144"/>
      <c r="WWH36" s="144"/>
      <c r="WWI36" s="144"/>
      <c r="WWJ36" s="144"/>
      <c r="WWK36" s="144"/>
      <c r="WWL36" s="144"/>
      <c r="WWM36" s="144"/>
      <c r="WWN36" s="144"/>
      <c r="WWO36" s="144"/>
      <c r="WWP36" s="144"/>
      <c r="WWQ36" s="144"/>
      <c r="WWR36" s="144"/>
      <c r="WWS36" s="144"/>
      <c r="WWT36" s="144"/>
      <c r="WWU36" s="144"/>
      <c r="WWV36" s="144"/>
      <c r="WWW36" s="144"/>
      <c r="WWX36" s="144"/>
      <c r="WWY36" s="144"/>
      <c r="WWZ36" s="144"/>
      <c r="WXA36" s="144"/>
      <c r="WXB36" s="144"/>
      <c r="WXC36" s="144"/>
      <c r="WXD36" s="144"/>
      <c r="WXE36" s="144"/>
      <c r="WXF36" s="144"/>
      <c r="WXG36" s="144"/>
      <c r="WXH36" s="144"/>
      <c r="WXI36" s="144"/>
      <c r="WXJ36" s="144"/>
      <c r="WXK36" s="144"/>
      <c r="WXL36" s="144"/>
      <c r="WXM36" s="144"/>
      <c r="WXN36" s="144"/>
      <c r="WXO36" s="144"/>
      <c r="WXP36" s="144"/>
      <c r="WXQ36" s="144"/>
      <c r="WXR36" s="144"/>
      <c r="WXS36" s="144"/>
      <c r="WXT36" s="144"/>
      <c r="WXU36" s="144"/>
      <c r="WXV36" s="144"/>
      <c r="WXW36" s="144"/>
      <c r="WXX36" s="144"/>
      <c r="WXY36" s="144"/>
      <c r="WXZ36" s="144"/>
      <c r="WYA36" s="144"/>
      <c r="WYB36" s="144"/>
      <c r="WYC36" s="144"/>
      <c r="WYD36" s="144"/>
      <c r="WYE36" s="144"/>
      <c r="WYF36" s="144"/>
      <c r="WYG36" s="144"/>
      <c r="WYH36" s="144"/>
      <c r="WYI36" s="144"/>
      <c r="WYJ36" s="144"/>
      <c r="WYK36" s="144"/>
      <c r="WYL36" s="144"/>
      <c r="WYM36" s="144"/>
      <c r="WYN36" s="144"/>
      <c r="WYO36" s="144"/>
      <c r="WYP36" s="144"/>
      <c r="WYQ36" s="144"/>
      <c r="WYR36" s="144"/>
      <c r="WYS36" s="144"/>
      <c r="WYT36" s="144"/>
      <c r="WYU36" s="144"/>
      <c r="WYV36" s="144"/>
      <c r="WYW36" s="144"/>
      <c r="WYX36" s="144"/>
      <c r="WYY36" s="144"/>
      <c r="WYZ36" s="144"/>
      <c r="WZA36" s="144"/>
      <c r="WZB36" s="144"/>
      <c r="WZC36" s="144"/>
      <c r="WZD36" s="144"/>
      <c r="WZE36" s="144"/>
      <c r="WZF36" s="144"/>
      <c r="WZG36" s="144"/>
      <c r="WZH36" s="144"/>
      <c r="WZI36" s="144"/>
      <c r="WZJ36" s="144"/>
      <c r="WZK36" s="144"/>
      <c r="WZL36" s="144"/>
      <c r="WZM36" s="144"/>
      <c r="WZN36" s="144"/>
      <c r="WZO36" s="144"/>
      <c r="WZP36" s="144"/>
      <c r="WZQ36" s="144"/>
      <c r="WZR36" s="144"/>
      <c r="WZS36" s="144"/>
      <c r="WZT36" s="144"/>
      <c r="WZU36" s="144"/>
      <c r="WZV36" s="144"/>
      <c r="WZW36" s="144"/>
      <c r="WZX36" s="144"/>
      <c r="WZY36" s="144"/>
      <c r="WZZ36" s="144"/>
      <c r="XAA36" s="144"/>
      <c r="XAB36" s="144"/>
      <c r="XAC36" s="144"/>
      <c r="XAD36" s="144"/>
      <c r="XAE36" s="144"/>
      <c r="XAF36" s="144"/>
      <c r="XAG36" s="144"/>
      <c r="XAH36" s="144"/>
      <c r="XAI36" s="144"/>
      <c r="XAJ36" s="144"/>
      <c r="XAK36" s="144"/>
      <c r="XAL36" s="144"/>
      <c r="XAM36" s="144"/>
      <c r="XAN36" s="144"/>
      <c r="XAO36" s="144"/>
      <c r="XAP36" s="144"/>
      <c r="XAQ36" s="144"/>
      <c r="XAR36" s="144"/>
      <c r="XAS36" s="144"/>
      <c r="XAT36" s="144"/>
      <c r="XAU36" s="144"/>
      <c r="XAV36" s="144"/>
      <c r="XAW36" s="144"/>
      <c r="XAX36" s="144"/>
      <c r="XAY36" s="144"/>
      <c r="XAZ36" s="144"/>
      <c r="XBA36" s="144"/>
      <c r="XBB36" s="144"/>
      <c r="XBC36" s="144"/>
      <c r="XBD36" s="144"/>
      <c r="XBE36" s="144"/>
      <c r="XBF36" s="144"/>
      <c r="XBG36" s="144"/>
      <c r="XBH36" s="144"/>
      <c r="XBI36" s="144"/>
      <c r="XBJ36" s="144"/>
      <c r="XBK36" s="144"/>
      <c r="XBL36" s="144"/>
      <c r="XBM36" s="144"/>
      <c r="XBN36" s="144"/>
      <c r="XBO36" s="144"/>
      <c r="XBP36" s="144"/>
      <c r="XBQ36" s="144"/>
      <c r="XBR36" s="144"/>
    </row>
    <row r="37" spans="1:16294" ht="32.25" customHeight="1" x14ac:dyDescent="0.25">
      <c r="A37" s="132">
        <v>4</v>
      </c>
      <c r="B37" s="154" t="s">
        <v>823</v>
      </c>
      <c r="C37" s="154" t="s">
        <v>70</v>
      </c>
      <c r="D37" s="136"/>
      <c r="E37" s="137">
        <v>706.24</v>
      </c>
      <c r="F37" s="137">
        <v>0</v>
      </c>
      <c r="G37" s="135"/>
      <c r="H37" s="135"/>
      <c r="I37" s="135">
        <v>3560</v>
      </c>
      <c r="J37" s="179">
        <f t="shared" si="8"/>
        <v>0</v>
      </c>
      <c r="K37" s="138"/>
      <c r="L37" s="138"/>
      <c r="M37" s="138">
        <v>5.0407793384685089</v>
      </c>
      <c r="N37" s="168">
        <v>4.4000000000000004</v>
      </c>
      <c r="O37" s="204">
        <f t="shared" ref="O37:O111" si="14">Q37+T37</f>
        <v>300</v>
      </c>
      <c r="P37" s="139">
        <v>8.43</v>
      </c>
      <c r="Q37" s="196">
        <f t="shared" ref="Q37:Q111" si="15">ROUNDDOWN(R37,0)</f>
        <v>300</v>
      </c>
      <c r="R37" s="141">
        <f t="shared" si="1"/>
        <v>300.108</v>
      </c>
      <c r="S37" s="139">
        <v>10</v>
      </c>
      <c r="T37" s="196">
        <f t="shared" si="13"/>
        <v>0</v>
      </c>
      <c r="U37" s="260">
        <f t="shared" si="2"/>
        <v>640.79999999999995</v>
      </c>
      <c r="V37" s="196">
        <f t="shared" si="6"/>
        <v>640.79999999999995</v>
      </c>
      <c r="W37" s="319">
        <f t="shared" si="7"/>
        <v>0</v>
      </c>
      <c r="X37" s="260">
        <f t="shared" si="3"/>
        <v>640.79999999999995</v>
      </c>
      <c r="Y37" s="236">
        <f t="shared" si="4"/>
        <v>640.79999999999995</v>
      </c>
      <c r="Z37" s="319"/>
      <c r="AA37" s="196"/>
      <c r="AB37" s="196"/>
      <c r="AC37" s="262">
        <v>2000</v>
      </c>
      <c r="AD37" s="236">
        <v>1000</v>
      </c>
      <c r="AE37" s="236">
        <f>AD37</f>
        <v>1000</v>
      </c>
      <c r="AF37" s="236">
        <f t="shared" si="5"/>
        <v>100</v>
      </c>
      <c r="AG37" s="236">
        <v>800</v>
      </c>
      <c r="AH37" s="236">
        <f t="shared" si="9"/>
        <v>800</v>
      </c>
      <c r="AI37" s="236">
        <f t="shared" si="10"/>
        <v>100</v>
      </c>
      <c r="AJ37" s="236">
        <v>1000</v>
      </c>
      <c r="AK37" s="236">
        <f t="shared" si="11"/>
        <v>1000</v>
      </c>
      <c r="AL37" s="236">
        <f t="shared" si="12"/>
        <v>100</v>
      </c>
      <c r="AM37" s="378"/>
      <c r="AN37" s="378"/>
    </row>
    <row r="38" spans="1:16294" s="142" customFormat="1" ht="30" customHeight="1" x14ac:dyDescent="0.25">
      <c r="A38" s="132">
        <v>5</v>
      </c>
      <c r="B38" s="154" t="s">
        <v>824</v>
      </c>
      <c r="C38" s="154" t="s">
        <v>70</v>
      </c>
      <c r="D38" s="136"/>
      <c r="E38" s="137">
        <v>54.15</v>
      </c>
      <c r="F38" s="137">
        <v>0</v>
      </c>
      <c r="G38" s="135"/>
      <c r="H38" s="135"/>
      <c r="I38" s="135">
        <v>41</v>
      </c>
      <c r="J38" s="179">
        <f t="shared" si="8"/>
        <v>0</v>
      </c>
      <c r="K38" s="138"/>
      <c r="L38" s="138"/>
      <c r="M38" s="138">
        <v>0.75715604801477376</v>
      </c>
      <c r="N38" s="168">
        <v>4.4000000000000004</v>
      </c>
      <c r="O38" s="204">
        <f t="shared" si="14"/>
        <v>2</v>
      </c>
      <c r="P38" s="139">
        <v>6</v>
      </c>
      <c r="Q38" s="196">
        <f t="shared" si="15"/>
        <v>2</v>
      </c>
      <c r="R38" s="141">
        <f t="shared" si="1"/>
        <v>2.46</v>
      </c>
      <c r="S38" s="139">
        <v>10</v>
      </c>
      <c r="T38" s="196">
        <f t="shared" si="13"/>
        <v>0</v>
      </c>
      <c r="U38" s="260">
        <f t="shared" si="2"/>
        <v>2</v>
      </c>
      <c r="V38" s="196">
        <v>2</v>
      </c>
      <c r="W38" s="319">
        <f t="shared" si="7"/>
        <v>0</v>
      </c>
      <c r="X38" s="260">
        <f t="shared" si="3"/>
        <v>2</v>
      </c>
      <c r="Y38" s="236">
        <f t="shared" si="4"/>
        <v>2</v>
      </c>
      <c r="Z38" s="319"/>
      <c r="AA38" s="196"/>
      <c r="AB38" s="196"/>
      <c r="AC38" s="262">
        <v>2</v>
      </c>
      <c r="AD38" s="236">
        <v>1</v>
      </c>
      <c r="AE38" s="236">
        <v>0</v>
      </c>
      <c r="AF38" s="236">
        <f t="shared" si="5"/>
        <v>0</v>
      </c>
      <c r="AG38" s="236">
        <v>1</v>
      </c>
      <c r="AH38" s="236">
        <v>0</v>
      </c>
      <c r="AI38" s="236">
        <f t="shared" si="10"/>
        <v>0</v>
      </c>
      <c r="AJ38" s="236">
        <v>1</v>
      </c>
      <c r="AK38" s="236">
        <v>0</v>
      </c>
      <c r="AL38" s="236">
        <f t="shared" si="12"/>
        <v>0</v>
      </c>
      <c r="AM38" s="378"/>
      <c r="AN38" s="381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112"/>
      <c r="DH38" s="112"/>
      <c r="DI38" s="112"/>
      <c r="DJ38" s="112"/>
      <c r="DK38" s="112"/>
      <c r="DL38" s="112"/>
      <c r="DM38" s="112"/>
      <c r="DN38" s="112"/>
      <c r="DO38" s="112"/>
      <c r="DP38" s="112"/>
      <c r="DQ38" s="112"/>
      <c r="DR38" s="112"/>
      <c r="DS38" s="112"/>
      <c r="DT38" s="112"/>
      <c r="DU38" s="112"/>
      <c r="DV38" s="112"/>
      <c r="DW38" s="112"/>
      <c r="DX38" s="112"/>
      <c r="DY38" s="112"/>
      <c r="DZ38" s="112"/>
      <c r="EA38" s="112"/>
      <c r="EB38" s="112"/>
      <c r="EC38" s="112"/>
      <c r="ED38" s="112"/>
      <c r="EE38" s="112"/>
      <c r="EF38" s="112"/>
      <c r="EG38" s="112"/>
      <c r="EH38" s="112"/>
      <c r="EI38" s="112"/>
      <c r="EJ38" s="112"/>
      <c r="EK38" s="112"/>
      <c r="EL38" s="112"/>
      <c r="EM38" s="112"/>
      <c r="EN38" s="112"/>
      <c r="EO38" s="112"/>
      <c r="EP38" s="112"/>
      <c r="EQ38" s="112"/>
      <c r="ER38" s="112"/>
      <c r="ES38" s="112"/>
      <c r="ET38" s="112"/>
      <c r="EU38" s="112"/>
      <c r="EV38" s="112"/>
      <c r="EW38" s="112"/>
      <c r="EX38" s="112"/>
      <c r="EY38" s="112"/>
      <c r="EZ38" s="112"/>
      <c r="FA38" s="112"/>
      <c r="FB38" s="112"/>
      <c r="FC38" s="112"/>
      <c r="FD38" s="112"/>
      <c r="FE38" s="112"/>
      <c r="FF38" s="112"/>
      <c r="FG38" s="112"/>
      <c r="FH38" s="112"/>
      <c r="FI38" s="112"/>
      <c r="FJ38" s="112"/>
      <c r="FK38" s="112"/>
      <c r="FL38" s="112"/>
      <c r="FM38" s="112"/>
      <c r="FN38" s="112"/>
      <c r="FO38" s="112"/>
      <c r="FP38" s="112"/>
      <c r="FQ38" s="112"/>
      <c r="FR38" s="112"/>
      <c r="FS38" s="112"/>
      <c r="FT38" s="112"/>
      <c r="FU38" s="112"/>
      <c r="FV38" s="112"/>
      <c r="FW38" s="112"/>
      <c r="FX38" s="112"/>
      <c r="FY38" s="112"/>
      <c r="FZ38" s="112"/>
      <c r="GA38" s="112"/>
      <c r="GB38" s="112"/>
      <c r="GC38" s="112"/>
      <c r="GD38" s="112"/>
      <c r="GE38" s="112"/>
      <c r="GF38" s="112"/>
      <c r="GG38" s="112"/>
      <c r="GH38" s="112"/>
      <c r="GI38" s="112"/>
      <c r="GJ38" s="112"/>
      <c r="GK38" s="112"/>
      <c r="GL38" s="112"/>
      <c r="GM38" s="112"/>
      <c r="GN38" s="112"/>
      <c r="GO38" s="112"/>
      <c r="GP38" s="112"/>
      <c r="GQ38" s="112"/>
      <c r="GR38" s="112"/>
      <c r="GS38" s="112"/>
      <c r="GT38" s="112"/>
      <c r="GU38" s="112"/>
      <c r="GV38" s="112"/>
      <c r="GW38" s="112"/>
      <c r="GX38" s="112"/>
      <c r="GY38" s="112"/>
      <c r="GZ38" s="112"/>
      <c r="HA38" s="112"/>
      <c r="HB38" s="112"/>
      <c r="HC38" s="112"/>
      <c r="HD38" s="112"/>
      <c r="HE38" s="112"/>
      <c r="HF38" s="112"/>
      <c r="HG38" s="112"/>
      <c r="HH38" s="112"/>
      <c r="HI38" s="112"/>
      <c r="HJ38" s="112"/>
      <c r="HK38" s="112"/>
      <c r="HL38" s="112"/>
      <c r="HM38" s="112"/>
      <c r="HN38" s="112"/>
      <c r="HO38" s="112"/>
      <c r="HP38" s="112"/>
      <c r="HQ38" s="112"/>
      <c r="HR38" s="112"/>
      <c r="HS38" s="112"/>
      <c r="HT38" s="112"/>
      <c r="HU38" s="112"/>
      <c r="HV38" s="112"/>
      <c r="HW38" s="112"/>
      <c r="HX38" s="112"/>
      <c r="HY38" s="112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112"/>
      <c r="JD38" s="112"/>
      <c r="JE38" s="112"/>
      <c r="JF38" s="112"/>
      <c r="JG38" s="112"/>
      <c r="JH38" s="112"/>
      <c r="JI38" s="112"/>
      <c r="JJ38" s="112"/>
      <c r="JK38" s="112"/>
      <c r="JL38" s="112"/>
      <c r="JM38" s="112"/>
      <c r="JN38" s="112"/>
      <c r="JO38" s="112"/>
      <c r="JP38" s="112"/>
      <c r="JQ38" s="112"/>
      <c r="JR38" s="112"/>
      <c r="JS38" s="112"/>
      <c r="JT38" s="112"/>
      <c r="JU38" s="112"/>
      <c r="JV38" s="112"/>
      <c r="JW38" s="112"/>
      <c r="JX38" s="112"/>
      <c r="JY38" s="112"/>
      <c r="JZ38" s="112"/>
      <c r="KA38" s="112"/>
      <c r="KB38" s="112"/>
      <c r="KC38" s="112"/>
      <c r="KD38" s="112"/>
      <c r="KE38" s="112"/>
      <c r="KF38" s="112"/>
      <c r="KG38" s="112"/>
      <c r="KH38" s="112"/>
      <c r="KI38" s="112"/>
      <c r="KJ38" s="112"/>
      <c r="KK38" s="112"/>
      <c r="KL38" s="112"/>
      <c r="KM38" s="112"/>
      <c r="KN38" s="112"/>
      <c r="KO38" s="112"/>
      <c r="KP38" s="112"/>
      <c r="KQ38" s="112"/>
      <c r="KR38" s="112"/>
      <c r="KS38" s="112"/>
      <c r="KT38" s="112"/>
      <c r="KU38" s="112"/>
      <c r="KV38" s="112"/>
      <c r="KW38" s="112"/>
      <c r="KX38" s="112"/>
      <c r="KY38" s="112"/>
      <c r="KZ38" s="112"/>
      <c r="LA38" s="112"/>
      <c r="LB38" s="112"/>
      <c r="LC38" s="112"/>
      <c r="LD38" s="112"/>
      <c r="LE38" s="112"/>
      <c r="LF38" s="112"/>
      <c r="LG38" s="112"/>
      <c r="LH38" s="112"/>
      <c r="LI38" s="112"/>
      <c r="LJ38" s="112"/>
      <c r="LK38" s="112"/>
      <c r="LL38" s="112"/>
      <c r="LM38" s="112"/>
      <c r="LN38" s="112"/>
      <c r="LO38" s="112"/>
      <c r="LP38" s="112"/>
      <c r="LQ38" s="112"/>
      <c r="LR38" s="112"/>
      <c r="LS38" s="112"/>
      <c r="LT38" s="112"/>
      <c r="LU38" s="112"/>
      <c r="LV38" s="112"/>
      <c r="LW38" s="112"/>
      <c r="LX38" s="112"/>
      <c r="LY38" s="112"/>
      <c r="LZ38" s="112"/>
      <c r="MA38" s="112"/>
      <c r="MB38" s="112"/>
      <c r="MC38" s="112"/>
      <c r="MD38" s="112"/>
      <c r="ME38" s="112"/>
      <c r="MF38" s="112"/>
      <c r="MG38" s="112"/>
      <c r="MH38" s="112"/>
      <c r="MI38" s="112"/>
      <c r="MJ38" s="112"/>
      <c r="MK38" s="112"/>
      <c r="ML38" s="112"/>
      <c r="MM38" s="112"/>
      <c r="MN38" s="112"/>
      <c r="MO38" s="112"/>
      <c r="MP38" s="112"/>
      <c r="MQ38" s="112"/>
      <c r="MR38" s="112"/>
      <c r="MS38" s="112"/>
      <c r="MT38" s="112"/>
      <c r="MU38" s="112"/>
      <c r="MV38" s="112"/>
      <c r="MW38" s="112"/>
      <c r="MX38" s="112"/>
      <c r="MY38" s="112"/>
      <c r="MZ38" s="112"/>
      <c r="NA38" s="112"/>
      <c r="NB38" s="112"/>
      <c r="NC38" s="112"/>
      <c r="ND38" s="112"/>
      <c r="NE38" s="112"/>
      <c r="NF38" s="112"/>
      <c r="NG38" s="112"/>
      <c r="NH38" s="112"/>
      <c r="NI38" s="112"/>
      <c r="NJ38" s="112"/>
      <c r="NK38" s="112"/>
      <c r="NL38" s="112"/>
      <c r="NM38" s="112"/>
      <c r="NN38" s="112"/>
      <c r="NO38" s="112"/>
      <c r="NP38" s="112"/>
      <c r="NQ38" s="112"/>
      <c r="NR38" s="112"/>
      <c r="NS38" s="112"/>
      <c r="NT38" s="112"/>
      <c r="NU38" s="112"/>
      <c r="NV38" s="112"/>
      <c r="NW38" s="112"/>
      <c r="NX38" s="112"/>
      <c r="NY38" s="112"/>
      <c r="NZ38" s="112"/>
      <c r="OA38" s="112"/>
      <c r="OB38" s="112"/>
      <c r="OC38" s="112"/>
      <c r="OD38" s="112"/>
      <c r="OE38" s="112"/>
      <c r="OF38" s="112"/>
      <c r="OG38" s="112"/>
      <c r="OH38" s="112"/>
      <c r="OI38" s="112"/>
      <c r="OJ38" s="112"/>
      <c r="OK38" s="112"/>
      <c r="OL38" s="112"/>
      <c r="OM38" s="112"/>
      <c r="ON38" s="112"/>
      <c r="OO38" s="112"/>
      <c r="OP38" s="112"/>
      <c r="OQ38" s="112"/>
      <c r="OR38" s="112"/>
      <c r="OS38" s="112"/>
      <c r="OT38" s="112"/>
      <c r="OU38" s="112"/>
      <c r="OV38" s="112"/>
      <c r="OW38" s="112"/>
      <c r="OX38" s="112"/>
      <c r="OY38" s="112"/>
      <c r="OZ38" s="112"/>
      <c r="PA38" s="112"/>
      <c r="PB38" s="112"/>
      <c r="PC38" s="112"/>
      <c r="PD38" s="112"/>
      <c r="PE38" s="112"/>
      <c r="PF38" s="112"/>
      <c r="PG38" s="112"/>
      <c r="PH38" s="112"/>
      <c r="PI38" s="112"/>
      <c r="PJ38" s="112"/>
      <c r="PK38" s="112"/>
      <c r="PL38" s="112"/>
      <c r="PM38" s="112"/>
      <c r="PN38" s="112"/>
      <c r="PO38" s="112"/>
      <c r="PP38" s="112"/>
      <c r="PQ38" s="112"/>
      <c r="PR38" s="112"/>
      <c r="PS38" s="112"/>
      <c r="PT38" s="112"/>
      <c r="PU38" s="112"/>
      <c r="PV38" s="112"/>
      <c r="PW38" s="112"/>
      <c r="PX38" s="112"/>
      <c r="PY38" s="112"/>
      <c r="PZ38" s="112"/>
      <c r="QA38" s="112"/>
      <c r="QB38" s="112"/>
      <c r="QC38" s="112"/>
      <c r="QD38" s="112"/>
      <c r="QE38" s="112"/>
      <c r="QF38" s="112"/>
      <c r="QG38" s="112"/>
      <c r="QH38" s="112"/>
      <c r="QI38" s="112"/>
      <c r="QJ38" s="112"/>
      <c r="QK38" s="112"/>
      <c r="QL38" s="112"/>
      <c r="QM38" s="112"/>
      <c r="QN38" s="112"/>
      <c r="QO38" s="112"/>
      <c r="QP38" s="112"/>
      <c r="QQ38" s="112"/>
      <c r="QR38" s="112"/>
      <c r="QS38" s="112"/>
      <c r="QT38" s="112"/>
      <c r="QU38" s="112"/>
      <c r="QV38" s="112"/>
      <c r="QW38" s="112"/>
      <c r="QX38" s="112"/>
      <c r="QY38" s="112"/>
      <c r="QZ38" s="112"/>
      <c r="RA38" s="112"/>
      <c r="RB38" s="112"/>
      <c r="RC38" s="112"/>
      <c r="RD38" s="112"/>
      <c r="RE38" s="112"/>
      <c r="RF38" s="112"/>
      <c r="RG38" s="112"/>
      <c r="RH38" s="112"/>
      <c r="RI38" s="112"/>
      <c r="RJ38" s="112"/>
      <c r="RK38" s="112"/>
      <c r="RL38" s="112"/>
      <c r="RM38" s="112"/>
      <c r="RN38" s="112"/>
      <c r="RO38" s="112"/>
      <c r="RP38" s="112"/>
      <c r="RQ38" s="112"/>
      <c r="RR38" s="112"/>
      <c r="RS38" s="112"/>
      <c r="RT38" s="112"/>
      <c r="RU38" s="112"/>
      <c r="RV38" s="112"/>
      <c r="RW38" s="112"/>
      <c r="RX38" s="112"/>
      <c r="RY38" s="112"/>
      <c r="RZ38" s="112"/>
      <c r="SA38" s="112"/>
      <c r="SB38" s="112"/>
      <c r="SC38" s="112"/>
      <c r="SD38" s="112"/>
      <c r="SE38" s="112"/>
      <c r="SF38" s="112"/>
      <c r="SG38" s="112"/>
      <c r="SH38" s="112"/>
      <c r="SI38" s="112"/>
      <c r="SJ38" s="112"/>
      <c r="SK38" s="112"/>
      <c r="SL38" s="112"/>
      <c r="SM38" s="112"/>
      <c r="SN38" s="112"/>
      <c r="SO38" s="112"/>
      <c r="SP38" s="112"/>
      <c r="SQ38" s="112"/>
      <c r="SR38" s="112"/>
      <c r="SS38" s="112"/>
      <c r="ST38" s="112"/>
      <c r="SU38" s="112"/>
      <c r="SV38" s="112"/>
      <c r="SW38" s="112"/>
      <c r="SX38" s="112"/>
      <c r="SY38" s="112"/>
      <c r="SZ38" s="112"/>
      <c r="TA38" s="112"/>
      <c r="TB38" s="112"/>
      <c r="TC38" s="112"/>
      <c r="TD38" s="112"/>
      <c r="TE38" s="112"/>
      <c r="TF38" s="112"/>
      <c r="TG38" s="112"/>
      <c r="TH38" s="112"/>
      <c r="TI38" s="112"/>
      <c r="TJ38" s="112"/>
      <c r="TK38" s="112"/>
      <c r="TL38" s="112"/>
      <c r="TM38" s="112"/>
      <c r="TN38" s="112"/>
      <c r="TO38" s="112"/>
      <c r="TP38" s="112"/>
      <c r="TQ38" s="112"/>
      <c r="TR38" s="112"/>
      <c r="TS38" s="112"/>
      <c r="TT38" s="112"/>
      <c r="TU38" s="112"/>
      <c r="TV38" s="112"/>
      <c r="TW38" s="112"/>
      <c r="TX38" s="112"/>
      <c r="TY38" s="112"/>
      <c r="TZ38" s="112"/>
      <c r="UA38" s="112"/>
      <c r="UB38" s="112"/>
      <c r="UC38" s="112"/>
      <c r="UD38" s="112"/>
      <c r="UE38" s="112"/>
      <c r="UF38" s="112"/>
      <c r="UG38" s="112"/>
      <c r="UH38" s="112"/>
      <c r="UI38" s="112"/>
      <c r="UJ38" s="112"/>
      <c r="UK38" s="112"/>
      <c r="UL38" s="112"/>
      <c r="UM38" s="112"/>
      <c r="UN38" s="112"/>
      <c r="UO38" s="112"/>
      <c r="UP38" s="112"/>
      <c r="UQ38" s="112"/>
      <c r="UR38" s="112"/>
      <c r="US38" s="112"/>
      <c r="UT38" s="112"/>
      <c r="UU38" s="112"/>
      <c r="UV38" s="112"/>
      <c r="UW38" s="112"/>
      <c r="UX38" s="112"/>
      <c r="UY38" s="112"/>
      <c r="UZ38" s="112"/>
      <c r="VA38" s="112"/>
      <c r="VB38" s="112"/>
      <c r="VC38" s="112"/>
      <c r="VD38" s="112"/>
      <c r="VE38" s="112"/>
      <c r="VF38" s="112"/>
      <c r="VG38" s="112"/>
      <c r="VH38" s="112"/>
      <c r="VI38" s="112"/>
      <c r="VJ38" s="112"/>
      <c r="VK38" s="112"/>
      <c r="VL38" s="112"/>
      <c r="VM38" s="112"/>
      <c r="VN38" s="112"/>
      <c r="VO38" s="112"/>
      <c r="VP38" s="112"/>
      <c r="VQ38" s="112"/>
      <c r="VR38" s="112"/>
      <c r="VS38" s="112"/>
      <c r="VT38" s="112"/>
      <c r="VU38" s="112"/>
      <c r="VV38" s="112"/>
      <c r="VW38" s="112"/>
      <c r="VX38" s="112"/>
      <c r="VY38" s="112"/>
      <c r="VZ38" s="112"/>
      <c r="WA38" s="112"/>
      <c r="WB38" s="112"/>
      <c r="WC38" s="112"/>
      <c r="WD38" s="112"/>
      <c r="WE38" s="112"/>
      <c r="WF38" s="112"/>
      <c r="WG38" s="112"/>
      <c r="WH38" s="112"/>
      <c r="WI38" s="112"/>
      <c r="WJ38" s="112"/>
      <c r="WK38" s="112"/>
      <c r="WL38" s="112"/>
      <c r="WM38" s="112"/>
      <c r="WN38" s="112"/>
      <c r="WO38" s="112"/>
      <c r="WP38" s="112"/>
      <c r="WQ38" s="112"/>
      <c r="WR38" s="112"/>
      <c r="WS38" s="112"/>
      <c r="WT38" s="112"/>
      <c r="WU38" s="112"/>
      <c r="WV38" s="112"/>
      <c r="WW38" s="112"/>
      <c r="WX38" s="112"/>
      <c r="WY38" s="112"/>
      <c r="WZ38" s="112"/>
      <c r="XA38" s="112"/>
      <c r="XB38" s="112"/>
      <c r="XC38" s="112"/>
      <c r="XD38" s="112"/>
      <c r="XE38" s="112"/>
      <c r="XF38" s="112"/>
      <c r="XG38" s="112"/>
      <c r="XH38" s="112"/>
      <c r="XI38" s="112"/>
      <c r="XJ38" s="112"/>
      <c r="XK38" s="112"/>
      <c r="XL38" s="112"/>
      <c r="XM38" s="112"/>
      <c r="XN38" s="112"/>
      <c r="XO38" s="112"/>
      <c r="XP38" s="112"/>
      <c r="XQ38" s="112"/>
      <c r="XR38" s="112"/>
      <c r="XS38" s="112"/>
      <c r="XT38" s="112"/>
      <c r="XU38" s="112"/>
      <c r="XV38" s="112"/>
      <c r="XW38" s="112"/>
      <c r="XX38" s="112"/>
      <c r="XY38" s="112"/>
      <c r="XZ38" s="112"/>
      <c r="YA38" s="112"/>
      <c r="YB38" s="112"/>
      <c r="YC38" s="112"/>
      <c r="YD38" s="112"/>
      <c r="YE38" s="112"/>
      <c r="YF38" s="112"/>
      <c r="YG38" s="112"/>
      <c r="YH38" s="112"/>
      <c r="YI38" s="112"/>
      <c r="YJ38" s="112"/>
      <c r="YK38" s="112"/>
      <c r="YL38" s="112"/>
      <c r="YM38" s="112"/>
      <c r="YN38" s="112"/>
      <c r="YO38" s="112"/>
      <c r="YP38" s="112"/>
      <c r="YQ38" s="112"/>
      <c r="YR38" s="112"/>
      <c r="YS38" s="112"/>
      <c r="YT38" s="112"/>
      <c r="YU38" s="112"/>
      <c r="YV38" s="112"/>
      <c r="YW38" s="112"/>
      <c r="YX38" s="112"/>
      <c r="YY38" s="112"/>
      <c r="YZ38" s="112"/>
      <c r="ZA38" s="112"/>
      <c r="ZB38" s="112"/>
      <c r="ZC38" s="112"/>
      <c r="ZD38" s="112"/>
      <c r="ZE38" s="112"/>
      <c r="ZF38" s="112"/>
      <c r="ZG38" s="112"/>
      <c r="ZH38" s="112"/>
      <c r="ZI38" s="112"/>
      <c r="ZJ38" s="112"/>
      <c r="ZK38" s="112"/>
      <c r="ZL38" s="112"/>
      <c r="ZM38" s="112"/>
      <c r="ZN38" s="112"/>
      <c r="ZO38" s="112"/>
      <c r="ZP38" s="112"/>
      <c r="ZQ38" s="112"/>
      <c r="ZR38" s="112"/>
      <c r="ZS38" s="112"/>
      <c r="ZT38" s="112"/>
      <c r="ZU38" s="112"/>
      <c r="ZV38" s="112"/>
      <c r="ZW38" s="112"/>
      <c r="ZX38" s="112"/>
      <c r="ZY38" s="112"/>
      <c r="ZZ38" s="112"/>
      <c r="AAA38" s="112"/>
      <c r="AAB38" s="112"/>
      <c r="AAC38" s="112"/>
      <c r="AAD38" s="112"/>
      <c r="AAE38" s="112"/>
      <c r="AAF38" s="112"/>
      <c r="AAG38" s="112"/>
      <c r="AAH38" s="112"/>
      <c r="AAI38" s="112"/>
      <c r="AAJ38" s="112"/>
      <c r="AAK38" s="112"/>
      <c r="AAL38" s="112"/>
      <c r="AAM38" s="112"/>
      <c r="AAN38" s="112"/>
      <c r="AAO38" s="112"/>
      <c r="AAP38" s="112"/>
      <c r="AAQ38" s="112"/>
      <c r="AAR38" s="112"/>
      <c r="AAS38" s="112"/>
      <c r="AAT38" s="112"/>
      <c r="AAU38" s="112"/>
      <c r="AAV38" s="112"/>
      <c r="AAW38" s="112"/>
      <c r="AAX38" s="112"/>
      <c r="AAY38" s="112"/>
      <c r="AAZ38" s="112"/>
      <c r="ABA38" s="112"/>
      <c r="ABB38" s="112"/>
      <c r="ABC38" s="112"/>
      <c r="ABD38" s="112"/>
      <c r="ABE38" s="112"/>
      <c r="ABF38" s="112"/>
      <c r="ABG38" s="112"/>
      <c r="ABH38" s="112"/>
      <c r="ABI38" s="112"/>
      <c r="ABJ38" s="112"/>
      <c r="ABK38" s="112"/>
      <c r="ABL38" s="112"/>
      <c r="ABM38" s="112"/>
      <c r="ABN38" s="112"/>
      <c r="ABO38" s="112"/>
      <c r="ABP38" s="112"/>
      <c r="ABQ38" s="112"/>
      <c r="ABR38" s="112"/>
      <c r="ABS38" s="112"/>
      <c r="ABT38" s="112"/>
      <c r="ABU38" s="112"/>
      <c r="ABV38" s="112"/>
      <c r="ABW38" s="112"/>
      <c r="ABX38" s="112"/>
      <c r="ABY38" s="112"/>
      <c r="ABZ38" s="112"/>
      <c r="ACA38" s="112"/>
      <c r="ACB38" s="112"/>
      <c r="ACC38" s="112"/>
      <c r="ACD38" s="112"/>
      <c r="ACE38" s="112"/>
      <c r="ACF38" s="112"/>
      <c r="ACG38" s="112"/>
      <c r="ACH38" s="112"/>
      <c r="ACI38" s="112"/>
      <c r="ACJ38" s="112"/>
      <c r="ACK38" s="112"/>
      <c r="ACL38" s="112"/>
      <c r="ACM38" s="112"/>
      <c r="ACN38" s="112"/>
      <c r="ACO38" s="112"/>
      <c r="ACP38" s="112"/>
      <c r="ACQ38" s="112"/>
      <c r="ACR38" s="112"/>
      <c r="ACS38" s="112"/>
      <c r="ACT38" s="112"/>
      <c r="ACU38" s="112"/>
      <c r="ACV38" s="112"/>
      <c r="ACW38" s="112"/>
      <c r="ACX38" s="112"/>
      <c r="ACY38" s="112"/>
      <c r="ACZ38" s="112"/>
      <c r="ADA38" s="112"/>
      <c r="ADB38" s="112"/>
      <c r="ADC38" s="112"/>
      <c r="ADD38" s="112"/>
      <c r="ADE38" s="112"/>
      <c r="ADF38" s="112"/>
      <c r="ADG38" s="112"/>
      <c r="ADH38" s="112"/>
      <c r="ADI38" s="112"/>
      <c r="ADJ38" s="112"/>
      <c r="ADK38" s="112"/>
      <c r="ADL38" s="112"/>
      <c r="ADM38" s="112"/>
      <c r="ADN38" s="112"/>
      <c r="ADO38" s="112"/>
      <c r="ADP38" s="112"/>
      <c r="ADQ38" s="112"/>
      <c r="ADR38" s="112"/>
      <c r="ADS38" s="112"/>
      <c r="ADT38" s="112"/>
      <c r="ADU38" s="112"/>
      <c r="ADV38" s="112"/>
      <c r="ADW38" s="112"/>
      <c r="ADX38" s="112"/>
      <c r="ADY38" s="112"/>
      <c r="ADZ38" s="112"/>
      <c r="AEA38" s="112"/>
      <c r="AEB38" s="112"/>
      <c r="AEC38" s="112"/>
      <c r="AED38" s="112"/>
      <c r="AEE38" s="112"/>
      <c r="AEF38" s="112"/>
      <c r="AEG38" s="112"/>
      <c r="AEH38" s="112"/>
      <c r="AEI38" s="112"/>
      <c r="AEJ38" s="112"/>
      <c r="AEK38" s="112"/>
      <c r="AEL38" s="112"/>
      <c r="AEM38" s="112"/>
      <c r="AEN38" s="112"/>
      <c r="AEO38" s="112"/>
      <c r="AEP38" s="112"/>
      <c r="AEQ38" s="112"/>
      <c r="AER38" s="112"/>
      <c r="AES38" s="112"/>
      <c r="AET38" s="112"/>
      <c r="AEU38" s="112"/>
      <c r="AEV38" s="112"/>
      <c r="AEW38" s="112"/>
      <c r="AEX38" s="112"/>
      <c r="AEY38" s="112"/>
      <c r="AEZ38" s="112"/>
      <c r="AFA38" s="112"/>
      <c r="AFB38" s="112"/>
      <c r="AFC38" s="112"/>
      <c r="AFD38" s="112"/>
      <c r="AFE38" s="112"/>
      <c r="AFF38" s="112"/>
      <c r="AFG38" s="112"/>
      <c r="AFH38" s="112"/>
      <c r="AFI38" s="112"/>
      <c r="AFJ38" s="112"/>
      <c r="AFK38" s="112"/>
      <c r="AFL38" s="112"/>
      <c r="AFM38" s="112"/>
      <c r="AFN38" s="112"/>
      <c r="AFO38" s="112"/>
      <c r="AFP38" s="112"/>
      <c r="AFQ38" s="112"/>
      <c r="AFR38" s="112"/>
      <c r="AFS38" s="112"/>
      <c r="AFT38" s="112"/>
      <c r="AFU38" s="112"/>
      <c r="AFV38" s="112"/>
      <c r="AFW38" s="112"/>
      <c r="AFX38" s="112"/>
      <c r="AFY38" s="112"/>
      <c r="AFZ38" s="112"/>
      <c r="AGA38" s="112"/>
      <c r="AGB38" s="112"/>
      <c r="AGC38" s="112"/>
      <c r="AGD38" s="112"/>
      <c r="AGE38" s="112"/>
      <c r="AGF38" s="112"/>
      <c r="AGG38" s="112"/>
      <c r="AGH38" s="112"/>
      <c r="AGI38" s="112"/>
      <c r="AGJ38" s="112"/>
      <c r="AGK38" s="112"/>
      <c r="AGL38" s="112"/>
      <c r="AGM38" s="112"/>
      <c r="AGN38" s="112"/>
      <c r="AGO38" s="112"/>
      <c r="AGP38" s="112"/>
      <c r="AGQ38" s="112"/>
      <c r="AGR38" s="112"/>
      <c r="AGS38" s="112"/>
      <c r="AGT38" s="112"/>
      <c r="AGU38" s="112"/>
      <c r="AGV38" s="112"/>
      <c r="AGW38" s="112"/>
      <c r="AGX38" s="112"/>
      <c r="AGY38" s="112"/>
      <c r="AGZ38" s="112"/>
      <c r="AHA38" s="112"/>
      <c r="AHB38" s="112"/>
      <c r="AHC38" s="112"/>
      <c r="AHD38" s="112"/>
      <c r="AHE38" s="112"/>
      <c r="AHF38" s="112"/>
      <c r="AHG38" s="112"/>
      <c r="AHH38" s="112"/>
      <c r="AHI38" s="112"/>
      <c r="AHJ38" s="112"/>
      <c r="AHK38" s="112"/>
      <c r="AHL38" s="112"/>
      <c r="AHM38" s="112"/>
      <c r="AHN38" s="112"/>
      <c r="AHO38" s="112"/>
      <c r="AHP38" s="112"/>
      <c r="AHQ38" s="112"/>
      <c r="AHR38" s="112"/>
      <c r="AHS38" s="112"/>
      <c r="AHT38" s="112"/>
      <c r="AHU38" s="112"/>
      <c r="AHV38" s="112"/>
      <c r="AHW38" s="112"/>
      <c r="AHX38" s="112"/>
      <c r="AHY38" s="112"/>
      <c r="AHZ38" s="112"/>
      <c r="AIA38" s="112"/>
      <c r="AIB38" s="112"/>
      <c r="AIC38" s="112"/>
      <c r="AID38" s="112"/>
      <c r="AIE38" s="112"/>
      <c r="AIF38" s="112"/>
      <c r="AIG38" s="112"/>
      <c r="AIH38" s="112"/>
      <c r="AII38" s="112"/>
      <c r="AIJ38" s="112"/>
      <c r="AIK38" s="112"/>
      <c r="AIL38" s="112"/>
      <c r="AIM38" s="112"/>
      <c r="AIN38" s="112"/>
      <c r="AIO38" s="112"/>
      <c r="AIP38" s="112"/>
      <c r="AIQ38" s="112"/>
      <c r="AIR38" s="112"/>
      <c r="AIS38" s="112"/>
      <c r="AIT38" s="112"/>
      <c r="AIU38" s="112"/>
      <c r="AIV38" s="112"/>
      <c r="AIW38" s="112"/>
      <c r="AIX38" s="112"/>
      <c r="AIY38" s="112"/>
      <c r="AIZ38" s="112"/>
      <c r="AJA38" s="112"/>
      <c r="AJB38" s="112"/>
      <c r="AJC38" s="112"/>
      <c r="AJD38" s="112"/>
      <c r="AJE38" s="112"/>
      <c r="AJF38" s="112"/>
      <c r="AJG38" s="112"/>
      <c r="AJH38" s="112"/>
      <c r="AJI38" s="112"/>
      <c r="AJJ38" s="112"/>
      <c r="AJK38" s="112"/>
      <c r="AJL38" s="112"/>
      <c r="AJM38" s="112"/>
      <c r="AJN38" s="112"/>
      <c r="AJO38" s="112"/>
      <c r="AJP38" s="112"/>
      <c r="AJQ38" s="112"/>
      <c r="AJR38" s="112"/>
      <c r="AJS38" s="112"/>
      <c r="AJT38" s="112"/>
      <c r="AJU38" s="112"/>
      <c r="AJV38" s="112"/>
      <c r="AJW38" s="112"/>
      <c r="AJX38" s="112"/>
      <c r="AJY38" s="112"/>
      <c r="AJZ38" s="112"/>
      <c r="AKA38" s="112"/>
      <c r="AKB38" s="112"/>
      <c r="AKC38" s="112"/>
      <c r="AKD38" s="112"/>
      <c r="AKE38" s="112"/>
      <c r="AKF38" s="112"/>
      <c r="AKG38" s="112"/>
      <c r="AKH38" s="112"/>
      <c r="AKI38" s="112"/>
      <c r="AKJ38" s="112"/>
      <c r="AKK38" s="112"/>
      <c r="AKL38" s="112"/>
      <c r="AKM38" s="112"/>
      <c r="AKN38" s="112"/>
      <c r="AKO38" s="112"/>
      <c r="AKP38" s="112"/>
      <c r="AKQ38" s="112"/>
      <c r="AKR38" s="112"/>
      <c r="AKS38" s="112"/>
      <c r="AKT38" s="112"/>
      <c r="AKU38" s="112"/>
      <c r="AKV38" s="112"/>
      <c r="AKW38" s="112"/>
      <c r="AKX38" s="112"/>
      <c r="AKY38" s="112"/>
      <c r="AKZ38" s="112"/>
      <c r="ALA38" s="112"/>
      <c r="ALB38" s="112"/>
      <c r="ALC38" s="112"/>
      <c r="ALD38" s="112"/>
      <c r="ALE38" s="112"/>
      <c r="ALF38" s="112"/>
      <c r="ALG38" s="112"/>
      <c r="ALH38" s="112"/>
      <c r="ALI38" s="112"/>
      <c r="ALJ38" s="112"/>
      <c r="ALK38" s="112"/>
      <c r="ALL38" s="112"/>
      <c r="ALM38" s="112"/>
      <c r="ALN38" s="112"/>
      <c r="ALO38" s="112"/>
      <c r="ALP38" s="112"/>
      <c r="ALQ38" s="112"/>
      <c r="ALR38" s="112"/>
      <c r="ALS38" s="112"/>
      <c r="ALT38" s="112"/>
      <c r="ALU38" s="112"/>
      <c r="ALV38" s="112"/>
      <c r="ALW38" s="112"/>
      <c r="ALX38" s="112"/>
      <c r="ALY38" s="112"/>
      <c r="ALZ38" s="112"/>
      <c r="AMA38" s="112"/>
      <c r="AMB38" s="112"/>
      <c r="AMC38" s="112"/>
      <c r="AMD38" s="112"/>
      <c r="AME38" s="112"/>
      <c r="AMF38" s="112"/>
      <c r="AMG38" s="112"/>
      <c r="AMH38" s="112"/>
      <c r="AMI38" s="112"/>
      <c r="AMJ38" s="112"/>
      <c r="AMK38" s="112"/>
      <c r="AML38" s="112"/>
      <c r="AMM38" s="112"/>
      <c r="AMN38" s="112"/>
      <c r="AMO38" s="112"/>
      <c r="AMP38" s="112"/>
      <c r="AMQ38" s="112"/>
      <c r="AMR38" s="112"/>
      <c r="AMS38" s="112"/>
      <c r="AMT38" s="112"/>
      <c r="AMU38" s="112"/>
      <c r="AMV38" s="112"/>
      <c r="AMW38" s="112"/>
      <c r="AMX38" s="112"/>
      <c r="AMY38" s="112"/>
      <c r="AMZ38" s="112"/>
      <c r="ANA38" s="112"/>
      <c r="ANB38" s="112"/>
      <c r="ANC38" s="112"/>
      <c r="AND38" s="112"/>
      <c r="ANE38" s="112"/>
      <c r="ANF38" s="112"/>
      <c r="ANG38" s="112"/>
      <c r="ANH38" s="112"/>
      <c r="ANI38" s="112"/>
      <c r="ANJ38" s="112"/>
      <c r="ANK38" s="112"/>
      <c r="ANL38" s="112"/>
      <c r="ANM38" s="112"/>
      <c r="ANN38" s="112"/>
      <c r="ANO38" s="112"/>
      <c r="ANP38" s="112"/>
      <c r="ANQ38" s="112"/>
      <c r="ANR38" s="112"/>
      <c r="ANS38" s="112"/>
      <c r="ANT38" s="112"/>
      <c r="ANU38" s="112"/>
      <c r="ANV38" s="112"/>
      <c r="ANW38" s="112"/>
      <c r="ANX38" s="112"/>
      <c r="ANY38" s="112"/>
      <c r="ANZ38" s="112"/>
      <c r="AOA38" s="112"/>
      <c r="AOB38" s="112"/>
      <c r="AOC38" s="112"/>
      <c r="AOD38" s="112"/>
      <c r="AOE38" s="112"/>
      <c r="AOF38" s="112"/>
      <c r="AOG38" s="112"/>
      <c r="AOH38" s="112"/>
      <c r="AOI38" s="112"/>
      <c r="AOJ38" s="112"/>
      <c r="AOK38" s="112"/>
      <c r="AOL38" s="112"/>
      <c r="AOM38" s="112"/>
      <c r="AON38" s="112"/>
      <c r="AOO38" s="112"/>
      <c r="AOP38" s="112"/>
      <c r="AOQ38" s="112"/>
      <c r="AOR38" s="112"/>
      <c r="AOS38" s="112"/>
      <c r="AOT38" s="112"/>
      <c r="AOU38" s="112"/>
      <c r="AOV38" s="112"/>
      <c r="AOW38" s="112"/>
      <c r="AOX38" s="112"/>
      <c r="AOY38" s="112"/>
      <c r="AOZ38" s="112"/>
      <c r="APA38" s="112"/>
      <c r="APB38" s="112"/>
      <c r="APC38" s="112"/>
      <c r="APD38" s="112"/>
      <c r="APE38" s="112"/>
      <c r="APF38" s="112"/>
      <c r="APG38" s="112"/>
      <c r="APH38" s="112"/>
      <c r="API38" s="112"/>
      <c r="APJ38" s="112"/>
      <c r="APK38" s="112"/>
      <c r="APL38" s="112"/>
      <c r="APM38" s="112"/>
      <c r="APN38" s="112"/>
      <c r="APO38" s="112"/>
      <c r="APP38" s="112"/>
      <c r="APQ38" s="112"/>
      <c r="APR38" s="112"/>
      <c r="APS38" s="112"/>
      <c r="APT38" s="112"/>
      <c r="APU38" s="112"/>
      <c r="APV38" s="112"/>
      <c r="APW38" s="112"/>
      <c r="APX38" s="112"/>
      <c r="APY38" s="112"/>
      <c r="APZ38" s="112"/>
      <c r="AQA38" s="112"/>
      <c r="AQB38" s="112"/>
      <c r="AQC38" s="112"/>
      <c r="AQD38" s="112"/>
      <c r="AQE38" s="112"/>
      <c r="AQF38" s="112"/>
      <c r="AQG38" s="112"/>
      <c r="AQH38" s="112"/>
      <c r="AQI38" s="112"/>
      <c r="AQJ38" s="112"/>
      <c r="AQK38" s="112"/>
      <c r="AQL38" s="112"/>
      <c r="AQM38" s="112"/>
      <c r="AQN38" s="112"/>
      <c r="AQO38" s="112"/>
      <c r="AQP38" s="112"/>
      <c r="AQQ38" s="112"/>
      <c r="AQR38" s="112"/>
      <c r="AQS38" s="112"/>
      <c r="AQT38" s="112"/>
      <c r="AQU38" s="112"/>
      <c r="AQV38" s="112"/>
      <c r="AQW38" s="112"/>
      <c r="AQX38" s="112"/>
      <c r="AQY38" s="112"/>
      <c r="AQZ38" s="112"/>
      <c r="ARA38" s="112"/>
      <c r="ARB38" s="112"/>
      <c r="ARC38" s="112"/>
      <c r="ARD38" s="112"/>
      <c r="ARE38" s="112"/>
      <c r="ARF38" s="112"/>
      <c r="ARG38" s="112"/>
      <c r="ARH38" s="112"/>
      <c r="ARI38" s="112"/>
      <c r="ARJ38" s="112"/>
      <c r="ARK38" s="112"/>
      <c r="ARL38" s="112"/>
      <c r="ARM38" s="112"/>
      <c r="ARN38" s="112"/>
      <c r="ARO38" s="112"/>
      <c r="ARP38" s="112"/>
      <c r="ARQ38" s="112"/>
      <c r="ARR38" s="112"/>
      <c r="ARS38" s="112"/>
      <c r="ART38" s="112"/>
      <c r="ARU38" s="112"/>
      <c r="ARV38" s="112"/>
      <c r="ARW38" s="112"/>
      <c r="ARX38" s="112"/>
      <c r="ARY38" s="112"/>
      <c r="ARZ38" s="112"/>
      <c r="ASA38" s="112"/>
      <c r="ASB38" s="112"/>
      <c r="ASC38" s="112"/>
      <c r="ASD38" s="112"/>
      <c r="ASE38" s="112"/>
      <c r="ASF38" s="112"/>
      <c r="ASG38" s="112"/>
      <c r="ASH38" s="112"/>
      <c r="ASI38" s="112"/>
      <c r="ASJ38" s="112"/>
      <c r="ASK38" s="112"/>
      <c r="ASL38" s="112"/>
      <c r="ASM38" s="112"/>
      <c r="ASN38" s="112"/>
      <c r="ASO38" s="112"/>
      <c r="ASP38" s="112"/>
      <c r="ASQ38" s="112"/>
      <c r="ASR38" s="112"/>
      <c r="ASS38" s="112"/>
      <c r="AST38" s="112"/>
      <c r="ASU38" s="112"/>
      <c r="ASV38" s="112"/>
      <c r="ASW38" s="112"/>
      <c r="ASX38" s="112"/>
      <c r="ASY38" s="112"/>
      <c r="ASZ38" s="112"/>
      <c r="ATA38" s="112"/>
      <c r="ATB38" s="112"/>
      <c r="ATC38" s="112"/>
      <c r="ATD38" s="112"/>
      <c r="ATE38" s="112"/>
      <c r="ATF38" s="112"/>
      <c r="ATG38" s="112"/>
      <c r="ATH38" s="112"/>
      <c r="ATI38" s="112"/>
      <c r="ATJ38" s="112"/>
      <c r="ATK38" s="112"/>
      <c r="ATL38" s="112"/>
      <c r="ATM38" s="112"/>
      <c r="ATN38" s="112"/>
      <c r="ATO38" s="112"/>
      <c r="ATP38" s="112"/>
      <c r="ATQ38" s="112"/>
      <c r="ATR38" s="112"/>
      <c r="ATS38" s="112"/>
      <c r="ATT38" s="112"/>
      <c r="ATU38" s="112"/>
      <c r="ATV38" s="112"/>
      <c r="ATW38" s="112"/>
      <c r="ATX38" s="112"/>
      <c r="ATY38" s="112"/>
      <c r="ATZ38" s="112"/>
      <c r="AUA38" s="112"/>
      <c r="AUB38" s="112"/>
      <c r="AUC38" s="112"/>
      <c r="AUD38" s="112"/>
      <c r="AUE38" s="112"/>
      <c r="AUF38" s="112"/>
      <c r="AUG38" s="112"/>
      <c r="AUH38" s="112"/>
      <c r="AUI38" s="112"/>
      <c r="AUJ38" s="112"/>
      <c r="AUK38" s="112"/>
      <c r="AUL38" s="112"/>
      <c r="AUM38" s="112"/>
      <c r="AUN38" s="112"/>
      <c r="AUO38" s="112"/>
      <c r="AUP38" s="112"/>
      <c r="AUQ38" s="112"/>
      <c r="AUR38" s="112"/>
      <c r="AUS38" s="112"/>
      <c r="AUT38" s="112"/>
      <c r="AUU38" s="112"/>
      <c r="AUV38" s="112"/>
      <c r="AUW38" s="112"/>
      <c r="AUX38" s="112"/>
      <c r="AUY38" s="112"/>
      <c r="AUZ38" s="112"/>
      <c r="AVA38" s="112"/>
      <c r="AVB38" s="112"/>
      <c r="AVC38" s="112"/>
      <c r="AVD38" s="112"/>
      <c r="AVE38" s="112"/>
      <c r="AVF38" s="112"/>
      <c r="AVG38" s="112"/>
      <c r="AVH38" s="112"/>
      <c r="AVI38" s="112"/>
      <c r="AVJ38" s="112"/>
      <c r="AVK38" s="112"/>
      <c r="AVL38" s="112"/>
      <c r="AVM38" s="112"/>
      <c r="AVN38" s="112"/>
      <c r="AVO38" s="112"/>
      <c r="AVP38" s="112"/>
      <c r="AVQ38" s="112"/>
      <c r="AVR38" s="112"/>
      <c r="AVS38" s="112"/>
      <c r="AVT38" s="112"/>
      <c r="AVU38" s="112"/>
      <c r="AVV38" s="112"/>
      <c r="AVW38" s="112"/>
      <c r="AVX38" s="112"/>
      <c r="AVY38" s="112"/>
      <c r="AVZ38" s="112"/>
      <c r="AWA38" s="112"/>
      <c r="AWB38" s="112"/>
      <c r="AWC38" s="112"/>
      <c r="AWD38" s="112"/>
      <c r="AWE38" s="112"/>
      <c r="AWF38" s="112"/>
      <c r="AWG38" s="112"/>
      <c r="AWH38" s="112"/>
      <c r="AWI38" s="112"/>
      <c r="AWJ38" s="112"/>
      <c r="AWK38" s="112"/>
      <c r="AWL38" s="112"/>
      <c r="AWM38" s="112"/>
      <c r="AWN38" s="112"/>
      <c r="AWO38" s="112"/>
      <c r="AWP38" s="112"/>
      <c r="AWQ38" s="112"/>
      <c r="AWR38" s="112"/>
      <c r="AWS38" s="112"/>
      <c r="AWT38" s="112"/>
      <c r="AWU38" s="112"/>
      <c r="AWV38" s="112"/>
      <c r="AWW38" s="112"/>
      <c r="AWX38" s="112"/>
      <c r="AWY38" s="112"/>
      <c r="AWZ38" s="112"/>
      <c r="AXA38" s="112"/>
      <c r="AXB38" s="112"/>
      <c r="AXC38" s="112"/>
      <c r="AXD38" s="112"/>
      <c r="AXE38" s="112"/>
      <c r="AXF38" s="112"/>
      <c r="AXG38" s="112"/>
      <c r="AXH38" s="112"/>
      <c r="AXI38" s="112"/>
      <c r="AXJ38" s="112"/>
      <c r="AXK38" s="112"/>
      <c r="AXL38" s="112"/>
      <c r="AXM38" s="112"/>
      <c r="AXN38" s="112"/>
      <c r="AXO38" s="112"/>
      <c r="AXP38" s="112"/>
      <c r="AXQ38" s="112"/>
      <c r="AXR38" s="112"/>
      <c r="AXS38" s="112"/>
      <c r="AXT38" s="112"/>
      <c r="AXU38" s="112"/>
      <c r="AXV38" s="112"/>
      <c r="AXW38" s="112"/>
      <c r="AXX38" s="112"/>
      <c r="AXY38" s="112"/>
      <c r="AXZ38" s="112"/>
      <c r="AYA38" s="112"/>
      <c r="AYB38" s="112"/>
      <c r="AYC38" s="112"/>
      <c r="AYD38" s="112"/>
      <c r="AYE38" s="112"/>
      <c r="AYF38" s="112"/>
      <c r="AYG38" s="112"/>
      <c r="AYH38" s="112"/>
      <c r="AYI38" s="112"/>
      <c r="AYJ38" s="112"/>
      <c r="AYK38" s="112"/>
      <c r="AYL38" s="112"/>
      <c r="AYM38" s="112"/>
      <c r="AYN38" s="112"/>
      <c r="AYO38" s="112"/>
      <c r="AYP38" s="112"/>
      <c r="AYQ38" s="112"/>
      <c r="AYR38" s="112"/>
      <c r="AYS38" s="112"/>
      <c r="AYT38" s="112"/>
      <c r="AYU38" s="112"/>
      <c r="AYV38" s="112"/>
      <c r="AYW38" s="112"/>
      <c r="AYX38" s="112"/>
      <c r="AYY38" s="112"/>
      <c r="AYZ38" s="112"/>
      <c r="AZA38" s="112"/>
      <c r="AZB38" s="112"/>
      <c r="AZC38" s="112"/>
      <c r="AZD38" s="112"/>
      <c r="AZE38" s="112"/>
      <c r="AZF38" s="112"/>
      <c r="AZG38" s="112"/>
      <c r="AZH38" s="112"/>
      <c r="AZI38" s="112"/>
      <c r="AZJ38" s="112"/>
      <c r="AZK38" s="112"/>
      <c r="AZL38" s="112"/>
      <c r="AZM38" s="112"/>
      <c r="AZN38" s="112"/>
      <c r="AZO38" s="112"/>
      <c r="AZP38" s="112"/>
      <c r="AZQ38" s="112"/>
      <c r="AZR38" s="112"/>
      <c r="AZS38" s="112"/>
      <c r="AZT38" s="112"/>
      <c r="AZU38" s="112"/>
      <c r="AZV38" s="112"/>
      <c r="AZW38" s="112"/>
      <c r="AZX38" s="112"/>
      <c r="AZY38" s="112"/>
      <c r="AZZ38" s="112"/>
      <c r="BAA38" s="112"/>
      <c r="BAB38" s="112"/>
      <c r="BAC38" s="112"/>
      <c r="BAD38" s="112"/>
      <c r="BAE38" s="112"/>
      <c r="BAF38" s="112"/>
      <c r="BAG38" s="112"/>
      <c r="BAH38" s="112"/>
      <c r="BAI38" s="112"/>
      <c r="BAJ38" s="112"/>
      <c r="BAK38" s="112"/>
      <c r="BAL38" s="112"/>
      <c r="BAM38" s="112"/>
      <c r="BAN38" s="112"/>
      <c r="BAO38" s="112"/>
      <c r="BAP38" s="112"/>
      <c r="BAQ38" s="112"/>
      <c r="BAR38" s="112"/>
      <c r="BAS38" s="112"/>
      <c r="BAT38" s="112"/>
      <c r="BAU38" s="112"/>
      <c r="BAV38" s="112"/>
      <c r="BAW38" s="112"/>
      <c r="BAX38" s="112"/>
      <c r="BAY38" s="112"/>
      <c r="BAZ38" s="112"/>
      <c r="BBA38" s="112"/>
      <c r="BBB38" s="112"/>
      <c r="BBC38" s="112"/>
      <c r="BBD38" s="112"/>
      <c r="BBE38" s="112"/>
      <c r="BBF38" s="112"/>
      <c r="BBG38" s="112"/>
      <c r="BBH38" s="112"/>
      <c r="BBI38" s="112"/>
      <c r="BBJ38" s="112"/>
      <c r="BBK38" s="112"/>
      <c r="BBL38" s="112"/>
      <c r="BBM38" s="112"/>
      <c r="BBN38" s="112"/>
      <c r="BBO38" s="112"/>
      <c r="BBP38" s="112"/>
      <c r="BBQ38" s="112"/>
      <c r="BBR38" s="112"/>
      <c r="BBS38" s="112"/>
      <c r="BBT38" s="112"/>
      <c r="BBU38" s="112"/>
      <c r="BBV38" s="112"/>
      <c r="BBW38" s="112"/>
      <c r="BBX38" s="112"/>
      <c r="BBY38" s="112"/>
      <c r="BBZ38" s="112"/>
      <c r="BCA38" s="112"/>
      <c r="BCB38" s="112"/>
      <c r="BCC38" s="112"/>
      <c r="BCD38" s="112"/>
      <c r="BCE38" s="112"/>
      <c r="BCF38" s="112"/>
      <c r="BCG38" s="112"/>
      <c r="BCH38" s="112"/>
      <c r="BCI38" s="112"/>
      <c r="BCJ38" s="112"/>
      <c r="BCK38" s="112"/>
      <c r="BCL38" s="112"/>
      <c r="BCM38" s="112"/>
      <c r="BCN38" s="112"/>
      <c r="BCO38" s="112"/>
      <c r="BCP38" s="112"/>
      <c r="BCQ38" s="112"/>
      <c r="BCR38" s="112"/>
      <c r="BCS38" s="112"/>
      <c r="BCT38" s="112"/>
      <c r="BCU38" s="112"/>
      <c r="BCV38" s="112"/>
      <c r="BCW38" s="112"/>
      <c r="BCX38" s="112"/>
      <c r="BCY38" s="112"/>
      <c r="BCZ38" s="112"/>
      <c r="BDA38" s="112"/>
      <c r="BDB38" s="112"/>
      <c r="BDC38" s="112"/>
      <c r="BDD38" s="112"/>
      <c r="BDE38" s="112"/>
      <c r="BDF38" s="112"/>
      <c r="BDG38" s="112"/>
      <c r="BDH38" s="112"/>
      <c r="BDI38" s="112"/>
      <c r="BDJ38" s="112"/>
      <c r="BDK38" s="112"/>
      <c r="BDL38" s="112"/>
      <c r="BDM38" s="112"/>
      <c r="BDN38" s="112"/>
      <c r="BDO38" s="112"/>
      <c r="BDP38" s="112"/>
      <c r="BDQ38" s="112"/>
      <c r="BDR38" s="112"/>
      <c r="BDS38" s="112"/>
      <c r="BDT38" s="112"/>
      <c r="BDU38" s="112"/>
      <c r="BDV38" s="112"/>
      <c r="BDW38" s="112"/>
      <c r="BDX38" s="112"/>
      <c r="BDY38" s="112"/>
      <c r="BDZ38" s="112"/>
      <c r="BEA38" s="112"/>
      <c r="BEB38" s="112"/>
      <c r="BEC38" s="112"/>
      <c r="BED38" s="112"/>
      <c r="BEE38" s="112"/>
      <c r="BEF38" s="112"/>
      <c r="BEG38" s="112"/>
      <c r="BEH38" s="112"/>
      <c r="BEI38" s="112"/>
      <c r="BEJ38" s="112"/>
      <c r="BEK38" s="112"/>
      <c r="BEL38" s="112"/>
      <c r="BEM38" s="112"/>
      <c r="BEN38" s="112"/>
      <c r="BEO38" s="112"/>
      <c r="BEP38" s="112"/>
      <c r="BEQ38" s="112"/>
      <c r="BER38" s="112"/>
      <c r="BES38" s="112"/>
      <c r="BET38" s="112"/>
      <c r="BEU38" s="112"/>
      <c r="BEV38" s="112"/>
      <c r="BEW38" s="112"/>
      <c r="BEX38" s="112"/>
      <c r="BEY38" s="112"/>
      <c r="BEZ38" s="112"/>
      <c r="BFA38" s="112"/>
      <c r="BFB38" s="112"/>
      <c r="BFC38" s="112"/>
      <c r="BFD38" s="112"/>
      <c r="BFE38" s="112"/>
      <c r="BFF38" s="112"/>
      <c r="BFG38" s="112"/>
      <c r="BFH38" s="112"/>
      <c r="BFI38" s="112"/>
      <c r="BFJ38" s="112"/>
      <c r="BFK38" s="112"/>
      <c r="BFL38" s="112"/>
      <c r="BFM38" s="112"/>
      <c r="BFN38" s="112"/>
      <c r="BFO38" s="112"/>
      <c r="BFP38" s="112"/>
      <c r="BFQ38" s="112"/>
      <c r="BFR38" s="112"/>
      <c r="BFS38" s="112"/>
      <c r="BFT38" s="112"/>
      <c r="BFU38" s="112"/>
      <c r="BFV38" s="112"/>
      <c r="BFW38" s="112"/>
      <c r="BFX38" s="112"/>
      <c r="BFY38" s="112"/>
      <c r="BFZ38" s="112"/>
      <c r="BGA38" s="112"/>
      <c r="BGB38" s="112"/>
      <c r="BGC38" s="112"/>
      <c r="BGD38" s="112"/>
      <c r="BGE38" s="112"/>
      <c r="BGF38" s="112"/>
      <c r="BGG38" s="112"/>
      <c r="BGH38" s="112"/>
      <c r="BGI38" s="112"/>
      <c r="BGJ38" s="112"/>
      <c r="BGK38" s="112"/>
      <c r="BGL38" s="112"/>
      <c r="BGM38" s="112"/>
      <c r="BGN38" s="112"/>
      <c r="BGO38" s="112"/>
      <c r="BGP38" s="112"/>
      <c r="BGQ38" s="112"/>
      <c r="BGR38" s="112"/>
      <c r="BGS38" s="112"/>
      <c r="BGT38" s="112"/>
      <c r="BGU38" s="112"/>
      <c r="BGV38" s="112"/>
      <c r="BGW38" s="112"/>
      <c r="BGX38" s="112"/>
      <c r="BGY38" s="112"/>
      <c r="BGZ38" s="112"/>
      <c r="BHA38" s="112"/>
      <c r="BHB38" s="112"/>
      <c r="BHC38" s="112"/>
      <c r="BHD38" s="112"/>
      <c r="BHE38" s="112"/>
      <c r="BHF38" s="112"/>
      <c r="BHG38" s="112"/>
      <c r="BHH38" s="112"/>
      <c r="BHI38" s="112"/>
      <c r="BHJ38" s="112"/>
      <c r="BHK38" s="112"/>
      <c r="BHL38" s="112"/>
      <c r="BHM38" s="112"/>
      <c r="BHN38" s="112"/>
      <c r="BHO38" s="112"/>
      <c r="BHP38" s="112"/>
      <c r="BHQ38" s="112"/>
      <c r="BHR38" s="112"/>
      <c r="BHS38" s="112"/>
      <c r="BHT38" s="112"/>
      <c r="BHU38" s="112"/>
      <c r="BHV38" s="112"/>
      <c r="BHW38" s="112"/>
      <c r="BHX38" s="112"/>
      <c r="BHY38" s="112"/>
      <c r="BHZ38" s="112"/>
      <c r="BIA38" s="112"/>
      <c r="BIB38" s="112"/>
      <c r="BIC38" s="112"/>
      <c r="BID38" s="112"/>
      <c r="BIE38" s="112"/>
      <c r="BIF38" s="112"/>
      <c r="BIG38" s="112"/>
      <c r="BIH38" s="112"/>
      <c r="BII38" s="112"/>
      <c r="BIJ38" s="112"/>
      <c r="BIK38" s="112"/>
      <c r="BIL38" s="112"/>
      <c r="BIM38" s="112"/>
      <c r="BIN38" s="112"/>
      <c r="BIO38" s="112"/>
      <c r="BIP38" s="112"/>
      <c r="BIQ38" s="112"/>
      <c r="BIR38" s="112"/>
      <c r="BIS38" s="112"/>
      <c r="BIT38" s="112"/>
      <c r="BIU38" s="112"/>
      <c r="BIV38" s="112"/>
      <c r="BIW38" s="112"/>
      <c r="BIX38" s="112"/>
      <c r="BIY38" s="112"/>
      <c r="BIZ38" s="112"/>
      <c r="BJA38" s="112"/>
      <c r="BJB38" s="112"/>
      <c r="BJC38" s="112"/>
      <c r="BJD38" s="112"/>
      <c r="BJE38" s="112"/>
      <c r="BJF38" s="112"/>
      <c r="BJG38" s="112"/>
      <c r="BJH38" s="112"/>
      <c r="BJI38" s="112"/>
      <c r="BJJ38" s="112"/>
      <c r="BJK38" s="112"/>
      <c r="BJL38" s="112"/>
      <c r="BJM38" s="112"/>
      <c r="BJN38" s="112"/>
      <c r="BJO38" s="112"/>
      <c r="BJP38" s="112"/>
      <c r="BJQ38" s="112"/>
      <c r="BJR38" s="112"/>
      <c r="BJS38" s="112"/>
      <c r="BJT38" s="112"/>
      <c r="BJU38" s="112"/>
      <c r="BJV38" s="112"/>
      <c r="BJW38" s="112"/>
      <c r="BJX38" s="112"/>
      <c r="BJY38" s="112"/>
      <c r="BJZ38" s="112"/>
      <c r="BKA38" s="112"/>
      <c r="BKB38" s="112"/>
      <c r="BKC38" s="112"/>
      <c r="BKD38" s="112"/>
      <c r="BKE38" s="112"/>
      <c r="BKF38" s="112"/>
      <c r="BKG38" s="112"/>
      <c r="BKH38" s="112"/>
      <c r="BKI38" s="112"/>
      <c r="BKJ38" s="112"/>
      <c r="BKK38" s="112"/>
      <c r="BKL38" s="112"/>
      <c r="BKM38" s="112"/>
      <c r="BKN38" s="112"/>
      <c r="BKO38" s="112"/>
      <c r="BKP38" s="112"/>
      <c r="BKQ38" s="112"/>
      <c r="BKR38" s="112"/>
      <c r="BKS38" s="112"/>
      <c r="BKT38" s="112"/>
      <c r="BKU38" s="112"/>
      <c r="BKV38" s="112"/>
      <c r="BKW38" s="112"/>
      <c r="BKX38" s="112"/>
      <c r="BKY38" s="112"/>
      <c r="BKZ38" s="112"/>
      <c r="BLA38" s="112"/>
      <c r="BLB38" s="112"/>
      <c r="BLC38" s="112"/>
      <c r="BLD38" s="112"/>
      <c r="BLE38" s="112"/>
      <c r="BLF38" s="112"/>
      <c r="BLG38" s="112"/>
      <c r="BLH38" s="112"/>
      <c r="BLI38" s="112"/>
      <c r="BLJ38" s="112"/>
      <c r="BLK38" s="112"/>
      <c r="BLL38" s="112"/>
      <c r="BLM38" s="112"/>
      <c r="BLN38" s="112"/>
      <c r="BLO38" s="112"/>
      <c r="BLP38" s="112"/>
      <c r="BLQ38" s="112"/>
      <c r="BLR38" s="112"/>
      <c r="BLS38" s="112"/>
      <c r="BLT38" s="112"/>
      <c r="BLU38" s="112"/>
      <c r="BLV38" s="112"/>
      <c r="BLW38" s="112"/>
      <c r="BLX38" s="112"/>
      <c r="BLY38" s="112"/>
      <c r="BLZ38" s="112"/>
      <c r="BMA38" s="112"/>
      <c r="BMB38" s="112"/>
      <c r="BMC38" s="112"/>
      <c r="BMD38" s="112"/>
      <c r="BME38" s="112"/>
      <c r="BMF38" s="112"/>
      <c r="BMG38" s="112"/>
      <c r="BMH38" s="112"/>
      <c r="BMI38" s="112"/>
      <c r="BMJ38" s="112"/>
      <c r="BMK38" s="112"/>
      <c r="BML38" s="112"/>
      <c r="BMM38" s="112"/>
      <c r="BMN38" s="112"/>
      <c r="BMO38" s="112"/>
      <c r="BMP38" s="112"/>
      <c r="BMQ38" s="112"/>
      <c r="BMR38" s="112"/>
      <c r="BMS38" s="112"/>
      <c r="BMT38" s="112"/>
      <c r="BMU38" s="112"/>
      <c r="BMV38" s="112"/>
      <c r="BMW38" s="112"/>
      <c r="BMX38" s="112"/>
      <c r="BMY38" s="112"/>
      <c r="BMZ38" s="112"/>
      <c r="BNA38" s="112"/>
      <c r="BNB38" s="112"/>
      <c r="BNC38" s="112"/>
      <c r="BND38" s="112"/>
      <c r="BNE38" s="112"/>
      <c r="BNF38" s="112"/>
      <c r="BNG38" s="112"/>
      <c r="BNH38" s="112"/>
      <c r="BNI38" s="112"/>
      <c r="BNJ38" s="112"/>
      <c r="BNK38" s="112"/>
      <c r="BNL38" s="112"/>
      <c r="BNM38" s="112"/>
      <c r="BNN38" s="112"/>
      <c r="BNO38" s="112"/>
      <c r="BNP38" s="112"/>
      <c r="BNQ38" s="112"/>
      <c r="BNR38" s="112"/>
      <c r="BNS38" s="112"/>
      <c r="BNT38" s="112"/>
      <c r="BNU38" s="112"/>
      <c r="BNV38" s="112"/>
      <c r="BNW38" s="112"/>
      <c r="BNX38" s="112"/>
      <c r="BNY38" s="112"/>
      <c r="BNZ38" s="112"/>
      <c r="BOA38" s="112"/>
      <c r="BOB38" s="112"/>
      <c r="BOC38" s="112"/>
      <c r="BOD38" s="112"/>
      <c r="BOE38" s="112"/>
      <c r="BOF38" s="112"/>
      <c r="BOG38" s="112"/>
      <c r="BOH38" s="112"/>
      <c r="BOI38" s="112"/>
      <c r="BOJ38" s="112"/>
      <c r="BOK38" s="112"/>
      <c r="BOL38" s="112"/>
      <c r="BOM38" s="112"/>
      <c r="BON38" s="112"/>
      <c r="BOO38" s="112"/>
      <c r="BOP38" s="112"/>
      <c r="BOQ38" s="112"/>
      <c r="BOR38" s="112"/>
      <c r="BOS38" s="112"/>
      <c r="BOT38" s="112"/>
      <c r="BOU38" s="112"/>
      <c r="BOV38" s="112"/>
      <c r="BOW38" s="112"/>
      <c r="BOX38" s="112"/>
      <c r="BOY38" s="112"/>
      <c r="BOZ38" s="112"/>
      <c r="BPA38" s="112"/>
      <c r="BPB38" s="112"/>
      <c r="BPC38" s="112"/>
      <c r="BPD38" s="112"/>
      <c r="BPE38" s="112"/>
      <c r="BPF38" s="112"/>
      <c r="BPG38" s="112"/>
      <c r="BPH38" s="112"/>
      <c r="BPI38" s="112"/>
      <c r="BPJ38" s="112"/>
      <c r="BPK38" s="112"/>
      <c r="BPL38" s="112"/>
      <c r="BPM38" s="112"/>
      <c r="BPN38" s="112"/>
      <c r="BPO38" s="112"/>
      <c r="BPP38" s="112"/>
      <c r="BPQ38" s="112"/>
      <c r="BPR38" s="112"/>
      <c r="BPS38" s="112"/>
      <c r="BPT38" s="112"/>
      <c r="BPU38" s="112"/>
      <c r="BPV38" s="112"/>
      <c r="BPW38" s="112"/>
      <c r="BPX38" s="112"/>
      <c r="BPY38" s="112"/>
      <c r="BPZ38" s="112"/>
      <c r="BQA38" s="112"/>
      <c r="BQB38" s="112"/>
      <c r="BQC38" s="112"/>
      <c r="BQD38" s="112"/>
      <c r="BQE38" s="112"/>
      <c r="BQF38" s="112"/>
      <c r="BQG38" s="112"/>
      <c r="BQH38" s="112"/>
      <c r="BQI38" s="112"/>
      <c r="BQJ38" s="112"/>
      <c r="BQK38" s="112"/>
      <c r="BQL38" s="112"/>
      <c r="BQM38" s="112"/>
      <c r="BQN38" s="112"/>
      <c r="BQO38" s="112"/>
      <c r="BQP38" s="112"/>
      <c r="BQQ38" s="112"/>
      <c r="BQR38" s="112"/>
      <c r="BQS38" s="112"/>
      <c r="BQT38" s="112"/>
      <c r="BQU38" s="112"/>
      <c r="BQV38" s="112"/>
      <c r="BQW38" s="112"/>
      <c r="BQX38" s="112"/>
      <c r="BQY38" s="112"/>
      <c r="BQZ38" s="112"/>
      <c r="BRA38" s="112"/>
      <c r="BRB38" s="112"/>
      <c r="BRC38" s="112"/>
      <c r="BRD38" s="112"/>
      <c r="BRE38" s="112"/>
      <c r="BRF38" s="112"/>
      <c r="BRG38" s="112"/>
      <c r="BRH38" s="112"/>
      <c r="BRI38" s="112"/>
      <c r="BRJ38" s="112"/>
      <c r="BRK38" s="112"/>
      <c r="BRL38" s="112"/>
      <c r="BRM38" s="112"/>
      <c r="BRN38" s="112"/>
      <c r="BRO38" s="112"/>
      <c r="BRP38" s="112"/>
      <c r="BRQ38" s="112"/>
      <c r="BRR38" s="112"/>
      <c r="BRS38" s="112"/>
      <c r="BRT38" s="112"/>
      <c r="BRU38" s="112"/>
      <c r="BRV38" s="112"/>
      <c r="BRW38" s="112"/>
      <c r="BRX38" s="112"/>
      <c r="BRY38" s="112"/>
      <c r="BRZ38" s="112"/>
      <c r="BSA38" s="112"/>
      <c r="BSB38" s="112"/>
      <c r="BSC38" s="112"/>
      <c r="BSD38" s="112"/>
      <c r="BSE38" s="112"/>
      <c r="BSF38" s="112"/>
      <c r="BSG38" s="112"/>
      <c r="BSH38" s="112"/>
      <c r="BSI38" s="112"/>
      <c r="BSJ38" s="112"/>
      <c r="BSK38" s="112"/>
      <c r="BSL38" s="112"/>
      <c r="BSM38" s="112"/>
      <c r="BSN38" s="112"/>
      <c r="BSO38" s="112"/>
      <c r="BSP38" s="112"/>
      <c r="BSQ38" s="112"/>
      <c r="BSR38" s="112"/>
      <c r="BSS38" s="112"/>
      <c r="BST38" s="112"/>
      <c r="BSU38" s="112"/>
      <c r="BSV38" s="112"/>
      <c r="BSW38" s="112"/>
      <c r="BSX38" s="112"/>
      <c r="BSY38" s="112"/>
      <c r="BSZ38" s="112"/>
      <c r="BTA38" s="112"/>
      <c r="BTB38" s="112"/>
      <c r="BTC38" s="112"/>
      <c r="BTD38" s="112"/>
      <c r="BTE38" s="112"/>
      <c r="BTF38" s="112"/>
      <c r="BTG38" s="112"/>
      <c r="BTH38" s="112"/>
      <c r="BTI38" s="112"/>
      <c r="BTJ38" s="112"/>
      <c r="BTK38" s="112"/>
      <c r="BTL38" s="112"/>
      <c r="BTM38" s="112"/>
      <c r="BTN38" s="112"/>
      <c r="BTO38" s="112"/>
      <c r="BTP38" s="112"/>
      <c r="BTQ38" s="112"/>
      <c r="BTR38" s="112"/>
      <c r="BTS38" s="112"/>
      <c r="BTT38" s="112"/>
      <c r="BTU38" s="112"/>
      <c r="BTV38" s="112"/>
      <c r="BTW38" s="112"/>
      <c r="BTX38" s="112"/>
      <c r="BTY38" s="112"/>
      <c r="BTZ38" s="112"/>
      <c r="BUA38" s="112"/>
      <c r="BUB38" s="112"/>
      <c r="BUC38" s="112"/>
      <c r="BUD38" s="112"/>
      <c r="BUE38" s="112"/>
      <c r="BUF38" s="112"/>
      <c r="BUG38" s="112"/>
      <c r="BUH38" s="112"/>
      <c r="BUI38" s="112"/>
      <c r="BUJ38" s="112"/>
      <c r="BUK38" s="112"/>
      <c r="BUL38" s="112"/>
      <c r="BUM38" s="112"/>
      <c r="BUN38" s="112"/>
      <c r="BUO38" s="112"/>
      <c r="BUP38" s="112"/>
      <c r="BUQ38" s="112"/>
      <c r="BUR38" s="112"/>
      <c r="BUS38" s="112"/>
      <c r="BUT38" s="112"/>
      <c r="BUU38" s="112"/>
      <c r="BUV38" s="112"/>
      <c r="BUW38" s="112"/>
      <c r="BUX38" s="112"/>
      <c r="BUY38" s="112"/>
      <c r="BUZ38" s="112"/>
      <c r="BVA38" s="112"/>
      <c r="BVB38" s="112"/>
      <c r="BVC38" s="112"/>
      <c r="BVD38" s="112"/>
      <c r="BVE38" s="112"/>
      <c r="BVF38" s="112"/>
      <c r="BVG38" s="112"/>
      <c r="BVH38" s="112"/>
      <c r="BVI38" s="112"/>
      <c r="BVJ38" s="112"/>
      <c r="BVK38" s="112"/>
      <c r="BVL38" s="112"/>
      <c r="BVM38" s="112"/>
      <c r="BVN38" s="112"/>
      <c r="BVO38" s="112"/>
      <c r="BVP38" s="112"/>
      <c r="BVQ38" s="112"/>
      <c r="BVR38" s="112"/>
      <c r="BVS38" s="112"/>
      <c r="BVT38" s="112"/>
      <c r="BVU38" s="112"/>
      <c r="BVV38" s="112"/>
      <c r="BVW38" s="112"/>
      <c r="BVX38" s="112"/>
      <c r="BVY38" s="112"/>
      <c r="BVZ38" s="112"/>
      <c r="BWA38" s="112"/>
      <c r="BWB38" s="112"/>
      <c r="BWC38" s="112"/>
      <c r="BWD38" s="112"/>
      <c r="BWE38" s="112"/>
      <c r="BWF38" s="112"/>
      <c r="BWG38" s="112"/>
      <c r="BWH38" s="112"/>
      <c r="BWI38" s="112"/>
      <c r="BWJ38" s="112"/>
      <c r="BWK38" s="112"/>
      <c r="BWL38" s="112"/>
      <c r="BWM38" s="112"/>
      <c r="BWN38" s="112"/>
      <c r="BWO38" s="112"/>
      <c r="BWP38" s="112"/>
      <c r="BWQ38" s="112"/>
      <c r="BWR38" s="112"/>
      <c r="BWS38" s="112"/>
      <c r="BWT38" s="112"/>
      <c r="BWU38" s="112"/>
      <c r="BWV38" s="112"/>
      <c r="BWW38" s="112"/>
      <c r="BWX38" s="112"/>
      <c r="BWY38" s="112"/>
      <c r="BWZ38" s="112"/>
      <c r="BXA38" s="112"/>
      <c r="BXB38" s="112"/>
      <c r="BXC38" s="112"/>
      <c r="BXD38" s="112"/>
      <c r="BXE38" s="112"/>
      <c r="BXF38" s="112"/>
      <c r="BXG38" s="112"/>
      <c r="BXH38" s="112"/>
      <c r="BXI38" s="112"/>
      <c r="BXJ38" s="112"/>
      <c r="BXK38" s="112"/>
      <c r="BXL38" s="112"/>
      <c r="BXM38" s="112"/>
      <c r="BXN38" s="112"/>
      <c r="BXO38" s="112"/>
      <c r="BXP38" s="112"/>
      <c r="BXQ38" s="112"/>
      <c r="BXR38" s="112"/>
      <c r="BXS38" s="112"/>
      <c r="BXT38" s="112"/>
      <c r="BXU38" s="112"/>
      <c r="BXV38" s="112"/>
      <c r="BXW38" s="112"/>
      <c r="BXX38" s="112"/>
      <c r="BXY38" s="112"/>
      <c r="BXZ38" s="112"/>
      <c r="BYA38" s="112"/>
      <c r="BYB38" s="112"/>
      <c r="BYC38" s="112"/>
      <c r="BYD38" s="112"/>
      <c r="BYE38" s="112"/>
      <c r="BYF38" s="112"/>
      <c r="BYG38" s="112"/>
      <c r="BYH38" s="112"/>
      <c r="BYI38" s="112"/>
      <c r="BYJ38" s="112"/>
      <c r="BYK38" s="112"/>
      <c r="BYL38" s="112"/>
      <c r="BYM38" s="112"/>
      <c r="BYN38" s="112"/>
      <c r="BYO38" s="112"/>
      <c r="BYP38" s="112"/>
      <c r="BYQ38" s="112"/>
      <c r="BYR38" s="112"/>
      <c r="BYS38" s="112"/>
      <c r="BYT38" s="112"/>
      <c r="BYU38" s="112"/>
      <c r="BYV38" s="112"/>
      <c r="BYW38" s="112"/>
      <c r="BYX38" s="112"/>
      <c r="BYY38" s="112"/>
      <c r="BYZ38" s="112"/>
      <c r="BZA38" s="112"/>
      <c r="BZB38" s="112"/>
      <c r="BZC38" s="112"/>
      <c r="BZD38" s="112"/>
      <c r="BZE38" s="112"/>
      <c r="BZF38" s="112"/>
      <c r="BZG38" s="112"/>
      <c r="BZH38" s="112"/>
      <c r="BZI38" s="112"/>
      <c r="BZJ38" s="112"/>
      <c r="BZK38" s="112"/>
      <c r="BZL38" s="112"/>
      <c r="BZM38" s="112"/>
      <c r="BZN38" s="112"/>
      <c r="BZO38" s="112"/>
      <c r="BZP38" s="112"/>
      <c r="BZQ38" s="112"/>
      <c r="BZR38" s="112"/>
      <c r="BZS38" s="112"/>
      <c r="BZT38" s="112"/>
      <c r="BZU38" s="112"/>
      <c r="BZV38" s="112"/>
      <c r="BZW38" s="112"/>
      <c r="BZX38" s="112"/>
      <c r="BZY38" s="112"/>
      <c r="BZZ38" s="112"/>
      <c r="CAA38" s="112"/>
      <c r="CAB38" s="112"/>
      <c r="CAC38" s="112"/>
      <c r="CAD38" s="112"/>
      <c r="CAE38" s="112"/>
      <c r="CAF38" s="112"/>
      <c r="CAG38" s="112"/>
      <c r="CAH38" s="112"/>
      <c r="CAI38" s="112"/>
      <c r="CAJ38" s="112"/>
      <c r="CAK38" s="112"/>
      <c r="CAL38" s="112"/>
      <c r="CAM38" s="112"/>
      <c r="CAN38" s="112"/>
      <c r="CAO38" s="112"/>
      <c r="CAP38" s="112"/>
      <c r="CAQ38" s="112"/>
      <c r="CAR38" s="112"/>
      <c r="CAS38" s="112"/>
      <c r="CAT38" s="112"/>
      <c r="CAU38" s="112"/>
      <c r="CAV38" s="112"/>
      <c r="CAW38" s="112"/>
      <c r="CAX38" s="112"/>
      <c r="CAY38" s="112"/>
      <c r="CAZ38" s="112"/>
      <c r="CBA38" s="112"/>
      <c r="CBB38" s="112"/>
      <c r="CBC38" s="112"/>
      <c r="CBD38" s="112"/>
      <c r="CBE38" s="112"/>
      <c r="CBF38" s="112"/>
      <c r="CBG38" s="112"/>
      <c r="CBH38" s="112"/>
      <c r="CBI38" s="112"/>
      <c r="CBJ38" s="112"/>
      <c r="CBK38" s="112"/>
      <c r="CBL38" s="112"/>
      <c r="CBM38" s="112"/>
      <c r="CBN38" s="112"/>
      <c r="CBO38" s="112"/>
      <c r="CBP38" s="112"/>
      <c r="CBQ38" s="112"/>
      <c r="CBR38" s="112"/>
      <c r="CBS38" s="112"/>
      <c r="CBT38" s="112"/>
      <c r="CBU38" s="112"/>
      <c r="CBV38" s="112"/>
      <c r="CBW38" s="112"/>
      <c r="CBX38" s="112"/>
      <c r="CBY38" s="112"/>
      <c r="CBZ38" s="112"/>
      <c r="CCA38" s="112"/>
      <c r="CCB38" s="112"/>
      <c r="CCC38" s="112"/>
      <c r="CCD38" s="112"/>
      <c r="CCE38" s="112"/>
      <c r="CCF38" s="112"/>
      <c r="CCG38" s="112"/>
      <c r="CCH38" s="112"/>
      <c r="CCI38" s="112"/>
      <c r="CCJ38" s="112"/>
      <c r="CCK38" s="112"/>
      <c r="CCL38" s="112"/>
      <c r="CCM38" s="112"/>
      <c r="CCN38" s="112"/>
      <c r="CCO38" s="112"/>
      <c r="CCP38" s="112"/>
      <c r="CCQ38" s="112"/>
      <c r="CCR38" s="112"/>
      <c r="CCS38" s="112"/>
      <c r="CCT38" s="112"/>
      <c r="CCU38" s="112"/>
      <c r="CCV38" s="112"/>
      <c r="CCW38" s="112"/>
      <c r="CCX38" s="112"/>
      <c r="CCY38" s="112"/>
      <c r="CCZ38" s="112"/>
      <c r="CDA38" s="112"/>
      <c r="CDB38" s="112"/>
      <c r="CDC38" s="112"/>
      <c r="CDD38" s="112"/>
      <c r="CDE38" s="112"/>
      <c r="CDF38" s="112"/>
      <c r="CDG38" s="112"/>
      <c r="CDH38" s="112"/>
      <c r="CDI38" s="112"/>
      <c r="CDJ38" s="112"/>
      <c r="CDK38" s="112"/>
      <c r="CDL38" s="112"/>
      <c r="CDM38" s="112"/>
      <c r="CDN38" s="112"/>
      <c r="CDO38" s="112"/>
      <c r="CDP38" s="112"/>
      <c r="CDQ38" s="112"/>
      <c r="CDR38" s="112"/>
      <c r="CDS38" s="112"/>
      <c r="CDT38" s="112"/>
      <c r="CDU38" s="112"/>
      <c r="CDV38" s="112"/>
      <c r="CDW38" s="112"/>
      <c r="CDX38" s="112"/>
      <c r="CDY38" s="112"/>
      <c r="CDZ38" s="112"/>
      <c r="CEA38" s="112"/>
      <c r="CEB38" s="112"/>
      <c r="CEC38" s="112"/>
      <c r="CED38" s="112"/>
      <c r="CEE38" s="112"/>
      <c r="CEF38" s="112"/>
      <c r="CEG38" s="112"/>
      <c r="CEH38" s="112"/>
      <c r="CEI38" s="112"/>
      <c r="CEJ38" s="112"/>
      <c r="CEK38" s="112"/>
      <c r="CEL38" s="112"/>
      <c r="CEM38" s="112"/>
      <c r="CEN38" s="112"/>
      <c r="CEO38" s="112"/>
      <c r="CEP38" s="112"/>
      <c r="CEQ38" s="112"/>
      <c r="CER38" s="112"/>
      <c r="CES38" s="112"/>
      <c r="CET38" s="112"/>
      <c r="CEU38" s="112"/>
      <c r="CEV38" s="112"/>
      <c r="CEW38" s="112"/>
      <c r="CEX38" s="112"/>
      <c r="CEY38" s="112"/>
      <c r="CEZ38" s="112"/>
      <c r="CFA38" s="112"/>
      <c r="CFB38" s="112"/>
      <c r="CFC38" s="112"/>
      <c r="CFD38" s="112"/>
      <c r="CFE38" s="112"/>
      <c r="CFF38" s="112"/>
      <c r="CFG38" s="112"/>
      <c r="CFH38" s="112"/>
      <c r="CFI38" s="112"/>
      <c r="CFJ38" s="112"/>
      <c r="CFK38" s="112"/>
      <c r="CFL38" s="112"/>
      <c r="CFM38" s="112"/>
      <c r="CFN38" s="112"/>
      <c r="CFO38" s="112"/>
      <c r="CFP38" s="112"/>
      <c r="CFQ38" s="112"/>
      <c r="CFR38" s="112"/>
      <c r="CFS38" s="112"/>
      <c r="CFT38" s="112"/>
      <c r="CFU38" s="112"/>
      <c r="CFV38" s="112"/>
      <c r="CFW38" s="112"/>
      <c r="CFX38" s="112"/>
      <c r="CFY38" s="112"/>
      <c r="CFZ38" s="112"/>
      <c r="CGA38" s="112"/>
      <c r="CGB38" s="112"/>
      <c r="CGC38" s="112"/>
      <c r="CGD38" s="112"/>
      <c r="CGE38" s="112"/>
      <c r="CGF38" s="112"/>
      <c r="CGG38" s="112"/>
      <c r="CGH38" s="112"/>
      <c r="CGI38" s="112"/>
      <c r="CGJ38" s="112"/>
      <c r="CGK38" s="112"/>
      <c r="CGL38" s="112"/>
      <c r="CGM38" s="112"/>
      <c r="CGN38" s="112"/>
      <c r="CGO38" s="112"/>
      <c r="CGP38" s="112"/>
      <c r="CGQ38" s="112"/>
      <c r="CGR38" s="112"/>
      <c r="CGS38" s="112"/>
      <c r="CGT38" s="112"/>
      <c r="CGU38" s="112"/>
      <c r="CGV38" s="112"/>
      <c r="CGW38" s="112"/>
      <c r="CGX38" s="112"/>
      <c r="CGY38" s="112"/>
      <c r="CGZ38" s="112"/>
      <c r="CHA38" s="112"/>
      <c r="CHB38" s="112"/>
      <c r="CHC38" s="112"/>
      <c r="CHD38" s="112"/>
      <c r="CHE38" s="112"/>
      <c r="CHF38" s="112"/>
      <c r="CHG38" s="112"/>
      <c r="CHH38" s="112"/>
      <c r="CHI38" s="112"/>
      <c r="CHJ38" s="112"/>
      <c r="CHK38" s="112"/>
      <c r="CHL38" s="112"/>
      <c r="CHM38" s="112"/>
      <c r="CHN38" s="112"/>
      <c r="CHO38" s="112"/>
      <c r="CHP38" s="112"/>
      <c r="CHQ38" s="112"/>
      <c r="CHR38" s="112"/>
      <c r="CHS38" s="112"/>
      <c r="CHT38" s="112"/>
      <c r="CHU38" s="112"/>
      <c r="CHV38" s="112"/>
      <c r="CHW38" s="112"/>
      <c r="CHX38" s="112"/>
      <c r="CHY38" s="112"/>
      <c r="CHZ38" s="112"/>
      <c r="CIA38" s="112"/>
      <c r="CIB38" s="112"/>
      <c r="CIC38" s="112"/>
      <c r="CID38" s="112"/>
      <c r="CIE38" s="112"/>
      <c r="CIF38" s="112"/>
      <c r="CIG38" s="112"/>
      <c r="CIH38" s="112"/>
      <c r="CII38" s="112"/>
      <c r="CIJ38" s="112"/>
      <c r="CIK38" s="112"/>
      <c r="CIL38" s="112"/>
      <c r="CIM38" s="112"/>
      <c r="CIN38" s="112"/>
      <c r="CIO38" s="112"/>
      <c r="CIP38" s="112"/>
      <c r="CIQ38" s="112"/>
      <c r="CIR38" s="112"/>
      <c r="CIS38" s="112"/>
      <c r="CIT38" s="112"/>
      <c r="CIU38" s="112"/>
      <c r="CIV38" s="112"/>
      <c r="CIW38" s="112"/>
      <c r="CIX38" s="112"/>
      <c r="CIY38" s="112"/>
      <c r="CIZ38" s="112"/>
      <c r="CJA38" s="112"/>
      <c r="CJB38" s="112"/>
      <c r="CJC38" s="112"/>
      <c r="CJD38" s="112"/>
      <c r="CJE38" s="112"/>
      <c r="CJF38" s="112"/>
      <c r="CJG38" s="112"/>
      <c r="CJH38" s="112"/>
      <c r="CJI38" s="112"/>
      <c r="CJJ38" s="112"/>
      <c r="CJK38" s="112"/>
      <c r="CJL38" s="112"/>
      <c r="CJM38" s="112"/>
      <c r="CJN38" s="112"/>
      <c r="CJO38" s="112"/>
      <c r="CJP38" s="112"/>
      <c r="CJQ38" s="112"/>
      <c r="CJR38" s="112"/>
      <c r="CJS38" s="112"/>
      <c r="CJT38" s="112"/>
      <c r="CJU38" s="112"/>
      <c r="CJV38" s="112"/>
      <c r="CJW38" s="112"/>
      <c r="CJX38" s="112"/>
      <c r="CJY38" s="112"/>
      <c r="CJZ38" s="112"/>
      <c r="CKA38" s="112"/>
      <c r="CKB38" s="112"/>
      <c r="CKC38" s="112"/>
      <c r="CKD38" s="112"/>
      <c r="CKE38" s="112"/>
      <c r="CKF38" s="112"/>
      <c r="CKG38" s="112"/>
      <c r="CKH38" s="112"/>
      <c r="CKI38" s="112"/>
      <c r="CKJ38" s="112"/>
      <c r="CKK38" s="112"/>
      <c r="CKL38" s="112"/>
      <c r="CKM38" s="112"/>
      <c r="CKN38" s="112"/>
      <c r="CKO38" s="112"/>
      <c r="CKP38" s="112"/>
      <c r="CKQ38" s="112"/>
      <c r="CKR38" s="112"/>
      <c r="CKS38" s="112"/>
      <c r="CKT38" s="112"/>
      <c r="CKU38" s="112"/>
      <c r="CKV38" s="112"/>
      <c r="CKW38" s="112"/>
      <c r="CKX38" s="112"/>
      <c r="CKY38" s="112"/>
      <c r="CKZ38" s="112"/>
      <c r="CLA38" s="112"/>
      <c r="CLB38" s="112"/>
      <c r="CLC38" s="112"/>
      <c r="CLD38" s="112"/>
      <c r="CLE38" s="112"/>
      <c r="CLF38" s="112"/>
      <c r="CLG38" s="112"/>
      <c r="CLH38" s="112"/>
      <c r="CLI38" s="112"/>
      <c r="CLJ38" s="112"/>
      <c r="CLK38" s="112"/>
      <c r="CLL38" s="112"/>
      <c r="CLM38" s="112"/>
      <c r="CLN38" s="112"/>
      <c r="CLO38" s="112"/>
      <c r="CLP38" s="112"/>
      <c r="CLQ38" s="112"/>
      <c r="CLR38" s="112"/>
      <c r="CLS38" s="112"/>
      <c r="CLT38" s="112"/>
      <c r="CLU38" s="112"/>
      <c r="CLV38" s="112"/>
      <c r="CLW38" s="112"/>
      <c r="CLX38" s="112"/>
      <c r="CLY38" s="112"/>
      <c r="CLZ38" s="112"/>
      <c r="CMA38" s="112"/>
      <c r="CMB38" s="112"/>
      <c r="CMC38" s="112"/>
      <c r="CMD38" s="112"/>
      <c r="CME38" s="112"/>
      <c r="CMF38" s="112"/>
      <c r="CMG38" s="112"/>
      <c r="CMH38" s="112"/>
      <c r="CMI38" s="112"/>
      <c r="CMJ38" s="112"/>
      <c r="CMK38" s="112"/>
      <c r="CML38" s="112"/>
      <c r="CMM38" s="112"/>
      <c r="CMN38" s="112"/>
      <c r="CMO38" s="112"/>
      <c r="CMP38" s="112"/>
      <c r="CMQ38" s="112"/>
      <c r="CMR38" s="112"/>
      <c r="CMS38" s="112"/>
      <c r="CMT38" s="112"/>
      <c r="CMU38" s="112"/>
      <c r="CMV38" s="112"/>
      <c r="CMW38" s="112"/>
      <c r="CMX38" s="112"/>
      <c r="CMY38" s="112"/>
      <c r="CMZ38" s="112"/>
      <c r="CNA38" s="112"/>
      <c r="CNB38" s="112"/>
      <c r="CNC38" s="112"/>
      <c r="CND38" s="112"/>
      <c r="CNE38" s="112"/>
      <c r="CNF38" s="112"/>
      <c r="CNG38" s="112"/>
      <c r="CNH38" s="112"/>
      <c r="CNI38" s="112"/>
      <c r="CNJ38" s="112"/>
      <c r="CNK38" s="112"/>
      <c r="CNL38" s="112"/>
      <c r="CNM38" s="112"/>
      <c r="CNN38" s="112"/>
      <c r="CNO38" s="112"/>
      <c r="CNP38" s="112"/>
      <c r="CNQ38" s="112"/>
      <c r="CNR38" s="112"/>
      <c r="CNS38" s="112"/>
      <c r="CNT38" s="112"/>
      <c r="CNU38" s="112"/>
      <c r="CNV38" s="112"/>
      <c r="CNW38" s="112"/>
      <c r="CNX38" s="112"/>
      <c r="CNY38" s="112"/>
      <c r="CNZ38" s="112"/>
      <c r="COA38" s="112"/>
      <c r="COB38" s="112"/>
      <c r="COC38" s="112"/>
      <c r="COD38" s="112"/>
      <c r="COE38" s="112"/>
      <c r="COF38" s="112"/>
      <c r="COG38" s="112"/>
      <c r="COH38" s="112"/>
      <c r="COI38" s="112"/>
      <c r="COJ38" s="112"/>
      <c r="COK38" s="112"/>
      <c r="COL38" s="112"/>
      <c r="COM38" s="112"/>
      <c r="CON38" s="112"/>
      <c r="COO38" s="112"/>
      <c r="COP38" s="112"/>
      <c r="COQ38" s="112"/>
      <c r="COR38" s="112"/>
      <c r="COS38" s="112"/>
      <c r="COT38" s="112"/>
      <c r="COU38" s="112"/>
      <c r="COV38" s="112"/>
      <c r="COW38" s="112"/>
      <c r="COX38" s="112"/>
      <c r="COY38" s="112"/>
      <c r="COZ38" s="112"/>
      <c r="CPA38" s="112"/>
      <c r="CPB38" s="112"/>
      <c r="CPC38" s="112"/>
      <c r="CPD38" s="112"/>
      <c r="CPE38" s="112"/>
      <c r="CPF38" s="112"/>
      <c r="CPG38" s="112"/>
      <c r="CPH38" s="112"/>
      <c r="CPI38" s="112"/>
      <c r="CPJ38" s="112"/>
      <c r="CPK38" s="112"/>
      <c r="CPL38" s="112"/>
      <c r="CPM38" s="112"/>
      <c r="CPN38" s="112"/>
      <c r="CPO38" s="112"/>
      <c r="CPP38" s="112"/>
      <c r="CPQ38" s="112"/>
      <c r="CPR38" s="112"/>
      <c r="CPS38" s="112"/>
      <c r="CPT38" s="112"/>
      <c r="CPU38" s="112"/>
      <c r="CPV38" s="112"/>
      <c r="CPW38" s="112"/>
      <c r="CPX38" s="112"/>
      <c r="CPY38" s="112"/>
      <c r="CPZ38" s="112"/>
      <c r="CQA38" s="112"/>
      <c r="CQB38" s="112"/>
      <c r="CQC38" s="112"/>
      <c r="CQD38" s="112"/>
      <c r="CQE38" s="112"/>
      <c r="CQF38" s="112"/>
      <c r="CQG38" s="112"/>
      <c r="CQH38" s="112"/>
      <c r="CQI38" s="112"/>
      <c r="CQJ38" s="112"/>
      <c r="CQK38" s="112"/>
      <c r="CQL38" s="112"/>
      <c r="CQM38" s="112"/>
      <c r="CQN38" s="112"/>
      <c r="CQO38" s="112"/>
      <c r="CQP38" s="112"/>
      <c r="CQQ38" s="112"/>
      <c r="CQR38" s="112"/>
      <c r="CQS38" s="112"/>
      <c r="CQT38" s="112"/>
      <c r="CQU38" s="112"/>
      <c r="CQV38" s="112"/>
      <c r="CQW38" s="112"/>
      <c r="CQX38" s="112"/>
      <c r="CQY38" s="112"/>
      <c r="CQZ38" s="112"/>
      <c r="CRA38" s="112"/>
      <c r="CRB38" s="112"/>
      <c r="CRC38" s="112"/>
      <c r="CRD38" s="112"/>
      <c r="CRE38" s="112"/>
      <c r="CRF38" s="112"/>
      <c r="CRG38" s="112"/>
      <c r="CRH38" s="112"/>
      <c r="CRI38" s="112"/>
      <c r="CRJ38" s="112"/>
      <c r="CRK38" s="112"/>
      <c r="CRL38" s="112"/>
      <c r="CRM38" s="112"/>
      <c r="CRN38" s="112"/>
      <c r="CRO38" s="112"/>
      <c r="CRP38" s="112"/>
      <c r="CRQ38" s="112"/>
      <c r="CRR38" s="112"/>
      <c r="CRS38" s="112"/>
      <c r="CRT38" s="112"/>
      <c r="CRU38" s="112"/>
      <c r="CRV38" s="112"/>
      <c r="CRW38" s="112"/>
      <c r="CRX38" s="112"/>
      <c r="CRY38" s="112"/>
      <c r="CRZ38" s="112"/>
      <c r="CSA38" s="112"/>
      <c r="CSB38" s="112"/>
      <c r="CSC38" s="112"/>
      <c r="CSD38" s="112"/>
      <c r="CSE38" s="112"/>
      <c r="CSF38" s="112"/>
      <c r="CSG38" s="112"/>
      <c r="CSH38" s="112"/>
      <c r="CSI38" s="112"/>
      <c r="CSJ38" s="112"/>
      <c r="CSK38" s="112"/>
      <c r="CSL38" s="112"/>
      <c r="CSM38" s="112"/>
      <c r="CSN38" s="112"/>
      <c r="CSO38" s="112"/>
      <c r="CSP38" s="112"/>
      <c r="CSQ38" s="112"/>
      <c r="CSR38" s="112"/>
      <c r="CSS38" s="112"/>
      <c r="CST38" s="112"/>
      <c r="CSU38" s="112"/>
      <c r="CSV38" s="112"/>
      <c r="CSW38" s="112"/>
      <c r="CSX38" s="112"/>
      <c r="CSY38" s="112"/>
      <c r="CSZ38" s="112"/>
      <c r="CTA38" s="112"/>
      <c r="CTB38" s="112"/>
      <c r="CTC38" s="112"/>
      <c r="CTD38" s="112"/>
      <c r="CTE38" s="112"/>
      <c r="CTF38" s="112"/>
      <c r="CTG38" s="112"/>
      <c r="CTH38" s="112"/>
      <c r="CTI38" s="112"/>
      <c r="CTJ38" s="112"/>
      <c r="CTK38" s="112"/>
      <c r="CTL38" s="112"/>
      <c r="CTM38" s="112"/>
      <c r="CTN38" s="112"/>
      <c r="CTO38" s="112"/>
      <c r="CTP38" s="112"/>
      <c r="CTQ38" s="112"/>
      <c r="CTR38" s="112"/>
      <c r="CTS38" s="112"/>
      <c r="CTT38" s="112"/>
      <c r="CTU38" s="112"/>
      <c r="CTV38" s="112"/>
      <c r="CTW38" s="112"/>
      <c r="CTX38" s="112"/>
      <c r="CTY38" s="112"/>
      <c r="CTZ38" s="112"/>
      <c r="CUA38" s="112"/>
      <c r="CUB38" s="112"/>
      <c r="CUC38" s="112"/>
      <c r="CUD38" s="112"/>
      <c r="CUE38" s="112"/>
      <c r="CUF38" s="112"/>
      <c r="CUG38" s="112"/>
      <c r="CUH38" s="112"/>
      <c r="CUI38" s="112"/>
      <c r="CUJ38" s="112"/>
      <c r="CUK38" s="112"/>
      <c r="CUL38" s="112"/>
      <c r="CUM38" s="112"/>
      <c r="CUN38" s="112"/>
      <c r="CUO38" s="112"/>
      <c r="CUP38" s="112"/>
      <c r="CUQ38" s="112"/>
      <c r="CUR38" s="112"/>
      <c r="CUS38" s="112"/>
      <c r="CUT38" s="112"/>
      <c r="CUU38" s="112"/>
      <c r="CUV38" s="112"/>
      <c r="CUW38" s="112"/>
      <c r="CUX38" s="112"/>
      <c r="CUY38" s="112"/>
      <c r="CUZ38" s="112"/>
      <c r="CVA38" s="112"/>
      <c r="CVB38" s="112"/>
      <c r="CVC38" s="112"/>
      <c r="CVD38" s="112"/>
      <c r="CVE38" s="112"/>
      <c r="CVF38" s="112"/>
      <c r="CVG38" s="112"/>
      <c r="CVH38" s="112"/>
      <c r="CVI38" s="112"/>
      <c r="CVJ38" s="112"/>
      <c r="CVK38" s="112"/>
      <c r="CVL38" s="112"/>
      <c r="CVM38" s="112"/>
      <c r="CVN38" s="112"/>
      <c r="CVO38" s="112"/>
      <c r="CVP38" s="112"/>
      <c r="CVQ38" s="112"/>
      <c r="CVR38" s="112"/>
      <c r="CVS38" s="112"/>
      <c r="CVT38" s="112"/>
      <c r="CVU38" s="112"/>
      <c r="CVV38" s="112"/>
      <c r="CVW38" s="112"/>
      <c r="CVX38" s="112"/>
      <c r="CVY38" s="112"/>
      <c r="CVZ38" s="112"/>
      <c r="CWA38" s="112"/>
      <c r="CWB38" s="112"/>
      <c r="CWC38" s="112"/>
      <c r="CWD38" s="112"/>
      <c r="CWE38" s="112"/>
      <c r="CWF38" s="112"/>
      <c r="CWG38" s="112"/>
      <c r="CWH38" s="112"/>
      <c r="CWI38" s="112"/>
      <c r="CWJ38" s="112"/>
      <c r="CWK38" s="112"/>
      <c r="CWL38" s="112"/>
      <c r="CWM38" s="112"/>
      <c r="CWN38" s="112"/>
      <c r="CWO38" s="112"/>
      <c r="CWP38" s="112"/>
      <c r="CWQ38" s="112"/>
      <c r="CWR38" s="112"/>
      <c r="CWS38" s="112"/>
      <c r="CWT38" s="112"/>
      <c r="CWU38" s="112"/>
      <c r="CWV38" s="112"/>
      <c r="CWW38" s="112"/>
      <c r="CWX38" s="112"/>
      <c r="CWY38" s="112"/>
      <c r="CWZ38" s="112"/>
      <c r="CXA38" s="112"/>
      <c r="CXB38" s="112"/>
      <c r="CXC38" s="112"/>
      <c r="CXD38" s="112"/>
      <c r="CXE38" s="112"/>
      <c r="CXF38" s="112"/>
      <c r="CXG38" s="112"/>
      <c r="CXH38" s="112"/>
      <c r="CXI38" s="112"/>
      <c r="CXJ38" s="112"/>
      <c r="CXK38" s="112"/>
      <c r="CXL38" s="112"/>
      <c r="CXM38" s="112"/>
      <c r="CXN38" s="112"/>
      <c r="CXO38" s="112"/>
      <c r="CXP38" s="112"/>
      <c r="CXQ38" s="112"/>
      <c r="CXR38" s="112"/>
      <c r="CXS38" s="112"/>
      <c r="CXT38" s="112"/>
      <c r="CXU38" s="112"/>
      <c r="CXV38" s="112"/>
      <c r="CXW38" s="112"/>
      <c r="CXX38" s="112"/>
      <c r="CXY38" s="112"/>
      <c r="CXZ38" s="112"/>
      <c r="CYA38" s="112"/>
      <c r="CYB38" s="112"/>
      <c r="CYC38" s="112"/>
      <c r="CYD38" s="112"/>
      <c r="CYE38" s="112"/>
      <c r="CYF38" s="112"/>
      <c r="CYG38" s="112"/>
      <c r="CYH38" s="112"/>
      <c r="CYI38" s="112"/>
      <c r="CYJ38" s="112"/>
      <c r="CYK38" s="112"/>
      <c r="CYL38" s="112"/>
      <c r="CYM38" s="112"/>
      <c r="CYN38" s="112"/>
      <c r="CYO38" s="112"/>
      <c r="CYP38" s="112"/>
      <c r="CYQ38" s="112"/>
      <c r="CYR38" s="112"/>
      <c r="CYS38" s="112"/>
      <c r="CYT38" s="112"/>
      <c r="CYU38" s="112"/>
      <c r="CYV38" s="112"/>
      <c r="CYW38" s="112"/>
      <c r="CYX38" s="112"/>
      <c r="CYY38" s="112"/>
      <c r="CYZ38" s="112"/>
      <c r="CZA38" s="112"/>
      <c r="CZB38" s="112"/>
      <c r="CZC38" s="112"/>
      <c r="CZD38" s="112"/>
      <c r="CZE38" s="112"/>
      <c r="CZF38" s="112"/>
      <c r="CZG38" s="112"/>
      <c r="CZH38" s="112"/>
      <c r="CZI38" s="112"/>
      <c r="CZJ38" s="112"/>
      <c r="CZK38" s="112"/>
      <c r="CZL38" s="112"/>
      <c r="CZM38" s="112"/>
      <c r="CZN38" s="112"/>
      <c r="CZO38" s="112"/>
      <c r="CZP38" s="112"/>
      <c r="CZQ38" s="112"/>
      <c r="CZR38" s="112"/>
      <c r="CZS38" s="112"/>
      <c r="CZT38" s="112"/>
      <c r="CZU38" s="112"/>
      <c r="CZV38" s="112"/>
      <c r="CZW38" s="112"/>
      <c r="CZX38" s="112"/>
      <c r="CZY38" s="112"/>
      <c r="CZZ38" s="112"/>
      <c r="DAA38" s="112"/>
      <c r="DAB38" s="112"/>
      <c r="DAC38" s="112"/>
      <c r="DAD38" s="112"/>
      <c r="DAE38" s="112"/>
      <c r="DAF38" s="112"/>
      <c r="DAG38" s="112"/>
      <c r="DAH38" s="112"/>
      <c r="DAI38" s="112"/>
      <c r="DAJ38" s="112"/>
      <c r="DAK38" s="112"/>
      <c r="DAL38" s="112"/>
      <c r="DAM38" s="112"/>
      <c r="DAN38" s="112"/>
      <c r="DAO38" s="112"/>
      <c r="DAP38" s="112"/>
      <c r="DAQ38" s="112"/>
      <c r="DAR38" s="112"/>
      <c r="DAS38" s="112"/>
      <c r="DAT38" s="112"/>
      <c r="DAU38" s="112"/>
      <c r="DAV38" s="112"/>
      <c r="DAW38" s="112"/>
      <c r="DAX38" s="112"/>
      <c r="DAY38" s="112"/>
      <c r="DAZ38" s="112"/>
      <c r="DBA38" s="112"/>
      <c r="DBB38" s="112"/>
      <c r="DBC38" s="112"/>
      <c r="DBD38" s="112"/>
      <c r="DBE38" s="112"/>
      <c r="DBF38" s="112"/>
      <c r="DBG38" s="112"/>
      <c r="DBH38" s="112"/>
      <c r="DBI38" s="112"/>
      <c r="DBJ38" s="112"/>
      <c r="DBK38" s="112"/>
      <c r="DBL38" s="112"/>
      <c r="DBM38" s="112"/>
      <c r="DBN38" s="112"/>
      <c r="DBO38" s="112"/>
      <c r="DBP38" s="112"/>
      <c r="DBQ38" s="112"/>
      <c r="DBR38" s="112"/>
      <c r="DBS38" s="112"/>
      <c r="DBT38" s="112"/>
      <c r="DBU38" s="112"/>
      <c r="DBV38" s="112"/>
      <c r="DBW38" s="112"/>
      <c r="DBX38" s="112"/>
      <c r="DBY38" s="112"/>
      <c r="DBZ38" s="112"/>
      <c r="DCA38" s="112"/>
      <c r="DCB38" s="112"/>
      <c r="DCC38" s="112"/>
      <c r="DCD38" s="112"/>
      <c r="DCE38" s="112"/>
      <c r="DCF38" s="112"/>
      <c r="DCG38" s="112"/>
      <c r="DCH38" s="112"/>
      <c r="DCI38" s="112"/>
      <c r="DCJ38" s="112"/>
      <c r="DCK38" s="112"/>
      <c r="DCL38" s="112"/>
      <c r="DCM38" s="112"/>
      <c r="DCN38" s="112"/>
      <c r="DCO38" s="112"/>
      <c r="DCP38" s="112"/>
      <c r="DCQ38" s="112"/>
      <c r="DCR38" s="112"/>
      <c r="DCS38" s="112"/>
      <c r="DCT38" s="112"/>
      <c r="DCU38" s="112"/>
      <c r="DCV38" s="112"/>
      <c r="DCW38" s="112"/>
      <c r="DCX38" s="112"/>
      <c r="DCY38" s="112"/>
      <c r="DCZ38" s="112"/>
      <c r="DDA38" s="112"/>
      <c r="DDB38" s="112"/>
      <c r="DDC38" s="112"/>
      <c r="DDD38" s="112"/>
      <c r="DDE38" s="112"/>
      <c r="DDF38" s="112"/>
      <c r="DDG38" s="112"/>
      <c r="DDH38" s="112"/>
      <c r="DDI38" s="112"/>
      <c r="DDJ38" s="112"/>
      <c r="DDK38" s="112"/>
      <c r="DDL38" s="112"/>
      <c r="DDM38" s="112"/>
      <c r="DDN38" s="112"/>
      <c r="DDO38" s="112"/>
      <c r="DDP38" s="112"/>
      <c r="DDQ38" s="112"/>
      <c r="DDR38" s="112"/>
      <c r="DDS38" s="112"/>
      <c r="DDT38" s="112"/>
      <c r="DDU38" s="112"/>
      <c r="DDV38" s="112"/>
      <c r="DDW38" s="112"/>
      <c r="DDX38" s="112"/>
      <c r="DDY38" s="112"/>
      <c r="DDZ38" s="112"/>
      <c r="DEA38" s="112"/>
      <c r="DEB38" s="112"/>
      <c r="DEC38" s="112"/>
      <c r="DED38" s="112"/>
      <c r="DEE38" s="112"/>
      <c r="DEF38" s="112"/>
      <c r="DEG38" s="112"/>
      <c r="DEH38" s="112"/>
      <c r="DEI38" s="112"/>
      <c r="DEJ38" s="112"/>
      <c r="DEK38" s="112"/>
      <c r="DEL38" s="112"/>
      <c r="DEM38" s="112"/>
      <c r="DEN38" s="112"/>
      <c r="DEO38" s="112"/>
      <c r="DEP38" s="112"/>
      <c r="DEQ38" s="112"/>
      <c r="DER38" s="112"/>
      <c r="DES38" s="112"/>
      <c r="DET38" s="112"/>
      <c r="DEU38" s="112"/>
      <c r="DEV38" s="112"/>
      <c r="DEW38" s="112"/>
      <c r="DEX38" s="112"/>
      <c r="DEY38" s="112"/>
      <c r="DEZ38" s="112"/>
      <c r="DFA38" s="112"/>
      <c r="DFB38" s="112"/>
      <c r="DFC38" s="112"/>
      <c r="DFD38" s="112"/>
      <c r="DFE38" s="112"/>
      <c r="DFF38" s="112"/>
      <c r="DFG38" s="112"/>
      <c r="DFH38" s="112"/>
      <c r="DFI38" s="112"/>
      <c r="DFJ38" s="112"/>
      <c r="DFK38" s="112"/>
      <c r="DFL38" s="112"/>
      <c r="DFM38" s="112"/>
      <c r="DFN38" s="112"/>
      <c r="DFO38" s="112"/>
      <c r="DFP38" s="112"/>
      <c r="DFQ38" s="112"/>
      <c r="DFR38" s="112"/>
      <c r="DFS38" s="112"/>
      <c r="DFT38" s="112"/>
      <c r="DFU38" s="112"/>
      <c r="DFV38" s="112"/>
      <c r="DFW38" s="112"/>
      <c r="DFX38" s="112"/>
      <c r="DFY38" s="112"/>
      <c r="DFZ38" s="112"/>
      <c r="DGA38" s="112"/>
      <c r="DGB38" s="112"/>
      <c r="DGC38" s="112"/>
      <c r="DGD38" s="112"/>
      <c r="DGE38" s="112"/>
      <c r="DGF38" s="112"/>
      <c r="DGG38" s="112"/>
      <c r="DGH38" s="112"/>
      <c r="DGI38" s="112"/>
      <c r="DGJ38" s="112"/>
      <c r="DGK38" s="112"/>
      <c r="DGL38" s="112"/>
      <c r="DGM38" s="112"/>
      <c r="DGN38" s="112"/>
      <c r="DGO38" s="112"/>
      <c r="DGP38" s="112"/>
      <c r="DGQ38" s="112"/>
      <c r="DGR38" s="112"/>
      <c r="DGS38" s="112"/>
      <c r="DGT38" s="112"/>
      <c r="DGU38" s="112"/>
      <c r="DGV38" s="112"/>
      <c r="DGW38" s="112"/>
      <c r="DGX38" s="112"/>
      <c r="DGY38" s="112"/>
      <c r="DGZ38" s="112"/>
      <c r="DHA38" s="112"/>
      <c r="DHB38" s="112"/>
      <c r="DHC38" s="112"/>
      <c r="DHD38" s="112"/>
      <c r="DHE38" s="112"/>
      <c r="DHF38" s="112"/>
      <c r="DHG38" s="112"/>
      <c r="DHH38" s="112"/>
      <c r="DHI38" s="112"/>
      <c r="DHJ38" s="112"/>
      <c r="DHK38" s="112"/>
      <c r="DHL38" s="112"/>
      <c r="DHM38" s="112"/>
      <c r="DHN38" s="112"/>
      <c r="DHO38" s="112"/>
      <c r="DHP38" s="112"/>
      <c r="DHQ38" s="112"/>
      <c r="DHR38" s="112"/>
      <c r="DHS38" s="112"/>
      <c r="DHT38" s="112"/>
      <c r="DHU38" s="112"/>
      <c r="DHV38" s="112"/>
      <c r="DHW38" s="112"/>
      <c r="DHX38" s="112"/>
      <c r="DHY38" s="112"/>
      <c r="DHZ38" s="112"/>
      <c r="DIA38" s="112"/>
      <c r="DIB38" s="112"/>
      <c r="DIC38" s="112"/>
      <c r="DID38" s="112"/>
      <c r="DIE38" s="112"/>
      <c r="DIF38" s="112"/>
      <c r="DIG38" s="112"/>
      <c r="DIH38" s="112"/>
      <c r="DII38" s="112"/>
      <c r="DIJ38" s="112"/>
      <c r="DIK38" s="112"/>
      <c r="DIL38" s="112"/>
      <c r="DIM38" s="112"/>
      <c r="DIN38" s="112"/>
      <c r="DIO38" s="112"/>
      <c r="DIP38" s="112"/>
      <c r="DIQ38" s="112"/>
      <c r="DIR38" s="112"/>
      <c r="DIS38" s="112"/>
      <c r="DIT38" s="112"/>
      <c r="DIU38" s="112"/>
      <c r="DIV38" s="112"/>
      <c r="DIW38" s="112"/>
      <c r="DIX38" s="112"/>
      <c r="DIY38" s="112"/>
      <c r="DIZ38" s="112"/>
      <c r="DJA38" s="112"/>
      <c r="DJB38" s="112"/>
      <c r="DJC38" s="112"/>
      <c r="DJD38" s="112"/>
      <c r="DJE38" s="112"/>
      <c r="DJF38" s="112"/>
      <c r="DJG38" s="112"/>
      <c r="DJH38" s="112"/>
      <c r="DJI38" s="112"/>
      <c r="DJJ38" s="112"/>
      <c r="DJK38" s="112"/>
      <c r="DJL38" s="112"/>
      <c r="DJM38" s="112"/>
      <c r="DJN38" s="112"/>
      <c r="DJO38" s="112"/>
      <c r="DJP38" s="112"/>
      <c r="DJQ38" s="112"/>
      <c r="DJR38" s="112"/>
      <c r="DJS38" s="112"/>
      <c r="DJT38" s="112"/>
      <c r="DJU38" s="112"/>
      <c r="DJV38" s="112"/>
      <c r="DJW38" s="112"/>
      <c r="DJX38" s="112"/>
      <c r="DJY38" s="112"/>
      <c r="DJZ38" s="112"/>
      <c r="DKA38" s="112"/>
      <c r="DKB38" s="112"/>
      <c r="DKC38" s="112"/>
      <c r="DKD38" s="112"/>
      <c r="DKE38" s="112"/>
      <c r="DKF38" s="112"/>
      <c r="DKG38" s="112"/>
      <c r="DKH38" s="112"/>
      <c r="DKI38" s="112"/>
      <c r="DKJ38" s="112"/>
      <c r="DKK38" s="112"/>
      <c r="DKL38" s="112"/>
      <c r="DKM38" s="112"/>
      <c r="DKN38" s="112"/>
      <c r="DKO38" s="112"/>
      <c r="DKP38" s="112"/>
      <c r="DKQ38" s="112"/>
      <c r="DKR38" s="112"/>
      <c r="DKS38" s="112"/>
      <c r="DKT38" s="112"/>
      <c r="DKU38" s="112"/>
      <c r="DKV38" s="112"/>
      <c r="DKW38" s="112"/>
      <c r="DKX38" s="112"/>
      <c r="DKY38" s="112"/>
      <c r="DKZ38" s="112"/>
      <c r="DLA38" s="112"/>
      <c r="DLB38" s="112"/>
      <c r="DLC38" s="112"/>
      <c r="DLD38" s="112"/>
      <c r="DLE38" s="112"/>
      <c r="DLF38" s="112"/>
      <c r="DLG38" s="112"/>
      <c r="DLH38" s="112"/>
      <c r="DLI38" s="112"/>
      <c r="DLJ38" s="112"/>
      <c r="DLK38" s="112"/>
      <c r="DLL38" s="112"/>
      <c r="DLM38" s="112"/>
      <c r="DLN38" s="112"/>
      <c r="DLO38" s="112"/>
      <c r="DLP38" s="112"/>
      <c r="DLQ38" s="112"/>
      <c r="DLR38" s="112"/>
      <c r="DLS38" s="112"/>
      <c r="DLT38" s="112"/>
      <c r="DLU38" s="112"/>
      <c r="DLV38" s="112"/>
      <c r="DLW38" s="112"/>
      <c r="DLX38" s="112"/>
      <c r="DLY38" s="112"/>
      <c r="DLZ38" s="112"/>
      <c r="DMA38" s="112"/>
      <c r="DMB38" s="112"/>
      <c r="DMC38" s="112"/>
      <c r="DMD38" s="112"/>
      <c r="DME38" s="112"/>
      <c r="DMF38" s="112"/>
      <c r="DMG38" s="112"/>
      <c r="DMH38" s="112"/>
      <c r="DMI38" s="112"/>
      <c r="DMJ38" s="112"/>
      <c r="DMK38" s="112"/>
      <c r="DML38" s="112"/>
      <c r="DMM38" s="112"/>
      <c r="DMN38" s="112"/>
      <c r="DMO38" s="112"/>
      <c r="DMP38" s="112"/>
      <c r="DMQ38" s="112"/>
      <c r="DMR38" s="112"/>
      <c r="DMS38" s="112"/>
      <c r="DMT38" s="112"/>
      <c r="DMU38" s="112"/>
      <c r="DMV38" s="112"/>
      <c r="DMW38" s="112"/>
      <c r="DMX38" s="112"/>
      <c r="DMY38" s="112"/>
      <c r="DMZ38" s="112"/>
      <c r="DNA38" s="112"/>
      <c r="DNB38" s="112"/>
      <c r="DNC38" s="112"/>
      <c r="DND38" s="112"/>
      <c r="DNE38" s="112"/>
      <c r="DNF38" s="112"/>
      <c r="DNG38" s="112"/>
      <c r="DNH38" s="112"/>
      <c r="DNI38" s="112"/>
      <c r="DNJ38" s="112"/>
      <c r="DNK38" s="112"/>
      <c r="DNL38" s="112"/>
      <c r="DNM38" s="112"/>
      <c r="DNN38" s="112"/>
      <c r="DNO38" s="112"/>
      <c r="DNP38" s="112"/>
      <c r="DNQ38" s="112"/>
      <c r="DNR38" s="112"/>
      <c r="DNS38" s="112"/>
      <c r="DNT38" s="112"/>
      <c r="DNU38" s="112"/>
      <c r="DNV38" s="112"/>
      <c r="DNW38" s="112"/>
      <c r="DNX38" s="112"/>
      <c r="DNY38" s="112"/>
      <c r="DNZ38" s="112"/>
      <c r="DOA38" s="112"/>
      <c r="DOB38" s="112"/>
      <c r="DOC38" s="112"/>
      <c r="DOD38" s="112"/>
      <c r="DOE38" s="112"/>
      <c r="DOF38" s="112"/>
      <c r="DOG38" s="112"/>
      <c r="DOH38" s="112"/>
      <c r="DOI38" s="112"/>
      <c r="DOJ38" s="112"/>
      <c r="DOK38" s="112"/>
      <c r="DOL38" s="112"/>
      <c r="DOM38" s="112"/>
      <c r="DON38" s="112"/>
      <c r="DOO38" s="112"/>
      <c r="DOP38" s="112"/>
      <c r="DOQ38" s="112"/>
      <c r="DOR38" s="112"/>
      <c r="DOS38" s="112"/>
      <c r="DOT38" s="112"/>
      <c r="DOU38" s="112"/>
      <c r="DOV38" s="112"/>
      <c r="DOW38" s="112"/>
      <c r="DOX38" s="112"/>
      <c r="DOY38" s="112"/>
      <c r="DOZ38" s="112"/>
      <c r="DPA38" s="112"/>
      <c r="DPB38" s="112"/>
      <c r="DPC38" s="112"/>
      <c r="DPD38" s="112"/>
      <c r="DPE38" s="112"/>
      <c r="DPF38" s="112"/>
      <c r="DPG38" s="112"/>
      <c r="DPH38" s="112"/>
      <c r="DPI38" s="112"/>
      <c r="DPJ38" s="112"/>
      <c r="DPK38" s="112"/>
      <c r="DPL38" s="112"/>
      <c r="DPM38" s="112"/>
      <c r="DPN38" s="112"/>
      <c r="DPO38" s="112"/>
      <c r="DPP38" s="112"/>
      <c r="DPQ38" s="112"/>
      <c r="DPR38" s="112"/>
      <c r="DPS38" s="112"/>
      <c r="DPT38" s="112"/>
      <c r="DPU38" s="112"/>
      <c r="DPV38" s="112"/>
      <c r="DPW38" s="112"/>
      <c r="DPX38" s="112"/>
      <c r="DPY38" s="112"/>
      <c r="DPZ38" s="112"/>
      <c r="DQA38" s="112"/>
      <c r="DQB38" s="112"/>
      <c r="DQC38" s="112"/>
      <c r="DQD38" s="112"/>
      <c r="DQE38" s="112"/>
      <c r="DQF38" s="112"/>
      <c r="DQG38" s="112"/>
      <c r="DQH38" s="112"/>
      <c r="DQI38" s="112"/>
      <c r="DQJ38" s="112"/>
      <c r="DQK38" s="112"/>
      <c r="DQL38" s="112"/>
      <c r="DQM38" s="112"/>
      <c r="DQN38" s="112"/>
      <c r="DQO38" s="112"/>
      <c r="DQP38" s="112"/>
      <c r="DQQ38" s="112"/>
      <c r="DQR38" s="112"/>
      <c r="DQS38" s="112"/>
      <c r="DQT38" s="112"/>
      <c r="DQU38" s="112"/>
      <c r="DQV38" s="112"/>
      <c r="DQW38" s="112"/>
      <c r="DQX38" s="112"/>
      <c r="DQY38" s="112"/>
      <c r="DQZ38" s="112"/>
      <c r="DRA38" s="112"/>
      <c r="DRB38" s="112"/>
      <c r="DRC38" s="112"/>
      <c r="DRD38" s="112"/>
      <c r="DRE38" s="112"/>
      <c r="DRF38" s="112"/>
      <c r="DRG38" s="112"/>
      <c r="DRH38" s="112"/>
      <c r="DRI38" s="112"/>
      <c r="DRJ38" s="112"/>
      <c r="DRK38" s="112"/>
      <c r="DRL38" s="112"/>
      <c r="DRM38" s="112"/>
      <c r="DRN38" s="112"/>
      <c r="DRO38" s="112"/>
      <c r="DRP38" s="112"/>
      <c r="DRQ38" s="112"/>
      <c r="DRR38" s="112"/>
      <c r="DRS38" s="112"/>
      <c r="DRT38" s="112"/>
      <c r="DRU38" s="112"/>
      <c r="DRV38" s="112"/>
      <c r="DRW38" s="112"/>
      <c r="DRX38" s="112"/>
      <c r="DRY38" s="112"/>
      <c r="DRZ38" s="112"/>
      <c r="DSA38" s="112"/>
      <c r="DSB38" s="112"/>
      <c r="DSC38" s="112"/>
      <c r="DSD38" s="112"/>
      <c r="DSE38" s="112"/>
      <c r="DSF38" s="112"/>
      <c r="DSG38" s="112"/>
      <c r="DSH38" s="112"/>
      <c r="DSI38" s="112"/>
      <c r="DSJ38" s="112"/>
      <c r="DSK38" s="112"/>
      <c r="DSL38" s="112"/>
      <c r="DSM38" s="112"/>
      <c r="DSN38" s="112"/>
      <c r="DSO38" s="112"/>
      <c r="DSP38" s="112"/>
      <c r="DSQ38" s="112"/>
      <c r="DSR38" s="112"/>
      <c r="DSS38" s="112"/>
      <c r="DST38" s="112"/>
      <c r="DSU38" s="112"/>
      <c r="DSV38" s="112"/>
      <c r="DSW38" s="112"/>
      <c r="DSX38" s="112"/>
      <c r="DSY38" s="112"/>
      <c r="DSZ38" s="112"/>
      <c r="DTA38" s="112"/>
      <c r="DTB38" s="112"/>
      <c r="DTC38" s="112"/>
      <c r="DTD38" s="112"/>
      <c r="DTE38" s="112"/>
      <c r="DTF38" s="112"/>
      <c r="DTG38" s="112"/>
      <c r="DTH38" s="112"/>
      <c r="DTI38" s="112"/>
      <c r="DTJ38" s="112"/>
      <c r="DTK38" s="112"/>
      <c r="DTL38" s="112"/>
      <c r="DTM38" s="112"/>
      <c r="DTN38" s="112"/>
      <c r="DTO38" s="112"/>
      <c r="DTP38" s="112"/>
      <c r="DTQ38" s="112"/>
      <c r="DTR38" s="112"/>
      <c r="DTS38" s="112"/>
      <c r="DTT38" s="112"/>
      <c r="DTU38" s="112"/>
      <c r="DTV38" s="112"/>
      <c r="DTW38" s="112"/>
      <c r="DTX38" s="112"/>
      <c r="DTY38" s="112"/>
      <c r="DTZ38" s="112"/>
      <c r="DUA38" s="112"/>
      <c r="DUB38" s="112"/>
      <c r="DUC38" s="112"/>
      <c r="DUD38" s="112"/>
      <c r="DUE38" s="112"/>
      <c r="DUF38" s="112"/>
      <c r="DUG38" s="112"/>
      <c r="DUH38" s="112"/>
      <c r="DUI38" s="112"/>
      <c r="DUJ38" s="112"/>
      <c r="DUK38" s="112"/>
      <c r="DUL38" s="112"/>
      <c r="DUM38" s="112"/>
      <c r="DUN38" s="112"/>
      <c r="DUO38" s="112"/>
      <c r="DUP38" s="112"/>
      <c r="DUQ38" s="112"/>
      <c r="DUR38" s="112"/>
      <c r="DUS38" s="112"/>
      <c r="DUT38" s="112"/>
      <c r="DUU38" s="112"/>
      <c r="DUV38" s="112"/>
      <c r="DUW38" s="112"/>
      <c r="DUX38" s="112"/>
      <c r="DUY38" s="112"/>
      <c r="DUZ38" s="112"/>
      <c r="DVA38" s="112"/>
      <c r="DVB38" s="112"/>
      <c r="DVC38" s="112"/>
      <c r="DVD38" s="112"/>
      <c r="DVE38" s="112"/>
      <c r="DVF38" s="112"/>
      <c r="DVG38" s="112"/>
      <c r="DVH38" s="112"/>
      <c r="DVI38" s="112"/>
      <c r="DVJ38" s="112"/>
      <c r="DVK38" s="112"/>
      <c r="DVL38" s="112"/>
      <c r="DVM38" s="112"/>
      <c r="DVN38" s="112"/>
      <c r="DVO38" s="112"/>
      <c r="DVP38" s="112"/>
      <c r="DVQ38" s="112"/>
      <c r="DVR38" s="112"/>
      <c r="DVS38" s="112"/>
      <c r="DVT38" s="112"/>
      <c r="DVU38" s="112"/>
      <c r="DVV38" s="112"/>
      <c r="DVW38" s="112"/>
      <c r="DVX38" s="112"/>
      <c r="DVY38" s="112"/>
      <c r="DVZ38" s="112"/>
      <c r="DWA38" s="112"/>
      <c r="DWB38" s="112"/>
      <c r="DWC38" s="112"/>
      <c r="DWD38" s="112"/>
      <c r="DWE38" s="112"/>
      <c r="DWF38" s="112"/>
      <c r="DWG38" s="112"/>
      <c r="DWH38" s="112"/>
      <c r="DWI38" s="112"/>
      <c r="DWJ38" s="112"/>
      <c r="DWK38" s="112"/>
      <c r="DWL38" s="112"/>
      <c r="DWM38" s="112"/>
      <c r="DWN38" s="112"/>
      <c r="DWO38" s="112"/>
      <c r="DWP38" s="112"/>
      <c r="DWQ38" s="112"/>
      <c r="DWR38" s="112"/>
      <c r="DWS38" s="112"/>
      <c r="DWT38" s="112"/>
      <c r="DWU38" s="112"/>
      <c r="DWV38" s="112"/>
      <c r="DWW38" s="112"/>
      <c r="DWX38" s="112"/>
      <c r="DWY38" s="112"/>
      <c r="DWZ38" s="112"/>
      <c r="DXA38" s="112"/>
      <c r="DXB38" s="112"/>
      <c r="DXC38" s="112"/>
      <c r="DXD38" s="112"/>
      <c r="DXE38" s="112"/>
      <c r="DXF38" s="112"/>
      <c r="DXG38" s="112"/>
      <c r="DXH38" s="112"/>
      <c r="DXI38" s="112"/>
      <c r="DXJ38" s="112"/>
      <c r="DXK38" s="112"/>
      <c r="DXL38" s="112"/>
      <c r="DXM38" s="112"/>
      <c r="DXN38" s="112"/>
      <c r="DXO38" s="112"/>
      <c r="DXP38" s="112"/>
      <c r="DXQ38" s="112"/>
      <c r="DXR38" s="112"/>
      <c r="DXS38" s="112"/>
      <c r="DXT38" s="112"/>
      <c r="DXU38" s="112"/>
      <c r="DXV38" s="112"/>
      <c r="DXW38" s="112"/>
      <c r="DXX38" s="112"/>
      <c r="DXY38" s="112"/>
      <c r="DXZ38" s="112"/>
      <c r="DYA38" s="112"/>
      <c r="DYB38" s="112"/>
      <c r="DYC38" s="112"/>
      <c r="DYD38" s="112"/>
      <c r="DYE38" s="112"/>
      <c r="DYF38" s="112"/>
      <c r="DYG38" s="112"/>
      <c r="DYH38" s="112"/>
      <c r="DYI38" s="112"/>
      <c r="DYJ38" s="112"/>
      <c r="DYK38" s="112"/>
      <c r="DYL38" s="112"/>
      <c r="DYM38" s="112"/>
      <c r="DYN38" s="112"/>
      <c r="DYO38" s="112"/>
      <c r="DYP38" s="112"/>
      <c r="DYQ38" s="112"/>
      <c r="DYR38" s="112"/>
      <c r="DYS38" s="112"/>
      <c r="DYT38" s="112"/>
      <c r="DYU38" s="112"/>
      <c r="DYV38" s="112"/>
      <c r="DYW38" s="112"/>
      <c r="DYX38" s="112"/>
      <c r="DYY38" s="112"/>
      <c r="DYZ38" s="112"/>
      <c r="DZA38" s="112"/>
      <c r="DZB38" s="112"/>
      <c r="DZC38" s="112"/>
      <c r="DZD38" s="112"/>
      <c r="DZE38" s="112"/>
      <c r="DZF38" s="112"/>
      <c r="DZG38" s="112"/>
      <c r="DZH38" s="112"/>
      <c r="DZI38" s="112"/>
      <c r="DZJ38" s="112"/>
      <c r="DZK38" s="112"/>
      <c r="DZL38" s="112"/>
      <c r="DZM38" s="112"/>
      <c r="DZN38" s="112"/>
      <c r="DZO38" s="112"/>
      <c r="DZP38" s="112"/>
      <c r="DZQ38" s="112"/>
      <c r="DZR38" s="112"/>
      <c r="DZS38" s="112"/>
      <c r="DZT38" s="112"/>
      <c r="DZU38" s="112"/>
      <c r="DZV38" s="112"/>
      <c r="DZW38" s="112"/>
      <c r="DZX38" s="112"/>
      <c r="DZY38" s="112"/>
      <c r="DZZ38" s="112"/>
      <c r="EAA38" s="112"/>
      <c r="EAB38" s="112"/>
      <c r="EAC38" s="112"/>
      <c r="EAD38" s="112"/>
      <c r="EAE38" s="112"/>
      <c r="EAF38" s="112"/>
      <c r="EAG38" s="112"/>
      <c r="EAH38" s="112"/>
      <c r="EAI38" s="112"/>
      <c r="EAJ38" s="112"/>
      <c r="EAK38" s="112"/>
      <c r="EAL38" s="112"/>
      <c r="EAM38" s="112"/>
      <c r="EAN38" s="112"/>
      <c r="EAO38" s="112"/>
      <c r="EAP38" s="112"/>
      <c r="EAQ38" s="112"/>
      <c r="EAR38" s="112"/>
      <c r="EAS38" s="112"/>
      <c r="EAT38" s="112"/>
      <c r="EAU38" s="112"/>
      <c r="EAV38" s="112"/>
      <c r="EAW38" s="112"/>
      <c r="EAX38" s="112"/>
      <c r="EAY38" s="112"/>
      <c r="EAZ38" s="112"/>
      <c r="EBA38" s="112"/>
      <c r="EBB38" s="112"/>
      <c r="EBC38" s="112"/>
      <c r="EBD38" s="112"/>
      <c r="EBE38" s="112"/>
      <c r="EBF38" s="112"/>
      <c r="EBG38" s="112"/>
      <c r="EBH38" s="112"/>
      <c r="EBI38" s="112"/>
      <c r="EBJ38" s="112"/>
      <c r="EBK38" s="112"/>
      <c r="EBL38" s="112"/>
      <c r="EBM38" s="112"/>
      <c r="EBN38" s="112"/>
      <c r="EBO38" s="112"/>
      <c r="EBP38" s="112"/>
      <c r="EBQ38" s="112"/>
      <c r="EBR38" s="112"/>
      <c r="EBS38" s="112"/>
      <c r="EBT38" s="112"/>
      <c r="EBU38" s="112"/>
      <c r="EBV38" s="112"/>
      <c r="EBW38" s="112"/>
      <c r="EBX38" s="112"/>
      <c r="EBY38" s="112"/>
      <c r="EBZ38" s="112"/>
      <c r="ECA38" s="112"/>
      <c r="ECB38" s="112"/>
      <c r="ECC38" s="112"/>
      <c r="ECD38" s="112"/>
      <c r="ECE38" s="112"/>
      <c r="ECF38" s="112"/>
      <c r="ECG38" s="112"/>
      <c r="ECH38" s="112"/>
      <c r="ECI38" s="112"/>
      <c r="ECJ38" s="112"/>
      <c r="ECK38" s="112"/>
      <c r="ECL38" s="112"/>
      <c r="ECM38" s="112"/>
      <c r="ECN38" s="112"/>
      <c r="ECO38" s="112"/>
      <c r="ECP38" s="112"/>
      <c r="ECQ38" s="112"/>
      <c r="ECR38" s="112"/>
      <c r="ECS38" s="112"/>
      <c r="ECT38" s="112"/>
      <c r="ECU38" s="112"/>
      <c r="ECV38" s="112"/>
      <c r="ECW38" s="112"/>
      <c r="ECX38" s="112"/>
      <c r="ECY38" s="112"/>
      <c r="ECZ38" s="112"/>
      <c r="EDA38" s="112"/>
      <c r="EDB38" s="112"/>
      <c r="EDC38" s="112"/>
      <c r="EDD38" s="112"/>
      <c r="EDE38" s="112"/>
      <c r="EDF38" s="112"/>
      <c r="EDG38" s="112"/>
      <c r="EDH38" s="112"/>
      <c r="EDI38" s="112"/>
      <c r="EDJ38" s="112"/>
      <c r="EDK38" s="112"/>
      <c r="EDL38" s="112"/>
      <c r="EDM38" s="112"/>
      <c r="EDN38" s="112"/>
      <c r="EDO38" s="112"/>
      <c r="EDP38" s="112"/>
      <c r="EDQ38" s="112"/>
      <c r="EDR38" s="112"/>
      <c r="EDS38" s="112"/>
      <c r="EDT38" s="112"/>
      <c r="EDU38" s="112"/>
      <c r="EDV38" s="112"/>
      <c r="EDW38" s="112"/>
      <c r="EDX38" s="112"/>
      <c r="EDY38" s="112"/>
      <c r="EDZ38" s="112"/>
      <c r="EEA38" s="112"/>
      <c r="EEB38" s="112"/>
      <c r="EEC38" s="112"/>
      <c r="EED38" s="112"/>
      <c r="EEE38" s="112"/>
      <c r="EEF38" s="112"/>
      <c r="EEG38" s="112"/>
      <c r="EEH38" s="112"/>
      <c r="EEI38" s="112"/>
      <c r="EEJ38" s="112"/>
      <c r="EEK38" s="112"/>
      <c r="EEL38" s="112"/>
      <c r="EEM38" s="112"/>
      <c r="EEN38" s="112"/>
      <c r="EEO38" s="112"/>
      <c r="EEP38" s="112"/>
      <c r="EEQ38" s="112"/>
      <c r="EER38" s="112"/>
      <c r="EES38" s="112"/>
      <c r="EET38" s="112"/>
      <c r="EEU38" s="112"/>
      <c r="EEV38" s="112"/>
      <c r="EEW38" s="112"/>
      <c r="EEX38" s="112"/>
      <c r="EEY38" s="112"/>
      <c r="EEZ38" s="112"/>
      <c r="EFA38" s="112"/>
      <c r="EFB38" s="112"/>
      <c r="EFC38" s="112"/>
      <c r="EFD38" s="112"/>
      <c r="EFE38" s="112"/>
      <c r="EFF38" s="112"/>
      <c r="EFG38" s="112"/>
      <c r="EFH38" s="112"/>
      <c r="EFI38" s="112"/>
      <c r="EFJ38" s="112"/>
      <c r="EFK38" s="112"/>
      <c r="EFL38" s="112"/>
      <c r="EFM38" s="112"/>
      <c r="EFN38" s="112"/>
      <c r="EFO38" s="112"/>
      <c r="EFP38" s="112"/>
      <c r="EFQ38" s="112"/>
      <c r="EFR38" s="112"/>
      <c r="EFS38" s="112"/>
      <c r="EFT38" s="112"/>
      <c r="EFU38" s="112"/>
      <c r="EFV38" s="112"/>
      <c r="EFW38" s="112"/>
      <c r="EFX38" s="112"/>
      <c r="EFY38" s="112"/>
      <c r="EFZ38" s="112"/>
      <c r="EGA38" s="112"/>
      <c r="EGB38" s="112"/>
      <c r="EGC38" s="112"/>
      <c r="EGD38" s="112"/>
      <c r="EGE38" s="112"/>
      <c r="EGF38" s="112"/>
      <c r="EGG38" s="112"/>
      <c r="EGH38" s="112"/>
      <c r="EGI38" s="112"/>
      <c r="EGJ38" s="112"/>
      <c r="EGK38" s="112"/>
      <c r="EGL38" s="112"/>
      <c r="EGM38" s="112"/>
      <c r="EGN38" s="112"/>
      <c r="EGO38" s="112"/>
      <c r="EGP38" s="112"/>
      <c r="EGQ38" s="112"/>
      <c r="EGR38" s="112"/>
      <c r="EGS38" s="112"/>
      <c r="EGT38" s="112"/>
      <c r="EGU38" s="112"/>
      <c r="EGV38" s="112"/>
      <c r="EGW38" s="112"/>
      <c r="EGX38" s="112"/>
      <c r="EGY38" s="112"/>
      <c r="EGZ38" s="112"/>
      <c r="EHA38" s="112"/>
      <c r="EHB38" s="112"/>
      <c r="EHC38" s="112"/>
      <c r="EHD38" s="112"/>
      <c r="EHE38" s="112"/>
      <c r="EHF38" s="112"/>
      <c r="EHG38" s="112"/>
      <c r="EHH38" s="112"/>
      <c r="EHI38" s="112"/>
      <c r="EHJ38" s="112"/>
      <c r="EHK38" s="112"/>
      <c r="EHL38" s="112"/>
      <c r="EHM38" s="112"/>
      <c r="EHN38" s="112"/>
      <c r="EHO38" s="112"/>
      <c r="EHP38" s="112"/>
      <c r="EHQ38" s="112"/>
      <c r="EHR38" s="112"/>
      <c r="EHS38" s="112"/>
      <c r="EHT38" s="112"/>
      <c r="EHU38" s="112"/>
      <c r="EHV38" s="112"/>
      <c r="EHW38" s="112"/>
      <c r="EHX38" s="112"/>
      <c r="EHY38" s="112"/>
      <c r="EHZ38" s="112"/>
      <c r="EIA38" s="112"/>
      <c r="EIB38" s="112"/>
      <c r="EIC38" s="112"/>
      <c r="EID38" s="112"/>
      <c r="EIE38" s="112"/>
      <c r="EIF38" s="112"/>
      <c r="EIG38" s="112"/>
      <c r="EIH38" s="112"/>
      <c r="EII38" s="112"/>
      <c r="EIJ38" s="112"/>
      <c r="EIK38" s="112"/>
      <c r="EIL38" s="112"/>
      <c r="EIM38" s="112"/>
      <c r="EIN38" s="112"/>
      <c r="EIO38" s="112"/>
      <c r="EIP38" s="112"/>
      <c r="EIQ38" s="112"/>
      <c r="EIR38" s="112"/>
      <c r="EIS38" s="112"/>
      <c r="EIT38" s="112"/>
      <c r="EIU38" s="112"/>
      <c r="EIV38" s="112"/>
      <c r="EIW38" s="112"/>
      <c r="EIX38" s="112"/>
      <c r="EIY38" s="112"/>
      <c r="EIZ38" s="112"/>
      <c r="EJA38" s="112"/>
      <c r="EJB38" s="112"/>
      <c r="EJC38" s="112"/>
      <c r="EJD38" s="112"/>
      <c r="EJE38" s="112"/>
      <c r="EJF38" s="112"/>
      <c r="EJG38" s="112"/>
      <c r="EJH38" s="112"/>
      <c r="EJI38" s="112"/>
      <c r="EJJ38" s="112"/>
      <c r="EJK38" s="112"/>
      <c r="EJL38" s="112"/>
      <c r="EJM38" s="112"/>
      <c r="EJN38" s="112"/>
      <c r="EJO38" s="112"/>
      <c r="EJP38" s="112"/>
      <c r="EJQ38" s="112"/>
      <c r="EJR38" s="112"/>
      <c r="EJS38" s="112"/>
      <c r="EJT38" s="112"/>
      <c r="EJU38" s="112"/>
      <c r="EJV38" s="112"/>
      <c r="EJW38" s="112"/>
      <c r="EJX38" s="112"/>
      <c r="EJY38" s="112"/>
      <c r="EJZ38" s="112"/>
      <c r="EKA38" s="112"/>
      <c r="EKB38" s="112"/>
      <c r="EKC38" s="112"/>
      <c r="EKD38" s="112"/>
      <c r="EKE38" s="112"/>
      <c r="EKF38" s="112"/>
      <c r="EKG38" s="112"/>
      <c r="EKH38" s="112"/>
      <c r="EKI38" s="112"/>
      <c r="EKJ38" s="112"/>
      <c r="EKK38" s="112"/>
      <c r="EKL38" s="112"/>
      <c r="EKM38" s="112"/>
      <c r="EKN38" s="112"/>
      <c r="EKO38" s="112"/>
      <c r="EKP38" s="112"/>
      <c r="EKQ38" s="112"/>
      <c r="EKR38" s="112"/>
      <c r="EKS38" s="112"/>
      <c r="EKT38" s="112"/>
      <c r="EKU38" s="112"/>
      <c r="EKV38" s="112"/>
      <c r="EKW38" s="112"/>
      <c r="EKX38" s="112"/>
      <c r="EKY38" s="112"/>
      <c r="EKZ38" s="112"/>
      <c r="ELA38" s="112"/>
      <c r="ELB38" s="112"/>
      <c r="ELC38" s="112"/>
      <c r="ELD38" s="112"/>
      <c r="ELE38" s="112"/>
      <c r="ELF38" s="112"/>
      <c r="ELG38" s="112"/>
      <c r="ELH38" s="112"/>
      <c r="ELI38" s="112"/>
      <c r="ELJ38" s="112"/>
      <c r="ELK38" s="112"/>
      <c r="ELL38" s="112"/>
      <c r="ELM38" s="112"/>
      <c r="ELN38" s="112"/>
      <c r="ELO38" s="112"/>
      <c r="ELP38" s="112"/>
      <c r="ELQ38" s="112"/>
      <c r="ELR38" s="112"/>
      <c r="ELS38" s="112"/>
      <c r="ELT38" s="112"/>
      <c r="ELU38" s="112"/>
      <c r="ELV38" s="112"/>
      <c r="ELW38" s="112"/>
      <c r="ELX38" s="112"/>
      <c r="ELY38" s="112"/>
      <c r="ELZ38" s="112"/>
      <c r="EMA38" s="112"/>
      <c r="EMB38" s="112"/>
      <c r="EMC38" s="112"/>
      <c r="EMD38" s="112"/>
      <c r="EME38" s="112"/>
      <c r="EMF38" s="112"/>
      <c r="EMG38" s="112"/>
      <c r="EMH38" s="112"/>
      <c r="EMI38" s="112"/>
      <c r="EMJ38" s="112"/>
      <c r="EMK38" s="112"/>
      <c r="EML38" s="112"/>
      <c r="EMM38" s="112"/>
      <c r="EMN38" s="112"/>
      <c r="EMO38" s="112"/>
      <c r="EMP38" s="112"/>
      <c r="EMQ38" s="112"/>
      <c r="EMR38" s="112"/>
      <c r="EMS38" s="112"/>
      <c r="EMT38" s="112"/>
      <c r="EMU38" s="112"/>
      <c r="EMV38" s="112"/>
      <c r="EMW38" s="112"/>
      <c r="EMX38" s="112"/>
      <c r="EMY38" s="112"/>
      <c r="EMZ38" s="112"/>
      <c r="ENA38" s="112"/>
      <c r="ENB38" s="112"/>
      <c r="ENC38" s="112"/>
      <c r="END38" s="112"/>
      <c r="ENE38" s="112"/>
      <c r="ENF38" s="112"/>
      <c r="ENG38" s="112"/>
      <c r="ENH38" s="112"/>
      <c r="ENI38" s="112"/>
      <c r="ENJ38" s="112"/>
      <c r="ENK38" s="112"/>
      <c r="ENL38" s="112"/>
      <c r="ENM38" s="112"/>
      <c r="ENN38" s="112"/>
      <c r="ENO38" s="112"/>
      <c r="ENP38" s="112"/>
      <c r="ENQ38" s="112"/>
      <c r="ENR38" s="112"/>
      <c r="ENS38" s="112"/>
      <c r="ENT38" s="112"/>
      <c r="ENU38" s="112"/>
      <c r="ENV38" s="112"/>
      <c r="ENW38" s="112"/>
      <c r="ENX38" s="112"/>
      <c r="ENY38" s="112"/>
      <c r="ENZ38" s="112"/>
      <c r="EOA38" s="112"/>
      <c r="EOB38" s="112"/>
      <c r="EOC38" s="112"/>
      <c r="EOD38" s="112"/>
      <c r="EOE38" s="112"/>
      <c r="EOF38" s="112"/>
      <c r="EOG38" s="112"/>
      <c r="EOH38" s="112"/>
      <c r="EOI38" s="112"/>
      <c r="EOJ38" s="112"/>
      <c r="EOK38" s="112"/>
      <c r="EOL38" s="112"/>
      <c r="EOM38" s="112"/>
      <c r="EON38" s="112"/>
      <c r="EOO38" s="112"/>
      <c r="EOP38" s="112"/>
      <c r="EOQ38" s="112"/>
      <c r="EOR38" s="112"/>
      <c r="EOS38" s="112"/>
      <c r="EOT38" s="112"/>
      <c r="EOU38" s="112"/>
      <c r="EOV38" s="112"/>
      <c r="EOW38" s="112"/>
      <c r="EOX38" s="112"/>
      <c r="EOY38" s="112"/>
      <c r="EOZ38" s="112"/>
      <c r="EPA38" s="112"/>
      <c r="EPB38" s="112"/>
      <c r="EPC38" s="112"/>
      <c r="EPD38" s="112"/>
      <c r="EPE38" s="112"/>
      <c r="EPF38" s="112"/>
      <c r="EPG38" s="112"/>
      <c r="EPH38" s="112"/>
      <c r="EPI38" s="112"/>
      <c r="EPJ38" s="112"/>
      <c r="EPK38" s="112"/>
      <c r="EPL38" s="112"/>
      <c r="EPM38" s="112"/>
      <c r="EPN38" s="112"/>
      <c r="EPO38" s="112"/>
      <c r="EPP38" s="112"/>
      <c r="EPQ38" s="112"/>
      <c r="EPR38" s="112"/>
      <c r="EPS38" s="112"/>
      <c r="EPT38" s="112"/>
      <c r="EPU38" s="112"/>
      <c r="EPV38" s="112"/>
      <c r="EPW38" s="112"/>
      <c r="EPX38" s="112"/>
      <c r="EPY38" s="112"/>
      <c r="EPZ38" s="112"/>
      <c r="EQA38" s="112"/>
      <c r="EQB38" s="112"/>
      <c r="EQC38" s="112"/>
      <c r="EQD38" s="112"/>
      <c r="EQE38" s="112"/>
      <c r="EQF38" s="112"/>
      <c r="EQG38" s="112"/>
      <c r="EQH38" s="112"/>
      <c r="EQI38" s="112"/>
      <c r="EQJ38" s="112"/>
      <c r="EQK38" s="112"/>
      <c r="EQL38" s="112"/>
      <c r="EQM38" s="112"/>
      <c r="EQN38" s="112"/>
      <c r="EQO38" s="112"/>
      <c r="EQP38" s="112"/>
      <c r="EQQ38" s="112"/>
      <c r="EQR38" s="112"/>
      <c r="EQS38" s="112"/>
      <c r="EQT38" s="112"/>
      <c r="EQU38" s="112"/>
      <c r="EQV38" s="112"/>
      <c r="EQW38" s="112"/>
      <c r="EQX38" s="112"/>
      <c r="EQY38" s="112"/>
      <c r="EQZ38" s="112"/>
      <c r="ERA38" s="112"/>
      <c r="ERB38" s="112"/>
      <c r="ERC38" s="112"/>
      <c r="ERD38" s="112"/>
      <c r="ERE38" s="112"/>
      <c r="ERF38" s="112"/>
      <c r="ERG38" s="112"/>
      <c r="ERH38" s="112"/>
      <c r="ERI38" s="112"/>
      <c r="ERJ38" s="112"/>
      <c r="ERK38" s="112"/>
      <c r="ERL38" s="112"/>
      <c r="ERM38" s="112"/>
      <c r="ERN38" s="112"/>
      <c r="ERO38" s="112"/>
      <c r="ERP38" s="112"/>
      <c r="ERQ38" s="112"/>
      <c r="ERR38" s="112"/>
      <c r="ERS38" s="112"/>
      <c r="ERT38" s="112"/>
      <c r="ERU38" s="112"/>
      <c r="ERV38" s="112"/>
      <c r="ERW38" s="112"/>
      <c r="ERX38" s="112"/>
      <c r="ERY38" s="112"/>
      <c r="ERZ38" s="112"/>
      <c r="ESA38" s="112"/>
      <c r="ESB38" s="112"/>
      <c r="ESC38" s="112"/>
      <c r="ESD38" s="112"/>
      <c r="ESE38" s="112"/>
      <c r="ESF38" s="112"/>
      <c r="ESG38" s="112"/>
      <c r="ESH38" s="112"/>
      <c r="ESI38" s="112"/>
      <c r="ESJ38" s="112"/>
      <c r="ESK38" s="112"/>
      <c r="ESL38" s="112"/>
      <c r="ESM38" s="112"/>
      <c r="ESN38" s="112"/>
      <c r="ESO38" s="112"/>
      <c r="ESP38" s="112"/>
      <c r="ESQ38" s="112"/>
      <c r="ESR38" s="112"/>
      <c r="ESS38" s="112"/>
      <c r="EST38" s="112"/>
      <c r="ESU38" s="112"/>
      <c r="ESV38" s="112"/>
      <c r="ESW38" s="112"/>
      <c r="ESX38" s="112"/>
      <c r="ESY38" s="112"/>
      <c r="ESZ38" s="112"/>
      <c r="ETA38" s="112"/>
      <c r="ETB38" s="112"/>
      <c r="ETC38" s="112"/>
      <c r="ETD38" s="112"/>
      <c r="ETE38" s="112"/>
      <c r="ETF38" s="112"/>
      <c r="ETG38" s="112"/>
      <c r="ETH38" s="112"/>
      <c r="ETI38" s="112"/>
      <c r="ETJ38" s="112"/>
      <c r="ETK38" s="112"/>
      <c r="ETL38" s="112"/>
      <c r="ETM38" s="112"/>
      <c r="ETN38" s="112"/>
      <c r="ETO38" s="112"/>
      <c r="ETP38" s="112"/>
      <c r="ETQ38" s="112"/>
      <c r="ETR38" s="112"/>
      <c r="ETS38" s="112"/>
      <c r="ETT38" s="112"/>
      <c r="ETU38" s="112"/>
      <c r="ETV38" s="112"/>
      <c r="ETW38" s="112"/>
      <c r="ETX38" s="112"/>
      <c r="ETY38" s="112"/>
      <c r="ETZ38" s="112"/>
      <c r="EUA38" s="112"/>
      <c r="EUB38" s="112"/>
      <c r="EUC38" s="112"/>
      <c r="EUD38" s="112"/>
      <c r="EUE38" s="112"/>
      <c r="EUF38" s="112"/>
      <c r="EUG38" s="112"/>
      <c r="EUH38" s="112"/>
      <c r="EUI38" s="112"/>
      <c r="EUJ38" s="112"/>
      <c r="EUK38" s="112"/>
      <c r="EUL38" s="112"/>
      <c r="EUM38" s="112"/>
      <c r="EUN38" s="112"/>
      <c r="EUO38" s="112"/>
      <c r="EUP38" s="112"/>
      <c r="EUQ38" s="112"/>
      <c r="EUR38" s="112"/>
      <c r="EUS38" s="112"/>
      <c r="EUT38" s="112"/>
      <c r="EUU38" s="112"/>
      <c r="EUV38" s="112"/>
      <c r="EUW38" s="112"/>
      <c r="EUX38" s="112"/>
      <c r="EUY38" s="112"/>
      <c r="EUZ38" s="112"/>
      <c r="EVA38" s="112"/>
      <c r="EVB38" s="112"/>
      <c r="EVC38" s="112"/>
      <c r="EVD38" s="112"/>
      <c r="EVE38" s="112"/>
      <c r="EVF38" s="112"/>
      <c r="EVG38" s="112"/>
      <c r="EVH38" s="112"/>
      <c r="EVI38" s="112"/>
      <c r="EVJ38" s="112"/>
      <c r="EVK38" s="112"/>
      <c r="EVL38" s="112"/>
      <c r="EVM38" s="112"/>
      <c r="EVN38" s="112"/>
      <c r="EVO38" s="112"/>
      <c r="EVP38" s="112"/>
      <c r="EVQ38" s="112"/>
      <c r="EVR38" s="112"/>
      <c r="EVS38" s="112"/>
      <c r="EVT38" s="112"/>
      <c r="EVU38" s="112"/>
      <c r="EVV38" s="112"/>
      <c r="EVW38" s="112"/>
      <c r="EVX38" s="112"/>
      <c r="EVY38" s="112"/>
      <c r="EVZ38" s="112"/>
      <c r="EWA38" s="112"/>
      <c r="EWB38" s="112"/>
      <c r="EWC38" s="112"/>
      <c r="EWD38" s="112"/>
      <c r="EWE38" s="112"/>
      <c r="EWF38" s="112"/>
      <c r="EWG38" s="112"/>
      <c r="EWH38" s="112"/>
      <c r="EWI38" s="112"/>
      <c r="EWJ38" s="112"/>
      <c r="EWK38" s="112"/>
      <c r="EWL38" s="112"/>
      <c r="EWM38" s="112"/>
      <c r="EWN38" s="112"/>
      <c r="EWO38" s="112"/>
      <c r="EWP38" s="112"/>
      <c r="EWQ38" s="112"/>
      <c r="EWR38" s="112"/>
      <c r="EWS38" s="112"/>
      <c r="EWT38" s="112"/>
      <c r="EWU38" s="112"/>
      <c r="EWV38" s="112"/>
      <c r="EWW38" s="112"/>
      <c r="EWX38" s="112"/>
      <c r="EWY38" s="112"/>
      <c r="EWZ38" s="112"/>
      <c r="EXA38" s="112"/>
      <c r="EXB38" s="112"/>
      <c r="EXC38" s="112"/>
      <c r="EXD38" s="112"/>
      <c r="EXE38" s="112"/>
      <c r="EXF38" s="112"/>
      <c r="EXG38" s="112"/>
      <c r="EXH38" s="112"/>
      <c r="EXI38" s="112"/>
      <c r="EXJ38" s="112"/>
      <c r="EXK38" s="112"/>
      <c r="EXL38" s="112"/>
      <c r="EXM38" s="112"/>
      <c r="EXN38" s="112"/>
      <c r="EXO38" s="112"/>
      <c r="EXP38" s="112"/>
      <c r="EXQ38" s="112"/>
      <c r="EXR38" s="112"/>
      <c r="EXS38" s="112"/>
      <c r="EXT38" s="112"/>
      <c r="EXU38" s="112"/>
      <c r="EXV38" s="112"/>
      <c r="EXW38" s="112"/>
      <c r="EXX38" s="112"/>
      <c r="EXY38" s="112"/>
      <c r="EXZ38" s="112"/>
      <c r="EYA38" s="112"/>
      <c r="EYB38" s="112"/>
      <c r="EYC38" s="112"/>
      <c r="EYD38" s="112"/>
      <c r="EYE38" s="112"/>
      <c r="EYF38" s="112"/>
      <c r="EYG38" s="112"/>
      <c r="EYH38" s="112"/>
      <c r="EYI38" s="112"/>
      <c r="EYJ38" s="112"/>
      <c r="EYK38" s="112"/>
      <c r="EYL38" s="112"/>
      <c r="EYM38" s="112"/>
      <c r="EYN38" s="112"/>
      <c r="EYO38" s="112"/>
      <c r="EYP38" s="112"/>
      <c r="EYQ38" s="112"/>
      <c r="EYR38" s="112"/>
      <c r="EYS38" s="112"/>
      <c r="EYT38" s="112"/>
      <c r="EYU38" s="112"/>
      <c r="EYV38" s="112"/>
      <c r="EYW38" s="112"/>
      <c r="EYX38" s="112"/>
      <c r="EYY38" s="112"/>
      <c r="EYZ38" s="112"/>
      <c r="EZA38" s="112"/>
      <c r="EZB38" s="112"/>
      <c r="EZC38" s="112"/>
      <c r="EZD38" s="112"/>
      <c r="EZE38" s="112"/>
      <c r="EZF38" s="112"/>
      <c r="EZG38" s="112"/>
      <c r="EZH38" s="112"/>
      <c r="EZI38" s="112"/>
      <c r="EZJ38" s="112"/>
      <c r="EZK38" s="112"/>
      <c r="EZL38" s="112"/>
      <c r="EZM38" s="112"/>
      <c r="EZN38" s="112"/>
      <c r="EZO38" s="112"/>
      <c r="EZP38" s="112"/>
      <c r="EZQ38" s="112"/>
      <c r="EZR38" s="112"/>
      <c r="EZS38" s="112"/>
      <c r="EZT38" s="112"/>
      <c r="EZU38" s="112"/>
      <c r="EZV38" s="112"/>
      <c r="EZW38" s="112"/>
      <c r="EZX38" s="112"/>
      <c r="EZY38" s="112"/>
      <c r="EZZ38" s="112"/>
      <c r="FAA38" s="112"/>
      <c r="FAB38" s="112"/>
      <c r="FAC38" s="112"/>
      <c r="FAD38" s="112"/>
      <c r="FAE38" s="112"/>
      <c r="FAF38" s="112"/>
      <c r="FAG38" s="112"/>
      <c r="FAH38" s="112"/>
      <c r="FAI38" s="112"/>
      <c r="FAJ38" s="112"/>
      <c r="FAK38" s="112"/>
      <c r="FAL38" s="112"/>
      <c r="FAM38" s="112"/>
      <c r="FAN38" s="112"/>
      <c r="FAO38" s="112"/>
      <c r="FAP38" s="112"/>
      <c r="FAQ38" s="112"/>
      <c r="FAR38" s="112"/>
      <c r="FAS38" s="112"/>
      <c r="FAT38" s="112"/>
      <c r="FAU38" s="112"/>
      <c r="FAV38" s="112"/>
      <c r="FAW38" s="112"/>
      <c r="FAX38" s="112"/>
      <c r="FAY38" s="112"/>
      <c r="FAZ38" s="112"/>
      <c r="FBA38" s="112"/>
      <c r="FBB38" s="112"/>
      <c r="FBC38" s="112"/>
      <c r="FBD38" s="112"/>
      <c r="FBE38" s="112"/>
      <c r="FBF38" s="112"/>
      <c r="FBG38" s="112"/>
      <c r="FBH38" s="112"/>
      <c r="FBI38" s="112"/>
      <c r="FBJ38" s="112"/>
      <c r="FBK38" s="112"/>
      <c r="FBL38" s="112"/>
      <c r="FBM38" s="112"/>
      <c r="FBN38" s="112"/>
      <c r="FBO38" s="112"/>
      <c r="FBP38" s="112"/>
      <c r="FBQ38" s="112"/>
      <c r="FBR38" s="112"/>
      <c r="FBS38" s="112"/>
      <c r="FBT38" s="112"/>
      <c r="FBU38" s="112"/>
      <c r="FBV38" s="112"/>
      <c r="FBW38" s="112"/>
      <c r="FBX38" s="112"/>
      <c r="FBY38" s="112"/>
      <c r="FBZ38" s="112"/>
      <c r="FCA38" s="112"/>
      <c r="FCB38" s="112"/>
      <c r="FCC38" s="112"/>
      <c r="FCD38" s="112"/>
      <c r="FCE38" s="112"/>
      <c r="FCF38" s="112"/>
      <c r="FCG38" s="112"/>
      <c r="FCH38" s="112"/>
      <c r="FCI38" s="112"/>
      <c r="FCJ38" s="112"/>
      <c r="FCK38" s="112"/>
      <c r="FCL38" s="112"/>
      <c r="FCM38" s="112"/>
      <c r="FCN38" s="112"/>
      <c r="FCO38" s="112"/>
      <c r="FCP38" s="112"/>
      <c r="FCQ38" s="112"/>
      <c r="FCR38" s="112"/>
      <c r="FCS38" s="112"/>
      <c r="FCT38" s="112"/>
      <c r="FCU38" s="112"/>
      <c r="FCV38" s="112"/>
      <c r="FCW38" s="112"/>
      <c r="FCX38" s="112"/>
      <c r="FCY38" s="112"/>
      <c r="FCZ38" s="112"/>
      <c r="FDA38" s="112"/>
      <c r="FDB38" s="112"/>
      <c r="FDC38" s="112"/>
      <c r="FDD38" s="112"/>
      <c r="FDE38" s="112"/>
      <c r="FDF38" s="112"/>
      <c r="FDG38" s="112"/>
      <c r="FDH38" s="112"/>
      <c r="FDI38" s="112"/>
      <c r="FDJ38" s="112"/>
      <c r="FDK38" s="112"/>
      <c r="FDL38" s="112"/>
      <c r="FDM38" s="112"/>
      <c r="FDN38" s="112"/>
      <c r="FDO38" s="112"/>
      <c r="FDP38" s="112"/>
      <c r="FDQ38" s="112"/>
      <c r="FDR38" s="112"/>
      <c r="FDS38" s="112"/>
      <c r="FDT38" s="112"/>
      <c r="FDU38" s="112"/>
      <c r="FDV38" s="112"/>
      <c r="FDW38" s="112"/>
      <c r="FDX38" s="112"/>
      <c r="FDY38" s="112"/>
      <c r="FDZ38" s="112"/>
      <c r="FEA38" s="112"/>
      <c r="FEB38" s="112"/>
      <c r="FEC38" s="112"/>
      <c r="FED38" s="112"/>
      <c r="FEE38" s="112"/>
      <c r="FEF38" s="112"/>
      <c r="FEG38" s="112"/>
      <c r="FEH38" s="112"/>
      <c r="FEI38" s="112"/>
      <c r="FEJ38" s="112"/>
      <c r="FEK38" s="112"/>
      <c r="FEL38" s="112"/>
      <c r="FEM38" s="112"/>
      <c r="FEN38" s="112"/>
      <c r="FEO38" s="112"/>
      <c r="FEP38" s="112"/>
      <c r="FEQ38" s="112"/>
      <c r="FER38" s="112"/>
      <c r="FES38" s="112"/>
      <c r="FET38" s="112"/>
      <c r="FEU38" s="112"/>
      <c r="FEV38" s="112"/>
      <c r="FEW38" s="112"/>
      <c r="FEX38" s="112"/>
      <c r="FEY38" s="112"/>
      <c r="FEZ38" s="112"/>
      <c r="FFA38" s="112"/>
      <c r="FFB38" s="112"/>
      <c r="FFC38" s="112"/>
      <c r="FFD38" s="112"/>
      <c r="FFE38" s="112"/>
      <c r="FFF38" s="112"/>
      <c r="FFG38" s="112"/>
      <c r="FFH38" s="112"/>
      <c r="FFI38" s="112"/>
      <c r="FFJ38" s="112"/>
      <c r="FFK38" s="112"/>
      <c r="FFL38" s="112"/>
      <c r="FFM38" s="112"/>
      <c r="FFN38" s="112"/>
      <c r="FFO38" s="112"/>
      <c r="FFP38" s="112"/>
      <c r="FFQ38" s="112"/>
      <c r="FFR38" s="112"/>
      <c r="FFS38" s="112"/>
      <c r="FFT38" s="112"/>
      <c r="FFU38" s="112"/>
      <c r="FFV38" s="112"/>
      <c r="FFW38" s="112"/>
      <c r="FFX38" s="112"/>
      <c r="FFY38" s="112"/>
      <c r="FFZ38" s="112"/>
      <c r="FGA38" s="112"/>
      <c r="FGB38" s="112"/>
      <c r="FGC38" s="112"/>
      <c r="FGD38" s="112"/>
      <c r="FGE38" s="112"/>
      <c r="FGF38" s="112"/>
      <c r="FGG38" s="112"/>
      <c r="FGH38" s="112"/>
      <c r="FGI38" s="112"/>
      <c r="FGJ38" s="112"/>
      <c r="FGK38" s="112"/>
      <c r="FGL38" s="112"/>
      <c r="FGM38" s="112"/>
      <c r="FGN38" s="112"/>
      <c r="FGO38" s="112"/>
      <c r="FGP38" s="112"/>
      <c r="FGQ38" s="112"/>
      <c r="FGR38" s="112"/>
      <c r="FGS38" s="112"/>
      <c r="FGT38" s="112"/>
      <c r="FGU38" s="112"/>
      <c r="FGV38" s="112"/>
      <c r="FGW38" s="112"/>
      <c r="FGX38" s="112"/>
      <c r="FGY38" s="112"/>
      <c r="FGZ38" s="112"/>
      <c r="FHA38" s="112"/>
      <c r="FHB38" s="112"/>
      <c r="FHC38" s="112"/>
      <c r="FHD38" s="112"/>
      <c r="FHE38" s="112"/>
      <c r="FHF38" s="112"/>
      <c r="FHG38" s="112"/>
      <c r="FHH38" s="112"/>
      <c r="FHI38" s="112"/>
      <c r="FHJ38" s="112"/>
      <c r="FHK38" s="112"/>
      <c r="FHL38" s="112"/>
      <c r="FHM38" s="112"/>
      <c r="FHN38" s="112"/>
      <c r="FHO38" s="112"/>
      <c r="FHP38" s="112"/>
      <c r="FHQ38" s="112"/>
      <c r="FHR38" s="112"/>
      <c r="FHS38" s="112"/>
      <c r="FHT38" s="112"/>
      <c r="FHU38" s="112"/>
      <c r="FHV38" s="112"/>
      <c r="FHW38" s="112"/>
      <c r="FHX38" s="112"/>
      <c r="FHY38" s="112"/>
      <c r="FHZ38" s="112"/>
      <c r="FIA38" s="112"/>
      <c r="FIB38" s="112"/>
      <c r="FIC38" s="112"/>
      <c r="FID38" s="112"/>
      <c r="FIE38" s="112"/>
      <c r="FIF38" s="112"/>
      <c r="FIG38" s="112"/>
      <c r="FIH38" s="112"/>
      <c r="FII38" s="112"/>
      <c r="FIJ38" s="112"/>
      <c r="FIK38" s="112"/>
      <c r="FIL38" s="112"/>
      <c r="FIM38" s="112"/>
      <c r="FIN38" s="112"/>
      <c r="FIO38" s="112"/>
      <c r="FIP38" s="112"/>
      <c r="FIQ38" s="112"/>
      <c r="FIR38" s="112"/>
      <c r="FIS38" s="112"/>
      <c r="FIT38" s="112"/>
      <c r="FIU38" s="112"/>
      <c r="FIV38" s="112"/>
      <c r="FIW38" s="112"/>
      <c r="FIX38" s="112"/>
      <c r="FIY38" s="112"/>
      <c r="FIZ38" s="112"/>
      <c r="FJA38" s="112"/>
      <c r="FJB38" s="112"/>
      <c r="FJC38" s="112"/>
      <c r="FJD38" s="112"/>
      <c r="FJE38" s="112"/>
      <c r="FJF38" s="112"/>
      <c r="FJG38" s="112"/>
      <c r="FJH38" s="112"/>
      <c r="FJI38" s="112"/>
      <c r="FJJ38" s="112"/>
      <c r="FJK38" s="112"/>
      <c r="FJL38" s="112"/>
      <c r="FJM38" s="112"/>
      <c r="FJN38" s="112"/>
      <c r="FJO38" s="112"/>
      <c r="FJP38" s="112"/>
      <c r="FJQ38" s="112"/>
      <c r="FJR38" s="112"/>
      <c r="FJS38" s="112"/>
      <c r="FJT38" s="112"/>
      <c r="FJU38" s="112"/>
      <c r="FJV38" s="112"/>
      <c r="FJW38" s="112"/>
      <c r="FJX38" s="112"/>
      <c r="FJY38" s="112"/>
      <c r="FJZ38" s="112"/>
      <c r="FKA38" s="112"/>
      <c r="FKB38" s="112"/>
      <c r="FKC38" s="112"/>
      <c r="FKD38" s="112"/>
      <c r="FKE38" s="112"/>
      <c r="FKF38" s="112"/>
      <c r="FKG38" s="112"/>
      <c r="FKH38" s="112"/>
      <c r="FKI38" s="112"/>
      <c r="FKJ38" s="112"/>
      <c r="FKK38" s="112"/>
      <c r="FKL38" s="112"/>
      <c r="FKM38" s="112"/>
      <c r="FKN38" s="112"/>
      <c r="FKO38" s="112"/>
      <c r="FKP38" s="112"/>
      <c r="FKQ38" s="112"/>
      <c r="FKR38" s="112"/>
      <c r="FKS38" s="112"/>
      <c r="FKT38" s="112"/>
      <c r="FKU38" s="112"/>
      <c r="FKV38" s="112"/>
      <c r="FKW38" s="112"/>
      <c r="FKX38" s="112"/>
      <c r="FKY38" s="112"/>
      <c r="FKZ38" s="112"/>
      <c r="FLA38" s="112"/>
      <c r="FLB38" s="112"/>
      <c r="FLC38" s="112"/>
      <c r="FLD38" s="112"/>
      <c r="FLE38" s="112"/>
      <c r="FLF38" s="112"/>
      <c r="FLG38" s="112"/>
      <c r="FLH38" s="112"/>
      <c r="FLI38" s="112"/>
      <c r="FLJ38" s="112"/>
      <c r="FLK38" s="112"/>
      <c r="FLL38" s="112"/>
      <c r="FLM38" s="112"/>
      <c r="FLN38" s="112"/>
      <c r="FLO38" s="112"/>
      <c r="FLP38" s="112"/>
      <c r="FLQ38" s="112"/>
      <c r="FLR38" s="112"/>
      <c r="FLS38" s="112"/>
      <c r="FLT38" s="112"/>
      <c r="FLU38" s="112"/>
      <c r="FLV38" s="112"/>
      <c r="FLW38" s="112"/>
      <c r="FLX38" s="112"/>
      <c r="FLY38" s="112"/>
      <c r="FLZ38" s="112"/>
      <c r="FMA38" s="112"/>
      <c r="FMB38" s="112"/>
      <c r="FMC38" s="112"/>
      <c r="FMD38" s="112"/>
      <c r="FME38" s="112"/>
      <c r="FMF38" s="112"/>
      <c r="FMG38" s="112"/>
      <c r="FMH38" s="112"/>
      <c r="FMI38" s="112"/>
      <c r="FMJ38" s="112"/>
      <c r="FMK38" s="112"/>
      <c r="FML38" s="112"/>
      <c r="FMM38" s="112"/>
      <c r="FMN38" s="112"/>
      <c r="FMO38" s="112"/>
      <c r="FMP38" s="112"/>
      <c r="FMQ38" s="112"/>
      <c r="FMR38" s="112"/>
      <c r="FMS38" s="112"/>
      <c r="FMT38" s="112"/>
      <c r="FMU38" s="112"/>
      <c r="FMV38" s="112"/>
      <c r="FMW38" s="112"/>
      <c r="FMX38" s="112"/>
      <c r="FMY38" s="112"/>
      <c r="FMZ38" s="112"/>
      <c r="FNA38" s="112"/>
      <c r="FNB38" s="112"/>
      <c r="FNC38" s="112"/>
      <c r="FND38" s="112"/>
      <c r="FNE38" s="112"/>
      <c r="FNF38" s="112"/>
      <c r="FNG38" s="112"/>
      <c r="FNH38" s="112"/>
      <c r="FNI38" s="112"/>
      <c r="FNJ38" s="112"/>
      <c r="FNK38" s="112"/>
      <c r="FNL38" s="112"/>
      <c r="FNM38" s="112"/>
      <c r="FNN38" s="112"/>
      <c r="FNO38" s="112"/>
      <c r="FNP38" s="112"/>
      <c r="FNQ38" s="112"/>
      <c r="FNR38" s="112"/>
      <c r="FNS38" s="112"/>
      <c r="FNT38" s="112"/>
      <c r="FNU38" s="112"/>
      <c r="FNV38" s="112"/>
      <c r="FNW38" s="112"/>
      <c r="FNX38" s="112"/>
      <c r="FNY38" s="112"/>
      <c r="FNZ38" s="112"/>
      <c r="FOA38" s="112"/>
      <c r="FOB38" s="112"/>
      <c r="FOC38" s="112"/>
      <c r="FOD38" s="112"/>
      <c r="FOE38" s="112"/>
      <c r="FOF38" s="112"/>
      <c r="FOG38" s="112"/>
      <c r="FOH38" s="112"/>
      <c r="FOI38" s="112"/>
      <c r="FOJ38" s="112"/>
      <c r="FOK38" s="112"/>
      <c r="FOL38" s="112"/>
      <c r="FOM38" s="112"/>
      <c r="FON38" s="112"/>
      <c r="FOO38" s="112"/>
      <c r="FOP38" s="112"/>
      <c r="FOQ38" s="112"/>
      <c r="FOR38" s="112"/>
      <c r="FOS38" s="112"/>
      <c r="FOT38" s="112"/>
      <c r="FOU38" s="112"/>
      <c r="FOV38" s="112"/>
      <c r="FOW38" s="112"/>
      <c r="FOX38" s="112"/>
      <c r="FOY38" s="112"/>
      <c r="FOZ38" s="112"/>
      <c r="FPA38" s="112"/>
      <c r="FPB38" s="112"/>
      <c r="FPC38" s="112"/>
      <c r="FPD38" s="112"/>
      <c r="FPE38" s="112"/>
      <c r="FPF38" s="112"/>
      <c r="FPG38" s="112"/>
      <c r="FPH38" s="112"/>
      <c r="FPI38" s="112"/>
      <c r="FPJ38" s="112"/>
      <c r="FPK38" s="112"/>
      <c r="FPL38" s="112"/>
      <c r="FPM38" s="112"/>
      <c r="FPN38" s="112"/>
      <c r="FPO38" s="112"/>
      <c r="FPP38" s="112"/>
      <c r="FPQ38" s="112"/>
      <c r="FPR38" s="112"/>
      <c r="FPS38" s="112"/>
      <c r="FPT38" s="112"/>
      <c r="FPU38" s="112"/>
      <c r="FPV38" s="112"/>
      <c r="FPW38" s="112"/>
      <c r="FPX38" s="112"/>
      <c r="FPY38" s="112"/>
      <c r="FPZ38" s="112"/>
      <c r="FQA38" s="112"/>
      <c r="FQB38" s="112"/>
      <c r="FQC38" s="112"/>
      <c r="FQD38" s="112"/>
      <c r="FQE38" s="112"/>
      <c r="FQF38" s="112"/>
      <c r="FQG38" s="112"/>
      <c r="FQH38" s="112"/>
      <c r="FQI38" s="112"/>
      <c r="FQJ38" s="112"/>
      <c r="FQK38" s="112"/>
      <c r="FQL38" s="112"/>
      <c r="FQM38" s="112"/>
      <c r="FQN38" s="112"/>
      <c r="FQO38" s="112"/>
      <c r="FQP38" s="112"/>
      <c r="FQQ38" s="112"/>
      <c r="FQR38" s="112"/>
      <c r="FQS38" s="112"/>
      <c r="FQT38" s="112"/>
      <c r="FQU38" s="112"/>
      <c r="FQV38" s="112"/>
      <c r="FQW38" s="112"/>
      <c r="FQX38" s="112"/>
      <c r="FQY38" s="112"/>
      <c r="FQZ38" s="112"/>
      <c r="FRA38" s="112"/>
      <c r="FRB38" s="112"/>
      <c r="FRC38" s="112"/>
      <c r="FRD38" s="112"/>
      <c r="FRE38" s="112"/>
      <c r="FRF38" s="112"/>
      <c r="FRG38" s="112"/>
      <c r="FRH38" s="112"/>
      <c r="FRI38" s="112"/>
      <c r="FRJ38" s="112"/>
      <c r="FRK38" s="112"/>
      <c r="FRL38" s="112"/>
      <c r="FRM38" s="112"/>
      <c r="FRN38" s="112"/>
      <c r="FRO38" s="112"/>
      <c r="FRP38" s="112"/>
      <c r="FRQ38" s="112"/>
      <c r="FRR38" s="112"/>
      <c r="FRS38" s="112"/>
      <c r="FRT38" s="112"/>
      <c r="FRU38" s="112"/>
      <c r="FRV38" s="112"/>
      <c r="FRW38" s="112"/>
      <c r="FRX38" s="112"/>
      <c r="FRY38" s="112"/>
      <c r="FRZ38" s="112"/>
      <c r="FSA38" s="112"/>
      <c r="FSB38" s="112"/>
      <c r="FSC38" s="112"/>
      <c r="FSD38" s="112"/>
      <c r="FSE38" s="112"/>
      <c r="FSF38" s="112"/>
      <c r="FSG38" s="112"/>
      <c r="FSH38" s="112"/>
      <c r="FSI38" s="112"/>
      <c r="FSJ38" s="112"/>
      <c r="FSK38" s="112"/>
      <c r="FSL38" s="112"/>
      <c r="FSM38" s="112"/>
      <c r="FSN38" s="112"/>
      <c r="FSO38" s="112"/>
      <c r="FSP38" s="112"/>
      <c r="FSQ38" s="112"/>
      <c r="FSR38" s="112"/>
      <c r="FSS38" s="112"/>
      <c r="FST38" s="112"/>
      <c r="FSU38" s="112"/>
      <c r="FSV38" s="112"/>
      <c r="FSW38" s="112"/>
      <c r="FSX38" s="112"/>
      <c r="FSY38" s="112"/>
      <c r="FSZ38" s="112"/>
      <c r="FTA38" s="112"/>
      <c r="FTB38" s="112"/>
      <c r="FTC38" s="112"/>
      <c r="FTD38" s="112"/>
      <c r="FTE38" s="112"/>
      <c r="FTF38" s="112"/>
      <c r="FTG38" s="112"/>
      <c r="FTH38" s="112"/>
      <c r="FTI38" s="112"/>
      <c r="FTJ38" s="112"/>
      <c r="FTK38" s="112"/>
      <c r="FTL38" s="112"/>
      <c r="FTM38" s="112"/>
      <c r="FTN38" s="112"/>
      <c r="FTO38" s="112"/>
      <c r="FTP38" s="112"/>
      <c r="FTQ38" s="112"/>
      <c r="FTR38" s="112"/>
      <c r="FTS38" s="112"/>
      <c r="FTT38" s="112"/>
      <c r="FTU38" s="112"/>
      <c r="FTV38" s="112"/>
      <c r="FTW38" s="112"/>
      <c r="FTX38" s="112"/>
      <c r="FTY38" s="112"/>
      <c r="FTZ38" s="112"/>
      <c r="FUA38" s="112"/>
      <c r="FUB38" s="112"/>
      <c r="FUC38" s="112"/>
      <c r="FUD38" s="112"/>
      <c r="FUE38" s="112"/>
      <c r="FUF38" s="112"/>
      <c r="FUG38" s="112"/>
      <c r="FUH38" s="112"/>
      <c r="FUI38" s="112"/>
      <c r="FUJ38" s="112"/>
      <c r="FUK38" s="112"/>
      <c r="FUL38" s="112"/>
      <c r="FUM38" s="112"/>
      <c r="FUN38" s="112"/>
      <c r="FUO38" s="112"/>
      <c r="FUP38" s="112"/>
      <c r="FUQ38" s="112"/>
      <c r="FUR38" s="112"/>
      <c r="FUS38" s="112"/>
      <c r="FUT38" s="112"/>
      <c r="FUU38" s="112"/>
      <c r="FUV38" s="112"/>
      <c r="FUW38" s="112"/>
      <c r="FUX38" s="112"/>
      <c r="FUY38" s="112"/>
      <c r="FUZ38" s="112"/>
      <c r="FVA38" s="112"/>
      <c r="FVB38" s="112"/>
      <c r="FVC38" s="112"/>
      <c r="FVD38" s="112"/>
      <c r="FVE38" s="112"/>
      <c r="FVF38" s="112"/>
      <c r="FVG38" s="112"/>
      <c r="FVH38" s="112"/>
      <c r="FVI38" s="112"/>
      <c r="FVJ38" s="112"/>
      <c r="FVK38" s="112"/>
      <c r="FVL38" s="112"/>
      <c r="FVM38" s="112"/>
      <c r="FVN38" s="112"/>
      <c r="FVO38" s="112"/>
      <c r="FVP38" s="112"/>
      <c r="FVQ38" s="112"/>
      <c r="FVR38" s="112"/>
      <c r="FVS38" s="112"/>
      <c r="FVT38" s="112"/>
      <c r="FVU38" s="112"/>
      <c r="FVV38" s="112"/>
      <c r="FVW38" s="112"/>
      <c r="FVX38" s="112"/>
      <c r="FVY38" s="112"/>
      <c r="FVZ38" s="112"/>
      <c r="FWA38" s="112"/>
      <c r="FWB38" s="112"/>
      <c r="FWC38" s="112"/>
      <c r="FWD38" s="112"/>
      <c r="FWE38" s="112"/>
      <c r="FWF38" s="112"/>
      <c r="FWG38" s="112"/>
      <c r="FWH38" s="112"/>
      <c r="FWI38" s="112"/>
      <c r="FWJ38" s="112"/>
      <c r="FWK38" s="112"/>
      <c r="FWL38" s="112"/>
      <c r="FWM38" s="112"/>
      <c r="FWN38" s="112"/>
      <c r="FWO38" s="112"/>
      <c r="FWP38" s="112"/>
      <c r="FWQ38" s="112"/>
      <c r="FWR38" s="112"/>
      <c r="FWS38" s="112"/>
      <c r="FWT38" s="112"/>
      <c r="FWU38" s="112"/>
      <c r="FWV38" s="112"/>
      <c r="FWW38" s="112"/>
      <c r="FWX38" s="112"/>
      <c r="FWY38" s="112"/>
      <c r="FWZ38" s="112"/>
      <c r="FXA38" s="112"/>
      <c r="FXB38" s="112"/>
      <c r="FXC38" s="112"/>
      <c r="FXD38" s="112"/>
      <c r="FXE38" s="112"/>
      <c r="FXF38" s="112"/>
      <c r="FXG38" s="112"/>
      <c r="FXH38" s="112"/>
      <c r="FXI38" s="112"/>
      <c r="FXJ38" s="112"/>
      <c r="FXK38" s="112"/>
      <c r="FXL38" s="112"/>
      <c r="FXM38" s="112"/>
      <c r="FXN38" s="112"/>
      <c r="FXO38" s="112"/>
      <c r="FXP38" s="112"/>
      <c r="FXQ38" s="112"/>
      <c r="FXR38" s="112"/>
      <c r="FXS38" s="112"/>
      <c r="FXT38" s="112"/>
      <c r="FXU38" s="112"/>
      <c r="FXV38" s="112"/>
      <c r="FXW38" s="112"/>
      <c r="FXX38" s="112"/>
      <c r="FXY38" s="112"/>
      <c r="FXZ38" s="112"/>
      <c r="FYA38" s="112"/>
      <c r="FYB38" s="112"/>
      <c r="FYC38" s="112"/>
      <c r="FYD38" s="112"/>
      <c r="FYE38" s="112"/>
      <c r="FYF38" s="112"/>
      <c r="FYG38" s="112"/>
      <c r="FYH38" s="112"/>
      <c r="FYI38" s="112"/>
      <c r="FYJ38" s="112"/>
      <c r="FYK38" s="112"/>
      <c r="FYL38" s="112"/>
      <c r="FYM38" s="112"/>
      <c r="FYN38" s="112"/>
      <c r="FYO38" s="112"/>
      <c r="FYP38" s="112"/>
      <c r="FYQ38" s="112"/>
      <c r="FYR38" s="112"/>
      <c r="FYS38" s="112"/>
      <c r="FYT38" s="112"/>
      <c r="FYU38" s="112"/>
      <c r="FYV38" s="112"/>
      <c r="FYW38" s="112"/>
      <c r="FYX38" s="112"/>
      <c r="FYY38" s="112"/>
      <c r="FYZ38" s="112"/>
      <c r="FZA38" s="112"/>
      <c r="FZB38" s="112"/>
      <c r="FZC38" s="112"/>
      <c r="FZD38" s="112"/>
      <c r="FZE38" s="112"/>
      <c r="FZF38" s="112"/>
      <c r="FZG38" s="112"/>
      <c r="FZH38" s="112"/>
      <c r="FZI38" s="112"/>
      <c r="FZJ38" s="112"/>
      <c r="FZK38" s="112"/>
      <c r="FZL38" s="112"/>
      <c r="FZM38" s="112"/>
      <c r="FZN38" s="112"/>
      <c r="FZO38" s="112"/>
      <c r="FZP38" s="112"/>
      <c r="FZQ38" s="112"/>
      <c r="FZR38" s="112"/>
      <c r="FZS38" s="112"/>
      <c r="FZT38" s="112"/>
      <c r="FZU38" s="112"/>
      <c r="FZV38" s="112"/>
      <c r="FZW38" s="112"/>
      <c r="FZX38" s="112"/>
      <c r="FZY38" s="112"/>
      <c r="FZZ38" s="112"/>
      <c r="GAA38" s="112"/>
      <c r="GAB38" s="112"/>
      <c r="GAC38" s="112"/>
      <c r="GAD38" s="112"/>
      <c r="GAE38" s="112"/>
      <c r="GAF38" s="112"/>
      <c r="GAG38" s="112"/>
      <c r="GAH38" s="112"/>
      <c r="GAI38" s="112"/>
      <c r="GAJ38" s="112"/>
      <c r="GAK38" s="112"/>
      <c r="GAL38" s="112"/>
      <c r="GAM38" s="112"/>
      <c r="GAN38" s="112"/>
      <c r="GAO38" s="112"/>
      <c r="GAP38" s="112"/>
      <c r="GAQ38" s="112"/>
      <c r="GAR38" s="112"/>
      <c r="GAS38" s="112"/>
      <c r="GAT38" s="112"/>
      <c r="GAU38" s="112"/>
      <c r="GAV38" s="112"/>
      <c r="GAW38" s="112"/>
      <c r="GAX38" s="112"/>
      <c r="GAY38" s="112"/>
      <c r="GAZ38" s="112"/>
      <c r="GBA38" s="112"/>
      <c r="GBB38" s="112"/>
      <c r="GBC38" s="112"/>
      <c r="GBD38" s="112"/>
      <c r="GBE38" s="112"/>
      <c r="GBF38" s="112"/>
      <c r="GBG38" s="112"/>
      <c r="GBH38" s="112"/>
      <c r="GBI38" s="112"/>
      <c r="GBJ38" s="112"/>
      <c r="GBK38" s="112"/>
      <c r="GBL38" s="112"/>
      <c r="GBM38" s="112"/>
      <c r="GBN38" s="112"/>
      <c r="GBO38" s="112"/>
      <c r="GBP38" s="112"/>
      <c r="GBQ38" s="112"/>
      <c r="GBR38" s="112"/>
      <c r="GBS38" s="112"/>
      <c r="GBT38" s="112"/>
      <c r="GBU38" s="112"/>
      <c r="GBV38" s="112"/>
      <c r="GBW38" s="112"/>
      <c r="GBX38" s="112"/>
      <c r="GBY38" s="112"/>
      <c r="GBZ38" s="112"/>
      <c r="GCA38" s="112"/>
      <c r="GCB38" s="112"/>
      <c r="GCC38" s="112"/>
      <c r="GCD38" s="112"/>
      <c r="GCE38" s="112"/>
      <c r="GCF38" s="112"/>
      <c r="GCG38" s="112"/>
      <c r="GCH38" s="112"/>
      <c r="GCI38" s="112"/>
      <c r="GCJ38" s="112"/>
      <c r="GCK38" s="112"/>
      <c r="GCL38" s="112"/>
      <c r="GCM38" s="112"/>
      <c r="GCN38" s="112"/>
      <c r="GCO38" s="112"/>
      <c r="GCP38" s="112"/>
      <c r="GCQ38" s="112"/>
      <c r="GCR38" s="112"/>
      <c r="GCS38" s="112"/>
      <c r="GCT38" s="112"/>
      <c r="GCU38" s="112"/>
      <c r="GCV38" s="112"/>
      <c r="GCW38" s="112"/>
      <c r="GCX38" s="112"/>
      <c r="GCY38" s="112"/>
      <c r="GCZ38" s="112"/>
      <c r="GDA38" s="112"/>
      <c r="GDB38" s="112"/>
      <c r="GDC38" s="112"/>
      <c r="GDD38" s="112"/>
      <c r="GDE38" s="112"/>
      <c r="GDF38" s="112"/>
      <c r="GDG38" s="112"/>
      <c r="GDH38" s="112"/>
      <c r="GDI38" s="112"/>
      <c r="GDJ38" s="112"/>
      <c r="GDK38" s="112"/>
      <c r="GDL38" s="112"/>
      <c r="GDM38" s="112"/>
      <c r="GDN38" s="112"/>
      <c r="GDO38" s="112"/>
      <c r="GDP38" s="112"/>
      <c r="GDQ38" s="112"/>
      <c r="GDR38" s="112"/>
      <c r="GDS38" s="112"/>
      <c r="GDT38" s="112"/>
      <c r="GDU38" s="112"/>
      <c r="GDV38" s="112"/>
      <c r="GDW38" s="112"/>
      <c r="GDX38" s="112"/>
      <c r="GDY38" s="112"/>
      <c r="GDZ38" s="112"/>
      <c r="GEA38" s="112"/>
      <c r="GEB38" s="112"/>
      <c r="GEC38" s="112"/>
      <c r="GED38" s="112"/>
      <c r="GEE38" s="112"/>
      <c r="GEF38" s="112"/>
      <c r="GEG38" s="112"/>
      <c r="GEH38" s="112"/>
      <c r="GEI38" s="112"/>
      <c r="GEJ38" s="112"/>
      <c r="GEK38" s="112"/>
      <c r="GEL38" s="112"/>
      <c r="GEM38" s="112"/>
      <c r="GEN38" s="112"/>
      <c r="GEO38" s="112"/>
      <c r="GEP38" s="112"/>
      <c r="GEQ38" s="112"/>
      <c r="GER38" s="112"/>
      <c r="GES38" s="112"/>
      <c r="GET38" s="112"/>
      <c r="GEU38" s="112"/>
      <c r="GEV38" s="112"/>
      <c r="GEW38" s="112"/>
      <c r="GEX38" s="112"/>
      <c r="GEY38" s="112"/>
      <c r="GEZ38" s="112"/>
      <c r="GFA38" s="112"/>
      <c r="GFB38" s="112"/>
      <c r="GFC38" s="112"/>
      <c r="GFD38" s="112"/>
      <c r="GFE38" s="112"/>
      <c r="GFF38" s="112"/>
      <c r="GFG38" s="112"/>
      <c r="GFH38" s="112"/>
      <c r="GFI38" s="112"/>
      <c r="GFJ38" s="112"/>
      <c r="GFK38" s="112"/>
      <c r="GFL38" s="112"/>
      <c r="GFM38" s="112"/>
      <c r="GFN38" s="112"/>
      <c r="GFO38" s="112"/>
      <c r="GFP38" s="112"/>
      <c r="GFQ38" s="112"/>
      <c r="GFR38" s="112"/>
      <c r="GFS38" s="112"/>
      <c r="GFT38" s="112"/>
      <c r="GFU38" s="112"/>
      <c r="GFV38" s="112"/>
      <c r="GFW38" s="112"/>
      <c r="GFX38" s="112"/>
      <c r="GFY38" s="112"/>
      <c r="GFZ38" s="112"/>
      <c r="GGA38" s="112"/>
      <c r="GGB38" s="112"/>
      <c r="GGC38" s="112"/>
      <c r="GGD38" s="112"/>
      <c r="GGE38" s="112"/>
      <c r="GGF38" s="112"/>
      <c r="GGG38" s="112"/>
      <c r="GGH38" s="112"/>
      <c r="GGI38" s="112"/>
      <c r="GGJ38" s="112"/>
      <c r="GGK38" s="112"/>
      <c r="GGL38" s="112"/>
      <c r="GGM38" s="112"/>
      <c r="GGN38" s="112"/>
      <c r="GGO38" s="112"/>
      <c r="GGP38" s="112"/>
      <c r="GGQ38" s="112"/>
      <c r="GGR38" s="112"/>
      <c r="GGS38" s="112"/>
      <c r="GGT38" s="112"/>
      <c r="GGU38" s="112"/>
      <c r="GGV38" s="112"/>
      <c r="GGW38" s="112"/>
      <c r="GGX38" s="112"/>
      <c r="GGY38" s="112"/>
      <c r="GGZ38" s="112"/>
      <c r="GHA38" s="112"/>
      <c r="GHB38" s="112"/>
      <c r="GHC38" s="112"/>
      <c r="GHD38" s="112"/>
      <c r="GHE38" s="112"/>
      <c r="GHF38" s="112"/>
      <c r="GHG38" s="112"/>
      <c r="GHH38" s="112"/>
      <c r="GHI38" s="112"/>
      <c r="GHJ38" s="112"/>
      <c r="GHK38" s="112"/>
      <c r="GHL38" s="112"/>
      <c r="GHM38" s="112"/>
      <c r="GHN38" s="112"/>
      <c r="GHO38" s="112"/>
      <c r="GHP38" s="112"/>
      <c r="GHQ38" s="112"/>
      <c r="GHR38" s="112"/>
      <c r="GHS38" s="112"/>
      <c r="GHT38" s="112"/>
      <c r="GHU38" s="112"/>
      <c r="GHV38" s="112"/>
      <c r="GHW38" s="112"/>
      <c r="GHX38" s="112"/>
      <c r="GHY38" s="112"/>
      <c r="GHZ38" s="112"/>
      <c r="GIA38" s="112"/>
      <c r="GIB38" s="112"/>
      <c r="GIC38" s="112"/>
      <c r="GID38" s="112"/>
      <c r="GIE38" s="112"/>
      <c r="GIF38" s="112"/>
      <c r="GIG38" s="112"/>
      <c r="GIH38" s="112"/>
      <c r="GII38" s="112"/>
      <c r="GIJ38" s="112"/>
      <c r="GIK38" s="112"/>
      <c r="GIL38" s="112"/>
      <c r="GIM38" s="112"/>
      <c r="GIN38" s="112"/>
      <c r="GIO38" s="112"/>
      <c r="GIP38" s="112"/>
      <c r="GIQ38" s="112"/>
      <c r="GIR38" s="112"/>
      <c r="GIS38" s="112"/>
      <c r="GIT38" s="112"/>
      <c r="GIU38" s="112"/>
      <c r="GIV38" s="112"/>
      <c r="GIW38" s="112"/>
      <c r="GIX38" s="112"/>
      <c r="GIY38" s="112"/>
      <c r="GIZ38" s="112"/>
      <c r="GJA38" s="112"/>
      <c r="GJB38" s="112"/>
      <c r="GJC38" s="112"/>
      <c r="GJD38" s="112"/>
      <c r="GJE38" s="112"/>
      <c r="GJF38" s="112"/>
      <c r="GJG38" s="112"/>
      <c r="GJH38" s="112"/>
      <c r="GJI38" s="112"/>
      <c r="GJJ38" s="112"/>
      <c r="GJK38" s="112"/>
      <c r="GJL38" s="112"/>
      <c r="GJM38" s="112"/>
      <c r="GJN38" s="112"/>
      <c r="GJO38" s="112"/>
      <c r="GJP38" s="112"/>
      <c r="GJQ38" s="112"/>
      <c r="GJR38" s="112"/>
      <c r="GJS38" s="112"/>
      <c r="GJT38" s="112"/>
      <c r="GJU38" s="112"/>
      <c r="GJV38" s="112"/>
      <c r="GJW38" s="112"/>
      <c r="GJX38" s="112"/>
      <c r="GJY38" s="112"/>
      <c r="GJZ38" s="112"/>
      <c r="GKA38" s="112"/>
      <c r="GKB38" s="112"/>
      <c r="GKC38" s="112"/>
      <c r="GKD38" s="112"/>
      <c r="GKE38" s="112"/>
      <c r="GKF38" s="112"/>
      <c r="GKG38" s="112"/>
      <c r="GKH38" s="112"/>
      <c r="GKI38" s="112"/>
      <c r="GKJ38" s="112"/>
      <c r="GKK38" s="112"/>
      <c r="GKL38" s="112"/>
      <c r="GKM38" s="112"/>
      <c r="GKN38" s="112"/>
      <c r="GKO38" s="112"/>
      <c r="GKP38" s="112"/>
      <c r="GKQ38" s="112"/>
      <c r="GKR38" s="112"/>
      <c r="GKS38" s="112"/>
      <c r="GKT38" s="112"/>
      <c r="GKU38" s="112"/>
      <c r="GKV38" s="112"/>
      <c r="GKW38" s="112"/>
      <c r="GKX38" s="112"/>
      <c r="GKY38" s="112"/>
      <c r="GKZ38" s="112"/>
      <c r="GLA38" s="112"/>
      <c r="GLB38" s="112"/>
      <c r="GLC38" s="112"/>
      <c r="GLD38" s="112"/>
      <c r="GLE38" s="112"/>
      <c r="GLF38" s="112"/>
      <c r="GLG38" s="112"/>
      <c r="GLH38" s="112"/>
      <c r="GLI38" s="112"/>
      <c r="GLJ38" s="112"/>
      <c r="GLK38" s="112"/>
      <c r="GLL38" s="112"/>
      <c r="GLM38" s="112"/>
      <c r="GLN38" s="112"/>
      <c r="GLO38" s="112"/>
      <c r="GLP38" s="112"/>
      <c r="GLQ38" s="112"/>
      <c r="GLR38" s="112"/>
      <c r="GLS38" s="112"/>
      <c r="GLT38" s="112"/>
      <c r="GLU38" s="112"/>
      <c r="GLV38" s="112"/>
      <c r="GLW38" s="112"/>
      <c r="GLX38" s="112"/>
      <c r="GLY38" s="112"/>
      <c r="GLZ38" s="112"/>
      <c r="GMA38" s="112"/>
      <c r="GMB38" s="112"/>
      <c r="GMC38" s="112"/>
      <c r="GMD38" s="112"/>
      <c r="GME38" s="112"/>
      <c r="GMF38" s="112"/>
      <c r="GMG38" s="112"/>
      <c r="GMH38" s="112"/>
      <c r="GMI38" s="112"/>
      <c r="GMJ38" s="112"/>
      <c r="GMK38" s="112"/>
      <c r="GML38" s="112"/>
      <c r="GMM38" s="112"/>
      <c r="GMN38" s="112"/>
      <c r="GMO38" s="112"/>
      <c r="GMP38" s="112"/>
      <c r="GMQ38" s="112"/>
      <c r="GMR38" s="112"/>
      <c r="GMS38" s="112"/>
      <c r="GMT38" s="112"/>
      <c r="GMU38" s="112"/>
      <c r="GMV38" s="112"/>
      <c r="GMW38" s="112"/>
      <c r="GMX38" s="112"/>
      <c r="GMY38" s="112"/>
      <c r="GMZ38" s="112"/>
      <c r="GNA38" s="112"/>
      <c r="GNB38" s="112"/>
      <c r="GNC38" s="112"/>
      <c r="GND38" s="112"/>
      <c r="GNE38" s="112"/>
      <c r="GNF38" s="112"/>
      <c r="GNG38" s="112"/>
      <c r="GNH38" s="112"/>
      <c r="GNI38" s="112"/>
      <c r="GNJ38" s="112"/>
      <c r="GNK38" s="112"/>
      <c r="GNL38" s="112"/>
      <c r="GNM38" s="112"/>
      <c r="GNN38" s="112"/>
      <c r="GNO38" s="112"/>
      <c r="GNP38" s="112"/>
      <c r="GNQ38" s="112"/>
      <c r="GNR38" s="112"/>
      <c r="GNS38" s="112"/>
      <c r="GNT38" s="112"/>
      <c r="GNU38" s="112"/>
      <c r="GNV38" s="112"/>
      <c r="GNW38" s="112"/>
      <c r="GNX38" s="112"/>
      <c r="GNY38" s="112"/>
      <c r="GNZ38" s="112"/>
      <c r="GOA38" s="112"/>
      <c r="GOB38" s="112"/>
      <c r="GOC38" s="112"/>
      <c r="GOD38" s="112"/>
      <c r="GOE38" s="112"/>
      <c r="GOF38" s="112"/>
      <c r="GOG38" s="112"/>
      <c r="GOH38" s="112"/>
      <c r="GOI38" s="112"/>
      <c r="GOJ38" s="112"/>
      <c r="GOK38" s="112"/>
      <c r="GOL38" s="112"/>
      <c r="GOM38" s="112"/>
      <c r="GON38" s="112"/>
      <c r="GOO38" s="112"/>
      <c r="GOP38" s="112"/>
      <c r="GOQ38" s="112"/>
      <c r="GOR38" s="112"/>
      <c r="GOS38" s="112"/>
      <c r="GOT38" s="112"/>
      <c r="GOU38" s="112"/>
      <c r="GOV38" s="112"/>
      <c r="GOW38" s="112"/>
      <c r="GOX38" s="112"/>
      <c r="GOY38" s="112"/>
      <c r="GOZ38" s="112"/>
      <c r="GPA38" s="112"/>
      <c r="GPB38" s="112"/>
      <c r="GPC38" s="112"/>
      <c r="GPD38" s="112"/>
      <c r="GPE38" s="112"/>
      <c r="GPF38" s="112"/>
      <c r="GPG38" s="112"/>
      <c r="GPH38" s="112"/>
      <c r="GPI38" s="112"/>
      <c r="GPJ38" s="112"/>
      <c r="GPK38" s="112"/>
      <c r="GPL38" s="112"/>
      <c r="GPM38" s="112"/>
      <c r="GPN38" s="112"/>
      <c r="GPO38" s="112"/>
      <c r="GPP38" s="112"/>
      <c r="GPQ38" s="112"/>
      <c r="GPR38" s="112"/>
      <c r="GPS38" s="112"/>
      <c r="GPT38" s="112"/>
      <c r="GPU38" s="112"/>
      <c r="GPV38" s="112"/>
      <c r="GPW38" s="112"/>
      <c r="GPX38" s="112"/>
      <c r="GPY38" s="112"/>
      <c r="GPZ38" s="112"/>
      <c r="GQA38" s="112"/>
      <c r="GQB38" s="112"/>
      <c r="GQC38" s="112"/>
      <c r="GQD38" s="112"/>
      <c r="GQE38" s="112"/>
      <c r="GQF38" s="112"/>
      <c r="GQG38" s="112"/>
      <c r="GQH38" s="112"/>
      <c r="GQI38" s="112"/>
      <c r="GQJ38" s="112"/>
      <c r="GQK38" s="112"/>
      <c r="GQL38" s="112"/>
      <c r="GQM38" s="112"/>
      <c r="GQN38" s="112"/>
      <c r="GQO38" s="112"/>
      <c r="GQP38" s="112"/>
      <c r="GQQ38" s="112"/>
      <c r="GQR38" s="112"/>
      <c r="GQS38" s="112"/>
      <c r="GQT38" s="112"/>
      <c r="GQU38" s="112"/>
      <c r="GQV38" s="112"/>
      <c r="GQW38" s="112"/>
      <c r="GQX38" s="112"/>
      <c r="GQY38" s="112"/>
      <c r="GQZ38" s="112"/>
      <c r="GRA38" s="112"/>
      <c r="GRB38" s="112"/>
      <c r="GRC38" s="112"/>
      <c r="GRD38" s="112"/>
      <c r="GRE38" s="112"/>
      <c r="GRF38" s="112"/>
      <c r="GRG38" s="112"/>
      <c r="GRH38" s="112"/>
      <c r="GRI38" s="112"/>
      <c r="GRJ38" s="112"/>
      <c r="GRK38" s="112"/>
      <c r="GRL38" s="112"/>
      <c r="GRM38" s="112"/>
      <c r="GRN38" s="112"/>
      <c r="GRO38" s="112"/>
      <c r="GRP38" s="112"/>
      <c r="GRQ38" s="112"/>
      <c r="GRR38" s="112"/>
      <c r="GRS38" s="112"/>
      <c r="GRT38" s="112"/>
      <c r="GRU38" s="112"/>
      <c r="GRV38" s="112"/>
      <c r="GRW38" s="112"/>
      <c r="GRX38" s="112"/>
      <c r="GRY38" s="112"/>
      <c r="GRZ38" s="112"/>
      <c r="GSA38" s="112"/>
      <c r="GSB38" s="112"/>
      <c r="GSC38" s="112"/>
      <c r="GSD38" s="112"/>
      <c r="GSE38" s="112"/>
      <c r="GSF38" s="112"/>
      <c r="GSG38" s="112"/>
      <c r="GSH38" s="112"/>
      <c r="GSI38" s="112"/>
      <c r="GSJ38" s="112"/>
      <c r="GSK38" s="112"/>
      <c r="GSL38" s="112"/>
      <c r="GSM38" s="112"/>
      <c r="GSN38" s="112"/>
      <c r="GSO38" s="112"/>
      <c r="GSP38" s="112"/>
      <c r="GSQ38" s="112"/>
      <c r="GSR38" s="112"/>
      <c r="GSS38" s="112"/>
      <c r="GST38" s="112"/>
      <c r="GSU38" s="112"/>
      <c r="GSV38" s="112"/>
      <c r="GSW38" s="112"/>
      <c r="GSX38" s="112"/>
      <c r="GSY38" s="112"/>
      <c r="GSZ38" s="112"/>
      <c r="GTA38" s="112"/>
      <c r="GTB38" s="112"/>
      <c r="GTC38" s="112"/>
      <c r="GTD38" s="112"/>
      <c r="GTE38" s="112"/>
      <c r="GTF38" s="112"/>
      <c r="GTG38" s="112"/>
      <c r="GTH38" s="112"/>
      <c r="GTI38" s="112"/>
      <c r="GTJ38" s="112"/>
      <c r="GTK38" s="112"/>
      <c r="GTL38" s="112"/>
      <c r="GTM38" s="112"/>
      <c r="GTN38" s="112"/>
      <c r="GTO38" s="112"/>
      <c r="GTP38" s="112"/>
      <c r="GTQ38" s="112"/>
      <c r="GTR38" s="112"/>
      <c r="GTS38" s="112"/>
      <c r="GTT38" s="112"/>
      <c r="GTU38" s="112"/>
      <c r="GTV38" s="112"/>
      <c r="GTW38" s="112"/>
      <c r="GTX38" s="112"/>
      <c r="GTY38" s="112"/>
      <c r="GTZ38" s="112"/>
      <c r="GUA38" s="112"/>
      <c r="GUB38" s="112"/>
      <c r="GUC38" s="112"/>
      <c r="GUD38" s="112"/>
      <c r="GUE38" s="112"/>
      <c r="GUF38" s="112"/>
      <c r="GUG38" s="112"/>
      <c r="GUH38" s="112"/>
      <c r="GUI38" s="112"/>
      <c r="GUJ38" s="112"/>
      <c r="GUK38" s="112"/>
      <c r="GUL38" s="112"/>
      <c r="GUM38" s="112"/>
      <c r="GUN38" s="112"/>
      <c r="GUO38" s="112"/>
      <c r="GUP38" s="112"/>
      <c r="GUQ38" s="112"/>
      <c r="GUR38" s="112"/>
      <c r="GUS38" s="112"/>
      <c r="GUT38" s="112"/>
      <c r="GUU38" s="112"/>
      <c r="GUV38" s="112"/>
      <c r="GUW38" s="112"/>
      <c r="GUX38" s="112"/>
      <c r="GUY38" s="112"/>
      <c r="GUZ38" s="112"/>
      <c r="GVA38" s="112"/>
      <c r="GVB38" s="112"/>
      <c r="GVC38" s="112"/>
      <c r="GVD38" s="112"/>
      <c r="GVE38" s="112"/>
      <c r="GVF38" s="112"/>
      <c r="GVG38" s="112"/>
      <c r="GVH38" s="112"/>
      <c r="GVI38" s="112"/>
      <c r="GVJ38" s="112"/>
      <c r="GVK38" s="112"/>
      <c r="GVL38" s="112"/>
      <c r="GVM38" s="112"/>
      <c r="GVN38" s="112"/>
      <c r="GVO38" s="112"/>
      <c r="GVP38" s="112"/>
      <c r="GVQ38" s="112"/>
      <c r="GVR38" s="112"/>
      <c r="GVS38" s="112"/>
      <c r="GVT38" s="112"/>
      <c r="GVU38" s="112"/>
      <c r="GVV38" s="112"/>
      <c r="GVW38" s="112"/>
      <c r="GVX38" s="112"/>
      <c r="GVY38" s="112"/>
      <c r="GVZ38" s="112"/>
      <c r="GWA38" s="112"/>
      <c r="GWB38" s="112"/>
      <c r="GWC38" s="112"/>
      <c r="GWD38" s="112"/>
      <c r="GWE38" s="112"/>
      <c r="GWF38" s="112"/>
      <c r="GWG38" s="112"/>
      <c r="GWH38" s="112"/>
      <c r="GWI38" s="112"/>
      <c r="GWJ38" s="112"/>
      <c r="GWK38" s="112"/>
      <c r="GWL38" s="112"/>
      <c r="GWM38" s="112"/>
      <c r="GWN38" s="112"/>
      <c r="GWO38" s="112"/>
      <c r="GWP38" s="112"/>
      <c r="GWQ38" s="112"/>
      <c r="GWR38" s="112"/>
      <c r="GWS38" s="112"/>
      <c r="GWT38" s="112"/>
      <c r="GWU38" s="112"/>
      <c r="GWV38" s="112"/>
      <c r="GWW38" s="112"/>
      <c r="GWX38" s="112"/>
      <c r="GWY38" s="112"/>
      <c r="GWZ38" s="112"/>
      <c r="GXA38" s="112"/>
      <c r="GXB38" s="112"/>
      <c r="GXC38" s="112"/>
      <c r="GXD38" s="112"/>
      <c r="GXE38" s="112"/>
      <c r="GXF38" s="112"/>
      <c r="GXG38" s="112"/>
      <c r="GXH38" s="112"/>
      <c r="GXI38" s="112"/>
      <c r="GXJ38" s="112"/>
      <c r="GXK38" s="112"/>
      <c r="GXL38" s="112"/>
      <c r="GXM38" s="112"/>
      <c r="GXN38" s="112"/>
      <c r="GXO38" s="112"/>
      <c r="GXP38" s="112"/>
      <c r="GXQ38" s="112"/>
      <c r="GXR38" s="112"/>
      <c r="GXS38" s="112"/>
      <c r="GXT38" s="112"/>
      <c r="GXU38" s="112"/>
      <c r="GXV38" s="112"/>
      <c r="GXW38" s="112"/>
      <c r="GXX38" s="112"/>
      <c r="GXY38" s="112"/>
      <c r="GXZ38" s="112"/>
      <c r="GYA38" s="112"/>
      <c r="GYB38" s="112"/>
      <c r="GYC38" s="112"/>
      <c r="GYD38" s="112"/>
      <c r="GYE38" s="112"/>
      <c r="GYF38" s="112"/>
      <c r="GYG38" s="112"/>
      <c r="GYH38" s="112"/>
      <c r="GYI38" s="112"/>
      <c r="GYJ38" s="112"/>
      <c r="GYK38" s="112"/>
      <c r="GYL38" s="112"/>
      <c r="GYM38" s="112"/>
      <c r="GYN38" s="112"/>
      <c r="GYO38" s="112"/>
      <c r="GYP38" s="112"/>
      <c r="GYQ38" s="112"/>
      <c r="GYR38" s="112"/>
      <c r="GYS38" s="112"/>
      <c r="GYT38" s="112"/>
      <c r="GYU38" s="112"/>
      <c r="GYV38" s="112"/>
      <c r="GYW38" s="112"/>
      <c r="GYX38" s="112"/>
      <c r="GYY38" s="112"/>
      <c r="GYZ38" s="112"/>
      <c r="GZA38" s="112"/>
      <c r="GZB38" s="112"/>
      <c r="GZC38" s="112"/>
      <c r="GZD38" s="112"/>
      <c r="GZE38" s="112"/>
      <c r="GZF38" s="112"/>
      <c r="GZG38" s="112"/>
      <c r="GZH38" s="112"/>
      <c r="GZI38" s="112"/>
      <c r="GZJ38" s="112"/>
      <c r="GZK38" s="112"/>
      <c r="GZL38" s="112"/>
      <c r="GZM38" s="112"/>
      <c r="GZN38" s="112"/>
      <c r="GZO38" s="112"/>
      <c r="GZP38" s="112"/>
      <c r="GZQ38" s="112"/>
      <c r="GZR38" s="112"/>
      <c r="GZS38" s="112"/>
      <c r="GZT38" s="112"/>
      <c r="GZU38" s="112"/>
      <c r="GZV38" s="112"/>
      <c r="GZW38" s="112"/>
      <c r="GZX38" s="112"/>
      <c r="GZY38" s="112"/>
      <c r="GZZ38" s="112"/>
      <c r="HAA38" s="112"/>
      <c r="HAB38" s="112"/>
      <c r="HAC38" s="112"/>
      <c r="HAD38" s="112"/>
      <c r="HAE38" s="112"/>
      <c r="HAF38" s="112"/>
      <c r="HAG38" s="112"/>
      <c r="HAH38" s="112"/>
      <c r="HAI38" s="112"/>
      <c r="HAJ38" s="112"/>
      <c r="HAK38" s="112"/>
      <c r="HAL38" s="112"/>
      <c r="HAM38" s="112"/>
      <c r="HAN38" s="112"/>
      <c r="HAO38" s="112"/>
      <c r="HAP38" s="112"/>
      <c r="HAQ38" s="112"/>
      <c r="HAR38" s="112"/>
      <c r="HAS38" s="112"/>
      <c r="HAT38" s="112"/>
      <c r="HAU38" s="112"/>
      <c r="HAV38" s="112"/>
      <c r="HAW38" s="112"/>
      <c r="HAX38" s="112"/>
      <c r="HAY38" s="112"/>
      <c r="HAZ38" s="112"/>
      <c r="HBA38" s="112"/>
      <c r="HBB38" s="112"/>
      <c r="HBC38" s="112"/>
      <c r="HBD38" s="112"/>
      <c r="HBE38" s="112"/>
      <c r="HBF38" s="112"/>
      <c r="HBG38" s="112"/>
      <c r="HBH38" s="112"/>
      <c r="HBI38" s="112"/>
      <c r="HBJ38" s="112"/>
      <c r="HBK38" s="112"/>
      <c r="HBL38" s="112"/>
      <c r="HBM38" s="112"/>
      <c r="HBN38" s="112"/>
      <c r="HBO38" s="112"/>
      <c r="HBP38" s="112"/>
      <c r="HBQ38" s="112"/>
      <c r="HBR38" s="112"/>
      <c r="HBS38" s="112"/>
      <c r="HBT38" s="112"/>
      <c r="HBU38" s="112"/>
      <c r="HBV38" s="112"/>
      <c r="HBW38" s="112"/>
      <c r="HBX38" s="112"/>
      <c r="HBY38" s="112"/>
      <c r="HBZ38" s="112"/>
      <c r="HCA38" s="112"/>
      <c r="HCB38" s="112"/>
      <c r="HCC38" s="112"/>
      <c r="HCD38" s="112"/>
      <c r="HCE38" s="112"/>
      <c r="HCF38" s="112"/>
      <c r="HCG38" s="112"/>
      <c r="HCH38" s="112"/>
      <c r="HCI38" s="112"/>
      <c r="HCJ38" s="112"/>
      <c r="HCK38" s="112"/>
      <c r="HCL38" s="112"/>
      <c r="HCM38" s="112"/>
      <c r="HCN38" s="112"/>
      <c r="HCO38" s="112"/>
      <c r="HCP38" s="112"/>
      <c r="HCQ38" s="112"/>
      <c r="HCR38" s="112"/>
      <c r="HCS38" s="112"/>
      <c r="HCT38" s="112"/>
      <c r="HCU38" s="112"/>
      <c r="HCV38" s="112"/>
      <c r="HCW38" s="112"/>
      <c r="HCX38" s="112"/>
      <c r="HCY38" s="112"/>
      <c r="HCZ38" s="112"/>
      <c r="HDA38" s="112"/>
      <c r="HDB38" s="112"/>
      <c r="HDC38" s="112"/>
      <c r="HDD38" s="112"/>
      <c r="HDE38" s="112"/>
      <c r="HDF38" s="112"/>
      <c r="HDG38" s="112"/>
      <c r="HDH38" s="112"/>
      <c r="HDI38" s="112"/>
      <c r="HDJ38" s="112"/>
      <c r="HDK38" s="112"/>
      <c r="HDL38" s="112"/>
      <c r="HDM38" s="112"/>
      <c r="HDN38" s="112"/>
      <c r="HDO38" s="112"/>
      <c r="HDP38" s="112"/>
      <c r="HDQ38" s="112"/>
      <c r="HDR38" s="112"/>
      <c r="HDS38" s="112"/>
      <c r="HDT38" s="112"/>
      <c r="HDU38" s="112"/>
      <c r="HDV38" s="112"/>
      <c r="HDW38" s="112"/>
      <c r="HDX38" s="112"/>
      <c r="HDY38" s="112"/>
      <c r="HDZ38" s="112"/>
      <c r="HEA38" s="112"/>
      <c r="HEB38" s="112"/>
      <c r="HEC38" s="112"/>
      <c r="HED38" s="112"/>
      <c r="HEE38" s="112"/>
      <c r="HEF38" s="112"/>
      <c r="HEG38" s="112"/>
      <c r="HEH38" s="112"/>
      <c r="HEI38" s="112"/>
      <c r="HEJ38" s="112"/>
      <c r="HEK38" s="112"/>
      <c r="HEL38" s="112"/>
      <c r="HEM38" s="112"/>
      <c r="HEN38" s="112"/>
      <c r="HEO38" s="112"/>
      <c r="HEP38" s="112"/>
      <c r="HEQ38" s="112"/>
      <c r="HER38" s="112"/>
      <c r="HES38" s="112"/>
      <c r="HET38" s="112"/>
      <c r="HEU38" s="112"/>
      <c r="HEV38" s="112"/>
      <c r="HEW38" s="112"/>
      <c r="HEX38" s="112"/>
      <c r="HEY38" s="112"/>
      <c r="HEZ38" s="112"/>
      <c r="HFA38" s="112"/>
      <c r="HFB38" s="112"/>
      <c r="HFC38" s="112"/>
      <c r="HFD38" s="112"/>
      <c r="HFE38" s="112"/>
      <c r="HFF38" s="112"/>
      <c r="HFG38" s="112"/>
      <c r="HFH38" s="112"/>
      <c r="HFI38" s="112"/>
      <c r="HFJ38" s="112"/>
      <c r="HFK38" s="112"/>
      <c r="HFL38" s="112"/>
      <c r="HFM38" s="112"/>
      <c r="HFN38" s="112"/>
      <c r="HFO38" s="112"/>
      <c r="HFP38" s="112"/>
      <c r="HFQ38" s="112"/>
      <c r="HFR38" s="112"/>
      <c r="HFS38" s="112"/>
      <c r="HFT38" s="112"/>
      <c r="HFU38" s="112"/>
      <c r="HFV38" s="112"/>
      <c r="HFW38" s="112"/>
      <c r="HFX38" s="112"/>
      <c r="HFY38" s="112"/>
      <c r="HFZ38" s="112"/>
      <c r="HGA38" s="112"/>
      <c r="HGB38" s="112"/>
      <c r="HGC38" s="112"/>
      <c r="HGD38" s="112"/>
      <c r="HGE38" s="112"/>
      <c r="HGF38" s="112"/>
      <c r="HGG38" s="112"/>
      <c r="HGH38" s="112"/>
      <c r="HGI38" s="112"/>
      <c r="HGJ38" s="112"/>
      <c r="HGK38" s="112"/>
      <c r="HGL38" s="112"/>
      <c r="HGM38" s="112"/>
      <c r="HGN38" s="112"/>
      <c r="HGO38" s="112"/>
      <c r="HGP38" s="112"/>
      <c r="HGQ38" s="112"/>
      <c r="HGR38" s="112"/>
      <c r="HGS38" s="112"/>
      <c r="HGT38" s="112"/>
      <c r="HGU38" s="112"/>
      <c r="HGV38" s="112"/>
      <c r="HGW38" s="112"/>
      <c r="HGX38" s="112"/>
      <c r="HGY38" s="112"/>
      <c r="HGZ38" s="112"/>
      <c r="HHA38" s="112"/>
      <c r="HHB38" s="112"/>
      <c r="HHC38" s="112"/>
      <c r="HHD38" s="112"/>
      <c r="HHE38" s="112"/>
      <c r="HHF38" s="112"/>
      <c r="HHG38" s="112"/>
      <c r="HHH38" s="112"/>
      <c r="HHI38" s="112"/>
      <c r="HHJ38" s="112"/>
      <c r="HHK38" s="112"/>
      <c r="HHL38" s="112"/>
      <c r="HHM38" s="112"/>
      <c r="HHN38" s="112"/>
      <c r="HHO38" s="112"/>
      <c r="HHP38" s="112"/>
      <c r="HHQ38" s="112"/>
      <c r="HHR38" s="112"/>
      <c r="HHS38" s="112"/>
      <c r="HHT38" s="112"/>
      <c r="HHU38" s="112"/>
      <c r="HHV38" s="112"/>
      <c r="HHW38" s="112"/>
      <c r="HHX38" s="112"/>
      <c r="HHY38" s="112"/>
      <c r="HHZ38" s="112"/>
      <c r="HIA38" s="112"/>
      <c r="HIB38" s="112"/>
      <c r="HIC38" s="112"/>
      <c r="HID38" s="112"/>
      <c r="HIE38" s="112"/>
      <c r="HIF38" s="112"/>
      <c r="HIG38" s="112"/>
      <c r="HIH38" s="112"/>
      <c r="HII38" s="112"/>
      <c r="HIJ38" s="112"/>
      <c r="HIK38" s="112"/>
      <c r="HIL38" s="112"/>
      <c r="HIM38" s="112"/>
      <c r="HIN38" s="112"/>
      <c r="HIO38" s="112"/>
      <c r="HIP38" s="112"/>
      <c r="HIQ38" s="112"/>
      <c r="HIR38" s="112"/>
      <c r="HIS38" s="112"/>
      <c r="HIT38" s="112"/>
      <c r="HIU38" s="112"/>
      <c r="HIV38" s="112"/>
      <c r="HIW38" s="112"/>
      <c r="HIX38" s="112"/>
      <c r="HIY38" s="112"/>
      <c r="HIZ38" s="112"/>
      <c r="HJA38" s="112"/>
      <c r="HJB38" s="112"/>
      <c r="HJC38" s="112"/>
      <c r="HJD38" s="112"/>
      <c r="HJE38" s="112"/>
      <c r="HJF38" s="112"/>
      <c r="HJG38" s="112"/>
      <c r="HJH38" s="112"/>
      <c r="HJI38" s="112"/>
      <c r="HJJ38" s="112"/>
      <c r="HJK38" s="112"/>
      <c r="HJL38" s="112"/>
      <c r="HJM38" s="112"/>
      <c r="HJN38" s="112"/>
      <c r="HJO38" s="112"/>
      <c r="HJP38" s="112"/>
      <c r="HJQ38" s="112"/>
      <c r="HJR38" s="112"/>
      <c r="HJS38" s="112"/>
      <c r="HJT38" s="112"/>
      <c r="HJU38" s="112"/>
      <c r="HJV38" s="112"/>
      <c r="HJW38" s="112"/>
      <c r="HJX38" s="112"/>
      <c r="HJY38" s="112"/>
      <c r="HJZ38" s="112"/>
      <c r="HKA38" s="112"/>
      <c r="HKB38" s="112"/>
      <c r="HKC38" s="112"/>
      <c r="HKD38" s="112"/>
      <c r="HKE38" s="112"/>
      <c r="HKF38" s="112"/>
      <c r="HKG38" s="112"/>
      <c r="HKH38" s="112"/>
      <c r="HKI38" s="112"/>
      <c r="HKJ38" s="112"/>
      <c r="HKK38" s="112"/>
      <c r="HKL38" s="112"/>
      <c r="HKM38" s="112"/>
      <c r="HKN38" s="112"/>
      <c r="HKO38" s="112"/>
      <c r="HKP38" s="112"/>
      <c r="HKQ38" s="112"/>
      <c r="HKR38" s="112"/>
      <c r="HKS38" s="112"/>
      <c r="HKT38" s="112"/>
      <c r="HKU38" s="112"/>
      <c r="HKV38" s="112"/>
      <c r="HKW38" s="112"/>
      <c r="HKX38" s="112"/>
      <c r="HKY38" s="112"/>
      <c r="HKZ38" s="112"/>
      <c r="HLA38" s="112"/>
      <c r="HLB38" s="112"/>
      <c r="HLC38" s="112"/>
      <c r="HLD38" s="112"/>
      <c r="HLE38" s="112"/>
      <c r="HLF38" s="112"/>
      <c r="HLG38" s="112"/>
      <c r="HLH38" s="112"/>
      <c r="HLI38" s="112"/>
      <c r="HLJ38" s="112"/>
      <c r="HLK38" s="112"/>
      <c r="HLL38" s="112"/>
      <c r="HLM38" s="112"/>
      <c r="HLN38" s="112"/>
      <c r="HLO38" s="112"/>
      <c r="HLP38" s="112"/>
      <c r="HLQ38" s="112"/>
      <c r="HLR38" s="112"/>
      <c r="HLS38" s="112"/>
      <c r="HLT38" s="112"/>
      <c r="HLU38" s="112"/>
      <c r="HLV38" s="112"/>
      <c r="HLW38" s="112"/>
      <c r="HLX38" s="112"/>
      <c r="HLY38" s="112"/>
      <c r="HLZ38" s="112"/>
      <c r="HMA38" s="112"/>
      <c r="HMB38" s="112"/>
      <c r="HMC38" s="112"/>
      <c r="HMD38" s="112"/>
      <c r="HME38" s="112"/>
      <c r="HMF38" s="112"/>
      <c r="HMG38" s="112"/>
      <c r="HMH38" s="112"/>
      <c r="HMI38" s="112"/>
      <c r="HMJ38" s="112"/>
      <c r="HMK38" s="112"/>
      <c r="HML38" s="112"/>
      <c r="HMM38" s="112"/>
      <c r="HMN38" s="112"/>
      <c r="HMO38" s="112"/>
      <c r="HMP38" s="112"/>
      <c r="HMQ38" s="112"/>
      <c r="HMR38" s="112"/>
      <c r="HMS38" s="112"/>
      <c r="HMT38" s="112"/>
      <c r="HMU38" s="112"/>
      <c r="HMV38" s="112"/>
      <c r="HMW38" s="112"/>
      <c r="HMX38" s="112"/>
      <c r="HMY38" s="112"/>
      <c r="HMZ38" s="112"/>
      <c r="HNA38" s="112"/>
      <c r="HNB38" s="112"/>
      <c r="HNC38" s="112"/>
      <c r="HND38" s="112"/>
      <c r="HNE38" s="112"/>
      <c r="HNF38" s="112"/>
      <c r="HNG38" s="112"/>
      <c r="HNH38" s="112"/>
      <c r="HNI38" s="112"/>
      <c r="HNJ38" s="112"/>
      <c r="HNK38" s="112"/>
      <c r="HNL38" s="112"/>
      <c r="HNM38" s="112"/>
      <c r="HNN38" s="112"/>
      <c r="HNO38" s="112"/>
      <c r="HNP38" s="112"/>
      <c r="HNQ38" s="112"/>
      <c r="HNR38" s="112"/>
      <c r="HNS38" s="112"/>
      <c r="HNT38" s="112"/>
      <c r="HNU38" s="112"/>
      <c r="HNV38" s="112"/>
      <c r="HNW38" s="112"/>
      <c r="HNX38" s="112"/>
      <c r="HNY38" s="112"/>
      <c r="HNZ38" s="112"/>
      <c r="HOA38" s="112"/>
      <c r="HOB38" s="112"/>
      <c r="HOC38" s="112"/>
      <c r="HOD38" s="112"/>
      <c r="HOE38" s="112"/>
      <c r="HOF38" s="112"/>
      <c r="HOG38" s="112"/>
      <c r="HOH38" s="112"/>
      <c r="HOI38" s="112"/>
      <c r="HOJ38" s="112"/>
      <c r="HOK38" s="112"/>
      <c r="HOL38" s="112"/>
      <c r="HOM38" s="112"/>
      <c r="HON38" s="112"/>
      <c r="HOO38" s="112"/>
      <c r="HOP38" s="112"/>
      <c r="HOQ38" s="112"/>
      <c r="HOR38" s="112"/>
      <c r="HOS38" s="112"/>
      <c r="HOT38" s="112"/>
      <c r="HOU38" s="112"/>
      <c r="HOV38" s="112"/>
      <c r="HOW38" s="112"/>
      <c r="HOX38" s="112"/>
      <c r="HOY38" s="112"/>
      <c r="HOZ38" s="112"/>
      <c r="HPA38" s="112"/>
      <c r="HPB38" s="112"/>
      <c r="HPC38" s="112"/>
      <c r="HPD38" s="112"/>
      <c r="HPE38" s="112"/>
      <c r="HPF38" s="112"/>
      <c r="HPG38" s="112"/>
      <c r="HPH38" s="112"/>
      <c r="HPI38" s="112"/>
      <c r="HPJ38" s="112"/>
      <c r="HPK38" s="112"/>
      <c r="HPL38" s="112"/>
      <c r="HPM38" s="112"/>
      <c r="HPN38" s="112"/>
      <c r="HPO38" s="112"/>
      <c r="HPP38" s="112"/>
      <c r="HPQ38" s="112"/>
      <c r="HPR38" s="112"/>
      <c r="HPS38" s="112"/>
      <c r="HPT38" s="112"/>
      <c r="HPU38" s="112"/>
      <c r="HPV38" s="112"/>
      <c r="HPW38" s="112"/>
      <c r="HPX38" s="112"/>
      <c r="HPY38" s="112"/>
      <c r="HPZ38" s="112"/>
      <c r="HQA38" s="112"/>
      <c r="HQB38" s="112"/>
      <c r="HQC38" s="112"/>
      <c r="HQD38" s="112"/>
      <c r="HQE38" s="112"/>
      <c r="HQF38" s="112"/>
      <c r="HQG38" s="112"/>
      <c r="HQH38" s="112"/>
      <c r="HQI38" s="112"/>
      <c r="HQJ38" s="112"/>
      <c r="HQK38" s="112"/>
      <c r="HQL38" s="112"/>
      <c r="HQM38" s="112"/>
      <c r="HQN38" s="112"/>
      <c r="HQO38" s="112"/>
      <c r="HQP38" s="112"/>
      <c r="HQQ38" s="112"/>
      <c r="HQR38" s="112"/>
      <c r="HQS38" s="112"/>
      <c r="HQT38" s="112"/>
      <c r="HQU38" s="112"/>
      <c r="HQV38" s="112"/>
      <c r="HQW38" s="112"/>
      <c r="HQX38" s="112"/>
      <c r="HQY38" s="112"/>
      <c r="HQZ38" s="112"/>
      <c r="HRA38" s="112"/>
      <c r="HRB38" s="112"/>
      <c r="HRC38" s="112"/>
      <c r="HRD38" s="112"/>
      <c r="HRE38" s="112"/>
      <c r="HRF38" s="112"/>
      <c r="HRG38" s="112"/>
      <c r="HRH38" s="112"/>
      <c r="HRI38" s="112"/>
      <c r="HRJ38" s="112"/>
      <c r="HRK38" s="112"/>
      <c r="HRL38" s="112"/>
      <c r="HRM38" s="112"/>
      <c r="HRN38" s="112"/>
      <c r="HRO38" s="112"/>
      <c r="HRP38" s="112"/>
      <c r="HRQ38" s="112"/>
      <c r="HRR38" s="112"/>
      <c r="HRS38" s="112"/>
      <c r="HRT38" s="112"/>
      <c r="HRU38" s="112"/>
      <c r="HRV38" s="112"/>
      <c r="HRW38" s="112"/>
      <c r="HRX38" s="112"/>
      <c r="HRY38" s="112"/>
      <c r="HRZ38" s="112"/>
      <c r="HSA38" s="112"/>
      <c r="HSB38" s="112"/>
      <c r="HSC38" s="112"/>
      <c r="HSD38" s="112"/>
      <c r="HSE38" s="112"/>
      <c r="HSF38" s="112"/>
      <c r="HSG38" s="112"/>
      <c r="HSH38" s="112"/>
      <c r="HSI38" s="112"/>
      <c r="HSJ38" s="112"/>
      <c r="HSK38" s="112"/>
      <c r="HSL38" s="112"/>
      <c r="HSM38" s="112"/>
      <c r="HSN38" s="112"/>
      <c r="HSO38" s="112"/>
      <c r="HSP38" s="112"/>
      <c r="HSQ38" s="112"/>
      <c r="HSR38" s="112"/>
      <c r="HSS38" s="112"/>
      <c r="HST38" s="112"/>
      <c r="HSU38" s="112"/>
      <c r="HSV38" s="112"/>
      <c r="HSW38" s="112"/>
      <c r="HSX38" s="112"/>
      <c r="HSY38" s="112"/>
      <c r="HSZ38" s="112"/>
      <c r="HTA38" s="112"/>
      <c r="HTB38" s="112"/>
      <c r="HTC38" s="112"/>
      <c r="HTD38" s="112"/>
      <c r="HTE38" s="112"/>
      <c r="HTF38" s="112"/>
      <c r="HTG38" s="112"/>
      <c r="HTH38" s="112"/>
      <c r="HTI38" s="112"/>
      <c r="HTJ38" s="112"/>
      <c r="HTK38" s="112"/>
      <c r="HTL38" s="112"/>
      <c r="HTM38" s="112"/>
      <c r="HTN38" s="112"/>
      <c r="HTO38" s="112"/>
      <c r="HTP38" s="112"/>
      <c r="HTQ38" s="112"/>
      <c r="HTR38" s="112"/>
      <c r="HTS38" s="112"/>
      <c r="HTT38" s="112"/>
      <c r="HTU38" s="112"/>
      <c r="HTV38" s="112"/>
      <c r="HTW38" s="112"/>
      <c r="HTX38" s="112"/>
      <c r="HTY38" s="112"/>
      <c r="HTZ38" s="112"/>
      <c r="HUA38" s="112"/>
      <c r="HUB38" s="112"/>
      <c r="HUC38" s="112"/>
      <c r="HUD38" s="112"/>
      <c r="HUE38" s="112"/>
      <c r="HUF38" s="112"/>
      <c r="HUG38" s="112"/>
      <c r="HUH38" s="112"/>
      <c r="HUI38" s="112"/>
      <c r="HUJ38" s="112"/>
      <c r="HUK38" s="112"/>
      <c r="HUL38" s="112"/>
      <c r="HUM38" s="112"/>
      <c r="HUN38" s="112"/>
      <c r="HUO38" s="112"/>
      <c r="HUP38" s="112"/>
      <c r="HUQ38" s="112"/>
      <c r="HUR38" s="112"/>
      <c r="HUS38" s="112"/>
      <c r="HUT38" s="112"/>
      <c r="HUU38" s="112"/>
      <c r="HUV38" s="112"/>
      <c r="HUW38" s="112"/>
      <c r="HUX38" s="112"/>
      <c r="HUY38" s="112"/>
      <c r="HUZ38" s="112"/>
      <c r="HVA38" s="112"/>
      <c r="HVB38" s="112"/>
      <c r="HVC38" s="112"/>
      <c r="HVD38" s="112"/>
      <c r="HVE38" s="112"/>
      <c r="HVF38" s="112"/>
      <c r="HVG38" s="112"/>
      <c r="HVH38" s="112"/>
      <c r="HVI38" s="112"/>
      <c r="HVJ38" s="112"/>
      <c r="HVK38" s="112"/>
      <c r="HVL38" s="112"/>
      <c r="HVM38" s="112"/>
      <c r="HVN38" s="112"/>
      <c r="HVO38" s="112"/>
      <c r="HVP38" s="112"/>
      <c r="HVQ38" s="112"/>
      <c r="HVR38" s="112"/>
      <c r="HVS38" s="112"/>
      <c r="HVT38" s="112"/>
      <c r="HVU38" s="112"/>
      <c r="HVV38" s="112"/>
      <c r="HVW38" s="112"/>
      <c r="HVX38" s="112"/>
      <c r="HVY38" s="112"/>
      <c r="HVZ38" s="112"/>
      <c r="HWA38" s="112"/>
      <c r="HWB38" s="112"/>
      <c r="HWC38" s="112"/>
      <c r="HWD38" s="112"/>
      <c r="HWE38" s="112"/>
      <c r="HWF38" s="112"/>
      <c r="HWG38" s="112"/>
      <c r="HWH38" s="112"/>
      <c r="HWI38" s="112"/>
      <c r="HWJ38" s="112"/>
      <c r="HWK38" s="112"/>
      <c r="HWL38" s="112"/>
      <c r="HWM38" s="112"/>
      <c r="HWN38" s="112"/>
      <c r="HWO38" s="112"/>
      <c r="HWP38" s="112"/>
      <c r="HWQ38" s="112"/>
      <c r="HWR38" s="112"/>
      <c r="HWS38" s="112"/>
      <c r="HWT38" s="112"/>
      <c r="HWU38" s="112"/>
      <c r="HWV38" s="112"/>
      <c r="HWW38" s="112"/>
      <c r="HWX38" s="112"/>
      <c r="HWY38" s="112"/>
      <c r="HWZ38" s="112"/>
      <c r="HXA38" s="112"/>
      <c r="HXB38" s="112"/>
      <c r="HXC38" s="112"/>
      <c r="HXD38" s="112"/>
      <c r="HXE38" s="112"/>
      <c r="HXF38" s="112"/>
      <c r="HXG38" s="112"/>
      <c r="HXH38" s="112"/>
      <c r="HXI38" s="112"/>
      <c r="HXJ38" s="112"/>
      <c r="HXK38" s="112"/>
      <c r="HXL38" s="112"/>
      <c r="HXM38" s="112"/>
      <c r="HXN38" s="112"/>
      <c r="HXO38" s="112"/>
      <c r="HXP38" s="112"/>
      <c r="HXQ38" s="112"/>
      <c r="HXR38" s="112"/>
      <c r="HXS38" s="112"/>
      <c r="HXT38" s="112"/>
      <c r="HXU38" s="112"/>
      <c r="HXV38" s="112"/>
      <c r="HXW38" s="112"/>
      <c r="HXX38" s="112"/>
      <c r="HXY38" s="112"/>
      <c r="HXZ38" s="112"/>
      <c r="HYA38" s="112"/>
      <c r="HYB38" s="112"/>
      <c r="HYC38" s="112"/>
      <c r="HYD38" s="112"/>
      <c r="HYE38" s="112"/>
      <c r="HYF38" s="112"/>
      <c r="HYG38" s="112"/>
      <c r="HYH38" s="112"/>
      <c r="HYI38" s="112"/>
      <c r="HYJ38" s="112"/>
      <c r="HYK38" s="112"/>
      <c r="HYL38" s="112"/>
      <c r="HYM38" s="112"/>
      <c r="HYN38" s="112"/>
      <c r="HYO38" s="112"/>
      <c r="HYP38" s="112"/>
      <c r="HYQ38" s="112"/>
      <c r="HYR38" s="112"/>
      <c r="HYS38" s="112"/>
      <c r="HYT38" s="112"/>
      <c r="HYU38" s="112"/>
      <c r="HYV38" s="112"/>
      <c r="HYW38" s="112"/>
      <c r="HYX38" s="112"/>
      <c r="HYY38" s="112"/>
      <c r="HYZ38" s="112"/>
      <c r="HZA38" s="112"/>
      <c r="HZB38" s="112"/>
      <c r="HZC38" s="112"/>
      <c r="HZD38" s="112"/>
      <c r="HZE38" s="112"/>
      <c r="HZF38" s="112"/>
      <c r="HZG38" s="112"/>
      <c r="HZH38" s="112"/>
      <c r="HZI38" s="112"/>
      <c r="HZJ38" s="112"/>
      <c r="HZK38" s="112"/>
      <c r="HZL38" s="112"/>
      <c r="HZM38" s="112"/>
      <c r="HZN38" s="112"/>
      <c r="HZO38" s="112"/>
      <c r="HZP38" s="112"/>
      <c r="HZQ38" s="112"/>
      <c r="HZR38" s="112"/>
      <c r="HZS38" s="112"/>
      <c r="HZT38" s="112"/>
      <c r="HZU38" s="112"/>
      <c r="HZV38" s="112"/>
      <c r="HZW38" s="112"/>
      <c r="HZX38" s="112"/>
      <c r="HZY38" s="112"/>
      <c r="HZZ38" s="112"/>
      <c r="IAA38" s="112"/>
      <c r="IAB38" s="112"/>
      <c r="IAC38" s="112"/>
      <c r="IAD38" s="112"/>
      <c r="IAE38" s="112"/>
      <c r="IAF38" s="112"/>
      <c r="IAG38" s="112"/>
      <c r="IAH38" s="112"/>
      <c r="IAI38" s="112"/>
      <c r="IAJ38" s="112"/>
      <c r="IAK38" s="112"/>
      <c r="IAL38" s="112"/>
      <c r="IAM38" s="112"/>
      <c r="IAN38" s="112"/>
      <c r="IAO38" s="112"/>
      <c r="IAP38" s="112"/>
      <c r="IAQ38" s="112"/>
      <c r="IAR38" s="112"/>
      <c r="IAS38" s="112"/>
      <c r="IAT38" s="112"/>
      <c r="IAU38" s="112"/>
      <c r="IAV38" s="112"/>
      <c r="IAW38" s="112"/>
      <c r="IAX38" s="112"/>
      <c r="IAY38" s="112"/>
      <c r="IAZ38" s="112"/>
      <c r="IBA38" s="112"/>
      <c r="IBB38" s="112"/>
      <c r="IBC38" s="112"/>
      <c r="IBD38" s="112"/>
      <c r="IBE38" s="112"/>
      <c r="IBF38" s="112"/>
      <c r="IBG38" s="112"/>
      <c r="IBH38" s="112"/>
      <c r="IBI38" s="112"/>
      <c r="IBJ38" s="112"/>
      <c r="IBK38" s="112"/>
      <c r="IBL38" s="112"/>
      <c r="IBM38" s="112"/>
      <c r="IBN38" s="112"/>
      <c r="IBO38" s="112"/>
      <c r="IBP38" s="112"/>
      <c r="IBQ38" s="112"/>
      <c r="IBR38" s="112"/>
      <c r="IBS38" s="112"/>
      <c r="IBT38" s="112"/>
      <c r="IBU38" s="112"/>
      <c r="IBV38" s="112"/>
      <c r="IBW38" s="112"/>
      <c r="IBX38" s="112"/>
      <c r="IBY38" s="112"/>
      <c r="IBZ38" s="112"/>
      <c r="ICA38" s="112"/>
      <c r="ICB38" s="112"/>
      <c r="ICC38" s="112"/>
      <c r="ICD38" s="112"/>
      <c r="ICE38" s="112"/>
      <c r="ICF38" s="112"/>
      <c r="ICG38" s="112"/>
      <c r="ICH38" s="112"/>
      <c r="ICI38" s="112"/>
      <c r="ICJ38" s="112"/>
      <c r="ICK38" s="112"/>
      <c r="ICL38" s="112"/>
      <c r="ICM38" s="112"/>
      <c r="ICN38" s="112"/>
      <c r="ICO38" s="112"/>
      <c r="ICP38" s="112"/>
      <c r="ICQ38" s="112"/>
      <c r="ICR38" s="112"/>
      <c r="ICS38" s="112"/>
      <c r="ICT38" s="112"/>
      <c r="ICU38" s="112"/>
      <c r="ICV38" s="112"/>
      <c r="ICW38" s="112"/>
      <c r="ICX38" s="112"/>
      <c r="ICY38" s="112"/>
      <c r="ICZ38" s="112"/>
      <c r="IDA38" s="112"/>
      <c r="IDB38" s="112"/>
      <c r="IDC38" s="112"/>
      <c r="IDD38" s="112"/>
      <c r="IDE38" s="112"/>
      <c r="IDF38" s="112"/>
      <c r="IDG38" s="112"/>
      <c r="IDH38" s="112"/>
      <c r="IDI38" s="112"/>
      <c r="IDJ38" s="112"/>
      <c r="IDK38" s="112"/>
      <c r="IDL38" s="112"/>
      <c r="IDM38" s="112"/>
      <c r="IDN38" s="112"/>
      <c r="IDO38" s="112"/>
      <c r="IDP38" s="112"/>
      <c r="IDQ38" s="112"/>
      <c r="IDR38" s="112"/>
      <c r="IDS38" s="112"/>
      <c r="IDT38" s="112"/>
      <c r="IDU38" s="112"/>
      <c r="IDV38" s="112"/>
      <c r="IDW38" s="112"/>
      <c r="IDX38" s="112"/>
      <c r="IDY38" s="112"/>
      <c r="IDZ38" s="112"/>
      <c r="IEA38" s="112"/>
      <c r="IEB38" s="112"/>
      <c r="IEC38" s="112"/>
      <c r="IED38" s="112"/>
      <c r="IEE38" s="112"/>
      <c r="IEF38" s="112"/>
      <c r="IEG38" s="112"/>
      <c r="IEH38" s="112"/>
      <c r="IEI38" s="112"/>
      <c r="IEJ38" s="112"/>
      <c r="IEK38" s="112"/>
      <c r="IEL38" s="112"/>
      <c r="IEM38" s="112"/>
      <c r="IEN38" s="112"/>
      <c r="IEO38" s="112"/>
      <c r="IEP38" s="112"/>
      <c r="IEQ38" s="112"/>
      <c r="IER38" s="112"/>
      <c r="IES38" s="112"/>
      <c r="IET38" s="112"/>
      <c r="IEU38" s="112"/>
      <c r="IEV38" s="112"/>
      <c r="IEW38" s="112"/>
      <c r="IEX38" s="112"/>
      <c r="IEY38" s="112"/>
      <c r="IEZ38" s="112"/>
      <c r="IFA38" s="112"/>
      <c r="IFB38" s="112"/>
      <c r="IFC38" s="112"/>
      <c r="IFD38" s="112"/>
      <c r="IFE38" s="112"/>
      <c r="IFF38" s="112"/>
      <c r="IFG38" s="112"/>
      <c r="IFH38" s="112"/>
      <c r="IFI38" s="112"/>
      <c r="IFJ38" s="112"/>
      <c r="IFK38" s="112"/>
      <c r="IFL38" s="112"/>
      <c r="IFM38" s="112"/>
      <c r="IFN38" s="112"/>
      <c r="IFO38" s="112"/>
      <c r="IFP38" s="112"/>
      <c r="IFQ38" s="112"/>
      <c r="IFR38" s="112"/>
      <c r="IFS38" s="112"/>
      <c r="IFT38" s="112"/>
      <c r="IFU38" s="112"/>
      <c r="IFV38" s="112"/>
      <c r="IFW38" s="112"/>
      <c r="IFX38" s="112"/>
      <c r="IFY38" s="112"/>
      <c r="IFZ38" s="112"/>
      <c r="IGA38" s="112"/>
      <c r="IGB38" s="112"/>
      <c r="IGC38" s="112"/>
      <c r="IGD38" s="112"/>
      <c r="IGE38" s="112"/>
      <c r="IGF38" s="112"/>
      <c r="IGG38" s="112"/>
      <c r="IGH38" s="112"/>
      <c r="IGI38" s="112"/>
      <c r="IGJ38" s="112"/>
      <c r="IGK38" s="112"/>
      <c r="IGL38" s="112"/>
      <c r="IGM38" s="112"/>
      <c r="IGN38" s="112"/>
      <c r="IGO38" s="112"/>
      <c r="IGP38" s="112"/>
      <c r="IGQ38" s="112"/>
      <c r="IGR38" s="112"/>
      <c r="IGS38" s="112"/>
      <c r="IGT38" s="112"/>
      <c r="IGU38" s="112"/>
      <c r="IGV38" s="112"/>
      <c r="IGW38" s="112"/>
      <c r="IGX38" s="112"/>
      <c r="IGY38" s="112"/>
      <c r="IGZ38" s="112"/>
      <c r="IHA38" s="112"/>
      <c r="IHB38" s="112"/>
      <c r="IHC38" s="112"/>
      <c r="IHD38" s="112"/>
      <c r="IHE38" s="112"/>
      <c r="IHF38" s="112"/>
      <c r="IHG38" s="112"/>
      <c r="IHH38" s="112"/>
      <c r="IHI38" s="112"/>
      <c r="IHJ38" s="112"/>
      <c r="IHK38" s="112"/>
      <c r="IHL38" s="112"/>
      <c r="IHM38" s="112"/>
      <c r="IHN38" s="112"/>
      <c r="IHO38" s="112"/>
      <c r="IHP38" s="112"/>
      <c r="IHQ38" s="112"/>
      <c r="IHR38" s="112"/>
      <c r="IHS38" s="112"/>
      <c r="IHT38" s="112"/>
      <c r="IHU38" s="112"/>
      <c r="IHV38" s="112"/>
      <c r="IHW38" s="112"/>
      <c r="IHX38" s="112"/>
      <c r="IHY38" s="112"/>
      <c r="IHZ38" s="112"/>
      <c r="IIA38" s="112"/>
      <c r="IIB38" s="112"/>
      <c r="IIC38" s="112"/>
      <c r="IID38" s="112"/>
      <c r="IIE38" s="112"/>
      <c r="IIF38" s="112"/>
      <c r="IIG38" s="112"/>
      <c r="IIH38" s="112"/>
      <c r="III38" s="112"/>
      <c r="IIJ38" s="112"/>
      <c r="IIK38" s="112"/>
      <c r="IIL38" s="112"/>
      <c r="IIM38" s="112"/>
      <c r="IIN38" s="112"/>
      <c r="IIO38" s="112"/>
      <c r="IIP38" s="112"/>
      <c r="IIQ38" s="112"/>
      <c r="IIR38" s="112"/>
      <c r="IIS38" s="112"/>
      <c r="IIT38" s="112"/>
      <c r="IIU38" s="112"/>
      <c r="IIV38" s="112"/>
      <c r="IIW38" s="112"/>
      <c r="IIX38" s="112"/>
      <c r="IIY38" s="112"/>
      <c r="IIZ38" s="112"/>
      <c r="IJA38" s="112"/>
      <c r="IJB38" s="112"/>
      <c r="IJC38" s="112"/>
      <c r="IJD38" s="112"/>
      <c r="IJE38" s="112"/>
      <c r="IJF38" s="112"/>
      <c r="IJG38" s="112"/>
      <c r="IJH38" s="112"/>
      <c r="IJI38" s="112"/>
      <c r="IJJ38" s="112"/>
      <c r="IJK38" s="112"/>
      <c r="IJL38" s="112"/>
      <c r="IJM38" s="112"/>
      <c r="IJN38" s="112"/>
      <c r="IJO38" s="112"/>
      <c r="IJP38" s="112"/>
      <c r="IJQ38" s="112"/>
      <c r="IJR38" s="112"/>
      <c r="IJS38" s="112"/>
      <c r="IJT38" s="112"/>
      <c r="IJU38" s="112"/>
      <c r="IJV38" s="112"/>
      <c r="IJW38" s="112"/>
      <c r="IJX38" s="112"/>
      <c r="IJY38" s="112"/>
      <c r="IJZ38" s="112"/>
      <c r="IKA38" s="112"/>
      <c r="IKB38" s="112"/>
      <c r="IKC38" s="112"/>
      <c r="IKD38" s="112"/>
      <c r="IKE38" s="112"/>
      <c r="IKF38" s="112"/>
      <c r="IKG38" s="112"/>
      <c r="IKH38" s="112"/>
      <c r="IKI38" s="112"/>
      <c r="IKJ38" s="112"/>
      <c r="IKK38" s="112"/>
      <c r="IKL38" s="112"/>
      <c r="IKM38" s="112"/>
      <c r="IKN38" s="112"/>
      <c r="IKO38" s="112"/>
      <c r="IKP38" s="112"/>
      <c r="IKQ38" s="112"/>
      <c r="IKR38" s="112"/>
      <c r="IKS38" s="112"/>
      <c r="IKT38" s="112"/>
      <c r="IKU38" s="112"/>
      <c r="IKV38" s="112"/>
      <c r="IKW38" s="112"/>
      <c r="IKX38" s="112"/>
      <c r="IKY38" s="112"/>
      <c r="IKZ38" s="112"/>
      <c r="ILA38" s="112"/>
      <c r="ILB38" s="112"/>
      <c r="ILC38" s="112"/>
      <c r="ILD38" s="112"/>
      <c r="ILE38" s="112"/>
      <c r="ILF38" s="112"/>
      <c r="ILG38" s="112"/>
      <c r="ILH38" s="112"/>
      <c r="ILI38" s="112"/>
      <c r="ILJ38" s="112"/>
      <c r="ILK38" s="112"/>
      <c r="ILL38" s="112"/>
      <c r="ILM38" s="112"/>
      <c r="ILN38" s="112"/>
      <c r="ILO38" s="112"/>
      <c r="ILP38" s="112"/>
      <c r="ILQ38" s="112"/>
      <c r="ILR38" s="112"/>
      <c r="ILS38" s="112"/>
      <c r="ILT38" s="112"/>
      <c r="ILU38" s="112"/>
      <c r="ILV38" s="112"/>
      <c r="ILW38" s="112"/>
      <c r="ILX38" s="112"/>
      <c r="ILY38" s="112"/>
      <c r="ILZ38" s="112"/>
      <c r="IMA38" s="112"/>
      <c r="IMB38" s="112"/>
      <c r="IMC38" s="112"/>
      <c r="IMD38" s="112"/>
      <c r="IME38" s="112"/>
      <c r="IMF38" s="112"/>
      <c r="IMG38" s="112"/>
      <c r="IMH38" s="112"/>
      <c r="IMI38" s="112"/>
      <c r="IMJ38" s="112"/>
      <c r="IMK38" s="112"/>
      <c r="IML38" s="112"/>
      <c r="IMM38" s="112"/>
      <c r="IMN38" s="112"/>
      <c r="IMO38" s="112"/>
      <c r="IMP38" s="112"/>
      <c r="IMQ38" s="112"/>
      <c r="IMR38" s="112"/>
      <c r="IMS38" s="112"/>
      <c r="IMT38" s="112"/>
      <c r="IMU38" s="112"/>
      <c r="IMV38" s="112"/>
      <c r="IMW38" s="112"/>
      <c r="IMX38" s="112"/>
      <c r="IMY38" s="112"/>
      <c r="IMZ38" s="112"/>
      <c r="INA38" s="112"/>
      <c r="INB38" s="112"/>
      <c r="INC38" s="112"/>
      <c r="IND38" s="112"/>
      <c r="INE38" s="112"/>
      <c r="INF38" s="112"/>
      <c r="ING38" s="112"/>
      <c r="INH38" s="112"/>
      <c r="INI38" s="112"/>
      <c r="INJ38" s="112"/>
      <c r="INK38" s="112"/>
      <c r="INL38" s="112"/>
      <c r="INM38" s="112"/>
      <c r="INN38" s="112"/>
      <c r="INO38" s="112"/>
      <c r="INP38" s="112"/>
      <c r="INQ38" s="112"/>
      <c r="INR38" s="112"/>
      <c r="INS38" s="112"/>
      <c r="INT38" s="112"/>
      <c r="INU38" s="112"/>
      <c r="INV38" s="112"/>
      <c r="INW38" s="112"/>
      <c r="INX38" s="112"/>
      <c r="INY38" s="112"/>
      <c r="INZ38" s="112"/>
      <c r="IOA38" s="112"/>
      <c r="IOB38" s="112"/>
      <c r="IOC38" s="112"/>
      <c r="IOD38" s="112"/>
      <c r="IOE38" s="112"/>
      <c r="IOF38" s="112"/>
      <c r="IOG38" s="112"/>
      <c r="IOH38" s="112"/>
      <c r="IOI38" s="112"/>
      <c r="IOJ38" s="112"/>
      <c r="IOK38" s="112"/>
      <c r="IOL38" s="112"/>
      <c r="IOM38" s="112"/>
      <c r="ION38" s="112"/>
      <c r="IOO38" s="112"/>
      <c r="IOP38" s="112"/>
      <c r="IOQ38" s="112"/>
      <c r="IOR38" s="112"/>
      <c r="IOS38" s="112"/>
      <c r="IOT38" s="112"/>
      <c r="IOU38" s="112"/>
      <c r="IOV38" s="112"/>
      <c r="IOW38" s="112"/>
      <c r="IOX38" s="112"/>
      <c r="IOY38" s="112"/>
      <c r="IOZ38" s="112"/>
      <c r="IPA38" s="112"/>
      <c r="IPB38" s="112"/>
      <c r="IPC38" s="112"/>
      <c r="IPD38" s="112"/>
      <c r="IPE38" s="112"/>
      <c r="IPF38" s="112"/>
      <c r="IPG38" s="112"/>
      <c r="IPH38" s="112"/>
      <c r="IPI38" s="112"/>
      <c r="IPJ38" s="112"/>
      <c r="IPK38" s="112"/>
      <c r="IPL38" s="112"/>
      <c r="IPM38" s="112"/>
      <c r="IPN38" s="112"/>
      <c r="IPO38" s="112"/>
      <c r="IPP38" s="112"/>
      <c r="IPQ38" s="112"/>
      <c r="IPR38" s="112"/>
      <c r="IPS38" s="112"/>
      <c r="IPT38" s="112"/>
      <c r="IPU38" s="112"/>
      <c r="IPV38" s="112"/>
      <c r="IPW38" s="112"/>
      <c r="IPX38" s="112"/>
      <c r="IPY38" s="112"/>
      <c r="IPZ38" s="112"/>
      <c r="IQA38" s="112"/>
      <c r="IQB38" s="112"/>
      <c r="IQC38" s="112"/>
      <c r="IQD38" s="112"/>
      <c r="IQE38" s="112"/>
      <c r="IQF38" s="112"/>
      <c r="IQG38" s="112"/>
      <c r="IQH38" s="112"/>
      <c r="IQI38" s="112"/>
      <c r="IQJ38" s="112"/>
      <c r="IQK38" s="112"/>
      <c r="IQL38" s="112"/>
      <c r="IQM38" s="112"/>
      <c r="IQN38" s="112"/>
      <c r="IQO38" s="112"/>
      <c r="IQP38" s="112"/>
      <c r="IQQ38" s="112"/>
      <c r="IQR38" s="112"/>
      <c r="IQS38" s="112"/>
      <c r="IQT38" s="112"/>
      <c r="IQU38" s="112"/>
      <c r="IQV38" s="112"/>
      <c r="IQW38" s="112"/>
      <c r="IQX38" s="112"/>
      <c r="IQY38" s="112"/>
      <c r="IQZ38" s="112"/>
      <c r="IRA38" s="112"/>
      <c r="IRB38" s="112"/>
      <c r="IRC38" s="112"/>
      <c r="IRD38" s="112"/>
      <c r="IRE38" s="112"/>
      <c r="IRF38" s="112"/>
      <c r="IRG38" s="112"/>
      <c r="IRH38" s="112"/>
      <c r="IRI38" s="112"/>
      <c r="IRJ38" s="112"/>
      <c r="IRK38" s="112"/>
      <c r="IRL38" s="112"/>
      <c r="IRM38" s="112"/>
      <c r="IRN38" s="112"/>
      <c r="IRO38" s="112"/>
      <c r="IRP38" s="112"/>
      <c r="IRQ38" s="112"/>
      <c r="IRR38" s="112"/>
      <c r="IRS38" s="112"/>
      <c r="IRT38" s="112"/>
      <c r="IRU38" s="112"/>
      <c r="IRV38" s="112"/>
      <c r="IRW38" s="112"/>
      <c r="IRX38" s="112"/>
      <c r="IRY38" s="112"/>
      <c r="IRZ38" s="112"/>
      <c r="ISA38" s="112"/>
      <c r="ISB38" s="112"/>
      <c r="ISC38" s="112"/>
      <c r="ISD38" s="112"/>
      <c r="ISE38" s="112"/>
      <c r="ISF38" s="112"/>
      <c r="ISG38" s="112"/>
      <c r="ISH38" s="112"/>
      <c r="ISI38" s="112"/>
      <c r="ISJ38" s="112"/>
      <c r="ISK38" s="112"/>
      <c r="ISL38" s="112"/>
      <c r="ISM38" s="112"/>
      <c r="ISN38" s="112"/>
      <c r="ISO38" s="112"/>
      <c r="ISP38" s="112"/>
      <c r="ISQ38" s="112"/>
      <c r="ISR38" s="112"/>
      <c r="ISS38" s="112"/>
      <c r="IST38" s="112"/>
      <c r="ISU38" s="112"/>
      <c r="ISV38" s="112"/>
      <c r="ISW38" s="112"/>
      <c r="ISX38" s="112"/>
      <c r="ISY38" s="112"/>
      <c r="ISZ38" s="112"/>
      <c r="ITA38" s="112"/>
      <c r="ITB38" s="112"/>
      <c r="ITC38" s="112"/>
      <c r="ITD38" s="112"/>
      <c r="ITE38" s="112"/>
      <c r="ITF38" s="112"/>
      <c r="ITG38" s="112"/>
      <c r="ITH38" s="112"/>
      <c r="ITI38" s="112"/>
      <c r="ITJ38" s="112"/>
      <c r="ITK38" s="112"/>
      <c r="ITL38" s="112"/>
      <c r="ITM38" s="112"/>
      <c r="ITN38" s="112"/>
      <c r="ITO38" s="112"/>
      <c r="ITP38" s="112"/>
      <c r="ITQ38" s="112"/>
      <c r="ITR38" s="112"/>
      <c r="ITS38" s="112"/>
      <c r="ITT38" s="112"/>
      <c r="ITU38" s="112"/>
      <c r="ITV38" s="112"/>
      <c r="ITW38" s="112"/>
      <c r="ITX38" s="112"/>
      <c r="ITY38" s="112"/>
      <c r="ITZ38" s="112"/>
      <c r="IUA38" s="112"/>
      <c r="IUB38" s="112"/>
      <c r="IUC38" s="112"/>
      <c r="IUD38" s="112"/>
      <c r="IUE38" s="112"/>
      <c r="IUF38" s="112"/>
      <c r="IUG38" s="112"/>
      <c r="IUH38" s="112"/>
      <c r="IUI38" s="112"/>
      <c r="IUJ38" s="112"/>
      <c r="IUK38" s="112"/>
      <c r="IUL38" s="112"/>
      <c r="IUM38" s="112"/>
      <c r="IUN38" s="112"/>
      <c r="IUO38" s="112"/>
      <c r="IUP38" s="112"/>
      <c r="IUQ38" s="112"/>
      <c r="IUR38" s="112"/>
      <c r="IUS38" s="112"/>
      <c r="IUT38" s="112"/>
      <c r="IUU38" s="112"/>
      <c r="IUV38" s="112"/>
      <c r="IUW38" s="112"/>
      <c r="IUX38" s="112"/>
      <c r="IUY38" s="112"/>
      <c r="IUZ38" s="112"/>
      <c r="IVA38" s="112"/>
      <c r="IVB38" s="112"/>
      <c r="IVC38" s="112"/>
      <c r="IVD38" s="112"/>
      <c r="IVE38" s="112"/>
      <c r="IVF38" s="112"/>
      <c r="IVG38" s="112"/>
      <c r="IVH38" s="112"/>
      <c r="IVI38" s="112"/>
      <c r="IVJ38" s="112"/>
      <c r="IVK38" s="112"/>
      <c r="IVL38" s="112"/>
      <c r="IVM38" s="112"/>
      <c r="IVN38" s="112"/>
      <c r="IVO38" s="112"/>
      <c r="IVP38" s="112"/>
      <c r="IVQ38" s="112"/>
      <c r="IVR38" s="112"/>
      <c r="IVS38" s="112"/>
      <c r="IVT38" s="112"/>
      <c r="IVU38" s="112"/>
      <c r="IVV38" s="112"/>
      <c r="IVW38" s="112"/>
      <c r="IVX38" s="112"/>
      <c r="IVY38" s="112"/>
      <c r="IVZ38" s="112"/>
      <c r="IWA38" s="112"/>
      <c r="IWB38" s="112"/>
      <c r="IWC38" s="112"/>
      <c r="IWD38" s="112"/>
      <c r="IWE38" s="112"/>
      <c r="IWF38" s="112"/>
      <c r="IWG38" s="112"/>
      <c r="IWH38" s="112"/>
      <c r="IWI38" s="112"/>
      <c r="IWJ38" s="112"/>
      <c r="IWK38" s="112"/>
      <c r="IWL38" s="112"/>
      <c r="IWM38" s="112"/>
      <c r="IWN38" s="112"/>
      <c r="IWO38" s="112"/>
      <c r="IWP38" s="112"/>
      <c r="IWQ38" s="112"/>
      <c r="IWR38" s="112"/>
      <c r="IWS38" s="112"/>
      <c r="IWT38" s="112"/>
      <c r="IWU38" s="112"/>
      <c r="IWV38" s="112"/>
      <c r="IWW38" s="112"/>
      <c r="IWX38" s="112"/>
      <c r="IWY38" s="112"/>
      <c r="IWZ38" s="112"/>
      <c r="IXA38" s="112"/>
      <c r="IXB38" s="112"/>
      <c r="IXC38" s="112"/>
      <c r="IXD38" s="112"/>
      <c r="IXE38" s="112"/>
      <c r="IXF38" s="112"/>
      <c r="IXG38" s="112"/>
      <c r="IXH38" s="112"/>
      <c r="IXI38" s="112"/>
      <c r="IXJ38" s="112"/>
      <c r="IXK38" s="112"/>
      <c r="IXL38" s="112"/>
      <c r="IXM38" s="112"/>
      <c r="IXN38" s="112"/>
      <c r="IXO38" s="112"/>
      <c r="IXP38" s="112"/>
      <c r="IXQ38" s="112"/>
      <c r="IXR38" s="112"/>
      <c r="IXS38" s="112"/>
      <c r="IXT38" s="112"/>
      <c r="IXU38" s="112"/>
      <c r="IXV38" s="112"/>
      <c r="IXW38" s="112"/>
      <c r="IXX38" s="112"/>
      <c r="IXY38" s="112"/>
      <c r="IXZ38" s="112"/>
      <c r="IYA38" s="112"/>
      <c r="IYB38" s="112"/>
      <c r="IYC38" s="112"/>
      <c r="IYD38" s="112"/>
      <c r="IYE38" s="112"/>
      <c r="IYF38" s="112"/>
      <c r="IYG38" s="112"/>
      <c r="IYH38" s="112"/>
      <c r="IYI38" s="112"/>
      <c r="IYJ38" s="112"/>
      <c r="IYK38" s="112"/>
      <c r="IYL38" s="112"/>
      <c r="IYM38" s="112"/>
      <c r="IYN38" s="112"/>
      <c r="IYO38" s="112"/>
      <c r="IYP38" s="112"/>
      <c r="IYQ38" s="112"/>
      <c r="IYR38" s="112"/>
      <c r="IYS38" s="112"/>
      <c r="IYT38" s="112"/>
      <c r="IYU38" s="112"/>
      <c r="IYV38" s="112"/>
      <c r="IYW38" s="112"/>
      <c r="IYX38" s="112"/>
      <c r="IYY38" s="112"/>
      <c r="IYZ38" s="112"/>
      <c r="IZA38" s="112"/>
      <c r="IZB38" s="112"/>
      <c r="IZC38" s="112"/>
      <c r="IZD38" s="112"/>
      <c r="IZE38" s="112"/>
      <c r="IZF38" s="112"/>
      <c r="IZG38" s="112"/>
      <c r="IZH38" s="112"/>
      <c r="IZI38" s="112"/>
      <c r="IZJ38" s="112"/>
      <c r="IZK38" s="112"/>
      <c r="IZL38" s="112"/>
      <c r="IZM38" s="112"/>
      <c r="IZN38" s="112"/>
      <c r="IZO38" s="112"/>
      <c r="IZP38" s="112"/>
      <c r="IZQ38" s="112"/>
      <c r="IZR38" s="112"/>
      <c r="IZS38" s="112"/>
      <c r="IZT38" s="112"/>
      <c r="IZU38" s="112"/>
      <c r="IZV38" s="112"/>
      <c r="IZW38" s="112"/>
      <c r="IZX38" s="112"/>
      <c r="IZY38" s="112"/>
      <c r="IZZ38" s="112"/>
      <c r="JAA38" s="112"/>
      <c r="JAB38" s="112"/>
      <c r="JAC38" s="112"/>
      <c r="JAD38" s="112"/>
      <c r="JAE38" s="112"/>
      <c r="JAF38" s="112"/>
      <c r="JAG38" s="112"/>
      <c r="JAH38" s="112"/>
      <c r="JAI38" s="112"/>
      <c r="JAJ38" s="112"/>
      <c r="JAK38" s="112"/>
      <c r="JAL38" s="112"/>
      <c r="JAM38" s="112"/>
      <c r="JAN38" s="112"/>
      <c r="JAO38" s="112"/>
      <c r="JAP38" s="112"/>
      <c r="JAQ38" s="112"/>
      <c r="JAR38" s="112"/>
      <c r="JAS38" s="112"/>
      <c r="JAT38" s="112"/>
      <c r="JAU38" s="112"/>
      <c r="JAV38" s="112"/>
      <c r="JAW38" s="112"/>
      <c r="JAX38" s="112"/>
      <c r="JAY38" s="112"/>
      <c r="JAZ38" s="112"/>
      <c r="JBA38" s="112"/>
      <c r="JBB38" s="112"/>
      <c r="JBC38" s="112"/>
      <c r="JBD38" s="112"/>
      <c r="JBE38" s="112"/>
      <c r="JBF38" s="112"/>
      <c r="JBG38" s="112"/>
      <c r="JBH38" s="112"/>
      <c r="JBI38" s="112"/>
      <c r="JBJ38" s="112"/>
      <c r="JBK38" s="112"/>
      <c r="JBL38" s="112"/>
      <c r="JBM38" s="112"/>
      <c r="JBN38" s="112"/>
      <c r="JBO38" s="112"/>
      <c r="JBP38" s="112"/>
      <c r="JBQ38" s="112"/>
      <c r="JBR38" s="112"/>
      <c r="JBS38" s="112"/>
      <c r="JBT38" s="112"/>
      <c r="JBU38" s="112"/>
      <c r="JBV38" s="112"/>
      <c r="JBW38" s="112"/>
      <c r="JBX38" s="112"/>
      <c r="JBY38" s="112"/>
      <c r="JBZ38" s="112"/>
      <c r="JCA38" s="112"/>
      <c r="JCB38" s="112"/>
      <c r="JCC38" s="112"/>
      <c r="JCD38" s="112"/>
      <c r="JCE38" s="112"/>
      <c r="JCF38" s="112"/>
      <c r="JCG38" s="112"/>
      <c r="JCH38" s="112"/>
      <c r="JCI38" s="112"/>
      <c r="JCJ38" s="112"/>
      <c r="JCK38" s="112"/>
      <c r="JCL38" s="112"/>
      <c r="JCM38" s="112"/>
      <c r="JCN38" s="112"/>
      <c r="JCO38" s="112"/>
      <c r="JCP38" s="112"/>
      <c r="JCQ38" s="112"/>
      <c r="JCR38" s="112"/>
      <c r="JCS38" s="112"/>
      <c r="JCT38" s="112"/>
      <c r="JCU38" s="112"/>
      <c r="JCV38" s="112"/>
      <c r="JCW38" s="112"/>
      <c r="JCX38" s="112"/>
      <c r="JCY38" s="112"/>
      <c r="JCZ38" s="112"/>
      <c r="JDA38" s="112"/>
      <c r="JDB38" s="112"/>
      <c r="JDC38" s="112"/>
      <c r="JDD38" s="112"/>
      <c r="JDE38" s="112"/>
      <c r="JDF38" s="112"/>
      <c r="JDG38" s="112"/>
      <c r="JDH38" s="112"/>
      <c r="JDI38" s="112"/>
      <c r="JDJ38" s="112"/>
      <c r="JDK38" s="112"/>
      <c r="JDL38" s="112"/>
      <c r="JDM38" s="112"/>
      <c r="JDN38" s="112"/>
      <c r="JDO38" s="112"/>
      <c r="JDP38" s="112"/>
      <c r="JDQ38" s="112"/>
      <c r="JDR38" s="112"/>
      <c r="JDS38" s="112"/>
      <c r="JDT38" s="112"/>
      <c r="JDU38" s="112"/>
      <c r="JDV38" s="112"/>
      <c r="JDW38" s="112"/>
      <c r="JDX38" s="112"/>
      <c r="JDY38" s="112"/>
      <c r="JDZ38" s="112"/>
      <c r="JEA38" s="112"/>
      <c r="JEB38" s="112"/>
      <c r="JEC38" s="112"/>
      <c r="JED38" s="112"/>
      <c r="JEE38" s="112"/>
      <c r="JEF38" s="112"/>
      <c r="JEG38" s="112"/>
      <c r="JEH38" s="112"/>
      <c r="JEI38" s="112"/>
      <c r="JEJ38" s="112"/>
      <c r="JEK38" s="112"/>
      <c r="JEL38" s="112"/>
      <c r="JEM38" s="112"/>
      <c r="JEN38" s="112"/>
      <c r="JEO38" s="112"/>
      <c r="JEP38" s="112"/>
      <c r="JEQ38" s="112"/>
      <c r="JER38" s="112"/>
      <c r="JES38" s="112"/>
      <c r="JET38" s="112"/>
      <c r="JEU38" s="112"/>
      <c r="JEV38" s="112"/>
      <c r="JEW38" s="112"/>
      <c r="JEX38" s="112"/>
      <c r="JEY38" s="112"/>
      <c r="JEZ38" s="112"/>
      <c r="JFA38" s="112"/>
      <c r="JFB38" s="112"/>
      <c r="JFC38" s="112"/>
      <c r="JFD38" s="112"/>
      <c r="JFE38" s="112"/>
      <c r="JFF38" s="112"/>
      <c r="JFG38" s="112"/>
      <c r="JFH38" s="112"/>
      <c r="JFI38" s="112"/>
      <c r="JFJ38" s="112"/>
      <c r="JFK38" s="112"/>
      <c r="JFL38" s="112"/>
      <c r="JFM38" s="112"/>
      <c r="JFN38" s="112"/>
      <c r="JFO38" s="112"/>
      <c r="JFP38" s="112"/>
      <c r="JFQ38" s="112"/>
      <c r="JFR38" s="112"/>
      <c r="JFS38" s="112"/>
      <c r="JFT38" s="112"/>
      <c r="JFU38" s="112"/>
      <c r="JFV38" s="112"/>
      <c r="JFW38" s="112"/>
      <c r="JFX38" s="112"/>
      <c r="JFY38" s="112"/>
      <c r="JFZ38" s="112"/>
      <c r="JGA38" s="112"/>
      <c r="JGB38" s="112"/>
      <c r="JGC38" s="112"/>
      <c r="JGD38" s="112"/>
      <c r="JGE38" s="112"/>
      <c r="JGF38" s="112"/>
      <c r="JGG38" s="112"/>
      <c r="JGH38" s="112"/>
      <c r="JGI38" s="112"/>
      <c r="JGJ38" s="112"/>
      <c r="JGK38" s="112"/>
      <c r="JGL38" s="112"/>
      <c r="JGM38" s="112"/>
      <c r="JGN38" s="112"/>
      <c r="JGO38" s="112"/>
      <c r="JGP38" s="112"/>
      <c r="JGQ38" s="112"/>
      <c r="JGR38" s="112"/>
      <c r="JGS38" s="112"/>
      <c r="JGT38" s="112"/>
      <c r="JGU38" s="112"/>
      <c r="JGV38" s="112"/>
      <c r="JGW38" s="112"/>
      <c r="JGX38" s="112"/>
      <c r="JGY38" s="112"/>
      <c r="JGZ38" s="112"/>
      <c r="JHA38" s="112"/>
      <c r="JHB38" s="112"/>
      <c r="JHC38" s="112"/>
      <c r="JHD38" s="112"/>
      <c r="JHE38" s="112"/>
      <c r="JHF38" s="112"/>
      <c r="JHG38" s="112"/>
      <c r="JHH38" s="112"/>
      <c r="JHI38" s="112"/>
      <c r="JHJ38" s="112"/>
      <c r="JHK38" s="112"/>
      <c r="JHL38" s="112"/>
      <c r="JHM38" s="112"/>
      <c r="JHN38" s="112"/>
      <c r="JHO38" s="112"/>
      <c r="JHP38" s="112"/>
      <c r="JHQ38" s="112"/>
      <c r="JHR38" s="112"/>
      <c r="JHS38" s="112"/>
      <c r="JHT38" s="112"/>
      <c r="JHU38" s="112"/>
      <c r="JHV38" s="112"/>
      <c r="JHW38" s="112"/>
      <c r="JHX38" s="112"/>
      <c r="JHY38" s="112"/>
      <c r="JHZ38" s="112"/>
      <c r="JIA38" s="112"/>
      <c r="JIB38" s="112"/>
      <c r="JIC38" s="112"/>
      <c r="JID38" s="112"/>
      <c r="JIE38" s="112"/>
      <c r="JIF38" s="112"/>
      <c r="JIG38" s="112"/>
      <c r="JIH38" s="112"/>
      <c r="JII38" s="112"/>
      <c r="JIJ38" s="112"/>
      <c r="JIK38" s="112"/>
      <c r="JIL38" s="112"/>
      <c r="JIM38" s="112"/>
      <c r="JIN38" s="112"/>
      <c r="JIO38" s="112"/>
      <c r="JIP38" s="112"/>
      <c r="JIQ38" s="112"/>
      <c r="JIR38" s="112"/>
      <c r="JIS38" s="112"/>
      <c r="JIT38" s="112"/>
      <c r="JIU38" s="112"/>
      <c r="JIV38" s="112"/>
      <c r="JIW38" s="112"/>
      <c r="JIX38" s="112"/>
      <c r="JIY38" s="112"/>
      <c r="JIZ38" s="112"/>
      <c r="JJA38" s="112"/>
      <c r="JJB38" s="112"/>
      <c r="JJC38" s="112"/>
      <c r="JJD38" s="112"/>
      <c r="JJE38" s="112"/>
      <c r="JJF38" s="112"/>
      <c r="JJG38" s="112"/>
      <c r="JJH38" s="112"/>
      <c r="JJI38" s="112"/>
      <c r="JJJ38" s="112"/>
      <c r="JJK38" s="112"/>
      <c r="JJL38" s="112"/>
      <c r="JJM38" s="112"/>
      <c r="JJN38" s="112"/>
      <c r="JJO38" s="112"/>
      <c r="JJP38" s="112"/>
      <c r="JJQ38" s="112"/>
      <c r="JJR38" s="112"/>
      <c r="JJS38" s="112"/>
      <c r="JJT38" s="112"/>
      <c r="JJU38" s="112"/>
      <c r="JJV38" s="112"/>
      <c r="JJW38" s="112"/>
      <c r="JJX38" s="112"/>
      <c r="JJY38" s="112"/>
      <c r="JJZ38" s="112"/>
      <c r="JKA38" s="112"/>
      <c r="JKB38" s="112"/>
      <c r="JKC38" s="112"/>
      <c r="JKD38" s="112"/>
      <c r="JKE38" s="112"/>
      <c r="JKF38" s="112"/>
      <c r="JKG38" s="112"/>
      <c r="JKH38" s="112"/>
      <c r="JKI38" s="112"/>
      <c r="JKJ38" s="112"/>
      <c r="JKK38" s="112"/>
      <c r="JKL38" s="112"/>
      <c r="JKM38" s="112"/>
      <c r="JKN38" s="112"/>
      <c r="JKO38" s="112"/>
      <c r="JKP38" s="112"/>
      <c r="JKQ38" s="112"/>
      <c r="JKR38" s="112"/>
      <c r="JKS38" s="112"/>
      <c r="JKT38" s="112"/>
      <c r="JKU38" s="112"/>
      <c r="JKV38" s="112"/>
      <c r="JKW38" s="112"/>
      <c r="JKX38" s="112"/>
      <c r="JKY38" s="112"/>
      <c r="JKZ38" s="112"/>
      <c r="JLA38" s="112"/>
      <c r="JLB38" s="112"/>
      <c r="JLC38" s="112"/>
      <c r="JLD38" s="112"/>
      <c r="JLE38" s="112"/>
      <c r="JLF38" s="112"/>
      <c r="JLG38" s="112"/>
      <c r="JLH38" s="112"/>
      <c r="JLI38" s="112"/>
      <c r="JLJ38" s="112"/>
      <c r="JLK38" s="112"/>
      <c r="JLL38" s="112"/>
      <c r="JLM38" s="112"/>
      <c r="JLN38" s="112"/>
      <c r="JLO38" s="112"/>
      <c r="JLP38" s="112"/>
      <c r="JLQ38" s="112"/>
      <c r="JLR38" s="112"/>
      <c r="JLS38" s="112"/>
      <c r="JLT38" s="112"/>
      <c r="JLU38" s="112"/>
      <c r="JLV38" s="112"/>
      <c r="JLW38" s="112"/>
      <c r="JLX38" s="112"/>
      <c r="JLY38" s="112"/>
      <c r="JLZ38" s="112"/>
      <c r="JMA38" s="112"/>
      <c r="JMB38" s="112"/>
      <c r="JMC38" s="112"/>
      <c r="JMD38" s="112"/>
      <c r="JME38" s="112"/>
      <c r="JMF38" s="112"/>
      <c r="JMG38" s="112"/>
      <c r="JMH38" s="112"/>
      <c r="JMI38" s="112"/>
      <c r="JMJ38" s="112"/>
      <c r="JMK38" s="112"/>
      <c r="JML38" s="112"/>
      <c r="JMM38" s="112"/>
      <c r="JMN38" s="112"/>
      <c r="JMO38" s="112"/>
      <c r="JMP38" s="112"/>
      <c r="JMQ38" s="112"/>
      <c r="JMR38" s="112"/>
      <c r="JMS38" s="112"/>
      <c r="JMT38" s="112"/>
      <c r="JMU38" s="112"/>
      <c r="JMV38" s="112"/>
      <c r="JMW38" s="112"/>
      <c r="JMX38" s="112"/>
      <c r="JMY38" s="112"/>
      <c r="JMZ38" s="112"/>
      <c r="JNA38" s="112"/>
      <c r="JNB38" s="112"/>
      <c r="JNC38" s="112"/>
      <c r="JND38" s="112"/>
      <c r="JNE38" s="112"/>
      <c r="JNF38" s="112"/>
      <c r="JNG38" s="112"/>
      <c r="JNH38" s="112"/>
      <c r="JNI38" s="112"/>
      <c r="JNJ38" s="112"/>
      <c r="JNK38" s="112"/>
      <c r="JNL38" s="112"/>
      <c r="JNM38" s="112"/>
      <c r="JNN38" s="112"/>
      <c r="JNO38" s="112"/>
      <c r="JNP38" s="112"/>
      <c r="JNQ38" s="112"/>
      <c r="JNR38" s="112"/>
      <c r="JNS38" s="112"/>
      <c r="JNT38" s="112"/>
      <c r="JNU38" s="112"/>
      <c r="JNV38" s="112"/>
      <c r="JNW38" s="112"/>
      <c r="JNX38" s="112"/>
      <c r="JNY38" s="112"/>
      <c r="JNZ38" s="112"/>
      <c r="JOA38" s="112"/>
      <c r="JOB38" s="112"/>
      <c r="JOC38" s="112"/>
      <c r="JOD38" s="112"/>
      <c r="JOE38" s="112"/>
      <c r="JOF38" s="112"/>
      <c r="JOG38" s="112"/>
      <c r="JOH38" s="112"/>
      <c r="JOI38" s="112"/>
      <c r="JOJ38" s="112"/>
      <c r="JOK38" s="112"/>
      <c r="JOL38" s="112"/>
      <c r="JOM38" s="112"/>
      <c r="JON38" s="112"/>
      <c r="JOO38" s="112"/>
      <c r="JOP38" s="112"/>
      <c r="JOQ38" s="112"/>
      <c r="JOR38" s="112"/>
      <c r="JOS38" s="112"/>
      <c r="JOT38" s="112"/>
      <c r="JOU38" s="112"/>
      <c r="JOV38" s="112"/>
      <c r="JOW38" s="112"/>
      <c r="JOX38" s="112"/>
      <c r="JOY38" s="112"/>
      <c r="JOZ38" s="112"/>
      <c r="JPA38" s="112"/>
      <c r="JPB38" s="112"/>
      <c r="JPC38" s="112"/>
      <c r="JPD38" s="112"/>
      <c r="JPE38" s="112"/>
      <c r="JPF38" s="112"/>
      <c r="JPG38" s="112"/>
      <c r="JPH38" s="112"/>
      <c r="JPI38" s="112"/>
      <c r="JPJ38" s="112"/>
      <c r="JPK38" s="112"/>
      <c r="JPL38" s="112"/>
      <c r="JPM38" s="112"/>
      <c r="JPN38" s="112"/>
      <c r="JPO38" s="112"/>
      <c r="JPP38" s="112"/>
      <c r="JPQ38" s="112"/>
      <c r="JPR38" s="112"/>
      <c r="JPS38" s="112"/>
      <c r="JPT38" s="112"/>
      <c r="JPU38" s="112"/>
      <c r="JPV38" s="112"/>
      <c r="JPW38" s="112"/>
      <c r="JPX38" s="112"/>
      <c r="JPY38" s="112"/>
      <c r="JPZ38" s="112"/>
      <c r="JQA38" s="112"/>
      <c r="JQB38" s="112"/>
      <c r="JQC38" s="112"/>
      <c r="JQD38" s="112"/>
      <c r="JQE38" s="112"/>
      <c r="JQF38" s="112"/>
      <c r="JQG38" s="112"/>
      <c r="JQH38" s="112"/>
      <c r="JQI38" s="112"/>
      <c r="JQJ38" s="112"/>
      <c r="JQK38" s="112"/>
      <c r="JQL38" s="112"/>
      <c r="JQM38" s="112"/>
      <c r="JQN38" s="112"/>
      <c r="JQO38" s="112"/>
      <c r="JQP38" s="112"/>
      <c r="JQQ38" s="112"/>
      <c r="JQR38" s="112"/>
      <c r="JQS38" s="112"/>
      <c r="JQT38" s="112"/>
      <c r="JQU38" s="112"/>
      <c r="JQV38" s="112"/>
      <c r="JQW38" s="112"/>
      <c r="JQX38" s="112"/>
      <c r="JQY38" s="112"/>
      <c r="JQZ38" s="112"/>
      <c r="JRA38" s="112"/>
      <c r="JRB38" s="112"/>
      <c r="JRC38" s="112"/>
      <c r="JRD38" s="112"/>
      <c r="JRE38" s="112"/>
      <c r="JRF38" s="112"/>
      <c r="JRG38" s="112"/>
      <c r="JRH38" s="112"/>
      <c r="JRI38" s="112"/>
      <c r="JRJ38" s="112"/>
      <c r="JRK38" s="112"/>
      <c r="JRL38" s="112"/>
      <c r="JRM38" s="112"/>
      <c r="JRN38" s="112"/>
      <c r="JRO38" s="112"/>
      <c r="JRP38" s="112"/>
      <c r="JRQ38" s="112"/>
      <c r="JRR38" s="112"/>
      <c r="JRS38" s="112"/>
      <c r="JRT38" s="112"/>
      <c r="JRU38" s="112"/>
      <c r="JRV38" s="112"/>
      <c r="JRW38" s="112"/>
      <c r="JRX38" s="112"/>
      <c r="JRY38" s="112"/>
      <c r="JRZ38" s="112"/>
      <c r="JSA38" s="112"/>
      <c r="JSB38" s="112"/>
      <c r="JSC38" s="112"/>
      <c r="JSD38" s="112"/>
      <c r="JSE38" s="112"/>
      <c r="JSF38" s="112"/>
      <c r="JSG38" s="112"/>
      <c r="JSH38" s="112"/>
      <c r="JSI38" s="112"/>
      <c r="JSJ38" s="112"/>
      <c r="JSK38" s="112"/>
      <c r="JSL38" s="112"/>
      <c r="JSM38" s="112"/>
      <c r="JSN38" s="112"/>
      <c r="JSO38" s="112"/>
      <c r="JSP38" s="112"/>
      <c r="JSQ38" s="112"/>
      <c r="JSR38" s="112"/>
      <c r="JSS38" s="112"/>
      <c r="JST38" s="112"/>
      <c r="JSU38" s="112"/>
      <c r="JSV38" s="112"/>
      <c r="JSW38" s="112"/>
      <c r="JSX38" s="112"/>
      <c r="JSY38" s="112"/>
      <c r="JSZ38" s="112"/>
      <c r="JTA38" s="112"/>
      <c r="JTB38" s="112"/>
      <c r="JTC38" s="112"/>
      <c r="JTD38" s="112"/>
      <c r="JTE38" s="112"/>
      <c r="JTF38" s="112"/>
      <c r="JTG38" s="112"/>
      <c r="JTH38" s="112"/>
      <c r="JTI38" s="112"/>
      <c r="JTJ38" s="112"/>
      <c r="JTK38" s="112"/>
      <c r="JTL38" s="112"/>
      <c r="JTM38" s="112"/>
      <c r="JTN38" s="112"/>
      <c r="JTO38" s="112"/>
      <c r="JTP38" s="112"/>
      <c r="JTQ38" s="112"/>
      <c r="JTR38" s="112"/>
      <c r="JTS38" s="112"/>
      <c r="JTT38" s="112"/>
      <c r="JTU38" s="112"/>
      <c r="JTV38" s="112"/>
      <c r="JTW38" s="112"/>
      <c r="JTX38" s="112"/>
      <c r="JTY38" s="112"/>
      <c r="JTZ38" s="112"/>
      <c r="JUA38" s="112"/>
      <c r="JUB38" s="112"/>
      <c r="JUC38" s="112"/>
      <c r="JUD38" s="112"/>
      <c r="JUE38" s="112"/>
      <c r="JUF38" s="112"/>
      <c r="JUG38" s="112"/>
      <c r="JUH38" s="112"/>
      <c r="JUI38" s="112"/>
      <c r="JUJ38" s="112"/>
      <c r="JUK38" s="112"/>
      <c r="JUL38" s="112"/>
      <c r="JUM38" s="112"/>
      <c r="JUN38" s="112"/>
      <c r="JUO38" s="112"/>
      <c r="JUP38" s="112"/>
      <c r="JUQ38" s="112"/>
      <c r="JUR38" s="112"/>
      <c r="JUS38" s="112"/>
      <c r="JUT38" s="112"/>
      <c r="JUU38" s="112"/>
      <c r="JUV38" s="112"/>
      <c r="JUW38" s="112"/>
      <c r="JUX38" s="112"/>
      <c r="JUY38" s="112"/>
      <c r="JUZ38" s="112"/>
      <c r="JVA38" s="112"/>
      <c r="JVB38" s="112"/>
      <c r="JVC38" s="112"/>
      <c r="JVD38" s="112"/>
      <c r="JVE38" s="112"/>
      <c r="JVF38" s="112"/>
      <c r="JVG38" s="112"/>
      <c r="JVH38" s="112"/>
      <c r="JVI38" s="112"/>
      <c r="JVJ38" s="112"/>
      <c r="JVK38" s="112"/>
      <c r="JVL38" s="112"/>
      <c r="JVM38" s="112"/>
      <c r="JVN38" s="112"/>
      <c r="JVO38" s="112"/>
      <c r="JVP38" s="112"/>
      <c r="JVQ38" s="112"/>
      <c r="JVR38" s="112"/>
      <c r="JVS38" s="112"/>
      <c r="JVT38" s="112"/>
      <c r="JVU38" s="112"/>
      <c r="JVV38" s="112"/>
      <c r="JVW38" s="112"/>
      <c r="JVX38" s="112"/>
      <c r="JVY38" s="112"/>
      <c r="JVZ38" s="112"/>
      <c r="JWA38" s="112"/>
      <c r="JWB38" s="112"/>
      <c r="JWC38" s="112"/>
      <c r="JWD38" s="112"/>
      <c r="JWE38" s="112"/>
      <c r="JWF38" s="112"/>
      <c r="JWG38" s="112"/>
      <c r="JWH38" s="112"/>
      <c r="JWI38" s="112"/>
      <c r="JWJ38" s="112"/>
      <c r="JWK38" s="112"/>
      <c r="JWL38" s="112"/>
      <c r="JWM38" s="112"/>
      <c r="JWN38" s="112"/>
      <c r="JWO38" s="112"/>
      <c r="JWP38" s="112"/>
      <c r="JWQ38" s="112"/>
      <c r="JWR38" s="112"/>
      <c r="JWS38" s="112"/>
      <c r="JWT38" s="112"/>
      <c r="JWU38" s="112"/>
      <c r="JWV38" s="112"/>
      <c r="JWW38" s="112"/>
      <c r="JWX38" s="112"/>
      <c r="JWY38" s="112"/>
      <c r="JWZ38" s="112"/>
      <c r="JXA38" s="112"/>
      <c r="JXB38" s="112"/>
      <c r="JXC38" s="112"/>
      <c r="JXD38" s="112"/>
      <c r="JXE38" s="112"/>
      <c r="JXF38" s="112"/>
      <c r="JXG38" s="112"/>
      <c r="JXH38" s="112"/>
      <c r="JXI38" s="112"/>
      <c r="JXJ38" s="112"/>
      <c r="JXK38" s="112"/>
      <c r="JXL38" s="112"/>
      <c r="JXM38" s="112"/>
      <c r="JXN38" s="112"/>
      <c r="JXO38" s="112"/>
      <c r="JXP38" s="112"/>
      <c r="JXQ38" s="112"/>
      <c r="JXR38" s="112"/>
      <c r="JXS38" s="112"/>
      <c r="JXT38" s="112"/>
      <c r="JXU38" s="112"/>
      <c r="JXV38" s="112"/>
      <c r="JXW38" s="112"/>
      <c r="JXX38" s="112"/>
      <c r="JXY38" s="112"/>
      <c r="JXZ38" s="112"/>
      <c r="JYA38" s="112"/>
      <c r="JYB38" s="112"/>
      <c r="JYC38" s="112"/>
      <c r="JYD38" s="112"/>
      <c r="JYE38" s="112"/>
      <c r="JYF38" s="112"/>
      <c r="JYG38" s="112"/>
      <c r="JYH38" s="112"/>
      <c r="JYI38" s="112"/>
      <c r="JYJ38" s="112"/>
      <c r="JYK38" s="112"/>
      <c r="JYL38" s="112"/>
      <c r="JYM38" s="112"/>
      <c r="JYN38" s="112"/>
      <c r="JYO38" s="112"/>
      <c r="JYP38" s="112"/>
      <c r="JYQ38" s="112"/>
      <c r="JYR38" s="112"/>
      <c r="JYS38" s="112"/>
      <c r="JYT38" s="112"/>
      <c r="JYU38" s="112"/>
      <c r="JYV38" s="112"/>
      <c r="JYW38" s="112"/>
      <c r="JYX38" s="112"/>
      <c r="JYY38" s="112"/>
      <c r="JYZ38" s="112"/>
      <c r="JZA38" s="112"/>
      <c r="JZB38" s="112"/>
      <c r="JZC38" s="112"/>
      <c r="JZD38" s="112"/>
      <c r="JZE38" s="112"/>
      <c r="JZF38" s="112"/>
      <c r="JZG38" s="112"/>
      <c r="JZH38" s="112"/>
      <c r="JZI38" s="112"/>
      <c r="JZJ38" s="112"/>
      <c r="JZK38" s="112"/>
      <c r="JZL38" s="112"/>
      <c r="JZM38" s="112"/>
      <c r="JZN38" s="112"/>
      <c r="JZO38" s="112"/>
      <c r="JZP38" s="112"/>
      <c r="JZQ38" s="112"/>
      <c r="JZR38" s="112"/>
      <c r="JZS38" s="112"/>
      <c r="JZT38" s="112"/>
      <c r="JZU38" s="112"/>
      <c r="JZV38" s="112"/>
      <c r="JZW38" s="112"/>
      <c r="JZX38" s="112"/>
      <c r="JZY38" s="112"/>
      <c r="JZZ38" s="112"/>
      <c r="KAA38" s="112"/>
      <c r="KAB38" s="112"/>
      <c r="KAC38" s="112"/>
      <c r="KAD38" s="112"/>
      <c r="KAE38" s="112"/>
      <c r="KAF38" s="112"/>
      <c r="KAG38" s="112"/>
      <c r="KAH38" s="112"/>
      <c r="KAI38" s="112"/>
      <c r="KAJ38" s="112"/>
      <c r="KAK38" s="112"/>
      <c r="KAL38" s="112"/>
      <c r="KAM38" s="112"/>
      <c r="KAN38" s="112"/>
      <c r="KAO38" s="112"/>
      <c r="KAP38" s="112"/>
      <c r="KAQ38" s="112"/>
      <c r="KAR38" s="112"/>
      <c r="KAS38" s="112"/>
      <c r="KAT38" s="112"/>
      <c r="KAU38" s="112"/>
      <c r="KAV38" s="112"/>
      <c r="KAW38" s="112"/>
      <c r="KAX38" s="112"/>
      <c r="KAY38" s="112"/>
      <c r="KAZ38" s="112"/>
      <c r="KBA38" s="112"/>
      <c r="KBB38" s="112"/>
      <c r="KBC38" s="112"/>
      <c r="KBD38" s="112"/>
      <c r="KBE38" s="112"/>
      <c r="KBF38" s="112"/>
      <c r="KBG38" s="112"/>
      <c r="KBH38" s="112"/>
      <c r="KBI38" s="112"/>
      <c r="KBJ38" s="112"/>
      <c r="KBK38" s="112"/>
      <c r="KBL38" s="112"/>
      <c r="KBM38" s="112"/>
      <c r="KBN38" s="112"/>
      <c r="KBO38" s="112"/>
      <c r="KBP38" s="112"/>
      <c r="KBQ38" s="112"/>
      <c r="KBR38" s="112"/>
      <c r="KBS38" s="112"/>
      <c r="KBT38" s="112"/>
      <c r="KBU38" s="112"/>
      <c r="KBV38" s="112"/>
      <c r="KBW38" s="112"/>
      <c r="KBX38" s="112"/>
      <c r="KBY38" s="112"/>
      <c r="KBZ38" s="112"/>
      <c r="KCA38" s="112"/>
      <c r="KCB38" s="112"/>
      <c r="KCC38" s="112"/>
      <c r="KCD38" s="112"/>
      <c r="KCE38" s="112"/>
      <c r="KCF38" s="112"/>
      <c r="KCG38" s="112"/>
      <c r="KCH38" s="112"/>
      <c r="KCI38" s="112"/>
      <c r="KCJ38" s="112"/>
      <c r="KCK38" s="112"/>
      <c r="KCL38" s="112"/>
      <c r="KCM38" s="112"/>
      <c r="KCN38" s="112"/>
      <c r="KCO38" s="112"/>
      <c r="KCP38" s="112"/>
      <c r="KCQ38" s="112"/>
      <c r="KCR38" s="112"/>
      <c r="KCS38" s="112"/>
      <c r="KCT38" s="112"/>
      <c r="KCU38" s="112"/>
      <c r="KCV38" s="112"/>
      <c r="KCW38" s="112"/>
      <c r="KCX38" s="112"/>
      <c r="KCY38" s="112"/>
      <c r="KCZ38" s="112"/>
      <c r="KDA38" s="112"/>
      <c r="KDB38" s="112"/>
      <c r="KDC38" s="112"/>
      <c r="KDD38" s="112"/>
      <c r="KDE38" s="112"/>
      <c r="KDF38" s="112"/>
      <c r="KDG38" s="112"/>
      <c r="KDH38" s="112"/>
      <c r="KDI38" s="112"/>
      <c r="KDJ38" s="112"/>
      <c r="KDK38" s="112"/>
      <c r="KDL38" s="112"/>
      <c r="KDM38" s="112"/>
      <c r="KDN38" s="112"/>
      <c r="KDO38" s="112"/>
      <c r="KDP38" s="112"/>
      <c r="KDQ38" s="112"/>
      <c r="KDR38" s="112"/>
      <c r="KDS38" s="112"/>
      <c r="KDT38" s="112"/>
      <c r="KDU38" s="112"/>
      <c r="KDV38" s="112"/>
      <c r="KDW38" s="112"/>
      <c r="KDX38" s="112"/>
      <c r="KDY38" s="112"/>
      <c r="KDZ38" s="112"/>
      <c r="KEA38" s="112"/>
      <c r="KEB38" s="112"/>
      <c r="KEC38" s="112"/>
      <c r="KED38" s="112"/>
      <c r="KEE38" s="112"/>
      <c r="KEF38" s="112"/>
      <c r="KEG38" s="112"/>
      <c r="KEH38" s="112"/>
      <c r="KEI38" s="112"/>
      <c r="KEJ38" s="112"/>
      <c r="KEK38" s="112"/>
      <c r="KEL38" s="112"/>
      <c r="KEM38" s="112"/>
      <c r="KEN38" s="112"/>
      <c r="KEO38" s="112"/>
      <c r="KEP38" s="112"/>
      <c r="KEQ38" s="112"/>
      <c r="KER38" s="112"/>
      <c r="KES38" s="112"/>
      <c r="KET38" s="112"/>
      <c r="KEU38" s="112"/>
      <c r="KEV38" s="112"/>
      <c r="KEW38" s="112"/>
      <c r="KEX38" s="112"/>
      <c r="KEY38" s="112"/>
      <c r="KEZ38" s="112"/>
      <c r="KFA38" s="112"/>
      <c r="KFB38" s="112"/>
      <c r="KFC38" s="112"/>
      <c r="KFD38" s="112"/>
      <c r="KFE38" s="112"/>
      <c r="KFF38" s="112"/>
      <c r="KFG38" s="112"/>
      <c r="KFH38" s="112"/>
      <c r="KFI38" s="112"/>
      <c r="KFJ38" s="112"/>
      <c r="KFK38" s="112"/>
      <c r="KFL38" s="112"/>
      <c r="KFM38" s="112"/>
      <c r="KFN38" s="112"/>
      <c r="KFO38" s="112"/>
      <c r="KFP38" s="112"/>
      <c r="KFQ38" s="112"/>
      <c r="KFR38" s="112"/>
      <c r="KFS38" s="112"/>
      <c r="KFT38" s="112"/>
      <c r="KFU38" s="112"/>
      <c r="KFV38" s="112"/>
      <c r="KFW38" s="112"/>
      <c r="KFX38" s="112"/>
      <c r="KFY38" s="112"/>
      <c r="KFZ38" s="112"/>
      <c r="KGA38" s="112"/>
      <c r="KGB38" s="112"/>
      <c r="KGC38" s="112"/>
      <c r="KGD38" s="112"/>
      <c r="KGE38" s="112"/>
      <c r="KGF38" s="112"/>
      <c r="KGG38" s="112"/>
      <c r="KGH38" s="112"/>
      <c r="KGI38" s="112"/>
      <c r="KGJ38" s="112"/>
      <c r="KGK38" s="112"/>
      <c r="KGL38" s="112"/>
      <c r="KGM38" s="112"/>
      <c r="KGN38" s="112"/>
      <c r="KGO38" s="112"/>
      <c r="KGP38" s="112"/>
      <c r="KGQ38" s="112"/>
      <c r="KGR38" s="112"/>
      <c r="KGS38" s="112"/>
      <c r="KGT38" s="112"/>
      <c r="KGU38" s="112"/>
      <c r="KGV38" s="112"/>
      <c r="KGW38" s="112"/>
      <c r="KGX38" s="112"/>
      <c r="KGY38" s="112"/>
      <c r="KGZ38" s="112"/>
      <c r="KHA38" s="112"/>
      <c r="KHB38" s="112"/>
      <c r="KHC38" s="112"/>
      <c r="KHD38" s="112"/>
      <c r="KHE38" s="112"/>
      <c r="KHF38" s="112"/>
      <c r="KHG38" s="112"/>
      <c r="KHH38" s="112"/>
      <c r="KHI38" s="112"/>
      <c r="KHJ38" s="112"/>
      <c r="KHK38" s="112"/>
      <c r="KHL38" s="112"/>
      <c r="KHM38" s="112"/>
      <c r="KHN38" s="112"/>
      <c r="KHO38" s="112"/>
      <c r="KHP38" s="112"/>
      <c r="KHQ38" s="112"/>
      <c r="KHR38" s="112"/>
      <c r="KHS38" s="112"/>
      <c r="KHT38" s="112"/>
      <c r="KHU38" s="112"/>
      <c r="KHV38" s="112"/>
      <c r="KHW38" s="112"/>
      <c r="KHX38" s="112"/>
      <c r="KHY38" s="112"/>
      <c r="KHZ38" s="112"/>
      <c r="KIA38" s="112"/>
      <c r="KIB38" s="112"/>
      <c r="KIC38" s="112"/>
      <c r="KID38" s="112"/>
      <c r="KIE38" s="112"/>
      <c r="KIF38" s="112"/>
      <c r="KIG38" s="112"/>
      <c r="KIH38" s="112"/>
      <c r="KII38" s="112"/>
      <c r="KIJ38" s="112"/>
      <c r="KIK38" s="112"/>
      <c r="KIL38" s="112"/>
      <c r="KIM38" s="112"/>
      <c r="KIN38" s="112"/>
      <c r="KIO38" s="112"/>
      <c r="KIP38" s="112"/>
      <c r="KIQ38" s="112"/>
      <c r="KIR38" s="112"/>
      <c r="KIS38" s="112"/>
      <c r="KIT38" s="112"/>
      <c r="KIU38" s="112"/>
      <c r="KIV38" s="112"/>
      <c r="KIW38" s="112"/>
      <c r="KIX38" s="112"/>
      <c r="KIY38" s="112"/>
      <c r="KIZ38" s="112"/>
      <c r="KJA38" s="112"/>
      <c r="KJB38" s="112"/>
      <c r="KJC38" s="112"/>
      <c r="KJD38" s="112"/>
      <c r="KJE38" s="112"/>
      <c r="KJF38" s="112"/>
      <c r="KJG38" s="112"/>
      <c r="KJH38" s="112"/>
      <c r="KJI38" s="112"/>
      <c r="KJJ38" s="112"/>
      <c r="KJK38" s="112"/>
      <c r="KJL38" s="112"/>
      <c r="KJM38" s="112"/>
      <c r="KJN38" s="112"/>
      <c r="KJO38" s="112"/>
      <c r="KJP38" s="112"/>
      <c r="KJQ38" s="112"/>
      <c r="KJR38" s="112"/>
      <c r="KJS38" s="112"/>
      <c r="KJT38" s="112"/>
      <c r="KJU38" s="112"/>
      <c r="KJV38" s="112"/>
      <c r="KJW38" s="112"/>
      <c r="KJX38" s="112"/>
      <c r="KJY38" s="112"/>
      <c r="KJZ38" s="112"/>
      <c r="KKA38" s="112"/>
      <c r="KKB38" s="112"/>
      <c r="KKC38" s="112"/>
      <c r="KKD38" s="112"/>
      <c r="KKE38" s="112"/>
      <c r="KKF38" s="112"/>
      <c r="KKG38" s="112"/>
      <c r="KKH38" s="112"/>
      <c r="KKI38" s="112"/>
      <c r="KKJ38" s="112"/>
      <c r="KKK38" s="112"/>
      <c r="KKL38" s="112"/>
      <c r="KKM38" s="112"/>
      <c r="KKN38" s="112"/>
      <c r="KKO38" s="112"/>
      <c r="KKP38" s="112"/>
      <c r="KKQ38" s="112"/>
      <c r="KKR38" s="112"/>
      <c r="KKS38" s="112"/>
      <c r="KKT38" s="112"/>
      <c r="KKU38" s="112"/>
      <c r="KKV38" s="112"/>
      <c r="KKW38" s="112"/>
      <c r="KKX38" s="112"/>
      <c r="KKY38" s="112"/>
      <c r="KKZ38" s="112"/>
      <c r="KLA38" s="112"/>
      <c r="KLB38" s="112"/>
      <c r="KLC38" s="112"/>
      <c r="KLD38" s="112"/>
      <c r="KLE38" s="112"/>
      <c r="KLF38" s="112"/>
      <c r="KLG38" s="112"/>
      <c r="KLH38" s="112"/>
      <c r="KLI38" s="112"/>
      <c r="KLJ38" s="112"/>
      <c r="KLK38" s="112"/>
      <c r="KLL38" s="112"/>
      <c r="KLM38" s="112"/>
      <c r="KLN38" s="112"/>
      <c r="KLO38" s="112"/>
      <c r="KLP38" s="112"/>
      <c r="KLQ38" s="112"/>
      <c r="KLR38" s="112"/>
      <c r="KLS38" s="112"/>
      <c r="KLT38" s="112"/>
      <c r="KLU38" s="112"/>
      <c r="KLV38" s="112"/>
      <c r="KLW38" s="112"/>
      <c r="KLX38" s="112"/>
      <c r="KLY38" s="112"/>
      <c r="KLZ38" s="112"/>
      <c r="KMA38" s="112"/>
      <c r="KMB38" s="112"/>
      <c r="KMC38" s="112"/>
      <c r="KMD38" s="112"/>
      <c r="KME38" s="112"/>
      <c r="KMF38" s="112"/>
      <c r="KMG38" s="112"/>
      <c r="KMH38" s="112"/>
      <c r="KMI38" s="112"/>
      <c r="KMJ38" s="112"/>
      <c r="KMK38" s="112"/>
      <c r="KML38" s="112"/>
      <c r="KMM38" s="112"/>
      <c r="KMN38" s="112"/>
      <c r="KMO38" s="112"/>
      <c r="KMP38" s="112"/>
      <c r="KMQ38" s="112"/>
      <c r="KMR38" s="112"/>
      <c r="KMS38" s="112"/>
      <c r="KMT38" s="112"/>
      <c r="KMU38" s="112"/>
      <c r="KMV38" s="112"/>
      <c r="KMW38" s="112"/>
      <c r="KMX38" s="112"/>
      <c r="KMY38" s="112"/>
      <c r="KMZ38" s="112"/>
      <c r="KNA38" s="112"/>
      <c r="KNB38" s="112"/>
      <c r="KNC38" s="112"/>
      <c r="KND38" s="112"/>
      <c r="KNE38" s="112"/>
      <c r="KNF38" s="112"/>
      <c r="KNG38" s="112"/>
      <c r="KNH38" s="112"/>
      <c r="KNI38" s="112"/>
      <c r="KNJ38" s="112"/>
      <c r="KNK38" s="112"/>
      <c r="KNL38" s="112"/>
      <c r="KNM38" s="112"/>
      <c r="KNN38" s="112"/>
      <c r="KNO38" s="112"/>
      <c r="KNP38" s="112"/>
      <c r="KNQ38" s="112"/>
      <c r="KNR38" s="112"/>
      <c r="KNS38" s="112"/>
      <c r="KNT38" s="112"/>
      <c r="KNU38" s="112"/>
      <c r="KNV38" s="112"/>
      <c r="KNW38" s="112"/>
      <c r="KNX38" s="112"/>
      <c r="KNY38" s="112"/>
      <c r="KNZ38" s="112"/>
      <c r="KOA38" s="112"/>
      <c r="KOB38" s="112"/>
      <c r="KOC38" s="112"/>
      <c r="KOD38" s="112"/>
      <c r="KOE38" s="112"/>
      <c r="KOF38" s="112"/>
      <c r="KOG38" s="112"/>
      <c r="KOH38" s="112"/>
      <c r="KOI38" s="112"/>
      <c r="KOJ38" s="112"/>
      <c r="KOK38" s="112"/>
      <c r="KOL38" s="112"/>
      <c r="KOM38" s="112"/>
      <c r="KON38" s="112"/>
      <c r="KOO38" s="112"/>
      <c r="KOP38" s="112"/>
      <c r="KOQ38" s="112"/>
      <c r="KOR38" s="112"/>
      <c r="KOS38" s="112"/>
      <c r="KOT38" s="112"/>
      <c r="KOU38" s="112"/>
      <c r="KOV38" s="112"/>
      <c r="KOW38" s="112"/>
      <c r="KOX38" s="112"/>
      <c r="KOY38" s="112"/>
      <c r="KOZ38" s="112"/>
      <c r="KPA38" s="112"/>
      <c r="KPB38" s="112"/>
      <c r="KPC38" s="112"/>
      <c r="KPD38" s="112"/>
      <c r="KPE38" s="112"/>
      <c r="KPF38" s="112"/>
      <c r="KPG38" s="112"/>
      <c r="KPH38" s="112"/>
      <c r="KPI38" s="112"/>
      <c r="KPJ38" s="112"/>
      <c r="KPK38" s="112"/>
      <c r="KPL38" s="112"/>
      <c r="KPM38" s="112"/>
      <c r="KPN38" s="112"/>
      <c r="KPO38" s="112"/>
      <c r="KPP38" s="112"/>
      <c r="KPQ38" s="112"/>
      <c r="KPR38" s="112"/>
      <c r="KPS38" s="112"/>
      <c r="KPT38" s="112"/>
      <c r="KPU38" s="112"/>
      <c r="KPV38" s="112"/>
      <c r="KPW38" s="112"/>
      <c r="KPX38" s="112"/>
      <c r="KPY38" s="112"/>
      <c r="KPZ38" s="112"/>
      <c r="KQA38" s="112"/>
      <c r="KQB38" s="112"/>
      <c r="KQC38" s="112"/>
      <c r="KQD38" s="112"/>
      <c r="KQE38" s="112"/>
      <c r="KQF38" s="112"/>
      <c r="KQG38" s="112"/>
      <c r="KQH38" s="112"/>
      <c r="KQI38" s="112"/>
      <c r="KQJ38" s="112"/>
      <c r="KQK38" s="112"/>
      <c r="KQL38" s="112"/>
      <c r="KQM38" s="112"/>
      <c r="KQN38" s="112"/>
      <c r="KQO38" s="112"/>
      <c r="KQP38" s="112"/>
      <c r="KQQ38" s="112"/>
      <c r="KQR38" s="112"/>
      <c r="KQS38" s="112"/>
      <c r="KQT38" s="112"/>
      <c r="KQU38" s="112"/>
      <c r="KQV38" s="112"/>
      <c r="KQW38" s="112"/>
      <c r="KQX38" s="112"/>
      <c r="KQY38" s="112"/>
      <c r="KQZ38" s="112"/>
      <c r="KRA38" s="112"/>
      <c r="KRB38" s="112"/>
      <c r="KRC38" s="112"/>
      <c r="KRD38" s="112"/>
      <c r="KRE38" s="112"/>
      <c r="KRF38" s="112"/>
      <c r="KRG38" s="112"/>
      <c r="KRH38" s="112"/>
      <c r="KRI38" s="112"/>
      <c r="KRJ38" s="112"/>
      <c r="KRK38" s="112"/>
      <c r="KRL38" s="112"/>
      <c r="KRM38" s="112"/>
      <c r="KRN38" s="112"/>
      <c r="KRO38" s="112"/>
      <c r="KRP38" s="112"/>
      <c r="KRQ38" s="112"/>
      <c r="KRR38" s="112"/>
      <c r="KRS38" s="112"/>
      <c r="KRT38" s="112"/>
      <c r="KRU38" s="112"/>
      <c r="KRV38" s="112"/>
      <c r="KRW38" s="112"/>
      <c r="KRX38" s="112"/>
      <c r="KRY38" s="112"/>
      <c r="KRZ38" s="112"/>
      <c r="KSA38" s="112"/>
      <c r="KSB38" s="112"/>
      <c r="KSC38" s="112"/>
      <c r="KSD38" s="112"/>
      <c r="KSE38" s="112"/>
      <c r="KSF38" s="112"/>
      <c r="KSG38" s="112"/>
      <c r="KSH38" s="112"/>
      <c r="KSI38" s="112"/>
      <c r="KSJ38" s="112"/>
      <c r="KSK38" s="112"/>
      <c r="KSL38" s="112"/>
      <c r="KSM38" s="112"/>
      <c r="KSN38" s="112"/>
      <c r="KSO38" s="112"/>
      <c r="KSP38" s="112"/>
      <c r="KSQ38" s="112"/>
      <c r="KSR38" s="112"/>
      <c r="KSS38" s="112"/>
      <c r="KST38" s="112"/>
      <c r="KSU38" s="112"/>
      <c r="KSV38" s="112"/>
      <c r="KSW38" s="112"/>
      <c r="KSX38" s="112"/>
      <c r="KSY38" s="112"/>
      <c r="KSZ38" s="112"/>
      <c r="KTA38" s="112"/>
      <c r="KTB38" s="112"/>
      <c r="KTC38" s="112"/>
      <c r="KTD38" s="112"/>
      <c r="KTE38" s="112"/>
      <c r="KTF38" s="112"/>
      <c r="KTG38" s="112"/>
      <c r="KTH38" s="112"/>
      <c r="KTI38" s="112"/>
      <c r="KTJ38" s="112"/>
      <c r="KTK38" s="112"/>
      <c r="KTL38" s="112"/>
      <c r="KTM38" s="112"/>
      <c r="KTN38" s="112"/>
      <c r="KTO38" s="112"/>
      <c r="KTP38" s="112"/>
      <c r="KTQ38" s="112"/>
      <c r="KTR38" s="112"/>
      <c r="KTS38" s="112"/>
      <c r="KTT38" s="112"/>
      <c r="KTU38" s="112"/>
      <c r="KTV38" s="112"/>
      <c r="KTW38" s="112"/>
      <c r="KTX38" s="112"/>
      <c r="KTY38" s="112"/>
      <c r="KTZ38" s="112"/>
      <c r="KUA38" s="112"/>
      <c r="KUB38" s="112"/>
      <c r="KUC38" s="112"/>
      <c r="KUD38" s="112"/>
      <c r="KUE38" s="112"/>
      <c r="KUF38" s="112"/>
      <c r="KUG38" s="112"/>
      <c r="KUH38" s="112"/>
      <c r="KUI38" s="112"/>
      <c r="KUJ38" s="112"/>
      <c r="KUK38" s="112"/>
      <c r="KUL38" s="112"/>
      <c r="KUM38" s="112"/>
      <c r="KUN38" s="112"/>
      <c r="KUO38" s="112"/>
      <c r="KUP38" s="112"/>
      <c r="KUQ38" s="112"/>
      <c r="KUR38" s="112"/>
      <c r="KUS38" s="112"/>
      <c r="KUT38" s="112"/>
      <c r="KUU38" s="112"/>
      <c r="KUV38" s="112"/>
      <c r="KUW38" s="112"/>
      <c r="KUX38" s="112"/>
      <c r="KUY38" s="112"/>
      <c r="KUZ38" s="112"/>
      <c r="KVA38" s="112"/>
      <c r="KVB38" s="112"/>
      <c r="KVC38" s="112"/>
      <c r="KVD38" s="112"/>
      <c r="KVE38" s="112"/>
      <c r="KVF38" s="112"/>
      <c r="KVG38" s="112"/>
      <c r="KVH38" s="112"/>
      <c r="KVI38" s="112"/>
      <c r="KVJ38" s="112"/>
      <c r="KVK38" s="112"/>
      <c r="KVL38" s="112"/>
      <c r="KVM38" s="112"/>
      <c r="KVN38" s="112"/>
      <c r="KVO38" s="112"/>
      <c r="KVP38" s="112"/>
      <c r="KVQ38" s="112"/>
      <c r="KVR38" s="112"/>
      <c r="KVS38" s="112"/>
      <c r="KVT38" s="112"/>
      <c r="KVU38" s="112"/>
      <c r="KVV38" s="112"/>
      <c r="KVW38" s="112"/>
      <c r="KVX38" s="112"/>
      <c r="KVY38" s="112"/>
      <c r="KVZ38" s="112"/>
      <c r="KWA38" s="112"/>
      <c r="KWB38" s="112"/>
      <c r="KWC38" s="112"/>
      <c r="KWD38" s="112"/>
      <c r="KWE38" s="112"/>
      <c r="KWF38" s="112"/>
      <c r="KWG38" s="112"/>
      <c r="KWH38" s="112"/>
      <c r="KWI38" s="112"/>
      <c r="KWJ38" s="112"/>
      <c r="KWK38" s="112"/>
      <c r="KWL38" s="112"/>
      <c r="KWM38" s="112"/>
      <c r="KWN38" s="112"/>
      <c r="KWO38" s="112"/>
      <c r="KWP38" s="112"/>
      <c r="KWQ38" s="112"/>
      <c r="KWR38" s="112"/>
      <c r="KWS38" s="112"/>
      <c r="KWT38" s="112"/>
      <c r="KWU38" s="112"/>
      <c r="KWV38" s="112"/>
      <c r="KWW38" s="112"/>
      <c r="KWX38" s="112"/>
      <c r="KWY38" s="112"/>
      <c r="KWZ38" s="112"/>
      <c r="KXA38" s="112"/>
      <c r="KXB38" s="112"/>
      <c r="KXC38" s="112"/>
      <c r="KXD38" s="112"/>
      <c r="KXE38" s="112"/>
      <c r="KXF38" s="112"/>
      <c r="KXG38" s="112"/>
      <c r="KXH38" s="112"/>
      <c r="KXI38" s="112"/>
      <c r="KXJ38" s="112"/>
      <c r="KXK38" s="112"/>
      <c r="KXL38" s="112"/>
      <c r="KXM38" s="112"/>
      <c r="KXN38" s="112"/>
      <c r="KXO38" s="112"/>
      <c r="KXP38" s="112"/>
      <c r="KXQ38" s="112"/>
      <c r="KXR38" s="112"/>
      <c r="KXS38" s="112"/>
      <c r="KXT38" s="112"/>
      <c r="KXU38" s="112"/>
      <c r="KXV38" s="112"/>
      <c r="KXW38" s="112"/>
      <c r="KXX38" s="112"/>
      <c r="KXY38" s="112"/>
      <c r="KXZ38" s="112"/>
      <c r="KYA38" s="112"/>
      <c r="KYB38" s="112"/>
      <c r="KYC38" s="112"/>
      <c r="KYD38" s="112"/>
      <c r="KYE38" s="112"/>
      <c r="KYF38" s="112"/>
      <c r="KYG38" s="112"/>
      <c r="KYH38" s="112"/>
      <c r="KYI38" s="112"/>
      <c r="KYJ38" s="112"/>
      <c r="KYK38" s="112"/>
      <c r="KYL38" s="112"/>
      <c r="KYM38" s="112"/>
      <c r="KYN38" s="112"/>
      <c r="KYO38" s="112"/>
      <c r="KYP38" s="112"/>
      <c r="KYQ38" s="112"/>
      <c r="KYR38" s="112"/>
      <c r="KYS38" s="112"/>
      <c r="KYT38" s="112"/>
      <c r="KYU38" s="112"/>
      <c r="KYV38" s="112"/>
      <c r="KYW38" s="112"/>
      <c r="KYX38" s="112"/>
      <c r="KYY38" s="112"/>
      <c r="KYZ38" s="112"/>
      <c r="KZA38" s="112"/>
      <c r="KZB38" s="112"/>
      <c r="KZC38" s="112"/>
      <c r="KZD38" s="112"/>
      <c r="KZE38" s="112"/>
      <c r="KZF38" s="112"/>
      <c r="KZG38" s="112"/>
      <c r="KZH38" s="112"/>
      <c r="KZI38" s="112"/>
      <c r="KZJ38" s="112"/>
      <c r="KZK38" s="112"/>
      <c r="KZL38" s="112"/>
      <c r="KZM38" s="112"/>
      <c r="KZN38" s="112"/>
      <c r="KZO38" s="112"/>
      <c r="KZP38" s="112"/>
      <c r="KZQ38" s="112"/>
      <c r="KZR38" s="112"/>
      <c r="KZS38" s="112"/>
      <c r="KZT38" s="112"/>
      <c r="KZU38" s="112"/>
      <c r="KZV38" s="112"/>
      <c r="KZW38" s="112"/>
      <c r="KZX38" s="112"/>
      <c r="KZY38" s="112"/>
      <c r="KZZ38" s="112"/>
      <c r="LAA38" s="112"/>
      <c r="LAB38" s="112"/>
      <c r="LAC38" s="112"/>
      <c r="LAD38" s="112"/>
      <c r="LAE38" s="112"/>
      <c r="LAF38" s="112"/>
      <c r="LAG38" s="112"/>
      <c r="LAH38" s="112"/>
      <c r="LAI38" s="112"/>
      <c r="LAJ38" s="112"/>
      <c r="LAK38" s="112"/>
      <c r="LAL38" s="112"/>
      <c r="LAM38" s="112"/>
      <c r="LAN38" s="112"/>
      <c r="LAO38" s="112"/>
      <c r="LAP38" s="112"/>
      <c r="LAQ38" s="112"/>
      <c r="LAR38" s="112"/>
      <c r="LAS38" s="112"/>
      <c r="LAT38" s="112"/>
      <c r="LAU38" s="112"/>
      <c r="LAV38" s="112"/>
      <c r="LAW38" s="112"/>
      <c r="LAX38" s="112"/>
      <c r="LAY38" s="112"/>
      <c r="LAZ38" s="112"/>
      <c r="LBA38" s="112"/>
      <c r="LBB38" s="112"/>
      <c r="LBC38" s="112"/>
      <c r="LBD38" s="112"/>
      <c r="LBE38" s="112"/>
      <c r="LBF38" s="112"/>
      <c r="LBG38" s="112"/>
      <c r="LBH38" s="112"/>
      <c r="LBI38" s="112"/>
      <c r="LBJ38" s="112"/>
      <c r="LBK38" s="112"/>
      <c r="LBL38" s="112"/>
      <c r="LBM38" s="112"/>
      <c r="LBN38" s="112"/>
      <c r="LBO38" s="112"/>
      <c r="LBP38" s="112"/>
      <c r="LBQ38" s="112"/>
      <c r="LBR38" s="112"/>
      <c r="LBS38" s="112"/>
      <c r="LBT38" s="112"/>
      <c r="LBU38" s="112"/>
      <c r="LBV38" s="112"/>
      <c r="LBW38" s="112"/>
      <c r="LBX38" s="112"/>
      <c r="LBY38" s="112"/>
      <c r="LBZ38" s="112"/>
      <c r="LCA38" s="112"/>
      <c r="LCB38" s="112"/>
      <c r="LCC38" s="112"/>
      <c r="LCD38" s="112"/>
      <c r="LCE38" s="112"/>
      <c r="LCF38" s="112"/>
      <c r="LCG38" s="112"/>
      <c r="LCH38" s="112"/>
      <c r="LCI38" s="112"/>
      <c r="LCJ38" s="112"/>
      <c r="LCK38" s="112"/>
      <c r="LCL38" s="112"/>
      <c r="LCM38" s="112"/>
      <c r="LCN38" s="112"/>
      <c r="LCO38" s="112"/>
      <c r="LCP38" s="112"/>
      <c r="LCQ38" s="112"/>
      <c r="LCR38" s="112"/>
      <c r="LCS38" s="112"/>
      <c r="LCT38" s="112"/>
      <c r="LCU38" s="112"/>
      <c r="LCV38" s="112"/>
      <c r="LCW38" s="112"/>
      <c r="LCX38" s="112"/>
      <c r="LCY38" s="112"/>
      <c r="LCZ38" s="112"/>
      <c r="LDA38" s="112"/>
      <c r="LDB38" s="112"/>
      <c r="LDC38" s="112"/>
      <c r="LDD38" s="112"/>
      <c r="LDE38" s="112"/>
      <c r="LDF38" s="112"/>
      <c r="LDG38" s="112"/>
      <c r="LDH38" s="112"/>
      <c r="LDI38" s="112"/>
      <c r="LDJ38" s="112"/>
      <c r="LDK38" s="112"/>
      <c r="LDL38" s="112"/>
      <c r="LDM38" s="112"/>
      <c r="LDN38" s="112"/>
      <c r="LDO38" s="112"/>
      <c r="LDP38" s="112"/>
      <c r="LDQ38" s="112"/>
      <c r="LDR38" s="112"/>
      <c r="LDS38" s="112"/>
      <c r="LDT38" s="112"/>
      <c r="LDU38" s="112"/>
      <c r="LDV38" s="112"/>
      <c r="LDW38" s="112"/>
      <c r="LDX38" s="112"/>
      <c r="LDY38" s="112"/>
      <c r="LDZ38" s="112"/>
      <c r="LEA38" s="112"/>
      <c r="LEB38" s="112"/>
      <c r="LEC38" s="112"/>
      <c r="LED38" s="112"/>
      <c r="LEE38" s="112"/>
      <c r="LEF38" s="112"/>
      <c r="LEG38" s="112"/>
      <c r="LEH38" s="112"/>
      <c r="LEI38" s="112"/>
      <c r="LEJ38" s="112"/>
      <c r="LEK38" s="112"/>
      <c r="LEL38" s="112"/>
      <c r="LEM38" s="112"/>
      <c r="LEN38" s="112"/>
      <c r="LEO38" s="112"/>
      <c r="LEP38" s="112"/>
      <c r="LEQ38" s="112"/>
      <c r="LER38" s="112"/>
      <c r="LES38" s="112"/>
      <c r="LET38" s="112"/>
      <c r="LEU38" s="112"/>
      <c r="LEV38" s="112"/>
      <c r="LEW38" s="112"/>
      <c r="LEX38" s="112"/>
      <c r="LEY38" s="112"/>
      <c r="LEZ38" s="112"/>
      <c r="LFA38" s="112"/>
      <c r="LFB38" s="112"/>
      <c r="LFC38" s="112"/>
      <c r="LFD38" s="112"/>
      <c r="LFE38" s="112"/>
      <c r="LFF38" s="112"/>
      <c r="LFG38" s="112"/>
      <c r="LFH38" s="112"/>
      <c r="LFI38" s="112"/>
      <c r="LFJ38" s="112"/>
      <c r="LFK38" s="112"/>
      <c r="LFL38" s="112"/>
      <c r="LFM38" s="112"/>
      <c r="LFN38" s="112"/>
      <c r="LFO38" s="112"/>
      <c r="LFP38" s="112"/>
      <c r="LFQ38" s="112"/>
      <c r="LFR38" s="112"/>
      <c r="LFS38" s="112"/>
      <c r="LFT38" s="112"/>
      <c r="LFU38" s="112"/>
      <c r="LFV38" s="112"/>
      <c r="LFW38" s="112"/>
      <c r="LFX38" s="112"/>
      <c r="LFY38" s="112"/>
      <c r="LFZ38" s="112"/>
      <c r="LGA38" s="112"/>
      <c r="LGB38" s="112"/>
      <c r="LGC38" s="112"/>
      <c r="LGD38" s="112"/>
      <c r="LGE38" s="112"/>
      <c r="LGF38" s="112"/>
      <c r="LGG38" s="112"/>
      <c r="LGH38" s="112"/>
      <c r="LGI38" s="112"/>
      <c r="LGJ38" s="112"/>
      <c r="LGK38" s="112"/>
      <c r="LGL38" s="112"/>
      <c r="LGM38" s="112"/>
      <c r="LGN38" s="112"/>
      <c r="LGO38" s="112"/>
      <c r="LGP38" s="112"/>
      <c r="LGQ38" s="112"/>
      <c r="LGR38" s="112"/>
      <c r="LGS38" s="112"/>
      <c r="LGT38" s="112"/>
      <c r="LGU38" s="112"/>
      <c r="LGV38" s="112"/>
      <c r="LGW38" s="112"/>
      <c r="LGX38" s="112"/>
      <c r="LGY38" s="112"/>
      <c r="LGZ38" s="112"/>
      <c r="LHA38" s="112"/>
      <c r="LHB38" s="112"/>
      <c r="LHC38" s="112"/>
      <c r="LHD38" s="112"/>
      <c r="LHE38" s="112"/>
      <c r="LHF38" s="112"/>
      <c r="LHG38" s="112"/>
      <c r="LHH38" s="112"/>
      <c r="LHI38" s="112"/>
      <c r="LHJ38" s="112"/>
      <c r="LHK38" s="112"/>
      <c r="LHL38" s="112"/>
      <c r="LHM38" s="112"/>
      <c r="LHN38" s="112"/>
      <c r="LHO38" s="112"/>
      <c r="LHP38" s="112"/>
      <c r="LHQ38" s="112"/>
      <c r="LHR38" s="112"/>
      <c r="LHS38" s="112"/>
      <c r="LHT38" s="112"/>
      <c r="LHU38" s="112"/>
      <c r="LHV38" s="112"/>
      <c r="LHW38" s="112"/>
      <c r="LHX38" s="112"/>
      <c r="LHY38" s="112"/>
      <c r="LHZ38" s="112"/>
      <c r="LIA38" s="112"/>
      <c r="LIB38" s="112"/>
      <c r="LIC38" s="112"/>
      <c r="LID38" s="112"/>
      <c r="LIE38" s="112"/>
      <c r="LIF38" s="112"/>
      <c r="LIG38" s="112"/>
      <c r="LIH38" s="112"/>
      <c r="LII38" s="112"/>
      <c r="LIJ38" s="112"/>
      <c r="LIK38" s="112"/>
      <c r="LIL38" s="112"/>
      <c r="LIM38" s="112"/>
      <c r="LIN38" s="112"/>
      <c r="LIO38" s="112"/>
      <c r="LIP38" s="112"/>
      <c r="LIQ38" s="112"/>
      <c r="LIR38" s="112"/>
      <c r="LIS38" s="112"/>
      <c r="LIT38" s="112"/>
      <c r="LIU38" s="112"/>
      <c r="LIV38" s="112"/>
      <c r="LIW38" s="112"/>
      <c r="LIX38" s="112"/>
      <c r="LIY38" s="112"/>
      <c r="LIZ38" s="112"/>
      <c r="LJA38" s="112"/>
      <c r="LJB38" s="112"/>
      <c r="LJC38" s="112"/>
      <c r="LJD38" s="112"/>
      <c r="LJE38" s="112"/>
      <c r="LJF38" s="112"/>
      <c r="LJG38" s="112"/>
      <c r="LJH38" s="112"/>
      <c r="LJI38" s="112"/>
      <c r="LJJ38" s="112"/>
      <c r="LJK38" s="112"/>
      <c r="LJL38" s="112"/>
      <c r="LJM38" s="112"/>
      <c r="LJN38" s="112"/>
      <c r="LJO38" s="112"/>
      <c r="LJP38" s="112"/>
      <c r="LJQ38" s="112"/>
      <c r="LJR38" s="112"/>
      <c r="LJS38" s="112"/>
      <c r="LJT38" s="112"/>
      <c r="LJU38" s="112"/>
      <c r="LJV38" s="112"/>
      <c r="LJW38" s="112"/>
      <c r="LJX38" s="112"/>
      <c r="LJY38" s="112"/>
      <c r="LJZ38" s="112"/>
      <c r="LKA38" s="112"/>
      <c r="LKB38" s="112"/>
      <c r="LKC38" s="112"/>
      <c r="LKD38" s="112"/>
      <c r="LKE38" s="112"/>
      <c r="LKF38" s="112"/>
      <c r="LKG38" s="112"/>
      <c r="LKH38" s="112"/>
      <c r="LKI38" s="112"/>
      <c r="LKJ38" s="112"/>
      <c r="LKK38" s="112"/>
      <c r="LKL38" s="112"/>
      <c r="LKM38" s="112"/>
      <c r="LKN38" s="112"/>
      <c r="LKO38" s="112"/>
      <c r="LKP38" s="112"/>
      <c r="LKQ38" s="112"/>
      <c r="LKR38" s="112"/>
      <c r="LKS38" s="112"/>
      <c r="LKT38" s="112"/>
      <c r="LKU38" s="112"/>
      <c r="LKV38" s="112"/>
      <c r="LKW38" s="112"/>
      <c r="LKX38" s="112"/>
      <c r="LKY38" s="112"/>
      <c r="LKZ38" s="112"/>
      <c r="LLA38" s="112"/>
      <c r="LLB38" s="112"/>
      <c r="LLC38" s="112"/>
      <c r="LLD38" s="112"/>
      <c r="LLE38" s="112"/>
      <c r="LLF38" s="112"/>
      <c r="LLG38" s="112"/>
      <c r="LLH38" s="112"/>
      <c r="LLI38" s="112"/>
      <c r="LLJ38" s="112"/>
      <c r="LLK38" s="112"/>
      <c r="LLL38" s="112"/>
      <c r="LLM38" s="112"/>
      <c r="LLN38" s="112"/>
      <c r="LLO38" s="112"/>
      <c r="LLP38" s="112"/>
      <c r="LLQ38" s="112"/>
      <c r="LLR38" s="112"/>
      <c r="LLS38" s="112"/>
      <c r="LLT38" s="112"/>
      <c r="LLU38" s="112"/>
      <c r="LLV38" s="112"/>
      <c r="LLW38" s="112"/>
      <c r="LLX38" s="112"/>
      <c r="LLY38" s="112"/>
      <c r="LLZ38" s="112"/>
      <c r="LMA38" s="112"/>
      <c r="LMB38" s="112"/>
      <c r="LMC38" s="112"/>
      <c r="LMD38" s="112"/>
      <c r="LME38" s="112"/>
      <c r="LMF38" s="112"/>
      <c r="LMG38" s="112"/>
      <c r="LMH38" s="112"/>
      <c r="LMI38" s="112"/>
      <c r="LMJ38" s="112"/>
      <c r="LMK38" s="112"/>
      <c r="LML38" s="112"/>
      <c r="LMM38" s="112"/>
      <c r="LMN38" s="112"/>
      <c r="LMO38" s="112"/>
      <c r="LMP38" s="112"/>
      <c r="LMQ38" s="112"/>
      <c r="LMR38" s="112"/>
      <c r="LMS38" s="112"/>
      <c r="LMT38" s="112"/>
      <c r="LMU38" s="112"/>
      <c r="LMV38" s="112"/>
      <c r="LMW38" s="112"/>
      <c r="LMX38" s="112"/>
      <c r="LMY38" s="112"/>
      <c r="LMZ38" s="112"/>
      <c r="LNA38" s="112"/>
      <c r="LNB38" s="112"/>
      <c r="LNC38" s="112"/>
      <c r="LND38" s="112"/>
      <c r="LNE38" s="112"/>
      <c r="LNF38" s="112"/>
      <c r="LNG38" s="112"/>
      <c r="LNH38" s="112"/>
      <c r="LNI38" s="112"/>
      <c r="LNJ38" s="112"/>
      <c r="LNK38" s="112"/>
      <c r="LNL38" s="112"/>
      <c r="LNM38" s="112"/>
      <c r="LNN38" s="112"/>
      <c r="LNO38" s="112"/>
      <c r="LNP38" s="112"/>
      <c r="LNQ38" s="112"/>
      <c r="LNR38" s="112"/>
      <c r="LNS38" s="112"/>
      <c r="LNT38" s="112"/>
      <c r="LNU38" s="112"/>
      <c r="LNV38" s="112"/>
      <c r="LNW38" s="112"/>
      <c r="LNX38" s="112"/>
      <c r="LNY38" s="112"/>
      <c r="LNZ38" s="112"/>
      <c r="LOA38" s="112"/>
      <c r="LOB38" s="112"/>
      <c r="LOC38" s="112"/>
      <c r="LOD38" s="112"/>
      <c r="LOE38" s="112"/>
      <c r="LOF38" s="112"/>
      <c r="LOG38" s="112"/>
      <c r="LOH38" s="112"/>
      <c r="LOI38" s="112"/>
      <c r="LOJ38" s="112"/>
      <c r="LOK38" s="112"/>
      <c r="LOL38" s="112"/>
      <c r="LOM38" s="112"/>
      <c r="LON38" s="112"/>
      <c r="LOO38" s="112"/>
      <c r="LOP38" s="112"/>
      <c r="LOQ38" s="112"/>
      <c r="LOR38" s="112"/>
      <c r="LOS38" s="112"/>
      <c r="LOT38" s="112"/>
      <c r="LOU38" s="112"/>
      <c r="LOV38" s="112"/>
      <c r="LOW38" s="112"/>
      <c r="LOX38" s="112"/>
      <c r="LOY38" s="112"/>
      <c r="LOZ38" s="112"/>
      <c r="LPA38" s="112"/>
      <c r="LPB38" s="112"/>
      <c r="LPC38" s="112"/>
      <c r="LPD38" s="112"/>
      <c r="LPE38" s="112"/>
      <c r="LPF38" s="112"/>
      <c r="LPG38" s="112"/>
      <c r="LPH38" s="112"/>
      <c r="LPI38" s="112"/>
      <c r="LPJ38" s="112"/>
      <c r="LPK38" s="112"/>
      <c r="LPL38" s="112"/>
      <c r="LPM38" s="112"/>
      <c r="LPN38" s="112"/>
      <c r="LPO38" s="112"/>
      <c r="LPP38" s="112"/>
      <c r="LPQ38" s="112"/>
      <c r="LPR38" s="112"/>
      <c r="LPS38" s="112"/>
      <c r="LPT38" s="112"/>
      <c r="LPU38" s="112"/>
      <c r="LPV38" s="112"/>
      <c r="LPW38" s="112"/>
      <c r="LPX38" s="112"/>
      <c r="LPY38" s="112"/>
      <c r="LPZ38" s="112"/>
      <c r="LQA38" s="112"/>
      <c r="LQB38" s="112"/>
      <c r="LQC38" s="112"/>
      <c r="LQD38" s="112"/>
      <c r="LQE38" s="112"/>
      <c r="LQF38" s="112"/>
      <c r="LQG38" s="112"/>
      <c r="LQH38" s="112"/>
      <c r="LQI38" s="112"/>
      <c r="LQJ38" s="112"/>
      <c r="LQK38" s="112"/>
      <c r="LQL38" s="112"/>
      <c r="LQM38" s="112"/>
      <c r="LQN38" s="112"/>
      <c r="LQO38" s="112"/>
      <c r="LQP38" s="112"/>
      <c r="LQQ38" s="112"/>
      <c r="LQR38" s="112"/>
      <c r="LQS38" s="112"/>
      <c r="LQT38" s="112"/>
      <c r="LQU38" s="112"/>
      <c r="LQV38" s="112"/>
      <c r="LQW38" s="112"/>
      <c r="LQX38" s="112"/>
      <c r="LQY38" s="112"/>
      <c r="LQZ38" s="112"/>
      <c r="LRA38" s="112"/>
      <c r="LRB38" s="112"/>
      <c r="LRC38" s="112"/>
      <c r="LRD38" s="112"/>
      <c r="LRE38" s="112"/>
      <c r="LRF38" s="112"/>
      <c r="LRG38" s="112"/>
      <c r="LRH38" s="112"/>
      <c r="LRI38" s="112"/>
      <c r="LRJ38" s="112"/>
      <c r="LRK38" s="112"/>
      <c r="LRL38" s="112"/>
      <c r="LRM38" s="112"/>
      <c r="LRN38" s="112"/>
      <c r="LRO38" s="112"/>
      <c r="LRP38" s="112"/>
      <c r="LRQ38" s="112"/>
      <c r="LRR38" s="112"/>
      <c r="LRS38" s="112"/>
      <c r="LRT38" s="112"/>
      <c r="LRU38" s="112"/>
      <c r="LRV38" s="112"/>
      <c r="LRW38" s="112"/>
      <c r="LRX38" s="112"/>
      <c r="LRY38" s="112"/>
      <c r="LRZ38" s="112"/>
      <c r="LSA38" s="112"/>
      <c r="LSB38" s="112"/>
      <c r="LSC38" s="112"/>
      <c r="LSD38" s="112"/>
      <c r="LSE38" s="112"/>
      <c r="LSF38" s="112"/>
      <c r="LSG38" s="112"/>
      <c r="LSH38" s="112"/>
      <c r="LSI38" s="112"/>
      <c r="LSJ38" s="112"/>
      <c r="LSK38" s="112"/>
      <c r="LSL38" s="112"/>
      <c r="LSM38" s="112"/>
      <c r="LSN38" s="112"/>
      <c r="LSO38" s="112"/>
      <c r="LSP38" s="112"/>
      <c r="LSQ38" s="112"/>
      <c r="LSR38" s="112"/>
      <c r="LSS38" s="112"/>
      <c r="LST38" s="112"/>
      <c r="LSU38" s="112"/>
      <c r="LSV38" s="112"/>
      <c r="LSW38" s="112"/>
      <c r="LSX38" s="112"/>
      <c r="LSY38" s="112"/>
      <c r="LSZ38" s="112"/>
      <c r="LTA38" s="112"/>
      <c r="LTB38" s="112"/>
      <c r="LTC38" s="112"/>
      <c r="LTD38" s="112"/>
      <c r="LTE38" s="112"/>
      <c r="LTF38" s="112"/>
      <c r="LTG38" s="112"/>
      <c r="LTH38" s="112"/>
      <c r="LTI38" s="112"/>
      <c r="LTJ38" s="112"/>
      <c r="LTK38" s="112"/>
      <c r="LTL38" s="112"/>
      <c r="LTM38" s="112"/>
      <c r="LTN38" s="112"/>
      <c r="LTO38" s="112"/>
      <c r="LTP38" s="112"/>
      <c r="LTQ38" s="112"/>
      <c r="LTR38" s="112"/>
      <c r="LTS38" s="112"/>
      <c r="LTT38" s="112"/>
      <c r="LTU38" s="112"/>
      <c r="LTV38" s="112"/>
      <c r="LTW38" s="112"/>
      <c r="LTX38" s="112"/>
      <c r="LTY38" s="112"/>
      <c r="LTZ38" s="112"/>
      <c r="LUA38" s="112"/>
      <c r="LUB38" s="112"/>
      <c r="LUC38" s="112"/>
      <c r="LUD38" s="112"/>
      <c r="LUE38" s="112"/>
      <c r="LUF38" s="112"/>
      <c r="LUG38" s="112"/>
      <c r="LUH38" s="112"/>
      <c r="LUI38" s="112"/>
      <c r="LUJ38" s="112"/>
      <c r="LUK38" s="112"/>
      <c r="LUL38" s="112"/>
      <c r="LUM38" s="112"/>
      <c r="LUN38" s="112"/>
      <c r="LUO38" s="112"/>
      <c r="LUP38" s="112"/>
      <c r="LUQ38" s="112"/>
      <c r="LUR38" s="112"/>
      <c r="LUS38" s="112"/>
      <c r="LUT38" s="112"/>
      <c r="LUU38" s="112"/>
      <c r="LUV38" s="112"/>
      <c r="LUW38" s="112"/>
      <c r="LUX38" s="112"/>
      <c r="LUY38" s="112"/>
      <c r="LUZ38" s="112"/>
      <c r="LVA38" s="112"/>
      <c r="LVB38" s="112"/>
      <c r="LVC38" s="112"/>
      <c r="LVD38" s="112"/>
      <c r="LVE38" s="112"/>
      <c r="LVF38" s="112"/>
      <c r="LVG38" s="112"/>
      <c r="LVH38" s="112"/>
      <c r="LVI38" s="112"/>
      <c r="LVJ38" s="112"/>
      <c r="LVK38" s="112"/>
      <c r="LVL38" s="112"/>
      <c r="LVM38" s="112"/>
      <c r="LVN38" s="112"/>
      <c r="LVO38" s="112"/>
      <c r="LVP38" s="112"/>
      <c r="LVQ38" s="112"/>
      <c r="LVR38" s="112"/>
      <c r="LVS38" s="112"/>
      <c r="LVT38" s="112"/>
      <c r="LVU38" s="112"/>
      <c r="LVV38" s="112"/>
      <c r="LVW38" s="112"/>
      <c r="LVX38" s="112"/>
      <c r="LVY38" s="112"/>
      <c r="LVZ38" s="112"/>
      <c r="LWA38" s="112"/>
      <c r="LWB38" s="112"/>
      <c r="LWC38" s="112"/>
      <c r="LWD38" s="112"/>
      <c r="LWE38" s="112"/>
      <c r="LWF38" s="112"/>
      <c r="LWG38" s="112"/>
      <c r="LWH38" s="112"/>
      <c r="LWI38" s="112"/>
      <c r="LWJ38" s="112"/>
      <c r="LWK38" s="112"/>
      <c r="LWL38" s="112"/>
      <c r="LWM38" s="112"/>
      <c r="LWN38" s="112"/>
      <c r="LWO38" s="112"/>
      <c r="LWP38" s="112"/>
      <c r="LWQ38" s="112"/>
      <c r="LWR38" s="112"/>
      <c r="LWS38" s="112"/>
      <c r="LWT38" s="112"/>
      <c r="LWU38" s="112"/>
      <c r="LWV38" s="112"/>
      <c r="LWW38" s="112"/>
      <c r="LWX38" s="112"/>
      <c r="LWY38" s="112"/>
      <c r="LWZ38" s="112"/>
      <c r="LXA38" s="112"/>
      <c r="LXB38" s="112"/>
      <c r="LXC38" s="112"/>
      <c r="LXD38" s="112"/>
      <c r="LXE38" s="112"/>
      <c r="LXF38" s="112"/>
      <c r="LXG38" s="112"/>
      <c r="LXH38" s="112"/>
      <c r="LXI38" s="112"/>
      <c r="LXJ38" s="112"/>
      <c r="LXK38" s="112"/>
      <c r="LXL38" s="112"/>
      <c r="LXM38" s="112"/>
      <c r="LXN38" s="112"/>
      <c r="LXO38" s="112"/>
      <c r="LXP38" s="112"/>
      <c r="LXQ38" s="112"/>
      <c r="LXR38" s="112"/>
      <c r="LXS38" s="112"/>
      <c r="LXT38" s="112"/>
      <c r="LXU38" s="112"/>
      <c r="LXV38" s="112"/>
      <c r="LXW38" s="112"/>
      <c r="LXX38" s="112"/>
      <c r="LXY38" s="112"/>
      <c r="LXZ38" s="112"/>
      <c r="LYA38" s="112"/>
      <c r="LYB38" s="112"/>
      <c r="LYC38" s="112"/>
      <c r="LYD38" s="112"/>
      <c r="LYE38" s="112"/>
      <c r="LYF38" s="112"/>
      <c r="LYG38" s="112"/>
      <c r="LYH38" s="112"/>
      <c r="LYI38" s="112"/>
      <c r="LYJ38" s="112"/>
      <c r="LYK38" s="112"/>
      <c r="LYL38" s="112"/>
      <c r="LYM38" s="112"/>
      <c r="LYN38" s="112"/>
      <c r="LYO38" s="112"/>
      <c r="LYP38" s="112"/>
      <c r="LYQ38" s="112"/>
      <c r="LYR38" s="112"/>
      <c r="LYS38" s="112"/>
      <c r="LYT38" s="112"/>
      <c r="LYU38" s="112"/>
      <c r="LYV38" s="112"/>
      <c r="LYW38" s="112"/>
      <c r="LYX38" s="112"/>
      <c r="LYY38" s="112"/>
      <c r="LYZ38" s="112"/>
      <c r="LZA38" s="112"/>
      <c r="LZB38" s="112"/>
      <c r="LZC38" s="112"/>
      <c r="LZD38" s="112"/>
      <c r="LZE38" s="112"/>
      <c r="LZF38" s="112"/>
      <c r="LZG38" s="112"/>
      <c r="LZH38" s="112"/>
      <c r="LZI38" s="112"/>
      <c r="LZJ38" s="112"/>
      <c r="LZK38" s="112"/>
      <c r="LZL38" s="112"/>
      <c r="LZM38" s="112"/>
      <c r="LZN38" s="112"/>
      <c r="LZO38" s="112"/>
      <c r="LZP38" s="112"/>
      <c r="LZQ38" s="112"/>
      <c r="LZR38" s="112"/>
      <c r="LZS38" s="112"/>
      <c r="LZT38" s="112"/>
      <c r="LZU38" s="112"/>
      <c r="LZV38" s="112"/>
      <c r="LZW38" s="112"/>
      <c r="LZX38" s="112"/>
      <c r="LZY38" s="112"/>
      <c r="LZZ38" s="112"/>
      <c r="MAA38" s="112"/>
      <c r="MAB38" s="112"/>
      <c r="MAC38" s="112"/>
      <c r="MAD38" s="112"/>
      <c r="MAE38" s="112"/>
      <c r="MAF38" s="112"/>
      <c r="MAG38" s="112"/>
      <c r="MAH38" s="112"/>
      <c r="MAI38" s="112"/>
      <c r="MAJ38" s="112"/>
      <c r="MAK38" s="112"/>
      <c r="MAL38" s="112"/>
      <c r="MAM38" s="112"/>
      <c r="MAN38" s="112"/>
      <c r="MAO38" s="112"/>
      <c r="MAP38" s="112"/>
      <c r="MAQ38" s="112"/>
      <c r="MAR38" s="112"/>
      <c r="MAS38" s="112"/>
      <c r="MAT38" s="112"/>
      <c r="MAU38" s="112"/>
      <c r="MAV38" s="112"/>
      <c r="MAW38" s="112"/>
      <c r="MAX38" s="112"/>
      <c r="MAY38" s="112"/>
      <c r="MAZ38" s="112"/>
      <c r="MBA38" s="112"/>
      <c r="MBB38" s="112"/>
      <c r="MBC38" s="112"/>
      <c r="MBD38" s="112"/>
      <c r="MBE38" s="112"/>
      <c r="MBF38" s="112"/>
      <c r="MBG38" s="112"/>
      <c r="MBH38" s="112"/>
      <c r="MBI38" s="112"/>
      <c r="MBJ38" s="112"/>
      <c r="MBK38" s="112"/>
      <c r="MBL38" s="112"/>
      <c r="MBM38" s="112"/>
      <c r="MBN38" s="112"/>
      <c r="MBO38" s="112"/>
      <c r="MBP38" s="112"/>
      <c r="MBQ38" s="112"/>
      <c r="MBR38" s="112"/>
      <c r="MBS38" s="112"/>
      <c r="MBT38" s="112"/>
      <c r="MBU38" s="112"/>
      <c r="MBV38" s="112"/>
      <c r="MBW38" s="112"/>
      <c r="MBX38" s="112"/>
      <c r="MBY38" s="112"/>
      <c r="MBZ38" s="112"/>
      <c r="MCA38" s="112"/>
      <c r="MCB38" s="112"/>
      <c r="MCC38" s="112"/>
      <c r="MCD38" s="112"/>
      <c r="MCE38" s="112"/>
      <c r="MCF38" s="112"/>
      <c r="MCG38" s="112"/>
      <c r="MCH38" s="112"/>
      <c r="MCI38" s="112"/>
      <c r="MCJ38" s="112"/>
      <c r="MCK38" s="112"/>
      <c r="MCL38" s="112"/>
      <c r="MCM38" s="112"/>
      <c r="MCN38" s="112"/>
      <c r="MCO38" s="112"/>
      <c r="MCP38" s="112"/>
      <c r="MCQ38" s="112"/>
      <c r="MCR38" s="112"/>
      <c r="MCS38" s="112"/>
      <c r="MCT38" s="112"/>
      <c r="MCU38" s="112"/>
      <c r="MCV38" s="112"/>
      <c r="MCW38" s="112"/>
      <c r="MCX38" s="112"/>
      <c r="MCY38" s="112"/>
      <c r="MCZ38" s="112"/>
      <c r="MDA38" s="112"/>
      <c r="MDB38" s="112"/>
      <c r="MDC38" s="112"/>
      <c r="MDD38" s="112"/>
      <c r="MDE38" s="112"/>
      <c r="MDF38" s="112"/>
      <c r="MDG38" s="112"/>
      <c r="MDH38" s="112"/>
      <c r="MDI38" s="112"/>
      <c r="MDJ38" s="112"/>
      <c r="MDK38" s="112"/>
      <c r="MDL38" s="112"/>
      <c r="MDM38" s="112"/>
      <c r="MDN38" s="112"/>
      <c r="MDO38" s="112"/>
      <c r="MDP38" s="112"/>
      <c r="MDQ38" s="112"/>
      <c r="MDR38" s="112"/>
      <c r="MDS38" s="112"/>
      <c r="MDT38" s="112"/>
      <c r="MDU38" s="112"/>
      <c r="MDV38" s="112"/>
      <c r="MDW38" s="112"/>
      <c r="MDX38" s="112"/>
      <c r="MDY38" s="112"/>
      <c r="MDZ38" s="112"/>
      <c r="MEA38" s="112"/>
      <c r="MEB38" s="112"/>
      <c r="MEC38" s="112"/>
      <c r="MED38" s="112"/>
      <c r="MEE38" s="112"/>
      <c r="MEF38" s="112"/>
      <c r="MEG38" s="112"/>
      <c r="MEH38" s="112"/>
      <c r="MEI38" s="112"/>
      <c r="MEJ38" s="112"/>
      <c r="MEK38" s="112"/>
      <c r="MEL38" s="112"/>
      <c r="MEM38" s="112"/>
      <c r="MEN38" s="112"/>
      <c r="MEO38" s="112"/>
      <c r="MEP38" s="112"/>
      <c r="MEQ38" s="112"/>
      <c r="MER38" s="112"/>
      <c r="MES38" s="112"/>
      <c r="MET38" s="112"/>
      <c r="MEU38" s="112"/>
      <c r="MEV38" s="112"/>
      <c r="MEW38" s="112"/>
      <c r="MEX38" s="112"/>
      <c r="MEY38" s="112"/>
      <c r="MEZ38" s="112"/>
      <c r="MFA38" s="112"/>
      <c r="MFB38" s="112"/>
      <c r="MFC38" s="112"/>
      <c r="MFD38" s="112"/>
      <c r="MFE38" s="112"/>
      <c r="MFF38" s="112"/>
      <c r="MFG38" s="112"/>
      <c r="MFH38" s="112"/>
      <c r="MFI38" s="112"/>
      <c r="MFJ38" s="112"/>
      <c r="MFK38" s="112"/>
      <c r="MFL38" s="112"/>
      <c r="MFM38" s="112"/>
      <c r="MFN38" s="112"/>
      <c r="MFO38" s="112"/>
      <c r="MFP38" s="112"/>
      <c r="MFQ38" s="112"/>
      <c r="MFR38" s="112"/>
      <c r="MFS38" s="112"/>
      <c r="MFT38" s="112"/>
      <c r="MFU38" s="112"/>
      <c r="MFV38" s="112"/>
      <c r="MFW38" s="112"/>
      <c r="MFX38" s="112"/>
      <c r="MFY38" s="112"/>
      <c r="MFZ38" s="112"/>
      <c r="MGA38" s="112"/>
      <c r="MGB38" s="112"/>
      <c r="MGC38" s="112"/>
      <c r="MGD38" s="112"/>
      <c r="MGE38" s="112"/>
      <c r="MGF38" s="112"/>
      <c r="MGG38" s="112"/>
      <c r="MGH38" s="112"/>
      <c r="MGI38" s="112"/>
      <c r="MGJ38" s="112"/>
      <c r="MGK38" s="112"/>
      <c r="MGL38" s="112"/>
      <c r="MGM38" s="112"/>
      <c r="MGN38" s="112"/>
      <c r="MGO38" s="112"/>
      <c r="MGP38" s="112"/>
      <c r="MGQ38" s="112"/>
      <c r="MGR38" s="112"/>
      <c r="MGS38" s="112"/>
      <c r="MGT38" s="112"/>
      <c r="MGU38" s="112"/>
      <c r="MGV38" s="112"/>
      <c r="MGW38" s="112"/>
      <c r="MGX38" s="112"/>
      <c r="MGY38" s="112"/>
      <c r="MGZ38" s="112"/>
      <c r="MHA38" s="112"/>
      <c r="MHB38" s="112"/>
      <c r="MHC38" s="112"/>
      <c r="MHD38" s="112"/>
      <c r="MHE38" s="112"/>
      <c r="MHF38" s="112"/>
      <c r="MHG38" s="112"/>
      <c r="MHH38" s="112"/>
      <c r="MHI38" s="112"/>
      <c r="MHJ38" s="112"/>
      <c r="MHK38" s="112"/>
      <c r="MHL38" s="112"/>
      <c r="MHM38" s="112"/>
      <c r="MHN38" s="112"/>
      <c r="MHO38" s="112"/>
      <c r="MHP38" s="112"/>
      <c r="MHQ38" s="112"/>
      <c r="MHR38" s="112"/>
      <c r="MHS38" s="112"/>
      <c r="MHT38" s="112"/>
      <c r="MHU38" s="112"/>
      <c r="MHV38" s="112"/>
      <c r="MHW38" s="112"/>
      <c r="MHX38" s="112"/>
      <c r="MHY38" s="112"/>
      <c r="MHZ38" s="112"/>
      <c r="MIA38" s="112"/>
      <c r="MIB38" s="112"/>
      <c r="MIC38" s="112"/>
      <c r="MID38" s="112"/>
      <c r="MIE38" s="112"/>
      <c r="MIF38" s="112"/>
      <c r="MIG38" s="112"/>
      <c r="MIH38" s="112"/>
      <c r="MII38" s="112"/>
      <c r="MIJ38" s="112"/>
      <c r="MIK38" s="112"/>
      <c r="MIL38" s="112"/>
      <c r="MIM38" s="112"/>
      <c r="MIN38" s="112"/>
      <c r="MIO38" s="112"/>
      <c r="MIP38" s="112"/>
      <c r="MIQ38" s="112"/>
      <c r="MIR38" s="112"/>
      <c r="MIS38" s="112"/>
      <c r="MIT38" s="112"/>
      <c r="MIU38" s="112"/>
      <c r="MIV38" s="112"/>
      <c r="MIW38" s="112"/>
      <c r="MIX38" s="112"/>
      <c r="MIY38" s="112"/>
      <c r="MIZ38" s="112"/>
      <c r="MJA38" s="112"/>
      <c r="MJB38" s="112"/>
      <c r="MJC38" s="112"/>
      <c r="MJD38" s="112"/>
      <c r="MJE38" s="112"/>
      <c r="MJF38" s="112"/>
      <c r="MJG38" s="112"/>
      <c r="MJH38" s="112"/>
      <c r="MJI38" s="112"/>
      <c r="MJJ38" s="112"/>
      <c r="MJK38" s="112"/>
      <c r="MJL38" s="112"/>
      <c r="MJM38" s="112"/>
      <c r="MJN38" s="112"/>
      <c r="MJO38" s="112"/>
      <c r="MJP38" s="112"/>
      <c r="MJQ38" s="112"/>
      <c r="MJR38" s="112"/>
      <c r="MJS38" s="112"/>
      <c r="MJT38" s="112"/>
      <c r="MJU38" s="112"/>
      <c r="MJV38" s="112"/>
      <c r="MJW38" s="112"/>
      <c r="MJX38" s="112"/>
      <c r="MJY38" s="112"/>
      <c r="MJZ38" s="112"/>
      <c r="MKA38" s="112"/>
      <c r="MKB38" s="112"/>
      <c r="MKC38" s="112"/>
      <c r="MKD38" s="112"/>
      <c r="MKE38" s="112"/>
      <c r="MKF38" s="112"/>
      <c r="MKG38" s="112"/>
      <c r="MKH38" s="112"/>
      <c r="MKI38" s="112"/>
      <c r="MKJ38" s="112"/>
      <c r="MKK38" s="112"/>
      <c r="MKL38" s="112"/>
      <c r="MKM38" s="112"/>
      <c r="MKN38" s="112"/>
      <c r="MKO38" s="112"/>
      <c r="MKP38" s="112"/>
      <c r="MKQ38" s="112"/>
      <c r="MKR38" s="112"/>
      <c r="MKS38" s="112"/>
      <c r="MKT38" s="112"/>
      <c r="MKU38" s="112"/>
      <c r="MKV38" s="112"/>
      <c r="MKW38" s="112"/>
      <c r="MKX38" s="112"/>
      <c r="MKY38" s="112"/>
      <c r="MKZ38" s="112"/>
      <c r="MLA38" s="112"/>
      <c r="MLB38" s="112"/>
      <c r="MLC38" s="112"/>
      <c r="MLD38" s="112"/>
      <c r="MLE38" s="112"/>
      <c r="MLF38" s="112"/>
      <c r="MLG38" s="112"/>
      <c r="MLH38" s="112"/>
      <c r="MLI38" s="112"/>
      <c r="MLJ38" s="112"/>
      <c r="MLK38" s="112"/>
      <c r="MLL38" s="112"/>
      <c r="MLM38" s="112"/>
      <c r="MLN38" s="112"/>
      <c r="MLO38" s="112"/>
      <c r="MLP38" s="112"/>
      <c r="MLQ38" s="112"/>
      <c r="MLR38" s="112"/>
      <c r="MLS38" s="112"/>
      <c r="MLT38" s="112"/>
      <c r="MLU38" s="112"/>
      <c r="MLV38" s="112"/>
      <c r="MLW38" s="112"/>
      <c r="MLX38" s="112"/>
      <c r="MLY38" s="112"/>
      <c r="MLZ38" s="112"/>
      <c r="MMA38" s="112"/>
      <c r="MMB38" s="112"/>
      <c r="MMC38" s="112"/>
      <c r="MMD38" s="112"/>
      <c r="MME38" s="112"/>
      <c r="MMF38" s="112"/>
      <c r="MMG38" s="112"/>
      <c r="MMH38" s="112"/>
      <c r="MMI38" s="112"/>
      <c r="MMJ38" s="112"/>
      <c r="MMK38" s="112"/>
      <c r="MML38" s="112"/>
      <c r="MMM38" s="112"/>
      <c r="MMN38" s="112"/>
      <c r="MMO38" s="112"/>
      <c r="MMP38" s="112"/>
      <c r="MMQ38" s="112"/>
      <c r="MMR38" s="112"/>
      <c r="MMS38" s="112"/>
      <c r="MMT38" s="112"/>
      <c r="MMU38" s="112"/>
      <c r="MMV38" s="112"/>
      <c r="MMW38" s="112"/>
      <c r="MMX38" s="112"/>
      <c r="MMY38" s="112"/>
      <c r="MMZ38" s="112"/>
      <c r="MNA38" s="112"/>
      <c r="MNB38" s="112"/>
      <c r="MNC38" s="112"/>
      <c r="MND38" s="112"/>
      <c r="MNE38" s="112"/>
      <c r="MNF38" s="112"/>
      <c r="MNG38" s="112"/>
      <c r="MNH38" s="112"/>
      <c r="MNI38" s="112"/>
      <c r="MNJ38" s="112"/>
      <c r="MNK38" s="112"/>
      <c r="MNL38" s="112"/>
      <c r="MNM38" s="112"/>
      <c r="MNN38" s="112"/>
      <c r="MNO38" s="112"/>
      <c r="MNP38" s="112"/>
      <c r="MNQ38" s="112"/>
      <c r="MNR38" s="112"/>
      <c r="MNS38" s="112"/>
      <c r="MNT38" s="112"/>
      <c r="MNU38" s="112"/>
      <c r="MNV38" s="112"/>
      <c r="MNW38" s="112"/>
      <c r="MNX38" s="112"/>
      <c r="MNY38" s="112"/>
      <c r="MNZ38" s="112"/>
      <c r="MOA38" s="112"/>
      <c r="MOB38" s="112"/>
      <c r="MOC38" s="112"/>
      <c r="MOD38" s="112"/>
      <c r="MOE38" s="112"/>
      <c r="MOF38" s="112"/>
      <c r="MOG38" s="112"/>
      <c r="MOH38" s="112"/>
      <c r="MOI38" s="112"/>
      <c r="MOJ38" s="112"/>
      <c r="MOK38" s="112"/>
      <c r="MOL38" s="112"/>
      <c r="MOM38" s="112"/>
      <c r="MON38" s="112"/>
      <c r="MOO38" s="112"/>
      <c r="MOP38" s="112"/>
      <c r="MOQ38" s="112"/>
      <c r="MOR38" s="112"/>
      <c r="MOS38" s="112"/>
      <c r="MOT38" s="112"/>
      <c r="MOU38" s="112"/>
      <c r="MOV38" s="112"/>
      <c r="MOW38" s="112"/>
      <c r="MOX38" s="112"/>
      <c r="MOY38" s="112"/>
      <c r="MOZ38" s="112"/>
      <c r="MPA38" s="112"/>
      <c r="MPB38" s="112"/>
      <c r="MPC38" s="112"/>
      <c r="MPD38" s="112"/>
      <c r="MPE38" s="112"/>
      <c r="MPF38" s="112"/>
      <c r="MPG38" s="112"/>
      <c r="MPH38" s="112"/>
      <c r="MPI38" s="112"/>
      <c r="MPJ38" s="112"/>
      <c r="MPK38" s="112"/>
      <c r="MPL38" s="112"/>
      <c r="MPM38" s="112"/>
      <c r="MPN38" s="112"/>
      <c r="MPO38" s="112"/>
      <c r="MPP38" s="112"/>
      <c r="MPQ38" s="112"/>
      <c r="MPR38" s="112"/>
      <c r="MPS38" s="112"/>
      <c r="MPT38" s="112"/>
      <c r="MPU38" s="112"/>
      <c r="MPV38" s="112"/>
      <c r="MPW38" s="112"/>
      <c r="MPX38" s="112"/>
      <c r="MPY38" s="112"/>
      <c r="MPZ38" s="112"/>
      <c r="MQA38" s="112"/>
      <c r="MQB38" s="112"/>
      <c r="MQC38" s="112"/>
      <c r="MQD38" s="112"/>
      <c r="MQE38" s="112"/>
      <c r="MQF38" s="112"/>
      <c r="MQG38" s="112"/>
      <c r="MQH38" s="112"/>
      <c r="MQI38" s="112"/>
      <c r="MQJ38" s="112"/>
      <c r="MQK38" s="112"/>
      <c r="MQL38" s="112"/>
      <c r="MQM38" s="112"/>
      <c r="MQN38" s="112"/>
      <c r="MQO38" s="112"/>
      <c r="MQP38" s="112"/>
      <c r="MQQ38" s="112"/>
      <c r="MQR38" s="112"/>
      <c r="MQS38" s="112"/>
      <c r="MQT38" s="112"/>
      <c r="MQU38" s="112"/>
      <c r="MQV38" s="112"/>
      <c r="MQW38" s="112"/>
      <c r="MQX38" s="112"/>
      <c r="MQY38" s="112"/>
      <c r="MQZ38" s="112"/>
      <c r="MRA38" s="112"/>
      <c r="MRB38" s="112"/>
      <c r="MRC38" s="112"/>
      <c r="MRD38" s="112"/>
      <c r="MRE38" s="112"/>
      <c r="MRF38" s="112"/>
      <c r="MRG38" s="112"/>
      <c r="MRH38" s="112"/>
      <c r="MRI38" s="112"/>
      <c r="MRJ38" s="112"/>
      <c r="MRK38" s="112"/>
      <c r="MRL38" s="112"/>
      <c r="MRM38" s="112"/>
      <c r="MRN38" s="112"/>
      <c r="MRO38" s="112"/>
      <c r="MRP38" s="112"/>
      <c r="MRQ38" s="112"/>
      <c r="MRR38" s="112"/>
      <c r="MRS38" s="112"/>
      <c r="MRT38" s="112"/>
      <c r="MRU38" s="112"/>
      <c r="MRV38" s="112"/>
      <c r="MRW38" s="112"/>
      <c r="MRX38" s="112"/>
      <c r="MRY38" s="112"/>
      <c r="MRZ38" s="112"/>
      <c r="MSA38" s="112"/>
      <c r="MSB38" s="112"/>
      <c r="MSC38" s="112"/>
      <c r="MSD38" s="112"/>
      <c r="MSE38" s="112"/>
      <c r="MSF38" s="112"/>
      <c r="MSG38" s="112"/>
      <c r="MSH38" s="112"/>
      <c r="MSI38" s="112"/>
      <c r="MSJ38" s="112"/>
      <c r="MSK38" s="112"/>
      <c r="MSL38" s="112"/>
      <c r="MSM38" s="112"/>
      <c r="MSN38" s="112"/>
      <c r="MSO38" s="112"/>
      <c r="MSP38" s="112"/>
      <c r="MSQ38" s="112"/>
      <c r="MSR38" s="112"/>
      <c r="MSS38" s="112"/>
      <c r="MST38" s="112"/>
      <c r="MSU38" s="112"/>
      <c r="MSV38" s="112"/>
      <c r="MSW38" s="112"/>
      <c r="MSX38" s="112"/>
      <c r="MSY38" s="112"/>
      <c r="MSZ38" s="112"/>
      <c r="MTA38" s="112"/>
      <c r="MTB38" s="112"/>
      <c r="MTC38" s="112"/>
      <c r="MTD38" s="112"/>
      <c r="MTE38" s="112"/>
      <c r="MTF38" s="112"/>
      <c r="MTG38" s="112"/>
      <c r="MTH38" s="112"/>
      <c r="MTI38" s="112"/>
      <c r="MTJ38" s="112"/>
      <c r="MTK38" s="112"/>
      <c r="MTL38" s="112"/>
      <c r="MTM38" s="112"/>
      <c r="MTN38" s="112"/>
      <c r="MTO38" s="112"/>
      <c r="MTP38" s="112"/>
      <c r="MTQ38" s="112"/>
      <c r="MTR38" s="112"/>
      <c r="MTS38" s="112"/>
      <c r="MTT38" s="112"/>
      <c r="MTU38" s="112"/>
      <c r="MTV38" s="112"/>
      <c r="MTW38" s="112"/>
      <c r="MTX38" s="112"/>
      <c r="MTY38" s="112"/>
      <c r="MTZ38" s="112"/>
      <c r="MUA38" s="112"/>
      <c r="MUB38" s="112"/>
      <c r="MUC38" s="112"/>
      <c r="MUD38" s="112"/>
      <c r="MUE38" s="112"/>
      <c r="MUF38" s="112"/>
      <c r="MUG38" s="112"/>
      <c r="MUH38" s="112"/>
      <c r="MUI38" s="112"/>
      <c r="MUJ38" s="112"/>
      <c r="MUK38" s="112"/>
      <c r="MUL38" s="112"/>
      <c r="MUM38" s="112"/>
      <c r="MUN38" s="112"/>
      <c r="MUO38" s="112"/>
      <c r="MUP38" s="112"/>
      <c r="MUQ38" s="112"/>
      <c r="MUR38" s="112"/>
      <c r="MUS38" s="112"/>
      <c r="MUT38" s="112"/>
      <c r="MUU38" s="112"/>
      <c r="MUV38" s="112"/>
      <c r="MUW38" s="112"/>
      <c r="MUX38" s="112"/>
      <c r="MUY38" s="112"/>
      <c r="MUZ38" s="112"/>
      <c r="MVA38" s="112"/>
      <c r="MVB38" s="112"/>
      <c r="MVC38" s="112"/>
      <c r="MVD38" s="112"/>
      <c r="MVE38" s="112"/>
      <c r="MVF38" s="112"/>
      <c r="MVG38" s="112"/>
      <c r="MVH38" s="112"/>
      <c r="MVI38" s="112"/>
      <c r="MVJ38" s="112"/>
      <c r="MVK38" s="112"/>
      <c r="MVL38" s="112"/>
      <c r="MVM38" s="112"/>
      <c r="MVN38" s="112"/>
      <c r="MVO38" s="112"/>
      <c r="MVP38" s="112"/>
      <c r="MVQ38" s="112"/>
      <c r="MVR38" s="112"/>
      <c r="MVS38" s="112"/>
      <c r="MVT38" s="112"/>
      <c r="MVU38" s="112"/>
      <c r="MVV38" s="112"/>
      <c r="MVW38" s="112"/>
      <c r="MVX38" s="112"/>
      <c r="MVY38" s="112"/>
      <c r="MVZ38" s="112"/>
      <c r="MWA38" s="112"/>
      <c r="MWB38" s="112"/>
      <c r="MWC38" s="112"/>
      <c r="MWD38" s="112"/>
      <c r="MWE38" s="112"/>
      <c r="MWF38" s="112"/>
      <c r="MWG38" s="112"/>
      <c r="MWH38" s="112"/>
      <c r="MWI38" s="112"/>
      <c r="MWJ38" s="112"/>
      <c r="MWK38" s="112"/>
      <c r="MWL38" s="112"/>
      <c r="MWM38" s="112"/>
      <c r="MWN38" s="112"/>
      <c r="MWO38" s="112"/>
      <c r="MWP38" s="112"/>
      <c r="MWQ38" s="112"/>
      <c r="MWR38" s="112"/>
      <c r="MWS38" s="112"/>
      <c r="MWT38" s="112"/>
      <c r="MWU38" s="112"/>
      <c r="MWV38" s="112"/>
      <c r="MWW38" s="112"/>
      <c r="MWX38" s="112"/>
      <c r="MWY38" s="112"/>
      <c r="MWZ38" s="112"/>
      <c r="MXA38" s="112"/>
      <c r="MXB38" s="112"/>
      <c r="MXC38" s="112"/>
      <c r="MXD38" s="112"/>
      <c r="MXE38" s="112"/>
      <c r="MXF38" s="112"/>
      <c r="MXG38" s="112"/>
      <c r="MXH38" s="112"/>
      <c r="MXI38" s="112"/>
      <c r="MXJ38" s="112"/>
      <c r="MXK38" s="112"/>
      <c r="MXL38" s="112"/>
      <c r="MXM38" s="112"/>
      <c r="MXN38" s="112"/>
      <c r="MXO38" s="112"/>
      <c r="MXP38" s="112"/>
      <c r="MXQ38" s="112"/>
      <c r="MXR38" s="112"/>
      <c r="MXS38" s="112"/>
      <c r="MXT38" s="112"/>
      <c r="MXU38" s="112"/>
      <c r="MXV38" s="112"/>
      <c r="MXW38" s="112"/>
      <c r="MXX38" s="112"/>
      <c r="MXY38" s="112"/>
      <c r="MXZ38" s="112"/>
      <c r="MYA38" s="112"/>
      <c r="MYB38" s="112"/>
      <c r="MYC38" s="112"/>
      <c r="MYD38" s="112"/>
      <c r="MYE38" s="112"/>
      <c r="MYF38" s="112"/>
      <c r="MYG38" s="112"/>
      <c r="MYH38" s="112"/>
      <c r="MYI38" s="112"/>
      <c r="MYJ38" s="112"/>
      <c r="MYK38" s="112"/>
      <c r="MYL38" s="112"/>
      <c r="MYM38" s="112"/>
      <c r="MYN38" s="112"/>
      <c r="MYO38" s="112"/>
      <c r="MYP38" s="112"/>
      <c r="MYQ38" s="112"/>
      <c r="MYR38" s="112"/>
      <c r="MYS38" s="112"/>
      <c r="MYT38" s="112"/>
      <c r="MYU38" s="112"/>
      <c r="MYV38" s="112"/>
      <c r="MYW38" s="112"/>
      <c r="MYX38" s="112"/>
      <c r="MYY38" s="112"/>
      <c r="MYZ38" s="112"/>
      <c r="MZA38" s="112"/>
      <c r="MZB38" s="112"/>
      <c r="MZC38" s="112"/>
      <c r="MZD38" s="112"/>
      <c r="MZE38" s="112"/>
      <c r="MZF38" s="112"/>
      <c r="MZG38" s="112"/>
      <c r="MZH38" s="112"/>
      <c r="MZI38" s="112"/>
      <c r="MZJ38" s="112"/>
      <c r="MZK38" s="112"/>
      <c r="MZL38" s="112"/>
      <c r="MZM38" s="112"/>
      <c r="MZN38" s="112"/>
      <c r="MZO38" s="112"/>
      <c r="MZP38" s="112"/>
      <c r="MZQ38" s="112"/>
      <c r="MZR38" s="112"/>
      <c r="MZS38" s="112"/>
      <c r="MZT38" s="112"/>
      <c r="MZU38" s="112"/>
      <c r="MZV38" s="112"/>
      <c r="MZW38" s="112"/>
      <c r="MZX38" s="112"/>
      <c r="MZY38" s="112"/>
      <c r="MZZ38" s="112"/>
      <c r="NAA38" s="112"/>
      <c r="NAB38" s="112"/>
      <c r="NAC38" s="112"/>
      <c r="NAD38" s="112"/>
      <c r="NAE38" s="112"/>
      <c r="NAF38" s="112"/>
      <c r="NAG38" s="112"/>
      <c r="NAH38" s="112"/>
      <c r="NAI38" s="112"/>
      <c r="NAJ38" s="112"/>
      <c r="NAK38" s="112"/>
      <c r="NAL38" s="112"/>
      <c r="NAM38" s="112"/>
      <c r="NAN38" s="112"/>
      <c r="NAO38" s="112"/>
      <c r="NAP38" s="112"/>
      <c r="NAQ38" s="112"/>
      <c r="NAR38" s="112"/>
      <c r="NAS38" s="112"/>
      <c r="NAT38" s="112"/>
      <c r="NAU38" s="112"/>
      <c r="NAV38" s="112"/>
      <c r="NAW38" s="112"/>
      <c r="NAX38" s="112"/>
      <c r="NAY38" s="112"/>
      <c r="NAZ38" s="112"/>
      <c r="NBA38" s="112"/>
      <c r="NBB38" s="112"/>
      <c r="NBC38" s="112"/>
      <c r="NBD38" s="112"/>
      <c r="NBE38" s="112"/>
      <c r="NBF38" s="112"/>
      <c r="NBG38" s="112"/>
      <c r="NBH38" s="112"/>
      <c r="NBI38" s="112"/>
      <c r="NBJ38" s="112"/>
      <c r="NBK38" s="112"/>
      <c r="NBL38" s="112"/>
      <c r="NBM38" s="112"/>
      <c r="NBN38" s="112"/>
      <c r="NBO38" s="112"/>
      <c r="NBP38" s="112"/>
      <c r="NBQ38" s="112"/>
      <c r="NBR38" s="112"/>
      <c r="NBS38" s="112"/>
      <c r="NBT38" s="112"/>
      <c r="NBU38" s="112"/>
      <c r="NBV38" s="112"/>
      <c r="NBW38" s="112"/>
      <c r="NBX38" s="112"/>
      <c r="NBY38" s="112"/>
      <c r="NBZ38" s="112"/>
      <c r="NCA38" s="112"/>
      <c r="NCB38" s="112"/>
      <c r="NCC38" s="112"/>
      <c r="NCD38" s="112"/>
      <c r="NCE38" s="112"/>
      <c r="NCF38" s="112"/>
      <c r="NCG38" s="112"/>
      <c r="NCH38" s="112"/>
      <c r="NCI38" s="112"/>
      <c r="NCJ38" s="112"/>
      <c r="NCK38" s="112"/>
      <c r="NCL38" s="112"/>
      <c r="NCM38" s="112"/>
      <c r="NCN38" s="112"/>
      <c r="NCO38" s="112"/>
      <c r="NCP38" s="112"/>
      <c r="NCQ38" s="112"/>
      <c r="NCR38" s="112"/>
      <c r="NCS38" s="112"/>
      <c r="NCT38" s="112"/>
      <c r="NCU38" s="112"/>
      <c r="NCV38" s="112"/>
      <c r="NCW38" s="112"/>
      <c r="NCX38" s="112"/>
      <c r="NCY38" s="112"/>
      <c r="NCZ38" s="112"/>
      <c r="NDA38" s="112"/>
      <c r="NDB38" s="112"/>
      <c r="NDC38" s="112"/>
      <c r="NDD38" s="112"/>
      <c r="NDE38" s="112"/>
      <c r="NDF38" s="112"/>
      <c r="NDG38" s="112"/>
      <c r="NDH38" s="112"/>
      <c r="NDI38" s="112"/>
      <c r="NDJ38" s="112"/>
      <c r="NDK38" s="112"/>
      <c r="NDL38" s="112"/>
      <c r="NDM38" s="112"/>
      <c r="NDN38" s="112"/>
      <c r="NDO38" s="112"/>
      <c r="NDP38" s="112"/>
      <c r="NDQ38" s="112"/>
      <c r="NDR38" s="112"/>
      <c r="NDS38" s="112"/>
      <c r="NDT38" s="112"/>
      <c r="NDU38" s="112"/>
      <c r="NDV38" s="112"/>
      <c r="NDW38" s="112"/>
      <c r="NDX38" s="112"/>
      <c r="NDY38" s="112"/>
      <c r="NDZ38" s="112"/>
      <c r="NEA38" s="112"/>
      <c r="NEB38" s="112"/>
      <c r="NEC38" s="112"/>
      <c r="NED38" s="112"/>
      <c r="NEE38" s="112"/>
      <c r="NEF38" s="112"/>
      <c r="NEG38" s="112"/>
      <c r="NEH38" s="112"/>
      <c r="NEI38" s="112"/>
      <c r="NEJ38" s="112"/>
      <c r="NEK38" s="112"/>
      <c r="NEL38" s="112"/>
      <c r="NEM38" s="112"/>
      <c r="NEN38" s="112"/>
      <c r="NEO38" s="112"/>
      <c r="NEP38" s="112"/>
      <c r="NEQ38" s="112"/>
      <c r="NER38" s="112"/>
      <c r="NES38" s="112"/>
      <c r="NET38" s="112"/>
      <c r="NEU38" s="112"/>
      <c r="NEV38" s="112"/>
      <c r="NEW38" s="112"/>
      <c r="NEX38" s="112"/>
      <c r="NEY38" s="112"/>
      <c r="NEZ38" s="112"/>
      <c r="NFA38" s="112"/>
      <c r="NFB38" s="112"/>
      <c r="NFC38" s="112"/>
      <c r="NFD38" s="112"/>
      <c r="NFE38" s="112"/>
      <c r="NFF38" s="112"/>
      <c r="NFG38" s="112"/>
      <c r="NFH38" s="112"/>
      <c r="NFI38" s="112"/>
      <c r="NFJ38" s="112"/>
      <c r="NFK38" s="112"/>
      <c r="NFL38" s="112"/>
      <c r="NFM38" s="112"/>
      <c r="NFN38" s="112"/>
      <c r="NFO38" s="112"/>
      <c r="NFP38" s="112"/>
      <c r="NFQ38" s="112"/>
      <c r="NFR38" s="112"/>
      <c r="NFS38" s="112"/>
      <c r="NFT38" s="112"/>
      <c r="NFU38" s="112"/>
      <c r="NFV38" s="112"/>
      <c r="NFW38" s="112"/>
      <c r="NFX38" s="112"/>
      <c r="NFY38" s="112"/>
      <c r="NFZ38" s="112"/>
      <c r="NGA38" s="112"/>
      <c r="NGB38" s="112"/>
      <c r="NGC38" s="112"/>
      <c r="NGD38" s="112"/>
      <c r="NGE38" s="112"/>
      <c r="NGF38" s="112"/>
      <c r="NGG38" s="112"/>
      <c r="NGH38" s="112"/>
      <c r="NGI38" s="112"/>
      <c r="NGJ38" s="112"/>
      <c r="NGK38" s="112"/>
      <c r="NGL38" s="112"/>
      <c r="NGM38" s="112"/>
      <c r="NGN38" s="112"/>
      <c r="NGO38" s="112"/>
      <c r="NGP38" s="112"/>
      <c r="NGQ38" s="112"/>
      <c r="NGR38" s="112"/>
      <c r="NGS38" s="112"/>
      <c r="NGT38" s="112"/>
      <c r="NGU38" s="112"/>
      <c r="NGV38" s="112"/>
      <c r="NGW38" s="112"/>
      <c r="NGX38" s="112"/>
      <c r="NGY38" s="112"/>
      <c r="NGZ38" s="112"/>
      <c r="NHA38" s="112"/>
      <c r="NHB38" s="112"/>
      <c r="NHC38" s="112"/>
      <c r="NHD38" s="112"/>
      <c r="NHE38" s="112"/>
      <c r="NHF38" s="112"/>
      <c r="NHG38" s="112"/>
      <c r="NHH38" s="112"/>
      <c r="NHI38" s="112"/>
      <c r="NHJ38" s="112"/>
      <c r="NHK38" s="112"/>
      <c r="NHL38" s="112"/>
      <c r="NHM38" s="112"/>
      <c r="NHN38" s="112"/>
      <c r="NHO38" s="112"/>
      <c r="NHP38" s="112"/>
      <c r="NHQ38" s="112"/>
      <c r="NHR38" s="112"/>
      <c r="NHS38" s="112"/>
      <c r="NHT38" s="112"/>
      <c r="NHU38" s="112"/>
      <c r="NHV38" s="112"/>
      <c r="NHW38" s="112"/>
      <c r="NHX38" s="112"/>
      <c r="NHY38" s="112"/>
      <c r="NHZ38" s="112"/>
      <c r="NIA38" s="112"/>
      <c r="NIB38" s="112"/>
      <c r="NIC38" s="112"/>
      <c r="NID38" s="112"/>
      <c r="NIE38" s="112"/>
      <c r="NIF38" s="112"/>
      <c r="NIG38" s="112"/>
      <c r="NIH38" s="112"/>
      <c r="NII38" s="112"/>
      <c r="NIJ38" s="112"/>
      <c r="NIK38" s="112"/>
      <c r="NIL38" s="112"/>
      <c r="NIM38" s="112"/>
      <c r="NIN38" s="112"/>
      <c r="NIO38" s="112"/>
      <c r="NIP38" s="112"/>
      <c r="NIQ38" s="112"/>
      <c r="NIR38" s="112"/>
      <c r="NIS38" s="112"/>
      <c r="NIT38" s="112"/>
      <c r="NIU38" s="112"/>
      <c r="NIV38" s="112"/>
      <c r="NIW38" s="112"/>
      <c r="NIX38" s="112"/>
      <c r="NIY38" s="112"/>
      <c r="NIZ38" s="112"/>
      <c r="NJA38" s="112"/>
      <c r="NJB38" s="112"/>
      <c r="NJC38" s="112"/>
      <c r="NJD38" s="112"/>
      <c r="NJE38" s="112"/>
      <c r="NJF38" s="112"/>
      <c r="NJG38" s="112"/>
      <c r="NJH38" s="112"/>
      <c r="NJI38" s="112"/>
      <c r="NJJ38" s="112"/>
      <c r="NJK38" s="112"/>
      <c r="NJL38" s="112"/>
      <c r="NJM38" s="112"/>
      <c r="NJN38" s="112"/>
      <c r="NJO38" s="112"/>
      <c r="NJP38" s="112"/>
      <c r="NJQ38" s="112"/>
      <c r="NJR38" s="112"/>
      <c r="NJS38" s="112"/>
      <c r="NJT38" s="112"/>
      <c r="NJU38" s="112"/>
      <c r="NJV38" s="112"/>
      <c r="NJW38" s="112"/>
      <c r="NJX38" s="112"/>
      <c r="NJY38" s="112"/>
      <c r="NJZ38" s="112"/>
      <c r="NKA38" s="112"/>
      <c r="NKB38" s="112"/>
      <c r="NKC38" s="112"/>
      <c r="NKD38" s="112"/>
      <c r="NKE38" s="112"/>
      <c r="NKF38" s="112"/>
      <c r="NKG38" s="112"/>
      <c r="NKH38" s="112"/>
      <c r="NKI38" s="112"/>
      <c r="NKJ38" s="112"/>
      <c r="NKK38" s="112"/>
      <c r="NKL38" s="112"/>
      <c r="NKM38" s="112"/>
      <c r="NKN38" s="112"/>
      <c r="NKO38" s="112"/>
      <c r="NKP38" s="112"/>
      <c r="NKQ38" s="112"/>
      <c r="NKR38" s="112"/>
      <c r="NKS38" s="112"/>
      <c r="NKT38" s="112"/>
      <c r="NKU38" s="112"/>
      <c r="NKV38" s="112"/>
      <c r="NKW38" s="112"/>
      <c r="NKX38" s="112"/>
      <c r="NKY38" s="112"/>
      <c r="NKZ38" s="112"/>
      <c r="NLA38" s="112"/>
      <c r="NLB38" s="112"/>
      <c r="NLC38" s="112"/>
      <c r="NLD38" s="112"/>
      <c r="NLE38" s="112"/>
      <c r="NLF38" s="112"/>
      <c r="NLG38" s="112"/>
      <c r="NLH38" s="112"/>
      <c r="NLI38" s="112"/>
      <c r="NLJ38" s="112"/>
      <c r="NLK38" s="112"/>
      <c r="NLL38" s="112"/>
      <c r="NLM38" s="112"/>
      <c r="NLN38" s="112"/>
      <c r="NLO38" s="112"/>
      <c r="NLP38" s="112"/>
      <c r="NLQ38" s="112"/>
      <c r="NLR38" s="112"/>
      <c r="NLS38" s="112"/>
      <c r="NLT38" s="112"/>
      <c r="NLU38" s="112"/>
      <c r="NLV38" s="112"/>
      <c r="NLW38" s="112"/>
      <c r="NLX38" s="112"/>
      <c r="NLY38" s="112"/>
      <c r="NLZ38" s="112"/>
      <c r="NMA38" s="112"/>
      <c r="NMB38" s="112"/>
      <c r="NMC38" s="112"/>
      <c r="NMD38" s="112"/>
      <c r="NME38" s="112"/>
      <c r="NMF38" s="112"/>
      <c r="NMG38" s="112"/>
      <c r="NMH38" s="112"/>
      <c r="NMI38" s="112"/>
      <c r="NMJ38" s="112"/>
      <c r="NMK38" s="112"/>
      <c r="NML38" s="112"/>
      <c r="NMM38" s="112"/>
      <c r="NMN38" s="112"/>
      <c r="NMO38" s="112"/>
      <c r="NMP38" s="112"/>
      <c r="NMQ38" s="112"/>
      <c r="NMR38" s="112"/>
      <c r="NMS38" s="112"/>
      <c r="NMT38" s="112"/>
      <c r="NMU38" s="112"/>
      <c r="NMV38" s="112"/>
      <c r="NMW38" s="112"/>
      <c r="NMX38" s="112"/>
      <c r="NMY38" s="112"/>
      <c r="NMZ38" s="112"/>
      <c r="NNA38" s="112"/>
      <c r="NNB38" s="112"/>
      <c r="NNC38" s="112"/>
      <c r="NND38" s="112"/>
      <c r="NNE38" s="112"/>
      <c r="NNF38" s="112"/>
      <c r="NNG38" s="112"/>
      <c r="NNH38" s="112"/>
      <c r="NNI38" s="112"/>
      <c r="NNJ38" s="112"/>
      <c r="NNK38" s="112"/>
      <c r="NNL38" s="112"/>
      <c r="NNM38" s="112"/>
      <c r="NNN38" s="112"/>
      <c r="NNO38" s="112"/>
      <c r="NNP38" s="112"/>
      <c r="NNQ38" s="112"/>
      <c r="NNR38" s="112"/>
      <c r="NNS38" s="112"/>
      <c r="NNT38" s="112"/>
      <c r="NNU38" s="112"/>
      <c r="NNV38" s="112"/>
      <c r="NNW38" s="112"/>
      <c r="NNX38" s="112"/>
      <c r="NNY38" s="112"/>
      <c r="NNZ38" s="112"/>
      <c r="NOA38" s="112"/>
      <c r="NOB38" s="112"/>
      <c r="NOC38" s="112"/>
      <c r="NOD38" s="112"/>
      <c r="NOE38" s="112"/>
      <c r="NOF38" s="112"/>
      <c r="NOG38" s="112"/>
      <c r="NOH38" s="112"/>
      <c r="NOI38" s="112"/>
      <c r="NOJ38" s="112"/>
      <c r="NOK38" s="112"/>
      <c r="NOL38" s="112"/>
      <c r="NOM38" s="112"/>
      <c r="NON38" s="112"/>
      <c r="NOO38" s="112"/>
      <c r="NOP38" s="112"/>
      <c r="NOQ38" s="112"/>
      <c r="NOR38" s="112"/>
      <c r="NOS38" s="112"/>
      <c r="NOT38" s="112"/>
      <c r="NOU38" s="112"/>
      <c r="NOV38" s="112"/>
      <c r="NOW38" s="112"/>
      <c r="NOX38" s="112"/>
      <c r="NOY38" s="112"/>
      <c r="NOZ38" s="112"/>
      <c r="NPA38" s="112"/>
      <c r="NPB38" s="112"/>
      <c r="NPC38" s="112"/>
      <c r="NPD38" s="112"/>
      <c r="NPE38" s="112"/>
      <c r="NPF38" s="112"/>
      <c r="NPG38" s="112"/>
      <c r="NPH38" s="112"/>
      <c r="NPI38" s="112"/>
      <c r="NPJ38" s="112"/>
      <c r="NPK38" s="112"/>
      <c r="NPL38" s="112"/>
      <c r="NPM38" s="112"/>
      <c r="NPN38" s="112"/>
      <c r="NPO38" s="112"/>
      <c r="NPP38" s="112"/>
      <c r="NPQ38" s="112"/>
      <c r="NPR38" s="112"/>
      <c r="NPS38" s="112"/>
      <c r="NPT38" s="112"/>
      <c r="NPU38" s="112"/>
      <c r="NPV38" s="112"/>
      <c r="NPW38" s="112"/>
      <c r="NPX38" s="112"/>
      <c r="NPY38" s="112"/>
      <c r="NPZ38" s="112"/>
      <c r="NQA38" s="112"/>
      <c r="NQB38" s="112"/>
      <c r="NQC38" s="112"/>
      <c r="NQD38" s="112"/>
      <c r="NQE38" s="112"/>
      <c r="NQF38" s="112"/>
      <c r="NQG38" s="112"/>
      <c r="NQH38" s="112"/>
      <c r="NQI38" s="112"/>
      <c r="NQJ38" s="112"/>
      <c r="NQK38" s="112"/>
      <c r="NQL38" s="112"/>
      <c r="NQM38" s="112"/>
      <c r="NQN38" s="112"/>
      <c r="NQO38" s="112"/>
      <c r="NQP38" s="112"/>
      <c r="NQQ38" s="112"/>
      <c r="NQR38" s="112"/>
      <c r="NQS38" s="112"/>
      <c r="NQT38" s="112"/>
      <c r="NQU38" s="112"/>
      <c r="NQV38" s="112"/>
      <c r="NQW38" s="112"/>
      <c r="NQX38" s="112"/>
      <c r="NQY38" s="112"/>
      <c r="NQZ38" s="112"/>
      <c r="NRA38" s="112"/>
      <c r="NRB38" s="112"/>
      <c r="NRC38" s="112"/>
      <c r="NRD38" s="112"/>
      <c r="NRE38" s="112"/>
      <c r="NRF38" s="112"/>
      <c r="NRG38" s="112"/>
      <c r="NRH38" s="112"/>
      <c r="NRI38" s="112"/>
      <c r="NRJ38" s="112"/>
      <c r="NRK38" s="112"/>
      <c r="NRL38" s="112"/>
      <c r="NRM38" s="112"/>
      <c r="NRN38" s="112"/>
      <c r="NRO38" s="112"/>
      <c r="NRP38" s="112"/>
      <c r="NRQ38" s="112"/>
      <c r="NRR38" s="112"/>
      <c r="NRS38" s="112"/>
      <c r="NRT38" s="112"/>
      <c r="NRU38" s="112"/>
      <c r="NRV38" s="112"/>
      <c r="NRW38" s="112"/>
      <c r="NRX38" s="112"/>
      <c r="NRY38" s="112"/>
      <c r="NRZ38" s="112"/>
      <c r="NSA38" s="112"/>
      <c r="NSB38" s="112"/>
      <c r="NSC38" s="112"/>
      <c r="NSD38" s="112"/>
      <c r="NSE38" s="112"/>
      <c r="NSF38" s="112"/>
      <c r="NSG38" s="112"/>
      <c r="NSH38" s="112"/>
      <c r="NSI38" s="112"/>
      <c r="NSJ38" s="112"/>
      <c r="NSK38" s="112"/>
      <c r="NSL38" s="112"/>
      <c r="NSM38" s="112"/>
      <c r="NSN38" s="112"/>
      <c r="NSO38" s="112"/>
      <c r="NSP38" s="112"/>
      <c r="NSQ38" s="112"/>
      <c r="NSR38" s="112"/>
      <c r="NSS38" s="112"/>
      <c r="NST38" s="112"/>
      <c r="NSU38" s="112"/>
      <c r="NSV38" s="112"/>
      <c r="NSW38" s="112"/>
      <c r="NSX38" s="112"/>
      <c r="NSY38" s="112"/>
      <c r="NSZ38" s="112"/>
      <c r="NTA38" s="112"/>
      <c r="NTB38" s="112"/>
      <c r="NTC38" s="112"/>
      <c r="NTD38" s="112"/>
      <c r="NTE38" s="112"/>
      <c r="NTF38" s="112"/>
      <c r="NTG38" s="112"/>
      <c r="NTH38" s="112"/>
      <c r="NTI38" s="112"/>
      <c r="NTJ38" s="112"/>
      <c r="NTK38" s="112"/>
      <c r="NTL38" s="112"/>
      <c r="NTM38" s="112"/>
      <c r="NTN38" s="112"/>
      <c r="NTO38" s="112"/>
      <c r="NTP38" s="112"/>
      <c r="NTQ38" s="112"/>
      <c r="NTR38" s="112"/>
      <c r="NTS38" s="112"/>
      <c r="NTT38" s="112"/>
      <c r="NTU38" s="112"/>
      <c r="NTV38" s="112"/>
      <c r="NTW38" s="112"/>
      <c r="NTX38" s="112"/>
      <c r="NTY38" s="112"/>
      <c r="NTZ38" s="112"/>
      <c r="NUA38" s="112"/>
      <c r="NUB38" s="112"/>
      <c r="NUC38" s="112"/>
      <c r="NUD38" s="112"/>
      <c r="NUE38" s="112"/>
      <c r="NUF38" s="112"/>
      <c r="NUG38" s="112"/>
      <c r="NUH38" s="112"/>
      <c r="NUI38" s="112"/>
      <c r="NUJ38" s="112"/>
      <c r="NUK38" s="112"/>
      <c r="NUL38" s="112"/>
      <c r="NUM38" s="112"/>
      <c r="NUN38" s="112"/>
      <c r="NUO38" s="112"/>
      <c r="NUP38" s="112"/>
      <c r="NUQ38" s="112"/>
      <c r="NUR38" s="112"/>
      <c r="NUS38" s="112"/>
      <c r="NUT38" s="112"/>
      <c r="NUU38" s="112"/>
      <c r="NUV38" s="112"/>
      <c r="NUW38" s="112"/>
      <c r="NUX38" s="112"/>
      <c r="NUY38" s="112"/>
      <c r="NUZ38" s="112"/>
      <c r="NVA38" s="112"/>
      <c r="NVB38" s="112"/>
      <c r="NVC38" s="112"/>
      <c r="NVD38" s="112"/>
      <c r="NVE38" s="112"/>
      <c r="NVF38" s="112"/>
      <c r="NVG38" s="112"/>
      <c r="NVH38" s="112"/>
      <c r="NVI38" s="112"/>
      <c r="NVJ38" s="112"/>
      <c r="NVK38" s="112"/>
      <c r="NVL38" s="112"/>
      <c r="NVM38" s="112"/>
      <c r="NVN38" s="112"/>
      <c r="NVO38" s="112"/>
      <c r="NVP38" s="112"/>
      <c r="NVQ38" s="112"/>
      <c r="NVR38" s="112"/>
      <c r="NVS38" s="112"/>
      <c r="NVT38" s="112"/>
      <c r="NVU38" s="112"/>
      <c r="NVV38" s="112"/>
      <c r="NVW38" s="112"/>
      <c r="NVX38" s="112"/>
      <c r="NVY38" s="112"/>
      <c r="NVZ38" s="112"/>
      <c r="NWA38" s="112"/>
      <c r="NWB38" s="112"/>
      <c r="NWC38" s="112"/>
      <c r="NWD38" s="112"/>
      <c r="NWE38" s="112"/>
      <c r="NWF38" s="112"/>
      <c r="NWG38" s="112"/>
      <c r="NWH38" s="112"/>
      <c r="NWI38" s="112"/>
      <c r="NWJ38" s="112"/>
      <c r="NWK38" s="112"/>
      <c r="NWL38" s="112"/>
      <c r="NWM38" s="112"/>
      <c r="NWN38" s="112"/>
      <c r="NWO38" s="112"/>
      <c r="NWP38" s="112"/>
      <c r="NWQ38" s="112"/>
      <c r="NWR38" s="112"/>
      <c r="NWS38" s="112"/>
      <c r="NWT38" s="112"/>
      <c r="NWU38" s="112"/>
      <c r="NWV38" s="112"/>
      <c r="NWW38" s="112"/>
      <c r="NWX38" s="112"/>
      <c r="NWY38" s="112"/>
      <c r="NWZ38" s="112"/>
      <c r="NXA38" s="112"/>
      <c r="NXB38" s="112"/>
      <c r="NXC38" s="112"/>
      <c r="NXD38" s="112"/>
      <c r="NXE38" s="112"/>
      <c r="NXF38" s="112"/>
      <c r="NXG38" s="112"/>
      <c r="NXH38" s="112"/>
      <c r="NXI38" s="112"/>
      <c r="NXJ38" s="112"/>
      <c r="NXK38" s="112"/>
      <c r="NXL38" s="112"/>
      <c r="NXM38" s="112"/>
      <c r="NXN38" s="112"/>
      <c r="NXO38" s="112"/>
      <c r="NXP38" s="112"/>
      <c r="NXQ38" s="112"/>
      <c r="NXR38" s="112"/>
      <c r="NXS38" s="112"/>
      <c r="NXT38" s="112"/>
      <c r="NXU38" s="112"/>
      <c r="NXV38" s="112"/>
      <c r="NXW38" s="112"/>
      <c r="NXX38" s="112"/>
      <c r="NXY38" s="112"/>
      <c r="NXZ38" s="112"/>
      <c r="NYA38" s="112"/>
      <c r="NYB38" s="112"/>
      <c r="NYC38" s="112"/>
      <c r="NYD38" s="112"/>
      <c r="NYE38" s="112"/>
      <c r="NYF38" s="112"/>
      <c r="NYG38" s="112"/>
      <c r="NYH38" s="112"/>
      <c r="NYI38" s="112"/>
      <c r="NYJ38" s="112"/>
      <c r="NYK38" s="112"/>
      <c r="NYL38" s="112"/>
      <c r="NYM38" s="112"/>
      <c r="NYN38" s="112"/>
      <c r="NYO38" s="112"/>
      <c r="NYP38" s="112"/>
      <c r="NYQ38" s="112"/>
      <c r="NYR38" s="112"/>
      <c r="NYS38" s="112"/>
      <c r="NYT38" s="112"/>
      <c r="NYU38" s="112"/>
      <c r="NYV38" s="112"/>
      <c r="NYW38" s="112"/>
      <c r="NYX38" s="112"/>
      <c r="NYY38" s="112"/>
      <c r="NYZ38" s="112"/>
      <c r="NZA38" s="112"/>
      <c r="NZB38" s="112"/>
      <c r="NZC38" s="112"/>
      <c r="NZD38" s="112"/>
      <c r="NZE38" s="112"/>
      <c r="NZF38" s="112"/>
      <c r="NZG38" s="112"/>
      <c r="NZH38" s="112"/>
      <c r="NZI38" s="112"/>
      <c r="NZJ38" s="112"/>
      <c r="NZK38" s="112"/>
      <c r="NZL38" s="112"/>
      <c r="NZM38" s="112"/>
      <c r="NZN38" s="112"/>
      <c r="NZO38" s="112"/>
      <c r="NZP38" s="112"/>
      <c r="NZQ38" s="112"/>
      <c r="NZR38" s="112"/>
      <c r="NZS38" s="112"/>
      <c r="NZT38" s="112"/>
      <c r="NZU38" s="112"/>
      <c r="NZV38" s="112"/>
      <c r="NZW38" s="112"/>
      <c r="NZX38" s="112"/>
      <c r="NZY38" s="112"/>
      <c r="NZZ38" s="112"/>
      <c r="OAA38" s="112"/>
      <c r="OAB38" s="112"/>
      <c r="OAC38" s="112"/>
      <c r="OAD38" s="112"/>
      <c r="OAE38" s="112"/>
      <c r="OAF38" s="112"/>
      <c r="OAG38" s="112"/>
      <c r="OAH38" s="112"/>
      <c r="OAI38" s="112"/>
      <c r="OAJ38" s="112"/>
      <c r="OAK38" s="112"/>
      <c r="OAL38" s="112"/>
      <c r="OAM38" s="112"/>
      <c r="OAN38" s="112"/>
      <c r="OAO38" s="112"/>
      <c r="OAP38" s="112"/>
      <c r="OAQ38" s="112"/>
      <c r="OAR38" s="112"/>
      <c r="OAS38" s="112"/>
      <c r="OAT38" s="112"/>
      <c r="OAU38" s="112"/>
      <c r="OAV38" s="112"/>
      <c r="OAW38" s="112"/>
      <c r="OAX38" s="112"/>
      <c r="OAY38" s="112"/>
      <c r="OAZ38" s="112"/>
      <c r="OBA38" s="112"/>
      <c r="OBB38" s="112"/>
      <c r="OBC38" s="112"/>
      <c r="OBD38" s="112"/>
      <c r="OBE38" s="112"/>
      <c r="OBF38" s="112"/>
      <c r="OBG38" s="112"/>
      <c r="OBH38" s="112"/>
      <c r="OBI38" s="112"/>
      <c r="OBJ38" s="112"/>
      <c r="OBK38" s="112"/>
      <c r="OBL38" s="112"/>
      <c r="OBM38" s="112"/>
      <c r="OBN38" s="112"/>
      <c r="OBO38" s="112"/>
      <c r="OBP38" s="112"/>
      <c r="OBQ38" s="112"/>
      <c r="OBR38" s="112"/>
      <c r="OBS38" s="112"/>
      <c r="OBT38" s="112"/>
      <c r="OBU38" s="112"/>
      <c r="OBV38" s="112"/>
      <c r="OBW38" s="112"/>
      <c r="OBX38" s="112"/>
      <c r="OBY38" s="112"/>
      <c r="OBZ38" s="112"/>
      <c r="OCA38" s="112"/>
      <c r="OCB38" s="112"/>
      <c r="OCC38" s="112"/>
      <c r="OCD38" s="112"/>
      <c r="OCE38" s="112"/>
      <c r="OCF38" s="112"/>
      <c r="OCG38" s="112"/>
      <c r="OCH38" s="112"/>
      <c r="OCI38" s="112"/>
      <c r="OCJ38" s="112"/>
      <c r="OCK38" s="112"/>
      <c r="OCL38" s="112"/>
      <c r="OCM38" s="112"/>
      <c r="OCN38" s="112"/>
      <c r="OCO38" s="112"/>
      <c r="OCP38" s="112"/>
      <c r="OCQ38" s="112"/>
      <c r="OCR38" s="112"/>
      <c r="OCS38" s="112"/>
      <c r="OCT38" s="112"/>
      <c r="OCU38" s="112"/>
      <c r="OCV38" s="112"/>
      <c r="OCW38" s="112"/>
      <c r="OCX38" s="112"/>
      <c r="OCY38" s="112"/>
      <c r="OCZ38" s="112"/>
      <c r="ODA38" s="112"/>
      <c r="ODB38" s="112"/>
      <c r="ODC38" s="112"/>
      <c r="ODD38" s="112"/>
      <c r="ODE38" s="112"/>
      <c r="ODF38" s="112"/>
      <c r="ODG38" s="112"/>
      <c r="ODH38" s="112"/>
      <c r="ODI38" s="112"/>
      <c r="ODJ38" s="112"/>
      <c r="ODK38" s="112"/>
      <c r="ODL38" s="112"/>
      <c r="ODM38" s="112"/>
      <c r="ODN38" s="112"/>
      <c r="ODO38" s="112"/>
      <c r="ODP38" s="112"/>
      <c r="ODQ38" s="112"/>
      <c r="ODR38" s="112"/>
      <c r="ODS38" s="112"/>
      <c r="ODT38" s="112"/>
      <c r="ODU38" s="112"/>
      <c r="ODV38" s="112"/>
      <c r="ODW38" s="112"/>
      <c r="ODX38" s="112"/>
      <c r="ODY38" s="112"/>
      <c r="ODZ38" s="112"/>
      <c r="OEA38" s="112"/>
      <c r="OEB38" s="112"/>
      <c r="OEC38" s="112"/>
      <c r="OED38" s="112"/>
      <c r="OEE38" s="112"/>
      <c r="OEF38" s="112"/>
      <c r="OEG38" s="112"/>
      <c r="OEH38" s="112"/>
      <c r="OEI38" s="112"/>
      <c r="OEJ38" s="112"/>
      <c r="OEK38" s="112"/>
      <c r="OEL38" s="112"/>
      <c r="OEM38" s="112"/>
      <c r="OEN38" s="112"/>
      <c r="OEO38" s="112"/>
      <c r="OEP38" s="112"/>
      <c r="OEQ38" s="112"/>
      <c r="OER38" s="112"/>
      <c r="OES38" s="112"/>
      <c r="OET38" s="112"/>
      <c r="OEU38" s="112"/>
      <c r="OEV38" s="112"/>
      <c r="OEW38" s="112"/>
      <c r="OEX38" s="112"/>
      <c r="OEY38" s="112"/>
      <c r="OEZ38" s="112"/>
      <c r="OFA38" s="112"/>
      <c r="OFB38" s="112"/>
      <c r="OFC38" s="112"/>
      <c r="OFD38" s="112"/>
      <c r="OFE38" s="112"/>
      <c r="OFF38" s="112"/>
      <c r="OFG38" s="112"/>
      <c r="OFH38" s="112"/>
      <c r="OFI38" s="112"/>
      <c r="OFJ38" s="112"/>
      <c r="OFK38" s="112"/>
      <c r="OFL38" s="112"/>
      <c r="OFM38" s="112"/>
      <c r="OFN38" s="112"/>
      <c r="OFO38" s="112"/>
      <c r="OFP38" s="112"/>
      <c r="OFQ38" s="112"/>
      <c r="OFR38" s="112"/>
      <c r="OFS38" s="112"/>
      <c r="OFT38" s="112"/>
      <c r="OFU38" s="112"/>
      <c r="OFV38" s="112"/>
      <c r="OFW38" s="112"/>
      <c r="OFX38" s="112"/>
      <c r="OFY38" s="112"/>
      <c r="OFZ38" s="112"/>
      <c r="OGA38" s="112"/>
      <c r="OGB38" s="112"/>
      <c r="OGC38" s="112"/>
      <c r="OGD38" s="112"/>
      <c r="OGE38" s="112"/>
      <c r="OGF38" s="112"/>
      <c r="OGG38" s="112"/>
      <c r="OGH38" s="112"/>
      <c r="OGI38" s="112"/>
      <c r="OGJ38" s="112"/>
      <c r="OGK38" s="112"/>
      <c r="OGL38" s="112"/>
      <c r="OGM38" s="112"/>
      <c r="OGN38" s="112"/>
      <c r="OGO38" s="112"/>
      <c r="OGP38" s="112"/>
      <c r="OGQ38" s="112"/>
      <c r="OGR38" s="112"/>
      <c r="OGS38" s="112"/>
      <c r="OGT38" s="112"/>
      <c r="OGU38" s="112"/>
      <c r="OGV38" s="112"/>
      <c r="OGW38" s="112"/>
      <c r="OGX38" s="112"/>
      <c r="OGY38" s="112"/>
      <c r="OGZ38" s="112"/>
      <c r="OHA38" s="112"/>
      <c r="OHB38" s="112"/>
      <c r="OHC38" s="112"/>
      <c r="OHD38" s="112"/>
      <c r="OHE38" s="112"/>
      <c r="OHF38" s="112"/>
      <c r="OHG38" s="112"/>
      <c r="OHH38" s="112"/>
      <c r="OHI38" s="112"/>
      <c r="OHJ38" s="112"/>
      <c r="OHK38" s="112"/>
      <c r="OHL38" s="112"/>
      <c r="OHM38" s="112"/>
      <c r="OHN38" s="112"/>
      <c r="OHO38" s="112"/>
      <c r="OHP38" s="112"/>
      <c r="OHQ38" s="112"/>
      <c r="OHR38" s="112"/>
      <c r="OHS38" s="112"/>
      <c r="OHT38" s="112"/>
      <c r="OHU38" s="112"/>
      <c r="OHV38" s="112"/>
      <c r="OHW38" s="112"/>
      <c r="OHX38" s="112"/>
      <c r="OHY38" s="112"/>
      <c r="OHZ38" s="112"/>
      <c r="OIA38" s="112"/>
      <c r="OIB38" s="112"/>
      <c r="OIC38" s="112"/>
      <c r="OID38" s="112"/>
      <c r="OIE38" s="112"/>
      <c r="OIF38" s="112"/>
      <c r="OIG38" s="112"/>
      <c r="OIH38" s="112"/>
      <c r="OII38" s="112"/>
      <c r="OIJ38" s="112"/>
      <c r="OIK38" s="112"/>
      <c r="OIL38" s="112"/>
      <c r="OIM38" s="112"/>
      <c r="OIN38" s="112"/>
      <c r="OIO38" s="112"/>
      <c r="OIP38" s="112"/>
      <c r="OIQ38" s="112"/>
      <c r="OIR38" s="112"/>
      <c r="OIS38" s="112"/>
      <c r="OIT38" s="112"/>
      <c r="OIU38" s="112"/>
      <c r="OIV38" s="112"/>
      <c r="OIW38" s="112"/>
      <c r="OIX38" s="112"/>
      <c r="OIY38" s="112"/>
      <c r="OIZ38" s="112"/>
      <c r="OJA38" s="112"/>
      <c r="OJB38" s="112"/>
      <c r="OJC38" s="112"/>
      <c r="OJD38" s="112"/>
      <c r="OJE38" s="112"/>
      <c r="OJF38" s="112"/>
      <c r="OJG38" s="112"/>
      <c r="OJH38" s="112"/>
      <c r="OJI38" s="112"/>
      <c r="OJJ38" s="112"/>
      <c r="OJK38" s="112"/>
      <c r="OJL38" s="112"/>
      <c r="OJM38" s="112"/>
      <c r="OJN38" s="112"/>
      <c r="OJO38" s="112"/>
      <c r="OJP38" s="112"/>
      <c r="OJQ38" s="112"/>
      <c r="OJR38" s="112"/>
      <c r="OJS38" s="112"/>
      <c r="OJT38" s="112"/>
      <c r="OJU38" s="112"/>
      <c r="OJV38" s="112"/>
      <c r="OJW38" s="112"/>
      <c r="OJX38" s="112"/>
      <c r="OJY38" s="112"/>
      <c r="OJZ38" s="112"/>
      <c r="OKA38" s="112"/>
      <c r="OKB38" s="112"/>
      <c r="OKC38" s="112"/>
      <c r="OKD38" s="112"/>
      <c r="OKE38" s="112"/>
      <c r="OKF38" s="112"/>
      <c r="OKG38" s="112"/>
      <c r="OKH38" s="112"/>
      <c r="OKI38" s="112"/>
      <c r="OKJ38" s="112"/>
      <c r="OKK38" s="112"/>
      <c r="OKL38" s="112"/>
      <c r="OKM38" s="112"/>
      <c r="OKN38" s="112"/>
      <c r="OKO38" s="112"/>
      <c r="OKP38" s="112"/>
      <c r="OKQ38" s="112"/>
      <c r="OKR38" s="112"/>
      <c r="OKS38" s="112"/>
      <c r="OKT38" s="112"/>
      <c r="OKU38" s="112"/>
      <c r="OKV38" s="112"/>
      <c r="OKW38" s="112"/>
      <c r="OKX38" s="112"/>
      <c r="OKY38" s="112"/>
      <c r="OKZ38" s="112"/>
      <c r="OLA38" s="112"/>
      <c r="OLB38" s="112"/>
      <c r="OLC38" s="112"/>
      <c r="OLD38" s="112"/>
      <c r="OLE38" s="112"/>
      <c r="OLF38" s="112"/>
      <c r="OLG38" s="112"/>
      <c r="OLH38" s="112"/>
      <c r="OLI38" s="112"/>
      <c r="OLJ38" s="112"/>
      <c r="OLK38" s="112"/>
      <c r="OLL38" s="112"/>
      <c r="OLM38" s="112"/>
      <c r="OLN38" s="112"/>
      <c r="OLO38" s="112"/>
      <c r="OLP38" s="112"/>
      <c r="OLQ38" s="112"/>
      <c r="OLR38" s="112"/>
      <c r="OLS38" s="112"/>
      <c r="OLT38" s="112"/>
      <c r="OLU38" s="112"/>
      <c r="OLV38" s="112"/>
      <c r="OLW38" s="112"/>
      <c r="OLX38" s="112"/>
      <c r="OLY38" s="112"/>
      <c r="OLZ38" s="112"/>
      <c r="OMA38" s="112"/>
      <c r="OMB38" s="112"/>
      <c r="OMC38" s="112"/>
      <c r="OMD38" s="112"/>
      <c r="OME38" s="112"/>
      <c r="OMF38" s="112"/>
      <c r="OMG38" s="112"/>
      <c r="OMH38" s="112"/>
      <c r="OMI38" s="112"/>
      <c r="OMJ38" s="112"/>
      <c r="OMK38" s="112"/>
      <c r="OML38" s="112"/>
      <c r="OMM38" s="112"/>
      <c r="OMN38" s="112"/>
      <c r="OMO38" s="112"/>
      <c r="OMP38" s="112"/>
      <c r="OMQ38" s="112"/>
      <c r="OMR38" s="112"/>
      <c r="OMS38" s="112"/>
      <c r="OMT38" s="112"/>
      <c r="OMU38" s="112"/>
      <c r="OMV38" s="112"/>
      <c r="OMW38" s="112"/>
      <c r="OMX38" s="112"/>
      <c r="OMY38" s="112"/>
      <c r="OMZ38" s="112"/>
      <c r="ONA38" s="112"/>
      <c r="ONB38" s="112"/>
      <c r="ONC38" s="112"/>
      <c r="OND38" s="112"/>
      <c r="ONE38" s="112"/>
      <c r="ONF38" s="112"/>
      <c r="ONG38" s="112"/>
      <c r="ONH38" s="112"/>
      <c r="ONI38" s="112"/>
      <c r="ONJ38" s="112"/>
      <c r="ONK38" s="112"/>
      <c r="ONL38" s="112"/>
      <c r="ONM38" s="112"/>
      <c r="ONN38" s="112"/>
      <c r="ONO38" s="112"/>
      <c r="ONP38" s="112"/>
      <c r="ONQ38" s="112"/>
      <c r="ONR38" s="112"/>
      <c r="ONS38" s="112"/>
      <c r="ONT38" s="112"/>
      <c r="ONU38" s="112"/>
      <c r="ONV38" s="112"/>
      <c r="ONW38" s="112"/>
      <c r="ONX38" s="112"/>
      <c r="ONY38" s="112"/>
      <c r="ONZ38" s="112"/>
      <c r="OOA38" s="112"/>
      <c r="OOB38" s="112"/>
      <c r="OOC38" s="112"/>
      <c r="OOD38" s="112"/>
      <c r="OOE38" s="112"/>
      <c r="OOF38" s="112"/>
      <c r="OOG38" s="112"/>
      <c r="OOH38" s="112"/>
      <c r="OOI38" s="112"/>
      <c r="OOJ38" s="112"/>
      <c r="OOK38" s="112"/>
      <c r="OOL38" s="112"/>
      <c r="OOM38" s="112"/>
      <c r="OON38" s="112"/>
      <c r="OOO38" s="112"/>
      <c r="OOP38" s="112"/>
      <c r="OOQ38" s="112"/>
      <c r="OOR38" s="112"/>
      <c r="OOS38" s="112"/>
      <c r="OOT38" s="112"/>
      <c r="OOU38" s="112"/>
      <c r="OOV38" s="112"/>
      <c r="OOW38" s="112"/>
      <c r="OOX38" s="112"/>
      <c r="OOY38" s="112"/>
      <c r="OOZ38" s="112"/>
      <c r="OPA38" s="112"/>
      <c r="OPB38" s="112"/>
      <c r="OPC38" s="112"/>
      <c r="OPD38" s="112"/>
      <c r="OPE38" s="112"/>
      <c r="OPF38" s="112"/>
      <c r="OPG38" s="112"/>
      <c r="OPH38" s="112"/>
      <c r="OPI38" s="112"/>
      <c r="OPJ38" s="112"/>
      <c r="OPK38" s="112"/>
      <c r="OPL38" s="112"/>
      <c r="OPM38" s="112"/>
      <c r="OPN38" s="112"/>
      <c r="OPO38" s="112"/>
      <c r="OPP38" s="112"/>
      <c r="OPQ38" s="112"/>
      <c r="OPR38" s="112"/>
      <c r="OPS38" s="112"/>
      <c r="OPT38" s="112"/>
      <c r="OPU38" s="112"/>
      <c r="OPV38" s="112"/>
      <c r="OPW38" s="112"/>
      <c r="OPX38" s="112"/>
      <c r="OPY38" s="112"/>
      <c r="OPZ38" s="112"/>
      <c r="OQA38" s="112"/>
      <c r="OQB38" s="112"/>
      <c r="OQC38" s="112"/>
      <c r="OQD38" s="112"/>
      <c r="OQE38" s="112"/>
      <c r="OQF38" s="112"/>
      <c r="OQG38" s="112"/>
      <c r="OQH38" s="112"/>
      <c r="OQI38" s="112"/>
      <c r="OQJ38" s="112"/>
      <c r="OQK38" s="112"/>
      <c r="OQL38" s="112"/>
      <c r="OQM38" s="112"/>
      <c r="OQN38" s="112"/>
      <c r="OQO38" s="112"/>
      <c r="OQP38" s="112"/>
      <c r="OQQ38" s="112"/>
      <c r="OQR38" s="112"/>
      <c r="OQS38" s="112"/>
      <c r="OQT38" s="112"/>
      <c r="OQU38" s="112"/>
      <c r="OQV38" s="112"/>
      <c r="OQW38" s="112"/>
      <c r="OQX38" s="112"/>
      <c r="OQY38" s="112"/>
      <c r="OQZ38" s="112"/>
      <c r="ORA38" s="112"/>
      <c r="ORB38" s="112"/>
      <c r="ORC38" s="112"/>
      <c r="ORD38" s="112"/>
      <c r="ORE38" s="112"/>
      <c r="ORF38" s="112"/>
      <c r="ORG38" s="112"/>
      <c r="ORH38" s="112"/>
      <c r="ORI38" s="112"/>
      <c r="ORJ38" s="112"/>
      <c r="ORK38" s="112"/>
      <c r="ORL38" s="112"/>
      <c r="ORM38" s="112"/>
      <c r="ORN38" s="112"/>
      <c r="ORO38" s="112"/>
      <c r="ORP38" s="112"/>
      <c r="ORQ38" s="112"/>
      <c r="ORR38" s="112"/>
      <c r="ORS38" s="112"/>
      <c r="ORT38" s="112"/>
      <c r="ORU38" s="112"/>
      <c r="ORV38" s="112"/>
      <c r="ORW38" s="112"/>
      <c r="ORX38" s="112"/>
      <c r="ORY38" s="112"/>
      <c r="ORZ38" s="112"/>
      <c r="OSA38" s="112"/>
      <c r="OSB38" s="112"/>
      <c r="OSC38" s="112"/>
      <c r="OSD38" s="112"/>
      <c r="OSE38" s="112"/>
      <c r="OSF38" s="112"/>
      <c r="OSG38" s="112"/>
      <c r="OSH38" s="112"/>
      <c r="OSI38" s="112"/>
      <c r="OSJ38" s="112"/>
      <c r="OSK38" s="112"/>
      <c r="OSL38" s="112"/>
      <c r="OSM38" s="112"/>
      <c r="OSN38" s="112"/>
      <c r="OSO38" s="112"/>
      <c r="OSP38" s="112"/>
      <c r="OSQ38" s="112"/>
      <c r="OSR38" s="112"/>
      <c r="OSS38" s="112"/>
      <c r="OST38" s="112"/>
      <c r="OSU38" s="112"/>
      <c r="OSV38" s="112"/>
      <c r="OSW38" s="112"/>
      <c r="OSX38" s="112"/>
      <c r="OSY38" s="112"/>
      <c r="OSZ38" s="112"/>
      <c r="OTA38" s="112"/>
      <c r="OTB38" s="112"/>
      <c r="OTC38" s="112"/>
      <c r="OTD38" s="112"/>
      <c r="OTE38" s="112"/>
      <c r="OTF38" s="112"/>
      <c r="OTG38" s="112"/>
      <c r="OTH38" s="112"/>
      <c r="OTI38" s="112"/>
      <c r="OTJ38" s="112"/>
      <c r="OTK38" s="112"/>
      <c r="OTL38" s="112"/>
      <c r="OTM38" s="112"/>
      <c r="OTN38" s="112"/>
      <c r="OTO38" s="112"/>
      <c r="OTP38" s="112"/>
      <c r="OTQ38" s="112"/>
      <c r="OTR38" s="112"/>
      <c r="OTS38" s="112"/>
      <c r="OTT38" s="112"/>
      <c r="OTU38" s="112"/>
      <c r="OTV38" s="112"/>
      <c r="OTW38" s="112"/>
      <c r="OTX38" s="112"/>
      <c r="OTY38" s="112"/>
      <c r="OTZ38" s="112"/>
      <c r="OUA38" s="112"/>
      <c r="OUB38" s="112"/>
      <c r="OUC38" s="112"/>
      <c r="OUD38" s="112"/>
      <c r="OUE38" s="112"/>
      <c r="OUF38" s="112"/>
      <c r="OUG38" s="112"/>
      <c r="OUH38" s="112"/>
      <c r="OUI38" s="112"/>
      <c r="OUJ38" s="112"/>
      <c r="OUK38" s="112"/>
      <c r="OUL38" s="112"/>
      <c r="OUM38" s="112"/>
      <c r="OUN38" s="112"/>
      <c r="OUO38" s="112"/>
      <c r="OUP38" s="112"/>
      <c r="OUQ38" s="112"/>
      <c r="OUR38" s="112"/>
      <c r="OUS38" s="112"/>
      <c r="OUT38" s="112"/>
      <c r="OUU38" s="112"/>
      <c r="OUV38" s="112"/>
      <c r="OUW38" s="112"/>
      <c r="OUX38" s="112"/>
      <c r="OUY38" s="112"/>
      <c r="OUZ38" s="112"/>
      <c r="OVA38" s="112"/>
      <c r="OVB38" s="112"/>
      <c r="OVC38" s="112"/>
      <c r="OVD38" s="112"/>
      <c r="OVE38" s="112"/>
      <c r="OVF38" s="112"/>
      <c r="OVG38" s="112"/>
      <c r="OVH38" s="112"/>
      <c r="OVI38" s="112"/>
      <c r="OVJ38" s="112"/>
      <c r="OVK38" s="112"/>
      <c r="OVL38" s="112"/>
      <c r="OVM38" s="112"/>
      <c r="OVN38" s="112"/>
      <c r="OVO38" s="112"/>
      <c r="OVP38" s="112"/>
      <c r="OVQ38" s="112"/>
      <c r="OVR38" s="112"/>
      <c r="OVS38" s="112"/>
      <c r="OVT38" s="112"/>
      <c r="OVU38" s="112"/>
      <c r="OVV38" s="112"/>
      <c r="OVW38" s="112"/>
      <c r="OVX38" s="112"/>
      <c r="OVY38" s="112"/>
      <c r="OVZ38" s="112"/>
      <c r="OWA38" s="112"/>
      <c r="OWB38" s="112"/>
      <c r="OWC38" s="112"/>
      <c r="OWD38" s="112"/>
      <c r="OWE38" s="112"/>
      <c r="OWF38" s="112"/>
      <c r="OWG38" s="112"/>
      <c r="OWH38" s="112"/>
      <c r="OWI38" s="112"/>
      <c r="OWJ38" s="112"/>
      <c r="OWK38" s="112"/>
      <c r="OWL38" s="112"/>
      <c r="OWM38" s="112"/>
      <c r="OWN38" s="112"/>
      <c r="OWO38" s="112"/>
      <c r="OWP38" s="112"/>
      <c r="OWQ38" s="112"/>
      <c r="OWR38" s="112"/>
      <c r="OWS38" s="112"/>
      <c r="OWT38" s="112"/>
      <c r="OWU38" s="112"/>
      <c r="OWV38" s="112"/>
      <c r="OWW38" s="112"/>
      <c r="OWX38" s="112"/>
      <c r="OWY38" s="112"/>
      <c r="OWZ38" s="112"/>
      <c r="OXA38" s="112"/>
      <c r="OXB38" s="112"/>
      <c r="OXC38" s="112"/>
      <c r="OXD38" s="112"/>
      <c r="OXE38" s="112"/>
      <c r="OXF38" s="112"/>
      <c r="OXG38" s="112"/>
      <c r="OXH38" s="112"/>
      <c r="OXI38" s="112"/>
      <c r="OXJ38" s="112"/>
      <c r="OXK38" s="112"/>
      <c r="OXL38" s="112"/>
      <c r="OXM38" s="112"/>
      <c r="OXN38" s="112"/>
      <c r="OXO38" s="112"/>
      <c r="OXP38" s="112"/>
      <c r="OXQ38" s="112"/>
      <c r="OXR38" s="112"/>
      <c r="OXS38" s="112"/>
      <c r="OXT38" s="112"/>
      <c r="OXU38" s="112"/>
      <c r="OXV38" s="112"/>
      <c r="OXW38" s="112"/>
      <c r="OXX38" s="112"/>
      <c r="OXY38" s="112"/>
      <c r="OXZ38" s="112"/>
      <c r="OYA38" s="112"/>
      <c r="OYB38" s="112"/>
      <c r="OYC38" s="112"/>
      <c r="OYD38" s="112"/>
      <c r="OYE38" s="112"/>
      <c r="OYF38" s="112"/>
      <c r="OYG38" s="112"/>
      <c r="OYH38" s="112"/>
      <c r="OYI38" s="112"/>
      <c r="OYJ38" s="112"/>
      <c r="OYK38" s="112"/>
      <c r="OYL38" s="112"/>
      <c r="OYM38" s="112"/>
      <c r="OYN38" s="112"/>
      <c r="OYO38" s="112"/>
      <c r="OYP38" s="112"/>
      <c r="OYQ38" s="112"/>
      <c r="OYR38" s="112"/>
      <c r="OYS38" s="112"/>
      <c r="OYT38" s="112"/>
      <c r="OYU38" s="112"/>
      <c r="OYV38" s="112"/>
      <c r="OYW38" s="112"/>
      <c r="OYX38" s="112"/>
      <c r="OYY38" s="112"/>
      <c r="OYZ38" s="112"/>
      <c r="OZA38" s="112"/>
      <c r="OZB38" s="112"/>
      <c r="OZC38" s="112"/>
      <c r="OZD38" s="112"/>
      <c r="OZE38" s="112"/>
      <c r="OZF38" s="112"/>
      <c r="OZG38" s="112"/>
      <c r="OZH38" s="112"/>
      <c r="OZI38" s="112"/>
      <c r="OZJ38" s="112"/>
      <c r="OZK38" s="112"/>
      <c r="OZL38" s="112"/>
      <c r="OZM38" s="112"/>
      <c r="OZN38" s="112"/>
      <c r="OZO38" s="112"/>
      <c r="OZP38" s="112"/>
      <c r="OZQ38" s="112"/>
      <c r="OZR38" s="112"/>
      <c r="OZS38" s="112"/>
      <c r="OZT38" s="112"/>
      <c r="OZU38" s="112"/>
      <c r="OZV38" s="112"/>
      <c r="OZW38" s="112"/>
      <c r="OZX38" s="112"/>
      <c r="OZY38" s="112"/>
      <c r="OZZ38" s="112"/>
      <c r="PAA38" s="112"/>
      <c r="PAB38" s="112"/>
      <c r="PAC38" s="112"/>
      <c r="PAD38" s="112"/>
      <c r="PAE38" s="112"/>
      <c r="PAF38" s="112"/>
      <c r="PAG38" s="112"/>
      <c r="PAH38" s="112"/>
      <c r="PAI38" s="112"/>
      <c r="PAJ38" s="112"/>
      <c r="PAK38" s="112"/>
      <c r="PAL38" s="112"/>
      <c r="PAM38" s="112"/>
      <c r="PAN38" s="112"/>
      <c r="PAO38" s="112"/>
      <c r="PAP38" s="112"/>
      <c r="PAQ38" s="112"/>
      <c r="PAR38" s="112"/>
      <c r="PAS38" s="112"/>
      <c r="PAT38" s="112"/>
      <c r="PAU38" s="112"/>
      <c r="PAV38" s="112"/>
      <c r="PAW38" s="112"/>
      <c r="PAX38" s="112"/>
      <c r="PAY38" s="112"/>
      <c r="PAZ38" s="112"/>
      <c r="PBA38" s="112"/>
      <c r="PBB38" s="112"/>
      <c r="PBC38" s="112"/>
      <c r="PBD38" s="112"/>
      <c r="PBE38" s="112"/>
      <c r="PBF38" s="112"/>
      <c r="PBG38" s="112"/>
      <c r="PBH38" s="112"/>
      <c r="PBI38" s="112"/>
      <c r="PBJ38" s="112"/>
      <c r="PBK38" s="112"/>
      <c r="PBL38" s="112"/>
      <c r="PBM38" s="112"/>
      <c r="PBN38" s="112"/>
      <c r="PBO38" s="112"/>
      <c r="PBP38" s="112"/>
      <c r="PBQ38" s="112"/>
      <c r="PBR38" s="112"/>
      <c r="PBS38" s="112"/>
      <c r="PBT38" s="112"/>
      <c r="PBU38" s="112"/>
      <c r="PBV38" s="112"/>
      <c r="PBW38" s="112"/>
      <c r="PBX38" s="112"/>
      <c r="PBY38" s="112"/>
      <c r="PBZ38" s="112"/>
      <c r="PCA38" s="112"/>
      <c r="PCB38" s="112"/>
      <c r="PCC38" s="112"/>
      <c r="PCD38" s="112"/>
      <c r="PCE38" s="112"/>
      <c r="PCF38" s="112"/>
      <c r="PCG38" s="112"/>
      <c r="PCH38" s="112"/>
      <c r="PCI38" s="112"/>
      <c r="PCJ38" s="112"/>
      <c r="PCK38" s="112"/>
      <c r="PCL38" s="112"/>
      <c r="PCM38" s="112"/>
      <c r="PCN38" s="112"/>
      <c r="PCO38" s="112"/>
      <c r="PCP38" s="112"/>
      <c r="PCQ38" s="112"/>
      <c r="PCR38" s="112"/>
      <c r="PCS38" s="112"/>
      <c r="PCT38" s="112"/>
      <c r="PCU38" s="112"/>
      <c r="PCV38" s="112"/>
      <c r="PCW38" s="112"/>
      <c r="PCX38" s="112"/>
      <c r="PCY38" s="112"/>
      <c r="PCZ38" s="112"/>
      <c r="PDA38" s="112"/>
      <c r="PDB38" s="112"/>
      <c r="PDC38" s="112"/>
      <c r="PDD38" s="112"/>
      <c r="PDE38" s="112"/>
      <c r="PDF38" s="112"/>
      <c r="PDG38" s="112"/>
      <c r="PDH38" s="112"/>
      <c r="PDI38" s="112"/>
      <c r="PDJ38" s="112"/>
      <c r="PDK38" s="112"/>
      <c r="PDL38" s="112"/>
      <c r="PDM38" s="112"/>
      <c r="PDN38" s="112"/>
      <c r="PDO38" s="112"/>
      <c r="PDP38" s="112"/>
      <c r="PDQ38" s="112"/>
      <c r="PDR38" s="112"/>
      <c r="PDS38" s="112"/>
      <c r="PDT38" s="112"/>
      <c r="PDU38" s="112"/>
      <c r="PDV38" s="112"/>
      <c r="PDW38" s="112"/>
      <c r="PDX38" s="112"/>
      <c r="PDY38" s="112"/>
      <c r="PDZ38" s="112"/>
      <c r="PEA38" s="112"/>
      <c r="PEB38" s="112"/>
      <c r="PEC38" s="112"/>
      <c r="PED38" s="112"/>
      <c r="PEE38" s="112"/>
      <c r="PEF38" s="112"/>
      <c r="PEG38" s="112"/>
      <c r="PEH38" s="112"/>
      <c r="PEI38" s="112"/>
      <c r="PEJ38" s="112"/>
      <c r="PEK38" s="112"/>
      <c r="PEL38" s="112"/>
      <c r="PEM38" s="112"/>
      <c r="PEN38" s="112"/>
      <c r="PEO38" s="112"/>
      <c r="PEP38" s="112"/>
      <c r="PEQ38" s="112"/>
      <c r="PER38" s="112"/>
      <c r="PES38" s="112"/>
      <c r="PET38" s="112"/>
      <c r="PEU38" s="112"/>
      <c r="PEV38" s="112"/>
      <c r="PEW38" s="112"/>
      <c r="PEX38" s="112"/>
      <c r="PEY38" s="112"/>
      <c r="PEZ38" s="112"/>
      <c r="PFA38" s="112"/>
      <c r="PFB38" s="112"/>
      <c r="PFC38" s="112"/>
      <c r="PFD38" s="112"/>
      <c r="PFE38" s="112"/>
      <c r="PFF38" s="112"/>
      <c r="PFG38" s="112"/>
      <c r="PFH38" s="112"/>
      <c r="PFI38" s="112"/>
      <c r="PFJ38" s="112"/>
      <c r="PFK38" s="112"/>
      <c r="PFL38" s="112"/>
      <c r="PFM38" s="112"/>
      <c r="PFN38" s="112"/>
      <c r="PFO38" s="112"/>
      <c r="PFP38" s="112"/>
      <c r="PFQ38" s="112"/>
      <c r="PFR38" s="112"/>
      <c r="PFS38" s="112"/>
      <c r="PFT38" s="112"/>
      <c r="PFU38" s="112"/>
      <c r="PFV38" s="112"/>
      <c r="PFW38" s="112"/>
      <c r="PFX38" s="112"/>
      <c r="PFY38" s="112"/>
      <c r="PFZ38" s="112"/>
      <c r="PGA38" s="112"/>
      <c r="PGB38" s="112"/>
      <c r="PGC38" s="112"/>
      <c r="PGD38" s="112"/>
      <c r="PGE38" s="112"/>
      <c r="PGF38" s="112"/>
      <c r="PGG38" s="112"/>
      <c r="PGH38" s="112"/>
      <c r="PGI38" s="112"/>
      <c r="PGJ38" s="112"/>
      <c r="PGK38" s="112"/>
      <c r="PGL38" s="112"/>
      <c r="PGM38" s="112"/>
      <c r="PGN38" s="112"/>
      <c r="PGO38" s="112"/>
      <c r="PGP38" s="112"/>
      <c r="PGQ38" s="112"/>
      <c r="PGR38" s="112"/>
      <c r="PGS38" s="112"/>
      <c r="PGT38" s="112"/>
      <c r="PGU38" s="112"/>
      <c r="PGV38" s="112"/>
      <c r="PGW38" s="112"/>
      <c r="PGX38" s="112"/>
      <c r="PGY38" s="112"/>
      <c r="PGZ38" s="112"/>
      <c r="PHA38" s="112"/>
      <c r="PHB38" s="112"/>
      <c r="PHC38" s="112"/>
      <c r="PHD38" s="112"/>
      <c r="PHE38" s="112"/>
      <c r="PHF38" s="112"/>
      <c r="PHG38" s="112"/>
      <c r="PHH38" s="112"/>
      <c r="PHI38" s="112"/>
      <c r="PHJ38" s="112"/>
      <c r="PHK38" s="112"/>
      <c r="PHL38" s="112"/>
      <c r="PHM38" s="112"/>
      <c r="PHN38" s="112"/>
      <c r="PHO38" s="112"/>
      <c r="PHP38" s="112"/>
      <c r="PHQ38" s="112"/>
      <c r="PHR38" s="112"/>
      <c r="PHS38" s="112"/>
      <c r="PHT38" s="112"/>
      <c r="PHU38" s="112"/>
      <c r="PHV38" s="112"/>
      <c r="PHW38" s="112"/>
      <c r="PHX38" s="112"/>
      <c r="PHY38" s="112"/>
      <c r="PHZ38" s="112"/>
      <c r="PIA38" s="112"/>
      <c r="PIB38" s="112"/>
      <c r="PIC38" s="112"/>
      <c r="PID38" s="112"/>
      <c r="PIE38" s="112"/>
      <c r="PIF38" s="112"/>
      <c r="PIG38" s="112"/>
      <c r="PIH38" s="112"/>
      <c r="PII38" s="112"/>
      <c r="PIJ38" s="112"/>
      <c r="PIK38" s="112"/>
      <c r="PIL38" s="112"/>
      <c r="PIM38" s="112"/>
      <c r="PIN38" s="112"/>
      <c r="PIO38" s="112"/>
      <c r="PIP38" s="112"/>
      <c r="PIQ38" s="112"/>
      <c r="PIR38" s="112"/>
      <c r="PIS38" s="112"/>
      <c r="PIT38" s="112"/>
      <c r="PIU38" s="112"/>
      <c r="PIV38" s="112"/>
      <c r="PIW38" s="112"/>
      <c r="PIX38" s="112"/>
      <c r="PIY38" s="112"/>
      <c r="PIZ38" s="112"/>
      <c r="PJA38" s="112"/>
      <c r="PJB38" s="112"/>
      <c r="PJC38" s="112"/>
      <c r="PJD38" s="112"/>
      <c r="PJE38" s="112"/>
      <c r="PJF38" s="112"/>
      <c r="PJG38" s="112"/>
      <c r="PJH38" s="112"/>
      <c r="PJI38" s="112"/>
      <c r="PJJ38" s="112"/>
      <c r="PJK38" s="112"/>
      <c r="PJL38" s="112"/>
      <c r="PJM38" s="112"/>
      <c r="PJN38" s="112"/>
      <c r="PJO38" s="112"/>
      <c r="PJP38" s="112"/>
      <c r="PJQ38" s="112"/>
      <c r="PJR38" s="112"/>
      <c r="PJS38" s="112"/>
      <c r="PJT38" s="112"/>
      <c r="PJU38" s="112"/>
      <c r="PJV38" s="112"/>
      <c r="PJW38" s="112"/>
      <c r="PJX38" s="112"/>
      <c r="PJY38" s="112"/>
      <c r="PJZ38" s="112"/>
      <c r="PKA38" s="112"/>
      <c r="PKB38" s="112"/>
      <c r="PKC38" s="112"/>
      <c r="PKD38" s="112"/>
      <c r="PKE38" s="112"/>
      <c r="PKF38" s="112"/>
      <c r="PKG38" s="112"/>
      <c r="PKH38" s="112"/>
      <c r="PKI38" s="112"/>
      <c r="PKJ38" s="112"/>
      <c r="PKK38" s="112"/>
      <c r="PKL38" s="112"/>
      <c r="PKM38" s="112"/>
      <c r="PKN38" s="112"/>
      <c r="PKO38" s="112"/>
      <c r="PKP38" s="112"/>
      <c r="PKQ38" s="112"/>
      <c r="PKR38" s="112"/>
      <c r="PKS38" s="112"/>
      <c r="PKT38" s="112"/>
      <c r="PKU38" s="112"/>
      <c r="PKV38" s="112"/>
      <c r="PKW38" s="112"/>
      <c r="PKX38" s="112"/>
      <c r="PKY38" s="112"/>
      <c r="PKZ38" s="112"/>
      <c r="PLA38" s="112"/>
      <c r="PLB38" s="112"/>
      <c r="PLC38" s="112"/>
      <c r="PLD38" s="112"/>
      <c r="PLE38" s="112"/>
      <c r="PLF38" s="112"/>
      <c r="PLG38" s="112"/>
      <c r="PLH38" s="112"/>
      <c r="PLI38" s="112"/>
      <c r="PLJ38" s="112"/>
      <c r="PLK38" s="112"/>
      <c r="PLL38" s="112"/>
      <c r="PLM38" s="112"/>
      <c r="PLN38" s="112"/>
      <c r="PLO38" s="112"/>
      <c r="PLP38" s="112"/>
      <c r="PLQ38" s="112"/>
      <c r="PLR38" s="112"/>
      <c r="PLS38" s="112"/>
      <c r="PLT38" s="112"/>
      <c r="PLU38" s="112"/>
      <c r="PLV38" s="112"/>
      <c r="PLW38" s="112"/>
      <c r="PLX38" s="112"/>
      <c r="PLY38" s="112"/>
      <c r="PLZ38" s="112"/>
      <c r="PMA38" s="112"/>
      <c r="PMB38" s="112"/>
      <c r="PMC38" s="112"/>
      <c r="PMD38" s="112"/>
      <c r="PME38" s="112"/>
      <c r="PMF38" s="112"/>
      <c r="PMG38" s="112"/>
      <c r="PMH38" s="112"/>
      <c r="PMI38" s="112"/>
      <c r="PMJ38" s="112"/>
      <c r="PMK38" s="112"/>
      <c r="PML38" s="112"/>
      <c r="PMM38" s="112"/>
      <c r="PMN38" s="112"/>
      <c r="PMO38" s="112"/>
      <c r="PMP38" s="112"/>
      <c r="PMQ38" s="112"/>
      <c r="PMR38" s="112"/>
      <c r="PMS38" s="112"/>
      <c r="PMT38" s="112"/>
      <c r="PMU38" s="112"/>
      <c r="PMV38" s="112"/>
      <c r="PMW38" s="112"/>
      <c r="PMX38" s="112"/>
      <c r="PMY38" s="112"/>
      <c r="PMZ38" s="112"/>
      <c r="PNA38" s="112"/>
      <c r="PNB38" s="112"/>
      <c r="PNC38" s="112"/>
      <c r="PND38" s="112"/>
      <c r="PNE38" s="112"/>
      <c r="PNF38" s="112"/>
      <c r="PNG38" s="112"/>
      <c r="PNH38" s="112"/>
      <c r="PNI38" s="112"/>
      <c r="PNJ38" s="112"/>
      <c r="PNK38" s="112"/>
      <c r="PNL38" s="112"/>
      <c r="PNM38" s="112"/>
      <c r="PNN38" s="112"/>
      <c r="PNO38" s="112"/>
      <c r="PNP38" s="112"/>
      <c r="PNQ38" s="112"/>
      <c r="PNR38" s="112"/>
      <c r="PNS38" s="112"/>
      <c r="PNT38" s="112"/>
      <c r="PNU38" s="112"/>
      <c r="PNV38" s="112"/>
      <c r="PNW38" s="112"/>
      <c r="PNX38" s="112"/>
      <c r="PNY38" s="112"/>
      <c r="PNZ38" s="112"/>
      <c r="POA38" s="112"/>
      <c r="POB38" s="112"/>
      <c r="POC38" s="112"/>
      <c r="POD38" s="112"/>
      <c r="POE38" s="112"/>
      <c r="POF38" s="112"/>
      <c r="POG38" s="112"/>
      <c r="POH38" s="112"/>
      <c r="POI38" s="112"/>
      <c r="POJ38" s="112"/>
      <c r="POK38" s="112"/>
      <c r="POL38" s="112"/>
      <c r="POM38" s="112"/>
      <c r="PON38" s="112"/>
      <c r="POO38" s="112"/>
      <c r="POP38" s="112"/>
      <c r="POQ38" s="112"/>
      <c r="POR38" s="112"/>
      <c r="POS38" s="112"/>
      <c r="POT38" s="112"/>
      <c r="POU38" s="112"/>
      <c r="POV38" s="112"/>
      <c r="POW38" s="112"/>
      <c r="POX38" s="112"/>
      <c r="POY38" s="112"/>
      <c r="POZ38" s="112"/>
      <c r="PPA38" s="112"/>
      <c r="PPB38" s="112"/>
      <c r="PPC38" s="112"/>
      <c r="PPD38" s="112"/>
      <c r="PPE38" s="112"/>
      <c r="PPF38" s="112"/>
      <c r="PPG38" s="112"/>
      <c r="PPH38" s="112"/>
      <c r="PPI38" s="112"/>
      <c r="PPJ38" s="112"/>
      <c r="PPK38" s="112"/>
      <c r="PPL38" s="112"/>
      <c r="PPM38" s="112"/>
      <c r="PPN38" s="112"/>
      <c r="PPO38" s="112"/>
      <c r="PPP38" s="112"/>
      <c r="PPQ38" s="112"/>
      <c r="PPR38" s="112"/>
      <c r="PPS38" s="112"/>
      <c r="PPT38" s="112"/>
      <c r="PPU38" s="112"/>
      <c r="PPV38" s="112"/>
      <c r="PPW38" s="112"/>
      <c r="PPX38" s="112"/>
      <c r="PPY38" s="112"/>
      <c r="PPZ38" s="112"/>
      <c r="PQA38" s="112"/>
      <c r="PQB38" s="112"/>
      <c r="PQC38" s="112"/>
      <c r="PQD38" s="112"/>
      <c r="PQE38" s="112"/>
      <c r="PQF38" s="112"/>
      <c r="PQG38" s="112"/>
      <c r="PQH38" s="112"/>
      <c r="PQI38" s="112"/>
      <c r="PQJ38" s="112"/>
      <c r="PQK38" s="112"/>
      <c r="PQL38" s="112"/>
      <c r="PQM38" s="112"/>
      <c r="PQN38" s="112"/>
      <c r="PQO38" s="112"/>
      <c r="PQP38" s="112"/>
      <c r="PQQ38" s="112"/>
      <c r="PQR38" s="112"/>
      <c r="PQS38" s="112"/>
      <c r="PQT38" s="112"/>
      <c r="PQU38" s="112"/>
      <c r="PQV38" s="112"/>
      <c r="PQW38" s="112"/>
      <c r="PQX38" s="112"/>
      <c r="PQY38" s="112"/>
      <c r="PQZ38" s="112"/>
      <c r="PRA38" s="112"/>
      <c r="PRB38" s="112"/>
      <c r="PRC38" s="112"/>
      <c r="PRD38" s="112"/>
      <c r="PRE38" s="112"/>
      <c r="PRF38" s="112"/>
      <c r="PRG38" s="112"/>
      <c r="PRH38" s="112"/>
      <c r="PRI38" s="112"/>
      <c r="PRJ38" s="112"/>
      <c r="PRK38" s="112"/>
      <c r="PRL38" s="112"/>
      <c r="PRM38" s="112"/>
      <c r="PRN38" s="112"/>
      <c r="PRO38" s="112"/>
      <c r="PRP38" s="112"/>
      <c r="PRQ38" s="112"/>
      <c r="PRR38" s="112"/>
      <c r="PRS38" s="112"/>
      <c r="PRT38" s="112"/>
      <c r="PRU38" s="112"/>
      <c r="PRV38" s="112"/>
      <c r="PRW38" s="112"/>
      <c r="PRX38" s="112"/>
      <c r="PRY38" s="112"/>
      <c r="PRZ38" s="112"/>
      <c r="PSA38" s="112"/>
      <c r="PSB38" s="112"/>
      <c r="PSC38" s="112"/>
      <c r="PSD38" s="112"/>
      <c r="PSE38" s="112"/>
      <c r="PSF38" s="112"/>
      <c r="PSG38" s="112"/>
      <c r="PSH38" s="112"/>
      <c r="PSI38" s="112"/>
      <c r="PSJ38" s="112"/>
      <c r="PSK38" s="112"/>
      <c r="PSL38" s="112"/>
      <c r="PSM38" s="112"/>
      <c r="PSN38" s="112"/>
      <c r="PSO38" s="112"/>
      <c r="PSP38" s="112"/>
      <c r="PSQ38" s="112"/>
      <c r="PSR38" s="112"/>
      <c r="PSS38" s="112"/>
      <c r="PST38" s="112"/>
      <c r="PSU38" s="112"/>
      <c r="PSV38" s="112"/>
      <c r="PSW38" s="112"/>
      <c r="PSX38" s="112"/>
      <c r="PSY38" s="112"/>
      <c r="PSZ38" s="112"/>
      <c r="PTA38" s="112"/>
      <c r="PTB38" s="112"/>
      <c r="PTC38" s="112"/>
      <c r="PTD38" s="112"/>
      <c r="PTE38" s="112"/>
      <c r="PTF38" s="112"/>
      <c r="PTG38" s="112"/>
      <c r="PTH38" s="112"/>
      <c r="PTI38" s="112"/>
      <c r="PTJ38" s="112"/>
      <c r="PTK38" s="112"/>
      <c r="PTL38" s="112"/>
      <c r="PTM38" s="112"/>
      <c r="PTN38" s="112"/>
      <c r="PTO38" s="112"/>
      <c r="PTP38" s="112"/>
      <c r="PTQ38" s="112"/>
      <c r="PTR38" s="112"/>
      <c r="PTS38" s="112"/>
      <c r="PTT38" s="112"/>
      <c r="PTU38" s="112"/>
      <c r="PTV38" s="112"/>
      <c r="PTW38" s="112"/>
      <c r="PTX38" s="112"/>
      <c r="PTY38" s="112"/>
      <c r="PTZ38" s="112"/>
      <c r="PUA38" s="112"/>
      <c r="PUB38" s="112"/>
      <c r="PUC38" s="112"/>
      <c r="PUD38" s="112"/>
      <c r="PUE38" s="112"/>
      <c r="PUF38" s="112"/>
      <c r="PUG38" s="112"/>
      <c r="PUH38" s="112"/>
      <c r="PUI38" s="112"/>
      <c r="PUJ38" s="112"/>
      <c r="PUK38" s="112"/>
      <c r="PUL38" s="112"/>
      <c r="PUM38" s="112"/>
      <c r="PUN38" s="112"/>
      <c r="PUO38" s="112"/>
      <c r="PUP38" s="112"/>
      <c r="PUQ38" s="112"/>
      <c r="PUR38" s="112"/>
      <c r="PUS38" s="112"/>
      <c r="PUT38" s="112"/>
      <c r="PUU38" s="112"/>
      <c r="PUV38" s="112"/>
      <c r="PUW38" s="112"/>
      <c r="PUX38" s="112"/>
      <c r="PUY38" s="112"/>
      <c r="PUZ38" s="112"/>
      <c r="PVA38" s="112"/>
      <c r="PVB38" s="112"/>
      <c r="PVC38" s="112"/>
      <c r="PVD38" s="112"/>
      <c r="PVE38" s="112"/>
      <c r="PVF38" s="112"/>
      <c r="PVG38" s="112"/>
      <c r="PVH38" s="112"/>
      <c r="PVI38" s="112"/>
      <c r="PVJ38" s="112"/>
      <c r="PVK38" s="112"/>
      <c r="PVL38" s="112"/>
      <c r="PVM38" s="112"/>
      <c r="PVN38" s="112"/>
      <c r="PVO38" s="112"/>
      <c r="PVP38" s="112"/>
      <c r="PVQ38" s="112"/>
      <c r="PVR38" s="112"/>
      <c r="PVS38" s="112"/>
      <c r="PVT38" s="112"/>
      <c r="PVU38" s="112"/>
      <c r="PVV38" s="112"/>
      <c r="PVW38" s="112"/>
      <c r="PVX38" s="112"/>
      <c r="PVY38" s="112"/>
      <c r="PVZ38" s="112"/>
      <c r="PWA38" s="112"/>
      <c r="PWB38" s="112"/>
      <c r="PWC38" s="112"/>
      <c r="PWD38" s="112"/>
      <c r="PWE38" s="112"/>
      <c r="PWF38" s="112"/>
      <c r="PWG38" s="112"/>
      <c r="PWH38" s="112"/>
      <c r="PWI38" s="112"/>
      <c r="PWJ38" s="112"/>
      <c r="PWK38" s="112"/>
      <c r="PWL38" s="112"/>
      <c r="PWM38" s="112"/>
      <c r="PWN38" s="112"/>
      <c r="PWO38" s="112"/>
      <c r="PWP38" s="112"/>
      <c r="PWQ38" s="112"/>
      <c r="PWR38" s="112"/>
      <c r="PWS38" s="112"/>
      <c r="PWT38" s="112"/>
      <c r="PWU38" s="112"/>
      <c r="PWV38" s="112"/>
      <c r="PWW38" s="112"/>
      <c r="PWX38" s="112"/>
      <c r="PWY38" s="112"/>
      <c r="PWZ38" s="112"/>
      <c r="PXA38" s="112"/>
      <c r="PXB38" s="112"/>
      <c r="PXC38" s="112"/>
      <c r="PXD38" s="112"/>
      <c r="PXE38" s="112"/>
      <c r="PXF38" s="112"/>
      <c r="PXG38" s="112"/>
      <c r="PXH38" s="112"/>
      <c r="PXI38" s="112"/>
      <c r="PXJ38" s="112"/>
      <c r="PXK38" s="112"/>
      <c r="PXL38" s="112"/>
      <c r="PXM38" s="112"/>
      <c r="PXN38" s="112"/>
      <c r="PXO38" s="112"/>
      <c r="PXP38" s="112"/>
      <c r="PXQ38" s="112"/>
      <c r="PXR38" s="112"/>
      <c r="PXS38" s="112"/>
      <c r="PXT38" s="112"/>
      <c r="PXU38" s="112"/>
      <c r="PXV38" s="112"/>
      <c r="PXW38" s="112"/>
      <c r="PXX38" s="112"/>
      <c r="PXY38" s="112"/>
      <c r="PXZ38" s="112"/>
      <c r="PYA38" s="112"/>
      <c r="PYB38" s="112"/>
      <c r="PYC38" s="112"/>
      <c r="PYD38" s="112"/>
      <c r="PYE38" s="112"/>
      <c r="PYF38" s="112"/>
      <c r="PYG38" s="112"/>
      <c r="PYH38" s="112"/>
      <c r="PYI38" s="112"/>
      <c r="PYJ38" s="112"/>
      <c r="PYK38" s="112"/>
      <c r="PYL38" s="112"/>
      <c r="PYM38" s="112"/>
      <c r="PYN38" s="112"/>
      <c r="PYO38" s="112"/>
      <c r="PYP38" s="112"/>
      <c r="PYQ38" s="112"/>
      <c r="PYR38" s="112"/>
      <c r="PYS38" s="112"/>
      <c r="PYT38" s="112"/>
      <c r="PYU38" s="112"/>
      <c r="PYV38" s="112"/>
      <c r="PYW38" s="112"/>
      <c r="PYX38" s="112"/>
      <c r="PYY38" s="112"/>
      <c r="PYZ38" s="112"/>
      <c r="PZA38" s="112"/>
      <c r="PZB38" s="112"/>
      <c r="PZC38" s="112"/>
      <c r="PZD38" s="112"/>
      <c r="PZE38" s="112"/>
      <c r="PZF38" s="112"/>
      <c r="PZG38" s="112"/>
      <c r="PZH38" s="112"/>
      <c r="PZI38" s="112"/>
      <c r="PZJ38" s="112"/>
      <c r="PZK38" s="112"/>
      <c r="PZL38" s="112"/>
      <c r="PZM38" s="112"/>
      <c r="PZN38" s="112"/>
      <c r="PZO38" s="112"/>
      <c r="PZP38" s="112"/>
      <c r="PZQ38" s="112"/>
      <c r="PZR38" s="112"/>
      <c r="PZS38" s="112"/>
      <c r="PZT38" s="112"/>
      <c r="PZU38" s="112"/>
      <c r="PZV38" s="112"/>
      <c r="PZW38" s="112"/>
      <c r="PZX38" s="112"/>
      <c r="PZY38" s="112"/>
      <c r="PZZ38" s="112"/>
      <c r="QAA38" s="112"/>
      <c r="QAB38" s="112"/>
      <c r="QAC38" s="112"/>
      <c r="QAD38" s="112"/>
      <c r="QAE38" s="112"/>
      <c r="QAF38" s="112"/>
      <c r="QAG38" s="112"/>
      <c r="QAH38" s="112"/>
      <c r="QAI38" s="112"/>
      <c r="QAJ38" s="112"/>
      <c r="QAK38" s="112"/>
      <c r="QAL38" s="112"/>
      <c r="QAM38" s="112"/>
      <c r="QAN38" s="112"/>
      <c r="QAO38" s="112"/>
      <c r="QAP38" s="112"/>
      <c r="QAQ38" s="112"/>
      <c r="QAR38" s="112"/>
      <c r="QAS38" s="112"/>
      <c r="QAT38" s="112"/>
      <c r="QAU38" s="112"/>
      <c r="QAV38" s="112"/>
      <c r="QAW38" s="112"/>
      <c r="QAX38" s="112"/>
      <c r="QAY38" s="112"/>
      <c r="QAZ38" s="112"/>
      <c r="QBA38" s="112"/>
      <c r="QBB38" s="112"/>
      <c r="QBC38" s="112"/>
      <c r="QBD38" s="112"/>
      <c r="QBE38" s="112"/>
      <c r="QBF38" s="112"/>
      <c r="QBG38" s="112"/>
      <c r="QBH38" s="112"/>
      <c r="QBI38" s="112"/>
      <c r="QBJ38" s="112"/>
      <c r="QBK38" s="112"/>
      <c r="QBL38" s="112"/>
      <c r="QBM38" s="112"/>
      <c r="QBN38" s="112"/>
      <c r="QBO38" s="112"/>
      <c r="QBP38" s="112"/>
      <c r="QBQ38" s="112"/>
      <c r="QBR38" s="112"/>
      <c r="QBS38" s="112"/>
      <c r="QBT38" s="112"/>
      <c r="QBU38" s="112"/>
      <c r="QBV38" s="112"/>
      <c r="QBW38" s="112"/>
      <c r="QBX38" s="112"/>
      <c r="QBY38" s="112"/>
      <c r="QBZ38" s="112"/>
      <c r="QCA38" s="112"/>
      <c r="QCB38" s="112"/>
      <c r="QCC38" s="112"/>
      <c r="QCD38" s="112"/>
      <c r="QCE38" s="112"/>
      <c r="QCF38" s="112"/>
      <c r="QCG38" s="112"/>
      <c r="QCH38" s="112"/>
      <c r="QCI38" s="112"/>
      <c r="QCJ38" s="112"/>
      <c r="QCK38" s="112"/>
      <c r="QCL38" s="112"/>
      <c r="QCM38" s="112"/>
      <c r="QCN38" s="112"/>
      <c r="QCO38" s="112"/>
      <c r="QCP38" s="112"/>
      <c r="QCQ38" s="112"/>
      <c r="QCR38" s="112"/>
      <c r="QCS38" s="112"/>
      <c r="QCT38" s="112"/>
      <c r="QCU38" s="112"/>
      <c r="QCV38" s="112"/>
      <c r="QCW38" s="112"/>
      <c r="QCX38" s="112"/>
      <c r="QCY38" s="112"/>
      <c r="QCZ38" s="112"/>
      <c r="QDA38" s="112"/>
      <c r="QDB38" s="112"/>
      <c r="QDC38" s="112"/>
      <c r="QDD38" s="112"/>
      <c r="QDE38" s="112"/>
      <c r="QDF38" s="112"/>
      <c r="QDG38" s="112"/>
      <c r="QDH38" s="112"/>
      <c r="QDI38" s="112"/>
      <c r="QDJ38" s="112"/>
      <c r="QDK38" s="112"/>
      <c r="QDL38" s="112"/>
      <c r="QDM38" s="112"/>
      <c r="QDN38" s="112"/>
      <c r="QDO38" s="112"/>
      <c r="QDP38" s="112"/>
      <c r="QDQ38" s="112"/>
      <c r="QDR38" s="112"/>
      <c r="QDS38" s="112"/>
      <c r="QDT38" s="112"/>
      <c r="QDU38" s="112"/>
      <c r="QDV38" s="112"/>
      <c r="QDW38" s="112"/>
      <c r="QDX38" s="112"/>
      <c r="QDY38" s="112"/>
      <c r="QDZ38" s="112"/>
      <c r="QEA38" s="112"/>
      <c r="QEB38" s="112"/>
      <c r="QEC38" s="112"/>
      <c r="QED38" s="112"/>
      <c r="QEE38" s="112"/>
      <c r="QEF38" s="112"/>
      <c r="QEG38" s="112"/>
      <c r="QEH38" s="112"/>
      <c r="QEI38" s="112"/>
      <c r="QEJ38" s="112"/>
      <c r="QEK38" s="112"/>
      <c r="QEL38" s="112"/>
      <c r="QEM38" s="112"/>
      <c r="QEN38" s="112"/>
      <c r="QEO38" s="112"/>
      <c r="QEP38" s="112"/>
      <c r="QEQ38" s="112"/>
      <c r="QER38" s="112"/>
      <c r="QES38" s="112"/>
      <c r="QET38" s="112"/>
      <c r="QEU38" s="112"/>
      <c r="QEV38" s="112"/>
      <c r="QEW38" s="112"/>
      <c r="QEX38" s="112"/>
      <c r="QEY38" s="112"/>
      <c r="QEZ38" s="112"/>
      <c r="QFA38" s="112"/>
      <c r="QFB38" s="112"/>
      <c r="QFC38" s="112"/>
      <c r="QFD38" s="112"/>
      <c r="QFE38" s="112"/>
      <c r="QFF38" s="112"/>
      <c r="QFG38" s="112"/>
      <c r="QFH38" s="112"/>
      <c r="QFI38" s="112"/>
      <c r="QFJ38" s="112"/>
      <c r="QFK38" s="112"/>
      <c r="QFL38" s="112"/>
      <c r="QFM38" s="112"/>
      <c r="QFN38" s="112"/>
      <c r="QFO38" s="112"/>
      <c r="QFP38" s="112"/>
      <c r="QFQ38" s="112"/>
      <c r="QFR38" s="112"/>
      <c r="QFS38" s="112"/>
      <c r="QFT38" s="112"/>
      <c r="QFU38" s="112"/>
      <c r="QFV38" s="112"/>
      <c r="QFW38" s="112"/>
      <c r="QFX38" s="112"/>
      <c r="QFY38" s="112"/>
      <c r="QFZ38" s="112"/>
      <c r="QGA38" s="112"/>
      <c r="QGB38" s="112"/>
      <c r="QGC38" s="112"/>
      <c r="QGD38" s="112"/>
      <c r="QGE38" s="112"/>
      <c r="QGF38" s="112"/>
      <c r="QGG38" s="112"/>
      <c r="QGH38" s="112"/>
      <c r="QGI38" s="112"/>
      <c r="QGJ38" s="112"/>
      <c r="QGK38" s="112"/>
      <c r="QGL38" s="112"/>
      <c r="QGM38" s="112"/>
      <c r="QGN38" s="112"/>
      <c r="QGO38" s="112"/>
      <c r="QGP38" s="112"/>
      <c r="QGQ38" s="112"/>
      <c r="QGR38" s="112"/>
      <c r="QGS38" s="112"/>
      <c r="QGT38" s="112"/>
      <c r="QGU38" s="112"/>
      <c r="QGV38" s="112"/>
      <c r="QGW38" s="112"/>
      <c r="QGX38" s="112"/>
      <c r="QGY38" s="112"/>
      <c r="QGZ38" s="112"/>
      <c r="QHA38" s="112"/>
      <c r="QHB38" s="112"/>
      <c r="QHC38" s="112"/>
      <c r="QHD38" s="112"/>
      <c r="QHE38" s="112"/>
      <c r="QHF38" s="112"/>
      <c r="QHG38" s="112"/>
      <c r="QHH38" s="112"/>
      <c r="QHI38" s="112"/>
      <c r="QHJ38" s="112"/>
      <c r="QHK38" s="112"/>
      <c r="QHL38" s="112"/>
      <c r="QHM38" s="112"/>
      <c r="QHN38" s="112"/>
      <c r="QHO38" s="112"/>
      <c r="QHP38" s="112"/>
      <c r="QHQ38" s="112"/>
      <c r="QHR38" s="112"/>
      <c r="QHS38" s="112"/>
      <c r="QHT38" s="112"/>
      <c r="QHU38" s="112"/>
      <c r="QHV38" s="112"/>
      <c r="QHW38" s="112"/>
      <c r="QHX38" s="112"/>
      <c r="QHY38" s="112"/>
      <c r="QHZ38" s="112"/>
      <c r="QIA38" s="112"/>
      <c r="QIB38" s="112"/>
      <c r="QIC38" s="112"/>
      <c r="QID38" s="112"/>
      <c r="QIE38" s="112"/>
      <c r="QIF38" s="112"/>
      <c r="QIG38" s="112"/>
      <c r="QIH38" s="112"/>
      <c r="QII38" s="112"/>
      <c r="QIJ38" s="112"/>
      <c r="QIK38" s="112"/>
      <c r="QIL38" s="112"/>
      <c r="QIM38" s="112"/>
      <c r="QIN38" s="112"/>
      <c r="QIO38" s="112"/>
      <c r="QIP38" s="112"/>
      <c r="QIQ38" s="112"/>
      <c r="QIR38" s="112"/>
      <c r="QIS38" s="112"/>
      <c r="QIT38" s="112"/>
      <c r="QIU38" s="112"/>
      <c r="QIV38" s="112"/>
      <c r="QIW38" s="112"/>
      <c r="QIX38" s="112"/>
      <c r="QIY38" s="112"/>
      <c r="QIZ38" s="112"/>
      <c r="QJA38" s="112"/>
      <c r="QJB38" s="112"/>
      <c r="QJC38" s="112"/>
      <c r="QJD38" s="112"/>
      <c r="QJE38" s="112"/>
      <c r="QJF38" s="112"/>
      <c r="QJG38" s="112"/>
      <c r="QJH38" s="112"/>
      <c r="QJI38" s="112"/>
      <c r="QJJ38" s="112"/>
      <c r="QJK38" s="112"/>
      <c r="QJL38" s="112"/>
      <c r="QJM38" s="112"/>
      <c r="QJN38" s="112"/>
      <c r="QJO38" s="112"/>
      <c r="QJP38" s="112"/>
      <c r="QJQ38" s="112"/>
      <c r="QJR38" s="112"/>
      <c r="QJS38" s="112"/>
      <c r="QJT38" s="112"/>
      <c r="QJU38" s="112"/>
      <c r="QJV38" s="112"/>
      <c r="QJW38" s="112"/>
      <c r="QJX38" s="112"/>
      <c r="QJY38" s="112"/>
      <c r="QJZ38" s="112"/>
      <c r="QKA38" s="112"/>
      <c r="QKB38" s="112"/>
      <c r="QKC38" s="112"/>
      <c r="QKD38" s="112"/>
      <c r="QKE38" s="112"/>
      <c r="QKF38" s="112"/>
      <c r="QKG38" s="112"/>
      <c r="QKH38" s="112"/>
      <c r="QKI38" s="112"/>
      <c r="QKJ38" s="112"/>
      <c r="QKK38" s="112"/>
      <c r="QKL38" s="112"/>
      <c r="QKM38" s="112"/>
      <c r="QKN38" s="112"/>
      <c r="QKO38" s="112"/>
      <c r="QKP38" s="112"/>
      <c r="QKQ38" s="112"/>
      <c r="QKR38" s="112"/>
      <c r="QKS38" s="112"/>
      <c r="QKT38" s="112"/>
      <c r="QKU38" s="112"/>
      <c r="QKV38" s="112"/>
      <c r="QKW38" s="112"/>
      <c r="QKX38" s="112"/>
      <c r="QKY38" s="112"/>
      <c r="QKZ38" s="112"/>
      <c r="QLA38" s="112"/>
      <c r="QLB38" s="112"/>
      <c r="QLC38" s="112"/>
      <c r="QLD38" s="112"/>
      <c r="QLE38" s="112"/>
      <c r="QLF38" s="112"/>
      <c r="QLG38" s="112"/>
      <c r="QLH38" s="112"/>
      <c r="QLI38" s="112"/>
      <c r="QLJ38" s="112"/>
      <c r="QLK38" s="112"/>
      <c r="QLL38" s="112"/>
      <c r="QLM38" s="112"/>
      <c r="QLN38" s="112"/>
      <c r="QLO38" s="112"/>
      <c r="QLP38" s="112"/>
      <c r="QLQ38" s="112"/>
      <c r="QLR38" s="112"/>
      <c r="QLS38" s="112"/>
      <c r="QLT38" s="112"/>
      <c r="QLU38" s="112"/>
      <c r="QLV38" s="112"/>
      <c r="QLW38" s="112"/>
      <c r="QLX38" s="112"/>
      <c r="QLY38" s="112"/>
      <c r="QLZ38" s="112"/>
      <c r="QMA38" s="112"/>
      <c r="QMB38" s="112"/>
      <c r="QMC38" s="112"/>
      <c r="QMD38" s="112"/>
      <c r="QME38" s="112"/>
      <c r="QMF38" s="112"/>
      <c r="QMG38" s="112"/>
      <c r="QMH38" s="112"/>
      <c r="QMI38" s="112"/>
      <c r="QMJ38" s="112"/>
      <c r="QMK38" s="112"/>
      <c r="QML38" s="112"/>
      <c r="QMM38" s="112"/>
      <c r="QMN38" s="112"/>
      <c r="QMO38" s="112"/>
      <c r="QMP38" s="112"/>
      <c r="QMQ38" s="112"/>
      <c r="QMR38" s="112"/>
      <c r="QMS38" s="112"/>
      <c r="QMT38" s="112"/>
      <c r="QMU38" s="112"/>
      <c r="QMV38" s="112"/>
      <c r="QMW38" s="112"/>
      <c r="QMX38" s="112"/>
      <c r="QMY38" s="112"/>
      <c r="QMZ38" s="112"/>
      <c r="QNA38" s="112"/>
      <c r="QNB38" s="112"/>
      <c r="QNC38" s="112"/>
      <c r="QND38" s="112"/>
      <c r="QNE38" s="112"/>
      <c r="QNF38" s="112"/>
      <c r="QNG38" s="112"/>
      <c r="QNH38" s="112"/>
      <c r="QNI38" s="112"/>
      <c r="QNJ38" s="112"/>
      <c r="QNK38" s="112"/>
      <c r="QNL38" s="112"/>
      <c r="QNM38" s="112"/>
      <c r="QNN38" s="112"/>
      <c r="QNO38" s="112"/>
      <c r="QNP38" s="112"/>
      <c r="QNQ38" s="112"/>
      <c r="QNR38" s="112"/>
      <c r="QNS38" s="112"/>
      <c r="QNT38" s="112"/>
      <c r="QNU38" s="112"/>
      <c r="QNV38" s="112"/>
      <c r="QNW38" s="112"/>
      <c r="QNX38" s="112"/>
      <c r="QNY38" s="112"/>
      <c r="QNZ38" s="112"/>
      <c r="QOA38" s="112"/>
      <c r="QOB38" s="112"/>
      <c r="QOC38" s="112"/>
      <c r="QOD38" s="112"/>
      <c r="QOE38" s="112"/>
      <c r="QOF38" s="112"/>
      <c r="QOG38" s="112"/>
      <c r="QOH38" s="112"/>
      <c r="QOI38" s="112"/>
      <c r="QOJ38" s="112"/>
      <c r="QOK38" s="112"/>
      <c r="QOL38" s="112"/>
      <c r="QOM38" s="112"/>
      <c r="QON38" s="112"/>
      <c r="QOO38" s="112"/>
      <c r="QOP38" s="112"/>
      <c r="QOQ38" s="112"/>
      <c r="QOR38" s="112"/>
      <c r="QOS38" s="112"/>
      <c r="QOT38" s="112"/>
      <c r="QOU38" s="112"/>
      <c r="QOV38" s="112"/>
      <c r="QOW38" s="112"/>
      <c r="QOX38" s="112"/>
      <c r="QOY38" s="112"/>
      <c r="QOZ38" s="112"/>
      <c r="QPA38" s="112"/>
      <c r="QPB38" s="112"/>
      <c r="QPC38" s="112"/>
      <c r="QPD38" s="112"/>
      <c r="QPE38" s="112"/>
      <c r="QPF38" s="112"/>
      <c r="QPG38" s="112"/>
      <c r="QPH38" s="112"/>
      <c r="QPI38" s="112"/>
      <c r="QPJ38" s="112"/>
      <c r="QPK38" s="112"/>
      <c r="QPL38" s="112"/>
      <c r="QPM38" s="112"/>
      <c r="QPN38" s="112"/>
      <c r="QPO38" s="112"/>
      <c r="QPP38" s="112"/>
      <c r="QPQ38" s="112"/>
      <c r="QPR38" s="112"/>
      <c r="QPS38" s="112"/>
      <c r="QPT38" s="112"/>
      <c r="QPU38" s="112"/>
      <c r="QPV38" s="112"/>
      <c r="QPW38" s="112"/>
      <c r="QPX38" s="112"/>
      <c r="QPY38" s="112"/>
      <c r="QPZ38" s="112"/>
      <c r="QQA38" s="112"/>
      <c r="QQB38" s="112"/>
      <c r="QQC38" s="112"/>
      <c r="QQD38" s="112"/>
      <c r="QQE38" s="112"/>
      <c r="QQF38" s="112"/>
      <c r="QQG38" s="112"/>
      <c r="QQH38" s="112"/>
      <c r="QQI38" s="112"/>
      <c r="QQJ38" s="112"/>
      <c r="QQK38" s="112"/>
      <c r="QQL38" s="112"/>
      <c r="QQM38" s="112"/>
      <c r="QQN38" s="112"/>
      <c r="QQO38" s="112"/>
      <c r="QQP38" s="112"/>
      <c r="QQQ38" s="112"/>
      <c r="QQR38" s="112"/>
      <c r="QQS38" s="112"/>
      <c r="QQT38" s="112"/>
      <c r="QQU38" s="112"/>
      <c r="QQV38" s="112"/>
      <c r="QQW38" s="112"/>
      <c r="QQX38" s="112"/>
      <c r="QQY38" s="112"/>
      <c r="QQZ38" s="112"/>
      <c r="QRA38" s="112"/>
      <c r="QRB38" s="112"/>
      <c r="QRC38" s="112"/>
      <c r="QRD38" s="112"/>
      <c r="QRE38" s="112"/>
      <c r="QRF38" s="112"/>
      <c r="QRG38" s="112"/>
      <c r="QRH38" s="112"/>
      <c r="QRI38" s="112"/>
      <c r="QRJ38" s="112"/>
      <c r="QRK38" s="112"/>
      <c r="QRL38" s="112"/>
      <c r="QRM38" s="112"/>
      <c r="QRN38" s="112"/>
      <c r="QRO38" s="112"/>
      <c r="QRP38" s="112"/>
      <c r="QRQ38" s="112"/>
      <c r="QRR38" s="112"/>
      <c r="QRS38" s="112"/>
      <c r="QRT38" s="112"/>
      <c r="QRU38" s="112"/>
      <c r="QRV38" s="112"/>
      <c r="QRW38" s="112"/>
      <c r="QRX38" s="112"/>
      <c r="QRY38" s="112"/>
      <c r="QRZ38" s="112"/>
      <c r="QSA38" s="112"/>
      <c r="QSB38" s="112"/>
      <c r="QSC38" s="112"/>
      <c r="QSD38" s="112"/>
      <c r="QSE38" s="112"/>
      <c r="QSF38" s="112"/>
      <c r="QSG38" s="112"/>
      <c r="QSH38" s="112"/>
      <c r="QSI38" s="112"/>
      <c r="QSJ38" s="112"/>
      <c r="QSK38" s="112"/>
      <c r="QSL38" s="112"/>
      <c r="QSM38" s="112"/>
      <c r="QSN38" s="112"/>
      <c r="QSO38" s="112"/>
      <c r="QSP38" s="112"/>
      <c r="QSQ38" s="112"/>
      <c r="QSR38" s="112"/>
      <c r="QSS38" s="112"/>
      <c r="QST38" s="112"/>
      <c r="QSU38" s="112"/>
      <c r="QSV38" s="112"/>
      <c r="QSW38" s="112"/>
      <c r="QSX38" s="112"/>
      <c r="QSY38" s="112"/>
      <c r="QSZ38" s="112"/>
      <c r="QTA38" s="112"/>
      <c r="QTB38" s="112"/>
      <c r="QTC38" s="112"/>
      <c r="QTD38" s="112"/>
      <c r="QTE38" s="112"/>
      <c r="QTF38" s="112"/>
      <c r="QTG38" s="112"/>
      <c r="QTH38" s="112"/>
      <c r="QTI38" s="112"/>
      <c r="QTJ38" s="112"/>
      <c r="QTK38" s="112"/>
      <c r="QTL38" s="112"/>
      <c r="QTM38" s="112"/>
      <c r="QTN38" s="112"/>
      <c r="QTO38" s="112"/>
      <c r="QTP38" s="112"/>
      <c r="QTQ38" s="112"/>
      <c r="QTR38" s="112"/>
      <c r="QTS38" s="112"/>
      <c r="QTT38" s="112"/>
      <c r="QTU38" s="112"/>
      <c r="QTV38" s="112"/>
      <c r="QTW38" s="112"/>
      <c r="QTX38" s="112"/>
      <c r="QTY38" s="112"/>
      <c r="QTZ38" s="112"/>
      <c r="QUA38" s="112"/>
      <c r="QUB38" s="112"/>
      <c r="QUC38" s="112"/>
      <c r="QUD38" s="112"/>
      <c r="QUE38" s="112"/>
      <c r="QUF38" s="112"/>
      <c r="QUG38" s="112"/>
      <c r="QUH38" s="112"/>
      <c r="QUI38" s="112"/>
      <c r="QUJ38" s="112"/>
      <c r="QUK38" s="112"/>
      <c r="QUL38" s="112"/>
      <c r="QUM38" s="112"/>
      <c r="QUN38" s="112"/>
      <c r="QUO38" s="112"/>
      <c r="QUP38" s="112"/>
      <c r="QUQ38" s="112"/>
      <c r="QUR38" s="112"/>
      <c r="QUS38" s="112"/>
      <c r="QUT38" s="112"/>
      <c r="QUU38" s="112"/>
      <c r="QUV38" s="112"/>
      <c r="QUW38" s="112"/>
      <c r="QUX38" s="112"/>
      <c r="QUY38" s="112"/>
      <c r="QUZ38" s="112"/>
      <c r="QVA38" s="112"/>
      <c r="QVB38" s="112"/>
      <c r="QVC38" s="112"/>
      <c r="QVD38" s="112"/>
      <c r="QVE38" s="112"/>
      <c r="QVF38" s="112"/>
      <c r="QVG38" s="112"/>
      <c r="QVH38" s="112"/>
      <c r="QVI38" s="112"/>
      <c r="QVJ38" s="112"/>
      <c r="QVK38" s="112"/>
      <c r="QVL38" s="112"/>
      <c r="QVM38" s="112"/>
      <c r="QVN38" s="112"/>
      <c r="QVO38" s="112"/>
      <c r="QVP38" s="112"/>
      <c r="QVQ38" s="112"/>
      <c r="QVR38" s="112"/>
      <c r="QVS38" s="112"/>
      <c r="QVT38" s="112"/>
      <c r="QVU38" s="112"/>
      <c r="QVV38" s="112"/>
      <c r="QVW38" s="112"/>
      <c r="QVX38" s="112"/>
      <c r="QVY38" s="112"/>
      <c r="QVZ38" s="112"/>
      <c r="QWA38" s="112"/>
      <c r="QWB38" s="112"/>
      <c r="QWC38" s="112"/>
      <c r="QWD38" s="112"/>
      <c r="QWE38" s="112"/>
      <c r="QWF38" s="112"/>
      <c r="QWG38" s="112"/>
      <c r="QWH38" s="112"/>
      <c r="QWI38" s="112"/>
      <c r="QWJ38" s="112"/>
      <c r="QWK38" s="112"/>
      <c r="QWL38" s="112"/>
      <c r="QWM38" s="112"/>
      <c r="QWN38" s="112"/>
      <c r="QWO38" s="112"/>
      <c r="QWP38" s="112"/>
      <c r="QWQ38" s="112"/>
      <c r="QWR38" s="112"/>
      <c r="QWS38" s="112"/>
      <c r="QWT38" s="112"/>
      <c r="QWU38" s="112"/>
      <c r="QWV38" s="112"/>
      <c r="QWW38" s="112"/>
      <c r="QWX38" s="112"/>
      <c r="QWY38" s="112"/>
      <c r="QWZ38" s="112"/>
      <c r="QXA38" s="112"/>
      <c r="QXB38" s="112"/>
      <c r="QXC38" s="112"/>
      <c r="QXD38" s="112"/>
      <c r="QXE38" s="112"/>
      <c r="QXF38" s="112"/>
      <c r="QXG38" s="112"/>
      <c r="QXH38" s="112"/>
      <c r="QXI38" s="112"/>
      <c r="QXJ38" s="112"/>
      <c r="QXK38" s="112"/>
      <c r="QXL38" s="112"/>
      <c r="QXM38" s="112"/>
      <c r="QXN38" s="112"/>
      <c r="QXO38" s="112"/>
      <c r="QXP38" s="112"/>
      <c r="QXQ38" s="112"/>
      <c r="QXR38" s="112"/>
      <c r="QXS38" s="112"/>
      <c r="QXT38" s="112"/>
      <c r="QXU38" s="112"/>
      <c r="QXV38" s="112"/>
      <c r="QXW38" s="112"/>
      <c r="QXX38" s="112"/>
      <c r="QXY38" s="112"/>
      <c r="QXZ38" s="112"/>
      <c r="QYA38" s="112"/>
      <c r="QYB38" s="112"/>
      <c r="QYC38" s="112"/>
      <c r="QYD38" s="112"/>
      <c r="QYE38" s="112"/>
      <c r="QYF38" s="112"/>
      <c r="QYG38" s="112"/>
      <c r="QYH38" s="112"/>
      <c r="QYI38" s="112"/>
      <c r="QYJ38" s="112"/>
      <c r="QYK38" s="112"/>
      <c r="QYL38" s="112"/>
      <c r="QYM38" s="112"/>
      <c r="QYN38" s="112"/>
      <c r="QYO38" s="112"/>
      <c r="QYP38" s="112"/>
      <c r="QYQ38" s="112"/>
      <c r="QYR38" s="112"/>
      <c r="QYS38" s="112"/>
      <c r="QYT38" s="112"/>
      <c r="QYU38" s="112"/>
      <c r="QYV38" s="112"/>
      <c r="QYW38" s="112"/>
      <c r="QYX38" s="112"/>
      <c r="QYY38" s="112"/>
      <c r="QYZ38" s="112"/>
      <c r="QZA38" s="112"/>
      <c r="QZB38" s="112"/>
      <c r="QZC38" s="112"/>
      <c r="QZD38" s="112"/>
      <c r="QZE38" s="112"/>
      <c r="QZF38" s="112"/>
      <c r="QZG38" s="112"/>
      <c r="QZH38" s="112"/>
      <c r="QZI38" s="112"/>
      <c r="QZJ38" s="112"/>
      <c r="QZK38" s="112"/>
      <c r="QZL38" s="112"/>
      <c r="QZM38" s="112"/>
      <c r="QZN38" s="112"/>
      <c r="QZO38" s="112"/>
      <c r="QZP38" s="112"/>
      <c r="QZQ38" s="112"/>
      <c r="QZR38" s="112"/>
      <c r="QZS38" s="112"/>
      <c r="QZT38" s="112"/>
      <c r="QZU38" s="112"/>
      <c r="QZV38" s="112"/>
      <c r="QZW38" s="112"/>
      <c r="QZX38" s="112"/>
      <c r="QZY38" s="112"/>
      <c r="QZZ38" s="112"/>
      <c r="RAA38" s="112"/>
      <c r="RAB38" s="112"/>
      <c r="RAC38" s="112"/>
      <c r="RAD38" s="112"/>
      <c r="RAE38" s="112"/>
      <c r="RAF38" s="112"/>
      <c r="RAG38" s="112"/>
      <c r="RAH38" s="112"/>
      <c r="RAI38" s="112"/>
      <c r="RAJ38" s="112"/>
      <c r="RAK38" s="112"/>
      <c r="RAL38" s="112"/>
      <c r="RAM38" s="112"/>
      <c r="RAN38" s="112"/>
      <c r="RAO38" s="112"/>
      <c r="RAP38" s="112"/>
      <c r="RAQ38" s="112"/>
      <c r="RAR38" s="112"/>
      <c r="RAS38" s="112"/>
      <c r="RAT38" s="112"/>
      <c r="RAU38" s="112"/>
      <c r="RAV38" s="112"/>
      <c r="RAW38" s="112"/>
      <c r="RAX38" s="112"/>
      <c r="RAY38" s="112"/>
      <c r="RAZ38" s="112"/>
      <c r="RBA38" s="112"/>
      <c r="RBB38" s="112"/>
      <c r="RBC38" s="112"/>
      <c r="RBD38" s="112"/>
      <c r="RBE38" s="112"/>
      <c r="RBF38" s="112"/>
      <c r="RBG38" s="112"/>
      <c r="RBH38" s="112"/>
      <c r="RBI38" s="112"/>
      <c r="RBJ38" s="112"/>
      <c r="RBK38" s="112"/>
      <c r="RBL38" s="112"/>
      <c r="RBM38" s="112"/>
      <c r="RBN38" s="112"/>
      <c r="RBO38" s="112"/>
      <c r="RBP38" s="112"/>
      <c r="RBQ38" s="112"/>
      <c r="RBR38" s="112"/>
      <c r="RBS38" s="112"/>
      <c r="RBT38" s="112"/>
      <c r="RBU38" s="112"/>
      <c r="RBV38" s="112"/>
      <c r="RBW38" s="112"/>
      <c r="RBX38" s="112"/>
      <c r="RBY38" s="112"/>
      <c r="RBZ38" s="112"/>
      <c r="RCA38" s="112"/>
      <c r="RCB38" s="112"/>
      <c r="RCC38" s="112"/>
      <c r="RCD38" s="112"/>
      <c r="RCE38" s="112"/>
      <c r="RCF38" s="112"/>
      <c r="RCG38" s="112"/>
      <c r="RCH38" s="112"/>
      <c r="RCI38" s="112"/>
      <c r="RCJ38" s="112"/>
      <c r="RCK38" s="112"/>
      <c r="RCL38" s="112"/>
      <c r="RCM38" s="112"/>
      <c r="RCN38" s="112"/>
      <c r="RCO38" s="112"/>
      <c r="RCP38" s="112"/>
      <c r="RCQ38" s="112"/>
      <c r="RCR38" s="112"/>
      <c r="RCS38" s="112"/>
      <c r="RCT38" s="112"/>
      <c r="RCU38" s="112"/>
      <c r="RCV38" s="112"/>
      <c r="RCW38" s="112"/>
      <c r="RCX38" s="112"/>
      <c r="RCY38" s="112"/>
      <c r="RCZ38" s="112"/>
      <c r="RDA38" s="112"/>
      <c r="RDB38" s="112"/>
      <c r="RDC38" s="112"/>
      <c r="RDD38" s="112"/>
      <c r="RDE38" s="112"/>
      <c r="RDF38" s="112"/>
      <c r="RDG38" s="112"/>
      <c r="RDH38" s="112"/>
      <c r="RDI38" s="112"/>
      <c r="RDJ38" s="112"/>
      <c r="RDK38" s="112"/>
      <c r="RDL38" s="112"/>
      <c r="RDM38" s="112"/>
      <c r="RDN38" s="112"/>
      <c r="RDO38" s="112"/>
      <c r="RDP38" s="112"/>
      <c r="RDQ38" s="112"/>
      <c r="RDR38" s="112"/>
      <c r="RDS38" s="112"/>
      <c r="RDT38" s="112"/>
      <c r="RDU38" s="112"/>
      <c r="RDV38" s="112"/>
      <c r="RDW38" s="112"/>
      <c r="RDX38" s="112"/>
      <c r="RDY38" s="112"/>
      <c r="RDZ38" s="112"/>
      <c r="REA38" s="112"/>
      <c r="REB38" s="112"/>
      <c r="REC38" s="112"/>
      <c r="RED38" s="112"/>
      <c r="REE38" s="112"/>
      <c r="REF38" s="112"/>
      <c r="REG38" s="112"/>
      <c r="REH38" s="112"/>
      <c r="REI38" s="112"/>
      <c r="REJ38" s="112"/>
      <c r="REK38" s="112"/>
      <c r="REL38" s="112"/>
      <c r="REM38" s="112"/>
      <c r="REN38" s="112"/>
      <c r="REO38" s="112"/>
      <c r="REP38" s="112"/>
      <c r="REQ38" s="112"/>
      <c r="RER38" s="112"/>
      <c r="RES38" s="112"/>
      <c r="RET38" s="112"/>
      <c r="REU38" s="112"/>
      <c r="REV38" s="112"/>
      <c r="REW38" s="112"/>
      <c r="REX38" s="112"/>
      <c r="REY38" s="112"/>
      <c r="REZ38" s="112"/>
      <c r="RFA38" s="112"/>
      <c r="RFB38" s="112"/>
      <c r="RFC38" s="112"/>
      <c r="RFD38" s="112"/>
      <c r="RFE38" s="112"/>
      <c r="RFF38" s="112"/>
      <c r="RFG38" s="112"/>
      <c r="RFH38" s="112"/>
      <c r="RFI38" s="112"/>
      <c r="RFJ38" s="112"/>
      <c r="RFK38" s="112"/>
      <c r="RFL38" s="112"/>
      <c r="RFM38" s="112"/>
      <c r="RFN38" s="112"/>
      <c r="RFO38" s="112"/>
      <c r="RFP38" s="112"/>
      <c r="RFQ38" s="112"/>
      <c r="RFR38" s="112"/>
      <c r="RFS38" s="112"/>
      <c r="RFT38" s="112"/>
      <c r="RFU38" s="112"/>
      <c r="RFV38" s="112"/>
      <c r="RFW38" s="112"/>
      <c r="RFX38" s="112"/>
      <c r="RFY38" s="112"/>
      <c r="RFZ38" s="112"/>
      <c r="RGA38" s="112"/>
      <c r="RGB38" s="112"/>
      <c r="RGC38" s="112"/>
      <c r="RGD38" s="112"/>
      <c r="RGE38" s="112"/>
      <c r="RGF38" s="112"/>
      <c r="RGG38" s="112"/>
      <c r="RGH38" s="112"/>
      <c r="RGI38" s="112"/>
      <c r="RGJ38" s="112"/>
      <c r="RGK38" s="112"/>
      <c r="RGL38" s="112"/>
      <c r="RGM38" s="112"/>
      <c r="RGN38" s="112"/>
      <c r="RGO38" s="112"/>
      <c r="RGP38" s="112"/>
      <c r="RGQ38" s="112"/>
      <c r="RGR38" s="112"/>
      <c r="RGS38" s="112"/>
      <c r="RGT38" s="112"/>
      <c r="RGU38" s="112"/>
      <c r="RGV38" s="112"/>
      <c r="RGW38" s="112"/>
      <c r="RGX38" s="112"/>
      <c r="RGY38" s="112"/>
      <c r="RGZ38" s="112"/>
      <c r="RHA38" s="112"/>
      <c r="RHB38" s="112"/>
      <c r="RHC38" s="112"/>
      <c r="RHD38" s="112"/>
      <c r="RHE38" s="112"/>
      <c r="RHF38" s="112"/>
      <c r="RHG38" s="112"/>
      <c r="RHH38" s="112"/>
      <c r="RHI38" s="112"/>
      <c r="RHJ38" s="112"/>
      <c r="RHK38" s="112"/>
      <c r="RHL38" s="112"/>
      <c r="RHM38" s="112"/>
      <c r="RHN38" s="112"/>
      <c r="RHO38" s="112"/>
      <c r="RHP38" s="112"/>
      <c r="RHQ38" s="112"/>
      <c r="RHR38" s="112"/>
      <c r="RHS38" s="112"/>
      <c r="RHT38" s="112"/>
      <c r="RHU38" s="112"/>
      <c r="RHV38" s="112"/>
      <c r="RHW38" s="112"/>
      <c r="RHX38" s="112"/>
      <c r="RHY38" s="112"/>
      <c r="RHZ38" s="112"/>
      <c r="RIA38" s="112"/>
      <c r="RIB38" s="112"/>
      <c r="RIC38" s="112"/>
      <c r="RID38" s="112"/>
      <c r="RIE38" s="112"/>
      <c r="RIF38" s="112"/>
      <c r="RIG38" s="112"/>
      <c r="RIH38" s="112"/>
      <c r="RII38" s="112"/>
      <c r="RIJ38" s="112"/>
      <c r="RIK38" s="112"/>
      <c r="RIL38" s="112"/>
      <c r="RIM38" s="112"/>
      <c r="RIN38" s="112"/>
      <c r="RIO38" s="112"/>
      <c r="RIP38" s="112"/>
      <c r="RIQ38" s="112"/>
      <c r="RIR38" s="112"/>
      <c r="RIS38" s="112"/>
      <c r="RIT38" s="112"/>
      <c r="RIU38" s="112"/>
      <c r="RIV38" s="112"/>
      <c r="RIW38" s="112"/>
      <c r="RIX38" s="112"/>
      <c r="RIY38" s="112"/>
      <c r="RIZ38" s="112"/>
      <c r="RJA38" s="112"/>
      <c r="RJB38" s="112"/>
      <c r="RJC38" s="112"/>
      <c r="RJD38" s="112"/>
      <c r="RJE38" s="112"/>
      <c r="RJF38" s="112"/>
      <c r="RJG38" s="112"/>
      <c r="RJH38" s="112"/>
      <c r="RJI38" s="112"/>
      <c r="RJJ38" s="112"/>
      <c r="RJK38" s="112"/>
      <c r="RJL38" s="112"/>
      <c r="RJM38" s="112"/>
      <c r="RJN38" s="112"/>
      <c r="RJO38" s="112"/>
      <c r="RJP38" s="112"/>
      <c r="RJQ38" s="112"/>
      <c r="RJR38" s="112"/>
      <c r="RJS38" s="112"/>
      <c r="RJT38" s="112"/>
      <c r="RJU38" s="112"/>
      <c r="RJV38" s="112"/>
      <c r="RJW38" s="112"/>
      <c r="RJX38" s="112"/>
      <c r="RJY38" s="112"/>
      <c r="RJZ38" s="112"/>
      <c r="RKA38" s="112"/>
      <c r="RKB38" s="112"/>
      <c r="RKC38" s="112"/>
      <c r="RKD38" s="112"/>
      <c r="RKE38" s="112"/>
      <c r="RKF38" s="112"/>
      <c r="RKG38" s="112"/>
      <c r="RKH38" s="112"/>
      <c r="RKI38" s="112"/>
      <c r="RKJ38" s="112"/>
      <c r="RKK38" s="112"/>
      <c r="RKL38" s="112"/>
      <c r="RKM38" s="112"/>
      <c r="RKN38" s="112"/>
      <c r="RKO38" s="112"/>
      <c r="RKP38" s="112"/>
      <c r="RKQ38" s="112"/>
      <c r="RKR38" s="112"/>
      <c r="RKS38" s="112"/>
      <c r="RKT38" s="112"/>
      <c r="RKU38" s="112"/>
      <c r="RKV38" s="112"/>
      <c r="RKW38" s="112"/>
      <c r="RKX38" s="112"/>
      <c r="RKY38" s="112"/>
      <c r="RKZ38" s="112"/>
      <c r="RLA38" s="112"/>
      <c r="RLB38" s="112"/>
      <c r="RLC38" s="112"/>
      <c r="RLD38" s="112"/>
      <c r="RLE38" s="112"/>
      <c r="RLF38" s="112"/>
      <c r="RLG38" s="112"/>
      <c r="RLH38" s="112"/>
      <c r="RLI38" s="112"/>
      <c r="RLJ38" s="112"/>
      <c r="RLK38" s="112"/>
      <c r="RLL38" s="112"/>
      <c r="RLM38" s="112"/>
      <c r="RLN38" s="112"/>
      <c r="RLO38" s="112"/>
      <c r="RLP38" s="112"/>
      <c r="RLQ38" s="112"/>
      <c r="RLR38" s="112"/>
      <c r="RLS38" s="112"/>
      <c r="RLT38" s="112"/>
      <c r="RLU38" s="112"/>
      <c r="RLV38" s="112"/>
      <c r="RLW38" s="112"/>
      <c r="RLX38" s="112"/>
      <c r="RLY38" s="112"/>
      <c r="RLZ38" s="112"/>
      <c r="RMA38" s="112"/>
      <c r="RMB38" s="112"/>
      <c r="RMC38" s="112"/>
      <c r="RMD38" s="112"/>
      <c r="RME38" s="112"/>
      <c r="RMF38" s="112"/>
      <c r="RMG38" s="112"/>
      <c r="RMH38" s="112"/>
      <c r="RMI38" s="112"/>
      <c r="RMJ38" s="112"/>
      <c r="RMK38" s="112"/>
      <c r="RML38" s="112"/>
      <c r="RMM38" s="112"/>
      <c r="RMN38" s="112"/>
      <c r="RMO38" s="112"/>
      <c r="RMP38" s="112"/>
      <c r="RMQ38" s="112"/>
      <c r="RMR38" s="112"/>
      <c r="RMS38" s="112"/>
      <c r="RMT38" s="112"/>
      <c r="RMU38" s="112"/>
      <c r="RMV38" s="112"/>
      <c r="RMW38" s="112"/>
      <c r="RMX38" s="112"/>
      <c r="RMY38" s="112"/>
      <c r="RMZ38" s="112"/>
      <c r="RNA38" s="112"/>
      <c r="RNB38" s="112"/>
      <c r="RNC38" s="112"/>
      <c r="RND38" s="112"/>
      <c r="RNE38" s="112"/>
      <c r="RNF38" s="112"/>
      <c r="RNG38" s="112"/>
      <c r="RNH38" s="112"/>
      <c r="RNI38" s="112"/>
      <c r="RNJ38" s="112"/>
      <c r="RNK38" s="112"/>
      <c r="RNL38" s="112"/>
      <c r="RNM38" s="112"/>
      <c r="RNN38" s="112"/>
      <c r="RNO38" s="112"/>
      <c r="RNP38" s="112"/>
      <c r="RNQ38" s="112"/>
      <c r="RNR38" s="112"/>
      <c r="RNS38" s="112"/>
      <c r="RNT38" s="112"/>
      <c r="RNU38" s="112"/>
      <c r="RNV38" s="112"/>
      <c r="RNW38" s="112"/>
      <c r="RNX38" s="112"/>
      <c r="RNY38" s="112"/>
      <c r="RNZ38" s="112"/>
      <c r="ROA38" s="112"/>
      <c r="ROB38" s="112"/>
      <c r="ROC38" s="112"/>
      <c r="ROD38" s="112"/>
      <c r="ROE38" s="112"/>
      <c r="ROF38" s="112"/>
      <c r="ROG38" s="112"/>
      <c r="ROH38" s="112"/>
      <c r="ROI38" s="112"/>
      <c r="ROJ38" s="112"/>
      <c r="ROK38" s="112"/>
      <c r="ROL38" s="112"/>
      <c r="ROM38" s="112"/>
      <c r="RON38" s="112"/>
      <c r="ROO38" s="112"/>
      <c r="ROP38" s="112"/>
      <c r="ROQ38" s="112"/>
      <c r="ROR38" s="112"/>
      <c r="ROS38" s="112"/>
      <c r="ROT38" s="112"/>
      <c r="ROU38" s="112"/>
      <c r="ROV38" s="112"/>
      <c r="ROW38" s="112"/>
      <c r="ROX38" s="112"/>
      <c r="ROY38" s="112"/>
      <c r="ROZ38" s="112"/>
      <c r="RPA38" s="112"/>
      <c r="RPB38" s="112"/>
      <c r="RPC38" s="112"/>
      <c r="RPD38" s="112"/>
      <c r="RPE38" s="112"/>
      <c r="RPF38" s="112"/>
      <c r="RPG38" s="112"/>
      <c r="RPH38" s="112"/>
      <c r="RPI38" s="112"/>
      <c r="RPJ38" s="112"/>
      <c r="RPK38" s="112"/>
      <c r="RPL38" s="112"/>
      <c r="RPM38" s="112"/>
      <c r="RPN38" s="112"/>
      <c r="RPO38" s="112"/>
      <c r="RPP38" s="112"/>
      <c r="RPQ38" s="112"/>
      <c r="RPR38" s="112"/>
      <c r="RPS38" s="112"/>
      <c r="RPT38" s="112"/>
      <c r="RPU38" s="112"/>
      <c r="RPV38" s="112"/>
      <c r="RPW38" s="112"/>
      <c r="RPX38" s="112"/>
      <c r="RPY38" s="112"/>
      <c r="RPZ38" s="112"/>
      <c r="RQA38" s="112"/>
      <c r="RQB38" s="112"/>
      <c r="RQC38" s="112"/>
      <c r="RQD38" s="112"/>
      <c r="RQE38" s="112"/>
      <c r="RQF38" s="112"/>
      <c r="RQG38" s="112"/>
      <c r="RQH38" s="112"/>
      <c r="RQI38" s="112"/>
      <c r="RQJ38" s="112"/>
      <c r="RQK38" s="112"/>
      <c r="RQL38" s="112"/>
      <c r="RQM38" s="112"/>
      <c r="RQN38" s="112"/>
      <c r="RQO38" s="112"/>
      <c r="RQP38" s="112"/>
      <c r="RQQ38" s="112"/>
      <c r="RQR38" s="112"/>
      <c r="RQS38" s="112"/>
      <c r="RQT38" s="112"/>
      <c r="RQU38" s="112"/>
      <c r="RQV38" s="112"/>
      <c r="RQW38" s="112"/>
      <c r="RQX38" s="112"/>
      <c r="RQY38" s="112"/>
      <c r="RQZ38" s="112"/>
      <c r="RRA38" s="112"/>
      <c r="RRB38" s="112"/>
      <c r="RRC38" s="112"/>
      <c r="RRD38" s="112"/>
      <c r="RRE38" s="112"/>
      <c r="RRF38" s="112"/>
      <c r="RRG38" s="112"/>
      <c r="RRH38" s="112"/>
      <c r="RRI38" s="112"/>
      <c r="RRJ38" s="112"/>
      <c r="RRK38" s="112"/>
      <c r="RRL38" s="112"/>
      <c r="RRM38" s="112"/>
      <c r="RRN38" s="112"/>
      <c r="RRO38" s="112"/>
      <c r="RRP38" s="112"/>
      <c r="RRQ38" s="112"/>
      <c r="RRR38" s="112"/>
      <c r="RRS38" s="112"/>
      <c r="RRT38" s="112"/>
      <c r="RRU38" s="112"/>
      <c r="RRV38" s="112"/>
      <c r="RRW38" s="112"/>
      <c r="RRX38" s="112"/>
      <c r="RRY38" s="112"/>
      <c r="RRZ38" s="112"/>
      <c r="RSA38" s="112"/>
      <c r="RSB38" s="112"/>
      <c r="RSC38" s="112"/>
      <c r="RSD38" s="112"/>
      <c r="RSE38" s="112"/>
      <c r="RSF38" s="112"/>
      <c r="RSG38" s="112"/>
      <c r="RSH38" s="112"/>
      <c r="RSI38" s="112"/>
      <c r="RSJ38" s="112"/>
      <c r="RSK38" s="112"/>
      <c r="RSL38" s="112"/>
      <c r="RSM38" s="112"/>
      <c r="RSN38" s="112"/>
      <c r="RSO38" s="112"/>
      <c r="RSP38" s="112"/>
      <c r="RSQ38" s="112"/>
      <c r="RSR38" s="112"/>
      <c r="RSS38" s="112"/>
      <c r="RST38" s="112"/>
      <c r="RSU38" s="112"/>
      <c r="RSV38" s="112"/>
      <c r="RSW38" s="112"/>
      <c r="RSX38" s="112"/>
      <c r="RSY38" s="112"/>
      <c r="RSZ38" s="112"/>
      <c r="RTA38" s="112"/>
      <c r="RTB38" s="112"/>
      <c r="RTC38" s="112"/>
      <c r="RTD38" s="112"/>
      <c r="RTE38" s="112"/>
      <c r="RTF38" s="112"/>
      <c r="RTG38" s="112"/>
      <c r="RTH38" s="112"/>
      <c r="RTI38" s="112"/>
      <c r="RTJ38" s="112"/>
      <c r="RTK38" s="112"/>
      <c r="RTL38" s="112"/>
      <c r="RTM38" s="112"/>
      <c r="RTN38" s="112"/>
      <c r="RTO38" s="112"/>
      <c r="RTP38" s="112"/>
      <c r="RTQ38" s="112"/>
      <c r="RTR38" s="112"/>
      <c r="RTS38" s="112"/>
      <c r="RTT38" s="112"/>
      <c r="RTU38" s="112"/>
      <c r="RTV38" s="112"/>
      <c r="RTW38" s="112"/>
      <c r="RTX38" s="112"/>
      <c r="RTY38" s="112"/>
      <c r="RTZ38" s="112"/>
      <c r="RUA38" s="112"/>
      <c r="RUB38" s="112"/>
      <c r="RUC38" s="112"/>
      <c r="RUD38" s="112"/>
      <c r="RUE38" s="112"/>
      <c r="RUF38" s="112"/>
      <c r="RUG38" s="112"/>
      <c r="RUH38" s="112"/>
      <c r="RUI38" s="112"/>
      <c r="RUJ38" s="112"/>
      <c r="RUK38" s="112"/>
      <c r="RUL38" s="112"/>
      <c r="RUM38" s="112"/>
      <c r="RUN38" s="112"/>
      <c r="RUO38" s="112"/>
      <c r="RUP38" s="112"/>
      <c r="RUQ38" s="112"/>
      <c r="RUR38" s="112"/>
      <c r="RUS38" s="112"/>
      <c r="RUT38" s="112"/>
      <c r="RUU38" s="112"/>
      <c r="RUV38" s="112"/>
      <c r="RUW38" s="112"/>
      <c r="RUX38" s="112"/>
      <c r="RUY38" s="112"/>
      <c r="RUZ38" s="112"/>
      <c r="RVA38" s="112"/>
      <c r="RVB38" s="112"/>
      <c r="RVC38" s="112"/>
      <c r="RVD38" s="112"/>
      <c r="RVE38" s="112"/>
      <c r="RVF38" s="112"/>
      <c r="RVG38" s="112"/>
      <c r="RVH38" s="112"/>
      <c r="RVI38" s="112"/>
      <c r="RVJ38" s="112"/>
      <c r="RVK38" s="112"/>
      <c r="RVL38" s="112"/>
      <c r="RVM38" s="112"/>
      <c r="RVN38" s="112"/>
      <c r="RVO38" s="112"/>
      <c r="RVP38" s="112"/>
      <c r="RVQ38" s="112"/>
      <c r="RVR38" s="112"/>
      <c r="RVS38" s="112"/>
      <c r="RVT38" s="112"/>
      <c r="RVU38" s="112"/>
      <c r="RVV38" s="112"/>
      <c r="RVW38" s="112"/>
      <c r="RVX38" s="112"/>
      <c r="RVY38" s="112"/>
      <c r="RVZ38" s="112"/>
      <c r="RWA38" s="112"/>
      <c r="RWB38" s="112"/>
      <c r="RWC38" s="112"/>
      <c r="RWD38" s="112"/>
      <c r="RWE38" s="112"/>
      <c r="RWF38" s="112"/>
      <c r="RWG38" s="112"/>
      <c r="RWH38" s="112"/>
      <c r="RWI38" s="112"/>
      <c r="RWJ38" s="112"/>
      <c r="RWK38" s="112"/>
      <c r="RWL38" s="112"/>
      <c r="RWM38" s="112"/>
      <c r="RWN38" s="112"/>
      <c r="RWO38" s="112"/>
      <c r="RWP38" s="112"/>
      <c r="RWQ38" s="112"/>
      <c r="RWR38" s="112"/>
      <c r="RWS38" s="112"/>
      <c r="RWT38" s="112"/>
      <c r="RWU38" s="112"/>
      <c r="RWV38" s="112"/>
      <c r="RWW38" s="112"/>
      <c r="RWX38" s="112"/>
      <c r="RWY38" s="112"/>
      <c r="RWZ38" s="112"/>
      <c r="RXA38" s="112"/>
      <c r="RXB38" s="112"/>
      <c r="RXC38" s="112"/>
      <c r="RXD38" s="112"/>
      <c r="RXE38" s="112"/>
      <c r="RXF38" s="112"/>
      <c r="RXG38" s="112"/>
      <c r="RXH38" s="112"/>
      <c r="RXI38" s="112"/>
      <c r="RXJ38" s="112"/>
      <c r="RXK38" s="112"/>
      <c r="RXL38" s="112"/>
      <c r="RXM38" s="112"/>
      <c r="RXN38" s="112"/>
      <c r="RXO38" s="112"/>
      <c r="RXP38" s="112"/>
      <c r="RXQ38" s="112"/>
      <c r="RXR38" s="112"/>
      <c r="RXS38" s="112"/>
      <c r="RXT38" s="112"/>
      <c r="RXU38" s="112"/>
      <c r="RXV38" s="112"/>
      <c r="RXW38" s="112"/>
      <c r="RXX38" s="112"/>
      <c r="RXY38" s="112"/>
      <c r="RXZ38" s="112"/>
      <c r="RYA38" s="112"/>
      <c r="RYB38" s="112"/>
      <c r="RYC38" s="112"/>
      <c r="RYD38" s="112"/>
      <c r="RYE38" s="112"/>
      <c r="RYF38" s="112"/>
      <c r="RYG38" s="112"/>
      <c r="RYH38" s="112"/>
      <c r="RYI38" s="112"/>
      <c r="RYJ38" s="112"/>
      <c r="RYK38" s="112"/>
      <c r="RYL38" s="112"/>
      <c r="RYM38" s="112"/>
      <c r="RYN38" s="112"/>
      <c r="RYO38" s="112"/>
      <c r="RYP38" s="112"/>
      <c r="RYQ38" s="112"/>
      <c r="RYR38" s="112"/>
      <c r="RYS38" s="112"/>
      <c r="RYT38" s="112"/>
      <c r="RYU38" s="112"/>
      <c r="RYV38" s="112"/>
      <c r="RYW38" s="112"/>
      <c r="RYX38" s="112"/>
      <c r="RYY38" s="112"/>
      <c r="RYZ38" s="112"/>
      <c r="RZA38" s="112"/>
      <c r="RZB38" s="112"/>
      <c r="RZC38" s="112"/>
      <c r="RZD38" s="112"/>
      <c r="RZE38" s="112"/>
      <c r="RZF38" s="112"/>
      <c r="RZG38" s="112"/>
      <c r="RZH38" s="112"/>
      <c r="RZI38" s="112"/>
      <c r="RZJ38" s="112"/>
      <c r="RZK38" s="112"/>
      <c r="RZL38" s="112"/>
      <c r="RZM38" s="112"/>
      <c r="RZN38" s="112"/>
      <c r="RZO38" s="112"/>
      <c r="RZP38" s="112"/>
      <c r="RZQ38" s="112"/>
      <c r="RZR38" s="112"/>
      <c r="RZS38" s="112"/>
      <c r="RZT38" s="112"/>
      <c r="RZU38" s="112"/>
      <c r="RZV38" s="112"/>
      <c r="RZW38" s="112"/>
      <c r="RZX38" s="112"/>
      <c r="RZY38" s="112"/>
      <c r="RZZ38" s="112"/>
      <c r="SAA38" s="112"/>
      <c r="SAB38" s="112"/>
      <c r="SAC38" s="112"/>
      <c r="SAD38" s="112"/>
      <c r="SAE38" s="112"/>
      <c r="SAF38" s="112"/>
      <c r="SAG38" s="112"/>
      <c r="SAH38" s="112"/>
      <c r="SAI38" s="112"/>
      <c r="SAJ38" s="112"/>
      <c r="SAK38" s="112"/>
      <c r="SAL38" s="112"/>
      <c r="SAM38" s="112"/>
      <c r="SAN38" s="112"/>
      <c r="SAO38" s="112"/>
      <c r="SAP38" s="112"/>
      <c r="SAQ38" s="112"/>
      <c r="SAR38" s="112"/>
      <c r="SAS38" s="112"/>
      <c r="SAT38" s="112"/>
      <c r="SAU38" s="112"/>
      <c r="SAV38" s="112"/>
      <c r="SAW38" s="112"/>
      <c r="SAX38" s="112"/>
      <c r="SAY38" s="112"/>
      <c r="SAZ38" s="112"/>
      <c r="SBA38" s="112"/>
      <c r="SBB38" s="112"/>
      <c r="SBC38" s="112"/>
      <c r="SBD38" s="112"/>
      <c r="SBE38" s="112"/>
      <c r="SBF38" s="112"/>
      <c r="SBG38" s="112"/>
      <c r="SBH38" s="112"/>
      <c r="SBI38" s="112"/>
      <c r="SBJ38" s="112"/>
      <c r="SBK38" s="112"/>
      <c r="SBL38" s="112"/>
      <c r="SBM38" s="112"/>
      <c r="SBN38" s="112"/>
      <c r="SBO38" s="112"/>
      <c r="SBP38" s="112"/>
      <c r="SBQ38" s="112"/>
      <c r="SBR38" s="112"/>
      <c r="SBS38" s="112"/>
      <c r="SBT38" s="112"/>
      <c r="SBU38" s="112"/>
      <c r="SBV38" s="112"/>
      <c r="SBW38" s="112"/>
      <c r="SBX38" s="112"/>
      <c r="SBY38" s="112"/>
      <c r="SBZ38" s="112"/>
      <c r="SCA38" s="112"/>
      <c r="SCB38" s="112"/>
      <c r="SCC38" s="112"/>
      <c r="SCD38" s="112"/>
      <c r="SCE38" s="112"/>
      <c r="SCF38" s="112"/>
      <c r="SCG38" s="112"/>
      <c r="SCH38" s="112"/>
      <c r="SCI38" s="112"/>
      <c r="SCJ38" s="112"/>
      <c r="SCK38" s="112"/>
      <c r="SCL38" s="112"/>
      <c r="SCM38" s="112"/>
      <c r="SCN38" s="112"/>
      <c r="SCO38" s="112"/>
      <c r="SCP38" s="112"/>
      <c r="SCQ38" s="112"/>
      <c r="SCR38" s="112"/>
      <c r="SCS38" s="112"/>
      <c r="SCT38" s="112"/>
      <c r="SCU38" s="112"/>
      <c r="SCV38" s="112"/>
      <c r="SCW38" s="112"/>
      <c r="SCX38" s="112"/>
      <c r="SCY38" s="112"/>
      <c r="SCZ38" s="112"/>
      <c r="SDA38" s="112"/>
      <c r="SDB38" s="112"/>
      <c r="SDC38" s="112"/>
      <c r="SDD38" s="112"/>
      <c r="SDE38" s="112"/>
      <c r="SDF38" s="112"/>
      <c r="SDG38" s="112"/>
      <c r="SDH38" s="112"/>
      <c r="SDI38" s="112"/>
      <c r="SDJ38" s="112"/>
      <c r="SDK38" s="112"/>
      <c r="SDL38" s="112"/>
      <c r="SDM38" s="112"/>
      <c r="SDN38" s="112"/>
      <c r="SDO38" s="112"/>
      <c r="SDP38" s="112"/>
      <c r="SDQ38" s="112"/>
      <c r="SDR38" s="112"/>
      <c r="SDS38" s="112"/>
      <c r="SDT38" s="112"/>
      <c r="SDU38" s="112"/>
      <c r="SDV38" s="112"/>
      <c r="SDW38" s="112"/>
      <c r="SDX38" s="112"/>
      <c r="SDY38" s="112"/>
      <c r="SDZ38" s="112"/>
      <c r="SEA38" s="112"/>
      <c r="SEB38" s="112"/>
      <c r="SEC38" s="112"/>
      <c r="SED38" s="112"/>
      <c r="SEE38" s="112"/>
      <c r="SEF38" s="112"/>
      <c r="SEG38" s="112"/>
      <c r="SEH38" s="112"/>
      <c r="SEI38" s="112"/>
      <c r="SEJ38" s="112"/>
      <c r="SEK38" s="112"/>
      <c r="SEL38" s="112"/>
      <c r="SEM38" s="112"/>
      <c r="SEN38" s="112"/>
      <c r="SEO38" s="112"/>
      <c r="SEP38" s="112"/>
      <c r="SEQ38" s="112"/>
      <c r="SER38" s="112"/>
      <c r="SES38" s="112"/>
      <c r="SET38" s="112"/>
      <c r="SEU38" s="112"/>
      <c r="SEV38" s="112"/>
      <c r="SEW38" s="112"/>
      <c r="SEX38" s="112"/>
      <c r="SEY38" s="112"/>
      <c r="SEZ38" s="112"/>
      <c r="SFA38" s="112"/>
      <c r="SFB38" s="112"/>
      <c r="SFC38" s="112"/>
      <c r="SFD38" s="112"/>
      <c r="SFE38" s="112"/>
      <c r="SFF38" s="112"/>
      <c r="SFG38" s="112"/>
      <c r="SFH38" s="112"/>
      <c r="SFI38" s="112"/>
      <c r="SFJ38" s="112"/>
      <c r="SFK38" s="112"/>
      <c r="SFL38" s="112"/>
      <c r="SFM38" s="112"/>
      <c r="SFN38" s="112"/>
      <c r="SFO38" s="112"/>
      <c r="SFP38" s="112"/>
      <c r="SFQ38" s="112"/>
      <c r="SFR38" s="112"/>
      <c r="SFS38" s="112"/>
      <c r="SFT38" s="112"/>
      <c r="SFU38" s="112"/>
      <c r="SFV38" s="112"/>
      <c r="SFW38" s="112"/>
      <c r="SFX38" s="112"/>
      <c r="SFY38" s="112"/>
      <c r="SFZ38" s="112"/>
      <c r="SGA38" s="112"/>
      <c r="SGB38" s="112"/>
      <c r="SGC38" s="112"/>
      <c r="SGD38" s="112"/>
      <c r="SGE38" s="112"/>
      <c r="SGF38" s="112"/>
      <c r="SGG38" s="112"/>
      <c r="SGH38" s="112"/>
      <c r="SGI38" s="112"/>
      <c r="SGJ38" s="112"/>
      <c r="SGK38" s="112"/>
      <c r="SGL38" s="112"/>
      <c r="SGM38" s="112"/>
      <c r="SGN38" s="112"/>
      <c r="SGO38" s="112"/>
      <c r="SGP38" s="112"/>
      <c r="SGQ38" s="112"/>
      <c r="SGR38" s="112"/>
      <c r="SGS38" s="112"/>
      <c r="SGT38" s="112"/>
      <c r="SGU38" s="112"/>
      <c r="SGV38" s="112"/>
      <c r="SGW38" s="112"/>
      <c r="SGX38" s="112"/>
      <c r="SGY38" s="112"/>
      <c r="SGZ38" s="112"/>
      <c r="SHA38" s="112"/>
      <c r="SHB38" s="112"/>
      <c r="SHC38" s="112"/>
      <c r="SHD38" s="112"/>
      <c r="SHE38" s="112"/>
      <c r="SHF38" s="112"/>
      <c r="SHG38" s="112"/>
      <c r="SHH38" s="112"/>
      <c r="SHI38" s="112"/>
      <c r="SHJ38" s="112"/>
      <c r="SHK38" s="112"/>
      <c r="SHL38" s="112"/>
      <c r="SHM38" s="112"/>
      <c r="SHN38" s="112"/>
      <c r="SHO38" s="112"/>
      <c r="SHP38" s="112"/>
      <c r="SHQ38" s="112"/>
      <c r="SHR38" s="112"/>
      <c r="SHS38" s="112"/>
      <c r="SHT38" s="112"/>
      <c r="SHU38" s="112"/>
      <c r="SHV38" s="112"/>
      <c r="SHW38" s="112"/>
      <c r="SHX38" s="112"/>
      <c r="SHY38" s="112"/>
      <c r="SHZ38" s="112"/>
      <c r="SIA38" s="112"/>
      <c r="SIB38" s="112"/>
      <c r="SIC38" s="112"/>
      <c r="SID38" s="112"/>
      <c r="SIE38" s="112"/>
      <c r="SIF38" s="112"/>
      <c r="SIG38" s="112"/>
      <c r="SIH38" s="112"/>
      <c r="SII38" s="112"/>
      <c r="SIJ38" s="112"/>
      <c r="SIK38" s="112"/>
      <c r="SIL38" s="112"/>
      <c r="SIM38" s="112"/>
      <c r="SIN38" s="112"/>
      <c r="SIO38" s="112"/>
      <c r="SIP38" s="112"/>
      <c r="SIQ38" s="112"/>
      <c r="SIR38" s="112"/>
      <c r="SIS38" s="112"/>
      <c r="SIT38" s="112"/>
      <c r="SIU38" s="112"/>
      <c r="SIV38" s="112"/>
      <c r="SIW38" s="112"/>
      <c r="SIX38" s="112"/>
      <c r="SIY38" s="112"/>
      <c r="SIZ38" s="112"/>
      <c r="SJA38" s="112"/>
      <c r="SJB38" s="112"/>
      <c r="SJC38" s="112"/>
      <c r="SJD38" s="112"/>
      <c r="SJE38" s="112"/>
      <c r="SJF38" s="112"/>
      <c r="SJG38" s="112"/>
      <c r="SJH38" s="112"/>
      <c r="SJI38" s="112"/>
      <c r="SJJ38" s="112"/>
      <c r="SJK38" s="112"/>
      <c r="SJL38" s="112"/>
      <c r="SJM38" s="112"/>
      <c r="SJN38" s="112"/>
      <c r="SJO38" s="112"/>
      <c r="SJP38" s="112"/>
      <c r="SJQ38" s="112"/>
      <c r="SJR38" s="112"/>
      <c r="SJS38" s="112"/>
      <c r="SJT38" s="112"/>
      <c r="SJU38" s="112"/>
      <c r="SJV38" s="112"/>
      <c r="SJW38" s="112"/>
      <c r="SJX38" s="112"/>
      <c r="SJY38" s="112"/>
      <c r="SJZ38" s="112"/>
      <c r="SKA38" s="112"/>
      <c r="SKB38" s="112"/>
      <c r="SKC38" s="112"/>
      <c r="SKD38" s="112"/>
      <c r="SKE38" s="112"/>
      <c r="SKF38" s="112"/>
      <c r="SKG38" s="112"/>
      <c r="SKH38" s="112"/>
      <c r="SKI38" s="112"/>
      <c r="SKJ38" s="112"/>
      <c r="SKK38" s="112"/>
      <c r="SKL38" s="112"/>
      <c r="SKM38" s="112"/>
      <c r="SKN38" s="112"/>
      <c r="SKO38" s="112"/>
      <c r="SKP38" s="112"/>
      <c r="SKQ38" s="112"/>
      <c r="SKR38" s="112"/>
      <c r="SKS38" s="112"/>
      <c r="SKT38" s="112"/>
      <c r="SKU38" s="112"/>
      <c r="SKV38" s="112"/>
      <c r="SKW38" s="112"/>
      <c r="SKX38" s="112"/>
      <c r="SKY38" s="112"/>
      <c r="SKZ38" s="112"/>
      <c r="SLA38" s="112"/>
      <c r="SLB38" s="112"/>
      <c r="SLC38" s="112"/>
      <c r="SLD38" s="112"/>
      <c r="SLE38" s="112"/>
      <c r="SLF38" s="112"/>
      <c r="SLG38" s="112"/>
      <c r="SLH38" s="112"/>
      <c r="SLI38" s="112"/>
      <c r="SLJ38" s="112"/>
      <c r="SLK38" s="112"/>
      <c r="SLL38" s="112"/>
      <c r="SLM38" s="112"/>
      <c r="SLN38" s="112"/>
      <c r="SLO38" s="112"/>
      <c r="SLP38" s="112"/>
      <c r="SLQ38" s="112"/>
      <c r="SLR38" s="112"/>
      <c r="SLS38" s="112"/>
      <c r="SLT38" s="112"/>
      <c r="SLU38" s="112"/>
      <c r="SLV38" s="112"/>
      <c r="SLW38" s="112"/>
      <c r="SLX38" s="112"/>
      <c r="SLY38" s="112"/>
      <c r="SLZ38" s="112"/>
      <c r="SMA38" s="112"/>
      <c r="SMB38" s="112"/>
      <c r="SMC38" s="112"/>
      <c r="SMD38" s="112"/>
      <c r="SME38" s="112"/>
      <c r="SMF38" s="112"/>
      <c r="SMG38" s="112"/>
      <c r="SMH38" s="112"/>
      <c r="SMI38" s="112"/>
      <c r="SMJ38" s="112"/>
      <c r="SMK38" s="112"/>
      <c r="SML38" s="112"/>
      <c r="SMM38" s="112"/>
      <c r="SMN38" s="112"/>
      <c r="SMO38" s="112"/>
      <c r="SMP38" s="112"/>
      <c r="SMQ38" s="112"/>
      <c r="SMR38" s="112"/>
      <c r="SMS38" s="112"/>
      <c r="SMT38" s="112"/>
      <c r="SMU38" s="112"/>
      <c r="SMV38" s="112"/>
      <c r="SMW38" s="112"/>
      <c r="SMX38" s="112"/>
      <c r="SMY38" s="112"/>
      <c r="SMZ38" s="112"/>
      <c r="SNA38" s="112"/>
      <c r="SNB38" s="112"/>
      <c r="SNC38" s="112"/>
      <c r="SND38" s="112"/>
      <c r="SNE38" s="112"/>
      <c r="SNF38" s="112"/>
      <c r="SNG38" s="112"/>
      <c r="SNH38" s="112"/>
      <c r="SNI38" s="112"/>
      <c r="SNJ38" s="112"/>
      <c r="SNK38" s="112"/>
      <c r="SNL38" s="112"/>
      <c r="SNM38" s="112"/>
      <c r="SNN38" s="112"/>
      <c r="SNO38" s="112"/>
      <c r="SNP38" s="112"/>
      <c r="SNQ38" s="112"/>
      <c r="SNR38" s="112"/>
      <c r="SNS38" s="112"/>
      <c r="SNT38" s="112"/>
      <c r="SNU38" s="112"/>
      <c r="SNV38" s="112"/>
      <c r="SNW38" s="112"/>
      <c r="SNX38" s="112"/>
      <c r="SNY38" s="112"/>
      <c r="SNZ38" s="112"/>
      <c r="SOA38" s="112"/>
      <c r="SOB38" s="112"/>
      <c r="SOC38" s="112"/>
      <c r="SOD38" s="112"/>
      <c r="SOE38" s="112"/>
      <c r="SOF38" s="112"/>
      <c r="SOG38" s="112"/>
      <c r="SOH38" s="112"/>
      <c r="SOI38" s="112"/>
      <c r="SOJ38" s="112"/>
      <c r="SOK38" s="112"/>
      <c r="SOL38" s="112"/>
      <c r="SOM38" s="112"/>
      <c r="SON38" s="112"/>
      <c r="SOO38" s="112"/>
      <c r="SOP38" s="112"/>
      <c r="SOQ38" s="112"/>
      <c r="SOR38" s="112"/>
      <c r="SOS38" s="112"/>
      <c r="SOT38" s="112"/>
      <c r="SOU38" s="112"/>
      <c r="SOV38" s="112"/>
      <c r="SOW38" s="112"/>
      <c r="SOX38" s="112"/>
      <c r="SOY38" s="112"/>
      <c r="SOZ38" s="112"/>
      <c r="SPA38" s="112"/>
      <c r="SPB38" s="112"/>
      <c r="SPC38" s="112"/>
      <c r="SPD38" s="112"/>
      <c r="SPE38" s="112"/>
      <c r="SPF38" s="112"/>
      <c r="SPG38" s="112"/>
      <c r="SPH38" s="112"/>
      <c r="SPI38" s="112"/>
      <c r="SPJ38" s="112"/>
      <c r="SPK38" s="112"/>
      <c r="SPL38" s="112"/>
      <c r="SPM38" s="112"/>
      <c r="SPN38" s="112"/>
      <c r="SPO38" s="112"/>
      <c r="SPP38" s="112"/>
      <c r="SPQ38" s="112"/>
      <c r="SPR38" s="112"/>
      <c r="SPS38" s="112"/>
      <c r="SPT38" s="112"/>
      <c r="SPU38" s="112"/>
      <c r="SPV38" s="112"/>
      <c r="SPW38" s="112"/>
      <c r="SPX38" s="112"/>
      <c r="SPY38" s="112"/>
      <c r="SPZ38" s="112"/>
      <c r="SQA38" s="112"/>
      <c r="SQB38" s="112"/>
      <c r="SQC38" s="112"/>
      <c r="SQD38" s="112"/>
      <c r="SQE38" s="112"/>
      <c r="SQF38" s="112"/>
      <c r="SQG38" s="112"/>
      <c r="SQH38" s="112"/>
      <c r="SQI38" s="112"/>
      <c r="SQJ38" s="112"/>
      <c r="SQK38" s="112"/>
      <c r="SQL38" s="112"/>
      <c r="SQM38" s="112"/>
      <c r="SQN38" s="112"/>
      <c r="SQO38" s="112"/>
      <c r="SQP38" s="112"/>
      <c r="SQQ38" s="112"/>
      <c r="SQR38" s="112"/>
      <c r="SQS38" s="112"/>
      <c r="SQT38" s="112"/>
      <c r="SQU38" s="112"/>
      <c r="SQV38" s="112"/>
      <c r="SQW38" s="112"/>
      <c r="SQX38" s="112"/>
      <c r="SQY38" s="112"/>
      <c r="SQZ38" s="112"/>
      <c r="SRA38" s="112"/>
      <c r="SRB38" s="112"/>
      <c r="SRC38" s="112"/>
      <c r="SRD38" s="112"/>
      <c r="SRE38" s="112"/>
      <c r="SRF38" s="112"/>
      <c r="SRG38" s="112"/>
      <c r="SRH38" s="112"/>
      <c r="SRI38" s="112"/>
      <c r="SRJ38" s="112"/>
      <c r="SRK38" s="112"/>
      <c r="SRL38" s="112"/>
      <c r="SRM38" s="112"/>
      <c r="SRN38" s="112"/>
      <c r="SRO38" s="112"/>
      <c r="SRP38" s="112"/>
      <c r="SRQ38" s="112"/>
      <c r="SRR38" s="112"/>
      <c r="SRS38" s="112"/>
      <c r="SRT38" s="112"/>
      <c r="SRU38" s="112"/>
      <c r="SRV38" s="112"/>
      <c r="SRW38" s="112"/>
      <c r="SRX38" s="112"/>
      <c r="SRY38" s="112"/>
      <c r="SRZ38" s="112"/>
      <c r="SSA38" s="112"/>
      <c r="SSB38" s="112"/>
      <c r="SSC38" s="112"/>
      <c r="SSD38" s="112"/>
      <c r="SSE38" s="112"/>
      <c r="SSF38" s="112"/>
      <c r="SSG38" s="112"/>
      <c r="SSH38" s="112"/>
      <c r="SSI38" s="112"/>
      <c r="SSJ38" s="112"/>
      <c r="SSK38" s="112"/>
      <c r="SSL38" s="112"/>
      <c r="SSM38" s="112"/>
      <c r="SSN38" s="112"/>
      <c r="SSO38" s="112"/>
      <c r="SSP38" s="112"/>
      <c r="SSQ38" s="112"/>
      <c r="SSR38" s="112"/>
      <c r="SSS38" s="112"/>
      <c r="SST38" s="112"/>
      <c r="SSU38" s="112"/>
      <c r="SSV38" s="112"/>
      <c r="SSW38" s="112"/>
      <c r="SSX38" s="112"/>
      <c r="SSY38" s="112"/>
      <c r="SSZ38" s="112"/>
      <c r="STA38" s="112"/>
      <c r="STB38" s="112"/>
      <c r="STC38" s="112"/>
      <c r="STD38" s="112"/>
      <c r="STE38" s="112"/>
      <c r="STF38" s="112"/>
      <c r="STG38" s="112"/>
      <c r="STH38" s="112"/>
      <c r="STI38" s="112"/>
      <c r="STJ38" s="112"/>
      <c r="STK38" s="112"/>
      <c r="STL38" s="112"/>
      <c r="STM38" s="112"/>
      <c r="STN38" s="112"/>
      <c r="STO38" s="112"/>
      <c r="STP38" s="112"/>
      <c r="STQ38" s="112"/>
      <c r="STR38" s="112"/>
      <c r="STS38" s="112"/>
      <c r="STT38" s="112"/>
      <c r="STU38" s="112"/>
      <c r="STV38" s="112"/>
      <c r="STW38" s="112"/>
      <c r="STX38" s="112"/>
      <c r="STY38" s="112"/>
      <c r="STZ38" s="112"/>
      <c r="SUA38" s="112"/>
      <c r="SUB38" s="112"/>
      <c r="SUC38" s="112"/>
      <c r="SUD38" s="112"/>
      <c r="SUE38" s="112"/>
      <c r="SUF38" s="112"/>
      <c r="SUG38" s="112"/>
      <c r="SUH38" s="112"/>
      <c r="SUI38" s="112"/>
      <c r="SUJ38" s="112"/>
      <c r="SUK38" s="112"/>
      <c r="SUL38" s="112"/>
      <c r="SUM38" s="112"/>
      <c r="SUN38" s="112"/>
      <c r="SUO38" s="112"/>
      <c r="SUP38" s="112"/>
      <c r="SUQ38" s="112"/>
      <c r="SUR38" s="112"/>
      <c r="SUS38" s="112"/>
      <c r="SUT38" s="112"/>
      <c r="SUU38" s="112"/>
      <c r="SUV38" s="112"/>
      <c r="SUW38" s="112"/>
      <c r="SUX38" s="112"/>
      <c r="SUY38" s="112"/>
      <c r="SUZ38" s="112"/>
      <c r="SVA38" s="112"/>
      <c r="SVB38" s="112"/>
      <c r="SVC38" s="112"/>
      <c r="SVD38" s="112"/>
      <c r="SVE38" s="112"/>
      <c r="SVF38" s="112"/>
      <c r="SVG38" s="112"/>
      <c r="SVH38" s="112"/>
      <c r="SVI38" s="112"/>
      <c r="SVJ38" s="112"/>
      <c r="SVK38" s="112"/>
      <c r="SVL38" s="112"/>
      <c r="SVM38" s="112"/>
      <c r="SVN38" s="112"/>
      <c r="SVO38" s="112"/>
      <c r="SVP38" s="112"/>
      <c r="SVQ38" s="112"/>
      <c r="SVR38" s="112"/>
      <c r="SVS38" s="112"/>
      <c r="SVT38" s="112"/>
      <c r="SVU38" s="112"/>
      <c r="SVV38" s="112"/>
      <c r="SVW38" s="112"/>
      <c r="SVX38" s="112"/>
      <c r="SVY38" s="112"/>
      <c r="SVZ38" s="112"/>
      <c r="SWA38" s="112"/>
      <c r="SWB38" s="112"/>
      <c r="SWC38" s="112"/>
      <c r="SWD38" s="112"/>
      <c r="SWE38" s="112"/>
      <c r="SWF38" s="112"/>
      <c r="SWG38" s="112"/>
      <c r="SWH38" s="112"/>
      <c r="SWI38" s="112"/>
      <c r="SWJ38" s="112"/>
      <c r="SWK38" s="112"/>
      <c r="SWL38" s="112"/>
      <c r="SWM38" s="112"/>
      <c r="SWN38" s="112"/>
      <c r="SWO38" s="112"/>
      <c r="SWP38" s="112"/>
      <c r="SWQ38" s="112"/>
      <c r="SWR38" s="112"/>
      <c r="SWS38" s="112"/>
      <c r="SWT38" s="112"/>
      <c r="SWU38" s="112"/>
      <c r="SWV38" s="112"/>
      <c r="SWW38" s="112"/>
      <c r="SWX38" s="112"/>
      <c r="SWY38" s="112"/>
      <c r="SWZ38" s="112"/>
      <c r="SXA38" s="112"/>
      <c r="SXB38" s="112"/>
      <c r="SXC38" s="112"/>
      <c r="SXD38" s="112"/>
      <c r="SXE38" s="112"/>
      <c r="SXF38" s="112"/>
      <c r="SXG38" s="112"/>
      <c r="SXH38" s="112"/>
      <c r="SXI38" s="112"/>
      <c r="SXJ38" s="112"/>
      <c r="SXK38" s="112"/>
      <c r="SXL38" s="112"/>
      <c r="SXM38" s="112"/>
      <c r="SXN38" s="112"/>
      <c r="SXO38" s="112"/>
      <c r="SXP38" s="112"/>
      <c r="SXQ38" s="112"/>
      <c r="SXR38" s="112"/>
      <c r="SXS38" s="112"/>
      <c r="SXT38" s="112"/>
      <c r="SXU38" s="112"/>
      <c r="SXV38" s="112"/>
      <c r="SXW38" s="112"/>
      <c r="SXX38" s="112"/>
      <c r="SXY38" s="112"/>
      <c r="SXZ38" s="112"/>
      <c r="SYA38" s="112"/>
      <c r="SYB38" s="112"/>
      <c r="SYC38" s="112"/>
      <c r="SYD38" s="112"/>
      <c r="SYE38" s="112"/>
      <c r="SYF38" s="112"/>
      <c r="SYG38" s="112"/>
      <c r="SYH38" s="112"/>
      <c r="SYI38" s="112"/>
      <c r="SYJ38" s="112"/>
      <c r="SYK38" s="112"/>
      <c r="SYL38" s="112"/>
      <c r="SYM38" s="112"/>
      <c r="SYN38" s="112"/>
      <c r="SYO38" s="112"/>
      <c r="SYP38" s="112"/>
      <c r="SYQ38" s="112"/>
      <c r="SYR38" s="112"/>
      <c r="SYS38" s="112"/>
      <c r="SYT38" s="112"/>
      <c r="SYU38" s="112"/>
      <c r="SYV38" s="112"/>
      <c r="SYW38" s="112"/>
      <c r="SYX38" s="112"/>
      <c r="SYY38" s="112"/>
      <c r="SYZ38" s="112"/>
      <c r="SZA38" s="112"/>
      <c r="SZB38" s="112"/>
      <c r="SZC38" s="112"/>
      <c r="SZD38" s="112"/>
      <c r="SZE38" s="112"/>
      <c r="SZF38" s="112"/>
      <c r="SZG38" s="112"/>
      <c r="SZH38" s="112"/>
      <c r="SZI38" s="112"/>
      <c r="SZJ38" s="112"/>
      <c r="SZK38" s="112"/>
      <c r="SZL38" s="112"/>
      <c r="SZM38" s="112"/>
      <c r="SZN38" s="112"/>
      <c r="SZO38" s="112"/>
      <c r="SZP38" s="112"/>
      <c r="SZQ38" s="112"/>
      <c r="SZR38" s="112"/>
      <c r="SZS38" s="112"/>
      <c r="SZT38" s="112"/>
      <c r="SZU38" s="112"/>
      <c r="SZV38" s="112"/>
      <c r="SZW38" s="112"/>
      <c r="SZX38" s="112"/>
      <c r="SZY38" s="112"/>
      <c r="SZZ38" s="112"/>
      <c r="TAA38" s="112"/>
      <c r="TAB38" s="112"/>
      <c r="TAC38" s="112"/>
      <c r="TAD38" s="112"/>
      <c r="TAE38" s="112"/>
      <c r="TAF38" s="112"/>
      <c r="TAG38" s="112"/>
      <c r="TAH38" s="112"/>
      <c r="TAI38" s="112"/>
      <c r="TAJ38" s="112"/>
      <c r="TAK38" s="112"/>
      <c r="TAL38" s="112"/>
      <c r="TAM38" s="112"/>
      <c r="TAN38" s="112"/>
      <c r="TAO38" s="112"/>
      <c r="TAP38" s="112"/>
      <c r="TAQ38" s="112"/>
      <c r="TAR38" s="112"/>
      <c r="TAS38" s="112"/>
      <c r="TAT38" s="112"/>
      <c r="TAU38" s="112"/>
      <c r="TAV38" s="112"/>
      <c r="TAW38" s="112"/>
      <c r="TAX38" s="112"/>
      <c r="TAY38" s="112"/>
      <c r="TAZ38" s="112"/>
      <c r="TBA38" s="112"/>
      <c r="TBB38" s="112"/>
      <c r="TBC38" s="112"/>
      <c r="TBD38" s="112"/>
      <c r="TBE38" s="112"/>
      <c r="TBF38" s="112"/>
      <c r="TBG38" s="112"/>
      <c r="TBH38" s="112"/>
      <c r="TBI38" s="112"/>
      <c r="TBJ38" s="112"/>
      <c r="TBK38" s="112"/>
      <c r="TBL38" s="112"/>
      <c r="TBM38" s="112"/>
      <c r="TBN38" s="112"/>
      <c r="TBO38" s="112"/>
      <c r="TBP38" s="112"/>
      <c r="TBQ38" s="112"/>
      <c r="TBR38" s="112"/>
      <c r="TBS38" s="112"/>
      <c r="TBT38" s="112"/>
      <c r="TBU38" s="112"/>
      <c r="TBV38" s="112"/>
      <c r="TBW38" s="112"/>
      <c r="TBX38" s="112"/>
      <c r="TBY38" s="112"/>
      <c r="TBZ38" s="112"/>
      <c r="TCA38" s="112"/>
      <c r="TCB38" s="112"/>
      <c r="TCC38" s="112"/>
      <c r="TCD38" s="112"/>
      <c r="TCE38" s="112"/>
      <c r="TCF38" s="112"/>
      <c r="TCG38" s="112"/>
      <c r="TCH38" s="112"/>
      <c r="TCI38" s="112"/>
      <c r="TCJ38" s="112"/>
      <c r="TCK38" s="112"/>
      <c r="TCL38" s="112"/>
      <c r="TCM38" s="112"/>
      <c r="TCN38" s="112"/>
      <c r="TCO38" s="112"/>
      <c r="TCP38" s="112"/>
      <c r="TCQ38" s="112"/>
      <c r="TCR38" s="112"/>
      <c r="TCS38" s="112"/>
      <c r="TCT38" s="112"/>
      <c r="TCU38" s="112"/>
      <c r="TCV38" s="112"/>
      <c r="TCW38" s="112"/>
      <c r="TCX38" s="112"/>
      <c r="TCY38" s="112"/>
      <c r="TCZ38" s="112"/>
      <c r="TDA38" s="112"/>
      <c r="TDB38" s="112"/>
      <c r="TDC38" s="112"/>
      <c r="TDD38" s="112"/>
      <c r="TDE38" s="112"/>
      <c r="TDF38" s="112"/>
      <c r="TDG38" s="112"/>
      <c r="TDH38" s="112"/>
      <c r="TDI38" s="112"/>
      <c r="TDJ38" s="112"/>
      <c r="TDK38" s="112"/>
      <c r="TDL38" s="112"/>
      <c r="TDM38" s="112"/>
      <c r="TDN38" s="112"/>
      <c r="TDO38" s="112"/>
      <c r="TDP38" s="112"/>
      <c r="TDQ38" s="112"/>
      <c r="TDR38" s="112"/>
      <c r="TDS38" s="112"/>
      <c r="TDT38" s="112"/>
      <c r="TDU38" s="112"/>
      <c r="TDV38" s="112"/>
      <c r="TDW38" s="112"/>
      <c r="TDX38" s="112"/>
      <c r="TDY38" s="112"/>
      <c r="TDZ38" s="112"/>
      <c r="TEA38" s="112"/>
      <c r="TEB38" s="112"/>
      <c r="TEC38" s="112"/>
      <c r="TED38" s="112"/>
      <c r="TEE38" s="112"/>
      <c r="TEF38" s="112"/>
      <c r="TEG38" s="112"/>
      <c r="TEH38" s="112"/>
      <c r="TEI38" s="112"/>
      <c r="TEJ38" s="112"/>
      <c r="TEK38" s="112"/>
      <c r="TEL38" s="112"/>
      <c r="TEM38" s="112"/>
      <c r="TEN38" s="112"/>
      <c r="TEO38" s="112"/>
      <c r="TEP38" s="112"/>
      <c r="TEQ38" s="112"/>
      <c r="TER38" s="112"/>
      <c r="TES38" s="112"/>
      <c r="TET38" s="112"/>
      <c r="TEU38" s="112"/>
      <c r="TEV38" s="112"/>
      <c r="TEW38" s="112"/>
      <c r="TEX38" s="112"/>
      <c r="TEY38" s="112"/>
      <c r="TEZ38" s="112"/>
      <c r="TFA38" s="112"/>
      <c r="TFB38" s="112"/>
      <c r="TFC38" s="112"/>
      <c r="TFD38" s="112"/>
      <c r="TFE38" s="112"/>
      <c r="TFF38" s="112"/>
      <c r="TFG38" s="112"/>
      <c r="TFH38" s="112"/>
      <c r="TFI38" s="112"/>
      <c r="TFJ38" s="112"/>
      <c r="TFK38" s="112"/>
      <c r="TFL38" s="112"/>
      <c r="TFM38" s="112"/>
      <c r="TFN38" s="112"/>
      <c r="TFO38" s="112"/>
      <c r="TFP38" s="112"/>
      <c r="TFQ38" s="112"/>
      <c r="TFR38" s="112"/>
      <c r="TFS38" s="112"/>
      <c r="TFT38" s="112"/>
      <c r="TFU38" s="112"/>
      <c r="TFV38" s="112"/>
      <c r="TFW38" s="112"/>
      <c r="TFX38" s="112"/>
      <c r="TFY38" s="112"/>
      <c r="TFZ38" s="112"/>
      <c r="TGA38" s="112"/>
      <c r="TGB38" s="112"/>
      <c r="TGC38" s="112"/>
      <c r="TGD38" s="112"/>
      <c r="TGE38" s="112"/>
      <c r="TGF38" s="112"/>
      <c r="TGG38" s="112"/>
      <c r="TGH38" s="112"/>
      <c r="TGI38" s="112"/>
      <c r="TGJ38" s="112"/>
      <c r="TGK38" s="112"/>
      <c r="TGL38" s="112"/>
      <c r="TGM38" s="112"/>
      <c r="TGN38" s="112"/>
      <c r="TGO38" s="112"/>
      <c r="TGP38" s="112"/>
      <c r="TGQ38" s="112"/>
      <c r="TGR38" s="112"/>
      <c r="TGS38" s="112"/>
      <c r="TGT38" s="112"/>
      <c r="TGU38" s="112"/>
      <c r="TGV38" s="112"/>
      <c r="TGW38" s="112"/>
      <c r="TGX38" s="112"/>
      <c r="TGY38" s="112"/>
      <c r="TGZ38" s="112"/>
      <c r="THA38" s="112"/>
      <c r="THB38" s="112"/>
      <c r="THC38" s="112"/>
      <c r="THD38" s="112"/>
      <c r="THE38" s="112"/>
      <c r="THF38" s="112"/>
      <c r="THG38" s="112"/>
      <c r="THH38" s="112"/>
      <c r="THI38" s="112"/>
      <c r="THJ38" s="112"/>
      <c r="THK38" s="112"/>
      <c r="THL38" s="112"/>
      <c r="THM38" s="112"/>
      <c r="THN38" s="112"/>
      <c r="THO38" s="112"/>
      <c r="THP38" s="112"/>
      <c r="THQ38" s="112"/>
      <c r="THR38" s="112"/>
      <c r="THS38" s="112"/>
      <c r="THT38" s="112"/>
      <c r="THU38" s="112"/>
      <c r="THV38" s="112"/>
      <c r="THW38" s="112"/>
      <c r="THX38" s="112"/>
      <c r="THY38" s="112"/>
      <c r="THZ38" s="112"/>
      <c r="TIA38" s="112"/>
      <c r="TIB38" s="112"/>
      <c r="TIC38" s="112"/>
      <c r="TID38" s="112"/>
      <c r="TIE38" s="112"/>
      <c r="TIF38" s="112"/>
      <c r="TIG38" s="112"/>
      <c r="TIH38" s="112"/>
      <c r="TII38" s="112"/>
      <c r="TIJ38" s="112"/>
      <c r="TIK38" s="112"/>
      <c r="TIL38" s="112"/>
      <c r="TIM38" s="112"/>
      <c r="TIN38" s="112"/>
      <c r="TIO38" s="112"/>
      <c r="TIP38" s="112"/>
      <c r="TIQ38" s="112"/>
      <c r="TIR38" s="112"/>
      <c r="TIS38" s="112"/>
      <c r="TIT38" s="112"/>
      <c r="TIU38" s="112"/>
      <c r="TIV38" s="112"/>
      <c r="TIW38" s="112"/>
      <c r="TIX38" s="112"/>
      <c r="TIY38" s="112"/>
      <c r="TIZ38" s="112"/>
      <c r="TJA38" s="112"/>
      <c r="TJB38" s="112"/>
      <c r="TJC38" s="112"/>
      <c r="TJD38" s="112"/>
      <c r="TJE38" s="112"/>
      <c r="TJF38" s="112"/>
      <c r="TJG38" s="112"/>
      <c r="TJH38" s="112"/>
      <c r="TJI38" s="112"/>
      <c r="TJJ38" s="112"/>
      <c r="TJK38" s="112"/>
      <c r="TJL38" s="112"/>
      <c r="TJM38" s="112"/>
      <c r="TJN38" s="112"/>
      <c r="TJO38" s="112"/>
      <c r="TJP38" s="112"/>
      <c r="TJQ38" s="112"/>
      <c r="TJR38" s="112"/>
      <c r="TJS38" s="112"/>
      <c r="TJT38" s="112"/>
      <c r="TJU38" s="112"/>
      <c r="TJV38" s="112"/>
      <c r="TJW38" s="112"/>
      <c r="TJX38" s="112"/>
      <c r="TJY38" s="112"/>
      <c r="TJZ38" s="112"/>
      <c r="TKA38" s="112"/>
      <c r="TKB38" s="112"/>
      <c r="TKC38" s="112"/>
      <c r="TKD38" s="112"/>
      <c r="TKE38" s="112"/>
      <c r="TKF38" s="112"/>
      <c r="TKG38" s="112"/>
      <c r="TKH38" s="112"/>
      <c r="TKI38" s="112"/>
      <c r="TKJ38" s="112"/>
      <c r="TKK38" s="112"/>
      <c r="TKL38" s="112"/>
      <c r="TKM38" s="112"/>
      <c r="TKN38" s="112"/>
      <c r="TKO38" s="112"/>
      <c r="TKP38" s="112"/>
      <c r="TKQ38" s="112"/>
      <c r="TKR38" s="112"/>
      <c r="TKS38" s="112"/>
      <c r="TKT38" s="112"/>
      <c r="TKU38" s="112"/>
      <c r="TKV38" s="112"/>
      <c r="TKW38" s="112"/>
      <c r="TKX38" s="112"/>
      <c r="TKY38" s="112"/>
      <c r="TKZ38" s="112"/>
      <c r="TLA38" s="112"/>
      <c r="TLB38" s="112"/>
      <c r="TLC38" s="112"/>
      <c r="TLD38" s="112"/>
      <c r="TLE38" s="112"/>
      <c r="TLF38" s="112"/>
      <c r="TLG38" s="112"/>
      <c r="TLH38" s="112"/>
      <c r="TLI38" s="112"/>
      <c r="TLJ38" s="112"/>
      <c r="TLK38" s="112"/>
      <c r="TLL38" s="112"/>
      <c r="TLM38" s="112"/>
      <c r="TLN38" s="112"/>
      <c r="TLO38" s="112"/>
      <c r="TLP38" s="112"/>
      <c r="TLQ38" s="112"/>
      <c r="TLR38" s="112"/>
      <c r="TLS38" s="112"/>
      <c r="TLT38" s="112"/>
      <c r="TLU38" s="112"/>
      <c r="TLV38" s="112"/>
      <c r="TLW38" s="112"/>
      <c r="TLX38" s="112"/>
      <c r="TLY38" s="112"/>
      <c r="TLZ38" s="112"/>
      <c r="TMA38" s="112"/>
      <c r="TMB38" s="112"/>
      <c r="TMC38" s="112"/>
      <c r="TMD38" s="112"/>
      <c r="TME38" s="112"/>
      <c r="TMF38" s="112"/>
      <c r="TMG38" s="112"/>
      <c r="TMH38" s="112"/>
      <c r="TMI38" s="112"/>
      <c r="TMJ38" s="112"/>
      <c r="TMK38" s="112"/>
      <c r="TML38" s="112"/>
      <c r="TMM38" s="112"/>
      <c r="TMN38" s="112"/>
      <c r="TMO38" s="112"/>
      <c r="TMP38" s="112"/>
      <c r="TMQ38" s="112"/>
      <c r="TMR38" s="112"/>
      <c r="TMS38" s="112"/>
      <c r="TMT38" s="112"/>
      <c r="TMU38" s="112"/>
      <c r="TMV38" s="112"/>
      <c r="TMW38" s="112"/>
      <c r="TMX38" s="112"/>
      <c r="TMY38" s="112"/>
      <c r="TMZ38" s="112"/>
      <c r="TNA38" s="112"/>
      <c r="TNB38" s="112"/>
      <c r="TNC38" s="112"/>
      <c r="TND38" s="112"/>
      <c r="TNE38" s="112"/>
      <c r="TNF38" s="112"/>
      <c r="TNG38" s="112"/>
      <c r="TNH38" s="112"/>
      <c r="TNI38" s="112"/>
      <c r="TNJ38" s="112"/>
      <c r="TNK38" s="112"/>
      <c r="TNL38" s="112"/>
      <c r="TNM38" s="112"/>
      <c r="TNN38" s="112"/>
      <c r="TNO38" s="112"/>
      <c r="TNP38" s="112"/>
      <c r="TNQ38" s="112"/>
      <c r="TNR38" s="112"/>
      <c r="TNS38" s="112"/>
      <c r="TNT38" s="112"/>
      <c r="TNU38" s="112"/>
      <c r="TNV38" s="112"/>
      <c r="TNW38" s="112"/>
      <c r="TNX38" s="112"/>
      <c r="TNY38" s="112"/>
      <c r="TNZ38" s="112"/>
      <c r="TOA38" s="112"/>
      <c r="TOB38" s="112"/>
      <c r="TOC38" s="112"/>
      <c r="TOD38" s="112"/>
      <c r="TOE38" s="112"/>
      <c r="TOF38" s="112"/>
      <c r="TOG38" s="112"/>
      <c r="TOH38" s="112"/>
      <c r="TOI38" s="112"/>
      <c r="TOJ38" s="112"/>
      <c r="TOK38" s="112"/>
      <c r="TOL38" s="112"/>
      <c r="TOM38" s="112"/>
      <c r="TON38" s="112"/>
      <c r="TOO38" s="112"/>
      <c r="TOP38" s="112"/>
      <c r="TOQ38" s="112"/>
      <c r="TOR38" s="112"/>
      <c r="TOS38" s="112"/>
      <c r="TOT38" s="112"/>
      <c r="TOU38" s="112"/>
      <c r="TOV38" s="112"/>
      <c r="TOW38" s="112"/>
      <c r="TOX38" s="112"/>
      <c r="TOY38" s="112"/>
      <c r="TOZ38" s="112"/>
      <c r="TPA38" s="112"/>
      <c r="TPB38" s="112"/>
      <c r="TPC38" s="112"/>
      <c r="TPD38" s="112"/>
      <c r="TPE38" s="112"/>
      <c r="TPF38" s="112"/>
      <c r="TPG38" s="112"/>
      <c r="TPH38" s="112"/>
      <c r="TPI38" s="112"/>
      <c r="TPJ38" s="112"/>
      <c r="TPK38" s="112"/>
      <c r="TPL38" s="112"/>
      <c r="TPM38" s="112"/>
      <c r="TPN38" s="112"/>
      <c r="TPO38" s="112"/>
      <c r="TPP38" s="112"/>
      <c r="TPQ38" s="112"/>
      <c r="TPR38" s="112"/>
      <c r="TPS38" s="112"/>
      <c r="TPT38" s="112"/>
      <c r="TPU38" s="112"/>
      <c r="TPV38" s="112"/>
      <c r="TPW38" s="112"/>
      <c r="TPX38" s="112"/>
      <c r="TPY38" s="112"/>
      <c r="TPZ38" s="112"/>
      <c r="TQA38" s="112"/>
      <c r="TQB38" s="112"/>
      <c r="TQC38" s="112"/>
      <c r="TQD38" s="112"/>
      <c r="TQE38" s="112"/>
      <c r="TQF38" s="112"/>
      <c r="TQG38" s="112"/>
      <c r="TQH38" s="112"/>
      <c r="TQI38" s="112"/>
      <c r="TQJ38" s="112"/>
      <c r="TQK38" s="112"/>
      <c r="TQL38" s="112"/>
      <c r="TQM38" s="112"/>
      <c r="TQN38" s="112"/>
      <c r="TQO38" s="112"/>
      <c r="TQP38" s="112"/>
      <c r="TQQ38" s="112"/>
      <c r="TQR38" s="112"/>
      <c r="TQS38" s="112"/>
      <c r="TQT38" s="112"/>
      <c r="TQU38" s="112"/>
      <c r="TQV38" s="112"/>
      <c r="TQW38" s="112"/>
      <c r="TQX38" s="112"/>
      <c r="TQY38" s="112"/>
      <c r="TQZ38" s="112"/>
      <c r="TRA38" s="112"/>
      <c r="TRB38" s="112"/>
      <c r="TRC38" s="112"/>
      <c r="TRD38" s="112"/>
      <c r="TRE38" s="112"/>
      <c r="TRF38" s="112"/>
      <c r="TRG38" s="112"/>
      <c r="TRH38" s="112"/>
      <c r="TRI38" s="112"/>
      <c r="TRJ38" s="112"/>
      <c r="TRK38" s="112"/>
      <c r="TRL38" s="112"/>
      <c r="TRM38" s="112"/>
      <c r="TRN38" s="112"/>
      <c r="TRO38" s="112"/>
      <c r="TRP38" s="112"/>
      <c r="TRQ38" s="112"/>
      <c r="TRR38" s="112"/>
      <c r="TRS38" s="112"/>
      <c r="TRT38" s="112"/>
      <c r="TRU38" s="112"/>
      <c r="TRV38" s="112"/>
      <c r="TRW38" s="112"/>
      <c r="TRX38" s="112"/>
      <c r="TRY38" s="112"/>
      <c r="TRZ38" s="112"/>
      <c r="TSA38" s="112"/>
      <c r="TSB38" s="112"/>
      <c r="TSC38" s="112"/>
      <c r="TSD38" s="112"/>
      <c r="TSE38" s="112"/>
      <c r="TSF38" s="112"/>
      <c r="TSG38" s="112"/>
      <c r="TSH38" s="112"/>
      <c r="TSI38" s="112"/>
      <c r="TSJ38" s="112"/>
      <c r="TSK38" s="112"/>
      <c r="TSL38" s="112"/>
      <c r="TSM38" s="112"/>
      <c r="TSN38" s="112"/>
      <c r="TSO38" s="112"/>
      <c r="TSP38" s="112"/>
      <c r="TSQ38" s="112"/>
      <c r="TSR38" s="112"/>
      <c r="TSS38" s="112"/>
      <c r="TST38" s="112"/>
      <c r="TSU38" s="112"/>
      <c r="TSV38" s="112"/>
      <c r="TSW38" s="112"/>
      <c r="TSX38" s="112"/>
      <c r="TSY38" s="112"/>
      <c r="TSZ38" s="112"/>
      <c r="TTA38" s="112"/>
      <c r="TTB38" s="112"/>
      <c r="TTC38" s="112"/>
      <c r="TTD38" s="112"/>
      <c r="TTE38" s="112"/>
      <c r="TTF38" s="112"/>
      <c r="TTG38" s="112"/>
      <c r="TTH38" s="112"/>
      <c r="TTI38" s="112"/>
      <c r="TTJ38" s="112"/>
      <c r="TTK38" s="112"/>
      <c r="TTL38" s="112"/>
      <c r="TTM38" s="112"/>
      <c r="TTN38" s="112"/>
      <c r="TTO38" s="112"/>
      <c r="TTP38" s="112"/>
      <c r="TTQ38" s="112"/>
      <c r="TTR38" s="112"/>
      <c r="TTS38" s="112"/>
      <c r="TTT38" s="112"/>
      <c r="TTU38" s="112"/>
      <c r="TTV38" s="112"/>
      <c r="TTW38" s="112"/>
      <c r="TTX38" s="112"/>
      <c r="TTY38" s="112"/>
      <c r="TTZ38" s="112"/>
      <c r="TUA38" s="112"/>
      <c r="TUB38" s="112"/>
      <c r="TUC38" s="112"/>
      <c r="TUD38" s="112"/>
      <c r="TUE38" s="112"/>
      <c r="TUF38" s="112"/>
      <c r="TUG38" s="112"/>
      <c r="TUH38" s="112"/>
      <c r="TUI38" s="112"/>
      <c r="TUJ38" s="112"/>
      <c r="TUK38" s="112"/>
      <c r="TUL38" s="112"/>
      <c r="TUM38" s="112"/>
      <c r="TUN38" s="112"/>
      <c r="TUO38" s="112"/>
      <c r="TUP38" s="112"/>
      <c r="TUQ38" s="112"/>
      <c r="TUR38" s="112"/>
      <c r="TUS38" s="112"/>
      <c r="TUT38" s="112"/>
      <c r="TUU38" s="112"/>
      <c r="TUV38" s="112"/>
      <c r="TUW38" s="112"/>
      <c r="TUX38" s="112"/>
      <c r="TUY38" s="112"/>
      <c r="TUZ38" s="112"/>
      <c r="TVA38" s="112"/>
      <c r="TVB38" s="112"/>
      <c r="TVC38" s="112"/>
      <c r="TVD38" s="112"/>
      <c r="TVE38" s="112"/>
      <c r="TVF38" s="112"/>
      <c r="TVG38" s="112"/>
      <c r="TVH38" s="112"/>
      <c r="TVI38" s="112"/>
      <c r="TVJ38" s="112"/>
      <c r="TVK38" s="112"/>
      <c r="TVL38" s="112"/>
      <c r="TVM38" s="112"/>
      <c r="TVN38" s="112"/>
      <c r="TVO38" s="112"/>
      <c r="TVP38" s="112"/>
      <c r="TVQ38" s="112"/>
      <c r="TVR38" s="112"/>
      <c r="TVS38" s="112"/>
      <c r="TVT38" s="112"/>
      <c r="TVU38" s="112"/>
      <c r="TVV38" s="112"/>
      <c r="TVW38" s="112"/>
      <c r="TVX38" s="112"/>
      <c r="TVY38" s="112"/>
      <c r="TVZ38" s="112"/>
      <c r="TWA38" s="112"/>
      <c r="TWB38" s="112"/>
      <c r="TWC38" s="112"/>
      <c r="TWD38" s="112"/>
      <c r="TWE38" s="112"/>
      <c r="TWF38" s="112"/>
      <c r="TWG38" s="112"/>
      <c r="TWH38" s="112"/>
      <c r="TWI38" s="112"/>
      <c r="TWJ38" s="112"/>
      <c r="TWK38" s="112"/>
      <c r="TWL38" s="112"/>
      <c r="TWM38" s="112"/>
      <c r="TWN38" s="112"/>
      <c r="TWO38" s="112"/>
      <c r="TWP38" s="112"/>
      <c r="TWQ38" s="112"/>
      <c r="TWR38" s="112"/>
      <c r="TWS38" s="112"/>
      <c r="TWT38" s="112"/>
      <c r="TWU38" s="112"/>
      <c r="TWV38" s="112"/>
      <c r="TWW38" s="112"/>
      <c r="TWX38" s="112"/>
      <c r="TWY38" s="112"/>
      <c r="TWZ38" s="112"/>
      <c r="TXA38" s="112"/>
      <c r="TXB38" s="112"/>
      <c r="TXC38" s="112"/>
      <c r="TXD38" s="112"/>
      <c r="TXE38" s="112"/>
      <c r="TXF38" s="112"/>
      <c r="TXG38" s="112"/>
      <c r="TXH38" s="112"/>
      <c r="TXI38" s="112"/>
      <c r="TXJ38" s="112"/>
      <c r="TXK38" s="112"/>
      <c r="TXL38" s="112"/>
      <c r="TXM38" s="112"/>
      <c r="TXN38" s="112"/>
      <c r="TXO38" s="112"/>
      <c r="TXP38" s="112"/>
      <c r="TXQ38" s="112"/>
      <c r="TXR38" s="112"/>
      <c r="TXS38" s="112"/>
      <c r="TXT38" s="112"/>
      <c r="TXU38" s="112"/>
      <c r="TXV38" s="112"/>
      <c r="TXW38" s="112"/>
      <c r="TXX38" s="112"/>
      <c r="TXY38" s="112"/>
      <c r="TXZ38" s="112"/>
      <c r="TYA38" s="112"/>
      <c r="TYB38" s="112"/>
      <c r="TYC38" s="112"/>
      <c r="TYD38" s="112"/>
      <c r="TYE38" s="112"/>
      <c r="TYF38" s="112"/>
      <c r="TYG38" s="112"/>
      <c r="TYH38" s="112"/>
      <c r="TYI38" s="112"/>
      <c r="TYJ38" s="112"/>
      <c r="TYK38" s="112"/>
      <c r="TYL38" s="112"/>
      <c r="TYM38" s="112"/>
      <c r="TYN38" s="112"/>
      <c r="TYO38" s="112"/>
      <c r="TYP38" s="112"/>
      <c r="TYQ38" s="112"/>
      <c r="TYR38" s="112"/>
      <c r="TYS38" s="112"/>
      <c r="TYT38" s="112"/>
      <c r="TYU38" s="112"/>
      <c r="TYV38" s="112"/>
      <c r="TYW38" s="112"/>
      <c r="TYX38" s="112"/>
      <c r="TYY38" s="112"/>
      <c r="TYZ38" s="112"/>
      <c r="TZA38" s="112"/>
      <c r="TZB38" s="112"/>
      <c r="TZC38" s="112"/>
      <c r="TZD38" s="112"/>
      <c r="TZE38" s="112"/>
      <c r="TZF38" s="112"/>
      <c r="TZG38" s="112"/>
      <c r="TZH38" s="112"/>
      <c r="TZI38" s="112"/>
      <c r="TZJ38" s="112"/>
      <c r="TZK38" s="112"/>
      <c r="TZL38" s="112"/>
      <c r="TZM38" s="112"/>
      <c r="TZN38" s="112"/>
      <c r="TZO38" s="112"/>
      <c r="TZP38" s="112"/>
      <c r="TZQ38" s="112"/>
      <c r="TZR38" s="112"/>
      <c r="TZS38" s="112"/>
      <c r="TZT38" s="112"/>
      <c r="TZU38" s="112"/>
      <c r="TZV38" s="112"/>
      <c r="TZW38" s="112"/>
      <c r="TZX38" s="112"/>
      <c r="TZY38" s="112"/>
      <c r="TZZ38" s="112"/>
      <c r="UAA38" s="112"/>
      <c r="UAB38" s="112"/>
      <c r="UAC38" s="112"/>
      <c r="UAD38" s="112"/>
      <c r="UAE38" s="112"/>
      <c r="UAF38" s="112"/>
      <c r="UAG38" s="112"/>
      <c r="UAH38" s="112"/>
      <c r="UAI38" s="112"/>
      <c r="UAJ38" s="112"/>
      <c r="UAK38" s="112"/>
      <c r="UAL38" s="112"/>
      <c r="UAM38" s="112"/>
      <c r="UAN38" s="112"/>
      <c r="UAO38" s="112"/>
      <c r="UAP38" s="112"/>
      <c r="UAQ38" s="112"/>
      <c r="UAR38" s="112"/>
      <c r="UAS38" s="112"/>
      <c r="UAT38" s="112"/>
      <c r="UAU38" s="112"/>
      <c r="UAV38" s="112"/>
      <c r="UAW38" s="112"/>
      <c r="UAX38" s="112"/>
      <c r="UAY38" s="112"/>
      <c r="UAZ38" s="112"/>
      <c r="UBA38" s="112"/>
      <c r="UBB38" s="112"/>
      <c r="UBC38" s="112"/>
      <c r="UBD38" s="112"/>
      <c r="UBE38" s="112"/>
      <c r="UBF38" s="112"/>
      <c r="UBG38" s="112"/>
      <c r="UBH38" s="112"/>
      <c r="UBI38" s="112"/>
      <c r="UBJ38" s="112"/>
      <c r="UBK38" s="112"/>
      <c r="UBL38" s="112"/>
      <c r="UBM38" s="112"/>
      <c r="UBN38" s="112"/>
      <c r="UBO38" s="112"/>
      <c r="UBP38" s="112"/>
      <c r="UBQ38" s="112"/>
      <c r="UBR38" s="112"/>
      <c r="UBS38" s="112"/>
      <c r="UBT38" s="112"/>
      <c r="UBU38" s="112"/>
      <c r="UBV38" s="112"/>
      <c r="UBW38" s="112"/>
      <c r="UBX38" s="112"/>
      <c r="UBY38" s="112"/>
      <c r="UBZ38" s="112"/>
      <c r="UCA38" s="112"/>
      <c r="UCB38" s="112"/>
      <c r="UCC38" s="112"/>
      <c r="UCD38" s="112"/>
      <c r="UCE38" s="112"/>
      <c r="UCF38" s="112"/>
      <c r="UCG38" s="112"/>
      <c r="UCH38" s="112"/>
      <c r="UCI38" s="112"/>
      <c r="UCJ38" s="112"/>
      <c r="UCK38" s="112"/>
      <c r="UCL38" s="112"/>
      <c r="UCM38" s="112"/>
      <c r="UCN38" s="112"/>
      <c r="UCO38" s="112"/>
      <c r="UCP38" s="112"/>
      <c r="UCQ38" s="112"/>
      <c r="UCR38" s="112"/>
      <c r="UCS38" s="112"/>
      <c r="UCT38" s="112"/>
      <c r="UCU38" s="112"/>
      <c r="UCV38" s="112"/>
      <c r="UCW38" s="112"/>
      <c r="UCX38" s="112"/>
      <c r="UCY38" s="112"/>
      <c r="UCZ38" s="112"/>
      <c r="UDA38" s="112"/>
      <c r="UDB38" s="112"/>
      <c r="UDC38" s="112"/>
      <c r="UDD38" s="112"/>
      <c r="UDE38" s="112"/>
      <c r="UDF38" s="112"/>
      <c r="UDG38" s="112"/>
      <c r="UDH38" s="112"/>
      <c r="UDI38" s="112"/>
      <c r="UDJ38" s="112"/>
      <c r="UDK38" s="112"/>
      <c r="UDL38" s="112"/>
      <c r="UDM38" s="112"/>
      <c r="UDN38" s="112"/>
      <c r="UDO38" s="112"/>
      <c r="UDP38" s="112"/>
      <c r="UDQ38" s="112"/>
      <c r="UDR38" s="112"/>
      <c r="UDS38" s="112"/>
      <c r="UDT38" s="112"/>
      <c r="UDU38" s="112"/>
      <c r="UDV38" s="112"/>
      <c r="UDW38" s="112"/>
      <c r="UDX38" s="112"/>
      <c r="UDY38" s="112"/>
      <c r="UDZ38" s="112"/>
      <c r="UEA38" s="112"/>
      <c r="UEB38" s="112"/>
      <c r="UEC38" s="112"/>
      <c r="UED38" s="112"/>
      <c r="UEE38" s="112"/>
      <c r="UEF38" s="112"/>
      <c r="UEG38" s="112"/>
      <c r="UEH38" s="112"/>
      <c r="UEI38" s="112"/>
      <c r="UEJ38" s="112"/>
      <c r="UEK38" s="112"/>
      <c r="UEL38" s="112"/>
      <c r="UEM38" s="112"/>
      <c r="UEN38" s="112"/>
      <c r="UEO38" s="112"/>
      <c r="UEP38" s="112"/>
      <c r="UEQ38" s="112"/>
      <c r="UER38" s="112"/>
      <c r="UES38" s="112"/>
      <c r="UET38" s="112"/>
      <c r="UEU38" s="112"/>
      <c r="UEV38" s="112"/>
      <c r="UEW38" s="112"/>
      <c r="UEX38" s="112"/>
      <c r="UEY38" s="112"/>
      <c r="UEZ38" s="112"/>
      <c r="UFA38" s="112"/>
      <c r="UFB38" s="112"/>
      <c r="UFC38" s="112"/>
      <c r="UFD38" s="112"/>
      <c r="UFE38" s="112"/>
      <c r="UFF38" s="112"/>
      <c r="UFG38" s="112"/>
      <c r="UFH38" s="112"/>
      <c r="UFI38" s="112"/>
      <c r="UFJ38" s="112"/>
      <c r="UFK38" s="112"/>
      <c r="UFL38" s="112"/>
      <c r="UFM38" s="112"/>
      <c r="UFN38" s="112"/>
      <c r="UFO38" s="112"/>
      <c r="UFP38" s="112"/>
      <c r="UFQ38" s="112"/>
      <c r="UFR38" s="112"/>
      <c r="UFS38" s="112"/>
      <c r="UFT38" s="112"/>
      <c r="UFU38" s="112"/>
      <c r="UFV38" s="112"/>
      <c r="UFW38" s="112"/>
      <c r="UFX38" s="112"/>
      <c r="UFY38" s="112"/>
      <c r="UFZ38" s="112"/>
      <c r="UGA38" s="112"/>
      <c r="UGB38" s="112"/>
      <c r="UGC38" s="112"/>
      <c r="UGD38" s="112"/>
      <c r="UGE38" s="112"/>
      <c r="UGF38" s="112"/>
      <c r="UGG38" s="112"/>
      <c r="UGH38" s="112"/>
      <c r="UGI38" s="112"/>
      <c r="UGJ38" s="112"/>
      <c r="UGK38" s="112"/>
      <c r="UGL38" s="112"/>
      <c r="UGM38" s="112"/>
      <c r="UGN38" s="112"/>
      <c r="UGO38" s="112"/>
      <c r="UGP38" s="112"/>
      <c r="UGQ38" s="112"/>
      <c r="UGR38" s="112"/>
      <c r="UGS38" s="112"/>
      <c r="UGT38" s="112"/>
      <c r="UGU38" s="112"/>
      <c r="UGV38" s="112"/>
      <c r="UGW38" s="112"/>
      <c r="UGX38" s="112"/>
      <c r="UGY38" s="112"/>
      <c r="UGZ38" s="112"/>
      <c r="UHA38" s="112"/>
      <c r="UHB38" s="112"/>
      <c r="UHC38" s="112"/>
      <c r="UHD38" s="112"/>
      <c r="UHE38" s="112"/>
      <c r="UHF38" s="112"/>
      <c r="UHG38" s="112"/>
      <c r="UHH38" s="112"/>
      <c r="UHI38" s="112"/>
      <c r="UHJ38" s="112"/>
      <c r="UHK38" s="112"/>
      <c r="UHL38" s="112"/>
      <c r="UHM38" s="112"/>
      <c r="UHN38" s="112"/>
      <c r="UHO38" s="112"/>
      <c r="UHP38" s="112"/>
      <c r="UHQ38" s="112"/>
      <c r="UHR38" s="112"/>
      <c r="UHS38" s="112"/>
      <c r="UHT38" s="112"/>
      <c r="UHU38" s="112"/>
      <c r="UHV38" s="112"/>
      <c r="UHW38" s="112"/>
      <c r="UHX38" s="112"/>
      <c r="UHY38" s="112"/>
      <c r="UHZ38" s="112"/>
      <c r="UIA38" s="112"/>
      <c r="UIB38" s="112"/>
      <c r="UIC38" s="112"/>
      <c r="UID38" s="112"/>
      <c r="UIE38" s="112"/>
      <c r="UIF38" s="112"/>
      <c r="UIG38" s="112"/>
      <c r="UIH38" s="112"/>
      <c r="UII38" s="112"/>
      <c r="UIJ38" s="112"/>
      <c r="UIK38" s="112"/>
      <c r="UIL38" s="112"/>
      <c r="UIM38" s="112"/>
      <c r="UIN38" s="112"/>
      <c r="UIO38" s="112"/>
      <c r="UIP38" s="112"/>
      <c r="UIQ38" s="112"/>
      <c r="UIR38" s="112"/>
      <c r="UIS38" s="112"/>
      <c r="UIT38" s="112"/>
      <c r="UIU38" s="112"/>
      <c r="UIV38" s="112"/>
      <c r="UIW38" s="112"/>
      <c r="UIX38" s="112"/>
      <c r="UIY38" s="112"/>
      <c r="UIZ38" s="112"/>
      <c r="UJA38" s="112"/>
      <c r="UJB38" s="112"/>
      <c r="UJC38" s="112"/>
      <c r="UJD38" s="112"/>
      <c r="UJE38" s="112"/>
      <c r="UJF38" s="112"/>
      <c r="UJG38" s="112"/>
      <c r="UJH38" s="112"/>
      <c r="UJI38" s="112"/>
      <c r="UJJ38" s="112"/>
      <c r="UJK38" s="112"/>
      <c r="UJL38" s="112"/>
      <c r="UJM38" s="112"/>
      <c r="UJN38" s="112"/>
      <c r="UJO38" s="112"/>
      <c r="UJP38" s="112"/>
      <c r="UJQ38" s="112"/>
      <c r="UJR38" s="112"/>
      <c r="UJS38" s="112"/>
      <c r="UJT38" s="112"/>
      <c r="UJU38" s="112"/>
      <c r="UJV38" s="112"/>
      <c r="UJW38" s="112"/>
      <c r="UJX38" s="112"/>
      <c r="UJY38" s="112"/>
      <c r="UJZ38" s="112"/>
      <c r="UKA38" s="112"/>
      <c r="UKB38" s="112"/>
      <c r="UKC38" s="112"/>
      <c r="UKD38" s="112"/>
      <c r="UKE38" s="112"/>
      <c r="UKF38" s="112"/>
      <c r="UKG38" s="112"/>
      <c r="UKH38" s="112"/>
      <c r="UKI38" s="112"/>
      <c r="UKJ38" s="112"/>
      <c r="UKK38" s="112"/>
      <c r="UKL38" s="112"/>
      <c r="UKM38" s="112"/>
      <c r="UKN38" s="112"/>
      <c r="UKO38" s="112"/>
      <c r="UKP38" s="112"/>
      <c r="UKQ38" s="112"/>
      <c r="UKR38" s="112"/>
      <c r="UKS38" s="112"/>
      <c r="UKT38" s="112"/>
      <c r="UKU38" s="112"/>
      <c r="UKV38" s="112"/>
      <c r="UKW38" s="112"/>
      <c r="UKX38" s="112"/>
      <c r="UKY38" s="112"/>
      <c r="UKZ38" s="112"/>
      <c r="ULA38" s="112"/>
      <c r="ULB38" s="112"/>
      <c r="ULC38" s="112"/>
      <c r="ULD38" s="112"/>
      <c r="ULE38" s="112"/>
      <c r="ULF38" s="112"/>
      <c r="ULG38" s="112"/>
      <c r="ULH38" s="112"/>
      <c r="ULI38" s="112"/>
      <c r="ULJ38" s="112"/>
      <c r="ULK38" s="112"/>
      <c r="ULL38" s="112"/>
      <c r="ULM38" s="112"/>
      <c r="ULN38" s="112"/>
      <c r="ULO38" s="112"/>
      <c r="ULP38" s="112"/>
      <c r="ULQ38" s="112"/>
      <c r="ULR38" s="112"/>
      <c r="ULS38" s="112"/>
      <c r="ULT38" s="112"/>
      <c r="ULU38" s="112"/>
      <c r="ULV38" s="112"/>
      <c r="ULW38" s="112"/>
      <c r="ULX38" s="112"/>
      <c r="ULY38" s="112"/>
      <c r="ULZ38" s="112"/>
      <c r="UMA38" s="112"/>
      <c r="UMB38" s="112"/>
      <c r="UMC38" s="112"/>
      <c r="UMD38" s="112"/>
      <c r="UME38" s="112"/>
      <c r="UMF38" s="112"/>
      <c r="UMG38" s="112"/>
      <c r="UMH38" s="112"/>
      <c r="UMI38" s="112"/>
      <c r="UMJ38" s="112"/>
      <c r="UMK38" s="112"/>
      <c r="UML38" s="112"/>
      <c r="UMM38" s="112"/>
      <c r="UMN38" s="112"/>
      <c r="UMO38" s="112"/>
      <c r="UMP38" s="112"/>
      <c r="UMQ38" s="112"/>
      <c r="UMR38" s="112"/>
      <c r="UMS38" s="112"/>
      <c r="UMT38" s="112"/>
      <c r="UMU38" s="112"/>
      <c r="UMV38" s="112"/>
      <c r="UMW38" s="112"/>
      <c r="UMX38" s="112"/>
      <c r="UMY38" s="112"/>
      <c r="UMZ38" s="112"/>
      <c r="UNA38" s="112"/>
      <c r="UNB38" s="112"/>
      <c r="UNC38" s="112"/>
      <c r="UND38" s="112"/>
      <c r="UNE38" s="112"/>
      <c r="UNF38" s="112"/>
      <c r="UNG38" s="112"/>
      <c r="UNH38" s="112"/>
      <c r="UNI38" s="112"/>
      <c r="UNJ38" s="112"/>
      <c r="UNK38" s="112"/>
      <c r="UNL38" s="112"/>
      <c r="UNM38" s="112"/>
      <c r="UNN38" s="112"/>
      <c r="UNO38" s="112"/>
      <c r="UNP38" s="112"/>
      <c r="UNQ38" s="112"/>
      <c r="UNR38" s="112"/>
      <c r="UNS38" s="112"/>
      <c r="UNT38" s="112"/>
      <c r="UNU38" s="112"/>
      <c r="UNV38" s="112"/>
      <c r="UNW38" s="112"/>
      <c r="UNX38" s="112"/>
      <c r="UNY38" s="112"/>
      <c r="UNZ38" s="112"/>
      <c r="UOA38" s="112"/>
      <c r="UOB38" s="112"/>
      <c r="UOC38" s="112"/>
      <c r="UOD38" s="112"/>
      <c r="UOE38" s="112"/>
      <c r="UOF38" s="112"/>
      <c r="UOG38" s="112"/>
      <c r="UOH38" s="112"/>
      <c r="UOI38" s="112"/>
      <c r="UOJ38" s="112"/>
      <c r="UOK38" s="112"/>
      <c r="UOL38" s="112"/>
      <c r="UOM38" s="112"/>
      <c r="UON38" s="112"/>
      <c r="UOO38" s="112"/>
      <c r="UOP38" s="112"/>
      <c r="UOQ38" s="112"/>
      <c r="UOR38" s="112"/>
      <c r="UOS38" s="112"/>
      <c r="UOT38" s="112"/>
      <c r="UOU38" s="112"/>
      <c r="UOV38" s="112"/>
      <c r="UOW38" s="112"/>
      <c r="UOX38" s="112"/>
      <c r="UOY38" s="112"/>
      <c r="UOZ38" s="112"/>
      <c r="UPA38" s="112"/>
      <c r="UPB38" s="112"/>
      <c r="UPC38" s="112"/>
      <c r="UPD38" s="112"/>
      <c r="UPE38" s="112"/>
      <c r="UPF38" s="112"/>
      <c r="UPG38" s="112"/>
      <c r="UPH38" s="112"/>
      <c r="UPI38" s="112"/>
      <c r="UPJ38" s="112"/>
      <c r="UPK38" s="112"/>
      <c r="UPL38" s="112"/>
      <c r="UPM38" s="112"/>
      <c r="UPN38" s="112"/>
      <c r="UPO38" s="112"/>
      <c r="UPP38" s="112"/>
      <c r="UPQ38" s="112"/>
      <c r="UPR38" s="112"/>
      <c r="UPS38" s="112"/>
      <c r="UPT38" s="112"/>
      <c r="UPU38" s="112"/>
      <c r="UPV38" s="112"/>
      <c r="UPW38" s="112"/>
      <c r="UPX38" s="112"/>
      <c r="UPY38" s="112"/>
      <c r="UPZ38" s="112"/>
      <c r="UQA38" s="112"/>
      <c r="UQB38" s="112"/>
      <c r="UQC38" s="112"/>
      <c r="UQD38" s="112"/>
      <c r="UQE38" s="112"/>
      <c r="UQF38" s="112"/>
      <c r="UQG38" s="112"/>
      <c r="UQH38" s="112"/>
      <c r="UQI38" s="112"/>
      <c r="UQJ38" s="112"/>
      <c r="UQK38" s="112"/>
      <c r="UQL38" s="112"/>
      <c r="UQM38" s="112"/>
      <c r="UQN38" s="112"/>
      <c r="UQO38" s="112"/>
      <c r="UQP38" s="112"/>
      <c r="UQQ38" s="112"/>
      <c r="UQR38" s="112"/>
      <c r="UQS38" s="112"/>
      <c r="UQT38" s="112"/>
      <c r="UQU38" s="112"/>
      <c r="UQV38" s="112"/>
      <c r="UQW38" s="112"/>
      <c r="UQX38" s="112"/>
      <c r="UQY38" s="112"/>
      <c r="UQZ38" s="112"/>
      <c r="URA38" s="112"/>
      <c r="URB38" s="112"/>
      <c r="URC38" s="112"/>
      <c r="URD38" s="112"/>
      <c r="URE38" s="112"/>
      <c r="URF38" s="112"/>
      <c r="URG38" s="112"/>
      <c r="URH38" s="112"/>
      <c r="URI38" s="112"/>
      <c r="URJ38" s="112"/>
      <c r="URK38" s="112"/>
      <c r="URL38" s="112"/>
      <c r="URM38" s="112"/>
      <c r="URN38" s="112"/>
      <c r="URO38" s="112"/>
      <c r="URP38" s="112"/>
      <c r="URQ38" s="112"/>
      <c r="URR38" s="112"/>
      <c r="URS38" s="112"/>
      <c r="URT38" s="112"/>
      <c r="URU38" s="112"/>
      <c r="URV38" s="112"/>
      <c r="URW38" s="112"/>
      <c r="URX38" s="112"/>
      <c r="URY38" s="112"/>
      <c r="URZ38" s="112"/>
      <c r="USA38" s="112"/>
      <c r="USB38" s="112"/>
      <c r="USC38" s="112"/>
      <c r="USD38" s="112"/>
      <c r="USE38" s="112"/>
      <c r="USF38" s="112"/>
      <c r="USG38" s="112"/>
      <c r="USH38" s="112"/>
      <c r="USI38" s="112"/>
      <c r="USJ38" s="112"/>
      <c r="USK38" s="112"/>
      <c r="USL38" s="112"/>
      <c r="USM38" s="112"/>
      <c r="USN38" s="112"/>
      <c r="USO38" s="112"/>
      <c r="USP38" s="112"/>
      <c r="USQ38" s="112"/>
      <c r="USR38" s="112"/>
      <c r="USS38" s="112"/>
      <c r="UST38" s="112"/>
      <c r="USU38" s="112"/>
      <c r="USV38" s="112"/>
      <c r="USW38" s="112"/>
      <c r="USX38" s="112"/>
      <c r="USY38" s="112"/>
      <c r="USZ38" s="112"/>
      <c r="UTA38" s="112"/>
      <c r="UTB38" s="112"/>
      <c r="UTC38" s="112"/>
      <c r="UTD38" s="112"/>
      <c r="UTE38" s="112"/>
      <c r="UTF38" s="112"/>
      <c r="UTG38" s="112"/>
      <c r="UTH38" s="112"/>
      <c r="UTI38" s="112"/>
      <c r="UTJ38" s="112"/>
      <c r="UTK38" s="112"/>
      <c r="UTL38" s="112"/>
      <c r="UTM38" s="112"/>
      <c r="UTN38" s="112"/>
      <c r="UTO38" s="112"/>
      <c r="UTP38" s="112"/>
      <c r="UTQ38" s="112"/>
      <c r="UTR38" s="112"/>
      <c r="UTS38" s="112"/>
      <c r="UTT38" s="112"/>
      <c r="UTU38" s="112"/>
      <c r="UTV38" s="112"/>
      <c r="UTW38" s="112"/>
      <c r="UTX38" s="112"/>
      <c r="UTY38" s="112"/>
      <c r="UTZ38" s="112"/>
      <c r="UUA38" s="112"/>
      <c r="UUB38" s="112"/>
      <c r="UUC38" s="112"/>
      <c r="UUD38" s="112"/>
      <c r="UUE38" s="112"/>
      <c r="UUF38" s="112"/>
      <c r="UUG38" s="112"/>
      <c r="UUH38" s="112"/>
      <c r="UUI38" s="112"/>
      <c r="UUJ38" s="112"/>
      <c r="UUK38" s="112"/>
      <c r="UUL38" s="112"/>
      <c r="UUM38" s="112"/>
      <c r="UUN38" s="112"/>
      <c r="UUO38" s="112"/>
      <c r="UUP38" s="112"/>
      <c r="UUQ38" s="112"/>
      <c r="UUR38" s="112"/>
      <c r="UUS38" s="112"/>
      <c r="UUT38" s="112"/>
      <c r="UUU38" s="112"/>
      <c r="UUV38" s="112"/>
      <c r="UUW38" s="112"/>
      <c r="UUX38" s="112"/>
      <c r="UUY38" s="112"/>
      <c r="UUZ38" s="112"/>
      <c r="UVA38" s="112"/>
      <c r="UVB38" s="112"/>
      <c r="UVC38" s="112"/>
      <c r="UVD38" s="112"/>
      <c r="UVE38" s="112"/>
      <c r="UVF38" s="112"/>
      <c r="UVG38" s="112"/>
      <c r="UVH38" s="112"/>
      <c r="UVI38" s="112"/>
      <c r="UVJ38" s="112"/>
      <c r="UVK38" s="112"/>
      <c r="UVL38" s="112"/>
      <c r="UVM38" s="112"/>
      <c r="UVN38" s="112"/>
      <c r="UVO38" s="112"/>
      <c r="UVP38" s="112"/>
      <c r="UVQ38" s="112"/>
      <c r="UVR38" s="112"/>
      <c r="UVS38" s="112"/>
      <c r="UVT38" s="112"/>
      <c r="UVU38" s="112"/>
      <c r="UVV38" s="112"/>
      <c r="UVW38" s="112"/>
      <c r="UVX38" s="112"/>
      <c r="UVY38" s="112"/>
      <c r="UVZ38" s="112"/>
      <c r="UWA38" s="112"/>
      <c r="UWB38" s="112"/>
      <c r="UWC38" s="112"/>
      <c r="UWD38" s="112"/>
      <c r="UWE38" s="112"/>
      <c r="UWF38" s="112"/>
      <c r="UWG38" s="112"/>
      <c r="UWH38" s="112"/>
      <c r="UWI38" s="112"/>
      <c r="UWJ38" s="112"/>
      <c r="UWK38" s="112"/>
      <c r="UWL38" s="112"/>
      <c r="UWM38" s="112"/>
      <c r="UWN38" s="112"/>
      <c r="UWO38" s="112"/>
      <c r="UWP38" s="112"/>
      <c r="UWQ38" s="112"/>
      <c r="UWR38" s="112"/>
      <c r="UWS38" s="112"/>
      <c r="UWT38" s="112"/>
      <c r="UWU38" s="112"/>
      <c r="UWV38" s="112"/>
      <c r="UWW38" s="112"/>
      <c r="UWX38" s="112"/>
      <c r="UWY38" s="112"/>
      <c r="UWZ38" s="112"/>
      <c r="UXA38" s="112"/>
      <c r="UXB38" s="112"/>
      <c r="UXC38" s="112"/>
      <c r="UXD38" s="112"/>
      <c r="UXE38" s="112"/>
      <c r="UXF38" s="112"/>
      <c r="UXG38" s="112"/>
      <c r="UXH38" s="112"/>
      <c r="UXI38" s="112"/>
      <c r="UXJ38" s="112"/>
      <c r="UXK38" s="112"/>
      <c r="UXL38" s="112"/>
      <c r="UXM38" s="112"/>
      <c r="UXN38" s="112"/>
      <c r="UXO38" s="112"/>
      <c r="UXP38" s="112"/>
      <c r="UXQ38" s="112"/>
      <c r="UXR38" s="112"/>
      <c r="UXS38" s="112"/>
      <c r="UXT38" s="112"/>
      <c r="UXU38" s="112"/>
      <c r="UXV38" s="112"/>
      <c r="UXW38" s="112"/>
      <c r="UXX38" s="112"/>
      <c r="UXY38" s="112"/>
      <c r="UXZ38" s="112"/>
      <c r="UYA38" s="112"/>
      <c r="UYB38" s="112"/>
      <c r="UYC38" s="112"/>
      <c r="UYD38" s="112"/>
      <c r="UYE38" s="112"/>
      <c r="UYF38" s="112"/>
      <c r="UYG38" s="112"/>
      <c r="UYH38" s="112"/>
      <c r="UYI38" s="112"/>
      <c r="UYJ38" s="112"/>
      <c r="UYK38" s="112"/>
      <c r="UYL38" s="112"/>
      <c r="UYM38" s="112"/>
      <c r="UYN38" s="112"/>
      <c r="UYO38" s="112"/>
      <c r="UYP38" s="112"/>
      <c r="UYQ38" s="112"/>
      <c r="UYR38" s="112"/>
      <c r="UYS38" s="112"/>
      <c r="UYT38" s="112"/>
      <c r="UYU38" s="112"/>
      <c r="UYV38" s="112"/>
      <c r="UYW38" s="112"/>
      <c r="UYX38" s="112"/>
      <c r="UYY38" s="112"/>
      <c r="UYZ38" s="112"/>
      <c r="UZA38" s="112"/>
      <c r="UZB38" s="112"/>
      <c r="UZC38" s="112"/>
      <c r="UZD38" s="112"/>
      <c r="UZE38" s="112"/>
      <c r="UZF38" s="112"/>
      <c r="UZG38" s="112"/>
      <c r="UZH38" s="112"/>
      <c r="UZI38" s="112"/>
      <c r="UZJ38" s="112"/>
      <c r="UZK38" s="112"/>
      <c r="UZL38" s="112"/>
      <c r="UZM38" s="112"/>
      <c r="UZN38" s="112"/>
      <c r="UZO38" s="112"/>
      <c r="UZP38" s="112"/>
      <c r="UZQ38" s="112"/>
      <c r="UZR38" s="112"/>
      <c r="UZS38" s="112"/>
      <c r="UZT38" s="112"/>
      <c r="UZU38" s="112"/>
      <c r="UZV38" s="112"/>
      <c r="UZW38" s="112"/>
      <c r="UZX38" s="112"/>
      <c r="UZY38" s="112"/>
      <c r="UZZ38" s="112"/>
      <c r="VAA38" s="112"/>
      <c r="VAB38" s="112"/>
      <c r="VAC38" s="112"/>
      <c r="VAD38" s="112"/>
      <c r="VAE38" s="112"/>
      <c r="VAF38" s="112"/>
      <c r="VAG38" s="112"/>
      <c r="VAH38" s="112"/>
      <c r="VAI38" s="112"/>
      <c r="VAJ38" s="112"/>
      <c r="VAK38" s="112"/>
      <c r="VAL38" s="112"/>
      <c r="VAM38" s="112"/>
      <c r="VAN38" s="112"/>
      <c r="VAO38" s="112"/>
      <c r="VAP38" s="112"/>
      <c r="VAQ38" s="112"/>
      <c r="VAR38" s="112"/>
      <c r="VAS38" s="112"/>
      <c r="VAT38" s="112"/>
      <c r="VAU38" s="112"/>
      <c r="VAV38" s="112"/>
      <c r="VAW38" s="112"/>
      <c r="VAX38" s="112"/>
      <c r="VAY38" s="112"/>
      <c r="VAZ38" s="112"/>
      <c r="VBA38" s="112"/>
      <c r="VBB38" s="112"/>
      <c r="VBC38" s="112"/>
      <c r="VBD38" s="112"/>
      <c r="VBE38" s="112"/>
      <c r="VBF38" s="112"/>
      <c r="VBG38" s="112"/>
      <c r="VBH38" s="112"/>
      <c r="VBI38" s="112"/>
      <c r="VBJ38" s="112"/>
      <c r="VBK38" s="112"/>
      <c r="VBL38" s="112"/>
      <c r="VBM38" s="112"/>
      <c r="VBN38" s="112"/>
      <c r="VBO38" s="112"/>
      <c r="VBP38" s="112"/>
      <c r="VBQ38" s="112"/>
      <c r="VBR38" s="112"/>
      <c r="VBS38" s="112"/>
      <c r="VBT38" s="112"/>
      <c r="VBU38" s="112"/>
      <c r="VBV38" s="112"/>
      <c r="VBW38" s="112"/>
      <c r="VBX38" s="112"/>
      <c r="VBY38" s="112"/>
      <c r="VBZ38" s="112"/>
      <c r="VCA38" s="112"/>
      <c r="VCB38" s="112"/>
      <c r="VCC38" s="112"/>
      <c r="VCD38" s="112"/>
      <c r="VCE38" s="112"/>
      <c r="VCF38" s="112"/>
      <c r="VCG38" s="112"/>
      <c r="VCH38" s="112"/>
      <c r="VCI38" s="112"/>
      <c r="VCJ38" s="112"/>
      <c r="VCK38" s="112"/>
      <c r="VCL38" s="112"/>
      <c r="VCM38" s="112"/>
      <c r="VCN38" s="112"/>
      <c r="VCO38" s="112"/>
      <c r="VCP38" s="112"/>
      <c r="VCQ38" s="112"/>
      <c r="VCR38" s="112"/>
      <c r="VCS38" s="112"/>
      <c r="VCT38" s="112"/>
      <c r="VCU38" s="112"/>
      <c r="VCV38" s="112"/>
      <c r="VCW38" s="112"/>
      <c r="VCX38" s="112"/>
      <c r="VCY38" s="112"/>
      <c r="VCZ38" s="112"/>
      <c r="VDA38" s="112"/>
      <c r="VDB38" s="112"/>
      <c r="VDC38" s="112"/>
      <c r="VDD38" s="112"/>
      <c r="VDE38" s="112"/>
      <c r="VDF38" s="112"/>
      <c r="VDG38" s="112"/>
      <c r="VDH38" s="112"/>
      <c r="VDI38" s="112"/>
      <c r="VDJ38" s="112"/>
      <c r="VDK38" s="112"/>
      <c r="VDL38" s="112"/>
      <c r="VDM38" s="112"/>
      <c r="VDN38" s="112"/>
      <c r="VDO38" s="112"/>
      <c r="VDP38" s="112"/>
      <c r="VDQ38" s="112"/>
      <c r="VDR38" s="112"/>
      <c r="VDS38" s="112"/>
      <c r="VDT38" s="112"/>
      <c r="VDU38" s="112"/>
      <c r="VDV38" s="112"/>
      <c r="VDW38" s="112"/>
      <c r="VDX38" s="112"/>
      <c r="VDY38" s="112"/>
      <c r="VDZ38" s="112"/>
      <c r="VEA38" s="112"/>
      <c r="VEB38" s="112"/>
      <c r="VEC38" s="112"/>
      <c r="VED38" s="112"/>
      <c r="VEE38" s="112"/>
      <c r="VEF38" s="112"/>
      <c r="VEG38" s="112"/>
      <c r="VEH38" s="112"/>
      <c r="VEI38" s="112"/>
      <c r="VEJ38" s="112"/>
      <c r="VEK38" s="112"/>
      <c r="VEL38" s="112"/>
      <c r="VEM38" s="112"/>
      <c r="VEN38" s="112"/>
      <c r="VEO38" s="112"/>
      <c r="VEP38" s="112"/>
      <c r="VEQ38" s="112"/>
      <c r="VER38" s="112"/>
      <c r="VES38" s="112"/>
      <c r="VET38" s="112"/>
      <c r="VEU38" s="112"/>
      <c r="VEV38" s="112"/>
      <c r="VEW38" s="112"/>
      <c r="VEX38" s="112"/>
      <c r="VEY38" s="112"/>
      <c r="VEZ38" s="112"/>
      <c r="VFA38" s="112"/>
      <c r="VFB38" s="112"/>
      <c r="VFC38" s="112"/>
      <c r="VFD38" s="112"/>
      <c r="VFE38" s="112"/>
      <c r="VFF38" s="112"/>
      <c r="VFG38" s="112"/>
      <c r="VFH38" s="112"/>
      <c r="VFI38" s="112"/>
      <c r="VFJ38" s="112"/>
      <c r="VFK38" s="112"/>
      <c r="VFL38" s="112"/>
      <c r="VFM38" s="112"/>
      <c r="VFN38" s="112"/>
      <c r="VFO38" s="112"/>
      <c r="VFP38" s="112"/>
      <c r="VFQ38" s="112"/>
      <c r="VFR38" s="112"/>
      <c r="VFS38" s="112"/>
      <c r="VFT38" s="112"/>
      <c r="VFU38" s="112"/>
      <c r="VFV38" s="112"/>
      <c r="VFW38" s="112"/>
      <c r="VFX38" s="112"/>
      <c r="VFY38" s="112"/>
      <c r="VFZ38" s="112"/>
      <c r="VGA38" s="112"/>
      <c r="VGB38" s="112"/>
      <c r="VGC38" s="112"/>
      <c r="VGD38" s="112"/>
      <c r="VGE38" s="112"/>
      <c r="VGF38" s="112"/>
      <c r="VGG38" s="112"/>
      <c r="VGH38" s="112"/>
      <c r="VGI38" s="112"/>
      <c r="VGJ38" s="112"/>
      <c r="VGK38" s="112"/>
      <c r="VGL38" s="112"/>
      <c r="VGM38" s="112"/>
      <c r="VGN38" s="112"/>
      <c r="VGO38" s="112"/>
      <c r="VGP38" s="112"/>
      <c r="VGQ38" s="112"/>
      <c r="VGR38" s="112"/>
      <c r="VGS38" s="112"/>
      <c r="VGT38" s="112"/>
      <c r="VGU38" s="112"/>
      <c r="VGV38" s="112"/>
      <c r="VGW38" s="112"/>
      <c r="VGX38" s="112"/>
      <c r="VGY38" s="112"/>
      <c r="VGZ38" s="112"/>
      <c r="VHA38" s="112"/>
      <c r="VHB38" s="112"/>
      <c r="VHC38" s="112"/>
      <c r="VHD38" s="112"/>
      <c r="VHE38" s="112"/>
      <c r="VHF38" s="112"/>
      <c r="VHG38" s="112"/>
      <c r="VHH38" s="112"/>
      <c r="VHI38" s="112"/>
      <c r="VHJ38" s="112"/>
      <c r="VHK38" s="112"/>
      <c r="VHL38" s="112"/>
      <c r="VHM38" s="112"/>
      <c r="VHN38" s="112"/>
      <c r="VHO38" s="112"/>
      <c r="VHP38" s="112"/>
      <c r="VHQ38" s="112"/>
      <c r="VHR38" s="112"/>
      <c r="VHS38" s="112"/>
      <c r="VHT38" s="112"/>
      <c r="VHU38" s="112"/>
      <c r="VHV38" s="112"/>
      <c r="VHW38" s="112"/>
      <c r="VHX38" s="112"/>
      <c r="VHY38" s="112"/>
      <c r="VHZ38" s="112"/>
      <c r="VIA38" s="112"/>
      <c r="VIB38" s="112"/>
      <c r="VIC38" s="112"/>
      <c r="VID38" s="112"/>
      <c r="VIE38" s="112"/>
      <c r="VIF38" s="112"/>
      <c r="VIG38" s="112"/>
      <c r="VIH38" s="112"/>
      <c r="VII38" s="112"/>
      <c r="VIJ38" s="112"/>
      <c r="VIK38" s="112"/>
      <c r="VIL38" s="112"/>
      <c r="VIM38" s="112"/>
      <c r="VIN38" s="112"/>
      <c r="VIO38" s="112"/>
      <c r="VIP38" s="112"/>
      <c r="VIQ38" s="112"/>
      <c r="VIR38" s="112"/>
      <c r="VIS38" s="112"/>
      <c r="VIT38" s="112"/>
      <c r="VIU38" s="112"/>
      <c r="VIV38" s="112"/>
      <c r="VIW38" s="112"/>
      <c r="VIX38" s="112"/>
      <c r="VIY38" s="112"/>
      <c r="VIZ38" s="112"/>
      <c r="VJA38" s="112"/>
      <c r="VJB38" s="112"/>
      <c r="VJC38" s="112"/>
      <c r="VJD38" s="112"/>
      <c r="VJE38" s="112"/>
      <c r="VJF38" s="112"/>
      <c r="VJG38" s="112"/>
      <c r="VJH38" s="112"/>
      <c r="VJI38" s="112"/>
      <c r="VJJ38" s="112"/>
      <c r="VJK38" s="112"/>
      <c r="VJL38" s="112"/>
      <c r="VJM38" s="112"/>
      <c r="VJN38" s="112"/>
      <c r="VJO38" s="112"/>
      <c r="VJP38" s="112"/>
      <c r="VJQ38" s="112"/>
      <c r="VJR38" s="112"/>
      <c r="VJS38" s="112"/>
      <c r="VJT38" s="112"/>
      <c r="VJU38" s="112"/>
      <c r="VJV38" s="112"/>
      <c r="VJW38" s="112"/>
      <c r="VJX38" s="112"/>
      <c r="VJY38" s="112"/>
      <c r="VJZ38" s="112"/>
      <c r="VKA38" s="112"/>
      <c r="VKB38" s="112"/>
      <c r="VKC38" s="112"/>
      <c r="VKD38" s="112"/>
      <c r="VKE38" s="112"/>
      <c r="VKF38" s="112"/>
      <c r="VKG38" s="112"/>
      <c r="VKH38" s="112"/>
      <c r="VKI38" s="112"/>
      <c r="VKJ38" s="112"/>
      <c r="VKK38" s="112"/>
      <c r="VKL38" s="112"/>
      <c r="VKM38" s="112"/>
      <c r="VKN38" s="112"/>
      <c r="VKO38" s="112"/>
      <c r="VKP38" s="112"/>
      <c r="VKQ38" s="112"/>
      <c r="VKR38" s="112"/>
      <c r="VKS38" s="112"/>
      <c r="VKT38" s="112"/>
      <c r="VKU38" s="112"/>
      <c r="VKV38" s="112"/>
      <c r="VKW38" s="112"/>
      <c r="VKX38" s="112"/>
      <c r="VKY38" s="112"/>
      <c r="VKZ38" s="112"/>
      <c r="VLA38" s="112"/>
      <c r="VLB38" s="112"/>
      <c r="VLC38" s="112"/>
      <c r="VLD38" s="112"/>
      <c r="VLE38" s="112"/>
      <c r="VLF38" s="112"/>
      <c r="VLG38" s="112"/>
      <c r="VLH38" s="112"/>
      <c r="VLI38" s="112"/>
      <c r="VLJ38" s="112"/>
      <c r="VLK38" s="112"/>
      <c r="VLL38" s="112"/>
      <c r="VLM38" s="112"/>
      <c r="VLN38" s="112"/>
      <c r="VLO38" s="112"/>
      <c r="VLP38" s="112"/>
      <c r="VLQ38" s="112"/>
      <c r="VLR38" s="112"/>
      <c r="VLS38" s="112"/>
      <c r="VLT38" s="112"/>
      <c r="VLU38" s="112"/>
      <c r="VLV38" s="112"/>
      <c r="VLW38" s="112"/>
      <c r="VLX38" s="112"/>
      <c r="VLY38" s="112"/>
      <c r="VLZ38" s="112"/>
      <c r="VMA38" s="112"/>
      <c r="VMB38" s="112"/>
      <c r="VMC38" s="112"/>
      <c r="VMD38" s="112"/>
      <c r="VME38" s="112"/>
      <c r="VMF38" s="112"/>
      <c r="VMG38" s="112"/>
      <c r="VMH38" s="112"/>
      <c r="VMI38" s="112"/>
      <c r="VMJ38" s="112"/>
      <c r="VMK38" s="112"/>
      <c r="VML38" s="112"/>
      <c r="VMM38" s="112"/>
      <c r="VMN38" s="112"/>
      <c r="VMO38" s="112"/>
      <c r="VMP38" s="112"/>
      <c r="VMQ38" s="112"/>
      <c r="VMR38" s="112"/>
      <c r="VMS38" s="112"/>
      <c r="VMT38" s="112"/>
      <c r="VMU38" s="112"/>
      <c r="VMV38" s="112"/>
      <c r="VMW38" s="112"/>
      <c r="VMX38" s="112"/>
      <c r="VMY38" s="112"/>
      <c r="VMZ38" s="112"/>
      <c r="VNA38" s="112"/>
      <c r="VNB38" s="112"/>
      <c r="VNC38" s="112"/>
      <c r="VND38" s="112"/>
      <c r="VNE38" s="112"/>
      <c r="VNF38" s="112"/>
      <c r="VNG38" s="112"/>
      <c r="VNH38" s="112"/>
      <c r="VNI38" s="112"/>
      <c r="VNJ38" s="112"/>
      <c r="VNK38" s="112"/>
      <c r="VNL38" s="112"/>
      <c r="VNM38" s="112"/>
      <c r="VNN38" s="112"/>
      <c r="VNO38" s="112"/>
      <c r="VNP38" s="112"/>
      <c r="VNQ38" s="112"/>
      <c r="VNR38" s="112"/>
      <c r="VNS38" s="112"/>
      <c r="VNT38" s="112"/>
      <c r="VNU38" s="112"/>
      <c r="VNV38" s="112"/>
      <c r="VNW38" s="112"/>
      <c r="VNX38" s="112"/>
      <c r="VNY38" s="112"/>
      <c r="VNZ38" s="112"/>
      <c r="VOA38" s="112"/>
      <c r="VOB38" s="112"/>
      <c r="VOC38" s="112"/>
      <c r="VOD38" s="112"/>
      <c r="VOE38" s="112"/>
      <c r="VOF38" s="112"/>
      <c r="VOG38" s="112"/>
      <c r="VOH38" s="112"/>
      <c r="VOI38" s="112"/>
      <c r="VOJ38" s="112"/>
      <c r="VOK38" s="112"/>
      <c r="VOL38" s="112"/>
      <c r="VOM38" s="112"/>
      <c r="VON38" s="112"/>
      <c r="VOO38" s="112"/>
      <c r="VOP38" s="112"/>
      <c r="VOQ38" s="112"/>
      <c r="VOR38" s="112"/>
      <c r="VOS38" s="112"/>
      <c r="VOT38" s="112"/>
      <c r="VOU38" s="112"/>
      <c r="VOV38" s="112"/>
      <c r="VOW38" s="112"/>
      <c r="VOX38" s="112"/>
      <c r="VOY38" s="112"/>
      <c r="VOZ38" s="112"/>
      <c r="VPA38" s="112"/>
      <c r="VPB38" s="112"/>
      <c r="VPC38" s="112"/>
      <c r="VPD38" s="112"/>
      <c r="VPE38" s="112"/>
      <c r="VPF38" s="112"/>
      <c r="VPG38" s="112"/>
      <c r="VPH38" s="112"/>
      <c r="VPI38" s="112"/>
      <c r="VPJ38" s="112"/>
      <c r="VPK38" s="112"/>
      <c r="VPL38" s="112"/>
      <c r="VPM38" s="112"/>
      <c r="VPN38" s="112"/>
      <c r="VPO38" s="112"/>
      <c r="VPP38" s="112"/>
      <c r="VPQ38" s="112"/>
      <c r="VPR38" s="112"/>
      <c r="VPS38" s="112"/>
      <c r="VPT38" s="112"/>
      <c r="VPU38" s="112"/>
      <c r="VPV38" s="112"/>
      <c r="VPW38" s="112"/>
      <c r="VPX38" s="112"/>
      <c r="VPY38" s="112"/>
      <c r="VPZ38" s="112"/>
      <c r="VQA38" s="112"/>
      <c r="VQB38" s="112"/>
      <c r="VQC38" s="112"/>
      <c r="VQD38" s="112"/>
      <c r="VQE38" s="112"/>
      <c r="VQF38" s="112"/>
      <c r="VQG38" s="112"/>
      <c r="VQH38" s="112"/>
      <c r="VQI38" s="112"/>
      <c r="VQJ38" s="112"/>
      <c r="VQK38" s="112"/>
      <c r="VQL38" s="112"/>
      <c r="VQM38" s="112"/>
      <c r="VQN38" s="112"/>
      <c r="VQO38" s="112"/>
      <c r="VQP38" s="112"/>
      <c r="VQQ38" s="112"/>
      <c r="VQR38" s="112"/>
      <c r="VQS38" s="112"/>
      <c r="VQT38" s="112"/>
      <c r="VQU38" s="112"/>
      <c r="VQV38" s="112"/>
      <c r="VQW38" s="112"/>
      <c r="VQX38" s="112"/>
      <c r="VQY38" s="112"/>
      <c r="VQZ38" s="112"/>
      <c r="VRA38" s="112"/>
      <c r="VRB38" s="112"/>
      <c r="VRC38" s="112"/>
      <c r="VRD38" s="112"/>
      <c r="VRE38" s="112"/>
      <c r="VRF38" s="112"/>
      <c r="VRG38" s="112"/>
      <c r="VRH38" s="112"/>
      <c r="VRI38" s="112"/>
      <c r="VRJ38" s="112"/>
      <c r="VRK38" s="112"/>
      <c r="VRL38" s="112"/>
      <c r="VRM38" s="112"/>
      <c r="VRN38" s="112"/>
      <c r="VRO38" s="112"/>
      <c r="VRP38" s="112"/>
      <c r="VRQ38" s="112"/>
      <c r="VRR38" s="112"/>
      <c r="VRS38" s="112"/>
      <c r="VRT38" s="112"/>
      <c r="VRU38" s="112"/>
      <c r="VRV38" s="112"/>
      <c r="VRW38" s="112"/>
      <c r="VRX38" s="112"/>
      <c r="VRY38" s="112"/>
      <c r="VRZ38" s="112"/>
      <c r="VSA38" s="112"/>
      <c r="VSB38" s="112"/>
      <c r="VSC38" s="112"/>
      <c r="VSD38" s="112"/>
      <c r="VSE38" s="112"/>
      <c r="VSF38" s="112"/>
      <c r="VSG38" s="112"/>
      <c r="VSH38" s="112"/>
      <c r="VSI38" s="112"/>
      <c r="VSJ38" s="112"/>
      <c r="VSK38" s="112"/>
      <c r="VSL38" s="112"/>
      <c r="VSM38" s="112"/>
      <c r="VSN38" s="112"/>
      <c r="VSO38" s="112"/>
      <c r="VSP38" s="112"/>
      <c r="VSQ38" s="112"/>
      <c r="VSR38" s="112"/>
      <c r="VSS38" s="112"/>
      <c r="VST38" s="112"/>
      <c r="VSU38" s="112"/>
      <c r="VSV38" s="112"/>
      <c r="VSW38" s="112"/>
      <c r="VSX38" s="112"/>
      <c r="VSY38" s="112"/>
      <c r="VSZ38" s="112"/>
      <c r="VTA38" s="112"/>
      <c r="VTB38" s="112"/>
      <c r="VTC38" s="112"/>
      <c r="VTD38" s="112"/>
      <c r="VTE38" s="112"/>
      <c r="VTF38" s="112"/>
      <c r="VTG38" s="112"/>
      <c r="VTH38" s="112"/>
      <c r="VTI38" s="112"/>
      <c r="VTJ38" s="112"/>
      <c r="VTK38" s="112"/>
      <c r="VTL38" s="112"/>
      <c r="VTM38" s="112"/>
      <c r="VTN38" s="112"/>
      <c r="VTO38" s="112"/>
      <c r="VTP38" s="112"/>
      <c r="VTQ38" s="112"/>
      <c r="VTR38" s="112"/>
      <c r="VTS38" s="112"/>
      <c r="VTT38" s="112"/>
      <c r="VTU38" s="112"/>
      <c r="VTV38" s="112"/>
      <c r="VTW38" s="112"/>
      <c r="VTX38" s="112"/>
      <c r="VTY38" s="112"/>
      <c r="VTZ38" s="112"/>
      <c r="VUA38" s="112"/>
      <c r="VUB38" s="112"/>
      <c r="VUC38" s="112"/>
      <c r="VUD38" s="112"/>
      <c r="VUE38" s="112"/>
      <c r="VUF38" s="112"/>
      <c r="VUG38" s="112"/>
      <c r="VUH38" s="112"/>
      <c r="VUI38" s="112"/>
      <c r="VUJ38" s="112"/>
      <c r="VUK38" s="112"/>
      <c r="VUL38" s="112"/>
      <c r="VUM38" s="112"/>
      <c r="VUN38" s="112"/>
      <c r="VUO38" s="112"/>
      <c r="VUP38" s="112"/>
      <c r="VUQ38" s="112"/>
      <c r="VUR38" s="112"/>
      <c r="VUS38" s="112"/>
      <c r="VUT38" s="112"/>
      <c r="VUU38" s="112"/>
      <c r="VUV38" s="112"/>
      <c r="VUW38" s="112"/>
      <c r="VUX38" s="112"/>
      <c r="VUY38" s="112"/>
      <c r="VUZ38" s="112"/>
      <c r="VVA38" s="112"/>
      <c r="VVB38" s="112"/>
      <c r="VVC38" s="112"/>
      <c r="VVD38" s="112"/>
      <c r="VVE38" s="112"/>
      <c r="VVF38" s="112"/>
      <c r="VVG38" s="112"/>
      <c r="VVH38" s="112"/>
      <c r="VVI38" s="112"/>
      <c r="VVJ38" s="112"/>
      <c r="VVK38" s="112"/>
      <c r="VVL38" s="112"/>
      <c r="VVM38" s="112"/>
      <c r="VVN38" s="112"/>
      <c r="VVO38" s="112"/>
      <c r="VVP38" s="112"/>
      <c r="VVQ38" s="112"/>
      <c r="VVR38" s="112"/>
      <c r="VVS38" s="112"/>
      <c r="VVT38" s="112"/>
      <c r="VVU38" s="112"/>
      <c r="VVV38" s="112"/>
      <c r="VVW38" s="112"/>
      <c r="VVX38" s="112"/>
      <c r="VVY38" s="112"/>
      <c r="VVZ38" s="112"/>
      <c r="VWA38" s="112"/>
      <c r="VWB38" s="112"/>
      <c r="VWC38" s="112"/>
      <c r="VWD38" s="112"/>
      <c r="VWE38" s="112"/>
      <c r="VWF38" s="112"/>
      <c r="VWG38" s="112"/>
      <c r="VWH38" s="112"/>
      <c r="VWI38" s="112"/>
      <c r="VWJ38" s="112"/>
      <c r="VWK38" s="112"/>
      <c r="VWL38" s="112"/>
      <c r="VWM38" s="112"/>
      <c r="VWN38" s="112"/>
      <c r="VWO38" s="112"/>
      <c r="VWP38" s="112"/>
      <c r="VWQ38" s="112"/>
      <c r="VWR38" s="112"/>
      <c r="VWS38" s="112"/>
      <c r="VWT38" s="112"/>
      <c r="VWU38" s="112"/>
      <c r="VWV38" s="112"/>
      <c r="VWW38" s="112"/>
      <c r="VWX38" s="112"/>
      <c r="VWY38" s="112"/>
      <c r="VWZ38" s="112"/>
      <c r="VXA38" s="112"/>
      <c r="VXB38" s="112"/>
      <c r="VXC38" s="112"/>
      <c r="VXD38" s="112"/>
      <c r="VXE38" s="112"/>
      <c r="VXF38" s="112"/>
      <c r="VXG38" s="112"/>
      <c r="VXH38" s="112"/>
      <c r="VXI38" s="112"/>
      <c r="VXJ38" s="112"/>
      <c r="VXK38" s="112"/>
      <c r="VXL38" s="112"/>
      <c r="VXM38" s="112"/>
      <c r="VXN38" s="112"/>
      <c r="VXO38" s="112"/>
      <c r="VXP38" s="112"/>
      <c r="VXQ38" s="112"/>
      <c r="VXR38" s="112"/>
      <c r="VXS38" s="112"/>
      <c r="VXT38" s="112"/>
      <c r="VXU38" s="112"/>
      <c r="VXV38" s="112"/>
      <c r="VXW38" s="112"/>
      <c r="VXX38" s="112"/>
      <c r="VXY38" s="112"/>
      <c r="VXZ38" s="112"/>
      <c r="VYA38" s="112"/>
      <c r="VYB38" s="112"/>
      <c r="VYC38" s="112"/>
      <c r="VYD38" s="112"/>
      <c r="VYE38" s="112"/>
      <c r="VYF38" s="112"/>
      <c r="VYG38" s="112"/>
      <c r="VYH38" s="112"/>
      <c r="VYI38" s="112"/>
      <c r="VYJ38" s="112"/>
      <c r="VYK38" s="112"/>
      <c r="VYL38" s="112"/>
      <c r="VYM38" s="112"/>
      <c r="VYN38" s="112"/>
      <c r="VYO38" s="112"/>
      <c r="VYP38" s="112"/>
      <c r="VYQ38" s="112"/>
      <c r="VYR38" s="112"/>
      <c r="VYS38" s="112"/>
      <c r="VYT38" s="112"/>
      <c r="VYU38" s="112"/>
      <c r="VYV38" s="112"/>
      <c r="VYW38" s="112"/>
      <c r="VYX38" s="112"/>
      <c r="VYY38" s="112"/>
      <c r="VYZ38" s="112"/>
      <c r="VZA38" s="112"/>
      <c r="VZB38" s="112"/>
      <c r="VZC38" s="112"/>
      <c r="VZD38" s="112"/>
      <c r="VZE38" s="112"/>
      <c r="VZF38" s="112"/>
      <c r="VZG38" s="112"/>
      <c r="VZH38" s="112"/>
      <c r="VZI38" s="112"/>
      <c r="VZJ38" s="112"/>
      <c r="VZK38" s="112"/>
      <c r="VZL38" s="112"/>
      <c r="VZM38" s="112"/>
      <c r="VZN38" s="112"/>
      <c r="VZO38" s="112"/>
      <c r="VZP38" s="112"/>
      <c r="VZQ38" s="112"/>
      <c r="VZR38" s="112"/>
      <c r="VZS38" s="112"/>
      <c r="VZT38" s="112"/>
      <c r="VZU38" s="112"/>
      <c r="VZV38" s="112"/>
      <c r="VZW38" s="112"/>
      <c r="VZX38" s="112"/>
      <c r="VZY38" s="112"/>
      <c r="VZZ38" s="112"/>
      <c r="WAA38" s="112"/>
      <c r="WAB38" s="112"/>
      <c r="WAC38" s="112"/>
      <c r="WAD38" s="112"/>
      <c r="WAE38" s="112"/>
      <c r="WAF38" s="112"/>
      <c r="WAG38" s="112"/>
      <c r="WAH38" s="112"/>
      <c r="WAI38" s="112"/>
      <c r="WAJ38" s="112"/>
      <c r="WAK38" s="112"/>
      <c r="WAL38" s="112"/>
      <c r="WAM38" s="112"/>
      <c r="WAN38" s="112"/>
      <c r="WAO38" s="112"/>
      <c r="WAP38" s="112"/>
      <c r="WAQ38" s="112"/>
      <c r="WAR38" s="112"/>
      <c r="WAS38" s="112"/>
      <c r="WAT38" s="112"/>
      <c r="WAU38" s="112"/>
      <c r="WAV38" s="112"/>
      <c r="WAW38" s="112"/>
      <c r="WAX38" s="112"/>
      <c r="WAY38" s="112"/>
      <c r="WAZ38" s="112"/>
      <c r="WBA38" s="112"/>
      <c r="WBB38" s="112"/>
      <c r="WBC38" s="112"/>
      <c r="WBD38" s="112"/>
      <c r="WBE38" s="112"/>
      <c r="WBF38" s="112"/>
      <c r="WBG38" s="112"/>
      <c r="WBH38" s="112"/>
      <c r="WBI38" s="112"/>
      <c r="WBJ38" s="112"/>
      <c r="WBK38" s="112"/>
      <c r="WBL38" s="112"/>
      <c r="WBM38" s="112"/>
      <c r="WBN38" s="112"/>
      <c r="WBO38" s="112"/>
      <c r="WBP38" s="112"/>
      <c r="WBQ38" s="112"/>
      <c r="WBR38" s="112"/>
      <c r="WBS38" s="112"/>
      <c r="WBT38" s="112"/>
      <c r="WBU38" s="112"/>
      <c r="WBV38" s="112"/>
      <c r="WBW38" s="112"/>
      <c r="WBX38" s="112"/>
      <c r="WBY38" s="112"/>
      <c r="WBZ38" s="112"/>
      <c r="WCA38" s="112"/>
      <c r="WCB38" s="112"/>
      <c r="WCC38" s="112"/>
      <c r="WCD38" s="112"/>
      <c r="WCE38" s="112"/>
      <c r="WCF38" s="112"/>
      <c r="WCG38" s="112"/>
      <c r="WCH38" s="112"/>
      <c r="WCI38" s="112"/>
      <c r="WCJ38" s="112"/>
      <c r="WCK38" s="112"/>
      <c r="WCL38" s="112"/>
      <c r="WCM38" s="112"/>
      <c r="WCN38" s="112"/>
      <c r="WCO38" s="112"/>
      <c r="WCP38" s="112"/>
      <c r="WCQ38" s="112"/>
      <c r="WCR38" s="112"/>
      <c r="WCS38" s="112"/>
      <c r="WCT38" s="112"/>
      <c r="WCU38" s="112"/>
      <c r="WCV38" s="112"/>
      <c r="WCW38" s="112"/>
      <c r="WCX38" s="112"/>
      <c r="WCY38" s="112"/>
      <c r="WCZ38" s="112"/>
      <c r="WDA38" s="112"/>
      <c r="WDB38" s="112"/>
      <c r="WDC38" s="112"/>
      <c r="WDD38" s="112"/>
      <c r="WDE38" s="112"/>
      <c r="WDF38" s="112"/>
      <c r="WDG38" s="112"/>
      <c r="WDH38" s="112"/>
      <c r="WDI38" s="112"/>
      <c r="WDJ38" s="112"/>
      <c r="WDK38" s="112"/>
      <c r="WDL38" s="112"/>
      <c r="WDM38" s="112"/>
      <c r="WDN38" s="112"/>
      <c r="WDO38" s="112"/>
      <c r="WDP38" s="112"/>
      <c r="WDQ38" s="112"/>
      <c r="WDR38" s="112"/>
      <c r="WDS38" s="112"/>
      <c r="WDT38" s="112"/>
      <c r="WDU38" s="112"/>
      <c r="WDV38" s="112"/>
      <c r="WDW38" s="112"/>
      <c r="WDX38" s="112"/>
      <c r="WDY38" s="112"/>
      <c r="WDZ38" s="112"/>
      <c r="WEA38" s="112"/>
      <c r="WEB38" s="112"/>
      <c r="WEC38" s="112"/>
      <c r="WED38" s="112"/>
      <c r="WEE38" s="112"/>
      <c r="WEF38" s="112"/>
      <c r="WEG38" s="112"/>
      <c r="WEH38" s="112"/>
      <c r="WEI38" s="112"/>
      <c r="WEJ38" s="112"/>
      <c r="WEK38" s="112"/>
      <c r="WEL38" s="112"/>
      <c r="WEM38" s="112"/>
      <c r="WEN38" s="112"/>
      <c r="WEO38" s="112"/>
      <c r="WEP38" s="112"/>
      <c r="WEQ38" s="112"/>
      <c r="WER38" s="112"/>
      <c r="WES38" s="112"/>
      <c r="WET38" s="112"/>
      <c r="WEU38" s="112"/>
      <c r="WEV38" s="112"/>
      <c r="WEW38" s="112"/>
      <c r="WEX38" s="112"/>
      <c r="WEY38" s="112"/>
      <c r="WEZ38" s="112"/>
      <c r="WFA38" s="112"/>
      <c r="WFB38" s="112"/>
      <c r="WFC38" s="112"/>
      <c r="WFD38" s="112"/>
      <c r="WFE38" s="112"/>
      <c r="WFF38" s="112"/>
      <c r="WFG38" s="112"/>
      <c r="WFH38" s="112"/>
      <c r="WFI38" s="112"/>
      <c r="WFJ38" s="112"/>
      <c r="WFK38" s="112"/>
      <c r="WFL38" s="112"/>
      <c r="WFM38" s="112"/>
      <c r="WFN38" s="112"/>
      <c r="WFO38" s="112"/>
      <c r="WFP38" s="112"/>
      <c r="WFQ38" s="112"/>
      <c r="WFR38" s="112"/>
      <c r="WFS38" s="112"/>
      <c r="WFT38" s="112"/>
      <c r="WFU38" s="112"/>
      <c r="WFV38" s="112"/>
      <c r="WFW38" s="112"/>
      <c r="WFX38" s="112"/>
      <c r="WFY38" s="112"/>
      <c r="WFZ38" s="112"/>
      <c r="WGA38" s="112"/>
      <c r="WGB38" s="112"/>
      <c r="WGC38" s="112"/>
      <c r="WGD38" s="112"/>
      <c r="WGE38" s="112"/>
      <c r="WGF38" s="112"/>
      <c r="WGG38" s="112"/>
      <c r="WGH38" s="112"/>
      <c r="WGI38" s="112"/>
      <c r="WGJ38" s="112"/>
      <c r="WGK38" s="112"/>
      <c r="WGL38" s="112"/>
      <c r="WGM38" s="112"/>
      <c r="WGN38" s="112"/>
      <c r="WGO38" s="112"/>
      <c r="WGP38" s="112"/>
      <c r="WGQ38" s="112"/>
      <c r="WGR38" s="112"/>
      <c r="WGS38" s="112"/>
      <c r="WGT38" s="112"/>
      <c r="WGU38" s="112"/>
      <c r="WGV38" s="112"/>
      <c r="WGW38" s="112"/>
      <c r="WGX38" s="112"/>
      <c r="WGY38" s="112"/>
      <c r="WGZ38" s="112"/>
      <c r="WHA38" s="112"/>
      <c r="WHB38" s="112"/>
      <c r="WHC38" s="112"/>
      <c r="WHD38" s="112"/>
      <c r="WHE38" s="112"/>
      <c r="WHF38" s="112"/>
      <c r="WHG38" s="112"/>
      <c r="WHH38" s="112"/>
      <c r="WHI38" s="112"/>
      <c r="WHJ38" s="112"/>
      <c r="WHK38" s="112"/>
      <c r="WHL38" s="112"/>
      <c r="WHM38" s="112"/>
      <c r="WHN38" s="112"/>
      <c r="WHO38" s="112"/>
      <c r="WHP38" s="112"/>
      <c r="WHQ38" s="112"/>
      <c r="WHR38" s="112"/>
      <c r="WHS38" s="112"/>
      <c r="WHT38" s="112"/>
      <c r="WHU38" s="112"/>
      <c r="WHV38" s="112"/>
      <c r="WHW38" s="112"/>
      <c r="WHX38" s="112"/>
      <c r="WHY38" s="112"/>
      <c r="WHZ38" s="112"/>
      <c r="WIA38" s="112"/>
      <c r="WIB38" s="112"/>
      <c r="WIC38" s="112"/>
      <c r="WID38" s="112"/>
      <c r="WIE38" s="112"/>
      <c r="WIF38" s="112"/>
      <c r="WIG38" s="112"/>
      <c r="WIH38" s="112"/>
      <c r="WII38" s="112"/>
      <c r="WIJ38" s="112"/>
      <c r="WIK38" s="112"/>
      <c r="WIL38" s="112"/>
      <c r="WIM38" s="112"/>
      <c r="WIN38" s="112"/>
      <c r="WIO38" s="112"/>
      <c r="WIP38" s="112"/>
      <c r="WIQ38" s="112"/>
      <c r="WIR38" s="112"/>
      <c r="WIS38" s="112"/>
      <c r="WIT38" s="112"/>
      <c r="WIU38" s="112"/>
      <c r="WIV38" s="112"/>
      <c r="WIW38" s="112"/>
      <c r="WIX38" s="112"/>
      <c r="WIY38" s="112"/>
      <c r="WIZ38" s="112"/>
      <c r="WJA38" s="112"/>
      <c r="WJB38" s="112"/>
      <c r="WJC38" s="112"/>
      <c r="WJD38" s="112"/>
      <c r="WJE38" s="112"/>
      <c r="WJF38" s="112"/>
      <c r="WJG38" s="112"/>
      <c r="WJH38" s="112"/>
      <c r="WJI38" s="112"/>
      <c r="WJJ38" s="112"/>
      <c r="WJK38" s="112"/>
      <c r="WJL38" s="112"/>
      <c r="WJM38" s="112"/>
      <c r="WJN38" s="112"/>
      <c r="WJO38" s="112"/>
      <c r="WJP38" s="112"/>
      <c r="WJQ38" s="112"/>
      <c r="WJR38" s="112"/>
      <c r="WJS38" s="112"/>
      <c r="WJT38" s="112"/>
      <c r="WJU38" s="112"/>
      <c r="WJV38" s="112"/>
      <c r="WJW38" s="112"/>
      <c r="WJX38" s="112"/>
      <c r="WJY38" s="112"/>
      <c r="WJZ38" s="112"/>
      <c r="WKA38" s="112"/>
      <c r="WKB38" s="112"/>
      <c r="WKC38" s="112"/>
      <c r="WKD38" s="112"/>
      <c r="WKE38" s="112"/>
      <c r="WKF38" s="112"/>
      <c r="WKG38" s="112"/>
      <c r="WKH38" s="112"/>
      <c r="WKI38" s="112"/>
      <c r="WKJ38" s="112"/>
      <c r="WKK38" s="112"/>
      <c r="WKL38" s="112"/>
      <c r="WKM38" s="112"/>
      <c r="WKN38" s="112"/>
      <c r="WKO38" s="112"/>
      <c r="WKP38" s="112"/>
      <c r="WKQ38" s="112"/>
      <c r="WKR38" s="112"/>
      <c r="WKS38" s="112"/>
      <c r="WKT38" s="112"/>
      <c r="WKU38" s="112"/>
      <c r="WKV38" s="112"/>
      <c r="WKW38" s="112"/>
      <c r="WKX38" s="112"/>
      <c r="WKY38" s="112"/>
      <c r="WKZ38" s="112"/>
      <c r="WLA38" s="112"/>
      <c r="WLB38" s="112"/>
      <c r="WLC38" s="112"/>
      <c r="WLD38" s="112"/>
      <c r="WLE38" s="112"/>
      <c r="WLF38" s="112"/>
      <c r="WLG38" s="112"/>
      <c r="WLH38" s="112"/>
      <c r="WLI38" s="112"/>
      <c r="WLJ38" s="112"/>
      <c r="WLK38" s="112"/>
      <c r="WLL38" s="112"/>
      <c r="WLM38" s="112"/>
      <c r="WLN38" s="112"/>
      <c r="WLO38" s="112"/>
      <c r="WLP38" s="112"/>
      <c r="WLQ38" s="112"/>
      <c r="WLR38" s="112"/>
      <c r="WLS38" s="112"/>
      <c r="WLT38" s="112"/>
      <c r="WLU38" s="112"/>
      <c r="WLV38" s="112"/>
      <c r="WLW38" s="112"/>
      <c r="WLX38" s="112"/>
      <c r="WLY38" s="112"/>
      <c r="WLZ38" s="112"/>
      <c r="WMA38" s="112"/>
      <c r="WMB38" s="112"/>
      <c r="WMC38" s="112"/>
      <c r="WMD38" s="112"/>
      <c r="WME38" s="112"/>
      <c r="WMF38" s="112"/>
      <c r="WMG38" s="112"/>
      <c r="WMH38" s="112"/>
      <c r="WMI38" s="112"/>
      <c r="WMJ38" s="112"/>
      <c r="WMK38" s="112"/>
      <c r="WML38" s="112"/>
      <c r="WMM38" s="112"/>
      <c r="WMN38" s="112"/>
      <c r="WMO38" s="112"/>
      <c r="WMP38" s="112"/>
      <c r="WMQ38" s="112"/>
      <c r="WMR38" s="112"/>
      <c r="WMS38" s="112"/>
      <c r="WMT38" s="112"/>
      <c r="WMU38" s="112"/>
      <c r="WMV38" s="112"/>
      <c r="WMW38" s="112"/>
      <c r="WMX38" s="112"/>
      <c r="WMY38" s="112"/>
      <c r="WMZ38" s="112"/>
      <c r="WNA38" s="112"/>
      <c r="WNB38" s="112"/>
      <c r="WNC38" s="112"/>
      <c r="WND38" s="112"/>
      <c r="WNE38" s="112"/>
      <c r="WNF38" s="112"/>
      <c r="WNG38" s="112"/>
      <c r="WNH38" s="112"/>
      <c r="WNI38" s="112"/>
      <c r="WNJ38" s="112"/>
      <c r="WNK38" s="112"/>
      <c r="WNL38" s="112"/>
      <c r="WNM38" s="112"/>
      <c r="WNN38" s="112"/>
      <c r="WNO38" s="112"/>
      <c r="WNP38" s="112"/>
      <c r="WNQ38" s="112"/>
      <c r="WNR38" s="112"/>
      <c r="WNS38" s="112"/>
      <c r="WNT38" s="112"/>
      <c r="WNU38" s="112"/>
      <c r="WNV38" s="112"/>
      <c r="WNW38" s="112"/>
      <c r="WNX38" s="112"/>
      <c r="WNY38" s="112"/>
      <c r="WNZ38" s="112"/>
      <c r="WOA38" s="112"/>
      <c r="WOB38" s="112"/>
      <c r="WOC38" s="112"/>
      <c r="WOD38" s="112"/>
      <c r="WOE38" s="112"/>
      <c r="WOF38" s="112"/>
      <c r="WOG38" s="112"/>
      <c r="WOH38" s="112"/>
      <c r="WOI38" s="112"/>
      <c r="WOJ38" s="112"/>
      <c r="WOK38" s="112"/>
      <c r="WOL38" s="112"/>
      <c r="WOM38" s="112"/>
      <c r="WON38" s="112"/>
      <c r="WOO38" s="112"/>
      <c r="WOP38" s="112"/>
      <c r="WOQ38" s="112"/>
      <c r="WOR38" s="112"/>
      <c r="WOS38" s="112"/>
      <c r="WOT38" s="112"/>
      <c r="WOU38" s="112"/>
      <c r="WOV38" s="112"/>
      <c r="WOW38" s="112"/>
      <c r="WOX38" s="112"/>
      <c r="WOY38" s="112"/>
      <c r="WOZ38" s="112"/>
      <c r="WPA38" s="112"/>
      <c r="WPB38" s="112"/>
      <c r="WPC38" s="112"/>
      <c r="WPD38" s="112"/>
      <c r="WPE38" s="112"/>
      <c r="WPF38" s="112"/>
      <c r="WPG38" s="112"/>
      <c r="WPH38" s="112"/>
      <c r="WPI38" s="112"/>
      <c r="WPJ38" s="112"/>
      <c r="WPK38" s="112"/>
      <c r="WPL38" s="112"/>
      <c r="WPM38" s="112"/>
      <c r="WPN38" s="112"/>
      <c r="WPO38" s="112"/>
      <c r="WPP38" s="112"/>
      <c r="WPQ38" s="112"/>
      <c r="WPR38" s="112"/>
      <c r="WPS38" s="112"/>
      <c r="WPT38" s="112"/>
      <c r="WPU38" s="112"/>
      <c r="WPV38" s="112"/>
      <c r="WPW38" s="112"/>
      <c r="WPX38" s="112"/>
      <c r="WPY38" s="112"/>
      <c r="WPZ38" s="112"/>
      <c r="WQA38" s="112"/>
      <c r="WQB38" s="112"/>
      <c r="WQC38" s="112"/>
      <c r="WQD38" s="112"/>
      <c r="WQE38" s="112"/>
      <c r="WQF38" s="112"/>
      <c r="WQG38" s="112"/>
      <c r="WQH38" s="112"/>
      <c r="WQI38" s="112"/>
      <c r="WQJ38" s="112"/>
      <c r="WQK38" s="112"/>
      <c r="WQL38" s="112"/>
      <c r="WQM38" s="112"/>
      <c r="WQN38" s="112"/>
      <c r="WQO38" s="112"/>
      <c r="WQP38" s="112"/>
      <c r="WQQ38" s="112"/>
      <c r="WQR38" s="112"/>
      <c r="WQS38" s="112"/>
      <c r="WQT38" s="112"/>
      <c r="WQU38" s="112"/>
      <c r="WQV38" s="112"/>
      <c r="WQW38" s="112"/>
      <c r="WQX38" s="112"/>
      <c r="WQY38" s="112"/>
      <c r="WQZ38" s="112"/>
      <c r="WRA38" s="112"/>
      <c r="WRB38" s="112"/>
      <c r="WRC38" s="112"/>
      <c r="WRD38" s="112"/>
      <c r="WRE38" s="112"/>
      <c r="WRF38" s="112"/>
      <c r="WRG38" s="112"/>
      <c r="WRH38" s="112"/>
      <c r="WRI38" s="112"/>
      <c r="WRJ38" s="112"/>
      <c r="WRK38" s="112"/>
      <c r="WRL38" s="112"/>
      <c r="WRM38" s="112"/>
      <c r="WRN38" s="112"/>
      <c r="WRO38" s="112"/>
      <c r="WRP38" s="112"/>
      <c r="WRQ38" s="112"/>
      <c r="WRR38" s="112"/>
      <c r="WRS38" s="112"/>
      <c r="WRT38" s="112"/>
      <c r="WRU38" s="112"/>
      <c r="WRV38" s="112"/>
      <c r="WRW38" s="112"/>
      <c r="WRX38" s="112"/>
      <c r="WRY38" s="112"/>
      <c r="WRZ38" s="112"/>
      <c r="WSA38" s="112"/>
      <c r="WSB38" s="112"/>
      <c r="WSC38" s="112"/>
      <c r="WSD38" s="112"/>
      <c r="WSE38" s="112"/>
      <c r="WSF38" s="112"/>
      <c r="WSG38" s="112"/>
      <c r="WSH38" s="112"/>
      <c r="WSI38" s="112"/>
      <c r="WSJ38" s="112"/>
      <c r="WSK38" s="112"/>
      <c r="WSL38" s="112"/>
      <c r="WSM38" s="112"/>
      <c r="WSN38" s="112"/>
      <c r="WSO38" s="112"/>
      <c r="WSP38" s="112"/>
      <c r="WSQ38" s="112"/>
      <c r="WSR38" s="112"/>
      <c r="WSS38" s="112"/>
      <c r="WST38" s="112"/>
      <c r="WSU38" s="112"/>
      <c r="WSV38" s="112"/>
      <c r="WSW38" s="112"/>
      <c r="WSX38" s="112"/>
      <c r="WSY38" s="112"/>
      <c r="WSZ38" s="112"/>
      <c r="WTA38" s="112"/>
      <c r="WTB38" s="112"/>
      <c r="WTC38" s="112"/>
      <c r="WTD38" s="112"/>
      <c r="WTE38" s="112"/>
      <c r="WTF38" s="112"/>
      <c r="WTG38" s="112"/>
      <c r="WTH38" s="112"/>
      <c r="WTI38" s="112"/>
      <c r="WTJ38" s="112"/>
      <c r="WTK38" s="112"/>
      <c r="WTL38" s="112"/>
      <c r="WTM38" s="112"/>
      <c r="WTN38" s="112"/>
      <c r="WTO38" s="112"/>
      <c r="WTP38" s="112"/>
      <c r="WTQ38" s="112"/>
      <c r="WTR38" s="112"/>
      <c r="WTS38" s="112"/>
      <c r="WTT38" s="112"/>
      <c r="WTU38" s="112"/>
      <c r="WTV38" s="112"/>
      <c r="WTW38" s="112"/>
      <c r="WTX38" s="112"/>
      <c r="WTY38" s="112"/>
      <c r="WTZ38" s="112"/>
      <c r="WUA38" s="112"/>
      <c r="WUB38" s="112"/>
      <c r="WUC38" s="112"/>
      <c r="WUD38" s="112"/>
      <c r="WUE38" s="112"/>
      <c r="WUF38" s="112"/>
      <c r="WUG38" s="112"/>
      <c r="WUH38" s="112"/>
      <c r="WUI38" s="112"/>
      <c r="WUJ38" s="112"/>
      <c r="WUK38" s="112"/>
      <c r="WUL38" s="112"/>
      <c r="WUM38" s="112"/>
      <c r="WUN38" s="112"/>
      <c r="WUO38" s="112"/>
      <c r="WUP38" s="112"/>
      <c r="WUQ38" s="112"/>
      <c r="WUR38" s="112"/>
      <c r="WUS38" s="112"/>
      <c r="WUT38" s="112"/>
      <c r="WUU38" s="112"/>
      <c r="WUV38" s="112"/>
      <c r="WUW38" s="112"/>
      <c r="WUX38" s="112"/>
      <c r="WUY38" s="112"/>
      <c r="WUZ38" s="112"/>
      <c r="WVA38" s="112"/>
      <c r="WVB38" s="112"/>
      <c r="WVC38" s="112"/>
      <c r="WVD38" s="112"/>
      <c r="WVE38" s="112"/>
      <c r="WVF38" s="112"/>
      <c r="WVG38" s="112"/>
      <c r="WVH38" s="112"/>
      <c r="WVI38" s="112"/>
      <c r="WVJ38" s="112"/>
      <c r="WVK38" s="112"/>
      <c r="WVL38" s="112"/>
      <c r="WVM38" s="112"/>
      <c r="WVN38" s="112"/>
      <c r="WVO38" s="112"/>
      <c r="WVP38" s="112"/>
      <c r="WVQ38" s="112"/>
      <c r="WVR38" s="112"/>
      <c r="WVS38" s="112"/>
      <c r="WVT38" s="112"/>
      <c r="WVU38" s="112"/>
      <c r="WVV38" s="112"/>
      <c r="WVW38" s="112"/>
      <c r="WVX38" s="112"/>
      <c r="WVY38" s="112"/>
      <c r="WVZ38" s="112"/>
      <c r="WWA38" s="112"/>
      <c r="WWB38" s="112"/>
      <c r="WWC38" s="112"/>
      <c r="WWD38" s="112"/>
      <c r="WWE38" s="112"/>
      <c r="WWF38" s="112"/>
      <c r="WWG38" s="112"/>
      <c r="WWH38" s="112"/>
      <c r="WWI38" s="112"/>
      <c r="WWJ38" s="112"/>
      <c r="WWK38" s="112"/>
      <c r="WWL38" s="112"/>
      <c r="WWM38" s="112"/>
      <c r="WWN38" s="112"/>
      <c r="WWO38" s="112"/>
      <c r="WWP38" s="112"/>
      <c r="WWQ38" s="112"/>
      <c r="WWR38" s="112"/>
      <c r="WWS38" s="112"/>
      <c r="WWT38" s="112"/>
      <c r="WWU38" s="112"/>
      <c r="WWV38" s="112"/>
      <c r="WWW38" s="112"/>
      <c r="WWX38" s="112"/>
      <c r="WWY38" s="112"/>
      <c r="WWZ38" s="112"/>
      <c r="WXA38" s="112"/>
      <c r="WXB38" s="112"/>
      <c r="WXC38" s="112"/>
      <c r="WXD38" s="112"/>
      <c r="WXE38" s="112"/>
      <c r="WXF38" s="112"/>
      <c r="WXG38" s="112"/>
      <c r="WXH38" s="112"/>
      <c r="WXI38" s="112"/>
      <c r="WXJ38" s="112"/>
      <c r="WXK38" s="112"/>
      <c r="WXL38" s="112"/>
      <c r="WXM38" s="112"/>
      <c r="WXN38" s="112"/>
      <c r="WXO38" s="112"/>
      <c r="WXP38" s="112"/>
      <c r="WXQ38" s="112"/>
      <c r="WXR38" s="112"/>
      <c r="WXS38" s="112"/>
      <c r="WXT38" s="112"/>
      <c r="WXU38" s="112"/>
      <c r="WXV38" s="112"/>
      <c r="WXW38" s="112"/>
      <c r="WXX38" s="112"/>
      <c r="WXY38" s="112"/>
      <c r="WXZ38" s="112"/>
      <c r="WYA38" s="112"/>
      <c r="WYB38" s="112"/>
      <c r="WYC38" s="112"/>
      <c r="WYD38" s="112"/>
      <c r="WYE38" s="112"/>
      <c r="WYF38" s="112"/>
      <c r="WYG38" s="112"/>
      <c r="WYH38" s="112"/>
      <c r="WYI38" s="112"/>
      <c r="WYJ38" s="112"/>
      <c r="WYK38" s="112"/>
      <c r="WYL38" s="112"/>
      <c r="WYM38" s="112"/>
      <c r="WYN38" s="112"/>
      <c r="WYO38" s="112"/>
      <c r="WYP38" s="112"/>
      <c r="WYQ38" s="112"/>
      <c r="WYR38" s="112"/>
      <c r="WYS38" s="112"/>
      <c r="WYT38" s="112"/>
      <c r="WYU38" s="112"/>
      <c r="WYV38" s="112"/>
      <c r="WYW38" s="112"/>
      <c r="WYX38" s="112"/>
      <c r="WYY38" s="112"/>
      <c r="WYZ38" s="112"/>
      <c r="WZA38" s="112"/>
      <c r="WZB38" s="112"/>
      <c r="WZC38" s="112"/>
      <c r="WZD38" s="112"/>
      <c r="WZE38" s="112"/>
      <c r="WZF38" s="112"/>
      <c r="WZG38" s="112"/>
      <c r="WZH38" s="112"/>
      <c r="WZI38" s="112"/>
      <c r="WZJ38" s="112"/>
      <c r="WZK38" s="112"/>
      <c r="WZL38" s="112"/>
      <c r="WZM38" s="112"/>
      <c r="WZN38" s="112"/>
      <c r="WZO38" s="112"/>
      <c r="WZP38" s="112"/>
      <c r="WZQ38" s="112"/>
      <c r="WZR38" s="112"/>
      <c r="WZS38" s="112"/>
      <c r="WZT38" s="112"/>
      <c r="WZU38" s="112"/>
      <c r="WZV38" s="112"/>
      <c r="WZW38" s="112"/>
      <c r="WZX38" s="112"/>
      <c r="WZY38" s="112"/>
      <c r="WZZ38" s="112"/>
      <c r="XAA38" s="112"/>
      <c r="XAB38" s="112"/>
      <c r="XAC38" s="112"/>
      <c r="XAD38" s="112"/>
      <c r="XAE38" s="112"/>
      <c r="XAF38" s="112"/>
      <c r="XAG38" s="112"/>
      <c r="XAH38" s="112"/>
      <c r="XAI38" s="112"/>
      <c r="XAJ38" s="112"/>
      <c r="XAK38" s="112"/>
      <c r="XAL38" s="112"/>
      <c r="XAM38" s="112"/>
      <c r="XAN38" s="112"/>
      <c r="XAO38" s="112"/>
      <c r="XAP38" s="112"/>
      <c r="XAQ38" s="112"/>
      <c r="XAR38" s="112"/>
      <c r="XAS38" s="112"/>
      <c r="XAT38" s="112"/>
      <c r="XAU38" s="112"/>
      <c r="XAV38" s="112"/>
      <c r="XAW38" s="112"/>
      <c r="XAX38" s="112"/>
      <c r="XAY38" s="112"/>
      <c r="XAZ38" s="112"/>
      <c r="XBA38" s="112"/>
      <c r="XBB38" s="112"/>
      <c r="XBC38" s="112"/>
      <c r="XBD38" s="112"/>
      <c r="XBE38" s="112"/>
      <c r="XBF38" s="112"/>
      <c r="XBG38" s="112"/>
      <c r="XBH38" s="112"/>
      <c r="XBI38" s="112"/>
      <c r="XBJ38" s="112"/>
      <c r="XBK38" s="112"/>
      <c r="XBL38" s="112"/>
      <c r="XBM38" s="112"/>
      <c r="XBN38" s="112"/>
      <c r="XBO38" s="112"/>
      <c r="XBP38" s="112"/>
      <c r="XBQ38" s="112"/>
      <c r="XBR38" s="112"/>
    </row>
    <row r="39" spans="1:16294" ht="78.75" x14ac:dyDescent="0.25">
      <c r="A39" s="132">
        <v>6</v>
      </c>
      <c r="B39" s="154" t="s">
        <v>825</v>
      </c>
      <c r="C39" s="154" t="s">
        <v>70</v>
      </c>
      <c r="D39" s="136"/>
      <c r="E39" s="137">
        <v>85.79</v>
      </c>
      <c r="F39" s="137">
        <v>0</v>
      </c>
      <c r="G39" s="135"/>
      <c r="H39" s="135"/>
      <c r="I39" s="135">
        <v>398</v>
      </c>
      <c r="J39" s="179">
        <f t="shared" si="8"/>
        <v>0</v>
      </c>
      <c r="K39" s="138"/>
      <c r="L39" s="138"/>
      <c r="M39" s="138">
        <v>4.639235342114465</v>
      </c>
      <c r="N39" s="168">
        <v>4.4000000000000004</v>
      </c>
      <c r="O39" s="204">
        <f t="shared" si="14"/>
        <v>71</v>
      </c>
      <c r="P39" s="139">
        <f>IF(I39&lt;33,0,18)</f>
        <v>18</v>
      </c>
      <c r="Q39" s="196">
        <f t="shared" si="15"/>
        <v>71</v>
      </c>
      <c r="R39" s="141">
        <f t="shared" si="1"/>
        <v>71.64</v>
      </c>
      <c r="S39" s="139">
        <v>10</v>
      </c>
      <c r="T39" s="196">
        <f t="shared" si="13"/>
        <v>0</v>
      </c>
      <c r="U39" s="260">
        <f t="shared" si="2"/>
        <v>71.64</v>
      </c>
      <c r="V39" s="196">
        <f t="shared" si="6"/>
        <v>71.64</v>
      </c>
      <c r="W39" s="319">
        <f t="shared" si="7"/>
        <v>0</v>
      </c>
      <c r="X39" s="260">
        <f t="shared" si="3"/>
        <v>71.64</v>
      </c>
      <c r="Y39" s="236">
        <f t="shared" si="4"/>
        <v>71.64</v>
      </c>
      <c r="Z39" s="319"/>
      <c r="AA39" s="196"/>
      <c r="AB39" s="196"/>
      <c r="AC39" s="262">
        <v>80</v>
      </c>
      <c r="AD39" s="236">
        <v>40</v>
      </c>
      <c r="AE39" s="236">
        <f>AD39</f>
        <v>40</v>
      </c>
      <c r="AF39" s="236">
        <f t="shared" si="5"/>
        <v>100</v>
      </c>
      <c r="AG39" s="236">
        <v>97</v>
      </c>
      <c r="AH39" s="236">
        <v>0</v>
      </c>
      <c r="AI39" s="236">
        <f t="shared" si="10"/>
        <v>0</v>
      </c>
      <c r="AJ39" s="236">
        <v>80</v>
      </c>
      <c r="AK39" s="236">
        <v>70</v>
      </c>
      <c r="AL39" s="236">
        <f t="shared" si="12"/>
        <v>87.5</v>
      </c>
      <c r="AM39" s="378"/>
      <c r="AN39" s="378"/>
    </row>
    <row r="40" spans="1:16294" ht="47.25" x14ac:dyDescent="0.25">
      <c r="A40" s="132">
        <v>7</v>
      </c>
      <c r="B40" s="154" t="s">
        <v>150</v>
      </c>
      <c r="C40" s="154" t="s">
        <v>70</v>
      </c>
      <c r="D40" s="136"/>
      <c r="E40" s="137">
        <v>1360.97</v>
      </c>
      <c r="F40" s="137">
        <v>0</v>
      </c>
      <c r="G40" s="135"/>
      <c r="H40" s="135"/>
      <c r="I40" s="135">
        <v>4068</v>
      </c>
      <c r="J40" s="179">
        <f t="shared" si="8"/>
        <v>0</v>
      </c>
      <c r="K40" s="138"/>
      <c r="L40" s="138"/>
      <c r="M40" s="138">
        <v>2.9890445784991586</v>
      </c>
      <c r="N40" s="168">
        <v>4.4000000000000004</v>
      </c>
      <c r="O40" s="204">
        <f t="shared" si="14"/>
        <v>30</v>
      </c>
      <c r="P40" s="139">
        <v>0.75</v>
      </c>
      <c r="Q40" s="196">
        <f t="shared" si="15"/>
        <v>30</v>
      </c>
      <c r="R40" s="141">
        <f t="shared" si="1"/>
        <v>30.51</v>
      </c>
      <c r="S40" s="139">
        <v>10</v>
      </c>
      <c r="T40" s="196">
        <f t="shared" si="13"/>
        <v>0</v>
      </c>
      <c r="U40" s="260">
        <f t="shared" si="2"/>
        <v>30</v>
      </c>
      <c r="V40" s="196">
        <v>30</v>
      </c>
      <c r="W40" s="319">
        <f t="shared" si="7"/>
        <v>0</v>
      </c>
      <c r="X40" s="260">
        <f t="shared" si="3"/>
        <v>30</v>
      </c>
      <c r="Y40" s="236">
        <f t="shared" si="4"/>
        <v>30</v>
      </c>
      <c r="Z40" s="319"/>
      <c r="AA40" s="196"/>
      <c r="AB40" s="196"/>
      <c r="AC40" s="262">
        <v>30</v>
      </c>
      <c r="AD40" s="236">
        <v>100</v>
      </c>
      <c r="AE40" s="236">
        <v>98</v>
      </c>
      <c r="AF40" s="236">
        <f t="shared" si="5"/>
        <v>98</v>
      </c>
      <c r="AG40" s="236">
        <v>200</v>
      </c>
      <c r="AH40" s="236">
        <v>0</v>
      </c>
      <c r="AI40" s="236">
        <f t="shared" si="10"/>
        <v>0</v>
      </c>
      <c r="AJ40" s="236">
        <v>1000</v>
      </c>
      <c r="AK40" s="236">
        <f t="shared" si="11"/>
        <v>1000</v>
      </c>
      <c r="AL40" s="236">
        <f t="shared" si="12"/>
        <v>100</v>
      </c>
      <c r="AM40" s="378"/>
      <c r="AN40" s="378"/>
    </row>
    <row r="41" spans="1:16294" ht="78.75" x14ac:dyDescent="0.25">
      <c r="A41" s="132">
        <v>8</v>
      </c>
      <c r="B41" s="154" t="s">
        <v>846</v>
      </c>
      <c r="C41" s="154" t="s">
        <v>70</v>
      </c>
      <c r="D41" s="136"/>
      <c r="E41" s="137">
        <v>1854.7</v>
      </c>
      <c r="F41" s="137">
        <v>0</v>
      </c>
      <c r="G41" s="135"/>
      <c r="H41" s="135"/>
      <c r="I41" s="135">
        <v>3556</v>
      </c>
      <c r="J41" s="179">
        <f t="shared" si="8"/>
        <v>0</v>
      </c>
      <c r="K41" s="138"/>
      <c r="L41" s="138"/>
      <c r="M41" s="138">
        <v>1.9172912061249798</v>
      </c>
      <c r="N41" s="168">
        <v>4.4000000000000004</v>
      </c>
      <c r="O41" s="204">
        <f t="shared" si="14"/>
        <v>80</v>
      </c>
      <c r="P41" s="139">
        <v>2.25</v>
      </c>
      <c r="Q41" s="196">
        <f t="shared" si="15"/>
        <v>80</v>
      </c>
      <c r="R41" s="141">
        <f t="shared" si="1"/>
        <v>80.010000000000005</v>
      </c>
      <c r="S41" s="139">
        <v>10</v>
      </c>
      <c r="T41" s="196">
        <f t="shared" si="13"/>
        <v>0</v>
      </c>
      <c r="U41" s="260">
        <f t="shared" si="2"/>
        <v>80</v>
      </c>
      <c r="V41" s="196">
        <v>80</v>
      </c>
      <c r="W41" s="319">
        <f t="shared" si="7"/>
        <v>0</v>
      </c>
      <c r="X41" s="260">
        <f t="shared" si="3"/>
        <v>80</v>
      </c>
      <c r="Y41" s="236">
        <f t="shared" si="4"/>
        <v>80</v>
      </c>
      <c r="Z41" s="319"/>
      <c r="AA41" s="196"/>
      <c r="AB41" s="196"/>
      <c r="AC41" s="262">
        <v>80</v>
      </c>
      <c r="AD41" s="236">
        <v>80</v>
      </c>
      <c r="AE41" s="236">
        <v>77</v>
      </c>
      <c r="AF41" s="236">
        <f t="shared" si="5"/>
        <v>96.25</v>
      </c>
      <c r="AG41" s="236">
        <v>2200</v>
      </c>
      <c r="AH41" s="236">
        <v>2133</v>
      </c>
      <c r="AI41" s="236">
        <f t="shared" si="10"/>
        <v>96.954545454545453</v>
      </c>
      <c r="AJ41" s="236">
        <v>1800</v>
      </c>
      <c r="AK41" s="236">
        <f t="shared" si="11"/>
        <v>1800</v>
      </c>
      <c r="AL41" s="236">
        <f t="shared" si="12"/>
        <v>100</v>
      </c>
      <c r="AM41" s="378"/>
      <c r="AN41" s="378"/>
    </row>
    <row r="42" spans="1:16294" ht="47.25" x14ac:dyDescent="0.25">
      <c r="A42" s="132">
        <v>9</v>
      </c>
      <c r="B42" s="154" t="s">
        <v>130</v>
      </c>
      <c r="C42" s="154" t="s">
        <v>70</v>
      </c>
      <c r="D42" s="136"/>
      <c r="E42" s="137">
        <v>532.79999999999995</v>
      </c>
      <c r="F42" s="137">
        <v>0</v>
      </c>
      <c r="G42" s="135"/>
      <c r="H42" s="135"/>
      <c r="I42" s="135">
        <v>283</v>
      </c>
      <c r="J42" s="179">
        <f t="shared" si="8"/>
        <v>0</v>
      </c>
      <c r="K42" s="138"/>
      <c r="L42" s="138"/>
      <c r="M42" s="138">
        <v>0.53115615615615619</v>
      </c>
      <c r="N42" s="168">
        <v>4.4000000000000004</v>
      </c>
      <c r="O42" s="204">
        <f t="shared" si="14"/>
        <v>5</v>
      </c>
      <c r="P42" s="139">
        <v>2</v>
      </c>
      <c r="Q42" s="196">
        <f t="shared" si="15"/>
        <v>5</v>
      </c>
      <c r="R42" s="141">
        <f t="shared" si="1"/>
        <v>5.66</v>
      </c>
      <c r="S42" s="139">
        <v>10</v>
      </c>
      <c r="T42" s="196">
        <f t="shared" si="13"/>
        <v>0</v>
      </c>
      <c r="U42" s="260">
        <f t="shared" si="2"/>
        <v>5</v>
      </c>
      <c r="V42" s="196">
        <v>5</v>
      </c>
      <c r="W42" s="319">
        <f t="shared" si="7"/>
        <v>0</v>
      </c>
      <c r="X42" s="260">
        <f t="shared" si="3"/>
        <v>5</v>
      </c>
      <c r="Y42" s="236">
        <f t="shared" si="4"/>
        <v>5</v>
      </c>
      <c r="Z42" s="319"/>
      <c r="AA42" s="196"/>
      <c r="AB42" s="196"/>
      <c r="AC42" s="262">
        <v>5</v>
      </c>
      <c r="AD42" s="236">
        <v>5</v>
      </c>
      <c r="AE42" s="236">
        <v>3</v>
      </c>
      <c r="AF42" s="236">
        <f t="shared" si="5"/>
        <v>60</v>
      </c>
      <c r="AG42" s="236">
        <v>5</v>
      </c>
      <c r="AH42" s="236">
        <v>0</v>
      </c>
      <c r="AI42" s="236">
        <f t="shared" si="10"/>
        <v>0</v>
      </c>
      <c r="AJ42" s="236">
        <v>5</v>
      </c>
      <c r="AK42" s="236">
        <f>AJ42</f>
        <v>5</v>
      </c>
      <c r="AL42" s="236">
        <f t="shared" si="12"/>
        <v>100</v>
      </c>
      <c r="AM42" s="378"/>
      <c r="AN42" s="378"/>
    </row>
    <row r="43" spans="1:16294" ht="31.5" x14ac:dyDescent="0.25">
      <c r="A43" s="132">
        <v>10</v>
      </c>
      <c r="B43" s="154" t="s">
        <v>826</v>
      </c>
      <c r="C43" s="154" t="s">
        <v>70</v>
      </c>
      <c r="D43" s="136"/>
      <c r="E43" s="137">
        <v>64.040000000000006</v>
      </c>
      <c r="F43" s="137">
        <v>0</v>
      </c>
      <c r="G43" s="135"/>
      <c r="H43" s="135"/>
      <c r="I43" s="135">
        <v>55</v>
      </c>
      <c r="J43" s="179">
        <f t="shared" si="8"/>
        <v>0</v>
      </c>
      <c r="K43" s="138"/>
      <c r="L43" s="138"/>
      <c r="M43" s="138">
        <v>0.85883822610868199</v>
      </c>
      <c r="N43" s="168">
        <v>4.4000000000000004</v>
      </c>
      <c r="O43" s="204">
        <f t="shared" si="14"/>
        <v>9</v>
      </c>
      <c r="P43" s="139">
        <f>IF(I43&lt;33,0,18)</f>
        <v>18</v>
      </c>
      <c r="Q43" s="196">
        <f t="shared" si="15"/>
        <v>9</v>
      </c>
      <c r="R43" s="141">
        <f t="shared" si="1"/>
        <v>9.9</v>
      </c>
      <c r="S43" s="139">
        <v>10</v>
      </c>
      <c r="T43" s="196">
        <f t="shared" si="13"/>
        <v>0</v>
      </c>
      <c r="U43" s="260">
        <f t="shared" si="2"/>
        <v>9.9</v>
      </c>
      <c r="V43" s="196">
        <f t="shared" si="6"/>
        <v>9.9</v>
      </c>
      <c r="W43" s="319">
        <f t="shared" si="7"/>
        <v>0</v>
      </c>
      <c r="X43" s="260">
        <f t="shared" si="3"/>
        <v>9.9</v>
      </c>
      <c r="Y43" s="236">
        <f t="shared" si="4"/>
        <v>9.9</v>
      </c>
      <c r="Z43" s="319"/>
      <c r="AA43" s="196"/>
      <c r="AB43" s="196"/>
      <c r="AC43" s="262">
        <v>10</v>
      </c>
      <c r="AD43" s="236">
        <v>15</v>
      </c>
      <c r="AE43" s="236">
        <v>0</v>
      </c>
      <c r="AF43" s="236">
        <f t="shared" si="5"/>
        <v>0</v>
      </c>
      <c r="AG43" s="236">
        <v>10</v>
      </c>
      <c r="AH43" s="236">
        <v>0</v>
      </c>
      <c r="AI43" s="236">
        <f t="shared" si="10"/>
        <v>0</v>
      </c>
      <c r="AJ43" s="236">
        <v>2</v>
      </c>
      <c r="AK43" s="236">
        <v>0</v>
      </c>
      <c r="AL43" s="236">
        <f t="shared" si="12"/>
        <v>0</v>
      </c>
    </row>
    <row r="44" spans="1:16294" ht="47.25" x14ac:dyDescent="0.25">
      <c r="A44" s="132">
        <v>11</v>
      </c>
      <c r="B44" s="154" t="s">
        <v>110</v>
      </c>
      <c r="C44" s="154" t="s">
        <v>70</v>
      </c>
      <c r="D44" s="136"/>
      <c r="E44" s="137">
        <v>417.94</v>
      </c>
      <c r="F44" s="137">
        <v>0</v>
      </c>
      <c r="G44" s="135"/>
      <c r="H44" s="135"/>
      <c r="I44" s="135">
        <v>1385</v>
      </c>
      <c r="J44" s="179">
        <f t="shared" si="8"/>
        <v>0</v>
      </c>
      <c r="K44" s="138"/>
      <c r="L44" s="138"/>
      <c r="M44" s="138">
        <v>3.3138728047088097</v>
      </c>
      <c r="N44" s="168">
        <v>4.4000000000000004</v>
      </c>
      <c r="O44" s="204">
        <f t="shared" si="14"/>
        <v>0</v>
      </c>
      <c r="P44" s="139">
        <v>0</v>
      </c>
      <c r="Q44" s="196">
        <f t="shared" si="15"/>
        <v>0</v>
      </c>
      <c r="R44" s="141">
        <f t="shared" si="1"/>
        <v>0</v>
      </c>
      <c r="S44" s="139">
        <v>10</v>
      </c>
      <c r="T44" s="196">
        <f t="shared" si="13"/>
        <v>0</v>
      </c>
      <c r="U44" s="260">
        <f t="shared" si="2"/>
        <v>0</v>
      </c>
      <c r="V44" s="196">
        <v>0</v>
      </c>
      <c r="W44" s="319">
        <f t="shared" si="7"/>
        <v>0</v>
      </c>
      <c r="X44" s="260">
        <f t="shared" si="3"/>
        <v>0</v>
      </c>
      <c r="Y44" s="236">
        <f t="shared" si="4"/>
        <v>0</v>
      </c>
      <c r="Z44" s="319"/>
      <c r="AA44" s="196"/>
      <c r="AB44" s="196"/>
      <c r="AC44" s="262">
        <v>0</v>
      </c>
      <c r="AD44" s="236">
        <v>0</v>
      </c>
      <c r="AE44" s="236">
        <f>AD44</f>
        <v>0</v>
      </c>
      <c r="AF44" s="236"/>
      <c r="AG44" s="236">
        <v>800</v>
      </c>
      <c r="AH44" s="236">
        <f t="shared" si="9"/>
        <v>800</v>
      </c>
      <c r="AI44" s="236">
        <f t="shared" si="10"/>
        <v>100</v>
      </c>
      <c r="AJ44" s="236">
        <v>800</v>
      </c>
      <c r="AK44" s="236">
        <v>0</v>
      </c>
      <c r="AL44" s="236">
        <f t="shared" si="12"/>
        <v>0</v>
      </c>
    </row>
    <row r="45" spans="1:16294" ht="47.25" customHeight="1" x14ac:dyDescent="0.25">
      <c r="A45" s="132">
        <v>12</v>
      </c>
      <c r="B45" s="154" t="s">
        <v>847</v>
      </c>
      <c r="C45" s="154" t="s">
        <v>70</v>
      </c>
      <c r="D45" s="136"/>
      <c r="E45" s="137">
        <v>384</v>
      </c>
      <c r="F45" s="137">
        <v>0</v>
      </c>
      <c r="G45" s="135"/>
      <c r="H45" s="135"/>
      <c r="I45" s="135">
        <v>418</v>
      </c>
      <c r="J45" s="179">
        <f t="shared" si="8"/>
        <v>0</v>
      </c>
      <c r="K45" s="138"/>
      <c r="L45" s="138"/>
      <c r="M45" s="138">
        <v>1.0885416666666667</v>
      </c>
      <c r="N45" s="168">
        <v>4.4000000000000004</v>
      </c>
      <c r="O45" s="204">
        <f t="shared" si="14"/>
        <v>75</v>
      </c>
      <c r="P45" s="139">
        <f>IF(I45&lt;33,0,18)</f>
        <v>18</v>
      </c>
      <c r="Q45" s="196">
        <f t="shared" si="15"/>
        <v>75</v>
      </c>
      <c r="R45" s="141">
        <f t="shared" si="1"/>
        <v>75.239999999999995</v>
      </c>
      <c r="S45" s="139">
        <v>10</v>
      </c>
      <c r="T45" s="196">
        <f t="shared" si="13"/>
        <v>0</v>
      </c>
      <c r="U45" s="260">
        <f t="shared" si="2"/>
        <v>75.239999999999995</v>
      </c>
      <c r="V45" s="196">
        <f t="shared" si="6"/>
        <v>75.239999999999995</v>
      </c>
      <c r="W45" s="319">
        <f t="shared" si="7"/>
        <v>0</v>
      </c>
      <c r="X45" s="260">
        <f t="shared" si="3"/>
        <v>75.239999999999995</v>
      </c>
      <c r="Y45" s="236">
        <f t="shared" si="4"/>
        <v>75.239999999999995</v>
      </c>
      <c r="Z45" s="319"/>
      <c r="AA45" s="196"/>
      <c r="AB45" s="196"/>
      <c r="AC45" s="262">
        <v>100</v>
      </c>
      <c r="AD45" s="584">
        <v>2200</v>
      </c>
      <c r="AE45" s="584">
        <v>2200</v>
      </c>
      <c r="AF45" s="584">
        <f t="shared" si="5"/>
        <v>100</v>
      </c>
      <c r="AG45" s="236">
        <v>95</v>
      </c>
      <c r="AH45" s="236">
        <f t="shared" si="9"/>
        <v>95</v>
      </c>
      <c r="AI45" s="236">
        <f t="shared" si="10"/>
        <v>100</v>
      </c>
      <c r="AJ45" s="581">
        <v>3081</v>
      </c>
      <c r="AK45" s="581">
        <f t="shared" ref="AK45:AK65" si="16">AJ45</f>
        <v>3081</v>
      </c>
      <c r="AL45" s="581">
        <f t="shared" si="12"/>
        <v>100</v>
      </c>
    </row>
    <row r="46" spans="1:16294" ht="63.75" customHeight="1" x14ac:dyDescent="0.25">
      <c r="A46" s="132">
        <v>13</v>
      </c>
      <c r="B46" s="213" t="s">
        <v>848</v>
      </c>
      <c r="C46" s="154" t="s">
        <v>70</v>
      </c>
      <c r="D46" s="136"/>
      <c r="E46" s="137">
        <v>305.60000000000002</v>
      </c>
      <c r="F46" s="137">
        <v>0</v>
      </c>
      <c r="G46" s="135"/>
      <c r="H46" s="135"/>
      <c r="I46" s="135">
        <v>923</v>
      </c>
      <c r="J46" s="179">
        <f t="shared" si="8"/>
        <v>0</v>
      </c>
      <c r="K46" s="138"/>
      <c r="L46" s="138"/>
      <c r="M46" s="138">
        <v>3.0202879581151829</v>
      </c>
      <c r="N46" s="168">
        <v>4.4000000000000004</v>
      </c>
      <c r="O46" s="204">
        <f t="shared" si="14"/>
        <v>2166</v>
      </c>
      <c r="P46" s="139">
        <f>IF(I46&lt;33,0,18)</f>
        <v>18</v>
      </c>
      <c r="Q46" s="196">
        <f t="shared" si="15"/>
        <v>166</v>
      </c>
      <c r="R46" s="141">
        <f t="shared" si="1"/>
        <v>166.14</v>
      </c>
      <c r="S46" s="139">
        <v>10</v>
      </c>
      <c r="T46" s="196">
        <v>2000</v>
      </c>
      <c r="U46" s="260">
        <f t="shared" si="2"/>
        <v>166.14</v>
      </c>
      <c r="V46" s="196">
        <f t="shared" si="6"/>
        <v>166.14</v>
      </c>
      <c r="W46" s="319">
        <f t="shared" si="7"/>
        <v>0</v>
      </c>
      <c r="X46" s="260">
        <f t="shared" si="3"/>
        <v>166.14</v>
      </c>
      <c r="Y46" s="236">
        <f t="shared" si="4"/>
        <v>166.14</v>
      </c>
      <c r="Z46" s="319"/>
      <c r="AA46" s="196"/>
      <c r="AB46" s="196"/>
      <c r="AC46" s="262">
        <v>4300</v>
      </c>
      <c r="AD46" s="585"/>
      <c r="AE46" s="585"/>
      <c r="AF46" s="585"/>
      <c r="AG46" s="236">
        <v>2500</v>
      </c>
      <c r="AH46" s="236">
        <f t="shared" si="9"/>
        <v>2500</v>
      </c>
      <c r="AI46" s="236">
        <f t="shared" si="10"/>
        <v>100</v>
      </c>
      <c r="AJ46" s="581"/>
      <c r="AK46" s="581"/>
      <c r="AL46" s="581"/>
    </row>
    <row r="47" spans="1:16294" ht="47.25" customHeight="1" x14ac:dyDescent="0.25">
      <c r="A47" s="132">
        <v>14</v>
      </c>
      <c r="B47" s="154" t="s">
        <v>112</v>
      </c>
      <c r="C47" s="154" t="s">
        <v>70</v>
      </c>
      <c r="D47" s="136"/>
      <c r="E47" s="137">
        <v>1170</v>
      </c>
      <c r="F47" s="137">
        <v>0</v>
      </c>
      <c r="G47" s="135"/>
      <c r="H47" s="135"/>
      <c r="I47" s="135">
        <v>207</v>
      </c>
      <c r="J47" s="179">
        <f t="shared" si="8"/>
        <v>0</v>
      </c>
      <c r="K47" s="138"/>
      <c r="L47" s="138"/>
      <c r="M47" s="138">
        <v>0.17692307692307693</v>
      </c>
      <c r="N47" s="168">
        <v>4.4000000000000004</v>
      </c>
      <c r="O47" s="204">
        <f t="shared" si="14"/>
        <v>0</v>
      </c>
      <c r="P47" s="139">
        <v>0</v>
      </c>
      <c r="Q47" s="196">
        <f t="shared" si="15"/>
        <v>0</v>
      </c>
      <c r="R47" s="141">
        <f t="shared" si="1"/>
        <v>0</v>
      </c>
      <c r="S47" s="139">
        <v>10</v>
      </c>
      <c r="T47" s="196">
        <f t="shared" ref="T47:T52" si="17">ROUNDDOWN(N47*S47/100,0)</f>
        <v>0</v>
      </c>
      <c r="U47" s="260">
        <f t="shared" si="2"/>
        <v>0</v>
      </c>
      <c r="V47" s="196">
        <v>0</v>
      </c>
      <c r="W47" s="319">
        <f t="shared" si="7"/>
        <v>0</v>
      </c>
      <c r="X47" s="260">
        <f t="shared" si="3"/>
        <v>0</v>
      </c>
      <c r="Y47" s="236">
        <f t="shared" si="4"/>
        <v>0</v>
      </c>
      <c r="Z47" s="319"/>
      <c r="AA47" s="196"/>
      <c r="AB47" s="196"/>
      <c r="AC47" s="262">
        <v>0</v>
      </c>
      <c r="AD47" s="236">
        <v>5</v>
      </c>
      <c r="AE47" s="236">
        <v>0</v>
      </c>
      <c r="AF47" s="236">
        <f t="shared" si="5"/>
        <v>0</v>
      </c>
      <c r="AG47" s="236">
        <v>5</v>
      </c>
      <c r="AH47" s="236">
        <v>0</v>
      </c>
      <c r="AI47" s="236">
        <f t="shared" si="10"/>
        <v>0</v>
      </c>
      <c r="AJ47" s="236">
        <v>0</v>
      </c>
      <c r="AK47" s="236">
        <f t="shared" si="16"/>
        <v>0</v>
      </c>
      <c r="AL47" s="236"/>
    </row>
    <row r="48" spans="1:16294" ht="48.75" customHeight="1" x14ac:dyDescent="0.25">
      <c r="A48" s="132">
        <v>15</v>
      </c>
      <c r="B48" s="154" t="s">
        <v>92</v>
      </c>
      <c r="C48" s="154" t="s">
        <v>70</v>
      </c>
      <c r="D48" s="136"/>
      <c r="E48" s="137">
        <v>222</v>
      </c>
      <c r="F48" s="137">
        <v>0</v>
      </c>
      <c r="G48" s="135"/>
      <c r="H48" s="135"/>
      <c r="I48" s="135">
        <v>296</v>
      </c>
      <c r="J48" s="179">
        <f t="shared" si="8"/>
        <v>0</v>
      </c>
      <c r="K48" s="138"/>
      <c r="L48" s="138"/>
      <c r="M48" s="138">
        <v>1.3333333333333333</v>
      </c>
      <c r="N48" s="168">
        <v>4.4000000000000004</v>
      </c>
      <c r="O48" s="204">
        <f t="shared" si="14"/>
        <v>0</v>
      </c>
      <c r="P48" s="139">
        <v>0</v>
      </c>
      <c r="Q48" s="196">
        <f t="shared" si="15"/>
        <v>0</v>
      </c>
      <c r="R48" s="141">
        <f t="shared" si="1"/>
        <v>0</v>
      </c>
      <c r="S48" s="139">
        <v>10</v>
      </c>
      <c r="T48" s="196">
        <f t="shared" si="17"/>
        <v>0</v>
      </c>
      <c r="U48" s="260">
        <f t="shared" si="2"/>
        <v>0</v>
      </c>
      <c r="V48" s="196">
        <v>0</v>
      </c>
      <c r="W48" s="319">
        <f t="shared" si="7"/>
        <v>0</v>
      </c>
      <c r="X48" s="260">
        <f t="shared" si="3"/>
        <v>0</v>
      </c>
      <c r="Y48" s="236">
        <f t="shared" si="4"/>
        <v>0</v>
      </c>
      <c r="Z48" s="319"/>
      <c r="AA48" s="196"/>
      <c r="AB48" s="196"/>
      <c r="AC48" s="262">
        <v>0</v>
      </c>
      <c r="AD48" s="236">
        <v>0</v>
      </c>
      <c r="AE48" s="236">
        <f t="shared" ref="AE48:AE65" si="18">AD48</f>
        <v>0</v>
      </c>
      <c r="AF48" s="236"/>
      <c r="AG48" s="236">
        <v>100</v>
      </c>
      <c r="AH48" s="236">
        <v>65</v>
      </c>
      <c r="AI48" s="236">
        <f t="shared" si="10"/>
        <v>65</v>
      </c>
      <c r="AJ48" s="236">
        <v>0</v>
      </c>
      <c r="AK48" s="236">
        <f t="shared" si="16"/>
        <v>0</v>
      </c>
      <c r="AL48" s="236"/>
    </row>
    <row r="49" spans="1:38" ht="31.5" x14ac:dyDescent="0.25">
      <c r="A49" s="132">
        <v>16</v>
      </c>
      <c r="B49" s="154" t="s">
        <v>114</v>
      </c>
      <c r="C49" s="154" t="s">
        <v>70</v>
      </c>
      <c r="D49" s="136"/>
      <c r="E49" s="137">
        <v>757.58</v>
      </c>
      <c r="F49" s="137">
        <v>0</v>
      </c>
      <c r="G49" s="135"/>
      <c r="H49" s="135"/>
      <c r="I49" s="135">
        <v>260</v>
      </c>
      <c r="J49" s="179">
        <f t="shared" si="8"/>
        <v>0</v>
      </c>
      <c r="K49" s="138"/>
      <c r="L49" s="138"/>
      <c r="M49" s="138">
        <v>0.34319807809076269</v>
      </c>
      <c r="N49" s="168">
        <v>4.4000000000000004</v>
      </c>
      <c r="O49" s="204">
        <f t="shared" si="14"/>
        <v>15</v>
      </c>
      <c r="P49" s="139">
        <v>6</v>
      </c>
      <c r="Q49" s="196">
        <f t="shared" si="15"/>
        <v>15</v>
      </c>
      <c r="R49" s="141">
        <f t="shared" si="1"/>
        <v>15.6</v>
      </c>
      <c r="S49" s="139">
        <v>10</v>
      </c>
      <c r="T49" s="196">
        <f t="shared" si="17"/>
        <v>0</v>
      </c>
      <c r="U49" s="260">
        <f t="shared" si="2"/>
        <v>15</v>
      </c>
      <c r="V49" s="196">
        <v>15</v>
      </c>
      <c r="W49" s="319">
        <f t="shared" si="7"/>
        <v>0</v>
      </c>
      <c r="X49" s="260">
        <f t="shared" si="3"/>
        <v>15</v>
      </c>
      <c r="Y49" s="236">
        <f t="shared" si="4"/>
        <v>15</v>
      </c>
      <c r="Z49" s="319"/>
      <c r="AA49" s="196"/>
      <c r="AB49" s="196"/>
      <c r="AC49" s="262">
        <v>15</v>
      </c>
      <c r="AD49" s="236">
        <v>0</v>
      </c>
      <c r="AE49" s="236">
        <f t="shared" si="18"/>
        <v>0</v>
      </c>
      <c r="AF49" s="236"/>
      <c r="AG49" s="236">
        <v>0</v>
      </c>
      <c r="AH49" s="236">
        <f t="shared" si="9"/>
        <v>0</v>
      </c>
      <c r="AI49" s="236"/>
      <c r="AJ49" s="236">
        <v>2</v>
      </c>
      <c r="AK49" s="236">
        <f t="shared" si="16"/>
        <v>2</v>
      </c>
      <c r="AL49" s="236">
        <f t="shared" si="12"/>
        <v>100</v>
      </c>
    </row>
    <row r="50" spans="1:38" ht="47.25" x14ac:dyDescent="0.25">
      <c r="A50" s="132">
        <v>17</v>
      </c>
      <c r="B50" s="154" t="s">
        <v>161</v>
      </c>
      <c r="C50" s="154" t="s">
        <v>70</v>
      </c>
      <c r="D50" s="136"/>
      <c r="E50" s="137">
        <v>0</v>
      </c>
      <c r="F50" s="137">
        <v>0</v>
      </c>
      <c r="G50" s="135"/>
      <c r="H50" s="135"/>
      <c r="I50" s="135">
        <v>0</v>
      </c>
      <c r="J50" s="179">
        <f t="shared" si="8"/>
        <v>0</v>
      </c>
      <c r="K50" s="138"/>
      <c r="L50" s="138"/>
      <c r="M50" s="138">
        <v>0</v>
      </c>
      <c r="N50" s="168">
        <v>4.4000000000000004</v>
      </c>
      <c r="O50" s="204">
        <f t="shared" si="14"/>
        <v>0</v>
      </c>
      <c r="P50" s="139">
        <f>IF(I50&lt;33,0,18)</f>
        <v>0</v>
      </c>
      <c r="Q50" s="196">
        <f t="shared" si="15"/>
        <v>0</v>
      </c>
      <c r="R50" s="141">
        <f t="shared" si="1"/>
        <v>0</v>
      </c>
      <c r="S50" s="139">
        <v>10</v>
      </c>
      <c r="T50" s="196">
        <f t="shared" si="17"/>
        <v>0</v>
      </c>
      <c r="U50" s="260">
        <f t="shared" si="2"/>
        <v>0</v>
      </c>
      <c r="V50" s="196">
        <f t="shared" si="6"/>
        <v>0</v>
      </c>
      <c r="W50" s="319">
        <f t="shared" si="7"/>
        <v>0</v>
      </c>
      <c r="X50" s="260">
        <f t="shared" si="3"/>
        <v>0</v>
      </c>
      <c r="Y50" s="236">
        <f t="shared" si="4"/>
        <v>0</v>
      </c>
      <c r="Z50" s="319"/>
      <c r="AA50" s="196"/>
      <c r="AB50" s="196"/>
      <c r="AC50" s="262">
        <v>0</v>
      </c>
      <c r="AD50" s="236">
        <v>0</v>
      </c>
      <c r="AE50" s="236">
        <f t="shared" si="18"/>
        <v>0</v>
      </c>
      <c r="AF50" s="236"/>
      <c r="AG50" s="236">
        <v>0</v>
      </c>
      <c r="AH50" s="236">
        <f t="shared" si="9"/>
        <v>0</v>
      </c>
      <c r="AI50" s="236"/>
      <c r="AJ50" s="236">
        <v>0</v>
      </c>
      <c r="AK50" s="236">
        <f t="shared" si="16"/>
        <v>0</v>
      </c>
      <c r="AL50" s="236"/>
    </row>
    <row r="51" spans="1:38" ht="31.5" x14ac:dyDescent="0.25">
      <c r="A51" s="132">
        <v>18</v>
      </c>
      <c r="B51" s="154" t="s">
        <v>71</v>
      </c>
      <c r="C51" s="154" t="s">
        <v>70</v>
      </c>
      <c r="D51" s="136"/>
      <c r="E51" s="137">
        <v>319.99</v>
      </c>
      <c r="F51" s="137">
        <v>0</v>
      </c>
      <c r="G51" s="135"/>
      <c r="H51" s="135"/>
      <c r="I51" s="135">
        <v>442</v>
      </c>
      <c r="J51" s="179">
        <f t="shared" si="8"/>
        <v>0</v>
      </c>
      <c r="K51" s="138"/>
      <c r="L51" s="138"/>
      <c r="M51" s="138">
        <v>1.3812931654114191</v>
      </c>
      <c r="N51" s="168">
        <v>4.4000000000000004</v>
      </c>
      <c r="O51" s="204">
        <f t="shared" si="14"/>
        <v>34</v>
      </c>
      <c r="P51" s="139">
        <v>7.8</v>
      </c>
      <c r="Q51" s="196">
        <f t="shared" si="15"/>
        <v>34</v>
      </c>
      <c r="R51" s="141">
        <f t="shared" si="1"/>
        <v>34.475999999999999</v>
      </c>
      <c r="S51" s="139">
        <v>10</v>
      </c>
      <c r="T51" s="196">
        <f t="shared" si="17"/>
        <v>0</v>
      </c>
      <c r="U51" s="260">
        <f t="shared" si="2"/>
        <v>34</v>
      </c>
      <c r="V51" s="196">
        <v>34</v>
      </c>
      <c r="W51" s="319">
        <f t="shared" si="7"/>
        <v>0</v>
      </c>
      <c r="X51" s="260">
        <f t="shared" si="3"/>
        <v>34</v>
      </c>
      <c r="Y51" s="236">
        <f t="shared" si="4"/>
        <v>34</v>
      </c>
      <c r="Z51" s="319"/>
      <c r="AA51" s="196"/>
      <c r="AB51" s="196"/>
      <c r="AC51" s="262">
        <v>34</v>
      </c>
      <c r="AD51" s="236">
        <v>24</v>
      </c>
      <c r="AE51" s="236">
        <v>15</v>
      </c>
      <c r="AF51" s="236">
        <f t="shared" si="5"/>
        <v>62.5</v>
      </c>
      <c r="AG51" s="236">
        <v>25</v>
      </c>
      <c r="AH51" s="236">
        <v>8</v>
      </c>
      <c r="AI51" s="236">
        <f t="shared" si="10"/>
        <v>32</v>
      </c>
      <c r="AJ51" s="236">
        <v>30</v>
      </c>
      <c r="AK51" s="236">
        <v>8</v>
      </c>
      <c r="AL51" s="236">
        <f t="shared" si="12"/>
        <v>26.666666666666668</v>
      </c>
    </row>
    <row r="52" spans="1:38" ht="47.25" x14ac:dyDescent="0.25">
      <c r="A52" s="132">
        <v>19</v>
      </c>
      <c r="B52" s="154" t="s">
        <v>152</v>
      </c>
      <c r="C52" s="154" t="s">
        <v>70</v>
      </c>
      <c r="D52" s="136"/>
      <c r="E52" s="137">
        <v>46.58</v>
      </c>
      <c r="F52" s="137">
        <v>0</v>
      </c>
      <c r="G52" s="135"/>
      <c r="H52" s="135"/>
      <c r="I52" s="135">
        <v>22</v>
      </c>
      <c r="J52" s="179">
        <f t="shared" si="8"/>
        <v>0</v>
      </c>
      <c r="K52" s="138"/>
      <c r="L52" s="138"/>
      <c r="M52" s="138">
        <v>0.47230571060541005</v>
      </c>
      <c r="N52" s="168">
        <v>4.4000000000000004</v>
      </c>
      <c r="O52" s="204">
        <f t="shared" si="14"/>
        <v>0</v>
      </c>
      <c r="P52" s="139">
        <f>IF(I52&lt;33,0,18)</f>
        <v>0</v>
      </c>
      <c r="Q52" s="196">
        <f t="shared" si="15"/>
        <v>0</v>
      </c>
      <c r="R52" s="141">
        <f t="shared" si="1"/>
        <v>0</v>
      </c>
      <c r="S52" s="139">
        <v>10</v>
      </c>
      <c r="T52" s="196">
        <f t="shared" si="17"/>
        <v>0</v>
      </c>
      <c r="U52" s="260">
        <f t="shared" si="2"/>
        <v>0</v>
      </c>
      <c r="V52" s="196">
        <v>0</v>
      </c>
      <c r="W52" s="319">
        <f t="shared" si="7"/>
        <v>0</v>
      </c>
      <c r="X52" s="260">
        <f t="shared" si="3"/>
        <v>0</v>
      </c>
      <c r="Y52" s="236">
        <f t="shared" si="4"/>
        <v>0</v>
      </c>
      <c r="Z52" s="319"/>
      <c r="AA52" s="196"/>
      <c r="AB52" s="196"/>
      <c r="AC52" s="262">
        <v>0</v>
      </c>
      <c r="AD52" s="236">
        <v>0</v>
      </c>
      <c r="AE52" s="236">
        <f t="shared" si="18"/>
        <v>0</v>
      </c>
      <c r="AF52" s="236"/>
      <c r="AG52" s="236">
        <v>0</v>
      </c>
      <c r="AH52" s="236">
        <f t="shared" si="9"/>
        <v>0</v>
      </c>
      <c r="AI52" s="236"/>
      <c r="AJ52" s="236">
        <v>0</v>
      </c>
      <c r="AK52" s="236">
        <f t="shared" si="16"/>
        <v>0</v>
      </c>
      <c r="AL52" s="236"/>
    </row>
    <row r="53" spans="1:38" ht="47.25" x14ac:dyDescent="0.25">
      <c r="A53" s="132">
        <v>20</v>
      </c>
      <c r="B53" s="254" t="s">
        <v>137</v>
      </c>
      <c r="C53" s="154" t="s">
        <v>70</v>
      </c>
      <c r="D53" s="136"/>
      <c r="E53" s="137">
        <v>0</v>
      </c>
      <c r="F53" s="137">
        <v>213.1</v>
      </c>
      <c r="G53" s="135"/>
      <c r="H53" s="135"/>
      <c r="I53" s="135">
        <v>2047</v>
      </c>
      <c r="J53" s="179">
        <f t="shared" si="8"/>
        <v>937.6400000000001</v>
      </c>
      <c r="K53" s="138"/>
      <c r="L53" s="138"/>
      <c r="M53" s="138">
        <v>9.6049174174174166</v>
      </c>
      <c r="N53" s="168">
        <v>4.4000000000000004</v>
      </c>
      <c r="O53" s="204">
        <f t="shared" si="14"/>
        <v>1168</v>
      </c>
      <c r="P53" s="139">
        <v>18</v>
      </c>
      <c r="Q53" s="196">
        <f t="shared" si="15"/>
        <v>368</v>
      </c>
      <c r="R53" s="141">
        <f t="shared" si="1"/>
        <v>368.46</v>
      </c>
      <c r="S53" s="139">
        <v>10</v>
      </c>
      <c r="T53" s="196">
        <v>800</v>
      </c>
      <c r="U53" s="260">
        <f t="shared" si="2"/>
        <v>462.22399999999999</v>
      </c>
      <c r="V53" s="196">
        <f t="shared" si="6"/>
        <v>368.46</v>
      </c>
      <c r="W53" s="319">
        <f t="shared" si="7"/>
        <v>93.76400000000001</v>
      </c>
      <c r="X53" s="260">
        <f t="shared" si="3"/>
        <v>1040.46</v>
      </c>
      <c r="Y53" s="236">
        <f t="shared" si="4"/>
        <v>368.46</v>
      </c>
      <c r="Z53" s="319">
        <v>672</v>
      </c>
      <c r="AA53" s="196"/>
      <c r="AB53" s="196"/>
      <c r="AC53" s="262">
        <v>2500</v>
      </c>
      <c r="AD53" s="236">
        <v>0</v>
      </c>
      <c r="AE53" s="236">
        <f t="shared" si="18"/>
        <v>0</v>
      </c>
      <c r="AF53" s="236"/>
      <c r="AG53" s="236">
        <v>300</v>
      </c>
      <c r="AH53" s="236">
        <f t="shared" si="9"/>
        <v>300</v>
      </c>
      <c r="AI53" s="236">
        <f t="shared" si="10"/>
        <v>100</v>
      </c>
      <c r="AJ53" s="236">
        <v>800</v>
      </c>
      <c r="AK53" s="236">
        <f t="shared" si="16"/>
        <v>800</v>
      </c>
      <c r="AL53" s="236">
        <f t="shared" si="12"/>
        <v>100</v>
      </c>
    </row>
    <row r="54" spans="1:38" ht="63" x14ac:dyDescent="0.25">
      <c r="A54" s="132">
        <v>21</v>
      </c>
      <c r="B54" s="154" t="s">
        <v>828</v>
      </c>
      <c r="C54" s="154" t="s">
        <v>70</v>
      </c>
      <c r="D54" s="136"/>
      <c r="E54" s="137">
        <v>6.42</v>
      </c>
      <c r="F54" s="137">
        <v>0</v>
      </c>
      <c r="G54" s="135"/>
      <c r="H54" s="135"/>
      <c r="I54" s="135">
        <v>1</v>
      </c>
      <c r="J54" s="179">
        <f t="shared" si="8"/>
        <v>0</v>
      </c>
      <c r="K54" s="138"/>
      <c r="L54" s="138"/>
      <c r="M54" s="138">
        <v>0.1557632398753894</v>
      </c>
      <c r="N54" s="168">
        <v>4.4000000000000004</v>
      </c>
      <c r="O54" s="204">
        <f t="shared" si="14"/>
        <v>0</v>
      </c>
      <c r="P54" s="139">
        <f>IF(I54&lt;33,0,18)</f>
        <v>0</v>
      </c>
      <c r="Q54" s="196">
        <f t="shared" si="15"/>
        <v>0</v>
      </c>
      <c r="R54" s="141">
        <f t="shared" si="1"/>
        <v>0</v>
      </c>
      <c r="S54" s="139">
        <v>10</v>
      </c>
      <c r="T54" s="196">
        <v>0</v>
      </c>
      <c r="U54" s="260">
        <f t="shared" si="2"/>
        <v>0.18</v>
      </c>
      <c r="V54" s="196">
        <f t="shared" si="6"/>
        <v>0.18</v>
      </c>
      <c r="W54" s="319">
        <f t="shared" si="7"/>
        <v>0</v>
      </c>
      <c r="X54" s="260">
        <f t="shared" si="3"/>
        <v>0.18</v>
      </c>
      <c r="Y54" s="236">
        <f t="shared" si="4"/>
        <v>0.18</v>
      </c>
      <c r="Z54" s="319"/>
      <c r="AA54" s="196"/>
      <c r="AB54" s="196"/>
      <c r="AC54" s="262">
        <v>0</v>
      </c>
      <c r="AD54" s="236">
        <v>0</v>
      </c>
      <c r="AE54" s="236">
        <f t="shared" si="18"/>
        <v>0</v>
      </c>
      <c r="AF54" s="236"/>
      <c r="AG54" s="236">
        <v>0</v>
      </c>
      <c r="AH54" s="236">
        <f t="shared" si="9"/>
        <v>0</v>
      </c>
      <c r="AI54" s="236"/>
      <c r="AJ54" s="236">
        <v>0</v>
      </c>
      <c r="AK54" s="236">
        <f t="shared" si="16"/>
        <v>0</v>
      </c>
      <c r="AL54" s="236"/>
    </row>
    <row r="55" spans="1:38" ht="63" x14ac:dyDescent="0.25">
      <c r="A55" s="132">
        <v>22</v>
      </c>
      <c r="B55" s="254" t="s">
        <v>829</v>
      </c>
      <c r="C55" s="154" t="s">
        <v>70</v>
      </c>
      <c r="D55" s="136"/>
      <c r="E55" s="137">
        <v>432.68</v>
      </c>
      <c r="F55" s="137">
        <v>84.93</v>
      </c>
      <c r="G55" s="135"/>
      <c r="H55" s="135"/>
      <c r="I55" s="135">
        <v>3702</v>
      </c>
      <c r="J55" s="179">
        <f t="shared" si="8"/>
        <v>373.69200000000006</v>
      </c>
      <c r="K55" s="138"/>
      <c r="L55" s="138"/>
      <c r="M55" s="138">
        <v>8.5559767033373397</v>
      </c>
      <c r="N55" s="168">
        <v>4.4000000000000004</v>
      </c>
      <c r="O55" s="204">
        <f t="shared" si="14"/>
        <v>600</v>
      </c>
      <c r="P55" s="139">
        <v>5.42</v>
      </c>
      <c r="Q55" s="196">
        <f t="shared" si="15"/>
        <v>200</v>
      </c>
      <c r="R55" s="141">
        <f t="shared" si="1"/>
        <v>200.64840000000001</v>
      </c>
      <c r="S55" s="139">
        <v>10</v>
      </c>
      <c r="T55" s="196">
        <v>400</v>
      </c>
      <c r="U55" s="260">
        <f t="shared" si="2"/>
        <v>703.72919999999999</v>
      </c>
      <c r="V55" s="196">
        <f t="shared" si="6"/>
        <v>666.36</v>
      </c>
      <c r="W55" s="319">
        <f t="shared" si="7"/>
        <v>37.369200000000006</v>
      </c>
      <c r="X55" s="260">
        <f t="shared" si="3"/>
        <v>1338.3600000000001</v>
      </c>
      <c r="Y55" s="236">
        <f t="shared" si="4"/>
        <v>666.36</v>
      </c>
      <c r="Z55" s="319">
        <v>672</v>
      </c>
      <c r="AA55" s="196"/>
      <c r="AB55" s="196"/>
      <c r="AC55" s="262">
        <v>1450</v>
      </c>
      <c r="AD55" s="236">
        <v>1000</v>
      </c>
      <c r="AE55" s="236">
        <f t="shared" si="18"/>
        <v>1000</v>
      </c>
      <c r="AF55" s="236">
        <f t="shared" si="5"/>
        <v>100</v>
      </c>
      <c r="AG55" s="236">
        <v>800</v>
      </c>
      <c r="AH55" s="236">
        <f t="shared" si="9"/>
        <v>800</v>
      </c>
      <c r="AI55" s="236">
        <f t="shared" si="10"/>
        <v>100</v>
      </c>
      <c r="AJ55" s="236">
        <v>800</v>
      </c>
      <c r="AK55" s="236">
        <f t="shared" si="16"/>
        <v>800</v>
      </c>
      <c r="AL55" s="236">
        <f t="shared" si="12"/>
        <v>100</v>
      </c>
    </row>
    <row r="56" spans="1:38" ht="63" x14ac:dyDescent="0.25">
      <c r="A56" s="132">
        <v>23</v>
      </c>
      <c r="B56" s="154" t="s">
        <v>830</v>
      </c>
      <c r="C56" s="154" t="s">
        <v>70</v>
      </c>
      <c r="D56" s="136"/>
      <c r="E56" s="137">
        <v>2084.38</v>
      </c>
      <c r="F56" s="137">
        <v>0</v>
      </c>
      <c r="G56" s="135"/>
      <c r="H56" s="135"/>
      <c r="I56" s="135">
        <v>387</v>
      </c>
      <c r="J56" s="179">
        <f t="shared" si="8"/>
        <v>0</v>
      </c>
      <c r="K56" s="138"/>
      <c r="L56" s="138"/>
      <c r="M56" s="138">
        <v>0.18566672103934981</v>
      </c>
      <c r="N56" s="168">
        <v>4.4000000000000004</v>
      </c>
      <c r="O56" s="204">
        <f t="shared" si="14"/>
        <v>0</v>
      </c>
      <c r="P56" s="139">
        <v>0</v>
      </c>
      <c r="Q56" s="196">
        <f t="shared" si="15"/>
        <v>0</v>
      </c>
      <c r="R56" s="141">
        <f t="shared" si="1"/>
        <v>0</v>
      </c>
      <c r="S56" s="139">
        <v>10</v>
      </c>
      <c r="T56" s="196">
        <f>ROUNDDOWN(N56*S56/100,0)</f>
        <v>0</v>
      </c>
      <c r="U56" s="260">
        <f t="shared" si="2"/>
        <v>0</v>
      </c>
      <c r="V56" s="196">
        <v>0</v>
      </c>
      <c r="W56" s="319">
        <f t="shared" si="7"/>
        <v>0</v>
      </c>
      <c r="X56" s="260">
        <f t="shared" si="3"/>
        <v>0</v>
      </c>
      <c r="Y56" s="236">
        <f t="shared" si="4"/>
        <v>0</v>
      </c>
      <c r="Z56" s="319"/>
      <c r="AA56" s="196"/>
      <c r="AB56" s="196"/>
      <c r="AC56" s="262">
        <v>0</v>
      </c>
      <c r="AD56" s="236">
        <v>0</v>
      </c>
      <c r="AE56" s="236">
        <f t="shared" si="18"/>
        <v>0</v>
      </c>
      <c r="AF56" s="236"/>
      <c r="AG56" s="236">
        <v>0</v>
      </c>
      <c r="AH56" s="236">
        <f t="shared" si="9"/>
        <v>0</v>
      </c>
      <c r="AI56" s="236"/>
      <c r="AJ56" s="236">
        <v>0</v>
      </c>
      <c r="AK56" s="236">
        <f t="shared" si="16"/>
        <v>0</v>
      </c>
      <c r="AL56" s="236"/>
    </row>
    <row r="57" spans="1:38" ht="47.25" customHeight="1" x14ac:dyDescent="0.25">
      <c r="A57" s="132">
        <v>24</v>
      </c>
      <c r="B57" s="154" t="s">
        <v>831</v>
      </c>
      <c r="C57" s="154" t="s">
        <v>70</v>
      </c>
      <c r="D57" s="136"/>
      <c r="E57" s="137">
        <v>1096.3499999999999</v>
      </c>
      <c r="F57" s="137">
        <v>0</v>
      </c>
      <c r="G57" s="135"/>
      <c r="H57" s="135"/>
      <c r="I57" s="135">
        <v>313</v>
      </c>
      <c r="J57" s="179">
        <f t="shared" si="8"/>
        <v>0</v>
      </c>
      <c r="K57" s="138"/>
      <c r="L57" s="138"/>
      <c r="M57" s="138">
        <v>0.28549277146896523</v>
      </c>
      <c r="N57" s="168">
        <v>4.4000000000000004</v>
      </c>
      <c r="O57" s="204">
        <f t="shared" si="14"/>
        <v>0</v>
      </c>
      <c r="P57" s="139">
        <v>0</v>
      </c>
      <c r="Q57" s="196">
        <f t="shared" si="15"/>
        <v>0</v>
      </c>
      <c r="R57" s="141">
        <f t="shared" si="1"/>
        <v>0</v>
      </c>
      <c r="S57" s="139">
        <v>10</v>
      </c>
      <c r="T57" s="196">
        <f>ROUNDDOWN(N57*S57/100,0)</f>
        <v>0</v>
      </c>
      <c r="U57" s="260">
        <f t="shared" si="2"/>
        <v>0</v>
      </c>
      <c r="V57" s="196">
        <v>0</v>
      </c>
      <c r="W57" s="319">
        <f t="shared" si="7"/>
        <v>0</v>
      </c>
      <c r="X57" s="260">
        <f t="shared" si="3"/>
        <v>0</v>
      </c>
      <c r="Y57" s="236">
        <f t="shared" si="4"/>
        <v>0</v>
      </c>
      <c r="Z57" s="319"/>
      <c r="AA57" s="196"/>
      <c r="AB57" s="196"/>
      <c r="AC57" s="262">
        <v>0</v>
      </c>
      <c r="AD57" s="236">
        <v>0</v>
      </c>
      <c r="AE57" s="236">
        <f t="shared" si="18"/>
        <v>0</v>
      </c>
      <c r="AF57" s="236"/>
      <c r="AG57" s="236">
        <v>0</v>
      </c>
      <c r="AH57" s="236">
        <f t="shared" si="9"/>
        <v>0</v>
      </c>
      <c r="AI57" s="236"/>
      <c r="AJ57" s="236">
        <v>0</v>
      </c>
      <c r="AK57" s="236">
        <f t="shared" si="16"/>
        <v>0</v>
      </c>
      <c r="AL57" s="236"/>
    </row>
    <row r="58" spans="1:38" ht="63" x14ac:dyDescent="0.25">
      <c r="A58" s="132">
        <v>25</v>
      </c>
      <c r="B58" s="154" t="s">
        <v>832</v>
      </c>
      <c r="C58" s="154" t="s">
        <v>70</v>
      </c>
      <c r="D58" s="136"/>
      <c r="E58" s="137">
        <v>618.70000000000005</v>
      </c>
      <c r="F58" s="137">
        <v>0</v>
      </c>
      <c r="G58" s="135"/>
      <c r="H58" s="135"/>
      <c r="I58" s="135">
        <v>126</v>
      </c>
      <c r="J58" s="179">
        <f t="shared" si="8"/>
        <v>0</v>
      </c>
      <c r="K58" s="138"/>
      <c r="L58" s="138"/>
      <c r="M58" s="138">
        <v>0.20365282042993371</v>
      </c>
      <c r="N58" s="168">
        <v>4.4000000000000004</v>
      </c>
      <c r="O58" s="204">
        <f t="shared" si="14"/>
        <v>2</v>
      </c>
      <c r="P58" s="139">
        <v>2</v>
      </c>
      <c r="Q58" s="196">
        <f t="shared" si="15"/>
        <v>2</v>
      </c>
      <c r="R58" s="141">
        <f t="shared" si="1"/>
        <v>2.52</v>
      </c>
      <c r="S58" s="139">
        <v>10</v>
      </c>
      <c r="T58" s="196">
        <f>ROUNDDOWN(N58*S58/100,0)</f>
        <v>0</v>
      </c>
      <c r="U58" s="260">
        <f t="shared" si="2"/>
        <v>2</v>
      </c>
      <c r="V58" s="196">
        <v>2</v>
      </c>
      <c r="W58" s="319">
        <f t="shared" si="7"/>
        <v>0</v>
      </c>
      <c r="X58" s="260">
        <f t="shared" si="3"/>
        <v>2</v>
      </c>
      <c r="Y58" s="236">
        <f t="shared" si="4"/>
        <v>2</v>
      </c>
      <c r="Z58" s="319"/>
      <c r="AA58" s="196"/>
      <c r="AB58" s="196"/>
      <c r="AC58" s="262">
        <v>2</v>
      </c>
      <c r="AD58" s="236">
        <v>10</v>
      </c>
      <c r="AE58" s="236">
        <v>1</v>
      </c>
      <c r="AF58" s="236">
        <f t="shared" si="5"/>
        <v>10</v>
      </c>
      <c r="AG58" s="236">
        <v>0</v>
      </c>
      <c r="AH58" s="236">
        <f t="shared" si="9"/>
        <v>0</v>
      </c>
      <c r="AI58" s="236"/>
      <c r="AJ58" s="236">
        <v>0</v>
      </c>
      <c r="AK58" s="236">
        <f t="shared" si="16"/>
        <v>0</v>
      </c>
      <c r="AL58" s="236"/>
    </row>
    <row r="59" spans="1:38" ht="63" x14ac:dyDescent="0.25">
      <c r="A59" s="132">
        <v>26</v>
      </c>
      <c r="B59" s="154" t="s">
        <v>833</v>
      </c>
      <c r="C59" s="154" t="s">
        <v>70</v>
      </c>
      <c r="D59" s="136"/>
      <c r="E59" s="137">
        <v>757.58</v>
      </c>
      <c r="F59" s="137">
        <v>0</v>
      </c>
      <c r="G59" s="135"/>
      <c r="H59" s="135"/>
      <c r="I59" s="135">
        <v>206</v>
      </c>
      <c r="J59" s="179">
        <f t="shared" si="8"/>
        <v>0</v>
      </c>
      <c r="K59" s="138"/>
      <c r="L59" s="138"/>
      <c r="M59" s="138">
        <v>0.27191847725652735</v>
      </c>
      <c r="N59" s="168">
        <v>4.4000000000000004</v>
      </c>
      <c r="O59" s="204">
        <f t="shared" si="14"/>
        <v>0</v>
      </c>
      <c r="P59" s="139">
        <v>0</v>
      </c>
      <c r="Q59" s="196">
        <f t="shared" si="15"/>
        <v>0</v>
      </c>
      <c r="R59" s="141">
        <f t="shared" si="1"/>
        <v>0</v>
      </c>
      <c r="S59" s="139">
        <v>10</v>
      </c>
      <c r="T59" s="196">
        <f>ROUNDDOWN(N59*S59/100,0)</f>
        <v>0</v>
      </c>
      <c r="U59" s="260">
        <f t="shared" si="2"/>
        <v>0</v>
      </c>
      <c r="V59" s="196">
        <v>0</v>
      </c>
      <c r="W59" s="319">
        <f t="shared" si="7"/>
        <v>0</v>
      </c>
      <c r="X59" s="260">
        <f t="shared" si="3"/>
        <v>0</v>
      </c>
      <c r="Y59" s="236">
        <f t="shared" si="4"/>
        <v>0</v>
      </c>
      <c r="Z59" s="319"/>
      <c r="AA59" s="196"/>
      <c r="AB59" s="196"/>
      <c r="AC59" s="262">
        <v>0</v>
      </c>
      <c r="AD59" s="236">
        <v>0</v>
      </c>
      <c r="AE59" s="236">
        <f t="shared" si="18"/>
        <v>0</v>
      </c>
      <c r="AF59" s="236"/>
      <c r="AG59" s="236">
        <v>0</v>
      </c>
      <c r="AH59" s="236">
        <f t="shared" si="9"/>
        <v>0</v>
      </c>
      <c r="AI59" s="236"/>
      <c r="AJ59" s="236">
        <v>0</v>
      </c>
      <c r="AK59" s="236">
        <f t="shared" si="16"/>
        <v>0</v>
      </c>
      <c r="AL59" s="236"/>
    </row>
    <row r="60" spans="1:38" ht="63" x14ac:dyDescent="0.25">
      <c r="A60" s="132">
        <v>27</v>
      </c>
      <c r="B60" s="254" t="s">
        <v>834</v>
      </c>
      <c r="C60" s="154" t="s">
        <v>70</v>
      </c>
      <c r="D60" s="136"/>
      <c r="E60" s="137">
        <v>481.22</v>
      </c>
      <c r="F60" s="137">
        <v>126.38</v>
      </c>
      <c r="G60" s="135"/>
      <c r="H60" s="135"/>
      <c r="I60" s="135">
        <v>3165</v>
      </c>
      <c r="J60" s="179">
        <f t="shared" si="8"/>
        <v>556.072</v>
      </c>
      <c r="K60" s="138"/>
      <c r="L60" s="138"/>
      <c r="M60" s="138">
        <v>6.5770333735089972</v>
      </c>
      <c r="N60" s="168">
        <v>4.4000000000000004</v>
      </c>
      <c r="O60" s="204">
        <f t="shared" si="14"/>
        <v>600</v>
      </c>
      <c r="P60" s="139">
        <v>6.35</v>
      </c>
      <c r="Q60" s="196">
        <f t="shared" si="15"/>
        <v>200</v>
      </c>
      <c r="R60" s="141">
        <f t="shared" si="1"/>
        <v>200.97749999999999</v>
      </c>
      <c r="S60" s="139">
        <v>10</v>
      </c>
      <c r="T60" s="196">
        <v>400</v>
      </c>
      <c r="U60" s="260">
        <f t="shared" si="2"/>
        <v>625.30720000000008</v>
      </c>
      <c r="V60" s="196">
        <f t="shared" si="6"/>
        <v>569.70000000000005</v>
      </c>
      <c r="W60" s="319">
        <f t="shared" si="7"/>
        <v>55.607200000000006</v>
      </c>
      <c r="X60" s="260">
        <f t="shared" si="3"/>
        <v>1241.7</v>
      </c>
      <c r="Y60" s="236">
        <f t="shared" si="4"/>
        <v>569.70000000000005</v>
      </c>
      <c r="Z60" s="319">
        <v>672</v>
      </c>
      <c r="AA60" s="196"/>
      <c r="AB60" s="196"/>
      <c r="AC60" s="262">
        <v>4000</v>
      </c>
      <c r="AD60" s="236">
        <v>700</v>
      </c>
      <c r="AE60" s="236">
        <f t="shared" si="18"/>
        <v>700</v>
      </c>
      <c r="AF60" s="236">
        <f t="shared" si="5"/>
        <v>100</v>
      </c>
      <c r="AG60" s="236">
        <v>1000</v>
      </c>
      <c r="AH60" s="236">
        <f t="shared" si="9"/>
        <v>1000</v>
      </c>
      <c r="AI60" s="236">
        <f t="shared" si="10"/>
        <v>100</v>
      </c>
      <c r="AJ60" s="236">
        <v>800</v>
      </c>
      <c r="AK60" s="236">
        <f t="shared" si="16"/>
        <v>800</v>
      </c>
      <c r="AL60" s="236">
        <f t="shared" si="12"/>
        <v>100</v>
      </c>
    </row>
    <row r="61" spans="1:38" ht="47.25" x14ac:dyDescent="0.25">
      <c r="A61" s="132">
        <v>28</v>
      </c>
      <c r="B61" s="254" t="s">
        <v>835</v>
      </c>
      <c r="C61" s="154" t="s">
        <v>70</v>
      </c>
      <c r="D61" s="136"/>
      <c r="E61" s="137">
        <v>290.11</v>
      </c>
      <c r="F61" s="137">
        <v>116.11</v>
      </c>
      <c r="G61" s="135"/>
      <c r="H61" s="135"/>
      <c r="I61" s="135">
        <v>1068</v>
      </c>
      <c r="J61" s="179">
        <f t="shared" si="8"/>
        <v>510.88400000000001</v>
      </c>
      <c r="K61" s="138"/>
      <c r="L61" s="138"/>
      <c r="M61" s="138">
        <v>3.6813622419082415</v>
      </c>
      <c r="N61" s="168">
        <v>4.4000000000000004</v>
      </c>
      <c r="O61" s="204">
        <f t="shared" si="14"/>
        <v>592</v>
      </c>
      <c r="P61" s="139">
        <f>IF(I61&lt;33,0,18)</f>
        <v>18</v>
      </c>
      <c r="Q61" s="196">
        <f t="shared" si="15"/>
        <v>192</v>
      </c>
      <c r="R61" s="141">
        <f t="shared" si="1"/>
        <v>192.24</v>
      </c>
      <c r="S61" s="139">
        <v>10</v>
      </c>
      <c r="T61" s="196">
        <v>400</v>
      </c>
      <c r="U61" s="260">
        <f t="shared" si="2"/>
        <v>243.32840000000002</v>
      </c>
      <c r="V61" s="196">
        <f t="shared" si="6"/>
        <v>192.24</v>
      </c>
      <c r="W61" s="319">
        <f t="shared" si="7"/>
        <v>51.0884</v>
      </c>
      <c r="X61" s="260">
        <f t="shared" si="3"/>
        <v>864.24</v>
      </c>
      <c r="Y61" s="236">
        <f t="shared" si="4"/>
        <v>192.24</v>
      </c>
      <c r="Z61" s="319">
        <v>672</v>
      </c>
      <c r="AA61" s="196"/>
      <c r="AB61" s="196"/>
      <c r="AC61" s="262">
        <v>1200</v>
      </c>
      <c r="AD61" s="236">
        <v>200</v>
      </c>
      <c r="AE61" s="236">
        <f t="shared" si="18"/>
        <v>200</v>
      </c>
      <c r="AF61" s="236">
        <f t="shared" si="5"/>
        <v>100</v>
      </c>
      <c r="AG61" s="236">
        <v>200</v>
      </c>
      <c r="AH61" s="236">
        <f t="shared" si="9"/>
        <v>200</v>
      </c>
      <c r="AI61" s="236">
        <f t="shared" si="10"/>
        <v>100</v>
      </c>
      <c r="AJ61" s="236">
        <v>200</v>
      </c>
      <c r="AK61" s="236">
        <f t="shared" si="16"/>
        <v>200</v>
      </c>
      <c r="AL61" s="236">
        <f t="shared" si="12"/>
        <v>100</v>
      </c>
    </row>
    <row r="62" spans="1:38" x14ac:dyDescent="0.25">
      <c r="A62" s="132">
        <v>29</v>
      </c>
      <c r="B62" s="154" t="s">
        <v>836</v>
      </c>
      <c r="C62" s="154" t="s">
        <v>70</v>
      </c>
      <c r="D62" s="136"/>
      <c r="E62" s="137">
        <v>1259.46</v>
      </c>
      <c r="F62" s="137">
        <v>0</v>
      </c>
      <c r="G62" s="135"/>
      <c r="H62" s="135"/>
      <c r="I62" s="135">
        <v>720</v>
      </c>
      <c r="J62" s="179">
        <f t="shared" si="8"/>
        <v>0</v>
      </c>
      <c r="K62" s="138"/>
      <c r="L62" s="138"/>
      <c r="M62" s="138">
        <v>0.57167357438902389</v>
      </c>
      <c r="N62" s="168">
        <v>4.4000000000000004</v>
      </c>
      <c r="O62" s="204">
        <f t="shared" si="14"/>
        <v>0</v>
      </c>
      <c r="P62" s="139">
        <v>0</v>
      </c>
      <c r="Q62" s="196">
        <f t="shared" si="15"/>
        <v>0</v>
      </c>
      <c r="R62" s="141">
        <f t="shared" si="1"/>
        <v>0</v>
      </c>
      <c r="S62" s="139">
        <v>10</v>
      </c>
      <c r="T62" s="196">
        <f>ROUNDDOWN(N62*S62/100,0)</f>
        <v>0</v>
      </c>
      <c r="U62" s="260">
        <f t="shared" si="2"/>
        <v>0</v>
      </c>
      <c r="V62" s="196">
        <v>0</v>
      </c>
      <c r="W62" s="319">
        <f t="shared" si="7"/>
        <v>0</v>
      </c>
      <c r="X62" s="260">
        <f t="shared" si="3"/>
        <v>0</v>
      </c>
      <c r="Y62" s="236">
        <f t="shared" si="4"/>
        <v>0</v>
      </c>
      <c r="Z62" s="319"/>
      <c r="AA62" s="196"/>
      <c r="AB62" s="196"/>
      <c r="AC62" s="262">
        <v>0</v>
      </c>
      <c r="AD62" s="236">
        <v>0</v>
      </c>
      <c r="AE62" s="236">
        <f t="shared" si="18"/>
        <v>0</v>
      </c>
      <c r="AF62" s="236"/>
      <c r="AG62" s="236">
        <v>0</v>
      </c>
      <c r="AH62" s="236">
        <f t="shared" si="9"/>
        <v>0</v>
      </c>
      <c r="AI62" s="236"/>
      <c r="AJ62" s="236">
        <v>0</v>
      </c>
      <c r="AK62" s="236">
        <f t="shared" si="16"/>
        <v>0</v>
      </c>
      <c r="AL62" s="236"/>
    </row>
    <row r="63" spans="1:38" ht="47.25" x14ac:dyDescent="0.25">
      <c r="A63" s="132">
        <v>30</v>
      </c>
      <c r="B63" s="154" t="s">
        <v>837</v>
      </c>
      <c r="C63" s="154" t="s">
        <v>70</v>
      </c>
      <c r="D63" s="136"/>
      <c r="E63" s="137">
        <v>116.62</v>
      </c>
      <c r="F63" s="137">
        <v>0</v>
      </c>
      <c r="G63" s="135"/>
      <c r="H63" s="135"/>
      <c r="I63" s="135">
        <v>0</v>
      </c>
      <c r="J63" s="179">
        <f t="shared" si="8"/>
        <v>0</v>
      </c>
      <c r="K63" s="138"/>
      <c r="L63" s="138"/>
      <c r="M63" s="138">
        <v>0</v>
      </c>
      <c r="N63" s="168">
        <v>4.4000000000000004</v>
      </c>
      <c r="O63" s="204">
        <f t="shared" si="14"/>
        <v>0</v>
      </c>
      <c r="P63" s="139">
        <f>IF(I63&lt;33,0,18)</f>
        <v>0</v>
      </c>
      <c r="Q63" s="196">
        <f t="shared" si="15"/>
        <v>0</v>
      </c>
      <c r="R63" s="141">
        <f t="shared" si="1"/>
        <v>0</v>
      </c>
      <c r="S63" s="139">
        <v>10</v>
      </c>
      <c r="T63" s="196">
        <f>ROUNDDOWN(N63*S63/100,0)</f>
        <v>0</v>
      </c>
      <c r="U63" s="260">
        <f t="shared" si="2"/>
        <v>0</v>
      </c>
      <c r="V63" s="196">
        <f t="shared" si="6"/>
        <v>0</v>
      </c>
      <c r="W63" s="319">
        <f t="shared" si="7"/>
        <v>0</v>
      </c>
      <c r="X63" s="260">
        <f t="shared" si="3"/>
        <v>0</v>
      </c>
      <c r="Y63" s="236">
        <f t="shared" si="4"/>
        <v>0</v>
      </c>
      <c r="Z63" s="319"/>
      <c r="AA63" s="196"/>
      <c r="AB63" s="196"/>
      <c r="AC63" s="262">
        <v>0</v>
      </c>
      <c r="AD63" s="236">
        <v>0</v>
      </c>
      <c r="AE63" s="236">
        <f t="shared" si="18"/>
        <v>0</v>
      </c>
      <c r="AF63" s="236"/>
      <c r="AG63" s="236">
        <v>0</v>
      </c>
      <c r="AH63" s="236">
        <f t="shared" si="9"/>
        <v>0</v>
      </c>
      <c r="AI63" s="236"/>
      <c r="AJ63" s="236">
        <v>0</v>
      </c>
      <c r="AK63" s="236">
        <f t="shared" si="16"/>
        <v>0</v>
      </c>
      <c r="AL63" s="236"/>
    </row>
    <row r="64" spans="1:38" ht="47.25" x14ac:dyDescent="0.25">
      <c r="A64" s="132">
        <v>31</v>
      </c>
      <c r="B64" s="154" t="s">
        <v>838</v>
      </c>
      <c r="C64" s="154" t="s">
        <v>70</v>
      </c>
      <c r="D64" s="136"/>
      <c r="E64" s="137">
        <v>256.74</v>
      </c>
      <c r="F64" s="137">
        <v>0</v>
      </c>
      <c r="G64" s="135"/>
      <c r="H64" s="135"/>
      <c r="I64" s="135">
        <v>335</v>
      </c>
      <c r="J64" s="179">
        <f t="shared" si="8"/>
        <v>0</v>
      </c>
      <c r="K64" s="138"/>
      <c r="L64" s="138"/>
      <c r="M64" s="138">
        <v>1.3048219989094025</v>
      </c>
      <c r="N64" s="168">
        <v>4.4000000000000004</v>
      </c>
      <c r="O64" s="204">
        <f t="shared" si="14"/>
        <v>10</v>
      </c>
      <c r="P64" s="139">
        <v>3</v>
      </c>
      <c r="Q64" s="196">
        <f t="shared" si="15"/>
        <v>10</v>
      </c>
      <c r="R64" s="141">
        <f t="shared" si="1"/>
        <v>10.050000000000001</v>
      </c>
      <c r="S64" s="139">
        <v>10</v>
      </c>
      <c r="T64" s="196">
        <f>ROUNDDOWN(N64*S64/100,0)</f>
        <v>0</v>
      </c>
      <c r="U64" s="260">
        <f t="shared" si="2"/>
        <v>10</v>
      </c>
      <c r="V64" s="196">
        <v>10</v>
      </c>
      <c r="W64" s="319">
        <f t="shared" si="7"/>
        <v>0</v>
      </c>
      <c r="X64" s="260">
        <f t="shared" si="3"/>
        <v>10</v>
      </c>
      <c r="Y64" s="236">
        <f t="shared" si="4"/>
        <v>10</v>
      </c>
      <c r="Z64" s="319"/>
      <c r="AA64" s="196"/>
      <c r="AB64" s="196"/>
      <c r="AC64" s="262">
        <v>10</v>
      </c>
      <c r="AD64" s="236">
        <v>25</v>
      </c>
      <c r="AE64" s="236">
        <v>8</v>
      </c>
      <c r="AF64" s="236">
        <f t="shared" si="5"/>
        <v>32</v>
      </c>
      <c r="AG64" s="236">
        <v>28</v>
      </c>
      <c r="AH64" s="236">
        <f t="shared" si="9"/>
        <v>28</v>
      </c>
      <c r="AI64" s="236">
        <f t="shared" si="10"/>
        <v>100</v>
      </c>
      <c r="AJ64" s="236">
        <v>10</v>
      </c>
      <c r="AK64" s="236">
        <f t="shared" si="16"/>
        <v>10</v>
      </c>
      <c r="AL64" s="236">
        <f t="shared" si="12"/>
        <v>100</v>
      </c>
    </row>
    <row r="65" spans="1:38" ht="47.25" x14ac:dyDescent="0.25">
      <c r="A65" s="132">
        <v>32</v>
      </c>
      <c r="B65" s="154" t="s">
        <v>839</v>
      </c>
      <c r="C65" s="154" t="s">
        <v>70</v>
      </c>
      <c r="D65" s="136"/>
      <c r="E65" s="137">
        <v>33.39</v>
      </c>
      <c r="F65" s="137">
        <v>0</v>
      </c>
      <c r="G65" s="135"/>
      <c r="H65" s="135"/>
      <c r="I65" s="135">
        <v>22</v>
      </c>
      <c r="J65" s="179">
        <f t="shared" si="8"/>
        <v>0</v>
      </c>
      <c r="K65" s="138"/>
      <c r="L65" s="138"/>
      <c r="M65" s="138">
        <v>0.65887990416292297</v>
      </c>
      <c r="N65" s="168">
        <v>4.4000000000000004</v>
      </c>
      <c r="O65" s="204">
        <f t="shared" si="14"/>
        <v>0</v>
      </c>
      <c r="P65" s="139">
        <v>0</v>
      </c>
      <c r="Q65" s="196">
        <f t="shared" si="15"/>
        <v>0</v>
      </c>
      <c r="R65" s="141">
        <f t="shared" si="1"/>
        <v>0</v>
      </c>
      <c r="S65" s="139">
        <v>10</v>
      </c>
      <c r="T65" s="196">
        <f>ROUNDDOWN(N65*S65/100,0)</f>
        <v>0</v>
      </c>
      <c r="U65" s="260">
        <f t="shared" si="2"/>
        <v>3</v>
      </c>
      <c r="V65" s="196">
        <v>3</v>
      </c>
      <c r="W65" s="319">
        <f t="shared" si="7"/>
        <v>0</v>
      </c>
      <c r="X65" s="260">
        <f t="shared" si="3"/>
        <v>3</v>
      </c>
      <c r="Y65" s="236">
        <f t="shared" si="4"/>
        <v>3</v>
      </c>
      <c r="Z65" s="319"/>
      <c r="AA65" s="196"/>
      <c r="AB65" s="196"/>
      <c r="AC65" s="262">
        <v>10</v>
      </c>
      <c r="AD65" s="236">
        <v>5</v>
      </c>
      <c r="AE65" s="236">
        <f t="shared" si="18"/>
        <v>5</v>
      </c>
      <c r="AF65" s="236">
        <f t="shared" si="5"/>
        <v>100</v>
      </c>
      <c r="AG65" s="236">
        <v>28</v>
      </c>
      <c r="AH65" s="236">
        <f t="shared" si="9"/>
        <v>28</v>
      </c>
      <c r="AI65" s="236">
        <f t="shared" si="10"/>
        <v>100</v>
      </c>
      <c r="AJ65" s="236">
        <v>10</v>
      </c>
      <c r="AK65" s="236">
        <f t="shared" si="16"/>
        <v>10</v>
      </c>
      <c r="AL65" s="236">
        <f t="shared" si="12"/>
        <v>100</v>
      </c>
    </row>
    <row r="66" spans="1:38" ht="47.25" x14ac:dyDescent="0.25">
      <c r="A66" s="132">
        <v>33</v>
      </c>
      <c r="B66" s="254" t="s">
        <v>783</v>
      </c>
      <c r="C66" s="154" t="s">
        <v>70</v>
      </c>
      <c r="D66" s="136"/>
      <c r="E66" s="137">
        <v>0</v>
      </c>
      <c r="F66" s="137">
        <v>85.7</v>
      </c>
      <c r="G66" s="135"/>
      <c r="H66" s="135"/>
      <c r="I66" s="135"/>
      <c r="J66" s="179">
        <f t="shared" si="8"/>
        <v>377.08000000000004</v>
      </c>
      <c r="K66" s="138"/>
      <c r="L66" s="138"/>
      <c r="M66" s="138"/>
      <c r="N66" s="168">
        <v>4.4000000000000004</v>
      </c>
      <c r="O66" s="204">
        <f t="shared" si="14"/>
        <v>400</v>
      </c>
      <c r="P66" s="139"/>
      <c r="Q66" s="196"/>
      <c r="R66" s="141"/>
      <c r="S66" s="139">
        <v>10</v>
      </c>
      <c r="T66" s="196">
        <v>400</v>
      </c>
      <c r="U66" s="260">
        <f t="shared" si="2"/>
        <v>37.707999999999998</v>
      </c>
      <c r="V66" s="196">
        <f t="shared" si="6"/>
        <v>0</v>
      </c>
      <c r="W66" s="319">
        <f t="shared" si="7"/>
        <v>37.707999999999998</v>
      </c>
      <c r="X66" s="260">
        <f t="shared" si="3"/>
        <v>672</v>
      </c>
      <c r="Y66" s="236">
        <f t="shared" si="4"/>
        <v>0</v>
      </c>
      <c r="Z66" s="319">
        <v>672</v>
      </c>
      <c r="AA66" s="196"/>
      <c r="AB66" s="196"/>
      <c r="AC66" s="262">
        <v>1200</v>
      </c>
      <c r="AD66" s="236"/>
      <c r="AE66" s="236"/>
      <c r="AF66" s="236"/>
      <c r="AG66" s="236"/>
      <c r="AH66" s="236"/>
      <c r="AI66" s="236"/>
      <c r="AJ66" s="236" t="s">
        <v>665</v>
      </c>
      <c r="AK66" s="236" t="s">
        <v>665</v>
      </c>
      <c r="AL66" s="236"/>
    </row>
    <row r="67" spans="1:38" ht="47.25" x14ac:dyDescent="0.25">
      <c r="A67" s="132">
        <v>34</v>
      </c>
      <c r="B67" s="254" t="s">
        <v>784</v>
      </c>
      <c r="C67" s="154" t="s">
        <v>70</v>
      </c>
      <c r="D67" s="136"/>
      <c r="E67" s="137">
        <v>0</v>
      </c>
      <c r="F67" s="137">
        <v>159.04</v>
      </c>
      <c r="G67" s="135"/>
      <c r="H67" s="135"/>
      <c r="I67" s="135"/>
      <c r="J67" s="179">
        <f t="shared" si="8"/>
        <v>699.77600000000007</v>
      </c>
      <c r="K67" s="138"/>
      <c r="L67" s="138"/>
      <c r="M67" s="138"/>
      <c r="N67" s="168">
        <v>4.4000000000000004</v>
      </c>
      <c r="O67" s="204">
        <f t="shared" si="14"/>
        <v>400</v>
      </c>
      <c r="P67" s="139"/>
      <c r="Q67" s="196"/>
      <c r="R67" s="141"/>
      <c r="S67" s="139">
        <v>10</v>
      </c>
      <c r="T67" s="196">
        <v>400</v>
      </c>
      <c r="U67" s="260">
        <f t="shared" si="2"/>
        <v>69.977599999999995</v>
      </c>
      <c r="V67" s="196">
        <f t="shared" si="6"/>
        <v>0</v>
      </c>
      <c r="W67" s="319">
        <f t="shared" si="7"/>
        <v>69.977599999999995</v>
      </c>
      <c r="X67" s="260">
        <f t="shared" si="3"/>
        <v>672</v>
      </c>
      <c r="Y67" s="236">
        <f t="shared" si="4"/>
        <v>0</v>
      </c>
      <c r="Z67" s="319">
        <v>672</v>
      </c>
      <c r="AA67" s="196"/>
      <c r="AB67" s="196"/>
      <c r="AC67" s="262">
        <v>2000</v>
      </c>
      <c r="AD67" s="236"/>
      <c r="AE67" s="236"/>
      <c r="AF67" s="236"/>
      <c r="AG67" s="236"/>
      <c r="AH67" s="236"/>
      <c r="AI67" s="236"/>
      <c r="AJ67" s="236" t="s">
        <v>665</v>
      </c>
      <c r="AK67" s="236" t="s">
        <v>665</v>
      </c>
      <c r="AL67" s="236"/>
    </row>
    <row r="68" spans="1:38" ht="31.5" x14ac:dyDescent="0.25">
      <c r="A68" s="132">
        <v>35</v>
      </c>
      <c r="B68" s="254" t="s">
        <v>785</v>
      </c>
      <c r="C68" s="154" t="s">
        <v>70</v>
      </c>
      <c r="D68" s="136"/>
      <c r="E68" s="137">
        <v>0</v>
      </c>
      <c r="F68" s="137">
        <v>86.48</v>
      </c>
      <c r="G68" s="135"/>
      <c r="H68" s="135"/>
      <c r="I68" s="135">
        <v>53.376035754189942</v>
      </c>
      <c r="J68" s="179">
        <f t="shared" si="8"/>
        <v>380.51200000000006</v>
      </c>
      <c r="K68" s="138"/>
      <c r="L68" s="138"/>
      <c r="M68" s="138">
        <v>0.6172067039106145</v>
      </c>
      <c r="N68" s="168">
        <v>4.4000000000000004</v>
      </c>
      <c r="O68" s="204">
        <f t="shared" si="14"/>
        <v>409</v>
      </c>
      <c r="P68" s="139">
        <v>18</v>
      </c>
      <c r="Q68" s="196">
        <f>ROUNDDOWN(R68,0)</f>
        <v>9</v>
      </c>
      <c r="R68" s="141">
        <f>I68*P68/100</f>
        <v>9.6076864357541893</v>
      </c>
      <c r="S68" s="139">
        <v>10</v>
      </c>
      <c r="T68" s="196">
        <v>400</v>
      </c>
      <c r="U68" s="260">
        <f t="shared" si="2"/>
        <v>47.658886435754198</v>
      </c>
      <c r="V68" s="196">
        <f t="shared" si="6"/>
        <v>9.6076864357541893</v>
      </c>
      <c r="W68" s="319">
        <f t="shared" si="7"/>
        <v>38.051200000000009</v>
      </c>
      <c r="X68" s="260">
        <f t="shared" si="3"/>
        <v>681.6076864357542</v>
      </c>
      <c r="Y68" s="236">
        <f t="shared" si="4"/>
        <v>9.6076864357541893</v>
      </c>
      <c r="Z68" s="319">
        <v>672</v>
      </c>
      <c r="AA68" s="196"/>
      <c r="AB68" s="196"/>
      <c r="AC68" s="262">
        <v>2000</v>
      </c>
      <c r="AD68" s="236"/>
      <c r="AE68" s="236"/>
      <c r="AF68" s="236"/>
      <c r="AG68" s="236"/>
      <c r="AH68" s="236"/>
      <c r="AI68" s="236"/>
      <c r="AJ68" s="236" t="s">
        <v>665</v>
      </c>
      <c r="AK68" s="236" t="s">
        <v>665</v>
      </c>
      <c r="AL68" s="236"/>
    </row>
    <row r="69" spans="1:38" ht="47.25" x14ac:dyDescent="0.25">
      <c r="A69" s="132">
        <v>36</v>
      </c>
      <c r="B69" s="254" t="s">
        <v>786</v>
      </c>
      <c r="C69" s="154" t="s">
        <v>70</v>
      </c>
      <c r="D69" s="136"/>
      <c r="E69" s="137">
        <v>0</v>
      </c>
      <c r="F69" s="137">
        <v>97.54</v>
      </c>
      <c r="G69" s="135"/>
      <c r="H69" s="135"/>
      <c r="I69" s="135">
        <v>60.202341899441343</v>
      </c>
      <c r="J69" s="179">
        <f t="shared" si="8"/>
        <v>429.17600000000004</v>
      </c>
      <c r="K69" s="138"/>
      <c r="L69" s="138"/>
      <c r="M69" s="138">
        <v>0.6172067039106145</v>
      </c>
      <c r="N69" s="168">
        <v>4.4000000000000004</v>
      </c>
      <c r="O69" s="204">
        <f t="shared" si="14"/>
        <v>1810</v>
      </c>
      <c r="P69" s="139">
        <v>18</v>
      </c>
      <c r="Q69" s="196">
        <f>ROUNDDOWN(R69,0)</f>
        <v>10</v>
      </c>
      <c r="R69" s="141">
        <f>I69*P69/100</f>
        <v>10.836421541899442</v>
      </c>
      <c r="S69" s="139">
        <v>10</v>
      </c>
      <c r="T69" s="196">
        <v>1800</v>
      </c>
      <c r="U69" s="260">
        <f t="shared" si="2"/>
        <v>53.754021541899441</v>
      </c>
      <c r="V69" s="196">
        <f t="shared" si="6"/>
        <v>10.836421541899442</v>
      </c>
      <c r="W69" s="319">
        <f t="shared" si="7"/>
        <v>42.9176</v>
      </c>
      <c r="X69" s="260">
        <f t="shared" si="3"/>
        <v>682.83642154189943</v>
      </c>
      <c r="Y69" s="236">
        <f t="shared" si="4"/>
        <v>10.836421541899442</v>
      </c>
      <c r="Z69" s="319">
        <v>672</v>
      </c>
      <c r="AA69" s="196"/>
      <c r="AB69" s="196"/>
      <c r="AC69" s="262">
        <v>3000</v>
      </c>
      <c r="AD69" s="236"/>
      <c r="AE69" s="236"/>
      <c r="AF69" s="236"/>
      <c r="AG69" s="236"/>
      <c r="AH69" s="236"/>
      <c r="AI69" s="236"/>
      <c r="AJ69" s="236" t="s">
        <v>665</v>
      </c>
      <c r="AK69" s="236" t="s">
        <v>665</v>
      </c>
      <c r="AL69" s="236"/>
    </row>
    <row r="70" spans="1:38" ht="31.5" x14ac:dyDescent="0.25">
      <c r="A70" s="132">
        <v>37</v>
      </c>
      <c r="B70" s="254" t="s">
        <v>787</v>
      </c>
      <c r="C70" s="154" t="s">
        <v>70</v>
      </c>
      <c r="D70" s="136"/>
      <c r="E70" s="137">
        <v>0</v>
      </c>
      <c r="F70" s="137">
        <v>163.19</v>
      </c>
      <c r="G70" s="135"/>
      <c r="H70" s="135"/>
      <c r="I70" s="135">
        <v>100.72196201117318</v>
      </c>
      <c r="J70" s="179">
        <f t="shared" si="8"/>
        <v>718.03600000000006</v>
      </c>
      <c r="K70" s="138"/>
      <c r="L70" s="138"/>
      <c r="M70" s="138">
        <v>0.6172067039106145</v>
      </c>
      <c r="N70" s="168">
        <v>4.4000000000000004</v>
      </c>
      <c r="O70" s="204">
        <f t="shared" si="14"/>
        <v>418</v>
      </c>
      <c r="P70" s="139">
        <v>18</v>
      </c>
      <c r="Q70" s="196">
        <f>ROUNDDOWN(R70,0)</f>
        <v>18</v>
      </c>
      <c r="R70" s="141">
        <f>I70*P70/100</f>
        <v>18.129953162011173</v>
      </c>
      <c r="S70" s="139">
        <v>10</v>
      </c>
      <c r="T70" s="196">
        <v>400</v>
      </c>
      <c r="U70" s="260">
        <f t="shared" si="2"/>
        <v>89.933553162011179</v>
      </c>
      <c r="V70" s="196">
        <f t="shared" si="6"/>
        <v>18.129953162011173</v>
      </c>
      <c r="W70" s="319">
        <f t="shared" si="7"/>
        <v>71.803600000000003</v>
      </c>
      <c r="X70" s="260">
        <f t="shared" si="3"/>
        <v>690.12995316201113</v>
      </c>
      <c r="Y70" s="236">
        <f t="shared" si="4"/>
        <v>18.129953162011173</v>
      </c>
      <c r="Z70" s="319">
        <v>672</v>
      </c>
      <c r="AA70" s="196"/>
      <c r="AB70" s="196"/>
      <c r="AC70" s="262">
        <v>1000</v>
      </c>
      <c r="AD70" s="236"/>
      <c r="AE70" s="236"/>
      <c r="AF70" s="236"/>
      <c r="AG70" s="236"/>
      <c r="AH70" s="236"/>
      <c r="AI70" s="236"/>
      <c r="AJ70" s="236" t="s">
        <v>665</v>
      </c>
      <c r="AK70" s="236" t="s">
        <v>665</v>
      </c>
      <c r="AL70" s="236"/>
    </row>
    <row r="71" spans="1:38" ht="31.5" x14ac:dyDescent="0.25">
      <c r="A71" s="132">
        <v>38</v>
      </c>
      <c r="B71" s="254" t="s">
        <v>788</v>
      </c>
      <c r="C71" s="154" t="s">
        <v>70</v>
      </c>
      <c r="D71" s="136"/>
      <c r="E71" s="137">
        <v>0</v>
      </c>
      <c r="F71" s="137">
        <v>128</v>
      </c>
      <c r="G71" s="135"/>
      <c r="H71" s="135"/>
      <c r="I71" s="135"/>
      <c r="J71" s="179">
        <f t="shared" si="8"/>
        <v>563.20000000000005</v>
      </c>
      <c r="K71" s="138"/>
      <c r="L71" s="138"/>
      <c r="M71" s="138"/>
      <c r="N71" s="168">
        <v>4.4000000000000004</v>
      </c>
      <c r="O71" s="204">
        <f t="shared" si="14"/>
        <v>400</v>
      </c>
      <c r="P71" s="139"/>
      <c r="Q71" s="196"/>
      <c r="R71" s="141"/>
      <c r="S71" s="139">
        <v>10</v>
      </c>
      <c r="T71" s="196">
        <v>400</v>
      </c>
      <c r="U71" s="260">
        <f t="shared" si="2"/>
        <v>56.32</v>
      </c>
      <c r="V71" s="196">
        <f t="shared" si="6"/>
        <v>0</v>
      </c>
      <c r="W71" s="319">
        <f t="shared" si="7"/>
        <v>56.32</v>
      </c>
      <c r="X71" s="260">
        <f t="shared" si="3"/>
        <v>672</v>
      </c>
      <c r="Y71" s="236">
        <f t="shared" si="4"/>
        <v>0</v>
      </c>
      <c r="Z71" s="319">
        <v>672</v>
      </c>
      <c r="AA71" s="196"/>
      <c r="AB71" s="196"/>
      <c r="AC71" s="262">
        <v>1500</v>
      </c>
      <c r="AD71" s="236"/>
      <c r="AE71" s="236"/>
      <c r="AF71" s="236"/>
      <c r="AG71" s="236"/>
      <c r="AH71" s="236"/>
      <c r="AI71" s="236"/>
      <c r="AJ71" s="236" t="s">
        <v>665</v>
      </c>
      <c r="AK71" s="236" t="s">
        <v>665</v>
      </c>
      <c r="AL71" s="236"/>
    </row>
    <row r="72" spans="1:38" ht="31.5" x14ac:dyDescent="0.25">
      <c r="A72" s="132">
        <v>39</v>
      </c>
      <c r="B72" s="254" t="s">
        <v>789</v>
      </c>
      <c r="C72" s="154" t="s">
        <v>70</v>
      </c>
      <c r="D72" s="136"/>
      <c r="E72" s="137">
        <v>0</v>
      </c>
      <c r="F72" s="137">
        <v>134.62</v>
      </c>
      <c r="G72" s="135"/>
      <c r="H72" s="135"/>
      <c r="I72" s="135"/>
      <c r="J72" s="179">
        <f t="shared" si="8"/>
        <v>592.32800000000009</v>
      </c>
      <c r="K72" s="138"/>
      <c r="L72" s="138"/>
      <c r="M72" s="138"/>
      <c r="N72" s="168">
        <v>4.4000000000000004</v>
      </c>
      <c r="O72" s="204">
        <f t="shared" si="14"/>
        <v>400</v>
      </c>
      <c r="P72" s="139"/>
      <c r="Q72" s="196"/>
      <c r="R72" s="141"/>
      <c r="S72" s="139">
        <v>10</v>
      </c>
      <c r="T72" s="196">
        <v>400</v>
      </c>
      <c r="U72" s="260">
        <f t="shared" si="2"/>
        <v>59.232800000000005</v>
      </c>
      <c r="V72" s="196">
        <f t="shared" si="6"/>
        <v>0</v>
      </c>
      <c r="W72" s="319">
        <f t="shared" si="7"/>
        <v>59.232800000000005</v>
      </c>
      <c r="X72" s="260">
        <f t="shared" si="3"/>
        <v>672</v>
      </c>
      <c r="Y72" s="236">
        <f t="shared" si="4"/>
        <v>0</v>
      </c>
      <c r="Z72" s="319">
        <v>672</v>
      </c>
      <c r="AA72" s="196"/>
      <c r="AB72" s="196"/>
      <c r="AC72" s="262">
        <v>1500</v>
      </c>
      <c r="AD72" s="236"/>
      <c r="AE72" s="236"/>
      <c r="AF72" s="236"/>
      <c r="AG72" s="236"/>
      <c r="AH72" s="236"/>
      <c r="AI72" s="236"/>
      <c r="AJ72" s="236" t="s">
        <v>665</v>
      </c>
      <c r="AK72" s="236" t="s">
        <v>665</v>
      </c>
      <c r="AL72" s="236"/>
    </row>
    <row r="73" spans="1:38" ht="31.5" x14ac:dyDescent="0.25">
      <c r="A73" s="132">
        <v>40</v>
      </c>
      <c r="B73" s="254" t="s">
        <v>790</v>
      </c>
      <c r="C73" s="154" t="s">
        <v>70</v>
      </c>
      <c r="D73" s="136"/>
      <c r="E73" s="137">
        <v>0</v>
      </c>
      <c r="F73" s="137">
        <v>145.4</v>
      </c>
      <c r="G73" s="135"/>
      <c r="H73" s="135"/>
      <c r="I73" s="135"/>
      <c r="J73" s="179">
        <f t="shared" si="8"/>
        <v>639.7600000000001</v>
      </c>
      <c r="K73" s="138"/>
      <c r="L73" s="138"/>
      <c r="M73" s="138"/>
      <c r="N73" s="168">
        <v>4.4000000000000004</v>
      </c>
      <c r="O73" s="204">
        <f t="shared" si="14"/>
        <v>400</v>
      </c>
      <c r="P73" s="139"/>
      <c r="Q73" s="196"/>
      <c r="R73" s="141"/>
      <c r="S73" s="139">
        <v>10</v>
      </c>
      <c r="T73" s="196">
        <v>400</v>
      </c>
      <c r="U73" s="260">
        <f t="shared" si="2"/>
        <v>63.976000000000013</v>
      </c>
      <c r="V73" s="196">
        <f t="shared" si="6"/>
        <v>0</v>
      </c>
      <c r="W73" s="319">
        <f t="shared" si="7"/>
        <v>63.976000000000013</v>
      </c>
      <c r="X73" s="260">
        <f t="shared" si="3"/>
        <v>672</v>
      </c>
      <c r="Y73" s="236">
        <f t="shared" si="4"/>
        <v>0</v>
      </c>
      <c r="Z73" s="319">
        <v>672</v>
      </c>
      <c r="AA73" s="196"/>
      <c r="AB73" s="196"/>
      <c r="AC73" s="262">
        <v>2000</v>
      </c>
      <c r="AD73" s="236"/>
      <c r="AE73" s="236"/>
      <c r="AF73" s="236"/>
      <c r="AG73" s="236"/>
      <c r="AH73" s="236"/>
      <c r="AI73" s="236"/>
      <c r="AJ73" s="236" t="s">
        <v>665</v>
      </c>
      <c r="AK73" s="236" t="s">
        <v>665</v>
      </c>
      <c r="AL73" s="236"/>
    </row>
    <row r="74" spans="1:38" ht="47.25" x14ac:dyDescent="0.25">
      <c r="A74" s="132">
        <v>41</v>
      </c>
      <c r="B74" s="254" t="s">
        <v>791</v>
      </c>
      <c r="C74" s="154" t="s">
        <v>70</v>
      </c>
      <c r="D74" s="136"/>
      <c r="E74" s="137">
        <v>0</v>
      </c>
      <c r="F74" s="137">
        <v>118.21</v>
      </c>
      <c r="G74" s="135"/>
      <c r="H74" s="135"/>
      <c r="I74" s="135"/>
      <c r="J74" s="179">
        <f t="shared" si="8"/>
        <v>520.12400000000002</v>
      </c>
      <c r="K74" s="138"/>
      <c r="L74" s="138"/>
      <c r="M74" s="138"/>
      <c r="N74" s="168">
        <v>4.4000000000000004</v>
      </c>
      <c r="O74" s="204">
        <f t="shared" si="14"/>
        <v>400</v>
      </c>
      <c r="P74" s="139"/>
      <c r="Q74" s="196"/>
      <c r="R74" s="141"/>
      <c r="S74" s="139">
        <v>10</v>
      </c>
      <c r="T74" s="196">
        <v>400</v>
      </c>
      <c r="U74" s="260">
        <f t="shared" si="2"/>
        <v>52.0124</v>
      </c>
      <c r="V74" s="196">
        <f t="shared" si="6"/>
        <v>0</v>
      </c>
      <c r="W74" s="319">
        <f t="shared" si="7"/>
        <v>52.0124</v>
      </c>
      <c r="X74" s="260">
        <f t="shared" si="3"/>
        <v>672</v>
      </c>
      <c r="Y74" s="236">
        <f t="shared" si="4"/>
        <v>0</v>
      </c>
      <c r="Z74" s="319">
        <v>672</v>
      </c>
      <c r="AA74" s="196"/>
      <c r="AB74" s="196"/>
      <c r="AC74" s="262">
        <v>1000</v>
      </c>
      <c r="AD74" s="236"/>
      <c r="AE74" s="236"/>
      <c r="AF74" s="236"/>
      <c r="AG74" s="236"/>
      <c r="AH74" s="236"/>
      <c r="AI74" s="236"/>
      <c r="AJ74" s="236" t="s">
        <v>665</v>
      </c>
      <c r="AK74" s="236" t="s">
        <v>665</v>
      </c>
      <c r="AL74" s="236"/>
    </row>
    <row r="75" spans="1:38" ht="32.25" customHeight="1" x14ac:dyDescent="0.25">
      <c r="A75" s="132">
        <v>42</v>
      </c>
      <c r="B75" s="254" t="s">
        <v>792</v>
      </c>
      <c r="C75" s="154" t="s">
        <v>70</v>
      </c>
      <c r="D75" s="136"/>
      <c r="E75" s="137">
        <v>0</v>
      </c>
      <c r="F75" s="137">
        <v>261.32</v>
      </c>
      <c r="G75" s="135"/>
      <c r="H75" s="135"/>
      <c r="I75" s="135"/>
      <c r="J75" s="179">
        <f t="shared" si="8"/>
        <v>1149.808</v>
      </c>
      <c r="K75" s="138"/>
      <c r="L75" s="138"/>
      <c r="M75" s="138"/>
      <c r="N75" s="168">
        <v>4.4000000000000004</v>
      </c>
      <c r="O75" s="204">
        <f t="shared" si="14"/>
        <v>400</v>
      </c>
      <c r="P75" s="139"/>
      <c r="Q75" s="196"/>
      <c r="R75" s="141"/>
      <c r="S75" s="139">
        <v>10</v>
      </c>
      <c r="T75" s="196">
        <v>400</v>
      </c>
      <c r="U75" s="260">
        <f t="shared" si="2"/>
        <v>114.9808</v>
      </c>
      <c r="V75" s="196">
        <f t="shared" si="6"/>
        <v>0</v>
      </c>
      <c r="W75" s="319">
        <f t="shared" si="7"/>
        <v>114.9808</v>
      </c>
      <c r="X75" s="260">
        <f t="shared" si="3"/>
        <v>672</v>
      </c>
      <c r="Y75" s="236">
        <f t="shared" si="4"/>
        <v>0</v>
      </c>
      <c r="Z75" s="319">
        <v>672</v>
      </c>
      <c r="AA75" s="196"/>
      <c r="AB75" s="196"/>
      <c r="AC75" s="262">
        <v>1000</v>
      </c>
      <c r="AD75" s="236"/>
      <c r="AE75" s="236"/>
      <c r="AF75" s="236"/>
      <c r="AG75" s="236"/>
      <c r="AH75" s="236"/>
      <c r="AI75" s="236"/>
      <c r="AJ75" s="236" t="s">
        <v>665</v>
      </c>
      <c r="AK75" s="236" t="s">
        <v>665</v>
      </c>
      <c r="AL75" s="236"/>
    </row>
    <row r="76" spans="1:38" ht="32.25" customHeight="1" x14ac:dyDescent="0.25">
      <c r="A76" s="132">
        <v>43</v>
      </c>
      <c r="B76" s="254" t="s">
        <v>793</v>
      </c>
      <c r="C76" s="154" t="s">
        <v>70</v>
      </c>
      <c r="D76" s="136"/>
      <c r="E76" s="137">
        <v>0</v>
      </c>
      <c r="F76" s="137">
        <v>128.66</v>
      </c>
      <c r="G76" s="135"/>
      <c r="H76" s="135"/>
      <c r="I76" s="135"/>
      <c r="J76" s="179">
        <f t="shared" si="8"/>
        <v>566.10400000000004</v>
      </c>
      <c r="K76" s="138"/>
      <c r="L76" s="138"/>
      <c r="M76" s="138"/>
      <c r="N76" s="168">
        <v>4.4000000000000004</v>
      </c>
      <c r="O76" s="204">
        <f t="shared" si="14"/>
        <v>2800</v>
      </c>
      <c r="P76" s="139"/>
      <c r="Q76" s="196"/>
      <c r="R76" s="141"/>
      <c r="S76" s="139">
        <v>10</v>
      </c>
      <c r="T76" s="196">
        <v>2800</v>
      </c>
      <c r="U76" s="260">
        <f t="shared" si="2"/>
        <v>56.610400000000006</v>
      </c>
      <c r="V76" s="196">
        <f t="shared" si="6"/>
        <v>0</v>
      </c>
      <c r="W76" s="319">
        <f t="shared" si="7"/>
        <v>56.610400000000006</v>
      </c>
      <c r="X76" s="260">
        <f t="shared" si="3"/>
        <v>672</v>
      </c>
      <c r="Y76" s="236">
        <f t="shared" si="4"/>
        <v>0</v>
      </c>
      <c r="Z76" s="319">
        <v>672</v>
      </c>
      <c r="AA76" s="196"/>
      <c r="AB76" s="196"/>
      <c r="AC76" s="262">
        <v>3000</v>
      </c>
      <c r="AD76" s="236"/>
      <c r="AE76" s="236"/>
      <c r="AF76" s="236"/>
      <c r="AG76" s="236"/>
      <c r="AH76" s="236"/>
      <c r="AI76" s="236"/>
      <c r="AJ76" s="236" t="s">
        <v>665</v>
      </c>
      <c r="AK76" s="236" t="s">
        <v>665</v>
      </c>
      <c r="AL76" s="236"/>
    </row>
    <row r="77" spans="1:38" ht="32.25" customHeight="1" x14ac:dyDescent="0.25">
      <c r="A77" s="132">
        <v>44</v>
      </c>
      <c r="B77" s="254" t="s">
        <v>794</v>
      </c>
      <c r="C77" s="154" t="s">
        <v>70</v>
      </c>
      <c r="D77" s="136"/>
      <c r="E77" s="137">
        <v>0</v>
      </c>
      <c r="F77" s="137">
        <v>139.80000000000001</v>
      </c>
      <c r="G77" s="135"/>
      <c r="H77" s="135"/>
      <c r="I77" s="135"/>
      <c r="J77" s="179">
        <f t="shared" si="8"/>
        <v>615.12000000000012</v>
      </c>
      <c r="K77" s="138"/>
      <c r="L77" s="138"/>
      <c r="M77" s="138"/>
      <c r="N77" s="168">
        <v>4.4000000000000004</v>
      </c>
      <c r="O77" s="204">
        <f t="shared" si="14"/>
        <v>400</v>
      </c>
      <c r="P77" s="139"/>
      <c r="Q77" s="196"/>
      <c r="R77" s="141"/>
      <c r="S77" s="139">
        <v>10</v>
      </c>
      <c r="T77" s="196">
        <v>400</v>
      </c>
      <c r="U77" s="260">
        <f t="shared" si="2"/>
        <v>61.512000000000008</v>
      </c>
      <c r="V77" s="196">
        <f t="shared" si="6"/>
        <v>0</v>
      </c>
      <c r="W77" s="319">
        <f t="shared" si="7"/>
        <v>61.512000000000008</v>
      </c>
      <c r="X77" s="260">
        <f t="shared" si="3"/>
        <v>672</v>
      </c>
      <c r="Y77" s="236">
        <f t="shared" si="4"/>
        <v>0</v>
      </c>
      <c r="Z77" s="319">
        <v>672</v>
      </c>
      <c r="AA77" s="196"/>
      <c r="AB77" s="196"/>
      <c r="AC77" s="262">
        <v>3000</v>
      </c>
      <c r="AD77" s="236"/>
      <c r="AE77" s="236"/>
      <c r="AF77" s="236"/>
      <c r="AG77" s="236"/>
      <c r="AH77" s="236"/>
      <c r="AI77" s="236"/>
      <c r="AJ77" s="236" t="s">
        <v>665</v>
      </c>
      <c r="AK77" s="236" t="s">
        <v>665</v>
      </c>
      <c r="AL77" s="236"/>
    </row>
    <row r="78" spans="1:38" ht="31.5" x14ac:dyDescent="0.25">
      <c r="A78" s="132">
        <v>45</v>
      </c>
      <c r="B78" s="254" t="s">
        <v>795</v>
      </c>
      <c r="C78" s="154" t="s">
        <v>70</v>
      </c>
      <c r="D78" s="136"/>
      <c r="E78" s="137">
        <v>0</v>
      </c>
      <c r="F78" s="137">
        <v>170.48</v>
      </c>
      <c r="G78" s="135"/>
      <c r="H78" s="135"/>
      <c r="I78" s="135"/>
      <c r="J78" s="179">
        <f t="shared" si="8"/>
        <v>750.11199999999997</v>
      </c>
      <c r="K78" s="138"/>
      <c r="L78" s="138"/>
      <c r="M78" s="138"/>
      <c r="N78" s="168">
        <v>4.4000000000000004</v>
      </c>
      <c r="O78" s="204">
        <f t="shared" si="14"/>
        <v>400</v>
      </c>
      <c r="P78" s="139"/>
      <c r="Q78" s="196"/>
      <c r="R78" s="141"/>
      <c r="S78" s="139">
        <v>10</v>
      </c>
      <c r="T78" s="196">
        <v>400</v>
      </c>
      <c r="U78" s="260">
        <f t="shared" si="2"/>
        <v>75.011200000000002</v>
      </c>
      <c r="V78" s="196">
        <f t="shared" si="6"/>
        <v>0</v>
      </c>
      <c r="W78" s="319">
        <f t="shared" si="7"/>
        <v>75.011200000000002</v>
      </c>
      <c r="X78" s="260">
        <f t="shared" si="3"/>
        <v>672</v>
      </c>
      <c r="Y78" s="236">
        <f t="shared" si="4"/>
        <v>0</v>
      </c>
      <c r="Z78" s="319">
        <v>672</v>
      </c>
      <c r="AA78" s="196"/>
      <c r="AB78" s="196"/>
      <c r="AC78" s="262">
        <v>1000</v>
      </c>
      <c r="AD78" s="236"/>
      <c r="AE78" s="236"/>
      <c r="AF78" s="236"/>
      <c r="AG78" s="236"/>
      <c r="AH78" s="236"/>
      <c r="AI78" s="236"/>
      <c r="AJ78" s="236" t="s">
        <v>665</v>
      </c>
      <c r="AK78" s="236" t="s">
        <v>665</v>
      </c>
      <c r="AL78" s="236"/>
    </row>
    <row r="79" spans="1:38" ht="31.5" x14ac:dyDescent="0.25">
      <c r="A79" s="132">
        <v>46</v>
      </c>
      <c r="B79" s="254" t="s">
        <v>796</v>
      </c>
      <c r="C79" s="154" t="s">
        <v>70</v>
      </c>
      <c r="D79" s="136"/>
      <c r="E79" s="137">
        <v>0</v>
      </c>
      <c r="F79" s="137">
        <v>192.64</v>
      </c>
      <c r="G79" s="135"/>
      <c r="H79" s="135"/>
      <c r="I79" s="135"/>
      <c r="J79" s="179">
        <f t="shared" si="8"/>
        <v>847.61599999999999</v>
      </c>
      <c r="K79" s="138"/>
      <c r="L79" s="138"/>
      <c r="M79" s="138"/>
      <c r="N79" s="168">
        <v>4.4000000000000004</v>
      </c>
      <c r="O79" s="204">
        <f t="shared" si="14"/>
        <v>400</v>
      </c>
      <c r="P79" s="139"/>
      <c r="Q79" s="196"/>
      <c r="R79" s="141"/>
      <c r="S79" s="139">
        <v>10</v>
      </c>
      <c r="T79" s="196">
        <v>400</v>
      </c>
      <c r="U79" s="260">
        <f t="shared" si="2"/>
        <v>84.761600000000001</v>
      </c>
      <c r="V79" s="196">
        <f t="shared" si="6"/>
        <v>0</v>
      </c>
      <c r="W79" s="319">
        <f t="shared" si="7"/>
        <v>84.761600000000001</v>
      </c>
      <c r="X79" s="260">
        <f t="shared" si="3"/>
        <v>500</v>
      </c>
      <c r="Y79" s="236">
        <f t="shared" si="4"/>
        <v>0</v>
      </c>
      <c r="Z79" s="319">
        <v>500</v>
      </c>
      <c r="AA79" s="196"/>
      <c r="AB79" s="196"/>
      <c r="AC79" s="262">
        <v>500</v>
      </c>
      <c r="AD79" s="236"/>
      <c r="AE79" s="236"/>
      <c r="AF79" s="236"/>
      <c r="AG79" s="236"/>
      <c r="AH79" s="236"/>
      <c r="AI79" s="236"/>
      <c r="AJ79" s="236" t="s">
        <v>665</v>
      </c>
      <c r="AK79" s="236" t="s">
        <v>665</v>
      </c>
      <c r="AL79" s="236"/>
    </row>
    <row r="80" spans="1:38" ht="47.25" x14ac:dyDescent="0.25">
      <c r="A80" s="132">
        <v>1</v>
      </c>
      <c r="B80" s="154" t="s">
        <v>742</v>
      </c>
      <c r="C80" s="154" t="s">
        <v>675</v>
      </c>
      <c r="D80" s="136"/>
      <c r="E80" s="137">
        <v>0</v>
      </c>
      <c r="F80" s="137">
        <v>16.899999999999999</v>
      </c>
      <c r="G80" s="135"/>
      <c r="H80" s="135"/>
      <c r="I80" s="135"/>
      <c r="J80" s="179">
        <f t="shared" si="8"/>
        <v>74.36</v>
      </c>
      <c r="K80" s="138"/>
      <c r="L80" s="138"/>
      <c r="M80" s="138"/>
      <c r="N80" s="168">
        <v>4.4000000000000004</v>
      </c>
      <c r="O80" s="204">
        <f t="shared" si="14"/>
        <v>350</v>
      </c>
      <c r="P80" s="139">
        <f t="shared" ref="P80:P118" si="19">IF(I80&lt;33,0,18)</f>
        <v>0</v>
      </c>
      <c r="Q80" s="140">
        <f t="shared" si="15"/>
        <v>0</v>
      </c>
      <c r="R80" s="141">
        <f t="shared" ref="R80:R118" si="20">I80*P80/100</f>
        <v>0</v>
      </c>
      <c r="S80" s="139">
        <v>10</v>
      </c>
      <c r="T80" s="319">
        <v>350</v>
      </c>
      <c r="U80" s="260">
        <f t="shared" si="2"/>
        <v>7.4359999999999999</v>
      </c>
      <c r="V80" s="196">
        <f t="shared" si="6"/>
        <v>0</v>
      </c>
      <c r="W80" s="319">
        <f>J80*S80/100</f>
        <v>7.4359999999999999</v>
      </c>
      <c r="X80" s="260">
        <f t="shared" si="3"/>
        <v>500</v>
      </c>
      <c r="Y80" s="236">
        <f t="shared" si="4"/>
        <v>0</v>
      </c>
      <c r="Z80" s="319">
        <v>500</v>
      </c>
      <c r="AA80" s="319">
        <v>350</v>
      </c>
      <c r="AB80" s="319">
        <v>500</v>
      </c>
      <c r="AC80" s="262">
        <v>500</v>
      </c>
      <c r="AD80" s="236">
        <v>500</v>
      </c>
      <c r="AE80" s="317">
        <v>460</v>
      </c>
      <c r="AF80" s="236">
        <f t="shared" si="5"/>
        <v>92</v>
      </c>
      <c r="AG80" s="236">
        <v>500</v>
      </c>
      <c r="AH80" s="317">
        <v>500</v>
      </c>
      <c r="AI80" s="236">
        <f t="shared" si="10"/>
        <v>100</v>
      </c>
      <c r="AJ80" s="236">
        <v>500</v>
      </c>
      <c r="AK80" s="236">
        <v>354</v>
      </c>
      <c r="AL80" s="236">
        <f t="shared" ref="AL80:AL118" si="21">AK80*100/AJ80</f>
        <v>70.8</v>
      </c>
    </row>
    <row r="81" spans="1:38" ht="47.25" x14ac:dyDescent="0.25">
      <c r="A81" s="132">
        <v>2</v>
      </c>
      <c r="B81" s="154" t="s">
        <v>743</v>
      </c>
      <c r="C81" s="154" t="s">
        <v>675</v>
      </c>
      <c r="D81" s="136"/>
      <c r="E81" s="137">
        <v>0</v>
      </c>
      <c r="F81" s="137">
        <v>46.5</v>
      </c>
      <c r="G81" s="135"/>
      <c r="H81" s="135"/>
      <c r="I81" s="135"/>
      <c r="J81" s="179">
        <f t="shared" si="8"/>
        <v>204.60000000000002</v>
      </c>
      <c r="K81" s="138"/>
      <c r="L81" s="138"/>
      <c r="M81" s="138"/>
      <c r="N81" s="168">
        <v>4.4000000000000004</v>
      </c>
      <c r="O81" s="204">
        <f t="shared" si="14"/>
        <v>10</v>
      </c>
      <c r="P81" s="139">
        <f t="shared" si="19"/>
        <v>0</v>
      </c>
      <c r="Q81" s="140">
        <f t="shared" si="15"/>
        <v>0</v>
      </c>
      <c r="R81" s="141">
        <f t="shared" si="20"/>
        <v>0</v>
      </c>
      <c r="S81" s="139">
        <v>10</v>
      </c>
      <c r="T81" s="319">
        <v>10</v>
      </c>
      <c r="U81" s="260">
        <f t="shared" si="2"/>
        <v>20.46</v>
      </c>
      <c r="V81" s="196">
        <f t="shared" si="6"/>
        <v>0</v>
      </c>
      <c r="W81" s="319">
        <f t="shared" ref="W81:W118" si="22">J81*S81/100</f>
        <v>20.46</v>
      </c>
      <c r="X81" s="260">
        <f t="shared" si="3"/>
        <v>20</v>
      </c>
      <c r="Y81" s="236">
        <f t="shared" si="4"/>
        <v>0</v>
      </c>
      <c r="Z81" s="319">
        <v>20</v>
      </c>
      <c r="AA81" s="319">
        <v>50</v>
      </c>
      <c r="AB81" s="319">
        <v>200</v>
      </c>
      <c r="AC81" s="262">
        <v>250</v>
      </c>
      <c r="AD81" s="236">
        <v>150</v>
      </c>
      <c r="AE81" s="317">
        <v>0</v>
      </c>
      <c r="AF81" s="236">
        <f t="shared" si="5"/>
        <v>0</v>
      </c>
      <c r="AG81" s="236">
        <v>10</v>
      </c>
      <c r="AH81" s="317">
        <v>10</v>
      </c>
      <c r="AI81" s="236">
        <f t="shared" si="10"/>
        <v>100</v>
      </c>
      <c r="AJ81" s="236">
        <v>200</v>
      </c>
      <c r="AK81" s="236">
        <v>0</v>
      </c>
      <c r="AL81" s="236">
        <f t="shared" si="21"/>
        <v>0</v>
      </c>
    </row>
    <row r="82" spans="1:38" ht="47.25" x14ac:dyDescent="0.25">
      <c r="A82" s="132">
        <v>3</v>
      </c>
      <c r="B82" s="154" t="s">
        <v>744</v>
      </c>
      <c r="C82" s="154" t="s">
        <v>675</v>
      </c>
      <c r="D82" s="136"/>
      <c r="E82" s="137">
        <v>0</v>
      </c>
      <c r="F82" s="137">
        <v>46</v>
      </c>
      <c r="G82" s="135"/>
      <c r="H82" s="135"/>
      <c r="I82" s="135"/>
      <c r="J82" s="179">
        <f t="shared" si="8"/>
        <v>202.4</v>
      </c>
      <c r="K82" s="138"/>
      <c r="L82" s="138"/>
      <c r="M82" s="138"/>
      <c r="N82" s="168">
        <v>4.4000000000000004</v>
      </c>
      <c r="O82" s="204">
        <f t="shared" si="14"/>
        <v>150</v>
      </c>
      <c r="P82" s="139">
        <f t="shared" si="19"/>
        <v>0</v>
      </c>
      <c r="Q82" s="140">
        <f t="shared" si="15"/>
        <v>0</v>
      </c>
      <c r="R82" s="141">
        <f t="shared" si="20"/>
        <v>0</v>
      </c>
      <c r="S82" s="139">
        <v>10</v>
      </c>
      <c r="T82" s="319">
        <v>150</v>
      </c>
      <c r="U82" s="260">
        <f t="shared" si="2"/>
        <v>20.239999999999998</v>
      </c>
      <c r="V82" s="196">
        <f t="shared" si="6"/>
        <v>0</v>
      </c>
      <c r="W82" s="319">
        <f t="shared" si="22"/>
        <v>20.239999999999998</v>
      </c>
      <c r="X82" s="260">
        <f t="shared" si="3"/>
        <v>200</v>
      </c>
      <c r="Y82" s="236">
        <f t="shared" si="4"/>
        <v>0</v>
      </c>
      <c r="Z82" s="319">
        <v>200</v>
      </c>
      <c r="AA82" s="319">
        <v>150</v>
      </c>
      <c r="AB82" s="319">
        <v>250</v>
      </c>
      <c r="AC82" s="262">
        <v>250</v>
      </c>
      <c r="AD82" s="236">
        <v>300</v>
      </c>
      <c r="AE82" s="317">
        <v>250</v>
      </c>
      <c r="AF82" s="236">
        <f t="shared" si="5"/>
        <v>83.333333333333329</v>
      </c>
      <c r="AG82" s="236">
        <v>300</v>
      </c>
      <c r="AH82" s="317">
        <v>200</v>
      </c>
      <c r="AI82" s="236">
        <f t="shared" si="10"/>
        <v>66.666666666666671</v>
      </c>
      <c r="AJ82" s="236">
        <v>250</v>
      </c>
      <c r="AK82" s="236">
        <v>147</v>
      </c>
      <c r="AL82" s="236">
        <f t="shared" si="21"/>
        <v>58.8</v>
      </c>
    </row>
    <row r="83" spans="1:38" ht="47.25" x14ac:dyDescent="0.25">
      <c r="A83" s="132">
        <v>4</v>
      </c>
      <c r="B83" s="154" t="s">
        <v>745</v>
      </c>
      <c r="C83" s="154" t="s">
        <v>675</v>
      </c>
      <c r="D83" s="136"/>
      <c r="E83" s="137">
        <v>0</v>
      </c>
      <c r="F83" s="137">
        <v>12.5</v>
      </c>
      <c r="G83" s="135"/>
      <c r="H83" s="135"/>
      <c r="I83" s="135"/>
      <c r="J83" s="179">
        <f t="shared" si="8"/>
        <v>55.000000000000007</v>
      </c>
      <c r="K83" s="138"/>
      <c r="L83" s="138"/>
      <c r="M83" s="138"/>
      <c r="N83" s="168">
        <v>4.4000000000000004</v>
      </c>
      <c r="O83" s="204">
        <f t="shared" si="14"/>
        <v>100</v>
      </c>
      <c r="P83" s="139">
        <f t="shared" si="19"/>
        <v>0</v>
      </c>
      <c r="Q83" s="140">
        <f t="shared" si="15"/>
        <v>0</v>
      </c>
      <c r="R83" s="141">
        <f t="shared" si="20"/>
        <v>0</v>
      </c>
      <c r="S83" s="139">
        <v>10</v>
      </c>
      <c r="T83" s="319">
        <v>100</v>
      </c>
      <c r="U83" s="260">
        <f t="shared" si="2"/>
        <v>5.5000000000000009</v>
      </c>
      <c r="V83" s="196">
        <f t="shared" si="6"/>
        <v>0</v>
      </c>
      <c r="W83" s="319">
        <f t="shared" si="22"/>
        <v>5.5000000000000009</v>
      </c>
      <c r="X83" s="260">
        <f t="shared" si="3"/>
        <v>200</v>
      </c>
      <c r="Y83" s="236">
        <f t="shared" si="4"/>
        <v>0</v>
      </c>
      <c r="Z83" s="319">
        <v>200</v>
      </c>
      <c r="AA83" s="319">
        <v>70</v>
      </c>
      <c r="AB83" s="319">
        <v>100</v>
      </c>
      <c r="AC83" s="262">
        <v>600</v>
      </c>
      <c r="AD83" s="236">
        <v>190</v>
      </c>
      <c r="AE83" s="317">
        <v>50</v>
      </c>
      <c r="AF83" s="236">
        <f t="shared" si="5"/>
        <v>26.315789473684209</v>
      </c>
      <c r="AG83" s="236">
        <v>150</v>
      </c>
      <c r="AH83" s="317">
        <v>150</v>
      </c>
      <c r="AI83" s="236">
        <f t="shared" si="10"/>
        <v>100</v>
      </c>
      <c r="AJ83" s="236">
        <v>100</v>
      </c>
      <c r="AK83" s="236">
        <v>100</v>
      </c>
      <c r="AL83" s="236">
        <f t="shared" si="21"/>
        <v>100</v>
      </c>
    </row>
    <row r="84" spans="1:38" ht="47.25" x14ac:dyDescent="0.25">
      <c r="A84" s="132">
        <v>5</v>
      </c>
      <c r="B84" s="154" t="s">
        <v>746</v>
      </c>
      <c r="C84" s="154" t="s">
        <v>675</v>
      </c>
      <c r="D84" s="136"/>
      <c r="E84" s="137">
        <v>0</v>
      </c>
      <c r="F84" s="137">
        <v>20.795999999999999</v>
      </c>
      <c r="G84" s="135"/>
      <c r="H84" s="135"/>
      <c r="I84" s="135"/>
      <c r="J84" s="179">
        <f t="shared" si="8"/>
        <v>91.502400000000009</v>
      </c>
      <c r="K84" s="138"/>
      <c r="L84" s="138"/>
      <c r="M84" s="138"/>
      <c r="N84" s="168">
        <v>4.4000000000000004</v>
      </c>
      <c r="O84" s="204">
        <f t="shared" si="14"/>
        <v>500</v>
      </c>
      <c r="P84" s="139">
        <f t="shared" si="19"/>
        <v>0</v>
      </c>
      <c r="Q84" s="140">
        <f t="shared" si="15"/>
        <v>0</v>
      </c>
      <c r="R84" s="141">
        <f t="shared" si="20"/>
        <v>0</v>
      </c>
      <c r="S84" s="139">
        <v>10</v>
      </c>
      <c r="T84" s="319">
        <v>500</v>
      </c>
      <c r="U84" s="260">
        <f t="shared" si="2"/>
        <v>9.1502400000000019</v>
      </c>
      <c r="V84" s="196">
        <f t="shared" si="6"/>
        <v>0</v>
      </c>
      <c r="W84" s="319">
        <f t="shared" si="22"/>
        <v>9.1502400000000019</v>
      </c>
      <c r="X84" s="260">
        <f t="shared" si="3"/>
        <v>500</v>
      </c>
      <c r="Y84" s="236">
        <f t="shared" si="4"/>
        <v>0</v>
      </c>
      <c r="Z84" s="319">
        <v>500</v>
      </c>
      <c r="AA84" s="319">
        <v>350</v>
      </c>
      <c r="AB84" s="319">
        <v>500</v>
      </c>
      <c r="AC84" s="262">
        <v>500</v>
      </c>
      <c r="AD84" s="236">
        <v>500</v>
      </c>
      <c r="AE84" s="317">
        <v>500</v>
      </c>
      <c r="AF84" s="236">
        <f t="shared" si="5"/>
        <v>100</v>
      </c>
      <c r="AG84" s="236">
        <v>500</v>
      </c>
      <c r="AH84" s="317">
        <v>500</v>
      </c>
      <c r="AI84" s="236">
        <f t="shared" si="10"/>
        <v>100</v>
      </c>
      <c r="AJ84" s="236">
        <v>500</v>
      </c>
      <c r="AK84" s="236">
        <v>500</v>
      </c>
      <c r="AL84" s="236">
        <f t="shared" si="21"/>
        <v>100</v>
      </c>
    </row>
    <row r="85" spans="1:38" ht="47.25" x14ac:dyDescent="0.25">
      <c r="A85" s="132">
        <v>6</v>
      </c>
      <c r="B85" s="154" t="s">
        <v>747</v>
      </c>
      <c r="C85" s="154" t="s">
        <v>675</v>
      </c>
      <c r="D85" s="136"/>
      <c r="E85" s="137">
        <v>0</v>
      </c>
      <c r="F85" s="137">
        <v>10.99</v>
      </c>
      <c r="G85" s="135"/>
      <c r="H85" s="135"/>
      <c r="I85" s="135"/>
      <c r="J85" s="179">
        <f t="shared" si="8"/>
        <v>48.356000000000002</v>
      </c>
      <c r="K85" s="138"/>
      <c r="L85" s="138"/>
      <c r="M85" s="138"/>
      <c r="N85" s="168">
        <v>4.4000000000000004</v>
      </c>
      <c r="O85" s="204">
        <f t="shared" si="14"/>
        <v>1000</v>
      </c>
      <c r="P85" s="139">
        <f t="shared" si="19"/>
        <v>0</v>
      </c>
      <c r="Q85" s="140">
        <f t="shared" si="15"/>
        <v>0</v>
      </c>
      <c r="R85" s="141">
        <f t="shared" si="20"/>
        <v>0</v>
      </c>
      <c r="S85" s="139">
        <v>10</v>
      </c>
      <c r="T85" s="319">
        <v>1000</v>
      </c>
      <c r="U85" s="260">
        <f t="shared" si="2"/>
        <v>4.8356000000000003</v>
      </c>
      <c r="V85" s="196">
        <f t="shared" si="6"/>
        <v>0</v>
      </c>
      <c r="W85" s="319">
        <f t="shared" si="22"/>
        <v>4.8356000000000003</v>
      </c>
      <c r="X85" s="260">
        <f t="shared" si="3"/>
        <v>1000</v>
      </c>
      <c r="Y85" s="236">
        <f t="shared" si="4"/>
        <v>0</v>
      </c>
      <c r="Z85" s="319">
        <v>1000</v>
      </c>
      <c r="AA85" s="319">
        <v>700</v>
      </c>
      <c r="AB85" s="319">
        <v>1000</v>
      </c>
      <c r="AC85" s="262">
        <v>1000</v>
      </c>
      <c r="AD85" s="236">
        <v>800</v>
      </c>
      <c r="AE85" s="317">
        <v>800</v>
      </c>
      <c r="AF85" s="236">
        <f t="shared" si="5"/>
        <v>100</v>
      </c>
      <c r="AG85" s="236">
        <v>800</v>
      </c>
      <c r="AH85" s="317">
        <v>800</v>
      </c>
      <c r="AI85" s="236">
        <f t="shared" si="10"/>
        <v>100</v>
      </c>
      <c r="AJ85" s="236">
        <v>1000</v>
      </c>
      <c r="AK85" s="236">
        <v>1000</v>
      </c>
      <c r="AL85" s="236">
        <f t="shared" si="21"/>
        <v>100</v>
      </c>
    </row>
    <row r="86" spans="1:38" ht="47.25" x14ac:dyDescent="0.25">
      <c r="A86" s="132">
        <v>7</v>
      </c>
      <c r="B86" s="154" t="s">
        <v>748</v>
      </c>
      <c r="C86" s="154" t="s">
        <v>675</v>
      </c>
      <c r="D86" s="136"/>
      <c r="E86" s="137">
        <v>0</v>
      </c>
      <c r="F86" s="137">
        <v>1.6719999999999999</v>
      </c>
      <c r="G86" s="135"/>
      <c r="H86" s="135"/>
      <c r="I86" s="135"/>
      <c r="J86" s="179">
        <f t="shared" si="8"/>
        <v>7.3568000000000007</v>
      </c>
      <c r="K86" s="138"/>
      <c r="L86" s="138"/>
      <c r="M86" s="138"/>
      <c r="N86" s="168">
        <v>4.4000000000000004</v>
      </c>
      <c r="O86" s="204">
        <f t="shared" si="14"/>
        <v>1000</v>
      </c>
      <c r="P86" s="139">
        <f t="shared" si="19"/>
        <v>0</v>
      </c>
      <c r="Q86" s="140">
        <f t="shared" si="15"/>
        <v>0</v>
      </c>
      <c r="R86" s="141">
        <f t="shared" si="20"/>
        <v>0</v>
      </c>
      <c r="S86" s="139">
        <v>10</v>
      </c>
      <c r="T86" s="319">
        <v>1000</v>
      </c>
      <c r="U86" s="260">
        <f t="shared" si="2"/>
        <v>0.73568000000000011</v>
      </c>
      <c r="V86" s="196">
        <f t="shared" si="6"/>
        <v>0</v>
      </c>
      <c r="W86" s="319">
        <f t="shared" si="22"/>
        <v>0.73568000000000011</v>
      </c>
      <c r="X86" s="260">
        <f t="shared" si="3"/>
        <v>1256</v>
      </c>
      <c r="Y86" s="236">
        <f t="shared" si="4"/>
        <v>0</v>
      </c>
      <c r="Z86" s="319">
        <v>1256</v>
      </c>
      <c r="AA86" s="319">
        <v>700</v>
      </c>
      <c r="AB86" s="319">
        <v>1000</v>
      </c>
      <c r="AC86" s="262">
        <v>1500</v>
      </c>
      <c r="AD86" s="236">
        <v>1000</v>
      </c>
      <c r="AE86" s="317">
        <v>1000</v>
      </c>
      <c r="AF86" s="236">
        <f t="shared" si="5"/>
        <v>100</v>
      </c>
      <c r="AG86" s="236">
        <v>1000</v>
      </c>
      <c r="AH86" s="317">
        <v>1000</v>
      </c>
      <c r="AI86" s="236">
        <f t="shared" si="10"/>
        <v>100</v>
      </c>
      <c r="AJ86" s="236">
        <v>1000</v>
      </c>
      <c r="AK86" s="236">
        <v>1000</v>
      </c>
      <c r="AL86" s="236">
        <f t="shared" si="21"/>
        <v>100</v>
      </c>
    </row>
    <row r="87" spans="1:38" ht="47.25" x14ac:dyDescent="0.25">
      <c r="A87" s="132">
        <v>8</v>
      </c>
      <c r="B87" s="154" t="s">
        <v>749</v>
      </c>
      <c r="C87" s="154" t="s">
        <v>675</v>
      </c>
      <c r="D87" s="136"/>
      <c r="E87" s="137">
        <v>0</v>
      </c>
      <c r="F87" s="137">
        <v>15.59</v>
      </c>
      <c r="G87" s="135"/>
      <c r="H87" s="135"/>
      <c r="I87" s="135"/>
      <c r="J87" s="179">
        <f t="shared" si="8"/>
        <v>68.596000000000004</v>
      </c>
      <c r="K87" s="138"/>
      <c r="L87" s="138"/>
      <c r="M87" s="138"/>
      <c r="N87" s="168">
        <v>4.4000000000000004</v>
      </c>
      <c r="O87" s="204">
        <f t="shared" si="14"/>
        <v>10</v>
      </c>
      <c r="P87" s="139">
        <f t="shared" si="19"/>
        <v>0</v>
      </c>
      <c r="Q87" s="140">
        <f t="shared" si="15"/>
        <v>0</v>
      </c>
      <c r="R87" s="141">
        <f t="shared" si="20"/>
        <v>0</v>
      </c>
      <c r="S87" s="139">
        <v>10</v>
      </c>
      <c r="T87" s="319">
        <v>10</v>
      </c>
      <c r="U87" s="260">
        <f t="shared" si="2"/>
        <v>6.8596000000000004</v>
      </c>
      <c r="V87" s="196">
        <f t="shared" si="6"/>
        <v>0</v>
      </c>
      <c r="W87" s="319">
        <f t="shared" si="22"/>
        <v>6.8596000000000004</v>
      </c>
      <c r="X87" s="260">
        <f t="shared" si="3"/>
        <v>10</v>
      </c>
      <c r="Y87" s="236">
        <f t="shared" si="4"/>
        <v>0</v>
      </c>
      <c r="Z87" s="319">
        <v>10</v>
      </c>
      <c r="AA87" s="319">
        <v>50</v>
      </c>
      <c r="AB87" s="319">
        <v>100</v>
      </c>
      <c r="AC87" s="262">
        <v>200</v>
      </c>
      <c r="AD87" s="236">
        <v>50</v>
      </c>
      <c r="AE87" s="317">
        <v>0</v>
      </c>
      <c r="AF87" s="236">
        <f t="shared" si="5"/>
        <v>0</v>
      </c>
      <c r="AG87" s="236">
        <v>20</v>
      </c>
      <c r="AH87" s="317">
        <v>0</v>
      </c>
      <c r="AI87" s="236">
        <f t="shared" si="10"/>
        <v>0</v>
      </c>
      <c r="AJ87" s="236">
        <v>100</v>
      </c>
      <c r="AK87" s="236">
        <v>0</v>
      </c>
      <c r="AL87" s="236">
        <f t="shared" si="21"/>
        <v>0</v>
      </c>
    </row>
    <row r="88" spans="1:38" ht="47.25" x14ac:dyDescent="0.25">
      <c r="A88" s="132">
        <v>9</v>
      </c>
      <c r="B88" s="154" t="s">
        <v>750</v>
      </c>
      <c r="C88" s="154" t="s">
        <v>675</v>
      </c>
      <c r="D88" s="136"/>
      <c r="E88" s="137">
        <v>0</v>
      </c>
      <c r="F88" s="137">
        <v>2.4</v>
      </c>
      <c r="G88" s="135"/>
      <c r="H88" s="135"/>
      <c r="I88" s="135"/>
      <c r="J88" s="179">
        <f t="shared" si="8"/>
        <v>10.56</v>
      </c>
      <c r="K88" s="138"/>
      <c r="L88" s="138"/>
      <c r="M88" s="138"/>
      <c r="N88" s="168">
        <v>4.4000000000000004</v>
      </c>
      <c r="O88" s="204">
        <f t="shared" si="14"/>
        <v>200</v>
      </c>
      <c r="P88" s="139">
        <f t="shared" si="19"/>
        <v>0</v>
      </c>
      <c r="Q88" s="140">
        <f t="shared" si="15"/>
        <v>0</v>
      </c>
      <c r="R88" s="141">
        <f t="shared" si="20"/>
        <v>0</v>
      </c>
      <c r="S88" s="139">
        <v>10</v>
      </c>
      <c r="T88" s="319">
        <v>200</v>
      </c>
      <c r="U88" s="260">
        <f t="shared" si="2"/>
        <v>1.056</v>
      </c>
      <c r="V88" s="196">
        <f t="shared" si="6"/>
        <v>0</v>
      </c>
      <c r="W88" s="319">
        <f t="shared" si="22"/>
        <v>1.056</v>
      </c>
      <c r="X88" s="260">
        <f t="shared" si="3"/>
        <v>204</v>
      </c>
      <c r="Y88" s="236">
        <f t="shared" si="4"/>
        <v>0</v>
      </c>
      <c r="Z88" s="319">
        <v>204</v>
      </c>
      <c r="AA88" s="319">
        <v>150</v>
      </c>
      <c r="AB88" s="319">
        <v>200</v>
      </c>
      <c r="AC88" s="262">
        <v>1500</v>
      </c>
      <c r="AD88" s="236">
        <v>300</v>
      </c>
      <c r="AE88" s="317">
        <v>0</v>
      </c>
      <c r="AF88" s="236">
        <f t="shared" si="5"/>
        <v>0</v>
      </c>
      <c r="AG88" s="236">
        <v>500</v>
      </c>
      <c r="AH88" s="317">
        <v>200</v>
      </c>
      <c r="AI88" s="236">
        <f t="shared" si="10"/>
        <v>40</v>
      </c>
      <c r="AJ88" s="236">
        <v>200</v>
      </c>
      <c r="AK88" s="236">
        <v>200</v>
      </c>
      <c r="AL88" s="236">
        <f t="shared" si="21"/>
        <v>100</v>
      </c>
    </row>
    <row r="89" spans="1:38" ht="47.25" x14ac:dyDescent="0.25">
      <c r="A89" s="132">
        <v>10</v>
      </c>
      <c r="B89" s="154" t="s">
        <v>751</v>
      </c>
      <c r="C89" s="154" t="s">
        <v>675</v>
      </c>
      <c r="D89" s="136"/>
      <c r="E89" s="137">
        <v>0</v>
      </c>
      <c r="F89" s="137">
        <v>9.4</v>
      </c>
      <c r="G89" s="135"/>
      <c r="H89" s="135"/>
      <c r="I89" s="135"/>
      <c r="J89" s="179">
        <f t="shared" si="8"/>
        <v>41.360000000000007</v>
      </c>
      <c r="K89" s="138"/>
      <c r="L89" s="138"/>
      <c r="M89" s="138"/>
      <c r="N89" s="168">
        <v>4.4000000000000004</v>
      </c>
      <c r="O89" s="204">
        <f t="shared" si="14"/>
        <v>100</v>
      </c>
      <c r="P89" s="139">
        <f t="shared" si="19"/>
        <v>0</v>
      </c>
      <c r="Q89" s="140">
        <f t="shared" si="15"/>
        <v>0</v>
      </c>
      <c r="R89" s="141">
        <f t="shared" si="20"/>
        <v>0</v>
      </c>
      <c r="S89" s="139">
        <v>10</v>
      </c>
      <c r="T89" s="319">
        <v>100</v>
      </c>
      <c r="U89" s="260">
        <f t="shared" si="2"/>
        <v>4.136000000000001</v>
      </c>
      <c r="V89" s="196">
        <f t="shared" si="6"/>
        <v>0</v>
      </c>
      <c r="W89" s="319">
        <f t="shared" si="22"/>
        <v>4.136000000000001</v>
      </c>
      <c r="X89" s="260">
        <f t="shared" si="3"/>
        <v>150</v>
      </c>
      <c r="Y89" s="236">
        <f t="shared" si="4"/>
        <v>0</v>
      </c>
      <c r="Z89" s="319">
        <v>150</v>
      </c>
      <c r="AA89" s="319">
        <v>70</v>
      </c>
      <c r="AB89" s="319">
        <v>100</v>
      </c>
      <c r="AC89" s="262">
        <v>300</v>
      </c>
      <c r="AD89" s="236">
        <v>100</v>
      </c>
      <c r="AE89" s="317">
        <v>100</v>
      </c>
      <c r="AF89" s="236">
        <f t="shared" si="5"/>
        <v>100</v>
      </c>
      <c r="AG89" s="236">
        <v>100</v>
      </c>
      <c r="AH89" s="317">
        <v>100</v>
      </c>
      <c r="AI89" s="236">
        <f t="shared" si="10"/>
        <v>100</v>
      </c>
      <c r="AJ89" s="236">
        <v>100</v>
      </c>
      <c r="AK89" s="236">
        <v>100</v>
      </c>
      <c r="AL89" s="236">
        <f t="shared" si="21"/>
        <v>100</v>
      </c>
    </row>
    <row r="90" spans="1:38" ht="47.25" x14ac:dyDescent="0.25">
      <c r="A90" s="132">
        <v>11</v>
      </c>
      <c r="B90" s="154" t="s">
        <v>752</v>
      </c>
      <c r="C90" s="154" t="s">
        <v>675</v>
      </c>
      <c r="D90" s="136"/>
      <c r="E90" s="137">
        <v>0</v>
      </c>
      <c r="F90" s="137">
        <v>36</v>
      </c>
      <c r="G90" s="135"/>
      <c r="H90" s="135"/>
      <c r="I90" s="135"/>
      <c r="J90" s="179">
        <f t="shared" si="8"/>
        <v>158.4</v>
      </c>
      <c r="K90" s="138"/>
      <c r="L90" s="138"/>
      <c r="M90" s="138"/>
      <c r="N90" s="168">
        <v>4.4000000000000004</v>
      </c>
      <c r="O90" s="204">
        <f t="shared" si="14"/>
        <v>10</v>
      </c>
      <c r="P90" s="139">
        <f t="shared" si="19"/>
        <v>0</v>
      </c>
      <c r="Q90" s="140">
        <f t="shared" si="15"/>
        <v>0</v>
      </c>
      <c r="R90" s="141">
        <f t="shared" si="20"/>
        <v>0</v>
      </c>
      <c r="S90" s="139">
        <v>10</v>
      </c>
      <c r="T90" s="319">
        <v>10</v>
      </c>
      <c r="U90" s="260">
        <f t="shared" si="2"/>
        <v>15.84</v>
      </c>
      <c r="V90" s="196">
        <f t="shared" si="6"/>
        <v>0</v>
      </c>
      <c r="W90" s="319">
        <f t="shared" si="22"/>
        <v>15.84</v>
      </c>
      <c r="X90" s="260">
        <f t="shared" si="3"/>
        <v>10</v>
      </c>
      <c r="Y90" s="236">
        <f t="shared" si="4"/>
        <v>0</v>
      </c>
      <c r="Z90" s="319">
        <v>10</v>
      </c>
      <c r="AA90" s="319">
        <v>40</v>
      </c>
      <c r="AB90" s="319">
        <v>50</v>
      </c>
      <c r="AC90" s="262">
        <v>100</v>
      </c>
      <c r="AD90" s="236">
        <v>200</v>
      </c>
      <c r="AE90" s="317">
        <v>0</v>
      </c>
      <c r="AF90" s="236">
        <f t="shared" si="5"/>
        <v>0</v>
      </c>
      <c r="AG90" s="236">
        <v>0</v>
      </c>
      <c r="AH90" s="317">
        <v>0</v>
      </c>
      <c r="AI90" s="236"/>
      <c r="AJ90" s="236">
        <v>50</v>
      </c>
      <c r="AK90" s="236">
        <v>0</v>
      </c>
      <c r="AL90" s="236">
        <f t="shared" si="21"/>
        <v>0</v>
      </c>
    </row>
    <row r="91" spans="1:38" ht="47.25" x14ac:dyDescent="0.25">
      <c r="A91" s="132">
        <v>12</v>
      </c>
      <c r="B91" s="154" t="s">
        <v>753</v>
      </c>
      <c r="C91" s="154" t="s">
        <v>675</v>
      </c>
      <c r="D91" s="136"/>
      <c r="E91" s="137">
        <v>0</v>
      </c>
      <c r="F91" s="137">
        <v>16</v>
      </c>
      <c r="G91" s="135"/>
      <c r="H91" s="135"/>
      <c r="I91" s="135"/>
      <c r="J91" s="179">
        <f t="shared" si="8"/>
        <v>70.400000000000006</v>
      </c>
      <c r="K91" s="138"/>
      <c r="L91" s="138"/>
      <c r="M91" s="138"/>
      <c r="N91" s="168">
        <v>4.4000000000000004</v>
      </c>
      <c r="O91" s="204">
        <f t="shared" si="14"/>
        <v>300</v>
      </c>
      <c r="P91" s="139">
        <f t="shared" si="19"/>
        <v>0</v>
      </c>
      <c r="Q91" s="140">
        <f t="shared" si="15"/>
        <v>0</v>
      </c>
      <c r="R91" s="141">
        <f t="shared" si="20"/>
        <v>0</v>
      </c>
      <c r="S91" s="139">
        <v>10</v>
      </c>
      <c r="T91" s="319">
        <v>300</v>
      </c>
      <c r="U91" s="260">
        <f t="shared" si="2"/>
        <v>7.04</v>
      </c>
      <c r="V91" s="196">
        <f t="shared" si="6"/>
        <v>0</v>
      </c>
      <c r="W91" s="319">
        <f t="shared" si="22"/>
        <v>7.04</v>
      </c>
      <c r="X91" s="260">
        <f t="shared" si="3"/>
        <v>500</v>
      </c>
      <c r="Y91" s="236">
        <f t="shared" si="4"/>
        <v>0</v>
      </c>
      <c r="Z91" s="319">
        <v>500</v>
      </c>
      <c r="AA91" s="319">
        <v>220</v>
      </c>
      <c r="AB91" s="319">
        <v>300</v>
      </c>
      <c r="AC91" s="323">
        <v>500</v>
      </c>
      <c r="AD91" s="236">
        <v>500</v>
      </c>
      <c r="AE91" s="317">
        <v>500</v>
      </c>
      <c r="AF91" s="236">
        <f t="shared" si="5"/>
        <v>100</v>
      </c>
      <c r="AG91" s="236">
        <v>500</v>
      </c>
      <c r="AH91" s="317">
        <v>500</v>
      </c>
      <c r="AI91" s="236">
        <f t="shared" si="10"/>
        <v>100</v>
      </c>
      <c r="AJ91" s="236">
        <v>300</v>
      </c>
      <c r="AK91" s="236">
        <v>300</v>
      </c>
      <c r="AL91" s="236">
        <f t="shared" si="21"/>
        <v>100</v>
      </c>
    </row>
    <row r="92" spans="1:38" ht="47.25" x14ac:dyDescent="0.25">
      <c r="A92" s="132">
        <v>13</v>
      </c>
      <c r="B92" s="154" t="s">
        <v>754</v>
      </c>
      <c r="C92" s="154" t="s">
        <v>675</v>
      </c>
      <c r="D92" s="136"/>
      <c r="E92" s="137">
        <v>0</v>
      </c>
      <c r="F92" s="137">
        <v>4.5170000000000003</v>
      </c>
      <c r="G92" s="135"/>
      <c r="H92" s="135"/>
      <c r="I92" s="135"/>
      <c r="J92" s="179">
        <f t="shared" si="8"/>
        <v>19.874800000000004</v>
      </c>
      <c r="K92" s="138"/>
      <c r="L92" s="138"/>
      <c r="M92" s="138"/>
      <c r="N92" s="168">
        <v>4.4000000000000004</v>
      </c>
      <c r="O92" s="204">
        <f t="shared" si="14"/>
        <v>0</v>
      </c>
      <c r="P92" s="139">
        <f t="shared" si="19"/>
        <v>0</v>
      </c>
      <c r="Q92" s="140">
        <f t="shared" si="15"/>
        <v>0</v>
      </c>
      <c r="R92" s="141">
        <f t="shared" si="20"/>
        <v>0</v>
      </c>
      <c r="S92" s="139">
        <v>10</v>
      </c>
      <c r="T92" s="319">
        <v>0</v>
      </c>
      <c r="U92" s="260">
        <f t="shared" si="2"/>
        <v>0</v>
      </c>
      <c r="V92" s="196">
        <f t="shared" si="6"/>
        <v>0</v>
      </c>
      <c r="W92" s="319">
        <v>0</v>
      </c>
      <c r="X92" s="260">
        <f t="shared" si="3"/>
        <v>0</v>
      </c>
      <c r="Y92" s="236">
        <f t="shared" si="4"/>
        <v>0</v>
      </c>
      <c r="Z92" s="319">
        <v>0</v>
      </c>
      <c r="AA92" s="319"/>
      <c r="AB92" s="319">
        <v>0</v>
      </c>
      <c r="AC92" s="323">
        <v>0</v>
      </c>
      <c r="AD92" s="236">
        <v>0</v>
      </c>
      <c r="AE92" s="317">
        <v>0</v>
      </c>
      <c r="AF92" s="236"/>
      <c r="AG92" s="236">
        <v>200</v>
      </c>
      <c r="AH92" s="317">
        <v>0</v>
      </c>
      <c r="AI92" s="236">
        <f t="shared" si="10"/>
        <v>0</v>
      </c>
      <c r="AJ92" s="236">
        <v>100</v>
      </c>
      <c r="AK92" s="236">
        <v>0</v>
      </c>
      <c r="AL92" s="236">
        <f t="shared" si="21"/>
        <v>0</v>
      </c>
    </row>
    <row r="93" spans="1:38" ht="47.25" x14ac:dyDescent="0.25">
      <c r="A93" s="132">
        <v>14</v>
      </c>
      <c r="B93" s="154" t="s">
        <v>755</v>
      </c>
      <c r="C93" s="154" t="s">
        <v>675</v>
      </c>
      <c r="D93" s="136"/>
      <c r="E93" s="137">
        <v>0</v>
      </c>
      <c r="F93" s="137">
        <v>1.278</v>
      </c>
      <c r="G93" s="135"/>
      <c r="H93" s="135"/>
      <c r="I93" s="135"/>
      <c r="J93" s="179">
        <f t="shared" si="8"/>
        <v>5.6232000000000006</v>
      </c>
      <c r="K93" s="138"/>
      <c r="L93" s="138"/>
      <c r="M93" s="138"/>
      <c r="N93" s="168">
        <v>4.4000000000000004</v>
      </c>
      <c r="O93" s="204">
        <f t="shared" si="14"/>
        <v>500</v>
      </c>
      <c r="P93" s="139">
        <f t="shared" si="19"/>
        <v>0</v>
      </c>
      <c r="Q93" s="140">
        <f t="shared" si="15"/>
        <v>0</v>
      </c>
      <c r="R93" s="141">
        <f t="shared" si="20"/>
        <v>0</v>
      </c>
      <c r="S93" s="139">
        <v>10</v>
      </c>
      <c r="T93" s="319">
        <v>500</v>
      </c>
      <c r="U93" s="260">
        <f t="shared" si="2"/>
        <v>0.56232000000000004</v>
      </c>
      <c r="V93" s="196">
        <f t="shared" si="6"/>
        <v>0</v>
      </c>
      <c r="W93" s="319">
        <f t="shared" si="22"/>
        <v>0.56232000000000004</v>
      </c>
      <c r="X93" s="260">
        <f t="shared" si="3"/>
        <v>1000</v>
      </c>
      <c r="Y93" s="236">
        <f t="shared" si="4"/>
        <v>0</v>
      </c>
      <c r="Z93" s="319">
        <v>1000</v>
      </c>
      <c r="AA93" s="319">
        <v>380</v>
      </c>
      <c r="AB93" s="319">
        <v>500</v>
      </c>
      <c r="AC93" s="323">
        <v>1000</v>
      </c>
      <c r="AD93" s="236">
        <v>1000</v>
      </c>
      <c r="AE93" s="317">
        <v>0</v>
      </c>
      <c r="AF93" s="236">
        <f t="shared" si="5"/>
        <v>0</v>
      </c>
      <c r="AG93" s="236">
        <v>500</v>
      </c>
      <c r="AH93" s="317">
        <v>500</v>
      </c>
      <c r="AI93" s="236">
        <f t="shared" si="10"/>
        <v>100</v>
      </c>
      <c r="AJ93" s="236">
        <v>500</v>
      </c>
      <c r="AK93" s="236">
        <v>500</v>
      </c>
      <c r="AL93" s="236">
        <f t="shared" si="21"/>
        <v>100</v>
      </c>
    </row>
    <row r="94" spans="1:38" ht="47.25" x14ac:dyDescent="0.25">
      <c r="A94" s="132">
        <v>15</v>
      </c>
      <c r="B94" s="154" t="s">
        <v>756</v>
      </c>
      <c r="C94" s="154" t="s">
        <v>675</v>
      </c>
      <c r="D94" s="136"/>
      <c r="E94" s="137">
        <v>0</v>
      </c>
      <c r="F94" s="137">
        <v>41.048999999999999</v>
      </c>
      <c r="G94" s="135"/>
      <c r="H94" s="135"/>
      <c r="I94" s="135"/>
      <c r="J94" s="179">
        <f t="shared" si="8"/>
        <v>180.6156</v>
      </c>
      <c r="K94" s="138"/>
      <c r="L94" s="138"/>
      <c r="M94" s="138"/>
      <c r="N94" s="168">
        <v>4.4000000000000004</v>
      </c>
      <c r="O94" s="204">
        <f t="shared" si="14"/>
        <v>0</v>
      </c>
      <c r="P94" s="139">
        <f t="shared" si="19"/>
        <v>0</v>
      </c>
      <c r="Q94" s="140">
        <f t="shared" si="15"/>
        <v>0</v>
      </c>
      <c r="R94" s="141">
        <f t="shared" si="20"/>
        <v>0</v>
      </c>
      <c r="S94" s="139">
        <v>10</v>
      </c>
      <c r="T94" s="319">
        <v>0</v>
      </c>
      <c r="U94" s="260">
        <f t="shared" si="2"/>
        <v>0</v>
      </c>
      <c r="V94" s="196">
        <f t="shared" si="6"/>
        <v>0</v>
      </c>
      <c r="W94" s="319">
        <v>0</v>
      </c>
      <c r="X94" s="260">
        <f t="shared" si="3"/>
        <v>0</v>
      </c>
      <c r="Y94" s="236">
        <f t="shared" si="4"/>
        <v>0</v>
      </c>
      <c r="Z94" s="319"/>
      <c r="AA94" s="319"/>
      <c r="AB94" s="319">
        <v>0</v>
      </c>
      <c r="AC94" s="323">
        <v>0</v>
      </c>
      <c r="AD94" s="236">
        <v>0</v>
      </c>
      <c r="AE94" s="317">
        <v>0</v>
      </c>
      <c r="AF94" s="236"/>
      <c r="AG94" s="236">
        <v>0</v>
      </c>
      <c r="AH94" s="317">
        <v>0</v>
      </c>
      <c r="AI94" s="236"/>
      <c r="AJ94" s="236">
        <v>0</v>
      </c>
      <c r="AK94" s="236">
        <v>0</v>
      </c>
      <c r="AL94" s="236"/>
    </row>
    <row r="95" spans="1:38" ht="47.25" x14ac:dyDescent="0.25">
      <c r="A95" s="132">
        <v>16</v>
      </c>
      <c r="B95" s="154" t="s">
        <v>757</v>
      </c>
      <c r="C95" s="154" t="s">
        <v>675</v>
      </c>
      <c r="D95" s="136"/>
      <c r="E95" s="137">
        <v>0</v>
      </c>
      <c r="F95" s="137">
        <v>43.98</v>
      </c>
      <c r="G95" s="135"/>
      <c r="H95" s="135"/>
      <c r="I95" s="135"/>
      <c r="J95" s="179">
        <f t="shared" si="8"/>
        <v>193.512</v>
      </c>
      <c r="K95" s="138"/>
      <c r="L95" s="138"/>
      <c r="M95" s="138"/>
      <c r="N95" s="168">
        <v>4.4000000000000004</v>
      </c>
      <c r="O95" s="204">
        <f t="shared" si="14"/>
        <v>30</v>
      </c>
      <c r="P95" s="139">
        <f t="shared" si="19"/>
        <v>0</v>
      </c>
      <c r="Q95" s="140">
        <f t="shared" si="15"/>
        <v>0</v>
      </c>
      <c r="R95" s="141">
        <f t="shared" si="20"/>
        <v>0</v>
      </c>
      <c r="S95" s="139">
        <v>10</v>
      </c>
      <c r="T95" s="319">
        <v>30</v>
      </c>
      <c r="U95" s="260">
        <f t="shared" si="2"/>
        <v>19.351199999999999</v>
      </c>
      <c r="V95" s="196">
        <f t="shared" si="6"/>
        <v>0</v>
      </c>
      <c r="W95" s="319">
        <f t="shared" si="22"/>
        <v>19.351199999999999</v>
      </c>
      <c r="X95" s="260">
        <f t="shared" si="3"/>
        <v>80</v>
      </c>
      <c r="Y95" s="236">
        <f t="shared" si="4"/>
        <v>0</v>
      </c>
      <c r="Z95" s="319">
        <v>80</v>
      </c>
      <c r="AA95" s="319">
        <v>50</v>
      </c>
      <c r="AB95" s="319">
        <v>100</v>
      </c>
      <c r="AC95" s="323">
        <v>200</v>
      </c>
      <c r="AD95" s="236">
        <v>80</v>
      </c>
      <c r="AE95" s="317">
        <v>80</v>
      </c>
      <c r="AF95" s="236">
        <f t="shared" si="5"/>
        <v>100</v>
      </c>
      <c r="AG95" s="236">
        <v>100</v>
      </c>
      <c r="AH95" s="317">
        <v>0</v>
      </c>
      <c r="AI95" s="236">
        <f t="shared" si="10"/>
        <v>0</v>
      </c>
      <c r="AJ95" s="236">
        <v>100</v>
      </c>
      <c r="AK95" s="236">
        <v>0</v>
      </c>
      <c r="AL95" s="236">
        <f t="shared" si="21"/>
        <v>0</v>
      </c>
    </row>
    <row r="96" spans="1:38" ht="47.25" x14ac:dyDescent="0.25">
      <c r="A96" s="132">
        <v>17</v>
      </c>
      <c r="B96" s="154" t="s">
        <v>758</v>
      </c>
      <c r="C96" s="154" t="s">
        <v>675</v>
      </c>
      <c r="D96" s="136"/>
      <c r="E96" s="137">
        <v>0</v>
      </c>
      <c r="F96" s="137">
        <v>5.38</v>
      </c>
      <c r="G96" s="135"/>
      <c r="H96" s="135"/>
      <c r="I96" s="135"/>
      <c r="J96" s="179">
        <f t="shared" si="8"/>
        <v>23.672000000000001</v>
      </c>
      <c r="K96" s="138"/>
      <c r="L96" s="138"/>
      <c r="M96" s="138"/>
      <c r="N96" s="168">
        <v>4.4000000000000004</v>
      </c>
      <c r="O96" s="204">
        <f t="shared" si="14"/>
        <v>10</v>
      </c>
      <c r="P96" s="139">
        <f t="shared" si="19"/>
        <v>0</v>
      </c>
      <c r="Q96" s="140">
        <f t="shared" si="15"/>
        <v>0</v>
      </c>
      <c r="R96" s="141">
        <f t="shared" si="20"/>
        <v>0</v>
      </c>
      <c r="S96" s="139">
        <v>10</v>
      </c>
      <c r="T96" s="319">
        <v>10</v>
      </c>
      <c r="U96" s="260">
        <f t="shared" si="2"/>
        <v>2.3672</v>
      </c>
      <c r="V96" s="196">
        <f t="shared" si="6"/>
        <v>0</v>
      </c>
      <c r="W96" s="319">
        <f t="shared" si="22"/>
        <v>2.3672</v>
      </c>
      <c r="X96" s="260">
        <f t="shared" si="3"/>
        <v>10</v>
      </c>
      <c r="Y96" s="236">
        <f t="shared" si="4"/>
        <v>0</v>
      </c>
      <c r="Z96" s="319">
        <v>10</v>
      </c>
      <c r="AA96" s="319">
        <v>20</v>
      </c>
      <c r="AB96" s="319">
        <v>30</v>
      </c>
      <c r="AC96" s="323">
        <v>30</v>
      </c>
      <c r="AD96" s="236">
        <v>50</v>
      </c>
      <c r="AE96" s="317">
        <v>4</v>
      </c>
      <c r="AF96" s="236">
        <f t="shared" si="5"/>
        <v>8</v>
      </c>
      <c r="AG96" s="236">
        <v>30</v>
      </c>
      <c r="AH96" s="317">
        <v>8</v>
      </c>
      <c r="AI96" s="236">
        <f t="shared" si="10"/>
        <v>26.666666666666668</v>
      </c>
      <c r="AJ96" s="236">
        <v>30</v>
      </c>
      <c r="AK96" s="236">
        <v>0</v>
      </c>
      <c r="AL96" s="236">
        <f t="shared" si="21"/>
        <v>0</v>
      </c>
    </row>
    <row r="97" spans="1:38" ht="47.25" x14ac:dyDescent="0.25">
      <c r="A97" s="132">
        <v>18</v>
      </c>
      <c r="B97" s="154" t="s">
        <v>759</v>
      </c>
      <c r="C97" s="154" t="s">
        <v>675</v>
      </c>
      <c r="D97" s="136"/>
      <c r="E97" s="137">
        <v>0</v>
      </c>
      <c r="F97" s="137">
        <v>52.854999999999997</v>
      </c>
      <c r="G97" s="135"/>
      <c r="H97" s="135"/>
      <c r="I97" s="135"/>
      <c r="J97" s="179">
        <f t="shared" si="8"/>
        <v>232.56200000000001</v>
      </c>
      <c r="K97" s="138"/>
      <c r="L97" s="138"/>
      <c r="M97" s="138"/>
      <c r="N97" s="168">
        <v>4.4000000000000004</v>
      </c>
      <c r="O97" s="204">
        <f t="shared" si="14"/>
        <v>100</v>
      </c>
      <c r="P97" s="139">
        <f t="shared" si="19"/>
        <v>0</v>
      </c>
      <c r="Q97" s="140">
        <f t="shared" si="15"/>
        <v>0</v>
      </c>
      <c r="R97" s="141">
        <f t="shared" si="20"/>
        <v>0</v>
      </c>
      <c r="S97" s="139">
        <v>10</v>
      </c>
      <c r="T97" s="319">
        <v>100</v>
      </c>
      <c r="U97" s="260">
        <f t="shared" ref="U97:U118" si="23">SUBTOTAL(9,V97:W97)</f>
        <v>23.2562</v>
      </c>
      <c r="V97" s="196">
        <f t="shared" si="6"/>
        <v>0</v>
      </c>
      <c r="W97" s="319">
        <f t="shared" si="22"/>
        <v>23.2562</v>
      </c>
      <c r="X97" s="260">
        <f t="shared" ref="X97:X118" si="24">SUBTOTAL(9,Y97:Z97)</f>
        <v>100</v>
      </c>
      <c r="Y97" s="236">
        <f t="shared" ref="Y97:Y118" si="25">V97</f>
        <v>0</v>
      </c>
      <c r="Z97" s="319">
        <v>100</v>
      </c>
      <c r="AA97" s="319">
        <v>100</v>
      </c>
      <c r="AB97" s="319">
        <v>100</v>
      </c>
      <c r="AC97" s="323">
        <v>100</v>
      </c>
      <c r="AD97" s="236">
        <v>100</v>
      </c>
      <c r="AE97" s="317">
        <v>100</v>
      </c>
      <c r="AF97" s="236">
        <f t="shared" si="5"/>
        <v>100</v>
      </c>
      <c r="AG97" s="236">
        <v>100</v>
      </c>
      <c r="AH97" s="317">
        <v>100</v>
      </c>
      <c r="AI97" s="236">
        <f t="shared" si="10"/>
        <v>100</v>
      </c>
      <c r="AJ97" s="236">
        <v>100</v>
      </c>
      <c r="AK97" s="236">
        <v>100</v>
      </c>
      <c r="AL97" s="236">
        <f t="shared" si="21"/>
        <v>100</v>
      </c>
    </row>
    <row r="98" spans="1:38" ht="47.25" x14ac:dyDescent="0.25">
      <c r="A98" s="132">
        <v>19</v>
      </c>
      <c r="B98" s="154" t="s">
        <v>760</v>
      </c>
      <c r="C98" s="154" t="s">
        <v>675</v>
      </c>
      <c r="D98" s="136"/>
      <c r="E98" s="137">
        <v>0</v>
      </c>
      <c r="F98" s="137">
        <v>1.5</v>
      </c>
      <c r="G98" s="135"/>
      <c r="H98" s="135"/>
      <c r="I98" s="135"/>
      <c r="J98" s="179">
        <f t="shared" si="8"/>
        <v>6.6000000000000005</v>
      </c>
      <c r="K98" s="138"/>
      <c r="L98" s="138"/>
      <c r="M98" s="138"/>
      <c r="N98" s="168">
        <v>4.4000000000000004</v>
      </c>
      <c r="O98" s="204">
        <f t="shared" si="14"/>
        <v>1000</v>
      </c>
      <c r="P98" s="139">
        <f t="shared" si="19"/>
        <v>0</v>
      </c>
      <c r="Q98" s="140">
        <f t="shared" si="15"/>
        <v>0</v>
      </c>
      <c r="R98" s="141">
        <f t="shared" si="20"/>
        <v>0</v>
      </c>
      <c r="S98" s="139">
        <v>10</v>
      </c>
      <c r="T98" s="319">
        <v>1000</v>
      </c>
      <c r="U98" s="260">
        <f t="shared" si="23"/>
        <v>0.66</v>
      </c>
      <c r="V98" s="196">
        <f t="shared" ref="V98:V118" si="26">I98*18/100</f>
        <v>0</v>
      </c>
      <c r="W98" s="319">
        <f t="shared" si="22"/>
        <v>0.66</v>
      </c>
      <c r="X98" s="260">
        <f t="shared" si="24"/>
        <v>1256</v>
      </c>
      <c r="Y98" s="236">
        <f t="shared" si="25"/>
        <v>0</v>
      </c>
      <c r="Z98" s="319">
        <v>1256</v>
      </c>
      <c r="AA98" s="319">
        <v>700</v>
      </c>
      <c r="AB98" s="319">
        <v>1000</v>
      </c>
      <c r="AC98" s="323">
        <v>2000</v>
      </c>
      <c r="AD98" s="236">
        <v>1000</v>
      </c>
      <c r="AE98" s="317">
        <v>0</v>
      </c>
      <c r="AF98" s="236">
        <f t="shared" si="5"/>
        <v>0</v>
      </c>
      <c r="AG98" s="236">
        <v>1000</v>
      </c>
      <c r="AH98" s="317">
        <v>1000</v>
      </c>
      <c r="AI98" s="236">
        <f t="shared" si="10"/>
        <v>100</v>
      </c>
      <c r="AJ98" s="236">
        <v>1000</v>
      </c>
      <c r="AK98" s="236">
        <v>1000</v>
      </c>
      <c r="AL98" s="236">
        <f t="shared" si="21"/>
        <v>100</v>
      </c>
    </row>
    <row r="99" spans="1:38" ht="47.25" x14ac:dyDescent="0.25">
      <c r="A99" s="132">
        <v>20</v>
      </c>
      <c r="B99" s="154" t="s">
        <v>761</v>
      </c>
      <c r="C99" s="154" t="s">
        <v>675</v>
      </c>
      <c r="D99" s="136"/>
      <c r="E99" s="137">
        <v>0</v>
      </c>
      <c r="F99" s="137">
        <v>14.7</v>
      </c>
      <c r="G99" s="135"/>
      <c r="H99" s="135"/>
      <c r="I99" s="135"/>
      <c r="J99" s="179">
        <f t="shared" ref="J99:J118" si="27">F99*N99</f>
        <v>64.680000000000007</v>
      </c>
      <c r="K99" s="138"/>
      <c r="L99" s="138"/>
      <c r="M99" s="138"/>
      <c r="N99" s="168">
        <v>4.4000000000000004</v>
      </c>
      <c r="O99" s="204">
        <f t="shared" si="14"/>
        <v>50</v>
      </c>
      <c r="P99" s="139">
        <f t="shared" si="19"/>
        <v>0</v>
      </c>
      <c r="Q99" s="140">
        <f t="shared" si="15"/>
        <v>0</v>
      </c>
      <c r="R99" s="141">
        <f t="shared" si="20"/>
        <v>0</v>
      </c>
      <c r="S99" s="139">
        <v>10</v>
      </c>
      <c r="T99" s="319">
        <v>50</v>
      </c>
      <c r="U99" s="260">
        <f t="shared" si="23"/>
        <v>6.4680000000000009</v>
      </c>
      <c r="V99" s="196">
        <f t="shared" si="26"/>
        <v>0</v>
      </c>
      <c r="W99" s="319">
        <f t="shared" si="22"/>
        <v>6.4680000000000009</v>
      </c>
      <c r="X99" s="260">
        <f t="shared" si="24"/>
        <v>100</v>
      </c>
      <c r="Y99" s="236">
        <f t="shared" si="25"/>
        <v>0</v>
      </c>
      <c r="Z99" s="319">
        <v>100</v>
      </c>
      <c r="AA99" s="319">
        <v>50</v>
      </c>
      <c r="AB99" s="319">
        <v>100</v>
      </c>
      <c r="AC99" s="323">
        <v>100</v>
      </c>
      <c r="AD99" s="236">
        <v>100</v>
      </c>
      <c r="AE99" s="317">
        <v>0</v>
      </c>
      <c r="AF99" s="236">
        <f t="shared" si="5"/>
        <v>0</v>
      </c>
      <c r="AG99" s="236">
        <v>100</v>
      </c>
      <c r="AH99" s="317">
        <v>100</v>
      </c>
      <c r="AI99" s="236">
        <f t="shared" si="10"/>
        <v>100</v>
      </c>
      <c r="AJ99" s="236">
        <v>100</v>
      </c>
      <c r="AK99" s="236">
        <v>0</v>
      </c>
      <c r="AL99" s="236">
        <f t="shared" si="21"/>
        <v>0</v>
      </c>
    </row>
    <row r="100" spans="1:38" ht="47.25" x14ac:dyDescent="0.25">
      <c r="A100" s="132">
        <v>21</v>
      </c>
      <c r="B100" s="154" t="s">
        <v>762</v>
      </c>
      <c r="C100" s="154" t="s">
        <v>675</v>
      </c>
      <c r="D100" s="136"/>
      <c r="E100" s="137">
        <v>0</v>
      </c>
      <c r="F100" s="137">
        <v>1.87</v>
      </c>
      <c r="G100" s="135"/>
      <c r="H100" s="135"/>
      <c r="I100" s="135"/>
      <c r="J100" s="179">
        <f t="shared" si="27"/>
        <v>8.2280000000000015</v>
      </c>
      <c r="K100" s="138"/>
      <c r="L100" s="138"/>
      <c r="M100" s="138"/>
      <c r="N100" s="168">
        <v>4.4000000000000004</v>
      </c>
      <c r="O100" s="204">
        <f t="shared" si="14"/>
        <v>100</v>
      </c>
      <c r="P100" s="139">
        <f t="shared" si="19"/>
        <v>0</v>
      </c>
      <c r="Q100" s="140">
        <f t="shared" si="15"/>
        <v>0</v>
      </c>
      <c r="R100" s="141">
        <f t="shared" si="20"/>
        <v>0</v>
      </c>
      <c r="S100" s="139">
        <v>10</v>
      </c>
      <c r="T100" s="319">
        <v>100</v>
      </c>
      <c r="U100" s="260">
        <f t="shared" si="23"/>
        <v>0.8228000000000002</v>
      </c>
      <c r="V100" s="196">
        <f t="shared" si="26"/>
        <v>0</v>
      </c>
      <c r="W100" s="319">
        <f t="shared" si="22"/>
        <v>0.8228000000000002</v>
      </c>
      <c r="X100" s="260">
        <f t="shared" si="24"/>
        <v>1256</v>
      </c>
      <c r="Y100" s="236">
        <f t="shared" si="25"/>
        <v>0</v>
      </c>
      <c r="Z100" s="319">
        <v>1256</v>
      </c>
      <c r="AA100" s="319">
        <v>100</v>
      </c>
      <c r="AB100" s="319">
        <v>500</v>
      </c>
      <c r="AC100" s="323">
        <v>1500</v>
      </c>
      <c r="AD100" s="236">
        <v>0</v>
      </c>
      <c r="AE100" s="317">
        <v>0</v>
      </c>
      <c r="AF100" s="236"/>
      <c r="AG100" s="236">
        <v>0</v>
      </c>
      <c r="AH100" s="317">
        <v>0</v>
      </c>
      <c r="AI100" s="236"/>
      <c r="AJ100" s="236">
        <v>0</v>
      </c>
      <c r="AK100" s="236">
        <v>0</v>
      </c>
      <c r="AL100" s="236"/>
    </row>
    <row r="101" spans="1:38" ht="47.25" x14ac:dyDescent="0.25">
      <c r="A101" s="132">
        <v>22</v>
      </c>
      <c r="B101" s="154" t="s">
        <v>763</v>
      </c>
      <c r="C101" s="154" t="s">
        <v>675</v>
      </c>
      <c r="D101" s="136"/>
      <c r="E101" s="137">
        <v>0</v>
      </c>
      <c r="F101" s="137">
        <v>190.68</v>
      </c>
      <c r="G101" s="135"/>
      <c r="H101" s="135"/>
      <c r="I101" s="135"/>
      <c r="J101" s="179">
        <f t="shared" si="27"/>
        <v>838.99200000000008</v>
      </c>
      <c r="K101" s="138"/>
      <c r="L101" s="138"/>
      <c r="M101" s="138"/>
      <c r="N101" s="168">
        <v>4.4000000000000004</v>
      </c>
      <c r="O101" s="204">
        <f t="shared" si="14"/>
        <v>1000</v>
      </c>
      <c r="P101" s="139">
        <f t="shared" si="19"/>
        <v>0</v>
      </c>
      <c r="Q101" s="140">
        <f t="shared" si="15"/>
        <v>0</v>
      </c>
      <c r="R101" s="141">
        <f t="shared" si="20"/>
        <v>0</v>
      </c>
      <c r="S101" s="139">
        <v>10</v>
      </c>
      <c r="T101" s="319">
        <v>1000</v>
      </c>
      <c r="U101" s="260">
        <f t="shared" si="23"/>
        <v>83.899200000000008</v>
      </c>
      <c r="V101" s="196">
        <f t="shared" si="26"/>
        <v>0</v>
      </c>
      <c r="W101" s="319">
        <f t="shared" si="22"/>
        <v>83.899200000000008</v>
      </c>
      <c r="X101" s="260">
        <f t="shared" si="24"/>
        <v>1256</v>
      </c>
      <c r="Y101" s="236">
        <f t="shared" si="25"/>
        <v>0</v>
      </c>
      <c r="Z101" s="319">
        <v>1256</v>
      </c>
      <c r="AA101" s="319">
        <v>1100</v>
      </c>
      <c r="AB101" s="319">
        <v>2000</v>
      </c>
      <c r="AC101" s="323">
        <v>2500</v>
      </c>
      <c r="AD101" s="236">
        <v>1500</v>
      </c>
      <c r="AE101" s="317">
        <v>500</v>
      </c>
      <c r="AF101" s="236">
        <f t="shared" si="5"/>
        <v>33.333333333333336</v>
      </c>
      <c r="AG101" s="236">
        <v>2000</v>
      </c>
      <c r="AH101" s="317">
        <v>2000</v>
      </c>
      <c r="AI101" s="236">
        <f t="shared" si="10"/>
        <v>100</v>
      </c>
      <c r="AJ101" s="236">
        <v>2500</v>
      </c>
      <c r="AK101" s="236">
        <v>300</v>
      </c>
      <c r="AL101" s="236">
        <f t="shared" si="21"/>
        <v>12</v>
      </c>
    </row>
    <row r="102" spans="1:38" ht="47.25" x14ac:dyDescent="0.25">
      <c r="A102" s="132">
        <v>23</v>
      </c>
      <c r="B102" s="154" t="s">
        <v>764</v>
      </c>
      <c r="C102" s="154" t="s">
        <v>675</v>
      </c>
      <c r="D102" s="136"/>
      <c r="E102" s="137">
        <v>0</v>
      </c>
      <c r="F102" s="137">
        <v>8.0449999999999999</v>
      </c>
      <c r="G102" s="135"/>
      <c r="H102" s="135"/>
      <c r="I102" s="135"/>
      <c r="J102" s="179">
        <f t="shared" si="27"/>
        <v>35.398000000000003</v>
      </c>
      <c r="K102" s="138"/>
      <c r="L102" s="138"/>
      <c r="M102" s="138"/>
      <c r="N102" s="168">
        <v>4.4000000000000004</v>
      </c>
      <c r="O102" s="204">
        <f t="shared" si="14"/>
        <v>400</v>
      </c>
      <c r="P102" s="139">
        <f t="shared" si="19"/>
        <v>0</v>
      </c>
      <c r="Q102" s="140">
        <f t="shared" si="15"/>
        <v>0</v>
      </c>
      <c r="R102" s="141">
        <f t="shared" si="20"/>
        <v>0</v>
      </c>
      <c r="S102" s="139">
        <v>10</v>
      </c>
      <c r="T102" s="319">
        <v>400</v>
      </c>
      <c r="U102" s="260">
        <f t="shared" si="23"/>
        <v>3.5398000000000001</v>
      </c>
      <c r="V102" s="196">
        <f t="shared" si="26"/>
        <v>0</v>
      </c>
      <c r="W102" s="319">
        <f t="shared" si="22"/>
        <v>3.5398000000000001</v>
      </c>
      <c r="X102" s="260">
        <f t="shared" si="24"/>
        <v>500</v>
      </c>
      <c r="Y102" s="236">
        <f t="shared" si="25"/>
        <v>0</v>
      </c>
      <c r="Z102" s="319">
        <v>500</v>
      </c>
      <c r="AA102" s="319">
        <v>400</v>
      </c>
      <c r="AB102" s="319">
        <v>500</v>
      </c>
      <c r="AC102" s="323">
        <v>500</v>
      </c>
      <c r="AD102" s="236">
        <v>300</v>
      </c>
      <c r="AE102" s="317">
        <v>300</v>
      </c>
      <c r="AF102" s="236">
        <f t="shared" si="5"/>
        <v>100</v>
      </c>
      <c r="AG102" s="236">
        <v>300</v>
      </c>
      <c r="AH102" s="317">
        <v>300</v>
      </c>
      <c r="AI102" s="236">
        <f t="shared" si="10"/>
        <v>100</v>
      </c>
      <c r="AJ102" s="236">
        <v>500</v>
      </c>
      <c r="AK102" s="236">
        <v>500</v>
      </c>
      <c r="AL102" s="236">
        <f t="shared" si="21"/>
        <v>100</v>
      </c>
    </row>
    <row r="103" spans="1:38" ht="47.25" x14ac:dyDescent="0.25">
      <c r="A103" s="132">
        <v>24</v>
      </c>
      <c r="B103" s="154" t="s">
        <v>765</v>
      </c>
      <c r="C103" s="154" t="s">
        <v>675</v>
      </c>
      <c r="D103" s="136"/>
      <c r="E103" s="137">
        <v>0</v>
      </c>
      <c r="F103" s="137">
        <v>3.5379999999999998</v>
      </c>
      <c r="G103" s="135"/>
      <c r="H103" s="135"/>
      <c r="I103" s="135"/>
      <c r="J103" s="179">
        <f t="shared" si="27"/>
        <v>15.5672</v>
      </c>
      <c r="K103" s="138"/>
      <c r="L103" s="138"/>
      <c r="M103" s="138"/>
      <c r="N103" s="168">
        <v>4.4000000000000004</v>
      </c>
      <c r="O103" s="204">
        <f t="shared" si="14"/>
        <v>1700</v>
      </c>
      <c r="P103" s="139">
        <f t="shared" si="19"/>
        <v>0</v>
      </c>
      <c r="Q103" s="140">
        <f t="shared" si="15"/>
        <v>0</v>
      </c>
      <c r="R103" s="141">
        <f t="shared" si="20"/>
        <v>0</v>
      </c>
      <c r="S103" s="139">
        <v>10</v>
      </c>
      <c r="T103" s="319">
        <v>1700</v>
      </c>
      <c r="U103" s="260">
        <f t="shared" si="23"/>
        <v>1.5567199999999999</v>
      </c>
      <c r="V103" s="196">
        <f t="shared" si="26"/>
        <v>0</v>
      </c>
      <c r="W103" s="319">
        <f t="shared" si="22"/>
        <v>1.5567199999999999</v>
      </c>
      <c r="X103" s="260">
        <f t="shared" si="24"/>
        <v>1256</v>
      </c>
      <c r="Y103" s="236">
        <f t="shared" si="25"/>
        <v>0</v>
      </c>
      <c r="Z103" s="319">
        <v>1256</v>
      </c>
      <c r="AA103" s="319">
        <v>1200</v>
      </c>
      <c r="AB103" s="319">
        <v>1700</v>
      </c>
      <c r="AC103" s="323">
        <v>5000</v>
      </c>
      <c r="AD103" s="236">
        <v>1500</v>
      </c>
      <c r="AE103" s="317">
        <v>1445</v>
      </c>
      <c r="AF103" s="236">
        <f t="shared" si="5"/>
        <v>96.333333333333329</v>
      </c>
      <c r="AG103" s="236">
        <v>1500</v>
      </c>
      <c r="AH103" s="317">
        <v>1500</v>
      </c>
      <c r="AI103" s="236">
        <f t="shared" si="10"/>
        <v>100</v>
      </c>
      <c r="AJ103" s="236">
        <v>1700</v>
      </c>
      <c r="AK103" s="236">
        <v>1700</v>
      </c>
      <c r="AL103" s="236">
        <f t="shared" si="21"/>
        <v>100</v>
      </c>
    </row>
    <row r="104" spans="1:38" ht="47.25" x14ac:dyDescent="0.25">
      <c r="A104" s="132">
        <v>25</v>
      </c>
      <c r="B104" s="154" t="s">
        <v>766</v>
      </c>
      <c r="C104" s="154" t="s">
        <v>675</v>
      </c>
      <c r="D104" s="136"/>
      <c r="E104" s="137">
        <v>0</v>
      </c>
      <c r="F104" s="137">
        <v>0</v>
      </c>
      <c r="G104" s="135"/>
      <c r="H104" s="135"/>
      <c r="I104" s="135"/>
      <c r="J104" s="179">
        <f t="shared" si="27"/>
        <v>0</v>
      </c>
      <c r="K104" s="138"/>
      <c r="L104" s="138"/>
      <c r="M104" s="138"/>
      <c r="N104" s="168">
        <v>4.4000000000000004</v>
      </c>
      <c r="O104" s="204">
        <f t="shared" si="14"/>
        <v>0</v>
      </c>
      <c r="P104" s="139">
        <f t="shared" si="19"/>
        <v>0</v>
      </c>
      <c r="Q104" s="140">
        <f t="shared" si="15"/>
        <v>0</v>
      </c>
      <c r="R104" s="141">
        <f t="shared" si="20"/>
        <v>0</v>
      </c>
      <c r="S104" s="139">
        <v>10</v>
      </c>
      <c r="T104" s="319">
        <v>0</v>
      </c>
      <c r="U104" s="260">
        <f t="shared" si="23"/>
        <v>0</v>
      </c>
      <c r="V104" s="196">
        <f t="shared" si="26"/>
        <v>0</v>
      </c>
      <c r="W104" s="319">
        <f t="shared" si="22"/>
        <v>0</v>
      </c>
      <c r="X104" s="260">
        <f t="shared" si="24"/>
        <v>0</v>
      </c>
      <c r="Y104" s="236">
        <f t="shared" si="25"/>
        <v>0</v>
      </c>
      <c r="Z104" s="319">
        <v>0</v>
      </c>
      <c r="AA104" s="319"/>
      <c r="AB104" s="319">
        <v>0</v>
      </c>
      <c r="AC104" s="323">
        <v>0</v>
      </c>
      <c r="AD104" s="236">
        <v>200</v>
      </c>
      <c r="AE104" s="317">
        <v>159</v>
      </c>
      <c r="AF104" s="236">
        <f t="shared" si="5"/>
        <v>79.5</v>
      </c>
      <c r="AG104" s="236">
        <v>200</v>
      </c>
      <c r="AH104" s="317">
        <v>200</v>
      </c>
      <c r="AI104" s="236">
        <f t="shared" si="10"/>
        <v>100</v>
      </c>
      <c r="AJ104" s="236">
        <v>150</v>
      </c>
      <c r="AK104" s="236">
        <v>20</v>
      </c>
      <c r="AL104" s="236">
        <f t="shared" si="21"/>
        <v>13.333333333333334</v>
      </c>
    </row>
    <row r="105" spans="1:38" ht="47.25" x14ac:dyDescent="0.25">
      <c r="A105" s="132">
        <v>26</v>
      </c>
      <c r="B105" s="154" t="s">
        <v>767</v>
      </c>
      <c r="C105" s="154" t="s">
        <v>675</v>
      </c>
      <c r="D105" s="136"/>
      <c r="E105" s="137">
        <v>0</v>
      </c>
      <c r="F105" s="137">
        <v>5.2359999999999998</v>
      </c>
      <c r="G105" s="135"/>
      <c r="H105" s="135"/>
      <c r="I105" s="135"/>
      <c r="J105" s="179">
        <f t="shared" si="27"/>
        <v>23.038399999999999</v>
      </c>
      <c r="K105" s="138"/>
      <c r="L105" s="138"/>
      <c r="M105" s="138"/>
      <c r="N105" s="168">
        <v>4.4000000000000004</v>
      </c>
      <c r="O105" s="204">
        <f t="shared" si="14"/>
        <v>1100</v>
      </c>
      <c r="P105" s="139">
        <f t="shared" si="19"/>
        <v>0</v>
      </c>
      <c r="Q105" s="140">
        <f t="shared" si="15"/>
        <v>0</v>
      </c>
      <c r="R105" s="141">
        <f t="shared" si="20"/>
        <v>0</v>
      </c>
      <c r="S105" s="139">
        <v>10</v>
      </c>
      <c r="T105" s="319">
        <v>1100</v>
      </c>
      <c r="U105" s="260">
        <f t="shared" si="23"/>
        <v>2.3038399999999997</v>
      </c>
      <c r="V105" s="196">
        <f t="shared" si="26"/>
        <v>0</v>
      </c>
      <c r="W105" s="319">
        <f t="shared" si="22"/>
        <v>2.3038399999999997</v>
      </c>
      <c r="X105" s="260">
        <f t="shared" si="24"/>
        <v>1256</v>
      </c>
      <c r="Y105" s="236">
        <f t="shared" si="25"/>
        <v>0</v>
      </c>
      <c r="Z105" s="319">
        <v>1256</v>
      </c>
      <c r="AA105" s="319">
        <v>1050</v>
      </c>
      <c r="AB105" s="319">
        <v>1500</v>
      </c>
      <c r="AC105" s="323">
        <v>2500</v>
      </c>
      <c r="AD105" s="236">
        <v>1000</v>
      </c>
      <c r="AE105" s="317">
        <v>100</v>
      </c>
      <c r="AF105" s="236">
        <f t="shared" si="5"/>
        <v>10</v>
      </c>
      <c r="AG105" s="236">
        <v>1000</v>
      </c>
      <c r="AH105" s="317">
        <v>900</v>
      </c>
      <c r="AI105" s="236">
        <f t="shared" si="10"/>
        <v>90</v>
      </c>
      <c r="AJ105" s="236">
        <v>1500</v>
      </c>
      <c r="AK105" s="236">
        <v>1500</v>
      </c>
      <c r="AL105" s="236">
        <f t="shared" si="21"/>
        <v>100</v>
      </c>
    </row>
    <row r="106" spans="1:38" ht="47.25" x14ac:dyDescent="0.25">
      <c r="A106" s="132">
        <v>27</v>
      </c>
      <c r="B106" s="154" t="s">
        <v>768</v>
      </c>
      <c r="C106" s="154" t="s">
        <v>675</v>
      </c>
      <c r="D106" s="136"/>
      <c r="E106" s="137">
        <v>0</v>
      </c>
      <c r="F106" s="137">
        <v>506.42500000000001</v>
      </c>
      <c r="G106" s="135"/>
      <c r="H106" s="135"/>
      <c r="I106" s="135"/>
      <c r="J106" s="179">
        <f t="shared" si="27"/>
        <v>2228.2700000000004</v>
      </c>
      <c r="K106" s="138"/>
      <c r="L106" s="138"/>
      <c r="M106" s="138"/>
      <c r="N106" s="168">
        <v>4.4000000000000004</v>
      </c>
      <c r="O106" s="204">
        <f t="shared" si="14"/>
        <v>400</v>
      </c>
      <c r="P106" s="139">
        <f t="shared" si="19"/>
        <v>0</v>
      </c>
      <c r="Q106" s="140">
        <f t="shared" si="15"/>
        <v>0</v>
      </c>
      <c r="R106" s="141">
        <f t="shared" si="20"/>
        <v>0</v>
      </c>
      <c r="S106" s="139">
        <v>10</v>
      </c>
      <c r="T106" s="319">
        <v>400</v>
      </c>
      <c r="U106" s="260">
        <f t="shared" si="23"/>
        <v>222.82700000000006</v>
      </c>
      <c r="V106" s="196">
        <f t="shared" si="26"/>
        <v>0</v>
      </c>
      <c r="W106" s="319">
        <f t="shared" si="22"/>
        <v>222.82700000000006</v>
      </c>
      <c r="X106" s="260">
        <f t="shared" si="24"/>
        <v>1000</v>
      </c>
      <c r="Y106" s="236">
        <f t="shared" si="25"/>
        <v>0</v>
      </c>
      <c r="Z106" s="319">
        <v>1000</v>
      </c>
      <c r="AA106" s="319">
        <v>300</v>
      </c>
      <c r="AB106" s="319">
        <v>300</v>
      </c>
      <c r="AC106" s="323">
        <v>1000</v>
      </c>
      <c r="AD106" s="236">
        <v>1000</v>
      </c>
      <c r="AE106" s="317">
        <v>692</v>
      </c>
      <c r="AF106" s="236">
        <f t="shared" si="5"/>
        <v>69.2</v>
      </c>
      <c r="AG106" s="236">
        <v>1000</v>
      </c>
      <c r="AH106" s="317">
        <v>939</v>
      </c>
      <c r="AI106" s="236">
        <f t="shared" si="10"/>
        <v>93.9</v>
      </c>
      <c r="AJ106" s="236">
        <v>500</v>
      </c>
      <c r="AK106" s="236">
        <v>113</v>
      </c>
      <c r="AL106" s="236">
        <f t="shared" si="21"/>
        <v>22.6</v>
      </c>
    </row>
    <row r="107" spans="1:38" ht="47.25" x14ac:dyDescent="0.25">
      <c r="A107" s="132">
        <v>28</v>
      </c>
      <c r="B107" s="154" t="s">
        <v>769</v>
      </c>
      <c r="C107" s="154" t="s">
        <v>675</v>
      </c>
      <c r="D107" s="136"/>
      <c r="E107" s="137">
        <v>0</v>
      </c>
      <c r="F107" s="137">
        <v>61.677</v>
      </c>
      <c r="G107" s="135"/>
      <c r="H107" s="135"/>
      <c r="I107" s="135"/>
      <c r="J107" s="179">
        <f t="shared" si="27"/>
        <v>271.37880000000001</v>
      </c>
      <c r="K107" s="138"/>
      <c r="L107" s="138"/>
      <c r="M107" s="138"/>
      <c r="N107" s="168">
        <v>4.4000000000000004</v>
      </c>
      <c r="O107" s="204">
        <f t="shared" si="14"/>
        <v>700</v>
      </c>
      <c r="P107" s="139">
        <f t="shared" si="19"/>
        <v>0</v>
      </c>
      <c r="Q107" s="140">
        <f t="shared" si="15"/>
        <v>0</v>
      </c>
      <c r="R107" s="141">
        <f t="shared" si="20"/>
        <v>0</v>
      </c>
      <c r="S107" s="139">
        <v>10</v>
      </c>
      <c r="T107" s="319">
        <v>700</v>
      </c>
      <c r="U107" s="260">
        <f t="shared" si="23"/>
        <v>27.137879999999999</v>
      </c>
      <c r="V107" s="196">
        <f t="shared" si="26"/>
        <v>0</v>
      </c>
      <c r="W107" s="319">
        <f t="shared" si="22"/>
        <v>27.137879999999999</v>
      </c>
      <c r="X107" s="260">
        <f t="shared" si="24"/>
        <v>700</v>
      </c>
      <c r="Y107" s="236">
        <f t="shared" si="25"/>
        <v>0</v>
      </c>
      <c r="Z107" s="319">
        <v>700</v>
      </c>
      <c r="AA107" s="319">
        <v>700</v>
      </c>
      <c r="AB107" s="319">
        <v>700</v>
      </c>
      <c r="AC107" s="323">
        <v>700</v>
      </c>
      <c r="AD107" s="236">
        <v>1000</v>
      </c>
      <c r="AE107" s="317">
        <v>800</v>
      </c>
      <c r="AF107" s="236">
        <f t="shared" si="5"/>
        <v>80</v>
      </c>
      <c r="AG107" s="236">
        <v>1000</v>
      </c>
      <c r="AH107" s="317">
        <v>800</v>
      </c>
      <c r="AI107" s="236">
        <f t="shared" si="10"/>
        <v>80</v>
      </c>
      <c r="AJ107" s="236">
        <v>1000</v>
      </c>
      <c r="AK107" s="236">
        <v>700</v>
      </c>
      <c r="AL107" s="236">
        <f t="shared" si="21"/>
        <v>70</v>
      </c>
    </row>
    <row r="108" spans="1:38" ht="47.25" x14ac:dyDescent="0.25">
      <c r="A108" s="132">
        <v>29</v>
      </c>
      <c r="B108" s="154" t="s">
        <v>770</v>
      </c>
      <c r="C108" s="154" t="s">
        <v>675</v>
      </c>
      <c r="D108" s="136"/>
      <c r="E108" s="137">
        <v>0</v>
      </c>
      <c r="F108" s="137">
        <v>22.856000000000002</v>
      </c>
      <c r="G108" s="135"/>
      <c r="H108" s="135"/>
      <c r="I108" s="135"/>
      <c r="J108" s="179">
        <f t="shared" si="27"/>
        <v>100.56640000000002</v>
      </c>
      <c r="K108" s="138"/>
      <c r="L108" s="138"/>
      <c r="M108" s="138"/>
      <c r="N108" s="168">
        <v>4.4000000000000004</v>
      </c>
      <c r="O108" s="204">
        <f t="shared" si="14"/>
        <v>1200</v>
      </c>
      <c r="P108" s="139">
        <f t="shared" si="19"/>
        <v>0</v>
      </c>
      <c r="Q108" s="140">
        <f t="shared" si="15"/>
        <v>0</v>
      </c>
      <c r="R108" s="141">
        <f t="shared" si="20"/>
        <v>0</v>
      </c>
      <c r="S108" s="139">
        <v>10</v>
      </c>
      <c r="T108" s="319">
        <v>1200</v>
      </c>
      <c r="U108" s="260">
        <f t="shared" si="23"/>
        <v>10.056640000000002</v>
      </c>
      <c r="V108" s="196">
        <f t="shared" si="26"/>
        <v>0</v>
      </c>
      <c r="W108" s="319">
        <f t="shared" si="22"/>
        <v>10.056640000000002</v>
      </c>
      <c r="X108" s="260">
        <f t="shared" si="24"/>
        <v>1256</v>
      </c>
      <c r="Y108" s="236">
        <f t="shared" si="25"/>
        <v>0</v>
      </c>
      <c r="Z108" s="319">
        <v>1256</v>
      </c>
      <c r="AA108" s="319">
        <v>1500</v>
      </c>
      <c r="AB108" s="319">
        <v>2000</v>
      </c>
      <c r="AC108" s="323">
        <v>3000</v>
      </c>
      <c r="AD108" s="236">
        <v>1500</v>
      </c>
      <c r="AE108" s="317">
        <v>1000</v>
      </c>
      <c r="AF108" s="236">
        <f t="shared" si="5"/>
        <v>66.666666666666671</v>
      </c>
      <c r="AG108" s="236">
        <v>3000</v>
      </c>
      <c r="AH108" s="317">
        <v>300</v>
      </c>
      <c r="AI108" s="236">
        <f t="shared" si="10"/>
        <v>10</v>
      </c>
      <c r="AJ108" s="236">
        <v>2000</v>
      </c>
      <c r="AK108" s="236">
        <v>1150</v>
      </c>
      <c r="AL108" s="236">
        <f t="shared" si="21"/>
        <v>57.5</v>
      </c>
    </row>
    <row r="109" spans="1:38" ht="50.25" customHeight="1" x14ac:dyDescent="0.25">
      <c r="A109" s="132">
        <v>30</v>
      </c>
      <c r="B109" s="154" t="s">
        <v>771</v>
      </c>
      <c r="C109" s="154" t="s">
        <v>675</v>
      </c>
      <c r="D109" s="136"/>
      <c r="E109" s="137">
        <v>0</v>
      </c>
      <c r="F109" s="137">
        <v>131.18199999999999</v>
      </c>
      <c r="G109" s="135"/>
      <c r="H109" s="135"/>
      <c r="I109" s="135"/>
      <c r="J109" s="179">
        <f t="shared" si="27"/>
        <v>577.20079999999996</v>
      </c>
      <c r="K109" s="138"/>
      <c r="L109" s="138"/>
      <c r="M109" s="138"/>
      <c r="N109" s="168">
        <v>4.4000000000000004</v>
      </c>
      <c r="O109" s="204">
        <f t="shared" si="14"/>
        <v>2000</v>
      </c>
      <c r="P109" s="139">
        <f t="shared" si="19"/>
        <v>0</v>
      </c>
      <c r="Q109" s="140">
        <f t="shared" si="15"/>
        <v>0</v>
      </c>
      <c r="R109" s="141">
        <f t="shared" si="20"/>
        <v>0</v>
      </c>
      <c r="S109" s="139">
        <v>10</v>
      </c>
      <c r="T109" s="319">
        <v>2000</v>
      </c>
      <c r="U109" s="260">
        <f t="shared" si="23"/>
        <v>57.720079999999996</v>
      </c>
      <c r="V109" s="196">
        <f t="shared" si="26"/>
        <v>0</v>
      </c>
      <c r="W109" s="319">
        <f t="shared" si="22"/>
        <v>57.720079999999996</v>
      </c>
      <c r="X109" s="260">
        <f t="shared" si="24"/>
        <v>1256</v>
      </c>
      <c r="Y109" s="236">
        <f t="shared" si="25"/>
        <v>0</v>
      </c>
      <c r="Z109" s="319">
        <v>1256</v>
      </c>
      <c r="AA109" s="319">
        <v>1500</v>
      </c>
      <c r="AB109" s="319">
        <v>2500</v>
      </c>
      <c r="AC109" s="323">
        <v>4000</v>
      </c>
      <c r="AD109" s="236">
        <v>3000</v>
      </c>
      <c r="AE109" s="317">
        <v>1534</v>
      </c>
      <c r="AF109" s="236">
        <f t="shared" ref="AF109:AF118" si="28">AE109*100/AD109</f>
        <v>51.133333333333333</v>
      </c>
      <c r="AG109" s="236">
        <v>3000</v>
      </c>
      <c r="AH109" s="317">
        <v>3000</v>
      </c>
      <c r="AI109" s="236">
        <f t="shared" si="10"/>
        <v>100</v>
      </c>
      <c r="AJ109" s="236">
        <v>2000</v>
      </c>
      <c r="AK109" s="236">
        <v>2000</v>
      </c>
      <c r="AL109" s="236">
        <f t="shared" si="21"/>
        <v>100</v>
      </c>
    </row>
    <row r="110" spans="1:38" ht="47.25" x14ac:dyDescent="0.25">
      <c r="A110" s="132">
        <v>31</v>
      </c>
      <c r="B110" s="154" t="s">
        <v>113</v>
      </c>
      <c r="C110" s="154" t="s">
        <v>675</v>
      </c>
      <c r="D110" s="136"/>
      <c r="E110" s="137">
        <v>0</v>
      </c>
      <c r="F110" s="137">
        <v>2.86</v>
      </c>
      <c r="G110" s="135"/>
      <c r="H110" s="135"/>
      <c r="I110" s="135"/>
      <c r="J110" s="179">
        <f t="shared" si="27"/>
        <v>12.584</v>
      </c>
      <c r="K110" s="138"/>
      <c r="L110" s="138"/>
      <c r="M110" s="138"/>
      <c r="N110" s="168">
        <v>4.4000000000000004</v>
      </c>
      <c r="O110" s="204">
        <f t="shared" si="14"/>
        <v>300</v>
      </c>
      <c r="P110" s="139">
        <f t="shared" si="19"/>
        <v>0</v>
      </c>
      <c r="Q110" s="140">
        <f t="shared" si="15"/>
        <v>0</v>
      </c>
      <c r="R110" s="141">
        <f t="shared" si="20"/>
        <v>0</v>
      </c>
      <c r="S110" s="139">
        <v>10</v>
      </c>
      <c r="T110" s="319">
        <v>300</v>
      </c>
      <c r="U110" s="260">
        <f t="shared" si="23"/>
        <v>1.2584</v>
      </c>
      <c r="V110" s="196">
        <f t="shared" si="26"/>
        <v>0</v>
      </c>
      <c r="W110" s="319">
        <f t="shared" si="22"/>
        <v>1.2584</v>
      </c>
      <c r="X110" s="260">
        <f t="shared" si="24"/>
        <v>300</v>
      </c>
      <c r="Y110" s="236">
        <f t="shared" si="25"/>
        <v>0</v>
      </c>
      <c r="Z110" s="319">
        <v>300</v>
      </c>
      <c r="AA110" s="319">
        <v>500</v>
      </c>
      <c r="AB110" s="319">
        <v>1500</v>
      </c>
      <c r="AC110" s="323">
        <v>3000</v>
      </c>
      <c r="AD110" s="236">
        <v>1500</v>
      </c>
      <c r="AE110" s="317">
        <v>300</v>
      </c>
      <c r="AF110" s="236">
        <f t="shared" si="28"/>
        <v>20</v>
      </c>
      <c r="AG110" s="236">
        <v>3000</v>
      </c>
      <c r="AH110" s="317">
        <v>300</v>
      </c>
      <c r="AI110" s="236">
        <f t="shared" ref="AI110:AI118" si="29">AH110*100/AG110</f>
        <v>10</v>
      </c>
      <c r="AJ110" s="236">
        <v>2000</v>
      </c>
      <c r="AK110" s="236">
        <v>0</v>
      </c>
      <c r="AL110" s="236">
        <f t="shared" si="21"/>
        <v>0</v>
      </c>
    </row>
    <row r="111" spans="1:38" ht="47.25" customHeight="1" x14ac:dyDescent="0.25">
      <c r="A111" s="132">
        <v>32</v>
      </c>
      <c r="B111" s="154" t="s">
        <v>772</v>
      </c>
      <c r="C111" s="154" t="s">
        <v>675</v>
      </c>
      <c r="D111" s="136"/>
      <c r="E111" s="137">
        <v>0</v>
      </c>
      <c r="F111" s="137">
        <v>215.57499999999999</v>
      </c>
      <c r="G111" s="135"/>
      <c r="H111" s="135"/>
      <c r="I111" s="135"/>
      <c r="J111" s="179">
        <f t="shared" si="27"/>
        <v>948.53</v>
      </c>
      <c r="K111" s="138"/>
      <c r="L111" s="138"/>
      <c r="M111" s="138"/>
      <c r="N111" s="168">
        <v>4.4000000000000004</v>
      </c>
      <c r="O111" s="204">
        <f t="shared" si="14"/>
        <v>2000</v>
      </c>
      <c r="P111" s="139">
        <f t="shared" si="19"/>
        <v>0</v>
      </c>
      <c r="Q111" s="140">
        <f t="shared" si="15"/>
        <v>0</v>
      </c>
      <c r="R111" s="141">
        <f t="shared" si="20"/>
        <v>0</v>
      </c>
      <c r="S111" s="139">
        <v>10</v>
      </c>
      <c r="T111" s="319">
        <v>2000</v>
      </c>
      <c r="U111" s="260">
        <f t="shared" si="23"/>
        <v>94.852999999999994</v>
      </c>
      <c r="V111" s="196">
        <f t="shared" si="26"/>
        <v>0</v>
      </c>
      <c r="W111" s="319">
        <f t="shared" si="22"/>
        <v>94.852999999999994</v>
      </c>
      <c r="X111" s="260">
        <f t="shared" si="24"/>
        <v>1256</v>
      </c>
      <c r="Y111" s="236">
        <f t="shared" si="25"/>
        <v>0</v>
      </c>
      <c r="Z111" s="319">
        <v>1256</v>
      </c>
      <c r="AA111" s="319">
        <v>1600</v>
      </c>
      <c r="AB111" s="319">
        <v>3000</v>
      </c>
      <c r="AC111" s="323">
        <v>5000</v>
      </c>
      <c r="AD111" s="236">
        <v>5000</v>
      </c>
      <c r="AE111" s="317">
        <v>1000</v>
      </c>
      <c r="AF111" s="236">
        <f t="shared" si="28"/>
        <v>20</v>
      </c>
      <c r="AG111" s="236">
        <v>2000</v>
      </c>
      <c r="AH111" s="317">
        <v>2000</v>
      </c>
      <c r="AI111" s="236">
        <f t="shared" si="29"/>
        <v>100</v>
      </c>
      <c r="AJ111" s="236">
        <v>2000</v>
      </c>
      <c r="AK111" s="236">
        <v>2000</v>
      </c>
      <c r="AL111" s="236">
        <f t="shared" si="21"/>
        <v>100</v>
      </c>
    </row>
    <row r="112" spans="1:38" ht="47.25" x14ac:dyDescent="0.25">
      <c r="A112" s="132">
        <v>33</v>
      </c>
      <c r="B112" s="154" t="s">
        <v>773</v>
      </c>
      <c r="C112" s="154" t="s">
        <v>675</v>
      </c>
      <c r="D112" s="136"/>
      <c r="E112" s="137">
        <v>0</v>
      </c>
      <c r="F112" s="137">
        <v>102.8</v>
      </c>
      <c r="G112" s="135"/>
      <c r="H112" s="135"/>
      <c r="I112" s="135"/>
      <c r="J112" s="179">
        <f t="shared" si="27"/>
        <v>452.32000000000005</v>
      </c>
      <c r="K112" s="138"/>
      <c r="L112" s="138"/>
      <c r="M112" s="138"/>
      <c r="N112" s="168">
        <v>4.4000000000000004</v>
      </c>
      <c r="O112" s="204">
        <f t="shared" ref="O112:O162" si="30">Q112+T112</f>
        <v>100</v>
      </c>
      <c r="P112" s="139">
        <f t="shared" si="19"/>
        <v>0</v>
      </c>
      <c r="Q112" s="140">
        <f t="shared" ref="Q112:Q162" si="31">ROUNDDOWN(R112,0)</f>
        <v>0</v>
      </c>
      <c r="R112" s="141">
        <f t="shared" si="20"/>
        <v>0</v>
      </c>
      <c r="S112" s="139">
        <v>10</v>
      </c>
      <c r="T112" s="319">
        <v>100</v>
      </c>
      <c r="U112" s="260">
        <f t="shared" si="23"/>
        <v>45.232000000000006</v>
      </c>
      <c r="V112" s="196">
        <f t="shared" si="26"/>
        <v>0</v>
      </c>
      <c r="W112" s="319">
        <f t="shared" si="22"/>
        <v>45.232000000000006</v>
      </c>
      <c r="X112" s="260">
        <f t="shared" si="24"/>
        <v>100</v>
      </c>
      <c r="Y112" s="236">
        <f t="shared" si="25"/>
        <v>0</v>
      </c>
      <c r="Z112" s="319">
        <v>100</v>
      </c>
      <c r="AA112" s="319">
        <v>100</v>
      </c>
      <c r="AB112" s="319">
        <v>200</v>
      </c>
      <c r="AC112" s="323">
        <v>200</v>
      </c>
      <c r="AD112" s="236">
        <v>100</v>
      </c>
      <c r="AE112" s="317">
        <v>100</v>
      </c>
      <c r="AF112" s="236">
        <f t="shared" si="28"/>
        <v>100</v>
      </c>
      <c r="AG112" s="236">
        <v>100</v>
      </c>
      <c r="AH112" s="317">
        <v>0</v>
      </c>
      <c r="AI112" s="236">
        <f t="shared" si="29"/>
        <v>0</v>
      </c>
      <c r="AJ112" s="236">
        <v>200</v>
      </c>
      <c r="AK112" s="236">
        <v>100</v>
      </c>
      <c r="AL112" s="236">
        <f t="shared" si="21"/>
        <v>50</v>
      </c>
    </row>
    <row r="113" spans="1:38" ht="47.25" x14ac:dyDescent="0.25">
      <c r="A113" s="132">
        <v>34</v>
      </c>
      <c r="B113" s="154" t="s">
        <v>774</v>
      </c>
      <c r="C113" s="154" t="s">
        <v>675</v>
      </c>
      <c r="D113" s="136"/>
      <c r="E113" s="137">
        <v>0</v>
      </c>
      <c r="F113" s="137">
        <v>9.5060000000000002</v>
      </c>
      <c r="G113" s="135"/>
      <c r="H113" s="135"/>
      <c r="I113" s="135"/>
      <c r="J113" s="179">
        <f t="shared" si="27"/>
        <v>41.826400000000007</v>
      </c>
      <c r="K113" s="138"/>
      <c r="L113" s="138"/>
      <c r="M113" s="138"/>
      <c r="N113" s="168">
        <v>4.4000000000000004</v>
      </c>
      <c r="O113" s="204">
        <f t="shared" si="30"/>
        <v>500</v>
      </c>
      <c r="P113" s="139">
        <f t="shared" si="19"/>
        <v>0</v>
      </c>
      <c r="Q113" s="140">
        <f t="shared" si="31"/>
        <v>0</v>
      </c>
      <c r="R113" s="141">
        <f t="shared" si="20"/>
        <v>0</v>
      </c>
      <c r="S113" s="139">
        <v>10</v>
      </c>
      <c r="T113" s="319">
        <v>500</v>
      </c>
      <c r="U113" s="260">
        <f t="shared" si="23"/>
        <v>4.182640000000001</v>
      </c>
      <c r="V113" s="196">
        <f t="shared" si="26"/>
        <v>0</v>
      </c>
      <c r="W113" s="319">
        <f t="shared" si="22"/>
        <v>4.182640000000001</v>
      </c>
      <c r="X113" s="260">
        <f t="shared" si="24"/>
        <v>1000</v>
      </c>
      <c r="Y113" s="236">
        <f t="shared" si="25"/>
        <v>0</v>
      </c>
      <c r="Z113" s="319">
        <v>1000</v>
      </c>
      <c r="AA113" s="319">
        <v>400</v>
      </c>
      <c r="AB113" s="319">
        <v>800</v>
      </c>
      <c r="AC113" s="323">
        <v>1000</v>
      </c>
      <c r="AD113" s="236">
        <v>1000</v>
      </c>
      <c r="AE113" s="317">
        <v>250</v>
      </c>
      <c r="AF113" s="236">
        <f t="shared" si="28"/>
        <v>25</v>
      </c>
      <c r="AG113" s="236">
        <v>1000</v>
      </c>
      <c r="AH113" s="317">
        <v>500</v>
      </c>
      <c r="AI113" s="236">
        <f t="shared" si="29"/>
        <v>50</v>
      </c>
      <c r="AJ113" s="236">
        <v>500</v>
      </c>
      <c r="AK113" s="236">
        <v>500</v>
      </c>
      <c r="AL113" s="236">
        <f t="shared" si="21"/>
        <v>100</v>
      </c>
    </row>
    <row r="114" spans="1:38" ht="47.25" x14ac:dyDescent="0.25">
      <c r="A114" s="132">
        <v>35</v>
      </c>
      <c r="B114" s="154" t="s">
        <v>775</v>
      </c>
      <c r="C114" s="154" t="s">
        <v>675</v>
      </c>
      <c r="D114" s="136"/>
      <c r="E114" s="137">
        <v>0</v>
      </c>
      <c r="F114" s="137">
        <v>24.995000000000001</v>
      </c>
      <c r="G114" s="135"/>
      <c r="H114" s="135"/>
      <c r="I114" s="135"/>
      <c r="J114" s="179">
        <f t="shared" si="27"/>
        <v>109.97800000000001</v>
      </c>
      <c r="K114" s="138"/>
      <c r="L114" s="138"/>
      <c r="M114" s="138"/>
      <c r="N114" s="168">
        <v>4.4000000000000004</v>
      </c>
      <c r="O114" s="204">
        <f t="shared" si="30"/>
        <v>1500</v>
      </c>
      <c r="P114" s="139">
        <f t="shared" si="19"/>
        <v>0</v>
      </c>
      <c r="Q114" s="140">
        <f t="shared" si="31"/>
        <v>0</v>
      </c>
      <c r="R114" s="141">
        <f t="shared" si="20"/>
        <v>0</v>
      </c>
      <c r="S114" s="139">
        <v>10</v>
      </c>
      <c r="T114" s="319">
        <v>1500</v>
      </c>
      <c r="U114" s="260">
        <f t="shared" si="23"/>
        <v>10.997800000000002</v>
      </c>
      <c r="V114" s="196">
        <f t="shared" si="26"/>
        <v>0</v>
      </c>
      <c r="W114" s="319">
        <f t="shared" si="22"/>
        <v>10.997800000000002</v>
      </c>
      <c r="X114" s="260">
        <f t="shared" si="24"/>
        <v>1256</v>
      </c>
      <c r="Y114" s="236">
        <f t="shared" si="25"/>
        <v>0</v>
      </c>
      <c r="Z114" s="319">
        <v>1256</v>
      </c>
      <c r="AA114" s="319">
        <v>1200</v>
      </c>
      <c r="AB114" s="319">
        <v>1700</v>
      </c>
      <c r="AC114" s="323">
        <v>2000</v>
      </c>
      <c r="AD114" s="236">
        <v>2500</v>
      </c>
      <c r="AE114" s="317">
        <v>1000</v>
      </c>
      <c r="AF114" s="236">
        <f t="shared" si="28"/>
        <v>40</v>
      </c>
      <c r="AG114" s="236">
        <v>2000</v>
      </c>
      <c r="AH114" s="317">
        <v>2000</v>
      </c>
      <c r="AI114" s="236">
        <f t="shared" si="29"/>
        <v>100</v>
      </c>
      <c r="AJ114" s="236">
        <v>1500</v>
      </c>
      <c r="AK114" s="236">
        <v>1500</v>
      </c>
      <c r="AL114" s="236">
        <f t="shared" si="21"/>
        <v>100</v>
      </c>
    </row>
    <row r="115" spans="1:38" ht="47.25" x14ac:dyDescent="0.25">
      <c r="A115" s="132">
        <v>36</v>
      </c>
      <c r="B115" s="154" t="s">
        <v>776</v>
      </c>
      <c r="C115" s="154" t="s">
        <v>675</v>
      </c>
      <c r="D115" s="136"/>
      <c r="E115" s="137">
        <v>0</v>
      </c>
      <c r="F115" s="137">
        <v>48.475000000000001</v>
      </c>
      <c r="G115" s="135"/>
      <c r="H115" s="135"/>
      <c r="I115" s="135"/>
      <c r="J115" s="179">
        <f t="shared" si="27"/>
        <v>213.29000000000002</v>
      </c>
      <c r="K115" s="138"/>
      <c r="L115" s="138"/>
      <c r="M115" s="138"/>
      <c r="N115" s="168">
        <v>4.4000000000000004</v>
      </c>
      <c r="O115" s="204">
        <f t="shared" si="30"/>
        <v>300</v>
      </c>
      <c r="P115" s="139">
        <f t="shared" si="19"/>
        <v>0</v>
      </c>
      <c r="Q115" s="140">
        <f t="shared" si="31"/>
        <v>0</v>
      </c>
      <c r="R115" s="141">
        <f t="shared" si="20"/>
        <v>0</v>
      </c>
      <c r="S115" s="139">
        <v>10</v>
      </c>
      <c r="T115" s="319">
        <v>300</v>
      </c>
      <c r="U115" s="260">
        <f t="shared" si="23"/>
        <v>21.329000000000001</v>
      </c>
      <c r="V115" s="196">
        <f t="shared" si="26"/>
        <v>0</v>
      </c>
      <c r="W115" s="319">
        <f t="shared" si="22"/>
        <v>21.329000000000001</v>
      </c>
      <c r="X115" s="260">
        <f t="shared" si="24"/>
        <v>300</v>
      </c>
      <c r="Y115" s="236">
        <f t="shared" si="25"/>
        <v>0</v>
      </c>
      <c r="Z115" s="319">
        <v>300</v>
      </c>
      <c r="AA115" s="319">
        <v>250</v>
      </c>
      <c r="AB115" s="319">
        <v>300</v>
      </c>
      <c r="AC115" s="323">
        <v>300</v>
      </c>
      <c r="AD115" s="236">
        <v>500</v>
      </c>
      <c r="AE115" s="317">
        <v>400</v>
      </c>
      <c r="AF115" s="236">
        <f t="shared" si="28"/>
        <v>80</v>
      </c>
      <c r="AG115" s="236">
        <v>300</v>
      </c>
      <c r="AH115" s="317">
        <v>300</v>
      </c>
      <c r="AI115" s="236">
        <f t="shared" si="29"/>
        <v>100</v>
      </c>
      <c r="AJ115" s="236">
        <v>300</v>
      </c>
      <c r="AK115" s="236">
        <v>300</v>
      </c>
      <c r="AL115" s="236">
        <f t="shared" si="21"/>
        <v>100</v>
      </c>
    </row>
    <row r="116" spans="1:38" ht="46.5" customHeight="1" x14ac:dyDescent="0.25">
      <c r="A116" s="132">
        <v>37</v>
      </c>
      <c r="B116" s="154" t="s">
        <v>777</v>
      </c>
      <c r="C116" s="154" t="s">
        <v>675</v>
      </c>
      <c r="D116" s="136"/>
      <c r="E116" s="137">
        <v>0</v>
      </c>
      <c r="F116" s="137">
        <v>34.35</v>
      </c>
      <c r="G116" s="135"/>
      <c r="H116" s="135"/>
      <c r="I116" s="135"/>
      <c r="J116" s="179">
        <f t="shared" si="27"/>
        <v>151.14000000000001</v>
      </c>
      <c r="K116" s="138"/>
      <c r="L116" s="138"/>
      <c r="M116" s="138"/>
      <c r="N116" s="168">
        <v>4.4000000000000004</v>
      </c>
      <c r="O116" s="204">
        <f t="shared" si="30"/>
        <v>100</v>
      </c>
      <c r="P116" s="139">
        <f t="shared" si="19"/>
        <v>0</v>
      </c>
      <c r="Q116" s="140">
        <f t="shared" si="31"/>
        <v>0</v>
      </c>
      <c r="R116" s="141">
        <f t="shared" si="20"/>
        <v>0</v>
      </c>
      <c r="S116" s="139">
        <v>10</v>
      </c>
      <c r="T116" s="319">
        <v>100</v>
      </c>
      <c r="U116" s="260">
        <f t="shared" si="23"/>
        <v>15.114000000000001</v>
      </c>
      <c r="V116" s="196">
        <f t="shared" si="26"/>
        <v>0</v>
      </c>
      <c r="W116" s="319">
        <f t="shared" si="22"/>
        <v>15.114000000000001</v>
      </c>
      <c r="X116" s="260">
        <f t="shared" si="24"/>
        <v>100</v>
      </c>
      <c r="Y116" s="236">
        <f t="shared" si="25"/>
        <v>0</v>
      </c>
      <c r="Z116" s="319">
        <v>100</v>
      </c>
      <c r="AA116" s="319">
        <v>130</v>
      </c>
      <c r="AB116" s="319">
        <v>200</v>
      </c>
      <c r="AC116" s="323">
        <v>200</v>
      </c>
      <c r="AD116" s="236">
        <v>200</v>
      </c>
      <c r="AE116" s="317">
        <v>0</v>
      </c>
      <c r="AF116" s="236">
        <f t="shared" si="28"/>
        <v>0</v>
      </c>
      <c r="AG116" s="236">
        <v>0</v>
      </c>
      <c r="AH116" s="317">
        <v>0</v>
      </c>
      <c r="AI116" s="236"/>
      <c r="AJ116" s="236">
        <v>0</v>
      </c>
      <c r="AK116" s="236">
        <v>0</v>
      </c>
      <c r="AL116" s="236"/>
    </row>
    <row r="117" spans="1:38" ht="63" x14ac:dyDescent="0.25">
      <c r="A117" s="132">
        <v>38</v>
      </c>
      <c r="B117" s="154" t="s">
        <v>778</v>
      </c>
      <c r="C117" s="154" t="s">
        <v>675</v>
      </c>
      <c r="D117" s="136"/>
      <c r="E117" s="137">
        <v>0</v>
      </c>
      <c r="F117" s="137">
        <v>7.2</v>
      </c>
      <c r="G117" s="135"/>
      <c r="H117" s="135"/>
      <c r="I117" s="135"/>
      <c r="J117" s="179">
        <f t="shared" si="27"/>
        <v>31.680000000000003</v>
      </c>
      <c r="K117" s="138"/>
      <c r="L117" s="138"/>
      <c r="M117" s="138"/>
      <c r="N117" s="168">
        <v>4.4000000000000004</v>
      </c>
      <c r="O117" s="204">
        <f t="shared" si="30"/>
        <v>1000</v>
      </c>
      <c r="P117" s="139">
        <f t="shared" si="19"/>
        <v>0</v>
      </c>
      <c r="Q117" s="140">
        <f t="shared" si="31"/>
        <v>0</v>
      </c>
      <c r="R117" s="141">
        <f t="shared" si="20"/>
        <v>0</v>
      </c>
      <c r="S117" s="139">
        <v>10</v>
      </c>
      <c r="T117" s="319">
        <v>1000</v>
      </c>
      <c r="U117" s="260">
        <f t="shared" si="23"/>
        <v>3.1680000000000001</v>
      </c>
      <c r="V117" s="196">
        <f t="shared" si="26"/>
        <v>0</v>
      </c>
      <c r="W117" s="319">
        <f t="shared" si="22"/>
        <v>3.1680000000000001</v>
      </c>
      <c r="X117" s="260">
        <f t="shared" si="24"/>
        <v>1256</v>
      </c>
      <c r="Y117" s="236">
        <f t="shared" si="25"/>
        <v>0</v>
      </c>
      <c r="Z117" s="319">
        <v>1256</v>
      </c>
      <c r="AA117" s="319">
        <v>750</v>
      </c>
      <c r="AB117" s="319">
        <v>1262</v>
      </c>
      <c r="AC117" s="323">
        <v>2500</v>
      </c>
      <c r="AD117" s="236">
        <v>1500</v>
      </c>
      <c r="AE117" s="317">
        <v>1500</v>
      </c>
      <c r="AF117" s="236">
        <f t="shared" si="28"/>
        <v>100</v>
      </c>
      <c r="AG117" s="236">
        <v>2000</v>
      </c>
      <c r="AH117" s="317">
        <v>1000</v>
      </c>
      <c r="AI117" s="236">
        <f t="shared" si="29"/>
        <v>50</v>
      </c>
      <c r="AJ117" s="236">
        <v>1000</v>
      </c>
      <c r="AK117" s="236">
        <v>1000</v>
      </c>
      <c r="AL117" s="236">
        <f t="shared" si="21"/>
        <v>100</v>
      </c>
    </row>
    <row r="118" spans="1:38" ht="63" x14ac:dyDescent="0.25">
      <c r="A118" s="132">
        <v>39</v>
      </c>
      <c r="B118" s="154" t="s">
        <v>779</v>
      </c>
      <c r="C118" s="154" t="s">
        <v>675</v>
      </c>
      <c r="D118" s="136"/>
      <c r="E118" s="137">
        <v>0</v>
      </c>
      <c r="F118" s="137">
        <v>12</v>
      </c>
      <c r="G118" s="135"/>
      <c r="H118" s="135"/>
      <c r="I118" s="135"/>
      <c r="J118" s="179">
        <f t="shared" si="27"/>
        <v>52.800000000000004</v>
      </c>
      <c r="K118" s="138"/>
      <c r="L118" s="138"/>
      <c r="M118" s="138"/>
      <c r="N118" s="168">
        <v>4.4000000000000004</v>
      </c>
      <c r="O118" s="204">
        <f t="shared" si="30"/>
        <v>400</v>
      </c>
      <c r="P118" s="139">
        <f t="shared" si="19"/>
        <v>0</v>
      </c>
      <c r="Q118" s="140">
        <f t="shared" si="31"/>
        <v>0</v>
      </c>
      <c r="R118" s="141">
        <f t="shared" si="20"/>
        <v>0</v>
      </c>
      <c r="S118" s="139">
        <v>10</v>
      </c>
      <c r="T118" s="319">
        <v>400</v>
      </c>
      <c r="U118" s="260">
        <f t="shared" si="23"/>
        <v>5.28</v>
      </c>
      <c r="V118" s="196">
        <f t="shared" si="26"/>
        <v>0</v>
      </c>
      <c r="W118" s="319">
        <f t="shared" si="22"/>
        <v>5.28</v>
      </c>
      <c r="X118" s="260">
        <f t="shared" si="24"/>
        <v>800</v>
      </c>
      <c r="Y118" s="236">
        <f t="shared" si="25"/>
        <v>0</v>
      </c>
      <c r="Z118" s="319">
        <v>800</v>
      </c>
      <c r="AA118" s="319">
        <v>400</v>
      </c>
      <c r="AB118" s="319">
        <v>600</v>
      </c>
      <c r="AC118" s="323">
        <v>800</v>
      </c>
      <c r="AD118" s="236">
        <v>800</v>
      </c>
      <c r="AE118" s="317">
        <v>0</v>
      </c>
      <c r="AF118" s="236">
        <f t="shared" si="28"/>
        <v>0</v>
      </c>
      <c r="AG118" s="236">
        <v>800</v>
      </c>
      <c r="AH118" s="317">
        <v>100</v>
      </c>
      <c r="AI118" s="236">
        <f t="shared" si="29"/>
        <v>12.5</v>
      </c>
      <c r="AJ118" s="236">
        <v>500</v>
      </c>
      <c r="AK118" s="236">
        <v>500</v>
      </c>
      <c r="AL118" s="236">
        <f t="shared" si="21"/>
        <v>100</v>
      </c>
    </row>
    <row r="119" spans="1:38" hidden="1" x14ac:dyDescent="0.25">
      <c r="A119" s="132">
        <v>407</v>
      </c>
      <c r="B119" s="154" t="e">
        <f t="shared" ref="B119:B150" ca="1" si="32">INDIRECT(CONCATENATE($C$211,$D$211,"!$B",$A119 + 8))</f>
        <v>#REF!</v>
      </c>
      <c r="C119" s="154" t="e">
        <f t="shared" ref="C119:C150" ca="1" si="33">INDIRECT(CONCATENATE($C$211,$D$211,"!$C",$A119 + 8))</f>
        <v>#REF!</v>
      </c>
      <c r="D119" s="136"/>
      <c r="E119" s="137" t="e">
        <f t="shared" ref="E119:E150" ca="1" si="34">INDIRECT(CONCATENATE($C$211,$D$211,"!$Z",$A119 + 8))</f>
        <v>#REF!</v>
      </c>
      <c r="F119" s="137"/>
      <c r="G119" s="135"/>
      <c r="H119" s="135"/>
      <c r="I119" s="135" t="e">
        <f t="shared" ref="I119:I150" ca="1" si="35">INDIRECT(CONCATENATE($C$211,$D$211,"!$AD",$A119 + 8))</f>
        <v>#REF!</v>
      </c>
      <c r="J119" s="160"/>
      <c r="K119" s="138"/>
      <c r="L119" s="138"/>
      <c r="M119" s="138" t="e">
        <f t="shared" ref="M119:M150" ca="1" si="36">INDIRECT(CONCATENATE($C$211,$D$211,"!$V",$A119 + 8))</f>
        <v>#REF!</v>
      </c>
      <c r="N119" s="168"/>
      <c r="O119" s="140" t="e">
        <f t="shared" ca="1" si="30"/>
        <v>#REF!</v>
      </c>
      <c r="P119" s="139" t="e">
        <f t="shared" ref="P119:P149" ca="1" si="37">IF(I119&lt;33,0,18)</f>
        <v>#REF!</v>
      </c>
      <c r="Q119" s="140" t="e">
        <f t="shared" ca="1" si="31"/>
        <v>#REF!</v>
      </c>
      <c r="R119" s="141" t="e">
        <f t="shared" ref="R119:R149" ca="1" si="38">I119*P119/100</f>
        <v>#REF!</v>
      </c>
      <c r="S119" s="139">
        <f t="shared" ref="S119:S149" si="39">IF(J119&lt;33,0,18)</f>
        <v>0</v>
      </c>
      <c r="T119" s="140">
        <f t="shared" ref="T119:T149" si="40">ROUNDDOWN(N119*S119/100,0)</f>
        <v>0</v>
      </c>
      <c r="U119" s="140"/>
      <c r="V119" s="140"/>
      <c r="W119" s="140"/>
      <c r="X119" s="140"/>
      <c r="Y119" s="140"/>
      <c r="Z119" s="140"/>
      <c r="AA119" s="140"/>
      <c r="AB119" s="140"/>
      <c r="AC119" s="146"/>
      <c r="AD119" s="236"/>
      <c r="AE119" s="238"/>
      <c r="AF119" s="238"/>
      <c r="AG119" s="236"/>
      <c r="AH119" s="238"/>
      <c r="AI119" s="238"/>
      <c r="AJ119" s="236"/>
      <c r="AK119" s="238"/>
      <c r="AL119" s="238"/>
    </row>
    <row r="120" spans="1:38" hidden="1" x14ac:dyDescent="0.25">
      <c r="A120" s="132">
        <v>408</v>
      </c>
      <c r="B120" s="154" t="e">
        <f t="shared" ca="1" si="32"/>
        <v>#REF!</v>
      </c>
      <c r="C120" s="154" t="e">
        <f t="shared" ca="1" si="33"/>
        <v>#REF!</v>
      </c>
      <c r="D120" s="136"/>
      <c r="E120" s="137" t="e">
        <f t="shared" ca="1" si="34"/>
        <v>#REF!</v>
      </c>
      <c r="F120" s="137"/>
      <c r="G120" s="135"/>
      <c r="H120" s="135"/>
      <c r="I120" s="135" t="e">
        <f t="shared" ca="1" si="35"/>
        <v>#REF!</v>
      </c>
      <c r="J120" s="160"/>
      <c r="K120" s="138"/>
      <c r="L120" s="138"/>
      <c r="M120" s="138" t="e">
        <f t="shared" ca="1" si="36"/>
        <v>#REF!</v>
      </c>
      <c r="N120" s="168"/>
      <c r="O120" s="140" t="e">
        <f t="shared" ca="1" si="30"/>
        <v>#REF!</v>
      </c>
      <c r="P120" s="139" t="e">
        <f t="shared" ca="1" si="37"/>
        <v>#REF!</v>
      </c>
      <c r="Q120" s="140" t="e">
        <f t="shared" ca="1" si="31"/>
        <v>#REF!</v>
      </c>
      <c r="R120" s="141" t="e">
        <f t="shared" ca="1" si="38"/>
        <v>#REF!</v>
      </c>
      <c r="S120" s="139">
        <f t="shared" si="39"/>
        <v>0</v>
      </c>
      <c r="T120" s="140">
        <f t="shared" si="40"/>
        <v>0</v>
      </c>
      <c r="U120" s="140"/>
      <c r="V120" s="140"/>
      <c r="W120" s="140"/>
      <c r="X120" s="140"/>
      <c r="Y120" s="140"/>
      <c r="Z120" s="140"/>
      <c r="AA120" s="140"/>
      <c r="AB120" s="140"/>
      <c r="AC120" s="146"/>
      <c r="AD120" s="236"/>
      <c r="AE120" s="238"/>
      <c r="AF120" s="238"/>
      <c r="AG120" s="236"/>
      <c r="AH120" s="238"/>
      <c r="AI120" s="238"/>
      <c r="AJ120" s="236"/>
      <c r="AK120" s="238"/>
      <c r="AL120" s="238"/>
    </row>
    <row r="121" spans="1:38" hidden="1" x14ac:dyDescent="0.25">
      <c r="A121" s="132">
        <v>409</v>
      </c>
      <c r="B121" s="154" t="e">
        <f t="shared" ca="1" si="32"/>
        <v>#REF!</v>
      </c>
      <c r="C121" s="154" t="e">
        <f t="shared" ca="1" si="33"/>
        <v>#REF!</v>
      </c>
      <c r="D121" s="136"/>
      <c r="E121" s="137" t="e">
        <f t="shared" ca="1" si="34"/>
        <v>#REF!</v>
      </c>
      <c r="F121" s="137"/>
      <c r="G121" s="135"/>
      <c r="H121" s="135"/>
      <c r="I121" s="135" t="e">
        <f t="shared" ca="1" si="35"/>
        <v>#REF!</v>
      </c>
      <c r="J121" s="160"/>
      <c r="K121" s="138"/>
      <c r="L121" s="138"/>
      <c r="M121" s="138" t="e">
        <f t="shared" ca="1" si="36"/>
        <v>#REF!</v>
      </c>
      <c r="N121" s="168"/>
      <c r="O121" s="140" t="e">
        <f t="shared" ca="1" si="30"/>
        <v>#REF!</v>
      </c>
      <c r="P121" s="139" t="e">
        <f t="shared" ca="1" si="37"/>
        <v>#REF!</v>
      </c>
      <c r="Q121" s="140" t="e">
        <f t="shared" ca="1" si="31"/>
        <v>#REF!</v>
      </c>
      <c r="R121" s="141" t="e">
        <f t="shared" ca="1" si="38"/>
        <v>#REF!</v>
      </c>
      <c r="S121" s="139">
        <f t="shared" si="39"/>
        <v>0</v>
      </c>
      <c r="T121" s="140">
        <f t="shared" si="40"/>
        <v>0</v>
      </c>
      <c r="U121" s="140"/>
      <c r="V121" s="140"/>
      <c r="W121" s="140"/>
      <c r="X121" s="140"/>
      <c r="Y121" s="140"/>
      <c r="Z121" s="140"/>
      <c r="AA121" s="140"/>
      <c r="AB121" s="140"/>
      <c r="AC121" s="146"/>
      <c r="AD121" s="236"/>
      <c r="AE121" s="238"/>
      <c r="AF121" s="238"/>
      <c r="AG121" s="236"/>
      <c r="AH121" s="238"/>
      <c r="AI121" s="238"/>
      <c r="AJ121" s="236"/>
      <c r="AK121" s="238"/>
      <c r="AL121" s="238"/>
    </row>
    <row r="122" spans="1:38" hidden="1" x14ac:dyDescent="0.25">
      <c r="A122" s="132">
        <v>410</v>
      </c>
      <c r="B122" s="154" t="e">
        <f t="shared" ca="1" si="32"/>
        <v>#REF!</v>
      </c>
      <c r="C122" s="154" t="e">
        <f t="shared" ca="1" si="33"/>
        <v>#REF!</v>
      </c>
      <c r="D122" s="136"/>
      <c r="E122" s="137" t="e">
        <f t="shared" ca="1" si="34"/>
        <v>#REF!</v>
      </c>
      <c r="F122" s="137"/>
      <c r="G122" s="135"/>
      <c r="H122" s="135"/>
      <c r="I122" s="135" t="e">
        <f t="shared" ca="1" si="35"/>
        <v>#REF!</v>
      </c>
      <c r="J122" s="160"/>
      <c r="K122" s="138"/>
      <c r="L122" s="138"/>
      <c r="M122" s="138" t="e">
        <f t="shared" ca="1" si="36"/>
        <v>#REF!</v>
      </c>
      <c r="N122" s="168"/>
      <c r="O122" s="140" t="e">
        <f t="shared" ca="1" si="30"/>
        <v>#REF!</v>
      </c>
      <c r="P122" s="139" t="e">
        <f t="shared" ca="1" si="37"/>
        <v>#REF!</v>
      </c>
      <c r="Q122" s="140" t="e">
        <f t="shared" ca="1" si="31"/>
        <v>#REF!</v>
      </c>
      <c r="R122" s="141" t="e">
        <f t="shared" ca="1" si="38"/>
        <v>#REF!</v>
      </c>
      <c r="S122" s="139">
        <f t="shared" si="39"/>
        <v>0</v>
      </c>
      <c r="T122" s="140">
        <f t="shared" si="40"/>
        <v>0</v>
      </c>
      <c r="U122" s="140"/>
      <c r="V122" s="140"/>
      <c r="W122" s="140"/>
      <c r="X122" s="140"/>
      <c r="Y122" s="140"/>
      <c r="Z122" s="140"/>
      <c r="AA122" s="140"/>
      <c r="AB122" s="140"/>
      <c r="AC122" s="146"/>
      <c r="AD122" s="236"/>
      <c r="AE122" s="238"/>
      <c r="AF122" s="238"/>
      <c r="AG122" s="236"/>
      <c r="AH122" s="238"/>
      <c r="AI122" s="238"/>
      <c r="AJ122" s="236"/>
      <c r="AK122" s="238"/>
      <c r="AL122" s="238"/>
    </row>
    <row r="123" spans="1:38" hidden="1" x14ac:dyDescent="0.25">
      <c r="A123" s="132">
        <v>411</v>
      </c>
      <c r="B123" s="154" t="e">
        <f t="shared" ca="1" si="32"/>
        <v>#REF!</v>
      </c>
      <c r="C123" s="154" t="e">
        <f t="shared" ca="1" si="33"/>
        <v>#REF!</v>
      </c>
      <c r="D123" s="136"/>
      <c r="E123" s="137" t="e">
        <f t="shared" ca="1" si="34"/>
        <v>#REF!</v>
      </c>
      <c r="F123" s="137"/>
      <c r="G123" s="135"/>
      <c r="H123" s="135"/>
      <c r="I123" s="135" t="e">
        <f t="shared" ca="1" si="35"/>
        <v>#REF!</v>
      </c>
      <c r="J123" s="160"/>
      <c r="K123" s="138"/>
      <c r="L123" s="138"/>
      <c r="M123" s="138" t="e">
        <f t="shared" ca="1" si="36"/>
        <v>#REF!</v>
      </c>
      <c r="N123" s="168"/>
      <c r="O123" s="140" t="e">
        <f t="shared" ca="1" si="30"/>
        <v>#REF!</v>
      </c>
      <c r="P123" s="139" t="e">
        <f t="shared" ca="1" si="37"/>
        <v>#REF!</v>
      </c>
      <c r="Q123" s="140" t="e">
        <f t="shared" ca="1" si="31"/>
        <v>#REF!</v>
      </c>
      <c r="R123" s="141" t="e">
        <f t="shared" ca="1" si="38"/>
        <v>#REF!</v>
      </c>
      <c r="S123" s="139">
        <f t="shared" si="39"/>
        <v>0</v>
      </c>
      <c r="T123" s="140">
        <f t="shared" si="40"/>
        <v>0</v>
      </c>
      <c r="U123" s="140"/>
      <c r="V123" s="140"/>
      <c r="W123" s="140"/>
      <c r="X123" s="140"/>
      <c r="Y123" s="140"/>
      <c r="Z123" s="140"/>
      <c r="AA123" s="140"/>
      <c r="AB123" s="140"/>
      <c r="AC123" s="146"/>
      <c r="AD123" s="236"/>
      <c r="AE123" s="238"/>
      <c r="AF123" s="238"/>
      <c r="AG123" s="236"/>
      <c r="AH123" s="238"/>
      <c r="AI123" s="238"/>
      <c r="AJ123" s="236"/>
      <c r="AK123" s="238"/>
      <c r="AL123" s="238"/>
    </row>
    <row r="124" spans="1:38" hidden="1" x14ac:dyDescent="0.25">
      <c r="A124" s="132">
        <v>412</v>
      </c>
      <c r="B124" s="154" t="e">
        <f t="shared" ca="1" si="32"/>
        <v>#REF!</v>
      </c>
      <c r="C124" s="154" t="e">
        <f t="shared" ca="1" si="33"/>
        <v>#REF!</v>
      </c>
      <c r="D124" s="136"/>
      <c r="E124" s="137" t="e">
        <f t="shared" ca="1" si="34"/>
        <v>#REF!</v>
      </c>
      <c r="F124" s="137"/>
      <c r="G124" s="135"/>
      <c r="H124" s="135"/>
      <c r="I124" s="135" t="e">
        <f t="shared" ca="1" si="35"/>
        <v>#REF!</v>
      </c>
      <c r="J124" s="160"/>
      <c r="K124" s="138"/>
      <c r="L124" s="138"/>
      <c r="M124" s="138" t="e">
        <f t="shared" ca="1" si="36"/>
        <v>#REF!</v>
      </c>
      <c r="N124" s="168"/>
      <c r="O124" s="140" t="e">
        <f t="shared" ca="1" si="30"/>
        <v>#REF!</v>
      </c>
      <c r="P124" s="139" t="e">
        <f t="shared" ca="1" si="37"/>
        <v>#REF!</v>
      </c>
      <c r="Q124" s="140" t="e">
        <f t="shared" ca="1" si="31"/>
        <v>#REF!</v>
      </c>
      <c r="R124" s="141" t="e">
        <f t="shared" ca="1" si="38"/>
        <v>#REF!</v>
      </c>
      <c r="S124" s="139">
        <f t="shared" si="39"/>
        <v>0</v>
      </c>
      <c r="T124" s="140">
        <f t="shared" si="40"/>
        <v>0</v>
      </c>
      <c r="U124" s="140"/>
      <c r="V124" s="140"/>
      <c r="W124" s="140"/>
      <c r="X124" s="140"/>
      <c r="Y124" s="140"/>
      <c r="Z124" s="140"/>
      <c r="AA124" s="140"/>
      <c r="AB124" s="140"/>
      <c r="AC124" s="146"/>
      <c r="AD124" s="236"/>
      <c r="AE124" s="238"/>
      <c r="AF124" s="238"/>
      <c r="AG124" s="236"/>
      <c r="AH124" s="238"/>
      <c r="AI124" s="238"/>
      <c r="AJ124" s="236"/>
      <c r="AK124" s="238"/>
      <c r="AL124" s="238"/>
    </row>
    <row r="125" spans="1:38" hidden="1" x14ac:dyDescent="0.25">
      <c r="A125" s="132">
        <v>413</v>
      </c>
      <c r="B125" s="154" t="e">
        <f t="shared" ca="1" si="32"/>
        <v>#REF!</v>
      </c>
      <c r="C125" s="154" t="e">
        <f t="shared" ca="1" si="33"/>
        <v>#REF!</v>
      </c>
      <c r="D125" s="136"/>
      <c r="E125" s="137" t="e">
        <f t="shared" ca="1" si="34"/>
        <v>#REF!</v>
      </c>
      <c r="F125" s="137"/>
      <c r="G125" s="135"/>
      <c r="H125" s="135"/>
      <c r="I125" s="135" t="e">
        <f t="shared" ca="1" si="35"/>
        <v>#REF!</v>
      </c>
      <c r="J125" s="160"/>
      <c r="K125" s="138"/>
      <c r="L125" s="138"/>
      <c r="M125" s="138" t="e">
        <f t="shared" ca="1" si="36"/>
        <v>#REF!</v>
      </c>
      <c r="N125" s="168"/>
      <c r="O125" s="140" t="e">
        <f t="shared" ca="1" si="30"/>
        <v>#REF!</v>
      </c>
      <c r="P125" s="139" t="e">
        <f t="shared" ca="1" si="37"/>
        <v>#REF!</v>
      </c>
      <c r="Q125" s="140" t="e">
        <f t="shared" ca="1" si="31"/>
        <v>#REF!</v>
      </c>
      <c r="R125" s="141" t="e">
        <f t="shared" ca="1" si="38"/>
        <v>#REF!</v>
      </c>
      <c r="S125" s="139">
        <f t="shared" si="39"/>
        <v>0</v>
      </c>
      <c r="T125" s="140">
        <f t="shared" si="40"/>
        <v>0</v>
      </c>
      <c r="U125" s="140"/>
      <c r="V125" s="140"/>
      <c r="W125" s="140"/>
      <c r="X125" s="140"/>
      <c r="Y125" s="140"/>
      <c r="Z125" s="140"/>
      <c r="AA125" s="140"/>
      <c r="AB125" s="140"/>
      <c r="AC125" s="146"/>
      <c r="AD125" s="236"/>
      <c r="AE125" s="238"/>
      <c r="AF125" s="238"/>
      <c r="AG125" s="236"/>
      <c r="AH125" s="238"/>
      <c r="AI125" s="238"/>
      <c r="AJ125" s="236"/>
      <c r="AK125" s="238"/>
      <c r="AL125" s="238"/>
    </row>
    <row r="126" spans="1:38" hidden="1" x14ac:dyDescent="0.25">
      <c r="A126" s="132">
        <v>414</v>
      </c>
      <c r="B126" s="154" t="e">
        <f t="shared" ca="1" si="32"/>
        <v>#REF!</v>
      </c>
      <c r="C126" s="154" t="e">
        <f t="shared" ca="1" si="33"/>
        <v>#REF!</v>
      </c>
      <c r="D126" s="136"/>
      <c r="E126" s="137" t="e">
        <f t="shared" ca="1" si="34"/>
        <v>#REF!</v>
      </c>
      <c r="F126" s="137"/>
      <c r="G126" s="135"/>
      <c r="H126" s="135"/>
      <c r="I126" s="135" t="e">
        <f t="shared" ca="1" si="35"/>
        <v>#REF!</v>
      </c>
      <c r="J126" s="160"/>
      <c r="K126" s="138"/>
      <c r="L126" s="138"/>
      <c r="M126" s="138" t="e">
        <f t="shared" ca="1" si="36"/>
        <v>#REF!</v>
      </c>
      <c r="N126" s="168"/>
      <c r="O126" s="140" t="e">
        <f t="shared" ca="1" si="30"/>
        <v>#REF!</v>
      </c>
      <c r="P126" s="139" t="e">
        <f t="shared" ca="1" si="37"/>
        <v>#REF!</v>
      </c>
      <c r="Q126" s="140" t="e">
        <f t="shared" ca="1" si="31"/>
        <v>#REF!</v>
      </c>
      <c r="R126" s="141" t="e">
        <f t="shared" ca="1" si="38"/>
        <v>#REF!</v>
      </c>
      <c r="S126" s="139">
        <f t="shared" si="39"/>
        <v>0</v>
      </c>
      <c r="T126" s="140">
        <f t="shared" si="40"/>
        <v>0</v>
      </c>
      <c r="U126" s="140"/>
      <c r="V126" s="140"/>
      <c r="W126" s="140"/>
      <c r="X126" s="140"/>
      <c r="Y126" s="140"/>
      <c r="Z126" s="140"/>
      <c r="AA126" s="140"/>
      <c r="AB126" s="140"/>
      <c r="AC126" s="146"/>
      <c r="AD126" s="236"/>
      <c r="AE126" s="238"/>
      <c r="AF126" s="238"/>
      <c r="AG126" s="236"/>
      <c r="AH126" s="238"/>
      <c r="AI126" s="238"/>
      <c r="AJ126" s="236"/>
      <c r="AK126" s="238"/>
      <c r="AL126" s="238"/>
    </row>
    <row r="127" spans="1:38" hidden="1" x14ac:dyDescent="0.25">
      <c r="A127" s="132">
        <v>415</v>
      </c>
      <c r="B127" s="154" t="e">
        <f t="shared" ca="1" si="32"/>
        <v>#REF!</v>
      </c>
      <c r="C127" s="154" t="e">
        <f t="shared" ca="1" si="33"/>
        <v>#REF!</v>
      </c>
      <c r="D127" s="136"/>
      <c r="E127" s="137" t="e">
        <f t="shared" ca="1" si="34"/>
        <v>#REF!</v>
      </c>
      <c r="F127" s="137"/>
      <c r="G127" s="135"/>
      <c r="H127" s="135"/>
      <c r="I127" s="135" t="e">
        <f t="shared" ca="1" si="35"/>
        <v>#REF!</v>
      </c>
      <c r="J127" s="160"/>
      <c r="K127" s="138"/>
      <c r="L127" s="138"/>
      <c r="M127" s="138" t="e">
        <f t="shared" ca="1" si="36"/>
        <v>#REF!</v>
      </c>
      <c r="N127" s="168"/>
      <c r="O127" s="140" t="e">
        <f t="shared" ca="1" si="30"/>
        <v>#REF!</v>
      </c>
      <c r="P127" s="139" t="e">
        <f t="shared" ca="1" si="37"/>
        <v>#REF!</v>
      </c>
      <c r="Q127" s="140" t="e">
        <f t="shared" ca="1" si="31"/>
        <v>#REF!</v>
      </c>
      <c r="R127" s="141" t="e">
        <f t="shared" ca="1" si="38"/>
        <v>#REF!</v>
      </c>
      <c r="S127" s="139">
        <f t="shared" si="39"/>
        <v>0</v>
      </c>
      <c r="T127" s="140">
        <f t="shared" si="40"/>
        <v>0</v>
      </c>
      <c r="U127" s="140"/>
      <c r="V127" s="140"/>
      <c r="W127" s="140"/>
      <c r="X127" s="140"/>
      <c r="Y127" s="140"/>
      <c r="Z127" s="140"/>
      <c r="AA127" s="140"/>
      <c r="AB127" s="140"/>
      <c r="AC127" s="146"/>
      <c r="AD127" s="236"/>
      <c r="AE127" s="238"/>
      <c r="AF127" s="238"/>
      <c r="AG127" s="236"/>
      <c r="AH127" s="238"/>
      <c r="AI127" s="238"/>
      <c r="AJ127" s="236"/>
      <c r="AK127" s="238"/>
      <c r="AL127" s="238"/>
    </row>
    <row r="128" spans="1:38" hidden="1" x14ac:dyDescent="0.25">
      <c r="A128" s="132">
        <v>416</v>
      </c>
      <c r="B128" s="154" t="e">
        <f t="shared" ca="1" si="32"/>
        <v>#REF!</v>
      </c>
      <c r="C128" s="154" t="e">
        <f t="shared" ca="1" si="33"/>
        <v>#REF!</v>
      </c>
      <c r="D128" s="136"/>
      <c r="E128" s="137" t="e">
        <f t="shared" ca="1" si="34"/>
        <v>#REF!</v>
      </c>
      <c r="F128" s="137"/>
      <c r="G128" s="135"/>
      <c r="H128" s="135"/>
      <c r="I128" s="135" t="e">
        <f t="shared" ca="1" si="35"/>
        <v>#REF!</v>
      </c>
      <c r="J128" s="160"/>
      <c r="K128" s="138"/>
      <c r="L128" s="138"/>
      <c r="M128" s="138" t="e">
        <f t="shared" ca="1" si="36"/>
        <v>#REF!</v>
      </c>
      <c r="N128" s="168"/>
      <c r="O128" s="140" t="e">
        <f t="shared" ca="1" si="30"/>
        <v>#REF!</v>
      </c>
      <c r="P128" s="139" t="e">
        <f t="shared" ca="1" si="37"/>
        <v>#REF!</v>
      </c>
      <c r="Q128" s="140" t="e">
        <f t="shared" ca="1" si="31"/>
        <v>#REF!</v>
      </c>
      <c r="R128" s="141" t="e">
        <f t="shared" ca="1" si="38"/>
        <v>#REF!</v>
      </c>
      <c r="S128" s="139">
        <f t="shared" si="39"/>
        <v>0</v>
      </c>
      <c r="T128" s="140">
        <f t="shared" si="40"/>
        <v>0</v>
      </c>
      <c r="U128" s="140"/>
      <c r="V128" s="140"/>
      <c r="W128" s="140"/>
      <c r="X128" s="140"/>
      <c r="Y128" s="140"/>
      <c r="Z128" s="140"/>
      <c r="AA128" s="140"/>
      <c r="AB128" s="140"/>
      <c r="AC128" s="146"/>
      <c r="AD128" s="236"/>
      <c r="AE128" s="238"/>
      <c r="AF128" s="238"/>
      <c r="AG128" s="236"/>
      <c r="AH128" s="238"/>
      <c r="AI128" s="238"/>
      <c r="AJ128" s="236"/>
      <c r="AK128" s="238"/>
      <c r="AL128" s="238"/>
    </row>
    <row r="129" spans="1:38" hidden="1" x14ac:dyDescent="0.25">
      <c r="A129" s="132">
        <v>417</v>
      </c>
      <c r="B129" s="154" t="e">
        <f t="shared" ca="1" si="32"/>
        <v>#REF!</v>
      </c>
      <c r="C129" s="154" t="e">
        <f t="shared" ca="1" si="33"/>
        <v>#REF!</v>
      </c>
      <c r="D129" s="136"/>
      <c r="E129" s="137" t="e">
        <f t="shared" ca="1" si="34"/>
        <v>#REF!</v>
      </c>
      <c r="F129" s="137"/>
      <c r="G129" s="135"/>
      <c r="H129" s="135"/>
      <c r="I129" s="135" t="e">
        <f t="shared" ca="1" si="35"/>
        <v>#REF!</v>
      </c>
      <c r="J129" s="160"/>
      <c r="K129" s="138"/>
      <c r="L129" s="138"/>
      <c r="M129" s="138" t="e">
        <f t="shared" ca="1" si="36"/>
        <v>#REF!</v>
      </c>
      <c r="N129" s="168"/>
      <c r="O129" s="140" t="e">
        <f t="shared" ca="1" si="30"/>
        <v>#REF!</v>
      </c>
      <c r="P129" s="139" t="e">
        <f t="shared" ca="1" si="37"/>
        <v>#REF!</v>
      </c>
      <c r="Q129" s="140" t="e">
        <f t="shared" ca="1" si="31"/>
        <v>#REF!</v>
      </c>
      <c r="R129" s="141" t="e">
        <f t="shared" ca="1" si="38"/>
        <v>#REF!</v>
      </c>
      <c r="S129" s="139">
        <f t="shared" si="39"/>
        <v>0</v>
      </c>
      <c r="T129" s="140">
        <f t="shared" si="40"/>
        <v>0</v>
      </c>
      <c r="U129" s="140"/>
      <c r="V129" s="140"/>
      <c r="W129" s="140"/>
      <c r="X129" s="140"/>
      <c r="Y129" s="140"/>
      <c r="Z129" s="140"/>
      <c r="AA129" s="140"/>
      <c r="AB129" s="140"/>
      <c r="AC129" s="146"/>
      <c r="AD129" s="236"/>
      <c r="AE129" s="238"/>
      <c r="AF129" s="238"/>
      <c r="AG129" s="236"/>
      <c r="AH129" s="238"/>
      <c r="AI129" s="238"/>
      <c r="AJ129" s="236"/>
      <c r="AK129" s="238"/>
      <c r="AL129" s="238"/>
    </row>
    <row r="130" spans="1:38" hidden="1" x14ac:dyDescent="0.25">
      <c r="A130" s="132">
        <v>418</v>
      </c>
      <c r="B130" s="154" t="e">
        <f t="shared" ca="1" si="32"/>
        <v>#REF!</v>
      </c>
      <c r="C130" s="154" t="e">
        <f t="shared" ca="1" si="33"/>
        <v>#REF!</v>
      </c>
      <c r="D130" s="136"/>
      <c r="E130" s="137" t="e">
        <f t="shared" ca="1" si="34"/>
        <v>#REF!</v>
      </c>
      <c r="F130" s="137"/>
      <c r="G130" s="135"/>
      <c r="H130" s="135"/>
      <c r="I130" s="135" t="e">
        <f t="shared" ca="1" si="35"/>
        <v>#REF!</v>
      </c>
      <c r="J130" s="160"/>
      <c r="K130" s="138"/>
      <c r="L130" s="138"/>
      <c r="M130" s="138" t="e">
        <f t="shared" ca="1" si="36"/>
        <v>#REF!</v>
      </c>
      <c r="N130" s="168"/>
      <c r="O130" s="140" t="e">
        <f t="shared" ca="1" si="30"/>
        <v>#REF!</v>
      </c>
      <c r="P130" s="139" t="e">
        <f t="shared" ca="1" si="37"/>
        <v>#REF!</v>
      </c>
      <c r="Q130" s="140" t="e">
        <f t="shared" ca="1" si="31"/>
        <v>#REF!</v>
      </c>
      <c r="R130" s="141" t="e">
        <f t="shared" ca="1" si="38"/>
        <v>#REF!</v>
      </c>
      <c r="S130" s="139">
        <f t="shared" si="39"/>
        <v>0</v>
      </c>
      <c r="T130" s="140">
        <f t="shared" si="40"/>
        <v>0</v>
      </c>
      <c r="U130" s="140"/>
      <c r="V130" s="140"/>
      <c r="W130" s="140"/>
      <c r="X130" s="140"/>
      <c r="Y130" s="140"/>
      <c r="Z130" s="140"/>
      <c r="AA130" s="140"/>
      <c r="AB130" s="140"/>
      <c r="AC130" s="146"/>
      <c r="AD130" s="236"/>
      <c r="AE130" s="238"/>
      <c r="AF130" s="238"/>
      <c r="AG130" s="236"/>
      <c r="AH130" s="238"/>
      <c r="AI130" s="238"/>
      <c r="AJ130" s="236"/>
      <c r="AK130" s="238"/>
      <c r="AL130" s="238"/>
    </row>
    <row r="131" spans="1:38" hidden="1" x14ac:dyDescent="0.25">
      <c r="A131" s="132">
        <v>419</v>
      </c>
      <c r="B131" s="154" t="e">
        <f t="shared" ca="1" si="32"/>
        <v>#REF!</v>
      </c>
      <c r="C131" s="154" t="e">
        <f t="shared" ca="1" si="33"/>
        <v>#REF!</v>
      </c>
      <c r="D131" s="136"/>
      <c r="E131" s="137" t="e">
        <f t="shared" ca="1" si="34"/>
        <v>#REF!</v>
      </c>
      <c r="F131" s="137"/>
      <c r="G131" s="135"/>
      <c r="H131" s="135"/>
      <c r="I131" s="135" t="e">
        <f t="shared" ca="1" si="35"/>
        <v>#REF!</v>
      </c>
      <c r="J131" s="160"/>
      <c r="K131" s="138"/>
      <c r="L131" s="138"/>
      <c r="M131" s="138" t="e">
        <f t="shared" ca="1" si="36"/>
        <v>#REF!</v>
      </c>
      <c r="N131" s="168"/>
      <c r="O131" s="140" t="e">
        <f t="shared" ca="1" si="30"/>
        <v>#REF!</v>
      </c>
      <c r="P131" s="139" t="e">
        <f t="shared" ca="1" si="37"/>
        <v>#REF!</v>
      </c>
      <c r="Q131" s="140" t="e">
        <f t="shared" ca="1" si="31"/>
        <v>#REF!</v>
      </c>
      <c r="R131" s="141" t="e">
        <f t="shared" ca="1" si="38"/>
        <v>#REF!</v>
      </c>
      <c r="S131" s="139">
        <f t="shared" si="39"/>
        <v>0</v>
      </c>
      <c r="T131" s="140">
        <f t="shared" si="40"/>
        <v>0</v>
      </c>
      <c r="U131" s="140"/>
      <c r="V131" s="140"/>
      <c r="W131" s="140"/>
      <c r="X131" s="140"/>
      <c r="Y131" s="140"/>
      <c r="Z131" s="140"/>
      <c r="AA131" s="140"/>
      <c r="AB131" s="140"/>
      <c r="AC131" s="146"/>
      <c r="AD131" s="236"/>
      <c r="AE131" s="238"/>
      <c r="AF131" s="238"/>
      <c r="AG131" s="236"/>
      <c r="AH131" s="238"/>
      <c r="AI131" s="238"/>
      <c r="AJ131" s="236"/>
      <c r="AK131" s="238"/>
      <c r="AL131" s="238"/>
    </row>
    <row r="132" spans="1:38" hidden="1" x14ac:dyDescent="0.25">
      <c r="A132" s="132">
        <v>420</v>
      </c>
      <c r="B132" s="154" t="e">
        <f t="shared" ca="1" si="32"/>
        <v>#REF!</v>
      </c>
      <c r="C132" s="154" t="e">
        <f t="shared" ca="1" si="33"/>
        <v>#REF!</v>
      </c>
      <c r="D132" s="136"/>
      <c r="E132" s="137" t="e">
        <f t="shared" ca="1" si="34"/>
        <v>#REF!</v>
      </c>
      <c r="F132" s="137"/>
      <c r="G132" s="135"/>
      <c r="H132" s="135"/>
      <c r="I132" s="135" t="e">
        <f t="shared" ca="1" si="35"/>
        <v>#REF!</v>
      </c>
      <c r="J132" s="160"/>
      <c r="K132" s="138"/>
      <c r="L132" s="138"/>
      <c r="M132" s="138" t="e">
        <f t="shared" ca="1" si="36"/>
        <v>#REF!</v>
      </c>
      <c r="N132" s="168"/>
      <c r="O132" s="140" t="e">
        <f t="shared" ca="1" si="30"/>
        <v>#REF!</v>
      </c>
      <c r="P132" s="139" t="e">
        <f t="shared" ca="1" si="37"/>
        <v>#REF!</v>
      </c>
      <c r="Q132" s="140" t="e">
        <f t="shared" ca="1" si="31"/>
        <v>#REF!</v>
      </c>
      <c r="R132" s="141" t="e">
        <f t="shared" ca="1" si="38"/>
        <v>#REF!</v>
      </c>
      <c r="S132" s="139">
        <f t="shared" si="39"/>
        <v>0</v>
      </c>
      <c r="T132" s="140">
        <f t="shared" si="40"/>
        <v>0</v>
      </c>
      <c r="U132" s="140"/>
      <c r="V132" s="140"/>
      <c r="W132" s="140"/>
      <c r="X132" s="140"/>
      <c r="Y132" s="140"/>
      <c r="Z132" s="140"/>
      <c r="AA132" s="140"/>
      <c r="AB132" s="140"/>
      <c r="AC132" s="146"/>
      <c r="AD132" s="236"/>
      <c r="AE132" s="238"/>
      <c r="AF132" s="238"/>
      <c r="AG132" s="236"/>
      <c r="AH132" s="238"/>
      <c r="AI132" s="238"/>
      <c r="AJ132" s="236"/>
      <c r="AK132" s="238"/>
      <c r="AL132" s="238"/>
    </row>
    <row r="133" spans="1:38" hidden="1" x14ac:dyDescent="0.25">
      <c r="A133" s="132">
        <v>421</v>
      </c>
      <c r="B133" s="154" t="e">
        <f t="shared" ca="1" si="32"/>
        <v>#REF!</v>
      </c>
      <c r="C133" s="154" t="e">
        <f t="shared" ca="1" si="33"/>
        <v>#REF!</v>
      </c>
      <c r="D133" s="136"/>
      <c r="E133" s="137" t="e">
        <f t="shared" ca="1" si="34"/>
        <v>#REF!</v>
      </c>
      <c r="F133" s="137"/>
      <c r="G133" s="135"/>
      <c r="H133" s="135"/>
      <c r="I133" s="135" t="e">
        <f t="shared" ca="1" si="35"/>
        <v>#REF!</v>
      </c>
      <c r="J133" s="160"/>
      <c r="K133" s="138"/>
      <c r="L133" s="138"/>
      <c r="M133" s="138" t="e">
        <f t="shared" ca="1" si="36"/>
        <v>#REF!</v>
      </c>
      <c r="N133" s="168"/>
      <c r="O133" s="140" t="e">
        <f t="shared" ca="1" si="30"/>
        <v>#REF!</v>
      </c>
      <c r="P133" s="139" t="e">
        <f t="shared" ca="1" si="37"/>
        <v>#REF!</v>
      </c>
      <c r="Q133" s="140" t="e">
        <f t="shared" ca="1" si="31"/>
        <v>#REF!</v>
      </c>
      <c r="R133" s="141" t="e">
        <f t="shared" ca="1" si="38"/>
        <v>#REF!</v>
      </c>
      <c r="S133" s="139">
        <f t="shared" si="39"/>
        <v>0</v>
      </c>
      <c r="T133" s="140">
        <f t="shared" si="40"/>
        <v>0</v>
      </c>
      <c r="U133" s="140"/>
      <c r="V133" s="140"/>
      <c r="W133" s="140"/>
      <c r="X133" s="140"/>
      <c r="Y133" s="140"/>
      <c r="Z133" s="140"/>
      <c r="AA133" s="140"/>
      <c r="AB133" s="140"/>
      <c r="AC133" s="146"/>
      <c r="AD133" s="236"/>
      <c r="AE133" s="238"/>
      <c r="AF133" s="238"/>
      <c r="AG133" s="236"/>
      <c r="AH133" s="238"/>
      <c r="AI133" s="238"/>
      <c r="AJ133" s="236"/>
      <c r="AK133" s="238"/>
      <c r="AL133" s="238"/>
    </row>
    <row r="134" spans="1:38" hidden="1" x14ac:dyDescent="0.25">
      <c r="A134" s="132">
        <v>422</v>
      </c>
      <c r="B134" s="154" t="e">
        <f t="shared" ca="1" si="32"/>
        <v>#REF!</v>
      </c>
      <c r="C134" s="154" t="e">
        <f t="shared" ca="1" si="33"/>
        <v>#REF!</v>
      </c>
      <c r="D134" s="136"/>
      <c r="E134" s="137" t="e">
        <f t="shared" ca="1" si="34"/>
        <v>#REF!</v>
      </c>
      <c r="F134" s="137"/>
      <c r="G134" s="135"/>
      <c r="H134" s="135"/>
      <c r="I134" s="135" t="e">
        <f t="shared" ca="1" si="35"/>
        <v>#REF!</v>
      </c>
      <c r="J134" s="160"/>
      <c r="K134" s="138"/>
      <c r="L134" s="138"/>
      <c r="M134" s="138" t="e">
        <f t="shared" ca="1" si="36"/>
        <v>#REF!</v>
      </c>
      <c r="N134" s="168"/>
      <c r="O134" s="140" t="e">
        <f t="shared" ca="1" si="30"/>
        <v>#REF!</v>
      </c>
      <c r="P134" s="139" t="e">
        <f t="shared" ca="1" si="37"/>
        <v>#REF!</v>
      </c>
      <c r="Q134" s="140" t="e">
        <f t="shared" ca="1" si="31"/>
        <v>#REF!</v>
      </c>
      <c r="R134" s="141" t="e">
        <f t="shared" ca="1" si="38"/>
        <v>#REF!</v>
      </c>
      <c r="S134" s="139">
        <f t="shared" si="39"/>
        <v>0</v>
      </c>
      <c r="T134" s="140">
        <f t="shared" si="40"/>
        <v>0</v>
      </c>
      <c r="U134" s="140"/>
      <c r="V134" s="140"/>
      <c r="W134" s="140"/>
      <c r="X134" s="140"/>
      <c r="Y134" s="140"/>
      <c r="Z134" s="140"/>
      <c r="AA134" s="140"/>
      <c r="AB134" s="140"/>
      <c r="AC134" s="146"/>
      <c r="AD134" s="236"/>
      <c r="AE134" s="238"/>
      <c r="AF134" s="238"/>
      <c r="AG134" s="236"/>
      <c r="AH134" s="238"/>
      <c r="AI134" s="238"/>
      <c r="AJ134" s="236"/>
      <c r="AK134" s="238"/>
      <c r="AL134" s="238"/>
    </row>
    <row r="135" spans="1:38" hidden="1" x14ac:dyDescent="0.25">
      <c r="A135" s="132">
        <v>423</v>
      </c>
      <c r="B135" s="154" t="e">
        <f t="shared" ca="1" si="32"/>
        <v>#REF!</v>
      </c>
      <c r="C135" s="154" t="e">
        <f t="shared" ca="1" si="33"/>
        <v>#REF!</v>
      </c>
      <c r="D135" s="136"/>
      <c r="E135" s="137" t="e">
        <f t="shared" ca="1" si="34"/>
        <v>#REF!</v>
      </c>
      <c r="F135" s="137"/>
      <c r="G135" s="135"/>
      <c r="H135" s="135"/>
      <c r="I135" s="135" t="e">
        <f t="shared" ca="1" si="35"/>
        <v>#REF!</v>
      </c>
      <c r="J135" s="160"/>
      <c r="K135" s="138"/>
      <c r="L135" s="138"/>
      <c r="M135" s="138" t="e">
        <f t="shared" ca="1" si="36"/>
        <v>#REF!</v>
      </c>
      <c r="N135" s="168"/>
      <c r="O135" s="140" t="e">
        <f t="shared" ca="1" si="30"/>
        <v>#REF!</v>
      </c>
      <c r="P135" s="139" t="e">
        <f t="shared" ca="1" si="37"/>
        <v>#REF!</v>
      </c>
      <c r="Q135" s="140" t="e">
        <f t="shared" ca="1" si="31"/>
        <v>#REF!</v>
      </c>
      <c r="R135" s="141" t="e">
        <f t="shared" ca="1" si="38"/>
        <v>#REF!</v>
      </c>
      <c r="S135" s="139">
        <f t="shared" si="39"/>
        <v>0</v>
      </c>
      <c r="T135" s="140">
        <f t="shared" si="40"/>
        <v>0</v>
      </c>
      <c r="U135" s="140"/>
      <c r="V135" s="140"/>
      <c r="W135" s="140"/>
      <c r="X135" s="140"/>
      <c r="Y135" s="140"/>
      <c r="Z135" s="140"/>
      <c r="AA135" s="140"/>
      <c r="AB135" s="140"/>
      <c r="AC135" s="146"/>
      <c r="AD135" s="236"/>
      <c r="AE135" s="238"/>
      <c r="AF135" s="238"/>
      <c r="AG135" s="236"/>
      <c r="AH135" s="238"/>
      <c r="AI135" s="238"/>
      <c r="AJ135" s="236"/>
      <c r="AK135" s="238"/>
      <c r="AL135" s="238"/>
    </row>
    <row r="136" spans="1:38" hidden="1" x14ac:dyDescent="0.25">
      <c r="A136" s="132">
        <v>424</v>
      </c>
      <c r="B136" s="154" t="e">
        <f t="shared" ca="1" si="32"/>
        <v>#REF!</v>
      </c>
      <c r="C136" s="154" t="e">
        <f t="shared" ca="1" si="33"/>
        <v>#REF!</v>
      </c>
      <c r="D136" s="136"/>
      <c r="E136" s="137" t="e">
        <f t="shared" ca="1" si="34"/>
        <v>#REF!</v>
      </c>
      <c r="F136" s="137"/>
      <c r="G136" s="135"/>
      <c r="H136" s="135"/>
      <c r="I136" s="135" t="e">
        <f t="shared" ca="1" si="35"/>
        <v>#REF!</v>
      </c>
      <c r="J136" s="160"/>
      <c r="K136" s="138"/>
      <c r="L136" s="138"/>
      <c r="M136" s="138" t="e">
        <f t="shared" ca="1" si="36"/>
        <v>#REF!</v>
      </c>
      <c r="N136" s="168"/>
      <c r="O136" s="140" t="e">
        <f t="shared" ca="1" si="30"/>
        <v>#REF!</v>
      </c>
      <c r="P136" s="139" t="e">
        <f t="shared" ca="1" si="37"/>
        <v>#REF!</v>
      </c>
      <c r="Q136" s="140" t="e">
        <f t="shared" ca="1" si="31"/>
        <v>#REF!</v>
      </c>
      <c r="R136" s="141" t="e">
        <f t="shared" ca="1" si="38"/>
        <v>#REF!</v>
      </c>
      <c r="S136" s="139">
        <f t="shared" si="39"/>
        <v>0</v>
      </c>
      <c r="T136" s="140">
        <f t="shared" si="40"/>
        <v>0</v>
      </c>
      <c r="U136" s="140"/>
      <c r="V136" s="140"/>
      <c r="W136" s="140"/>
      <c r="X136" s="140"/>
      <c r="Y136" s="140"/>
      <c r="Z136" s="140"/>
      <c r="AA136" s="140"/>
      <c r="AB136" s="140"/>
      <c r="AC136" s="146"/>
      <c r="AD136" s="236"/>
      <c r="AE136" s="238"/>
      <c r="AF136" s="238"/>
      <c r="AG136" s="236"/>
      <c r="AH136" s="238"/>
      <c r="AI136" s="238"/>
      <c r="AJ136" s="236"/>
      <c r="AK136" s="238"/>
      <c r="AL136" s="238"/>
    </row>
    <row r="137" spans="1:38" hidden="1" x14ac:dyDescent="0.25">
      <c r="A137" s="132">
        <v>425</v>
      </c>
      <c r="B137" s="154" t="e">
        <f t="shared" ca="1" si="32"/>
        <v>#REF!</v>
      </c>
      <c r="C137" s="154" t="e">
        <f t="shared" ca="1" si="33"/>
        <v>#REF!</v>
      </c>
      <c r="D137" s="136"/>
      <c r="E137" s="137" t="e">
        <f t="shared" ca="1" si="34"/>
        <v>#REF!</v>
      </c>
      <c r="F137" s="137"/>
      <c r="G137" s="135"/>
      <c r="H137" s="135"/>
      <c r="I137" s="135" t="e">
        <f t="shared" ca="1" si="35"/>
        <v>#REF!</v>
      </c>
      <c r="J137" s="160"/>
      <c r="K137" s="138"/>
      <c r="L137" s="138"/>
      <c r="M137" s="138" t="e">
        <f t="shared" ca="1" si="36"/>
        <v>#REF!</v>
      </c>
      <c r="N137" s="168"/>
      <c r="O137" s="140" t="e">
        <f t="shared" ca="1" si="30"/>
        <v>#REF!</v>
      </c>
      <c r="P137" s="139" t="e">
        <f t="shared" ca="1" si="37"/>
        <v>#REF!</v>
      </c>
      <c r="Q137" s="140" t="e">
        <f t="shared" ca="1" si="31"/>
        <v>#REF!</v>
      </c>
      <c r="R137" s="141" t="e">
        <f t="shared" ca="1" si="38"/>
        <v>#REF!</v>
      </c>
      <c r="S137" s="139">
        <f t="shared" si="39"/>
        <v>0</v>
      </c>
      <c r="T137" s="140">
        <f t="shared" si="40"/>
        <v>0</v>
      </c>
      <c r="U137" s="140"/>
      <c r="V137" s="140"/>
      <c r="W137" s="140"/>
      <c r="X137" s="140"/>
      <c r="Y137" s="140"/>
      <c r="Z137" s="140"/>
      <c r="AA137" s="140"/>
      <c r="AB137" s="140"/>
      <c r="AC137" s="146"/>
      <c r="AD137" s="236"/>
      <c r="AE137" s="238"/>
      <c r="AF137" s="238"/>
      <c r="AG137" s="236"/>
      <c r="AH137" s="238"/>
      <c r="AI137" s="238"/>
      <c r="AJ137" s="236"/>
      <c r="AK137" s="238"/>
      <c r="AL137" s="238"/>
    </row>
    <row r="138" spans="1:38" hidden="1" x14ac:dyDescent="0.25">
      <c r="A138" s="132">
        <v>426</v>
      </c>
      <c r="B138" s="154" t="e">
        <f t="shared" ca="1" si="32"/>
        <v>#REF!</v>
      </c>
      <c r="C138" s="154" t="e">
        <f t="shared" ca="1" si="33"/>
        <v>#REF!</v>
      </c>
      <c r="D138" s="136"/>
      <c r="E138" s="137" t="e">
        <f t="shared" ca="1" si="34"/>
        <v>#REF!</v>
      </c>
      <c r="F138" s="137"/>
      <c r="G138" s="135"/>
      <c r="H138" s="135"/>
      <c r="I138" s="135" t="e">
        <f t="shared" ca="1" si="35"/>
        <v>#REF!</v>
      </c>
      <c r="J138" s="160"/>
      <c r="K138" s="138"/>
      <c r="L138" s="138"/>
      <c r="M138" s="138" t="e">
        <f t="shared" ca="1" si="36"/>
        <v>#REF!</v>
      </c>
      <c r="N138" s="168"/>
      <c r="O138" s="140" t="e">
        <f t="shared" ca="1" si="30"/>
        <v>#REF!</v>
      </c>
      <c r="P138" s="139" t="e">
        <f t="shared" ca="1" si="37"/>
        <v>#REF!</v>
      </c>
      <c r="Q138" s="140" t="e">
        <f t="shared" ca="1" si="31"/>
        <v>#REF!</v>
      </c>
      <c r="R138" s="141" t="e">
        <f t="shared" ca="1" si="38"/>
        <v>#REF!</v>
      </c>
      <c r="S138" s="139">
        <f t="shared" si="39"/>
        <v>0</v>
      </c>
      <c r="T138" s="140">
        <f t="shared" si="40"/>
        <v>0</v>
      </c>
      <c r="U138" s="140"/>
      <c r="V138" s="140"/>
      <c r="W138" s="140"/>
      <c r="X138" s="140"/>
      <c r="Y138" s="140"/>
      <c r="Z138" s="140"/>
      <c r="AA138" s="140"/>
      <c r="AB138" s="140"/>
      <c r="AC138" s="146"/>
      <c r="AD138" s="236"/>
      <c r="AE138" s="238"/>
      <c r="AF138" s="238"/>
      <c r="AG138" s="236"/>
      <c r="AH138" s="238"/>
      <c r="AI138" s="238"/>
      <c r="AJ138" s="236"/>
      <c r="AK138" s="238"/>
      <c r="AL138" s="238"/>
    </row>
    <row r="139" spans="1:38" hidden="1" x14ac:dyDescent="0.25">
      <c r="A139" s="132">
        <v>427</v>
      </c>
      <c r="B139" s="154" t="e">
        <f t="shared" ca="1" si="32"/>
        <v>#REF!</v>
      </c>
      <c r="C139" s="154" t="e">
        <f t="shared" ca="1" si="33"/>
        <v>#REF!</v>
      </c>
      <c r="D139" s="136"/>
      <c r="E139" s="137" t="e">
        <f t="shared" ca="1" si="34"/>
        <v>#REF!</v>
      </c>
      <c r="F139" s="137"/>
      <c r="G139" s="135"/>
      <c r="H139" s="135"/>
      <c r="I139" s="135" t="e">
        <f t="shared" ca="1" si="35"/>
        <v>#REF!</v>
      </c>
      <c r="J139" s="160"/>
      <c r="K139" s="138"/>
      <c r="L139" s="138"/>
      <c r="M139" s="138" t="e">
        <f t="shared" ca="1" si="36"/>
        <v>#REF!</v>
      </c>
      <c r="N139" s="168"/>
      <c r="O139" s="140" t="e">
        <f t="shared" ca="1" si="30"/>
        <v>#REF!</v>
      </c>
      <c r="P139" s="139" t="e">
        <f t="shared" ca="1" si="37"/>
        <v>#REF!</v>
      </c>
      <c r="Q139" s="140" t="e">
        <f t="shared" ca="1" si="31"/>
        <v>#REF!</v>
      </c>
      <c r="R139" s="141" t="e">
        <f t="shared" ca="1" si="38"/>
        <v>#REF!</v>
      </c>
      <c r="S139" s="139">
        <f t="shared" si="39"/>
        <v>0</v>
      </c>
      <c r="T139" s="140">
        <f t="shared" si="40"/>
        <v>0</v>
      </c>
      <c r="U139" s="140"/>
      <c r="V139" s="140"/>
      <c r="W139" s="140"/>
      <c r="X139" s="140"/>
      <c r="Y139" s="140"/>
      <c r="Z139" s="140"/>
      <c r="AA139" s="140"/>
      <c r="AB139" s="140"/>
      <c r="AC139" s="146"/>
      <c r="AD139" s="236"/>
      <c r="AE139" s="238"/>
      <c r="AF139" s="238"/>
      <c r="AG139" s="236"/>
      <c r="AH139" s="238"/>
      <c r="AI139" s="238"/>
      <c r="AJ139" s="236"/>
      <c r="AK139" s="238"/>
      <c r="AL139" s="238"/>
    </row>
    <row r="140" spans="1:38" hidden="1" x14ac:dyDescent="0.25">
      <c r="A140" s="132">
        <v>428</v>
      </c>
      <c r="B140" s="154" t="e">
        <f t="shared" ca="1" si="32"/>
        <v>#REF!</v>
      </c>
      <c r="C140" s="154" t="e">
        <f t="shared" ca="1" si="33"/>
        <v>#REF!</v>
      </c>
      <c r="D140" s="136"/>
      <c r="E140" s="137" t="e">
        <f t="shared" ca="1" si="34"/>
        <v>#REF!</v>
      </c>
      <c r="F140" s="137"/>
      <c r="G140" s="135"/>
      <c r="H140" s="135"/>
      <c r="I140" s="135" t="e">
        <f t="shared" ca="1" si="35"/>
        <v>#REF!</v>
      </c>
      <c r="J140" s="160"/>
      <c r="K140" s="138"/>
      <c r="L140" s="138"/>
      <c r="M140" s="138" t="e">
        <f t="shared" ca="1" si="36"/>
        <v>#REF!</v>
      </c>
      <c r="N140" s="168"/>
      <c r="O140" s="140" t="e">
        <f t="shared" ca="1" si="30"/>
        <v>#REF!</v>
      </c>
      <c r="P140" s="139" t="e">
        <f t="shared" ca="1" si="37"/>
        <v>#REF!</v>
      </c>
      <c r="Q140" s="140" t="e">
        <f t="shared" ca="1" si="31"/>
        <v>#REF!</v>
      </c>
      <c r="R140" s="141" t="e">
        <f t="shared" ca="1" si="38"/>
        <v>#REF!</v>
      </c>
      <c r="S140" s="139">
        <f t="shared" si="39"/>
        <v>0</v>
      </c>
      <c r="T140" s="140">
        <f t="shared" si="40"/>
        <v>0</v>
      </c>
      <c r="U140" s="140"/>
      <c r="V140" s="140"/>
      <c r="W140" s="140"/>
      <c r="X140" s="140"/>
      <c r="Y140" s="140"/>
      <c r="Z140" s="140"/>
      <c r="AA140" s="140"/>
      <c r="AB140" s="140"/>
      <c r="AC140" s="146"/>
      <c r="AD140" s="236"/>
      <c r="AE140" s="238"/>
      <c r="AF140" s="238"/>
      <c r="AG140" s="236"/>
      <c r="AH140" s="238"/>
      <c r="AI140" s="238"/>
      <c r="AJ140" s="236"/>
      <c r="AK140" s="238"/>
      <c r="AL140" s="238"/>
    </row>
    <row r="141" spans="1:38" hidden="1" x14ac:dyDescent="0.25">
      <c r="A141" s="132">
        <v>429</v>
      </c>
      <c r="B141" s="154" t="e">
        <f t="shared" ca="1" si="32"/>
        <v>#REF!</v>
      </c>
      <c r="C141" s="154" t="e">
        <f t="shared" ca="1" si="33"/>
        <v>#REF!</v>
      </c>
      <c r="D141" s="136"/>
      <c r="E141" s="137" t="e">
        <f t="shared" ca="1" si="34"/>
        <v>#REF!</v>
      </c>
      <c r="F141" s="137"/>
      <c r="G141" s="135"/>
      <c r="H141" s="135"/>
      <c r="I141" s="135" t="e">
        <f t="shared" ca="1" si="35"/>
        <v>#REF!</v>
      </c>
      <c r="J141" s="160"/>
      <c r="K141" s="138"/>
      <c r="L141" s="138"/>
      <c r="M141" s="138" t="e">
        <f t="shared" ca="1" si="36"/>
        <v>#REF!</v>
      </c>
      <c r="N141" s="168"/>
      <c r="O141" s="140" t="e">
        <f t="shared" ca="1" si="30"/>
        <v>#REF!</v>
      </c>
      <c r="P141" s="139" t="e">
        <f t="shared" ca="1" si="37"/>
        <v>#REF!</v>
      </c>
      <c r="Q141" s="140" t="e">
        <f t="shared" ca="1" si="31"/>
        <v>#REF!</v>
      </c>
      <c r="R141" s="141" t="e">
        <f t="shared" ca="1" si="38"/>
        <v>#REF!</v>
      </c>
      <c r="S141" s="139">
        <f t="shared" si="39"/>
        <v>0</v>
      </c>
      <c r="T141" s="140">
        <f t="shared" si="40"/>
        <v>0</v>
      </c>
      <c r="U141" s="140"/>
      <c r="V141" s="140"/>
      <c r="W141" s="140"/>
      <c r="X141" s="140"/>
      <c r="Y141" s="140"/>
      <c r="Z141" s="140"/>
      <c r="AA141" s="140"/>
      <c r="AB141" s="140"/>
      <c r="AC141" s="146"/>
      <c r="AD141" s="236"/>
      <c r="AE141" s="238"/>
      <c r="AF141" s="238"/>
      <c r="AG141" s="236"/>
      <c r="AH141" s="238"/>
      <c r="AI141" s="238"/>
      <c r="AJ141" s="236"/>
      <c r="AK141" s="238"/>
      <c r="AL141" s="238"/>
    </row>
    <row r="142" spans="1:38" hidden="1" x14ac:dyDescent="0.25">
      <c r="A142" s="132">
        <v>430</v>
      </c>
      <c r="B142" s="154" t="e">
        <f t="shared" ca="1" si="32"/>
        <v>#REF!</v>
      </c>
      <c r="C142" s="154" t="e">
        <f t="shared" ca="1" si="33"/>
        <v>#REF!</v>
      </c>
      <c r="D142" s="136"/>
      <c r="E142" s="137" t="e">
        <f t="shared" ca="1" si="34"/>
        <v>#REF!</v>
      </c>
      <c r="F142" s="137"/>
      <c r="G142" s="135"/>
      <c r="H142" s="135"/>
      <c r="I142" s="135" t="e">
        <f t="shared" ca="1" si="35"/>
        <v>#REF!</v>
      </c>
      <c r="J142" s="160"/>
      <c r="K142" s="138"/>
      <c r="L142" s="138"/>
      <c r="M142" s="138" t="e">
        <f t="shared" ca="1" si="36"/>
        <v>#REF!</v>
      </c>
      <c r="N142" s="168"/>
      <c r="O142" s="140" t="e">
        <f t="shared" ca="1" si="30"/>
        <v>#REF!</v>
      </c>
      <c r="P142" s="139" t="e">
        <f t="shared" ca="1" si="37"/>
        <v>#REF!</v>
      </c>
      <c r="Q142" s="140" t="e">
        <f t="shared" ca="1" si="31"/>
        <v>#REF!</v>
      </c>
      <c r="R142" s="141" t="e">
        <f t="shared" ca="1" si="38"/>
        <v>#REF!</v>
      </c>
      <c r="S142" s="139">
        <f t="shared" si="39"/>
        <v>0</v>
      </c>
      <c r="T142" s="140">
        <f t="shared" si="40"/>
        <v>0</v>
      </c>
      <c r="U142" s="140"/>
      <c r="V142" s="140"/>
      <c r="W142" s="140"/>
      <c r="X142" s="140"/>
      <c r="Y142" s="140"/>
      <c r="Z142" s="140"/>
      <c r="AA142" s="140"/>
      <c r="AB142" s="140"/>
      <c r="AC142" s="146"/>
      <c r="AD142" s="236"/>
      <c r="AE142" s="238"/>
      <c r="AF142" s="238"/>
      <c r="AG142" s="236"/>
      <c r="AH142" s="238"/>
      <c r="AI142" s="238"/>
      <c r="AJ142" s="236"/>
      <c r="AK142" s="238"/>
      <c r="AL142" s="238"/>
    </row>
    <row r="143" spans="1:38" hidden="1" x14ac:dyDescent="0.25">
      <c r="A143" s="132">
        <v>431</v>
      </c>
      <c r="B143" s="154" t="e">
        <f t="shared" ca="1" si="32"/>
        <v>#REF!</v>
      </c>
      <c r="C143" s="154" t="e">
        <f t="shared" ca="1" si="33"/>
        <v>#REF!</v>
      </c>
      <c r="D143" s="136"/>
      <c r="E143" s="137" t="e">
        <f t="shared" ca="1" si="34"/>
        <v>#REF!</v>
      </c>
      <c r="F143" s="137"/>
      <c r="G143" s="135"/>
      <c r="H143" s="135"/>
      <c r="I143" s="135" t="e">
        <f t="shared" ca="1" si="35"/>
        <v>#REF!</v>
      </c>
      <c r="J143" s="160"/>
      <c r="K143" s="138"/>
      <c r="L143" s="138"/>
      <c r="M143" s="138" t="e">
        <f t="shared" ca="1" si="36"/>
        <v>#REF!</v>
      </c>
      <c r="N143" s="168"/>
      <c r="O143" s="140" t="e">
        <f t="shared" ca="1" si="30"/>
        <v>#REF!</v>
      </c>
      <c r="P143" s="139" t="e">
        <f t="shared" ca="1" si="37"/>
        <v>#REF!</v>
      </c>
      <c r="Q143" s="140" t="e">
        <f t="shared" ca="1" si="31"/>
        <v>#REF!</v>
      </c>
      <c r="R143" s="141" t="e">
        <f t="shared" ca="1" si="38"/>
        <v>#REF!</v>
      </c>
      <c r="S143" s="139">
        <f t="shared" si="39"/>
        <v>0</v>
      </c>
      <c r="T143" s="140">
        <f t="shared" si="40"/>
        <v>0</v>
      </c>
      <c r="U143" s="140"/>
      <c r="V143" s="140"/>
      <c r="W143" s="140"/>
      <c r="X143" s="140"/>
      <c r="Y143" s="140"/>
      <c r="Z143" s="140"/>
      <c r="AA143" s="140"/>
      <c r="AB143" s="140"/>
      <c r="AC143" s="146"/>
      <c r="AD143" s="236"/>
      <c r="AE143" s="238"/>
      <c r="AF143" s="238"/>
      <c r="AG143" s="236"/>
      <c r="AH143" s="238"/>
      <c r="AI143" s="238"/>
      <c r="AJ143" s="236"/>
      <c r="AK143" s="238"/>
      <c r="AL143" s="238"/>
    </row>
    <row r="144" spans="1:38" hidden="1" x14ac:dyDescent="0.25">
      <c r="A144" s="132">
        <v>432</v>
      </c>
      <c r="B144" s="154" t="e">
        <f t="shared" ca="1" si="32"/>
        <v>#REF!</v>
      </c>
      <c r="C144" s="154" t="e">
        <f t="shared" ca="1" si="33"/>
        <v>#REF!</v>
      </c>
      <c r="D144" s="136"/>
      <c r="E144" s="137" t="e">
        <f t="shared" ca="1" si="34"/>
        <v>#REF!</v>
      </c>
      <c r="F144" s="137"/>
      <c r="G144" s="135"/>
      <c r="H144" s="135"/>
      <c r="I144" s="135" t="e">
        <f t="shared" ca="1" si="35"/>
        <v>#REF!</v>
      </c>
      <c r="J144" s="160"/>
      <c r="K144" s="138"/>
      <c r="L144" s="138"/>
      <c r="M144" s="138" t="e">
        <f t="shared" ca="1" si="36"/>
        <v>#REF!</v>
      </c>
      <c r="N144" s="168"/>
      <c r="O144" s="140" t="e">
        <f t="shared" ca="1" si="30"/>
        <v>#REF!</v>
      </c>
      <c r="P144" s="139" t="e">
        <f t="shared" ca="1" si="37"/>
        <v>#REF!</v>
      </c>
      <c r="Q144" s="140" t="e">
        <f t="shared" ca="1" si="31"/>
        <v>#REF!</v>
      </c>
      <c r="R144" s="141" t="e">
        <f t="shared" ca="1" si="38"/>
        <v>#REF!</v>
      </c>
      <c r="S144" s="139">
        <f t="shared" si="39"/>
        <v>0</v>
      </c>
      <c r="T144" s="140">
        <f t="shared" si="40"/>
        <v>0</v>
      </c>
      <c r="U144" s="140"/>
      <c r="V144" s="140"/>
      <c r="W144" s="140"/>
      <c r="X144" s="140"/>
      <c r="Y144" s="140"/>
      <c r="Z144" s="140"/>
      <c r="AA144" s="140"/>
      <c r="AB144" s="140"/>
      <c r="AC144" s="146"/>
      <c r="AD144" s="236"/>
      <c r="AE144" s="238"/>
      <c r="AF144" s="238"/>
      <c r="AG144" s="236"/>
      <c r="AH144" s="238"/>
      <c r="AI144" s="238"/>
      <c r="AJ144" s="236"/>
      <c r="AK144" s="238"/>
      <c r="AL144" s="238"/>
    </row>
    <row r="145" spans="1:38" hidden="1" x14ac:dyDescent="0.25">
      <c r="A145" s="132">
        <v>433</v>
      </c>
      <c r="B145" s="154" t="e">
        <f t="shared" ca="1" si="32"/>
        <v>#REF!</v>
      </c>
      <c r="C145" s="154" t="e">
        <f t="shared" ca="1" si="33"/>
        <v>#REF!</v>
      </c>
      <c r="D145" s="136"/>
      <c r="E145" s="137" t="e">
        <f t="shared" ca="1" si="34"/>
        <v>#REF!</v>
      </c>
      <c r="F145" s="137"/>
      <c r="G145" s="135"/>
      <c r="H145" s="135"/>
      <c r="I145" s="135" t="e">
        <f t="shared" ca="1" si="35"/>
        <v>#REF!</v>
      </c>
      <c r="J145" s="160"/>
      <c r="K145" s="138"/>
      <c r="L145" s="138"/>
      <c r="M145" s="138" t="e">
        <f t="shared" ca="1" si="36"/>
        <v>#REF!</v>
      </c>
      <c r="N145" s="168"/>
      <c r="O145" s="140" t="e">
        <f t="shared" ca="1" si="30"/>
        <v>#REF!</v>
      </c>
      <c r="P145" s="139" t="e">
        <f t="shared" ca="1" si="37"/>
        <v>#REF!</v>
      </c>
      <c r="Q145" s="140" t="e">
        <f t="shared" ca="1" si="31"/>
        <v>#REF!</v>
      </c>
      <c r="R145" s="141" t="e">
        <f t="shared" ca="1" si="38"/>
        <v>#REF!</v>
      </c>
      <c r="S145" s="139">
        <f t="shared" si="39"/>
        <v>0</v>
      </c>
      <c r="T145" s="140">
        <f t="shared" si="40"/>
        <v>0</v>
      </c>
      <c r="U145" s="140"/>
      <c r="V145" s="140"/>
      <c r="W145" s="140"/>
      <c r="X145" s="140"/>
      <c r="Y145" s="140"/>
      <c r="Z145" s="140"/>
      <c r="AA145" s="140"/>
      <c r="AB145" s="140"/>
      <c r="AC145" s="146"/>
      <c r="AD145" s="236"/>
      <c r="AE145" s="238"/>
      <c r="AF145" s="238"/>
      <c r="AG145" s="236"/>
      <c r="AH145" s="238"/>
      <c r="AI145" s="238"/>
      <c r="AJ145" s="236"/>
      <c r="AK145" s="238"/>
      <c r="AL145" s="238"/>
    </row>
    <row r="146" spans="1:38" hidden="1" x14ac:dyDescent="0.25">
      <c r="A146" s="132">
        <v>434</v>
      </c>
      <c r="B146" s="154" t="e">
        <f t="shared" ca="1" si="32"/>
        <v>#REF!</v>
      </c>
      <c r="C146" s="154" t="e">
        <f t="shared" ca="1" si="33"/>
        <v>#REF!</v>
      </c>
      <c r="D146" s="136"/>
      <c r="E146" s="137" t="e">
        <f t="shared" ca="1" si="34"/>
        <v>#REF!</v>
      </c>
      <c r="F146" s="137"/>
      <c r="G146" s="135"/>
      <c r="H146" s="135"/>
      <c r="I146" s="135" t="e">
        <f t="shared" ca="1" si="35"/>
        <v>#REF!</v>
      </c>
      <c r="J146" s="160"/>
      <c r="K146" s="138"/>
      <c r="L146" s="138"/>
      <c r="M146" s="138" t="e">
        <f t="shared" ca="1" si="36"/>
        <v>#REF!</v>
      </c>
      <c r="N146" s="168"/>
      <c r="O146" s="140" t="e">
        <f t="shared" ca="1" si="30"/>
        <v>#REF!</v>
      </c>
      <c r="P146" s="139" t="e">
        <f t="shared" ca="1" si="37"/>
        <v>#REF!</v>
      </c>
      <c r="Q146" s="140" t="e">
        <f t="shared" ca="1" si="31"/>
        <v>#REF!</v>
      </c>
      <c r="R146" s="141" t="e">
        <f t="shared" ca="1" si="38"/>
        <v>#REF!</v>
      </c>
      <c r="S146" s="139">
        <f t="shared" si="39"/>
        <v>0</v>
      </c>
      <c r="T146" s="140">
        <f t="shared" si="40"/>
        <v>0</v>
      </c>
      <c r="U146" s="140"/>
      <c r="V146" s="140"/>
      <c r="W146" s="140"/>
      <c r="X146" s="140"/>
      <c r="Y146" s="140"/>
      <c r="Z146" s="140"/>
      <c r="AA146" s="140"/>
      <c r="AB146" s="140"/>
      <c r="AC146" s="146"/>
      <c r="AD146" s="236"/>
      <c r="AE146" s="238"/>
      <c r="AF146" s="238"/>
      <c r="AG146" s="236"/>
      <c r="AH146" s="238"/>
      <c r="AI146" s="238"/>
      <c r="AJ146" s="236"/>
      <c r="AK146" s="238"/>
      <c r="AL146" s="238"/>
    </row>
    <row r="147" spans="1:38" hidden="1" x14ac:dyDescent="0.25">
      <c r="A147" s="132">
        <v>435</v>
      </c>
      <c r="B147" s="154" t="e">
        <f t="shared" ca="1" si="32"/>
        <v>#REF!</v>
      </c>
      <c r="C147" s="154" t="e">
        <f t="shared" ca="1" si="33"/>
        <v>#REF!</v>
      </c>
      <c r="D147" s="136"/>
      <c r="E147" s="137" t="e">
        <f t="shared" ca="1" si="34"/>
        <v>#REF!</v>
      </c>
      <c r="F147" s="137"/>
      <c r="G147" s="135"/>
      <c r="H147" s="135"/>
      <c r="I147" s="135" t="e">
        <f t="shared" ca="1" si="35"/>
        <v>#REF!</v>
      </c>
      <c r="J147" s="160"/>
      <c r="K147" s="138"/>
      <c r="L147" s="138"/>
      <c r="M147" s="138" t="e">
        <f t="shared" ca="1" si="36"/>
        <v>#REF!</v>
      </c>
      <c r="N147" s="168"/>
      <c r="O147" s="140" t="e">
        <f t="shared" ca="1" si="30"/>
        <v>#REF!</v>
      </c>
      <c r="P147" s="139" t="e">
        <f t="shared" ca="1" si="37"/>
        <v>#REF!</v>
      </c>
      <c r="Q147" s="140" t="e">
        <f t="shared" ca="1" si="31"/>
        <v>#REF!</v>
      </c>
      <c r="R147" s="141" t="e">
        <f t="shared" ca="1" si="38"/>
        <v>#REF!</v>
      </c>
      <c r="S147" s="139">
        <f t="shared" si="39"/>
        <v>0</v>
      </c>
      <c r="T147" s="140">
        <f t="shared" si="40"/>
        <v>0</v>
      </c>
      <c r="U147" s="140"/>
      <c r="V147" s="140"/>
      <c r="W147" s="140"/>
      <c r="X147" s="140"/>
      <c r="Y147" s="140"/>
      <c r="Z147" s="140"/>
      <c r="AA147" s="140"/>
      <c r="AB147" s="140"/>
      <c r="AC147" s="146"/>
      <c r="AD147" s="236"/>
      <c r="AE147" s="238"/>
      <c r="AF147" s="238"/>
      <c r="AG147" s="236"/>
      <c r="AH147" s="238"/>
      <c r="AI147" s="238"/>
      <c r="AJ147" s="236"/>
      <c r="AK147" s="238"/>
      <c r="AL147" s="238"/>
    </row>
    <row r="148" spans="1:38" hidden="1" x14ac:dyDescent="0.25">
      <c r="A148" s="132">
        <v>436</v>
      </c>
      <c r="B148" s="154" t="e">
        <f t="shared" ca="1" si="32"/>
        <v>#REF!</v>
      </c>
      <c r="C148" s="154" t="e">
        <f t="shared" ca="1" si="33"/>
        <v>#REF!</v>
      </c>
      <c r="D148" s="136"/>
      <c r="E148" s="137" t="e">
        <f t="shared" ca="1" si="34"/>
        <v>#REF!</v>
      </c>
      <c r="F148" s="137"/>
      <c r="G148" s="135"/>
      <c r="H148" s="135"/>
      <c r="I148" s="135" t="e">
        <f t="shared" ca="1" si="35"/>
        <v>#REF!</v>
      </c>
      <c r="J148" s="160"/>
      <c r="K148" s="138"/>
      <c r="L148" s="138"/>
      <c r="M148" s="138" t="e">
        <f t="shared" ca="1" si="36"/>
        <v>#REF!</v>
      </c>
      <c r="N148" s="168"/>
      <c r="O148" s="140" t="e">
        <f t="shared" ca="1" si="30"/>
        <v>#REF!</v>
      </c>
      <c r="P148" s="139" t="e">
        <f t="shared" ca="1" si="37"/>
        <v>#REF!</v>
      </c>
      <c r="Q148" s="140" t="e">
        <f t="shared" ca="1" si="31"/>
        <v>#REF!</v>
      </c>
      <c r="R148" s="141" t="e">
        <f t="shared" ca="1" si="38"/>
        <v>#REF!</v>
      </c>
      <c r="S148" s="139">
        <f t="shared" si="39"/>
        <v>0</v>
      </c>
      <c r="T148" s="140">
        <f t="shared" si="40"/>
        <v>0</v>
      </c>
      <c r="U148" s="140"/>
      <c r="V148" s="140"/>
      <c r="W148" s="140"/>
      <c r="X148" s="140"/>
      <c r="Y148" s="140"/>
      <c r="Z148" s="140"/>
      <c r="AA148" s="140"/>
      <c r="AB148" s="140"/>
      <c r="AC148" s="146"/>
      <c r="AD148" s="236"/>
      <c r="AE148" s="238"/>
      <c r="AF148" s="238"/>
      <c r="AG148" s="236"/>
      <c r="AH148" s="238"/>
      <c r="AI148" s="238"/>
      <c r="AJ148" s="236"/>
      <c r="AK148" s="238"/>
      <c r="AL148" s="238"/>
    </row>
    <row r="149" spans="1:38" hidden="1" x14ac:dyDescent="0.25">
      <c r="A149" s="132">
        <v>437</v>
      </c>
      <c r="B149" s="154" t="e">
        <f t="shared" ca="1" si="32"/>
        <v>#REF!</v>
      </c>
      <c r="C149" s="154" t="e">
        <f t="shared" ca="1" si="33"/>
        <v>#REF!</v>
      </c>
      <c r="D149" s="136"/>
      <c r="E149" s="137" t="e">
        <f t="shared" ca="1" si="34"/>
        <v>#REF!</v>
      </c>
      <c r="F149" s="137"/>
      <c r="G149" s="135"/>
      <c r="H149" s="135"/>
      <c r="I149" s="135" t="e">
        <f t="shared" ca="1" si="35"/>
        <v>#REF!</v>
      </c>
      <c r="J149" s="160"/>
      <c r="K149" s="138"/>
      <c r="L149" s="138"/>
      <c r="M149" s="138" t="e">
        <f t="shared" ca="1" si="36"/>
        <v>#REF!</v>
      </c>
      <c r="N149" s="168"/>
      <c r="O149" s="140" t="e">
        <f t="shared" ca="1" si="30"/>
        <v>#REF!</v>
      </c>
      <c r="P149" s="139" t="e">
        <f t="shared" ca="1" si="37"/>
        <v>#REF!</v>
      </c>
      <c r="Q149" s="140" t="e">
        <f t="shared" ca="1" si="31"/>
        <v>#REF!</v>
      </c>
      <c r="R149" s="141" t="e">
        <f t="shared" ca="1" si="38"/>
        <v>#REF!</v>
      </c>
      <c r="S149" s="139">
        <f t="shared" si="39"/>
        <v>0</v>
      </c>
      <c r="T149" s="140">
        <f t="shared" si="40"/>
        <v>0</v>
      </c>
      <c r="U149" s="140"/>
      <c r="V149" s="140"/>
      <c r="W149" s="140"/>
      <c r="X149" s="140"/>
      <c r="Y149" s="140"/>
      <c r="Z149" s="140"/>
      <c r="AA149" s="140"/>
      <c r="AB149" s="140"/>
      <c r="AC149" s="146"/>
      <c r="AD149" s="236"/>
      <c r="AE149" s="238"/>
      <c r="AF149" s="238"/>
      <c r="AG149" s="236"/>
      <c r="AH149" s="238"/>
      <c r="AI149" s="238"/>
      <c r="AJ149" s="236"/>
      <c r="AK149" s="238"/>
      <c r="AL149" s="238"/>
    </row>
    <row r="150" spans="1:38" hidden="1" x14ac:dyDescent="0.25">
      <c r="A150" s="132">
        <v>438</v>
      </c>
      <c r="B150" s="154" t="e">
        <f t="shared" ca="1" si="32"/>
        <v>#REF!</v>
      </c>
      <c r="C150" s="154" t="e">
        <f t="shared" ca="1" si="33"/>
        <v>#REF!</v>
      </c>
      <c r="D150" s="136"/>
      <c r="E150" s="137" t="e">
        <f t="shared" ca="1" si="34"/>
        <v>#REF!</v>
      </c>
      <c r="F150" s="137"/>
      <c r="G150" s="135"/>
      <c r="H150" s="135"/>
      <c r="I150" s="135" t="e">
        <f t="shared" ca="1" si="35"/>
        <v>#REF!</v>
      </c>
      <c r="J150" s="160"/>
      <c r="K150" s="138"/>
      <c r="L150" s="138"/>
      <c r="M150" s="138" t="e">
        <f t="shared" ca="1" si="36"/>
        <v>#REF!</v>
      </c>
      <c r="N150" s="168"/>
      <c r="O150" s="140" t="e">
        <f t="shared" ca="1" si="30"/>
        <v>#REF!</v>
      </c>
      <c r="P150" s="139" t="e">
        <f t="shared" ref="P150:P181" ca="1" si="41">IF(I150&lt;33,0,18)</f>
        <v>#REF!</v>
      </c>
      <c r="Q150" s="140" t="e">
        <f t="shared" ca="1" si="31"/>
        <v>#REF!</v>
      </c>
      <c r="R150" s="141" t="e">
        <f t="shared" ref="R150:R181" ca="1" si="42">I150*P150/100</f>
        <v>#REF!</v>
      </c>
      <c r="S150" s="139">
        <f t="shared" ref="S150:S181" si="43">IF(J150&lt;33,0,18)</f>
        <v>0</v>
      </c>
      <c r="T150" s="140">
        <f t="shared" ref="T150:T181" si="44">ROUNDDOWN(N150*S150/100,0)</f>
        <v>0</v>
      </c>
      <c r="U150" s="140"/>
      <c r="V150" s="140"/>
      <c r="W150" s="140"/>
      <c r="X150" s="140"/>
      <c r="Y150" s="140"/>
      <c r="Z150" s="140"/>
      <c r="AA150" s="140"/>
      <c r="AB150" s="140"/>
      <c r="AC150" s="146"/>
      <c r="AD150" s="236"/>
      <c r="AE150" s="238"/>
      <c r="AF150" s="238"/>
      <c r="AG150" s="236"/>
      <c r="AH150" s="238"/>
      <c r="AI150" s="238"/>
      <c r="AJ150" s="236"/>
      <c r="AK150" s="238"/>
      <c r="AL150" s="238"/>
    </row>
    <row r="151" spans="1:38" hidden="1" x14ac:dyDescent="0.25">
      <c r="A151" s="132">
        <v>439</v>
      </c>
      <c r="B151" s="154" t="e">
        <f t="shared" ref="B151:B181" ca="1" si="45">INDIRECT(CONCATENATE($C$211,$D$211,"!$B",$A151 + 8))</f>
        <v>#REF!</v>
      </c>
      <c r="C151" s="154" t="e">
        <f t="shared" ref="C151:C181" ca="1" si="46">INDIRECT(CONCATENATE($C$211,$D$211,"!$C",$A151 + 8))</f>
        <v>#REF!</v>
      </c>
      <c r="D151" s="136"/>
      <c r="E151" s="137" t="e">
        <f t="shared" ref="E151:E181" ca="1" si="47">INDIRECT(CONCATENATE($C$211,$D$211,"!$Z",$A151 + 8))</f>
        <v>#REF!</v>
      </c>
      <c r="F151" s="137"/>
      <c r="G151" s="135"/>
      <c r="H151" s="135"/>
      <c r="I151" s="135" t="e">
        <f t="shared" ref="I151:I181" ca="1" si="48">INDIRECT(CONCATENATE($C$211,$D$211,"!$AD",$A151 + 8))</f>
        <v>#REF!</v>
      </c>
      <c r="J151" s="160"/>
      <c r="K151" s="138"/>
      <c r="L151" s="138"/>
      <c r="M151" s="138" t="e">
        <f t="shared" ref="M151:M181" ca="1" si="49">INDIRECT(CONCATENATE($C$211,$D$211,"!$V",$A151 + 8))</f>
        <v>#REF!</v>
      </c>
      <c r="N151" s="168"/>
      <c r="O151" s="140" t="e">
        <f t="shared" ca="1" si="30"/>
        <v>#REF!</v>
      </c>
      <c r="P151" s="139" t="e">
        <f t="shared" ca="1" si="41"/>
        <v>#REF!</v>
      </c>
      <c r="Q151" s="140" t="e">
        <f t="shared" ca="1" si="31"/>
        <v>#REF!</v>
      </c>
      <c r="R151" s="141" t="e">
        <f t="shared" ca="1" si="42"/>
        <v>#REF!</v>
      </c>
      <c r="S151" s="139">
        <f t="shared" si="43"/>
        <v>0</v>
      </c>
      <c r="T151" s="140">
        <f t="shared" si="44"/>
        <v>0</v>
      </c>
      <c r="U151" s="140"/>
      <c r="V151" s="140"/>
      <c r="W151" s="140"/>
      <c r="X151" s="140"/>
      <c r="Y151" s="140"/>
      <c r="Z151" s="140"/>
      <c r="AA151" s="140"/>
      <c r="AB151" s="140"/>
      <c r="AC151" s="146"/>
      <c r="AD151" s="236"/>
      <c r="AE151" s="238"/>
      <c r="AF151" s="238"/>
      <c r="AG151" s="236"/>
      <c r="AH151" s="238"/>
      <c r="AI151" s="238"/>
      <c r="AJ151" s="236"/>
      <c r="AK151" s="238"/>
      <c r="AL151" s="238"/>
    </row>
    <row r="152" spans="1:38" hidden="1" x14ac:dyDescent="0.25">
      <c r="A152" s="132">
        <v>440</v>
      </c>
      <c r="B152" s="154" t="e">
        <f t="shared" ca="1" si="45"/>
        <v>#REF!</v>
      </c>
      <c r="C152" s="154" t="e">
        <f t="shared" ca="1" si="46"/>
        <v>#REF!</v>
      </c>
      <c r="D152" s="136"/>
      <c r="E152" s="137" t="e">
        <f t="shared" ca="1" si="47"/>
        <v>#REF!</v>
      </c>
      <c r="F152" s="137"/>
      <c r="G152" s="135"/>
      <c r="H152" s="135"/>
      <c r="I152" s="135" t="e">
        <f t="shared" ca="1" si="48"/>
        <v>#REF!</v>
      </c>
      <c r="J152" s="160"/>
      <c r="K152" s="138"/>
      <c r="L152" s="138"/>
      <c r="M152" s="138" t="e">
        <f t="shared" ca="1" si="49"/>
        <v>#REF!</v>
      </c>
      <c r="N152" s="168"/>
      <c r="O152" s="140" t="e">
        <f t="shared" ca="1" si="30"/>
        <v>#REF!</v>
      </c>
      <c r="P152" s="139" t="e">
        <f t="shared" ca="1" si="41"/>
        <v>#REF!</v>
      </c>
      <c r="Q152" s="140" t="e">
        <f t="shared" ca="1" si="31"/>
        <v>#REF!</v>
      </c>
      <c r="R152" s="141" t="e">
        <f t="shared" ca="1" si="42"/>
        <v>#REF!</v>
      </c>
      <c r="S152" s="139">
        <f t="shared" si="43"/>
        <v>0</v>
      </c>
      <c r="T152" s="140">
        <f t="shared" si="44"/>
        <v>0</v>
      </c>
      <c r="U152" s="140"/>
      <c r="V152" s="140"/>
      <c r="W152" s="140"/>
      <c r="X152" s="140"/>
      <c r="Y152" s="140"/>
      <c r="Z152" s="140"/>
      <c r="AA152" s="140"/>
      <c r="AB152" s="140"/>
      <c r="AC152" s="146"/>
      <c r="AD152" s="236"/>
      <c r="AE152" s="238"/>
      <c r="AF152" s="238"/>
      <c r="AG152" s="236"/>
      <c r="AH152" s="238"/>
      <c r="AI152" s="238"/>
      <c r="AJ152" s="236"/>
      <c r="AK152" s="238"/>
      <c r="AL152" s="238"/>
    </row>
    <row r="153" spans="1:38" hidden="1" x14ac:dyDescent="0.25">
      <c r="A153" s="132">
        <v>441</v>
      </c>
      <c r="B153" s="154" t="e">
        <f t="shared" ca="1" si="45"/>
        <v>#REF!</v>
      </c>
      <c r="C153" s="154" t="e">
        <f t="shared" ca="1" si="46"/>
        <v>#REF!</v>
      </c>
      <c r="D153" s="136"/>
      <c r="E153" s="137" t="e">
        <f t="shared" ca="1" si="47"/>
        <v>#REF!</v>
      </c>
      <c r="F153" s="137"/>
      <c r="G153" s="135"/>
      <c r="H153" s="135"/>
      <c r="I153" s="135" t="e">
        <f t="shared" ca="1" si="48"/>
        <v>#REF!</v>
      </c>
      <c r="J153" s="160"/>
      <c r="K153" s="138"/>
      <c r="L153" s="138"/>
      <c r="M153" s="138" t="e">
        <f t="shared" ca="1" si="49"/>
        <v>#REF!</v>
      </c>
      <c r="N153" s="168"/>
      <c r="O153" s="140" t="e">
        <f t="shared" ca="1" si="30"/>
        <v>#REF!</v>
      </c>
      <c r="P153" s="139" t="e">
        <f t="shared" ca="1" si="41"/>
        <v>#REF!</v>
      </c>
      <c r="Q153" s="140" t="e">
        <f t="shared" ca="1" si="31"/>
        <v>#REF!</v>
      </c>
      <c r="R153" s="141" t="e">
        <f t="shared" ca="1" si="42"/>
        <v>#REF!</v>
      </c>
      <c r="S153" s="139">
        <f t="shared" si="43"/>
        <v>0</v>
      </c>
      <c r="T153" s="140">
        <f t="shared" si="44"/>
        <v>0</v>
      </c>
      <c r="U153" s="140"/>
      <c r="V153" s="140"/>
      <c r="W153" s="140"/>
      <c r="X153" s="140"/>
      <c r="Y153" s="140"/>
      <c r="Z153" s="140"/>
      <c r="AA153" s="140"/>
      <c r="AB153" s="140"/>
      <c r="AC153" s="146"/>
      <c r="AD153" s="236"/>
      <c r="AE153" s="238"/>
      <c r="AF153" s="238"/>
      <c r="AG153" s="236"/>
      <c r="AH153" s="238"/>
      <c r="AI153" s="238"/>
      <c r="AJ153" s="236"/>
      <c r="AK153" s="238"/>
      <c r="AL153" s="238"/>
    </row>
    <row r="154" spans="1:38" hidden="1" x14ac:dyDescent="0.25">
      <c r="A154" s="132">
        <v>442</v>
      </c>
      <c r="B154" s="154" t="e">
        <f t="shared" ca="1" si="45"/>
        <v>#REF!</v>
      </c>
      <c r="C154" s="154" t="e">
        <f t="shared" ca="1" si="46"/>
        <v>#REF!</v>
      </c>
      <c r="D154" s="136"/>
      <c r="E154" s="137" t="e">
        <f t="shared" ca="1" si="47"/>
        <v>#REF!</v>
      </c>
      <c r="F154" s="137"/>
      <c r="G154" s="135"/>
      <c r="H154" s="135"/>
      <c r="I154" s="135" t="e">
        <f t="shared" ca="1" si="48"/>
        <v>#REF!</v>
      </c>
      <c r="J154" s="160"/>
      <c r="K154" s="138"/>
      <c r="L154" s="138"/>
      <c r="M154" s="138" t="e">
        <f t="shared" ca="1" si="49"/>
        <v>#REF!</v>
      </c>
      <c r="N154" s="168"/>
      <c r="O154" s="140" t="e">
        <f t="shared" ca="1" si="30"/>
        <v>#REF!</v>
      </c>
      <c r="P154" s="139" t="e">
        <f t="shared" ca="1" si="41"/>
        <v>#REF!</v>
      </c>
      <c r="Q154" s="140" t="e">
        <f t="shared" ca="1" si="31"/>
        <v>#REF!</v>
      </c>
      <c r="R154" s="141" t="e">
        <f t="shared" ca="1" si="42"/>
        <v>#REF!</v>
      </c>
      <c r="S154" s="139">
        <f t="shared" si="43"/>
        <v>0</v>
      </c>
      <c r="T154" s="140">
        <f t="shared" si="44"/>
        <v>0</v>
      </c>
      <c r="U154" s="140"/>
      <c r="V154" s="140"/>
      <c r="W154" s="140"/>
      <c r="X154" s="140"/>
      <c r="Y154" s="140"/>
      <c r="Z154" s="140"/>
      <c r="AA154" s="140"/>
      <c r="AB154" s="140"/>
      <c r="AC154" s="146"/>
      <c r="AD154" s="236"/>
      <c r="AE154" s="238"/>
      <c r="AF154" s="238"/>
      <c r="AG154" s="236"/>
      <c r="AH154" s="238"/>
      <c r="AI154" s="238"/>
      <c r="AJ154" s="236"/>
      <c r="AK154" s="238"/>
      <c r="AL154" s="238"/>
    </row>
    <row r="155" spans="1:38" hidden="1" x14ac:dyDescent="0.25">
      <c r="A155" s="132">
        <v>443</v>
      </c>
      <c r="B155" s="154" t="e">
        <f t="shared" ca="1" si="45"/>
        <v>#REF!</v>
      </c>
      <c r="C155" s="154" t="e">
        <f t="shared" ca="1" si="46"/>
        <v>#REF!</v>
      </c>
      <c r="D155" s="136"/>
      <c r="E155" s="137" t="e">
        <f t="shared" ca="1" si="47"/>
        <v>#REF!</v>
      </c>
      <c r="F155" s="137"/>
      <c r="G155" s="135"/>
      <c r="H155" s="135"/>
      <c r="I155" s="135" t="e">
        <f t="shared" ca="1" si="48"/>
        <v>#REF!</v>
      </c>
      <c r="J155" s="160"/>
      <c r="K155" s="138"/>
      <c r="L155" s="138"/>
      <c r="M155" s="138" t="e">
        <f t="shared" ca="1" si="49"/>
        <v>#REF!</v>
      </c>
      <c r="N155" s="168"/>
      <c r="O155" s="140" t="e">
        <f t="shared" ca="1" si="30"/>
        <v>#REF!</v>
      </c>
      <c r="P155" s="139" t="e">
        <f t="shared" ca="1" si="41"/>
        <v>#REF!</v>
      </c>
      <c r="Q155" s="140" t="e">
        <f t="shared" ca="1" si="31"/>
        <v>#REF!</v>
      </c>
      <c r="R155" s="141" t="e">
        <f t="shared" ca="1" si="42"/>
        <v>#REF!</v>
      </c>
      <c r="S155" s="139">
        <f t="shared" si="43"/>
        <v>0</v>
      </c>
      <c r="T155" s="140">
        <f t="shared" si="44"/>
        <v>0</v>
      </c>
      <c r="U155" s="140"/>
      <c r="V155" s="140"/>
      <c r="W155" s="140"/>
      <c r="X155" s="140"/>
      <c r="Y155" s="140"/>
      <c r="Z155" s="140"/>
      <c r="AA155" s="140"/>
      <c r="AB155" s="140"/>
      <c r="AC155" s="146"/>
      <c r="AD155" s="236"/>
      <c r="AE155" s="238"/>
      <c r="AF155" s="238"/>
      <c r="AG155" s="236"/>
      <c r="AH155" s="238"/>
      <c r="AI155" s="238"/>
      <c r="AJ155" s="236"/>
      <c r="AK155" s="238"/>
      <c r="AL155" s="238"/>
    </row>
    <row r="156" spans="1:38" hidden="1" x14ac:dyDescent="0.25">
      <c r="A156" s="132">
        <v>444</v>
      </c>
      <c r="B156" s="154" t="e">
        <f t="shared" ca="1" si="45"/>
        <v>#REF!</v>
      </c>
      <c r="C156" s="154" t="e">
        <f t="shared" ca="1" si="46"/>
        <v>#REF!</v>
      </c>
      <c r="D156" s="136"/>
      <c r="E156" s="137" t="e">
        <f t="shared" ca="1" si="47"/>
        <v>#REF!</v>
      </c>
      <c r="F156" s="137"/>
      <c r="G156" s="135"/>
      <c r="H156" s="135"/>
      <c r="I156" s="135" t="e">
        <f t="shared" ca="1" si="48"/>
        <v>#REF!</v>
      </c>
      <c r="J156" s="160"/>
      <c r="K156" s="138"/>
      <c r="L156" s="138"/>
      <c r="M156" s="138" t="e">
        <f t="shared" ca="1" si="49"/>
        <v>#REF!</v>
      </c>
      <c r="N156" s="168"/>
      <c r="O156" s="140" t="e">
        <f t="shared" ca="1" si="30"/>
        <v>#REF!</v>
      </c>
      <c r="P156" s="139" t="e">
        <f t="shared" ca="1" si="41"/>
        <v>#REF!</v>
      </c>
      <c r="Q156" s="140" t="e">
        <f t="shared" ca="1" si="31"/>
        <v>#REF!</v>
      </c>
      <c r="R156" s="141" t="e">
        <f t="shared" ca="1" si="42"/>
        <v>#REF!</v>
      </c>
      <c r="S156" s="139">
        <f t="shared" si="43"/>
        <v>0</v>
      </c>
      <c r="T156" s="140">
        <f t="shared" si="44"/>
        <v>0</v>
      </c>
      <c r="U156" s="140"/>
      <c r="V156" s="140"/>
      <c r="W156" s="140"/>
      <c r="X156" s="140"/>
      <c r="Y156" s="140"/>
      <c r="Z156" s="140"/>
      <c r="AA156" s="140"/>
      <c r="AB156" s="140"/>
      <c r="AC156" s="146"/>
      <c r="AD156" s="236"/>
      <c r="AE156" s="238"/>
      <c r="AF156" s="238"/>
      <c r="AG156" s="236"/>
      <c r="AH156" s="238"/>
      <c r="AI156" s="238"/>
      <c r="AJ156" s="236"/>
      <c r="AK156" s="238"/>
      <c r="AL156" s="238"/>
    </row>
    <row r="157" spans="1:38" hidden="1" x14ac:dyDescent="0.25">
      <c r="A157" s="132">
        <v>445</v>
      </c>
      <c r="B157" s="154" t="e">
        <f t="shared" ca="1" si="45"/>
        <v>#REF!</v>
      </c>
      <c r="C157" s="154" t="e">
        <f t="shared" ca="1" si="46"/>
        <v>#REF!</v>
      </c>
      <c r="D157" s="136"/>
      <c r="E157" s="137" t="e">
        <f t="shared" ca="1" si="47"/>
        <v>#REF!</v>
      </c>
      <c r="F157" s="137"/>
      <c r="G157" s="135"/>
      <c r="H157" s="135"/>
      <c r="I157" s="135" t="e">
        <f t="shared" ca="1" si="48"/>
        <v>#REF!</v>
      </c>
      <c r="J157" s="160"/>
      <c r="K157" s="138"/>
      <c r="L157" s="138"/>
      <c r="M157" s="138" t="e">
        <f t="shared" ca="1" si="49"/>
        <v>#REF!</v>
      </c>
      <c r="N157" s="168"/>
      <c r="O157" s="140" t="e">
        <f t="shared" ca="1" si="30"/>
        <v>#REF!</v>
      </c>
      <c r="P157" s="139" t="e">
        <f t="shared" ca="1" si="41"/>
        <v>#REF!</v>
      </c>
      <c r="Q157" s="140" t="e">
        <f t="shared" ca="1" si="31"/>
        <v>#REF!</v>
      </c>
      <c r="R157" s="141" t="e">
        <f t="shared" ca="1" si="42"/>
        <v>#REF!</v>
      </c>
      <c r="S157" s="139">
        <f t="shared" si="43"/>
        <v>0</v>
      </c>
      <c r="T157" s="140">
        <f t="shared" si="44"/>
        <v>0</v>
      </c>
      <c r="U157" s="140"/>
      <c r="V157" s="140"/>
      <c r="W157" s="140"/>
      <c r="X157" s="140"/>
      <c r="Y157" s="140"/>
      <c r="Z157" s="140"/>
      <c r="AA157" s="140"/>
      <c r="AB157" s="140"/>
      <c r="AC157" s="146"/>
      <c r="AD157" s="236"/>
      <c r="AE157" s="238"/>
      <c r="AF157" s="238"/>
      <c r="AG157" s="236"/>
      <c r="AH157" s="238"/>
      <c r="AI157" s="238"/>
      <c r="AJ157" s="236"/>
      <c r="AK157" s="238"/>
      <c r="AL157" s="238"/>
    </row>
    <row r="158" spans="1:38" hidden="1" x14ac:dyDescent="0.25">
      <c r="A158" s="132">
        <v>446</v>
      </c>
      <c r="B158" s="154" t="e">
        <f t="shared" ca="1" si="45"/>
        <v>#REF!</v>
      </c>
      <c r="C158" s="154" t="e">
        <f t="shared" ca="1" si="46"/>
        <v>#REF!</v>
      </c>
      <c r="D158" s="136"/>
      <c r="E158" s="137" t="e">
        <f t="shared" ca="1" si="47"/>
        <v>#REF!</v>
      </c>
      <c r="F158" s="137"/>
      <c r="G158" s="135"/>
      <c r="H158" s="135"/>
      <c r="I158" s="135" t="e">
        <f t="shared" ca="1" si="48"/>
        <v>#REF!</v>
      </c>
      <c r="J158" s="160"/>
      <c r="K158" s="138"/>
      <c r="L158" s="138"/>
      <c r="M158" s="138" t="e">
        <f t="shared" ca="1" si="49"/>
        <v>#REF!</v>
      </c>
      <c r="N158" s="168"/>
      <c r="O158" s="140" t="e">
        <f t="shared" ca="1" si="30"/>
        <v>#REF!</v>
      </c>
      <c r="P158" s="139" t="e">
        <f t="shared" ca="1" si="41"/>
        <v>#REF!</v>
      </c>
      <c r="Q158" s="140" t="e">
        <f t="shared" ca="1" si="31"/>
        <v>#REF!</v>
      </c>
      <c r="R158" s="141" t="e">
        <f t="shared" ca="1" si="42"/>
        <v>#REF!</v>
      </c>
      <c r="S158" s="139">
        <f t="shared" si="43"/>
        <v>0</v>
      </c>
      <c r="T158" s="140">
        <f t="shared" si="44"/>
        <v>0</v>
      </c>
      <c r="U158" s="140"/>
      <c r="V158" s="140"/>
      <c r="W158" s="140"/>
      <c r="X158" s="140"/>
      <c r="Y158" s="140"/>
      <c r="Z158" s="140"/>
      <c r="AA158" s="140"/>
      <c r="AB158" s="140"/>
      <c r="AC158" s="146"/>
      <c r="AD158" s="236"/>
      <c r="AE158" s="238"/>
      <c r="AF158" s="238"/>
      <c r="AG158" s="236"/>
      <c r="AH158" s="238"/>
      <c r="AI158" s="238"/>
      <c r="AJ158" s="236"/>
      <c r="AK158" s="238"/>
      <c r="AL158" s="238"/>
    </row>
    <row r="159" spans="1:38" hidden="1" x14ac:dyDescent="0.25">
      <c r="A159" s="132">
        <v>447</v>
      </c>
      <c r="B159" s="154" t="e">
        <f t="shared" ca="1" si="45"/>
        <v>#REF!</v>
      </c>
      <c r="C159" s="154" t="e">
        <f t="shared" ca="1" si="46"/>
        <v>#REF!</v>
      </c>
      <c r="D159" s="136"/>
      <c r="E159" s="137" t="e">
        <f t="shared" ca="1" si="47"/>
        <v>#REF!</v>
      </c>
      <c r="F159" s="137"/>
      <c r="G159" s="135"/>
      <c r="H159" s="135"/>
      <c r="I159" s="135" t="e">
        <f t="shared" ca="1" si="48"/>
        <v>#REF!</v>
      </c>
      <c r="J159" s="160"/>
      <c r="K159" s="138"/>
      <c r="L159" s="138"/>
      <c r="M159" s="138" t="e">
        <f t="shared" ca="1" si="49"/>
        <v>#REF!</v>
      </c>
      <c r="N159" s="168"/>
      <c r="O159" s="140" t="e">
        <f t="shared" ca="1" si="30"/>
        <v>#REF!</v>
      </c>
      <c r="P159" s="139" t="e">
        <f t="shared" ca="1" si="41"/>
        <v>#REF!</v>
      </c>
      <c r="Q159" s="140" t="e">
        <f t="shared" ca="1" si="31"/>
        <v>#REF!</v>
      </c>
      <c r="R159" s="141" t="e">
        <f t="shared" ca="1" si="42"/>
        <v>#REF!</v>
      </c>
      <c r="S159" s="139">
        <f t="shared" si="43"/>
        <v>0</v>
      </c>
      <c r="T159" s="140">
        <f t="shared" si="44"/>
        <v>0</v>
      </c>
      <c r="U159" s="140"/>
      <c r="V159" s="140"/>
      <c r="W159" s="140"/>
      <c r="X159" s="140"/>
      <c r="Y159" s="140"/>
      <c r="Z159" s="140"/>
      <c r="AA159" s="140"/>
      <c r="AB159" s="140"/>
      <c r="AC159" s="146"/>
      <c r="AD159" s="236"/>
      <c r="AE159" s="238"/>
      <c r="AF159" s="238"/>
      <c r="AG159" s="236"/>
      <c r="AH159" s="238"/>
      <c r="AI159" s="238"/>
      <c r="AJ159" s="236"/>
      <c r="AK159" s="238"/>
      <c r="AL159" s="238"/>
    </row>
    <row r="160" spans="1:38" hidden="1" x14ac:dyDescent="0.25">
      <c r="A160" s="132">
        <v>448</v>
      </c>
      <c r="B160" s="154" t="e">
        <f t="shared" ca="1" si="45"/>
        <v>#REF!</v>
      </c>
      <c r="C160" s="154" t="e">
        <f t="shared" ca="1" si="46"/>
        <v>#REF!</v>
      </c>
      <c r="D160" s="136"/>
      <c r="E160" s="137" t="e">
        <f t="shared" ca="1" si="47"/>
        <v>#REF!</v>
      </c>
      <c r="F160" s="137"/>
      <c r="G160" s="135"/>
      <c r="H160" s="135"/>
      <c r="I160" s="135" t="e">
        <f t="shared" ca="1" si="48"/>
        <v>#REF!</v>
      </c>
      <c r="J160" s="160"/>
      <c r="K160" s="138"/>
      <c r="L160" s="138"/>
      <c r="M160" s="138" t="e">
        <f t="shared" ca="1" si="49"/>
        <v>#REF!</v>
      </c>
      <c r="N160" s="168"/>
      <c r="O160" s="140" t="e">
        <f t="shared" ca="1" si="30"/>
        <v>#REF!</v>
      </c>
      <c r="P160" s="139" t="e">
        <f t="shared" ca="1" si="41"/>
        <v>#REF!</v>
      </c>
      <c r="Q160" s="140" t="e">
        <f t="shared" ca="1" si="31"/>
        <v>#REF!</v>
      </c>
      <c r="R160" s="141" t="e">
        <f t="shared" ca="1" si="42"/>
        <v>#REF!</v>
      </c>
      <c r="S160" s="139">
        <f t="shared" si="43"/>
        <v>0</v>
      </c>
      <c r="T160" s="140">
        <f t="shared" si="44"/>
        <v>0</v>
      </c>
      <c r="U160" s="140"/>
      <c r="V160" s="140"/>
      <c r="W160" s="140"/>
      <c r="X160" s="140"/>
      <c r="Y160" s="140"/>
      <c r="Z160" s="140"/>
      <c r="AA160" s="140"/>
      <c r="AB160" s="140"/>
      <c r="AC160" s="146"/>
      <c r="AD160" s="236"/>
      <c r="AE160" s="238"/>
      <c r="AF160" s="238"/>
      <c r="AG160" s="236"/>
      <c r="AH160" s="238"/>
      <c r="AI160" s="238"/>
      <c r="AJ160" s="236"/>
      <c r="AK160" s="238"/>
      <c r="AL160" s="238"/>
    </row>
    <row r="161" spans="1:38" hidden="1" x14ac:dyDescent="0.25">
      <c r="A161" s="132">
        <v>449</v>
      </c>
      <c r="B161" s="154" t="e">
        <f t="shared" ca="1" si="45"/>
        <v>#REF!</v>
      </c>
      <c r="C161" s="154" t="e">
        <f t="shared" ca="1" si="46"/>
        <v>#REF!</v>
      </c>
      <c r="D161" s="136"/>
      <c r="E161" s="137" t="e">
        <f t="shared" ca="1" si="47"/>
        <v>#REF!</v>
      </c>
      <c r="F161" s="137"/>
      <c r="G161" s="135"/>
      <c r="H161" s="135"/>
      <c r="I161" s="135" t="e">
        <f t="shared" ca="1" si="48"/>
        <v>#REF!</v>
      </c>
      <c r="J161" s="160"/>
      <c r="K161" s="138"/>
      <c r="L161" s="138"/>
      <c r="M161" s="138" t="e">
        <f t="shared" ca="1" si="49"/>
        <v>#REF!</v>
      </c>
      <c r="N161" s="168"/>
      <c r="O161" s="140" t="e">
        <f t="shared" ca="1" si="30"/>
        <v>#REF!</v>
      </c>
      <c r="P161" s="139" t="e">
        <f t="shared" ca="1" si="41"/>
        <v>#REF!</v>
      </c>
      <c r="Q161" s="140" t="e">
        <f t="shared" ca="1" si="31"/>
        <v>#REF!</v>
      </c>
      <c r="R161" s="141" t="e">
        <f t="shared" ca="1" si="42"/>
        <v>#REF!</v>
      </c>
      <c r="S161" s="139">
        <f t="shared" si="43"/>
        <v>0</v>
      </c>
      <c r="T161" s="140">
        <f t="shared" si="44"/>
        <v>0</v>
      </c>
      <c r="U161" s="140"/>
      <c r="V161" s="140"/>
      <c r="W161" s="140"/>
      <c r="X161" s="140"/>
      <c r="Y161" s="140"/>
      <c r="Z161" s="140"/>
      <c r="AA161" s="140"/>
      <c r="AB161" s="140"/>
      <c r="AC161" s="146"/>
      <c r="AD161" s="236"/>
      <c r="AE161" s="238"/>
      <c r="AF161" s="238"/>
      <c r="AG161" s="236"/>
      <c r="AH161" s="238"/>
      <c r="AI161" s="238"/>
      <c r="AJ161" s="236"/>
      <c r="AK161" s="238"/>
      <c r="AL161" s="238"/>
    </row>
    <row r="162" spans="1:38" hidden="1" x14ac:dyDescent="0.25">
      <c r="A162" s="132">
        <v>450</v>
      </c>
      <c r="B162" s="154" t="e">
        <f t="shared" ca="1" si="45"/>
        <v>#REF!</v>
      </c>
      <c r="C162" s="154" t="e">
        <f t="shared" ca="1" si="46"/>
        <v>#REF!</v>
      </c>
      <c r="D162" s="136"/>
      <c r="E162" s="137" t="e">
        <f t="shared" ca="1" si="47"/>
        <v>#REF!</v>
      </c>
      <c r="F162" s="137"/>
      <c r="G162" s="135"/>
      <c r="H162" s="135"/>
      <c r="I162" s="135" t="e">
        <f t="shared" ca="1" si="48"/>
        <v>#REF!</v>
      </c>
      <c r="J162" s="160"/>
      <c r="K162" s="138"/>
      <c r="L162" s="138"/>
      <c r="M162" s="138" t="e">
        <f t="shared" ca="1" si="49"/>
        <v>#REF!</v>
      </c>
      <c r="N162" s="168"/>
      <c r="O162" s="140" t="e">
        <f t="shared" ca="1" si="30"/>
        <v>#REF!</v>
      </c>
      <c r="P162" s="139" t="e">
        <f t="shared" ca="1" si="41"/>
        <v>#REF!</v>
      </c>
      <c r="Q162" s="140" t="e">
        <f t="shared" ca="1" si="31"/>
        <v>#REF!</v>
      </c>
      <c r="R162" s="141" t="e">
        <f t="shared" ca="1" si="42"/>
        <v>#REF!</v>
      </c>
      <c r="S162" s="139">
        <f t="shared" si="43"/>
        <v>0</v>
      </c>
      <c r="T162" s="140">
        <f t="shared" si="44"/>
        <v>0</v>
      </c>
      <c r="U162" s="140"/>
      <c r="V162" s="140"/>
      <c r="W162" s="140"/>
      <c r="X162" s="140"/>
      <c r="Y162" s="140"/>
      <c r="Z162" s="140"/>
      <c r="AA162" s="140"/>
      <c r="AB162" s="140"/>
      <c r="AC162" s="146"/>
      <c r="AD162" s="236"/>
      <c r="AE162" s="238"/>
      <c r="AF162" s="238"/>
      <c r="AG162" s="236"/>
      <c r="AH162" s="238"/>
      <c r="AI162" s="238"/>
      <c r="AJ162" s="236"/>
      <c r="AK162" s="238"/>
      <c r="AL162" s="238"/>
    </row>
    <row r="163" spans="1:38" hidden="1" x14ac:dyDescent="0.25">
      <c r="A163" s="132">
        <v>451</v>
      </c>
      <c r="B163" s="154" t="e">
        <f t="shared" ca="1" si="45"/>
        <v>#REF!</v>
      </c>
      <c r="C163" s="154" t="e">
        <f t="shared" ca="1" si="46"/>
        <v>#REF!</v>
      </c>
      <c r="D163" s="136"/>
      <c r="E163" s="137" t="e">
        <f t="shared" ca="1" si="47"/>
        <v>#REF!</v>
      </c>
      <c r="F163" s="137"/>
      <c r="G163" s="135"/>
      <c r="H163" s="135"/>
      <c r="I163" s="135" t="e">
        <f t="shared" ca="1" si="48"/>
        <v>#REF!</v>
      </c>
      <c r="J163" s="160"/>
      <c r="K163" s="138"/>
      <c r="L163" s="138"/>
      <c r="M163" s="138" t="e">
        <f t="shared" ca="1" si="49"/>
        <v>#REF!</v>
      </c>
      <c r="N163" s="168"/>
      <c r="O163" s="140" t="e">
        <f t="shared" ref="O163:O204" ca="1" si="50">Q163+T163</f>
        <v>#REF!</v>
      </c>
      <c r="P163" s="139" t="e">
        <f t="shared" ca="1" si="41"/>
        <v>#REF!</v>
      </c>
      <c r="Q163" s="140" t="e">
        <f t="shared" ref="Q163:Q204" ca="1" si="51">ROUNDDOWN(R163,0)</f>
        <v>#REF!</v>
      </c>
      <c r="R163" s="141" t="e">
        <f t="shared" ca="1" si="42"/>
        <v>#REF!</v>
      </c>
      <c r="S163" s="139">
        <f t="shared" si="43"/>
        <v>0</v>
      </c>
      <c r="T163" s="140">
        <f t="shared" si="44"/>
        <v>0</v>
      </c>
      <c r="U163" s="140"/>
      <c r="V163" s="140"/>
      <c r="W163" s="140"/>
      <c r="X163" s="140"/>
      <c r="Y163" s="140"/>
      <c r="Z163" s="140"/>
      <c r="AA163" s="140"/>
      <c r="AB163" s="140"/>
      <c r="AC163" s="146"/>
      <c r="AD163" s="236"/>
      <c r="AE163" s="238"/>
      <c r="AF163" s="238"/>
      <c r="AG163" s="236"/>
      <c r="AH163" s="238"/>
      <c r="AI163" s="238"/>
      <c r="AJ163" s="236"/>
      <c r="AK163" s="238"/>
      <c r="AL163" s="238"/>
    </row>
    <row r="164" spans="1:38" hidden="1" x14ac:dyDescent="0.25">
      <c r="A164" s="132">
        <v>452</v>
      </c>
      <c r="B164" s="154" t="e">
        <f t="shared" ca="1" si="45"/>
        <v>#REF!</v>
      </c>
      <c r="C164" s="154" t="e">
        <f t="shared" ca="1" si="46"/>
        <v>#REF!</v>
      </c>
      <c r="D164" s="136"/>
      <c r="E164" s="137" t="e">
        <f t="shared" ca="1" si="47"/>
        <v>#REF!</v>
      </c>
      <c r="F164" s="137"/>
      <c r="G164" s="135"/>
      <c r="H164" s="135"/>
      <c r="I164" s="135" t="e">
        <f t="shared" ca="1" si="48"/>
        <v>#REF!</v>
      </c>
      <c r="J164" s="160"/>
      <c r="K164" s="138"/>
      <c r="L164" s="138"/>
      <c r="M164" s="138" t="e">
        <f t="shared" ca="1" si="49"/>
        <v>#REF!</v>
      </c>
      <c r="N164" s="168"/>
      <c r="O164" s="140" t="e">
        <f t="shared" ca="1" si="50"/>
        <v>#REF!</v>
      </c>
      <c r="P164" s="139" t="e">
        <f t="shared" ca="1" si="41"/>
        <v>#REF!</v>
      </c>
      <c r="Q164" s="140" t="e">
        <f t="shared" ca="1" si="51"/>
        <v>#REF!</v>
      </c>
      <c r="R164" s="141" t="e">
        <f t="shared" ca="1" si="42"/>
        <v>#REF!</v>
      </c>
      <c r="S164" s="139">
        <f t="shared" si="43"/>
        <v>0</v>
      </c>
      <c r="T164" s="140">
        <f t="shared" si="44"/>
        <v>0</v>
      </c>
      <c r="U164" s="140"/>
      <c r="V164" s="140"/>
      <c r="W164" s="140"/>
      <c r="X164" s="140"/>
      <c r="Y164" s="140"/>
      <c r="Z164" s="140"/>
      <c r="AA164" s="140"/>
      <c r="AB164" s="140"/>
      <c r="AC164" s="146"/>
      <c r="AD164" s="236"/>
      <c r="AE164" s="238"/>
      <c r="AF164" s="238"/>
      <c r="AG164" s="236"/>
      <c r="AH164" s="238"/>
      <c r="AI164" s="238"/>
      <c r="AJ164" s="236"/>
      <c r="AK164" s="238"/>
      <c r="AL164" s="238"/>
    </row>
    <row r="165" spans="1:38" hidden="1" x14ac:dyDescent="0.25">
      <c r="A165" s="132">
        <v>453</v>
      </c>
      <c r="B165" s="154" t="e">
        <f t="shared" ca="1" si="45"/>
        <v>#REF!</v>
      </c>
      <c r="C165" s="154" t="e">
        <f t="shared" ca="1" si="46"/>
        <v>#REF!</v>
      </c>
      <c r="D165" s="136"/>
      <c r="E165" s="137" t="e">
        <f t="shared" ca="1" si="47"/>
        <v>#REF!</v>
      </c>
      <c r="F165" s="137"/>
      <c r="G165" s="135"/>
      <c r="H165" s="135"/>
      <c r="I165" s="135" t="e">
        <f t="shared" ca="1" si="48"/>
        <v>#REF!</v>
      </c>
      <c r="J165" s="160"/>
      <c r="K165" s="138"/>
      <c r="L165" s="138"/>
      <c r="M165" s="138" t="e">
        <f t="shared" ca="1" si="49"/>
        <v>#REF!</v>
      </c>
      <c r="N165" s="168"/>
      <c r="O165" s="140" t="e">
        <f t="shared" ca="1" si="50"/>
        <v>#REF!</v>
      </c>
      <c r="P165" s="139" t="e">
        <f t="shared" ca="1" si="41"/>
        <v>#REF!</v>
      </c>
      <c r="Q165" s="140" t="e">
        <f t="shared" ca="1" si="51"/>
        <v>#REF!</v>
      </c>
      <c r="R165" s="141" t="e">
        <f t="shared" ca="1" si="42"/>
        <v>#REF!</v>
      </c>
      <c r="S165" s="139">
        <f t="shared" si="43"/>
        <v>0</v>
      </c>
      <c r="T165" s="140">
        <f t="shared" si="44"/>
        <v>0</v>
      </c>
      <c r="U165" s="140"/>
      <c r="V165" s="140"/>
      <c r="W165" s="140"/>
      <c r="X165" s="140"/>
      <c r="Y165" s="140"/>
      <c r="Z165" s="140"/>
      <c r="AA165" s="140"/>
      <c r="AB165" s="140"/>
      <c r="AC165" s="146"/>
      <c r="AD165" s="236"/>
      <c r="AE165" s="238"/>
      <c r="AF165" s="238"/>
      <c r="AG165" s="236"/>
      <c r="AH165" s="238"/>
      <c r="AI165" s="238"/>
      <c r="AJ165" s="236"/>
      <c r="AK165" s="238"/>
      <c r="AL165" s="238"/>
    </row>
    <row r="166" spans="1:38" hidden="1" x14ac:dyDescent="0.25">
      <c r="A166" s="132">
        <v>454</v>
      </c>
      <c r="B166" s="154" t="e">
        <f t="shared" ca="1" si="45"/>
        <v>#REF!</v>
      </c>
      <c r="C166" s="154" t="e">
        <f t="shared" ca="1" si="46"/>
        <v>#REF!</v>
      </c>
      <c r="D166" s="136"/>
      <c r="E166" s="137" t="e">
        <f t="shared" ca="1" si="47"/>
        <v>#REF!</v>
      </c>
      <c r="F166" s="137"/>
      <c r="G166" s="135"/>
      <c r="H166" s="135"/>
      <c r="I166" s="135" t="e">
        <f t="shared" ca="1" si="48"/>
        <v>#REF!</v>
      </c>
      <c r="J166" s="160"/>
      <c r="K166" s="138"/>
      <c r="L166" s="138"/>
      <c r="M166" s="138" t="e">
        <f t="shared" ca="1" si="49"/>
        <v>#REF!</v>
      </c>
      <c r="N166" s="168"/>
      <c r="O166" s="140" t="e">
        <f t="shared" ca="1" si="50"/>
        <v>#REF!</v>
      </c>
      <c r="P166" s="139" t="e">
        <f t="shared" ca="1" si="41"/>
        <v>#REF!</v>
      </c>
      <c r="Q166" s="140" t="e">
        <f t="shared" ca="1" si="51"/>
        <v>#REF!</v>
      </c>
      <c r="R166" s="141" t="e">
        <f t="shared" ca="1" si="42"/>
        <v>#REF!</v>
      </c>
      <c r="S166" s="139">
        <f t="shared" si="43"/>
        <v>0</v>
      </c>
      <c r="T166" s="140">
        <f t="shared" si="44"/>
        <v>0</v>
      </c>
      <c r="U166" s="140"/>
      <c r="V166" s="140"/>
      <c r="W166" s="140"/>
      <c r="X166" s="140"/>
      <c r="Y166" s="140"/>
      <c r="Z166" s="140"/>
      <c r="AA166" s="140"/>
      <c r="AB166" s="140"/>
      <c r="AC166" s="146"/>
      <c r="AD166" s="236"/>
      <c r="AE166" s="238"/>
      <c r="AF166" s="238"/>
      <c r="AG166" s="236"/>
      <c r="AH166" s="238"/>
      <c r="AI166" s="238"/>
      <c r="AJ166" s="236"/>
      <c r="AK166" s="238"/>
      <c r="AL166" s="238"/>
    </row>
    <row r="167" spans="1:38" hidden="1" x14ac:dyDescent="0.25">
      <c r="A167" s="132">
        <v>455</v>
      </c>
      <c r="B167" s="154" t="e">
        <f t="shared" ca="1" si="45"/>
        <v>#REF!</v>
      </c>
      <c r="C167" s="154" t="e">
        <f t="shared" ca="1" si="46"/>
        <v>#REF!</v>
      </c>
      <c r="D167" s="136"/>
      <c r="E167" s="137" t="e">
        <f t="shared" ca="1" si="47"/>
        <v>#REF!</v>
      </c>
      <c r="F167" s="137"/>
      <c r="G167" s="135"/>
      <c r="H167" s="135"/>
      <c r="I167" s="135" t="e">
        <f t="shared" ca="1" si="48"/>
        <v>#REF!</v>
      </c>
      <c r="J167" s="160"/>
      <c r="K167" s="138"/>
      <c r="L167" s="138"/>
      <c r="M167" s="138" t="e">
        <f t="shared" ca="1" si="49"/>
        <v>#REF!</v>
      </c>
      <c r="N167" s="168"/>
      <c r="O167" s="140" t="e">
        <f t="shared" ca="1" si="50"/>
        <v>#REF!</v>
      </c>
      <c r="P167" s="139" t="e">
        <f t="shared" ca="1" si="41"/>
        <v>#REF!</v>
      </c>
      <c r="Q167" s="140" t="e">
        <f t="shared" ca="1" si="51"/>
        <v>#REF!</v>
      </c>
      <c r="R167" s="141" t="e">
        <f t="shared" ca="1" si="42"/>
        <v>#REF!</v>
      </c>
      <c r="S167" s="139">
        <f t="shared" si="43"/>
        <v>0</v>
      </c>
      <c r="T167" s="140">
        <f t="shared" si="44"/>
        <v>0</v>
      </c>
      <c r="U167" s="140"/>
      <c r="V167" s="140"/>
      <c r="W167" s="140"/>
      <c r="X167" s="140"/>
      <c r="Y167" s="140"/>
      <c r="Z167" s="140"/>
      <c r="AA167" s="140"/>
      <c r="AB167" s="140"/>
      <c r="AC167" s="146"/>
      <c r="AD167" s="236"/>
      <c r="AE167" s="238"/>
      <c r="AF167" s="238"/>
      <c r="AG167" s="236"/>
      <c r="AH167" s="238"/>
      <c r="AI167" s="238"/>
      <c r="AJ167" s="236"/>
      <c r="AK167" s="238"/>
      <c r="AL167" s="238"/>
    </row>
    <row r="168" spans="1:38" hidden="1" x14ac:dyDescent="0.25">
      <c r="A168" s="132">
        <v>456</v>
      </c>
      <c r="B168" s="154" t="e">
        <f t="shared" ca="1" si="45"/>
        <v>#REF!</v>
      </c>
      <c r="C168" s="154" t="e">
        <f t="shared" ca="1" si="46"/>
        <v>#REF!</v>
      </c>
      <c r="D168" s="136"/>
      <c r="E168" s="137" t="e">
        <f t="shared" ca="1" si="47"/>
        <v>#REF!</v>
      </c>
      <c r="F168" s="137"/>
      <c r="G168" s="135"/>
      <c r="H168" s="135"/>
      <c r="I168" s="135" t="e">
        <f t="shared" ca="1" si="48"/>
        <v>#REF!</v>
      </c>
      <c r="J168" s="160"/>
      <c r="K168" s="138"/>
      <c r="L168" s="138"/>
      <c r="M168" s="138" t="e">
        <f t="shared" ca="1" si="49"/>
        <v>#REF!</v>
      </c>
      <c r="N168" s="168"/>
      <c r="O168" s="140" t="e">
        <f t="shared" ca="1" si="50"/>
        <v>#REF!</v>
      </c>
      <c r="P168" s="139" t="e">
        <f t="shared" ca="1" si="41"/>
        <v>#REF!</v>
      </c>
      <c r="Q168" s="140" t="e">
        <f t="shared" ca="1" si="51"/>
        <v>#REF!</v>
      </c>
      <c r="R168" s="141" t="e">
        <f t="shared" ca="1" si="42"/>
        <v>#REF!</v>
      </c>
      <c r="S168" s="139">
        <f t="shared" si="43"/>
        <v>0</v>
      </c>
      <c r="T168" s="140">
        <f t="shared" si="44"/>
        <v>0</v>
      </c>
      <c r="U168" s="140"/>
      <c r="V168" s="140"/>
      <c r="W168" s="140"/>
      <c r="X168" s="140"/>
      <c r="Y168" s="140"/>
      <c r="Z168" s="140"/>
      <c r="AA168" s="140"/>
      <c r="AB168" s="140"/>
      <c r="AC168" s="146"/>
      <c r="AD168" s="236"/>
      <c r="AE168" s="238"/>
      <c r="AF168" s="238"/>
      <c r="AG168" s="236"/>
      <c r="AH168" s="238"/>
      <c r="AI168" s="238"/>
      <c r="AJ168" s="236"/>
      <c r="AK168" s="238"/>
      <c r="AL168" s="238"/>
    </row>
    <row r="169" spans="1:38" hidden="1" x14ac:dyDescent="0.25">
      <c r="A169" s="132">
        <v>457</v>
      </c>
      <c r="B169" s="154" t="e">
        <f t="shared" ca="1" si="45"/>
        <v>#REF!</v>
      </c>
      <c r="C169" s="154" t="e">
        <f t="shared" ca="1" si="46"/>
        <v>#REF!</v>
      </c>
      <c r="D169" s="136"/>
      <c r="E169" s="137" t="e">
        <f t="shared" ca="1" si="47"/>
        <v>#REF!</v>
      </c>
      <c r="F169" s="137"/>
      <c r="G169" s="135"/>
      <c r="H169" s="135"/>
      <c r="I169" s="135" t="e">
        <f t="shared" ca="1" si="48"/>
        <v>#REF!</v>
      </c>
      <c r="J169" s="160"/>
      <c r="K169" s="138"/>
      <c r="L169" s="138"/>
      <c r="M169" s="138" t="e">
        <f t="shared" ca="1" si="49"/>
        <v>#REF!</v>
      </c>
      <c r="N169" s="168"/>
      <c r="O169" s="140" t="e">
        <f t="shared" ca="1" si="50"/>
        <v>#REF!</v>
      </c>
      <c r="P169" s="139" t="e">
        <f t="shared" ca="1" si="41"/>
        <v>#REF!</v>
      </c>
      <c r="Q169" s="140" t="e">
        <f t="shared" ca="1" si="51"/>
        <v>#REF!</v>
      </c>
      <c r="R169" s="141" t="e">
        <f t="shared" ca="1" si="42"/>
        <v>#REF!</v>
      </c>
      <c r="S169" s="139">
        <f t="shared" si="43"/>
        <v>0</v>
      </c>
      <c r="T169" s="140">
        <f t="shared" si="44"/>
        <v>0</v>
      </c>
      <c r="U169" s="140"/>
      <c r="V169" s="140"/>
      <c r="W169" s="140"/>
      <c r="X169" s="140"/>
      <c r="Y169" s="140"/>
      <c r="Z169" s="140"/>
      <c r="AA169" s="140"/>
      <c r="AB169" s="140"/>
      <c r="AC169" s="146"/>
      <c r="AD169" s="236"/>
      <c r="AE169" s="238"/>
      <c r="AF169" s="238"/>
      <c r="AG169" s="236"/>
      <c r="AH169" s="238"/>
      <c r="AI169" s="238"/>
      <c r="AJ169" s="236"/>
      <c r="AK169" s="238"/>
      <c r="AL169" s="238"/>
    </row>
    <row r="170" spans="1:38" hidden="1" x14ac:dyDescent="0.25">
      <c r="A170" s="132">
        <v>458</v>
      </c>
      <c r="B170" s="154" t="e">
        <f t="shared" ca="1" si="45"/>
        <v>#REF!</v>
      </c>
      <c r="C170" s="154" t="e">
        <f t="shared" ca="1" si="46"/>
        <v>#REF!</v>
      </c>
      <c r="D170" s="136"/>
      <c r="E170" s="137" t="e">
        <f t="shared" ca="1" si="47"/>
        <v>#REF!</v>
      </c>
      <c r="F170" s="137"/>
      <c r="G170" s="135"/>
      <c r="H170" s="135"/>
      <c r="I170" s="135" t="e">
        <f t="shared" ca="1" si="48"/>
        <v>#REF!</v>
      </c>
      <c r="J170" s="160"/>
      <c r="K170" s="138"/>
      <c r="L170" s="138"/>
      <c r="M170" s="138" t="e">
        <f t="shared" ca="1" si="49"/>
        <v>#REF!</v>
      </c>
      <c r="N170" s="168"/>
      <c r="O170" s="140" t="e">
        <f t="shared" ca="1" si="50"/>
        <v>#REF!</v>
      </c>
      <c r="P170" s="139" t="e">
        <f t="shared" ca="1" si="41"/>
        <v>#REF!</v>
      </c>
      <c r="Q170" s="140" t="e">
        <f t="shared" ca="1" si="51"/>
        <v>#REF!</v>
      </c>
      <c r="R170" s="141" t="e">
        <f t="shared" ca="1" si="42"/>
        <v>#REF!</v>
      </c>
      <c r="S170" s="139">
        <f t="shared" si="43"/>
        <v>0</v>
      </c>
      <c r="T170" s="140">
        <f t="shared" si="44"/>
        <v>0</v>
      </c>
      <c r="U170" s="140"/>
      <c r="V170" s="140"/>
      <c r="W170" s="140"/>
      <c r="X170" s="140"/>
      <c r="Y170" s="140"/>
      <c r="Z170" s="140"/>
      <c r="AA170" s="140"/>
      <c r="AB170" s="140"/>
      <c r="AC170" s="146"/>
      <c r="AD170" s="236"/>
      <c r="AE170" s="238"/>
      <c r="AF170" s="238"/>
      <c r="AG170" s="236"/>
      <c r="AH170" s="238"/>
      <c r="AI170" s="238"/>
      <c r="AJ170" s="236"/>
      <c r="AK170" s="238"/>
      <c r="AL170" s="238"/>
    </row>
    <row r="171" spans="1:38" hidden="1" x14ac:dyDescent="0.25">
      <c r="A171" s="132">
        <v>459</v>
      </c>
      <c r="B171" s="154" t="e">
        <f t="shared" ca="1" si="45"/>
        <v>#REF!</v>
      </c>
      <c r="C171" s="154" t="e">
        <f t="shared" ca="1" si="46"/>
        <v>#REF!</v>
      </c>
      <c r="D171" s="136"/>
      <c r="E171" s="137" t="e">
        <f t="shared" ca="1" si="47"/>
        <v>#REF!</v>
      </c>
      <c r="F171" s="137"/>
      <c r="G171" s="135"/>
      <c r="H171" s="135"/>
      <c r="I171" s="135" t="e">
        <f t="shared" ca="1" si="48"/>
        <v>#REF!</v>
      </c>
      <c r="J171" s="160"/>
      <c r="K171" s="138"/>
      <c r="L171" s="138"/>
      <c r="M171" s="138" t="e">
        <f t="shared" ca="1" si="49"/>
        <v>#REF!</v>
      </c>
      <c r="N171" s="168"/>
      <c r="O171" s="140" t="e">
        <f t="shared" ca="1" si="50"/>
        <v>#REF!</v>
      </c>
      <c r="P171" s="139" t="e">
        <f t="shared" ca="1" si="41"/>
        <v>#REF!</v>
      </c>
      <c r="Q171" s="140" t="e">
        <f t="shared" ca="1" si="51"/>
        <v>#REF!</v>
      </c>
      <c r="R171" s="141" t="e">
        <f t="shared" ca="1" si="42"/>
        <v>#REF!</v>
      </c>
      <c r="S171" s="139">
        <f t="shared" si="43"/>
        <v>0</v>
      </c>
      <c r="T171" s="140">
        <f t="shared" si="44"/>
        <v>0</v>
      </c>
      <c r="U171" s="140"/>
      <c r="V171" s="140"/>
      <c r="W171" s="140"/>
      <c r="X171" s="140"/>
      <c r="Y171" s="140"/>
      <c r="Z171" s="140"/>
      <c r="AA171" s="140"/>
      <c r="AB171" s="140"/>
      <c r="AC171" s="146"/>
      <c r="AD171" s="236"/>
      <c r="AE171" s="238"/>
      <c r="AF171" s="238"/>
      <c r="AG171" s="236"/>
      <c r="AH171" s="238"/>
      <c r="AI171" s="238"/>
      <c r="AJ171" s="236"/>
      <c r="AK171" s="238"/>
      <c r="AL171" s="238"/>
    </row>
    <row r="172" spans="1:38" hidden="1" x14ac:dyDescent="0.25">
      <c r="A172" s="132">
        <v>460</v>
      </c>
      <c r="B172" s="154" t="e">
        <f t="shared" ca="1" si="45"/>
        <v>#REF!</v>
      </c>
      <c r="C172" s="154" t="e">
        <f t="shared" ca="1" si="46"/>
        <v>#REF!</v>
      </c>
      <c r="D172" s="136"/>
      <c r="E172" s="137" t="e">
        <f t="shared" ca="1" si="47"/>
        <v>#REF!</v>
      </c>
      <c r="F172" s="137"/>
      <c r="G172" s="135"/>
      <c r="H172" s="135"/>
      <c r="I172" s="135" t="e">
        <f t="shared" ca="1" si="48"/>
        <v>#REF!</v>
      </c>
      <c r="J172" s="160"/>
      <c r="K172" s="138"/>
      <c r="L172" s="138"/>
      <c r="M172" s="138" t="e">
        <f t="shared" ca="1" si="49"/>
        <v>#REF!</v>
      </c>
      <c r="N172" s="168"/>
      <c r="O172" s="140" t="e">
        <f t="shared" ca="1" si="50"/>
        <v>#REF!</v>
      </c>
      <c r="P172" s="139" t="e">
        <f t="shared" ca="1" si="41"/>
        <v>#REF!</v>
      </c>
      <c r="Q172" s="140" t="e">
        <f t="shared" ca="1" si="51"/>
        <v>#REF!</v>
      </c>
      <c r="R172" s="141" t="e">
        <f t="shared" ca="1" si="42"/>
        <v>#REF!</v>
      </c>
      <c r="S172" s="139">
        <f t="shared" si="43"/>
        <v>0</v>
      </c>
      <c r="T172" s="140">
        <f t="shared" si="44"/>
        <v>0</v>
      </c>
      <c r="U172" s="140"/>
      <c r="V172" s="140"/>
      <c r="W172" s="140"/>
      <c r="X172" s="140"/>
      <c r="Y172" s="140"/>
      <c r="Z172" s="140"/>
      <c r="AA172" s="140"/>
      <c r="AB172" s="140"/>
      <c r="AC172" s="146"/>
      <c r="AD172" s="236"/>
      <c r="AE172" s="238"/>
      <c r="AF172" s="238"/>
      <c r="AG172" s="236"/>
      <c r="AH172" s="238"/>
      <c r="AI172" s="238"/>
      <c r="AJ172" s="236"/>
      <c r="AK172" s="238"/>
      <c r="AL172" s="238"/>
    </row>
    <row r="173" spans="1:38" hidden="1" x14ac:dyDescent="0.25">
      <c r="A173" s="132">
        <v>461</v>
      </c>
      <c r="B173" s="154" t="e">
        <f t="shared" ca="1" si="45"/>
        <v>#REF!</v>
      </c>
      <c r="C173" s="154" t="e">
        <f t="shared" ca="1" si="46"/>
        <v>#REF!</v>
      </c>
      <c r="D173" s="136"/>
      <c r="E173" s="137" t="e">
        <f t="shared" ca="1" si="47"/>
        <v>#REF!</v>
      </c>
      <c r="F173" s="137"/>
      <c r="G173" s="135"/>
      <c r="H173" s="135"/>
      <c r="I173" s="135" t="e">
        <f t="shared" ca="1" si="48"/>
        <v>#REF!</v>
      </c>
      <c r="J173" s="160"/>
      <c r="K173" s="138"/>
      <c r="L173" s="138"/>
      <c r="M173" s="138" t="e">
        <f t="shared" ca="1" si="49"/>
        <v>#REF!</v>
      </c>
      <c r="N173" s="168"/>
      <c r="O173" s="140" t="e">
        <f t="shared" ca="1" si="50"/>
        <v>#REF!</v>
      </c>
      <c r="P173" s="139" t="e">
        <f t="shared" ca="1" si="41"/>
        <v>#REF!</v>
      </c>
      <c r="Q173" s="140" t="e">
        <f t="shared" ca="1" si="51"/>
        <v>#REF!</v>
      </c>
      <c r="R173" s="141" t="e">
        <f t="shared" ca="1" si="42"/>
        <v>#REF!</v>
      </c>
      <c r="S173" s="139">
        <f t="shared" si="43"/>
        <v>0</v>
      </c>
      <c r="T173" s="140">
        <f t="shared" si="44"/>
        <v>0</v>
      </c>
      <c r="U173" s="140"/>
      <c r="V173" s="140"/>
      <c r="W173" s="140"/>
      <c r="X173" s="140"/>
      <c r="Y173" s="140"/>
      <c r="Z173" s="140"/>
      <c r="AA173" s="140"/>
      <c r="AB173" s="140"/>
      <c r="AC173" s="146"/>
      <c r="AD173" s="236"/>
      <c r="AE173" s="238"/>
      <c r="AF173" s="238"/>
      <c r="AG173" s="236"/>
      <c r="AH173" s="238"/>
      <c r="AI173" s="238"/>
      <c r="AJ173" s="236"/>
      <c r="AK173" s="238"/>
      <c r="AL173" s="238"/>
    </row>
    <row r="174" spans="1:38" hidden="1" x14ac:dyDescent="0.25">
      <c r="A174" s="132">
        <v>462</v>
      </c>
      <c r="B174" s="154" t="e">
        <f t="shared" ca="1" si="45"/>
        <v>#REF!</v>
      </c>
      <c r="C174" s="154" t="e">
        <f t="shared" ca="1" si="46"/>
        <v>#REF!</v>
      </c>
      <c r="D174" s="136"/>
      <c r="E174" s="137" t="e">
        <f t="shared" ca="1" si="47"/>
        <v>#REF!</v>
      </c>
      <c r="F174" s="137"/>
      <c r="G174" s="135"/>
      <c r="H174" s="135"/>
      <c r="I174" s="135" t="e">
        <f t="shared" ca="1" si="48"/>
        <v>#REF!</v>
      </c>
      <c r="J174" s="160"/>
      <c r="K174" s="138"/>
      <c r="L174" s="138"/>
      <c r="M174" s="138" t="e">
        <f t="shared" ca="1" si="49"/>
        <v>#REF!</v>
      </c>
      <c r="N174" s="168"/>
      <c r="O174" s="140" t="e">
        <f t="shared" ca="1" si="50"/>
        <v>#REF!</v>
      </c>
      <c r="P174" s="139" t="e">
        <f t="shared" ca="1" si="41"/>
        <v>#REF!</v>
      </c>
      <c r="Q174" s="140" t="e">
        <f t="shared" ca="1" si="51"/>
        <v>#REF!</v>
      </c>
      <c r="R174" s="141" t="e">
        <f t="shared" ca="1" si="42"/>
        <v>#REF!</v>
      </c>
      <c r="S174" s="139">
        <f t="shared" si="43"/>
        <v>0</v>
      </c>
      <c r="T174" s="140">
        <f t="shared" si="44"/>
        <v>0</v>
      </c>
      <c r="U174" s="140"/>
      <c r="V174" s="140"/>
      <c r="W174" s="140"/>
      <c r="X174" s="140"/>
      <c r="Y174" s="140"/>
      <c r="Z174" s="140"/>
      <c r="AA174" s="140"/>
      <c r="AB174" s="140"/>
      <c r="AC174" s="146"/>
      <c r="AD174" s="236"/>
      <c r="AE174" s="238"/>
      <c r="AF174" s="238"/>
      <c r="AG174" s="236"/>
      <c r="AH174" s="238"/>
      <c r="AI174" s="238"/>
      <c r="AJ174" s="236"/>
      <c r="AK174" s="238"/>
      <c r="AL174" s="238"/>
    </row>
    <row r="175" spans="1:38" hidden="1" x14ac:dyDescent="0.25">
      <c r="A175" s="132">
        <v>463</v>
      </c>
      <c r="B175" s="154" t="e">
        <f t="shared" ca="1" si="45"/>
        <v>#REF!</v>
      </c>
      <c r="C175" s="154" t="e">
        <f t="shared" ca="1" si="46"/>
        <v>#REF!</v>
      </c>
      <c r="D175" s="136"/>
      <c r="E175" s="137" t="e">
        <f t="shared" ca="1" si="47"/>
        <v>#REF!</v>
      </c>
      <c r="F175" s="137"/>
      <c r="G175" s="135"/>
      <c r="H175" s="135"/>
      <c r="I175" s="135" t="e">
        <f t="shared" ca="1" si="48"/>
        <v>#REF!</v>
      </c>
      <c r="J175" s="160"/>
      <c r="K175" s="138"/>
      <c r="L175" s="138"/>
      <c r="M175" s="138" t="e">
        <f t="shared" ca="1" si="49"/>
        <v>#REF!</v>
      </c>
      <c r="N175" s="168"/>
      <c r="O175" s="140" t="e">
        <f t="shared" ca="1" si="50"/>
        <v>#REF!</v>
      </c>
      <c r="P175" s="139" t="e">
        <f t="shared" ca="1" si="41"/>
        <v>#REF!</v>
      </c>
      <c r="Q175" s="140" t="e">
        <f t="shared" ca="1" si="51"/>
        <v>#REF!</v>
      </c>
      <c r="R175" s="141" t="e">
        <f t="shared" ca="1" si="42"/>
        <v>#REF!</v>
      </c>
      <c r="S175" s="139">
        <f t="shared" si="43"/>
        <v>0</v>
      </c>
      <c r="T175" s="140">
        <f t="shared" si="44"/>
        <v>0</v>
      </c>
      <c r="U175" s="140"/>
      <c r="V175" s="140"/>
      <c r="W175" s="140"/>
      <c r="X175" s="140"/>
      <c r="Y175" s="140"/>
      <c r="Z175" s="140"/>
      <c r="AA175" s="140"/>
      <c r="AB175" s="140"/>
      <c r="AC175" s="146"/>
      <c r="AD175" s="236"/>
      <c r="AE175" s="238"/>
      <c r="AF175" s="238"/>
      <c r="AG175" s="236"/>
      <c r="AH175" s="238"/>
      <c r="AI175" s="238"/>
      <c r="AJ175" s="236"/>
      <c r="AK175" s="238"/>
      <c r="AL175" s="238"/>
    </row>
    <row r="176" spans="1:38" hidden="1" x14ac:dyDescent="0.25">
      <c r="A176" s="132">
        <v>464</v>
      </c>
      <c r="B176" s="154" t="e">
        <f t="shared" ca="1" si="45"/>
        <v>#REF!</v>
      </c>
      <c r="C176" s="154" t="e">
        <f t="shared" ca="1" si="46"/>
        <v>#REF!</v>
      </c>
      <c r="D176" s="136"/>
      <c r="E176" s="137" t="e">
        <f t="shared" ca="1" si="47"/>
        <v>#REF!</v>
      </c>
      <c r="F176" s="137"/>
      <c r="G176" s="135"/>
      <c r="H176" s="135"/>
      <c r="I176" s="135" t="e">
        <f t="shared" ca="1" si="48"/>
        <v>#REF!</v>
      </c>
      <c r="J176" s="160"/>
      <c r="K176" s="138"/>
      <c r="L176" s="138"/>
      <c r="M176" s="138" t="e">
        <f t="shared" ca="1" si="49"/>
        <v>#REF!</v>
      </c>
      <c r="N176" s="168"/>
      <c r="O176" s="140" t="e">
        <f t="shared" ca="1" si="50"/>
        <v>#REF!</v>
      </c>
      <c r="P176" s="139" t="e">
        <f t="shared" ca="1" si="41"/>
        <v>#REF!</v>
      </c>
      <c r="Q176" s="140" t="e">
        <f t="shared" ca="1" si="51"/>
        <v>#REF!</v>
      </c>
      <c r="R176" s="141" t="e">
        <f t="shared" ca="1" si="42"/>
        <v>#REF!</v>
      </c>
      <c r="S176" s="139">
        <f t="shared" si="43"/>
        <v>0</v>
      </c>
      <c r="T176" s="140">
        <f t="shared" si="44"/>
        <v>0</v>
      </c>
      <c r="U176" s="140"/>
      <c r="V176" s="140"/>
      <c r="W176" s="140"/>
      <c r="X176" s="140"/>
      <c r="Y176" s="140"/>
      <c r="Z176" s="140"/>
      <c r="AA176" s="140"/>
      <c r="AB176" s="140"/>
      <c r="AC176" s="146"/>
      <c r="AD176" s="236"/>
      <c r="AE176" s="238"/>
      <c r="AF176" s="238"/>
      <c r="AG176" s="236"/>
      <c r="AH176" s="238"/>
      <c r="AI176" s="238"/>
      <c r="AJ176" s="236"/>
      <c r="AK176" s="238"/>
      <c r="AL176" s="238"/>
    </row>
    <row r="177" spans="1:38" hidden="1" x14ac:dyDescent="0.25">
      <c r="A177" s="132">
        <v>465</v>
      </c>
      <c r="B177" s="154" t="e">
        <f t="shared" ca="1" si="45"/>
        <v>#REF!</v>
      </c>
      <c r="C177" s="154" t="e">
        <f t="shared" ca="1" si="46"/>
        <v>#REF!</v>
      </c>
      <c r="D177" s="136"/>
      <c r="E177" s="137" t="e">
        <f t="shared" ca="1" si="47"/>
        <v>#REF!</v>
      </c>
      <c r="F177" s="137"/>
      <c r="G177" s="135"/>
      <c r="H177" s="135"/>
      <c r="I177" s="135" t="e">
        <f t="shared" ca="1" si="48"/>
        <v>#REF!</v>
      </c>
      <c r="J177" s="160"/>
      <c r="K177" s="138"/>
      <c r="L177" s="138"/>
      <c r="M177" s="138" t="e">
        <f t="shared" ca="1" si="49"/>
        <v>#REF!</v>
      </c>
      <c r="N177" s="168"/>
      <c r="O177" s="140" t="e">
        <f t="shared" ca="1" si="50"/>
        <v>#REF!</v>
      </c>
      <c r="P177" s="139" t="e">
        <f t="shared" ca="1" si="41"/>
        <v>#REF!</v>
      </c>
      <c r="Q177" s="140" t="e">
        <f t="shared" ca="1" si="51"/>
        <v>#REF!</v>
      </c>
      <c r="R177" s="141" t="e">
        <f t="shared" ca="1" si="42"/>
        <v>#REF!</v>
      </c>
      <c r="S177" s="139">
        <f t="shared" si="43"/>
        <v>0</v>
      </c>
      <c r="T177" s="140">
        <f t="shared" si="44"/>
        <v>0</v>
      </c>
      <c r="U177" s="140"/>
      <c r="V177" s="140"/>
      <c r="W177" s="140"/>
      <c r="X177" s="140"/>
      <c r="Y177" s="140"/>
      <c r="Z177" s="140"/>
      <c r="AA177" s="140"/>
      <c r="AB177" s="140"/>
      <c r="AC177" s="146"/>
      <c r="AD177" s="236"/>
      <c r="AE177" s="238"/>
      <c r="AF177" s="238"/>
      <c r="AG177" s="236"/>
      <c r="AH177" s="238"/>
      <c r="AI177" s="238"/>
      <c r="AJ177" s="236"/>
      <c r="AK177" s="238"/>
      <c r="AL177" s="238"/>
    </row>
    <row r="178" spans="1:38" hidden="1" x14ac:dyDescent="0.25">
      <c r="A178" s="132">
        <v>466</v>
      </c>
      <c r="B178" s="154" t="e">
        <f t="shared" ca="1" si="45"/>
        <v>#REF!</v>
      </c>
      <c r="C178" s="154" t="e">
        <f t="shared" ca="1" si="46"/>
        <v>#REF!</v>
      </c>
      <c r="D178" s="136"/>
      <c r="E178" s="137" t="e">
        <f t="shared" ca="1" si="47"/>
        <v>#REF!</v>
      </c>
      <c r="F178" s="137"/>
      <c r="G178" s="135"/>
      <c r="H178" s="135"/>
      <c r="I178" s="135" t="e">
        <f t="shared" ca="1" si="48"/>
        <v>#REF!</v>
      </c>
      <c r="J178" s="160"/>
      <c r="K178" s="138"/>
      <c r="L178" s="138"/>
      <c r="M178" s="138" t="e">
        <f t="shared" ca="1" si="49"/>
        <v>#REF!</v>
      </c>
      <c r="N178" s="168"/>
      <c r="O178" s="140" t="e">
        <f t="shared" ca="1" si="50"/>
        <v>#REF!</v>
      </c>
      <c r="P178" s="139" t="e">
        <f t="shared" ca="1" si="41"/>
        <v>#REF!</v>
      </c>
      <c r="Q178" s="140" t="e">
        <f t="shared" ca="1" si="51"/>
        <v>#REF!</v>
      </c>
      <c r="R178" s="141" t="e">
        <f t="shared" ca="1" si="42"/>
        <v>#REF!</v>
      </c>
      <c r="S178" s="139">
        <f t="shared" si="43"/>
        <v>0</v>
      </c>
      <c r="T178" s="140">
        <f t="shared" si="44"/>
        <v>0</v>
      </c>
      <c r="U178" s="140"/>
      <c r="V178" s="140"/>
      <c r="W178" s="140"/>
      <c r="X178" s="140"/>
      <c r="Y178" s="140"/>
      <c r="Z178" s="140"/>
      <c r="AA178" s="140"/>
      <c r="AB178" s="140"/>
      <c r="AC178" s="146"/>
      <c r="AD178" s="236"/>
      <c r="AE178" s="238"/>
      <c r="AF178" s="238"/>
      <c r="AG178" s="236"/>
      <c r="AH178" s="238"/>
      <c r="AI178" s="238"/>
      <c r="AJ178" s="236"/>
      <c r="AK178" s="238"/>
      <c r="AL178" s="238"/>
    </row>
    <row r="179" spans="1:38" hidden="1" x14ac:dyDescent="0.25">
      <c r="A179" s="132">
        <v>467</v>
      </c>
      <c r="B179" s="154" t="e">
        <f t="shared" ca="1" si="45"/>
        <v>#REF!</v>
      </c>
      <c r="C179" s="154" t="e">
        <f t="shared" ca="1" si="46"/>
        <v>#REF!</v>
      </c>
      <c r="D179" s="136"/>
      <c r="E179" s="137" t="e">
        <f t="shared" ca="1" si="47"/>
        <v>#REF!</v>
      </c>
      <c r="F179" s="137"/>
      <c r="G179" s="135"/>
      <c r="H179" s="135"/>
      <c r="I179" s="135" t="e">
        <f t="shared" ca="1" si="48"/>
        <v>#REF!</v>
      </c>
      <c r="J179" s="160"/>
      <c r="K179" s="138"/>
      <c r="L179" s="138"/>
      <c r="M179" s="138" t="e">
        <f t="shared" ca="1" si="49"/>
        <v>#REF!</v>
      </c>
      <c r="N179" s="168"/>
      <c r="O179" s="140" t="e">
        <f t="shared" ca="1" si="50"/>
        <v>#REF!</v>
      </c>
      <c r="P179" s="139" t="e">
        <f t="shared" ca="1" si="41"/>
        <v>#REF!</v>
      </c>
      <c r="Q179" s="140" t="e">
        <f t="shared" ca="1" si="51"/>
        <v>#REF!</v>
      </c>
      <c r="R179" s="141" t="e">
        <f t="shared" ca="1" si="42"/>
        <v>#REF!</v>
      </c>
      <c r="S179" s="139">
        <f t="shared" si="43"/>
        <v>0</v>
      </c>
      <c r="T179" s="140">
        <f t="shared" si="44"/>
        <v>0</v>
      </c>
      <c r="U179" s="140"/>
      <c r="V179" s="140"/>
      <c r="W179" s="140"/>
      <c r="X179" s="140"/>
      <c r="Y179" s="140"/>
      <c r="Z179" s="140"/>
      <c r="AA179" s="140"/>
      <c r="AB179" s="140"/>
      <c r="AC179" s="146"/>
      <c r="AD179" s="236"/>
      <c r="AE179" s="238"/>
      <c r="AF179" s="238"/>
      <c r="AG179" s="236"/>
      <c r="AH179" s="238"/>
      <c r="AI179" s="238"/>
      <c r="AJ179" s="236"/>
      <c r="AK179" s="238"/>
      <c r="AL179" s="238"/>
    </row>
    <row r="180" spans="1:38" hidden="1" x14ac:dyDescent="0.25">
      <c r="A180" s="132">
        <v>468</v>
      </c>
      <c r="B180" s="154" t="e">
        <f t="shared" ca="1" si="45"/>
        <v>#REF!</v>
      </c>
      <c r="C180" s="154" t="e">
        <f t="shared" ca="1" si="46"/>
        <v>#REF!</v>
      </c>
      <c r="D180" s="136"/>
      <c r="E180" s="137" t="e">
        <f t="shared" ca="1" si="47"/>
        <v>#REF!</v>
      </c>
      <c r="F180" s="137"/>
      <c r="G180" s="135"/>
      <c r="H180" s="135"/>
      <c r="I180" s="135" t="e">
        <f t="shared" ca="1" si="48"/>
        <v>#REF!</v>
      </c>
      <c r="J180" s="160"/>
      <c r="K180" s="138"/>
      <c r="L180" s="138"/>
      <c r="M180" s="138" t="e">
        <f t="shared" ca="1" si="49"/>
        <v>#REF!</v>
      </c>
      <c r="N180" s="168"/>
      <c r="O180" s="140" t="e">
        <f t="shared" ca="1" si="50"/>
        <v>#REF!</v>
      </c>
      <c r="P180" s="139" t="e">
        <f t="shared" ca="1" si="41"/>
        <v>#REF!</v>
      </c>
      <c r="Q180" s="140" t="e">
        <f t="shared" ca="1" si="51"/>
        <v>#REF!</v>
      </c>
      <c r="R180" s="141" t="e">
        <f t="shared" ca="1" si="42"/>
        <v>#REF!</v>
      </c>
      <c r="S180" s="139">
        <f t="shared" si="43"/>
        <v>0</v>
      </c>
      <c r="T180" s="140">
        <f t="shared" si="44"/>
        <v>0</v>
      </c>
      <c r="U180" s="140"/>
      <c r="V180" s="140"/>
      <c r="W180" s="140"/>
      <c r="X180" s="140"/>
      <c r="Y180" s="140"/>
      <c r="Z180" s="140"/>
      <c r="AA180" s="140"/>
      <c r="AB180" s="140"/>
      <c r="AC180" s="146"/>
      <c r="AD180" s="236"/>
      <c r="AE180" s="238"/>
      <c r="AF180" s="238"/>
      <c r="AG180" s="236"/>
      <c r="AH180" s="238"/>
      <c r="AI180" s="238"/>
      <c r="AJ180" s="236"/>
      <c r="AK180" s="238"/>
      <c r="AL180" s="238"/>
    </row>
    <row r="181" spans="1:38" hidden="1" x14ac:dyDescent="0.25">
      <c r="A181" s="132">
        <v>469</v>
      </c>
      <c r="B181" s="154" t="e">
        <f t="shared" ca="1" si="45"/>
        <v>#REF!</v>
      </c>
      <c r="C181" s="154" t="e">
        <f t="shared" ca="1" si="46"/>
        <v>#REF!</v>
      </c>
      <c r="D181" s="136"/>
      <c r="E181" s="137" t="e">
        <f t="shared" ca="1" si="47"/>
        <v>#REF!</v>
      </c>
      <c r="F181" s="137"/>
      <c r="G181" s="135"/>
      <c r="H181" s="135"/>
      <c r="I181" s="135" t="e">
        <f t="shared" ca="1" si="48"/>
        <v>#REF!</v>
      </c>
      <c r="J181" s="160"/>
      <c r="K181" s="138"/>
      <c r="L181" s="138"/>
      <c r="M181" s="138" t="e">
        <f t="shared" ca="1" si="49"/>
        <v>#REF!</v>
      </c>
      <c r="N181" s="168"/>
      <c r="O181" s="140" t="e">
        <f t="shared" ca="1" si="50"/>
        <v>#REF!</v>
      </c>
      <c r="P181" s="139" t="e">
        <f t="shared" ca="1" si="41"/>
        <v>#REF!</v>
      </c>
      <c r="Q181" s="140" t="e">
        <f t="shared" ca="1" si="51"/>
        <v>#REF!</v>
      </c>
      <c r="R181" s="141" t="e">
        <f t="shared" ca="1" si="42"/>
        <v>#REF!</v>
      </c>
      <c r="S181" s="139">
        <f t="shared" si="43"/>
        <v>0</v>
      </c>
      <c r="T181" s="140">
        <f t="shared" si="44"/>
        <v>0</v>
      </c>
      <c r="U181" s="140"/>
      <c r="V181" s="140"/>
      <c r="W181" s="140"/>
      <c r="X181" s="140"/>
      <c r="Y181" s="140"/>
      <c r="Z181" s="140"/>
      <c r="AA181" s="140"/>
      <c r="AB181" s="140"/>
      <c r="AC181" s="146"/>
      <c r="AD181" s="236"/>
      <c r="AE181" s="238"/>
      <c r="AF181" s="238"/>
      <c r="AG181" s="236"/>
      <c r="AH181" s="238"/>
      <c r="AI181" s="238"/>
      <c r="AJ181" s="236"/>
      <c r="AK181" s="238"/>
      <c r="AL181" s="238"/>
    </row>
    <row r="182" spans="1:38" hidden="1" x14ac:dyDescent="0.25">
      <c r="A182" s="132">
        <v>470</v>
      </c>
      <c r="B182" s="154" t="e">
        <f t="shared" ref="B182:B204" ca="1" si="52">INDIRECT(CONCATENATE($C$211,$D$211,"!$B",$A182 + 8))</f>
        <v>#REF!</v>
      </c>
      <c r="C182" s="154" t="e">
        <f t="shared" ref="C182:C204" ca="1" si="53">INDIRECT(CONCATENATE($C$211,$D$211,"!$C",$A182 + 8))</f>
        <v>#REF!</v>
      </c>
      <c r="D182" s="136"/>
      <c r="E182" s="137" t="e">
        <f t="shared" ref="E182:E204" ca="1" si="54">INDIRECT(CONCATENATE($C$211,$D$211,"!$Z",$A182 + 8))</f>
        <v>#REF!</v>
      </c>
      <c r="F182" s="137"/>
      <c r="G182" s="135"/>
      <c r="H182" s="135"/>
      <c r="I182" s="135" t="e">
        <f t="shared" ref="I182:I204" ca="1" si="55">INDIRECT(CONCATENATE($C$211,$D$211,"!$AD",$A182 + 8))</f>
        <v>#REF!</v>
      </c>
      <c r="J182" s="160"/>
      <c r="K182" s="138"/>
      <c r="L182" s="138"/>
      <c r="M182" s="138" t="e">
        <f t="shared" ref="M182:M204" ca="1" si="56">INDIRECT(CONCATENATE($C$211,$D$211,"!$V",$A182 + 8))</f>
        <v>#REF!</v>
      </c>
      <c r="N182" s="168"/>
      <c r="O182" s="140" t="e">
        <f t="shared" ca="1" si="50"/>
        <v>#REF!</v>
      </c>
      <c r="P182" s="139" t="e">
        <f t="shared" ref="P182:P204" ca="1" si="57">IF(I182&lt;33,0,18)</f>
        <v>#REF!</v>
      </c>
      <c r="Q182" s="140" t="e">
        <f t="shared" ca="1" si="51"/>
        <v>#REF!</v>
      </c>
      <c r="R182" s="141" t="e">
        <f t="shared" ref="R182:R204" ca="1" si="58">I182*P182/100</f>
        <v>#REF!</v>
      </c>
      <c r="S182" s="139">
        <f t="shared" ref="S182:S193" si="59">IF(J182&lt;33,0,18)</f>
        <v>0</v>
      </c>
      <c r="T182" s="140">
        <f t="shared" ref="T182:T204" si="60">ROUNDDOWN(N182*S182/100,0)</f>
        <v>0</v>
      </c>
      <c r="U182" s="140"/>
      <c r="V182" s="140"/>
      <c r="W182" s="140"/>
      <c r="X182" s="140"/>
      <c r="Y182" s="140"/>
      <c r="Z182" s="140"/>
      <c r="AA182" s="140"/>
      <c r="AB182" s="140"/>
      <c r="AC182" s="146"/>
      <c r="AD182" s="236"/>
      <c r="AE182" s="238"/>
      <c r="AF182" s="238"/>
      <c r="AG182" s="236"/>
      <c r="AH182" s="238"/>
      <c r="AI182" s="238"/>
      <c r="AJ182" s="236"/>
      <c r="AK182" s="238"/>
      <c r="AL182" s="238"/>
    </row>
    <row r="183" spans="1:38" hidden="1" x14ac:dyDescent="0.25">
      <c r="A183" s="132">
        <v>471</v>
      </c>
      <c r="B183" s="154" t="e">
        <f t="shared" ca="1" si="52"/>
        <v>#REF!</v>
      </c>
      <c r="C183" s="154" t="e">
        <f t="shared" ca="1" si="53"/>
        <v>#REF!</v>
      </c>
      <c r="D183" s="136"/>
      <c r="E183" s="137" t="e">
        <f t="shared" ca="1" si="54"/>
        <v>#REF!</v>
      </c>
      <c r="F183" s="137"/>
      <c r="G183" s="135"/>
      <c r="H183" s="135"/>
      <c r="I183" s="135" t="e">
        <f t="shared" ca="1" si="55"/>
        <v>#REF!</v>
      </c>
      <c r="J183" s="160"/>
      <c r="K183" s="138"/>
      <c r="L183" s="138"/>
      <c r="M183" s="138" t="e">
        <f t="shared" ca="1" si="56"/>
        <v>#REF!</v>
      </c>
      <c r="N183" s="168"/>
      <c r="O183" s="140" t="e">
        <f t="shared" ca="1" si="50"/>
        <v>#REF!</v>
      </c>
      <c r="P183" s="139" t="e">
        <f t="shared" ca="1" si="57"/>
        <v>#REF!</v>
      </c>
      <c r="Q183" s="140" t="e">
        <f t="shared" ca="1" si="51"/>
        <v>#REF!</v>
      </c>
      <c r="R183" s="141" t="e">
        <f t="shared" ca="1" si="58"/>
        <v>#REF!</v>
      </c>
      <c r="S183" s="139">
        <f t="shared" si="59"/>
        <v>0</v>
      </c>
      <c r="T183" s="140">
        <f t="shared" si="60"/>
        <v>0</v>
      </c>
      <c r="U183" s="140"/>
      <c r="V183" s="140"/>
      <c r="W183" s="140"/>
      <c r="X183" s="140"/>
      <c r="Y183" s="140"/>
      <c r="Z183" s="140"/>
      <c r="AA183" s="140"/>
      <c r="AB183" s="140"/>
      <c r="AC183" s="146"/>
      <c r="AD183" s="236"/>
      <c r="AE183" s="238"/>
      <c r="AF183" s="238"/>
      <c r="AG183" s="236"/>
      <c r="AH183" s="238"/>
      <c r="AI183" s="238"/>
      <c r="AJ183" s="236"/>
      <c r="AK183" s="238"/>
      <c r="AL183" s="238"/>
    </row>
    <row r="184" spans="1:38" hidden="1" x14ac:dyDescent="0.25">
      <c r="A184" s="132">
        <v>472</v>
      </c>
      <c r="B184" s="154" t="e">
        <f t="shared" ca="1" si="52"/>
        <v>#REF!</v>
      </c>
      <c r="C184" s="154" t="e">
        <f t="shared" ca="1" si="53"/>
        <v>#REF!</v>
      </c>
      <c r="D184" s="136"/>
      <c r="E184" s="137" t="e">
        <f t="shared" ca="1" si="54"/>
        <v>#REF!</v>
      </c>
      <c r="F184" s="137"/>
      <c r="G184" s="135"/>
      <c r="H184" s="135"/>
      <c r="I184" s="135" t="e">
        <f t="shared" ca="1" si="55"/>
        <v>#REF!</v>
      </c>
      <c r="J184" s="160"/>
      <c r="K184" s="138"/>
      <c r="L184" s="138"/>
      <c r="M184" s="138" t="e">
        <f t="shared" ca="1" si="56"/>
        <v>#REF!</v>
      </c>
      <c r="N184" s="168"/>
      <c r="O184" s="140" t="e">
        <f t="shared" ca="1" si="50"/>
        <v>#REF!</v>
      </c>
      <c r="P184" s="139" t="e">
        <f t="shared" ca="1" si="57"/>
        <v>#REF!</v>
      </c>
      <c r="Q184" s="140" t="e">
        <f t="shared" ca="1" si="51"/>
        <v>#REF!</v>
      </c>
      <c r="R184" s="141" t="e">
        <f t="shared" ca="1" si="58"/>
        <v>#REF!</v>
      </c>
      <c r="S184" s="139">
        <f t="shared" si="59"/>
        <v>0</v>
      </c>
      <c r="T184" s="140">
        <f t="shared" si="60"/>
        <v>0</v>
      </c>
      <c r="U184" s="140"/>
      <c r="V184" s="140"/>
      <c r="W184" s="140"/>
      <c r="X184" s="140"/>
      <c r="Y184" s="140"/>
      <c r="Z184" s="140"/>
      <c r="AA184" s="140"/>
      <c r="AB184" s="140"/>
      <c r="AC184" s="146"/>
      <c r="AD184" s="236"/>
      <c r="AE184" s="238"/>
      <c r="AF184" s="238"/>
      <c r="AG184" s="236"/>
      <c r="AH184" s="238"/>
      <c r="AI184" s="238"/>
      <c r="AJ184" s="236"/>
      <c r="AK184" s="238"/>
      <c r="AL184" s="238"/>
    </row>
    <row r="185" spans="1:38" hidden="1" x14ac:dyDescent="0.25">
      <c r="A185" s="132">
        <v>473</v>
      </c>
      <c r="B185" s="154" t="e">
        <f t="shared" ca="1" si="52"/>
        <v>#REF!</v>
      </c>
      <c r="C185" s="154" t="e">
        <f t="shared" ca="1" si="53"/>
        <v>#REF!</v>
      </c>
      <c r="D185" s="136"/>
      <c r="E185" s="137" t="e">
        <f t="shared" ca="1" si="54"/>
        <v>#REF!</v>
      </c>
      <c r="F185" s="137"/>
      <c r="G185" s="135"/>
      <c r="H185" s="135"/>
      <c r="I185" s="135" t="e">
        <f t="shared" ca="1" si="55"/>
        <v>#REF!</v>
      </c>
      <c r="J185" s="160"/>
      <c r="K185" s="138"/>
      <c r="L185" s="138"/>
      <c r="M185" s="138" t="e">
        <f t="shared" ca="1" si="56"/>
        <v>#REF!</v>
      </c>
      <c r="N185" s="168"/>
      <c r="O185" s="140" t="e">
        <f t="shared" ca="1" si="50"/>
        <v>#REF!</v>
      </c>
      <c r="P185" s="139" t="e">
        <f t="shared" ca="1" si="57"/>
        <v>#REF!</v>
      </c>
      <c r="Q185" s="140" t="e">
        <f t="shared" ca="1" si="51"/>
        <v>#REF!</v>
      </c>
      <c r="R185" s="141" t="e">
        <f t="shared" ca="1" si="58"/>
        <v>#REF!</v>
      </c>
      <c r="S185" s="139">
        <f t="shared" si="59"/>
        <v>0</v>
      </c>
      <c r="T185" s="140">
        <f t="shared" si="60"/>
        <v>0</v>
      </c>
      <c r="U185" s="140"/>
      <c r="V185" s="140"/>
      <c r="W185" s="140"/>
      <c r="X185" s="140"/>
      <c r="Y185" s="140"/>
      <c r="Z185" s="140"/>
      <c r="AA185" s="140"/>
      <c r="AB185" s="140"/>
      <c r="AC185" s="146"/>
      <c r="AD185" s="236"/>
      <c r="AE185" s="238"/>
      <c r="AF185" s="238"/>
      <c r="AG185" s="236"/>
      <c r="AH185" s="238"/>
      <c r="AI185" s="238"/>
      <c r="AJ185" s="236"/>
      <c r="AK185" s="238"/>
      <c r="AL185" s="238"/>
    </row>
    <row r="186" spans="1:38" hidden="1" x14ac:dyDescent="0.25">
      <c r="A186" s="132">
        <v>474</v>
      </c>
      <c r="B186" s="154" t="e">
        <f t="shared" ca="1" si="52"/>
        <v>#REF!</v>
      </c>
      <c r="C186" s="154" t="e">
        <f t="shared" ca="1" si="53"/>
        <v>#REF!</v>
      </c>
      <c r="D186" s="136"/>
      <c r="E186" s="137" t="e">
        <f t="shared" ca="1" si="54"/>
        <v>#REF!</v>
      </c>
      <c r="F186" s="137"/>
      <c r="G186" s="135"/>
      <c r="H186" s="135"/>
      <c r="I186" s="135" t="e">
        <f t="shared" ca="1" si="55"/>
        <v>#REF!</v>
      </c>
      <c r="J186" s="160"/>
      <c r="K186" s="138"/>
      <c r="L186" s="138"/>
      <c r="M186" s="138" t="e">
        <f t="shared" ca="1" si="56"/>
        <v>#REF!</v>
      </c>
      <c r="N186" s="168"/>
      <c r="O186" s="140" t="e">
        <f t="shared" ca="1" si="50"/>
        <v>#REF!</v>
      </c>
      <c r="P186" s="139" t="e">
        <f t="shared" ca="1" si="57"/>
        <v>#REF!</v>
      </c>
      <c r="Q186" s="140" t="e">
        <f t="shared" ca="1" si="51"/>
        <v>#REF!</v>
      </c>
      <c r="R186" s="141" t="e">
        <f t="shared" ca="1" si="58"/>
        <v>#REF!</v>
      </c>
      <c r="S186" s="139">
        <f t="shared" si="59"/>
        <v>0</v>
      </c>
      <c r="T186" s="140">
        <f t="shared" si="60"/>
        <v>0</v>
      </c>
      <c r="U186" s="140"/>
      <c r="V186" s="140"/>
      <c r="W186" s="140"/>
      <c r="X186" s="140"/>
      <c r="Y186" s="140"/>
      <c r="Z186" s="140"/>
      <c r="AA186" s="140"/>
      <c r="AB186" s="140"/>
      <c r="AC186" s="146"/>
      <c r="AD186" s="236"/>
      <c r="AE186" s="238"/>
      <c r="AF186" s="238"/>
      <c r="AG186" s="236"/>
      <c r="AH186" s="238"/>
      <c r="AI186" s="238"/>
      <c r="AJ186" s="236"/>
      <c r="AK186" s="238"/>
      <c r="AL186" s="238"/>
    </row>
    <row r="187" spans="1:38" hidden="1" x14ac:dyDescent="0.25">
      <c r="A187" s="132">
        <v>475</v>
      </c>
      <c r="B187" s="154" t="e">
        <f t="shared" ca="1" si="52"/>
        <v>#REF!</v>
      </c>
      <c r="C187" s="154" t="e">
        <f t="shared" ca="1" si="53"/>
        <v>#REF!</v>
      </c>
      <c r="D187" s="136"/>
      <c r="E187" s="137" t="e">
        <f t="shared" ca="1" si="54"/>
        <v>#REF!</v>
      </c>
      <c r="F187" s="137"/>
      <c r="G187" s="135"/>
      <c r="H187" s="135"/>
      <c r="I187" s="135" t="e">
        <f t="shared" ca="1" si="55"/>
        <v>#REF!</v>
      </c>
      <c r="J187" s="160"/>
      <c r="K187" s="138"/>
      <c r="L187" s="138"/>
      <c r="M187" s="138" t="e">
        <f t="shared" ca="1" si="56"/>
        <v>#REF!</v>
      </c>
      <c r="N187" s="168"/>
      <c r="O187" s="140" t="e">
        <f t="shared" ca="1" si="50"/>
        <v>#REF!</v>
      </c>
      <c r="P187" s="139" t="e">
        <f t="shared" ca="1" si="57"/>
        <v>#REF!</v>
      </c>
      <c r="Q187" s="140" t="e">
        <f t="shared" ca="1" si="51"/>
        <v>#REF!</v>
      </c>
      <c r="R187" s="141" t="e">
        <f t="shared" ca="1" si="58"/>
        <v>#REF!</v>
      </c>
      <c r="S187" s="139">
        <f t="shared" si="59"/>
        <v>0</v>
      </c>
      <c r="T187" s="140">
        <f t="shared" si="60"/>
        <v>0</v>
      </c>
      <c r="U187" s="140"/>
      <c r="V187" s="140"/>
      <c r="W187" s="140"/>
      <c r="X187" s="140"/>
      <c r="Y187" s="140"/>
      <c r="Z187" s="140"/>
      <c r="AA187" s="140"/>
      <c r="AB187" s="140"/>
      <c r="AC187" s="146"/>
      <c r="AD187" s="236"/>
      <c r="AE187" s="238"/>
      <c r="AF187" s="238"/>
      <c r="AG187" s="236"/>
      <c r="AH187" s="238"/>
      <c r="AI187" s="238"/>
      <c r="AJ187" s="236"/>
      <c r="AK187" s="238"/>
      <c r="AL187" s="238"/>
    </row>
    <row r="188" spans="1:38" hidden="1" x14ac:dyDescent="0.25">
      <c r="A188" s="132">
        <v>476</v>
      </c>
      <c r="B188" s="154" t="e">
        <f t="shared" ca="1" si="52"/>
        <v>#REF!</v>
      </c>
      <c r="C188" s="154" t="e">
        <f t="shared" ca="1" si="53"/>
        <v>#REF!</v>
      </c>
      <c r="D188" s="136"/>
      <c r="E188" s="137" t="e">
        <f t="shared" ca="1" si="54"/>
        <v>#REF!</v>
      </c>
      <c r="F188" s="137"/>
      <c r="G188" s="135"/>
      <c r="H188" s="135"/>
      <c r="I188" s="135" t="e">
        <f t="shared" ca="1" si="55"/>
        <v>#REF!</v>
      </c>
      <c r="J188" s="160"/>
      <c r="K188" s="138"/>
      <c r="L188" s="138"/>
      <c r="M188" s="138" t="e">
        <f t="shared" ca="1" si="56"/>
        <v>#REF!</v>
      </c>
      <c r="N188" s="168"/>
      <c r="O188" s="140" t="e">
        <f t="shared" ca="1" si="50"/>
        <v>#REF!</v>
      </c>
      <c r="P188" s="139" t="e">
        <f t="shared" ca="1" si="57"/>
        <v>#REF!</v>
      </c>
      <c r="Q188" s="140" t="e">
        <f t="shared" ca="1" si="51"/>
        <v>#REF!</v>
      </c>
      <c r="R188" s="141" t="e">
        <f t="shared" ca="1" si="58"/>
        <v>#REF!</v>
      </c>
      <c r="S188" s="139">
        <f t="shared" si="59"/>
        <v>0</v>
      </c>
      <c r="T188" s="140">
        <f t="shared" si="60"/>
        <v>0</v>
      </c>
      <c r="U188" s="140"/>
      <c r="V188" s="140"/>
      <c r="W188" s="140"/>
      <c r="X188" s="140"/>
      <c r="Y188" s="140"/>
      <c r="Z188" s="140"/>
      <c r="AA188" s="140"/>
      <c r="AB188" s="140"/>
      <c r="AC188" s="146"/>
      <c r="AD188" s="236"/>
      <c r="AE188" s="238"/>
      <c r="AF188" s="238"/>
      <c r="AG188" s="236"/>
      <c r="AH188" s="238"/>
      <c r="AI188" s="238"/>
      <c r="AJ188" s="236"/>
      <c r="AK188" s="238"/>
      <c r="AL188" s="238"/>
    </row>
    <row r="189" spans="1:38" hidden="1" x14ac:dyDescent="0.25">
      <c r="A189" s="132">
        <v>477</v>
      </c>
      <c r="B189" s="154" t="e">
        <f t="shared" ca="1" si="52"/>
        <v>#REF!</v>
      </c>
      <c r="C189" s="154" t="e">
        <f t="shared" ca="1" si="53"/>
        <v>#REF!</v>
      </c>
      <c r="D189" s="136"/>
      <c r="E189" s="137" t="e">
        <f t="shared" ca="1" si="54"/>
        <v>#REF!</v>
      </c>
      <c r="F189" s="137"/>
      <c r="G189" s="135"/>
      <c r="H189" s="135"/>
      <c r="I189" s="135" t="e">
        <f t="shared" ca="1" si="55"/>
        <v>#REF!</v>
      </c>
      <c r="J189" s="160"/>
      <c r="K189" s="138"/>
      <c r="L189" s="138"/>
      <c r="M189" s="138" t="e">
        <f t="shared" ca="1" si="56"/>
        <v>#REF!</v>
      </c>
      <c r="N189" s="168"/>
      <c r="O189" s="140" t="e">
        <f t="shared" ca="1" si="50"/>
        <v>#REF!</v>
      </c>
      <c r="P189" s="139" t="e">
        <f t="shared" ca="1" si="57"/>
        <v>#REF!</v>
      </c>
      <c r="Q189" s="140" t="e">
        <f t="shared" ca="1" si="51"/>
        <v>#REF!</v>
      </c>
      <c r="R189" s="141" t="e">
        <f t="shared" ca="1" si="58"/>
        <v>#REF!</v>
      </c>
      <c r="S189" s="139">
        <f t="shared" si="59"/>
        <v>0</v>
      </c>
      <c r="T189" s="140">
        <f t="shared" si="60"/>
        <v>0</v>
      </c>
      <c r="U189" s="140"/>
      <c r="V189" s="140"/>
      <c r="W189" s="140"/>
      <c r="X189" s="140"/>
      <c r="Y189" s="140"/>
      <c r="Z189" s="140"/>
      <c r="AA189" s="140"/>
      <c r="AB189" s="140"/>
      <c r="AC189" s="146"/>
      <c r="AD189" s="236"/>
      <c r="AE189" s="238"/>
      <c r="AF189" s="238"/>
      <c r="AG189" s="236"/>
      <c r="AH189" s="238"/>
      <c r="AI189" s="238"/>
      <c r="AJ189" s="236"/>
      <c r="AK189" s="238"/>
      <c r="AL189" s="238"/>
    </row>
    <row r="190" spans="1:38" hidden="1" x14ac:dyDescent="0.25">
      <c r="A190" s="132">
        <v>478</v>
      </c>
      <c r="B190" s="154" t="e">
        <f t="shared" ca="1" si="52"/>
        <v>#REF!</v>
      </c>
      <c r="C190" s="154" t="e">
        <f t="shared" ca="1" si="53"/>
        <v>#REF!</v>
      </c>
      <c r="D190" s="136"/>
      <c r="E190" s="137" t="e">
        <f t="shared" ca="1" si="54"/>
        <v>#REF!</v>
      </c>
      <c r="F190" s="137"/>
      <c r="G190" s="135"/>
      <c r="H190" s="135"/>
      <c r="I190" s="135" t="e">
        <f t="shared" ca="1" si="55"/>
        <v>#REF!</v>
      </c>
      <c r="J190" s="160"/>
      <c r="K190" s="138"/>
      <c r="L190" s="138"/>
      <c r="M190" s="138" t="e">
        <f t="shared" ca="1" si="56"/>
        <v>#REF!</v>
      </c>
      <c r="N190" s="168"/>
      <c r="O190" s="140" t="e">
        <f t="shared" ca="1" si="50"/>
        <v>#REF!</v>
      </c>
      <c r="P190" s="139" t="e">
        <f t="shared" ca="1" si="57"/>
        <v>#REF!</v>
      </c>
      <c r="Q190" s="140" t="e">
        <f t="shared" ca="1" si="51"/>
        <v>#REF!</v>
      </c>
      <c r="R190" s="141" t="e">
        <f t="shared" ca="1" si="58"/>
        <v>#REF!</v>
      </c>
      <c r="S190" s="139">
        <f t="shared" si="59"/>
        <v>0</v>
      </c>
      <c r="T190" s="140">
        <f t="shared" si="60"/>
        <v>0</v>
      </c>
      <c r="U190" s="140"/>
      <c r="V190" s="140"/>
      <c r="W190" s="140"/>
      <c r="X190" s="140"/>
      <c r="Y190" s="140"/>
      <c r="Z190" s="140"/>
      <c r="AA190" s="140"/>
      <c r="AB190" s="140"/>
      <c r="AC190" s="146"/>
      <c r="AD190" s="236"/>
      <c r="AE190" s="238"/>
      <c r="AF190" s="238"/>
      <c r="AG190" s="236"/>
      <c r="AH190" s="238"/>
      <c r="AI190" s="238"/>
      <c r="AJ190" s="236"/>
      <c r="AK190" s="238"/>
      <c r="AL190" s="238"/>
    </row>
    <row r="191" spans="1:38" hidden="1" x14ac:dyDescent="0.25">
      <c r="A191" s="132">
        <v>479</v>
      </c>
      <c r="B191" s="154" t="e">
        <f t="shared" ca="1" si="52"/>
        <v>#REF!</v>
      </c>
      <c r="C191" s="154" t="e">
        <f t="shared" ca="1" si="53"/>
        <v>#REF!</v>
      </c>
      <c r="D191" s="136"/>
      <c r="E191" s="137" t="e">
        <f t="shared" ca="1" si="54"/>
        <v>#REF!</v>
      </c>
      <c r="F191" s="137"/>
      <c r="G191" s="135"/>
      <c r="H191" s="135"/>
      <c r="I191" s="135" t="e">
        <f t="shared" ca="1" si="55"/>
        <v>#REF!</v>
      </c>
      <c r="J191" s="160"/>
      <c r="K191" s="138"/>
      <c r="L191" s="138"/>
      <c r="M191" s="138" t="e">
        <f t="shared" ca="1" si="56"/>
        <v>#REF!</v>
      </c>
      <c r="N191" s="168"/>
      <c r="O191" s="140" t="e">
        <f t="shared" ca="1" si="50"/>
        <v>#REF!</v>
      </c>
      <c r="P191" s="139" t="e">
        <f t="shared" ca="1" si="57"/>
        <v>#REF!</v>
      </c>
      <c r="Q191" s="140" t="e">
        <f t="shared" ca="1" si="51"/>
        <v>#REF!</v>
      </c>
      <c r="R191" s="141" t="e">
        <f t="shared" ca="1" si="58"/>
        <v>#REF!</v>
      </c>
      <c r="S191" s="139">
        <f t="shared" si="59"/>
        <v>0</v>
      </c>
      <c r="T191" s="140">
        <f t="shared" si="60"/>
        <v>0</v>
      </c>
      <c r="U191" s="140"/>
      <c r="V191" s="140"/>
      <c r="W191" s="140"/>
      <c r="X191" s="140"/>
      <c r="Y191" s="140"/>
      <c r="Z191" s="140"/>
      <c r="AA191" s="140"/>
      <c r="AB191" s="140"/>
      <c r="AC191" s="146"/>
      <c r="AD191" s="236"/>
      <c r="AE191" s="238"/>
      <c r="AF191" s="238"/>
      <c r="AG191" s="236"/>
      <c r="AH191" s="238"/>
      <c r="AI191" s="238"/>
      <c r="AJ191" s="236"/>
      <c r="AK191" s="238"/>
      <c r="AL191" s="238"/>
    </row>
    <row r="192" spans="1:38" hidden="1" x14ac:dyDescent="0.25">
      <c r="A192" s="132">
        <v>480</v>
      </c>
      <c r="B192" s="154" t="e">
        <f t="shared" ca="1" si="52"/>
        <v>#REF!</v>
      </c>
      <c r="C192" s="154" t="e">
        <f t="shared" ca="1" si="53"/>
        <v>#REF!</v>
      </c>
      <c r="D192" s="136"/>
      <c r="E192" s="137" t="e">
        <f t="shared" ca="1" si="54"/>
        <v>#REF!</v>
      </c>
      <c r="F192" s="137"/>
      <c r="G192" s="135"/>
      <c r="H192" s="135"/>
      <c r="I192" s="135" t="e">
        <f t="shared" ca="1" si="55"/>
        <v>#REF!</v>
      </c>
      <c r="J192" s="160"/>
      <c r="K192" s="138"/>
      <c r="L192" s="138"/>
      <c r="M192" s="138" t="e">
        <f t="shared" ca="1" si="56"/>
        <v>#REF!</v>
      </c>
      <c r="N192" s="168"/>
      <c r="O192" s="140" t="e">
        <f t="shared" ca="1" si="50"/>
        <v>#REF!</v>
      </c>
      <c r="P192" s="139" t="e">
        <f t="shared" ca="1" si="57"/>
        <v>#REF!</v>
      </c>
      <c r="Q192" s="140" t="e">
        <f t="shared" ca="1" si="51"/>
        <v>#REF!</v>
      </c>
      <c r="R192" s="141" t="e">
        <f t="shared" ca="1" si="58"/>
        <v>#REF!</v>
      </c>
      <c r="S192" s="139">
        <f t="shared" si="59"/>
        <v>0</v>
      </c>
      <c r="T192" s="140">
        <f t="shared" si="60"/>
        <v>0</v>
      </c>
      <c r="U192" s="140"/>
      <c r="V192" s="140"/>
      <c r="W192" s="140"/>
      <c r="X192" s="140"/>
      <c r="Y192" s="140"/>
      <c r="Z192" s="140"/>
      <c r="AA192" s="140"/>
      <c r="AB192" s="140"/>
      <c r="AC192" s="146"/>
      <c r="AD192" s="236"/>
      <c r="AE192" s="238"/>
      <c r="AF192" s="238"/>
      <c r="AG192" s="236"/>
      <c r="AH192" s="238"/>
      <c r="AI192" s="238"/>
      <c r="AJ192" s="236"/>
      <c r="AK192" s="238"/>
      <c r="AL192" s="238"/>
    </row>
    <row r="193" spans="1:38" hidden="1" x14ac:dyDescent="0.25">
      <c r="A193" s="132">
        <v>481</v>
      </c>
      <c r="B193" s="154" t="e">
        <f t="shared" ca="1" si="52"/>
        <v>#REF!</v>
      </c>
      <c r="C193" s="154" t="e">
        <f t="shared" ca="1" si="53"/>
        <v>#REF!</v>
      </c>
      <c r="D193" s="136"/>
      <c r="E193" s="137" t="e">
        <f t="shared" ca="1" si="54"/>
        <v>#REF!</v>
      </c>
      <c r="F193" s="137"/>
      <c r="G193" s="135"/>
      <c r="H193" s="135"/>
      <c r="I193" s="135" t="e">
        <f t="shared" ca="1" si="55"/>
        <v>#REF!</v>
      </c>
      <c r="J193" s="160"/>
      <c r="K193" s="138"/>
      <c r="L193" s="138"/>
      <c r="M193" s="138" t="e">
        <f t="shared" ca="1" si="56"/>
        <v>#REF!</v>
      </c>
      <c r="N193" s="168"/>
      <c r="O193" s="140" t="e">
        <f t="shared" ca="1" si="50"/>
        <v>#REF!</v>
      </c>
      <c r="P193" s="139" t="e">
        <f t="shared" ca="1" si="57"/>
        <v>#REF!</v>
      </c>
      <c r="Q193" s="140" t="e">
        <f t="shared" ca="1" si="51"/>
        <v>#REF!</v>
      </c>
      <c r="R193" s="141" t="e">
        <f t="shared" ca="1" si="58"/>
        <v>#REF!</v>
      </c>
      <c r="S193" s="139">
        <f t="shared" si="59"/>
        <v>0</v>
      </c>
      <c r="T193" s="140">
        <f t="shared" si="60"/>
        <v>0</v>
      </c>
      <c r="U193" s="140"/>
      <c r="V193" s="140"/>
      <c r="W193" s="140"/>
      <c r="X193" s="140"/>
      <c r="Y193" s="140"/>
      <c r="Z193" s="140"/>
      <c r="AA193" s="140"/>
      <c r="AB193" s="140"/>
      <c r="AC193" s="146"/>
      <c r="AD193" s="236"/>
      <c r="AE193" s="238"/>
      <c r="AF193" s="238"/>
      <c r="AG193" s="236"/>
      <c r="AH193" s="238"/>
      <c r="AI193" s="238"/>
      <c r="AJ193" s="236"/>
      <c r="AK193" s="238"/>
      <c r="AL193" s="238"/>
    </row>
    <row r="194" spans="1:38" hidden="1" x14ac:dyDescent="0.25">
      <c r="A194" s="132">
        <v>482</v>
      </c>
      <c r="B194" s="154" t="e">
        <f t="shared" ca="1" si="52"/>
        <v>#REF!</v>
      </c>
      <c r="C194" s="154" t="e">
        <f t="shared" ca="1" si="53"/>
        <v>#REF!</v>
      </c>
      <c r="D194" s="136"/>
      <c r="E194" s="137" t="e">
        <f t="shared" ca="1" si="54"/>
        <v>#REF!</v>
      </c>
      <c r="F194" s="137"/>
      <c r="G194" s="135"/>
      <c r="H194" s="135"/>
      <c r="I194" s="135" t="e">
        <f t="shared" ca="1" si="55"/>
        <v>#REF!</v>
      </c>
      <c r="J194" s="160"/>
      <c r="K194" s="138"/>
      <c r="L194" s="138"/>
      <c r="M194" s="138" t="e">
        <f t="shared" ca="1" si="56"/>
        <v>#REF!</v>
      </c>
      <c r="N194" s="168"/>
      <c r="O194" s="140" t="e">
        <f t="shared" ca="1" si="50"/>
        <v>#REF!</v>
      </c>
      <c r="P194" s="139" t="e">
        <f t="shared" ca="1" si="57"/>
        <v>#REF!</v>
      </c>
      <c r="Q194" s="140" t="e">
        <f t="shared" ca="1" si="51"/>
        <v>#REF!</v>
      </c>
      <c r="R194" s="141" t="e">
        <f t="shared" ca="1" si="58"/>
        <v>#REF!</v>
      </c>
      <c r="S194" s="139">
        <f t="shared" ref="S194:S204" si="61">IF(J194&lt;33,0,18)</f>
        <v>0</v>
      </c>
      <c r="T194" s="140">
        <f t="shared" si="60"/>
        <v>0</v>
      </c>
      <c r="U194" s="140"/>
      <c r="V194" s="140"/>
      <c r="W194" s="140"/>
      <c r="X194" s="140"/>
      <c r="Y194" s="140"/>
      <c r="Z194" s="140"/>
      <c r="AA194" s="140"/>
      <c r="AB194" s="140"/>
      <c r="AC194" s="146"/>
      <c r="AD194" s="236"/>
      <c r="AE194" s="238"/>
      <c r="AF194" s="238"/>
      <c r="AG194" s="236"/>
      <c r="AH194" s="238"/>
      <c r="AI194" s="238"/>
      <c r="AJ194" s="236"/>
      <c r="AK194" s="238"/>
      <c r="AL194" s="238"/>
    </row>
    <row r="195" spans="1:38" hidden="1" x14ac:dyDescent="0.25">
      <c r="A195" s="132">
        <v>483</v>
      </c>
      <c r="B195" s="154" t="e">
        <f t="shared" ca="1" si="52"/>
        <v>#REF!</v>
      </c>
      <c r="C195" s="154" t="e">
        <f t="shared" ca="1" si="53"/>
        <v>#REF!</v>
      </c>
      <c r="D195" s="136"/>
      <c r="E195" s="137" t="e">
        <f t="shared" ca="1" si="54"/>
        <v>#REF!</v>
      </c>
      <c r="F195" s="137"/>
      <c r="G195" s="135"/>
      <c r="H195" s="135"/>
      <c r="I195" s="135" t="e">
        <f t="shared" ca="1" si="55"/>
        <v>#REF!</v>
      </c>
      <c r="J195" s="160"/>
      <c r="K195" s="138"/>
      <c r="L195" s="138"/>
      <c r="M195" s="138" t="e">
        <f t="shared" ca="1" si="56"/>
        <v>#REF!</v>
      </c>
      <c r="N195" s="168"/>
      <c r="O195" s="140" t="e">
        <f t="shared" ca="1" si="50"/>
        <v>#REF!</v>
      </c>
      <c r="P195" s="139" t="e">
        <f t="shared" ca="1" si="57"/>
        <v>#REF!</v>
      </c>
      <c r="Q195" s="140" t="e">
        <f t="shared" ca="1" si="51"/>
        <v>#REF!</v>
      </c>
      <c r="R195" s="141" t="e">
        <f t="shared" ca="1" si="58"/>
        <v>#REF!</v>
      </c>
      <c r="S195" s="139">
        <f t="shared" si="61"/>
        <v>0</v>
      </c>
      <c r="T195" s="140">
        <f t="shared" si="60"/>
        <v>0</v>
      </c>
      <c r="U195" s="140"/>
      <c r="V195" s="140"/>
      <c r="W195" s="140"/>
      <c r="X195" s="140"/>
      <c r="Y195" s="140"/>
      <c r="Z195" s="140"/>
      <c r="AA195" s="140"/>
      <c r="AB195" s="140"/>
      <c r="AC195" s="146"/>
      <c r="AD195" s="236"/>
      <c r="AE195" s="238"/>
      <c r="AF195" s="238"/>
      <c r="AG195" s="236"/>
      <c r="AH195" s="238"/>
      <c r="AI195" s="238"/>
      <c r="AJ195" s="236"/>
      <c r="AK195" s="238"/>
      <c r="AL195" s="238"/>
    </row>
    <row r="196" spans="1:38" hidden="1" x14ac:dyDescent="0.25">
      <c r="A196" s="132">
        <v>484</v>
      </c>
      <c r="B196" s="154" t="e">
        <f t="shared" ca="1" si="52"/>
        <v>#REF!</v>
      </c>
      <c r="C196" s="154" t="e">
        <f t="shared" ca="1" si="53"/>
        <v>#REF!</v>
      </c>
      <c r="D196" s="136"/>
      <c r="E196" s="137" t="e">
        <f t="shared" ca="1" si="54"/>
        <v>#REF!</v>
      </c>
      <c r="F196" s="137"/>
      <c r="G196" s="135"/>
      <c r="H196" s="135"/>
      <c r="I196" s="135" t="e">
        <f t="shared" ca="1" si="55"/>
        <v>#REF!</v>
      </c>
      <c r="J196" s="160"/>
      <c r="K196" s="138"/>
      <c r="L196" s="138"/>
      <c r="M196" s="138" t="e">
        <f t="shared" ca="1" si="56"/>
        <v>#REF!</v>
      </c>
      <c r="N196" s="168"/>
      <c r="O196" s="140" t="e">
        <f t="shared" ca="1" si="50"/>
        <v>#REF!</v>
      </c>
      <c r="P196" s="139" t="e">
        <f t="shared" ca="1" si="57"/>
        <v>#REF!</v>
      </c>
      <c r="Q196" s="140" t="e">
        <f t="shared" ca="1" si="51"/>
        <v>#REF!</v>
      </c>
      <c r="R196" s="141" t="e">
        <f t="shared" ca="1" si="58"/>
        <v>#REF!</v>
      </c>
      <c r="S196" s="139">
        <f t="shared" si="61"/>
        <v>0</v>
      </c>
      <c r="T196" s="140">
        <f t="shared" si="60"/>
        <v>0</v>
      </c>
      <c r="U196" s="140"/>
      <c r="V196" s="140"/>
      <c r="W196" s="140"/>
      <c r="X196" s="140"/>
      <c r="Y196" s="140"/>
      <c r="Z196" s="140"/>
      <c r="AA196" s="140"/>
      <c r="AB196" s="140"/>
      <c r="AC196" s="146"/>
      <c r="AD196" s="236"/>
      <c r="AE196" s="238"/>
      <c r="AF196" s="238"/>
      <c r="AG196" s="236"/>
      <c r="AH196" s="238"/>
      <c r="AI196" s="238"/>
      <c r="AJ196" s="236"/>
      <c r="AK196" s="238"/>
      <c r="AL196" s="238"/>
    </row>
    <row r="197" spans="1:38" hidden="1" x14ac:dyDescent="0.25">
      <c r="A197" s="132">
        <v>485</v>
      </c>
      <c r="B197" s="154" t="e">
        <f t="shared" ca="1" si="52"/>
        <v>#REF!</v>
      </c>
      <c r="C197" s="154" t="e">
        <f t="shared" ca="1" si="53"/>
        <v>#REF!</v>
      </c>
      <c r="D197" s="136"/>
      <c r="E197" s="137" t="e">
        <f t="shared" ca="1" si="54"/>
        <v>#REF!</v>
      </c>
      <c r="F197" s="137"/>
      <c r="G197" s="135"/>
      <c r="H197" s="135"/>
      <c r="I197" s="135" t="e">
        <f t="shared" ca="1" si="55"/>
        <v>#REF!</v>
      </c>
      <c r="J197" s="160"/>
      <c r="K197" s="138"/>
      <c r="L197" s="138"/>
      <c r="M197" s="138" t="e">
        <f t="shared" ca="1" si="56"/>
        <v>#REF!</v>
      </c>
      <c r="N197" s="168"/>
      <c r="O197" s="140" t="e">
        <f t="shared" ca="1" si="50"/>
        <v>#REF!</v>
      </c>
      <c r="P197" s="139" t="e">
        <f t="shared" ca="1" si="57"/>
        <v>#REF!</v>
      </c>
      <c r="Q197" s="140" t="e">
        <f t="shared" ca="1" si="51"/>
        <v>#REF!</v>
      </c>
      <c r="R197" s="141" t="e">
        <f t="shared" ca="1" si="58"/>
        <v>#REF!</v>
      </c>
      <c r="S197" s="139">
        <f t="shared" si="61"/>
        <v>0</v>
      </c>
      <c r="T197" s="140">
        <f t="shared" si="60"/>
        <v>0</v>
      </c>
      <c r="U197" s="140"/>
      <c r="V197" s="140"/>
      <c r="W197" s="140"/>
      <c r="X197" s="140"/>
      <c r="Y197" s="140"/>
      <c r="Z197" s="140"/>
      <c r="AA197" s="140"/>
      <c r="AB197" s="140"/>
      <c r="AC197" s="146"/>
      <c r="AD197" s="236"/>
      <c r="AE197" s="238"/>
      <c r="AF197" s="238"/>
      <c r="AG197" s="236"/>
      <c r="AH197" s="238"/>
      <c r="AI197" s="238"/>
      <c r="AJ197" s="236"/>
      <c r="AK197" s="238"/>
      <c r="AL197" s="238"/>
    </row>
    <row r="198" spans="1:38" hidden="1" x14ac:dyDescent="0.25">
      <c r="A198" s="132">
        <v>486</v>
      </c>
      <c r="B198" s="154" t="e">
        <f t="shared" ca="1" si="52"/>
        <v>#REF!</v>
      </c>
      <c r="C198" s="154" t="e">
        <f t="shared" ca="1" si="53"/>
        <v>#REF!</v>
      </c>
      <c r="D198" s="136"/>
      <c r="E198" s="137" t="e">
        <f t="shared" ca="1" si="54"/>
        <v>#REF!</v>
      </c>
      <c r="F198" s="137"/>
      <c r="G198" s="135"/>
      <c r="H198" s="135"/>
      <c r="I198" s="135" t="e">
        <f t="shared" ca="1" si="55"/>
        <v>#REF!</v>
      </c>
      <c r="J198" s="160"/>
      <c r="K198" s="138"/>
      <c r="L198" s="138"/>
      <c r="M198" s="138" t="e">
        <f t="shared" ca="1" si="56"/>
        <v>#REF!</v>
      </c>
      <c r="N198" s="168"/>
      <c r="O198" s="140" t="e">
        <f t="shared" ca="1" si="50"/>
        <v>#REF!</v>
      </c>
      <c r="P198" s="139" t="e">
        <f t="shared" ca="1" si="57"/>
        <v>#REF!</v>
      </c>
      <c r="Q198" s="140" t="e">
        <f t="shared" ca="1" si="51"/>
        <v>#REF!</v>
      </c>
      <c r="R198" s="141" t="e">
        <f t="shared" ca="1" si="58"/>
        <v>#REF!</v>
      </c>
      <c r="S198" s="139">
        <f t="shared" si="61"/>
        <v>0</v>
      </c>
      <c r="T198" s="140">
        <f t="shared" si="60"/>
        <v>0</v>
      </c>
      <c r="U198" s="140"/>
      <c r="V198" s="140"/>
      <c r="W198" s="140"/>
      <c r="X198" s="140"/>
      <c r="Y198" s="140"/>
      <c r="Z198" s="140"/>
      <c r="AA198" s="140"/>
      <c r="AB198" s="140"/>
      <c r="AC198" s="146"/>
      <c r="AD198" s="236"/>
      <c r="AE198" s="238"/>
      <c r="AF198" s="238"/>
      <c r="AG198" s="236"/>
      <c r="AH198" s="238"/>
      <c r="AI198" s="238"/>
      <c r="AJ198" s="236"/>
      <c r="AK198" s="238"/>
      <c r="AL198" s="238"/>
    </row>
    <row r="199" spans="1:38" hidden="1" x14ac:dyDescent="0.25">
      <c r="A199" s="132">
        <v>487</v>
      </c>
      <c r="B199" s="154" t="e">
        <f t="shared" ca="1" si="52"/>
        <v>#REF!</v>
      </c>
      <c r="C199" s="154" t="e">
        <f t="shared" ca="1" si="53"/>
        <v>#REF!</v>
      </c>
      <c r="D199" s="136"/>
      <c r="E199" s="137" t="e">
        <f t="shared" ca="1" si="54"/>
        <v>#REF!</v>
      </c>
      <c r="F199" s="137"/>
      <c r="G199" s="135"/>
      <c r="H199" s="135"/>
      <c r="I199" s="135" t="e">
        <f t="shared" ca="1" si="55"/>
        <v>#REF!</v>
      </c>
      <c r="J199" s="160"/>
      <c r="K199" s="138"/>
      <c r="L199" s="138"/>
      <c r="M199" s="138" t="e">
        <f t="shared" ca="1" si="56"/>
        <v>#REF!</v>
      </c>
      <c r="N199" s="168"/>
      <c r="O199" s="140" t="e">
        <f t="shared" ca="1" si="50"/>
        <v>#REF!</v>
      </c>
      <c r="P199" s="139" t="e">
        <f t="shared" ca="1" si="57"/>
        <v>#REF!</v>
      </c>
      <c r="Q199" s="140" t="e">
        <f t="shared" ca="1" si="51"/>
        <v>#REF!</v>
      </c>
      <c r="R199" s="141" t="e">
        <f t="shared" ca="1" si="58"/>
        <v>#REF!</v>
      </c>
      <c r="S199" s="139">
        <f t="shared" si="61"/>
        <v>0</v>
      </c>
      <c r="T199" s="140">
        <f t="shared" si="60"/>
        <v>0</v>
      </c>
      <c r="U199" s="140"/>
      <c r="V199" s="140"/>
      <c r="W199" s="140"/>
      <c r="X199" s="140"/>
      <c r="Y199" s="140"/>
      <c r="Z199" s="140"/>
      <c r="AA199" s="140"/>
      <c r="AB199" s="140"/>
      <c r="AC199" s="146"/>
      <c r="AD199" s="236"/>
      <c r="AE199" s="238"/>
      <c r="AF199" s="238"/>
      <c r="AG199" s="236"/>
      <c r="AH199" s="238"/>
      <c r="AI199" s="238"/>
      <c r="AJ199" s="236"/>
      <c r="AK199" s="238"/>
      <c r="AL199" s="238"/>
    </row>
    <row r="200" spans="1:38" hidden="1" x14ac:dyDescent="0.25">
      <c r="A200" s="132">
        <v>488</v>
      </c>
      <c r="B200" s="154" t="e">
        <f t="shared" ca="1" si="52"/>
        <v>#REF!</v>
      </c>
      <c r="C200" s="154" t="e">
        <f t="shared" ca="1" si="53"/>
        <v>#REF!</v>
      </c>
      <c r="D200" s="136"/>
      <c r="E200" s="137" t="e">
        <f t="shared" ca="1" si="54"/>
        <v>#REF!</v>
      </c>
      <c r="F200" s="137"/>
      <c r="G200" s="135"/>
      <c r="H200" s="135"/>
      <c r="I200" s="135" t="e">
        <f t="shared" ca="1" si="55"/>
        <v>#REF!</v>
      </c>
      <c r="J200" s="160"/>
      <c r="K200" s="138"/>
      <c r="L200" s="138"/>
      <c r="M200" s="138" t="e">
        <f t="shared" ca="1" si="56"/>
        <v>#REF!</v>
      </c>
      <c r="N200" s="168"/>
      <c r="O200" s="140" t="e">
        <f t="shared" ca="1" si="50"/>
        <v>#REF!</v>
      </c>
      <c r="P200" s="139" t="e">
        <f t="shared" ca="1" si="57"/>
        <v>#REF!</v>
      </c>
      <c r="Q200" s="140" t="e">
        <f t="shared" ca="1" si="51"/>
        <v>#REF!</v>
      </c>
      <c r="R200" s="141" t="e">
        <f t="shared" ca="1" si="58"/>
        <v>#REF!</v>
      </c>
      <c r="S200" s="139">
        <f t="shared" si="61"/>
        <v>0</v>
      </c>
      <c r="T200" s="140">
        <f t="shared" si="60"/>
        <v>0</v>
      </c>
      <c r="U200" s="140"/>
      <c r="V200" s="140"/>
      <c r="W200" s="140"/>
      <c r="X200" s="140"/>
      <c r="Y200" s="140"/>
      <c r="Z200" s="140"/>
      <c r="AA200" s="140"/>
      <c r="AB200" s="140"/>
      <c r="AC200" s="146"/>
      <c r="AD200" s="236"/>
      <c r="AE200" s="238"/>
      <c r="AF200" s="238"/>
      <c r="AG200" s="236"/>
      <c r="AH200" s="238"/>
      <c r="AI200" s="238"/>
      <c r="AJ200" s="236"/>
      <c r="AK200" s="238"/>
      <c r="AL200" s="238"/>
    </row>
    <row r="201" spans="1:38" hidden="1" x14ac:dyDescent="0.25">
      <c r="A201" s="132">
        <v>489</v>
      </c>
      <c r="B201" s="154" t="e">
        <f t="shared" ca="1" si="52"/>
        <v>#REF!</v>
      </c>
      <c r="C201" s="154" t="e">
        <f t="shared" ca="1" si="53"/>
        <v>#REF!</v>
      </c>
      <c r="D201" s="136"/>
      <c r="E201" s="137" t="e">
        <f t="shared" ca="1" si="54"/>
        <v>#REF!</v>
      </c>
      <c r="F201" s="137"/>
      <c r="G201" s="135"/>
      <c r="H201" s="135"/>
      <c r="I201" s="135" t="e">
        <f t="shared" ca="1" si="55"/>
        <v>#REF!</v>
      </c>
      <c r="J201" s="160"/>
      <c r="K201" s="138"/>
      <c r="L201" s="138"/>
      <c r="M201" s="138" t="e">
        <f t="shared" ca="1" si="56"/>
        <v>#REF!</v>
      </c>
      <c r="N201" s="168"/>
      <c r="O201" s="140" t="e">
        <f t="shared" ca="1" si="50"/>
        <v>#REF!</v>
      </c>
      <c r="P201" s="139" t="e">
        <f t="shared" ca="1" si="57"/>
        <v>#REF!</v>
      </c>
      <c r="Q201" s="140" t="e">
        <f t="shared" ca="1" si="51"/>
        <v>#REF!</v>
      </c>
      <c r="R201" s="141" t="e">
        <f t="shared" ca="1" si="58"/>
        <v>#REF!</v>
      </c>
      <c r="S201" s="139">
        <f t="shared" si="61"/>
        <v>0</v>
      </c>
      <c r="T201" s="140">
        <f t="shared" si="60"/>
        <v>0</v>
      </c>
      <c r="U201" s="140"/>
      <c r="V201" s="140"/>
      <c r="W201" s="140"/>
      <c r="X201" s="140"/>
      <c r="Y201" s="140"/>
      <c r="Z201" s="140"/>
      <c r="AA201" s="140"/>
      <c r="AB201" s="140"/>
      <c r="AC201" s="146"/>
      <c r="AD201" s="236"/>
      <c r="AE201" s="238"/>
      <c r="AF201" s="238"/>
      <c r="AG201" s="236"/>
      <c r="AH201" s="238"/>
      <c r="AI201" s="238"/>
      <c r="AJ201" s="236"/>
      <c r="AK201" s="238"/>
      <c r="AL201" s="238"/>
    </row>
    <row r="202" spans="1:38" hidden="1" x14ac:dyDescent="0.25">
      <c r="A202" s="132">
        <v>490</v>
      </c>
      <c r="B202" s="154" t="e">
        <f t="shared" ca="1" si="52"/>
        <v>#REF!</v>
      </c>
      <c r="C202" s="154" t="e">
        <f t="shared" ca="1" si="53"/>
        <v>#REF!</v>
      </c>
      <c r="D202" s="136"/>
      <c r="E202" s="137" t="e">
        <f t="shared" ca="1" si="54"/>
        <v>#REF!</v>
      </c>
      <c r="F202" s="137"/>
      <c r="G202" s="135"/>
      <c r="H202" s="135"/>
      <c r="I202" s="135" t="e">
        <f t="shared" ca="1" si="55"/>
        <v>#REF!</v>
      </c>
      <c r="J202" s="160"/>
      <c r="K202" s="138"/>
      <c r="L202" s="138"/>
      <c r="M202" s="138" t="e">
        <f t="shared" ca="1" si="56"/>
        <v>#REF!</v>
      </c>
      <c r="N202" s="168"/>
      <c r="O202" s="140" t="e">
        <f t="shared" ca="1" si="50"/>
        <v>#REF!</v>
      </c>
      <c r="P202" s="139" t="e">
        <f t="shared" ca="1" si="57"/>
        <v>#REF!</v>
      </c>
      <c r="Q202" s="140" t="e">
        <f t="shared" ca="1" si="51"/>
        <v>#REF!</v>
      </c>
      <c r="R202" s="141" t="e">
        <f t="shared" ca="1" si="58"/>
        <v>#REF!</v>
      </c>
      <c r="S202" s="139">
        <f t="shared" si="61"/>
        <v>0</v>
      </c>
      <c r="T202" s="140">
        <f t="shared" si="60"/>
        <v>0</v>
      </c>
      <c r="U202" s="140"/>
      <c r="V202" s="140"/>
      <c r="W202" s="140"/>
      <c r="X202" s="140"/>
      <c r="Y202" s="140"/>
      <c r="Z202" s="140"/>
      <c r="AA202" s="140"/>
      <c r="AB202" s="140"/>
      <c r="AC202" s="146"/>
      <c r="AD202" s="236"/>
      <c r="AE202" s="238"/>
      <c r="AF202" s="238"/>
      <c r="AG202" s="236"/>
      <c r="AH202" s="238"/>
      <c r="AI202" s="238"/>
      <c r="AJ202" s="236"/>
      <c r="AK202" s="238"/>
      <c r="AL202" s="238"/>
    </row>
    <row r="203" spans="1:38" hidden="1" x14ac:dyDescent="0.25">
      <c r="A203" s="132">
        <v>491</v>
      </c>
      <c r="B203" s="154" t="e">
        <f t="shared" ca="1" si="52"/>
        <v>#REF!</v>
      </c>
      <c r="C203" s="154" t="e">
        <f t="shared" ca="1" si="53"/>
        <v>#REF!</v>
      </c>
      <c r="D203" s="136"/>
      <c r="E203" s="137" t="e">
        <f t="shared" ca="1" si="54"/>
        <v>#REF!</v>
      </c>
      <c r="F203" s="137"/>
      <c r="G203" s="135"/>
      <c r="H203" s="135"/>
      <c r="I203" s="135" t="e">
        <f t="shared" ca="1" si="55"/>
        <v>#REF!</v>
      </c>
      <c r="J203" s="160"/>
      <c r="K203" s="138"/>
      <c r="L203" s="138"/>
      <c r="M203" s="138" t="e">
        <f t="shared" ca="1" si="56"/>
        <v>#REF!</v>
      </c>
      <c r="N203" s="168"/>
      <c r="O203" s="140" t="e">
        <f t="shared" ca="1" si="50"/>
        <v>#REF!</v>
      </c>
      <c r="P203" s="139" t="e">
        <f t="shared" ca="1" si="57"/>
        <v>#REF!</v>
      </c>
      <c r="Q203" s="140" t="e">
        <f t="shared" ca="1" si="51"/>
        <v>#REF!</v>
      </c>
      <c r="R203" s="141" t="e">
        <f t="shared" ca="1" si="58"/>
        <v>#REF!</v>
      </c>
      <c r="S203" s="139">
        <f t="shared" si="61"/>
        <v>0</v>
      </c>
      <c r="T203" s="140">
        <f t="shared" si="60"/>
        <v>0</v>
      </c>
      <c r="U203" s="140"/>
      <c r="V203" s="140"/>
      <c r="W203" s="140"/>
      <c r="X203" s="140"/>
      <c r="Y203" s="140"/>
      <c r="Z203" s="140"/>
      <c r="AA203" s="140"/>
      <c r="AB203" s="140"/>
      <c r="AC203" s="146"/>
      <c r="AD203" s="236"/>
      <c r="AE203" s="238"/>
      <c r="AF203" s="238"/>
      <c r="AG203" s="236"/>
      <c r="AH203" s="238"/>
      <c r="AI203" s="238"/>
      <c r="AJ203" s="236"/>
      <c r="AK203" s="238"/>
      <c r="AL203" s="238"/>
    </row>
    <row r="204" spans="1:38" hidden="1" x14ac:dyDescent="0.25">
      <c r="A204" s="132">
        <v>492</v>
      </c>
      <c r="B204" s="154" t="e">
        <f t="shared" ca="1" si="52"/>
        <v>#REF!</v>
      </c>
      <c r="C204" s="154" t="e">
        <f t="shared" ca="1" si="53"/>
        <v>#REF!</v>
      </c>
      <c r="D204" s="136"/>
      <c r="E204" s="137" t="e">
        <f t="shared" ca="1" si="54"/>
        <v>#REF!</v>
      </c>
      <c r="F204" s="137"/>
      <c r="G204" s="135"/>
      <c r="H204" s="135"/>
      <c r="I204" s="135" t="e">
        <f t="shared" ca="1" si="55"/>
        <v>#REF!</v>
      </c>
      <c r="J204" s="160"/>
      <c r="K204" s="138"/>
      <c r="L204" s="138"/>
      <c r="M204" s="138" t="e">
        <f t="shared" ca="1" si="56"/>
        <v>#REF!</v>
      </c>
      <c r="N204" s="168"/>
      <c r="O204" s="140" t="e">
        <f t="shared" ca="1" si="50"/>
        <v>#REF!</v>
      </c>
      <c r="P204" s="139" t="e">
        <f t="shared" ca="1" si="57"/>
        <v>#REF!</v>
      </c>
      <c r="Q204" s="140" t="e">
        <f t="shared" ca="1" si="51"/>
        <v>#REF!</v>
      </c>
      <c r="R204" s="141" t="e">
        <f t="shared" ca="1" si="58"/>
        <v>#REF!</v>
      </c>
      <c r="S204" s="139">
        <f t="shared" si="61"/>
        <v>0</v>
      </c>
      <c r="T204" s="140">
        <f t="shared" si="60"/>
        <v>0</v>
      </c>
      <c r="U204" s="140"/>
      <c r="V204" s="140"/>
      <c r="W204" s="140"/>
      <c r="X204" s="140"/>
      <c r="Y204" s="140"/>
      <c r="Z204" s="140"/>
      <c r="AA204" s="140"/>
      <c r="AB204" s="140"/>
      <c r="AC204" s="146"/>
      <c r="AD204" s="236"/>
      <c r="AE204" s="238"/>
      <c r="AF204" s="238"/>
      <c r="AG204" s="236"/>
      <c r="AH204" s="238"/>
      <c r="AI204" s="238"/>
      <c r="AJ204" s="236"/>
      <c r="AK204" s="238"/>
      <c r="AL204" s="238"/>
    </row>
    <row r="205" spans="1:38" s="238" customFormat="1" ht="42.75" customHeight="1" x14ac:dyDescent="0.3">
      <c r="A205" s="225" t="s">
        <v>1020</v>
      </c>
      <c r="B205" s="242"/>
      <c r="C205" s="243"/>
      <c r="D205" s="149"/>
      <c r="F205" s="149"/>
      <c r="G205" s="148"/>
      <c r="H205" s="148"/>
      <c r="I205" s="221"/>
      <c r="J205" s="221"/>
      <c r="K205" s="148"/>
      <c r="L205" s="148"/>
      <c r="M205" s="221"/>
      <c r="N205" s="420"/>
      <c r="O205" s="221"/>
      <c r="P205" s="221"/>
      <c r="R205" s="149"/>
      <c r="U205" s="149"/>
      <c r="V205" s="149"/>
      <c r="W205" s="149"/>
      <c r="X205" s="149"/>
      <c r="Y205" s="149"/>
      <c r="Z205" s="149"/>
      <c r="AA205" s="149"/>
      <c r="AB205" s="149"/>
      <c r="AC205" s="228"/>
      <c r="AD205" s="245"/>
      <c r="AE205" s="239"/>
      <c r="AF205" s="239"/>
      <c r="AG205" s="245"/>
      <c r="AH205" s="239"/>
      <c r="AI205" s="239"/>
      <c r="AJ205" s="245"/>
      <c r="AK205" s="239"/>
      <c r="AL205" s="239"/>
    </row>
    <row r="206" spans="1:38" x14ac:dyDescent="0.25">
      <c r="A206" s="531"/>
      <c r="B206" s="531"/>
      <c r="C206" s="531"/>
      <c r="D206" s="531"/>
      <c r="E206" s="531"/>
      <c r="F206" s="531"/>
      <c r="G206" s="531"/>
      <c r="H206" s="531"/>
      <c r="I206" s="531"/>
      <c r="J206" s="531"/>
      <c r="K206" s="531"/>
      <c r="L206" s="531"/>
      <c r="M206" s="531"/>
      <c r="N206" s="531"/>
      <c r="O206" s="569"/>
      <c r="P206" s="531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D206" s="207"/>
      <c r="AG206" s="207"/>
      <c r="AJ206" s="207"/>
    </row>
    <row r="208" spans="1:38" x14ac:dyDescent="0.25">
      <c r="B208" s="186"/>
      <c r="C208" s="187" t="s">
        <v>642</v>
      </c>
      <c r="D208" s="153" t="s">
        <v>643</v>
      </c>
      <c r="M208" s="172"/>
      <c r="N208" s="172"/>
      <c r="O208" s="321"/>
      <c r="P208" s="172"/>
      <c r="Q208" s="172"/>
      <c r="AD208" s="249"/>
      <c r="AG208" s="249"/>
      <c r="AJ208" s="249"/>
    </row>
    <row r="209" spans="2:36" x14ac:dyDescent="0.25">
      <c r="B209" s="186"/>
      <c r="C209" s="187"/>
      <c r="D209" s="153"/>
      <c r="M209" s="172"/>
      <c r="N209" s="172"/>
      <c r="O209" s="321"/>
      <c r="P209" s="172"/>
      <c r="Q209" s="172"/>
      <c r="AD209" s="249"/>
      <c r="AG209" s="249"/>
      <c r="AJ209" s="249"/>
    </row>
    <row r="210" spans="2:36" x14ac:dyDescent="0.25">
      <c r="B210" s="186"/>
      <c r="C210" s="188"/>
      <c r="D210" s="153"/>
      <c r="M210" s="172"/>
      <c r="N210" s="172"/>
      <c r="O210" s="321"/>
      <c r="P210" s="172"/>
      <c r="Q210" s="172"/>
      <c r="AD210" s="249"/>
      <c r="AG210" s="249"/>
      <c r="AJ210" s="249"/>
    </row>
    <row r="211" spans="2:36" x14ac:dyDescent="0.25">
      <c r="B211" s="186" t="s">
        <v>646</v>
      </c>
      <c r="C211" s="187" t="s">
        <v>645</v>
      </c>
      <c r="D211" s="153" t="s">
        <v>648</v>
      </c>
      <c r="M211" s="172"/>
      <c r="N211" s="172"/>
      <c r="O211" s="321"/>
      <c r="P211" s="172"/>
      <c r="Q211" s="172"/>
      <c r="AD211" s="249"/>
      <c r="AG211" s="249"/>
      <c r="AJ211" s="249"/>
    </row>
    <row r="212" spans="2:36" x14ac:dyDescent="0.25">
      <c r="M212" s="172"/>
      <c r="N212" s="172"/>
      <c r="O212" s="321"/>
      <c r="P212" s="172"/>
      <c r="Q212" s="172"/>
    </row>
    <row r="213" spans="2:36" x14ac:dyDescent="0.25">
      <c r="M213" s="172"/>
      <c r="N213" s="172"/>
      <c r="O213" s="321"/>
      <c r="P213" s="172"/>
      <c r="Q213" s="172"/>
      <c r="AD213" s="252"/>
      <c r="AG213" s="252"/>
      <c r="AJ213" s="252"/>
    </row>
    <row r="214" spans="2:36" x14ac:dyDescent="0.25">
      <c r="M214" s="172"/>
      <c r="N214" s="172"/>
      <c r="O214" s="321"/>
      <c r="P214" s="172"/>
      <c r="Q214" s="172"/>
      <c r="AD214" s="252"/>
      <c r="AG214" s="252"/>
      <c r="AJ214" s="252"/>
    </row>
    <row r="215" spans="2:36" x14ac:dyDescent="0.25">
      <c r="M215" s="172"/>
      <c r="N215" s="172"/>
      <c r="O215" s="321"/>
      <c r="P215" s="172"/>
      <c r="Q215" s="172"/>
      <c r="AD215" s="252"/>
      <c r="AG215" s="252"/>
      <c r="AJ215" s="252"/>
    </row>
    <row r="216" spans="2:36" x14ac:dyDescent="0.25">
      <c r="M216" s="172"/>
      <c r="N216" s="172"/>
      <c r="O216" s="321"/>
      <c r="P216" s="172"/>
      <c r="Q216" s="172"/>
      <c r="AD216" s="252"/>
      <c r="AG216" s="252"/>
      <c r="AJ216" s="252"/>
    </row>
    <row r="217" spans="2:36" x14ac:dyDescent="0.25">
      <c r="M217" s="172"/>
      <c r="N217" s="173"/>
      <c r="O217" s="321"/>
      <c r="P217" s="172"/>
      <c r="Q217" s="172"/>
      <c r="AD217" s="252"/>
      <c r="AG217" s="252"/>
      <c r="AJ217" s="252"/>
    </row>
    <row r="344" spans="1:39" s="335" customFormat="1" x14ac:dyDescent="0.25">
      <c r="A344" s="152"/>
      <c r="B344" s="189"/>
      <c r="C344" s="190"/>
      <c r="D344" s="122"/>
      <c r="E344" s="122"/>
      <c r="F344" s="122"/>
      <c r="G344" s="6"/>
      <c r="H344" s="6"/>
      <c r="I344" s="6"/>
      <c r="J344" s="122"/>
      <c r="K344" s="6"/>
      <c r="L344" s="6"/>
      <c r="M344" s="6"/>
      <c r="N344" s="52"/>
      <c r="O344" s="263"/>
      <c r="P344" s="6"/>
      <c r="Q344" s="6"/>
      <c r="R344" s="6"/>
      <c r="S344" s="6"/>
      <c r="T344" s="6"/>
      <c r="U344" s="263"/>
      <c r="V344" s="238"/>
      <c r="W344" s="6"/>
      <c r="X344" s="263"/>
      <c r="Y344" s="6"/>
      <c r="Z344" s="6"/>
      <c r="AA344" s="6"/>
      <c r="AB344" s="6"/>
      <c r="AC344" s="322"/>
      <c r="AD344" s="245"/>
      <c r="AE344" s="239"/>
      <c r="AF344" s="239"/>
      <c r="AG344" s="245"/>
      <c r="AH344" s="239"/>
      <c r="AI344" s="239"/>
      <c r="AJ344" s="245"/>
      <c r="AK344" s="239"/>
      <c r="AL344" s="239"/>
      <c r="AM344" s="6"/>
    </row>
    <row r="383" spans="1:39" s="263" customFormat="1" x14ac:dyDescent="0.25">
      <c r="A383" s="152"/>
      <c r="B383" s="189"/>
      <c r="C383" s="190"/>
      <c r="D383" s="122"/>
      <c r="E383" s="122"/>
      <c r="F383" s="122"/>
      <c r="G383" s="6"/>
      <c r="H383" s="6"/>
      <c r="I383" s="6"/>
      <c r="J383" s="122"/>
      <c r="K383" s="6"/>
      <c r="L383" s="6"/>
      <c r="M383" s="6"/>
      <c r="N383" s="52"/>
      <c r="P383" s="6"/>
      <c r="Q383" s="6"/>
      <c r="R383" s="6"/>
      <c r="S383" s="6"/>
      <c r="T383" s="6"/>
      <c r="V383" s="238"/>
      <c r="W383" s="6"/>
      <c r="Y383" s="6"/>
      <c r="Z383" s="6"/>
      <c r="AA383" s="6"/>
      <c r="AB383" s="6"/>
      <c r="AC383" s="322"/>
      <c r="AD383" s="245"/>
      <c r="AE383" s="239"/>
      <c r="AF383" s="239"/>
      <c r="AG383" s="245"/>
      <c r="AH383" s="239"/>
      <c r="AI383" s="239"/>
      <c r="AJ383" s="245"/>
      <c r="AK383" s="239"/>
      <c r="AL383" s="239"/>
      <c r="AM383" s="6"/>
    </row>
    <row r="424" spans="1:39" s="263" customFormat="1" x14ac:dyDescent="0.25">
      <c r="A424" s="152"/>
      <c r="B424" s="189"/>
      <c r="C424" s="190"/>
      <c r="D424" s="122"/>
      <c r="E424" s="122"/>
      <c r="F424" s="122"/>
      <c r="G424" s="6"/>
      <c r="H424" s="6"/>
      <c r="I424" s="6"/>
      <c r="J424" s="122"/>
      <c r="K424" s="6"/>
      <c r="L424" s="6"/>
      <c r="M424" s="6"/>
      <c r="N424" s="52"/>
      <c r="P424" s="6"/>
      <c r="Q424" s="6"/>
      <c r="R424" s="6"/>
      <c r="S424" s="6"/>
      <c r="T424" s="6"/>
      <c r="V424" s="238"/>
      <c r="W424" s="6"/>
      <c r="Y424" s="6"/>
      <c r="Z424" s="6"/>
      <c r="AA424" s="6"/>
      <c r="AB424" s="6"/>
      <c r="AC424" s="322"/>
      <c r="AD424" s="245"/>
      <c r="AE424" s="239"/>
      <c r="AF424" s="239"/>
      <c r="AG424" s="245"/>
      <c r="AH424" s="239"/>
      <c r="AI424" s="239"/>
      <c r="AJ424" s="245"/>
      <c r="AK424" s="239"/>
      <c r="AL424" s="239"/>
      <c r="AM424" s="6"/>
    </row>
  </sheetData>
  <autoFilter ref="A8:AC206">
    <filterColumn colId="14">
      <filters blank="1">
        <filter val="0"/>
        <filter val="10"/>
        <filter val="100"/>
        <filter val="1000"/>
        <filter val="1100"/>
        <filter val="1152"/>
        <filter val="12"/>
        <filter val="1200"/>
        <filter val="1368"/>
        <filter val="15"/>
        <filter val="150"/>
        <filter val="1500"/>
        <filter val="1510"/>
        <filter val="1700"/>
        <filter val="18"/>
        <filter val="2"/>
        <filter val="20"/>
        <filter val="200"/>
        <filter val="2000"/>
        <filter val="250"/>
        <filter val="2766"/>
        <filter val="3"/>
        <filter val="30"/>
        <filter val="300"/>
        <filter val="3000"/>
        <filter val="309"/>
        <filter val="31"/>
        <filter val="318"/>
        <filter val="34"/>
        <filter val="3458"/>
        <filter val="350"/>
        <filter val="366"/>
        <filter val="4"/>
        <filter val="400"/>
        <filter val="43"/>
        <filter val="46104"/>
        <filter val="47"/>
        <filter val="48647"/>
        <filter val="5"/>
        <filter val="50"/>
        <filter val="500"/>
        <filter val="52"/>
        <filter val="57"/>
        <filter val="592"/>
        <filter val="6"/>
        <filter val="65"/>
        <filter val="67"/>
        <filter val="6768"/>
        <filter val="7"/>
        <filter val="700"/>
        <filter val="71"/>
        <filter val="75"/>
        <filter val="76"/>
        <filter val="80"/>
        <filter val="81"/>
        <filter val="85"/>
        <filter val="9"/>
        <filter val="900"/>
      </filters>
    </filterColumn>
  </autoFilter>
  <mergeCells count="33">
    <mergeCell ref="A206:P206"/>
    <mergeCell ref="AD45:AD46"/>
    <mergeCell ref="AE45:AE46"/>
    <mergeCell ref="AF45:AF46"/>
    <mergeCell ref="A4:A7"/>
    <mergeCell ref="B4:B7"/>
    <mergeCell ref="C4:C7"/>
    <mergeCell ref="G4:J5"/>
    <mergeCell ref="K4:N5"/>
    <mergeCell ref="O4:T5"/>
    <mergeCell ref="G6:I6"/>
    <mergeCell ref="K6:M6"/>
    <mergeCell ref="O6:O7"/>
    <mergeCell ref="P6:R6"/>
    <mergeCell ref="S6:T6"/>
    <mergeCell ref="AL45:AL46"/>
    <mergeCell ref="AC4:AC7"/>
    <mergeCell ref="AD4:AF6"/>
    <mergeCell ref="AG4:AI6"/>
    <mergeCell ref="AJ4:AL6"/>
    <mergeCell ref="U6:U7"/>
    <mergeCell ref="AA4:AB7"/>
    <mergeCell ref="B9:C9"/>
    <mergeCell ref="AJ45:AJ46"/>
    <mergeCell ref="AK45:AK46"/>
    <mergeCell ref="X4:Z5"/>
    <mergeCell ref="X6:X7"/>
    <mergeCell ref="Y6:Y7"/>
    <mergeCell ref="Z6:Z7"/>
    <mergeCell ref="V6:V7"/>
    <mergeCell ref="W6:W7"/>
    <mergeCell ref="U4:W5"/>
    <mergeCell ref="E4:E5"/>
  </mergeCells>
  <pageMargins left="0.43307086614173229" right="0.23622047244094491" top="0.49" bottom="0.35433070866141736" header="0.31496062992125984" footer="0.31496062992125984"/>
  <pageSetup paperSize="9" scale="74" fitToHeight="0" orientation="landscape" r:id="rId1"/>
  <headerFooter differentFirst="1">
    <oddHeader>&amp;C&amp;"Times New Roman,обычный"&amp;16&amp;P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J47"/>
  <sheetViews>
    <sheetView topLeftCell="A7" workbookViewId="0">
      <selection activeCell="J50" sqref="J50"/>
    </sheetView>
  </sheetViews>
  <sheetFormatPr defaultRowHeight="15" x14ac:dyDescent="0.25"/>
  <cols>
    <col min="1" max="1" width="9.140625" style="400"/>
    <col min="2" max="2" width="9.140625" style="399"/>
    <col min="3" max="3" width="7.7109375" style="400" customWidth="1"/>
    <col min="4" max="4" width="7.5703125" style="400" customWidth="1"/>
    <col min="5" max="5" width="5.85546875" style="400" customWidth="1"/>
    <col min="6" max="6" width="10.5703125" style="400" customWidth="1"/>
    <col min="7" max="7" width="9.140625" style="400"/>
    <col min="8" max="8" width="34.5703125" style="403" customWidth="1"/>
    <col min="9" max="9" width="21.85546875" style="403" customWidth="1"/>
  </cols>
  <sheetData>
    <row r="1" spans="2:10" x14ac:dyDescent="0.25">
      <c r="B1" s="409" t="s">
        <v>989</v>
      </c>
    </row>
    <row r="3" spans="2:10" ht="45" x14ac:dyDescent="0.25">
      <c r="B3" s="407" t="s">
        <v>1003</v>
      </c>
      <c r="C3" s="406" t="s">
        <v>990</v>
      </c>
      <c r="D3" s="406" t="s">
        <v>938</v>
      </c>
      <c r="E3" s="406" t="s">
        <v>939</v>
      </c>
      <c r="F3" s="406" t="s">
        <v>991</v>
      </c>
      <c r="G3" s="406" t="s">
        <v>940</v>
      </c>
      <c r="H3" s="406" t="s">
        <v>992</v>
      </c>
      <c r="I3" s="406" t="s">
        <v>1008</v>
      </c>
    </row>
    <row r="4" spans="2:10" x14ac:dyDescent="0.25">
      <c r="B4" s="408" t="s">
        <v>953</v>
      </c>
      <c r="C4" s="401">
        <v>1</v>
      </c>
      <c r="D4" s="401">
        <v>1</v>
      </c>
      <c r="E4" s="401">
        <v>9</v>
      </c>
      <c r="F4" s="401">
        <v>0</v>
      </c>
      <c r="G4" s="401" t="s">
        <v>941</v>
      </c>
      <c r="H4" s="404" t="s">
        <v>942</v>
      </c>
      <c r="I4" s="404"/>
    </row>
    <row r="5" spans="2:10" x14ac:dyDescent="0.25">
      <c r="B5" s="408" t="s">
        <v>951</v>
      </c>
      <c r="C5" s="401">
        <v>1</v>
      </c>
      <c r="D5" s="401">
        <v>1</v>
      </c>
      <c r="E5" s="401">
        <v>9.5</v>
      </c>
      <c r="F5" s="401">
        <v>0</v>
      </c>
      <c r="G5" s="401" t="s">
        <v>941</v>
      </c>
      <c r="H5" s="404" t="s">
        <v>942</v>
      </c>
      <c r="I5" s="404"/>
    </row>
    <row r="6" spans="2:10" ht="60" x14ac:dyDescent="0.25">
      <c r="B6" s="408" t="s">
        <v>984</v>
      </c>
      <c r="C6" s="401">
        <v>1</v>
      </c>
      <c r="D6" s="401">
        <v>1</v>
      </c>
      <c r="E6" s="401">
        <v>6.4</v>
      </c>
      <c r="F6" s="401"/>
      <c r="G6" s="401"/>
      <c r="H6" s="410" t="s">
        <v>993</v>
      </c>
      <c r="I6" s="404" t="s">
        <v>1010</v>
      </c>
      <c r="J6">
        <v>1</v>
      </c>
    </row>
    <row r="7" spans="2:10" ht="60" x14ac:dyDescent="0.25">
      <c r="B7" s="408" t="s">
        <v>960</v>
      </c>
      <c r="C7" s="401">
        <v>2</v>
      </c>
      <c r="D7" s="401">
        <v>30</v>
      </c>
      <c r="E7" s="401">
        <v>2</v>
      </c>
      <c r="F7" s="401">
        <v>0</v>
      </c>
      <c r="G7" s="401" t="s">
        <v>941</v>
      </c>
      <c r="H7" s="410" t="s">
        <v>1011</v>
      </c>
      <c r="I7" s="404" t="s">
        <v>1012</v>
      </c>
      <c r="J7">
        <v>2</v>
      </c>
    </row>
    <row r="8" spans="2:10" ht="30" x14ac:dyDescent="0.25">
      <c r="B8" s="408" t="s">
        <v>981</v>
      </c>
      <c r="C8" s="401">
        <v>0</v>
      </c>
      <c r="D8" s="401">
        <v>0</v>
      </c>
      <c r="E8" s="401">
        <v>0</v>
      </c>
      <c r="F8" s="401">
        <v>0</v>
      </c>
      <c r="G8" s="401" t="s">
        <v>941</v>
      </c>
      <c r="H8" s="410" t="s">
        <v>980</v>
      </c>
      <c r="I8" s="404" t="s">
        <v>1005</v>
      </c>
      <c r="J8">
        <v>2</v>
      </c>
    </row>
    <row r="9" spans="2:10" ht="30" x14ac:dyDescent="0.25">
      <c r="B9" s="408" t="s">
        <v>971</v>
      </c>
      <c r="C9" s="401">
        <v>3</v>
      </c>
      <c r="D9" s="401">
        <v>2</v>
      </c>
      <c r="E9" s="401">
        <v>30</v>
      </c>
      <c r="F9" s="401">
        <v>0</v>
      </c>
      <c r="G9" s="401" t="s">
        <v>941</v>
      </c>
      <c r="H9" s="410" t="s">
        <v>972</v>
      </c>
      <c r="I9" s="404" t="s">
        <v>1006</v>
      </c>
      <c r="J9">
        <v>2</v>
      </c>
    </row>
    <row r="10" spans="2:10" x14ac:dyDescent="0.25">
      <c r="B10" s="408" t="s">
        <v>979</v>
      </c>
      <c r="C10" s="401">
        <v>0</v>
      </c>
      <c r="D10" s="401">
        <v>0</v>
      </c>
      <c r="E10" s="401">
        <v>0</v>
      </c>
      <c r="F10" s="401">
        <v>0</v>
      </c>
      <c r="G10" s="401" t="s">
        <v>941</v>
      </c>
      <c r="H10" s="404" t="s">
        <v>942</v>
      </c>
      <c r="I10" s="404"/>
    </row>
    <row r="11" spans="2:10" ht="60" x14ac:dyDescent="0.25">
      <c r="B11" s="408" t="s">
        <v>978</v>
      </c>
      <c r="C11" s="401">
        <v>4</v>
      </c>
      <c r="D11" s="401">
        <v>2</v>
      </c>
      <c r="E11" s="401">
        <v>54.5</v>
      </c>
      <c r="F11" s="401">
        <v>0</v>
      </c>
      <c r="G11" s="401" t="s">
        <v>941</v>
      </c>
      <c r="H11" s="410" t="s">
        <v>994</v>
      </c>
      <c r="I11" s="404" t="s">
        <v>1006</v>
      </c>
      <c r="J11">
        <v>2</v>
      </c>
    </row>
    <row r="12" spans="2:10" x14ac:dyDescent="0.25">
      <c r="B12" s="408" t="s">
        <v>955</v>
      </c>
      <c r="C12" s="401">
        <v>3</v>
      </c>
      <c r="D12" s="401">
        <v>3</v>
      </c>
      <c r="E12" s="401">
        <v>37.4</v>
      </c>
      <c r="F12" s="401">
        <v>0</v>
      </c>
      <c r="G12" s="401" t="s">
        <v>941</v>
      </c>
      <c r="H12" s="404" t="s">
        <v>942</v>
      </c>
      <c r="I12" s="404"/>
    </row>
    <row r="13" spans="2:10" ht="45" x14ac:dyDescent="0.25">
      <c r="B13" s="408" t="s">
        <v>962</v>
      </c>
      <c r="C13" s="401">
        <v>12</v>
      </c>
      <c r="D13" s="401">
        <v>3</v>
      </c>
      <c r="E13" s="401">
        <v>130.6</v>
      </c>
      <c r="F13" s="401">
        <v>0</v>
      </c>
      <c r="G13" s="401" t="s">
        <v>941</v>
      </c>
      <c r="H13" s="410" t="s">
        <v>973</v>
      </c>
      <c r="I13" s="404" t="s">
        <v>1004</v>
      </c>
      <c r="J13">
        <v>7</v>
      </c>
    </row>
    <row r="14" spans="2:10" ht="30" x14ac:dyDescent="0.25">
      <c r="B14" s="408" t="s">
        <v>965</v>
      </c>
      <c r="C14" s="401">
        <v>2</v>
      </c>
      <c r="D14" s="401">
        <v>1</v>
      </c>
      <c r="E14" s="401">
        <v>23.5</v>
      </c>
      <c r="F14" s="401">
        <v>0</v>
      </c>
      <c r="G14" s="401" t="s">
        <v>941</v>
      </c>
      <c r="H14" s="404" t="s">
        <v>966</v>
      </c>
      <c r="I14" s="404" t="s">
        <v>1005</v>
      </c>
      <c r="J14">
        <v>2</v>
      </c>
    </row>
    <row r="15" spans="2:10" ht="30" x14ac:dyDescent="0.25">
      <c r="B15" s="408" t="s">
        <v>982</v>
      </c>
      <c r="C15" s="401">
        <v>2</v>
      </c>
      <c r="D15" s="401">
        <v>2</v>
      </c>
      <c r="E15" s="401">
        <v>0</v>
      </c>
      <c r="F15" s="401">
        <v>0</v>
      </c>
      <c r="G15" s="401" t="s">
        <v>941</v>
      </c>
      <c r="H15" s="410" t="s">
        <v>983</v>
      </c>
      <c r="I15" s="404" t="s">
        <v>1004</v>
      </c>
      <c r="J15">
        <v>2</v>
      </c>
    </row>
    <row r="16" spans="2:10" x14ac:dyDescent="0.25">
      <c r="B16" s="408" t="s">
        <v>954</v>
      </c>
      <c r="C16" s="401">
        <v>0</v>
      </c>
      <c r="D16" s="401">
        <v>0</v>
      </c>
      <c r="E16" s="401">
        <v>0</v>
      </c>
      <c r="F16" s="401">
        <v>0</v>
      </c>
      <c r="G16" s="401" t="s">
        <v>941</v>
      </c>
      <c r="H16" s="404" t="s">
        <v>942</v>
      </c>
      <c r="I16" s="404"/>
    </row>
    <row r="17" spans="2:10" x14ac:dyDescent="0.25">
      <c r="B17" s="408" t="s">
        <v>943</v>
      </c>
      <c r="C17" s="401">
        <v>2</v>
      </c>
      <c r="D17" s="401">
        <v>1</v>
      </c>
      <c r="E17" s="401">
        <v>25</v>
      </c>
      <c r="F17" s="401">
        <v>0</v>
      </c>
      <c r="G17" s="401" t="s">
        <v>941</v>
      </c>
      <c r="H17" s="404" t="s">
        <v>942</v>
      </c>
      <c r="I17" s="404"/>
      <c r="J17">
        <v>2</v>
      </c>
    </row>
    <row r="18" spans="2:10" ht="30" x14ac:dyDescent="0.25">
      <c r="B18" s="408" t="s">
        <v>974</v>
      </c>
      <c r="C18" s="401">
        <v>4</v>
      </c>
      <c r="D18" s="401">
        <v>2</v>
      </c>
      <c r="E18" s="401">
        <v>46.8</v>
      </c>
      <c r="F18" s="401">
        <v>1</v>
      </c>
      <c r="G18" s="401" t="s">
        <v>941</v>
      </c>
      <c r="H18" s="410" t="s">
        <v>975</v>
      </c>
      <c r="I18" s="404" t="s">
        <v>1004</v>
      </c>
    </row>
    <row r="19" spans="2:10" x14ac:dyDescent="0.25">
      <c r="B19" s="408" t="s">
        <v>957</v>
      </c>
      <c r="C19" s="401">
        <v>4</v>
      </c>
      <c r="D19" s="401">
        <v>2</v>
      </c>
      <c r="E19" s="401">
        <v>42.5</v>
      </c>
      <c r="F19" s="401">
        <v>0</v>
      </c>
      <c r="G19" s="401" t="s">
        <v>941</v>
      </c>
      <c r="H19" s="404" t="s">
        <v>942</v>
      </c>
      <c r="I19" s="404"/>
    </row>
    <row r="20" spans="2:10" x14ac:dyDescent="0.25">
      <c r="B20" s="408" t="s">
        <v>985</v>
      </c>
      <c r="C20" s="401">
        <v>3</v>
      </c>
      <c r="D20" s="401">
        <v>1</v>
      </c>
      <c r="E20" s="401">
        <f>11.07+7.85+7.31</f>
        <v>26.23</v>
      </c>
      <c r="F20" s="401">
        <v>0</v>
      </c>
      <c r="G20" s="401" t="s">
        <v>941</v>
      </c>
      <c r="H20" s="404" t="s">
        <v>942</v>
      </c>
      <c r="I20" s="404"/>
    </row>
    <row r="21" spans="2:10" x14ac:dyDescent="0.25">
      <c r="B21" s="408" t="s">
        <v>937</v>
      </c>
      <c r="C21" s="401">
        <v>5</v>
      </c>
      <c r="D21" s="401">
        <v>2</v>
      </c>
      <c r="E21" s="401">
        <f>8.3+8.5+12.5+13.6+14</f>
        <v>56.9</v>
      </c>
      <c r="F21" s="401">
        <v>0</v>
      </c>
      <c r="G21" s="401" t="s">
        <v>941</v>
      </c>
      <c r="H21" s="404" t="s">
        <v>942</v>
      </c>
      <c r="I21" s="404"/>
    </row>
    <row r="22" spans="2:10" x14ac:dyDescent="0.25">
      <c r="B22" s="408" t="s">
        <v>996</v>
      </c>
      <c r="C22" s="401">
        <v>2</v>
      </c>
      <c r="D22" s="401">
        <v>2</v>
      </c>
      <c r="E22" s="401">
        <v>25.2</v>
      </c>
      <c r="F22" s="401">
        <v>0</v>
      </c>
      <c r="G22" s="401" t="s">
        <v>941</v>
      </c>
      <c r="H22" s="404" t="s">
        <v>942</v>
      </c>
      <c r="I22" s="404"/>
    </row>
    <row r="23" spans="2:10" x14ac:dyDescent="0.25">
      <c r="B23" s="408" t="s">
        <v>947</v>
      </c>
      <c r="C23" s="401">
        <v>7</v>
      </c>
      <c r="D23" s="401">
        <v>1</v>
      </c>
      <c r="E23" s="401">
        <v>57</v>
      </c>
      <c r="F23" s="401">
        <v>0</v>
      </c>
      <c r="G23" s="401" t="s">
        <v>941</v>
      </c>
      <c r="H23" s="404" t="s">
        <v>942</v>
      </c>
      <c r="I23" s="404"/>
    </row>
    <row r="24" spans="2:10" ht="45.75" customHeight="1" x14ac:dyDescent="0.25">
      <c r="B24" s="408" t="s">
        <v>945</v>
      </c>
      <c r="C24" s="401">
        <v>4</v>
      </c>
      <c r="D24" s="401">
        <v>2</v>
      </c>
      <c r="E24" s="401">
        <v>42.6</v>
      </c>
      <c r="F24" s="401">
        <v>0</v>
      </c>
      <c r="G24" s="401" t="s">
        <v>941</v>
      </c>
      <c r="H24" s="404" t="s">
        <v>946</v>
      </c>
      <c r="I24" s="404" t="s">
        <v>1007</v>
      </c>
    </row>
    <row r="25" spans="2:10" x14ac:dyDescent="0.25">
      <c r="B25" s="408" t="s">
        <v>959</v>
      </c>
      <c r="C25" s="401">
        <v>2</v>
      </c>
      <c r="D25" s="401">
        <v>2</v>
      </c>
      <c r="E25" s="401">
        <v>21.2</v>
      </c>
      <c r="F25" s="401">
        <v>0</v>
      </c>
      <c r="G25" s="401" t="s">
        <v>941</v>
      </c>
      <c r="H25" s="404" t="s">
        <v>942</v>
      </c>
      <c r="I25" s="404"/>
    </row>
    <row r="26" spans="2:10" x14ac:dyDescent="0.25">
      <c r="B26" s="408" t="s">
        <v>969</v>
      </c>
      <c r="C26" s="401">
        <v>4</v>
      </c>
      <c r="D26" s="401">
        <v>4</v>
      </c>
      <c r="E26" s="401">
        <v>45</v>
      </c>
      <c r="F26" s="401">
        <v>0</v>
      </c>
      <c r="G26" s="401" t="s">
        <v>941</v>
      </c>
      <c r="H26" s="410" t="s">
        <v>970</v>
      </c>
      <c r="I26" s="404" t="s">
        <v>1005</v>
      </c>
      <c r="J26">
        <v>1</v>
      </c>
    </row>
    <row r="27" spans="2:10" ht="30" x14ac:dyDescent="0.25">
      <c r="B27" s="408" t="s">
        <v>967</v>
      </c>
      <c r="C27" s="401">
        <v>4</v>
      </c>
      <c r="D27" s="401">
        <v>3</v>
      </c>
      <c r="E27" s="401">
        <v>48.5</v>
      </c>
      <c r="F27" s="401">
        <v>1</v>
      </c>
      <c r="G27" s="401" t="s">
        <v>941</v>
      </c>
      <c r="H27" s="410" t="s">
        <v>968</v>
      </c>
      <c r="I27" s="404" t="s">
        <v>1006</v>
      </c>
      <c r="J27">
        <v>1</v>
      </c>
    </row>
    <row r="28" spans="2:10" x14ac:dyDescent="0.25">
      <c r="B28" s="408" t="s">
        <v>950</v>
      </c>
      <c r="C28" s="401">
        <v>0</v>
      </c>
      <c r="D28" s="401">
        <v>0</v>
      </c>
      <c r="E28" s="401">
        <v>0</v>
      </c>
      <c r="F28" s="401">
        <v>0</v>
      </c>
      <c r="G28" s="401" t="s">
        <v>941</v>
      </c>
      <c r="H28" s="404" t="s">
        <v>942</v>
      </c>
      <c r="I28" s="404"/>
    </row>
    <row r="29" spans="2:10" x14ac:dyDescent="0.25">
      <c r="B29" s="408" t="s">
        <v>944</v>
      </c>
      <c r="C29" s="401">
        <v>2</v>
      </c>
      <c r="D29" s="401">
        <v>2</v>
      </c>
      <c r="E29" s="401">
        <v>20</v>
      </c>
      <c r="F29" s="401">
        <v>0</v>
      </c>
      <c r="G29" s="401" t="s">
        <v>941</v>
      </c>
      <c r="H29" s="404" t="s">
        <v>942</v>
      </c>
      <c r="I29" s="404"/>
    </row>
    <row r="30" spans="2:10" ht="30" x14ac:dyDescent="0.25">
      <c r="B30" s="408" t="s">
        <v>961</v>
      </c>
      <c r="C30" s="401">
        <v>0</v>
      </c>
      <c r="D30" s="401">
        <v>0</v>
      </c>
      <c r="E30" s="401">
        <v>0</v>
      </c>
      <c r="F30" s="401">
        <v>0</v>
      </c>
      <c r="G30" s="401" t="s">
        <v>941</v>
      </c>
      <c r="H30" s="404" t="s">
        <v>1001</v>
      </c>
      <c r="I30" s="404"/>
    </row>
    <row r="31" spans="2:10" x14ac:dyDescent="0.25">
      <c r="B31" s="408" t="s">
        <v>952</v>
      </c>
      <c r="C31" s="401">
        <v>0</v>
      </c>
      <c r="D31" s="401">
        <v>0</v>
      </c>
      <c r="E31" s="401">
        <v>0</v>
      </c>
      <c r="F31" s="401">
        <v>0</v>
      </c>
      <c r="G31" s="401" t="s">
        <v>941</v>
      </c>
      <c r="H31" s="404" t="s">
        <v>942</v>
      </c>
      <c r="I31" s="404"/>
    </row>
    <row r="32" spans="2:10" ht="45" x14ac:dyDescent="0.25">
      <c r="B32" s="408" t="s">
        <v>976</v>
      </c>
      <c r="C32" s="401">
        <v>3</v>
      </c>
      <c r="D32" s="401">
        <v>1</v>
      </c>
      <c r="E32" s="401">
        <v>36</v>
      </c>
      <c r="F32" s="401">
        <v>0</v>
      </c>
      <c r="G32" s="401" t="s">
        <v>941</v>
      </c>
      <c r="H32" s="410" t="s">
        <v>977</v>
      </c>
      <c r="I32" s="404" t="s">
        <v>1009</v>
      </c>
      <c r="J32">
        <v>1</v>
      </c>
    </row>
    <row r="33" spans="2:10" x14ac:dyDescent="0.25">
      <c r="B33" s="408" t="s">
        <v>963</v>
      </c>
      <c r="C33" s="401">
        <v>5</v>
      </c>
      <c r="D33" s="401">
        <v>1</v>
      </c>
      <c r="E33" s="401">
        <v>43.7</v>
      </c>
      <c r="F33" s="401">
        <v>0</v>
      </c>
      <c r="G33" s="401" t="s">
        <v>941</v>
      </c>
      <c r="H33" s="404" t="s">
        <v>942</v>
      </c>
      <c r="I33" s="404"/>
    </row>
    <row r="34" spans="2:10" x14ac:dyDescent="0.25">
      <c r="B34" s="408" t="s">
        <v>956</v>
      </c>
      <c r="C34" s="401">
        <v>3</v>
      </c>
      <c r="D34" s="401">
        <v>3</v>
      </c>
      <c r="E34" s="401">
        <v>28.6</v>
      </c>
      <c r="F34" s="401">
        <v>0</v>
      </c>
      <c r="G34" s="401" t="s">
        <v>941</v>
      </c>
      <c r="H34" s="404" t="s">
        <v>942</v>
      </c>
      <c r="I34" s="404"/>
    </row>
    <row r="35" spans="2:10" x14ac:dyDescent="0.25">
      <c r="B35" s="408" t="s">
        <v>948</v>
      </c>
      <c r="C35" s="401">
        <v>3</v>
      </c>
      <c r="D35" s="401">
        <v>2</v>
      </c>
      <c r="E35" s="401">
        <v>30</v>
      </c>
      <c r="F35" s="401">
        <v>0</v>
      </c>
      <c r="G35" s="401" t="s">
        <v>941</v>
      </c>
      <c r="H35" s="404" t="s">
        <v>942</v>
      </c>
      <c r="I35" s="404"/>
    </row>
    <row r="36" spans="2:10" x14ac:dyDescent="0.25">
      <c r="B36" s="408" t="s">
        <v>964</v>
      </c>
      <c r="C36" s="401">
        <v>4</v>
      </c>
      <c r="D36" s="401">
        <v>1</v>
      </c>
      <c r="E36" s="401">
        <v>41.7</v>
      </c>
      <c r="F36" s="401">
        <v>0</v>
      </c>
      <c r="G36" s="401" t="s">
        <v>941</v>
      </c>
      <c r="H36" s="404" t="s">
        <v>942</v>
      </c>
      <c r="I36" s="404"/>
    </row>
    <row r="37" spans="2:10" x14ac:dyDescent="0.25">
      <c r="B37" s="408" t="s">
        <v>949</v>
      </c>
      <c r="C37" s="401">
        <v>3</v>
      </c>
      <c r="D37" s="401">
        <v>3</v>
      </c>
      <c r="E37" s="401">
        <v>41.53</v>
      </c>
      <c r="F37" s="401">
        <v>0</v>
      </c>
      <c r="G37" s="401" t="s">
        <v>941</v>
      </c>
      <c r="H37" s="404" t="s">
        <v>942</v>
      </c>
      <c r="I37" s="404"/>
    </row>
    <row r="38" spans="2:10" x14ac:dyDescent="0.25">
      <c r="B38" s="408" t="s">
        <v>958</v>
      </c>
      <c r="C38" s="401">
        <v>4</v>
      </c>
      <c r="D38" s="401">
        <v>2</v>
      </c>
      <c r="E38" s="401">
        <v>43</v>
      </c>
      <c r="F38" s="401">
        <v>0</v>
      </c>
      <c r="G38" s="401" t="s">
        <v>941</v>
      </c>
      <c r="H38" s="404" t="s">
        <v>942</v>
      </c>
      <c r="I38" s="404"/>
    </row>
    <row r="39" spans="2:10" x14ac:dyDescent="0.25">
      <c r="B39" s="408" t="s">
        <v>986</v>
      </c>
      <c r="C39" s="402" t="s">
        <v>988</v>
      </c>
      <c r="D39" s="401"/>
      <c r="E39" s="401"/>
      <c r="F39" s="401">
        <v>4</v>
      </c>
      <c r="G39" s="401" t="s">
        <v>941</v>
      </c>
      <c r="H39" s="404" t="s">
        <v>942</v>
      </c>
      <c r="I39" s="404"/>
    </row>
    <row r="40" spans="2:10" x14ac:dyDescent="0.25">
      <c r="B40" s="408" t="s">
        <v>987</v>
      </c>
      <c r="C40" s="402" t="s">
        <v>988</v>
      </c>
      <c r="D40" s="401"/>
      <c r="E40" s="401"/>
      <c r="F40" s="401"/>
      <c r="G40" s="401"/>
      <c r="H40" s="404"/>
      <c r="I40" s="404"/>
    </row>
    <row r="41" spans="2:10" x14ac:dyDescent="0.25">
      <c r="B41" s="408" t="s">
        <v>995</v>
      </c>
      <c r="C41" s="402" t="s">
        <v>988</v>
      </c>
      <c r="D41" s="401"/>
      <c r="E41" s="401"/>
      <c r="F41" s="401"/>
      <c r="G41" s="401"/>
      <c r="H41" s="404"/>
      <c r="I41" s="404"/>
    </row>
    <row r="42" spans="2:10" ht="30" x14ac:dyDescent="0.25">
      <c r="B42" s="408" t="s">
        <v>997</v>
      </c>
      <c r="C42" s="402" t="s">
        <v>988</v>
      </c>
      <c r="D42" s="401"/>
      <c r="E42" s="401"/>
      <c r="F42" s="401"/>
      <c r="G42" s="401"/>
      <c r="H42" s="404"/>
      <c r="I42" s="404"/>
    </row>
    <row r="43" spans="2:10" x14ac:dyDescent="0.25">
      <c r="B43" s="408" t="s">
        <v>998</v>
      </c>
      <c r="C43" s="402" t="s">
        <v>988</v>
      </c>
      <c r="D43" s="401"/>
      <c r="E43" s="401"/>
      <c r="F43" s="401"/>
      <c r="G43" s="401"/>
      <c r="H43" s="404"/>
      <c r="I43" s="404"/>
    </row>
    <row r="44" spans="2:10" x14ac:dyDescent="0.25">
      <c r="B44" s="408" t="s">
        <v>999</v>
      </c>
      <c r="C44" s="402" t="s">
        <v>988</v>
      </c>
      <c r="D44" s="401"/>
      <c r="E44" s="401"/>
      <c r="F44" s="401"/>
      <c r="G44" s="401"/>
      <c r="H44" s="404"/>
      <c r="I44" s="404"/>
    </row>
    <row r="45" spans="2:10" x14ac:dyDescent="0.25">
      <c r="B45" s="408" t="s">
        <v>1000</v>
      </c>
      <c r="C45" s="402" t="s">
        <v>988</v>
      </c>
      <c r="D45" s="401"/>
      <c r="E45" s="401"/>
      <c r="F45" s="401"/>
      <c r="G45" s="401"/>
      <c r="H45" s="404"/>
      <c r="I45" s="404"/>
    </row>
    <row r="46" spans="2:10" x14ac:dyDescent="0.25">
      <c r="B46" s="408" t="s">
        <v>984</v>
      </c>
      <c r="C46" s="402" t="s">
        <v>988</v>
      </c>
      <c r="D46" s="401"/>
      <c r="E46" s="401"/>
      <c r="F46" s="401"/>
      <c r="G46" s="401"/>
      <c r="H46" s="404"/>
      <c r="I46" s="404"/>
    </row>
    <row r="47" spans="2:10" x14ac:dyDescent="0.25">
      <c r="B47" s="411" t="s">
        <v>1002</v>
      </c>
      <c r="C47" s="405">
        <f t="shared" ref="C47:J47" si="0">SUM(C4:C46)</f>
        <v>99</v>
      </c>
      <c r="D47" s="405">
        <f t="shared" si="0"/>
        <v>83</v>
      </c>
      <c r="E47" s="405">
        <f t="shared" si="0"/>
        <v>1024.3600000000001</v>
      </c>
      <c r="F47" s="405">
        <f t="shared" si="0"/>
        <v>6</v>
      </c>
      <c r="G47" s="405">
        <f t="shared" si="0"/>
        <v>0</v>
      </c>
      <c r="H47" s="405">
        <f t="shared" si="0"/>
        <v>0</v>
      </c>
      <c r="I47" s="405">
        <f t="shared" si="0"/>
        <v>0</v>
      </c>
      <c r="J47" s="405">
        <f t="shared" si="0"/>
        <v>25</v>
      </c>
    </row>
  </sheetData>
  <sortState ref="B5:H39">
    <sortCondition ref="B5"/>
  </sortState>
  <pageMargins left="0.7" right="0.7" top="0.75" bottom="0.75" header="0.3" footer="0.3"/>
  <pageSetup paperSize="9" scale="6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J528"/>
  <sheetViews>
    <sheetView view="pageBreakPreview" zoomScaleSheetLayoutView="100" workbookViewId="0">
      <pane xSplit="3" ySplit="9" topLeftCell="F332" activePane="bottomRight" state="frozen"/>
      <selection pane="topRight" activeCell="D1" sqref="D1"/>
      <selection pane="bottomLeft" activeCell="A10" sqref="A10"/>
      <selection pane="bottomRight" activeCell="V121" sqref="V121"/>
    </sheetView>
  </sheetViews>
  <sheetFormatPr defaultRowHeight="15.75" outlineLevelCol="1" x14ac:dyDescent="0.25"/>
  <cols>
    <col min="1" max="1" width="6.5703125" style="152" customWidth="1"/>
    <col min="2" max="2" width="38.140625" style="189" customWidth="1"/>
    <col min="3" max="3" width="20.85546875" style="190" customWidth="1"/>
    <col min="4" max="4" width="8.28515625" style="122" hidden="1" customWidth="1" collapsed="1"/>
    <col min="5" max="5" width="8.28515625" style="122" hidden="1" customWidth="1"/>
    <col min="6" max="6" width="11.140625" style="122" customWidth="1"/>
    <col min="7" max="8" width="8.28515625" style="6" hidden="1" customWidth="1"/>
    <col min="9" max="9" width="8.28515625" style="6" customWidth="1"/>
    <col min="10" max="10" width="12.5703125" style="6" customWidth="1"/>
    <col min="11" max="12" width="8.28515625" style="6" hidden="1" customWidth="1"/>
    <col min="13" max="13" width="14" style="6" customWidth="1"/>
    <col min="14" max="14" width="12.5703125" style="6" hidden="1" customWidth="1"/>
    <col min="15" max="15" width="8.28515625" style="263" customWidth="1"/>
    <col min="16" max="16" width="9.140625" style="6"/>
    <col min="17" max="17" width="8" style="6" customWidth="1"/>
    <col min="18" max="18" width="8.140625" style="6" hidden="1" customWidth="1" outlineLevel="1"/>
    <col min="19" max="19" width="9.140625" style="6" collapsed="1"/>
    <col min="20" max="20" width="7.7109375" style="6" customWidth="1"/>
    <col min="21" max="21" width="7.7109375" style="322" customWidth="1"/>
    <col min="22" max="22" width="9.85546875" style="209" customWidth="1"/>
    <col min="23" max="24" width="9.42578125" style="112" customWidth="1"/>
    <col min="25" max="25" width="9.42578125" style="209" customWidth="1"/>
    <col min="26" max="27" width="9.42578125" style="112" customWidth="1"/>
    <col min="28" max="28" width="9.42578125" style="209" customWidth="1"/>
    <col min="29" max="30" width="9.42578125" style="112" customWidth="1"/>
    <col min="31" max="16384" width="9.140625" style="6"/>
  </cols>
  <sheetData>
    <row r="1" spans="1:16286" s="229" customFormat="1" ht="18.75" x14ac:dyDescent="0.3">
      <c r="A1" s="224"/>
      <c r="B1" s="225"/>
      <c r="C1" s="225"/>
      <c r="D1" s="82"/>
      <c r="E1" s="82"/>
      <c r="F1" s="219"/>
      <c r="G1" s="86"/>
      <c r="H1" s="86"/>
      <c r="K1" s="86"/>
      <c r="L1" s="86"/>
      <c r="O1" s="371"/>
      <c r="R1" s="86"/>
      <c r="U1" s="322"/>
      <c r="V1" s="207"/>
      <c r="Y1" s="207"/>
      <c r="AB1" s="207"/>
    </row>
    <row r="2" spans="1:16286" s="231" customFormat="1" ht="18.75" x14ac:dyDescent="0.3">
      <c r="A2" s="467" t="s">
        <v>782</v>
      </c>
      <c r="B2" s="467"/>
      <c r="C2" s="467"/>
      <c r="D2" s="590"/>
      <c r="E2" s="590"/>
      <c r="F2" s="467"/>
      <c r="G2" s="590"/>
      <c r="H2" s="590"/>
      <c r="I2" s="467"/>
      <c r="J2" s="467"/>
      <c r="K2" s="590"/>
      <c r="L2" s="590"/>
      <c r="M2" s="467"/>
      <c r="N2" s="467"/>
      <c r="O2" s="591"/>
      <c r="P2" s="467"/>
      <c r="Q2" s="467"/>
      <c r="R2" s="590"/>
      <c r="S2" s="467"/>
      <c r="T2" s="467"/>
      <c r="U2" s="372"/>
      <c r="V2" s="230"/>
      <c r="Y2" s="230"/>
      <c r="AB2" s="230"/>
    </row>
    <row r="3" spans="1:16286" s="229" customFormat="1" ht="18.75" x14ac:dyDescent="0.3">
      <c r="A3" s="224"/>
      <c r="B3" s="225"/>
      <c r="C3" s="225"/>
      <c r="D3" s="101"/>
      <c r="E3" s="101"/>
      <c r="F3" s="220"/>
      <c r="G3" s="86"/>
      <c r="H3" s="86"/>
      <c r="K3" s="86"/>
      <c r="L3" s="86"/>
      <c r="O3" s="371"/>
      <c r="R3" s="86"/>
      <c r="U3" s="322"/>
      <c r="V3" s="207"/>
      <c r="Y3" s="207"/>
      <c r="AB3" s="207"/>
    </row>
    <row r="4" spans="1:16286" s="128" customFormat="1" x14ac:dyDescent="0.25">
      <c r="A4" s="544" t="s">
        <v>0</v>
      </c>
      <c r="B4" s="544" t="s">
        <v>604</v>
      </c>
      <c r="C4" s="544" t="s">
        <v>603</v>
      </c>
      <c r="D4" s="567" t="s">
        <v>1</v>
      </c>
      <c r="E4" s="567"/>
      <c r="F4" s="567"/>
      <c r="G4" s="546" t="s">
        <v>641</v>
      </c>
      <c r="H4" s="547"/>
      <c r="I4" s="547"/>
      <c r="J4" s="548"/>
      <c r="K4" s="555" t="s">
        <v>625</v>
      </c>
      <c r="L4" s="556"/>
      <c r="M4" s="556"/>
      <c r="N4" s="557"/>
      <c r="O4" s="573" t="s">
        <v>591</v>
      </c>
      <c r="P4" s="473"/>
      <c r="Q4" s="473"/>
      <c r="R4" s="586"/>
      <c r="S4" s="473"/>
      <c r="T4" s="474"/>
      <c r="U4" s="492" t="s">
        <v>629</v>
      </c>
      <c r="V4" s="521" t="s">
        <v>780</v>
      </c>
      <c r="W4" s="522"/>
      <c r="X4" s="523"/>
      <c r="Y4" s="521" t="s">
        <v>781</v>
      </c>
      <c r="Z4" s="522"/>
      <c r="AA4" s="523"/>
      <c r="AB4" s="521" t="s">
        <v>655</v>
      </c>
      <c r="AC4" s="522"/>
      <c r="AD4" s="523"/>
    </row>
    <row r="5" spans="1:16286" s="128" customFormat="1" x14ac:dyDescent="0.25">
      <c r="A5" s="544"/>
      <c r="B5" s="544"/>
      <c r="C5" s="544"/>
      <c r="D5" s="567"/>
      <c r="E5" s="567"/>
      <c r="F5" s="567"/>
      <c r="G5" s="549"/>
      <c r="H5" s="550"/>
      <c r="I5" s="550"/>
      <c r="J5" s="551"/>
      <c r="K5" s="558"/>
      <c r="L5" s="559"/>
      <c r="M5" s="559"/>
      <c r="N5" s="560"/>
      <c r="O5" s="577"/>
      <c r="P5" s="479"/>
      <c r="Q5" s="479"/>
      <c r="R5" s="587"/>
      <c r="S5" s="479"/>
      <c r="T5" s="480"/>
      <c r="U5" s="582"/>
      <c r="V5" s="524"/>
      <c r="W5" s="525"/>
      <c r="X5" s="526"/>
      <c r="Y5" s="524"/>
      <c r="Z5" s="525"/>
      <c r="AA5" s="526"/>
      <c r="AB5" s="524"/>
      <c r="AC5" s="525"/>
      <c r="AD5" s="526"/>
    </row>
    <row r="6" spans="1:16286" s="128" customFormat="1" ht="47.25" x14ac:dyDescent="0.25">
      <c r="A6" s="544"/>
      <c r="B6" s="544"/>
      <c r="C6" s="544"/>
      <c r="D6" s="567"/>
      <c r="E6" s="567"/>
      <c r="F6" s="567"/>
      <c r="G6" s="592" t="s">
        <v>622</v>
      </c>
      <c r="H6" s="593"/>
      <c r="I6" s="594"/>
      <c r="J6" s="129" t="s">
        <v>623</v>
      </c>
      <c r="K6" s="530" t="s">
        <v>622</v>
      </c>
      <c r="L6" s="530"/>
      <c r="M6" s="530"/>
      <c r="N6" s="166" t="s">
        <v>623</v>
      </c>
      <c r="O6" s="492" t="s">
        <v>621</v>
      </c>
      <c r="P6" s="498" t="s">
        <v>622</v>
      </c>
      <c r="Q6" s="500"/>
      <c r="R6" s="588"/>
      <c r="S6" s="498" t="s">
        <v>623</v>
      </c>
      <c r="T6" s="589"/>
      <c r="U6" s="582"/>
      <c r="V6" s="527"/>
      <c r="W6" s="528"/>
      <c r="X6" s="529"/>
      <c r="Y6" s="527"/>
      <c r="Z6" s="528"/>
      <c r="AA6" s="529"/>
      <c r="AB6" s="527"/>
      <c r="AC6" s="528"/>
      <c r="AD6" s="529"/>
    </row>
    <row r="7" spans="1:16286" s="131" customFormat="1" ht="63" x14ac:dyDescent="0.25">
      <c r="A7" s="545"/>
      <c r="B7" s="545"/>
      <c r="C7" s="545"/>
      <c r="D7" s="129">
        <v>2017</v>
      </c>
      <c r="E7" s="129">
        <v>2018</v>
      </c>
      <c r="F7" s="129">
        <v>2019</v>
      </c>
      <c r="G7" s="129">
        <v>2017</v>
      </c>
      <c r="H7" s="129">
        <v>2018</v>
      </c>
      <c r="I7" s="129">
        <v>2019</v>
      </c>
      <c r="J7" s="133">
        <v>2014</v>
      </c>
      <c r="K7" s="129">
        <v>2018</v>
      </c>
      <c r="L7" s="129">
        <v>2019</v>
      </c>
      <c r="M7" s="129">
        <v>2019</v>
      </c>
      <c r="N7" s="133">
        <v>2014</v>
      </c>
      <c r="O7" s="582"/>
      <c r="P7" s="303" t="s">
        <v>595</v>
      </c>
      <c r="Q7" s="294" t="s">
        <v>592</v>
      </c>
      <c r="R7" s="318" t="s">
        <v>626</v>
      </c>
      <c r="S7" s="303" t="s">
        <v>595</v>
      </c>
      <c r="T7" s="294" t="s">
        <v>592</v>
      </c>
      <c r="U7" s="572"/>
      <c r="V7" s="295" t="s">
        <v>657</v>
      </c>
      <c r="W7" s="295" t="s">
        <v>656</v>
      </c>
      <c r="X7" s="295" t="s">
        <v>658</v>
      </c>
      <c r="Y7" s="295" t="s">
        <v>657</v>
      </c>
      <c r="Z7" s="295" t="s">
        <v>656</v>
      </c>
      <c r="AA7" s="295" t="s">
        <v>658</v>
      </c>
      <c r="AB7" s="295" t="s">
        <v>657</v>
      </c>
      <c r="AC7" s="295" t="s">
        <v>656</v>
      </c>
      <c r="AD7" s="295" t="s">
        <v>658</v>
      </c>
    </row>
    <row r="8" spans="1:16286" s="134" customFormat="1" x14ac:dyDescent="0.25">
      <c r="A8" s="132">
        <v>1</v>
      </c>
      <c r="B8" s="132">
        <v>2</v>
      </c>
      <c r="C8" s="132">
        <v>3</v>
      </c>
      <c r="D8" s="132">
        <v>4</v>
      </c>
      <c r="E8" s="132">
        <v>5</v>
      </c>
      <c r="F8" s="132">
        <v>6</v>
      </c>
      <c r="G8" s="132">
        <v>7</v>
      </c>
      <c r="H8" s="132">
        <v>8</v>
      </c>
      <c r="I8" s="132">
        <v>9</v>
      </c>
      <c r="J8" s="132">
        <v>10</v>
      </c>
      <c r="K8" s="132">
        <v>11</v>
      </c>
      <c r="L8" s="132">
        <v>12</v>
      </c>
      <c r="M8" s="132">
        <v>13</v>
      </c>
      <c r="N8" s="132">
        <v>14</v>
      </c>
      <c r="O8" s="253">
        <v>15</v>
      </c>
      <c r="P8" s="132">
        <v>16</v>
      </c>
      <c r="Q8" s="132">
        <v>17</v>
      </c>
      <c r="R8" s="132"/>
      <c r="S8" s="132">
        <v>18</v>
      </c>
      <c r="T8" s="132">
        <v>19</v>
      </c>
      <c r="U8" s="253">
        <v>20</v>
      </c>
      <c r="V8" s="132">
        <v>21</v>
      </c>
      <c r="W8" s="132">
        <v>22</v>
      </c>
      <c r="X8" s="132">
        <v>23</v>
      </c>
      <c r="Y8" s="132">
        <v>24</v>
      </c>
      <c r="Z8" s="132">
        <v>25</v>
      </c>
      <c r="AA8" s="132">
        <v>26</v>
      </c>
      <c r="AB8" s="132">
        <v>27</v>
      </c>
      <c r="AC8" s="132">
        <v>28</v>
      </c>
      <c r="AD8" s="132">
        <v>29</v>
      </c>
    </row>
    <row r="9" spans="1:16286" s="169" customFormat="1" x14ac:dyDescent="0.25">
      <c r="A9" s="132">
        <v>1</v>
      </c>
      <c r="B9" s="154" t="s">
        <v>652</v>
      </c>
      <c r="C9" s="184"/>
      <c r="D9" s="136"/>
      <c r="E9" s="137"/>
      <c r="F9" s="137"/>
      <c r="G9" s="135"/>
      <c r="H9" s="135"/>
      <c r="I9" s="135">
        <v>44708</v>
      </c>
      <c r="J9" s="135">
        <v>417582</v>
      </c>
      <c r="K9" s="138"/>
      <c r="L9" s="138"/>
      <c r="M9" s="135"/>
      <c r="N9" s="168"/>
      <c r="O9" s="204" t="e">
        <f ca="1">SUBTOTAL(9,O328:O416)</f>
        <v>#REF!</v>
      </c>
      <c r="P9" s="140" t="e">
        <f ca="1">Q9*100/I9</f>
        <v>#REF!</v>
      </c>
      <c r="Q9" s="140" t="e">
        <f ca="1">SUBTOTAL(9,Q328:Q416)</f>
        <v>#REF!</v>
      </c>
      <c r="R9" s="141"/>
      <c r="S9" s="140">
        <f>T9*100/J9</f>
        <v>9.3658251552988396</v>
      </c>
      <c r="T9" s="140">
        <f>SUBTOTAL(9,T328:T416)</f>
        <v>39110</v>
      </c>
      <c r="U9" s="204">
        <v>109840</v>
      </c>
      <c r="V9" s="140">
        <v>50636</v>
      </c>
      <c r="W9" s="140">
        <v>29435</v>
      </c>
      <c r="X9" s="206">
        <f>W9*100/V9</f>
        <v>58.130579034678881</v>
      </c>
      <c r="Y9" s="140">
        <v>52451</v>
      </c>
      <c r="Z9" s="140">
        <v>40963</v>
      </c>
      <c r="AA9" s="206">
        <f>Z9*100/Y9</f>
        <v>78.097653047606343</v>
      </c>
      <c r="AB9" s="140">
        <v>54169</v>
      </c>
      <c r="AC9" s="140">
        <v>43885</v>
      </c>
      <c r="AD9" s="206">
        <f>AC9*100/AB9</f>
        <v>81.014971662759137</v>
      </c>
    </row>
    <row r="10" spans="1:16286" s="142" customFormat="1" ht="15.75" hidden="1" customHeight="1" x14ac:dyDescent="0.25">
      <c r="A10" s="132">
        <v>2</v>
      </c>
      <c r="B10" s="154" t="e">
        <f t="shared" ref="B10:B73" ca="1" si="0">INDIRECT(CONCATENATE($C$522,$D$522,"!$B",$A10 + 8))</f>
        <v>#REF!</v>
      </c>
      <c r="C10" s="154" t="e">
        <f t="shared" ref="C10:C73" ca="1" si="1">INDIRECT(CONCATENATE($C$522,$D$522,"!$C",$A10 + 8))</f>
        <v>#REF!</v>
      </c>
      <c r="D10" s="136"/>
      <c r="E10" s="137"/>
      <c r="F10" s="137" t="e">
        <f t="shared" ref="F10:F73" ca="1" si="2">INDIRECT(CONCATENATE($C$522,$D$522,"!$Z",$A10 + 8))</f>
        <v>#REF!</v>
      </c>
      <c r="G10" s="135"/>
      <c r="H10" s="135"/>
      <c r="I10" s="135" t="e">
        <f t="shared" ref="I10:I73" ca="1" si="3">INDIRECT(CONCATENATE($C$522,$D$522,"!$AD",$A10 + 8))</f>
        <v>#REF!</v>
      </c>
      <c r="J10" s="160"/>
      <c r="K10" s="138"/>
      <c r="L10" s="138"/>
      <c r="M10" s="138" t="e">
        <f t="shared" ref="M10:M73" ca="1" si="4">INDIRECT(CONCATENATE($C$522,$D$522,"!$V",$A10 + 8))</f>
        <v>#REF!</v>
      </c>
      <c r="N10" s="168"/>
      <c r="O10" s="140" t="e">
        <f ca="1">Q10+T10</f>
        <v>#REF!</v>
      </c>
      <c r="P10" s="139" t="e">
        <f ca="1">IF(I10&lt;33,0,18)</f>
        <v>#REF!</v>
      </c>
      <c r="Q10" s="140" t="e">
        <f ca="1">ROUNDDOWN(R10,0)</f>
        <v>#REF!</v>
      </c>
      <c r="R10" s="141" t="e">
        <f ca="1">I10*P10/100</f>
        <v>#REF!</v>
      </c>
      <c r="S10" s="139">
        <f>IF(J10&lt;33,0,18)</f>
        <v>0</v>
      </c>
      <c r="T10" s="140">
        <f>ROUNDDOWN(N10*S10/100,0)</f>
        <v>0</v>
      </c>
      <c r="U10" s="140"/>
      <c r="V10" s="154"/>
      <c r="W10" s="206"/>
      <c r="X10" s="206"/>
      <c r="Y10" s="154"/>
      <c r="Z10" s="206"/>
      <c r="AA10" s="206"/>
      <c r="AB10" s="154"/>
      <c r="AC10" s="206"/>
      <c r="AD10" s="206"/>
    </row>
    <row r="11" spans="1:16286" s="142" customFormat="1" ht="15.75" hidden="1" customHeight="1" x14ac:dyDescent="0.25">
      <c r="A11" s="132">
        <v>3</v>
      </c>
      <c r="B11" s="154" t="e">
        <f t="shared" ca="1" si="0"/>
        <v>#REF!</v>
      </c>
      <c r="C11" s="154" t="e">
        <f t="shared" ca="1" si="1"/>
        <v>#REF!</v>
      </c>
      <c r="D11" s="136"/>
      <c r="E11" s="137"/>
      <c r="F11" s="137" t="e">
        <f t="shared" ca="1" si="2"/>
        <v>#REF!</v>
      </c>
      <c r="G11" s="135"/>
      <c r="H11" s="135"/>
      <c r="I11" s="135" t="e">
        <f t="shared" ca="1" si="3"/>
        <v>#REF!</v>
      </c>
      <c r="J11" s="160"/>
      <c r="K11" s="138"/>
      <c r="L11" s="138"/>
      <c r="M11" s="138" t="e">
        <f t="shared" ca="1" si="4"/>
        <v>#REF!</v>
      </c>
      <c r="N11" s="168"/>
      <c r="O11" s="140" t="e">
        <f t="shared" ref="O11:O74" ca="1" si="5">Q11+T11</f>
        <v>#REF!</v>
      </c>
      <c r="P11" s="139" t="e">
        <f t="shared" ref="P11:P74" ca="1" si="6">IF(I11&lt;33,0,18)</f>
        <v>#REF!</v>
      </c>
      <c r="Q11" s="140" t="e">
        <f t="shared" ref="Q11:Q74" ca="1" si="7">ROUNDDOWN(R11,0)</f>
        <v>#REF!</v>
      </c>
      <c r="R11" s="141" t="e">
        <f t="shared" ref="R11:R74" ca="1" si="8">I11*P11/100</f>
        <v>#REF!</v>
      </c>
      <c r="S11" s="139">
        <f t="shared" ref="S11:S74" si="9">IF(J11&lt;33,0,18)</f>
        <v>0</v>
      </c>
      <c r="T11" s="140">
        <f t="shared" ref="T11:T74" si="10">ROUNDDOWN(N11*S11/100,0)</f>
        <v>0</v>
      </c>
      <c r="U11" s="140"/>
      <c r="V11" s="206"/>
      <c r="W11" s="206"/>
      <c r="X11" s="206"/>
      <c r="Y11" s="206"/>
      <c r="Z11" s="206"/>
      <c r="AA11" s="206"/>
      <c r="AB11" s="206"/>
      <c r="AC11" s="206"/>
      <c r="AD11" s="206"/>
    </row>
    <row r="12" spans="1:16286" s="142" customFormat="1" ht="15.75" hidden="1" customHeight="1" x14ac:dyDescent="0.25">
      <c r="A12" s="132">
        <v>4</v>
      </c>
      <c r="B12" s="154" t="e">
        <f t="shared" ca="1" si="0"/>
        <v>#REF!</v>
      </c>
      <c r="C12" s="154" t="e">
        <f t="shared" ca="1" si="1"/>
        <v>#REF!</v>
      </c>
      <c r="D12" s="136"/>
      <c r="E12" s="137"/>
      <c r="F12" s="137" t="e">
        <f t="shared" ca="1" si="2"/>
        <v>#REF!</v>
      </c>
      <c r="G12" s="135"/>
      <c r="H12" s="135"/>
      <c r="I12" s="135" t="e">
        <f t="shared" ca="1" si="3"/>
        <v>#REF!</v>
      </c>
      <c r="J12" s="160"/>
      <c r="K12" s="138"/>
      <c r="L12" s="138"/>
      <c r="M12" s="138" t="e">
        <f t="shared" ca="1" si="4"/>
        <v>#REF!</v>
      </c>
      <c r="N12" s="168"/>
      <c r="O12" s="140" t="e">
        <f t="shared" ca="1" si="5"/>
        <v>#REF!</v>
      </c>
      <c r="P12" s="139" t="e">
        <f t="shared" ca="1" si="6"/>
        <v>#REF!</v>
      </c>
      <c r="Q12" s="140" t="e">
        <f t="shared" ca="1" si="7"/>
        <v>#REF!</v>
      </c>
      <c r="R12" s="141" t="e">
        <f t="shared" ca="1" si="8"/>
        <v>#REF!</v>
      </c>
      <c r="S12" s="139">
        <f t="shared" si="9"/>
        <v>0</v>
      </c>
      <c r="T12" s="140">
        <f t="shared" si="10"/>
        <v>0</v>
      </c>
      <c r="U12" s="140"/>
      <c r="V12" s="206"/>
      <c r="W12" s="206"/>
      <c r="X12" s="206"/>
      <c r="Y12" s="206"/>
      <c r="Z12" s="206"/>
      <c r="AA12" s="206"/>
      <c r="AB12" s="206"/>
      <c r="AC12" s="206"/>
      <c r="AD12" s="206"/>
    </row>
    <row r="13" spans="1:16286" s="142" customFormat="1" ht="15.75" hidden="1" customHeight="1" x14ac:dyDescent="0.25">
      <c r="A13" s="132">
        <v>5</v>
      </c>
      <c r="B13" s="154" t="e">
        <f t="shared" ca="1" si="0"/>
        <v>#REF!</v>
      </c>
      <c r="C13" s="154" t="e">
        <f t="shared" ca="1" si="1"/>
        <v>#REF!</v>
      </c>
      <c r="D13" s="136"/>
      <c r="E13" s="137"/>
      <c r="F13" s="137" t="e">
        <f t="shared" ca="1" si="2"/>
        <v>#REF!</v>
      </c>
      <c r="G13" s="135"/>
      <c r="H13" s="135"/>
      <c r="I13" s="135" t="e">
        <f t="shared" ca="1" si="3"/>
        <v>#REF!</v>
      </c>
      <c r="J13" s="160"/>
      <c r="K13" s="138"/>
      <c r="L13" s="138"/>
      <c r="M13" s="138" t="e">
        <f t="shared" ca="1" si="4"/>
        <v>#REF!</v>
      </c>
      <c r="N13" s="168"/>
      <c r="O13" s="140" t="e">
        <f t="shared" ca="1" si="5"/>
        <v>#REF!</v>
      </c>
      <c r="P13" s="139" t="e">
        <f t="shared" ca="1" si="6"/>
        <v>#REF!</v>
      </c>
      <c r="Q13" s="140" t="e">
        <f t="shared" ca="1" si="7"/>
        <v>#REF!</v>
      </c>
      <c r="R13" s="141" t="e">
        <f t="shared" ca="1" si="8"/>
        <v>#REF!</v>
      </c>
      <c r="S13" s="139">
        <f t="shared" si="9"/>
        <v>0</v>
      </c>
      <c r="T13" s="140">
        <f t="shared" si="10"/>
        <v>0</v>
      </c>
      <c r="U13" s="170"/>
      <c r="V13" s="206"/>
      <c r="W13" s="206"/>
      <c r="X13" s="206"/>
      <c r="Y13" s="206"/>
      <c r="Z13" s="206"/>
      <c r="AA13" s="206"/>
      <c r="AB13" s="206"/>
      <c r="AC13" s="206"/>
      <c r="AD13" s="206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  <c r="AT13" s="144"/>
      <c r="AU13" s="144"/>
      <c r="AV13" s="144"/>
      <c r="AW13" s="144"/>
      <c r="AX13" s="144"/>
      <c r="AY13" s="144"/>
      <c r="AZ13" s="144"/>
      <c r="BA13" s="144"/>
      <c r="BB13" s="144"/>
      <c r="BC13" s="144"/>
      <c r="BD13" s="144"/>
      <c r="BE13" s="144"/>
      <c r="BF13" s="144"/>
      <c r="BG13" s="144"/>
      <c r="BH13" s="144"/>
      <c r="BI13" s="144"/>
      <c r="BJ13" s="144"/>
      <c r="BK13" s="144"/>
      <c r="BL13" s="144"/>
      <c r="BM13" s="144"/>
      <c r="BN13" s="144"/>
      <c r="BO13" s="144"/>
      <c r="BP13" s="144"/>
      <c r="BQ13" s="144"/>
      <c r="BR13" s="144"/>
      <c r="BS13" s="144"/>
      <c r="BT13" s="144"/>
      <c r="BU13" s="144"/>
      <c r="BV13" s="144"/>
      <c r="BW13" s="144"/>
      <c r="BX13" s="144"/>
      <c r="BY13" s="144"/>
      <c r="BZ13" s="144"/>
      <c r="CA13" s="144"/>
      <c r="CB13" s="144"/>
      <c r="CC13" s="144"/>
      <c r="CD13" s="144"/>
      <c r="CE13" s="144"/>
      <c r="CF13" s="144"/>
      <c r="CG13" s="144"/>
      <c r="CH13" s="144"/>
      <c r="CI13" s="144"/>
      <c r="CJ13" s="144"/>
      <c r="CK13" s="144"/>
      <c r="CL13" s="144"/>
      <c r="CM13" s="144"/>
      <c r="CN13" s="144"/>
      <c r="CO13" s="144"/>
      <c r="CP13" s="144"/>
      <c r="CQ13" s="144"/>
      <c r="CR13" s="144"/>
      <c r="CS13" s="144"/>
      <c r="CT13" s="144"/>
      <c r="CU13" s="144"/>
      <c r="CV13" s="144"/>
      <c r="CW13" s="144"/>
      <c r="CX13" s="144"/>
      <c r="CY13" s="144"/>
      <c r="CZ13" s="144"/>
      <c r="DA13" s="144"/>
      <c r="DB13" s="144"/>
      <c r="DC13" s="144"/>
      <c r="DD13" s="144"/>
      <c r="DE13" s="144"/>
      <c r="DF13" s="144"/>
      <c r="DG13" s="144"/>
      <c r="DH13" s="144"/>
      <c r="DI13" s="144"/>
      <c r="DJ13" s="144"/>
      <c r="DK13" s="144"/>
      <c r="DL13" s="144"/>
      <c r="DM13" s="144"/>
      <c r="DN13" s="144"/>
      <c r="DO13" s="144"/>
      <c r="DP13" s="144"/>
      <c r="DQ13" s="144"/>
      <c r="DR13" s="144"/>
      <c r="DS13" s="144"/>
      <c r="DT13" s="144"/>
      <c r="DU13" s="144"/>
      <c r="DV13" s="144"/>
      <c r="DW13" s="144"/>
      <c r="DX13" s="144"/>
      <c r="DY13" s="144"/>
      <c r="DZ13" s="144"/>
      <c r="EA13" s="144"/>
      <c r="EB13" s="144"/>
      <c r="EC13" s="144"/>
      <c r="ED13" s="144"/>
      <c r="EE13" s="144"/>
      <c r="EF13" s="144"/>
      <c r="EG13" s="144"/>
      <c r="EH13" s="144"/>
      <c r="EI13" s="144"/>
      <c r="EJ13" s="144"/>
      <c r="EK13" s="144"/>
      <c r="EL13" s="144"/>
      <c r="EM13" s="144"/>
      <c r="EN13" s="144"/>
      <c r="EO13" s="144"/>
      <c r="EP13" s="144"/>
      <c r="EQ13" s="144"/>
      <c r="ER13" s="144"/>
      <c r="ES13" s="144"/>
      <c r="ET13" s="144"/>
      <c r="EU13" s="144"/>
      <c r="EV13" s="144"/>
      <c r="EW13" s="144"/>
      <c r="EX13" s="144"/>
      <c r="EY13" s="144"/>
      <c r="EZ13" s="144"/>
      <c r="FA13" s="144"/>
      <c r="FB13" s="144"/>
      <c r="FC13" s="144"/>
      <c r="FD13" s="144"/>
      <c r="FE13" s="144"/>
      <c r="FF13" s="144"/>
      <c r="FG13" s="144"/>
      <c r="FH13" s="144"/>
      <c r="FI13" s="144"/>
      <c r="FJ13" s="144"/>
      <c r="FK13" s="144"/>
      <c r="FL13" s="144"/>
      <c r="FM13" s="144"/>
      <c r="FN13" s="144"/>
      <c r="FO13" s="144"/>
      <c r="FP13" s="144"/>
      <c r="FQ13" s="144"/>
      <c r="FR13" s="144"/>
      <c r="FS13" s="144"/>
      <c r="FT13" s="144"/>
      <c r="FU13" s="144"/>
      <c r="FV13" s="144"/>
      <c r="FW13" s="144"/>
      <c r="FX13" s="144"/>
      <c r="FY13" s="144"/>
      <c r="FZ13" s="144"/>
      <c r="GA13" s="144"/>
      <c r="GB13" s="144"/>
      <c r="GC13" s="144"/>
      <c r="GD13" s="144"/>
      <c r="GE13" s="144"/>
      <c r="GF13" s="144"/>
      <c r="GG13" s="144"/>
      <c r="GH13" s="144"/>
      <c r="GI13" s="144"/>
      <c r="GJ13" s="144"/>
      <c r="GK13" s="144"/>
      <c r="GL13" s="144"/>
      <c r="GM13" s="144"/>
      <c r="GN13" s="144"/>
      <c r="GO13" s="144"/>
      <c r="GP13" s="144"/>
      <c r="GQ13" s="144"/>
      <c r="GR13" s="144"/>
      <c r="GS13" s="144"/>
      <c r="GT13" s="144"/>
      <c r="GU13" s="144"/>
      <c r="GV13" s="144"/>
      <c r="GW13" s="144"/>
      <c r="GX13" s="144"/>
      <c r="GY13" s="144"/>
      <c r="GZ13" s="144"/>
      <c r="HA13" s="144"/>
      <c r="HB13" s="144"/>
      <c r="HC13" s="144"/>
      <c r="HD13" s="144"/>
      <c r="HE13" s="144"/>
      <c r="HF13" s="144"/>
      <c r="HG13" s="144"/>
      <c r="HH13" s="144"/>
      <c r="HI13" s="144"/>
      <c r="HJ13" s="144"/>
      <c r="HK13" s="144"/>
      <c r="HL13" s="144"/>
      <c r="HM13" s="144"/>
      <c r="HN13" s="144"/>
      <c r="HO13" s="144"/>
      <c r="HP13" s="144"/>
      <c r="HQ13" s="144"/>
      <c r="HR13" s="144"/>
      <c r="HS13" s="144"/>
      <c r="HT13" s="144"/>
      <c r="HU13" s="144"/>
      <c r="HV13" s="144"/>
      <c r="HW13" s="144"/>
      <c r="HX13" s="144"/>
      <c r="HY13" s="144"/>
      <c r="HZ13" s="144"/>
      <c r="IA13" s="144"/>
      <c r="IB13" s="144"/>
      <c r="IC13" s="144"/>
      <c r="ID13" s="144"/>
      <c r="IE13" s="144"/>
      <c r="IF13" s="144"/>
      <c r="IG13" s="144"/>
      <c r="IH13" s="144"/>
      <c r="II13" s="144"/>
      <c r="IJ13" s="144"/>
      <c r="IK13" s="144"/>
      <c r="IL13" s="144"/>
      <c r="IM13" s="144"/>
      <c r="IN13" s="144"/>
      <c r="IO13" s="144"/>
      <c r="IP13" s="144"/>
      <c r="IQ13" s="144"/>
      <c r="IR13" s="144"/>
      <c r="IS13" s="144"/>
      <c r="IT13" s="144"/>
      <c r="IU13" s="144"/>
      <c r="IV13" s="144"/>
      <c r="IW13" s="144"/>
      <c r="IX13" s="144"/>
      <c r="IY13" s="144"/>
      <c r="IZ13" s="144"/>
      <c r="JA13" s="144"/>
      <c r="JB13" s="144"/>
      <c r="JC13" s="144"/>
      <c r="JD13" s="144"/>
      <c r="JE13" s="144"/>
      <c r="JF13" s="144"/>
      <c r="JG13" s="144"/>
      <c r="JH13" s="144"/>
      <c r="JI13" s="144"/>
      <c r="JJ13" s="144"/>
      <c r="JK13" s="144"/>
      <c r="JL13" s="144"/>
      <c r="JM13" s="144"/>
      <c r="JN13" s="144"/>
      <c r="JO13" s="144"/>
      <c r="JP13" s="144"/>
      <c r="JQ13" s="144"/>
      <c r="JR13" s="144"/>
      <c r="JS13" s="144"/>
      <c r="JT13" s="144"/>
      <c r="JU13" s="144"/>
      <c r="JV13" s="144"/>
      <c r="JW13" s="144"/>
      <c r="JX13" s="144"/>
      <c r="JY13" s="144"/>
      <c r="JZ13" s="144"/>
      <c r="KA13" s="144"/>
      <c r="KB13" s="144"/>
      <c r="KC13" s="144"/>
      <c r="KD13" s="144"/>
      <c r="KE13" s="144"/>
      <c r="KF13" s="144"/>
      <c r="KG13" s="144"/>
      <c r="KH13" s="144"/>
      <c r="KI13" s="144"/>
      <c r="KJ13" s="144"/>
      <c r="KK13" s="144"/>
      <c r="KL13" s="144"/>
      <c r="KM13" s="144"/>
      <c r="KN13" s="144"/>
      <c r="KO13" s="144"/>
      <c r="KP13" s="144"/>
      <c r="KQ13" s="144"/>
      <c r="KR13" s="144"/>
      <c r="KS13" s="144"/>
      <c r="KT13" s="144"/>
      <c r="KU13" s="144"/>
      <c r="KV13" s="144"/>
      <c r="KW13" s="144"/>
      <c r="KX13" s="144"/>
      <c r="KY13" s="144"/>
      <c r="KZ13" s="144"/>
      <c r="LA13" s="144"/>
      <c r="LB13" s="144"/>
      <c r="LC13" s="144"/>
      <c r="LD13" s="144"/>
      <c r="LE13" s="144"/>
      <c r="LF13" s="144"/>
      <c r="LG13" s="144"/>
      <c r="LH13" s="144"/>
      <c r="LI13" s="144"/>
      <c r="LJ13" s="144"/>
      <c r="LK13" s="144"/>
      <c r="LL13" s="144"/>
      <c r="LM13" s="144"/>
      <c r="LN13" s="144"/>
      <c r="LO13" s="144"/>
      <c r="LP13" s="144"/>
      <c r="LQ13" s="144"/>
      <c r="LR13" s="144"/>
      <c r="LS13" s="144"/>
      <c r="LT13" s="144"/>
      <c r="LU13" s="144"/>
      <c r="LV13" s="144"/>
      <c r="LW13" s="144"/>
      <c r="LX13" s="144"/>
      <c r="LY13" s="144"/>
      <c r="LZ13" s="144"/>
      <c r="MA13" s="144"/>
      <c r="MB13" s="144"/>
      <c r="MC13" s="144"/>
      <c r="MD13" s="144"/>
      <c r="ME13" s="144"/>
      <c r="MF13" s="144"/>
      <c r="MG13" s="144"/>
      <c r="MH13" s="144"/>
      <c r="MI13" s="144"/>
      <c r="MJ13" s="144"/>
      <c r="MK13" s="144"/>
      <c r="ML13" s="144"/>
      <c r="MM13" s="144"/>
      <c r="MN13" s="144"/>
      <c r="MO13" s="144"/>
      <c r="MP13" s="144"/>
      <c r="MQ13" s="144"/>
      <c r="MR13" s="144"/>
      <c r="MS13" s="144"/>
      <c r="MT13" s="144"/>
      <c r="MU13" s="144"/>
      <c r="MV13" s="144"/>
      <c r="MW13" s="144"/>
      <c r="MX13" s="144"/>
      <c r="MY13" s="144"/>
      <c r="MZ13" s="144"/>
      <c r="NA13" s="144"/>
      <c r="NB13" s="144"/>
      <c r="NC13" s="144"/>
      <c r="ND13" s="144"/>
      <c r="NE13" s="144"/>
      <c r="NF13" s="144"/>
      <c r="NG13" s="144"/>
      <c r="NH13" s="144"/>
      <c r="NI13" s="144"/>
      <c r="NJ13" s="144"/>
      <c r="NK13" s="144"/>
      <c r="NL13" s="144"/>
      <c r="NM13" s="144"/>
      <c r="NN13" s="144"/>
      <c r="NO13" s="144"/>
      <c r="NP13" s="144"/>
      <c r="NQ13" s="144"/>
      <c r="NR13" s="144"/>
      <c r="NS13" s="144"/>
      <c r="NT13" s="144"/>
      <c r="NU13" s="144"/>
      <c r="NV13" s="144"/>
      <c r="NW13" s="144"/>
      <c r="NX13" s="144"/>
      <c r="NY13" s="144"/>
      <c r="NZ13" s="144"/>
      <c r="OA13" s="144"/>
      <c r="OB13" s="144"/>
      <c r="OC13" s="144"/>
      <c r="OD13" s="144"/>
      <c r="OE13" s="144"/>
      <c r="OF13" s="144"/>
      <c r="OG13" s="144"/>
      <c r="OH13" s="144"/>
      <c r="OI13" s="144"/>
      <c r="OJ13" s="144"/>
      <c r="OK13" s="144"/>
      <c r="OL13" s="144"/>
      <c r="OM13" s="144"/>
      <c r="ON13" s="144"/>
      <c r="OO13" s="144"/>
      <c r="OP13" s="144"/>
      <c r="OQ13" s="144"/>
      <c r="OR13" s="144"/>
      <c r="OS13" s="144"/>
      <c r="OT13" s="144"/>
      <c r="OU13" s="144"/>
      <c r="OV13" s="144"/>
      <c r="OW13" s="144"/>
      <c r="OX13" s="144"/>
      <c r="OY13" s="144"/>
      <c r="OZ13" s="144"/>
      <c r="PA13" s="144"/>
      <c r="PB13" s="144"/>
      <c r="PC13" s="144"/>
      <c r="PD13" s="144"/>
      <c r="PE13" s="144"/>
      <c r="PF13" s="144"/>
      <c r="PG13" s="144"/>
      <c r="PH13" s="144"/>
      <c r="PI13" s="144"/>
      <c r="PJ13" s="144"/>
      <c r="PK13" s="144"/>
      <c r="PL13" s="144"/>
      <c r="PM13" s="144"/>
      <c r="PN13" s="144"/>
      <c r="PO13" s="144"/>
      <c r="PP13" s="144"/>
      <c r="PQ13" s="144"/>
      <c r="PR13" s="144"/>
      <c r="PS13" s="144"/>
      <c r="PT13" s="144"/>
      <c r="PU13" s="144"/>
      <c r="PV13" s="144"/>
      <c r="PW13" s="144"/>
      <c r="PX13" s="144"/>
      <c r="PY13" s="144"/>
      <c r="PZ13" s="144"/>
      <c r="QA13" s="144"/>
      <c r="QB13" s="144"/>
      <c r="QC13" s="144"/>
      <c r="QD13" s="144"/>
      <c r="QE13" s="144"/>
      <c r="QF13" s="144"/>
      <c r="QG13" s="144"/>
      <c r="QH13" s="144"/>
      <c r="QI13" s="144"/>
      <c r="QJ13" s="144"/>
      <c r="QK13" s="144"/>
      <c r="QL13" s="144"/>
      <c r="QM13" s="144"/>
      <c r="QN13" s="144"/>
      <c r="QO13" s="144"/>
      <c r="QP13" s="144"/>
      <c r="QQ13" s="144"/>
      <c r="QR13" s="144"/>
      <c r="QS13" s="144"/>
      <c r="QT13" s="144"/>
      <c r="QU13" s="144"/>
      <c r="QV13" s="144"/>
      <c r="QW13" s="144"/>
      <c r="QX13" s="144"/>
      <c r="QY13" s="144"/>
      <c r="QZ13" s="144"/>
      <c r="RA13" s="144"/>
      <c r="RB13" s="144"/>
      <c r="RC13" s="144"/>
      <c r="RD13" s="144"/>
      <c r="RE13" s="144"/>
      <c r="RF13" s="144"/>
      <c r="RG13" s="144"/>
      <c r="RH13" s="144"/>
      <c r="RI13" s="144"/>
      <c r="RJ13" s="144"/>
      <c r="RK13" s="144"/>
      <c r="RL13" s="144"/>
      <c r="RM13" s="144"/>
      <c r="RN13" s="144"/>
      <c r="RO13" s="144"/>
      <c r="RP13" s="144"/>
      <c r="RQ13" s="144"/>
      <c r="RR13" s="144"/>
      <c r="RS13" s="144"/>
      <c r="RT13" s="144"/>
      <c r="RU13" s="144"/>
      <c r="RV13" s="144"/>
      <c r="RW13" s="144"/>
      <c r="RX13" s="144"/>
      <c r="RY13" s="144"/>
      <c r="RZ13" s="144"/>
      <c r="SA13" s="144"/>
      <c r="SB13" s="144"/>
      <c r="SC13" s="144"/>
      <c r="SD13" s="144"/>
      <c r="SE13" s="144"/>
      <c r="SF13" s="144"/>
      <c r="SG13" s="144"/>
      <c r="SH13" s="144"/>
      <c r="SI13" s="144"/>
      <c r="SJ13" s="144"/>
      <c r="SK13" s="144"/>
      <c r="SL13" s="144"/>
      <c r="SM13" s="144"/>
      <c r="SN13" s="144"/>
      <c r="SO13" s="144"/>
      <c r="SP13" s="144"/>
      <c r="SQ13" s="144"/>
      <c r="SR13" s="144"/>
      <c r="SS13" s="144"/>
      <c r="ST13" s="144"/>
      <c r="SU13" s="144"/>
      <c r="SV13" s="144"/>
      <c r="SW13" s="144"/>
      <c r="SX13" s="144"/>
      <c r="SY13" s="144"/>
      <c r="SZ13" s="144"/>
      <c r="TA13" s="144"/>
      <c r="TB13" s="144"/>
      <c r="TC13" s="144"/>
      <c r="TD13" s="144"/>
      <c r="TE13" s="144"/>
      <c r="TF13" s="144"/>
      <c r="TG13" s="144"/>
      <c r="TH13" s="144"/>
      <c r="TI13" s="144"/>
      <c r="TJ13" s="144"/>
      <c r="TK13" s="144"/>
      <c r="TL13" s="144"/>
      <c r="TM13" s="144"/>
      <c r="TN13" s="144"/>
      <c r="TO13" s="144"/>
      <c r="TP13" s="144"/>
      <c r="TQ13" s="144"/>
      <c r="TR13" s="144"/>
      <c r="TS13" s="144"/>
      <c r="TT13" s="144"/>
      <c r="TU13" s="144"/>
      <c r="TV13" s="144"/>
      <c r="TW13" s="144"/>
      <c r="TX13" s="144"/>
      <c r="TY13" s="144"/>
      <c r="TZ13" s="144"/>
      <c r="UA13" s="144"/>
      <c r="UB13" s="144"/>
      <c r="UC13" s="144"/>
      <c r="UD13" s="144"/>
      <c r="UE13" s="144"/>
      <c r="UF13" s="144"/>
      <c r="UG13" s="144"/>
      <c r="UH13" s="144"/>
      <c r="UI13" s="144"/>
      <c r="UJ13" s="144"/>
      <c r="UK13" s="144"/>
      <c r="UL13" s="144"/>
      <c r="UM13" s="144"/>
      <c r="UN13" s="144"/>
      <c r="UO13" s="144"/>
      <c r="UP13" s="144"/>
      <c r="UQ13" s="144"/>
      <c r="UR13" s="144"/>
      <c r="US13" s="144"/>
      <c r="UT13" s="144"/>
      <c r="UU13" s="144"/>
      <c r="UV13" s="144"/>
      <c r="UW13" s="144"/>
      <c r="UX13" s="144"/>
      <c r="UY13" s="144"/>
      <c r="UZ13" s="144"/>
      <c r="VA13" s="144"/>
      <c r="VB13" s="144"/>
      <c r="VC13" s="144"/>
      <c r="VD13" s="144"/>
      <c r="VE13" s="144"/>
      <c r="VF13" s="144"/>
      <c r="VG13" s="144"/>
      <c r="VH13" s="144"/>
      <c r="VI13" s="144"/>
      <c r="VJ13" s="144"/>
      <c r="VK13" s="144"/>
      <c r="VL13" s="144"/>
      <c r="VM13" s="144"/>
      <c r="VN13" s="144"/>
      <c r="VO13" s="144"/>
      <c r="VP13" s="144"/>
      <c r="VQ13" s="144"/>
      <c r="VR13" s="144"/>
      <c r="VS13" s="144"/>
      <c r="VT13" s="144"/>
      <c r="VU13" s="144"/>
      <c r="VV13" s="144"/>
      <c r="VW13" s="144"/>
      <c r="VX13" s="144"/>
      <c r="VY13" s="144"/>
      <c r="VZ13" s="144"/>
      <c r="WA13" s="144"/>
      <c r="WB13" s="144"/>
      <c r="WC13" s="144"/>
      <c r="WD13" s="144"/>
      <c r="WE13" s="144"/>
      <c r="WF13" s="144"/>
      <c r="WG13" s="144"/>
      <c r="WH13" s="144"/>
      <c r="WI13" s="144"/>
      <c r="WJ13" s="144"/>
      <c r="WK13" s="144"/>
      <c r="WL13" s="144"/>
      <c r="WM13" s="144"/>
      <c r="WN13" s="144"/>
      <c r="WO13" s="144"/>
      <c r="WP13" s="144"/>
      <c r="WQ13" s="144"/>
      <c r="WR13" s="144"/>
      <c r="WS13" s="144"/>
      <c r="WT13" s="144"/>
      <c r="WU13" s="144"/>
      <c r="WV13" s="144"/>
      <c r="WW13" s="144"/>
      <c r="WX13" s="144"/>
      <c r="WY13" s="144"/>
      <c r="WZ13" s="144"/>
      <c r="XA13" s="144"/>
      <c r="XB13" s="144"/>
      <c r="XC13" s="144"/>
      <c r="XD13" s="144"/>
      <c r="XE13" s="144"/>
      <c r="XF13" s="144"/>
      <c r="XG13" s="144"/>
      <c r="XH13" s="144"/>
      <c r="XI13" s="144"/>
      <c r="XJ13" s="144"/>
      <c r="XK13" s="144"/>
      <c r="XL13" s="144"/>
      <c r="XM13" s="144"/>
      <c r="XN13" s="144"/>
      <c r="XO13" s="144"/>
      <c r="XP13" s="144"/>
      <c r="XQ13" s="144"/>
      <c r="XR13" s="144"/>
      <c r="XS13" s="144"/>
      <c r="XT13" s="144"/>
      <c r="XU13" s="144"/>
      <c r="XV13" s="144"/>
      <c r="XW13" s="144"/>
      <c r="XX13" s="144"/>
      <c r="XY13" s="144"/>
      <c r="XZ13" s="144"/>
      <c r="YA13" s="144"/>
      <c r="YB13" s="144"/>
      <c r="YC13" s="144"/>
      <c r="YD13" s="144"/>
      <c r="YE13" s="144"/>
      <c r="YF13" s="144"/>
      <c r="YG13" s="144"/>
      <c r="YH13" s="144"/>
      <c r="YI13" s="144"/>
      <c r="YJ13" s="144"/>
      <c r="YK13" s="144"/>
      <c r="YL13" s="144"/>
      <c r="YM13" s="144"/>
      <c r="YN13" s="144"/>
      <c r="YO13" s="144"/>
      <c r="YP13" s="144"/>
      <c r="YQ13" s="144"/>
      <c r="YR13" s="144"/>
      <c r="YS13" s="144"/>
      <c r="YT13" s="144"/>
      <c r="YU13" s="144"/>
      <c r="YV13" s="144"/>
      <c r="YW13" s="144"/>
      <c r="YX13" s="144"/>
      <c r="YY13" s="144"/>
      <c r="YZ13" s="144"/>
      <c r="ZA13" s="144"/>
      <c r="ZB13" s="144"/>
      <c r="ZC13" s="144"/>
      <c r="ZD13" s="144"/>
      <c r="ZE13" s="144"/>
      <c r="ZF13" s="144"/>
      <c r="ZG13" s="144"/>
      <c r="ZH13" s="144"/>
      <c r="ZI13" s="144"/>
      <c r="ZJ13" s="144"/>
      <c r="ZK13" s="144"/>
      <c r="ZL13" s="144"/>
      <c r="ZM13" s="144"/>
      <c r="ZN13" s="144"/>
      <c r="ZO13" s="144"/>
      <c r="ZP13" s="144"/>
      <c r="ZQ13" s="144"/>
      <c r="ZR13" s="144"/>
      <c r="ZS13" s="144"/>
      <c r="ZT13" s="144"/>
      <c r="ZU13" s="144"/>
      <c r="ZV13" s="144"/>
      <c r="ZW13" s="144"/>
      <c r="ZX13" s="144"/>
      <c r="ZY13" s="144"/>
      <c r="ZZ13" s="144"/>
      <c r="AAA13" s="144"/>
      <c r="AAB13" s="144"/>
      <c r="AAC13" s="144"/>
      <c r="AAD13" s="144"/>
      <c r="AAE13" s="144"/>
      <c r="AAF13" s="144"/>
      <c r="AAG13" s="144"/>
      <c r="AAH13" s="144"/>
      <c r="AAI13" s="144"/>
      <c r="AAJ13" s="144"/>
      <c r="AAK13" s="144"/>
      <c r="AAL13" s="144"/>
      <c r="AAM13" s="144"/>
      <c r="AAN13" s="144"/>
      <c r="AAO13" s="144"/>
      <c r="AAP13" s="144"/>
      <c r="AAQ13" s="144"/>
      <c r="AAR13" s="144"/>
      <c r="AAS13" s="144"/>
      <c r="AAT13" s="144"/>
      <c r="AAU13" s="144"/>
      <c r="AAV13" s="144"/>
      <c r="AAW13" s="144"/>
      <c r="AAX13" s="144"/>
      <c r="AAY13" s="144"/>
      <c r="AAZ13" s="144"/>
      <c r="ABA13" s="144"/>
      <c r="ABB13" s="144"/>
      <c r="ABC13" s="144"/>
      <c r="ABD13" s="144"/>
      <c r="ABE13" s="144"/>
      <c r="ABF13" s="144"/>
      <c r="ABG13" s="144"/>
      <c r="ABH13" s="144"/>
      <c r="ABI13" s="144"/>
      <c r="ABJ13" s="144"/>
      <c r="ABK13" s="144"/>
      <c r="ABL13" s="144"/>
      <c r="ABM13" s="144"/>
      <c r="ABN13" s="144"/>
      <c r="ABO13" s="144"/>
      <c r="ABP13" s="144"/>
      <c r="ABQ13" s="144"/>
      <c r="ABR13" s="144"/>
      <c r="ABS13" s="144"/>
      <c r="ABT13" s="144"/>
      <c r="ABU13" s="144"/>
      <c r="ABV13" s="144"/>
      <c r="ABW13" s="144"/>
      <c r="ABX13" s="144"/>
      <c r="ABY13" s="144"/>
      <c r="ABZ13" s="144"/>
      <c r="ACA13" s="144"/>
      <c r="ACB13" s="144"/>
      <c r="ACC13" s="144"/>
      <c r="ACD13" s="144"/>
      <c r="ACE13" s="144"/>
      <c r="ACF13" s="144"/>
      <c r="ACG13" s="144"/>
      <c r="ACH13" s="144"/>
      <c r="ACI13" s="144"/>
      <c r="ACJ13" s="144"/>
      <c r="ACK13" s="144"/>
      <c r="ACL13" s="144"/>
      <c r="ACM13" s="144"/>
      <c r="ACN13" s="144"/>
      <c r="ACO13" s="144"/>
      <c r="ACP13" s="144"/>
      <c r="ACQ13" s="144"/>
      <c r="ACR13" s="144"/>
      <c r="ACS13" s="144"/>
      <c r="ACT13" s="144"/>
      <c r="ACU13" s="144"/>
      <c r="ACV13" s="144"/>
      <c r="ACW13" s="144"/>
      <c r="ACX13" s="144"/>
      <c r="ACY13" s="144"/>
      <c r="ACZ13" s="144"/>
      <c r="ADA13" s="144"/>
      <c r="ADB13" s="144"/>
      <c r="ADC13" s="144"/>
      <c r="ADD13" s="144"/>
      <c r="ADE13" s="144"/>
      <c r="ADF13" s="144"/>
      <c r="ADG13" s="144"/>
      <c r="ADH13" s="144"/>
      <c r="ADI13" s="144"/>
      <c r="ADJ13" s="144"/>
      <c r="ADK13" s="144"/>
      <c r="ADL13" s="144"/>
      <c r="ADM13" s="144"/>
      <c r="ADN13" s="144"/>
      <c r="ADO13" s="144"/>
      <c r="ADP13" s="144"/>
      <c r="ADQ13" s="144"/>
      <c r="ADR13" s="144"/>
      <c r="ADS13" s="144"/>
      <c r="ADT13" s="144"/>
      <c r="ADU13" s="144"/>
      <c r="ADV13" s="144"/>
      <c r="ADW13" s="144"/>
      <c r="ADX13" s="144"/>
      <c r="ADY13" s="144"/>
      <c r="ADZ13" s="144"/>
      <c r="AEA13" s="144"/>
      <c r="AEB13" s="144"/>
      <c r="AEC13" s="144"/>
      <c r="AED13" s="144"/>
      <c r="AEE13" s="144"/>
      <c r="AEF13" s="144"/>
      <c r="AEG13" s="144"/>
      <c r="AEH13" s="144"/>
      <c r="AEI13" s="144"/>
      <c r="AEJ13" s="144"/>
      <c r="AEK13" s="144"/>
      <c r="AEL13" s="144"/>
      <c r="AEM13" s="144"/>
      <c r="AEN13" s="144"/>
      <c r="AEO13" s="144"/>
      <c r="AEP13" s="144"/>
      <c r="AEQ13" s="144"/>
      <c r="AER13" s="144"/>
      <c r="AES13" s="144"/>
      <c r="AET13" s="144"/>
      <c r="AEU13" s="144"/>
      <c r="AEV13" s="144"/>
      <c r="AEW13" s="144"/>
      <c r="AEX13" s="144"/>
      <c r="AEY13" s="144"/>
      <c r="AEZ13" s="144"/>
      <c r="AFA13" s="144"/>
      <c r="AFB13" s="144"/>
      <c r="AFC13" s="144"/>
      <c r="AFD13" s="144"/>
      <c r="AFE13" s="144"/>
      <c r="AFF13" s="144"/>
      <c r="AFG13" s="144"/>
      <c r="AFH13" s="144"/>
      <c r="AFI13" s="144"/>
      <c r="AFJ13" s="144"/>
      <c r="AFK13" s="144"/>
      <c r="AFL13" s="144"/>
      <c r="AFM13" s="144"/>
      <c r="AFN13" s="144"/>
      <c r="AFO13" s="144"/>
      <c r="AFP13" s="144"/>
      <c r="AFQ13" s="144"/>
      <c r="AFR13" s="144"/>
      <c r="AFS13" s="144"/>
      <c r="AFT13" s="144"/>
      <c r="AFU13" s="144"/>
      <c r="AFV13" s="144"/>
      <c r="AFW13" s="144"/>
      <c r="AFX13" s="144"/>
      <c r="AFY13" s="144"/>
      <c r="AFZ13" s="144"/>
      <c r="AGA13" s="144"/>
      <c r="AGB13" s="144"/>
      <c r="AGC13" s="144"/>
      <c r="AGD13" s="144"/>
      <c r="AGE13" s="144"/>
      <c r="AGF13" s="144"/>
      <c r="AGG13" s="144"/>
      <c r="AGH13" s="144"/>
      <c r="AGI13" s="144"/>
      <c r="AGJ13" s="144"/>
      <c r="AGK13" s="144"/>
      <c r="AGL13" s="144"/>
      <c r="AGM13" s="144"/>
      <c r="AGN13" s="144"/>
      <c r="AGO13" s="144"/>
      <c r="AGP13" s="144"/>
      <c r="AGQ13" s="144"/>
      <c r="AGR13" s="144"/>
      <c r="AGS13" s="144"/>
      <c r="AGT13" s="144"/>
      <c r="AGU13" s="144"/>
      <c r="AGV13" s="144"/>
      <c r="AGW13" s="144"/>
      <c r="AGX13" s="144"/>
      <c r="AGY13" s="144"/>
      <c r="AGZ13" s="144"/>
      <c r="AHA13" s="144"/>
      <c r="AHB13" s="144"/>
      <c r="AHC13" s="144"/>
      <c r="AHD13" s="144"/>
      <c r="AHE13" s="144"/>
      <c r="AHF13" s="144"/>
      <c r="AHG13" s="144"/>
      <c r="AHH13" s="144"/>
      <c r="AHI13" s="144"/>
      <c r="AHJ13" s="144"/>
      <c r="AHK13" s="144"/>
      <c r="AHL13" s="144"/>
      <c r="AHM13" s="144"/>
      <c r="AHN13" s="144"/>
      <c r="AHO13" s="144"/>
      <c r="AHP13" s="144"/>
      <c r="AHQ13" s="144"/>
      <c r="AHR13" s="144"/>
      <c r="AHS13" s="144"/>
      <c r="AHT13" s="144"/>
      <c r="AHU13" s="144"/>
      <c r="AHV13" s="144"/>
      <c r="AHW13" s="144"/>
      <c r="AHX13" s="144"/>
      <c r="AHY13" s="144"/>
      <c r="AHZ13" s="144"/>
      <c r="AIA13" s="144"/>
      <c r="AIB13" s="144"/>
      <c r="AIC13" s="144"/>
      <c r="AID13" s="144"/>
      <c r="AIE13" s="144"/>
      <c r="AIF13" s="144"/>
      <c r="AIG13" s="144"/>
      <c r="AIH13" s="144"/>
      <c r="AII13" s="144"/>
      <c r="AIJ13" s="144"/>
      <c r="AIK13" s="144"/>
      <c r="AIL13" s="144"/>
      <c r="AIM13" s="144"/>
      <c r="AIN13" s="144"/>
      <c r="AIO13" s="144"/>
      <c r="AIP13" s="144"/>
      <c r="AIQ13" s="144"/>
      <c r="AIR13" s="144"/>
      <c r="AIS13" s="144"/>
      <c r="AIT13" s="144"/>
      <c r="AIU13" s="144"/>
      <c r="AIV13" s="144"/>
      <c r="AIW13" s="144"/>
      <c r="AIX13" s="144"/>
      <c r="AIY13" s="144"/>
      <c r="AIZ13" s="144"/>
      <c r="AJA13" s="144"/>
      <c r="AJB13" s="144"/>
      <c r="AJC13" s="144"/>
      <c r="AJD13" s="144"/>
      <c r="AJE13" s="144"/>
      <c r="AJF13" s="144"/>
      <c r="AJG13" s="144"/>
      <c r="AJH13" s="144"/>
      <c r="AJI13" s="144"/>
      <c r="AJJ13" s="144"/>
      <c r="AJK13" s="144"/>
      <c r="AJL13" s="144"/>
      <c r="AJM13" s="144"/>
      <c r="AJN13" s="144"/>
      <c r="AJO13" s="144"/>
      <c r="AJP13" s="144"/>
      <c r="AJQ13" s="144"/>
      <c r="AJR13" s="144"/>
      <c r="AJS13" s="144"/>
      <c r="AJT13" s="144"/>
      <c r="AJU13" s="144"/>
      <c r="AJV13" s="144"/>
      <c r="AJW13" s="144"/>
      <c r="AJX13" s="144"/>
      <c r="AJY13" s="144"/>
      <c r="AJZ13" s="144"/>
      <c r="AKA13" s="144"/>
      <c r="AKB13" s="144"/>
      <c r="AKC13" s="144"/>
      <c r="AKD13" s="144"/>
      <c r="AKE13" s="144"/>
      <c r="AKF13" s="144"/>
      <c r="AKG13" s="144"/>
      <c r="AKH13" s="144"/>
      <c r="AKI13" s="144"/>
      <c r="AKJ13" s="144"/>
      <c r="AKK13" s="144"/>
      <c r="AKL13" s="144"/>
      <c r="AKM13" s="144"/>
      <c r="AKN13" s="144"/>
      <c r="AKO13" s="144"/>
      <c r="AKP13" s="144"/>
      <c r="AKQ13" s="144"/>
      <c r="AKR13" s="144"/>
      <c r="AKS13" s="144"/>
      <c r="AKT13" s="144"/>
      <c r="AKU13" s="144"/>
      <c r="AKV13" s="144"/>
      <c r="AKW13" s="144"/>
      <c r="AKX13" s="144"/>
      <c r="AKY13" s="144"/>
      <c r="AKZ13" s="144"/>
      <c r="ALA13" s="144"/>
      <c r="ALB13" s="144"/>
      <c r="ALC13" s="144"/>
      <c r="ALD13" s="144"/>
      <c r="ALE13" s="144"/>
      <c r="ALF13" s="144"/>
      <c r="ALG13" s="144"/>
      <c r="ALH13" s="144"/>
      <c r="ALI13" s="144"/>
      <c r="ALJ13" s="144"/>
      <c r="ALK13" s="144"/>
      <c r="ALL13" s="144"/>
      <c r="ALM13" s="144"/>
      <c r="ALN13" s="144"/>
      <c r="ALO13" s="144"/>
      <c r="ALP13" s="144"/>
      <c r="ALQ13" s="144"/>
      <c r="ALR13" s="144"/>
      <c r="ALS13" s="144"/>
      <c r="ALT13" s="144"/>
      <c r="ALU13" s="144"/>
      <c r="ALV13" s="144"/>
      <c r="ALW13" s="144"/>
      <c r="ALX13" s="144"/>
      <c r="ALY13" s="144"/>
      <c r="ALZ13" s="144"/>
      <c r="AMA13" s="144"/>
      <c r="AMB13" s="144"/>
      <c r="AMC13" s="144"/>
      <c r="AMD13" s="144"/>
      <c r="AME13" s="144"/>
      <c r="AMF13" s="144"/>
      <c r="AMG13" s="144"/>
      <c r="AMH13" s="144"/>
      <c r="AMI13" s="144"/>
      <c r="AMJ13" s="144"/>
      <c r="AMK13" s="144"/>
      <c r="AML13" s="144"/>
      <c r="AMM13" s="144"/>
      <c r="AMN13" s="144"/>
      <c r="AMO13" s="144"/>
      <c r="AMP13" s="144"/>
      <c r="AMQ13" s="144"/>
      <c r="AMR13" s="144"/>
      <c r="AMS13" s="144"/>
      <c r="AMT13" s="144"/>
      <c r="AMU13" s="144"/>
      <c r="AMV13" s="144"/>
      <c r="AMW13" s="144"/>
      <c r="AMX13" s="144"/>
      <c r="AMY13" s="144"/>
      <c r="AMZ13" s="144"/>
      <c r="ANA13" s="144"/>
      <c r="ANB13" s="144"/>
      <c r="ANC13" s="144"/>
      <c r="AND13" s="144"/>
      <c r="ANE13" s="144"/>
      <c r="ANF13" s="144"/>
      <c r="ANG13" s="144"/>
      <c r="ANH13" s="144"/>
      <c r="ANI13" s="144"/>
      <c r="ANJ13" s="144"/>
      <c r="ANK13" s="144"/>
      <c r="ANL13" s="144"/>
      <c r="ANM13" s="144"/>
      <c r="ANN13" s="144"/>
      <c r="ANO13" s="144"/>
      <c r="ANP13" s="144"/>
      <c r="ANQ13" s="144"/>
      <c r="ANR13" s="144"/>
      <c r="ANS13" s="144"/>
      <c r="ANT13" s="144"/>
      <c r="ANU13" s="144"/>
      <c r="ANV13" s="144"/>
      <c r="ANW13" s="144"/>
      <c r="ANX13" s="144"/>
      <c r="ANY13" s="144"/>
      <c r="ANZ13" s="144"/>
      <c r="AOA13" s="144"/>
      <c r="AOB13" s="144"/>
      <c r="AOC13" s="144"/>
      <c r="AOD13" s="144"/>
      <c r="AOE13" s="144"/>
      <c r="AOF13" s="144"/>
      <c r="AOG13" s="144"/>
      <c r="AOH13" s="144"/>
      <c r="AOI13" s="144"/>
      <c r="AOJ13" s="144"/>
      <c r="AOK13" s="144"/>
      <c r="AOL13" s="144"/>
      <c r="AOM13" s="144"/>
      <c r="AON13" s="144"/>
      <c r="AOO13" s="144"/>
      <c r="AOP13" s="144"/>
      <c r="AOQ13" s="144"/>
      <c r="AOR13" s="144"/>
      <c r="AOS13" s="144"/>
      <c r="AOT13" s="144"/>
      <c r="AOU13" s="144"/>
      <c r="AOV13" s="144"/>
      <c r="AOW13" s="144"/>
      <c r="AOX13" s="144"/>
      <c r="AOY13" s="144"/>
      <c r="AOZ13" s="144"/>
      <c r="APA13" s="144"/>
      <c r="APB13" s="144"/>
      <c r="APC13" s="144"/>
      <c r="APD13" s="144"/>
      <c r="APE13" s="144"/>
      <c r="APF13" s="144"/>
      <c r="APG13" s="144"/>
      <c r="APH13" s="144"/>
      <c r="API13" s="144"/>
      <c r="APJ13" s="144"/>
      <c r="APK13" s="144"/>
      <c r="APL13" s="144"/>
      <c r="APM13" s="144"/>
      <c r="APN13" s="144"/>
      <c r="APO13" s="144"/>
      <c r="APP13" s="144"/>
      <c r="APQ13" s="144"/>
      <c r="APR13" s="144"/>
      <c r="APS13" s="144"/>
      <c r="APT13" s="144"/>
      <c r="APU13" s="144"/>
      <c r="APV13" s="144"/>
      <c r="APW13" s="144"/>
      <c r="APX13" s="144"/>
      <c r="APY13" s="144"/>
      <c r="APZ13" s="144"/>
      <c r="AQA13" s="144"/>
      <c r="AQB13" s="144"/>
      <c r="AQC13" s="144"/>
      <c r="AQD13" s="144"/>
      <c r="AQE13" s="144"/>
      <c r="AQF13" s="144"/>
      <c r="AQG13" s="144"/>
      <c r="AQH13" s="144"/>
      <c r="AQI13" s="144"/>
      <c r="AQJ13" s="144"/>
      <c r="AQK13" s="144"/>
      <c r="AQL13" s="144"/>
      <c r="AQM13" s="144"/>
      <c r="AQN13" s="144"/>
      <c r="AQO13" s="144"/>
      <c r="AQP13" s="144"/>
      <c r="AQQ13" s="144"/>
      <c r="AQR13" s="144"/>
      <c r="AQS13" s="144"/>
      <c r="AQT13" s="144"/>
      <c r="AQU13" s="144"/>
      <c r="AQV13" s="144"/>
      <c r="AQW13" s="144"/>
      <c r="AQX13" s="144"/>
      <c r="AQY13" s="144"/>
      <c r="AQZ13" s="144"/>
      <c r="ARA13" s="144"/>
      <c r="ARB13" s="144"/>
      <c r="ARC13" s="144"/>
      <c r="ARD13" s="144"/>
      <c r="ARE13" s="144"/>
      <c r="ARF13" s="144"/>
      <c r="ARG13" s="144"/>
      <c r="ARH13" s="144"/>
      <c r="ARI13" s="144"/>
      <c r="ARJ13" s="144"/>
      <c r="ARK13" s="144"/>
      <c r="ARL13" s="144"/>
      <c r="ARM13" s="144"/>
      <c r="ARN13" s="144"/>
      <c r="ARO13" s="144"/>
      <c r="ARP13" s="144"/>
      <c r="ARQ13" s="144"/>
      <c r="ARR13" s="144"/>
      <c r="ARS13" s="144"/>
      <c r="ART13" s="144"/>
      <c r="ARU13" s="144"/>
      <c r="ARV13" s="144"/>
      <c r="ARW13" s="144"/>
      <c r="ARX13" s="144"/>
      <c r="ARY13" s="144"/>
      <c r="ARZ13" s="144"/>
      <c r="ASA13" s="144"/>
      <c r="ASB13" s="144"/>
      <c r="ASC13" s="144"/>
      <c r="ASD13" s="144"/>
      <c r="ASE13" s="144"/>
      <c r="ASF13" s="144"/>
      <c r="ASG13" s="144"/>
      <c r="ASH13" s="144"/>
      <c r="ASI13" s="144"/>
      <c r="ASJ13" s="144"/>
      <c r="ASK13" s="144"/>
      <c r="ASL13" s="144"/>
      <c r="ASM13" s="144"/>
      <c r="ASN13" s="144"/>
      <c r="ASO13" s="144"/>
      <c r="ASP13" s="144"/>
      <c r="ASQ13" s="144"/>
      <c r="ASR13" s="144"/>
      <c r="ASS13" s="144"/>
      <c r="AST13" s="144"/>
      <c r="ASU13" s="144"/>
      <c r="ASV13" s="144"/>
      <c r="ASW13" s="144"/>
      <c r="ASX13" s="144"/>
      <c r="ASY13" s="144"/>
      <c r="ASZ13" s="144"/>
      <c r="ATA13" s="144"/>
      <c r="ATB13" s="144"/>
      <c r="ATC13" s="144"/>
      <c r="ATD13" s="144"/>
      <c r="ATE13" s="144"/>
      <c r="ATF13" s="144"/>
      <c r="ATG13" s="144"/>
      <c r="ATH13" s="144"/>
      <c r="ATI13" s="144"/>
      <c r="ATJ13" s="144"/>
      <c r="ATK13" s="144"/>
      <c r="ATL13" s="144"/>
      <c r="ATM13" s="144"/>
      <c r="ATN13" s="144"/>
      <c r="ATO13" s="144"/>
      <c r="ATP13" s="144"/>
      <c r="ATQ13" s="144"/>
      <c r="ATR13" s="144"/>
      <c r="ATS13" s="144"/>
      <c r="ATT13" s="144"/>
      <c r="ATU13" s="144"/>
      <c r="ATV13" s="144"/>
      <c r="ATW13" s="144"/>
      <c r="ATX13" s="144"/>
      <c r="ATY13" s="144"/>
      <c r="ATZ13" s="144"/>
      <c r="AUA13" s="144"/>
      <c r="AUB13" s="144"/>
      <c r="AUC13" s="144"/>
      <c r="AUD13" s="144"/>
      <c r="AUE13" s="144"/>
      <c r="AUF13" s="144"/>
      <c r="AUG13" s="144"/>
      <c r="AUH13" s="144"/>
      <c r="AUI13" s="144"/>
      <c r="AUJ13" s="144"/>
      <c r="AUK13" s="144"/>
      <c r="AUL13" s="144"/>
      <c r="AUM13" s="144"/>
      <c r="AUN13" s="144"/>
      <c r="AUO13" s="144"/>
      <c r="AUP13" s="144"/>
      <c r="AUQ13" s="144"/>
      <c r="AUR13" s="144"/>
      <c r="AUS13" s="144"/>
      <c r="AUT13" s="144"/>
      <c r="AUU13" s="144"/>
      <c r="AUV13" s="144"/>
      <c r="AUW13" s="144"/>
      <c r="AUX13" s="144"/>
      <c r="AUY13" s="144"/>
      <c r="AUZ13" s="144"/>
      <c r="AVA13" s="144"/>
      <c r="AVB13" s="144"/>
      <c r="AVC13" s="144"/>
      <c r="AVD13" s="144"/>
      <c r="AVE13" s="144"/>
      <c r="AVF13" s="144"/>
      <c r="AVG13" s="144"/>
      <c r="AVH13" s="144"/>
      <c r="AVI13" s="144"/>
      <c r="AVJ13" s="144"/>
      <c r="AVK13" s="144"/>
      <c r="AVL13" s="144"/>
      <c r="AVM13" s="144"/>
      <c r="AVN13" s="144"/>
      <c r="AVO13" s="144"/>
      <c r="AVP13" s="144"/>
      <c r="AVQ13" s="144"/>
      <c r="AVR13" s="144"/>
      <c r="AVS13" s="144"/>
      <c r="AVT13" s="144"/>
      <c r="AVU13" s="144"/>
      <c r="AVV13" s="144"/>
      <c r="AVW13" s="144"/>
      <c r="AVX13" s="144"/>
      <c r="AVY13" s="144"/>
      <c r="AVZ13" s="144"/>
      <c r="AWA13" s="144"/>
      <c r="AWB13" s="144"/>
      <c r="AWC13" s="144"/>
      <c r="AWD13" s="144"/>
      <c r="AWE13" s="144"/>
      <c r="AWF13" s="144"/>
      <c r="AWG13" s="144"/>
      <c r="AWH13" s="144"/>
      <c r="AWI13" s="144"/>
      <c r="AWJ13" s="144"/>
      <c r="AWK13" s="144"/>
      <c r="AWL13" s="144"/>
      <c r="AWM13" s="144"/>
      <c r="AWN13" s="144"/>
      <c r="AWO13" s="144"/>
      <c r="AWP13" s="144"/>
      <c r="AWQ13" s="144"/>
      <c r="AWR13" s="144"/>
      <c r="AWS13" s="144"/>
      <c r="AWT13" s="144"/>
      <c r="AWU13" s="144"/>
      <c r="AWV13" s="144"/>
      <c r="AWW13" s="144"/>
      <c r="AWX13" s="144"/>
      <c r="AWY13" s="144"/>
      <c r="AWZ13" s="144"/>
      <c r="AXA13" s="144"/>
      <c r="AXB13" s="144"/>
      <c r="AXC13" s="144"/>
      <c r="AXD13" s="144"/>
      <c r="AXE13" s="144"/>
      <c r="AXF13" s="144"/>
      <c r="AXG13" s="144"/>
      <c r="AXH13" s="144"/>
      <c r="AXI13" s="144"/>
      <c r="AXJ13" s="144"/>
      <c r="AXK13" s="144"/>
      <c r="AXL13" s="144"/>
      <c r="AXM13" s="144"/>
      <c r="AXN13" s="144"/>
      <c r="AXO13" s="144"/>
      <c r="AXP13" s="144"/>
      <c r="AXQ13" s="144"/>
      <c r="AXR13" s="144"/>
      <c r="AXS13" s="144"/>
      <c r="AXT13" s="144"/>
      <c r="AXU13" s="144"/>
      <c r="AXV13" s="144"/>
      <c r="AXW13" s="144"/>
      <c r="AXX13" s="144"/>
      <c r="AXY13" s="144"/>
      <c r="AXZ13" s="144"/>
      <c r="AYA13" s="144"/>
      <c r="AYB13" s="144"/>
      <c r="AYC13" s="144"/>
      <c r="AYD13" s="144"/>
      <c r="AYE13" s="144"/>
      <c r="AYF13" s="144"/>
      <c r="AYG13" s="144"/>
      <c r="AYH13" s="144"/>
      <c r="AYI13" s="144"/>
      <c r="AYJ13" s="144"/>
      <c r="AYK13" s="144"/>
      <c r="AYL13" s="144"/>
      <c r="AYM13" s="144"/>
      <c r="AYN13" s="144"/>
      <c r="AYO13" s="144"/>
      <c r="AYP13" s="144"/>
      <c r="AYQ13" s="144"/>
      <c r="AYR13" s="144"/>
      <c r="AYS13" s="144"/>
      <c r="AYT13" s="144"/>
      <c r="AYU13" s="144"/>
      <c r="AYV13" s="144"/>
      <c r="AYW13" s="144"/>
      <c r="AYX13" s="144"/>
      <c r="AYY13" s="144"/>
      <c r="AYZ13" s="144"/>
      <c r="AZA13" s="144"/>
      <c r="AZB13" s="144"/>
      <c r="AZC13" s="144"/>
      <c r="AZD13" s="144"/>
      <c r="AZE13" s="144"/>
      <c r="AZF13" s="144"/>
      <c r="AZG13" s="144"/>
      <c r="AZH13" s="144"/>
      <c r="AZI13" s="144"/>
      <c r="AZJ13" s="144"/>
      <c r="AZK13" s="144"/>
      <c r="AZL13" s="144"/>
      <c r="AZM13" s="144"/>
      <c r="AZN13" s="144"/>
      <c r="AZO13" s="144"/>
      <c r="AZP13" s="144"/>
      <c r="AZQ13" s="144"/>
      <c r="AZR13" s="144"/>
      <c r="AZS13" s="144"/>
      <c r="AZT13" s="144"/>
      <c r="AZU13" s="144"/>
      <c r="AZV13" s="144"/>
      <c r="AZW13" s="144"/>
      <c r="AZX13" s="144"/>
      <c r="AZY13" s="144"/>
      <c r="AZZ13" s="144"/>
      <c r="BAA13" s="144"/>
      <c r="BAB13" s="144"/>
      <c r="BAC13" s="144"/>
      <c r="BAD13" s="144"/>
      <c r="BAE13" s="144"/>
      <c r="BAF13" s="144"/>
      <c r="BAG13" s="144"/>
      <c r="BAH13" s="144"/>
      <c r="BAI13" s="144"/>
      <c r="BAJ13" s="144"/>
      <c r="BAK13" s="144"/>
      <c r="BAL13" s="144"/>
      <c r="BAM13" s="144"/>
      <c r="BAN13" s="144"/>
      <c r="BAO13" s="144"/>
      <c r="BAP13" s="144"/>
      <c r="BAQ13" s="144"/>
      <c r="BAR13" s="144"/>
      <c r="BAS13" s="144"/>
      <c r="BAT13" s="144"/>
      <c r="BAU13" s="144"/>
      <c r="BAV13" s="144"/>
      <c r="BAW13" s="144"/>
      <c r="BAX13" s="144"/>
      <c r="BAY13" s="144"/>
      <c r="BAZ13" s="144"/>
      <c r="BBA13" s="144"/>
      <c r="BBB13" s="144"/>
      <c r="BBC13" s="144"/>
      <c r="BBD13" s="144"/>
      <c r="BBE13" s="144"/>
      <c r="BBF13" s="144"/>
      <c r="BBG13" s="144"/>
      <c r="BBH13" s="144"/>
      <c r="BBI13" s="144"/>
      <c r="BBJ13" s="144"/>
      <c r="BBK13" s="144"/>
      <c r="BBL13" s="144"/>
      <c r="BBM13" s="144"/>
      <c r="BBN13" s="144"/>
      <c r="BBO13" s="144"/>
      <c r="BBP13" s="144"/>
      <c r="BBQ13" s="144"/>
      <c r="BBR13" s="144"/>
      <c r="BBS13" s="144"/>
      <c r="BBT13" s="144"/>
      <c r="BBU13" s="144"/>
      <c r="BBV13" s="144"/>
      <c r="BBW13" s="144"/>
      <c r="BBX13" s="144"/>
      <c r="BBY13" s="144"/>
      <c r="BBZ13" s="144"/>
      <c r="BCA13" s="144"/>
      <c r="BCB13" s="144"/>
      <c r="BCC13" s="144"/>
      <c r="BCD13" s="144"/>
      <c r="BCE13" s="144"/>
      <c r="BCF13" s="144"/>
      <c r="BCG13" s="144"/>
      <c r="BCH13" s="144"/>
      <c r="BCI13" s="144"/>
      <c r="BCJ13" s="144"/>
      <c r="BCK13" s="144"/>
      <c r="BCL13" s="144"/>
      <c r="BCM13" s="144"/>
      <c r="BCN13" s="144"/>
      <c r="BCO13" s="144"/>
      <c r="BCP13" s="144"/>
      <c r="BCQ13" s="144"/>
      <c r="BCR13" s="144"/>
      <c r="BCS13" s="144"/>
      <c r="BCT13" s="144"/>
      <c r="BCU13" s="144"/>
      <c r="BCV13" s="144"/>
      <c r="BCW13" s="144"/>
      <c r="BCX13" s="144"/>
      <c r="BCY13" s="144"/>
      <c r="BCZ13" s="144"/>
      <c r="BDA13" s="144"/>
      <c r="BDB13" s="144"/>
      <c r="BDC13" s="144"/>
      <c r="BDD13" s="144"/>
      <c r="BDE13" s="144"/>
      <c r="BDF13" s="144"/>
      <c r="BDG13" s="144"/>
      <c r="BDH13" s="144"/>
      <c r="BDI13" s="144"/>
      <c r="BDJ13" s="144"/>
      <c r="BDK13" s="144"/>
      <c r="BDL13" s="144"/>
      <c r="BDM13" s="144"/>
      <c r="BDN13" s="144"/>
      <c r="BDO13" s="144"/>
      <c r="BDP13" s="144"/>
      <c r="BDQ13" s="144"/>
      <c r="BDR13" s="144"/>
      <c r="BDS13" s="144"/>
      <c r="BDT13" s="144"/>
      <c r="BDU13" s="144"/>
      <c r="BDV13" s="144"/>
      <c r="BDW13" s="144"/>
      <c r="BDX13" s="144"/>
      <c r="BDY13" s="144"/>
      <c r="BDZ13" s="144"/>
      <c r="BEA13" s="144"/>
      <c r="BEB13" s="144"/>
      <c r="BEC13" s="144"/>
      <c r="BED13" s="144"/>
      <c r="BEE13" s="144"/>
      <c r="BEF13" s="144"/>
      <c r="BEG13" s="144"/>
      <c r="BEH13" s="144"/>
      <c r="BEI13" s="144"/>
      <c r="BEJ13" s="144"/>
      <c r="BEK13" s="144"/>
      <c r="BEL13" s="144"/>
      <c r="BEM13" s="144"/>
      <c r="BEN13" s="144"/>
      <c r="BEO13" s="144"/>
      <c r="BEP13" s="144"/>
      <c r="BEQ13" s="144"/>
      <c r="BER13" s="144"/>
      <c r="BES13" s="144"/>
      <c r="BET13" s="144"/>
      <c r="BEU13" s="144"/>
      <c r="BEV13" s="144"/>
      <c r="BEW13" s="144"/>
      <c r="BEX13" s="144"/>
      <c r="BEY13" s="144"/>
      <c r="BEZ13" s="144"/>
      <c r="BFA13" s="144"/>
      <c r="BFB13" s="144"/>
      <c r="BFC13" s="144"/>
      <c r="BFD13" s="144"/>
      <c r="BFE13" s="144"/>
      <c r="BFF13" s="144"/>
      <c r="BFG13" s="144"/>
      <c r="BFH13" s="144"/>
      <c r="BFI13" s="144"/>
      <c r="BFJ13" s="144"/>
      <c r="BFK13" s="144"/>
      <c r="BFL13" s="144"/>
      <c r="BFM13" s="144"/>
      <c r="BFN13" s="144"/>
      <c r="BFO13" s="144"/>
      <c r="BFP13" s="144"/>
      <c r="BFQ13" s="144"/>
      <c r="BFR13" s="144"/>
      <c r="BFS13" s="144"/>
      <c r="BFT13" s="144"/>
      <c r="BFU13" s="144"/>
      <c r="BFV13" s="144"/>
      <c r="BFW13" s="144"/>
      <c r="BFX13" s="144"/>
      <c r="BFY13" s="144"/>
      <c r="BFZ13" s="144"/>
      <c r="BGA13" s="144"/>
      <c r="BGB13" s="144"/>
      <c r="BGC13" s="144"/>
      <c r="BGD13" s="144"/>
      <c r="BGE13" s="144"/>
      <c r="BGF13" s="144"/>
      <c r="BGG13" s="144"/>
      <c r="BGH13" s="144"/>
      <c r="BGI13" s="144"/>
      <c r="BGJ13" s="144"/>
      <c r="BGK13" s="144"/>
      <c r="BGL13" s="144"/>
      <c r="BGM13" s="144"/>
      <c r="BGN13" s="144"/>
      <c r="BGO13" s="144"/>
      <c r="BGP13" s="144"/>
      <c r="BGQ13" s="144"/>
      <c r="BGR13" s="144"/>
      <c r="BGS13" s="144"/>
      <c r="BGT13" s="144"/>
      <c r="BGU13" s="144"/>
      <c r="BGV13" s="144"/>
      <c r="BGW13" s="144"/>
      <c r="BGX13" s="144"/>
      <c r="BGY13" s="144"/>
      <c r="BGZ13" s="144"/>
      <c r="BHA13" s="144"/>
      <c r="BHB13" s="144"/>
      <c r="BHC13" s="144"/>
      <c r="BHD13" s="144"/>
      <c r="BHE13" s="144"/>
      <c r="BHF13" s="144"/>
      <c r="BHG13" s="144"/>
      <c r="BHH13" s="144"/>
      <c r="BHI13" s="144"/>
      <c r="BHJ13" s="144"/>
      <c r="BHK13" s="144"/>
      <c r="BHL13" s="144"/>
      <c r="BHM13" s="144"/>
      <c r="BHN13" s="144"/>
      <c r="BHO13" s="144"/>
      <c r="BHP13" s="144"/>
      <c r="BHQ13" s="144"/>
      <c r="BHR13" s="144"/>
      <c r="BHS13" s="144"/>
      <c r="BHT13" s="144"/>
      <c r="BHU13" s="144"/>
      <c r="BHV13" s="144"/>
      <c r="BHW13" s="144"/>
      <c r="BHX13" s="144"/>
      <c r="BHY13" s="144"/>
      <c r="BHZ13" s="144"/>
      <c r="BIA13" s="144"/>
      <c r="BIB13" s="144"/>
      <c r="BIC13" s="144"/>
      <c r="BID13" s="144"/>
      <c r="BIE13" s="144"/>
      <c r="BIF13" s="144"/>
      <c r="BIG13" s="144"/>
      <c r="BIH13" s="144"/>
      <c r="BII13" s="144"/>
      <c r="BIJ13" s="144"/>
      <c r="BIK13" s="144"/>
      <c r="BIL13" s="144"/>
      <c r="BIM13" s="144"/>
      <c r="BIN13" s="144"/>
      <c r="BIO13" s="144"/>
      <c r="BIP13" s="144"/>
      <c r="BIQ13" s="144"/>
      <c r="BIR13" s="144"/>
      <c r="BIS13" s="144"/>
      <c r="BIT13" s="144"/>
      <c r="BIU13" s="144"/>
      <c r="BIV13" s="144"/>
      <c r="BIW13" s="144"/>
      <c r="BIX13" s="144"/>
      <c r="BIY13" s="144"/>
      <c r="BIZ13" s="144"/>
      <c r="BJA13" s="144"/>
      <c r="BJB13" s="144"/>
      <c r="BJC13" s="144"/>
      <c r="BJD13" s="144"/>
      <c r="BJE13" s="144"/>
      <c r="BJF13" s="144"/>
      <c r="BJG13" s="144"/>
      <c r="BJH13" s="144"/>
      <c r="BJI13" s="144"/>
      <c r="BJJ13" s="144"/>
      <c r="BJK13" s="144"/>
      <c r="BJL13" s="144"/>
      <c r="BJM13" s="144"/>
      <c r="BJN13" s="144"/>
      <c r="BJO13" s="144"/>
      <c r="BJP13" s="144"/>
      <c r="BJQ13" s="144"/>
      <c r="BJR13" s="144"/>
      <c r="BJS13" s="144"/>
      <c r="BJT13" s="144"/>
      <c r="BJU13" s="144"/>
      <c r="BJV13" s="144"/>
      <c r="BJW13" s="144"/>
      <c r="BJX13" s="144"/>
      <c r="BJY13" s="144"/>
      <c r="BJZ13" s="144"/>
      <c r="BKA13" s="144"/>
      <c r="BKB13" s="144"/>
      <c r="BKC13" s="144"/>
      <c r="BKD13" s="144"/>
      <c r="BKE13" s="144"/>
      <c r="BKF13" s="144"/>
      <c r="BKG13" s="144"/>
      <c r="BKH13" s="144"/>
      <c r="BKI13" s="144"/>
      <c r="BKJ13" s="144"/>
      <c r="BKK13" s="144"/>
      <c r="BKL13" s="144"/>
      <c r="BKM13" s="144"/>
      <c r="BKN13" s="144"/>
      <c r="BKO13" s="144"/>
      <c r="BKP13" s="144"/>
      <c r="BKQ13" s="144"/>
      <c r="BKR13" s="144"/>
      <c r="BKS13" s="144"/>
      <c r="BKT13" s="144"/>
      <c r="BKU13" s="144"/>
      <c r="BKV13" s="144"/>
      <c r="BKW13" s="144"/>
      <c r="BKX13" s="144"/>
      <c r="BKY13" s="144"/>
      <c r="BKZ13" s="144"/>
      <c r="BLA13" s="144"/>
      <c r="BLB13" s="144"/>
      <c r="BLC13" s="144"/>
      <c r="BLD13" s="144"/>
      <c r="BLE13" s="144"/>
      <c r="BLF13" s="144"/>
      <c r="BLG13" s="144"/>
      <c r="BLH13" s="144"/>
      <c r="BLI13" s="144"/>
      <c r="BLJ13" s="144"/>
      <c r="BLK13" s="144"/>
      <c r="BLL13" s="144"/>
      <c r="BLM13" s="144"/>
      <c r="BLN13" s="144"/>
      <c r="BLO13" s="144"/>
      <c r="BLP13" s="144"/>
      <c r="BLQ13" s="144"/>
      <c r="BLR13" s="144"/>
      <c r="BLS13" s="144"/>
      <c r="BLT13" s="144"/>
      <c r="BLU13" s="144"/>
      <c r="BLV13" s="144"/>
      <c r="BLW13" s="144"/>
      <c r="BLX13" s="144"/>
      <c r="BLY13" s="144"/>
      <c r="BLZ13" s="144"/>
      <c r="BMA13" s="144"/>
      <c r="BMB13" s="144"/>
      <c r="BMC13" s="144"/>
      <c r="BMD13" s="144"/>
      <c r="BME13" s="144"/>
      <c r="BMF13" s="144"/>
      <c r="BMG13" s="144"/>
      <c r="BMH13" s="144"/>
      <c r="BMI13" s="144"/>
      <c r="BMJ13" s="144"/>
      <c r="BMK13" s="144"/>
      <c r="BML13" s="144"/>
      <c r="BMM13" s="144"/>
      <c r="BMN13" s="144"/>
      <c r="BMO13" s="144"/>
      <c r="BMP13" s="144"/>
      <c r="BMQ13" s="144"/>
      <c r="BMR13" s="144"/>
      <c r="BMS13" s="144"/>
      <c r="BMT13" s="144"/>
      <c r="BMU13" s="144"/>
      <c r="BMV13" s="144"/>
      <c r="BMW13" s="144"/>
      <c r="BMX13" s="144"/>
      <c r="BMY13" s="144"/>
      <c r="BMZ13" s="144"/>
      <c r="BNA13" s="144"/>
      <c r="BNB13" s="144"/>
      <c r="BNC13" s="144"/>
      <c r="BND13" s="144"/>
      <c r="BNE13" s="144"/>
      <c r="BNF13" s="144"/>
      <c r="BNG13" s="144"/>
      <c r="BNH13" s="144"/>
      <c r="BNI13" s="144"/>
      <c r="BNJ13" s="144"/>
      <c r="BNK13" s="144"/>
      <c r="BNL13" s="144"/>
      <c r="BNM13" s="144"/>
      <c r="BNN13" s="144"/>
      <c r="BNO13" s="144"/>
      <c r="BNP13" s="144"/>
      <c r="BNQ13" s="144"/>
      <c r="BNR13" s="144"/>
      <c r="BNS13" s="144"/>
      <c r="BNT13" s="144"/>
      <c r="BNU13" s="144"/>
      <c r="BNV13" s="144"/>
      <c r="BNW13" s="144"/>
      <c r="BNX13" s="144"/>
      <c r="BNY13" s="144"/>
      <c r="BNZ13" s="144"/>
      <c r="BOA13" s="144"/>
      <c r="BOB13" s="144"/>
      <c r="BOC13" s="144"/>
      <c r="BOD13" s="144"/>
      <c r="BOE13" s="144"/>
      <c r="BOF13" s="144"/>
      <c r="BOG13" s="144"/>
      <c r="BOH13" s="144"/>
      <c r="BOI13" s="144"/>
      <c r="BOJ13" s="144"/>
      <c r="BOK13" s="144"/>
      <c r="BOL13" s="144"/>
      <c r="BOM13" s="144"/>
      <c r="BON13" s="144"/>
      <c r="BOO13" s="144"/>
      <c r="BOP13" s="144"/>
      <c r="BOQ13" s="144"/>
      <c r="BOR13" s="144"/>
      <c r="BOS13" s="144"/>
      <c r="BOT13" s="144"/>
      <c r="BOU13" s="144"/>
      <c r="BOV13" s="144"/>
      <c r="BOW13" s="144"/>
      <c r="BOX13" s="144"/>
      <c r="BOY13" s="144"/>
      <c r="BOZ13" s="144"/>
      <c r="BPA13" s="144"/>
      <c r="BPB13" s="144"/>
      <c r="BPC13" s="144"/>
      <c r="BPD13" s="144"/>
      <c r="BPE13" s="144"/>
      <c r="BPF13" s="144"/>
      <c r="BPG13" s="144"/>
      <c r="BPH13" s="144"/>
      <c r="BPI13" s="144"/>
      <c r="BPJ13" s="144"/>
      <c r="BPK13" s="144"/>
      <c r="BPL13" s="144"/>
      <c r="BPM13" s="144"/>
      <c r="BPN13" s="144"/>
      <c r="BPO13" s="144"/>
      <c r="BPP13" s="144"/>
      <c r="BPQ13" s="144"/>
      <c r="BPR13" s="144"/>
      <c r="BPS13" s="144"/>
      <c r="BPT13" s="144"/>
      <c r="BPU13" s="144"/>
      <c r="BPV13" s="144"/>
      <c r="BPW13" s="144"/>
      <c r="BPX13" s="144"/>
      <c r="BPY13" s="144"/>
      <c r="BPZ13" s="144"/>
      <c r="BQA13" s="144"/>
      <c r="BQB13" s="144"/>
      <c r="BQC13" s="144"/>
      <c r="BQD13" s="144"/>
      <c r="BQE13" s="144"/>
      <c r="BQF13" s="144"/>
      <c r="BQG13" s="144"/>
      <c r="BQH13" s="144"/>
      <c r="BQI13" s="144"/>
      <c r="BQJ13" s="144"/>
      <c r="BQK13" s="144"/>
      <c r="BQL13" s="144"/>
      <c r="BQM13" s="144"/>
      <c r="BQN13" s="144"/>
      <c r="BQO13" s="144"/>
      <c r="BQP13" s="144"/>
      <c r="BQQ13" s="144"/>
      <c r="BQR13" s="144"/>
      <c r="BQS13" s="144"/>
      <c r="BQT13" s="144"/>
      <c r="BQU13" s="144"/>
      <c r="BQV13" s="144"/>
      <c r="BQW13" s="144"/>
      <c r="BQX13" s="144"/>
      <c r="BQY13" s="144"/>
      <c r="BQZ13" s="144"/>
      <c r="BRA13" s="144"/>
      <c r="BRB13" s="144"/>
      <c r="BRC13" s="144"/>
      <c r="BRD13" s="144"/>
      <c r="BRE13" s="144"/>
      <c r="BRF13" s="144"/>
      <c r="BRG13" s="144"/>
      <c r="BRH13" s="144"/>
      <c r="BRI13" s="144"/>
      <c r="BRJ13" s="144"/>
      <c r="BRK13" s="144"/>
      <c r="BRL13" s="144"/>
      <c r="BRM13" s="144"/>
      <c r="BRN13" s="144"/>
      <c r="BRO13" s="144"/>
      <c r="BRP13" s="144"/>
      <c r="BRQ13" s="144"/>
      <c r="BRR13" s="144"/>
      <c r="BRS13" s="144"/>
      <c r="BRT13" s="144"/>
      <c r="BRU13" s="144"/>
      <c r="BRV13" s="144"/>
      <c r="BRW13" s="144"/>
      <c r="BRX13" s="144"/>
      <c r="BRY13" s="144"/>
      <c r="BRZ13" s="144"/>
      <c r="BSA13" s="144"/>
      <c r="BSB13" s="144"/>
      <c r="BSC13" s="144"/>
      <c r="BSD13" s="144"/>
      <c r="BSE13" s="144"/>
      <c r="BSF13" s="144"/>
      <c r="BSG13" s="144"/>
      <c r="BSH13" s="144"/>
      <c r="BSI13" s="144"/>
      <c r="BSJ13" s="144"/>
      <c r="BSK13" s="144"/>
      <c r="BSL13" s="144"/>
      <c r="BSM13" s="144"/>
      <c r="BSN13" s="144"/>
      <c r="BSO13" s="144"/>
      <c r="BSP13" s="144"/>
      <c r="BSQ13" s="144"/>
      <c r="BSR13" s="144"/>
      <c r="BSS13" s="144"/>
      <c r="BST13" s="144"/>
      <c r="BSU13" s="144"/>
      <c r="BSV13" s="144"/>
      <c r="BSW13" s="144"/>
      <c r="BSX13" s="144"/>
      <c r="BSY13" s="144"/>
      <c r="BSZ13" s="144"/>
      <c r="BTA13" s="144"/>
      <c r="BTB13" s="144"/>
      <c r="BTC13" s="144"/>
      <c r="BTD13" s="144"/>
      <c r="BTE13" s="144"/>
      <c r="BTF13" s="144"/>
      <c r="BTG13" s="144"/>
      <c r="BTH13" s="144"/>
      <c r="BTI13" s="144"/>
      <c r="BTJ13" s="144"/>
      <c r="BTK13" s="144"/>
      <c r="BTL13" s="144"/>
      <c r="BTM13" s="144"/>
      <c r="BTN13" s="144"/>
      <c r="BTO13" s="144"/>
      <c r="BTP13" s="144"/>
      <c r="BTQ13" s="144"/>
      <c r="BTR13" s="144"/>
      <c r="BTS13" s="144"/>
      <c r="BTT13" s="144"/>
      <c r="BTU13" s="144"/>
      <c r="BTV13" s="144"/>
      <c r="BTW13" s="144"/>
      <c r="BTX13" s="144"/>
      <c r="BTY13" s="144"/>
      <c r="BTZ13" s="144"/>
      <c r="BUA13" s="144"/>
      <c r="BUB13" s="144"/>
      <c r="BUC13" s="144"/>
      <c r="BUD13" s="144"/>
      <c r="BUE13" s="144"/>
      <c r="BUF13" s="144"/>
      <c r="BUG13" s="144"/>
      <c r="BUH13" s="144"/>
      <c r="BUI13" s="144"/>
      <c r="BUJ13" s="144"/>
      <c r="BUK13" s="144"/>
      <c r="BUL13" s="144"/>
      <c r="BUM13" s="144"/>
      <c r="BUN13" s="144"/>
      <c r="BUO13" s="144"/>
      <c r="BUP13" s="144"/>
      <c r="BUQ13" s="144"/>
      <c r="BUR13" s="144"/>
      <c r="BUS13" s="144"/>
      <c r="BUT13" s="144"/>
      <c r="BUU13" s="144"/>
      <c r="BUV13" s="144"/>
      <c r="BUW13" s="144"/>
      <c r="BUX13" s="144"/>
      <c r="BUY13" s="144"/>
      <c r="BUZ13" s="144"/>
      <c r="BVA13" s="144"/>
      <c r="BVB13" s="144"/>
      <c r="BVC13" s="144"/>
      <c r="BVD13" s="144"/>
      <c r="BVE13" s="144"/>
      <c r="BVF13" s="144"/>
      <c r="BVG13" s="144"/>
      <c r="BVH13" s="144"/>
      <c r="BVI13" s="144"/>
      <c r="BVJ13" s="144"/>
      <c r="BVK13" s="144"/>
      <c r="BVL13" s="144"/>
      <c r="BVM13" s="144"/>
      <c r="BVN13" s="144"/>
      <c r="BVO13" s="144"/>
      <c r="BVP13" s="144"/>
      <c r="BVQ13" s="144"/>
      <c r="BVR13" s="144"/>
      <c r="BVS13" s="144"/>
      <c r="BVT13" s="144"/>
      <c r="BVU13" s="144"/>
      <c r="BVV13" s="144"/>
      <c r="BVW13" s="144"/>
      <c r="BVX13" s="144"/>
      <c r="BVY13" s="144"/>
      <c r="BVZ13" s="144"/>
      <c r="BWA13" s="144"/>
      <c r="BWB13" s="144"/>
      <c r="BWC13" s="144"/>
      <c r="BWD13" s="144"/>
      <c r="BWE13" s="144"/>
      <c r="BWF13" s="144"/>
      <c r="BWG13" s="144"/>
      <c r="BWH13" s="144"/>
      <c r="BWI13" s="144"/>
      <c r="BWJ13" s="144"/>
      <c r="BWK13" s="144"/>
      <c r="BWL13" s="144"/>
      <c r="BWM13" s="144"/>
      <c r="BWN13" s="144"/>
      <c r="BWO13" s="144"/>
      <c r="BWP13" s="144"/>
      <c r="BWQ13" s="144"/>
      <c r="BWR13" s="144"/>
      <c r="BWS13" s="144"/>
      <c r="BWT13" s="144"/>
      <c r="BWU13" s="144"/>
      <c r="BWV13" s="144"/>
      <c r="BWW13" s="144"/>
      <c r="BWX13" s="144"/>
      <c r="BWY13" s="144"/>
      <c r="BWZ13" s="144"/>
      <c r="BXA13" s="144"/>
      <c r="BXB13" s="144"/>
      <c r="BXC13" s="144"/>
      <c r="BXD13" s="144"/>
      <c r="BXE13" s="144"/>
      <c r="BXF13" s="144"/>
      <c r="BXG13" s="144"/>
      <c r="BXH13" s="144"/>
      <c r="BXI13" s="144"/>
      <c r="BXJ13" s="144"/>
      <c r="BXK13" s="144"/>
      <c r="BXL13" s="144"/>
      <c r="BXM13" s="144"/>
      <c r="BXN13" s="144"/>
      <c r="BXO13" s="144"/>
      <c r="BXP13" s="144"/>
      <c r="BXQ13" s="144"/>
      <c r="BXR13" s="144"/>
      <c r="BXS13" s="144"/>
      <c r="BXT13" s="144"/>
      <c r="BXU13" s="144"/>
      <c r="BXV13" s="144"/>
      <c r="BXW13" s="144"/>
      <c r="BXX13" s="144"/>
      <c r="BXY13" s="144"/>
      <c r="BXZ13" s="144"/>
      <c r="BYA13" s="144"/>
      <c r="BYB13" s="144"/>
      <c r="BYC13" s="144"/>
      <c r="BYD13" s="144"/>
      <c r="BYE13" s="144"/>
      <c r="BYF13" s="144"/>
      <c r="BYG13" s="144"/>
      <c r="BYH13" s="144"/>
      <c r="BYI13" s="144"/>
      <c r="BYJ13" s="144"/>
      <c r="BYK13" s="144"/>
      <c r="BYL13" s="144"/>
      <c r="BYM13" s="144"/>
      <c r="BYN13" s="144"/>
      <c r="BYO13" s="144"/>
      <c r="BYP13" s="144"/>
      <c r="BYQ13" s="144"/>
      <c r="BYR13" s="144"/>
      <c r="BYS13" s="144"/>
      <c r="BYT13" s="144"/>
      <c r="BYU13" s="144"/>
      <c r="BYV13" s="144"/>
      <c r="BYW13" s="144"/>
      <c r="BYX13" s="144"/>
      <c r="BYY13" s="144"/>
      <c r="BYZ13" s="144"/>
      <c r="BZA13" s="144"/>
      <c r="BZB13" s="144"/>
      <c r="BZC13" s="144"/>
      <c r="BZD13" s="144"/>
      <c r="BZE13" s="144"/>
      <c r="BZF13" s="144"/>
      <c r="BZG13" s="144"/>
      <c r="BZH13" s="144"/>
      <c r="BZI13" s="144"/>
      <c r="BZJ13" s="144"/>
      <c r="BZK13" s="144"/>
      <c r="BZL13" s="144"/>
      <c r="BZM13" s="144"/>
      <c r="BZN13" s="144"/>
      <c r="BZO13" s="144"/>
      <c r="BZP13" s="144"/>
      <c r="BZQ13" s="144"/>
      <c r="BZR13" s="144"/>
      <c r="BZS13" s="144"/>
      <c r="BZT13" s="144"/>
      <c r="BZU13" s="144"/>
      <c r="BZV13" s="144"/>
      <c r="BZW13" s="144"/>
      <c r="BZX13" s="144"/>
      <c r="BZY13" s="144"/>
      <c r="BZZ13" s="144"/>
      <c r="CAA13" s="144"/>
      <c r="CAB13" s="144"/>
      <c r="CAC13" s="144"/>
      <c r="CAD13" s="144"/>
      <c r="CAE13" s="144"/>
      <c r="CAF13" s="144"/>
      <c r="CAG13" s="144"/>
      <c r="CAH13" s="144"/>
      <c r="CAI13" s="144"/>
      <c r="CAJ13" s="144"/>
      <c r="CAK13" s="144"/>
      <c r="CAL13" s="144"/>
      <c r="CAM13" s="144"/>
      <c r="CAN13" s="144"/>
      <c r="CAO13" s="144"/>
      <c r="CAP13" s="144"/>
      <c r="CAQ13" s="144"/>
      <c r="CAR13" s="144"/>
      <c r="CAS13" s="144"/>
      <c r="CAT13" s="144"/>
      <c r="CAU13" s="144"/>
      <c r="CAV13" s="144"/>
      <c r="CAW13" s="144"/>
      <c r="CAX13" s="144"/>
      <c r="CAY13" s="144"/>
      <c r="CAZ13" s="144"/>
      <c r="CBA13" s="144"/>
      <c r="CBB13" s="144"/>
      <c r="CBC13" s="144"/>
      <c r="CBD13" s="144"/>
      <c r="CBE13" s="144"/>
      <c r="CBF13" s="144"/>
      <c r="CBG13" s="144"/>
      <c r="CBH13" s="144"/>
      <c r="CBI13" s="144"/>
      <c r="CBJ13" s="144"/>
      <c r="CBK13" s="144"/>
      <c r="CBL13" s="144"/>
      <c r="CBM13" s="144"/>
      <c r="CBN13" s="144"/>
      <c r="CBO13" s="144"/>
      <c r="CBP13" s="144"/>
      <c r="CBQ13" s="144"/>
      <c r="CBR13" s="144"/>
      <c r="CBS13" s="144"/>
      <c r="CBT13" s="144"/>
      <c r="CBU13" s="144"/>
      <c r="CBV13" s="144"/>
      <c r="CBW13" s="144"/>
      <c r="CBX13" s="144"/>
      <c r="CBY13" s="144"/>
      <c r="CBZ13" s="144"/>
      <c r="CCA13" s="144"/>
      <c r="CCB13" s="144"/>
      <c r="CCC13" s="144"/>
      <c r="CCD13" s="144"/>
      <c r="CCE13" s="144"/>
      <c r="CCF13" s="144"/>
      <c r="CCG13" s="144"/>
      <c r="CCH13" s="144"/>
      <c r="CCI13" s="144"/>
      <c r="CCJ13" s="144"/>
      <c r="CCK13" s="144"/>
      <c r="CCL13" s="144"/>
      <c r="CCM13" s="144"/>
      <c r="CCN13" s="144"/>
      <c r="CCO13" s="144"/>
      <c r="CCP13" s="144"/>
      <c r="CCQ13" s="144"/>
      <c r="CCR13" s="144"/>
      <c r="CCS13" s="144"/>
      <c r="CCT13" s="144"/>
      <c r="CCU13" s="144"/>
      <c r="CCV13" s="144"/>
      <c r="CCW13" s="144"/>
      <c r="CCX13" s="144"/>
      <c r="CCY13" s="144"/>
      <c r="CCZ13" s="144"/>
      <c r="CDA13" s="144"/>
      <c r="CDB13" s="144"/>
      <c r="CDC13" s="144"/>
      <c r="CDD13" s="144"/>
      <c r="CDE13" s="144"/>
      <c r="CDF13" s="144"/>
      <c r="CDG13" s="144"/>
      <c r="CDH13" s="144"/>
      <c r="CDI13" s="144"/>
      <c r="CDJ13" s="144"/>
      <c r="CDK13" s="144"/>
      <c r="CDL13" s="144"/>
      <c r="CDM13" s="144"/>
      <c r="CDN13" s="144"/>
      <c r="CDO13" s="144"/>
      <c r="CDP13" s="144"/>
      <c r="CDQ13" s="144"/>
      <c r="CDR13" s="144"/>
      <c r="CDS13" s="144"/>
      <c r="CDT13" s="144"/>
      <c r="CDU13" s="144"/>
      <c r="CDV13" s="144"/>
      <c r="CDW13" s="144"/>
      <c r="CDX13" s="144"/>
      <c r="CDY13" s="144"/>
      <c r="CDZ13" s="144"/>
      <c r="CEA13" s="144"/>
      <c r="CEB13" s="144"/>
      <c r="CEC13" s="144"/>
      <c r="CED13" s="144"/>
      <c r="CEE13" s="144"/>
      <c r="CEF13" s="144"/>
      <c r="CEG13" s="144"/>
      <c r="CEH13" s="144"/>
      <c r="CEI13" s="144"/>
      <c r="CEJ13" s="144"/>
      <c r="CEK13" s="144"/>
      <c r="CEL13" s="144"/>
      <c r="CEM13" s="144"/>
      <c r="CEN13" s="144"/>
      <c r="CEO13" s="144"/>
      <c r="CEP13" s="144"/>
      <c r="CEQ13" s="144"/>
      <c r="CER13" s="144"/>
      <c r="CES13" s="144"/>
      <c r="CET13" s="144"/>
      <c r="CEU13" s="144"/>
      <c r="CEV13" s="144"/>
      <c r="CEW13" s="144"/>
      <c r="CEX13" s="144"/>
      <c r="CEY13" s="144"/>
      <c r="CEZ13" s="144"/>
      <c r="CFA13" s="144"/>
      <c r="CFB13" s="144"/>
      <c r="CFC13" s="144"/>
      <c r="CFD13" s="144"/>
      <c r="CFE13" s="144"/>
      <c r="CFF13" s="144"/>
      <c r="CFG13" s="144"/>
      <c r="CFH13" s="144"/>
      <c r="CFI13" s="144"/>
      <c r="CFJ13" s="144"/>
      <c r="CFK13" s="144"/>
      <c r="CFL13" s="144"/>
      <c r="CFM13" s="144"/>
      <c r="CFN13" s="144"/>
      <c r="CFO13" s="144"/>
      <c r="CFP13" s="144"/>
      <c r="CFQ13" s="144"/>
      <c r="CFR13" s="144"/>
      <c r="CFS13" s="144"/>
      <c r="CFT13" s="144"/>
      <c r="CFU13" s="144"/>
      <c r="CFV13" s="144"/>
      <c r="CFW13" s="144"/>
      <c r="CFX13" s="144"/>
      <c r="CFY13" s="144"/>
      <c r="CFZ13" s="144"/>
      <c r="CGA13" s="144"/>
      <c r="CGB13" s="144"/>
      <c r="CGC13" s="144"/>
      <c r="CGD13" s="144"/>
      <c r="CGE13" s="144"/>
      <c r="CGF13" s="144"/>
      <c r="CGG13" s="144"/>
      <c r="CGH13" s="144"/>
      <c r="CGI13" s="144"/>
      <c r="CGJ13" s="144"/>
      <c r="CGK13" s="144"/>
      <c r="CGL13" s="144"/>
      <c r="CGM13" s="144"/>
      <c r="CGN13" s="144"/>
      <c r="CGO13" s="144"/>
      <c r="CGP13" s="144"/>
      <c r="CGQ13" s="144"/>
      <c r="CGR13" s="144"/>
      <c r="CGS13" s="144"/>
      <c r="CGT13" s="144"/>
      <c r="CGU13" s="144"/>
      <c r="CGV13" s="144"/>
      <c r="CGW13" s="144"/>
      <c r="CGX13" s="144"/>
      <c r="CGY13" s="144"/>
      <c r="CGZ13" s="144"/>
      <c r="CHA13" s="144"/>
      <c r="CHB13" s="144"/>
      <c r="CHC13" s="144"/>
      <c r="CHD13" s="144"/>
      <c r="CHE13" s="144"/>
      <c r="CHF13" s="144"/>
      <c r="CHG13" s="144"/>
      <c r="CHH13" s="144"/>
      <c r="CHI13" s="144"/>
      <c r="CHJ13" s="144"/>
      <c r="CHK13" s="144"/>
      <c r="CHL13" s="144"/>
      <c r="CHM13" s="144"/>
      <c r="CHN13" s="144"/>
      <c r="CHO13" s="144"/>
      <c r="CHP13" s="144"/>
      <c r="CHQ13" s="144"/>
      <c r="CHR13" s="144"/>
      <c r="CHS13" s="144"/>
      <c r="CHT13" s="144"/>
      <c r="CHU13" s="144"/>
      <c r="CHV13" s="144"/>
      <c r="CHW13" s="144"/>
      <c r="CHX13" s="144"/>
      <c r="CHY13" s="144"/>
      <c r="CHZ13" s="144"/>
      <c r="CIA13" s="144"/>
      <c r="CIB13" s="144"/>
      <c r="CIC13" s="144"/>
      <c r="CID13" s="144"/>
      <c r="CIE13" s="144"/>
      <c r="CIF13" s="144"/>
      <c r="CIG13" s="144"/>
      <c r="CIH13" s="144"/>
      <c r="CII13" s="144"/>
      <c r="CIJ13" s="144"/>
      <c r="CIK13" s="144"/>
      <c r="CIL13" s="144"/>
      <c r="CIM13" s="144"/>
      <c r="CIN13" s="144"/>
      <c r="CIO13" s="144"/>
      <c r="CIP13" s="144"/>
      <c r="CIQ13" s="144"/>
      <c r="CIR13" s="144"/>
      <c r="CIS13" s="144"/>
      <c r="CIT13" s="144"/>
      <c r="CIU13" s="144"/>
      <c r="CIV13" s="144"/>
      <c r="CIW13" s="144"/>
      <c r="CIX13" s="144"/>
      <c r="CIY13" s="144"/>
      <c r="CIZ13" s="144"/>
      <c r="CJA13" s="144"/>
      <c r="CJB13" s="144"/>
      <c r="CJC13" s="144"/>
      <c r="CJD13" s="144"/>
      <c r="CJE13" s="144"/>
      <c r="CJF13" s="144"/>
      <c r="CJG13" s="144"/>
      <c r="CJH13" s="144"/>
      <c r="CJI13" s="144"/>
      <c r="CJJ13" s="144"/>
      <c r="CJK13" s="144"/>
      <c r="CJL13" s="144"/>
      <c r="CJM13" s="144"/>
      <c r="CJN13" s="144"/>
      <c r="CJO13" s="144"/>
      <c r="CJP13" s="144"/>
      <c r="CJQ13" s="144"/>
      <c r="CJR13" s="144"/>
      <c r="CJS13" s="144"/>
      <c r="CJT13" s="144"/>
      <c r="CJU13" s="144"/>
      <c r="CJV13" s="144"/>
      <c r="CJW13" s="144"/>
      <c r="CJX13" s="144"/>
      <c r="CJY13" s="144"/>
      <c r="CJZ13" s="144"/>
      <c r="CKA13" s="144"/>
      <c r="CKB13" s="144"/>
      <c r="CKC13" s="144"/>
      <c r="CKD13" s="144"/>
      <c r="CKE13" s="144"/>
      <c r="CKF13" s="144"/>
      <c r="CKG13" s="144"/>
      <c r="CKH13" s="144"/>
      <c r="CKI13" s="144"/>
      <c r="CKJ13" s="144"/>
      <c r="CKK13" s="144"/>
      <c r="CKL13" s="144"/>
      <c r="CKM13" s="144"/>
      <c r="CKN13" s="144"/>
      <c r="CKO13" s="144"/>
      <c r="CKP13" s="144"/>
      <c r="CKQ13" s="144"/>
      <c r="CKR13" s="144"/>
      <c r="CKS13" s="144"/>
      <c r="CKT13" s="144"/>
      <c r="CKU13" s="144"/>
      <c r="CKV13" s="144"/>
      <c r="CKW13" s="144"/>
      <c r="CKX13" s="144"/>
      <c r="CKY13" s="144"/>
      <c r="CKZ13" s="144"/>
      <c r="CLA13" s="144"/>
      <c r="CLB13" s="144"/>
      <c r="CLC13" s="144"/>
      <c r="CLD13" s="144"/>
      <c r="CLE13" s="144"/>
      <c r="CLF13" s="144"/>
      <c r="CLG13" s="144"/>
      <c r="CLH13" s="144"/>
      <c r="CLI13" s="144"/>
      <c r="CLJ13" s="144"/>
      <c r="CLK13" s="144"/>
      <c r="CLL13" s="144"/>
      <c r="CLM13" s="144"/>
      <c r="CLN13" s="144"/>
      <c r="CLO13" s="144"/>
      <c r="CLP13" s="144"/>
      <c r="CLQ13" s="144"/>
      <c r="CLR13" s="144"/>
      <c r="CLS13" s="144"/>
      <c r="CLT13" s="144"/>
      <c r="CLU13" s="144"/>
      <c r="CLV13" s="144"/>
      <c r="CLW13" s="144"/>
      <c r="CLX13" s="144"/>
      <c r="CLY13" s="144"/>
      <c r="CLZ13" s="144"/>
      <c r="CMA13" s="144"/>
      <c r="CMB13" s="144"/>
      <c r="CMC13" s="144"/>
      <c r="CMD13" s="144"/>
      <c r="CME13" s="144"/>
      <c r="CMF13" s="144"/>
      <c r="CMG13" s="144"/>
      <c r="CMH13" s="144"/>
      <c r="CMI13" s="144"/>
      <c r="CMJ13" s="144"/>
      <c r="CMK13" s="144"/>
      <c r="CML13" s="144"/>
      <c r="CMM13" s="144"/>
      <c r="CMN13" s="144"/>
      <c r="CMO13" s="144"/>
      <c r="CMP13" s="144"/>
      <c r="CMQ13" s="144"/>
      <c r="CMR13" s="144"/>
      <c r="CMS13" s="144"/>
      <c r="CMT13" s="144"/>
      <c r="CMU13" s="144"/>
      <c r="CMV13" s="144"/>
      <c r="CMW13" s="144"/>
      <c r="CMX13" s="144"/>
      <c r="CMY13" s="144"/>
      <c r="CMZ13" s="144"/>
      <c r="CNA13" s="144"/>
      <c r="CNB13" s="144"/>
      <c r="CNC13" s="144"/>
      <c r="CND13" s="144"/>
      <c r="CNE13" s="144"/>
      <c r="CNF13" s="144"/>
      <c r="CNG13" s="144"/>
      <c r="CNH13" s="144"/>
      <c r="CNI13" s="144"/>
      <c r="CNJ13" s="144"/>
      <c r="CNK13" s="144"/>
      <c r="CNL13" s="144"/>
      <c r="CNM13" s="144"/>
      <c r="CNN13" s="144"/>
      <c r="CNO13" s="144"/>
      <c r="CNP13" s="144"/>
      <c r="CNQ13" s="144"/>
      <c r="CNR13" s="144"/>
      <c r="CNS13" s="144"/>
      <c r="CNT13" s="144"/>
      <c r="CNU13" s="144"/>
      <c r="CNV13" s="144"/>
      <c r="CNW13" s="144"/>
      <c r="CNX13" s="144"/>
      <c r="CNY13" s="144"/>
      <c r="CNZ13" s="144"/>
      <c r="COA13" s="144"/>
      <c r="COB13" s="144"/>
      <c r="COC13" s="144"/>
      <c r="COD13" s="144"/>
      <c r="COE13" s="144"/>
      <c r="COF13" s="144"/>
      <c r="COG13" s="144"/>
      <c r="COH13" s="144"/>
      <c r="COI13" s="144"/>
      <c r="COJ13" s="144"/>
      <c r="COK13" s="144"/>
      <c r="COL13" s="144"/>
      <c r="COM13" s="144"/>
      <c r="CON13" s="144"/>
      <c r="COO13" s="144"/>
      <c r="COP13" s="144"/>
      <c r="COQ13" s="144"/>
      <c r="COR13" s="144"/>
      <c r="COS13" s="144"/>
      <c r="COT13" s="144"/>
      <c r="COU13" s="144"/>
      <c r="COV13" s="144"/>
      <c r="COW13" s="144"/>
      <c r="COX13" s="144"/>
      <c r="COY13" s="144"/>
      <c r="COZ13" s="144"/>
      <c r="CPA13" s="144"/>
      <c r="CPB13" s="144"/>
      <c r="CPC13" s="144"/>
      <c r="CPD13" s="144"/>
      <c r="CPE13" s="144"/>
      <c r="CPF13" s="144"/>
      <c r="CPG13" s="144"/>
      <c r="CPH13" s="144"/>
      <c r="CPI13" s="144"/>
      <c r="CPJ13" s="144"/>
      <c r="CPK13" s="144"/>
      <c r="CPL13" s="144"/>
      <c r="CPM13" s="144"/>
      <c r="CPN13" s="144"/>
      <c r="CPO13" s="144"/>
      <c r="CPP13" s="144"/>
      <c r="CPQ13" s="144"/>
      <c r="CPR13" s="144"/>
      <c r="CPS13" s="144"/>
      <c r="CPT13" s="144"/>
      <c r="CPU13" s="144"/>
      <c r="CPV13" s="144"/>
      <c r="CPW13" s="144"/>
      <c r="CPX13" s="144"/>
      <c r="CPY13" s="144"/>
      <c r="CPZ13" s="144"/>
      <c r="CQA13" s="144"/>
      <c r="CQB13" s="144"/>
      <c r="CQC13" s="144"/>
      <c r="CQD13" s="144"/>
      <c r="CQE13" s="144"/>
      <c r="CQF13" s="144"/>
      <c r="CQG13" s="144"/>
      <c r="CQH13" s="144"/>
      <c r="CQI13" s="144"/>
      <c r="CQJ13" s="144"/>
      <c r="CQK13" s="144"/>
      <c r="CQL13" s="144"/>
      <c r="CQM13" s="144"/>
      <c r="CQN13" s="144"/>
      <c r="CQO13" s="144"/>
      <c r="CQP13" s="144"/>
      <c r="CQQ13" s="144"/>
      <c r="CQR13" s="144"/>
      <c r="CQS13" s="144"/>
      <c r="CQT13" s="144"/>
      <c r="CQU13" s="144"/>
      <c r="CQV13" s="144"/>
      <c r="CQW13" s="144"/>
      <c r="CQX13" s="144"/>
      <c r="CQY13" s="144"/>
      <c r="CQZ13" s="144"/>
      <c r="CRA13" s="144"/>
      <c r="CRB13" s="144"/>
      <c r="CRC13" s="144"/>
      <c r="CRD13" s="144"/>
      <c r="CRE13" s="144"/>
      <c r="CRF13" s="144"/>
      <c r="CRG13" s="144"/>
      <c r="CRH13" s="144"/>
      <c r="CRI13" s="144"/>
      <c r="CRJ13" s="144"/>
      <c r="CRK13" s="144"/>
      <c r="CRL13" s="144"/>
      <c r="CRM13" s="144"/>
      <c r="CRN13" s="144"/>
      <c r="CRO13" s="144"/>
      <c r="CRP13" s="144"/>
      <c r="CRQ13" s="144"/>
      <c r="CRR13" s="144"/>
      <c r="CRS13" s="144"/>
      <c r="CRT13" s="144"/>
      <c r="CRU13" s="144"/>
      <c r="CRV13" s="144"/>
      <c r="CRW13" s="144"/>
      <c r="CRX13" s="144"/>
      <c r="CRY13" s="144"/>
      <c r="CRZ13" s="144"/>
      <c r="CSA13" s="144"/>
      <c r="CSB13" s="144"/>
      <c r="CSC13" s="144"/>
      <c r="CSD13" s="144"/>
      <c r="CSE13" s="144"/>
      <c r="CSF13" s="144"/>
      <c r="CSG13" s="144"/>
      <c r="CSH13" s="144"/>
      <c r="CSI13" s="144"/>
      <c r="CSJ13" s="144"/>
      <c r="CSK13" s="144"/>
      <c r="CSL13" s="144"/>
      <c r="CSM13" s="144"/>
      <c r="CSN13" s="144"/>
      <c r="CSO13" s="144"/>
      <c r="CSP13" s="144"/>
      <c r="CSQ13" s="144"/>
      <c r="CSR13" s="144"/>
      <c r="CSS13" s="144"/>
      <c r="CST13" s="144"/>
      <c r="CSU13" s="144"/>
      <c r="CSV13" s="144"/>
      <c r="CSW13" s="144"/>
      <c r="CSX13" s="144"/>
      <c r="CSY13" s="144"/>
      <c r="CSZ13" s="144"/>
      <c r="CTA13" s="144"/>
      <c r="CTB13" s="144"/>
      <c r="CTC13" s="144"/>
      <c r="CTD13" s="144"/>
      <c r="CTE13" s="144"/>
      <c r="CTF13" s="144"/>
      <c r="CTG13" s="144"/>
      <c r="CTH13" s="144"/>
      <c r="CTI13" s="144"/>
      <c r="CTJ13" s="144"/>
      <c r="CTK13" s="144"/>
      <c r="CTL13" s="144"/>
      <c r="CTM13" s="144"/>
      <c r="CTN13" s="144"/>
      <c r="CTO13" s="144"/>
      <c r="CTP13" s="144"/>
      <c r="CTQ13" s="144"/>
      <c r="CTR13" s="144"/>
      <c r="CTS13" s="144"/>
      <c r="CTT13" s="144"/>
      <c r="CTU13" s="144"/>
      <c r="CTV13" s="144"/>
      <c r="CTW13" s="144"/>
      <c r="CTX13" s="144"/>
      <c r="CTY13" s="144"/>
      <c r="CTZ13" s="144"/>
      <c r="CUA13" s="144"/>
      <c r="CUB13" s="144"/>
      <c r="CUC13" s="144"/>
      <c r="CUD13" s="144"/>
      <c r="CUE13" s="144"/>
      <c r="CUF13" s="144"/>
      <c r="CUG13" s="144"/>
      <c r="CUH13" s="144"/>
      <c r="CUI13" s="144"/>
      <c r="CUJ13" s="144"/>
      <c r="CUK13" s="144"/>
      <c r="CUL13" s="144"/>
      <c r="CUM13" s="144"/>
      <c r="CUN13" s="144"/>
      <c r="CUO13" s="144"/>
      <c r="CUP13" s="144"/>
      <c r="CUQ13" s="144"/>
      <c r="CUR13" s="144"/>
      <c r="CUS13" s="144"/>
      <c r="CUT13" s="144"/>
      <c r="CUU13" s="144"/>
      <c r="CUV13" s="144"/>
      <c r="CUW13" s="144"/>
      <c r="CUX13" s="144"/>
      <c r="CUY13" s="144"/>
      <c r="CUZ13" s="144"/>
      <c r="CVA13" s="144"/>
      <c r="CVB13" s="144"/>
      <c r="CVC13" s="144"/>
      <c r="CVD13" s="144"/>
      <c r="CVE13" s="144"/>
      <c r="CVF13" s="144"/>
      <c r="CVG13" s="144"/>
      <c r="CVH13" s="144"/>
      <c r="CVI13" s="144"/>
      <c r="CVJ13" s="144"/>
      <c r="CVK13" s="144"/>
      <c r="CVL13" s="144"/>
      <c r="CVM13" s="144"/>
      <c r="CVN13" s="144"/>
      <c r="CVO13" s="144"/>
      <c r="CVP13" s="144"/>
      <c r="CVQ13" s="144"/>
      <c r="CVR13" s="144"/>
      <c r="CVS13" s="144"/>
      <c r="CVT13" s="144"/>
      <c r="CVU13" s="144"/>
      <c r="CVV13" s="144"/>
      <c r="CVW13" s="144"/>
      <c r="CVX13" s="144"/>
      <c r="CVY13" s="144"/>
      <c r="CVZ13" s="144"/>
      <c r="CWA13" s="144"/>
      <c r="CWB13" s="144"/>
      <c r="CWC13" s="144"/>
      <c r="CWD13" s="144"/>
      <c r="CWE13" s="144"/>
      <c r="CWF13" s="144"/>
      <c r="CWG13" s="144"/>
      <c r="CWH13" s="144"/>
      <c r="CWI13" s="144"/>
      <c r="CWJ13" s="144"/>
      <c r="CWK13" s="144"/>
      <c r="CWL13" s="144"/>
      <c r="CWM13" s="144"/>
      <c r="CWN13" s="144"/>
      <c r="CWO13" s="144"/>
      <c r="CWP13" s="144"/>
      <c r="CWQ13" s="144"/>
      <c r="CWR13" s="144"/>
      <c r="CWS13" s="144"/>
      <c r="CWT13" s="144"/>
      <c r="CWU13" s="144"/>
      <c r="CWV13" s="144"/>
      <c r="CWW13" s="144"/>
      <c r="CWX13" s="144"/>
      <c r="CWY13" s="144"/>
      <c r="CWZ13" s="144"/>
      <c r="CXA13" s="144"/>
      <c r="CXB13" s="144"/>
      <c r="CXC13" s="144"/>
      <c r="CXD13" s="144"/>
      <c r="CXE13" s="144"/>
      <c r="CXF13" s="144"/>
      <c r="CXG13" s="144"/>
      <c r="CXH13" s="144"/>
      <c r="CXI13" s="144"/>
      <c r="CXJ13" s="144"/>
      <c r="CXK13" s="144"/>
      <c r="CXL13" s="144"/>
      <c r="CXM13" s="144"/>
      <c r="CXN13" s="144"/>
      <c r="CXO13" s="144"/>
      <c r="CXP13" s="144"/>
      <c r="CXQ13" s="144"/>
      <c r="CXR13" s="144"/>
      <c r="CXS13" s="144"/>
      <c r="CXT13" s="144"/>
      <c r="CXU13" s="144"/>
      <c r="CXV13" s="144"/>
      <c r="CXW13" s="144"/>
      <c r="CXX13" s="144"/>
      <c r="CXY13" s="144"/>
      <c r="CXZ13" s="144"/>
      <c r="CYA13" s="144"/>
      <c r="CYB13" s="144"/>
      <c r="CYC13" s="144"/>
      <c r="CYD13" s="144"/>
      <c r="CYE13" s="144"/>
      <c r="CYF13" s="144"/>
      <c r="CYG13" s="144"/>
      <c r="CYH13" s="144"/>
      <c r="CYI13" s="144"/>
      <c r="CYJ13" s="144"/>
      <c r="CYK13" s="144"/>
      <c r="CYL13" s="144"/>
      <c r="CYM13" s="144"/>
      <c r="CYN13" s="144"/>
      <c r="CYO13" s="144"/>
      <c r="CYP13" s="144"/>
      <c r="CYQ13" s="144"/>
      <c r="CYR13" s="144"/>
      <c r="CYS13" s="144"/>
      <c r="CYT13" s="144"/>
      <c r="CYU13" s="144"/>
      <c r="CYV13" s="144"/>
      <c r="CYW13" s="144"/>
      <c r="CYX13" s="144"/>
      <c r="CYY13" s="144"/>
      <c r="CYZ13" s="144"/>
      <c r="CZA13" s="144"/>
      <c r="CZB13" s="144"/>
      <c r="CZC13" s="144"/>
      <c r="CZD13" s="144"/>
      <c r="CZE13" s="144"/>
      <c r="CZF13" s="144"/>
      <c r="CZG13" s="144"/>
      <c r="CZH13" s="144"/>
      <c r="CZI13" s="144"/>
      <c r="CZJ13" s="144"/>
      <c r="CZK13" s="144"/>
      <c r="CZL13" s="144"/>
      <c r="CZM13" s="144"/>
      <c r="CZN13" s="144"/>
      <c r="CZO13" s="144"/>
      <c r="CZP13" s="144"/>
      <c r="CZQ13" s="144"/>
      <c r="CZR13" s="144"/>
      <c r="CZS13" s="144"/>
      <c r="CZT13" s="144"/>
      <c r="CZU13" s="144"/>
      <c r="CZV13" s="144"/>
      <c r="CZW13" s="144"/>
      <c r="CZX13" s="144"/>
      <c r="CZY13" s="144"/>
      <c r="CZZ13" s="144"/>
      <c r="DAA13" s="144"/>
      <c r="DAB13" s="144"/>
      <c r="DAC13" s="144"/>
      <c r="DAD13" s="144"/>
      <c r="DAE13" s="144"/>
      <c r="DAF13" s="144"/>
      <c r="DAG13" s="144"/>
      <c r="DAH13" s="144"/>
      <c r="DAI13" s="144"/>
      <c r="DAJ13" s="144"/>
      <c r="DAK13" s="144"/>
      <c r="DAL13" s="144"/>
      <c r="DAM13" s="144"/>
      <c r="DAN13" s="144"/>
      <c r="DAO13" s="144"/>
      <c r="DAP13" s="144"/>
      <c r="DAQ13" s="144"/>
      <c r="DAR13" s="144"/>
      <c r="DAS13" s="144"/>
      <c r="DAT13" s="144"/>
      <c r="DAU13" s="144"/>
      <c r="DAV13" s="144"/>
      <c r="DAW13" s="144"/>
      <c r="DAX13" s="144"/>
      <c r="DAY13" s="144"/>
      <c r="DAZ13" s="144"/>
      <c r="DBA13" s="144"/>
      <c r="DBB13" s="144"/>
      <c r="DBC13" s="144"/>
      <c r="DBD13" s="144"/>
      <c r="DBE13" s="144"/>
      <c r="DBF13" s="144"/>
      <c r="DBG13" s="144"/>
      <c r="DBH13" s="144"/>
      <c r="DBI13" s="144"/>
      <c r="DBJ13" s="144"/>
      <c r="DBK13" s="144"/>
      <c r="DBL13" s="144"/>
      <c r="DBM13" s="144"/>
      <c r="DBN13" s="144"/>
      <c r="DBO13" s="144"/>
      <c r="DBP13" s="144"/>
      <c r="DBQ13" s="144"/>
      <c r="DBR13" s="144"/>
      <c r="DBS13" s="144"/>
      <c r="DBT13" s="144"/>
      <c r="DBU13" s="144"/>
      <c r="DBV13" s="144"/>
      <c r="DBW13" s="144"/>
      <c r="DBX13" s="144"/>
      <c r="DBY13" s="144"/>
      <c r="DBZ13" s="144"/>
      <c r="DCA13" s="144"/>
      <c r="DCB13" s="144"/>
      <c r="DCC13" s="144"/>
      <c r="DCD13" s="144"/>
      <c r="DCE13" s="144"/>
      <c r="DCF13" s="144"/>
      <c r="DCG13" s="144"/>
      <c r="DCH13" s="144"/>
      <c r="DCI13" s="144"/>
      <c r="DCJ13" s="144"/>
      <c r="DCK13" s="144"/>
      <c r="DCL13" s="144"/>
      <c r="DCM13" s="144"/>
      <c r="DCN13" s="144"/>
      <c r="DCO13" s="144"/>
      <c r="DCP13" s="144"/>
      <c r="DCQ13" s="144"/>
      <c r="DCR13" s="144"/>
      <c r="DCS13" s="144"/>
      <c r="DCT13" s="144"/>
      <c r="DCU13" s="144"/>
      <c r="DCV13" s="144"/>
      <c r="DCW13" s="144"/>
      <c r="DCX13" s="144"/>
      <c r="DCY13" s="144"/>
      <c r="DCZ13" s="144"/>
      <c r="DDA13" s="144"/>
      <c r="DDB13" s="144"/>
      <c r="DDC13" s="144"/>
      <c r="DDD13" s="144"/>
      <c r="DDE13" s="144"/>
      <c r="DDF13" s="144"/>
      <c r="DDG13" s="144"/>
      <c r="DDH13" s="144"/>
      <c r="DDI13" s="144"/>
      <c r="DDJ13" s="144"/>
      <c r="DDK13" s="144"/>
      <c r="DDL13" s="144"/>
      <c r="DDM13" s="144"/>
      <c r="DDN13" s="144"/>
      <c r="DDO13" s="144"/>
      <c r="DDP13" s="144"/>
      <c r="DDQ13" s="144"/>
      <c r="DDR13" s="144"/>
      <c r="DDS13" s="144"/>
      <c r="DDT13" s="144"/>
      <c r="DDU13" s="144"/>
      <c r="DDV13" s="144"/>
      <c r="DDW13" s="144"/>
      <c r="DDX13" s="144"/>
      <c r="DDY13" s="144"/>
      <c r="DDZ13" s="144"/>
      <c r="DEA13" s="144"/>
      <c r="DEB13" s="144"/>
      <c r="DEC13" s="144"/>
      <c r="DED13" s="144"/>
      <c r="DEE13" s="144"/>
      <c r="DEF13" s="144"/>
      <c r="DEG13" s="144"/>
      <c r="DEH13" s="144"/>
      <c r="DEI13" s="144"/>
      <c r="DEJ13" s="144"/>
      <c r="DEK13" s="144"/>
      <c r="DEL13" s="144"/>
      <c r="DEM13" s="144"/>
      <c r="DEN13" s="144"/>
      <c r="DEO13" s="144"/>
      <c r="DEP13" s="144"/>
      <c r="DEQ13" s="144"/>
      <c r="DER13" s="144"/>
      <c r="DES13" s="144"/>
      <c r="DET13" s="144"/>
      <c r="DEU13" s="144"/>
      <c r="DEV13" s="144"/>
      <c r="DEW13" s="144"/>
      <c r="DEX13" s="144"/>
      <c r="DEY13" s="144"/>
      <c r="DEZ13" s="144"/>
      <c r="DFA13" s="144"/>
      <c r="DFB13" s="144"/>
      <c r="DFC13" s="144"/>
      <c r="DFD13" s="144"/>
      <c r="DFE13" s="144"/>
      <c r="DFF13" s="144"/>
      <c r="DFG13" s="144"/>
      <c r="DFH13" s="144"/>
      <c r="DFI13" s="144"/>
      <c r="DFJ13" s="144"/>
      <c r="DFK13" s="144"/>
      <c r="DFL13" s="144"/>
      <c r="DFM13" s="144"/>
      <c r="DFN13" s="144"/>
      <c r="DFO13" s="144"/>
      <c r="DFP13" s="144"/>
      <c r="DFQ13" s="144"/>
      <c r="DFR13" s="144"/>
      <c r="DFS13" s="144"/>
      <c r="DFT13" s="144"/>
      <c r="DFU13" s="144"/>
      <c r="DFV13" s="144"/>
      <c r="DFW13" s="144"/>
      <c r="DFX13" s="144"/>
      <c r="DFY13" s="144"/>
      <c r="DFZ13" s="144"/>
      <c r="DGA13" s="144"/>
      <c r="DGB13" s="144"/>
      <c r="DGC13" s="144"/>
      <c r="DGD13" s="144"/>
      <c r="DGE13" s="144"/>
      <c r="DGF13" s="144"/>
      <c r="DGG13" s="144"/>
      <c r="DGH13" s="144"/>
      <c r="DGI13" s="144"/>
      <c r="DGJ13" s="144"/>
      <c r="DGK13" s="144"/>
      <c r="DGL13" s="144"/>
      <c r="DGM13" s="144"/>
      <c r="DGN13" s="144"/>
      <c r="DGO13" s="144"/>
      <c r="DGP13" s="144"/>
      <c r="DGQ13" s="144"/>
      <c r="DGR13" s="144"/>
      <c r="DGS13" s="144"/>
      <c r="DGT13" s="144"/>
      <c r="DGU13" s="144"/>
      <c r="DGV13" s="144"/>
      <c r="DGW13" s="144"/>
      <c r="DGX13" s="144"/>
      <c r="DGY13" s="144"/>
      <c r="DGZ13" s="144"/>
      <c r="DHA13" s="144"/>
      <c r="DHB13" s="144"/>
      <c r="DHC13" s="144"/>
      <c r="DHD13" s="144"/>
      <c r="DHE13" s="144"/>
      <c r="DHF13" s="144"/>
      <c r="DHG13" s="144"/>
      <c r="DHH13" s="144"/>
      <c r="DHI13" s="144"/>
      <c r="DHJ13" s="144"/>
      <c r="DHK13" s="144"/>
      <c r="DHL13" s="144"/>
      <c r="DHM13" s="144"/>
      <c r="DHN13" s="144"/>
      <c r="DHO13" s="144"/>
      <c r="DHP13" s="144"/>
      <c r="DHQ13" s="144"/>
      <c r="DHR13" s="144"/>
      <c r="DHS13" s="144"/>
      <c r="DHT13" s="144"/>
      <c r="DHU13" s="144"/>
      <c r="DHV13" s="144"/>
      <c r="DHW13" s="144"/>
      <c r="DHX13" s="144"/>
      <c r="DHY13" s="144"/>
      <c r="DHZ13" s="144"/>
      <c r="DIA13" s="144"/>
      <c r="DIB13" s="144"/>
      <c r="DIC13" s="144"/>
      <c r="DID13" s="144"/>
      <c r="DIE13" s="144"/>
      <c r="DIF13" s="144"/>
      <c r="DIG13" s="144"/>
      <c r="DIH13" s="144"/>
      <c r="DII13" s="144"/>
      <c r="DIJ13" s="144"/>
      <c r="DIK13" s="144"/>
      <c r="DIL13" s="144"/>
      <c r="DIM13" s="144"/>
      <c r="DIN13" s="144"/>
      <c r="DIO13" s="144"/>
      <c r="DIP13" s="144"/>
      <c r="DIQ13" s="144"/>
      <c r="DIR13" s="144"/>
      <c r="DIS13" s="144"/>
      <c r="DIT13" s="144"/>
      <c r="DIU13" s="144"/>
      <c r="DIV13" s="144"/>
      <c r="DIW13" s="144"/>
      <c r="DIX13" s="144"/>
      <c r="DIY13" s="144"/>
      <c r="DIZ13" s="144"/>
      <c r="DJA13" s="144"/>
      <c r="DJB13" s="144"/>
      <c r="DJC13" s="144"/>
      <c r="DJD13" s="144"/>
      <c r="DJE13" s="144"/>
      <c r="DJF13" s="144"/>
      <c r="DJG13" s="144"/>
      <c r="DJH13" s="144"/>
      <c r="DJI13" s="144"/>
      <c r="DJJ13" s="144"/>
      <c r="DJK13" s="144"/>
      <c r="DJL13" s="144"/>
      <c r="DJM13" s="144"/>
      <c r="DJN13" s="144"/>
      <c r="DJO13" s="144"/>
      <c r="DJP13" s="144"/>
      <c r="DJQ13" s="144"/>
      <c r="DJR13" s="144"/>
      <c r="DJS13" s="144"/>
      <c r="DJT13" s="144"/>
      <c r="DJU13" s="144"/>
      <c r="DJV13" s="144"/>
      <c r="DJW13" s="144"/>
      <c r="DJX13" s="144"/>
      <c r="DJY13" s="144"/>
      <c r="DJZ13" s="144"/>
      <c r="DKA13" s="144"/>
      <c r="DKB13" s="144"/>
      <c r="DKC13" s="144"/>
      <c r="DKD13" s="144"/>
      <c r="DKE13" s="144"/>
      <c r="DKF13" s="144"/>
      <c r="DKG13" s="144"/>
      <c r="DKH13" s="144"/>
      <c r="DKI13" s="144"/>
      <c r="DKJ13" s="144"/>
      <c r="DKK13" s="144"/>
      <c r="DKL13" s="144"/>
      <c r="DKM13" s="144"/>
      <c r="DKN13" s="144"/>
      <c r="DKO13" s="144"/>
      <c r="DKP13" s="144"/>
      <c r="DKQ13" s="144"/>
      <c r="DKR13" s="144"/>
      <c r="DKS13" s="144"/>
      <c r="DKT13" s="144"/>
      <c r="DKU13" s="144"/>
      <c r="DKV13" s="144"/>
      <c r="DKW13" s="144"/>
      <c r="DKX13" s="144"/>
      <c r="DKY13" s="144"/>
      <c r="DKZ13" s="144"/>
      <c r="DLA13" s="144"/>
      <c r="DLB13" s="144"/>
      <c r="DLC13" s="144"/>
      <c r="DLD13" s="144"/>
      <c r="DLE13" s="144"/>
      <c r="DLF13" s="144"/>
      <c r="DLG13" s="144"/>
      <c r="DLH13" s="144"/>
      <c r="DLI13" s="144"/>
      <c r="DLJ13" s="144"/>
      <c r="DLK13" s="144"/>
      <c r="DLL13" s="144"/>
      <c r="DLM13" s="144"/>
      <c r="DLN13" s="144"/>
      <c r="DLO13" s="144"/>
      <c r="DLP13" s="144"/>
      <c r="DLQ13" s="144"/>
      <c r="DLR13" s="144"/>
      <c r="DLS13" s="144"/>
      <c r="DLT13" s="144"/>
      <c r="DLU13" s="144"/>
      <c r="DLV13" s="144"/>
      <c r="DLW13" s="144"/>
      <c r="DLX13" s="144"/>
      <c r="DLY13" s="144"/>
      <c r="DLZ13" s="144"/>
      <c r="DMA13" s="144"/>
      <c r="DMB13" s="144"/>
      <c r="DMC13" s="144"/>
      <c r="DMD13" s="144"/>
      <c r="DME13" s="144"/>
      <c r="DMF13" s="144"/>
      <c r="DMG13" s="144"/>
      <c r="DMH13" s="144"/>
      <c r="DMI13" s="144"/>
      <c r="DMJ13" s="144"/>
      <c r="DMK13" s="144"/>
      <c r="DML13" s="144"/>
      <c r="DMM13" s="144"/>
      <c r="DMN13" s="144"/>
      <c r="DMO13" s="144"/>
      <c r="DMP13" s="144"/>
      <c r="DMQ13" s="144"/>
      <c r="DMR13" s="144"/>
      <c r="DMS13" s="144"/>
      <c r="DMT13" s="144"/>
      <c r="DMU13" s="144"/>
      <c r="DMV13" s="144"/>
      <c r="DMW13" s="144"/>
      <c r="DMX13" s="144"/>
      <c r="DMY13" s="144"/>
      <c r="DMZ13" s="144"/>
      <c r="DNA13" s="144"/>
      <c r="DNB13" s="144"/>
      <c r="DNC13" s="144"/>
      <c r="DND13" s="144"/>
      <c r="DNE13" s="144"/>
      <c r="DNF13" s="144"/>
      <c r="DNG13" s="144"/>
      <c r="DNH13" s="144"/>
      <c r="DNI13" s="144"/>
      <c r="DNJ13" s="144"/>
      <c r="DNK13" s="144"/>
      <c r="DNL13" s="144"/>
      <c r="DNM13" s="144"/>
      <c r="DNN13" s="144"/>
      <c r="DNO13" s="144"/>
      <c r="DNP13" s="144"/>
      <c r="DNQ13" s="144"/>
      <c r="DNR13" s="144"/>
      <c r="DNS13" s="144"/>
      <c r="DNT13" s="144"/>
      <c r="DNU13" s="144"/>
      <c r="DNV13" s="144"/>
      <c r="DNW13" s="144"/>
      <c r="DNX13" s="144"/>
      <c r="DNY13" s="144"/>
      <c r="DNZ13" s="144"/>
      <c r="DOA13" s="144"/>
      <c r="DOB13" s="144"/>
      <c r="DOC13" s="144"/>
      <c r="DOD13" s="144"/>
      <c r="DOE13" s="144"/>
      <c r="DOF13" s="144"/>
      <c r="DOG13" s="144"/>
      <c r="DOH13" s="144"/>
      <c r="DOI13" s="144"/>
      <c r="DOJ13" s="144"/>
      <c r="DOK13" s="144"/>
      <c r="DOL13" s="144"/>
      <c r="DOM13" s="144"/>
      <c r="DON13" s="144"/>
      <c r="DOO13" s="144"/>
      <c r="DOP13" s="144"/>
      <c r="DOQ13" s="144"/>
      <c r="DOR13" s="144"/>
      <c r="DOS13" s="144"/>
      <c r="DOT13" s="144"/>
      <c r="DOU13" s="144"/>
      <c r="DOV13" s="144"/>
      <c r="DOW13" s="144"/>
      <c r="DOX13" s="144"/>
      <c r="DOY13" s="144"/>
      <c r="DOZ13" s="144"/>
      <c r="DPA13" s="144"/>
      <c r="DPB13" s="144"/>
      <c r="DPC13" s="144"/>
      <c r="DPD13" s="144"/>
      <c r="DPE13" s="144"/>
      <c r="DPF13" s="144"/>
      <c r="DPG13" s="144"/>
      <c r="DPH13" s="144"/>
      <c r="DPI13" s="144"/>
      <c r="DPJ13" s="144"/>
      <c r="DPK13" s="144"/>
      <c r="DPL13" s="144"/>
      <c r="DPM13" s="144"/>
      <c r="DPN13" s="144"/>
      <c r="DPO13" s="144"/>
      <c r="DPP13" s="144"/>
      <c r="DPQ13" s="144"/>
      <c r="DPR13" s="144"/>
      <c r="DPS13" s="144"/>
      <c r="DPT13" s="144"/>
      <c r="DPU13" s="144"/>
      <c r="DPV13" s="144"/>
      <c r="DPW13" s="144"/>
      <c r="DPX13" s="144"/>
      <c r="DPY13" s="144"/>
      <c r="DPZ13" s="144"/>
      <c r="DQA13" s="144"/>
      <c r="DQB13" s="144"/>
      <c r="DQC13" s="144"/>
      <c r="DQD13" s="144"/>
      <c r="DQE13" s="144"/>
      <c r="DQF13" s="144"/>
      <c r="DQG13" s="144"/>
      <c r="DQH13" s="144"/>
      <c r="DQI13" s="144"/>
      <c r="DQJ13" s="144"/>
      <c r="DQK13" s="144"/>
      <c r="DQL13" s="144"/>
      <c r="DQM13" s="144"/>
      <c r="DQN13" s="144"/>
      <c r="DQO13" s="144"/>
      <c r="DQP13" s="144"/>
      <c r="DQQ13" s="144"/>
      <c r="DQR13" s="144"/>
      <c r="DQS13" s="144"/>
      <c r="DQT13" s="144"/>
      <c r="DQU13" s="144"/>
      <c r="DQV13" s="144"/>
      <c r="DQW13" s="144"/>
      <c r="DQX13" s="144"/>
      <c r="DQY13" s="144"/>
      <c r="DQZ13" s="144"/>
      <c r="DRA13" s="144"/>
      <c r="DRB13" s="144"/>
      <c r="DRC13" s="144"/>
      <c r="DRD13" s="144"/>
      <c r="DRE13" s="144"/>
      <c r="DRF13" s="144"/>
      <c r="DRG13" s="144"/>
      <c r="DRH13" s="144"/>
      <c r="DRI13" s="144"/>
      <c r="DRJ13" s="144"/>
      <c r="DRK13" s="144"/>
      <c r="DRL13" s="144"/>
      <c r="DRM13" s="144"/>
      <c r="DRN13" s="144"/>
      <c r="DRO13" s="144"/>
      <c r="DRP13" s="144"/>
      <c r="DRQ13" s="144"/>
      <c r="DRR13" s="144"/>
      <c r="DRS13" s="144"/>
      <c r="DRT13" s="144"/>
      <c r="DRU13" s="144"/>
      <c r="DRV13" s="144"/>
      <c r="DRW13" s="144"/>
      <c r="DRX13" s="144"/>
      <c r="DRY13" s="144"/>
      <c r="DRZ13" s="144"/>
      <c r="DSA13" s="144"/>
      <c r="DSB13" s="144"/>
      <c r="DSC13" s="144"/>
      <c r="DSD13" s="144"/>
      <c r="DSE13" s="144"/>
      <c r="DSF13" s="144"/>
      <c r="DSG13" s="144"/>
      <c r="DSH13" s="144"/>
      <c r="DSI13" s="144"/>
      <c r="DSJ13" s="144"/>
      <c r="DSK13" s="144"/>
      <c r="DSL13" s="144"/>
      <c r="DSM13" s="144"/>
      <c r="DSN13" s="144"/>
      <c r="DSO13" s="144"/>
      <c r="DSP13" s="144"/>
      <c r="DSQ13" s="144"/>
      <c r="DSR13" s="144"/>
      <c r="DSS13" s="144"/>
      <c r="DST13" s="144"/>
      <c r="DSU13" s="144"/>
      <c r="DSV13" s="144"/>
      <c r="DSW13" s="144"/>
      <c r="DSX13" s="144"/>
      <c r="DSY13" s="144"/>
      <c r="DSZ13" s="144"/>
      <c r="DTA13" s="144"/>
      <c r="DTB13" s="144"/>
      <c r="DTC13" s="144"/>
      <c r="DTD13" s="144"/>
      <c r="DTE13" s="144"/>
      <c r="DTF13" s="144"/>
      <c r="DTG13" s="144"/>
      <c r="DTH13" s="144"/>
      <c r="DTI13" s="144"/>
      <c r="DTJ13" s="144"/>
      <c r="DTK13" s="144"/>
      <c r="DTL13" s="144"/>
      <c r="DTM13" s="144"/>
      <c r="DTN13" s="144"/>
      <c r="DTO13" s="144"/>
      <c r="DTP13" s="144"/>
      <c r="DTQ13" s="144"/>
      <c r="DTR13" s="144"/>
      <c r="DTS13" s="144"/>
      <c r="DTT13" s="144"/>
      <c r="DTU13" s="144"/>
      <c r="DTV13" s="144"/>
      <c r="DTW13" s="144"/>
      <c r="DTX13" s="144"/>
      <c r="DTY13" s="144"/>
      <c r="DTZ13" s="144"/>
      <c r="DUA13" s="144"/>
      <c r="DUB13" s="144"/>
      <c r="DUC13" s="144"/>
      <c r="DUD13" s="144"/>
      <c r="DUE13" s="144"/>
      <c r="DUF13" s="144"/>
      <c r="DUG13" s="144"/>
      <c r="DUH13" s="144"/>
      <c r="DUI13" s="144"/>
      <c r="DUJ13" s="144"/>
      <c r="DUK13" s="144"/>
      <c r="DUL13" s="144"/>
      <c r="DUM13" s="144"/>
      <c r="DUN13" s="144"/>
      <c r="DUO13" s="144"/>
      <c r="DUP13" s="144"/>
      <c r="DUQ13" s="144"/>
      <c r="DUR13" s="144"/>
      <c r="DUS13" s="144"/>
      <c r="DUT13" s="144"/>
      <c r="DUU13" s="144"/>
      <c r="DUV13" s="144"/>
      <c r="DUW13" s="144"/>
      <c r="DUX13" s="144"/>
      <c r="DUY13" s="144"/>
      <c r="DUZ13" s="144"/>
      <c r="DVA13" s="144"/>
      <c r="DVB13" s="144"/>
      <c r="DVC13" s="144"/>
      <c r="DVD13" s="144"/>
      <c r="DVE13" s="144"/>
      <c r="DVF13" s="144"/>
      <c r="DVG13" s="144"/>
      <c r="DVH13" s="144"/>
      <c r="DVI13" s="144"/>
      <c r="DVJ13" s="144"/>
      <c r="DVK13" s="144"/>
      <c r="DVL13" s="144"/>
      <c r="DVM13" s="144"/>
      <c r="DVN13" s="144"/>
      <c r="DVO13" s="144"/>
      <c r="DVP13" s="144"/>
      <c r="DVQ13" s="144"/>
      <c r="DVR13" s="144"/>
      <c r="DVS13" s="144"/>
      <c r="DVT13" s="144"/>
      <c r="DVU13" s="144"/>
      <c r="DVV13" s="144"/>
      <c r="DVW13" s="144"/>
      <c r="DVX13" s="144"/>
      <c r="DVY13" s="144"/>
      <c r="DVZ13" s="144"/>
      <c r="DWA13" s="144"/>
      <c r="DWB13" s="144"/>
      <c r="DWC13" s="144"/>
      <c r="DWD13" s="144"/>
      <c r="DWE13" s="144"/>
      <c r="DWF13" s="144"/>
      <c r="DWG13" s="144"/>
      <c r="DWH13" s="144"/>
      <c r="DWI13" s="144"/>
      <c r="DWJ13" s="144"/>
      <c r="DWK13" s="144"/>
      <c r="DWL13" s="144"/>
      <c r="DWM13" s="144"/>
      <c r="DWN13" s="144"/>
      <c r="DWO13" s="144"/>
      <c r="DWP13" s="144"/>
      <c r="DWQ13" s="144"/>
      <c r="DWR13" s="144"/>
      <c r="DWS13" s="144"/>
      <c r="DWT13" s="144"/>
      <c r="DWU13" s="144"/>
      <c r="DWV13" s="144"/>
      <c r="DWW13" s="144"/>
      <c r="DWX13" s="144"/>
      <c r="DWY13" s="144"/>
      <c r="DWZ13" s="144"/>
      <c r="DXA13" s="144"/>
      <c r="DXB13" s="144"/>
      <c r="DXC13" s="144"/>
      <c r="DXD13" s="144"/>
      <c r="DXE13" s="144"/>
      <c r="DXF13" s="144"/>
      <c r="DXG13" s="144"/>
      <c r="DXH13" s="144"/>
      <c r="DXI13" s="144"/>
      <c r="DXJ13" s="144"/>
      <c r="DXK13" s="144"/>
      <c r="DXL13" s="144"/>
      <c r="DXM13" s="144"/>
      <c r="DXN13" s="144"/>
      <c r="DXO13" s="144"/>
      <c r="DXP13" s="144"/>
      <c r="DXQ13" s="144"/>
      <c r="DXR13" s="144"/>
      <c r="DXS13" s="144"/>
      <c r="DXT13" s="144"/>
      <c r="DXU13" s="144"/>
      <c r="DXV13" s="144"/>
      <c r="DXW13" s="144"/>
      <c r="DXX13" s="144"/>
      <c r="DXY13" s="144"/>
      <c r="DXZ13" s="144"/>
      <c r="DYA13" s="144"/>
      <c r="DYB13" s="144"/>
      <c r="DYC13" s="144"/>
      <c r="DYD13" s="144"/>
      <c r="DYE13" s="144"/>
      <c r="DYF13" s="144"/>
      <c r="DYG13" s="144"/>
      <c r="DYH13" s="144"/>
      <c r="DYI13" s="144"/>
      <c r="DYJ13" s="144"/>
      <c r="DYK13" s="144"/>
      <c r="DYL13" s="144"/>
      <c r="DYM13" s="144"/>
      <c r="DYN13" s="144"/>
      <c r="DYO13" s="144"/>
      <c r="DYP13" s="144"/>
      <c r="DYQ13" s="144"/>
      <c r="DYR13" s="144"/>
      <c r="DYS13" s="144"/>
      <c r="DYT13" s="144"/>
      <c r="DYU13" s="144"/>
      <c r="DYV13" s="144"/>
      <c r="DYW13" s="144"/>
      <c r="DYX13" s="144"/>
      <c r="DYY13" s="144"/>
      <c r="DYZ13" s="144"/>
      <c r="DZA13" s="144"/>
      <c r="DZB13" s="144"/>
      <c r="DZC13" s="144"/>
      <c r="DZD13" s="144"/>
      <c r="DZE13" s="144"/>
      <c r="DZF13" s="144"/>
      <c r="DZG13" s="144"/>
      <c r="DZH13" s="144"/>
      <c r="DZI13" s="144"/>
      <c r="DZJ13" s="144"/>
      <c r="DZK13" s="144"/>
      <c r="DZL13" s="144"/>
      <c r="DZM13" s="144"/>
      <c r="DZN13" s="144"/>
      <c r="DZO13" s="144"/>
      <c r="DZP13" s="144"/>
      <c r="DZQ13" s="144"/>
      <c r="DZR13" s="144"/>
      <c r="DZS13" s="144"/>
      <c r="DZT13" s="144"/>
      <c r="DZU13" s="144"/>
      <c r="DZV13" s="144"/>
      <c r="DZW13" s="144"/>
      <c r="DZX13" s="144"/>
      <c r="DZY13" s="144"/>
      <c r="DZZ13" s="144"/>
      <c r="EAA13" s="144"/>
      <c r="EAB13" s="144"/>
      <c r="EAC13" s="144"/>
      <c r="EAD13" s="144"/>
      <c r="EAE13" s="144"/>
      <c r="EAF13" s="144"/>
      <c r="EAG13" s="144"/>
      <c r="EAH13" s="144"/>
      <c r="EAI13" s="144"/>
      <c r="EAJ13" s="144"/>
      <c r="EAK13" s="144"/>
      <c r="EAL13" s="144"/>
      <c r="EAM13" s="144"/>
      <c r="EAN13" s="144"/>
      <c r="EAO13" s="144"/>
      <c r="EAP13" s="144"/>
      <c r="EAQ13" s="144"/>
      <c r="EAR13" s="144"/>
      <c r="EAS13" s="144"/>
      <c r="EAT13" s="144"/>
      <c r="EAU13" s="144"/>
      <c r="EAV13" s="144"/>
      <c r="EAW13" s="144"/>
      <c r="EAX13" s="144"/>
      <c r="EAY13" s="144"/>
      <c r="EAZ13" s="144"/>
      <c r="EBA13" s="144"/>
      <c r="EBB13" s="144"/>
      <c r="EBC13" s="144"/>
      <c r="EBD13" s="144"/>
      <c r="EBE13" s="144"/>
      <c r="EBF13" s="144"/>
      <c r="EBG13" s="144"/>
      <c r="EBH13" s="144"/>
      <c r="EBI13" s="144"/>
      <c r="EBJ13" s="144"/>
      <c r="EBK13" s="144"/>
      <c r="EBL13" s="144"/>
      <c r="EBM13" s="144"/>
      <c r="EBN13" s="144"/>
      <c r="EBO13" s="144"/>
      <c r="EBP13" s="144"/>
      <c r="EBQ13" s="144"/>
      <c r="EBR13" s="144"/>
      <c r="EBS13" s="144"/>
      <c r="EBT13" s="144"/>
      <c r="EBU13" s="144"/>
      <c r="EBV13" s="144"/>
      <c r="EBW13" s="144"/>
      <c r="EBX13" s="144"/>
      <c r="EBY13" s="144"/>
      <c r="EBZ13" s="144"/>
      <c r="ECA13" s="144"/>
      <c r="ECB13" s="144"/>
      <c r="ECC13" s="144"/>
      <c r="ECD13" s="144"/>
      <c r="ECE13" s="144"/>
      <c r="ECF13" s="144"/>
      <c r="ECG13" s="144"/>
      <c r="ECH13" s="144"/>
      <c r="ECI13" s="144"/>
      <c r="ECJ13" s="144"/>
      <c r="ECK13" s="144"/>
      <c r="ECL13" s="144"/>
      <c r="ECM13" s="144"/>
      <c r="ECN13" s="144"/>
      <c r="ECO13" s="144"/>
      <c r="ECP13" s="144"/>
      <c r="ECQ13" s="144"/>
      <c r="ECR13" s="144"/>
      <c r="ECS13" s="144"/>
      <c r="ECT13" s="144"/>
      <c r="ECU13" s="144"/>
      <c r="ECV13" s="144"/>
      <c r="ECW13" s="144"/>
      <c r="ECX13" s="144"/>
      <c r="ECY13" s="144"/>
      <c r="ECZ13" s="144"/>
      <c r="EDA13" s="144"/>
      <c r="EDB13" s="144"/>
      <c r="EDC13" s="144"/>
      <c r="EDD13" s="144"/>
      <c r="EDE13" s="144"/>
      <c r="EDF13" s="144"/>
      <c r="EDG13" s="144"/>
      <c r="EDH13" s="144"/>
      <c r="EDI13" s="144"/>
      <c r="EDJ13" s="144"/>
      <c r="EDK13" s="144"/>
      <c r="EDL13" s="144"/>
      <c r="EDM13" s="144"/>
      <c r="EDN13" s="144"/>
      <c r="EDO13" s="144"/>
      <c r="EDP13" s="144"/>
      <c r="EDQ13" s="144"/>
      <c r="EDR13" s="144"/>
      <c r="EDS13" s="144"/>
      <c r="EDT13" s="144"/>
      <c r="EDU13" s="144"/>
      <c r="EDV13" s="144"/>
      <c r="EDW13" s="144"/>
      <c r="EDX13" s="144"/>
      <c r="EDY13" s="144"/>
      <c r="EDZ13" s="144"/>
      <c r="EEA13" s="144"/>
      <c r="EEB13" s="144"/>
      <c r="EEC13" s="144"/>
      <c r="EED13" s="144"/>
      <c r="EEE13" s="144"/>
      <c r="EEF13" s="144"/>
      <c r="EEG13" s="144"/>
      <c r="EEH13" s="144"/>
      <c r="EEI13" s="144"/>
      <c r="EEJ13" s="144"/>
      <c r="EEK13" s="144"/>
      <c r="EEL13" s="144"/>
      <c r="EEM13" s="144"/>
      <c r="EEN13" s="144"/>
      <c r="EEO13" s="144"/>
      <c r="EEP13" s="144"/>
      <c r="EEQ13" s="144"/>
      <c r="EER13" s="144"/>
      <c r="EES13" s="144"/>
      <c r="EET13" s="144"/>
      <c r="EEU13" s="144"/>
      <c r="EEV13" s="144"/>
      <c r="EEW13" s="144"/>
      <c r="EEX13" s="144"/>
      <c r="EEY13" s="144"/>
      <c r="EEZ13" s="144"/>
      <c r="EFA13" s="144"/>
      <c r="EFB13" s="144"/>
      <c r="EFC13" s="144"/>
      <c r="EFD13" s="144"/>
      <c r="EFE13" s="144"/>
      <c r="EFF13" s="144"/>
      <c r="EFG13" s="144"/>
      <c r="EFH13" s="144"/>
      <c r="EFI13" s="144"/>
      <c r="EFJ13" s="144"/>
      <c r="EFK13" s="144"/>
      <c r="EFL13" s="144"/>
      <c r="EFM13" s="144"/>
      <c r="EFN13" s="144"/>
      <c r="EFO13" s="144"/>
      <c r="EFP13" s="144"/>
      <c r="EFQ13" s="144"/>
      <c r="EFR13" s="144"/>
      <c r="EFS13" s="144"/>
      <c r="EFT13" s="144"/>
      <c r="EFU13" s="144"/>
      <c r="EFV13" s="144"/>
      <c r="EFW13" s="144"/>
      <c r="EFX13" s="144"/>
      <c r="EFY13" s="144"/>
      <c r="EFZ13" s="144"/>
      <c r="EGA13" s="144"/>
      <c r="EGB13" s="144"/>
      <c r="EGC13" s="144"/>
      <c r="EGD13" s="144"/>
      <c r="EGE13" s="144"/>
      <c r="EGF13" s="144"/>
      <c r="EGG13" s="144"/>
      <c r="EGH13" s="144"/>
      <c r="EGI13" s="144"/>
      <c r="EGJ13" s="144"/>
      <c r="EGK13" s="144"/>
      <c r="EGL13" s="144"/>
      <c r="EGM13" s="144"/>
      <c r="EGN13" s="144"/>
      <c r="EGO13" s="144"/>
      <c r="EGP13" s="144"/>
      <c r="EGQ13" s="144"/>
      <c r="EGR13" s="144"/>
      <c r="EGS13" s="144"/>
      <c r="EGT13" s="144"/>
      <c r="EGU13" s="144"/>
      <c r="EGV13" s="144"/>
      <c r="EGW13" s="144"/>
      <c r="EGX13" s="144"/>
      <c r="EGY13" s="144"/>
      <c r="EGZ13" s="144"/>
      <c r="EHA13" s="144"/>
      <c r="EHB13" s="144"/>
      <c r="EHC13" s="144"/>
      <c r="EHD13" s="144"/>
      <c r="EHE13" s="144"/>
      <c r="EHF13" s="144"/>
      <c r="EHG13" s="144"/>
      <c r="EHH13" s="144"/>
      <c r="EHI13" s="144"/>
      <c r="EHJ13" s="144"/>
      <c r="EHK13" s="144"/>
      <c r="EHL13" s="144"/>
      <c r="EHM13" s="144"/>
      <c r="EHN13" s="144"/>
      <c r="EHO13" s="144"/>
      <c r="EHP13" s="144"/>
      <c r="EHQ13" s="144"/>
      <c r="EHR13" s="144"/>
      <c r="EHS13" s="144"/>
      <c r="EHT13" s="144"/>
      <c r="EHU13" s="144"/>
      <c r="EHV13" s="144"/>
      <c r="EHW13" s="144"/>
      <c r="EHX13" s="144"/>
      <c r="EHY13" s="144"/>
      <c r="EHZ13" s="144"/>
      <c r="EIA13" s="144"/>
      <c r="EIB13" s="144"/>
      <c r="EIC13" s="144"/>
      <c r="EID13" s="144"/>
      <c r="EIE13" s="144"/>
      <c r="EIF13" s="144"/>
      <c r="EIG13" s="144"/>
      <c r="EIH13" s="144"/>
      <c r="EII13" s="144"/>
      <c r="EIJ13" s="144"/>
      <c r="EIK13" s="144"/>
      <c r="EIL13" s="144"/>
      <c r="EIM13" s="144"/>
      <c r="EIN13" s="144"/>
      <c r="EIO13" s="144"/>
      <c r="EIP13" s="144"/>
      <c r="EIQ13" s="144"/>
      <c r="EIR13" s="144"/>
      <c r="EIS13" s="144"/>
      <c r="EIT13" s="144"/>
      <c r="EIU13" s="144"/>
      <c r="EIV13" s="144"/>
      <c r="EIW13" s="144"/>
      <c r="EIX13" s="144"/>
      <c r="EIY13" s="144"/>
      <c r="EIZ13" s="144"/>
      <c r="EJA13" s="144"/>
      <c r="EJB13" s="144"/>
      <c r="EJC13" s="144"/>
      <c r="EJD13" s="144"/>
      <c r="EJE13" s="144"/>
      <c r="EJF13" s="144"/>
      <c r="EJG13" s="144"/>
      <c r="EJH13" s="144"/>
      <c r="EJI13" s="144"/>
      <c r="EJJ13" s="144"/>
      <c r="EJK13" s="144"/>
      <c r="EJL13" s="144"/>
      <c r="EJM13" s="144"/>
      <c r="EJN13" s="144"/>
      <c r="EJO13" s="144"/>
      <c r="EJP13" s="144"/>
      <c r="EJQ13" s="144"/>
      <c r="EJR13" s="144"/>
      <c r="EJS13" s="144"/>
      <c r="EJT13" s="144"/>
      <c r="EJU13" s="144"/>
      <c r="EJV13" s="144"/>
      <c r="EJW13" s="144"/>
      <c r="EJX13" s="144"/>
      <c r="EJY13" s="144"/>
      <c r="EJZ13" s="144"/>
      <c r="EKA13" s="144"/>
      <c r="EKB13" s="144"/>
      <c r="EKC13" s="144"/>
      <c r="EKD13" s="144"/>
      <c r="EKE13" s="144"/>
      <c r="EKF13" s="144"/>
      <c r="EKG13" s="144"/>
      <c r="EKH13" s="144"/>
      <c r="EKI13" s="144"/>
      <c r="EKJ13" s="144"/>
      <c r="EKK13" s="144"/>
      <c r="EKL13" s="144"/>
      <c r="EKM13" s="144"/>
      <c r="EKN13" s="144"/>
      <c r="EKO13" s="144"/>
      <c r="EKP13" s="144"/>
      <c r="EKQ13" s="144"/>
      <c r="EKR13" s="144"/>
      <c r="EKS13" s="144"/>
      <c r="EKT13" s="144"/>
      <c r="EKU13" s="144"/>
      <c r="EKV13" s="144"/>
      <c r="EKW13" s="144"/>
      <c r="EKX13" s="144"/>
      <c r="EKY13" s="144"/>
      <c r="EKZ13" s="144"/>
      <c r="ELA13" s="144"/>
      <c r="ELB13" s="144"/>
      <c r="ELC13" s="144"/>
      <c r="ELD13" s="144"/>
      <c r="ELE13" s="144"/>
      <c r="ELF13" s="144"/>
      <c r="ELG13" s="144"/>
      <c r="ELH13" s="144"/>
      <c r="ELI13" s="144"/>
      <c r="ELJ13" s="144"/>
      <c r="ELK13" s="144"/>
      <c r="ELL13" s="144"/>
      <c r="ELM13" s="144"/>
      <c r="ELN13" s="144"/>
      <c r="ELO13" s="144"/>
      <c r="ELP13" s="144"/>
      <c r="ELQ13" s="144"/>
      <c r="ELR13" s="144"/>
      <c r="ELS13" s="144"/>
      <c r="ELT13" s="144"/>
      <c r="ELU13" s="144"/>
      <c r="ELV13" s="144"/>
      <c r="ELW13" s="144"/>
      <c r="ELX13" s="144"/>
      <c r="ELY13" s="144"/>
      <c r="ELZ13" s="144"/>
      <c r="EMA13" s="144"/>
      <c r="EMB13" s="144"/>
      <c r="EMC13" s="144"/>
      <c r="EMD13" s="144"/>
      <c r="EME13" s="144"/>
      <c r="EMF13" s="144"/>
      <c r="EMG13" s="144"/>
      <c r="EMH13" s="144"/>
      <c r="EMI13" s="144"/>
      <c r="EMJ13" s="144"/>
      <c r="EMK13" s="144"/>
      <c r="EML13" s="144"/>
      <c r="EMM13" s="144"/>
      <c r="EMN13" s="144"/>
      <c r="EMO13" s="144"/>
      <c r="EMP13" s="144"/>
      <c r="EMQ13" s="144"/>
      <c r="EMR13" s="144"/>
      <c r="EMS13" s="144"/>
      <c r="EMT13" s="144"/>
      <c r="EMU13" s="144"/>
      <c r="EMV13" s="144"/>
      <c r="EMW13" s="144"/>
      <c r="EMX13" s="144"/>
      <c r="EMY13" s="144"/>
      <c r="EMZ13" s="144"/>
      <c r="ENA13" s="144"/>
      <c r="ENB13" s="144"/>
      <c r="ENC13" s="144"/>
      <c r="END13" s="144"/>
      <c r="ENE13" s="144"/>
      <c r="ENF13" s="144"/>
      <c r="ENG13" s="144"/>
      <c r="ENH13" s="144"/>
      <c r="ENI13" s="144"/>
      <c r="ENJ13" s="144"/>
      <c r="ENK13" s="144"/>
      <c r="ENL13" s="144"/>
      <c r="ENM13" s="144"/>
      <c r="ENN13" s="144"/>
      <c r="ENO13" s="144"/>
      <c r="ENP13" s="144"/>
      <c r="ENQ13" s="144"/>
      <c r="ENR13" s="144"/>
      <c r="ENS13" s="144"/>
      <c r="ENT13" s="144"/>
      <c r="ENU13" s="144"/>
      <c r="ENV13" s="144"/>
      <c r="ENW13" s="144"/>
      <c r="ENX13" s="144"/>
      <c r="ENY13" s="144"/>
      <c r="ENZ13" s="144"/>
      <c r="EOA13" s="144"/>
      <c r="EOB13" s="144"/>
      <c r="EOC13" s="144"/>
      <c r="EOD13" s="144"/>
      <c r="EOE13" s="144"/>
      <c r="EOF13" s="144"/>
      <c r="EOG13" s="144"/>
      <c r="EOH13" s="144"/>
      <c r="EOI13" s="144"/>
      <c r="EOJ13" s="144"/>
      <c r="EOK13" s="144"/>
      <c r="EOL13" s="144"/>
      <c r="EOM13" s="144"/>
      <c r="EON13" s="144"/>
      <c r="EOO13" s="144"/>
      <c r="EOP13" s="144"/>
      <c r="EOQ13" s="144"/>
      <c r="EOR13" s="144"/>
      <c r="EOS13" s="144"/>
      <c r="EOT13" s="144"/>
      <c r="EOU13" s="144"/>
      <c r="EOV13" s="144"/>
      <c r="EOW13" s="144"/>
      <c r="EOX13" s="144"/>
      <c r="EOY13" s="144"/>
      <c r="EOZ13" s="144"/>
      <c r="EPA13" s="144"/>
      <c r="EPB13" s="144"/>
      <c r="EPC13" s="144"/>
      <c r="EPD13" s="144"/>
      <c r="EPE13" s="144"/>
      <c r="EPF13" s="144"/>
      <c r="EPG13" s="144"/>
      <c r="EPH13" s="144"/>
      <c r="EPI13" s="144"/>
      <c r="EPJ13" s="144"/>
      <c r="EPK13" s="144"/>
      <c r="EPL13" s="144"/>
      <c r="EPM13" s="144"/>
      <c r="EPN13" s="144"/>
      <c r="EPO13" s="144"/>
      <c r="EPP13" s="144"/>
      <c r="EPQ13" s="144"/>
      <c r="EPR13" s="144"/>
      <c r="EPS13" s="144"/>
      <c r="EPT13" s="144"/>
      <c r="EPU13" s="144"/>
      <c r="EPV13" s="144"/>
      <c r="EPW13" s="144"/>
      <c r="EPX13" s="144"/>
      <c r="EPY13" s="144"/>
      <c r="EPZ13" s="144"/>
      <c r="EQA13" s="144"/>
      <c r="EQB13" s="144"/>
      <c r="EQC13" s="144"/>
      <c r="EQD13" s="144"/>
      <c r="EQE13" s="144"/>
      <c r="EQF13" s="144"/>
      <c r="EQG13" s="144"/>
      <c r="EQH13" s="144"/>
      <c r="EQI13" s="144"/>
      <c r="EQJ13" s="144"/>
      <c r="EQK13" s="144"/>
      <c r="EQL13" s="144"/>
      <c r="EQM13" s="144"/>
      <c r="EQN13" s="144"/>
      <c r="EQO13" s="144"/>
      <c r="EQP13" s="144"/>
      <c r="EQQ13" s="144"/>
      <c r="EQR13" s="144"/>
      <c r="EQS13" s="144"/>
      <c r="EQT13" s="144"/>
      <c r="EQU13" s="144"/>
      <c r="EQV13" s="144"/>
      <c r="EQW13" s="144"/>
      <c r="EQX13" s="144"/>
      <c r="EQY13" s="144"/>
      <c r="EQZ13" s="144"/>
      <c r="ERA13" s="144"/>
      <c r="ERB13" s="144"/>
      <c r="ERC13" s="144"/>
      <c r="ERD13" s="144"/>
      <c r="ERE13" s="144"/>
      <c r="ERF13" s="144"/>
      <c r="ERG13" s="144"/>
      <c r="ERH13" s="144"/>
      <c r="ERI13" s="144"/>
      <c r="ERJ13" s="144"/>
      <c r="ERK13" s="144"/>
      <c r="ERL13" s="144"/>
      <c r="ERM13" s="144"/>
      <c r="ERN13" s="144"/>
      <c r="ERO13" s="144"/>
      <c r="ERP13" s="144"/>
      <c r="ERQ13" s="144"/>
      <c r="ERR13" s="144"/>
      <c r="ERS13" s="144"/>
      <c r="ERT13" s="144"/>
      <c r="ERU13" s="144"/>
      <c r="ERV13" s="144"/>
      <c r="ERW13" s="144"/>
      <c r="ERX13" s="144"/>
      <c r="ERY13" s="144"/>
      <c r="ERZ13" s="144"/>
      <c r="ESA13" s="144"/>
      <c r="ESB13" s="144"/>
      <c r="ESC13" s="144"/>
      <c r="ESD13" s="144"/>
      <c r="ESE13" s="144"/>
      <c r="ESF13" s="144"/>
      <c r="ESG13" s="144"/>
      <c r="ESH13" s="144"/>
      <c r="ESI13" s="144"/>
      <c r="ESJ13" s="144"/>
      <c r="ESK13" s="144"/>
      <c r="ESL13" s="144"/>
      <c r="ESM13" s="144"/>
      <c r="ESN13" s="144"/>
      <c r="ESO13" s="144"/>
      <c r="ESP13" s="144"/>
      <c r="ESQ13" s="144"/>
      <c r="ESR13" s="144"/>
      <c r="ESS13" s="144"/>
      <c r="EST13" s="144"/>
      <c r="ESU13" s="144"/>
      <c r="ESV13" s="144"/>
      <c r="ESW13" s="144"/>
      <c r="ESX13" s="144"/>
      <c r="ESY13" s="144"/>
      <c r="ESZ13" s="144"/>
      <c r="ETA13" s="144"/>
      <c r="ETB13" s="144"/>
      <c r="ETC13" s="144"/>
      <c r="ETD13" s="144"/>
      <c r="ETE13" s="144"/>
      <c r="ETF13" s="144"/>
      <c r="ETG13" s="144"/>
      <c r="ETH13" s="144"/>
      <c r="ETI13" s="144"/>
      <c r="ETJ13" s="144"/>
      <c r="ETK13" s="144"/>
      <c r="ETL13" s="144"/>
      <c r="ETM13" s="144"/>
      <c r="ETN13" s="144"/>
      <c r="ETO13" s="144"/>
      <c r="ETP13" s="144"/>
      <c r="ETQ13" s="144"/>
      <c r="ETR13" s="144"/>
      <c r="ETS13" s="144"/>
      <c r="ETT13" s="144"/>
      <c r="ETU13" s="144"/>
      <c r="ETV13" s="144"/>
      <c r="ETW13" s="144"/>
      <c r="ETX13" s="144"/>
      <c r="ETY13" s="144"/>
      <c r="ETZ13" s="144"/>
      <c r="EUA13" s="144"/>
      <c r="EUB13" s="144"/>
      <c r="EUC13" s="144"/>
      <c r="EUD13" s="144"/>
      <c r="EUE13" s="144"/>
      <c r="EUF13" s="144"/>
      <c r="EUG13" s="144"/>
      <c r="EUH13" s="144"/>
      <c r="EUI13" s="144"/>
      <c r="EUJ13" s="144"/>
      <c r="EUK13" s="144"/>
      <c r="EUL13" s="144"/>
      <c r="EUM13" s="144"/>
      <c r="EUN13" s="144"/>
      <c r="EUO13" s="144"/>
      <c r="EUP13" s="144"/>
      <c r="EUQ13" s="144"/>
      <c r="EUR13" s="144"/>
      <c r="EUS13" s="144"/>
      <c r="EUT13" s="144"/>
      <c r="EUU13" s="144"/>
      <c r="EUV13" s="144"/>
      <c r="EUW13" s="144"/>
      <c r="EUX13" s="144"/>
      <c r="EUY13" s="144"/>
      <c r="EUZ13" s="144"/>
      <c r="EVA13" s="144"/>
      <c r="EVB13" s="144"/>
      <c r="EVC13" s="144"/>
      <c r="EVD13" s="144"/>
      <c r="EVE13" s="144"/>
      <c r="EVF13" s="144"/>
      <c r="EVG13" s="144"/>
      <c r="EVH13" s="144"/>
      <c r="EVI13" s="144"/>
      <c r="EVJ13" s="144"/>
      <c r="EVK13" s="144"/>
      <c r="EVL13" s="144"/>
      <c r="EVM13" s="144"/>
      <c r="EVN13" s="144"/>
      <c r="EVO13" s="144"/>
      <c r="EVP13" s="144"/>
      <c r="EVQ13" s="144"/>
      <c r="EVR13" s="144"/>
      <c r="EVS13" s="144"/>
      <c r="EVT13" s="144"/>
      <c r="EVU13" s="144"/>
      <c r="EVV13" s="144"/>
      <c r="EVW13" s="144"/>
      <c r="EVX13" s="144"/>
      <c r="EVY13" s="144"/>
      <c r="EVZ13" s="144"/>
      <c r="EWA13" s="144"/>
      <c r="EWB13" s="144"/>
      <c r="EWC13" s="144"/>
      <c r="EWD13" s="144"/>
      <c r="EWE13" s="144"/>
      <c r="EWF13" s="144"/>
      <c r="EWG13" s="144"/>
      <c r="EWH13" s="144"/>
      <c r="EWI13" s="144"/>
      <c r="EWJ13" s="144"/>
      <c r="EWK13" s="144"/>
      <c r="EWL13" s="144"/>
      <c r="EWM13" s="144"/>
      <c r="EWN13" s="144"/>
      <c r="EWO13" s="144"/>
      <c r="EWP13" s="144"/>
      <c r="EWQ13" s="144"/>
      <c r="EWR13" s="144"/>
      <c r="EWS13" s="144"/>
      <c r="EWT13" s="144"/>
      <c r="EWU13" s="144"/>
      <c r="EWV13" s="144"/>
      <c r="EWW13" s="144"/>
      <c r="EWX13" s="144"/>
      <c r="EWY13" s="144"/>
      <c r="EWZ13" s="144"/>
      <c r="EXA13" s="144"/>
      <c r="EXB13" s="144"/>
      <c r="EXC13" s="144"/>
      <c r="EXD13" s="144"/>
      <c r="EXE13" s="144"/>
      <c r="EXF13" s="144"/>
      <c r="EXG13" s="144"/>
      <c r="EXH13" s="144"/>
      <c r="EXI13" s="144"/>
      <c r="EXJ13" s="144"/>
      <c r="EXK13" s="144"/>
      <c r="EXL13" s="144"/>
      <c r="EXM13" s="144"/>
      <c r="EXN13" s="144"/>
      <c r="EXO13" s="144"/>
      <c r="EXP13" s="144"/>
      <c r="EXQ13" s="144"/>
      <c r="EXR13" s="144"/>
      <c r="EXS13" s="144"/>
      <c r="EXT13" s="144"/>
      <c r="EXU13" s="144"/>
      <c r="EXV13" s="144"/>
      <c r="EXW13" s="144"/>
      <c r="EXX13" s="144"/>
      <c r="EXY13" s="144"/>
      <c r="EXZ13" s="144"/>
      <c r="EYA13" s="144"/>
      <c r="EYB13" s="144"/>
      <c r="EYC13" s="144"/>
      <c r="EYD13" s="144"/>
      <c r="EYE13" s="144"/>
      <c r="EYF13" s="144"/>
      <c r="EYG13" s="144"/>
      <c r="EYH13" s="144"/>
      <c r="EYI13" s="144"/>
      <c r="EYJ13" s="144"/>
      <c r="EYK13" s="144"/>
      <c r="EYL13" s="144"/>
      <c r="EYM13" s="144"/>
      <c r="EYN13" s="144"/>
      <c r="EYO13" s="144"/>
      <c r="EYP13" s="144"/>
      <c r="EYQ13" s="144"/>
      <c r="EYR13" s="144"/>
      <c r="EYS13" s="144"/>
      <c r="EYT13" s="144"/>
      <c r="EYU13" s="144"/>
      <c r="EYV13" s="144"/>
      <c r="EYW13" s="144"/>
      <c r="EYX13" s="144"/>
      <c r="EYY13" s="144"/>
      <c r="EYZ13" s="144"/>
      <c r="EZA13" s="144"/>
      <c r="EZB13" s="144"/>
      <c r="EZC13" s="144"/>
      <c r="EZD13" s="144"/>
      <c r="EZE13" s="144"/>
      <c r="EZF13" s="144"/>
      <c r="EZG13" s="144"/>
      <c r="EZH13" s="144"/>
      <c r="EZI13" s="144"/>
      <c r="EZJ13" s="144"/>
      <c r="EZK13" s="144"/>
      <c r="EZL13" s="144"/>
      <c r="EZM13" s="144"/>
      <c r="EZN13" s="144"/>
      <c r="EZO13" s="144"/>
      <c r="EZP13" s="144"/>
      <c r="EZQ13" s="144"/>
      <c r="EZR13" s="144"/>
      <c r="EZS13" s="144"/>
      <c r="EZT13" s="144"/>
      <c r="EZU13" s="144"/>
      <c r="EZV13" s="144"/>
      <c r="EZW13" s="144"/>
      <c r="EZX13" s="144"/>
      <c r="EZY13" s="144"/>
      <c r="EZZ13" s="144"/>
      <c r="FAA13" s="144"/>
      <c r="FAB13" s="144"/>
      <c r="FAC13" s="144"/>
      <c r="FAD13" s="144"/>
      <c r="FAE13" s="144"/>
      <c r="FAF13" s="144"/>
      <c r="FAG13" s="144"/>
      <c r="FAH13" s="144"/>
      <c r="FAI13" s="144"/>
      <c r="FAJ13" s="144"/>
      <c r="FAK13" s="144"/>
      <c r="FAL13" s="144"/>
      <c r="FAM13" s="144"/>
      <c r="FAN13" s="144"/>
      <c r="FAO13" s="144"/>
      <c r="FAP13" s="144"/>
      <c r="FAQ13" s="144"/>
      <c r="FAR13" s="144"/>
      <c r="FAS13" s="144"/>
      <c r="FAT13" s="144"/>
      <c r="FAU13" s="144"/>
      <c r="FAV13" s="144"/>
      <c r="FAW13" s="144"/>
      <c r="FAX13" s="144"/>
      <c r="FAY13" s="144"/>
      <c r="FAZ13" s="144"/>
      <c r="FBA13" s="144"/>
      <c r="FBB13" s="144"/>
      <c r="FBC13" s="144"/>
      <c r="FBD13" s="144"/>
      <c r="FBE13" s="144"/>
      <c r="FBF13" s="144"/>
      <c r="FBG13" s="144"/>
      <c r="FBH13" s="144"/>
      <c r="FBI13" s="144"/>
      <c r="FBJ13" s="144"/>
      <c r="FBK13" s="144"/>
      <c r="FBL13" s="144"/>
      <c r="FBM13" s="144"/>
      <c r="FBN13" s="144"/>
      <c r="FBO13" s="144"/>
      <c r="FBP13" s="144"/>
      <c r="FBQ13" s="144"/>
      <c r="FBR13" s="144"/>
      <c r="FBS13" s="144"/>
      <c r="FBT13" s="144"/>
      <c r="FBU13" s="144"/>
      <c r="FBV13" s="144"/>
      <c r="FBW13" s="144"/>
      <c r="FBX13" s="144"/>
      <c r="FBY13" s="144"/>
      <c r="FBZ13" s="144"/>
      <c r="FCA13" s="144"/>
      <c r="FCB13" s="144"/>
      <c r="FCC13" s="144"/>
      <c r="FCD13" s="144"/>
      <c r="FCE13" s="144"/>
      <c r="FCF13" s="144"/>
      <c r="FCG13" s="144"/>
      <c r="FCH13" s="144"/>
      <c r="FCI13" s="144"/>
      <c r="FCJ13" s="144"/>
      <c r="FCK13" s="144"/>
      <c r="FCL13" s="144"/>
      <c r="FCM13" s="144"/>
      <c r="FCN13" s="144"/>
      <c r="FCO13" s="144"/>
      <c r="FCP13" s="144"/>
      <c r="FCQ13" s="144"/>
      <c r="FCR13" s="144"/>
      <c r="FCS13" s="144"/>
      <c r="FCT13" s="144"/>
      <c r="FCU13" s="144"/>
      <c r="FCV13" s="144"/>
      <c r="FCW13" s="144"/>
      <c r="FCX13" s="144"/>
      <c r="FCY13" s="144"/>
      <c r="FCZ13" s="144"/>
      <c r="FDA13" s="144"/>
      <c r="FDB13" s="144"/>
      <c r="FDC13" s="144"/>
      <c r="FDD13" s="144"/>
      <c r="FDE13" s="144"/>
      <c r="FDF13" s="144"/>
      <c r="FDG13" s="144"/>
      <c r="FDH13" s="144"/>
      <c r="FDI13" s="144"/>
      <c r="FDJ13" s="144"/>
      <c r="FDK13" s="144"/>
      <c r="FDL13" s="144"/>
      <c r="FDM13" s="144"/>
      <c r="FDN13" s="144"/>
      <c r="FDO13" s="144"/>
      <c r="FDP13" s="144"/>
      <c r="FDQ13" s="144"/>
      <c r="FDR13" s="144"/>
      <c r="FDS13" s="144"/>
      <c r="FDT13" s="144"/>
      <c r="FDU13" s="144"/>
      <c r="FDV13" s="144"/>
      <c r="FDW13" s="144"/>
      <c r="FDX13" s="144"/>
      <c r="FDY13" s="144"/>
      <c r="FDZ13" s="144"/>
      <c r="FEA13" s="144"/>
      <c r="FEB13" s="144"/>
      <c r="FEC13" s="144"/>
      <c r="FED13" s="144"/>
      <c r="FEE13" s="144"/>
      <c r="FEF13" s="144"/>
      <c r="FEG13" s="144"/>
      <c r="FEH13" s="144"/>
      <c r="FEI13" s="144"/>
      <c r="FEJ13" s="144"/>
      <c r="FEK13" s="144"/>
      <c r="FEL13" s="144"/>
      <c r="FEM13" s="144"/>
      <c r="FEN13" s="144"/>
      <c r="FEO13" s="144"/>
      <c r="FEP13" s="144"/>
      <c r="FEQ13" s="144"/>
      <c r="FER13" s="144"/>
      <c r="FES13" s="144"/>
      <c r="FET13" s="144"/>
      <c r="FEU13" s="144"/>
      <c r="FEV13" s="144"/>
      <c r="FEW13" s="144"/>
      <c r="FEX13" s="144"/>
      <c r="FEY13" s="144"/>
      <c r="FEZ13" s="144"/>
      <c r="FFA13" s="144"/>
      <c r="FFB13" s="144"/>
      <c r="FFC13" s="144"/>
      <c r="FFD13" s="144"/>
      <c r="FFE13" s="144"/>
      <c r="FFF13" s="144"/>
      <c r="FFG13" s="144"/>
      <c r="FFH13" s="144"/>
      <c r="FFI13" s="144"/>
      <c r="FFJ13" s="144"/>
      <c r="FFK13" s="144"/>
      <c r="FFL13" s="144"/>
      <c r="FFM13" s="144"/>
      <c r="FFN13" s="144"/>
      <c r="FFO13" s="144"/>
      <c r="FFP13" s="144"/>
      <c r="FFQ13" s="144"/>
      <c r="FFR13" s="144"/>
      <c r="FFS13" s="144"/>
      <c r="FFT13" s="144"/>
      <c r="FFU13" s="144"/>
      <c r="FFV13" s="144"/>
      <c r="FFW13" s="144"/>
      <c r="FFX13" s="144"/>
      <c r="FFY13" s="144"/>
      <c r="FFZ13" s="144"/>
      <c r="FGA13" s="144"/>
      <c r="FGB13" s="144"/>
      <c r="FGC13" s="144"/>
      <c r="FGD13" s="144"/>
      <c r="FGE13" s="144"/>
      <c r="FGF13" s="144"/>
      <c r="FGG13" s="144"/>
      <c r="FGH13" s="144"/>
      <c r="FGI13" s="144"/>
      <c r="FGJ13" s="144"/>
      <c r="FGK13" s="144"/>
      <c r="FGL13" s="144"/>
      <c r="FGM13" s="144"/>
      <c r="FGN13" s="144"/>
      <c r="FGO13" s="144"/>
      <c r="FGP13" s="144"/>
      <c r="FGQ13" s="144"/>
      <c r="FGR13" s="144"/>
      <c r="FGS13" s="144"/>
      <c r="FGT13" s="144"/>
      <c r="FGU13" s="144"/>
      <c r="FGV13" s="144"/>
      <c r="FGW13" s="144"/>
      <c r="FGX13" s="144"/>
      <c r="FGY13" s="144"/>
      <c r="FGZ13" s="144"/>
      <c r="FHA13" s="144"/>
      <c r="FHB13" s="144"/>
      <c r="FHC13" s="144"/>
      <c r="FHD13" s="144"/>
      <c r="FHE13" s="144"/>
      <c r="FHF13" s="144"/>
      <c r="FHG13" s="144"/>
      <c r="FHH13" s="144"/>
      <c r="FHI13" s="144"/>
      <c r="FHJ13" s="144"/>
      <c r="FHK13" s="144"/>
      <c r="FHL13" s="144"/>
      <c r="FHM13" s="144"/>
      <c r="FHN13" s="144"/>
      <c r="FHO13" s="144"/>
      <c r="FHP13" s="144"/>
      <c r="FHQ13" s="144"/>
      <c r="FHR13" s="144"/>
      <c r="FHS13" s="144"/>
      <c r="FHT13" s="144"/>
      <c r="FHU13" s="144"/>
      <c r="FHV13" s="144"/>
      <c r="FHW13" s="144"/>
      <c r="FHX13" s="144"/>
      <c r="FHY13" s="144"/>
      <c r="FHZ13" s="144"/>
      <c r="FIA13" s="144"/>
      <c r="FIB13" s="144"/>
      <c r="FIC13" s="144"/>
      <c r="FID13" s="144"/>
      <c r="FIE13" s="144"/>
      <c r="FIF13" s="144"/>
      <c r="FIG13" s="144"/>
      <c r="FIH13" s="144"/>
      <c r="FII13" s="144"/>
      <c r="FIJ13" s="144"/>
      <c r="FIK13" s="144"/>
      <c r="FIL13" s="144"/>
      <c r="FIM13" s="144"/>
      <c r="FIN13" s="144"/>
      <c r="FIO13" s="144"/>
      <c r="FIP13" s="144"/>
      <c r="FIQ13" s="144"/>
      <c r="FIR13" s="144"/>
      <c r="FIS13" s="144"/>
      <c r="FIT13" s="144"/>
      <c r="FIU13" s="144"/>
      <c r="FIV13" s="144"/>
      <c r="FIW13" s="144"/>
      <c r="FIX13" s="144"/>
      <c r="FIY13" s="144"/>
      <c r="FIZ13" s="144"/>
      <c r="FJA13" s="144"/>
      <c r="FJB13" s="144"/>
      <c r="FJC13" s="144"/>
      <c r="FJD13" s="144"/>
      <c r="FJE13" s="144"/>
      <c r="FJF13" s="144"/>
      <c r="FJG13" s="144"/>
      <c r="FJH13" s="144"/>
      <c r="FJI13" s="144"/>
      <c r="FJJ13" s="144"/>
      <c r="FJK13" s="144"/>
      <c r="FJL13" s="144"/>
      <c r="FJM13" s="144"/>
      <c r="FJN13" s="144"/>
      <c r="FJO13" s="144"/>
      <c r="FJP13" s="144"/>
      <c r="FJQ13" s="144"/>
      <c r="FJR13" s="144"/>
      <c r="FJS13" s="144"/>
      <c r="FJT13" s="144"/>
      <c r="FJU13" s="144"/>
      <c r="FJV13" s="144"/>
      <c r="FJW13" s="144"/>
      <c r="FJX13" s="144"/>
      <c r="FJY13" s="144"/>
      <c r="FJZ13" s="144"/>
      <c r="FKA13" s="144"/>
      <c r="FKB13" s="144"/>
      <c r="FKC13" s="144"/>
      <c r="FKD13" s="144"/>
      <c r="FKE13" s="144"/>
      <c r="FKF13" s="144"/>
      <c r="FKG13" s="144"/>
      <c r="FKH13" s="144"/>
      <c r="FKI13" s="144"/>
      <c r="FKJ13" s="144"/>
      <c r="FKK13" s="144"/>
      <c r="FKL13" s="144"/>
      <c r="FKM13" s="144"/>
      <c r="FKN13" s="144"/>
      <c r="FKO13" s="144"/>
      <c r="FKP13" s="144"/>
      <c r="FKQ13" s="144"/>
      <c r="FKR13" s="144"/>
      <c r="FKS13" s="144"/>
      <c r="FKT13" s="144"/>
      <c r="FKU13" s="144"/>
      <c r="FKV13" s="144"/>
      <c r="FKW13" s="144"/>
      <c r="FKX13" s="144"/>
      <c r="FKY13" s="144"/>
      <c r="FKZ13" s="144"/>
      <c r="FLA13" s="144"/>
      <c r="FLB13" s="144"/>
      <c r="FLC13" s="144"/>
      <c r="FLD13" s="144"/>
      <c r="FLE13" s="144"/>
      <c r="FLF13" s="144"/>
      <c r="FLG13" s="144"/>
      <c r="FLH13" s="144"/>
      <c r="FLI13" s="144"/>
      <c r="FLJ13" s="144"/>
      <c r="FLK13" s="144"/>
      <c r="FLL13" s="144"/>
      <c r="FLM13" s="144"/>
      <c r="FLN13" s="144"/>
      <c r="FLO13" s="144"/>
      <c r="FLP13" s="144"/>
      <c r="FLQ13" s="144"/>
      <c r="FLR13" s="144"/>
      <c r="FLS13" s="144"/>
      <c r="FLT13" s="144"/>
      <c r="FLU13" s="144"/>
      <c r="FLV13" s="144"/>
      <c r="FLW13" s="144"/>
      <c r="FLX13" s="144"/>
      <c r="FLY13" s="144"/>
      <c r="FLZ13" s="144"/>
      <c r="FMA13" s="144"/>
      <c r="FMB13" s="144"/>
      <c r="FMC13" s="144"/>
      <c r="FMD13" s="144"/>
      <c r="FME13" s="144"/>
      <c r="FMF13" s="144"/>
      <c r="FMG13" s="144"/>
      <c r="FMH13" s="144"/>
      <c r="FMI13" s="144"/>
      <c r="FMJ13" s="144"/>
      <c r="FMK13" s="144"/>
      <c r="FML13" s="144"/>
      <c r="FMM13" s="144"/>
      <c r="FMN13" s="144"/>
      <c r="FMO13" s="144"/>
      <c r="FMP13" s="144"/>
      <c r="FMQ13" s="144"/>
      <c r="FMR13" s="144"/>
      <c r="FMS13" s="144"/>
      <c r="FMT13" s="144"/>
      <c r="FMU13" s="144"/>
      <c r="FMV13" s="144"/>
      <c r="FMW13" s="144"/>
      <c r="FMX13" s="144"/>
      <c r="FMY13" s="144"/>
      <c r="FMZ13" s="144"/>
      <c r="FNA13" s="144"/>
      <c r="FNB13" s="144"/>
      <c r="FNC13" s="144"/>
      <c r="FND13" s="144"/>
      <c r="FNE13" s="144"/>
      <c r="FNF13" s="144"/>
      <c r="FNG13" s="144"/>
      <c r="FNH13" s="144"/>
      <c r="FNI13" s="144"/>
      <c r="FNJ13" s="144"/>
      <c r="FNK13" s="144"/>
      <c r="FNL13" s="144"/>
      <c r="FNM13" s="144"/>
      <c r="FNN13" s="144"/>
      <c r="FNO13" s="144"/>
      <c r="FNP13" s="144"/>
      <c r="FNQ13" s="144"/>
      <c r="FNR13" s="144"/>
      <c r="FNS13" s="144"/>
      <c r="FNT13" s="144"/>
      <c r="FNU13" s="144"/>
      <c r="FNV13" s="144"/>
      <c r="FNW13" s="144"/>
      <c r="FNX13" s="144"/>
      <c r="FNY13" s="144"/>
      <c r="FNZ13" s="144"/>
      <c r="FOA13" s="144"/>
      <c r="FOB13" s="144"/>
      <c r="FOC13" s="144"/>
      <c r="FOD13" s="144"/>
      <c r="FOE13" s="144"/>
      <c r="FOF13" s="144"/>
      <c r="FOG13" s="144"/>
      <c r="FOH13" s="144"/>
      <c r="FOI13" s="144"/>
      <c r="FOJ13" s="144"/>
      <c r="FOK13" s="144"/>
      <c r="FOL13" s="144"/>
      <c r="FOM13" s="144"/>
      <c r="FON13" s="144"/>
      <c r="FOO13" s="144"/>
      <c r="FOP13" s="144"/>
      <c r="FOQ13" s="144"/>
      <c r="FOR13" s="144"/>
      <c r="FOS13" s="144"/>
      <c r="FOT13" s="144"/>
      <c r="FOU13" s="144"/>
      <c r="FOV13" s="144"/>
      <c r="FOW13" s="144"/>
      <c r="FOX13" s="144"/>
      <c r="FOY13" s="144"/>
      <c r="FOZ13" s="144"/>
      <c r="FPA13" s="144"/>
      <c r="FPB13" s="144"/>
      <c r="FPC13" s="144"/>
      <c r="FPD13" s="144"/>
      <c r="FPE13" s="144"/>
      <c r="FPF13" s="144"/>
      <c r="FPG13" s="144"/>
      <c r="FPH13" s="144"/>
      <c r="FPI13" s="144"/>
      <c r="FPJ13" s="144"/>
      <c r="FPK13" s="144"/>
      <c r="FPL13" s="144"/>
      <c r="FPM13" s="144"/>
      <c r="FPN13" s="144"/>
      <c r="FPO13" s="144"/>
      <c r="FPP13" s="144"/>
      <c r="FPQ13" s="144"/>
      <c r="FPR13" s="144"/>
      <c r="FPS13" s="144"/>
      <c r="FPT13" s="144"/>
      <c r="FPU13" s="144"/>
      <c r="FPV13" s="144"/>
      <c r="FPW13" s="144"/>
      <c r="FPX13" s="144"/>
      <c r="FPY13" s="144"/>
      <c r="FPZ13" s="144"/>
      <c r="FQA13" s="144"/>
      <c r="FQB13" s="144"/>
      <c r="FQC13" s="144"/>
      <c r="FQD13" s="144"/>
      <c r="FQE13" s="144"/>
      <c r="FQF13" s="144"/>
      <c r="FQG13" s="144"/>
      <c r="FQH13" s="144"/>
      <c r="FQI13" s="144"/>
      <c r="FQJ13" s="144"/>
      <c r="FQK13" s="144"/>
      <c r="FQL13" s="144"/>
      <c r="FQM13" s="144"/>
      <c r="FQN13" s="144"/>
      <c r="FQO13" s="144"/>
      <c r="FQP13" s="144"/>
      <c r="FQQ13" s="144"/>
      <c r="FQR13" s="144"/>
      <c r="FQS13" s="144"/>
      <c r="FQT13" s="144"/>
      <c r="FQU13" s="144"/>
      <c r="FQV13" s="144"/>
      <c r="FQW13" s="144"/>
      <c r="FQX13" s="144"/>
      <c r="FQY13" s="144"/>
      <c r="FQZ13" s="144"/>
      <c r="FRA13" s="144"/>
      <c r="FRB13" s="144"/>
      <c r="FRC13" s="144"/>
      <c r="FRD13" s="144"/>
      <c r="FRE13" s="144"/>
      <c r="FRF13" s="144"/>
      <c r="FRG13" s="144"/>
      <c r="FRH13" s="144"/>
      <c r="FRI13" s="144"/>
      <c r="FRJ13" s="144"/>
      <c r="FRK13" s="144"/>
      <c r="FRL13" s="144"/>
      <c r="FRM13" s="144"/>
      <c r="FRN13" s="144"/>
      <c r="FRO13" s="144"/>
      <c r="FRP13" s="144"/>
      <c r="FRQ13" s="144"/>
      <c r="FRR13" s="144"/>
      <c r="FRS13" s="144"/>
      <c r="FRT13" s="144"/>
      <c r="FRU13" s="144"/>
      <c r="FRV13" s="144"/>
      <c r="FRW13" s="144"/>
      <c r="FRX13" s="144"/>
      <c r="FRY13" s="144"/>
      <c r="FRZ13" s="144"/>
      <c r="FSA13" s="144"/>
      <c r="FSB13" s="144"/>
      <c r="FSC13" s="144"/>
      <c r="FSD13" s="144"/>
      <c r="FSE13" s="144"/>
      <c r="FSF13" s="144"/>
      <c r="FSG13" s="144"/>
      <c r="FSH13" s="144"/>
      <c r="FSI13" s="144"/>
      <c r="FSJ13" s="144"/>
      <c r="FSK13" s="144"/>
      <c r="FSL13" s="144"/>
      <c r="FSM13" s="144"/>
      <c r="FSN13" s="144"/>
      <c r="FSO13" s="144"/>
      <c r="FSP13" s="144"/>
      <c r="FSQ13" s="144"/>
      <c r="FSR13" s="144"/>
      <c r="FSS13" s="144"/>
      <c r="FST13" s="144"/>
      <c r="FSU13" s="144"/>
      <c r="FSV13" s="144"/>
      <c r="FSW13" s="144"/>
      <c r="FSX13" s="144"/>
      <c r="FSY13" s="144"/>
      <c r="FSZ13" s="144"/>
      <c r="FTA13" s="144"/>
      <c r="FTB13" s="144"/>
      <c r="FTC13" s="144"/>
      <c r="FTD13" s="144"/>
      <c r="FTE13" s="144"/>
      <c r="FTF13" s="144"/>
      <c r="FTG13" s="144"/>
      <c r="FTH13" s="144"/>
      <c r="FTI13" s="144"/>
      <c r="FTJ13" s="144"/>
      <c r="FTK13" s="144"/>
      <c r="FTL13" s="144"/>
      <c r="FTM13" s="144"/>
      <c r="FTN13" s="144"/>
      <c r="FTO13" s="144"/>
      <c r="FTP13" s="144"/>
      <c r="FTQ13" s="144"/>
      <c r="FTR13" s="144"/>
      <c r="FTS13" s="144"/>
      <c r="FTT13" s="144"/>
      <c r="FTU13" s="144"/>
      <c r="FTV13" s="144"/>
      <c r="FTW13" s="144"/>
      <c r="FTX13" s="144"/>
      <c r="FTY13" s="144"/>
      <c r="FTZ13" s="144"/>
      <c r="FUA13" s="144"/>
      <c r="FUB13" s="144"/>
      <c r="FUC13" s="144"/>
      <c r="FUD13" s="144"/>
      <c r="FUE13" s="144"/>
      <c r="FUF13" s="144"/>
      <c r="FUG13" s="144"/>
      <c r="FUH13" s="144"/>
      <c r="FUI13" s="144"/>
      <c r="FUJ13" s="144"/>
      <c r="FUK13" s="144"/>
      <c r="FUL13" s="144"/>
      <c r="FUM13" s="144"/>
      <c r="FUN13" s="144"/>
      <c r="FUO13" s="144"/>
      <c r="FUP13" s="144"/>
      <c r="FUQ13" s="144"/>
      <c r="FUR13" s="144"/>
      <c r="FUS13" s="144"/>
      <c r="FUT13" s="144"/>
      <c r="FUU13" s="144"/>
      <c r="FUV13" s="144"/>
      <c r="FUW13" s="144"/>
      <c r="FUX13" s="144"/>
      <c r="FUY13" s="144"/>
      <c r="FUZ13" s="144"/>
      <c r="FVA13" s="144"/>
      <c r="FVB13" s="144"/>
      <c r="FVC13" s="144"/>
      <c r="FVD13" s="144"/>
      <c r="FVE13" s="144"/>
      <c r="FVF13" s="144"/>
      <c r="FVG13" s="144"/>
      <c r="FVH13" s="144"/>
      <c r="FVI13" s="144"/>
      <c r="FVJ13" s="144"/>
      <c r="FVK13" s="144"/>
      <c r="FVL13" s="144"/>
      <c r="FVM13" s="144"/>
      <c r="FVN13" s="144"/>
      <c r="FVO13" s="144"/>
      <c r="FVP13" s="144"/>
      <c r="FVQ13" s="144"/>
      <c r="FVR13" s="144"/>
      <c r="FVS13" s="144"/>
      <c r="FVT13" s="144"/>
      <c r="FVU13" s="144"/>
      <c r="FVV13" s="144"/>
      <c r="FVW13" s="144"/>
      <c r="FVX13" s="144"/>
      <c r="FVY13" s="144"/>
      <c r="FVZ13" s="144"/>
      <c r="FWA13" s="144"/>
      <c r="FWB13" s="144"/>
      <c r="FWC13" s="144"/>
      <c r="FWD13" s="144"/>
      <c r="FWE13" s="144"/>
      <c r="FWF13" s="144"/>
      <c r="FWG13" s="144"/>
      <c r="FWH13" s="144"/>
      <c r="FWI13" s="144"/>
      <c r="FWJ13" s="144"/>
      <c r="FWK13" s="144"/>
      <c r="FWL13" s="144"/>
      <c r="FWM13" s="144"/>
      <c r="FWN13" s="144"/>
      <c r="FWO13" s="144"/>
      <c r="FWP13" s="144"/>
      <c r="FWQ13" s="144"/>
      <c r="FWR13" s="144"/>
      <c r="FWS13" s="144"/>
      <c r="FWT13" s="144"/>
      <c r="FWU13" s="144"/>
      <c r="FWV13" s="144"/>
      <c r="FWW13" s="144"/>
      <c r="FWX13" s="144"/>
      <c r="FWY13" s="144"/>
      <c r="FWZ13" s="144"/>
      <c r="FXA13" s="144"/>
      <c r="FXB13" s="144"/>
      <c r="FXC13" s="144"/>
      <c r="FXD13" s="144"/>
      <c r="FXE13" s="144"/>
      <c r="FXF13" s="144"/>
      <c r="FXG13" s="144"/>
      <c r="FXH13" s="144"/>
      <c r="FXI13" s="144"/>
      <c r="FXJ13" s="144"/>
      <c r="FXK13" s="144"/>
      <c r="FXL13" s="144"/>
      <c r="FXM13" s="144"/>
      <c r="FXN13" s="144"/>
      <c r="FXO13" s="144"/>
      <c r="FXP13" s="144"/>
      <c r="FXQ13" s="144"/>
      <c r="FXR13" s="144"/>
      <c r="FXS13" s="144"/>
      <c r="FXT13" s="144"/>
      <c r="FXU13" s="144"/>
      <c r="FXV13" s="144"/>
      <c r="FXW13" s="144"/>
      <c r="FXX13" s="144"/>
      <c r="FXY13" s="144"/>
      <c r="FXZ13" s="144"/>
      <c r="FYA13" s="144"/>
      <c r="FYB13" s="144"/>
      <c r="FYC13" s="144"/>
      <c r="FYD13" s="144"/>
      <c r="FYE13" s="144"/>
      <c r="FYF13" s="144"/>
      <c r="FYG13" s="144"/>
      <c r="FYH13" s="144"/>
      <c r="FYI13" s="144"/>
      <c r="FYJ13" s="144"/>
      <c r="FYK13" s="144"/>
      <c r="FYL13" s="144"/>
      <c r="FYM13" s="144"/>
      <c r="FYN13" s="144"/>
      <c r="FYO13" s="144"/>
      <c r="FYP13" s="144"/>
      <c r="FYQ13" s="144"/>
      <c r="FYR13" s="144"/>
      <c r="FYS13" s="144"/>
      <c r="FYT13" s="144"/>
      <c r="FYU13" s="144"/>
      <c r="FYV13" s="144"/>
      <c r="FYW13" s="144"/>
      <c r="FYX13" s="144"/>
      <c r="FYY13" s="144"/>
      <c r="FYZ13" s="144"/>
      <c r="FZA13" s="144"/>
      <c r="FZB13" s="144"/>
      <c r="FZC13" s="144"/>
      <c r="FZD13" s="144"/>
      <c r="FZE13" s="144"/>
      <c r="FZF13" s="144"/>
      <c r="FZG13" s="144"/>
      <c r="FZH13" s="144"/>
      <c r="FZI13" s="144"/>
      <c r="FZJ13" s="144"/>
      <c r="FZK13" s="144"/>
      <c r="FZL13" s="144"/>
      <c r="FZM13" s="144"/>
      <c r="FZN13" s="144"/>
      <c r="FZO13" s="144"/>
      <c r="FZP13" s="144"/>
      <c r="FZQ13" s="144"/>
      <c r="FZR13" s="144"/>
      <c r="FZS13" s="144"/>
      <c r="FZT13" s="144"/>
      <c r="FZU13" s="144"/>
      <c r="FZV13" s="144"/>
      <c r="FZW13" s="144"/>
      <c r="FZX13" s="144"/>
      <c r="FZY13" s="144"/>
      <c r="FZZ13" s="144"/>
      <c r="GAA13" s="144"/>
      <c r="GAB13" s="144"/>
      <c r="GAC13" s="144"/>
      <c r="GAD13" s="144"/>
      <c r="GAE13" s="144"/>
      <c r="GAF13" s="144"/>
      <c r="GAG13" s="144"/>
      <c r="GAH13" s="144"/>
      <c r="GAI13" s="144"/>
      <c r="GAJ13" s="144"/>
      <c r="GAK13" s="144"/>
      <c r="GAL13" s="144"/>
      <c r="GAM13" s="144"/>
      <c r="GAN13" s="144"/>
      <c r="GAO13" s="144"/>
      <c r="GAP13" s="144"/>
      <c r="GAQ13" s="144"/>
      <c r="GAR13" s="144"/>
      <c r="GAS13" s="144"/>
      <c r="GAT13" s="144"/>
      <c r="GAU13" s="144"/>
      <c r="GAV13" s="144"/>
      <c r="GAW13" s="144"/>
      <c r="GAX13" s="144"/>
      <c r="GAY13" s="144"/>
      <c r="GAZ13" s="144"/>
      <c r="GBA13" s="144"/>
      <c r="GBB13" s="144"/>
      <c r="GBC13" s="144"/>
      <c r="GBD13" s="144"/>
      <c r="GBE13" s="144"/>
      <c r="GBF13" s="144"/>
      <c r="GBG13" s="144"/>
      <c r="GBH13" s="144"/>
      <c r="GBI13" s="144"/>
      <c r="GBJ13" s="144"/>
      <c r="GBK13" s="144"/>
      <c r="GBL13" s="144"/>
      <c r="GBM13" s="144"/>
      <c r="GBN13" s="144"/>
      <c r="GBO13" s="144"/>
      <c r="GBP13" s="144"/>
      <c r="GBQ13" s="144"/>
      <c r="GBR13" s="144"/>
      <c r="GBS13" s="144"/>
      <c r="GBT13" s="144"/>
      <c r="GBU13" s="144"/>
      <c r="GBV13" s="144"/>
      <c r="GBW13" s="144"/>
      <c r="GBX13" s="144"/>
      <c r="GBY13" s="144"/>
      <c r="GBZ13" s="144"/>
      <c r="GCA13" s="144"/>
      <c r="GCB13" s="144"/>
      <c r="GCC13" s="144"/>
      <c r="GCD13" s="144"/>
      <c r="GCE13" s="144"/>
      <c r="GCF13" s="144"/>
      <c r="GCG13" s="144"/>
      <c r="GCH13" s="144"/>
      <c r="GCI13" s="144"/>
      <c r="GCJ13" s="144"/>
      <c r="GCK13" s="144"/>
      <c r="GCL13" s="144"/>
      <c r="GCM13" s="144"/>
      <c r="GCN13" s="144"/>
      <c r="GCO13" s="144"/>
      <c r="GCP13" s="144"/>
      <c r="GCQ13" s="144"/>
      <c r="GCR13" s="144"/>
      <c r="GCS13" s="144"/>
      <c r="GCT13" s="144"/>
      <c r="GCU13" s="144"/>
      <c r="GCV13" s="144"/>
      <c r="GCW13" s="144"/>
      <c r="GCX13" s="144"/>
      <c r="GCY13" s="144"/>
      <c r="GCZ13" s="144"/>
      <c r="GDA13" s="144"/>
      <c r="GDB13" s="144"/>
      <c r="GDC13" s="144"/>
      <c r="GDD13" s="144"/>
      <c r="GDE13" s="144"/>
      <c r="GDF13" s="144"/>
      <c r="GDG13" s="144"/>
      <c r="GDH13" s="144"/>
      <c r="GDI13" s="144"/>
      <c r="GDJ13" s="144"/>
      <c r="GDK13" s="144"/>
      <c r="GDL13" s="144"/>
      <c r="GDM13" s="144"/>
      <c r="GDN13" s="144"/>
      <c r="GDO13" s="144"/>
      <c r="GDP13" s="144"/>
      <c r="GDQ13" s="144"/>
      <c r="GDR13" s="144"/>
      <c r="GDS13" s="144"/>
      <c r="GDT13" s="144"/>
      <c r="GDU13" s="144"/>
      <c r="GDV13" s="144"/>
      <c r="GDW13" s="144"/>
      <c r="GDX13" s="144"/>
      <c r="GDY13" s="144"/>
      <c r="GDZ13" s="144"/>
      <c r="GEA13" s="144"/>
      <c r="GEB13" s="144"/>
      <c r="GEC13" s="144"/>
      <c r="GED13" s="144"/>
      <c r="GEE13" s="144"/>
      <c r="GEF13" s="144"/>
      <c r="GEG13" s="144"/>
      <c r="GEH13" s="144"/>
      <c r="GEI13" s="144"/>
      <c r="GEJ13" s="144"/>
      <c r="GEK13" s="144"/>
      <c r="GEL13" s="144"/>
      <c r="GEM13" s="144"/>
      <c r="GEN13" s="144"/>
      <c r="GEO13" s="144"/>
      <c r="GEP13" s="144"/>
      <c r="GEQ13" s="144"/>
      <c r="GER13" s="144"/>
      <c r="GES13" s="144"/>
      <c r="GET13" s="144"/>
      <c r="GEU13" s="144"/>
      <c r="GEV13" s="144"/>
      <c r="GEW13" s="144"/>
      <c r="GEX13" s="144"/>
      <c r="GEY13" s="144"/>
      <c r="GEZ13" s="144"/>
      <c r="GFA13" s="144"/>
      <c r="GFB13" s="144"/>
      <c r="GFC13" s="144"/>
      <c r="GFD13" s="144"/>
      <c r="GFE13" s="144"/>
      <c r="GFF13" s="144"/>
      <c r="GFG13" s="144"/>
      <c r="GFH13" s="144"/>
      <c r="GFI13" s="144"/>
      <c r="GFJ13" s="144"/>
      <c r="GFK13" s="144"/>
      <c r="GFL13" s="144"/>
      <c r="GFM13" s="144"/>
      <c r="GFN13" s="144"/>
      <c r="GFO13" s="144"/>
      <c r="GFP13" s="144"/>
      <c r="GFQ13" s="144"/>
      <c r="GFR13" s="144"/>
      <c r="GFS13" s="144"/>
      <c r="GFT13" s="144"/>
      <c r="GFU13" s="144"/>
      <c r="GFV13" s="144"/>
      <c r="GFW13" s="144"/>
      <c r="GFX13" s="144"/>
      <c r="GFY13" s="144"/>
      <c r="GFZ13" s="144"/>
      <c r="GGA13" s="144"/>
      <c r="GGB13" s="144"/>
      <c r="GGC13" s="144"/>
      <c r="GGD13" s="144"/>
      <c r="GGE13" s="144"/>
      <c r="GGF13" s="144"/>
      <c r="GGG13" s="144"/>
      <c r="GGH13" s="144"/>
      <c r="GGI13" s="144"/>
      <c r="GGJ13" s="144"/>
      <c r="GGK13" s="144"/>
      <c r="GGL13" s="144"/>
      <c r="GGM13" s="144"/>
      <c r="GGN13" s="144"/>
      <c r="GGO13" s="144"/>
      <c r="GGP13" s="144"/>
      <c r="GGQ13" s="144"/>
      <c r="GGR13" s="144"/>
      <c r="GGS13" s="144"/>
      <c r="GGT13" s="144"/>
      <c r="GGU13" s="144"/>
      <c r="GGV13" s="144"/>
      <c r="GGW13" s="144"/>
      <c r="GGX13" s="144"/>
      <c r="GGY13" s="144"/>
      <c r="GGZ13" s="144"/>
      <c r="GHA13" s="144"/>
      <c r="GHB13" s="144"/>
      <c r="GHC13" s="144"/>
      <c r="GHD13" s="144"/>
      <c r="GHE13" s="144"/>
      <c r="GHF13" s="144"/>
      <c r="GHG13" s="144"/>
      <c r="GHH13" s="144"/>
      <c r="GHI13" s="144"/>
      <c r="GHJ13" s="144"/>
      <c r="GHK13" s="144"/>
      <c r="GHL13" s="144"/>
      <c r="GHM13" s="144"/>
      <c r="GHN13" s="144"/>
      <c r="GHO13" s="144"/>
      <c r="GHP13" s="144"/>
      <c r="GHQ13" s="144"/>
      <c r="GHR13" s="144"/>
      <c r="GHS13" s="144"/>
      <c r="GHT13" s="144"/>
      <c r="GHU13" s="144"/>
      <c r="GHV13" s="144"/>
      <c r="GHW13" s="144"/>
      <c r="GHX13" s="144"/>
      <c r="GHY13" s="144"/>
      <c r="GHZ13" s="144"/>
      <c r="GIA13" s="144"/>
      <c r="GIB13" s="144"/>
      <c r="GIC13" s="144"/>
      <c r="GID13" s="144"/>
      <c r="GIE13" s="144"/>
      <c r="GIF13" s="144"/>
      <c r="GIG13" s="144"/>
      <c r="GIH13" s="144"/>
      <c r="GII13" s="144"/>
      <c r="GIJ13" s="144"/>
      <c r="GIK13" s="144"/>
      <c r="GIL13" s="144"/>
      <c r="GIM13" s="144"/>
      <c r="GIN13" s="144"/>
      <c r="GIO13" s="144"/>
      <c r="GIP13" s="144"/>
      <c r="GIQ13" s="144"/>
      <c r="GIR13" s="144"/>
      <c r="GIS13" s="144"/>
      <c r="GIT13" s="144"/>
      <c r="GIU13" s="144"/>
      <c r="GIV13" s="144"/>
      <c r="GIW13" s="144"/>
      <c r="GIX13" s="144"/>
      <c r="GIY13" s="144"/>
      <c r="GIZ13" s="144"/>
      <c r="GJA13" s="144"/>
      <c r="GJB13" s="144"/>
      <c r="GJC13" s="144"/>
      <c r="GJD13" s="144"/>
      <c r="GJE13" s="144"/>
      <c r="GJF13" s="144"/>
      <c r="GJG13" s="144"/>
      <c r="GJH13" s="144"/>
      <c r="GJI13" s="144"/>
      <c r="GJJ13" s="144"/>
      <c r="GJK13" s="144"/>
      <c r="GJL13" s="144"/>
      <c r="GJM13" s="144"/>
      <c r="GJN13" s="144"/>
      <c r="GJO13" s="144"/>
      <c r="GJP13" s="144"/>
      <c r="GJQ13" s="144"/>
      <c r="GJR13" s="144"/>
      <c r="GJS13" s="144"/>
      <c r="GJT13" s="144"/>
      <c r="GJU13" s="144"/>
      <c r="GJV13" s="144"/>
      <c r="GJW13" s="144"/>
      <c r="GJX13" s="144"/>
      <c r="GJY13" s="144"/>
      <c r="GJZ13" s="144"/>
      <c r="GKA13" s="144"/>
      <c r="GKB13" s="144"/>
      <c r="GKC13" s="144"/>
      <c r="GKD13" s="144"/>
      <c r="GKE13" s="144"/>
      <c r="GKF13" s="144"/>
      <c r="GKG13" s="144"/>
      <c r="GKH13" s="144"/>
      <c r="GKI13" s="144"/>
      <c r="GKJ13" s="144"/>
      <c r="GKK13" s="144"/>
      <c r="GKL13" s="144"/>
      <c r="GKM13" s="144"/>
      <c r="GKN13" s="144"/>
      <c r="GKO13" s="144"/>
      <c r="GKP13" s="144"/>
      <c r="GKQ13" s="144"/>
      <c r="GKR13" s="144"/>
      <c r="GKS13" s="144"/>
      <c r="GKT13" s="144"/>
      <c r="GKU13" s="144"/>
      <c r="GKV13" s="144"/>
      <c r="GKW13" s="144"/>
      <c r="GKX13" s="144"/>
      <c r="GKY13" s="144"/>
      <c r="GKZ13" s="144"/>
      <c r="GLA13" s="144"/>
      <c r="GLB13" s="144"/>
      <c r="GLC13" s="144"/>
      <c r="GLD13" s="144"/>
      <c r="GLE13" s="144"/>
      <c r="GLF13" s="144"/>
      <c r="GLG13" s="144"/>
      <c r="GLH13" s="144"/>
      <c r="GLI13" s="144"/>
      <c r="GLJ13" s="144"/>
      <c r="GLK13" s="144"/>
      <c r="GLL13" s="144"/>
      <c r="GLM13" s="144"/>
      <c r="GLN13" s="144"/>
      <c r="GLO13" s="144"/>
      <c r="GLP13" s="144"/>
      <c r="GLQ13" s="144"/>
      <c r="GLR13" s="144"/>
      <c r="GLS13" s="144"/>
      <c r="GLT13" s="144"/>
      <c r="GLU13" s="144"/>
      <c r="GLV13" s="144"/>
      <c r="GLW13" s="144"/>
      <c r="GLX13" s="144"/>
      <c r="GLY13" s="144"/>
      <c r="GLZ13" s="144"/>
      <c r="GMA13" s="144"/>
      <c r="GMB13" s="144"/>
      <c r="GMC13" s="144"/>
      <c r="GMD13" s="144"/>
      <c r="GME13" s="144"/>
      <c r="GMF13" s="144"/>
      <c r="GMG13" s="144"/>
      <c r="GMH13" s="144"/>
      <c r="GMI13" s="144"/>
      <c r="GMJ13" s="144"/>
      <c r="GMK13" s="144"/>
      <c r="GML13" s="144"/>
      <c r="GMM13" s="144"/>
      <c r="GMN13" s="144"/>
      <c r="GMO13" s="144"/>
      <c r="GMP13" s="144"/>
      <c r="GMQ13" s="144"/>
      <c r="GMR13" s="144"/>
      <c r="GMS13" s="144"/>
      <c r="GMT13" s="144"/>
      <c r="GMU13" s="144"/>
      <c r="GMV13" s="144"/>
      <c r="GMW13" s="144"/>
      <c r="GMX13" s="144"/>
      <c r="GMY13" s="144"/>
      <c r="GMZ13" s="144"/>
      <c r="GNA13" s="144"/>
      <c r="GNB13" s="144"/>
      <c r="GNC13" s="144"/>
      <c r="GND13" s="144"/>
      <c r="GNE13" s="144"/>
      <c r="GNF13" s="144"/>
      <c r="GNG13" s="144"/>
      <c r="GNH13" s="144"/>
      <c r="GNI13" s="144"/>
      <c r="GNJ13" s="144"/>
      <c r="GNK13" s="144"/>
      <c r="GNL13" s="144"/>
      <c r="GNM13" s="144"/>
      <c r="GNN13" s="144"/>
      <c r="GNO13" s="144"/>
      <c r="GNP13" s="144"/>
      <c r="GNQ13" s="144"/>
      <c r="GNR13" s="144"/>
      <c r="GNS13" s="144"/>
      <c r="GNT13" s="144"/>
      <c r="GNU13" s="144"/>
      <c r="GNV13" s="144"/>
      <c r="GNW13" s="144"/>
      <c r="GNX13" s="144"/>
      <c r="GNY13" s="144"/>
      <c r="GNZ13" s="144"/>
      <c r="GOA13" s="144"/>
      <c r="GOB13" s="144"/>
      <c r="GOC13" s="144"/>
      <c r="GOD13" s="144"/>
      <c r="GOE13" s="144"/>
      <c r="GOF13" s="144"/>
      <c r="GOG13" s="144"/>
      <c r="GOH13" s="144"/>
      <c r="GOI13" s="144"/>
      <c r="GOJ13" s="144"/>
      <c r="GOK13" s="144"/>
      <c r="GOL13" s="144"/>
      <c r="GOM13" s="144"/>
      <c r="GON13" s="144"/>
      <c r="GOO13" s="144"/>
      <c r="GOP13" s="144"/>
      <c r="GOQ13" s="144"/>
      <c r="GOR13" s="144"/>
      <c r="GOS13" s="144"/>
      <c r="GOT13" s="144"/>
      <c r="GOU13" s="144"/>
      <c r="GOV13" s="144"/>
      <c r="GOW13" s="144"/>
      <c r="GOX13" s="144"/>
      <c r="GOY13" s="144"/>
      <c r="GOZ13" s="144"/>
      <c r="GPA13" s="144"/>
      <c r="GPB13" s="144"/>
      <c r="GPC13" s="144"/>
      <c r="GPD13" s="144"/>
      <c r="GPE13" s="144"/>
      <c r="GPF13" s="144"/>
      <c r="GPG13" s="144"/>
      <c r="GPH13" s="144"/>
      <c r="GPI13" s="144"/>
      <c r="GPJ13" s="144"/>
      <c r="GPK13" s="144"/>
      <c r="GPL13" s="144"/>
      <c r="GPM13" s="144"/>
      <c r="GPN13" s="144"/>
      <c r="GPO13" s="144"/>
      <c r="GPP13" s="144"/>
      <c r="GPQ13" s="144"/>
      <c r="GPR13" s="144"/>
      <c r="GPS13" s="144"/>
      <c r="GPT13" s="144"/>
      <c r="GPU13" s="144"/>
      <c r="GPV13" s="144"/>
      <c r="GPW13" s="144"/>
      <c r="GPX13" s="144"/>
      <c r="GPY13" s="144"/>
      <c r="GPZ13" s="144"/>
      <c r="GQA13" s="144"/>
      <c r="GQB13" s="144"/>
      <c r="GQC13" s="144"/>
      <c r="GQD13" s="144"/>
      <c r="GQE13" s="144"/>
      <c r="GQF13" s="144"/>
      <c r="GQG13" s="144"/>
      <c r="GQH13" s="144"/>
      <c r="GQI13" s="144"/>
      <c r="GQJ13" s="144"/>
      <c r="GQK13" s="144"/>
      <c r="GQL13" s="144"/>
      <c r="GQM13" s="144"/>
      <c r="GQN13" s="144"/>
      <c r="GQO13" s="144"/>
      <c r="GQP13" s="144"/>
      <c r="GQQ13" s="144"/>
      <c r="GQR13" s="144"/>
      <c r="GQS13" s="144"/>
      <c r="GQT13" s="144"/>
      <c r="GQU13" s="144"/>
      <c r="GQV13" s="144"/>
      <c r="GQW13" s="144"/>
      <c r="GQX13" s="144"/>
      <c r="GQY13" s="144"/>
      <c r="GQZ13" s="144"/>
      <c r="GRA13" s="144"/>
      <c r="GRB13" s="144"/>
      <c r="GRC13" s="144"/>
      <c r="GRD13" s="144"/>
      <c r="GRE13" s="144"/>
      <c r="GRF13" s="144"/>
      <c r="GRG13" s="144"/>
      <c r="GRH13" s="144"/>
      <c r="GRI13" s="144"/>
      <c r="GRJ13" s="144"/>
      <c r="GRK13" s="144"/>
      <c r="GRL13" s="144"/>
      <c r="GRM13" s="144"/>
      <c r="GRN13" s="144"/>
      <c r="GRO13" s="144"/>
      <c r="GRP13" s="144"/>
      <c r="GRQ13" s="144"/>
      <c r="GRR13" s="144"/>
      <c r="GRS13" s="144"/>
      <c r="GRT13" s="144"/>
      <c r="GRU13" s="144"/>
      <c r="GRV13" s="144"/>
      <c r="GRW13" s="144"/>
      <c r="GRX13" s="144"/>
      <c r="GRY13" s="144"/>
      <c r="GRZ13" s="144"/>
      <c r="GSA13" s="144"/>
      <c r="GSB13" s="144"/>
      <c r="GSC13" s="144"/>
      <c r="GSD13" s="144"/>
      <c r="GSE13" s="144"/>
      <c r="GSF13" s="144"/>
      <c r="GSG13" s="144"/>
      <c r="GSH13" s="144"/>
      <c r="GSI13" s="144"/>
      <c r="GSJ13" s="144"/>
      <c r="GSK13" s="144"/>
      <c r="GSL13" s="144"/>
      <c r="GSM13" s="144"/>
      <c r="GSN13" s="144"/>
      <c r="GSO13" s="144"/>
      <c r="GSP13" s="144"/>
      <c r="GSQ13" s="144"/>
      <c r="GSR13" s="144"/>
      <c r="GSS13" s="144"/>
      <c r="GST13" s="144"/>
      <c r="GSU13" s="144"/>
      <c r="GSV13" s="144"/>
      <c r="GSW13" s="144"/>
      <c r="GSX13" s="144"/>
      <c r="GSY13" s="144"/>
      <c r="GSZ13" s="144"/>
      <c r="GTA13" s="144"/>
      <c r="GTB13" s="144"/>
      <c r="GTC13" s="144"/>
      <c r="GTD13" s="144"/>
      <c r="GTE13" s="144"/>
      <c r="GTF13" s="144"/>
      <c r="GTG13" s="144"/>
      <c r="GTH13" s="144"/>
      <c r="GTI13" s="144"/>
      <c r="GTJ13" s="144"/>
      <c r="GTK13" s="144"/>
      <c r="GTL13" s="144"/>
      <c r="GTM13" s="144"/>
      <c r="GTN13" s="144"/>
      <c r="GTO13" s="144"/>
      <c r="GTP13" s="144"/>
      <c r="GTQ13" s="144"/>
      <c r="GTR13" s="144"/>
      <c r="GTS13" s="144"/>
      <c r="GTT13" s="144"/>
      <c r="GTU13" s="144"/>
      <c r="GTV13" s="144"/>
      <c r="GTW13" s="144"/>
      <c r="GTX13" s="144"/>
      <c r="GTY13" s="144"/>
      <c r="GTZ13" s="144"/>
      <c r="GUA13" s="144"/>
      <c r="GUB13" s="144"/>
      <c r="GUC13" s="144"/>
      <c r="GUD13" s="144"/>
      <c r="GUE13" s="144"/>
      <c r="GUF13" s="144"/>
      <c r="GUG13" s="144"/>
      <c r="GUH13" s="144"/>
      <c r="GUI13" s="144"/>
      <c r="GUJ13" s="144"/>
      <c r="GUK13" s="144"/>
      <c r="GUL13" s="144"/>
      <c r="GUM13" s="144"/>
      <c r="GUN13" s="144"/>
      <c r="GUO13" s="144"/>
      <c r="GUP13" s="144"/>
      <c r="GUQ13" s="144"/>
      <c r="GUR13" s="144"/>
      <c r="GUS13" s="144"/>
      <c r="GUT13" s="144"/>
      <c r="GUU13" s="144"/>
      <c r="GUV13" s="144"/>
      <c r="GUW13" s="144"/>
      <c r="GUX13" s="144"/>
      <c r="GUY13" s="144"/>
      <c r="GUZ13" s="144"/>
      <c r="GVA13" s="144"/>
      <c r="GVB13" s="144"/>
      <c r="GVC13" s="144"/>
      <c r="GVD13" s="144"/>
      <c r="GVE13" s="144"/>
      <c r="GVF13" s="144"/>
      <c r="GVG13" s="144"/>
      <c r="GVH13" s="144"/>
      <c r="GVI13" s="144"/>
      <c r="GVJ13" s="144"/>
      <c r="GVK13" s="144"/>
      <c r="GVL13" s="144"/>
      <c r="GVM13" s="144"/>
      <c r="GVN13" s="144"/>
      <c r="GVO13" s="144"/>
      <c r="GVP13" s="144"/>
      <c r="GVQ13" s="144"/>
      <c r="GVR13" s="144"/>
      <c r="GVS13" s="144"/>
      <c r="GVT13" s="144"/>
      <c r="GVU13" s="144"/>
      <c r="GVV13" s="144"/>
      <c r="GVW13" s="144"/>
      <c r="GVX13" s="144"/>
      <c r="GVY13" s="144"/>
      <c r="GVZ13" s="144"/>
      <c r="GWA13" s="144"/>
      <c r="GWB13" s="144"/>
      <c r="GWC13" s="144"/>
      <c r="GWD13" s="144"/>
      <c r="GWE13" s="144"/>
      <c r="GWF13" s="144"/>
      <c r="GWG13" s="144"/>
      <c r="GWH13" s="144"/>
      <c r="GWI13" s="144"/>
      <c r="GWJ13" s="144"/>
      <c r="GWK13" s="144"/>
      <c r="GWL13" s="144"/>
      <c r="GWM13" s="144"/>
      <c r="GWN13" s="144"/>
      <c r="GWO13" s="144"/>
      <c r="GWP13" s="144"/>
      <c r="GWQ13" s="144"/>
      <c r="GWR13" s="144"/>
      <c r="GWS13" s="144"/>
      <c r="GWT13" s="144"/>
      <c r="GWU13" s="144"/>
      <c r="GWV13" s="144"/>
      <c r="GWW13" s="144"/>
      <c r="GWX13" s="144"/>
      <c r="GWY13" s="144"/>
      <c r="GWZ13" s="144"/>
      <c r="GXA13" s="144"/>
      <c r="GXB13" s="144"/>
      <c r="GXC13" s="144"/>
      <c r="GXD13" s="144"/>
      <c r="GXE13" s="144"/>
      <c r="GXF13" s="144"/>
      <c r="GXG13" s="144"/>
      <c r="GXH13" s="144"/>
      <c r="GXI13" s="144"/>
      <c r="GXJ13" s="144"/>
      <c r="GXK13" s="144"/>
      <c r="GXL13" s="144"/>
      <c r="GXM13" s="144"/>
      <c r="GXN13" s="144"/>
      <c r="GXO13" s="144"/>
      <c r="GXP13" s="144"/>
      <c r="GXQ13" s="144"/>
      <c r="GXR13" s="144"/>
      <c r="GXS13" s="144"/>
      <c r="GXT13" s="144"/>
      <c r="GXU13" s="144"/>
      <c r="GXV13" s="144"/>
      <c r="GXW13" s="144"/>
      <c r="GXX13" s="144"/>
      <c r="GXY13" s="144"/>
      <c r="GXZ13" s="144"/>
      <c r="GYA13" s="144"/>
      <c r="GYB13" s="144"/>
      <c r="GYC13" s="144"/>
      <c r="GYD13" s="144"/>
      <c r="GYE13" s="144"/>
      <c r="GYF13" s="144"/>
      <c r="GYG13" s="144"/>
      <c r="GYH13" s="144"/>
      <c r="GYI13" s="144"/>
      <c r="GYJ13" s="144"/>
      <c r="GYK13" s="144"/>
      <c r="GYL13" s="144"/>
      <c r="GYM13" s="144"/>
      <c r="GYN13" s="144"/>
      <c r="GYO13" s="144"/>
      <c r="GYP13" s="144"/>
      <c r="GYQ13" s="144"/>
      <c r="GYR13" s="144"/>
      <c r="GYS13" s="144"/>
      <c r="GYT13" s="144"/>
      <c r="GYU13" s="144"/>
      <c r="GYV13" s="144"/>
      <c r="GYW13" s="144"/>
      <c r="GYX13" s="144"/>
      <c r="GYY13" s="144"/>
      <c r="GYZ13" s="144"/>
      <c r="GZA13" s="144"/>
      <c r="GZB13" s="144"/>
      <c r="GZC13" s="144"/>
      <c r="GZD13" s="144"/>
      <c r="GZE13" s="144"/>
      <c r="GZF13" s="144"/>
      <c r="GZG13" s="144"/>
      <c r="GZH13" s="144"/>
      <c r="GZI13" s="144"/>
      <c r="GZJ13" s="144"/>
      <c r="GZK13" s="144"/>
      <c r="GZL13" s="144"/>
      <c r="GZM13" s="144"/>
      <c r="GZN13" s="144"/>
      <c r="GZO13" s="144"/>
      <c r="GZP13" s="144"/>
      <c r="GZQ13" s="144"/>
      <c r="GZR13" s="144"/>
      <c r="GZS13" s="144"/>
      <c r="GZT13" s="144"/>
      <c r="GZU13" s="144"/>
      <c r="GZV13" s="144"/>
      <c r="GZW13" s="144"/>
      <c r="GZX13" s="144"/>
      <c r="GZY13" s="144"/>
      <c r="GZZ13" s="144"/>
      <c r="HAA13" s="144"/>
      <c r="HAB13" s="144"/>
      <c r="HAC13" s="144"/>
      <c r="HAD13" s="144"/>
      <c r="HAE13" s="144"/>
      <c r="HAF13" s="144"/>
      <c r="HAG13" s="144"/>
      <c r="HAH13" s="144"/>
      <c r="HAI13" s="144"/>
      <c r="HAJ13" s="144"/>
      <c r="HAK13" s="144"/>
      <c r="HAL13" s="144"/>
      <c r="HAM13" s="144"/>
      <c r="HAN13" s="144"/>
      <c r="HAO13" s="144"/>
      <c r="HAP13" s="144"/>
      <c r="HAQ13" s="144"/>
      <c r="HAR13" s="144"/>
      <c r="HAS13" s="144"/>
      <c r="HAT13" s="144"/>
      <c r="HAU13" s="144"/>
      <c r="HAV13" s="144"/>
      <c r="HAW13" s="144"/>
      <c r="HAX13" s="144"/>
      <c r="HAY13" s="144"/>
      <c r="HAZ13" s="144"/>
      <c r="HBA13" s="144"/>
      <c r="HBB13" s="144"/>
      <c r="HBC13" s="144"/>
      <c r="HBD13" s="144"/>
      <c r="HBE13" s="144"/>
      <c r="HBF13" s="144"/>
      <c r="HBG13" s="144"/>
      <c r="HBH13" s="144"/>
      <c r="HBI13" s="144"/>
      <c r="HBJ13" s="144"/>
      <c r="HBK13" s="144"/>
      <c r="HBL13" s="144"/>
      <c r="HBM13" s="144"/>
      <c r="HBN13" s="144"/>
      <c r="HBO13" s="144"/>
      <c r="HBP13" s="144"/>
      <c r="HBQ13" s="144"/>
      <c r="HBR13" s="144"/>
      <c r="HBS13" s="144"/>
      <c r="HBT13" s="144"/>
      <c r="HBU13" s="144"/>
      <c r="HBV13" s="144"/>
      <c r="HBW13" s="144"/>
      <c r="HBX13" s="144"/>
      <c r="HBY13" s="144"/>
      <c r="HBZ13" s="144"/>
      <c r="HCA13" s="144"/>
      <c r="HCB13" s="144"/>
      <c r="HCC13" s="144"/>
      <c r="HCD13" s="144"/>
      <c r="HCE13" s="144"/>
      <c r="HCF13" s="144"/>
      <c r="HCG13" s="144"/>
      <c r="HCH13" s="144"/>
      <c r="HCI13" s="144"/>
      <c r="HCJ13" s="144"/>
      <c r="HCK13" s="144"/>
      <c r="HCL13" s="144"/>
      <c r="HCM13" s="144"/>
      <c r="HCN13" s="144"/>
      <c r="HCO13" s="144"/>
      <c r="HCP13" s="144"/>
      <c r="HCQ13" s="144"/>
      <c r="HCR13" s="144"/>
      <c r="HCS13" s="144"/>
      <c r="HCT13" s="144"/>
      <c r="HCU13" s="144"/>
      <c r="HCV13" s="144"/>
      <c r="HCW13" s="144"/>
      <c r="HCX13" s="144"/>
      <c r="HCY13" s="144"/>
      <c r="HCZ13" s="144"/>
      <c r="HDA13" s="144"/>
      <c r="HDB13" s="144"/>
      <c r="HDC13" s="144"/>
      <c r="HDD13" s="144"/>
      <c r="HDE13" s="144"/>
      <c r="HDF13" s="144"/>
      <c r="HDG13" s="144"/>
      <c r="HDH13" s="144"/>
      <c r="HDI13" s="144"/>
      <c r="HDJ13" s="144"/>
      <c r="HDK13" s="144"/>
      <c r="HDL13" s="144"/>
      <c r="HDM13" s="144"/>
      <c r="HDN13" s="144"/>
      <c r="HDO13" s="144"/>
      <c r="HDP13" s="144"/>
      <c r="HDQ13" s="144"/>
      <c r="HDR13" s="144"/>
      <c r="HDS13" s="144"/>
      <c r="HDT13" s="144"/>
      <c r="HDU13" s="144"/>
      <c r="HDV13" s="144"/>
      <c r="HDW13" s="144"/>
      <c r="HDX13" s="144"/>
      <c r="HDY13" s="144"/>
      <c r="HDZ13" s="144"/>
      <c r="HEA13" s="144"/>
      <c r="HEB13" s="144"/>
      <c r="HEC13" s="144"/>
      <c r="HED13" s="144"/>
      <c r="HEE13" s="144"/>
      <c r="HEF13" s="144"/>
      <c r="HEG13" s="144"/>
      <c r="HEH13" s="144"/>
      <c r="HEI13" s="144"/>
      <c r="HEJ13" s="144"/>
      <c r="HEK13" s="144"/>
      <c r="HEL13" s="144"/>
      <c r="HEM13" s="144"/>
      <c r="HEN13" s="144"/>
      <c r="HEO13" s="144"/>
      <c r="HEP13" s="144"/>
      <c r="HEQ13" s="144"/>
      <c r="HER13" s="144"/>
      <c r="HES13" s="144"/>
      <c r="HET13" s="144"/>
      <c r="HEU13" s="144"/>
      <c r="HEV13" s="144"/>
      <c r="HEW13" s="144"/>
      <c r="HEX13" s="144"/>
      <c r="HEY13" s="144"/>
      <c r="HEZ13" s="144"/>
      <c r="HFA13" s="144"/>
      <c r="HFB13" s="144"/>
      <c r="HFC13" s="144"/>
      <c r="HFD13" s="144"/>
      <c r="HFE13" s="144"/>
      <c r="HFF13" s="144"/>
      <c r="HFG13" s="144"/>
      <c r="HFH13" s="144"/>
      <c r="HFI13" s="144"/>
      <c r="HFJ13" s="144"/>
      <c r="HFK13" s="144"/>
      <c r="HFL13" s="144"/>
      <c r="HFM13" s="144"/>
      <c r="HFN13" s="144"/>
      <c r="HFO13" s="144"/>
      <c r="HFP13" s="144"/>
      <c r="HFQ13" s="144"/>
      <c r="HFR13" s="144"/>
      <c r="HFS13" s="144"/>
      <c r="HFT13" s="144"/>
      <c r="HFU13" s="144"/>
      <c r="HFV13" s="144"/>
      <c r="HFW13" s="144"/>
      <c r="HFX13" s="144"/>
      <c r="HFY13" s="144"/>
      <c r="HFZ13" s="144"/>
      <c r="HGA13" s="144"/>
      <c r="HGB13" s="144"/>
      <c r="HGC13" s="144"/>
      <c r="HGD13" s="144"/>
      <c r="HGE13" s="144"/>
      <c r="HGF13" s="144"/>
      <c r="HGG13" s="144"/>
      <c r="HGH13" s="144"/>
      <c r="HGI13" s="144"/>
      <c r="HGJ13" s="144"/>
      <c r="HGK13" s="144"/>
      <c r="HGL13" s="144"/>
      <c r="HGM13" s="144"/>
      <c r="HGN13" s="144"/>
      <c r="HGO13" s="144"/>
      <c r="HGP13" s="144"/>
      <c r="HGQ13" s="144"/>
      <c r="HGR13" s="144"/>
      <c r="HGS13" s="144"/>
      <c r="HGT13" s="144"/>
      <c r="HGU13" s="144"/>
      <c r="HGV13" s="144"/>
      <c r="HGW13" s="144"/>
      <c r="HGX13" s="144"/>
      <c r="HGY13" s="144"/>
      <c r="HGZ13" s="144"/>
      <c r="HHA13" s="144"/>
      <c r="HHB13" s="144"/>
      <c r="HHC13" s="144"/>
      <c r="HHD13" s="144"/>
      <c r="HHE13" s="144"/>
      <c r="HHF13" s="144"/>
      <c r="HHG13" s="144"/>
      <c r="HHH13" s="144"/>
      <c r="HHI13" s="144"/>
      <c r="HHJ13" s="144"/>
      <c r="HHK13" s="144"/>
      <c r="HHL13" s="144"/>
      <c r="HHM13" s="144"/>
      <c r="HHN13" s="144"/>
      <c r="HHO13" s="144"/>
      <c r="HHP13" s="144"/>
      <c r="HHQ13" s="144"/>
      <c r="HHR13" s="144"/>
      <c r="HHS13" s="144"/>
      <c r="HHT13" s="144"/>
      <c r="HHU13" s="144"/>
      <c r="HHV13" s="144"/>
      <c r="HHW13" s="144"/>
      <c r="HHX13" s="144"/>
      <c r="HHY13" s="144"/>
      <c r="HHZ13" s="144"/>
      <c r="HIA13" s="144"/>
      <c r="HIB13" s="144"/>
      <c r="HIC13" s="144"/>
      <c r="HID13" s="144"/>
      <c r="HIE13" s="144"/>
      <c r="HIF13" s="144"/>
      <c r="HIG13" s="144"/>
      <c r="HIH13" s="144"/>
      <c r="HII13" s="144"/>
      <c r="HIJ13" s="144"/>
      <c r="HIK13" s="144"/>
      <c r="HIL13" s="144"/>
      <c r="HIM13" s="144"/>
      <c r="HIN13" s="144"/>
      <c r="HIO13" s="144"/>
      <c r="HIP13" s="144"/>
      <c r="HIQ13" s="144"/>
      <c r="HIR13" s="144"/>
      <c r="HIS13" s="144"/>
      <c r="HIT13" s="144"/>
      <c r="HIU13" s="144"/>
      <c r="HIV13" s="144"/>
      <c r="HIW13" s="144"/>
      <c r="HIX13" s="144"/>
      <c r="HIY13" s="144"/>
      <c r="HIZ13" s="144"/>
      <c r="HJA13" s="144"/>
      <c r="HJB13" s="144"/>
      <c r="HJC13" s="144"/>
      <c r="HJD13" s="144"/>
      <c r="HJE13" s="144"/>
      <c r="HJF13" s="144"/>
      <c r="HJG13" s="144"/>
      <c r="HJH13" s="144"/>
      <c r="HJI13" s="144"/>
      <c r="HJJ13" s="144"/>
      <c r="HJK13" s="144"/>
      <c r="HJL13" s="144"/>
      <c r="HJM13" s="144"/>
      <c r="HJN13" s="144"/>
      <c r="HJO13" s="144"/>
      <c r="HJP13" s="144"/>
      <c r="HJQ13" s="144"/>
      <c r="HJR13" s="144"/>
      <c r="HJS13" s="144"/>
      <c r="HJT13" s="144"/>
      <c r="HJU13" s="144"/>
      <c r="HJV13" s="144"/>
      <c r="HJW13" s="144"/>
      <c r="HJX13" s="144"/>
      <c r="HJY13" s="144"/>
      <c r="HJZ13" s="144"/>
      <c r="HKA13" s="144"/>
      <c r="HKB13" s="144"/>
      <c r="HKC13" s="144"/>
      <c r="HKD13" s="144"/>
      <c r="HKE13" s="144"/>
      <c r="HKF13" s="144"/>
      <c r="HKG13" s="144"/>
      <c r="HKH13" s="144"/>
      <c r="HKI13" s="144"/>
      <c r="HKJ13" s="144"/>
      <c r="HKK13" s="144"/>
      <c r="HKL13" s="144"/>
      <c r="HKM13" s="144"/>
      <c r="HKN13" s="144"/>
      <c r="HKO13" s="144"/>
      <c r="HKP13" s="144"/>
      <c r="HKQ13" s="144"/>
      <c r="HKR13" s="144"/>
      <c r="HKS13" s="144"/>
      <c r="HKT13" s="144"/>
      <c r="HKU13" s="144"/>
      <c r="HKV13" s="144"/>
      <c r="HKW13" s="144"/>
      <c r="HKX13" s="144"/>
      <c r="HKY13" s="144"/>
      <c r="HKZ13" s="144"/>
      <c r="HLA13" s="144"/>
      <c r="HLB13" s="144"/>
      <c r="HLC13" s="144"/>
      <c r="HLD13" s="144"/>
      <c r="HLE13" s="144"/>
      <c r="HLF13" s="144"/>
      <c r="HLG13" s="144"/>
      <c r="HLH13" s="144"/>
      <c r="HLI13" s="144"/>
      <c r="HLJ13" s="144"/>
      <c r="HLK13" s="144"/>
      <c r="HLL13" s="144"/>
      <c r="HLM13" s="144"/>
      <c r="HLN13" s="144"/>
      <c r="HLO13" s="144"/>
      <c r="HLP13" s="144"/>
      <c r="HLQ13" s="144"/>
      <c r="HLR13" s="144"/>
      <c r="HLS13" s="144"/>
      <c r="HLT13" s="144"/>
      <c r="HLU13" s="144"/>
      <c r="HLV13" s="144"/>
      <c r="HLW13" s="144"/>
      <c r="HLX13" s="144"/>
      <c r="HLY13" s="144"/>
      <c r="HLZ13" s="144"/>
      <c r="HMA13" s="144"/>
      <c r="HMB13" s="144"/>
      <c r="HMC13" s="144"/>
      <c r="HMD13" s="144"/>
      <c r="HME13" s="144"/>
      <c r="HMF13" s="144"/>
      <c r="HMG13" s="144"/>
      <c r="HMH13" s="144"/>
      <c r="HMI13" s="144"/>
      <c r="HMJ13" s="144"/>
      <c r="HMK13" s="144"/>
      <c r="HML13" s="144"/>
      <c r="HMM13" s="144"/>
      <c r="HMN13" s="144"/>
      <c r="HMO13" s="144"/>
      <c r="HMP13" s="144"/>
      <c r="HMQ13" s="144"/>
      <c r="HMR13" s="144"/>
      <c r="HMS13" s="144"/>
      <c r="HMT13" s="144"/>
      <c r="HMU13" s="144"/>
      <c r="HMV13" s="144"/>
      <c r="HMW13" s="144"/>
      <c r="HMX13" s="144"/>
      <c r="HMY13" s="144"/>
      <c r="HMZ13" s="144"/>
      <c r="HNA13" s="144"/>
      <c r="HNB13" s="144"/>
      <c r="HNC13" s="144"/>
      <c r="HND13" s="144"/>
      <c r="HNE13" s="144"/>
      <c r="HNF13" s="144"/>
      <c r="HNG13" s="144"/>
      <c r="HNH13" s="144"/>
      <c r="HNI13" s="144"/>
      <c r="HNJ13" s="144"/>
      <c r="HNK13" s="144"/>
      <c r="HNL13" s="144"/>
      <c r="HNM13" s="144"/>
      <c r="HNN13" s="144"/>
      <c r="HNO13" s="144"/>
      <c r="HNP13" s="144"/>
      <c r="HNQ13" s="144"/>
      <c r="HNR13" s="144"/>
      <c r="HNS13" s="144"/>
      <c r="HNT13" s="144"/>
      <c r="HNU13" s="144"/>
      <c r="HNV13" s="144"/>
      <c r="HNW13" s="144"/>
      <c r="HNX13" s="144"/>
      <c r="HNY13" s="144"/>
      <c r="HNZ13" s="144"/>
      <c r="HOA13" s="144"/>
      <c r="HOB13" s="144"/>
      <c r="HOC13" s="144"/>
      <c r="HOD13" s="144"/>
      <c r="HOE13" s="144"/>
      <c r="HOF13" s="144"/>
      <c r="HOG13" s="144"/>
      <c r="HOH13" s="144"/>
      <c r="HOI13" s="144"/>
      <c r="HOJ13" s="144"/>
      <c r="HOK13" s="144"/>
      <c r="HOL13" s="144"/>
      <c r="HOM13" s="144"/>
      <c r="HON13" s="144"/>
      <c r="HOO13" s="144"/>
      <c r="HOP13" s="144"/>
      <c r="HOQ13" s="144"/>
      <c r="HOR13" s="144"/>
      <c r="HOS13" s="144"/>
      <c r="HOT13" s="144"/>
      <c r="HOU13" s="144"/>
      <c r="HOV13" s="144"/>
      <c r="HOW13" s="144"/>
      <c r="HOX13" s="144"/>
      <c r="HOY13" s="144"/>
      <c r="HOZ13" s="144"/>
      <c r="HPA13" s="144"/>
      <c r="HPB13" s="144"/>
      <c r="HPC13" s="144"/>
      <c r="HPD13" s="144"/>
      <c r="HPE13" s="144"/>
      <c r="HPF13" s="144"/>
      <c r="HPG13" s="144"/>
      <c r="HPH13" s="144"/>
      <c r="HPI13" s="144"/>
      <c r="HPJ13" s="144"/>
      <c r="HPK13" s="144"/>
      <c r="HPL13" s="144"/>
      <c r="HPM13" s="144"/>
      <c r="HPN13" s="144"/>
      <c r="HPO13" s="144"/>
      <c r="HPP13" s="144"/>
      <c r="HPQ13" s="144"/>
      <c r="HPR13" s="144"/>
      <c r="HPS13" s="144"/>
      <c r="HPT13" s="144"/>
      <c r="HPU13" s="144"/>
      <c r="HPV13" s="144"/>
      <c r="HPW13" s="144"/>
      <c r="HPX13" s="144"/>
      <c r="HPY13" s="144"/>
      <c r="HPZ13" s="144"/>
      <c r="HQA13" s="144"/>
      <c r="HQB13" s="144"/>
      <c r="HQC13" s="144"/>
      <c r="HQD13" s="144"/>
      <c r="HQE13" s="144"/>
      <c r="HQF13" s="144"/>
      <c r="HQG13" s="144"/>
      <c r="HQH13" s="144"/>
      <c r="HQI13" s="144"/>
      <c r="HQJ13" s="144"/>
      <c r="HQK13" s="144"/>
      <c r="HQL13" s="144"/>
      <c r="HQM13" s="144"/>
      <c r="HQN13" s="144"/>
      <c r="HQO13" s="144"/>
      <c r="HQP13" s="144"/>
      <c r="HQQ13" s="144"/>
      <c r="HQR13" s="144"/>
      <c r="HQS13" s="144"/>
      <c r="HQT13" s="144"/>
      <c r="HQU13" s="144"/>
      <c r="HQV13" s="144"/>
      <c r="HQW13" s="144"/>
      <c r="HQX13" s="144"/>
      <c r="HQY13" s="144"/>
      <c r="HQZ13" s="144"/>
      <c r="HRA13" s="144"/>
      <c r="HRB13" s="144"/>
      <c r="HRC13" s="144"/>
      <c r="HRD13" s="144"/>
      <c r="HRE13" s="144"/>
      <c r="HRF13" s="144"/>
      <c r="HRG13" s="144"/>
      <c r="HRH13" s="144"/>
      <c r="HRI13" s="144"/>
      <c r="HRJ13" s="144"/>
      <c r="HRK13" s="144"/>
      <c r="HRL13" s="144"/>
      <c r="HRM13" s="144"/>
      <c r="HRN13" s="144"/>
      <c r="HRO13" s="144"/>
      <c r="HRP13" s="144"/>
      <c r="HRQ13" s="144"/>
      <c r="HRR13" s="144"/>
      <c r="HRS13" s="144"/>
      <c r="HRT13" s="144"/>
      <c r="HRU13" s="144"/>
      <c r="HRV13" s="144"/>
      <c r="HRW13" s="144"/>
      <c r="HRX13" s="144"/>
      <c r="HRY13" s="144"/>
      <c r="HRZ13" s="144"/>
      <c r="HSA13" s="144"/>
      <c r="HSB13" s="144"/>
      <c r="HSC13" s="144"/>
      <c r="HSD13" s="144"/>
      <c r="HSE13" s="144"/>
      <c r="HSF13" s="144"/>
      <c r="HSG13" s="144"/>
      <c r="HSH13" s="144"/>
      <c r="HSI13" s="144"/>
      <c r="HSJ13" s="144"/>
      <c r="HSK13" s="144"/>
      <c r="HSL13" s="144"/>
      <c r="HSM13" s="144"/>
      <c r="HSN13" s="144"/>
      <c r="HSO13" s="144"/>
      <c r="HSP13" s="144"/>
      <c r="HSQ13" s="144"/>
      <c r="HSR13" s="144"/>
      <c r="HSS13" s="144"/>
      <c r="HST13" s="144"/>
      <c r="HSU13" s="144"/>
      <c r="HSV13" s="144"/>
      <c r="HSW13" s="144"/>
      <c r="HSX13" s="144"/>
      <c r="HSY13" s="144"/>
      <c r="HSZ13" s="144"/>
      <c r="HTA13" s="144"/>
      <c r="HTB13" s="144"/>
      <c r="HTC13" s="144"/>
      <c r="HTD13" s="144"/>
      <c r="HTE13" s="144"/>
      <c r="HTF13" s="144"/>
      <c r="HTG13" s="144"/>
      <c r="HTH13" s="144"/>
      <c r="HTI13" s="144"/>
      <c r="HTJ13" s="144"/>
      <c r="HTK13" s="144"/>
      <c r="HTL13" s="144"/>
      <c r="HTM13" s="144"/>
      <c r="HTN13" s="144"/>
      <c r="HTO13" s="144"/>
      <c r="HTP13" s="144"/>
      <c r="HTQ13" s="144"/>
      <c r="HTR13" s="144"/>
      <c r="HTS13" s="144"/>
      <c r="HTT13" s="144"/>
      <c r="HTU13" s="144"/>
      <c r="HTV13" s="144"/>
      <c r="HTW13" s="144"/>
      <c r="HTX13" s="144"/>
      <c r="HTY13" s="144"/>
      <c r="HTZ13" s="144"/>
      <c r="HUA13" s="144"/>
      <c r="HUB13" s="144"/>
      <c r="HUC13" s="144"/>
      <c r="HUD13" s="144"/>
      <c r="HUE13" s="144"/>
      <c r="HUF13" s="144"/>
      <c r="HUG13" s="144"/>
      <c r="HUH13" s="144"/>
      <c r="HUI13" s="144"/>
      <c r="HUJ13" s="144"/>
      <c r="HUK13" s="144"/>
      <c r="HUL13" s="144"/>
      <c r="HUM13" s="144"/>
      <c r="HUN13" s="144"/>
      <c r="HUO13" s="144"/>
      <c r="HUP13" s="144"/>
      <c r="HUQ13" s="144"/>
      <c r="HUR13" s="144"/>
      <c r="HUS13" s="144"/>
      <c r="HUT13" s="144"/>
      <c r="HUU13" s="144"/>
      <c r="HUV13" s="144"/>
      <c r="HUW13" s="144"/>
      <c r="HUX13" s="144"/>
      <c r="HUY13" s="144"/>
      <c r="HUZ13" s="144"/>
      <c r="HVA13" s="144"/>
      <c r="HVB13" s="144"/>
      <c r="HVC13" s="144"/>
      <c r="HVD13" s="144"/>
      <c r="HVE13" s="144"/>
      <c r="HVF13" s="144"/>
      <c r="HVG13" s="144"/>
      <c r="HVH13" s="144"/>
      <c r="HVI13" s="144"/>
      <c r="HVJ13" s="144"/>
      <c r="HVK13" s="144"/>
      <c r="HVL13" s="144"/>
      <c r="HVM13" s="144"/>
      <c r="HVN13" s="144"/>
      <c r="HVO13" s="144"/>
      <c r="HVP13" s="144"/>
      <c r="HVQ13" s="144"/>
      <c r="HVR13" s="144"/>
      <c r="HVS13" s="144"/>
      <c r="HVT13" s="144"/>
      <c r="HVU13" s="144"/>
      <c r="HVV13" s="144"/>
      <c r="HVW13" s="144"/>
      <c r="HVX13" s="144"/>
      <c r="HVY13" s="144"/>
      <c r="HVZ13" s="144"/>
      <c r="HWA13" s="144"/>
      <c r="HWB13" s="144"/>
      <c r="HWC13" s="144"/>
      <c r="HWD13" s="144"/>
      <c r="HWE13" s="144"/>
      <c r="HWF13" s="144"/>
      <c r="HWG13" s="144"/>
      <c r="HWH13" s="144"/>
      <c r="HWI13" s="144"/>
      <c r="HWJ13" s="144"/>
      <c r="HWK13" s="144"/>
      <c r="HWL13" s="144"/>
      <c r="HWM13" s="144"/>
      <c r="HWN13" s="144"/>
      <c r="HWO13" s="144"/>
      <c r="HWP13" s="144"/>
      <c r="HWQ13" s="144"/>
      <c r="HWR13" s="144"/>
      <c r="HWS13" s="144"/>
      <c r="HWT13" s="144"/>
      <c r="HWU13" s="144"/>
      <c r="HWV13" s="144"/>
      <c r="HWW13" s="144"/>
      <c r="HWX13" s="144"/>
      <c r="HWY13" s="144"/>
      <c r="HWZ13" s="144"/>
      <c r="HXA13" s="144"/>
      <c r="HXB13" s="144"/>
      <c r="HXC13" s="144"/>
      <c r="HXD13" s="144"/>
      <c r="HXE13" s="144"/>
      <c r="HXF13" s="144"/>
      <c r="HXG13" s="144"/>
      <c r="HXH13" s="144"/>
      <c r="HXI13" s="144"/>
      <c r="HXJ13" s="144"/>
      <c r="HXK13" s="144"/>
      <c r="HXL13" s="144"/>
      <c r="HXM13" s="144"/>
      <c r="HXN13" s="144"/>
      <c r="HXO13" s="144"/>
      <c r="HXP13" s="144"/>
      <c r="HXQ13" s="144"/>
      <c r="HXR13" s="144"/>
      <c r="HXS13" s="144"/>
      <c r="HXT13" s="144"/>
      <c r="HXU13" s="144"/>
      <c r="HXV13" s="144"/>
      <c r="HXW13" s="144"/>
      <c r="HXX13" s="144"/>
      <c r="HXY13" s="144"/>
      <c r="HXZ13" s="144"/>
      <c r="HYA13" s="144"/>
      <c r="HYB13" s="144"/>
      <c r="HYC13" s="144"/>
      <c r="HYD13" s="144"/>
      <c r="HYE13" s="144"/>
      <c r="HYF13" s="144"/>
      <c r="HYG13" s="144"/>
      <c r="HYH13" s="144"/>
      <c r="HYI13" s="144"/>
      <c r="HYJ13" s="144"/>
      <c r="HYK13" s="144"/>
      <c r="HYL13" s="144"/>
      <c r="HYM13" s="144"/>
      <c r="HYN13" s="144"/>
      <c r="HYO13" s="144"/>
      <c r="HYP13" s="144"/>
      <c r="HYQ13" s="144"/>
      <c r="HYR13" s="144"/>
      <c r="HYS13" s="144"/>
      <c r="HYT13" s="144"/>
      <c r="HYU13" s="144"/>
      <c r="HYV13" s="144"/>
      <c r="HYW13" s="144"/>
      <c r="HYX13" s="144"/>
      <c r="HYY13" s="144"/>
      <c r="HYZ13" s="144"/>
      <c r="HZA13" s="144"/>
      <c r="HZB13" s="144"/>
      <c r="HZC13" s="144"/>
      <c r="HZD13" s="144"/>
      <c r="HZE13" s="144"/>
      <c r="HZF13" s="144"/>
      <c r="HZG13" s="144"/>
      <c r="HZH13" s="144"/>
      <c r="HZI13" s="144"/>
      <c r="HZJ13" s="144"/>
      <c r="HZK13" s="144"/>
      <c r="HZL13" s="144"/>
      <c r="HZM13" s="144"/>
      <c r="HZN13" s="144"/>
      <c r="HZO13" s="144"/>
      <c r="HZP13" s="144"/>
      <c r="HZQ13" s="144"/>
      <c r="HZR13" s="144"/>
      <c r="HZS13" s="144"/>
      <c r="HZT13" s="144"/>
      <c r="HZU13" s="144"/>
      <c r="HZV13" s="144"/>
      <c r="HZW13" s="144"/>
      <c r="HZX13" s="144"/>
      <c r="HZY13" s="144"/>
      <c r="HZZ13" s="144"/>
      <c r="IAA13" s="144"/>
      <c r="IAB13" s="144"/>
      <c r="IAC13" s="144"/>
      <c r="IAD13" s="144"/>
      <c r="IAE13" s="144"/>
      <c r="IAF13" s="144"/>
      <c r="IAG13" s="144"/>
      <c r="IAH13" s="144"/>
      <c r="IAI13" s="144"/>
      <c r="IAJ13" s="144"/>
      <c r="IAK13" s="144"/>
      <c r="IAL13" s="144"/>
      <c r="IAM13" s="144"/>
      <c r="IAN13" s="144"/>
      <c r="IAO13" s="144"/>
      <c r="IAP13" s="144"/>
      <c r="IAQ13" s="144"/>
      <c r="IAR13" s="144"/>
      <c r="IAS13" s="144"/>
      <c r="IAT13" s="144"/>
      <c r="IAU13" s="144"/>
      <c r="IAV13" s="144"/>
      <c r="IAW13" s="144"/>
      <c r="IAX13" s="144"/>
      <c r="IAY13" s="144"/>
      <c r="IAZ13" s="144"/>
      <c r="IBA13" s="144"/>
      <c r="IBB13" s="144"/>
      <c r="IBC13" s="144"/>
      <c r="IBD13" s="144"/>
      <c r="IBE13" s="144"/>
      <c r="IBF13" s="144"/>
      <c r="IBG13" s="144"/>
      <c r="IBH13" s="144"/>
      <c r="IBI13" s="144"/>
      <c r="IBJ13" s="144"/>
      <c r="IBK13" s="144"/>
      <c r="IBL13" s="144"/>
      <c r="IBM13" s="144"/>
      <c r="IBN13" s="144"/>
      <c r="IBO13" s="144"/>
      <c r="IBP13" s="144"/>
      <c r="IBQ13" s="144"/>
      <c r="IBR13" s="144"/>
      <c r="IBS13" s="144"/>
      <c r="IBT13" s="144"/>
      <c r="IBU13" s="144"/>
      <c r="IBV13" s="144"/>
      <c r="IBW13" s="144"/>
      <c r="IBX13" s="144"/>
      <c r="IBY13" s="144"/>
      <c r="IBZ13" s="144"/>
      <c r="ICA13" s="144"/>
      <c r="ICB13" s="144"/>
      <c r="ICC13" s="144"/>
      <c r="ICD13" s="144"/>
      <c r="ICE13" s="144"/>
      <c r="ICF13" s="144"/>
      <c r="ICG13" s="144"/>
      <c r="ICH13" s="144"/>
      <c r="ICI13" s="144"/>
      <c r="ICJ13" s="144"/>
      <c r="ICK13" s="144"/>
      <c r="ICL13" s="144"/>
      <c r="ICM13" s="144"/>
      <c r="ICN13" s="144"/>
      <c r="ICO13" s="144"/>
      <c r="ICP13" s="144"/>
      <c r="ICQ13" s="144"/>
      <c r="ICR13" s="144"/>
      <c r="ICS13" s="144"/>
      <c r="ICT13" s="144"/>
      <c r="ICU13" s="144"/>
      <c r="ICV13" s="144"/>
      <c r="ICW13" s="144"/>
      <c r="ICX13" s="144"/>
      <c r="ICY13" s="144"/>
      <c r="ICZ13" s="144"/>
      <c r="IDA13" s="144"/>
      <c r="IDB13" s="144"/>
      <c r="IDC13" s="144"/>
      <c r="IDD13" s="144"/>
      <c r="IDE13" s="144"/>
      <c r="IDF13" s="144"/>
      <c r="IDG13" s="144"/>
      <c r="IDH13" s="144"/>
      <c r="IDI13" s="144"/>
      <c r="IDJ13" s="144"/>
      <c r="IDK13" s="144"/>
      <c r="IDL13" s="144"/>
      <c r="IDM13" s="144"/>
      <c r="IDN13" s="144"/>
      <c r="IDO13" s="144"/>
      <c r="IDP13" s="144"/>
      <c r="IDQ13" s="144"/>
      <c r="IDR13" s="144"/>
      <c r="IDS13" s="144"/>
      <c r="IDT13" s="144"/>
      <c r="IDU13" s="144"/>
      <c r="IDV13" s="144"/>
      <c r="IDW13" s="144"/>
      <c r="IDX13" s="144"/>
      <c r="IDY13" s="144"/>
      <c r="IDZ13" s="144"/>
      <c r="IEA13" s="144"/>
      <c r="IEB13" s="144"/>
      <c r="IEC13" s="144"/>
      <c r="IED13" s="144"/>
      <c r="IEE13" s="144"/>
      <c r="IEF13" s="144"/>
      <c r="IEG13" s="144"/>
      <c r="IEH13" s="144"/>
      <c r="IEI13" s="144"/>
      <c r="IEJ13" s="144"/>
      <c r="IEK13" s="144"/>
      <c r="IEL13" s="144"/>
      <c r="IEM13" s="144"/>
      <c r="IEN13" s="144"/>
      <c r="IEO13" s="144"/>
      <c r="IEP13" s="144"/>
      <c r="IEQ13" s="144"/>
      <c r="IER13" s="144"/>
      <c r="IES13" s="144"/>
      <c r="IET13" s="144"/>
      <c r="IEU13" s="144"/>
      <c r="IEV13" s="144"/>
      <c r="IEW13" s="144"/>
      <c r="IEX13" s="144"/>
      <c r="IEY13" s="144"/>
      <c r="IEZ13" s="144"/>
      <c r="IFA13" s="144"/>
      <c r="IFB13" s="144"/>
      <c r="IFC13" s="144"/>
      <c r="IFD13" s="144"/>
      <c r="IFE13" s="144"/>
      <c r="IFF13" s="144"/>
      <c r="IFG13" s="144"/>
      <c r="IFH13" s="144"/>
      <c r="IFI13" s="144"/>
      <c r="IFJ13" s="144"/>
      <c r="IFK13" s="144"/>
      <c r="IFL13" s="144"/>
      <c r="IFM13" s="144"/>
      <c r="IFN13" s="144"/>
      <c r="IFO13" s="144"/>
      <c r="IFP13" s="144"/>
      <c r="IFQ13" s="144"/>
      <c r="IFR13" s="144"/>
      <c r="IFS13" s="144"/>
      <c r="IFT13" s="144"/>
      <c r="IFU13" s="144"/>
      <c r="IFV13" s="144"/>
      <c r="IFW13" s="144"/>
      <c r="IFX13" s="144"/>
      <c r="IFY13" s="144"/>
      <c r="IFZ13" s="144"/>
      <c r="IGA13" s="144"/>
      <c r="IGB13" s="144"/>
      <c r="IGC13" s="144"/>
      <c r="IGD13" s="144"/>
      <c r="IGE13" s="144"/>
      <c r="IGF13" s="144"/>
      <c r="IGG13" s="144"/>
      <c r="IGH13" s="144"/>
      <c r="IGI13" s="144"/>
      <c r="IGJ13" s="144"/>
      <c r="IGK13" s="144"/>
      <c r="IGL13" s="144"/>
      <c r="IGM13" s="144"/>
      <c r="IGN13" s="144"/>
      <c r="IGO13" s="144"/>
      <c r="IGP13" s="144"/>
      <c r="IGQ13" s="144"/>
      <c r="IGR13" s="144"/>
      <c r="IGS13" s="144"/>
      <c r="IGT13" s="144"/>
      <c r="IGU13" s="144"/>
      <c r="IGV13" s="144"/>
      <c r="IGW13" s="144"/>
      <c r="IGX13" s="144"/>
      <c r="IGY13" s="144"/>
      <c r="IGZ13" s="144"/>
      <c r="IHA13" s="144"/>
      <c r="IHB13" s="144"/>
      <c r="IHC13" s="144"/>
      <c r="IHD13" s="144"/>
      <c r="IHE13" s="144"/>
      <c r="IHF13" s="144"/>
      <c r="IHG13" s="144"/>
      <c r="IHH13" s="144"/>
      <c r="IHI13" s="144"/>
      <c r="IHJ13" s="144"/>
      <c r="IHK13" s="144"/>
      <c r="IHL13" s="144"/>
      <c r="IHM13" s="144"/>
      <c r="IHN13" s="144"/>
      <c r="IHO13" s="144"/>
      <c r="IHP13" s="144"/>
      <c r="IHQ13" s="144"/>
      <c r="IHR13" s="144"/>
      <c r="IHS13" s="144"/>
      <c r="IHT13" s="144"/>
      <c r="IHU13" s="144"/>
      <c r="IHV13" s="144"/>
      <c r="IHW13" s="144"/>
      <c r="IHX13" s="144"/>
      <c r="IHY13" s="144"/>
      <c r="IHZ13" s="144"/>
      <c r="IIA13" s="144"/>
      <c r="IIB13" s="144"/>
      <c r="IIC13" s="144"/>
      <c r="IID13" s="144"/>
      <c r="IIE13" s="144"/>
      <c r="IIF13" s="144"/>
      <c r="IIG13" s="144"/>
      <c r="IIH13" s="144"/>
      <c r="III13" s="144"/>
      <c r="IIJ13" s="144"/>
      <c r="IIK13" s="144"/>
      <c r="IIL13" s="144"/>
      <c r="IIM13" s="144"/>
      <c r="IIN13" s="144"/>
      <c r="IIO13" s="144"/>
      <c r="IIP13" s="144"/>
      <c r="IIQ13" s="144"/>
      <c r="IIR13" s="144"/>
      <c r="IIS13" s="144"/>
      <c r="IIT13" s="144"/>
      <c r="IIU13" s="144"/>
      <c r="IIV13" s="144"/>
      <c r="IIW13" s="144"/>
      <c r="IIX13" s="144"/>
      <c r="IIY13" s="144"/>
      <c r="IIZ13" s="144"/>
      <c r="IJA13" s="144"/>
      <c r="IJB13" s="144"/>
      <c r="IJC13" s="144"/>
      <c r="IJD13" s="144"/>
      <c r="IJE13" s="144"/>
      <c r="IJF13" s="144"/>
      <c r="IJG13" s="144"/>
      <c r="IJH13" s="144"/>
      <c r="IJI13" s="144"/>
      <c r="IJJ13" s="144"/>
      <c r="IJK13" s="144"/>
      <c r="IJL13" s="144"/>
      <c r="IJM13" s="144"/>
      <c r="IJN13" s="144"/>
      <c r="IJO13" s="144"/>
      <c r="IJP13" s="144"/>
      <c r="IJQ13" s="144"/>
      <c r="IJR13" s="144"/>
      <c r="IJS13" s="144"/>
      <c r="IJT13" s="144"/>
      <c r="IJU13" s="144"/>
      <c r="IJV13" s="144"/>
      <c r="IJW13" s="144"/>
      <c r="IJX13" s="144"/>
      <c r="IJY13" s="144"/>
      <c r="IJZ13" s="144"/>
      <c r="IKA13" s="144"/>
      <c r="IKB13" s="144"/>
      <c r="IKC13" s="144"/>
      <c r="IKD13" s="144"/>
      <c r="IKE13" s="144"/>
      <c r="IKF13" s="144"/>
      <c r="IKG13" s="144"/>
      <c r="IKH13" s="144"/>
      <c r="IKI13" s="144"/>
      <c r="IKJ13" s="144"/>
      <c r="IKK13" s="144"/>
      <c r="IKL13" s="144"/>
      <c r="IKM13" s="144"/>
      <c r="IKN13" s="144"/>
      <c r="IKO13" s="144"/>
      <c r="IKP13" s="144"/>
      <c r="IKQ13" s="144"/>
      <c r="IKR13" s="144"/>
      <c r="IKS13" s="144"/>
      <c r="IKT13" s="144"/>
      <c r="IKU13" s="144"/>
      <c r="IKV13" s="144"/>
      <c r="IKW13" s="144"/>
      <c r="IKX13" s="144"/>
      <c r="IKY13" s="144"/>
      <c r="IKZ13" s="144"/>
      <c r="ILA13" s="144"/>
      <c r="ILB13" s="144"/>
      <c r="ILC13" s="144"/>
      <c r="ILD13" s="144"/>
      <c r="ILE13" s="144"/>
      <c r="ILF13" s="144"/>
      <c r="ILG13" s="144"/>
      <c r="ILH13" s="144"/>
      <c r="ILI13" s="144"/>
      <c r="ILJ13" s="144"/>
      <c r="ILK13" s="144"/>
      <c r="ILL13" s="144"/>
      <c r="ILM13" s="144"/>
      <c r="ILN13" s="144"/>
      <c r="ILO13" s="144"/>
      <c r="ILP13" s="144"/>
      <c r="ILQ13" s="144"/>
      <c r="ILR13" s="144"/>
      <c r="ILS13" s="144"/>
      <c r="ILT13" s="144"/>
      <c r="ILU13" s="144"/>
      <c r="ILV13" s="144"/>
      <c r="ILW13" s="144"/>
      <c r="ILX13" s="144"/>
      <c r="ILY13" s="144"/>
      <c r="ILZ13" s="144"/>
      <c r="IMA13" s="144"/>
      <c r="IMB13" s="144"/>
      <c r="IMC13" s="144"/>
      <c r="IMD13" s="144"/>
      <c r="IME13" s="144"/>
      <c r="IMF13" s="144"/>
      <c r="IMG13" s="144"/>
      <c r="IMH13" s="144"/>
      <c r="IMI13" s="144"/>
      <c r="IMJ13" s="144"/>
      <c r="IMK13" s="144"/>
      <c r="IML13" s="144"/>
      <c r="IMM13" s="144"/>
      <c r="IMN13" s="144"/>
      <c r="IMO13" s="144"/>
      <c r="IMP13" s="144"/>
      <c r="IMQ13" s="144"/>
      <c r="IMR13" s="144"/>
      <c r="IMS13" s="144"/>
      <c r="IMT13" s="144"/>
      <c r="IMU13" s="144"/>
      <c r="IMV13" s="144"/>
      <c r="IMW13" s="144"/>
      <c r="IMX13" s="144"/>
      <c r="IMY13" s="144"/>
      <c r="IMZ13" s="144"/>
      <c r="INA13" s="144"/>
      <c r="INB13" s="144"/>
      <c r="INC13" s="144"/>
      <c r="IND13" s="144"/>
      <c r="INE13" s="144"/>
      <c r="INF13" s="144"/>
      <c r="ING13" s="144"/>
      <c r="INH13" s="144"/>
      <c r="INI13" s="144"/>
      <c r="INJ13" s="144"/>
      <c r="INK13" s="144"/>
      <c r="INL13" s="144"/>
      <c r="INM13" s="144"/>
      <c r="INN13" s="144"/>
      <c r="INO13" s="144"/>
      <c r="INP13" s="144"/>
      <c r="INQ13" s="144"/>
      <c r="INR13" s="144"/>
      <c r="INS13" s="144"/>
      <c r="INT13" s="144"/>
      <c r="INU13" s="144"/>
      <c r="INV13" s="144"/>
      <c r="INW13" s="144"/>
      <c r="INX13" s="144"/>
      <c r="INY13" s="144"/>
      <c r="INZ13" s="144"/>
      <c r="IOA13" s="144"/>
      <c r="IOB13" s="144"/>
      <c r="IOC13" s="144"/>
      <c r="IOD13" s="144"/>
      <c r="IOE13" s="144"/>
      <c r="IOF13" s="144"/>
      <c r="IOG13" s="144"/>
      <c r="IOH13" s="144"/>
      <c r="IOI13" s="144"/>
      <c r="IOJ13" s="144"/>
      <c r="IOK13" s="144"/>
      <c r="IOL13" s="144"/>
      <c r="IOM13" s="144"/>
      <c r="ION13" s="144"/>
      <c r="IOO13" s="144"/>
      <c r="IOP13" s="144"/>
      <c r="IOQ13" s="144"/>
      <c r="IOR13" s="144"/>
      <c r="IOS13" s="144"/>
      <c r="IOT13" s="144"/>
      <c r="IOU13" s="144"/>
      <c r="IOV13" s="144"/>
      <c r="IOW13" s="144"/>
      <c r="IOX13" s="144"/>
      <c r="IOY13" s="144"/>
      <c r="IOZ13" s="144"/>
      <c r="IPA13" s="144"/>
      <c r="IPB13" s="144"/>
      <c r="IPC13" s="144"/>
      <c r="IPD13" s="144"/>
      <c r="IPE13" s="144"/>
      <c r="IPF13" s="144"/>
      <c r="IPG13" s="144"/>
      <c r="IPH13" s="144"/>
      <c r="IPI13" s="144"/>
      <c r="IPJ13" s="144"/>
      <c r="IPK13" s="144"/>
      <c r="IPL13" s="144"/>
      <c r="IPM13" s="144"/>
      <c r="IPN13" s="144"/>
      <c r="IPO13" s="144"/>
      <c r="IPP13" s="144"/>
      <c r="IPQ13" s="144"/>
      <c r="IPR13" s="144"/>
      <c r="IPS13" s="144"/>
      <c r="IPT13" s="144"/>
      <c r="IPU13" s="144"/>
      <c r="IPV13" s="144"/>
      <c r="IPW13" s="144"/>
      <c r="IPX13" s="144"/>
      <c r="IPY13" s="144"/>
      <c r="IPZ13" s="144"/>
      <c r="IQA13" s="144"/>
      <c r="IQB13" s="144"/>
      <c r="IQC13" s="144"/>
      <c r="IQD13" s="144"/>
      <c r="IQE13" s="144"/>
      <c r="IQF13" s="144"/>
      <c r="IQG13" s="144"/>
      <c r="IQH13" s="144"/>
      <c r="IQI13" s="144"/>
      <c r="IQJ13" s="144"/>
      <c r="IQK13" s="144"/>
      <c r="IQL13" s="144"/>
      <c r="IQM13" s="144"/>
      <c r="IQN13" s="144"/>
      <c r="IQO13" s="144"/>
      <c r="IQP13" s="144"/>
      <c r="IQQ13" s="144"/>
      <c r="IQR13" s="144"/>
      <c r="IQS13" s="144"/>
      <c r="IQT13" s="144"/>
      <c r="IQU13" s="144"/>
      <c r="IQV13" s="144"/>
      <c r="IQW13" s="144"/>
      <c r="IQX13" s="144"/>
      <c r="IQY13" s="144"/>
      <c r="IQZ13" s="144"/>
      <c r="IRA13" s="144"/>
      <c r="IRB13" s="144"/>
      <c r="IRC13" s="144"/>
      <c r="IRD13" s="144"/>
      <c r="IRE13" s="144"/>
      <c r="IRF13" s="144"/>
      <c r="IRG13" s="144"/>
      <c r="IRH13" s="144"/>
      <c r="IRI13" s="144"/>
      <c r="IRJ13" s="144"/>
      <c r="IRK13" s="144"/>
      <c r="IRL13" s="144"/>
      <c r="IRM13" s="144"/>
      <c r="IRN13" s="144"/>
      <c r="IRO13" s="144"/>
      <c r="IRP13" s="144"/>
      <c r="IRQ13" s="144"/>
      <c r="IRR13" s="144"/>
      <c r="IRS13" s="144"/>
      <c r="IRT13" s="144"/>
      <c r="IRU13" s="144"/>
      <c r="IRV13" s="144"/>
      <c r="IRW13" s="144"/>
      <c r="IRX13" s="144"/>
      <c r="IRY13" s="144"/>
      <c r="IRZ13" s="144"/>
      <c r="ISA13" s="144"/>
      <c r="ISB13" s="144"/>
      <c r="ISC13" s="144"/>
      <c r="ISD13" s="144"/>
      <c r="ISE13" s="144"/>
      <c r="ISF13" s="144"/>
      <c r="ISG13" s="144"/>
      <c r="ISH13" s="144"/>
      <c r="ISI13" s="144"/>
      <c r="ISJ13" s="144"/>
      <c r="ISK13" s="144"/>
      <c r="ISL13" s="144"/>
      <c r="ISM13" s="144"/>
      <c r="ISN13" s="144"/>
      <c r="ISO13" s="144"/>
      <c r="ISP13" s="144"/>
      <c r="ISQ13" s="144"/>
      <c r="ISR13" s="144"/>
      <c r="ISS13" s="144"/>
      <c r="IST13" s="144"/>
      <c r="ISU13" s="144"/>
      <c r="ISV13" s="144"/>
      <c r="ISW13" s="144"/>
      <c r="ISX13" s="144"/>
      <c r="ISY13" s="144"/>
      <c r="ISZ13" s="144"/>
      <c r="ITA13" s="144"/>
      <c r="ITB13" s="144"/>
      <c r="ITC13" s="144"/>
      <c r="ITD13" s="144"/>
      <c r="ITE13" s="144"/>
      <c r="ITF13" s="144"/>
      <c r="ITG13" s="144"/>
      <c r="ITH13" s="144"/>
      <c r="ITI13" s="144"/>
      <c r="ITJ13" s="144"/>
      <c r="ITK13" s="144"/>
      <c r="ITL13" s="144"/>
      <c r="ITM13" s="144"/>
      <c r="ITN13" s="144"/>
      <c r="ITO13" s="144"/>
      <c r="ITP13" s="144"/>
      <c r="ITQ13" s="144"/>
      <c r="ITR13" s="144"/>
      <c r="ITS13" s="144"/>
      <c r="ITT13" s="144"/>
      <c r="ITU13" s="144"/>
      <c r="ITV13" s="144"/>
      <c r="ITW13" s="144"/>
      <c r="ITX13" s="144"/>
      <c r="ITY13" s="144"/>
      <c r="ITZ13" s="144"/>
      <c r="IUA13" s="144"/>
      <c r="IUB13" s="144"/>
      <c r="IUC13" s="144"/>
      <c r="IUD13" s="144"/>
      <c r="IUE13" s="144"/>
      <c r="IUF13" s="144"/>
      <c r="IUG13" s="144"/>
      <c r="IUH13" s="144"/>
      <c r="IUI13" s="144"/>
      <c r="IUJ13" s="144"/>
      <c r="IUK13" s="144"/>
      <c r="IUL13" s="144"/>
      <c r="IUM13" s="144"/>
      <c r="IUN13" s="144"/>
      <c r="IUO13" s="144"/>
      <c r="IUP13" s="144"/>
      <c r="IUQ13" s="144"/>
      <c r="IUR13" s="144"/>
      <c r="IUS13" s="144"/>
      <c r="IUT13" s="144"/>
      <c r="IUU13" s="144"/>
      <c r="IUV13" s="144"/>
      <c r="IUW13" s="144"/>
      <c r="IUX13" s="144"/>
      <c r="IUY13" s="144"/>
      <c r="IUZ13" s="144"/>
      <c r="IVA13" s="144"/>
      <c r="IVB13" s="144"/>
      <c r="IVC13" s="144"/>
      <c r="IVD13" s="144"/>
      <c r="IVE13" s="144"/>
      <c r="IVF13" s="144"/>
      <c r="IVG13" s="144"/>
      <c r="IVH13" s="144"/>
      <c r="IVI13" s="144"/>
      <c r="IVJ13" s="144"/>
      <c r="IVK13" s="144"/>
      <c r="IVL13" s="144"/>
      <c r="IVM13" s="144"/>
      <c r="IVN13" s="144"/>
      <c r="IVO13" s="144"/>
      <c r="IVP13" s="144"/>
      <c r="IVQ13" s="144"/>
      <c r="IVR13" s="144"/>
      <c r="IVS13" s="144"/>
      <c r="IVT13" s="144"/>
      <c r="IVU13" s="144"/>
      <c r="IVV13" s="144"/>
      <c r="IVW13" s="144"/>
      <c r="IVX13" s="144"/>
      <c r="IVY13" s="144"/>
      <c r="IVZ13" s="144"/>
      <c r="IWA13" s="144"/>
      <c r="IWB13" s="144"/>
      <c r="IWC13" s="144"/>
      <c r="IWD13" s="144"/>
      <c r="IWE13" s="144"/>
      <c r="IWF13" s="144"/>
      <c r="IWG13" s="144"/>
      <c r="IWH13" s="144"/>
      <c r="IWI13" s="144"/>
      <c r="IWJ13" s="144"/>
      <c r="IWK13" s="144"/>
      <c r="IWL13" s="144"/>
      <c r="IWM13" s="144"/>
      <c r="IWN13" s="144"/>
      <c r="IWO13" s="144"/>
      <c r="IWP13" s="144"/>
      <c r="IWQ13" s="144"/>
      <c r="IWR13" s="144"/>
      <c r="IWS13" s="144"/>
      <c r="IWT13" s="144"/>
      <c r="IWU13" s="144"/>
      <c r="IWV13" s="144"/>
      <c r="IWW13" s="144"/>
      <c r="IWX13" s="144"/>
      <c r="IWY13" s="144"/>
      <c r="IWZ13" s="144"/>
      <c r="IXA13" s="144"/>
      <c r="IXB13" s="144"/>
      <c r="IXC13" s="144"/>
      <c r="IXD13" s="144"/>
      <c r="IXE13" s="144"/>
      <c r="IXF13" s="144"/>
      <c r="IXG13" s="144"/>
      <c r="IXH13" s="144"/>
      <c r="IXI13" s="144"/>
      <c r="IXJ13" s="144"/>
      <c r="IXK13" s="144"/>
      <c r="IXL13" s="144"/>
      <c r="IXM13" s="144"/>
      <c r="IXN13" s="144"/>
      <c r="IXO13" s="144"/>
      <c r="IXP13" s="144"/>
      <c r="IXQ13" s="144"/>
      <c r="IXR13" s="144"/>
      <c r="IXS13" s="144"/>
      <c r="IXT13" s="144"/>
      <c r="IXU13" s="144"/>
      <c r="IXV13" s="144"/>
      <c r="IXW13" s="144"/>
      <c r="IXX13" s="144"/>
      <c r="IXY13" s="144"/>
      <c r="IXZ13" s="144"/>
      <c r="IYA13" s="144"/>
      <c r="IYB13" s="144"/>
      <c r="IYC13" s="144"/>
      <c r="IYD13" s="144"/>
      <c r="IYE13" s="144"/>
      <c r="IYF13" s="144"/>
      <c r="IYG13" s="144"/>
      <c r="IYH13" s="144"/>
      <c r="IYI13" s="144"/>
      <c r="IYJ13" s="144"/>
      <c r="IYK13" s="144"/>
      <c r="IYL13" s="144"/>
      <c r="IYM13" s="144"/>
      <c r="IYN13" s="144"/>
      <c r="IYO13" s="144"/>
      <c r="IYP13" s="144"/>
      <c r="IYQ13" s="144"/>
      <c r="IYR13" s="144"/>
      <c r="IYS13" s="144"/>
      <c r="IYT13" s="144"/>
      <c r="IYU13" s="144"/>
      <c r="IYV13" s="144"/>
      <c r="IYW13" s="144"/>
      <c r="IYX13" s="144"/>
      <c r="IYY13" s="144"/>
      <c r="IYZ13" s="144"/>
      <c r="IZA13" s="144"/>
      <c r="IZB13" s="144"/>
      <c r="IZC13" s="144"/>
      <c r="IZD13" s="144"/>
      <c r="IZE13" s="144"/>
      <c r="IZF13" s="144"/>
      <c r="IZG13" s="144"/>
      <c r="IZH13" s="144"/>
      <c r="IZI13" s="144"/>
      <c r="IZJ13" s="144"/>
      <c r="IZK13" s="144"/>
      <c r="IZL13" s="144"/>
      <c r="IZM13" s="144"/>
      <c r="IZN13" s="144"/>
      <c r="IZO13" s="144"/>
      <c r="IZP13" s="144"/>
      <c r="IZQ13" s="144"/>
      <c r="IZR13" s="144"/>
      <c r="IZS13" s="144"/>
      <c r="IZT13" s="144"/>
      <c r="IZU13" s="144"/>
      <c r="IZV13" s="144"/>
      <c r="IZW13" s="144"/>
      <c r="IZX13" s="144"/>
      <c r="IZY13" s="144"/>
      <c r="IZZ13" s="144"/>
      <c r="JAA13" s="144"/>
      <c r="JAB13" s="144"/>
      <c r="JAC13" s="144"/>
      <c r="JAD13" s="144"/>
      <c r="JAE13" s="144"/>
      <c r="JAF13" s="144"/>
      <c r="JAG13" s="144"/>
      <c r="JAH13" s="144"/>
      <c r="JAI13" s="144"/>
      <c r="JAJ13" s="144"/>
      <c r="JAK13" s="144"/>
      <c r="JAL13" s="144"/>
      <c r="JAM13" s="144"/>
      <c r="JAN13" s="144"/>
      <c r="JAO13" s="144"/>
      <c r="JAP13" s="144"/>
      <c r="JAQ13" s="144"/>
      <c r="JAR13" s="144"/>
      <c r="JAS13" s="144"/>
      <c r="JAT13" s="144"/>
      <c r="JAU13" s="144"/>
      <c r="JAV13" s="144"/>
      <c r="JAW13" s="144"/>
      <c r="JAX13" s="144"/>
      <c r="JAY13" s="144"/>
      <c r="JAZ13" s="144"/>
      <c r="JBA13" s="144"/>
      <c r="JBB13" s="144"/>
      <c r="JBC13" s="144"/>
      <c r="JBD13" s="144"/>
      <c r="JBE13" s="144"/>
      <c r="JBF13" s="144"/>
      <c r="JBG13" s="144"/>
      <c r="JBH13" s="144"/>
      <c r="JBI13" s="144"/>
      <c r="JBJ13" s="144"/>
      <c r="JBK13" s="144"/>
      <c r="JBL13" s="144"/>
      <c r="JBM13" s="144"/>
      <c r="JBN13" s="144"/>
      <c r="JBO13" s="144"/>
      <c r="JBP13" s="144"/>
      <c r="JBQ13" s="144"/>
      <c r="JBR13" s="144"/>
      <c r="JBS13" s="144"/>
      <c r="JBT13" s="144"/>
      <c r="JBU13" s="144"/>
      <c r="JBV13" s="144"/>
      <c r="JBW13" s="144"/>
      <c r="JBX13" s="144"/>
      <c r="JBY13" s="144"/>
      <c r="JBZ13" s="144"/>
      <c r="JCA13" s="144"/>
      <c r="JCB13" s="144"/>
      <c r="JCC13" s="144"/>
      <c r="JCD13" s="144"/>
      <c r="JCE13" s="144"/>
      <c r="JCF13" s="144"/>
      <c r="JCG13" s="144"/>
      <c r="JCH13" s="144"/>
      <c r="JCI13" s="144"/>
      <c r="JCJ13" s="144"/>
      <c r="JCK13" s="144"/>
      <c r="JCL13" s="144"/>
      <c r="JCM13" s="144"/>
      <c r="JCN13" s="144"/>
      <c r="JCO13" s="144"/>
      <c r="JCP13" s="144"/>
      <c r="JCQ13" s="144"/>
      <c r="JCR13" s="144"/>
      <c r="JCS13" s="144"/>
      <c r="JCT13" s="144"/>
      <c r="JCU13" s="144"/>
      <c r="JCV13" s="144"/>
      <c r="JCW13" s="144"/>
      <c r="JCX13" s="144"/>
      <c r="JCY13" s="144"/>
      <c r="JCZ13" s="144"/>
      <c r="JDA13" s="144"/>
      <c r="JDB13" s="144"/>
      <c r="JDC13" s="144"/>
      <c r="JDD13" s="144"/>
      <c r="JDE13" s="144"/>
      <c r="JDF13" s="144"/>
      <c r="JDG13" s="144"/>
      <c r="JDH13" s="144"/>
      <c r="JDI13" s="144"/>
      <c r="JDJ13" s="144"/>
      <c r="JDK13" s="144"/>
      <c r="JDL13" s="144"/>
      <c r="JDM13" s="144"/>
      <c r="JDN13" s="144"/>
      <c r="JDO13" s="144"/>
      <c r="JDP13" s="144"/>
      <c r="JDQ13" s="144"/>
      <c r="JDR13" s="144"/>
      <c r="JDS13" s="144"/>
      <c r="JDT13" s="144"/>
      <c r="JDU13" s="144"/>
      <c r="JDV13" s="144"/>
      <c r="JDW13" s="144"/>
      <c r="JDX13" s="144"/>
      <c r="JDY13" s="144"/>
      <c r="JDZ13" s="144"/>
      <c r="JEA13" s="144"/>
      <c r="JEB13" s="144"/>
      <c r="JEC13" s="144"/>
      <c r="JED13" s="144"/>
      <c r="JEE13" s="144"/>
      <c r="JEF13" s="144"/>
      <c r="JEG13" s="144"/>
      <c r="JEH13" s="144"/>
      <c r="JEI13" s="144"/>
      <c r="JEJ13" s="144"/>
      <c r="JEK13" s="144"/>
      <c r="JEL13" s="144"/>
      <c r="JEM13" s="144"/>
      <c r="JEN13" s="144"/>
      <c r="JEO13" s="144"/>
      <c r="JEP13" s="144"/>
      <c r="JEQ13" s="144"/>
      <c r="JER13" s="144"/>
      <c r="JES13" s="144"/>
      <c r="JET13" s="144"/>
      <c r="JEU13" s="144"/>
      <c r="JEV13" s="144"/>
      <c r="JEW13" s="144"/>
      <c r="JEX13" s="144"/>
      <c r="JEY13" s="144"/>
      <c r="JEZ13" s="144"/>
      <c r="JFA13" s="144"/>
      <c r="JFB13" s="144"/>
      <c r="JFC13" s="144"/>
      <c r="JFD13" s="144"/>
      <c r="JFE13" s="144"/>
      <c r="JFF13" s="144"/>
      <c r="JFG13" s="144"/>
      <c r="JFH13" s="144"/>
      <c r="JFI13" s="144"/>
      <c r="JFJ13" s="144"/>
      <c r="JFK13" s="144"/>
      <c r="JFL13" s="144"/>
      <c r="JFM13" s="144"/>
      <c r="JFN13" s="144"/>
      <c r="JFO13" s="144"/>
      <c r="JFP13" s="144"/>
      <c r="JFQ13" s="144"/>
      <c r="JFR13" s="144"/>
      <c r="JFS13" s="144"/>
      <c r="JFT13" s="144"/>
      <c r="JFU13" s="144"/>
      <c r="JFV13" s="144"/>
      <c r="JFW13" s="144"/>
      <c r="JFX13" s="144"/>
      <c r="JFY13" s="144"/>
      <c r="JFZ13" s="144"/>
      <c r="JGA13" s="144"/>
      <c r="JGB13" s="144"/>
      <c r="JGC13" s="144"/>
      <c r="JGD13" s="144"/>
      <c r="JGE13" s="144"/>
      <c r="JGF13" s="144"/>
      <c r="JGG13" s="144"/>
      <c r="JGH13" s="144"/>
      <c r="JGI13" s="144"/>
      <c r="JGJ13" s="144"/>
      <c r="JGK13" s="144"/>
      <c r="JGL13" s="144"/>
      <c r="JGM13" s="144"/>
      <c r="JGN13" s="144"/>
      <c r="JGO13" s="144"/>
      <c r="JGP13" s="144"/>
      <c r="JGQ13" s="144"/>
      <c r="JGR13" s="144"/>
      <c r="JGS13" s="144"/>
      <c r="JGT13" s="144"/>
      <c r="JGU13" s="144"/>
      <c r="JGV13" s="144"/>
      <c r="JGW13" s="144"/>
      <c r="JGX13" s="144"/>
      <c r="JGY13" s="144"/>
      <c r="JGZ13" s="144"/>
      <c r="JHA13" s="144"/>
      <c r="JHB13" s="144"/>
      <c r="JHC13" s="144"/>
      <c r="JHD13" s="144"/>
      <c r="JHE13" s="144"/>
      <c r="JHF13" s="144"/>
      <c r="JHG13" s="144"/>
      <c r="JHH13" s="144"/>
      <c r="JHI13" s="144"/>
      <c r="JHJ13" s="144"/>
      <c r="JHK13" s="144"/>
      <c r="JHL13" s="144"/>
      <c r="JHM13" s="144"/>
      <c r="JHN13" s="144"/>
      <c r="JHO13" s="144"/>
      <c r="JHP13" s="144"/>
      <c r="JHQ13" s="144"/>
      <c r="JHR13" s="144"/>
      <c r="JHS13" s="144"/>
      <c r="JHT13" s="144"/>
      <c r="JHU13" s="144"/>
      <c r="JHV13" s="144"/>
      <c r="JHW13" s="144"/>
      <c r="JHX13" s="144"/>
      <c r="JHY13" s="144"/>
      <c r="JHZ13" s="144"/>
      <c r="JIA13" s="144"/>
      <c r="JIB13" s="144"/>
      <c r="JIC13" s="144"/>
      <c r="JID13" s="144"/>
      <c r="JIE13" s="144"/>
      <c r="JIF13" s="144"/>
      <c r="JIG13" s="144"/>
      <c r="JIH13" s="144"/>
      <c r="JII13" s="144"/>
      <c r="JIJ13" s="144"/>
      <c r="JIK13" s="144"/>
      <c r="JIL13" s="144"/>
      <c r="JIM13" s="144"/>
      <c r="JIN13" s="144"/>
      <c r="JIO13" s="144"/>
      <c r="JIP13" s="144"/>
      <c r="JIQ13" s="144"/>
      <c r="JIR13" s="144"/>
      <c r="JIS13" s="144"/>
      <c r="JIT13" s="144"/>
      <c r="JIU13" s="144"/>
      <c r="JIV13" s="144"/>
      <c r="JIW13" s="144"/>
      <c r="JIX13" s="144"/>
      <c r="JIY13" s="144"/>
      <c r="JIZ13" s="144"/>
      <c r="JJA13" s="144"/>
      <c r="JJB13" s="144"/>
      <c r="JJC13" s="144"/>
      <c r="JJD13" s="144"/>
      <c r="JJE13" s="144"/>
      <c r="JJF13" s="144"/>
      <c r="JJG13" s="144"/>
      <c r="JJH13" s="144"/>
      <c r="JJI13" s="144"/>
      <c r="JJJ13" s="144"/>
      <c r="JJK13" s="144"/>
      <c r="JJL13" s="144"/>
      <c r="JJM13" s="144"/>
      <c r="JJN13" s="144"/>
      <c r="JJO13" s="144"/>
      <c r="JJP13" s="144"/>
      <c r="JJQ13" s="144"/>
      <c r="JJR13" s="144"/>
      <c r="JJS13" s="144"/>
      <c r="JJT13" s="144"/>
      <c r="JJU13" s="144"/>
      <c r="JJV13" s="144"/>
      <c r="JJW13" s="144"/>
      <c r="JJX13" s="144"/>
      <c r="JJY13" s="144"/>
      <c r="JJZ13" s="144"/>
      <c r="JKA13" s="144"/>
      <c r="JKB13" s="144"/>
      <c r="JKC13" s="144"/>
      <c r="JKD13" s="144"/>
      <c r="JKE13" s="144"/>
      <c r="JKF13" s="144"/>
      <c r="JKG13" s="144"/>
      <c r="JKH13" s="144"/>
      <c r="JKI13" s="144"/>
      <c r="JKJ13" s="144"/>
      <c r="JKK13" s="144"/>
      <c r="JKL13" s="144"/>
      <c r="JKM13" s="144"/>
      <c r="JKN13" s="144"/>
      <c r="JKO13" s="144"/>
      <c r="JKP13" s="144"/>
      <c r="JKQ13" s="144"/>
      <c r="JKR13" s="144"/>
      <c r="JKS13" s="144"/>
      <c r="JKT13" s="144"/>
      <c r="JKU13" s="144"/>
      <c r="JKV13" s="144"/>
      <c r="JKW13" s="144"/>
      <c r="JKX13" s="144"/>
      <c r="JKY13" s="144"/>
      <c r="JKZ13" s="144"/>
      <c r="JLA13" s="144"/>
      <c r="JLB13" s="144"/>
      <c r="JLC13" s="144"/>
      <c r="JLD13" s="144"/>
      <c r="JLE13" s="144"/>
      <c r="JLF13" s="144"/>
      <c r="JLG13" s="144"/>
      <c r="JLH13" s="144"/>
      <c r="JLI13" s="144"/>
      <c r="JLJ13" s="144"/>
      <c r="JLK13" s="144"/>
      <c r="JLL13" s="144"/>
      <c r="JLM13" s="144"/>
      <c r="JLN13" s="144"/>
      <c r="JLO13" s="144"/>
      <c r="JLP13" s="144"/>
      <c r="JLQ13" s="144"/>
      <c r="JLR13" s="144"/>
      <c r="JLS13" s="144"/>
      <c r="JLT13" s="144"/>
      <c r="JLU13" s="144"/>
      <c r="JLV13" s="144"/>
      <c r="JLW13" s="144"/>
      <c r="JLX13" s="144"/>
      <c r="JLY13" s="144"/>
      <c r="JLZ13" s="144"/>
      <c r="JMA13" s="144"/>
      <c r="JMB13" s="144"/>
      <c r="JMC13" s="144"/>
      <c r="JMD13" s="144"/>
      <c r="JME13" s="144"/>
      <c r="JMF13" s="144"/>
      <c r="JMG13" s="144"/>
      <c r="JMH13" s="144"/>
      <c r="JMI13" s="144"/>
      <c r="JMJ13" s="144"/>
      <c r="JMK13" s="144"/>
      <c r="JML13" s="144"/>
      <c r="JMM13" s="144"/>
      <c r="JMN13" s="144"/>
      <c r="JMO13" s="144"/>
      <c r="JMP13" s="144"/>
      <c r="JMQ13" s="144"/>
      <c r="JMR13" s="144"/>
      <c r="JMS13" s="144"/>
      <c r="JMT13" s="144"/>
      <c r="JMU13" s="144"/>
      <c r="JMV13" s="144"/>
      <c r="JMW13" s="144"/>
      <c r="JMX13" s="144"/>
      <c r="JMY13" s="144"/>
      <c r="JMZ13" s="144"/>
      <c r="JNA13" s="144"/>
      <c r="JNB13" s="144"/>
      <c r="JNC13" s="144"/>
      <c r="JND13" s="144"/>
      <c r="JNE13" s="144"/>
      <c r="JNF13" s="144"/>
      <c r="JNG13" s="144"/>
      <c r="JNH13" s="144"/>
      <c r="JNI13" s="144"/>
      <c r="JNJ13" s="144"/>
      <c r="JNK13" s="144"/>
      <c r="JNL13" s="144"/>
      <c r="JNM13" s="144"/>
      <c r="JNN13" s="144"/>
      <c r="JNO13" s="144"/>
      <c r="JNP13" s="144"/>
      <c r="JNQ13" s="144"/>
      <c r="JNR13" s="144"/>
      <c r="JNS13" s="144"/>
      <c r="JNT13" s="144"/>
      <c r="JNU13" s="144"/>
      <c r="JNV13" s="144"/>
      <c r="JNW13" s="144"/>
      <c r="JNX13" s="144"/>
      <c r="JNY13" s="144"/>
      <c r="JNZ13" s="144"/>
      <c r="JOA13" s="144"/>
      <c r="JOB13" s="144"/>
      <c r="JOC13" s="144"/>
      <c r="JOD13" s="144"/>
      <c r="JOE13" s="144"/>
      <c r="JOF13" s="144"/>
      <c r="JOG13" s="144"/>
      <c r="JOH13" s="144"/>
      <c r="JOI13" s="144"/>
      <c r="JOJ13" s="144"/>
      <c r="JOK13" s="144"/>
      <c r="JOL13" s="144"/>
      <c r="JOM13" s="144"/>
      <c r="JON13" s="144"/>
      <c r="JOO13" s="144"/>
      <c r="JOP13" s="144"/>
      <c r="JOQ13" s="144"/>
      <c r="JOR13" s="144"/>
      <c r="JOS13" s="144"/>
      <c r="JOT13" s="144"/>
      <c r="JOU13" s="144"/>
      <c r="JOV13" s="144"/>
      <c r="JOW13" s="144"/>
      <c r="JOX13" s="144"/>
      <c r="JOY13" s="144"/>
      <c r="JOZ13" s="144"/>
      <c r="JPA13" s="144"/>
      <c r="JPB13" s="144"/>
      <c r="JPC13" s="144"/>
      <c r="JPD13" s="144"/>
      <c r="JPE13" s="144"/>
      <c r="JPF13" s="144"/>
      <c r="JPG13" s="144"/>
      <c r="JPH13" s="144"/>
      <c r="JPI13" s="144"/>
      <c r="JPJ13" s="144"/>
      <c r="JPK13" s="144"/>
      <c r="JPL13" s="144"/>
      <c r="JPM13" s="144"/>
      <c r="JPN13" s="144"/>
      <c r="JPO13" s="144"/>
      <c r="JPP13" s="144"/>
      <c r="JPQ13" s="144"/>
      <c r="JPR13" s="144"/>
      <c r="JPS13" s="144"/>
      <c r="JPT13" s="144"/>
      <c r="JPU13" s="144"/>
      <c r="JPV13" s="144"/>
      <c r="JPW13" s="144"/>
      <c r="JPX13" s="144"/>
      <c r="JPY13" s="144"/>
      <c r="JPZ13" s="144"/>
      <c r="JQA13" s="144"/>
      <c r="JQB13" s="144"/>
      <c r="JQC13" s="144"/>
      <c r="JQD13" s="144"/>
      <c r="JQE13" s="144"/>
      <c r="JQF13" s="144"/>
      <c r="JQG13" s="144"/>
      <c r="JQH13" s="144"/>
      <c r="JQI13" s="144"/>
      <c r="JQJ13" s="144"/>
      <c r="JQK13" s="144"/>
      <c r="JQL13" s="144"/>
      <c r="JQM13" s="144"/>
      <c r="JQN13" s="144"/>
      <c r="JQO13" s="144"/>
      <c r="JQP13" s="144"/>
      <c r="JQQ13" s="144"/>
      <c r="JQR13" s="144"/>
      <c r="JQS13" s="144"/>
      <c r="JQT13" s="144"/>
      <c r="JQU13" s="144"/>
      <c r="JQV13" s="144"/>
      <c r="JQW13" s="144"/>
      <c r="JQX13" s="144"/>
      <c r="JQY13" s="144"/>
      <c r="JQZ13" s="144"/>
      <c r="JRA13" s="144"/>
      <c r="JRB13" s="144"/>
      <c r="JRC13" s="144"/>
      <c r="JRD13" s="144"/>
      <c r="JRE13" s="144"/>
      <c r="JRF13" s="144"/>
      <c r="JRG13" s="144"/>
      <c r="JRH13" s="144"/>
      <c r="JRI13" s="144"/>
      <c r="JRJ13" s="144"/>
      <c r="JRK13" s="144"/>
      <c r="JRL13" s="144"/>
      <c r="JRM13" s="144"/>
      <c r="JRN13" s="144"/>
      <c r="JRO13" s="144"/>
      <c r="JRP13" s="144"/>
      <c r="JRQ13" s="144"/>
      <c r="JRR13" s="144"/>
      <c r="JRS13" s="144"/>
      <c r="JRT13" s="144"/>
      <c r="JRU13" s="144"/>
      <c r="JRV13" s="144"/>
      <c r="JRW13" s="144"/>
      <c r="JRX13" s="144"/>
      <c r="JRY13" s="144"/>
      <c r="JRZ13" s="144"/>
      <c r="JSA13" s="144"/>
      <c r="JSB13" s="144"/>
      <c r="JSC13" s="144"/>
      <c r="JSD13" s="144"/>
      <c r="JSE13" s="144"/>
      <c r="JSF13" s="144"/>
      <c r="JSG13" s="144"/>
      <c r="JSH13" s="144"/>
      <c r="JSI13" s="144"/>
      <c r="JSJ13" s="144"/>
      <c r="JSK13" s="144"/>
      <c r="JSL13" s="144"/>
      <c r="JSM13" s="144"/>
      <c r="JSN13" s="144"/>
      <c r="JSO13" s="144"/>
      <c r="JSP13" s="144"/>
      <c r="JSQ13" s="144"/>
      <c r="JSR13" s="144"/>
      <c r="JSS13" s="144"/>
      <c r="JST13" s="144"/>
      <c r="JSU13" s="144"/>
      <c r="JSV13" s="144"/>
      <c r="JSW13" s="144"/>
      <c r="JSX13" s="144"/>
      <c r="JSY13" s="144"/>
      <c r="JSZ13" s="144"/>
      <c r="JTA13" s="144"/>
      <c r="JTB13" s="144"/>
      <c r="JTC13" s="144"/>
      <c r="JTD13" s="144"/>
      <c r="JTE13" s="144"/>
      <c r="JTF13" s="144"/>
      <c r="JTG13" s="144"/>
      <c r="JTH13" s="144"/>
      <c r="JTI13" s="144"/>
      <c r="JTJ13" s="144"/>
      <c r="JTK13" s="144"/>
      <c r="JTL13" s="144"/>
      <c r="JTM13" s="144"/>
      <c r="JTN13" s="144"/>
      <c r="JTO13" s="144"/>
      <c r="JTP13" s="144"/>
      <c r="JTQ13" s="144"/>
      <c r="JTR13" s="144"/>
      <c r="JTS13" s="144"/>
      <c r="JTT13" s="144"/>
      <c r="JTU13" s="144"/>
      <c r="JTV13" s="144"/>
      <c r="JTW13" s="144"/>
      <c r="JTX13" s="144"/>
      <c r="JTY13" s="144"/>
      <c r="JTZ13" s="144"/>
      <c r="JUA13" s="144"/>
      <c r="JUB13" s="144"/>
      <c r="JUC13" s="144"/>
      <c r="JUD13" s="144"/>
      <c r="JUE13" s="144"/>
      <c r="JUF13" s="144"/>
      <c r="JUG13" s="144"/>
      <c r="JUH13" s="144"/>
      <c r="JUI13" s="144"/>
      <c r="JUJ13" s="144"/>
      <c r="JUK13" s="144"/>
      <c r="JUL13" s="144"/>
      <c r="JUM13" s="144"/>
      <c r="JUN13" s="144"/>
      <c r="JUO13" s="144"/>
      <c r="JUP13" s="144"/>
      <c r="JUQ13" s="144"/>
      <c r="JUR13" s="144"/>
      <c r="JUS13" s="144"/>
      <c r="JUT13" s="144"/>
      <c r="JUU13" s="144"/>
      <c r="JUV13" s="144"/>
      <c r="JUW13" s="144"/>
      <c r="JUX13" s="144"/>
      <c r="JUY13" s="144"/>
      <c r="JUZ13" s="144"/>
      <c r="JVA13" s="144"/>
      <c r="JVB13" s="144"/>
      <c r="JVC13" s="144"/>
      <c r="JVD13" s="144"/>
      <c r="JVE13" s="144"/>
      <c r="JVF13" s="144"/>
      <c r="JVG13" s="144"/>
      <c r="JVH13" s="144"/>
      <c r="JVI13" s="144"/>
      <c r="JVJ13" s="144"/>
      <c r="JVK13" s="144"/>
      <c r="JVL13" s="144"/>
      <c r="JVM13" s="144"/>
      <c r="JVN13" s="144"/>
      <c r="JVO13" s="144"/>
      <c r="JVP13" s="144"/>
      <c r="JVQ13" s="144"/>
      <c r="JVR13" s="144"/>
      <c r="JVS13" s="144"/>
      <c r="JVT13" s="144"/>
      <c r="JVU13" s="144"/>
      <c r="JVV13" s="144"/>
      <c r="JVW13" s="144"/>
      <c r="JVX13" s="144"/>
      <c r="JVY13" s="144"/>
      <c r="JVZ13" s="144"/>
      <c r="JWA13" s="144"/>
      <c r="JWB13" s="144"/>
      <c r="JWC13" s="144"/>
      <c r="JWD13" s="144"/>
      <c r="JWE13" s="144"/>
      <c r="JWF13" s="144"/>
      <c r="JWG13" s="144"/>
      <c r="JWH13" s="144"/>
      <c r="JWI13" s="144"/>
      <c r="JWJ13" s="144"/>
      <c r="JWK13" s="144"/>
      <c r="JWL13" s="144"/>
      <c r="JWM13" s="144"/>
      <c r="JWN13" s="144"/>
      <c r="JWO13" s="144"/>
      <c r="JWP13" s="144"/>
      <c r="JWQ13" s="144"/>
      <c r="JWR13" s="144"/>
      <c r="JWS13" s="144"/>
      <c r="JWT13" s="144"/>
      <c r="JWU13" s="144"/>
      <c r="JWV13" s="144"/>
      <c r="JWW13" s="144"/>
      <c r="JWX13" s="144"/>
      <c r="JWY13" s="144"/>
      <c r="JWZ13" s="144"/>
      <c r="JXA13" s="144"/>
      <c r="JXB13" s="144"/>
      <c r="JXC13" s="144"/>
      <c r="JXD13" s="144"/>
      <c r="JXE13" s="144"/>
      <c r="JXF13" s="144"/>
      <c r="JXG13" s="144"/>
      <c r="JXH13" s="144"/>
      <c r="JXI13" s="144"/>
      <c r="JXJ13" s="144"/>
      <c r="JXK13" s="144"/>
      <c r="JXL13" s="144"/>
      <c r="JXM13" s="144"/>
      <c r="JXN13" s="144"/>
      <c r="JXO13" s="144"/>
      <c r="JXP13" s="144"/>
      <c r="JXQ13" s="144"/>
      <c r="JXR13" s="144"/>
      <c r="JXS13" s="144"/>
      <c r="JXT13" s="144"/>
      <c r="JXU13" s="144"/>
      <c r="JXV13" s="144"/>
      <c r="JXW13" s="144"/>
      <c r="JXX13" s="144"/>
      <c r="JXY13" s="144"/>
      <c r="JXZ13" s="144"/>
      <c r="JYA13" s="144"/>
      <c r="JYB13" s="144"/>
      <c r="JYC13" s="144"/>
      <c r="JYD13" s="144"/>
      <c r="JYE13" s="144"/>
      <c r="JYF13" s="144"/>
      <c r="JYG13" s="144"/>
      <c r="JYH13" s="144"/>
      <c r="JYI13" s="144"/>
      <c r="JYJ13" s="144"/>
      <c r="JYK13" s="144"/>
      <c r="JYL13" s="144"/>
      <c r="JYM13" s="144"/>
      <c r="JYN13" s="144"/>
      <c r="JYO13" s="144"/>
      <c r="JYP13" s="144"/>
      <c r="JYQ13" s="144"/>
      <c r="JYR13" s="144"/>
      <c r="JYS13" s="144"/>
      <c r="JYT13" s="144"/>
      <c r="JYU13" s="144"/>
      <c r="JYV13" s="144"/>
      <c r="JYW13" s="144"/>
      <c r="JYX13" s="144"/>
      <c r="JYY13" s="144"/>
      <c r="JYZ13" s="144"/>
      <c r="JZA13" s="144"/>
      <c r="JZB13" s="144"/>
      <c r="JZC13" s="144"/>
      <c r="JZD13" s="144"/>
      <c r="JZE13" s="144"/>
      <c r="JZF13" s="144"/>
      <c r="JZG13" s="144"/>
      <c r="JZH13" s="144"/>
      <c r="JZI13" s="144"/>
      <c r="JZJ13" s="144"/>
      <c r="JZK13" s="144"/>
      <c r="JZL13" s="144"/>
      <c r="JZM13" s="144"/>
      <c r="JZN13" s="144"/>
      <c r="JZO13" s="144"/>
      <c r="JZP13" s="144"/>
      <c r="JZQ13" s="144"/>
      <c r="JZR13" s="144"/>
      <c r="JZS13" s="144"/>
      <c r="JZT13" s="144"/>
      <c r="JZU13" s="144"/>
      <c r="JZV13" s="144"/>
      <c r="JZW13" s="144"/>
      <c r="JZX13" s="144"/>
      <c r="JZY13" s="144"/>
      <c r="JZZ13" s="144"/>
      <c r="KAA13" s="144"/>
      <c r="KAB13" s="144"/>
      <c r="KAC13" s="144"/>
      <c r="KAD13" s="144"/>
      <c r="KAE13" s="144"/>
      <c r="KAF13" s="144"/>
      <c r="KAG13" s="144"/>
      <c r="KAH13" s="144"/>
      <c r="KAI13" s="144"/>
      <c r="KAJ13" s="144"/>
      <c r="KAK13" s="144"/>
      <c r="KAL13" s="144"/>
      <c r="KAM13" s="144"/>
      <c r="KAN13" s="144"/>
      <c r="KAO13" s="144"/>
      <c r="KAP13" s="144"/>
      <c r="KAQ13" s="144"/>
      <c r="KAR13" s="144"/>
      <c r="KAS13" s="144"/>
      <c r="KAT13" s="144"/>
      <c r="KAU13" s="144"/>
      <c r="KAV13" s="144"/>
      <c r="KAW13" s="144"/>
      <c r="KAX13" s="144"/>
      <c r="KAY13" s="144"/>
      <c r="KAZ13" s="144"/>
      <c r="KBA13" s="144"/>
      <c r="KBB13" s="144"/>
      <c r="KBC13" s="144"/>
      <c r="KBD13" s="144"/>
      <c r="KBE13" s="144"/>
      <c r="KBF13" s="144"/>
      <c r="KBG13" s="144"/>
      <c r="KBH13" s="144"/>
      <c r="KBI13" s="144"/>
      <c r="KBJ13" s="144"/>
      <c r="KBK13" s="144"/>
      <c r="KBL13" s="144"/>
      <c r="KBM13" s="144"/>
      <c r="KBN13" s="144"/>
      <c r="KBO13" s="144"/>
      <c r="KBP13" s="144"/>
      <c r="KBQ13" s="144"/>
      <c r="KBR13" s="144"/>
      <c r="KBS13" s="144"/>
      <c r="KBT13" s="144"/>
      <c r="KBU13" s="144"/>
      <c r="KBV13" s="144"/>
      <c r="KBW13" s="144"/>
      <c r="KBX13" s="144"/>
      <c r="KBY13" s="144"/>
      <c r="KBZ13" s="144"/>
      <c r="KCA13" s="144"/>
      <c r="KCB13" s="144"/>
      <c r="KCC13" s="144"/>
      <c r="KCD13" s="144"/>
      <c r="KCE13" s="144"/>
      <c r="KCF13" s="144"/>
      <c r="KCG13" s="144"/>
      <c r="KCH13" s="144"/>
      <c r="KCI13" s="144"/>
      <c r="KCJ13" s="144"/>
      <c r="KCK13" s="144"/>
      <c r="KCL13" s="144"/>
      <c r="KCM13" s="144"/>
      <c r="KCN13" s="144"/>
      <c r="KCO13" s="144"/>
      <c r="KCP13" s="144"/>
      <c r="KCQ13" s="144"/>
      <c r="KCR13" s="144"/>
      <c r="KCS13" s="144"/>
      <c r="KCT13" s="144"/>
      <c r="KCU13" s="144"/>
      <c r="KCV13" s="144"/>
      <c r="KCW13" s="144"/>
      <c r="KCX13" s="144"/>
      <c r="KCY13" s="144"/>
      <c r="KCZ13" s="144"/>
      <c r="KDA13" s="144"/>
      <c r="KDB13" s="144"/>
      <c r="KDC13" s="144"/>
      <c r="KDD13" s="144"/>
      <c r="KDE13" s="144"/>
      <c r="KDF13" s="144"/>
      <c r="KDG13" s="144"/>
      <c r="KDH13" s="144"/>
      <c r="KDI13" s="144"/>
      <c r="KDJ13" s="144"/>
      <c r="KDK13" s="144"/>
      <c r="KDL13" s="144"/>
      <c r="KDM13" s="144"/>
      <c r="KDN13" s="144"/>
      <c r="KDO13" s="144"/>
      <c r="KDP13" s="144"/>
      <c r="KDQ13" s="144"/>
      <c r="KDR13" s="144"/>
      <c r="KDS13" s="144"/>
      <c r="KDT13" s="144"/>
      <c r="KDU13" s="144"/>
      <c r="KDV13" s="144"/>
      <c r="KDW13" s="144"/>
      <c r="KDX13" s="144"/>
      <c r="KDY13" s="144"/>
      <c r="KDZ13" s="144"/>
      <c r="KEA13" s="144"/>
      <c r="KEB13" s="144"/>
      <c r="KEC13" s="144"/>
      <c r="KED13" s="144"/>
      <c r="KEE13" s="144"/>
      <c r="KEF13" s="144"/>
      <c r="KEG13" s="144"/>
      <c r="KEH13" s="144"/>
      <c r="KEI13" s="144"/>
      <c r="KEJ13" s="144"/>
      <c r="KEK13" s="144"/>
      <c r="KEL13" s="144"/>
      <c r="KEM13" s="144"/>
      <c r="KEN13" s="144"/>
      <c r="KEO13" s="144"/>
      <c r="KEP13" s="144"/>
      <c r="KEQ13" s="144"/>
      <c r="KER13" s="144"/>
      <c r="KES13" s="144"/>
      <c r="KET13" s="144"/>
      <c r="KEU13" s="144"/>
      <c r="KEV13" s="144"/>
      <c r="KEW13" s="144"/>
      <c r="KEX13" s="144"/>
      <c r="KEY13" s="144"/>
      <c r="KEZ13" s="144"/>
      <c r="KFA13" s="144"/>
      <c r="KFB13" s="144"/>
      <c r="KFC13" s="144"/>
      <c r="KFD13" s="144"/>
      <c r="KFE13" s="144"/>
      <c r="KFF13" s="144"/>
      <c r="KFG13" s="144"/>
      <c r="KFH13" s="144"/>
      <c r="KFI13" s="144"/>
      <c r="KFJ13" s="144"/>
      <c r="KFK13" s="144"/>
      <c r="KFL13" s="144"/>
      <c r="KFM13" s="144"/>
      <c r="KFN13" s="144"/>
      <c r="KFO13" s="144"/>
      <c r="KFP13" s="144"/>
      <c r="KFQ13" s="144"/>
      <c r="KFR13" s="144"/>
      <c r="KFS13" s="144"/>
      <c r="KFT13" s="144"/>
      <c r="KFU13" s="144"/>
      <c r="KFV13" s="144"/>
      <c r="KFW13" s="144"/>
      <c r="KFX13" s="144"/>
      <c r="KFY13" s="144"/>
      <c r="KFZ13" s="144"/>
      <c r="KGA13" s="144"/>
      <c r="KGB13" s="144"/>
      <c r="KGC13" s="144"/>
      <c r="KGD13" s="144"/>
      <c r="KGE13" s="144"/>
      <c r="KGF13" s="144"/>
      <c r="KGG13" s="144"/>
      <c r="KGH13" s="144"/>
      <c r="KGI13" s="144"/>
      <c r="KGJ13" s="144"/>
      <c r="KGK13" s="144"/>
      <c r="KGL13" s="144"/>
      <c r="KGM13" s="144"/>
      <c r="KGN13" s="144"/>
      <c r="KGO13" s="144"/>
      <c r="KGP13" s="144"/>
      <c r="KGQ13" s="144"/>
      <c r="KGR13" s="144"/>
      <c r="KGS13" s="144"/>
      <c r="KGT13" s="144"/>
      <c r="KGU13" s="144"/>
      <c r="KGV13" s="144"/>
      <c r="KGW13" s="144"/>
      <c r="KGX13" s="144"/>
      <c r="KGY13" s="144"/>
      <c r="KGZ13" s="144"/>
      <c r="KHA13" s="144"/>
      <c r="KHB13" s="144"/>
      <c r="KHC13" s="144"/>
      <c r="KHD13" s="144"/>
      <c r="KHE13" s="144"/>
      <c r="KHF13" s="144"/>
      <c r="KHG13" s="144"/>
      <c r="KHH13" s="144"/>
      <c r="KHI13" s="144"/>
      <c r="KHJ13" s="144"/>
      <c r="KHK13" s="144"/>
      <c r="KHL13" s="144"/>
      <c r="KHM13" s="144"/>
      <c r="KHN13" s="144"/>
      <c r="KHO13" s="144"/>
      <c r="KHP13" s="144"/>
      <c r="KHQ13" s="144"/>
      <c r="KHR13" s="144"/>
      <c r="KHS13" s="144"/>
      <c r="KHT13" s="144"/>
      <c r="KHU13" s="144"/>
      <c r="KHV13" s="144"/>
      <c r="KHW13" s="144"/>
      <c r="KHX13" s="144"/>
      <c r="KHY13" s="144"/>
      <c r="KHZ13" s="144"/>
      <c r="KIA13" s="144"/>
      <c r="KIB13" s="144"/>
      <c r="KIC13" s="144"/>
      <c r="KID13" s="144"/>
      <c r="KIE13" s="144"/>
      <c r="KIF13" s="144"/>
      <c r="KIG13" s="144"/>
      <c r="KIH13" s="144"/>
      <c r="KII13" s="144"/>
      <c r="KIJ13" s="144"/>
      <c r="KIK13" s="144"/>
      <c r="KIL13" s="144"/>
      <c r="KIM13" s="144"/>
      <c r="KIN13" s="144"/>
      <c r="KIO13" s="144"/>
      <c r="KIP13" s="144"/>
      <c r="KIQ13" s="144"/>
      <c r="KIR13" s="144"/>
      <c r="KIS13" s="144"/>
      <c r="KIT13" s="144"/>
      <c r="KIU13" s="144"/>
      <c r="KIV13" s="144"/>
      <c r="KIW13" s="144"/>
      <c r="KIX13" s="144"/>
      <c r="KIY13" s="144"/>
      <c r="KIZ13" s="144"/>
      <c r="KJA13" s="144"/>
      <c r="KJB13" s="144"/>
      <c r="KJC13" s="144"/>
      <c r="KJD13" s="144"/>
      <c r="KJE13" s="144"/>
      <c r="KJF13" s="144"/>
      <c r="KJG13" s="144"/>
      <c r="KJH13" s="144"/>
      <c r="KJI13" s="144"/>
      <c r="KJJ13" s="144"/>
      <c r="KJK13" s="144"/>
      <c r="KJL13" s="144"/>
      <c r="KJM13" s="144"/>
      <c r="KJN13" s="144"/>
      <c r="KJO13" s="144"/>
      <c r="KJP13" s="144"/>
      <c r="KJQ13" s="144"/>
      <c r="KJR13" s="144"/>
      <c r="KJS13" s="144"/>
      <c r="KJT13" s="144"/>
      <c r="KJU13" s="144"/>
      <c r="KJV13" s="144"/>
      <c r="KJW13" s="144"/>
      <c r="KJX13" s="144"/>
      <c r="KJY13" s="144"/>
      <c r="KJZ13" s="144"/>
      <c r="KKA13" s="144"/>
      <c r="KKB13" s="144"/>
      <c r="KKC13" s="144"/>
      <c r="KKD13" s="144"/>
      <c r="KKE13" s="144"/>
      <c r="KKF13" s="144"/>
      <c r="KKG13" s="144"/>
      <c r="KKH13" s="144"/>
      <c r="KKI13" s="144"/>
      <c r="KKJ13" s="144"/>
      <c r="KKK13" s="144"/>
      <c r="KKL13" s="144"/>
      <c r="KKM13" s="144"/>
      <c r="KKN13" s="144"/>
      <c r="KKO13" s="144"/>
      <c r="KKP13" s="144"/>
      <c r="KKQ13" s="144"/>
      <c r="KKR13" s="144"/>
      <c r="KKS13" s="144"/>
      <c r="KKT13" s="144"/>
      <c r="KKU13" s="144"/>
      <c r="KKV13" s="144"/>
      <c r="KKW13" s="144"/>
      <c r="KKX13" s="144"/>
      <c r="KKY13" s="144"/>
      <c r="KKZ13" s="144"/>
      <c r="KLA13" s="144"/>
      <c r="KLB13" s="144"/>
      <c r="KLC13" s="144"/>
      <c r="KLD13" s="144"/>
      <c r="KLE13" s="144"/>
      <c r="KLF13" s="144"/>
      <c r="KLG13" s="144"/>
      <c r="KLH13" s="144"/>
      <c r="KLI13" s="144"/>
      <c r="KLJ13" s="144"/>
      <c r="KLK13" s="144"/>
      <c r="KLL13" s="144"/>
      <c r="KLM13" s="144"/>
      <c r="KLN13" s="144"/>
      <c r="KLO13" s="144"/>
      <c r="KLP13" s="144"/>
      <c r="KLQ13" s="144"/>
      <c r="KLR13" s="144"/>
      <c r="KLS13" s="144"/>
      <c r="KLT13" s="144"/>
      <c r="KLU13" s="144"/>
      <c r="KLV13" s="144"/>
      <c r="KLW13" s="144"/>
      <c r="KLX13" s="144"/>
      <c r="KLY13" s="144"/>
      <c r="KLZ13" s="144"/>
      <c r="KMA13" s="144"/>
      <c r="KMB13" s="144"/>
      <c r="KMC13" s="144"/>
      <c r="KMD13" s="144"/>
      <c r="KME13" s="144"/>
      <c r="KMF13" s="144"/>
      <c r="KMG13" s="144"/>
      <c r="KMH13" s="144"/>
      <c r="KMI13" s="144"/>
      <c r="KMJ13" s="144"/>
      <c r="KMK13" s="144"/>
      <c r="KML13" s="144"/>
      <c r="KMM13" s="144"/>
      <c r="KMN13" s="144"/>
      <c r="KMO13" s="144"/>
      <c r="KMP13" s="144"/>
      <c r="KMQ13" s="144"/>
      <c r="KMR13" s="144"/>
      <c r="KMS13" s="144"/>
      <c r="KMT13" s="144"/>
      <c r="KMU13" s="144"/>
      <c r="KMV13" s="144"/>
      <c r="KMW13" s="144"/>
      <c r="KMX13" s="144"/>
      <c r="KMY13" s="144"/>
      <c r="KMZ13" s="144"/>
      <c r="KNA13" s="144"/>
      <c r="KNB13" s="144"/>
      <c r="KNC13" s="144"/>
      <c r="KND13" s="144"/>
      <c r="KNE13" s="144"/>
      <c r="KNF13" s="144"/>
      <c r="KNG13" s="144"/>
      <c r="KNH13" s="144"/>
      <c r="KNI13" s="144"/>
      <c r="KNJ13" s="144"/>
      <c r="KNK13" s="144"/>
      <c r="KNL13" s="144"/>
      <c r="KNM13" s="144"/>
      <c r="KNN13" s="144"/>
      <c r="KNO13" s="144"/>
      <c r="KNP13" s="144"/>
      <c r="KNQ13" s="144"/>
      <c r="KNR13" s="144"/>
      <c r="KNS13" s="144"/>
      <c r="KNT13" s="144"/>
      <c r="KNU13" s="144"/>
      <c r="KNV13" s="144"/>
      <c r="KNW13" s="144"/>
      <c r="KNX13" s="144"/>
      <c r="KNY13" s="144"/>
      <c r="KNZ13" s="144"/>
      <c r="KOA13" s="144"/>
      <c r="KOB13" s="144"/>
      <c r="KOC13" s="144"/>
      <c r="KOD13" s="144"/>
      <c r="KOE13" s="144"/>
      <c r="KOF13" s="144"/>
      <c r="KOG13" s="144"/>
      <c r="KOH13" s="144"/>
      <c r="KOI13" s="144"/>
      <c r="KOJ13" s="144"/>
      <c r="KOK13" s="144"/>
      <c r="KOL13" s="144"/>
      <c r="KOM13" s="144"/>
      <c r="KON13" s="144"/>
      <c r="KOO13" s="144"/>
      <c r="KOP13" s="144"/>
      <c r="KOQ13" s="144"/>
      <c r="KOR13" s="144"/>
      <c r="KOS13" s="144"/>
      <c r="KOT13" s="144"/>
      <c r="KOU13" s="144"/>
      <c r="KOV13" s="144"/>
      <c r="KOW13" s="144"/>
      <c r="KOX13" s="144"/>
      <c r="KOY13" s="144"/>
      <c r="KOZ13" s="144"/>
      <c r="KPA13" s="144"/>
      <c r="KPB13" s="144"/>
      <c r="KPC13" s="144"/>
      <c r="KPD13" s="144"/>
      <c r="KPE13" s="144"/>
      <c r="KPF13" s="144"/>
      <c r="KPG13" s="144"/>
      <c r="KPH13" s="144"/>
      <c r="KPI13" s="144"/>
      <c r="KPJ13" s="144"/>
      <c r="KPK13" s="144"/>
      <c r="KPL13" s="144"/>
      <c r="KPM13" s="144"/>
      <c r="KPN13" s="144"/>
      <c r="KPO13" s="144"/>
      <c r="KPP13" s="144"/>
      <c r="KPQ13" s="144"/>
      <c r="KPR13" s="144"/>
      <c r="KPS13" s="144"/>
      <c r="KPT13" s="144"/>
      <c r="KPU13" s="144"/>
      <c r="KPV13" s="144"/>
      <c r="KPW13" s="144"/>
      <c r="KPX13" s="144"/>
      <c r="KPY13" s="144"/>
      <c r="KPZ13" s="144"/>
      <c r="KQA13" s="144"/>
      <c r="KQB13" s="144"/>
      <c r="KQC13" s="144"/>
      <c r="KQD13" s="144"/>
      <c r="KQE13" s="144"/>
      <c r="KQF13" s="144"/>
      <c r="KQG13" s="144"/>
      <c r="KQH13" s="144"/>
      <c r="KQI13" s="144"/>
      <c r="KQJ13" s="144"/>
      <c r="KQK13" s="144"/>
      <c r="KQL13" s="144"/>
      <c r="KQM13" s="144"/>
      <c r="KQN13" s="144"/>
      <c r="KQO13" s="144"/>
      <c r="KQP13" s="144"/>
      <c r="KQQ13" s="144"/>
      <c r="KQR13" s="144"/>
      <c r="KQS13" s="144"/>
      <c r="KQT13" s="144"/>
      <c r="KQU13" s="144"/>
      <c r="KQV13" s="144"/>
      <c r="KQW13" s="144"/>
      <c r="KQX13" s="144"/>
      <c r="KQY13" s="144"/>
      <c r="KQZ13" s="144"/>
      <c r="KRA13" s="144"/>
      <c r="KRB13" s="144"/>
      <c r="KRC13" s="144"/>
      <c r="KRD13" s="144"/>
      <c r="KRE13" s="144"/>
      <c r="KRF13" s="144"/>
      <c r="KRG13" s="144"/>
      <c r="KRH13" s="144"/>
      <c r="KRI13" s="144"/>
      <c r="KRJ13" s="144"/>
      <c r="KRK13" s="144"/>
      <c r="KRL13" s="144"/>
      <c r="KRM13" s="144"/>
      <c r="KRN13" s="144"/>
      <c r="KRO13" s="144"/>
      <c r="KRP13" s="144"/>
      <c r="KRQ13" s="144"/>
      <c r="KRR13" s="144"/>
      <c r="KRS13" s="144"/>
      <c r="KRT13" s="144"/>
      <c r="KRU13" s="144"/>
      <c r="KRV13" s="144"/>
      <c r="KRW13" s="144"/>
      <c r="KRX13" s="144"/>
      <c r="KRY13" s="144"/>
      <c r="KRZ13" s="144"/>
      <c r="KSA13" s="144"/>
      <c r="KSB13" s="144"/>
      <c r="KSC13" s="144"/>
      <c r="KSD13" s="144"/>
      <c r="KSE13" s="144"/>
      <c r="KSF13" s="144"/>
      <c r="KSG13" s="144"/>
      <c r="KSH13" s="144"/>
      <c r="KSI13" s="144"/>
      <c r="KSJ13" s="144"/>
      <c r="KSK13" s="144"/>
      <c r="KSL13" s="144"/>
      <c r="KSM13" s="144"/>
      <c r="KSN13" s="144"/>
      <c r="KSO13" s="144"/>
      <c r="KSP13" s="144"/>
      <c r="KSQ13" s="144"/>
      <c r="KSR13" s="144"/>
      <c r="KSS13" s="144"/>
      <c r="KST13" s="144"/>
      <c r="KSU13" s="144"/>
      <c r="KSV13" s="144"/>
      <c r="KSW13" s="144"/>
      <c r="KSX13" s="144"/>
      <c r="KSY13" s="144"/>
      <c r="KSZ13" s="144"/>
      <c r="KTA13" s="144"/>
      <c r="KTB13" s="144"/>
      <c r="KTC13" s="144"/>
      <c r="KTD13" s="144"/>
      <c r="KTE13" s="144"/>
      <c r="KTF13" s="144"/>
      <c r="KTG13" s="144"/>
      <c r="KTH13" s="144"/>
      <c r="KTI13" s="144"/>
      <c r="KTJ13" s="144"/>
      <c r="KTK13" s="144"/>
      <c r="KTL13" s="144"/>
      <c r="KTM13" s="144"/>
      <c r="KTN13" s="144"/>
      <c r="KTO13" s="144"/>
      <c r="KTP13" s="144"/>
      <c r="KTQ13" s="144"/>
      <c r="KTR13" s="144"/>
      <c r="KTS13" s="144"/>
      <c r="KTT13" s="144"/>
      <c r="KTU13" s="144"/>
      <c r="KTV13" s="144"/>
      <c r="KTW13" s="144"/>
      <c r="KTX13" s="144"/>
      <c r="KTY13" s="144"/>
      <c r="KTZ13" s="144"/>
      <c r="KUA13" s="144"/>
      <c r="KUB13" s="144"/>
      <c r="KUC13" s="144"/>
      <c r="KUD13" s="144"/>
      <c r="KUE13" s="144"/>
      <c r="KUF13" s="144"/>
      <c r="KUG13" s="144"/>
      <c r="KUH13" s="144"/>
      <c r="KUI13" s="144"/>
      <c r="KUJ13" s="144"/>
      <c r="KUK13" s="144"/>
      <c r="KUL13" s="144"/>
      <c r="KUM13" s="144"/>
      <c r="KUN13" s="144"/>
      <c r="KUO13" s="144"/>
      <c r="KUP13" s="144"/>
      <c r="KUQ13" s="144"/>
      <c r="KUR13" s="144"/>
      <c r="KUS13" s="144"/>
      <c r="KUT13" s="144"/>
      <c r="KUU13" s="144"/>
      <c r="KUV13" s="144"/>
      <c r="KUW13" s="144"/>
      <c r="KUX13" s="144"/>
      <c r="KUY13" s="144"/>
      <c r="KUZ13" s="144"/>
      <c r="KVA13" s="144"/>
      <c r="KVB13" s="144"/>
      <c r="KVC13" s="144"/>
      <c r="KVD13" s="144"/>
      <c r="KVE13" s="144"/>
      <c r="KVF13" s="144"/>
      <c r="KVG13" s="144"/>
      <c r="KVH13" s="144"/>
      <c r="KVI13" s="144"/>
      <c r="KVJ13" s="144"/>
      <c r="KVK13" s="144"/>
      <c r="KVL13" s="144"/>
      <c r="KVM13" s="144"/>
      <c r="KVN13" s="144"/>
      <c r="KVO13" s="144"/>
      <c r="KVP13" s="144"/>
      <c r="KVQ13" s="144"/>
      <c r="KVR13" s="144"/>
      <c r="KVS13" s="144"/>
      <c r="KVT13" s="144"/>
      <c r="KVU13" s="144"/>
      <c r="KVV13" s="144"/>
      <c r="KVW13" s="144"/>
      <c r="KVX13" s="144"/>
      <c r="KVY13" s="144"/>
      <c r="KVZ13" s="144"/>
      <c r="KWA13" s="144"/>
      <c r="KWB13" s="144"/>
      <c r="KWC13" s="144"/>
      <c r="KWD13" s="144"/>
      <c r="KWE13" s="144"/>
      <c r="KWF13" s="144"/>
      <c r="KWG13" s="144"/>
      <c r="KWH13" s="144"/>
      <c r="KWI13" s="144"/>
      <c r="KWJ13" s="144"/>
      <c r="KWK13" s="144"/>
      <c r="KWL13" s="144"/>
      <c r="KWM13" s="144"/>
      <c r="KWN13" s="144"/>
      <c r="KWO13" s="144"/>
      <c r="KWP13" s="144"/>
      <c r="KWQ13" s="144"/>
      <c r="KWR13" s="144"/>
      <c r="KWS13" s="144"/>
      <c r="KWT13" s="144"/>
      <c r="KWU13" s="144"/>
      <c r="KWV13" s="144"/>
      <c r="KWW13" s="144"/>
      <c r="KWX13" s="144"/>
      <c r="KWY13" s="144"/>
      <c r="KWZ13" s="144"/>
      <c r="KXA13" s="144"/>
      <c r="KXB13" s="144"/>
      <c r="KXC13" s="144"/>
      <c r="KXD13" s="144"/>
      <c r="KXE13" s="144"/>
      <c r="KXF13" s="144"/>
      <c r="KXG13" s="144"/>
      <c r="KXH13" s="144"/>
      <c r="KXI13" s="144"/>
      <c r="KXJ13" s="144"/>
      <c r="KXK13" s="144"/>
      <c r="KXL13" s="144"/>
      <c r="KXM13" s="144"/>
      <c r="KXN13" s="144"/>
      <c r="KXO13" s="144"/>
      <c r="KXP13" s="144"/>
      <c r="KXQ13" s="144"/>
      <c r="KXR13" s="144"/>
      <c r="KXS13" s="144"/>
      <c r="KXT13" s="144"/>
      <c r="KXU13" s="144"/>
      <c r="KXV13" s="144"/>
      <c r="KXW13" s="144"/>
      <c r="KXX13" s="144"/>
      <c r="KXY13" s="144"/>
      <c r="KXZ13" s="144"/>
      <c r="KYA13" s="144"/>
      <c r="KYB13" s="144"/>
      <c r="KYC13" s="144"/>
      <c r="KYD13" s="144"/>
      <c r="KYE13" s="144"/>
      <c r="KYF13" s="144"/>
      <c r="KYG13" s="144"/>
      <c r="KYH13" s="144"/>
      <c r="KYI13" s="144"/>
      <c r="KYJ13" s="144"/>
      <c r="KYK13" s="144"/>
      <c r="KYL13" s="144"/>
      <c r="KYM13" s="144"/>
      <c r="KYN13" s="144"/>
      <c r="KYO13" s="144"/>
      <c r="KYP13" s="144"/>
      <c r="KYQ13" s="144"/>
      <c r="KYR13" s="144"/>
      <c r="KYS13" s="144"/>
      <c r="KYT13" s="144"/>
      <c r="KYU13" s="144"/>
      <c r="KYV13" s="144"/>
      <c r="KYW13" s="144"/>
      <c r="KYX13" s="144"/>
      <c r="KYY13" s="144"/>
      <c r="KYZ13" s="144"/>
      <c r="KZA13" s="144"/>
      <c r="KZB13" s="144"/>
      <c r="KZC13" s="144"/>
      <c r="KZD13" s="144"/>
      <c r="KZE13" s="144"/>
      <c r="KZF13" s="144"/>
      <c r="KZG13" s="144"/>
      <c r="KZH13" s="144"/>
      <c r="KZI13" s="144"/>
      <c r="KZJ13" s="144"/>
      <c r="KZK13" s="144"/>
      <c r="KZL13" s="144"/>
      <c r="KZM13" s="144"/>
      <c r="KZN13" s="144"/>
      <c r="KZO13" s="144"/>
      <c r="KZP13" s="144"/>
      <c r="KZQ13" s="144"/>
      <c r="KZR13" s="144"/>
      <c r="KZS13" s="144"/>
      <c r="KZT13" s="144"/>
      <c r="KZU13" s="144"/>
      <c r="KZV13" s="144"/>
      <c r="KZW13" s="144"/>
      <c r="KZX13" s="144"/>
      <c r="KZY13" s="144"/>
      <c r="KZZ13" s="144"/>
      <c r="LAA13" s="144"/>
      <c r="LAB13" s="144"/>
      <c r="LAC13" s="144"/>
      <c r="LAD13" s="144"/>
      <c r="LAE13" s="144"/>
      <c r="LAF13" s="144"/>
      <c r="LAG13" s="144"/>
      <c r="LAH13" s="144"/>
      <c r="LAI13" s="144"/>
      <c r="LAJ13" s="144"/>
      <c r="LAK13" s="144"/>
      <c r="LAL13" s="144"/>
      <c r="LAM13" s="144"/>
      <c r="LAN13" s="144"/>
      <c r="LAO13" s="144"/>
      <c r="LAP13" s="144"/>
      <c r="LAQ13" s="144"/>
      <c r="LAR13" s="144"/>
      <c r="LAS13" s="144"/>
      <c r="LAT13" s="144"/>
      <c r="LAU13" s="144"/>
      <c r="LAV13" s="144"/>
      <c r="LAW13" s="144"/>
      <c r="LAX13" s="144"/>
      <c r="LAY13" s="144"/>
      <c r="LAZ13" s="144"/>
      <c r="LBA13" s="144"/>
      <c r="LBB13" s="144"/>
      <c r="LBC13" s="144"/>
      <c r="LBD13" s="144"/>
      <c r="LBE13" s="144"/>
      <c r="LBF13" s="144"/>
      <c r="LBG13" s="144"/>
      <c r="LBH13" s="144"/>
      <c r="LBI13" s="144"/>
      <c r="LBJ13" s="144"/>
      <c r="LBK13" s="144"/>
      <c r="LBL13" s="144"/>
      <c r="LBM13" s="144"/>
      <c r="LBN13" s="144"/>
      <c r="LBO13" s="144"/>
      <c r="LBP13" s="144"/>
      <c r="LBQ13" s="144"/>
      <c r="LBR13" s="144"/>
      <c r="LBS13" s="144"/>
      <c r="LBT13" s="144"/>
      <c r="LBU13" s="144"/>
      <c r="LBV13" s="144"/>
      <c r="LBW13" s="144"/>
      <c r="LBX13" s="144"/>
      <c r="LBY13" s="144"/>
      <c r="LBZ13" s="144"/>
      <c r="LCA13" s="144"/>
      <c r="LCB13" s="144"/>
      <c r="LCC13" s="144"/>
      <c r="LCD13" s="144"/>
      <c r="LCE13" s="144"/>
      <c r="LCF13" s="144"/>
      <c r="LCG13" s="144"/>
      <c r="LCH13" s="144"/>
      <c r="LCI13" s="144"/>
      <c r="LCJ13" s="144"/>
      <c r="LCK13" s="144"/>
      <c r="LCL13" s="144"/>
      <c r="LCM13" s="144"/>
      <c r="LCN13" s="144"/>
      <c r="LCO13" s="144"/>
      <c r="LCP13" s="144"/>
      <c r="LCQ13" s="144"/>
      <c r="LCR13" s="144"/>
      <c r="LCS13" s="144"/>
      <c r="LCT13" s="144"/>
      <c r="LCU13" s="144"/>
      <c r="LCV13" s="144"/>
      <c r="LCW13" s="144"/>
      <c r="LCX13" s="144"/>
      <c r="LCY13" s="144"/>
      <c r="LCZ13" s="144"/>
      <c r="LDA13" s="144"/>
      <c r="LDB13" s="144"/>
      <c r="LDC13" s="144"/>
      <c r="LDD13" s="144"/>
      <c r="LDE13" s="144"/>
      <c r="LDF13" s="144"/>
      <c r="LDG13" s="144"/>
      <c r="LDH13" s="144"/>
      <c r="LDI13" s="144"/>
      <c r="LDJ13" s="144"/>
      <c r="LDK13" s="144"/>
      <c r="LDL13" s="144"/>
      <c r="LDM13" s="144"/>
      <c r="LDN13" s="144"/>
      <c r="LDO13" s="144"/>
      <c r="LDP13" s="144"/>
      <c r="LDQ13" s="144"/>
      <c r="LDR13" s="144"/>
      <c r="LDS13" s="144"/>
      <c r="LDT13" s="144"/>
      <c r="LDU13" s="144"/>
      <c r="LDV13" s="144"/>
      <c r="LDW13" s="144"/>
      <c r="LDX13" s="144"/>
      <c r="LDY13" s="144"/>
      <c r="LDZ13" s="144"/>
      <c r="LEA13" s="144"/>
      <c r="LEB13" s="144"/>
      <c r="LEC13" s="144"/>
      <c r="LED13" s="144"/>
      <c r="LEE13" s="144"/>
      <c r="LEF13" s="144"/>
      <c r="LEG13" s="144"/>
      <c r="LEH13" s="144"/>
      <c r="LEI13" s="144"/>
      <c r="LEJ13" s="144"/>
      <c r="LEK13" s="144"/>
      <c r="LEL13" s="144"/>
      <c r="LEM13" s="144"/>
      <c r="LEN13" s="144"/>
      <c r="LEO13" s="144"/>
      <c r="LEP13" s="144"/>
      <c r="LEQ13" s="144"/>
      <c r="LER13" s="144"/>
      <c r="LES13" s="144"/>
      <c r="LET13" s="144"/>
      <c r="LEU13" s="144"/>
      <c r="LEV13" s="144"/>
      <c r="LEW13" s="144"/>
      <c r="LEX13" s="144"/>
      <c r="LEY13" s="144"/>
      <c r="LEZ13" s="144"/>
      <c r="LFA13" s="144"/>
      <c r="LFB13" s="144"/>
      <c r="LFC13" s="144"/>
      <c r="LFD13" s="144"/>
      <c r="LFE13" s="144"/>
      <c r="LFF13" s="144"/>
      <c r="LFG13" s="144"/>
      <c r="LFH13" s="144"/>
      <c r="LFI13" s="144"/>
      <c r="LFJ13" s="144"/>
      <c r="LFK13" s="144"/>
      <c r="LFL13" s="144"/>
      <c r="LFM13" s="144"/>
      <c r="LFN13" s="144"/>
      <c r="LFO13" s="144"/>
      <c r="LFP13" s="144"/>
      <c r="LFQ13" s="144"/>
      <c r="LFR13" s="144"/>
      <c r="LFS13" s="144"/>
      <c r="LFT13" s="144"/>
      <c r="LFU13" s="144"/>
      <c r="LFV13" s="144"/>
      <c r="LFW13" s="144"/>
      <c r="LFX13" s="144"/>
      <c r="LFY13" s="144"/>
      <c r="LFZ13" s="144"/>
      <c r="LGA13" s="144"/>
      <c r="LGB13" s="144"/>
      <c r="LGC13" s="144"/>
      <c r="LGD13" s="144"/>
      <c r="LGE13" s="144"/>
      <c r="LGF13" s="144"/>
      <c r="LGG13" s="144"/>
      <c r="LGH13" s="144"/>
      <c r="LGI13" s="144"/>
      <c r="LGJ13" s="144"/>
      <c r="LGK13" s="144"/>
      <c r="LGL13" s="144"/>
      <c r="LGM13" s="144"/>
      <c r="LGN13" s="144"/>
      <c r="LGO13" s="144"/>
      <c r="LGP13" s="144"/>
      <c r="LGQ13" s="144"/>
      <c r="LGR13" s="144"/>
      <c r="LGS13" s="144"/>
      <c r="LGT13" s="144"/>
      <c r="LGU13" s="144"/>
      <c r="LGV13" s="144"/>
      <c r="LGW13" s="144"/>
      <c r="LGX13" s="144"/>
      <c r="LGY13" s="144"/>
      <c r="LGZ13" s="144"/>
      <c r="LHA13" s="144"/>
      <c r="LHB13" s="144"/>
      <c r="LHC13" s="144"/>
      <c r="LHD13" s="144"/>
      <c r="LHE13" s="144"/>
      <c r="LHF13" s="144"/>
      <c r="LHG13" s="144"/>
      <c r="LHH13" s="144"/>
      <c r="LHI13" s="144"/>
      <c r="LHJ13" s="144"/>
      <c r="LHK13" s="144"/>
      <c r="LHL13" s="144"/>
      <c r="LHM13" s="144"/>
      <c r="LHN13" s="144"/>
      <c r="LHO13" s="144"/>
      <c r="LHP13" s="144"/>
      <c r="LHQ13" s="144"/>
      <c r="LHR13" s="144"/>
      <c r="LHS13" s="144"/>
      <c r="LHT13" s="144"/>
      <c r="LHU13" s="144"/>
      <c r="LHV13" s="144"/>
      <c r="LHW13" s="144"/>
      <c r="LHX13" s="144"/>
      <c r="LHY13" s="144"/>
      <c r="LHZ13" s="144"/>
      <c r="LIA13" s="144"/>
      <c r="LIB13" s="144"/>
      <c r="LIC13" s="144"/>
      <c r="LID13" s="144"/>
      <c r="LIE13" s="144"/>
      <c r="LIF13" s="144"/>
      <c r="LIG13" s="144"/>
      <c r="LIH13" s="144"/>
      <c r="LII13" s="144"/>
      <c r="LIJ13" s="144"/>
      <c r="LIK13" s="144"/>
      <c r="LIL13" s="144"/>
      <c r="LIM13" s="144"/>
      <c r="LIN13" s="144"/>
      <c r="LIO13" s="144"/>
      <c r="LIP13" s="144"/>
      <c r="LIQ13" s="144"/>
      <c r="LIR13" s="144"/>
      <c r="LIS13" s="144"/>
      <c r="LIT13" s="144"/>
      <c r="LIU13" s="144"/>
      <c r="LIV13" s="144"/>
      <c r="LIW13" s="144"/>
      <c r="LIX13" s="144"/>
      <c r="LIY13" s="144"/>
      <c r="LIZ13" s="144"/>
      <c r="LJA13" s="144"/>
      <c r="LJB13" s="144"/>
      <c r="LJC13" s="144"/>
      <c r="LJD13" s="144"/>
      <c r="LJE13" s="144"/>
      <c r="LJF13" s="144"/>
      <c r="LJG13" s="144"/>
      <c r="LJH13" s="144"/>
      <c r="LJI13" s="144"/>
      <c r="LJJ13" s="144"/>
      <c r="LJK13" s="144"/>
      <c r="LJL13" s="144"/>
      <c r="LJM13" s="144"/>
      <c r="LJN13" s="144"/>
      <c r="LJO13" s="144"/>
      <c r="LJP13" s="144"/>
      <c r="LJQ13" s="144"/>
      <c r="LJR13" s="144"/>
      <c r="LJS13" s="144"/>
      <c r="LJT13" s="144"/>
      <c r="LJU13" s="144"/>
      <c r="LJV13" s="144"/>
      <c r="LJW13" s="144"/>
      <c r="LJX13" s="144"/>
      <c r="LJY13" s="144"/>
      <c r="LJZ13" s="144"/>
      <c r="LKA13" s="144"/>
      <c r="LKB13" s="144"/>
      <c r="LKC13" s="144"/>
      <c r="LKD13" s="144"/>
      <c r="LKE13" s="144"/>
      <c r="LKF13" s="144"/>
      <c r="LKG13" s="144"/>
      <c r="LKH13" s="144"/>
      <c r="LKI13" s="144"/>
      <c r="LKJ13" s="144"/>
      <c r="LKK13" s="144"/>
      <c r="LKL13" s="144"/>
      <c r="LKM13" s="144"/>
      <c r="LKN13" s="144"/>
      <c r="LKO13" s="144"/>
      <c r="LKP13" s="144"/>
      <c r="LKQ13" s="144"/>
      <c r="LKR13" s="144"/>
      <c r="LKS13" s="144"/>
      <c r="LKT13" s="144"/>
      <c r="LKU13" s="144"/>
      <c r="LKV13" s="144"/>
      <c r="LKW13" s="144"/>
      <c r="LKX13" s="144"/>
      <c r="LKY13" s="144"/>
      <c r="LKZ13" s="144"/>
      <c r="LLA13" s="144"/>
      <c r="LLB13" s="144"/>
      <c r="LLC13" s="144"/>
      <c r="LLD13" s="144"/>
      <c r="LLE13" s="144"/>
      <c r="LLF13" s="144"/>
      <c r="LLG13" s="144"/>
      <c r="LLH13" s="144"/>
      <c r="LLI13" s="144"/>
      <c r="LLJ13" s="144"/>
      <c r="LLK13" s="144"/>
      <c r="LLL13" s="144"/>
      <c r="LLM13" s="144"/>
      <c r="LLN13" s="144"/>
      <c r="LLO13" s="144"/>
      <c r="LLP13" s="144"/>
      <c r="LLQ13" s="144"/>
      <c r="LLR13" s="144"/>
      <c r="LLS13" s="144"/>
      <c r="LLT13" s="144"/>
      <c r="LLU13" s="144"/>
      <c r="LLV13" s="144"/>
      <c r="LLW13" s="144"/>
      <c r="LLX13" s="144"/>
      <c r="LLY13" s="144"/>
      <c r="LLZ13" s="144"/>
      <c r="LMA13" s="144"/>
      <c r="LMB13" s="144"/>
      <c r="LMC13" s="144"/>
      <c r="LMD13" s="144"/>
      <c r="LME13" s="144"/>
      <c r="LMF13" s="144"/>
      <c r="LMG13" s="144"/>
      <c r="LMH13" s="144"/>
      <c r="LMI13" s="144"/>
      <c r="LMJ13" s="144"/>
      <c r="LMK13" s="144"/>
      <c r="LML13" s="144"/>
      <c r="LMM13" s="144"/>
      <c r="LMN13" s="144"/>
      <c r="LMO13" s="144"/>
      <c r="LMP13" s="144"/>
      <c r="LMQ13" s="144"/>
      <c r="LMR13" s="144"/>
      <c r="LMS13" s="144"/>
      <c r="LMT13" s="144"/>
      <c r="LMU13" s="144"/>
      <c r="LMV13" s="144"/>
      <c r="LMW13" s="144"/>
      <c r="LMX13" s="144"/>
      <c r="LMY13" s="144"/>
      <c r="LMZ13" s="144"/>
      <c r="LNA13" s="144"/>
      <c r="LNB13" s="144"/>
      <c r="LNC13" s="144"/>
      <c r="LND13" s="144"/>
      <c r="LNE13" s="144"/>
      <c r="LNF13" s="144"/>
      <c r="LNG13" s="144"/>
      <c r="LNH13" s="144"/>
      <c r="LNI13" s="144"/>
      <c r="LNJ13" s="144"/>
      <c r="LNK13" s="144"/>
      <c r="LNL13" s="144"/>
      <c r="LNM13" s="144"/>
      <c r="LNN13" s="144"/>
      <c r="LNO13" s="144"/>
      <c r="LNP13" s="144"/>
      <c r="LNQ13" s="144"/>
      <c r="LNR13" s="144"/>
      <c r="LNS13" s="144"/>
      <c r="LNT13" s="144"/>
      <c r="LNU13" s="144"/>
      <c r="LNV13" s="144"/>
      <c r="LNW13" s="144"/>
      <c r="LNX13" s="144"/>
      <c r="LNY13" s="144"/>
      <c r="LNZ13" s="144"/>
      <c r="LOA13" s="144"/>
      <c r="LOB13" s="144"/>
      <c r="LOC13" s="144"/>
      <c r="LOD13" s="144"/>
      <c r="LOE13" s="144"/>
      <c r="LOF13" s="144"/>
      <c r="LOG13" s="144"/>
      <c r="LOH13" s="144"/>
      <c r="LOI13" s="144"/>
      <c r="LOJ13" s="144"/>
      <c r="LOK13" s="144"/>
      <c r="LOL13" s="144"/>
      <c r="LOM13" s="144"/>
      <c r="LON13" s="144"/>
      <c r="LOO13" s="144"/>
      <c r="LOP13" s="144"/>
      <c r="LOQ13" s="144"/>
      <c r="LOR13" s="144"/>
      <c r="LOS13" s="144"/>
      <c r="LOT13" s="144"/>
      <c r="LOU13" s="144"/>
      <c r="LOV13" s="144"/>
      <c r="LOW13" s="144"/>
      <c r="LOX13" s="144"/>
      <c r="LOY13" s="144"/>
      <c r="LOZ13" s="144"/>
      <c r="LPA13" s="144"/>
      <c r="LPB13" s="144"/>
      <c r="LPC13" s="144"/>
      <c r="LPD13" s="144"/>
      <c r="LPE13" s="144"/>
      <c r="LPF13" s="144"/>
      <c r="LPG13" s="144"/>
      <c r="LPH13" s="144"/>
      <c r="LPI13" s="144"/>
      <c r="LPJ13" s="144"/>
      <c r="LPK13" s="144"/>
      <c r="LPL13" s="144"/>
      <c r="LPM13" s="144"/>
      <c r="LPN13" s="144"/>
      <c r="LPO13" s="144"/>
      <c r="LPP13" s="144"/>
      <c r="LPQ13" s="144"/>
      <c r="LPR13" s="144"/>
      <c r="LPS13" s="144"/>
      <c r="LPT13" s="144"/>
      <c r="LPU13" s="144"/>
      <c r="LPV13" s="144"/>
      <c r="LPW13" s="144"/>
      <c r="LPX13" s="144"/>
      <c r="LPY13" s="144"/>
      <c r="LPZ13" s="144"/>
      <c r="LQA13" s="144"/>
      <c r="LQB13" s="144"/>
      <c r="LQC13" s="144"/>
      <c r="LQD13" s="144"/>
      <c r="LQE13" s="144"/>
      <c r="LQF13" s="144"/>
      <c r="LQG13" s="144"/>
      <c r="LQH13" s="144"/>
      <c r="LQI13" s="144"/>
      <c r="LQJ13" s="144"/>
      <c r="LQK13" s="144"/>
      <c r="LQL13" s="144"/>
      <c r="LQM13" s="144"/>
      <c r="LQN13" s="144"/>
      <c r="LQO13" s="144"/>
      <c r="LQP13" s="144"/>
      <c r="LQQ13" s="144"/>
      <c r="LQR13" s="144"/>
      <c r="LQS13" s="144"/>
      <c r="LQT13" s="144"/>
      <c r="LQU13" s="144"/>
      <c r="LQV13" s="144"/>
      <c r="LQW13" s="144"/>
      <c r="LQX13" s="144"/>
      <c r="LQY13" s="144"/>
      <c r="LQZ13" s="144"/>
      <c r="LRA13" s="144"/>
      <c r="LRB13" s="144"/>
      <c r="LRC13" s="144"/>
      <c r="LRD13" s="144"/>
      <c r="LRE13" s="144"/>
      <c r="LRF13" s="144"/>
      <c r="LRG13" s="144"/>
      <c r="LRH13" s="144"/>
      <c r="LRI13" s="144"/>
      <c r="LRJ13" s="144"/>
      <c r="LRK13" s="144"/>
      <c r="LRL13" s="144"/>
      <c r="LRM13" s="144"/>
      <c r="LRN13" s="144"/>
      <c r="LRO13" s="144"/>
      <c r="LRP13" s="144"/>
      <c r="LRQ13" s="144"/>
      <c r="LRR13" s="144"/>
      <c r="LRS13" s="144"/>
      <c r="LRT13" s="144"/>
      <c r="LRU13" s="144"/>
      <c r="LRV13" s="144"/>
      <c r="LRW13" s="144"/>
      <c r="LRX13" s="144"/>
      <c r="LRY13" s="144"/>
      <c r="LRZ13" s="144"/>
      <c r="LSA13" s="144"/>
      <c r="LSB13" s="144"/>
      <c r="LSC13" s="144"/>
      <c r="LSD13" s="144"/>
      <c r="LSE13" s="144"/>
      <c r="LSF13" s="144"/>
      <c r="LSG13" s="144"/>
      <c r="LSH13" s="144"/>
      <c r="LSI13" s="144"/>
      <c r="LSJ13" s="144"/>
      <c r="LSK13" s="144"/>
      <c r="LSL13" s="144"/>
      <c r="LSM13" s="144"/>
      <c r="LSN13" s="144"/>
      <c r="LSO13" s="144"/>
      <c r="LSP13" s="144"/>
      <c r="LSQ13" s="144"/>
      <c r="LSR13" s="144"/>
      <c r="LSS13" s="144"/>
      <c r="LST13" s="144"/>
      <c r="LSU13" s="144"/>
      <c r="LSV13" s="144"/>
      <c r="LSW13" s="144"/>
      <c r="LSX13" s="144"/>
      <c r="LSY13" s="144"/>
      <c r="LSZ13" s="144"/>
      <c r="LTA13" s="144"/>
      <c r="LTB13" s="144"/>
      <c r="LTC13" s="144"/>
      <c r="LTD13" s="144"/>
      <c r="LTE13" s="144"/>
      <c r="LTF13" s="144"/>
      <c r="LTG13" s="144"/>
      <c r="LTH13" s="144"/>
      <c r="LTI13" s="144"/>
      <c r="LTJ13" s="144"/>
      <c r="LTK13" s="144"/>
      <c r="LTL13" s="144"/>
      <c r="LTM13" s="144"/>
      <c r="LTN13" s="144"/>
      <c r="LTO13" s="144"/>
      <c r="LTP13" s="144"/>
      <c r="LTQ13" s="144"/>
      <c r="LTR13" s="144"/>
      <c r="LTS13" s="144"/>
      <c r="LTT13" s="144"/>
      <c r="LTU13" s="144"/>
      <c r="LTV13" s="144"/>
      <c r="LTW13" s="144"/>
      <c r="LTX13" s="144"/>
      <c r="LTY13" s="144"/>
      <c r="LTZ13" s="144"/>
      <c r="LUA13" s="144"/>
      <c r="LUB13" s="144"/>
      <c r="LUC13" s="144"/>
      <c r="LUD13" s="144"/>
      <c r="LUE13" s="144"/>
      <c r="LUF13" s="144"/>
      <c r="LUG13" s="144"/>
      <c r="LUH13" s="144"/>
      <c r="LUI13" s="144"/>
      <c r="LUJ13" s="144"/>
      <c r="LUK13" s="144"/>
      <c r="LUL13" s="144"/>
      <c r="LUM13" s="144"/>
      <c r="LUN13" s="144"/>
      <c r="LUO13" s="144"/>
      <c r="LUP13" s="144"/>
      <c r="LUQ13" s="144"/>
      <c r="LUR13" s="144"/>
      <c r="LUS13" s="144"/>
      <c r="LUT13" s="144"/>
      <c r="LUU13" s="144"/>
      <c r="LUV13" s="144"/>
      <c r="LUW13" s="144"/>
      <c r="LUX13" s="144"/>
      <c r="LUY13" s="144"/>
      <c r="LUZ13" s="144"/>
      <c r="LVA13" s="144"/>
      <c r="LVB13" s="144"/>
      <c r="LVC13" s="144"/>
      <c r="LVD13" s="144"/>
      <c r="LVE13" s="144"/>
      <c r="LVF13" s="144"/>
      <c r="LVG13" s="144"/>
      <c r="LVH13" s="144"/>
      <c r="LVI13" s="144"/>
      <c r="LVJ13" s="144"/>
      <c r="LVK13" s="144"/>
      <c r="LVL13" s="144"/>
      <c r="LVM13" s="144"/>
      <c r="LVN13" s="144"/>
      <c r="LVO13" s="144"/>
      <c r="LVP13" s="144"/>
      <c r="LVQ13" s="144"/>
      <c r="LVR13" s="144"/>
      <c r="LVS13" s="144"/>
      <c r="LVT13" s="144"/>
      <c r="LVU13" s="144"/>
      <c r="LVV13" s="144"/>
      <c r="LVW13" s="144"/>
      <c r="LVX13" s="144"/>
      <c r="LVY13" s="144"/>
      <c r="LVZ13" s="144"/>
      <c r="LWA13" s="144"/>
      <c r="LWB13" s="144"/>
      <c r="LWC13" s="144"/>
      <c r="LWD13" s="144"/>
      <c r="LWE13" s="144"/>
      <c r="LWF13" s="144"/>
      <c r="LWG13" s="144"/>
      <c r="LWH13" s="144"/>
      <c r="LWI13" s="144"/>
      <c r="LWJ13" s="144"/>
      <c r="LWK13" s="144"/>
      <c r="LWL13" s="144"/>
      <c r="LWM13" s="144"/>
      <c r="LWN13" s="144"/>
      <c r="LWO13" s="144"/>
      <c r="LWP13" s="144"/>
      <c r="LWQ13" s="144"/>
      <c r="LWR13" s="144"/>
      <c r="LWS13" s="144"/>
      <c r="LWT13" s="144"/>
      <c r="LWU13" s="144"/>
      <c r="LWV13" s="144"/>
      <c r="LWW13" s="144"/>
      <c r="LWX13" s="144"/>
      <c r="LWY13" s="144"/>
      <c r="LWZ13" s="144"/>
      <c r="LXA13" s="144"/>
      <c r="LXB13" s="144"/>
      <c r="LXC13" s="144"/>
      <c r="LXD13" s="144"/>
      <c r="LXE13" s="144"/>
      <c r="LXF13" s="144"/>
      <c r="LXG13" s="144"/>
      <c r="LXH13" s="144"/>
      <c r="LXI13" s="144"/>
      <c r="LXJ13" s="144"/>
      <c r="LXK13" s="144"/>
      <c r="LXL13" s="144"/>
      <c r="LXM13" s="144"/>
      <c r="LXN13" s="144"/>
      <c r="LXO13" s="144"/>
      <c r="LXP13" s="144"/>
      <c r="LXQ13" s="144"/>
      <c r="LXR13" s="144"/>
      <c r="LXS13" s="144"/>
      <c r="LXT13" s="144"/>
      <c r="LXU13" s="144"/>
      <c r="LXV13" s="144"/>
      <c r="LXW13" s="144"/>
      <c r="LXX13" s="144"/>
      <c r="LXY13" s="144"/>
      <c r="LXZ13" s="144"/>
      <c r="LYA13" s="144"/>
      <c r="LYB13" s="144"/>
      <c r="LYC13" s="144"/>
      <c r="LYD13" s="144"/>
      <c r="LYE13" s="144"/>
      <c r="LYF13" s="144"/>
      <c r="LYG13" s="144"/>
      <c r="LYH13" s="144"/>
      <c r="LYI13" s="144"/>
      <c r="LYJ13" s="144"/>
      <c r="LYK13" s="144"/>
      <c r="LYL13" s="144"/>
      <c r="LYM13" s="144"/>
      <c r="LYN13" s="144"/>
      <c r="LYO13" s="144"/>
      <c r="LYP13" s="144"/>
      <c r="LYQ13" s="144"/>
      <c r="LYR13" s="144"/>
      <c r="LYS13" s="144"/>
      <c r="LYT13" s="144"/>
      <c r="LYU13" s="144"/>
      <c r="LYV13" s="144"/>
      <c r="LYW13" s="144"/>
      <c r="LYX13" s="144"/>
      <c r="LYY13" s="144"/>
      <c r="LYZ13" s="144"/>
      <c r="LZA13" s="144"/>
      <c r="LZB13" s="144"/>
      <c r="LZC13" s="144"/>
      <c r="LZD13" s="144"/>
      <c r="LZE13" s="144"/>
      <c r="LZF13" s="144"/>
      <c r="LZG13" s="144"/>
      <c r="LZH13" s="144"/>
      <c r="LZI13" s="144"/>
      <c r="LZJ13" s="144"/>
      <c r="LZK13" s="144"/>
      <c r="LZL13" s="144"/>
      <c r="LZM13" s="144"/>
      <c r="LZN13" s="144"/>
      <c r="LZO13" s="144"/>
      <c r="LZP13" s="144"/>
      <c r="LZQ13" s="144"/>
      <c r="LZR13" s="144"/>
      <c r="LZS13" s="144"/>
      <c r="LZT13" s="144"/>
      <c r="LZU13" s="144"/>
      <c r="LZV13" s="144"/>
      <c r="LZW13" s="144"/>
      <c r="LZX13" s="144"/>
      <c r="LZY13" s="144"/>
      <c r="LZZ13" s="144"/>
      <c r="MAA13" s="144"/>
      <c r="MAB13" s="144"/>
      <c r="MAC13" s="144"/>
      <c r="MAD13" s="144"/>
      <c r="MAE13" s="144"/>
      <c r="MAF13" s="144"/>
      <c r="MAG13" s="144"/>
      <c r="MAH13" s="144"/>
      <c r="MAI13" s="144"/>
      <c r="MAJ13" s="144"/>
      <c r="MAK13" s="144"/>
      <c r="MAL13" s="144"/>
      <c r="MAM13" s="144"/>
      <c r="MAN13" s="144"/>
      <c r="MAO13" s="144"/>
      <c r="MAP13" s="144"/>
      <c r="MAQ13" s="144"/>
      <c r="MAR13" s="144"/>
      <c r="MAS13" s="144"/>
      <c r="MAT13" s="144"/>
      <c r="MAU13" s="144"/>
      <c r="MAV13" s="144"/>
      <c r="MAW13" s="144"/>
      <c r="MAX13" s="144"/>
      <c r="MAY13" s="144"/>
      <c r="MAZ13" s="144"/>
      <c r="MBA13" s="144"/>
      <c r="MBB13" s="144"/>
      <c r="MBC13" s="144"/>
      <c r="MBD13" s="144"/>
      <c r="MBE13" s="144"/>
      <c r="MBF13" s="144"/>
      <c r="MBG13" s="144"/>
      <c r="MBH13" s="144"/>
      <c r="MBI13" s="144"/>
      <c r="MBJ13" s="144"/>
      <c r="MBK13" s="144"/>
      <c r="MBL13" s="144"/>
      <c r="MBM13" s="144"/>
      <c r="MBN13" s="144"/>
      <c r="MBO13" s="144"/>
      <c r="MBP13" s="144"/>
      <c r="MBQ13" s="144"/>
      <c r="MBR13" s="144"/>
      <c r="MBS13" s="144"/>
      <c r="MBT13" s="144"/>
      <c r="MBU13" s="144"/>
      <c r="MBV13" s="144"/>
      <c r="MBW13" s="144"/>
      <c r="MBX13" s="144"/>
      <c r="MBY13" s="144"/>
      <c r="MBZ13" s="144"/>
      <c r="MCA13" s="144"/>
      <c r="MCB13" s="144"/>
      <c r="MCC13" s="144"/>
      <c r="MCD13" s="144"/>
      <c r="MCE13" s="144"/>
      <c r="MCF13" s="144"/>
      <c r="MCG13" s="144"/>
      <c r="MCH13" s="144"/>
      <c r="MCI13" s="144"/>
      <c r="MCJ13" s="144"/>
      <c r="MCK13" s="144"/>
      <c r="MCL13" s="144"/>
      <c r="MCM13" s="144"/>
      <c r="MCN13" s="144"/>
      <c r="MCO13" s="144"/>
      <c r="MCP13" s="144"/>
      <c r="MCQ13" s="144"/>
      <c r="MCR13" s="144"/>
      <c r="MCS13" s="144"/>
      <c r="MCT13" s="144"/>
      <c r="MCU13" s="144"/>
      <c r="MCV13" s="144"/>
      <c r="MCW13" s="144"/>
      <c r="MCX13" s="144"/>
      <c r="MCY13" s="144"/>
      <c r="MCZ13" s="144"/>
      <c r="MDA13" s="144"/>
      <c r="MDB13" s="144"/>
      <c r="MDC13" s="144"/>
      <c r="MDD13" s="144"/>
      <c r="MDE13" s="144"/>
      <c r="MDF13" s="144"/>
      <c r="MDG13" s="144"/>
      <c r="MDH13" s="144"/>
      <c r="MDI13" s="144"/>
      <c r="MDJ13" s="144"/>
      <c r="MDK13" s="144"/>
      <c r="MDL13" s="144"/>
      <c r="MDM13" s="144"/>
      <c r="MDN13" s="144"/>
      <c r="MDO13" s="144"/>
      <c r="MDP13" s="144"/>
      <c r="MDQ13" s="144"/>
      <c r="MDR13" s="144"/>
      <c r="MDS13" s="144"/>
      <c r="MDT13" s="144"/>
      <c r="MDU13" s="144"/>
      <c r="MDV13" s="144"/>
      <c r="MDW13" s="144"/>
      <c r="MDX13" s="144"/>
      <c r="MDY13" s="144"/>
      <c r="MDZ13" s="144"/>
      <c r="MEA13" s="144"/>
      <c r="MEB13" s="144"/>
      <c r="MEC13" s="144"/>
      <c r="MED13" s="144"/>
      <c r="MEE13" s="144"/>
      <c r="MEF13" s="144"/>
      <c r="MEG13" s="144"/>
      <c r="MEH13" s="144"/>
      <c r="MEI13" s="144"/>
      <c r="MEJ13" s="144"/>
      <c r="MEK13" s="144"/>
      <c r="MEL13" s="144"/>
      <c r="MEM13" s="144"/>
      <c r="MEN13" s="144"/>
      <c r="MEO13" s="144"/>
      <c r="MEP13" s="144"/>
      <c r="MEQ13" s="144"/>
      <c r="MER13" s="144"/>
      <c r="MES13" s="144"/>
      <c r="MET13" s="144"/>
      <c r="MEU13" s="144"/>
      <c r="MEV13" s="144"/>
      <c r="MEW13" s="144"/>
      <c r="MEX13" s="144"/>
      <c r="MEY13" s="144"/>
      <c r="MEZ13" s="144"/>
      <c r="MFA13" s="144"/>
      <c r="MFB13" s="144"/>
      <c r="MFC13" s="144"/>
      <c r="MFD13" s="144"/>
      <c r="MFE13" s="144"/>
      <c r="MFF13" s="144"/>
      <c r="MFG13" s="144"/>
      <c r="MFH13" s="144"/>
      <c r="MFI13" s="144"/>
      <c r="MFJ13" s="144"/>
      <c r="MFK13" s="144"/>
      <c r="MFL13" s="144"/>
      <c r="MFM13" s="144"/>
      <c r="MFN13" s="144"/>
      <c r="MFO13" s="144"/>
      <c r="MFP13" s="144"/>
      <c r="MFQ13" s="144"/>
      <c r="MFR13" s="144"/>
      <c r="MFS13" s="144"/>
      <c r="MFT13" s="144"/>
      <c r="MFU13" s="144"/>
      <c r="MFV13" s="144"/>
      <c r="MFW13" s="144"/>
      <c r="MFX13" s="144"/>
      <c r="MFY13" s="144"/>
      <c r="MFZ13" s="144"/>
      <c r="MGA13" s="144"/>
      <c r="MGB13" s="144"/>
      <c r="MGC13" s="144"/>
      <c r="MGD13" s="144"/>
      <c r="MGE13" s="144"/>
      <c r="MGF13" s="144"/>
      <c r="MGG13" s="144"/>
      <c r="MGH13" s="144"/>
      <c r="MGI13" s="144"/>
      <c r="MGJ13" s="144"/>
      <c r="MGK13" s="144"/>
      <c r="MGL13" s="144"/>
      <c r="MGM13" s="144"/>
      <c r="MGN13" s="144"/>
      <c r="MGO13" s="144"/>
      <c r="MGP13" s="144"/>
      <c r="MGQ13" s="144"/>
      <c r="MGR13" s="144"/>
      <c r="MGS13" s="144"/>
      <c r="MGT13" s="144"/>
      <c r="MGU13" s="144"/>
      <c r="MGV13" s="144"/>
      <c r="MGW13" s="144"/>
      <c r="MGX13" s="144"/>
      <c r="MGY13" s="144"/>
      <c r="MGZ13" s="144"/>
      <c r="MHA13" s="144"/>
      <c r="MHB13" s="144"/>
      <c r="MHC13" s="144"/>
      <c r="MHD13" s="144"/>
      <c r="MHE13" s="144"/>
      <c r="MHF13" s="144"/>
      <c r="MHG13" s="144"/>
      <c r="MHH13" s="144"/>
      <c r="MHI13" s="144"/>
      <c r="MHJ13" s="144"/>
      <c r="MHK13" s="144"/>
      <c r="MHL13" s="144"/>
      <c r="MHM13" s="144"/>
      <c r="MHN13" s="144"/>
      <c r="MHO13" s="144"/>
      <c r="MHP13" s="144"/>
      <c r="MHQ13" s="144"/>
      <c r="MHR13" s="144"/>
      <c r="MHS13" s="144"/>
      <c r="MHT13" s="144"/>
      <c r="MHU13" s="144"/>
      <c r="MHV13" s="144"/>
      <c r="MHW13" s="144"/>
      <c r="MHX13" s="144"/>
      <c r="MHY13" s="144"/>
      <c r="MHZ13" s="144"/>
      <c r="MIA13" s="144"/>
      <c r="MIB13" s="144"/>
      <c r="MIC13" s="144"/>
      <c r="MID13" s="144"/>
      <c r="MIE13" s="144"/>
      <c r="MIF13" s="144"/>
      <c r="MIG13" s="144"/>
      <c r="MIH13" s="144"/>
      <c r="MII13" s="144"/>
      <c r="MIJ13" s="144"/>
      <c r="MIK13" s="144"/>
      <c r="MIL13" s="144"/>
      <c r="MIM13" s="144"/>
      <c r="MIN13" s="144"/>
      <c r="MIO13" s="144"/>
      <c r="MIP13" s="144"/>
      <c r="MIQ13" s="144"/>
      <c r="MIR13" s="144"/>
      <c r="MIS13" s="144"/>
      <c r="MIT13" s="144"/>
      <c r="MIU13" s="144"/>
      <c r="MIV13" s="144"/>
      <c r="MIW13" s="144"/>
      <c r="MIX13" s="144"/>
      <c r="MIY13" s="144"/>
      <c r="MIZ13" s="144"/>
      <c r="MJA13" s="144"/>
      <c r="MJB13" s="144"/>
      <c r="MJC13" s="144"/>
      <c r="MJD13" s="144"/>
      <c r="MJE13" s="144"/>
      <c r="MJF13" s="144"/>
      <c r="MJG13" s="144"/>
      <c r="MJH13" s="144"/>
      <c r="MJI13" s="144"/>
      <c r="MJJ13" s="144"/>
      <c r="MJK13" s="144"/>
      <c r="MJL13" s="144"/>
      <c r="MJM13" s="144"/>
      <c r="MJN13" s="144"/>
      <c r="MJO13" s="144"/>
      <c r="MJP13" s="144"/>
      <c r="MJQ13" s="144"/>
      <c r="MJR13" s="144"/>
      <c r="MJS13" s="144"/>
      <c r="MJT13" s="144"/>
      <c r="MJU13" s="144"/>
      <c r="MJV13" s="144"/>
      <c r="MJW13" s="144"/>
      <c r="MJX13" s="144"/>
      <c r="MJY13" s="144"/>
      <c r="MJZ13" s="144"/>
      <c r="MKA13" s="144"/>
      <c r="MKB13" s="144"/>
      <c r="MKC13" s="144"/>
      <c r="MKD13" s="144"/>
      <c r="MKE13" s="144"/>
      <c r="MKF13" s="144"/>
      <c r="MKG13" s="144"/>
      <c r="MKH13" s="144"/>
      <c r="MKI13" s="144"/>
      <c r="MKJ13" s="144"/>
      <c r="MKK13" s="144"/>
      <c r="MKL13" s="144"/>
      <c r="MKM13" s="144"/>
      <c r="MKN13" s="144"/>
      <c r="MKO13" s="144"/>
      <c r="MKP13" s="144"/>
      <c r="MKQ13" s="144"/>
      <c r="MKR13" s="144"/>
      <c r="MKS13" s="144"/>
      <c r="MKT13" s="144"/>
      <c r="MKU13" s="144"/>
      <c r="MKV13" s="144"/>
      <c r="MKW13" s="144"/>
      <c r="MKX13" s="144"/>
      <c r="MKY13" s="144"/>
      <c r="MKZ13" s="144"/>
      <c r="MLA13" s="144"/>
      <c r="MLB13" s="144"/>
      <c r="MLC13" s="144"/>
      <c r="MLD13" s="144"/>
      <c r="MLE13" s="144"/>
      <c r="MLF13" s="144"/>
      <c r="MLG13" s="144"/>
      <c r="MLH13" s="144"/>
      <c r="MLI13" s="144"/>
      <c r="MLJ13" s="144"/>
      <c r="MLK13" s="144"/>
      <c r="MLL13" s="144"/>
      <c r="MLM13" s="144"/>
      <c r="MLN13" s="144"/>
      <c r="MLO13" s="144"/>
      <c r="MLP13" s="144"/>
      <c r="MLQ13" s="144"/>
      <c r="MLR13" s="144"/>
      <c r="MLS13" s="144"/>
      <c r="MLT13" s="144"/>
      <c r="MLU13" s="144"/>
      <c r="MLV13" s="144"/>
      <c r="MLW13" s="144"/>
      <c r="MLX13" s="144"/>
      <c r="MLY13" s="144"/>
      <c r="MLZ13" s="144"/>
      <c r="MMA13" s="144"/>
      <c r="MMB13" s="144"/>
      <c r="MMC13" s="144"/>
      <c r="MMD13" s="144"/>
      <c r="MME13" s="144"/>
      <c r="MMF13" s="144"/>
      <c r="MMG13" s="144"/>
      <c r="MMH13" s="144"/>
      <c r="MMI13" s="144"/>
      <c r="MMJ13" s="144"/>
      <c r="MMK13" s="144"/>
      <c r="MML13" s="144"/>
      <c r="MMM13" s="144"/>
      <c r="MMN13" s="144"/>
      <c r="MMO13" s="144"/>
      <c r="MMP13" s="144"/>
      <c r="MMQ13" s="144"/>
      <c r="MMR13" s="144"/>
      <c r="MMS13" s="144"/>
      <c r="MMT13" s="144"/>
      <c r="MMU13" s="144"/>
      <c r="MMV13" s="144"/>
      <c r="MMW13" s="144"/>
      <c r="MMX13" s="144"/>
      <c r="MMY13" s="144"/>
      <c r="MMZ13" s="144"/>
      <c r="MNA13" s="144"/>
      <c r="MNB13" s="144"/>
      <c r="MNC13" s="144"/>
      <c r="MND13" s="144"/>
      <c r="MNE13" s="144"/>
      <c r="MNF13" s="144"/>
      <c r="MNG13" s="144"/>
      <c r="MNH13" s="144"/>
      <c r="MNI13" s="144"/>
      <c r="MNJ13" s="144"/>
      <c r="MNK13" s="144"/>
      <c r="MNL13" s="144"/>
      <c r="MNM13" s="144"/>
      <c r="MNN13" s="144"/>
      <c r="MNO13" s="144"/>
      <c r="MNP13" s="144"/>
      <c r="MNQ13" s="144"/>
      <c r="MNR13" s="144"/>
      <c r="MNS13" s="144"/>
      <c r="MNT13" s="144"/>
      <c r="MNU13" s="144"/>
      <c r="MNV13" s="144"/>
      <c r="MNW13" s="144"/>
      <c r="MNX13" s="144"/>
      <c r="MNY13" s="144"/>
      <c r="MNZ13" s="144"/>
      <c r="MOA13" s="144"/>
      <c r="MOB13" s="144"/>
      <c r="MOC13" s="144"/>
      <c r="MOD13" s="144"/>
      <c r="MOE13" s="144"/>
      <c r="MOF13" s="144"/>
      <c r="MOG13" s="144"/>
      <c r="MOH13" s="144"/>
      <c r="MOI13" s="144"/>
      <c r="MOJ13" s="144"/>
      <c r="MOK13" s="144"/>
      <c r="MOL13" s="144"/>
      <c r="MOM13" s="144"/>
      <c r="MON13" s="144"/>
      <c r="MOO13" s="144"/>
      <c r="MOP13" s="144"/>
      <c r="MOQ13" s="144"/>
      <c r="MOR13" s="144"/>
      <c r="MOS13" s="144"/>
      <c r="MOT13" s="144"/>
      <c r="MOU13" s="144"/>
      <c r="MOV13" s="144"/>
      <c r="MOW13" s="144"/>
      <c r="MOX13" s="144"/>
      <c r="MOY13" s="144"/>
      <c r="MOZ13" s="144"/>
      <c r="MPA13" s="144"/>
      <c r="MPB13" s="144"/>
      <c r="MPC13" s="144"/>
      <c r="MPD13" s="144"/>
      <c r="MPE13" s="144"/>
      <c r="MPF13" s="144"/>
      <c r="MPG13" s="144"/>
      <c r="MPH13" s="144"/>
      <c r="MPI13" s="144"/>
      <c r="MPJ13" s="144"/>
      <c r="MPK13" s="144"/>
      <c r="MPL13" s="144"/>
      <c r="MPM13" s="144"/>
      <c r="MPN13" s="144"/>
      <c r="MPO13" s="144"/>
      <c r="MPP13" s="144"/>
      <c r="MPQ13" s="144"/>
      <c r="MPR13" s="144"/>
      <c r="MPS13" s="144"/>
      <c r="MPT13" s="144"/>
      <c r="MPU13" s="144"/>
      <c r="MPV13" s="144"/>
      <c r="MPW13" s="144"/>
      <c r="MPX13" s="144"/>
      <c r="MPY13" s="144"/>
      <c r="MPZ13" s="144"/>
      <c r="MQA13" s="144"/>
      <c r="MQB13" s="144"/>
      <c r="MQC13" s="144"/>
      <c r="MQD13" s="144"/>
      <c r="MQE13" s="144"/>
      <c r="MQF13" s="144"/>
      <c r="MQG13" s="144"/>
      <c r="MQH13" s="144"/>
      <c r="MQI13" s="144"/>
      <c r="MQJ13" s="144"/>
      <c r="MQK13" s="144"/>
      <c r="MQL13" s="144"/>
      <c r="MQM13" s="144"/>
      <c r="MQN13" s="144"/>
      <c r="MQO13" s="144"/>
      <c r="MQP13" s="144"/>
      <c r="MQQ13" s="144"/>
      <c r="MQR13" s="144"/>
      <c r="MQS13" s="144"/>
      <c r="MQT13" s="144"/>
      <c r="MQU13" s="144"/>
      <c r="MQV13" s="144"/>
      <c r="MQW13" s="144"/>
      <c r="MQX13" s="144"/>
      <c r="MQY13" s="144"/>
      <c r="MQZ13" s="144"/>
      <c r="MRA13" s="144"/>
      <c r="MRB13" s="144"/>
      <c r="MRC13" s="144"/>
      <c r="MRD13" s="144"/>
      <c r="MRE13" s="144"/>
      <c r="MRF13" s="144"/>
      <c r="MRG13" s="144"/>
      <c r="MRH13" s="144"/>
      <c r="MRI13" s="144"/>
      <c r="MRJ13" s="144"/>
      <c r="MRK13" s="144"/>
      <c r="MRL13" s="144"/>
      <c r="MRM13" s="144"/>
      <c r="MRN13" s="144"/>
      <c r="MRO13" s="144"/>
      <c r="MRP13" s="144"/>
      <c r="MRQ13" s="144"/>
      <c r="MRR13" s="144"/>
      <c r="MRS13" s="144"/>
      <c r="MRT13" s="144"/>
      <c r="MRU13" s="144"/>
      <c r="MRV13" s="144"/>
      <c r="MRW13" s="144"/>
      <c r="MRX13" s="144"/>
      <c r="MRY13" s="144"/>
      <c r="MRZ13" s="144"/>
      <c r="MSA13" s="144"/>
      <c r="MSB13" s="144"/>
      <c r="MSC13" s="144"/>
      <c r="MSD13" s="144"/>
      <c r="MSE13" s="144"/>
      <c r="MSF13" s="144"/>
      <c r="MSG13" s="144"/>
      <c r="MSH13" s="144"/>
      <c r="MSI13" s="144"/>
      <c r="MSJ13" s="144"/>
      <c r="MSK13" s="144"/>
      <c r="MSL13" s="144"/>
      <c r="MSM13" s="144"/>
      <c r="MSN13" s="144"/>
      <c r="MSO13" s="144"/>
      <c r="MSP13" s="144"/>
      <c r="MSQ13" s="144"/>
      <c r="MSR13" s="144"/>
      <c r="MSS13" s="144"/>
      <c r="MST13" s="144"/>
      <c r="MSU13" s="144"/>
      <c r="MSV13" s="144"/>
      <c r="MSW13" s="144"/>
      <c r="MSX13" s="144"/>
      <c r="MSY13" s="144"/>
      <c r="MSZ13" s="144"/>
      <c r="MTA13" s="144"/>
      <c r="MTB13" s="144"/>
      <c r="MTC13" s="144"/>
      <c r="MTD13" s="144"/>
      <c r="MTE13" s="144"/>
      <c r="MTF13" s="144"/>
      <c r="MTG13" s="144"/>
      <c r="MTH13" s="144"/>
      <c r="MTI13" s="144"/>
      <c r="MTJ13" s="144"/>
      <c r="MTK13" s="144"/>
      <c r="MTL13" s="144"/>
      <c r="MTM13" s="144"/>
      <c r="MTN13" s="144"/>
      <c r="MTO13" s="144"/>
      <c r="MTP13" s="144"/>
      <c r="MTQ13" s="144"/>
      <c r="MTR13" s="144"/>
      <c r="MTS13" s="144"/>
      <c r="MTT13" s="144"/>
      <c r="MTU13" s="144"/>
      <c r="MTV13" s="144"/>
      <c r="MTW13" s="144"/>
      <c r="MTX13" s="144"/>
      <c r="MTY13" s="144"/>
      <c r="MTZ13" s="144"/>
      <c r="MUA13" s="144"/>
      <c r="MUB13" s="144"/>
      <c r="MUC13" s="144"/>
      <c r="MUD13" s="144"/>
      <c r="MUE13" s="144"/>
      <c r="MUF13" s="144"/>
      <c r="MUG13" s="144"/>
      <c r="MUH13" s="144"/>
      <c r="MUI13" s="144"/>
      <c r="MUJ13" s="144"/>
      <c r="MUK13" s="144"/>
      <c r="MUL13" s="144"/>
      <c r="MUM13" s="144"/>
      <c r="MUN13" s="144"/>
      <c r="MUO13" s="144"/>
      <c r="MUP13" s="144"/>
      <c r="MUQ13" s="144"/>
      <c r="MUR13" s="144"/>
      <c r="MUS13" s="144"/>
      <c r="MUT13" s="144"/>
      <c r="MUU13" s="144"/>
      <c r="MUV13" s="144"/>
      <c r="MUW13" s="144"/>
      <c r="MUX13" s="144"/>
      <c r="MUY13" s="144"/>
      <c r="MUZ13" s="144"/>
      <c r="MVA13" s="144"/>
      <c r="MVB13" s="144"/>
      <c r="MVC13" s="144"/>
      <c r="MVD13" s="144"/>
      <c r="MVE13" s="144"/>
      <c r="MVF13" s="144"/>
      <c r="MVG13" s="144"/>
      <c r="MVH13" s="144"/>
      <c r="MVI13" s="144"/>
      <c r="MVJ13" s="144"/>
      <c r="MVK13" s="144"/>
      <c r="MVL13" s="144"/>
      <c r="MVM13" s="144"/>
      <c r="MVN13" s="144"/>
      <c r="MVO13" s="144"/>
      <c r="MVP13" s="144"/>
      <c r="MVQ13" s="144"/>
      <c r="MVR13" s="144"/>
      <c r="MVS13" s="144"/>
      <c r="MVT13" s="144"/>
      <c r="MVU13" s="144"/>
      <c r="MVV13" s="144"/>
      <c r="MVW13" s="144"/>
      <c r="MVX13" s="144"/>
      <c r="MVY13" s="144"/>
      <c r="MVZ13" s="144"/>
      <c r="MWA13" s="144"/>
      <c r="MWB13" s="144"/>
      <c r="MWC13" s="144"/>
      <c r="MWD13" s="144"/>
      <c r="MWE13" s="144"/>
      <c r="MWF13" s="144"/>
      <c r="MWG13" s="144"/>
      <c r="MWH13" s="144"/>
      <c r="MWI13" s="144"/>
      <c r="MWJ13" s="144"/>
      <c r="MWK13" s="144"/>
      <c r="MWL13" s="144"/>
      <c r="MWM13" s="144"/>
      <c r="MWN13" s="144"/>
      <c r="MWO13" s="144"/>
      <c r="MWP13" s="144"/>
      <c r="MWQ13" s="144"/>
      <c r="MWR13" s="144"/>
      <c r="MWS13" s="144"/>
      <c r="MWT13" s="144"/>
      <c r="MWU13" s="144"/>
      <c r="MWV13" s="144"/>
      <c r="MWW13" s="144"/>
      <c r="MWX13" s="144"/>
      <c r="MWY13" s="144"/>
      <c r="MWZ13" s="144"/>
      <c r="MXA13" s="144"/>
      <c r="MXB13" s="144"/>
      <c r="MXC13" s="144"/>
      <c r="MXD13" s="144"/>
      <c r="MXE13" s="144"/>
      <c r="MXF13" s="144"/>
      <c r="MXG13" s="144"/>
      <c r="MXH13" s="144"/>
      <c r="MXI13" s="144"/>
      <c r="MXJ13" s="144"/>
      <c r="MXK13" s="144"/>
      <c r="MXL13" s="144"/>
      <c r="MXM13" s="144"/>
      <c r="MXN13" s="144"/>
      <c r="MXO13" s="144"/>
      <c r="MXP13" s="144"/>
      <c r="MXQ13" s="144"/>
      <c r="MXR13" s="144"/>
      <c r="MXS13" s="144"/>
      <c r="MXT13" s="144"/>
      <c r="MXU13" s="144"/>
      <c r="MXV13" s="144"/>
      <c r="MXW13" s="144"/>
      <c r="MXX13" s="144"/>
      <c r="MXY13" s="144"/>
      <c r="MXZ13" s="144"/>
      <c r="MYA13" s="144"/>
      <c r="MYB13" s="144"/>
      <c r="MYC13" s="144"/>
      <c r="MYD13" s="144"/>
      <c r="MYE13" s="144"/>
      <c r="MYF13" s="144"/>
      <c r="MYG13" s="144"/>
      <c r="MYH13" s="144"/>
      <c r="MYI13" s="144"/>
      <c r="MYJ13" s="144"/>
      <c r="MYK13" s="144"/>
      <c r="MYL13" s="144"/>
      <c r="MYM13" s="144"/>
      <c r="MYN13" s="144"/>
      <c r="MYO13" s="144"/>
      <c r="MYP13" s="144"/>
      <c r="MYQ13" s="144"/>
      <c r="MYR13" s="144"/>
      <c r="MYS13" s="144"/>
      <c r="MYT13" s="144"/>
      <c r="MYU13" s="144"/>
      <c r="MYV13" s="144"/>
      <c r="MYW13" s="144"/>
      <c r="MYX13" s="144"/>
      <c r="MYY13" s="144"/>
      <c r="MYZ13" s="144"/>
      <c r="MZA13" s="144"/>
      <c r="MZB13" s="144"/>
      <c r="MZC13" s="144"/>
      <c r="MZD13" s="144"/>
      <c r="MZE13" s="144"/>
      <c r="MZF13" s="144"/>
      <c r="MZG13" s="144"/>
      <c r="MZH13" s="144"/>
      <c r="MZI13" s="144"/>
      <c r="MZJ13" s="144"/>
      <c r="MZK13" s="144"/>
      <c r="MZL13" s="144"/>
      <c r="MZM13" s="144"/>
      <c r="MZN13" s="144"/>
      <c r="MZO13" s="144"/>
      <c r="MZP13" s="144"/>
      <c r="MZQ13" s="144"/>
      <c r="MZR13" s="144"/>
      <c r="MZS13" s="144"/>
      <c r="MZT13" s="144"/>
      <c r="MZU13" s="144"/>
      <c r="MZV13" s="144"/>
      <c r="MZW13" s="144"/>
      <c r="MZX13" s="144"/>
      <c r="MZY13" s="144"/>
      <c r="MZZ13" s="144"/>
      <c r="NAA13" s="144"/>
      <c r="NAB13" s="144"/>
      <c r="NAC13" s="144"/>
      <c r="NAD13" s="144"/>
      <c r="NAE13" s="144"/>
      <c r="NAF13" s="144"/>
      <c r="NAG13" s="144"/>
      <c r="NAH13" s="144"/>
      <c r="NAI13" s="144"/>
      <c r="NAJ13" s="144"/>
      <c r="NAK13" s="144"/>
      <c r="NAL13" s="144"/>
      <c r="NAM13" s="144"/>
      <c r="NAN13" s="144"/>
      <c r="NAO13" s="144"/>
      <c r="NAP13" s="144"/>
      <c r="NAQ13" s="144"/>
      <c r="NAR13" s="144"/>
      <c r="NAS13" s="144"/>
      <c r="NAT13" s="144"/>
      <c r="NAU13" s="144"/>
      <c r="NAV13" s="144"/>
      <c r="NAW13" s="144"/>
      <c r="NAX13" s="144"/>
      <c r="NAY13" s="144"/>
      <c r="NAZ13" s="144"/>
      <c r="NBA13" s="144"/>
      <c r="NBB13" s="144"/>
      <c r="NBC13" s="144"/>
      <c r="NBD13" s="144"/>
      <c r="NBE13" s="144"/>
      <c r="NBF13" s="144"/>
      <c r="NBG13" s="144"/>
      <c r="NBH13" s="144"/>
      <c r="NBI13" s="144"/>
      <c r="NBJ13" s="144"/>
      <c r="NBK13" s="144"/>
      <c r="NBL13" s="144"/>
      <c r="NBM13" s="144"/>
      <c r="NBN13" s="144"/>
      <c r="NBO13" s="144"/>
      <c r="NBP13" s="144"/>
      <c r="NBQ13" s="144"/>
      <c r="NBR13" s="144"/>
      <c r="NBS13" s="144"/>
      <c r="NBT13" s="144"/>
      <c r="NBU13" s="144"/>
      <c r="NBV13" s="144"/>
      <c r="NBW13" s="144"/>
      <c r="NBX13" s="144"/>
      <c r="NBY13" s="144"/>
      <c r="NBZ13" s="144"/>
      <c r="NCA13" s="144"/>
      <c r="NCB13" s="144"/>
      <c r="NCC13" s="144"/>
      <c r="NCD13" s="144"/>
      <c r="NCE13" s="144"/>
      <c r="NCF13" s="144"/>
      <c r="NCG13" s="144"/>
      <c r="NCH13" s="144"/>
      <c r="NCI13" s="144"/>
      <c r="NCJ13" s="144"/>
      <c r="NCK13" s="144"/>
      <c r="NCL13" s="144"/>
      <c r="NCM13" s="144"/>
      <c r="NCN13" s="144"/>
      <c r="NCO13" s="144"/>
      <c r="NCP13" s="144"/>
      <c r="NCQ13" s="144"/>
      <c r="NCR13" s="144"/>
      <c r="NCS13" s="144"/>
      <c r="NCT13" s="144"/>
      <c r="NCU13" s="144"/>
      <c r="NCV13" s="144"/>
      <c r="NCW13" s="144"/>
      <c r="NCX13" s="144"/>
      <c r="NCY13" s="144"/>
      <c r="NCZ13" s="144"/>
      <c r="NDA13" s="144"/>
      <c r="NDB13" s="144"/>
      <c r="NDC13" s="144"/>
      <c r="NDD13" s="144"/>
      <c r="NDE13" s="144"/>
      <c r="NDF13" s="144"/>
      <c r="NDG13" s="144"/>
      <c r="NDH13" s="144"/>
      <c r="NDI13" s="144"/>
      <c r="NDJ13" s="144"/>
      <c r="NDK13" s="144"/>
      <c r="NDL13" s="144"/>
      <c r="NDM13" s="144"/>
      <c r="NDN13" s="144"/>
      <c r="NDO13" s="144"/>
      <c r="NDP13" s="144"/>
      <c r="NDQ13" s="144"/>
      <c r="NDR13" s="144"/>
      <c r="NDS13" s="144"/>
      <c r="NDT13" s="144"/>
      <c r="NDU13" s="144"/>
      <c r="NDV13" s="144"/>
      <c r="NDW13" s="144"/>
      <c r="NDX13" s="144"/>
      <c r="NDY13" s="144"/>
      <c r="NDZ13" s="144"/>
      <c r="NEA13" s="144"/>
      <c r="NEB13" s="144"/>
      <c r="NEC13" s="144"/>
      <c r="NED13" s="144"/>
      <c r="NEE13" s="144"/>
      <c r="NEF13" s="144"/>
      <c r="NEG13" s="144"/>
      <c r="NEH13" s="144"/>
      <c r="NEI13" s="144"/>
      <c r="NEJ13" s="144"/>
      <c r="NEK13" s="144"/>
      <c r="NEL13" s="144"/>
      <c r="NEM13" s="144"/>
      <c r="NEN13" s="144"/>
      <c r="NEO13" s="144"/>
      <c r="NEP13" s="144"/>
      <c r="NEQ13" s="144"/>
      <c r="NER13" s="144"/>
      <c r="NES13" s="144"/>
      <c r="NET13" s="144"/>
      <c r="NEU13" s="144"/>
      <c r="NEV13" s="144"/>
      <c r="NEW13" s="144"/>
      <c r="NEX13" s="144"/>
      <c r="NEY13" s="144"/>
      <c r="NEZ13" s="144"/>
      <c r="NFA13" s="144"/>
      <c r="NFB13" s="144"/>
      <c r="NFC13" s="144"/>
      <c r="NFD13" s="144"/>
      <c r="NFE13" s="144"/>
      <c r="NFF13" s="144"/>
      <c r="NFG13" s="144"/>
      <c r="NFH13" s="144"/>
      <c r="NFI13" s="144"/>
      <c r="NFJ13" s="144"/>
      <c r="NFK13" s="144"/>
      <c r="NFL13" s="144"/>
      <c r="NFM13" s="144"/>
      <c r="NFN13" s="144"/>
      <c r="NFO13" s="144"/>
      <c r="NFP13" s="144"/>
      <c r="NFQ13" s="144"/>
      <c r="NFR13" s="144"/>
      <c r="NFS13" s="144"/>
      <c r="NFT13" s="144"/>
      <c r="NFU13" s="144"/>
      <c r="NFV13" s="144"/>
      <c r="NFW13" s="144"/>
      <c r="NFX13" s="144"/>
      <c r="NFY13" s="144"/>
      <c r="NFZ13" s="144"/>
      <c r="NGA13" s="144"/>
      <c r="NGB13" s="144"/>
      <c r="NGC13" s="144"/>
      <c r="NGD13" s="144"/>
      <c r="NGE13" s="144"/>
      <c r="NGF13" s="144"/>
      <c r="NGG13" s="144"/>
      <c r="NGH13" s="144"/>
      <c r="NGI13" s="144"/>
      <c r="NGJ13" s="144"/>
      <c r="NGK13" s="144"/>
      <c r="NGL13" s="144"/>
      <c r="NGM13" s="144"/>
      <c r="NGN13" s="144"/>
      <c r="NGO13" s="144"/>
      <c r="NGP13" s="144"/>
      <c r="NGQ13" s="144"/>
      <c r="NGR13" s="144"/>
      <c r="NGS13" s="144"/>
      <c r="NGT13" s="144"/>
      <c r="NGU13" s="144"/>
      <c r="NGV13" s="144"/>
      <c r="NGW13" s="144"/>
      <c r="NGX13" s="144"/>
      <c r="NGY13" s="144"/>
      <c r="NGZ13" s="144"/>
      <c r="NHA13" s="144"/>
      <c r="NHB13" s="144"/>
      <c r="NHC13" s="144"/>
      <c r="NHD13" s="144"/>
      <c r="NHE13" s="144"/>
      <c r="NHF13" s="144"/>
      <c r="NHG13" s="144"/>
      <c r="NHH13" s="144"/>
      <c r="NHI13" s="144"/>
      <c r="NHJ13" s="144"/>
      <c r="NHK13" s="144"/>
      <c r="NHL13" s="144"/>
      <c r="NHM13" s="144"/>
      <c r="NHN13" s="144"/>
      <c r="NHO13" s="144"/>
      <c r="NHP13" s="144"/>
      <c r="NHQ13" s="144"/>
      <c r="NHR13" s="144"/>
      <c r="NHS13" s="144"/>
      <c r="NHT13" s="144"/>
      <c r="NHU13" s="144"/>
      <c r="NHV13" s="144"/>
      <c r="NHW13" s="144"/>
      <c r="NHX13" s="144"/>
      <c r="NHY13" s="144"/>
      <c r="NHZ13" s="144"/>
      <c r="NIA13" s="144"/>
      <c r="NIB13" s="144"/>
      <c r="NIC13" s="144"/>
      <c r="NID13" s="144"/>
      <c r="NIE13" s="144"/>
      <c r="NIF13" s="144"/>
      <c r="NIG13" s="144"/>
      <c r="NIH13" s="144"/>
      <c r="NII13" s="144"/>
      <c r="NIJ13" s="144"/>
      <c r="NIK13" s="144"/>
      <c r="NIL13" s="144"/>
      <c r="NIM13" s="144"/>
      <c r="NIN13" s="144"/>
      <c r="NIO13" s="144"/>
      <c r="NIP13" s="144"/>
      <c r="NIQ13" s="144"/>
      <c r="NIR13" s="144"/>
      <c r="NIS13" s="144"/>
      <c r="NIT13" s="144"/>
      <c r="NIU13" s="144"/>
      <c r="NIV13" s="144"/>
      <c r="NIW13" s="144"/>
      <c r="NIX13" s="144"/>
      <c r="NIY13" s="144"/>
      <c r="NIZ13" s="144"/>
      <c r="NJA13" s="144"/>
      <c r="NJB13" s="144"/>
      <c r="NJC13" s="144"/>
      <c r="NJD13" s="144"/>
      <c r="NJE13" s="144"/>
      <c r="NJF13" s="144"/>
      <c r="NJG13" s="144"/>
      <c r="NJH13" s="144"/>
      <c r="NJI13" s="144"/>
      <c r="NJJ13" s="144"/>
      <c r="NJK13" s="144"/>
      <c r="NJL13" s="144"/>
      <c r="NJM13" s="144"/>
      <c r="NJN13" s="144"/>
      <c r="NJO13" s="144"/>
      <c r="NJP13" s="144"/>
      <c r="NJQ13" s="144"/>
      <c r="NJR13" s="144"/>
      <c r="NJS13" s="144"/>
      <c r="NJT13" s="144"/>
      <c r="NJU13" s="144"/>
      <c r="NJV13" s="144"/>
      <c r="NJW13" s="144"/>
      <c r="NJX13" s="144"/>
      <c r="NJY13" s="144"/>
      <c r="NJZ13" s="144"/>
      <c r="NKA13" s="144"/>
      <c r="NKB13" s="144"/>
      <c r="NKC13" s="144"/>
      <c r="NKD13" s="144"/>
      <c r="NKE13" s="144"/>
      <c r="NKF13" s="144"/>
      <c r="NKG13" s="144"/>
      <c r="NKH13" s="144"/>
      <c r="NKI13" s="144"/>
      <c r="NKJ13" s="144"/>
      <c r="NKK13" s="144"/>
      <c r="NKL13" s="144"/>
      <c r="NKM13" s="144"/>
      <c r="NKN13" s="144"/>
      <c r="NKO13" s="144"/>
      <c r="NKP13" s="144"/>
      <c r="NKQ13" s="144"/>
      <c r="NKR13" s="144"/>
      <c r="NKS13" s="144"/>
      <c r="NKT13" s="144"/>
      <c r="NKU13" s="144"/>
      <c r="NKV13" s="144"/>
      <c r="NKW13" s="144"/>
      <c r="NKX13" s="144"/>
      <c r="NKY13" s="144"/>
      <c r="NKZ13" s="144"/>
      <c r="NLA13" s="144"/>
      <c r="NLB13" s="144"/>
      <c r="NLC13" s="144"/>
      <c r="NLD13" s="144"/>
      <c r="NLE13" s="144"/>
      <c r="NLF13" s="144"/>
      <c r="NLG13" s="144"/>
      <c r="NLH13" s="144"/>
      <c r="NLI13" s="144"/>
      <c r="NLJ13" s="144"/>
      <c r="NLK13" s="144"/>
      <c r="NLL13" s="144"/>
      <c r="NLM13" s="144"/>
      <c r="NLN13" s="144"/>
      <c r="NLO13" s="144"/>
      <c r="NLP13" s="144"/>
      <c r="NLQ13" s="144"/>
      <c r="NLR13" s="144"/>
      <c r="NLS13" s="144"/>
      <c r="NLT13" s="144"/>
      <c r="NLU13" s="144"/>
      <c r="NLV13" s="144"/>
      <c r="NLW13" s="144"/>
      <c r="NLX13" s="144"/>
      <c r="NLY13" s="144"/>
      <c r="NLZ13" s="144"/>
      <c r="NMA13" s="144"/>
      <c r="NMB13" s="144"/>
      <c r="NMC13" s="144"/>
      <c r="NMD13" s="144"/>
      <c r="NME13" s="144"/>
      <c r="NMF13" s="144"/>
      <c r="NMG13" s="144"/>
      <c r="NMH13" s="144"/>
      <c r="NMI13" s="144"/>
      <c r="NMJ13" s="144"/>
      <c r="NMK13" s="144"/>
      <c r="NML13" s="144"/>
      <c r="NMM13" s="144"/>
      <c r="NMN13" s="144"/>
      <c r="NMO13" s="144"/>
      <c r="NMP13" s="144"/>
      <c r="NMQ13" s="144"/>
      <c r="NMR13" s="144"/>
      <c r="NMS13" s="144"/>
      <c r="NMT13" s="144"/>
      <c r="NMU13" s="144"/>
      <c r="NMV13" s="144"/>
      <c r="NMW13" s="144"/>
      <c r="NMX13" s="144"/>
      <c r="NMY13" s="144"/>
      <c r="NMZ13" s="144"/>
      <c r="NNA13" s="144"/>
      <c r="NNB13" s="144"/>
      <c r="NNC13" s="144"/>
      <c r="NND13" s="144"/>
      <c r="NNE13" s="144"/>
      <c r="NNF13" s="144"/>
      <c r="NNG13" s="144"/>
      <c r="NNH13" s="144"/>
      <c r="NNI13" s="144"/>
      <c r="NNJ13" s="144"/>
      <c r="NNK13" s="144"/>
      <c r="NNL13" s="144"/>
      <c r="NNM13" s="144"/>
      <c r="NNN13" s="144"/>
      <c r="NNO13" s="144"/>
      <c r="NNP13" s="144"/>
      <c r="NNQ13" s="144"/>
      <c r="NNR13" s="144"/>
      <c r="NNS13" s="144"/>
      <c r="NNT13" s="144"/>
      <c r="NNU13" s="144"/>
      <c r="NNV13" s="144"/>
      <c r="NNW13" s="144"/>
      <c r="NNX13" s="144"/>
      <c r="NNY13" s="144"/>
      <c r="NNZ13" s="144"/>
      <c r="NOA13" s="144"/>
      <c r="NOB13" s="144"/>
      <c r="NOC13" s="144"/>
      <c r="NOD13" s="144"/>
      <c r="NOE13" s="144"/>
      <c r="NOF13" s="144"/>
      <c r="NOG13" s="144"/>
      <c r="NOH13" s="144"/>
      <c r="NOI13" s="144"/>
      <c r="NOJ13" s="144"/>
      <c r="NOK13" s="144"/>
      <c r="NOL13" s="144"/>
      <c r="NOM13" s="144"/>
      <c r="NON13" s="144"/>
      <c r="NOO13" s="144"/>
      <c r="NOP13" s="144"/>
      <c r="NOQ13" s="144"/>
      <c r="NOR13" s="144"/>
      <c r="NOS13" s="144"/>
      <c r="NOT13" s="144"/>
      <c r="NOU13" s="144"/>
      <c r="NOV13" s="144"/>
      <c r="NOW13" s="144"/>
      <c r="NOX13" s="144"/>
      <c r="NOY13" s="144"/>
      <c r="NOZ13" s="144"/>
      <c r="NPA13" s="144"/>
      <c r="NPB13" s="144"/>
      <c r="NPC13" s="144"/>
      <c r="NPD13" s="144"/>
      <c r="NPE13" s="144"/>
      <c r="NPF13" s="144"/>
      <c r="NPG13" s="144"/>
      <c r="NPH13" s="144"/>
      <c r="NPI13" s="144"/>
      <c r="NPJ13" s="144"/>
      <c r="NPK13" s="144"/>
      <c r="NPL13" s="144"/>
      <c r="NPM13" s="144"/>
      <c r="NPN13" s="144"/>
      <c r="NPO13" s="144"/>
      <c r="NPP13" s="144"/>
      <c r="NPQ13" s="144"/>
      <c r="NPR13" s="144"/>
      <c r="NPS13" s="144"/>
      <c r="NPT13" s="144"/>
      <c r="NPU13" s="144"/>
      <c r="NPV13" s="144"/>
      <c r="NPW13" s="144"/>
      <c r="NPX13" s="144"/>
      <c r="NPY13" s="144"/>
      <c r="NPZ13" s="144"/>
      <c r="NQA13" s="144"/>
      <c r="NQB13" s="144"/>
      <c r="NQC13" s="144"/>
      <c r="NQD13" s="144"/>
      <c r="NQE13" s="144"/>
      <c r="NQF13" s="144"/>
      <c r="NQG13" s="144"/>
      <c r="NQH13" s="144"/>
      <c r="NQI13" s="144"/>
      <c r="NQJ13" s="144"/>
      <c r="NQK13" s="144"/>
      <c r="NQL13" s="144"/>
      <c r="NQM13" s="144"/>
      <c r="NQN13" s="144"/>
      <c r="NQO13" s="144"/>
      <c r="NQP13" s="144"/>
      <c r="NQQ13" s="144"/>
      <c r="NQR13" s="144"/>
      <c r="NQS13" s="144"/>
      <c r="NQT13" s="144"/>
      <c r="NQU13" s="144"/>
      <c r="NQV13" s="144"/>
      <c r="NQW13" s="144"/>
      <c r="NQX13" s="144"/>
      <c r="NQY13" s="144"/>
      <c r="NQZ13" s="144"/>
      <c r="NRA13" s="144"/>
      <c r="NRB13" s="144"/>
      <c r="NRC13" s="144"/>
      <c r="NRD13" s="144"/>
      <c r="NRE13" s="144"/>
      <c r="NRF13" s="144"/>
      <c r="NRG13" s="144"/>
      <c r="NRH13" s="144"/>
      <c r="NRI13" s="144"/>
      <c r="NRJ13" s="144"/>
      <c r="NRK13" s="144"/>
      <c r="NRL13" s="144"/>
      <c r="NRM13" s="144"/>
      <c r="NRN13" s="144"/>
      <c r="NRO13" s="144"/>
      <c r="NRP13" s="144"/>
      <c r="NRQ13" s="144"/>
      <c r="NRR13" s="144"/>
      <c r="NRS13" s="144"/>
      <c r="NRT13" s="144"/>
      <c r="NRU13" s="144"/>
      <c r="NRV13" s="144"/>
      <c r="NRW13" s="144"/>
      <c r="NRX13" s="144"/>
      <c r="NRY13" s="144"/>
      <c r="NRZ13" s="144"/>
      <c r="NSA13" s="144"/>
      <c r="NSB13" s="144"/>
      <c r="NSC13" s="144"/>
      <c r="NSD13" s="144"/>
      <c r="NSE13" s="144"/>
      <c r="NSF13" s="144"/>
      <c r="NSG13" s="144"/>
      <c r="NSH13" s="144"/>
      <c r="NSI13" s="144"/>
      <c r="NSJ13" s="144"/>
      <c r="NSK13" s="144"/>
      <c r="NSL13" s="144"/>
      <c r="NSM13" s="144"/>
      <c r="NSN13" s="144"/>
      <c r="NSO13" s="144"/>
      <c r="NSP13" s="144"/>
      <c r="NSQ13" s="144"/>
      <c r="NSR13" s="144"/>
      <c r="NSS13" s="144"/>
      <c r="NST13" s="144"/>
      <c r="NSU13" s="144"/>
      <c r="NSV13" s="144"/>
      <c r="NSW13" s="144"/>
      <c r="NSX13" s="144"/>
      <c r="NSY13" s="144"/>
      <c r="NSZ13" s="144"/>
      <c r="NTA13" s="144"/>
      <c r="NTB13" s="144"/>
      <c r="NTC13" s="144"/>
      <c r="NTD13" s="144"/>
      <c r="NTE13" s="144"/>
      <c r="NTF13" s="144"/>
      <c r="NTG13" s="144"/>
      <c r="NTH13" s="144"/>
      <c r="NTI13" s="144"/>
      <c r="NTJ13" s="144"/>
      <c r="NTK13" s="144"/>
      <c r="NTL13" s="144"/>
      <c r="NTM13" s="144"/>
      <c r="NTN13" s="144"/>
      <c r="NTO13" s="144"/>
      <c r="NTP13" s="144"/>
      <c r="NTQ13" s="144"/>
      <c r="NTR13" s="144"/>
      <c r="NTS13" s="144"/>
      <c r="NTT13" s="144"/>
      <c r="NTU13" s="144"/>
      <c r="NTV13" s="144"/>
      <c r="NTW13" s="144"/>
      <c r="NTX13" s="144"/>
      <c r="NTY13" s="144"/>
      <c r="NTZ13" s="144"/>
      <c r="NUA13" s="144"/>
      <c r="NUB13" s="144"/>
      <c r="NUC13" s="144"/>
      <c r="NUD13" s="144"/>
      <c r="NUE13" s="144"/>
      <c r="NUF13" s="144"/>
      <c r="NUG13" s="144"/>
      <c r="NUH13" s="144"/>
      <c r="NUI13" s="144"/>
      <c r="NUJ13" s="144"/>
      <c r="NUK13" s="144"/>
      <c r="NUL13" s="144"/>
      <c r="NUM13" s="144"/>
      <c r="NUN13" s="144"/>
      <c r="NUO13" s="144"/>
      <c r="NUP13" s="144"/>
      <c r="NUQ13" s="144"/>
      <c r="NUR13" s="144"/>
      <c r="NUS13" s="144"/>
      <c r="NUT13" s="144"/>
      <c r="NUU13" s="144"/>
      <c r="NUV13" s="144"/>
      <c r="NUW13" s="144"/>
      <c r="NUX13" s="144"/>
      <c r="NUY13" s="144"/>
      <c r="NUZ13" s="144"/>
      <c r="NVA13" s="144"/>
      <c r="NVB13" s="144"/>
      <c r="NVC13" s="144"/>
      <c r="NVD13" s="144"/>
      <c r="NVE13" s="144"/>
      <c r="NVF13" s="144"/>
      <c r="NVG13" s="144"/>
      <c r="NVH13" s="144"/>
      <c r="NVI13" s="144"/>
      <c r="NVJ13" s="144"/>
      <c r="NVK13" s="144"/>
      <c r="NVL13" s="144"/>
      <c r="NVM13" s="144"/>
      <c r="NVN13" s="144"/>
      <c r="NVO13" s="144"/>
      <c r="NVP13" s="144"/>
      <c r="NVQ13" s="144"/>
      <c r="NVR13" s="144"/>
      <c r="NVS13" s="144"/>
      <c r="NVT13" s="144"/>
      <c r="NVU13" s="144"/>
      <c r="NVV13" s="144"/>
      <c r="NVW13" s="144"/>
      <c r="NVX13" s="144"/>
      <c r="NVY13" s="144"/>
      <c r="NVZ13" s="144"/>
      <c r="NWA13" s="144"/>
      <c r="NWB13" s="144"/>
      <c r="NWC13" s="144"/>
      <c r="NWD13" s="144"/>
      <c r="NWE13" s="144"/>
      <c r="NWF13" s="144"/>
      <c r="NWG13" s="144"/>
      <c r="NWH13" s="144"/>
      <c r="NWI13" s="144"/>
      <c r="NWJ13" s="144"/>
      <c r="NWK13" s="144"/>
      <c r="NWL13" s="144"/>
      <c r="NWM13" s="144"/>
      <c r="NWN13" s="144"/>
      <c r="NWO13" s="144"/>
      <c r="NWP13" s="144"/>
      <c r="NWQ13" s="144"/>
      <c r="NWR13" s="144"/>
      <c r="NWS13" s="144"/>
      <c r="NWT13" s="144"/>
      <c r="NWU13" s="144"/>
      <c r="NWV13" s="144"/>
      <c r="NWW13" s="144"/>
      <c r="NWX13" s="144"/>
      <c r="NWY13" s="144"/>
      <c r="NWZ13" s="144"/>
      <c r="NXA13" s="144"/>
      <c r="NXB13" s="144"/>
      <c r="NXC13" s="144"/>
      <c r="NXD13" s="144"/>
      <c r="NXE13" s="144"/>
      <c r="NXF13" s="144"/>
      <c r="NXG13" s="144"/>
      <c r="NXH13" s="144"/>
      <c r="NXI13" s="144"/>
      <c r="NXJ13" s="144"/>
      <c r="NXK13" s="144"/>
      <c r="NXL13" s="144"/>
      <c r="NXM13" s="144"/>
      <c r="NXN13" s="144"/>
      <c r="NXO13" s="144"/>
      <c r="NXP13" s="144"/>
      <c r="NXQ13" s="144"/>
      <c r="NXR13" s="144"/>
      <c r="NXS13" s="144"/>
      <c r="NXT13" s="144"/>
      <c r="NXU13" s="144"/>
      <c r="NXV13" s="144"/>
      <c r="NXW13" s="144"/>
      <c r="NXX13" s="144"/>
      <c r="NXY13" s="144"/>
      <c r="NXZ13" s="144"/>
      <c r="NYA13" s="144"/>
      <c r="NYB13" s="144"/>
      <c r="NYC13" s="144"/>
      <c r="NYD13" s="144"/>
      <c r="NYE13" s="144"/>
      <c r="NYF13" s="144"/>
      <c r="NYG13" s="144"/>
      <c r="NYH13" s="144"/>
      <c r="NYI13" s="144"/>
      <c r="NYJ13" s="144"/>
      <c r="NYK13" s="144"/>
      <c r="NYL13" s="144"/>
      <c r="NYM13" s="144"/>
      <c r="NYN13" s="144"/>
      <c r="NYO13" s="144"/>
      <c r="NYP13" s="144"/>
      <c r="NYQ13" s="144"/>
      <c r="NYR13" s="144"/>
      <c r="NYS13" s="144"/>
      <c r="NYT13" s="144"/>
      <c r="NYU13" s="144"/>
      <c r="NYV13" s="144"/>
      <c r="NYW13" s="144"/>
      <c r="NYX13" s="144"/>
      <c r="NYY13" s="144"/>
      <c r="NYZ13" s="144"/>
      <c r="NZA13" s="144"/>
      <c r="NZB13" s="144"/>
      <c r="NZC13" s="144"/>
      <c r="NZD13" s="144"/>
      <c r="NZE13" s="144"/>
      <c r="NZF13" s="144"/>
      <c r="NZG13" s="144"/>
      <c r="NZH13" s="144"/>
      <c r="NZI13" s="144"/>
      <c r="NZJ13" s="144"/>
      <c r="NZK13" s="144"/>
      <c r="NZL13" s="144"/>
      <c r="NZM13" s="144"/>
      <c r="NZN13" s="144"/>
      <c r="NZO13" s="144"/>
      <c r="NZP13" s="144"/>
      <c r="NZQ13" s="144"/>
      <c r="NZR13" s="144"/>
      <c r="NZS13" s="144"/>
      <c r="NZT13" s="144"/>
      <c r="NZU13" s="144"/>
      <c r="NZV13" s="144"/>
      <c r="NZW13" s="144"/>
      <c r="NZX13" s="144"/>
      <c r="NZY13" s="144"/>
      <c r="NZZ13" s="144"/>
      <c r="OAA13" s="144"/>
      <c r="OAB13" s="144"/>
      <c r="OAC13" s="144"/>
      <c r="OAD13" s="144"/>
      <c r="OAE13" s="144"/>
      <c r="OAF13" s="144"/>
      <c r="OAG13" s="144"/>
      <c r="OAH13" s="144"/>
      <c r="OAI13" s="144"/>
      <c r="OAJ13" s="144"/>
      <c r="OAK13" s="144"/>
      <c r="OAL13" s="144"/>
      <c r="OAM13" s="144"/>
      <c r="OAN13" s="144"/>
      <c r="OAO13" s="144"/>
      <c r="OAP13" s="144"/>
      <c r="OAQ13" s="144"/>
      <c r="OAR13" s="144"/>
      <c r="OAS13" s="144"/>
      <c r="OAT13" s="144"/>
      <c r="OAU13" s="144"/>
      <c r="OAV13" s="144"/>
      <c r="OAW13" s="144"/>
      <c r="OAX13" s="144"/>
      <c r="OAY13" s="144"/>
      <c r="OAZ13" s="144"/>
      <c r="OBA13" s="144"/>
      <c r="OBB13" s="144"/>
      <c r="OBC13" s="144"/>
      <c r="OBD13" s="144"/>
      <c r="OBE13" s="144"/>
      <c r="OBF13" s="144"/>
      <c r="OBG13" s="144"/>
      <c r="OBH13" s="144"/>
      <c r="OBI13" s="144"/>
      <c r="OBJ13" s="144"/>
      <c r="OBK13" s="144"/>
      <c r="OBL13" s="144"/>
      <c r="OBM13" s="144"/>
      <c r="OBN13" s="144"/>
      <c r="OBO13" s="144"/>
      <c r="OBP13" s="144"/>
      <c r="OBQ13" s="144"/>
      <c r="OBR13" s="144"/>
      <c r="OBS13" s="144"/>
      <c r="OBT13" s="144"/>
      <c r="OBU13" s="144"/>
      <c r="OBV13" s="144"/>
      <c r="OBW13" s="144"/>
      <c r="OBX13" s="144"/>
      <c r="OBY13" s="144"/>
      <c r="OBZ13" s="144"/>
      <c r="OCA13" s="144"/>
      <c r="OCB13" s="144"/>
      <c r="OCC13" s="144"/>
      <c r="OCD13" s="144"/>
      <c r="OCE13" s="144"/>
      <c r="OCF13" s="144"/>
      <c r="OCG13" s="144"/>
      <c r="OCH13" s="144"/>
      <c r="OCI13" s="144"/>
      <c r="OCJ13" s="144"/>
      <c r="OCK13" s="144"/>
      <c r="OCL13" s="144"/>
      <c r="OCM13" s="144"/>
      <c r="OCN13" s="144"/>
      <c r="OCO13" s="144"/>
      <c r="OCP13" s="144"/>
      <c r="OCQ13" s="144"/>
      <c r="OCR13" s="144"/>
      <c r="OCS13" s="144"/>
      <c r="OCT13" s="144"/>
      <c r="OCU13" s="144"/>
      <c r="OCV13" s="144"/>
      <c r="OCW13" s="144"/>
      <c r="OCX13" s="144"/>
      <c r="OCY13" s="144"/>
      <c r="OCZ13" s="144"/>
      <c r="ODA13" s="144"/>
      <c r="ODB13" s="144"/>
      <c r="ODC13" s="144"/>
      <c r="ODD13" s="144"/>
      <c r="ODE13" s="144"/>
      <c r="ODF13" s="144"/>
      <c r="ODG13" s="144"/>
      <c r="ODH13" s="144"/>
      <c r="ODI13" s="144"/>
      <c r="ODJ13" s="144"/>
      <c r="ODK13" s="144"/>
      <c r="ODL13" s="144"/>
      <c r="ODM13" s="144"/>
      <c r="ODN13" s="144"/>
      <c r="ODO13" s="144"/>
      <c r="ODP13" s="144"/>
      <c r="ODQ13" s="144"/>
      <c r="ODR13" s="144"/>
      <c r="ODS13" s="144"/>
      <c r="ODT13" s="144"/>
      <c r="ODU13" s="144"/>
      <c r="ODV13" s="144"/>
      <c r="ODW13" s="144"/>
      <c r="ODX13" s="144"/>
      <c r="ODY13" s="144"/>
      <c r="ODZ13" s="144"/>
      <c r="OEA13" s="144"/>
      <c r="OEB13" s="144"/>
      <c r="OEC13" s="144"/>
      <c r="OED13" s="144"/>
      <c r="OEE13" s="144"/>
      <c r="OEF13" s="144"/>
      <c r="OEG13" s="144"/>
      <c r="OEH13" s="144"/>
      <c r="OEI13" s="144"/>
      <c r="OEJ13" s="144"/>
      <c r="OEK13" s="144"/>
      <c r="OEL13" s="144"/>
      <c r="OEM13" s="144"/>
      <c r="OEN13" s="144"/>
      <c r="OEO13" s="144"/>
      <c r="OEP13" s="144"/>
      <c r="OEQ13" s="144"/>
      <c r="OER13" s="144"/>
      <c r="OES13" s="144"/>
      <c r="OET13" s="144"/>
      <c r="OEU13" s="144"/>
      <c r="OEV13" s="144"/>
      <c r="OEW13" s="144"/>
      <c r="OEX13" s="144"/>
      <c r="OEY13" s="144"/>
      <c r="OEZ13" s="144"/>
      <c r="OFA13" s="144"/>
      <c r="OFB13" s="144"/>
      <c r="OFC13" s="144"/>
      <c r="OFD13" s="144"/>
      <c r="OFE13" s="144"/>
      <c r="OFF13" s="144"/>
      <c r="OFG13" s="144"/>
      <c r="OFH13" s="144"/>
      <c r="OFI13" s="144"/>
      <c r="OFJ13" s="144"/>
      <c r="OFK13" s="144"/>
      <c r="OFL13" s="144"/>
      <c r="OFM13" s="144"/>
      <c r="OFN13" s="144"/>
      <c r="OFO13" s="144"/>
      <c r="OFP13" s="144"/>
      <c r="OFQ13" s="144"/>
      <c r="OFR13" s="144"/>
      <c r="OFS13" s="144"/>
      <c r="OFT13" s="144"/>
      <c r="OFU13" s="144"/>
      <c r="OFV13" s="144"/>
      <c r="OFW13" s="144"/>
      <c r="OFX13" s="144"/>
      <c r="OFY13" s="144"/>
      <c r="OFZ13" s="144"/>
      <c r="OGA13" s="144"/>
      <c r="OGB13" s="144"/>
      <c r="OGC13" s="144"/>
      <c r="OGD13" s="144"/>
      <c r="OGE13" s="144"/>
      <c r="OGF13" s="144"/>
      <c r="OGG13" s="144"/>
      <c r="OGH13" s="144"/>
      <c r="OGI13" s="144"/>
      <c r="OGJ13" s="144"/>
      <c r="OGK13" s="144"/>
      <c r="OGL13" s="144"/>
      <c r="OGM13" s="144"/>
      <c r="OGN13" s="144"/>
      <c r="OGO13" s="144"/>
      <c r="OGP13" s="144"/>
      <c r="OGQ13" s="144"/>
      <c r="OGR13" s="144"/>
      <c r="OGS13" s="144"/>
      <c r="OGT13" s="144"/>
      <c r="OGU13" s="144"/>
      <c r="OGV13" s="144"/>
      <c r="OGW13" s="144"/>
      <c r="OGX13" s="144"/>
      <c r="OGY13" s="144"/>
      <c r="OGZ13" s="144"/>
      <c r="OHA13" s="144"/>
      <c r="OHB13" s="144"/>
      <c r="OHC13" s="144"/>
      <c r="OHD13" s="144"/>
      <c r="OHE13" s="144"/>
      <c r="OHF13" s="144"/>
      <c r="OHG13" s="144"/>
      <c r="OHH13" s="144"/>
      <c r="OHI13" s="144"/>
      <c r="OHJ13" s="144"/>
      <c r="OHK13" s="144"/>
      <c r="OHL13" s="144"/>
      <c r="OHM13" s="144"/>
      <c r="OHN13" s="144"/>
      <c r="OHO13" s="144"/>
      <c r="OHP13" s="144"/>
      <c r="OHQ13" s="144"/>
      <c r="OHR13" s="144"/>
      <c r="OHS13" s="144"/>
      <c r="OHT13" s="144"/>
      <c r="OHU13" s="144"/>
      <c r="OHV13" s="144"/>
      <c r="OHW13" s="144"/>
      <c r="OHX13" s="144"/>
      <c r="OHY13" s="144"/>
      <c r="OHZ13" s="144"/>
      <c r="OIA13" s="144"/>
      <c r="OIB13" s="144"/>
      <c r="OIC13" s="144"/>
      <c r="OID13" s="144"/>
      <c r="OIE13" s="144"/>
      <c r="OIF13" s="144"/>
      <c r="OIG13" s="144"/>
      <c r="OIH13" s="144"/>
      <c r="OII13" s="144"/>
      <c r="OIJ13" s="144"/>
      <c r="OIK13" s="144"/>
      <c r="OIL13" s="144"/>
      <c r="OIM13" s="144"/>
      <c r="OIN13" s="144"/>
      <c r="OIO13" s="144"/>
      <c r="OIP13" s="144"/>
      <c r="OIQ13" s="144"/>
      <c r="OIR13" s="144"/>
      <c r="OIS13" s="144"/>
      <c r="OIT13" s="144"/>
      <c r="OIU13" s="144"/>
      <c r="OIV13" s="144"/>
      <c r="OIW13" s="144"/>
      <c r="OIX13" s="144"/>
      <c r="OIY13" s="144"/>
      <c r="OIZ13" s="144"/>
      <c r="OJA13" s="144"/>
      <c r="OJB13" s="144"/>
      <c r="OJC13" s="144"/>
      <c r="OJD13" s="144"/>
      <c r="OJE13" s="144"/>
      <c r="OJF13" s="144"/>
      <c r="OJG13" s="144"/>
      <c r="OJH13" s="144"/>
      <c r="OJI13" s="144"/>
      <c r="OJJ13" s="144"/>
      <c r="OJK13" s="144"/>
      <c r="OJL13" s="144"/>
      <c r="OJM13" s="144"/>
      <c r="OJN13" s="144"/>
      <c r="OJO13" s="144"/>
      <c r="OJP13" s="144"/>
      <c r="OJQ13" s="144"/>
      <c r="OJR13" s="144"/>
      <c r="OJS13" s="144"/>
      <c r="OJT13" s="144"/>
      <c r="OJU13" s="144"/>
      <c r="OJV13" s="144"/>
      <c r="OJW13" s="144"/>
      <c r="OJX13" s="144"/>
      <c r="OJY13" s="144"/>
      <c r="OJZ13" s="144"/>
      <c r="OKA13" s="144"/>
      <c r="OKB13" s="144"/>
      <c r="OKC13" s="144"/>
      <c r="OKD13" s="144"/>
      <c r="OKE13" s="144"/>
      <c r="OKF13" s="144"/>
      <c r="OKG13" s="144"/>
      <c r="OKH13" s="144"/>
      <c r="OKI13" s="144"/>
      <c r="OKJ13" s="144"/>
      <c r="OKK13" s="144"/>
      <c r="OKL13" s="144"/>
      <c r="OKM13" s="144"/>
      <c r="OKN13" s="144"/>
      <c r="OKO13" s="144"/>
      <c r="OKP13" s="144"/>
      <c r="OKQ13" s="144"/>
      <c r="OKR13" s="144"/>
      <c r="OKS13" s="144"/>
      <c r="OKT13" s="144"/>
      <c r="OKU13" s="144"/>
      <c r="OKV13" s="144"/>
      <c r="OKW13" s="144"/>
      <c r="OKX13" s="144"/>
      <c r="OKY13" s="144"/>
      <c r="OKZ13" s="144"/>
      <c r="OLA13" s="144"/>
      <c r="OLB13" s="144"/>
      <c r="OLC13" s="144"/>
      <c r="OLD13" s="144"/>
      <c r="OLE13" s="144"/>
      <c r="OLF13" s="144"/>
      <c r="OLG13" s="144"/>
      <c r="OLH13" s="144"/>
      <c r="OLI13" s="144"/>
      <c r="OLJ13" s="144"/>
      <c r="OLK13" s="144"/>
      <c r="OLL13" s="144"/>
      <c r="OLM13" s="144"/>
      <c r="OLN13" s="144"/>
      <c r="OLO13" s="144"/>
      <c r="OLP13" s="144"/>
      <c r="OLQ13" s="144"/>
      <c r="OLR13" s="144"/>
      <c r="OLS13" s="144"/>
      <c r="OLT13" s="144"/>
      <c r="OLU13" s="144"/>
      <c r="OLV13" s="144"/>
      <c r="OLW13" s="144"/>
      <c r="OLX13" s="144"/>
      <c r="OLY13" s="144"/>
      <c r="OLZ13" s="144"/>
      <c r="OMA13" s="144"/>
      <c r="OMB13" s="144"/>
      <c r="OMC13" s="144"/>
      <c r="OMD13" s="144"/>
      <c r="OME13" s="144"/>
      <c r="OMF13" s="144"/>
      <c r="OMG13" s="144"/>
      <c r="OMH13" s="144"/>
      <c r="OMI13" s="144"/>
      <c r="OMJ13" s="144"/>
      <c r="OMK13" s="144"/>
      <c r="OML13" s="144"/>
      <c r="OMM13" s="144"/>
      <c r="OMN13" s="144"/>
      <c r="OMO13" s="144"/>
      <c r="OMP13" s="144"/>
      <c r="OMQ13" s="144"/>
      <c r="OMR13" s="144"/>
      <c r="OMS13" s="144"/>
      <c r="OMT13" s="144"/>
      <c r="OMU13" s="144"/>
      <c r="OMV13" s="144"/>
      <c r="OMW13" s="144"/>
      <c r="OMX13" s="144"/>
      <c r="OMY13" s="144"/>
      <c r="OMZ13" s="144"/>
      <c r="ONA13" s="144"/>
      <c r="ONB13" s="144"/>
      <c r="ONC13" s="144"/>
      <c r="OND13" s="144"/>
      <c r="ONE13" s="144"/>
      <c r="ONF13" s="144"/>
      <c r="ONG13" s="144"/>
      <c r="ONH13" s="144"/>
      <c r="ONI13" s="144"/>
      <c r="ONJ13" s="144"/>
      <c r="ONK13" s="144"/>
      <c r="ONL13" s="144"/>
      <c r="ONM13" s="144"/>
      <c r="ONN13" s="144"/>
      <c r="ONO13" s="144"/>
      <c r="ONP13" s="144"/>
      <c r="ONQ13" s="144"/>
      <c r="ONR13" s="144"/>
      <c r="ONS13" s="144"/>
      <c r="ONT13" s="144"/>
      <c r="ONU13" s="144"/>
      <c r="ONV13" s="144"/>
      <c r="ONW13" s="144"/>
      <c r="ONX13" s="144"/>
      <c r="ONY13" s="144"/>
      <c r="ONZ13" s="144"/>
      <c r="OOA13" s="144"/>
      <c r="OOB13" s="144"/>
      <c r="OOC13" s="144"/>
      <c r="OOD13" s="144"/>
      <c r="OOE13" s="144"/>
      <c r="OOF13" s="144"/>
      <c r="OOG13" s="144"/>
      <c r="OOH13" s="144"/>
      <c r="OOI13" s="144"/>
      <c r="OOJ13" s="144"/>
      <c r="OOK13" s="144"/>
      <c r="OOL13" s="144"/>
      <c r="OOM13" s="144"/>
      <c r="OON13" s="144"/>
      <c r="OOO13" s="144"/>
      <c r="OOP13" s="144"/>
      <c r="OOQ13" s="144"/>
      <c r="OOR13" s="144"/>
      <c r="OOS13" s="144"/>
      <c r="OOT13" s="144"/>
      <c r="OOU13" s="144"/>
      <c r="OOV13" s="144"/>
      <c r="OOW13" s="144"/>
      <c r="OOX13" s="144"/>
      <c r="OOY13" s="144"/>
      <c r="OOZ13" s="144"/>
      <c r="OPA13" s="144"/>
      <c r="OPB13" s="144"/>
      <c r="OPC13" s="144"/>
      <c r="OPD13" s="144"/>
      <c r="OPE13" s="144"/>
      <c r="OPF13" s="144"/>
      <c r="OPG13" s="144"/>
      <c r="OPH13" s="144"/>
      <c r="OPI13" s="144"/>
      <c r="OPJ13" s="144"/>
      <c r="OPK13" s="144"/>
      <c r="OPL13" s="144"/>
      <c r="OPM13" s="144"/>
      <c r="OPN13" s="144"/>
      <c r="OPO13" s="144"/>
      <c r="OPP13" s="144"/>
      <c r="OPQ13" s="144"/>
      <c r="OPR13" s="144"/>
      <c r="OPS13" s="144"/>
      <c r="OPT13" s="144"/>
      <c r="OPU13" s="144"/>
      <c r="OPV13" s="144"/>
      <c r="OPW13" s="144"/>
      <c r="OPX13" s="144"/>
      <c r="OPY13" s="144"/>
      <c r="OPZ13" s="144"/>
      <c r="OQA13" s="144"/>
      <c r="OQB13" s="144"/>
      <c r="OQC13" s="144"/>
      <c r="OQD13" s="144"/>
      <c r="OQE13" s="144"/>
      <c r="OQF13" s="144"/>
      <c r="OQG13" s="144"/>
      <c r="OQH13" s="144"/>
      <c r="OQI13" s="144"/>
      <c r="OQJ13" s="144"/>
      <c r="OQK13" s="144"/>
      <c r="OQL13" s="144"/>
      <c r="OQM13" s="144"/>
      <c r="OQN13" s="144"/>
      <c r="OQO13" s="144"/>
      <c r="OQP13" s="144"/>
      <c r="OQQ13" s="144"/>
      <c r="OQR13" s="144"/>
      <c r="OQS13" s="144"/>
      <c r="OQT13" s="144"/>
      <c r="OQU13" s="144"/>
      <c r="OQV13" s="144"/>
      <c r="OQW13" s="144"/>
      <c r="OQX13" s="144"/>
      <c r="OQY13" s="144"/>
      <c r="OQZ13" s="144"/>
      <c r="ORA13" s="144"/>
      <c r="ORB13" s="144"/>
      <c r="ORC13" s="144"/>
      <c r="ORD13" s="144"/>
      <c r="ORE13" s="144"/>
      <c r="ORF13" s="144"/>
      <c r="ORG13" s="144"/>
      <c r="ORH13" s="144"/>
      <c r="ORI13" s="144"/>
      <c r="ORJ13" s="144"/>
      <c r="ORK13" s="144"/>
      <c r="ORL13" s="144"/>
      <c r="ORM13" s="144"/>
      <c r="ORN13" s="144"/>
      <c r="ORO13" s="144"/>
      <c r="ORP13" s="144"/>
      <c r="ORQ13" s="144"/>
      <c r="ORR13" s="144"/>
      <c r="ORS13" s="144"/>
      <c r="ORT13" s="144"/>
      <c r="ORU13" s="144"/>
      <c r="ORV13" s="144"/>
      <c r="ORW13" s="144"/>
      <c r="ORX13" s="144"/>
      <c r="ORY13" s="144"/>
      <c r="ORZ13" s="144"/>
      <c r="OSA13" s="144"/>
      <c r="OSB13" s="144"/>
      <c r="OSC13" s="144"/>
      <c r="OSD13" s="144"/>
      <c r="OSE13" s="144"/>
      <c r="OSF13" s="144"/>
      <c r="OSG13" s="144"/>
      <c r="OSH13" s="144"/>
      <c r="OSI13" s="144"/>
      <c r="OSJ13" s="144"/>
      <c r="OSK13" s="144"/>
      <c r="OSL13" s="144"/>
      <c r="OSM13" s="144"/>
      <c r="OSN13" s="144"/>
      <c r="OSO13" s="144"/>
      <c r="OSP13" s="144"/>
      <c r="OSQ13" s="144"/>
      <c r="OSR13" s="144"/>
      <c r="OSS13" s="144"/>
      <c r="OST13" s="144"/>
      <c r="OSU13" s="144"/>
      <c r="OSV13" s="144"/>
      <c r="OSW13" s="144"/>
      <c r="OSX13" s="144"/>
      <c r="OSY13" s="144"/>
      <c r="OSZ13" s="144"/>
      <c r="OTA13" s="144"/>
      <c r="OTB13" s="144"/>
      <c r="OTC13" s="144"/>
      <c r="OTD13" s="144"/>
      <c r="OTE13" s="144"/>
      <c r="OTF13" s="144"/>
      <c r="OTG13" s="144"/>
      <c r="OTH13" s="144"/>
      <c r="OTI13" s="144"/>
      <c r="OTJ13" s="144"/>
      <c r="OTK13" s="144"/>
      <c r="OTL13" s="144"/>
      <c r="OTM13" s="144"/>
      <c r="OTN13" s="144"/>
      <c r="OTO13" s="144"/>
      <c r="OTP13" s="144"/>
      <c r="OTQ13" s="144"/>
      <c r="OTR13" s="144"/>
      <c r="OTS13" s="144"/>
      <c r="OTT13" s="144"/>
      <c r="OTU13" s="144"/>
      <c r="OTV13" s="144"/>
      <c r="OTW13" s="144"/>
      <c r="OTX13" s="144"/>
      <c r="OTY13" s="144"/>
      <c r="OTZ13" s="144"/>
      <c r="OUA13" s="144"/>
      <c r="OUB13" s="144"/>
      <c r="OUC13" s="144"/>
      <c r="OUD13" s="144"/>
      <c r="OUE13" s="144"/>
      <c r="OUF13" s="144"/>
      <c r="OUG13" s="144"/>
      <c r="OUH13" s="144"/>
      <c r="OUI13" s="144"/>
      <c r="OUJ13" s="144"/>
      <c r="OUK13" s="144"/>
      <c r="OUL13" s="144"/>
      <c r="OUM13" s="144"/>
      <c r="OUN13" s="144"/>
      <c r="OUO13" s="144"/>
      <c r="OUP13" s="144"/>
      <c r="OUQ13" s="144"/>
      <c r="OUR13" s="144"/>
      <c r="OUS13" s="144"/>
      <c r="OUT13" s="144"/>
      <c r="OUU13" s="144"/>
      <c r="OUV13" s="144"/>
      <c r="OUW13" s="144"/>
      <c r="OUX13" s="144"/>
      <c r="OUY13" s="144"/>
      <c r="OUZ13" s="144"/>
      <c r="OVA13" s="144"/>
      <c r="OVB13" s="144"/>
      <c r="OVC13" s="144"/>
      <c r="OVD13" s="144"/>
      <c r="OVE13" s="144"/>
      <c r="OVF13" s="144"/>
      <c r="OVG13" s="144"/>
      <c r="OVH13" s="144"/>
      <c r="OVI13" s="144"/>
      <c r="OVJ13" s="144"/>
      <c r="OVK13" s="144"/>
      <c r="OVL13" s="144"/>
      <c r="OVM13" s="144"/>
      <c r="OVN13" s="144"/>
      <c r="OVO13" s="144"/>
      <c r="OVP13" s="144"/>
      <c r="OVQ13" s="144"/>
      <c r="OVR13" s="144"/>
      <c r="OVS13" s="144"/>
      <c r="OVT13" s="144"/>
      <c r="OVU13" s="144"/>
      <c r="OVV13" s="144"/>
      <c r="OVW13" s="144"/>
      <c r="OVX13" s="144"/>
      <c r="OVY13" s="144"/>
      <c r="OVZ13" s="144"/>
      <c r="OWA13" s="144"/>
      <c r="OWB13" s="144"/>
      <c r="OWC13" s="144"/>
      <c r="OWD13" s="144"/>
      <c r="OWE13" s="144"/>
      <c r="OWF13" s="144"/>
      <c r="OWG13" s="144"/>
      <c r="OWH13" s="144"/>
      <c r="OWI13" s="144"/>
      <c r="OWJ13" s="144"/>
      <c r="OWK13" s="144"/>
      <c r="OWL13" s="144"/>
      <c r="OWM13" s="144"/>
      <c r="OWN13" s="144"/>
      <c r="OWO13" s="144"/>
      <c r="OWP13" s="144"/>
      <c r="OWQ13" s="144"/>
      <c r="OWR13" s="144"/>
      <c r="OWS13" s="144"/>
      <c r="OWT13" s="144"/>
      <c r="OWU13" s="144"/>
      <c r="OWV13" s="144"/>
      <c r="OWW13" s="144"/>
      <c r="OWX13" s="144"/>
      <c r="OWY13" s="144"/>
      <c r="OWZ13" s="144"/>
      <c r="OXA13" s="144"/>
      <c r="OXB13" s="144"/>
      <c r="OXC13" s="144"/>
      <c r="OXD13" s="144"/>
      <c r="OXE13" s="144"/>
      <c r="OXF13" s="144"/>
      <c r="OXG13" s="144"/>
      <c r="OXH13" s="144"/>
      <c r="OXI13" s="144"/>
      <c r="OXJ13" s="144"/>
      <c r="OXK13" s="144"/>
      <c r="OXL13" s="144"/>
      <c r="OXM13" s="144"/>
      <c r="OXN13" s="144"/>
      <c r="OXO13" s="144"/>
      <c r="OXP13" s="144"/>
      <c r="OXQ13" s="144"/>
      <c r="OXR13" s="144"/>
      <c r="OXS13" s="144"/>
      <c r="OXT13" s="144"/>
      <c r="OXU13" s="144"/>
      <c r="OXV13" s="144"/>
      <c r="OXW13" s="144"/>
      <c r="OXX13" s="144"/>
      <c r="OXY13" s="144"/>
      <c r="OXZ13" s="144"/>
      <c r="OYA13" s="144"/>
      <c r="OYB13" s="144"/>
      <c r="OYC13" s="144"/>
      <c r="OYD13" s="144"/>
      <c r="OYE13" s="144"/>
      <c r="OYF13" s="144"/>
      <c r="OYG13" s="144"/>
      <c r="OYH13" s="144"/>
      <c r="OYI13" s="144"/>
      <c r="OYJ13" s="144"/>
      <c r="OYK13" s="144"/>
      <c r="OYL13" s="144"/>
      <c r="OYM13" s="144"/>
      <c r="OYN13" s="144"/>
      <c r="OYO13" s="144"/>
      <c r="OYP13" s="144"/>
      <c r="OYQ13" s="144"/>
      <c r="OYR13" s="144"/>
      <c r="OYS13" s="144"/>
      <c r="OYT13" s="144"/>
      <c r="OYU13" s="144"/>
      <c r="OYV13" s="144"/>
      <c r="OYW13" s="144"/>
      <c r="OYX13" s="144"/>
      <c r="OYY13" s="144"/>
      <c r="OYZ13" s="144"/>
      <c r="OZA13" s="144"/>
      <c r="OZB13" s="144"/>
      <c r="OZC13" s="144"/>
      <c r="OZD13" s="144"/>
      <c r="OZE13" s="144"/>
      <c r="OZF13" s="144"/>
      <c r="OZG13" s="144"/>
      <c r="OZH13" s="144"/>
      <c r="OZI13" s="144"/>
      <c r="OZJ13" s="144"/>
      <c r="OZK13" s="144"/>
      <c r="OZL13" s="144"/>
      <c r="OZM13" s="144"/>
      <c r="OZN13" s="144"/>
      <c r="OZO13" s="144"/>
      <c r="OZP13" s="144"/>
      <c r="OZQ13" s="144"/>
      <c r="OZR13" s="144"/>
      <c r="OZS13" s="144"/>
      <c r="OZT13" s="144"/>
      <c r="OZU13" s="144"/>
      <c r="OZV13" s="144"/>
      <c r="OZW13" s="144"/>
      <c r="OZX13" s="144"/>
      <c r="OZY13" s="144"/>
      <c r="OZZ13" s="144"/>
      <c r="PAA13" s="144"/>
      <c r="PAB13" s="144"/>
      <c r="PAC13" s="144"/>
      <c r="PAD13" s="144"/>
      <c r="PAE13" s="144"/>
      <c r="PAF13" s="144"/>
      <c r="PAG13" s="144"/>
      <c r="PAH13" s="144"/>
      <c r="PAI13" s="144"/>
      <c r="PAJ13" s="144"/>
      <c r="PAK13" s="144"/>
      <c r="PAL13" s="144"/>
      <c r="PAM13" s="144"/>
      <c r="PAN13" s="144"/>
      <c r="PAO13" s="144"/>
      <c r="PAP13" s="144"/>
      <c r="PAQ13" s="144"/>
      <c r="PAR13" s="144"/>
      <c r="PAS13" s="144"/>
      <c r="PAT13" s="144"/>
      <c r="PAU13" s="144"/>
      <c r="PAV13" s="144"/>
      <c r="PAW13" s="144"/>
      <c r="PAX13" s="144"/>
      <c r="PAY13" s="144"/>
      <c r="PAZ13" s="144"/>
      <c r="PBA13" s="144"/>
      <c r="PBB13" s="144"/>
      <c r="PBC13" s="144"/>
      <c r="PBD13" s="144"/>
      <c r="PBE13" s="144"/>
      <c r="PBF13" s="144"/>
      <c r="PBG13" s="144"/>
      <c r="PBH13" s="144"/>
      <c r="PBI13" s="144"/>
      <c r="PBJ13" s="144"/>
      <c r="PBK13" s="144"/>
      <c r="PBL13" s="144"/>
      <c r="PBM13" s="144"/>
      <c r="PBN13" s="144"/>
      <c r="PBO13" s="144"/>
      <c r="PBP13" s="144"/>
      <c r="PBQ13" s="144"/>
      <c r="PBR13" s="144"/>
      <c r="PBS13" s="144"/>
      <c r="PBT13" s="144"/>
      <c r="PBU13" s="144"/>
      <c r="PBV13" s="144"/>
      <c r="PBW13" s="144"/>
      <c r="PBX13" s="144"/>
      <c r="PBY13" s="144"/>
      <c r="PBZ13" s="144"/>
      <c r="PCA13" s="144"/>
      <c r="PCB13" s="144"/>
      <c r="PCC13" s="144"/>
      <c r="PCD13" s="144"/>
      <c r="PCE13" s="144"/>
      <c r="PCF13" s="144"/>
      <c r="PCG13" s="144"/>
      <c r="PCH13" s="144"/>
      <c r="PCI13" s="144"/>
      <c r="PCJ13" s="144"/>
      <c r="PCK13" s="144"/>
      <c r="PCL13" s="144"/>
      <c r="PCM13" s="144"/>
      <c r="PCN13" s="144"/>
      <c r="PCO13" s="144"/>
      <c r="PCP13" s="144"/>
      <c r="PCQ13" s="144"/>
      <c r="PCR13" s="144"/>
      <c r="PCS13" s="144"/>
      <c r="PCT13" s="144"/>
      <c r="PCU13" s="144"/>
      <c r="PCV13" s="144"/>
      <c r="PCW13" s="144"/>
      <c r="PCX13" s="144"/>
      <c r="PCY13" s="144"/>
      <c r="PCZ13" s="144"/>
      <c r="PDA13" s="144"/>
      <c r="PDB13" s="144"/>
      <c r="PDC13" s="144"/>
      <c r="PDD13" s="144"/>
      <c r="PDE13" s="144"/>
      <c r="PDF13" s="144"/>
      <c r="PDG13" s="144"/>
      <c r="PDH13" s="144"/>
      <c r="PDI13" s="144"/>
      <c r="PDJ13" s="144"/>
      <c r="PDK13" s="144"/>
      <c r="PDL13" s="144"/>
      <c r="PDM13" s="144"/>
      <c r="PDN13" s="144"/>
      <c r="PDO13" s="144"/>
      <c r="PDP13" s="144"/>
      <c r="PDQ13" s="144"/>
      <c r="PDR13" s="144"/>
      <c r="PDS13" s="144"/>
      <c r="PDT13" s="144"/>
      <c r="PDU13" s="144"/>
      <c r="PDV13" s="144"/>
      <c r="PDW13" s="144"/>
      <c r="PDX13" s="144"/>
      <c r="PDY13" s="144"/>
      <c r="PDZ13" s="144"/>
      <c r="PEA13" s="144"/>
      <c r="PEB13" s="144"/>
      <c r="PEC13" s="144"/>
      <c r="PED13" s="144"/>
      <c r="PEE13" s="144"/>
      <c r="PEF13" s="144"/>
      <c r="PEG13" s="144"/>
      <c r="PEH13" s="144"/>
      <c r="PEI13" s="144"/>
      <c r="PEJ13" s="144"/>
      <c r="PEK13" s="144"/>
      <c r="PEL13" s="144"/>
      <c r="PEM13" s="144"/>
      <c r="PEN13" s="144"/>
      <c r="PEO13" s="144"/>
      <c r="PEP13" s="144"/>
      <c r="PEQ13" s="144"/>
      <c r="PER13" s="144"/>
      <c r="PES13" s="144"/>
      <c r="PET13" s="144"/>
      <c r="PEU13" s="144"/>
      <c r="PEV13" s="144"/>
      <c r="PEW13" s="144"/>
      <c r="PEX13" s="144"/>
      <c r="PEY13" s="144"/>
      <c r="PEZ13" s="144"/>
      <c r="PFA13" s="144"/>
      <c r="PFB13" s="144"/>
      <c r="PFC13" s="144"/>
      <c r="PFD13" s="144"/>
      <c r="PFE13" s="144"/>
      <c r="PFF13" s="144"/>
      <c r="PFG13" s="144"/>
      <c r="PFH13" s="144"/>
      <c r="PFI13" s="144"/>
      <c r="PFJ13" s="144"/>
      <c r="PFK13" s="144"/>
      <c r="PFL13" s="144"/>
      <c r="PFM13" s="144"/>
      <c r="PFN13" s="144"/>
      <c r="PFO13" s="144"/>
      <c r="PFP13" s="144"/>
      <c r="PFQ13" s="144"/>
      <c r="PFR13" s="144"/>
      <c r="PFS13" s="144"/>
      <c r="PFT13" s="144"/>
      <c r="PFU13" s="144"/>
      <c r="PFV13" s="144"/>
      <c r="PFW13" s="144"/>
      <c r="PFX13" s="144"/>
      <c r="PFY13" s="144"/>
      <c r="PFZ13" s="144"/>
      <c r="PGA13" s="144"/>
      <c r="PGB13" s="144"/>
      <c r="PGC13" s="144"/>
      <c r="PGD13" s="144"/>
      <c r="PGE13" s="144"/>
      <c r="PGF13" s="144"/>
      <c r="PGG13" s="144"/>
      <c r="PGH13" s="144"/>
      <c r="PGI13" s="144"/>
      <c r="PGJ13" s="144"/>
      <c r="PGK13" s="144"/>
      <c r="PGL13" s="144"/>
      <c r="PGM13" s="144"/>
      <c r="PGN13" s="144"/>
      <c r="PGO13" s="144"/>
      <c r="PGP13" s="144"/>
      <c r="PGQ13" s="144"/>
      <c r="PGR13" s="144"/>
      <c r="PGS13" s="144"/>
      <c r="PGT13" s="144"/>
      <c r="PGU13" s="144"/>
      <c r="PGV13" s="144"/>
      <c r="PGW13" s="144"/>
      <c r="PGX13" s="144"/>
      <c r="PGY13" s="144"/>
      <c r="PGZ13" s="144"/>
      <c r="PHA13" s="144"/>
      <c r="PHB13" s="144"/>
      <c r="PHC13" s="144"/>
      <c r="PHD13" s="144"/>
      <c r="PHE13" s="144"/>
      <c r="PHF13" s="144"/>
      <c r="PHG13" s="144"/>
      <c r="PHH13" s="144"/>
      <c r="PHI13" s="144"/>
      <c r="PHJ13" s="144"/>
      <c r="PHK13" s="144"/>
      <c r="PHL13" s="144"/>
      <c r="PHM13" s="144"/>
      <c r="PHN13" s="144"/>
      <c r="PHO13" s="144"/>
      <c r="PHP13" s="144"/>
      <c r="PHQ13" s="144"/>
      <c r="PHR13" s="144"/>
      <c r="PHS13" s="144"/>
      <c r="PHT13" s="144"/>
      <c r="PHU13" s="144"/>
      <c r="PHV13" s="144"/>
      <c r="PHW13" s="144"/>
      <c r="PHX13" s="144"/>
      <c r="PHY13" s="144"/>
      <c r="PHZ13" s="144"/>
      <c r="PIA13" s="144"/>
      <c r="PIB13" s="144"/>
      <c r="PIC13" s="144"/>
      <c r="PID13" s="144"/>
      <c r="PIE13" s="144"/>
      <c r="PIF13" s="144"/>
      <c r="PIG13" s="144"/>
      <c r="PIH13" s="144"/>
      <c r="PII13" s="144"/>
      <c r="PIJ13" s="144"/>
      <c r="PIK13" s="144"/>
      <c r="PIL13" s="144"/>
      <c r="PIM13" s="144"/>
      <c r="PIN13" s="144"/>
      <c r="PIO13" s="144"/>
      <c r="PIP13" s="144"/>
      <c r="PIQ13" s="144"/>
      <c r="PIR13" s="144"/>
      <c r="PIS13" s="144"/>
      <c r="PIT13" s="144"/>
      <c r="PIU13" s="144"/>
      <c r="PIV13" s="144"/>
      <c r="PIW13" s="144"/>
      <c r="PIX13" s="144"/>
      <c r="PIY13" s="144"/>
      <c r="PIZ13" s="144"/>
      <c r="PJA13" s="144"/>
      <c r="PJB13" s="144"/>
      <c r="PJC13" s="144"/>
      <c r="PJD13" s="144"/>
      <c r="PJE13" s="144"/>
      <c r="PJF13" s="144"/>
      <c r="PJG13" s="144"/>
      <c r="PJH13" s="144"/>
      <c r="PJI13" s="144"/>
      <c r="PJJ13" s="144"/>
      <c r="PJK13" s="144"/>
      <c r="PJL13" s="144"/>
      <c r="PJM13" s="144"/>
      <c r="PJN13" s="144"/>
      <c r="PJO13" s="144"/>
      <c r="PJP13" s="144"/>
      <c r="PJQ13" s="144"/>
      <c r="PJR13" s="144"/>
      <c r="PJS13" s="144"/>
      <c r="PJT13" s="144"/>
      <c r="PJU13" s="144"/>
      <c r="PJV13" s="144"/>
      <c r="PJW13" s="144"/>
      <c r="PJX13" s="144"/>
      <c r="PJY13" s="144"/>
      <c r="PJZ13" s="144"/>
      <c r="PKA13" s="144"/>
      <c r="PKB13" s="144"/>
      <c r="PKC13" s="144"/>
      <c r="PKD13" s="144"/>
      <c r="PKE13" s="144"/>
      <c r="PKF13" s="144"/>
      <c r="PKG13" s="144"/>
      <c r="PKH13" s="144"/>
      <c r="PKI13" s="144"/>
      <c r="PKJ13" s="144"/>
      <c r="PKK13" s="144"/>
      <c r="PKL13" s="144"/>
      <c r="PKM13" s="144"/>
      <c r="PKN13" s="144"/>
      <c r="PKO13" s="144"/>
      <c r="PKP13" s="144"/>
      <c r="PKQ13" s="144"/>
      <c r="PKR13" s="144"/>
      <c r="PKS13" s="144"/>
      <c r="PKT13" s="144"/>
      <c r="PKU13" s="144"/>
      <c r="PKV13" s="144"/>
      <c r="PKW13" s="144"/>
      <c r="PKX13" s="144"/>
      <c r="PKY13" s="144"/>
      <c r="PKZ13" s="144"/>
      <c r="PLA13" s="144"/>
      <c r="PLB13" s="144"/>
      <c r="PLC13" s="144"/>
      <c r="PLD13" s="144"/>
      <c r="PLE13" s="144"/>
      <c r="PLF13" s="144"/>
      <c r="PLG13" s="144"/>
      <c r="PLH13" s="144"/>
      <c r="PLI13" s="144"/>
      <c r="PLJ13" s="144"/>
      <c r="PLK13" s="144"/>
      <c r="PLL13" s="144"/>
      <c r="PLM13" s="144"/>
      <c r="PLN13" s="144"/>
      <c r="PLO13" s="144"/>
      <c r="PLP13" s="144"/>
      <c r="PLQ13" s="144"/>
      <c r="PLR13" s="144"/>
      <c r="PLS13" s="144"/>
      <c r="PLT13" s="144"/>
      <c r="PLU13" s="144"/>
      <c r="PLV13" s="144"/>
      <c r="PLW13" s="144"/>
      <c r="PLX13" s="144"/>
      <c r="PLY13" s="144"/>
      <c r="PLZ13" s="144"/>
      <c r="PMA13" s="144"/>
      <c r="PMB13" s="144"/>
      <c r="PMC13" s="144"/>
      <c r="PMD13" s="144"/>
      <c r="PME13" s="144"/>
      <c r="PMF13" s="144"/>
      <c r="PMG13" s="144"/>
      <c r="PMH13" s="144"/>
      <c r="PMI13" s="144"/>
      <c r="PMJ13" s="144"/>
      <c r="PMK13" s="144"/>
      <c r="PML13" s="144"/>
      <c r="PMM13" s="144"/>
      <c r="PMN13" s="144"/>
      <c r="PMO13" s="144"/>
      <c r="PMP13" s="144"/>
      <c r="PMQ13" s="144"/>
      <c r="PMR13" s="144"/>
      <c r="PMS13" s="144"/>
      <c r="PMT13" s="144"/>
      <c r="PMU13" s="144"/>
      <c r="PMV13" s="144"/>
      <c r="PMW13" s="144"/>
      <c r="PMX13" s="144"/>
      <c r="PMY13" s="144"/>
      <c r="PMZ13" s="144"/>
      <c r="PNA13" s="144"/>
      <c r="PNB13" s="144"/>
      <c r="PNC13" s="144"/>
      <c r="PND13" s="144"/>
      <c r="PNE13" s="144"/>
      <c r="PNF13" s="144"/>
      <c r="PNG13" s="144"/>
      <c r="PNH13" s="144"/>
      <c r="PNI13" s="144"/>
      <c r="PNJ13" s="144"/>
      <c r="PNK13" s="144"/>
      <c r="PNL13" s="144"/>
      <c r="PNM13" s="144"/>
      <c r="PNN13" s="144"/>
      <c r="PNO13" s="144"/>
      <c r="PNP13" s="144"/>
      <c r="PNQ13" s="144"/>
      <c r="PNR13" s="144"/>
      <c r="PNS13" s="144"/>
      <c r="PNT13" s="144"/>
      <c r="PNU13" s="144"/>
      <c r="PNV13" s="144"/>
      <c r="PNW13" s="144"/>
      <c r="PNX13" s="144"/>
      <c r="PNY13" s="144"/>
      <c r="PNZ13" s="144"/>
      <c r="POA13" s="144"/>
      <c r="POB13" s="144"/>
      <c r="POC13" s="144"/>
      <c r="POD13" s="144"/>
      <c r="POE13" s="144"/>
      <c r="POF13" s="144"/>
      <c r="POG13" s="144"/>
      <c r="POH13" s="144"/>
      <c r="POI13" s="144"/>
      <c r="POJ13" s="144"/>
      <c r="POK13" s="144"/>
      <c r="POL13" s="144"/>
      <c r="POM13" s="144"/>
      <c r="PON13" s="144"/>
      <c r="POO13" s="144"/>
      <c r="POP13" s="144"/>
      <c r="POQ13" s="144"/>
      <c r="POR13" s="144"/>
      <c r="POS13" s="144"/>
      <c r="POT13" s="144"/>
      <c r="POU13" s="144"/>
      <c r="POV13" s="144"/>
      <c r="POW13" s="144"/>
      <c r="POX13" s="144"/>
      <c r="POY13" s="144"/>
      <c r="POZ13" s="144"/>
      <c r="PPA13" s="144"/>
      <c r="PPB13" s="144"/>
      <c r="PPC13" s="144"/>
      <c r="PPD13" s="144"/>
      <c r="PPE13" s="144"/>
      <c r="PPF13" s="144"/>
      <c r="PPG13" s="144"/>
      <c r="PPH13" s="144"/>
      <c r="PPI13" s="144"/>
      <c r="PPJ13" s="144"/>
      <c r="PPK13" s="144"/>
      <c r="PPL13" s="144"/>
      <c r="PPM13" s="144"/>
      <c r="PPN13" s="144"/>
      <c r="PPO13" s="144"/>
      <c r="PPP13" s="144"/>
      <c r="PPQ13" s="144"/>
      <c r="PPR13" s="144"/>
      <c r="PPS13" s="144"/>
      <c r="PPT13" s="144"/>
      <c r="PPU13" s="144"/>
      <c r="PPV13" s="144"/>
      <c r="PPW13" s="144"/>
      <c r="PPX13" s="144"/>
      <c r="PPY13" s="144"/>
      <c r="PPZ13" s="144"/>
      <c r="PQA13" s="144"/>
      <c r="PQB13" s="144"/>
      <c r="PQC13" s="144"/>
      <c r="PQD13" s="144"/>
      <c r="PQE13" s="144"/>
      <c r="PQF13" s="144"/>
      <c r="PQG13" s="144"/>
      <c r="PQH13" s="144"/>
      <c r="PQI13" s="144"/>
      <c r="PQJ13" s="144"/>
      <c r="PQK13" s="144"/>
      <c r="PQL13" s="144"/>
      <c r="PQM13" s="144"/>
      <c r="PQN13" s="144"/>
      <c r="PQO13" s="144"/>
      <c r="PQP13" s="144"/>
      <c r="PQQ13" s="144"/>
      <c r="PQR13" s="144"/>
      <c r="PQS13" s="144"/>
      <c r="PQT13" s="144"/>
      <c r="PQU13" s="144"/>
      <c r="PQV13" s="144"/>
      <c r="PQW13" s="144"/>
      <c r="PQX13" s="144"/>
      <c r="PQY13" s="144"/>
      <c r="PQZ13" s="144"/>
      <c r="PRA13" s="144"/>
      <c r="PRB13" s="144"/>
      <c r="PRC13" s="144"/>
      <c r="PRD13" s="144"/>
      <c r="PRE13" s="144"/>
      <c r="PRF13" s="144"/>
      <c r="PRG13" s="144"/>
      <c r="PRH13" s="144"/>
      <c r="PRI13" s="144"/>
      <c r="PRJ13" s="144"/>
      <c r="PRK13" s="144"/>
      <c r="PRL13" s="144"/>
      <c r="PRM13" s="144"/>
      <c r="PRN13" s="144"/>
      <c r="PRO13" s="144"/>
      <c r="PRP13" s="144"/>
      <c r="PRQ13" s="144"/>
      <c r="PRR13" s="144"/>
      <c r="PRS13" s="144"/>
      <c r="PRT13" s="144"/>
      <c r="PRU13" s="144"/>
      <c r="PRV13" s="144"/>
      <c r="PRW13" s="144"/>
      <c r="PRX13" s="144"/>
      <c r="PRY13" s="144"/>
      <c r="PRZ13" s="144"/>
      <c r="PSA13" s="144"/>
      <c r="PSB13" s="144"/>
      <c r="PSC13" s="144"/>
      <c r="PSD13" s="144"/>
      <c r="PSE13" s="144"/>
      <c r="PSF13" s="144"/>
      <c r="PSG13" s="144"/>
      <c r="PSH13" s="144"/>
      <c r="PSI13" s="144"/>
      <c r="PSJ13" s="144"/>
      <c r="PSK13" s="144"/>
      <c r="PSL13" s="144"/>
      <c r="PSM13" s="144"/>
      <c r="PSN13" s="144"/>
      <c r="PSO13" s="144"/>
      <c r="PSP13" s="144"/>
      <c r="PSQ13" s="144"/>
      <c r="PSR13" s="144"/>
      <c r="PSS13" s="144"/>
      <c r="PST13" s="144"/>
      <c r="PSU13" s="144"/>
      <c r="PSV13" s="144"/>
      <c r="PSW13" s="144"/>
      <c r="PSX13" s="144"/>
      <c r="PSY13" s="144"/>
      <c r="PSZ13" s="144"/>
      <c r="PTA13" s="144"/>
      <c r="PTB13" s="144"/>
      <c r="PTC13" s="144"/>
      <c r="PTD13" s="144"/>
      <c r="PTE13" s="144"/>
      <c r="PTF13" s="144"/>
      <c r="PTG13" s="144"/>
      <c r="PTH13" s="144"/>
      <c r="PTI13" s="144"/>
      <c r="PTJ13" s="144"/>
      <c r="PTK13" s="144"/>
      <c r="PTL13" s="144"/>
      <c r="PTM13" s="144"/>
      <c r="PTN13" s="144"/>
      <c r="PTO13" s="144"/>
      <c r="PTP13" s="144"/>
      <c r="PTQ13" s="144"/>
      <c r="PTR13" s="144"/>
      <c r="PTS13" s="144"/>
      <c r="PTT13" s="144"/>
      <c r="PTU13" s="144"/>
      <c r="PTV13" s="144"/>
      <c r="PTW13" s="144"/>
      <c r="PTX13" s="144"/>
      <c r="PTY13" s="144"/>
      <c r="PTZ13" s="144"/>
      <c r="PUA13" s="144"/>
      <c r="PUB13" s="144"/>
      <c r="PUC13" s="144"/>
      <c r="PUD13" s="144"/>
      <c r="PUE13" s="144"/>
      <c r="PUF13" s="144"/>
      <c r="PUG13" s="144"/>
      <c r="PUH13" s="144"/>
      <c r="PUI13" s="144"/>
      <c r="PUJ13" s="144"/>
      <c r="PUK13" s="144"/>
      <c r="PUL13" s="144"/>
      <c r="PUM13" s="144"/>
      <c r="PUN13" s="144"/>
      <c r="PUO13" s="144"/>
      <c r="PUP13" s="144"/>
      <c r="PUQ13" s="144"/>
      <c r="PUR13" s="144"/>
      <c r="PUS13" s="144"/>
      <c r="PUT13" s="144"/>
      <c r="PUU13" s="144"/>
      <c r="PUV13" s="144"/>
      <c r="PUW13" s="144"/>
      <c r="PUX13" s="144"/>
      <c r="PUY13" s="144"/>
      <c r="PUZ13" s="144"/>
      <c r="PVA13" s="144"/>
      <c r="PVB13" s="144"/>
      <c r="PVC13" s="144"/>
      <c r="PVD13" s="144"/>
      <c r="PVE13" s="144"/>
      <c r="PVF13" s="144"/>
      <c r="PVG13" s="144"/>
      <c r="PVH13" s="144"/>
      <c r="PVI13" s="144"/>
      <c r="PVJ13" s="144"/>
      <c r="PVK13" s="144"/>
      <c r="PVL13" s="144"/>
      <c r="PVM13" s="144"/>
      <c r="PVN13" s="144"/>
      <c r="PVO13" s="144"/>
      <c r="PVP13" s="144"/>
      <c r="PVQ13" s="144"/>
      <c r="PVR13" s="144"/>
      <c r="PVS13" s="144"/>
      <c r="PVT13" s="144"/>
      <c r="PVU13" s="144"/>
      <c r="PVV13" s="144"/>
      <c r="PVW13" s="144"/>
      <c r="PVX13" s="144"/>
      <c r="PVY13" s="144"/>
      <c r="PVZ13" s="144"/>
      <c r="PWA13" s="144"/>
      <c r="PWB13" s="144"/>
      <c r="PWC13" s="144"/>
      <c r="PWD13" s="144"/>
      <c r="PWE13" s="144"/>
      <c r="PWF13" s="144"/>
      <c r="PWG13" s="144"/>
      <c r="PWH13" s="144"/>
      <c r="PWI13" s="144"/>
      <c r="PWJ13" s="144"/>
      <c r="PWK13" s="144"/>
      <c r="PWL13" s="144"/>
      <c r="PWM13" s="144"/>
      <c r="PWN13" s="144"/>
      <c r="PWO13" s="144"/>
      <c r="PWP13" s="144"/>
      <c r="PWQ13" s="144"/>
      <c r="PWR13" s="144"/>
      <c r="PWS13" s="144"/>
      <c r="PWT13" s="144"/>
      <c r="PWU13" s="144"/>
      <c r="PWV13" s="144"/>
      <c r="PWW13" s="144"/>
      <c r="PWX13" s="144"/>
      <c r="PWY13" s="144"/>
      <c r="PWZ13" s="144"/>
      <c r="PXA13" s="144"/>
      <c r="PXB13" s="144"/>
      <c r="PXC13" s="144"/>
      <c r="PXD13" s="144"/>
      <c r="PXE13" s="144"/>
      <c r="PXF13" s="144"/>
      <c r="PXG13" s="144"/>
      <c r="PXH13" s="144"/>
      <c r="PXI13" s="144"/>
      <c r="PXJ13" s="144"/>
      <c r="PXK13" s="144"/>
      <c r="PXL13" s="144"/>
      <c r="PXM13" s="144"/>
      <c r="PXN13" s="144"/>
      <c r="PXO13" s="144"/>
      <c r="PXP13" s="144"/>
      <c r="PXQ13" s="144"/>
      <c r="PXR13" s="144"/>
      <c r="PXS13" s="144"/>
      <c r="PXT13" s="144"/>
      <c r="PXU13" s="144"/>
      <c r="PXV13" s="144"/>
      <c r="PXW13" s="144"/>
      <c r="PXX13" s="144"/>
      <c r="PXY13" s="144"/>
      <c r="PXZ13" s="144"/>
      <c r="PYA13" s="144"/>
      <c r="PYB13" s="144"/>
      <c r="PYC13" s="144"/>
      <c r="PYD13" s="144"/>
      <c r="PYE13" s="144"/>
      <c r="PYF13" s="144"/>
      <c r="PYG13" s="144"/>
      <c r="PYH13" s="144"/>
      <c r="PYI13" s="144"/>
      <c r="PYJ13" s="144"/>
      <c r="PYK13" s="144"/>
      <c r="PYL13" s="144"/>
      <c r="PYM13" s="144"/>
      <c r="PYN13" s="144"/>
      <c r="PYO13" s="144"/>
      <c r="PYP13" s="144"/>
      <c r="PYQ13" s="144"/>
      <c r="PYR13" s="144"/>
      <c r="PYS13" s="144"/>
      <c r="PYT13" s="144"/>
      <c r="PYU13" s="144"/>
      <c r="PYV13" s="144"/>
      <c r="PYW13" s="144"/>
      <c r="PYX13" s="144"/>
      <c r="PYY13" s="144"/>
      <c r="PYZ13" s="144"/>
      <c r="PZA13" s="144"/>
      <c r="PZB13" s="144"/>
      <c r="PZC13" s="144"/>
      <c r="PZD13" s="144"/>
      <c r="PZE13" s="144"/>
      <c r="PZF13" s="144"/>
      <c r="PZG13" s="144"/>
      <c r="PZH13" s="144"/>
      <c r="PZI13" s="144"/>
      <c r="PZJ13" s="144"/>
      <c r="PZK13" s="144"/>
      <c r="PZL13" s="144"/>
      <c r="PZM13" s="144"/>
      <c r="PZN13" s="144"/>
      <c r="PZO13" s="144"/>
      <c r="PZP13" s="144"/>
      <c r="PZQ13" s="144"/>
      <c r="PZR13" s="144"/>
      <c r="PZS13" s="144"/>
      <c r="PZT13" s="144"/>
      <c r="PZU13" s="144"/>
      <c r="PZV13" s="144"/>
      <c r="PZW13" s="144"/>
      <c r="PZX13" s="144"/>
      <c r="PZY13" s="144"/>
      <c r="PZZ13" s="144"/>
      <c r="QAA13" s="144"/>
      <c r="QAB13" s="144"/>
      <c r="QAC13" s="144"/>
      <c r="QAD13" s="144"/>
      <c r="QAE13" s="144"/>
      <c r="QAF13" s="144"/>
      <c r="QAG13" s="144"/>
      <c r="QAH13" s="144"/>
      <c r="QAI13" s="144"/>
      <c r="QAJ13" s="144"/>
      <c r="QAK13" s="144"/>
      <c r="QAL13" s="144"/>
      <c r="QAM13" s="144"/>
      <c r="QAN13" s="144"/>
      <c r="QAO13" s="144"/>
      <c r="QAP13" s="144"/>
      <c r="QAQ13" s="144"/>
      <c r="QAR13" s="144"/>
      <c r="QAS13" s="144"/>
      <c r="QAT13" s="144"/>
      <c r="QAU13" s="144"/>
      <c r="QAV13" s="144"/>
      <c r="QAW13" s="144"/>
      <c r="QAX13" s="144"/>
      <c r="QAY13" s="144"/>
      <c r="QAZ13" s="144"/>
      <c r="QBA13" s="144"/>
      <c r="QBB13" s="144"/>
      <c r="QBC13" s="144"/>
      <c r="QBD13" s="144"/>
      <c r="QBE13" s="144"/>
      <c r="QBF13" s="144"/>
      <c r="QBG13" s="144"/>
      <c r="QBH13" s="144"/>
      <c r="QBI13" s="144"/>
      <c r="QBJ13" s="144"/>
      <c r="QBK13" s="144"/>
      <c r="QBL13" s="144"/>
      <c r="QBM13" s="144"/>
      <c r="QBN13" s="144"/>
      <c r="QBO13" s="144"/>
      <c r="QBP13" s="144"/>
      <c r="QBQ13" s="144"/>
      <c r="QBR13" s="144"/>
      <c r="QBS13" s="144"/>
      <c r="QBT13" s="144"/>
      <c r="QBU13" s="144"/>
      <c r="QBV13" s="144"/>
      <c r="QBW13" s="144"/>
      <c r="QBX13" s="144"/>
      <c r="QBY13" s="144"/>
      <c r="QBZ13" s="144"/>
      <c r="QCA13" s="144"/>
      <c r="QCB13" s="144"/>
      <c r="QCC13" s="144"/>
      <c r="QCD13" s="144"/>
      <c r="QCE13" s="144"/>
      <c r="QCF13" s="144"/>
      <c r="QCG13" s="144"/>
      <c r="QCH13" s="144"/>
      <c r="QCI13" s="144"/>
      <c r="QCJ13" s="144"/>
      <c r="QCK13" s="144"/>
      <c r="QCL13" s="144"/>
      <c r="QCM13" s="144"/>
      <c r="QCN13" s="144"/>
      <c r="QCO13" s="144"/>
      <c r="QCP13" s="144"/>
      <c r="QCQ13" s="144"/>
      <c r="QCR13" s="144"/>
      <c r="QCS13" s="144"/>
      <c r="QCT13" s="144"/>
      <c r="QCU13" s="144"/>
      <c r="QCV13" s="144"/>
      <c r="QCW13" s="144"/>
      <c r="QCX13" s="144"/>
      <c r="QCY13" s="144"/>
      <c r="QCZ13" s="144"/>
      <c r="QDA13" s="144"/>
      <c r="QDB13" s="144"/>
      <c r="QDC13" s="144"/>
      <c r="QDD13" s="144"/>
      <c r="QDE13" s="144"/>
      <c r="QDF13" s="144"/>
      <c r="QDG13" s="144"/>
      <c r="QDH13" s="144"/>
      <c r="QDI13" s="144"/>
      <c r="QDJ13" s="144"/>
      <c r="QDK13" s="144"/>
      <c r="QDL13" s="144"/>
      <c r="QDM13" s="144"/>
      <c r="QDN13" s="144"/>
      <c r="QDO13" s="144"/>
      <c r="QDP13" s="144"/>
      <c r="QDQ13" s="144"/>
      <c r="QDR13" s="144"/>
      <c r="QDS13" s="144"/>
      <c r="QDT13" s="144"/>
      <c r="QDU13" s="144"/>
      <c r="QDV13" s="144"/>
      <c r="QDW13" s="144"/>
      <c r="QDX13" s="144"/>
      <c r="QDY13" s="144"/>
      <c r="QDZ13" s="144"/>
      <c r="QEA13" s="144"/>
      <c r="QEB13" s="144"/>
      <c r="QEC13" s="144"/>
      <c r="QED13" s="144"/>
      <c r="QEE13" s="144"/>
      <c r="QEF13" s="144"/>
      <c r="QEG13" s="144"/>
      <c r="QEH13" s="144"/>
      <c r="QEI13" s="144"/>
      <c r="QEJ13" s="144"/>
      <c r="QEK13" s="144"/>
      <c r="QEL13" s="144"/>
      <c r="QEM13" s="144"/>
      <c r="QEN13" s="144"/>
      <c r="QEO13" s="144"/>
      <c r="QEP13" s="144"/>
      <c r="QEQ13" s="144"/>
      <c r="QER13" s="144"/>
      <c r="QES13" s="144"/>
      <c r="QET13" s="144"/>
      <c r="QEU13" s="144"/>
      <c r="QEV13" s="144"/>
      <c r="QEW13" s="144"/>
      <c r="QEX13" s="144"/>
      <c r="QEY13" s="144"/>
      <c r="QEZ13" s="144"/>
      <c r="QFA13" s="144"/>
      <c r="QFB13" s="144"/>
      <c r="QFC13" s="144"/>
      <c r="QFD13" s="144"/>
      <c r="QFE13" s="144"/>
      <c r="QFF13" s="144"/>
      <c r="QFG13" s="144"/>
      <c r="QFH13" s="144"/>
      <c r="QFI13" s="144"/>
      <c r="QFJ13" s="144"/>
      <c r="QFK13" s="144"/>
      <c r="QFL13" s="144"/>
      <c r="QFM13" s="144"/>
      <c r="QFN13" s="144"/>
      <c r="QFO13" s="144"/>
      <c r="QFP13" s="144"/>
      <c r="QFQ13" s="144"/>
      <c r="QFR13" s="144"/>
      <c r="QFS13" s="144"/>
      <c r="QFT13" s="144"/>
      <c r="QFU13" s="144"/>
      <c r="QFV13" s="144"/>
      <c r="QFW13" s="144"/>
      <c r="QFX13" s="144"/>
      <c r="QFY13" s="144"/>
      <c r="QFZ13" s="144"/>
      <c r="QGA13" s="144"/>
      <c r="QGB13" s="144"/>
      <c r="QGC13" s="144"/>
      <c r="QGD13" s="144"/>
      <c r="QGE13" s="144"/>
      <c r="QGF13" s="144"/>
      <c r="QGG13" s="144"/>
      <c r="QGH13" s="144"/>
      <c r="QGI13" s="144"/>
      <c r="QGJ13" s="144"/>
      <c r="QGK13" s="144"/>
      <c r="QGL13" s="144"/>
      <c r="QGM13" s="144"/>
      <c r="QGN13" s="144"/>
      <c r="QGO13" s="144"/>
      <c r="QGP13" s="144"/>
      <c r="QGQ13" s="144"/>
      <c r="QGR13" s="144"/>
      <c r="QGS13" s="144"/>
      <c r="QGT13" s="144"/>
      <c r="QGU13" s="144"/>
      <c r="QGV13" s="144"/>
      <c r="QGW13" s="144"/>
      <c r="QGX13" s="144"/>
      <c r="QGY13" s="144"/>
      <c r="QGZ13" s="144"/>
      <c r="QHA13" s="144"/>
      <c r="QHB13" s="144"/>
      <c r="QHC13" s="144"/>
      <c r="QHD13" s="144"/>
      <c r="QHE13" s="144"/>
      <c r="QHF13" s="144"/>
      <c r="QHG13" s="144"/>
      <c r="QHH13" s="144"/>
      <c r="QHI13" s="144"/>
      <c r="QHJ13" s="144"/>
      <c r="QHK13" s="144"/>
      <c r="QHL13" s="144"/>
      <c r="QHM13" s="144"/>
      <c r="QHN13" s="144"/>
      <c r="QHO13" s="144"/>
      <c r="QHP13" s="144"/>
      <c r="QHQ13" s="144"/>
      <c r="QHR13" s="144"/>
      <c r="QHS13" s="144"/>
      <c r="QHT13" s="144"/>
      <c r="QHU13" s="144"/>
      <c r="QHV13" s="144"/>
      <c r="QHW13" s="144"/>
      <c r="QHX13" s="144"/>
      <c r="QHY13" s="144"/>
      <c r="QHZ13" s="144"/>
      <c r="QIA13" s="144"/>
      <c r="QIB13" s="144"/>
      <c r="QIC13" s="144"/>
      <c r="QID13" s="144"/>
      <c r="QIE13" s="144"/>
      <c r="QIF13" s="144"/>
      <c r="QIG13" s="144"/>
      <c r="QIH13" s="144"/>
      <c r="QII13" s="144"/>
      <c r="QIJ13" s="144"/>
      <c r="QIK13" s="144"/>
      <c r="QIL13" s="144"/>
      <c r="QIM13" s="144"/>
      <c r="QIN13" s="144"/>
      <c r="QIO13" s="144"/>
      <c r="QIP13" s="144"/>
      <c r="QIQ13" s="144"/>
      <c r="QIR13" s="144"/>
      <c r="QIS13" s="144"/>
      <c r="QIT13" s="144"/>
      <c r="QIU13" s="144"/>
      <c r="QIV13" s="144"/>
      <c r="QIW13" s="144"/>
      <c r="QIX13" s="144"/>
      <c r="QIY13" s="144"/>
      <c r="QIZ13" s="144"/>
      <c r="QJA13" s="144"/>
      <c r="QJB13" s="144"/>
      <c r="QJC13" s="144"/>
      <c r="QJD13" s="144"/>
      <c r="QJE13" s="144"/>
      <c r="QJF13" s="144"/>
      <c r="QJG13" s="144"/>
      <c r="QJH13" s="144"/>
      <c r="QJI13" s="144"/>
      <c r="QJJ13" s="144"/>
      <c r="QJK13" s="144"/>
      <c r="QJL13" s="144"/>
      <c r="QJM13" s="144"/>
      <c r="QJN13" s="144"/>
      <c r="QJO13" s="144"/>
      <c r="QJP13" s="144"/>
      <c r="QJQ13" s="144"/>
      <c r="QJR13" s="144"/>
      <c r="QJS13" s="144"/>
      <c r="QJT13" s="144"/>
      <c r="QJU13" s="144"/>
      <c r="QJV13" s="144"/>
      <c r="QJW13" s="144"/>
      <c r="QJX13" s="144"/>
      <c r="QJY13" s="144"/>
      <c r="QJZ13" s="144"/>
      <c r="QKA13" s="144"/>
      <c r="QKB13" s="144"/>
      <c r="QKC13" s="144"/>
      <c r="QKD13" s="144"/>
      <c r="QKE13" s="144"/>
      <c r="QKF13" s="144"/>
      <c r="QKG13" s="144"/>
      <c r="QKH13" s="144"/>
      <c r="QKI13" s="144"/>
      <c r="QKJ13" s="144"/>
      <c r="QKK13" s="144"/>
      <c r="QKL13" s="144"/>
      <c r="QKM13" s="144"/>
      <c r="QKN13" s="144"/>
      <c r="QKO13" s="144"/>
      <c r="QKP13" s="144"/>
      <c r="QKQ13" s="144"/>
      <c r="QKR13" s="144"/>
      <c r="QKS13" s="144"/>
      <c r="QKT13" s="144"/>
      <c r="QKU13" s="144"/>
      <c r="QKV13" s="144"/>
      <c r="QKW13" s="144"/>
      <c r="QKX13" s="144"/>
      <c r="QKY13" s="144"/>
      <c r="QKZ13" s="144"/>
      <c r="QLA13" s="144"/>
      <c r="QLB13" s="144"/>
      <c r="QLC13" s="144"/>
      <c r="QLD13" s="144"/>
      <c r="QLE13" s="144"/>
      <c r="QLF13" s="144"/>
      <c r="QLG13" s="144"/>
      <c r="QLH13" s="144"/>
      <c r="QLI13" s="144"/>
      <c r="QLJ13" s="144"/>
      <c r="QLK13" s="144"/>
      <c r="QLL13" s="144"/>
      <c r="QLM13" s="144"/>
      <c r="QLN13" s="144"/>
      <c r="QLO13" s="144"/>
      <c r="QLP13" s="144"/>
      <c r="QLQ13" s="144"/>
      <c r="QLR13" s="144"/>
      <c r="QLS13" s="144"/>
      <c r="QLT13" s="144"/>
      <c r="QLU13" s="144"/>
      <c r="QLV13" s="144"/>
      <c r="QLW13" s="144"/>
      <c r="QLX13" s="144"/>
      <c r="QLY13" s="144"/>
      <c r="QLZ13" s="144"/>
      <c r="QMA13" s="144"/>
      <c r="QMB13" s="144"/>
      <c r="QMC13" s="144"/>
      <c r="QMD13" s="144"/>
      <c r="QME13" s="144"/>
      <c r="QMF13" s="144"/>
      <c r="QMG13" s="144"/>
      <c r="QMH13" s="144"/>
      <c r="QMI13" s="144"/>
      <c r="QMJ13" s="144"/>
      <c r="QMK13" s="144"/>
      <c r="QML13" s="144"/>
      <c r="QMM13" s="144"/>
      <c r="QMN13" s="144"/>
      <c r="QMO13" s="144"/>
      <c r="QMP13" s="144"/>
      <c r="QMQ13" s="144"/>
      <c r="QMR13" s="144"/>
      <c r="QMS13" s="144"/>
      <c r="QMT13" s="144"/>
      <c r="QMU13" s="144"/>
      <c r="QMV13" s="144"/>
      <c r="QMW13" s="144"/>
      <c r="QMX13" s="144"/>
      <c r="QMY13" s="144"/>
      <c r="QMZ13" s="144"/>
      <c r="QNA13" s="144"/>
      <c r="QNB13" s="144"/>
      <c r="QNC13" s="144"/>
      <c r="QND13" s="144"/>
      <c r="QNE13" s="144"/>
      <c r="QNF13" s="144"/>
      <c r="QNG13" s="144"/>
      <c r="QNH13" s="144"/>
      <c r="QNI13" s="144"/>
      <c r="QNJ13" s="144"/>
      <c r="QNK13" s="144"/>
      <c r="QNL13" s="144"/>
      <c r="QNM13" s="144"/>
      <c r="QNN13" s="144"/>
      <c r="QNO13" s="144"/>
      <c r="QNP13" s="144"/>
      <c r="QNQ13" s="144"/>
      <c r="QNR13" s="144"/>
      <c r="QNS13" s="144"/>
      <c r="QNT13" s="144"/>
      <c r="QNU13" s="144"/>
      <c r="QNV13" s="144"/>
      <c r="QNW13" s="144"/>
      <c r="QNX13" s="144"/>
      <c r="QNY13" s="144"/>
      <c r="QNZ13" s="144"/>
      <c r="QOA13" s="144"/>
      <c r="QOB13" s="144"/>
      <c r="QOC13" s="144"/>
      <c r="QOD13" s="144"/>
      <c r="QOE13" s="144"/>
      <c r="QOF13" s="144"/>
      <c r="QOG13" s="144"/>
      <c r="QOH13" s="144"/>
      <c r="QOI13" s="144"/>
      <c r="QOJ13" s="144"/>
      <c r="QOK13" s="144"/>
      <c r="QOL13" s="144"/>
      <c r="QOM13" s="144"/>
      <c r="QON13" s="144"/>
      <c r="QOO13" s="144"/>
      <c r="QOP13" s="144"/>
      <c r="QOQ13" s="144"/>
      <c r="QOR13" s="144"/>
      <c r="QOS13" s="144"/>
      <c r="QOT13" s="144"/>
      <c r="QOU13" s="144"/>
      <c r="QOV13" s="144"/>
      <c r="QOW13" s="144"/>
      <c r="QOX13" s="144"/>
      <c r="QOY13" s="144"/>
      <c r="QOZ13" s="144"/>
      <c r="QPA13" s="144"/>
      <c r="QPB13" s="144"/>
      <c r="QPC13" s="144"/>
      <c r="QPD13" s="144"/>
      <c r="QPE13" s="144"/>
      <c r="QPF13" s="144"/>
      <c r="QPG13" s="144"/>
      <c r="QPH13" s="144"/>
      <c r="QPI13" s="144"/>
      <c r="QPJ13" s="144"/>
      <c r="QPK13" s="144"/>
      <c r="QPL13" s="144"/>
      <c r="QPM13" s="144"/>
      <c r="QPN13" s="144"/>
      <c r="QPO13" s="144"/>
      <c r="QPP13" s="144"/>
      <c r="QPQ13" s="144"/>
      <c r="QPR13" s="144"/>
      <c r="QPS13" s="144"/>
      <c r="QPT13" s="144"/>
      <c r="QPU13" s="144"/>
      <c r="QPV13" s="144"/>
      <c r="QPW13" s="144"/>
      <c r="QPX13" s="144"/>
      <c r="QPY13" s="144"/>
      <c r="QPZ13" s="144"/>
      <c r="QQA13" s="144"/>
      <c r="QQB13" s="144"/>
      <c r="QQC13" s="144"/>
      <c r="QQD13" s="144"/>
      <c r="QQE13" s="144"/>
      <c r="QQF13" s="144"/>
      <c r="QQG13" s="144"/>
      <c r="QQH13" s="144"/>
      <c r="QQI13" s="144"/>
      <c r="QQJ13" s="144"/>
      <c r="QQK13" s="144"/>
      <c r="QQL13" s="144"/>
      <c r="QQM13" s="144"/>
      <c r="QQN13" s="144"/>
      <c r="QQO13" s="144"/>
      <c r="QQP13" s="144"/>
      <c r="QQQ13" s="144"/>
      <c r="QQR13" s="144"/>
      <c r="QQS13" s="144"/>
      <c r="QQT13" s="144"/>
      <c r="QQU13" s="144"/>
      <c r="QQV13" s="144"/>
      <c r="QQW13" s="144"/>
      <c r="QQX13" s="144"/>
      <c r="QQY13" s="144"/>
      <c r="QQZ13" s="144"/>
      <c r="QRA13" s="144"/>
      <c r="QRB13" s="144"/>
      <c r="QRC13" s="144"/>
      <c r="QRD13" s="144"/>
      <c r="QRE13" s="144"/>
      <c r="QRF13" s="144"/>
      <c r="QRG13" s="144"/>
      <c r="QRH13" s="144"/>
      <c r="QRI13" s="144"/>
      <c r="QRJ13" s="144"/>
      <c r="QRK13" s="144"/>
      <c r="QRL13" s="144"/>
      <c r="QRM13" s="144"/>
      <c r="QRN13" s="144"/>
      <c r="QRO13" s="144"/>
      <c r="QRP13" s="144"/>
      <c r="QRQ13" s="144"/>
      <c r="QRR13" s="144"/>
      <c r="QRS13" s="144"/>
      <c r="QRT13" s="144"/>
      <c r="QRU13" s="144"/>
      <c r="QRV13" s="144"/>
      <c r="QRW13" s="144"/>
      <c r="QRX13" s="144"/>
      <c r="QRY13" s="144"/>
      <c r="QRZ13" s="144"/>
      <c r="QSA13" s="144"/>
      <c r="QSB13" s="144"/>
      <c r="QSC13" s="144"/>
      <c r="QSD13" s="144"/>
      <c r="QSE13" s="144"/>
      <c r="QSF13" s="144"/>
      <c r="QSG13" s="144"/>
      <c r="QSH13" s="144"/>
      <c r="QSI13" s="144"/>
      <c r="QSJ13" s="144"/>
      <c r="QSK13" s="144"/>
      <c r="QSL13" s="144"/>
      <c r="QSM13" s="144"/>
      <c r="QSN13" s="144"/>
      <c r="QSO13" s="144"/>
      <c r="QSP13" s="144"/>
      <c r="QSQ13" s="144"/>
      <c r="QSR13" s="144"/>
      <c r="QSS13" s="144"/>
      <c r="QST13" s="144"/>
      <c r="QSU13" s="144"/>
      <c r="QSV13" s="144"/>
      <c r="QSW13" s="144"/>
      <c r="QSX13" s="144"/>
      <c r="QSY13" s="144"/>
      <c r="QSZ13" s="144"/>
      <c r="QTA13" s="144"/>
      <c r="QTB13" s="144"/>
      <c r="QTC13" s="144"/>
      <c r="QTD13" s="144"/>
      <c r="QTE13" s="144"/>
      <c r="QTF13" s="144"/>
      <c r="QTG13" s="144"/>
      <c r="QTH13" s="144"/>
      <c r="QTI13" s="144"/>
      <c r="QTJ13" s="144"/>
      <c r="QTK13" s="144"/>
      <c r="QTL13" s="144"/>
      <c r="QTM13" s="144"/>
      <c r="QTN13" s="144"/>
      <c r="QTO13" s="144"/>
      <c r="QTP13" s="144"/>
      <c r="QTQ13" s="144"/>
      <c r="QTR13" s="144"/>
      <c r="QTS13" s="144"/>
      <c r="QTT13" s="144"/>
      <c r="QTU13" s="144"/>
      <c r="QTV13" s="144"/>
      <c r="QTW13" s="144"/>
      <c r="QTX13" s="144"/>
      <c r="QTY13" s="144"/>
      <c r="QTZ13" s="144"/>
      <c r="QUA13" s="144"/>
      <c r="QUB13" s="144"/>
      <c r="QUC13" s="144"/>
      <c r="QUD13" s="144"/>
      <c r="QUE13" s="144"/>
      <c r="QUF13" s="144"/>
      <c r="QUG13" s="144"/>
      <c r="QUH13" s="144"/>
      <c r="QUI13" s="144"/>
      <c r="QUJ13" s="144"/>
      <c r="QUK13" s="144"/>
      <c r="QUL13" s="144"/>
      <c r="QUM13" s="144"/>
      <c r="QUN13" s="144"/>
      <c r="QUO13" s="144"/>
      <c r="QUP13" s="144"/>
      <c r="QUQ13" s="144"/>
      <c r="QUR13" s="144"/>
      <c r="QUS13" s="144"/>
      <c r="QUT13" s="144"/>
      <c r="QUU13" s="144"/>
      <c r="QUV13" s="144"/>
      <c r="QUW13" s="144"/>
      <c r="QUX13" s="144"/>
      <c r="QUY13" s="144"/>
      <c r="QUZ13" s="144"/>
      <c r="QVA13" s="144"/>
      <c r="QVB13" s="144"/>
      <c r="QVC13" s="144"/>
      <c r="QVD13" s="144"/>
      <c r="QVE13" s="144"/>
      <c r="QVF13" s="144"/>
      <c r="QVG13" s="144"/>
      <c r="QVH13" s="144"/>
      <c r="QVI13" s="144"/>
      <c r="QVJ13" s="144"/>
      <c r="QVK13" s="144"/>
      <c r="QVL13" s="144"/>
      <c r="QVM13" s="144"/>
      <c r="QVN13" s="144"/>
      <c r="QVO13" s="144"/>
      <c r="QVP13" s="144"/>
      <c r="QVQ13" s="144"/>
      <c r="QVR13" s="144"/>
      <c r="QVS13" s="144"/>
      <c r="QVT13" s="144"/>
      <c r="QVU13" s="144"/>
      <c r="QVV13" s="144"/>
      <c r="QVW13" s="144"/>
      <c r="QVX13" s="144"/>
      <c r="QVY13" s="144"/>
      <c r="QVZ13" s="144"/>
      <c r="QWA13" s="144"/>
      <c r="QWB13" s="144"/>
      <c r="QWC13" s="144"/>
      <c r="QWD13" s="144"/>
      <c r="QWE13" s="144"/>
      <c r="QWF13" s="144"/>
      <c r="QWG13" s="144"/>
      <c r="QWH13" s="144"/>
      <c r="QWI13" s="144"/>
      <c r="QWJ13" s="144"/>
      <c r="QWK13" s="144"/>
      <c r="QWL13" s="144"/>
      <c r="QWM13" s="144"/>
      <c r="QWN13" s="144"/>
      <c r="QWO13" s="144"/>
      <c r="QWP13" s="144"/>
      <c r="QWQ13" s="144"/>
      <c r="QWR13" s="144"/>
      <c r="QWS13" s="144"/>
      <c r="QWT13" s="144"/>
      <c r="QWU13" s="144"/>
      <c r="QWV13" s="144"/>
      <c r="QWW13" s="144"/>
      <c r="QWX13" s="144"/>
      <c r="QWY13" s="144"/>
      <c r="QWZ13" s="144"/>
      <c r="QXA13" s="144"/>
      <c r="QXB13" s="144"/>
      <c r="QXC13" s="144"/>
      <c r="QXD13" s="144"/>
      <c r="QXE13" s="144"/>
      <c r="QXF13" s="144"/>
      <c r="QXG13" s="144"/>
      <c r="QXH13" s="144"/>
      <c r="QXI13" s="144"/>
      <c r="QXJ13" s="144"/>
      <c r="QXK13" s="144"/>
      <c r="QXL13" s="144"/>
      <c r="QXM13" s="144"/>
      <c r="QXN13" s="144"/>
      <c r="QXO13" s="144"/>
      <c r="QXP13" s="144"/>
      <c r="QXQ13" s="144"/>
      <c r="QXR13" s="144"/>
      <c r="QXS13" s="144"/>
      <c r="QXT13" s="144"/>
      <c r="QXU13" s="144"/>
      <c r="QXV13" s="144"/>
      <c r="QXW13" s="144"/>
      <c r="QXX13" s="144"/>
      <c r="QXY13" s="144"/>
      <c r="QXZ13" s="144"/>
      <c r="QYA13" s="144"/>
      <c r="QYB13" s="144"/>
      <c r="QYC13" s="144"/>
      <c r="QYD13" s="144"/>
      <c r="QYE13" s="144"/>
      <c r="QYF13" s="144"/>
      <c r="QYG13" s="144"/>
      <c r="QYH13" s="144"/>
      <c r="QYI13" s="144"/>
      <c r="QYJ13" s="144"/>
      <c r="QYK13" s="144"/>
      <c r="QYL13" s="144"/>
      <c r="QYM13" s="144"/>
      <c r="QYN13" s="144"/>
      <c r="QYO13" s="144"/>
      <c r="QYP13" s="144"/>
      <c r="QYQ13" s="144"/>
      <c r="QYR13" s="144"/>
      <c r="QYS13" s="144"/>
      <c r="QYT13" s="144"/>
      <c r="QYU13" s="144"/>
      <c r="QYV13" s="144"/>
      <c r="QYW13" s="144"/>
      <c r="QYX13" s="144"/>
      <c r="QYY13" s="144"/>
      <c r="QYZ13" s="144"/>
      <c r="QZA13" s="144"/>
      <c r="QZB13" s="144"/>
      <c r="QZC13" s="144"/>
      <c r="QZD13" s="144"/>
      <c r="QZE13" s="144"/>
      <c r="QZF13" s="144"/>
      <c r="QZG13" s="144"/>
      <c r="QZH13" s="144"/>
      <c r="QZI13" s="144"/>
      <c r="QZJ13" s="144"/>
      <c r="QZK13" s="144"/>
      <c r="QZL13" s="144"/>
      <c r="QZM13" s="144"/>
      <c r="QZN13" s="144"/>
      <c r="QZO13" s="144"/>
      <c r="QZP13" s="144"/>
      <c r="QZQ13" s="144"/>
      <c r="QZR13" s="144"/>
      <c r="QZS13" s="144"/>
      <c r="QZT13" s="144"/>
      <c r="QZU13" s="144"/>
      <c r="QZV13" s="144"/>
      <c r="QZW13" s="144"/>
      <c r="QZX13" s="144"/>
      <c r="QZY13" s="144"/>
      <c r="QZZ13" s="144"/>
      <c r="RAA13" s="144"/>
      <c r="RAB13" s="144"/>
      <c r="RAC13" s="144"/>
      <c r="RAD13" s="144"/>
      <c r="RAE13" s="144"/>
      <c r="RAF13" s="144"/>
      <c r="RAG13" s="144"/>
      <c r="RAH13" s="144"/>
      <c r="RAI13" s="144"/>
      <c r="RAJ13" s="144"/>
      <c r="RAK13" s="144"/>
      <c r="RAL13" s="144"/>
      <c r="RAM13" s="144"/>
      <c r="RAN13" s="144"/>
      <c r="RAO13" s="144"/>
      <c r="RAP13" s="144"/>
      <c r="RAQ13" s="144"/>
      <c r="RAR13" s="144"/>
      <c r="RAS13" s="144"/>
      <c r="RAT13" s="144"/>
      <c r="RAU13" s="144"/>
      <c r="RAV13" s="144"/>
      <c r="RAW13" s="144"/>
      <c r="RAX13" s="144"/>
      <c r="RAY13" s="144"/>
      <c r="RAZ13" s="144"/>
      <c r="RBA13" s="144"/>
      <c r="RBB13" s="144"/>
      <c r="RBC13" s="144"/>
      <c r="RBD13" s="144"/>
      <c r="RBE13" s="144"/>
      <c r="RBF13" s="144"/>
      <c r="RBG13" s="144"/>
      <c r="RBH13" s="144"/>
      <c r="RBI13" s="144"/>
      <c r="RBJ13" s="144"/>
      <c r="RBK13" s="144"/>
      <c r="RBL13" s="144"/>
      <c r="RBM13" s="144"/>
      <c r="RBN13" s="144"/>
      <c r="RBO13" s="144"/>
      <c r="RBP13" s="144"/>
      <c r="RBQ13" s="144"/>
      <c r="RBR13" s="144"/>
      <c r="RBS13" s="144"/>
      <c r="RBT13" s="144"/>
      <c r="RBU13" s="144"/>
      <c r="RBV13" s="144"/>
      <c r="RBW13" s="144"/>
      <c r="RBX13" s="144"/>
      <c r="RBY13" s="144"/>
      <c r="RBZ13" s="144"/>
      <c r="RCA13" s="144"/>
      <c r="RCB13" s="144"/>
      <c r="RCC13" s="144"/>
      <c r="RCD13" s="144"/>
      <c r="RCE13" s="144"/>
      <c r="RCF13" s="144"/>
      <c r="RCG13" s="144"/>
      <c r="RCH13" s="144"/>
      <c r="RCI13" s="144"/>
      <c r="RCJ13" s="144"/>
      <c r="RCK13" s="144"/>
      <c r="RCL13" s="144"/>
      <c r="RCM13" s="144"/>
      <c r="RCN13" s="144"/>
      <c r="RCO13" s="144"/>
      <c r="RCP13" s="144"/>
      <c r="RCQ13" s="144"/>
      <c r="RCR13" s="144"/>
      <c r="RCS13" s="144"/>
      <c r="RCT13" s="144"/>
      <c r="RCU13" s="144"/>
      <c r="RCV13" s="144"/>
      <c r="RCW13" s="144"/>
      <c r="RCX13" s="144"/>
      <c r="RCY13" s="144"/>
      <c r="RCZ13" s="144"/>
      <c r="RDA13" s="144"/>
      <c r="RDB13" s="144"/>
      <c r="RDC13" s="144"/>
      <c r="RDD13" s="144"/>
      <c r="RDE13" s="144"/>
      <c r="RDF13" s="144"/>
      <c r="RDG13" s="144"/>
      <c r="RDH13" s="144"/>
      <c r="RDI13" s="144"/>
      <c r="RDJ13" s="144"/>
      <c r="RDK13" s="144"/>
      <c r="RDL13" s="144"/>
      <c r="RDM13" s="144"/>
      <c r="RDN13" s="144"/>
      <c r="RDO13" s="144"/>
      <c r="RDP13" s="144"/>
      <c r="RDQ13" s="144"/>
      <c r="RDR13" s="144"/>
      <c r="RDS13" s="144"/>
      <c r="RDT13" s="144"/>
      <c r="RDU13" s="144"/>
      <c r="RDV13" s="144"/>
      <c r="RDW13" s="144"/>
      <c r="RDX13" s="144"/>
      <c r="RDY13" s="144"/>
      <c r="RDZ13" s="144"/>
      <c r="REA13" s="144"/>
      <c r="REB13" s="144"/>
      <c r="REC13" s="144"/>
      <c r="RED13" s="144"/>
      <c r="REE13" s="144"/>
      <c r="REF13" s="144"/>
      <c r="REG13" s="144"/>
      <c r="REH13" s="144"/>
      <c r="REI13" s="144"/>
      <c r="REJ13" s="144"/>
      <c r="REK13" s="144"/>
      <c r="REL13" s="144"/>
      <c r="REM13" s="144"/>
      <c r="REN13" s="144"/>
      <c r="REO13" s="144"/>
      <c r="REP13" s="144"/>
      <c r="REQ13" s="144"/>
      <c r="RER13" s="144"/>
      <c r="RES13" s="144"/>
      <c r="RET13" s="144"/>
      <c r="REU13" s="144"/>
      <c r="REV13" s="144"/>
      <c r="REW13" s="144"/>
      <c r="REX13" s="144"/>
      <c r="REY13" s="144"/>
      <c r="REZ13" s="144"/>
      <c r="RFA13" s="144"/>
      <c r="RFB13" s="144"/>
      <c r="RFC13" s="144"/>
      <c r="RFD13" s="144"/>
      <c r="RFE13" s="144"/>
      <c r="RFF13" s="144"/>
      <c r="RFG13" s="144"/>
      <c r="RFH13" s="144"/>
      <c r="RFI13" s="144"/>
      <c r="RFJ13" s="144"/>
      <c r="RFK13" s="144"/>
      <c r="RFL13" s="144"/>
      <c r="RFM13" s="144"/>
      <c r="RFN13" s="144"/>
      <c r="RFO13" s="144"/>
      <c r="RFP13" s="144"/>
      <c r="RFQ13" s="144"/>
      <c r="RFR13" s="144"/>
      <c r="RFS13" s="144"/>
      <c r="RFT13" s="144"/>
      <c r="RFU13" s="144"/>
      <c r="RFV13" s="144"/>
      <c r="RFW13" s="144"/>
      <c r="RFX13" s="144"/>
      <c r="RFY13" s="144"/>
      <c r="RFZ13" s="144"/>
      <c r="RGA13" s="144"/>
      <c r="RGB13" s="144"/>
      <c r="RGC13" s="144"/>
      <c r="RGD13" s="144"/>
      <c r="RGE13" s="144"/>
      <c r="RGF13" s="144"/>
      <c r="RGG13" s="144"/>
      <c r="RGH13" s="144"/>
      <c r="RGI13" s="144"/>
      <c r="RGJ13" s="144"/>
      <c r="RGK13" s="144"/>
      <c r="RGL13" s="144"/>
      <c r="RGM13" s="144"/>
      <c r="RGN13" s="144"/>
      <c r="RGO13" s="144"/>
      <c r="RGP13" s="144"/>
      <c r="RGQ13" s="144"/>
      <c r="RGR13" s="144"/>
      <c r="RGS13" s="144"/>
      <c r="RGT13" s="144"/>
      <c r="RGU13" s="144"/>
      <c r="RGV13" s="144"/>
      <c r="RGW13" s="144"/>
      <c r="RGX13" s="144"/>
      <c r="RGY13" s="144"/>
      <c r="RGZ13" s="144"/>
      <c r="RHA13" s="144"/>
      <c r="RHB13" s="144"/>
      <c r="RHC13" s="144"/>
      <c r="RHD13" s="144"/>
      <c r="RHE13" s="144"/>
      <c r="RHF13" s="144"/>
      <c r="RHG13" s="144"/>
      <c r="RHH13" s="144"/>
      <c r="RHI13" s="144"/>
      <c r="RHJ13" s="144"/>
      <c r="RHK13" s="144"/>
      <c r="RHL13" s="144"/>
      <c r="RHM13" s="144"/>
      <c r="RHN13" s="144"/>
      <c r="RHO13" s="144"/>
      <c r="RHP13" s="144"/>
      <c r="RHQ13" s="144"/>
      <c r="RHR13" s="144"/>
      <c r="RHS13" s="144"/>
      <c r="RHT13" s="144"/>
      <c r="RHU13" s="144"/>
      <c r="RHV13" s="144"/>
      <c r="RHW13" s="144"/>
      <c r="RHX13" s="144"/>
      <c r="RHY13" s="144"/>
      <c r="RHZ13" s="144"/>
      <c r="RIA13" s="144"/>
      <c r="RIB13" s="144"/>
      <c r="RIC13" s="144"/>
      <c r="RID13" s="144"/>
      <c r="RIE13" s="144"/>
      <c r="RIF13" s="144"/>
      <c r="RIG13" s="144"/>
      <c r="RIH13" s="144"/>
      <c r="RII13" s="144"/>
      <c r="RIJ13" s="144"/>
      <c r="RIK13" s="144"/>
      <c r="RIL13" s="144"/>
      <c r="RIM13" s="144"/>
      <c r="RIN13" s="144"/>
      <c r="RIO13" s="144"/>
      <c r="RIP13" s="144"/>
      <c r="RIQ13" s="144"/>
      <c r="RIR13" s="144"/>
      <c r="RIS13" s="144"/>
      <c r="RIT13" s="144"/>
      <c r="RIU13" s="144"/>
      <c r="RIV13" s="144"/>
      <c r="RIW13" s="144"/>
      <c r="RIX13" s="144"/>
      <c r="RIY13" s="144"/>
      <c r="RIZ13" s="144"/>
      <c r="RJA13" s="144"/>
      <c r="RJB13" s="144"/>
      <c r="RJC13" s="144"/>
      <c r="RJD13" s="144"/>
      <c r="RJE13" s="144"/>
      <c r="RJF13" s="144"/>
      <c r="RJG13" s="144"/>
      <c r="RJH13" s="144"/>
      <c r="RJI13" s="144"/>
      <c r="RJJ13" s="144"/>
      <c r="RJK13" s="144"/>
      <c r="RJL13" s="144"/>
      <c r="RJM13" s="144"/>
      <c r="RJN13" s="144"/>
      <c r="RJO13" s="144"/>
      <c r="RJP13" s="144"/>
      <c r="RJQ13" s="144"/>
      <c r="RJR13" s="144"/>
      <c r="RJS13" s="144"/>
      <c r="RJT13" s="144"/>
      <c r="RJU13" s="144"/>
      <c r="RJV13" s="144"/>
      <c r="RJW13" s="144"/>
      <c r="RJX13" s="144"/>
      <c r="RJY13" s="144"/>
      <c r="RJZ13" s="144"/>
      <c r="RKA13" s="144"/>
      <c r="RKB13" s="144"/>
      <c r="RKC13" s="144"/>
      <c r="RKD13" s="144"/>
      <c r="RKE13" s="144"/>
      <c r="RKF13" s="144"/>
      <c r="RKG13" s="144"/>
      <c r="RKH13" s="144"/>
      <c r="RKI13" s="144"/>
      <c r="RKJ13" s="144"/>
      <c r="RKK13" s="144"/>
      <c r="RKL13" s="144"/>
      <c r="RKM13" s="144"/>
      <c r="RKN13" s="144"/>
      <c r="RKO13" s="144"/>
      <c r="RKP13" s="144"/>
      <c r="RKQ13" s="144"/>
      <c r="RKR13" s="144"/>
      <c r="RKS13" s="144"/>
      <c r="RKT13" s="144"/>
      <c r="RKU13" s="144"/>
      <c r="RKV13" s="144"/>
      <c r="RKW13" s="144"/>
      <c r="RKX13" s="144"/>
      <c r="RKY13" s="144"/>
      <c r="RKZ13" s="144"/>
      <c r="RLA13" s="144"/>
      <c r="RLB13" s="144"/>
      <c r="RLC13" s="144"/>
      <c r="RLD13" s="144"/>
      <c r="RLE13" s="144"/>
      <c r="RLF13" s="144"/>
      <c r="RLG13" s="144"/>
      <c r="RLH13" s="144"/>
      <c r="RLI13" s="144"/>
      <c r="RLJ13" s="144"/>
      <c r="RLK13" s="144"/>
      <c r="RLL13" s="144"/>
      <c r="RLM13" s="144"/>
      <c r="RLN13" s="144"/>
      <c r="RLO13" s="144"/>
      <c r="RLP13" s="144"/>
      <c r="RLQ13" s="144"/>
      <c r="RLR13" s="144"/>
      <c r="RLS13" s="144"/>
      <c r="RLT13" s="144"/>
      <c r="RLU13" s="144"/>
      <c r="RLV13" s="144"/>
      <c r="RLW13" s="144"/>
      <c r="RLX13" s="144"/>
      <c r="RLY13" s="144"/>
      <c r="RLZ13" s="144"/>
      <c r="RMA13" s="144"/>
      <c r="RMB13" s="144"/>
      <c r="RMC13" s="144"/>
      <c r="RMD13" s="144"/>
      <c r="RME13" s="144"/>
      <c r="RMF13" s="144"/>
      <c r="RMG13" s="144"/>
      <c r="RMH13" s="144"/>
      <c r="RMI13" s="144"/>
      <c r="RMJ13" s="144"/>
      <c r="RMK13" s="144"/>
      <c r="RML13" s="144"/>
      <c r="RMM13" s="144"/>
      <c r="RMN13" s="144"/>
      <c r="RMO13" s="144"/>
      <c r="RMP13" s="144"/>
      <c r="RMQ13" s="144"/>
      <c r="RMR13" s="144"/>
      <c r="RMS13" s="144"/>
      <c r="RMT13" s="144"/>
      <c r="RMU13" s="144"/>
      <c r="RMV13" s="144"/>
      <c r="RMW13" s="144"/>
      <c r="RMX13" s="144"/>
      <c r="RMY13" s="144"/>
      <c r="RMZ13" s="144"/>
      <c r="RNA13" s="144"/>
      <c r="RNB13" s="144"/>
      <c r="RNC13" s="144"/>
      <c r="RND13" s="144"/>
      <c r="RNE13" s="144"/>
      <c r="RNF13" s="144"/>
      <c r="RNG13" s="144"/>
      <c r="RNH13" s="144"/>
      <c r="RNI13" s="144"/>
      <c r="RNJ13" s="144"/>
      <c r="RNK13" s="144"/>
      <c r="RNL13" s="144"/>
      <c r="RNM13" s="144"/>
      <c r="RNN13" s="144"/>
      <c r="RNO13" s="144"/>
      <c r="RNP13" s="144"/>
      <c r="RNQ13" s="144"/>
      <c r="RNR13" s="144"/>
      <c r="RNS13" s="144"/>
      <c r="RNT13" s="144"/>
      <c r="RNU13" s="144"/>
      <c r="RNV13" s="144"/>
      <c r="RNW13" s="144"/>
      <c r="RNX13" s="144"/>
      <c r="RNY13" s="144"/>
      <c r="RNZ13" s="144"/>
      <c r="ROA13" s="144"/>
      <c r="ROB13" s="144"/>
      <c r="ROC13" s="144"/>
      <c r="ROD13" s="144"/>
      <c r="ROE13" s="144"/>
      <c r="ROF13" s="144"/>
      <c r="ROG13" s="144"/>
      <c r="ROH13" s="144"/>
      <c r="ROI13" s="144"/>
      <c r="ROJ13" s="144"/>
      <c r="ROK13" s="144"/>
      <c r="ROL13" s="144"/>
      <c r="ROM13" s="144"/>
      <c r="RON13" s="144"/>
      <c r="ROO13" s="144"/>
      <c r="ROP13" s="144"/>
      <c r="ROQ13" s="144"/>
      <c r="ROR13" s="144"/>
      <c r="ROS13" s="144"/>
      <c r="ROT13" s="144"/>
      <c r="ROU13" s="144"/>
      <c r="ROV13" s="144"/>
      <c r="ROW13" s="144"/>
      <c r="ROX13" s="144"/>
      <c r="ROY13" s="144"/>
      <c r="ROZ13" s="144"/>
      <c r="RPA13" s="144"/>
      <c r="RPB13" s="144"/>
      <c r="RPC13" s="144"/>
      <c r="RPD13" s="144"/>
      <c r="RPE13" s="144"/>
      <c r="RPF13" s="144"/>
      <c r="RPG13" s="144"/>
      <c r="RPH13" s="144"/>
      <c r="RPI13" s="144"/>
      <c r="RPJ13" s="144"/>
      <c r="RPK13" s="144"/>
      <c r="RPL13" s="144"/>
      <c r="RPM13" s="144"/>
      <c r="RPN13" s="144"/>
      <c r="RPO13" s="144"/>
      <c r="RPP13" s="144"/>
      <c r="RPQ13" s="144"/>
      <c r="RPR13" s="144"/>
      <c r="RPS13" s="144"/>
      <c r="RPT13" s="144"/>
      <c r="RPU13" s="144"/>
      <c r="RPV13" s="144"/>
      <c r="RPW13" s="144"/>
      <c r="RPX13" s="144"/>
      <c r="RPY13" s="144"/>
      <c r="RPZ13" s="144"/>
      <c r="RQA13" s="144"/>
      <c r="RQB13" s="144"/>
      <c r="RQC13" s="144"/>
      <c r="RQD13" s="144"/>
      <c r="RQE13" s="144"/>
      <c r="RQF13" s="144"/>
      <c r="RQG13" s="144"/>
      <c r="RQH13" s="144"/>
      <c r="RQI13" s="144"/>
      <c r="RQJ13" s="144"/>
      <c r="RQK13" s="144"/>
      <c r="RQL13" s="144"/>
      <c r="RQM13" s="144"/>
      <c r="RQN13" s="144"/>
      <c r="RQO13" s="144"/>
      <c r="RQP13" s="144"/>
      <c r="RQQ13" s="144"/>
      <c r="RQR13" s="144"/>
      <c r="RQS13" s="144"/>
      <c r="RQT13" s="144"/>
      <c r="RQU13" s="144"/>
      <c r="RQV13" s="144"/>
      <c r="RQW13" s="144"/>
      <c r="RQX13" s="144"/>
      <c r="RQY13" s="144"/>
      <c r="RQZ13" s="144"/>
      <c r="RRA13" s="144"/>
      <c r="RRB13" s="144"/>
      <c r="RRC13" s="144"/>
      <c r="RRD13" s="144"/>
      <c r="RRE13" s="144"/>
      <c r="RRF13" s="144"/>
      <c r="RRG13" s="144"/>
      <c r="RRH13" s="144"/>
      <c r="RRI13" s="144"/>
      <c r="RRJ13" s="144"/>
      <c r="RRK13" s="144"/>
      <c r="RRL13" s="144"/>
      <c r="RRM13" s="144"/>
      <c r="RRN13" s="144"/>
      <c r="RRO13" s="144"/>
      <c r="RRP13" s="144"/>
      <c r="RRQ13" s="144"/>
      <c r="RRR13" s="144"/>
      <c r="RRS13" s="144"/>
      <c r="RRT13" s="144"/>
      <c r="RRU13" s="144"/>
      <c r="RRV13" s="144"/>
      <c r="RRW13" s="144"/>
      <c r="RRX13" s="144"/>
      <c r="RRY13" s="144"/>
      <c r="RRZ13" s="144"/>
      <c r="RSA13" s="144"/>
      <c r="RSB13" s="144"/>
      <c r="RSC13" s="144"/>
      <c r="RSD13" s="144"/>
      <c r="RSE13" s="144"/>
      <c r="RSF13" s="144"/>
      <c r="RSG13" s="144"/>
      <c r="RSH13" s="144"/>
      <c r="RSI13" s="144"/>
      <c r="RSJ13" s="144"/>
      <c r="RSK13" s="144"/>
      <c r="RSL13" s="144"/>
      <c r="RSM13" s="144"/>
      <c r="RSN13" s="144"/>
      <c r="RSO13" s="144"/>
      <c r="RSP13" s="144"/>
      <c r="RSQ13" s="144"/>
      <c r="RSR13" s="144"/>
      <c r="RSS13" s="144"/>
      <c r="RST13" s="144"/>
      <c r="RSU13" s="144"/>
      <c r="RSV13" s="144"/>
      <c r="RSW13" s="144"/>
      <c r="RSX13" s="144"/>
      <c r="RSY13" s="144"/>
      <c r="RSZ13" s="144"/>
      <c r="RTA13" s="144"/>
      <c r="RTB13" s="144"/>
      <c r="RTC13" s="144"/>
      <c r="RTD13" s="144"/>
      <c r="RTE13" s="144"/>
      <c r="RTF13" s="144"/>
      <c r="RTG13" s="144"/>
      <c r="RTH13" s="144"/>
      <c r="RTI13" s="144"/>
      <c r="RTJ13" s="144"/>
      <c r="RTK13" s="144"/>
      <c r="RTL13" s="144"/>
      <c r="RTM13" s="144"/>
      <c r="RTN13" s="144"/>
      <c r="RTO13" s="144"/>
      <c r="RTP13" s="144"/>
      <c r="RTQ13" s="144"/>
      <c r="RTR13" s="144"/>
      <c r="RTS13" s="144"/>
      <c r="RTT13" s="144"/>
      <c r="RTU13" s="144"/>
      <c r="RTV13" s="144"/>
      <c r="RTW13" s="144"/>
      <c r="RTX13" s="144"/>
      <c r="RTY13" s="144"/>
      <c r="RTZ13" s="144"/>
      <c r="RUA13" s="144"/>
      <c r="RUB13" s="144"/>
      <c r="RUC13" s="144"/>
      <c r="RUD13" s="144"/>
      <c r="RUE13" s="144"/>
      <c r="RUF13" s="144"/>
      <c r="RUG13" s="144"/>
      <c r="RUH13" s="144"/>
      <c r="RUI13" s="144"/>
      <c r="RUJ13" s="144"/>
      <c r="RUK13" s="144"/>
      <c r="RUL13" s="144"/>
      <c r="RUM13" s="144"/>
      <c r="RUN13" s="144"/>
      <c r="RUO13" s="144"/>
      <c r="RUP13" s="144"/>
      <c r="RUQ13" s="144"/>
      <c r="RUR13" s="144"/>
      <c r="RUS13" s="144"/>
      <c r="RUT13" s="144"/>
      <c r="RUU13" s="144"/>
      <c r="RUV13" s="144"/>
      <c r="RUW13" s="144"/>
      <c r="RUX13" s="144"/>
      <c r="RUY13" s="144"/>
      <c r="RUZ13" s="144"/>
      <c r="RVA13" s="144"/>
      <c r="RVB13" s="144"/>
      <c r="RVC13" s="144"/>
      <c r="RVD13" s="144"/>
      <c r="RVE13" s="144"/>
      <c r="RVF13" s="144"/>
      <c r="RVG13" s="144"/>
      <c r="RVH13" s="144"/>
      <c r="RVI13" s="144"/>
      <c r="RVJ13" s="144"/>
      <c r="RVK13" s="144"/>
      <c r="RVL13" s="144"/>
      <c r="RVM13" s="144"/>
      <c r="RVN13" s="144"/>
      <c r="RVO13" s="144"/>
      <c r="RVP13" s="144"/>
      <c r="RVQ13" s="144"/>
      <c r="RVR13" s="144"/>
      <c r="RVS13" s="144"/>
      <c r="RVT13" s="144"/>
      <c r="RVU13" s="144"/>
      <c r="RVV13" s="144"/>
      <c r="RVW13" s="144"/>
      <c r="RVX13" s="144"/>
      <c r="RVY13" s="144"/>
      <c r="RVZ13" s="144"/>
      <c r="RWA13" s="144"/>
      <c r="RWB13" s="144"/>
      <c r="RWC13" s="144"/>
      <c r="RWD13" s="144"/>
      <c r="RWE13" s="144"/>
      <c r="RWF13" s="144"/>
      <c r="RWG13" s="144"/>
      <c r="RWH13" s="144"/>
      <c r="RWI13" s="144"/>
      <c r="RWJ13" s="144"/>
      <c r="RWK13" s="144"/>
      <c r="RWL13" s="144"/>
      <c r="RWM13" s="144"/>
      <c r="RWN13" s="144"/>
      <c r="RWO13" s="144"/>
      <c r="RWP13" s="144"/>
      <c r="RWQ13" s="144"/>
      <c r="RWR13" s="144"/>
      <c r="RWS13" s="144"/>
      <c r="RWT13" s="144"/>
      <c r="RWU13" s="144"/>
      <c r="RWV13" s="144"/>
      <c r="RWW13" s="144"/>
      <c r="RWX13" s="144"/>
      <c r="RWY13" s="144"/>
      <c r="RWZ13" s="144"/>
      <c r="RXA13" s="144"/>
      <c r="RXB13" s="144"/>
      <c r="RXC13" s="144"/>
      <c r="RXD13" s="144"/>
      <c r="RXE13" s="144"/>
      <c r="RXF13" s="144"/>
      <c r="RXG13" s="144"/>
      <c r="RXH13" s="144"/>
      <c r="RXI13" s="144"/>
      <c r="RXJ13" s="144"/>
      <c r="RXK13" s="144"/>
      <c r="RXL13" s="144"/>
      <c r="RXM13" s="144"/>
      <c r="RXN13" s="144"/>
      <c r="RXO13" s="144"/>
      <c r="RXP13" s="144"/>
      <c r="RXQ13" s="144"/>
      <c r="RXR13" s="144"/>
      <c r="RXS13" s="144"/>
      <c r="RXT13" s="144"/>
      <c r="RXU13" s="144"/>
      <c r="RXV13" s="144"/>
      <c r="RXW13" s="144"/>
      <c r="RXX13" s="144"/>
      <c r="RXY13" s="144"/>
      <c r="RXZ13" s="144"/>
      <c r="RYA13" s="144"/>
      <c r="RYB13" s="144"/>
      <c r="RYC13" s="144"/>
      <c r="RYD13" s="144"/>
      <c r="RYE13" s="144"/>
      <c r="RYF13" s="144"/>
      <c r="RYG13" s="144"/>
      <c r="RYH13" s="144"/>
      <c r="RYI13" s="144"/>
      <c r="RYJ13" s="144"/>
      <c r="RYK13" s="144"/>
      <c r="RYL13" s="144"/>
      <c r="RYM13" s="144"/>
      <c r="RYN13" s="144"/>
      <c r="RYO13" s="144"/>
      <c r="RYP13" s="144"/>
      <c r="RYQ13" s="144"/>
      <c r="RYR13" s="144"/>
      <c r="RYS13" s="144"/>
      <c r="RYT13" s="144"/>
      <c r="RYU13" s="144"/>
      <c r="RYV13" s="144"/>
      <c r="RYW13" s="144"/>
      <c r="RYX13" s="144"/>
      <c r="RYY13" s="144"/>
      <c r="RYZ13" s="144"/>
      <c r="RZA13" s="144"/>
      <c r="RZB13" s="144"/>
      <c r="RZC13" s="144"/>
      <c r="RZD13" s="144"/>
      <c r="RZE13" s="144"/>
      <c r="RZF13" s="144"/>
      <c r="RZG13" s="144"/>
      <c r="RZH13" s="144"/>
      <c r="RZI13" s="144"/>
      <c r="RZJ13" s="144"/>
      <c r="RZK13" s="144"/>
      <c r="RZL13" s="144"/>
      <c r="RZM13" s="144"/>
      <c r="RZN13" s="144"/>
      <c r="RZO13" s="144"/>
      <c r="RZP13" s="144"/>
      <c r="RZQ13" s="144"/>
      <c r="RZR13" s="144"/>
      <c r="RZS13" s="144"/>
      <c r="RZT13" s="144"/>
      <c r="RZU13" s="144"/>
      <c r="RZV13" s="144"/>
      <c r="RZW13" s="144"/>
      <c r="RZX13" s="144"/>
      <c r="RZY13" s="144"/>
      <c r="RZZ13" s="144"/>
      <c r="SAA13" s="144"/>
      <c r="SAB13" s="144"/>
      <c r="SAC13" s="144"/>
      <c r="SAD13" s="144"/>
      <c r="SAE13" s="144"/>
      <c r="SAF13" s="144"/>
      <c r="SAG13" s="144"/>
      <c r="SAH13" s="144"/>
      <c r="SAI13" s="144"/>
      <c r="SAJ13" s="144"/>
      <c r="SAK13" s="144"/>
      <c r="SAL13" s="144"/>
      <c r="SAM13" s="144"/>
      <c r="SAN13" s="144"/>
      <c r="SAO13" s="144"/>
      <c r="SAP13" s="144"/>
      <c r="SAQ13" s="144"/>
      <c r="SAR13" s="144"/>
      <c r="SAS13" s="144"/>
      <c r="SAT13" s="144"/>
      <c r="SAU13" s="144"/>
      <c r="SAV13" s="144"/>
      <c r="SAW13" s="144"/>
      <c r="SAX13" s="144"/>
      <c r="SAY13" s="144"/>
      <c r="SAZ13" s="144"/>
      <c r="SBA13" s="144"/>
      <c r="SBB13" s="144"/>
      <c r="SBC13" s="144"/>
      <c r="SBD13" s="144"/>
      <c r="SBE13" s="144"/>
      <c r="SBF13" s="144"/>
      <c r="SBG13" s="144"/>
      <c r="SBH13" s="144"/>
      <c r="SBI13" s="144"/>
      <c r="SBJ13" s="144"/>
      <c r="SBK13" s="144"/>
      <c r="SBL13" s="144"/>
      <c r="SBM13" s="144"/>
      <c r="SBN13" s="144"/>
      <c r="SBO13" s="144"/>
      <c r="SBP13" s="144"/>
      <c r="SBQ13" s="144"/>
      <c r="SBR13" s="144"/>
      <c r="SBS13" s="144"/>
      <c r="SBT13" s="144"/>
      <c r="SBU13" s="144"/>
      <c r="SBV13" s="144"/>
      <c r="SBW13" s="144"/>
      <c r="SBX13" s="144"/>
      <c r="SBY13" s="144"/>
      <c r="SBZ13" s="144"/>
      <c r="SCA13" s="144"/>
      <c r="SCB13" s="144"/>
      <c r="SCC13" s="144"/>
      <c r="SCD13" s="144"/>
      <c r="SCE13" s="144"/>
      <c r="SCF13" s="144"/>
      <c r="SCG13" s="144"/>
      <c r="SCH13" s="144"/>
      <c r="SCI13" s="144"/>
      <c r="SCJ13" s="144"/>
      <c r="SCK13" s="144"/>
      <c r="SCL13" s="144"/>
      <c r="SCM13" s="144"/>
      <c r="SCN13" s="144"/>
      <c r="SCO13" s="144"/>
      <c r="SCP13" s="144"/>
      <c r="SCQ13" s="144"/>
      <c r="SCR13" s="144"/>
      <c r="SCS13" s="144"/>
      <c r="SCT13" s="144"/>
      <c r="SCU13" s="144"/>
      <c r="SCV13" s="144"/>
      <c r="SCW13" s="144"/>
      <c r="SCX13" s="144"/>
      <c r="SCY13" s="144"/>
      <c r="SCZ13" s="144"/>
      <c r="SDA13" s="144"/>
      <c r="SDB13" s="144"/>
      <c r="SDC13" s="144"/>
      <c r="SDD13" s="144"/>
      <c r="SDE13" s="144"/>
      <c r="SDF13" s="144"/>
      <c r="SDG13" s="144"/>
      <c r="SDH13" s="144"/>
      <c r="SDI13" s="144"/>
      <c r="SDJ13" s="144"/>
      <c r="SDK13" s="144"/>
      <c r="SDL13" s="144"/>
      <c r="SDM13" s="144"/>
      <c r="SDN13" s="144"/>
      <c r="SDO13" s="144"/>
      <c r="SDP13" s="144"/>
      <c r="SDQ13" s="144"/>
      <c r="SDR13" s="144"/>
      <c r="SDS13" s="144"/>
      <c r="SDT13" s="144"/>
      <c r="SDU13" s="144"/>
      <c r="SDV13" s="144"/>
      <c r="SDW13" s="144"/>
      <c r="SDX13" s="144"/>
      <c r="SDY13" s="144"/>
      <c r="SDZ13" s="144"/>
      <c r="SEA13" s="144"/>
      <c r="SEB13" s="144"/>
      <c r="SEC13" s="144"/>
      <c r="SED13" s="144"/>
      <c r="SEE13" s="144"/>
      <c r="SEF13" s="144"/>
      <c r="SEG13" s="144"/>
      <c r="SEH13" s="144"/>
      <c r="SEI13" s="144"/>
      <c r="SEJ13" s="144"/>
      <c r="SEK13" s="144"/>
      <c r="SEL13" s="144"/>
      <c r="SEM13" s="144"/>
      <c r="SEN13" s="144"/>
      <c r="SEO13" s="144"/>
      <c r="SEP13" s="144"/>
      <c r="SEQ13" s="144"/>
      <c r="SER13" s="144"/>
      <c r="SES13" s="144"/>
      <c r="SET13" s="144"/>
      <c r="SEU13" s="144"/>
      <c r="SEV13" s="144"/>
      <c r="SEW13" s="144"/>
      <c r="SEX13" s="144"/>
      <c r="SEY13" s="144"/>
      <c r="SEZ13" s="144"/>
      <c r="SFA13" s="144"/>
      <c r="SFB13" s="144"/>
      <c r="SFC13" s="144"/>
      <c r="SFD13" s="144"/>
      <c r="SFE13" s="144"/>
      <c r="SFF13" s="144"/>
      <c r="SFG13" s="144"/>
      <c r="SFH13" s="144"/>
      <c r="SFI13" s="144"/>
      <c r="SFJ13" s="144"/>
      <c r="SFK13" s="144"/>
      <c r="SFL13" s="144"/>
      <c r="SFM13" s="144"/>
      <c r="SFN13" s="144"/>
      <c r="SFO13" s="144"/>
      <c r="SFP13" s="144"/>
      <c r="SFQ13" s="144"/>
      <c r="SFR13" s="144"/>
      <c r="SFS13" s="144"/>
      <c r="SFT13" s="144"/>
      <c r="SFU13" s="144"/>
      <c r="SFV13" s="144"/>
      <c r="SFW13" s="144"/>
      <c r="SFX13" s="144"/>
      <c r="SFY13" s="144"/>
      <c r="SFZ13" s="144"/>
      <c r="SGA13" s="144"/>
      <c r="SGB13" s="144"/>
      <c r="SGC13" s="144"/>
      <c r="SGD13" s="144"/>
      <c r="SGE13" s="144"/>
      <c r="SGF13" s="144"/>
      <c r="SGG13" s="144"/>
      <c r="SGH13" s="144"/>
      <c r="SGI13" s="144"/>
      <c r="SGJ13" s="144"/>
      <c r="SGK13" s="144"/>
      <c r="SGL13" s="144"/>
      <c r="SGM13" s="144"/>
      <c r="SGN13" s="144"/>
      <c r="SGO13" s="144"/>
      <c r="SGP13" s="144"/>
      <c r="SGQ13" s="144"/>
      <c r="SGR13" s="144"/>
      <c r="SGS13" s="144"/>
      <c r="SGT13" s="144"/>
      <c r="SGU13" s="144"/>
      <c r="SGV13" s="144"/>
      <c r="SGW13" s="144"/>
      <c r="SGX13" s="144"/>
      <c r="SGY13" s="144"/>
      <c r="SGZ13" s="144"/>
      <c r="SHA13" s="144"/>
      <c r="SHB13" s="144"/>
      <c r="SHC13" s="144"/>
      <c r="SHD13" s="144"/>
      <c r="SHE13" s="144"/>
      <c r="SHF13" s="144"/>
      <c r="SHG13" s="144"/>
      <c r="SHH13" s="144"/>
      <c r="SHI13" s="144"/>
      <c r="SHJ13" s="144"/>
      <c r="SHK13" s="144"/>
      <c r="SHL13" s="144"/>
      <c r="SHM13" s="144"/>
      <c r="SHN13" s="144"/>
      <c r="SHO13" s="144"/>
      <c r="SHP13" s="144"/>
      <c r="SHQ13" s="144"/>
      <c r="SHR13" s="144"/>
      <c r="SHS13" s="144"/>
      <c r="SHT13" s="144"/>
      <c r="SHU13" s="144"/>
      <c r="SHV13" s="144"/>
      <c r="SHW13" s="144"/>
      <c r="SHX13" s="144"/>
      <c r="SHY13" s="144"/>
      <c r="SHZ13" s="144"/>
      <c r="SIA13" s="144"/>
      <c r="SIB13" s="144"/>
      <c r="SIC13" s="144"/>
      <c r="SID13" s="144"/>
      <c r="SIE13" s="144"/>
      <c r="SIF13" s="144"/>
      <c r="SIG13" s="144"/>
      <c r="SIH13" s="144"/>
      <c r="SII13" s="144"/>
      <c r="SIJ13" s="144"/>
      <c r="SIK13" s="144"/>
      <c r="SIL13" s="144"/>
      <c r="SIM13" s="144"/>
      <c r="SIN13" s="144"/>
      <c r="SIO13" s="144"/>
      <c r="SIP13" s="144"/>
      <c r="SIQ13" s="144"/>
      <c r="SIR13" s="144"/>
      <c r="SIS13" s="144"/>
      <c r="SIT13" s="144"/>
      <c r="SIU13" s="144"/>
      <c r="SIV13" s="144"/>
      <c r="SIW13" s="144"/>
      <c r="SIX13" s="144"/>
      <c r="SIY13" s="144"/>
      <c r="SIZ13" s="144"/>
      <c r="SJA13" s="144"/>
      <c r="SJB13" s="144"/>
      <c r="SJC13" s="144"/>
      <c r="SJD13" s="144"/>
      <c r="SJE13" s="144"/>
      <c r="SJF13" s="144"/>
      <c r="SJG13" s="144"/>
      <c r="SJH13" s="144"/>
      <c r="SJI13" s="144"/>
      <c r="SJJ13" s="144"/>
      <c r="SJK13" s="144"/>
      <c r="SJL13" s="144"/>
      <c r="SJM13" s="144"/>
      <c r="SJN13" s="144"/>
      <c r="SJO13" s="144"/>
      <c r="SJP13" s="144"/>
      <c r="SJQ13" s="144"/>
      <c r="SJR13" s="144"/>
      <c r="SJS13" s="144"/>
      <c r="SJT13" s="144"/>
      <c r="SJU13" s="144"/>
      <c r="SJV13" s="144"/>
      <c r="SJW13" s="144"/>
      <c r="SJX13" s="144"/>
      <c r="SJY13" s="144"/>
      <c r="SJZ13" s="144"/>
      <c r="SKA13" s="144"/>
      <c r="SKB13" s="144"/>
      <c r="SKC13" s="144"/>
      <c r="SKD13" s="144"/>
      <c r="SKE13" s="144"/>
      <c r="SKF13" s="144"/>
      <c r="SKG13" s="144"/>
      <c r="SKH13" s="144"/>
      <c r="SKI13" s="144"/>
      <c r="SKJ13" s="144"/>
      <c r="SKK13" s="144"/>
      <c r="SKL13" s="144"/>
      <c r="SKM13" s="144"/>
      <c r="SKN13" s="144"/>
      <c r="SKO13" s="144"/>
      <c r="SKP13" s="144"/>
      <c r="SKQ13" s="144"/>
      <c r="SKR13" s="144"/>
      <c r="SKS13" s="144"/>
      <c r="SKT13" s="144"/>
      <c r="SKU13" s="144"/>
      <c r="SKV13" s="144"/>
      <c r="SKW13" s="144"/>
      <c r="SKX13" s="144"/>
      <c r="SKY13" s="144"/>
      <c r="SKZ13" s="144"/>
      <c r="SLA13" s="144"/>
      <c r="SLB13" s="144"/>
      <c r="SLC13" s="144"/>
      <c r="SLD13" s="144"/>
      <c r="SLE13" s="144"/>
      <c r="SLF13" s="144"/>
      <c r="SLG13" s="144"/>
      <c r="SLH13" s="144"/>
      <c r="SLI13" s="144"/>
      <c r="SLJ13" s="144"/>
      <c r="SLK13" s="144"/>
      <c r="SLL13" s="144"/>
      <c r="SLM13" s="144"/>
      <c r="SLN13" s="144"/>
      <c r="SLO13" s="144"/>
      <c r="SLP13" s="144"/>
      <c r="SLQ13" s="144"/>
      <c r="SLR13" s="144"/>
      <c r="SLS13" s="144"/>
      <c r="SLT13" s="144"/>
      <c r="SLU13" s="144"/>
      <c r="SLV13" s="144"/>
      <c r="SLW13" s="144"/>
      <c r="SLX13" s="144"/>
      <c r="SLY13" s="144"/>
      <c r="SLZ13" s="144"/>
      <c r="SMA13" s="144"/>
      <c r="SMB13" s="144"/>
      <c r="SMC13" s="144"/>
      <c r="SMD13" s="144"/>
      <c r="SME13" s="144"/>
      <c r="SMF13" s="144"/>
      <c r="SMG13" s="144"/>
      <c r="SMH13" s="144"/>
      <c r="SMI13" s="144"/>
      <c r="SMJ13" s="144"/>
      <c r="SMK13" s="144"/>
      <c r="SML13" s="144"/>
      <c r="SMM13" s="144"/>
      <c r="SMN13" s="144"/>
      <c r="SMO13" s="144"/>
      <c r="SMP13" s="144"/>
      <c r="SMQ13" s="144"/>
      <c r="SMR13" s="144"/>
      <c r="SMS13" s="144"/>
      <c r="SMT13" s="144"/>
      <c r="SMU13" s="144"/>
      <c r="SMV13" s="144"/>
      <c r="SMW13" s="144"/>
      <c r="SMX13" s="144"/>
      <c r="SMY13" s="144"/>
      <c r="SMZ13" s="144"/>
      <c r="SNA13" s="144"/>
      <c r="SNB13" s="144"/>
      <c r="SNC13" s="144"/>
      <c r="SND13" s="144"/>
      <c r="SNE13" s="144"/>
      <c r="SNF13" s="144"/>
      <c r="SNG13" s="144"/>
      <c r="SNH13" s="144"/>
      <c r="SNI13" s="144"/>
      <c r="SNJ13" s="144"/>
      <c r="SNK13" s="144"/>
      <c r="SNL13" s="144"/>
      <c r="SNM13" s="144"/>
      <c r="SNN13" s="144"/>
      <c r="SNO13" s="144"/>
      <c r="SNP13" s="144"/>
      <c r="SNQ13" s="144"/>
      <c r="SNR13" s="144"/>
      <c r="SNS13" s="144"/>
      <c r="SNT13" s="144"/>
      <c r="SNU13" s="144"/>
      <c r="SNV13" s="144"/>
      <c r="SNW13" s="144"/>
      <c r="SNX13" s="144"/>
      <c r="SNY13" s="144"/>
      <c r="SNZ13" s="144"/>
      <c r="SOA13" s="144"/>
      <c r="SOB13" s="144"/>
      <c r="SOC13" s="144"/>
      <c r="SOD13" s="144"/>
      <c r="SOE13" s="144"/>
      <c r="SOF13" s="144"/>
      <c r="SOG13" s="144"/>
      <c r="SOH13" s="144"/>
      <c r="SOI13" s="144"/>
      <c r="SOJ13" s="144"/>
      <c r="SOK13" s="144"/>
      <c r="SOL13" s="144"/>
      <c r="SOM13" s="144"/>
      <c r="SON13" s="144"/>
      <c r="SOO13" s="144"/>
      <c r="SOP13" s="144"/>
      <c r="SOQ13" s="144"/>
      <c r="SOR13" s="144"/>
      <c r="SOS13" s="144"/>
      <c r="SOT13" s="144"/>
      <c r="SOU13" s="144"/>
      <c r="SOV13" s="144"/>
      <c r="SOW13" s="144"/>
      <c r="SOX13" s="144"/>
      <c r="SOY13" s="144"/>
      <c r="SOZ13" s="144"/>
      <c r="SPA13" s="144"/>
      <c r="SPB13" s="144"/>
      <c r="SPC13" s="144"/>
      <c r="SPD13" s="144"/>
      <c r="SPE13" s="144"/>
      <c r="SPF13" s="144"/>
      <c r="SPG13" s="144"/>
      <c r="SPH13" s="144"/>
      <c r="SPI13" s="144"/>
      <c r="SPJ13" s="144"/>
      <c r="SPK13" s="144"/>
      <c r="SPL13" s="144"/>
      <c r="SPM13" s="144"/>
      <c r="SPN13" s="144"/>
      <c r="SPO13" s="144"/>
      <c r="SPP13" s="144"/>
      <c r="SPQ13" s="144"/>
      <c r="SPR13" s="144"/>
      <c r="SPS13" s="144"/>
      <c r="SPT13" s="144"/>
      <c r="SPU13" s="144"/>
      <c r="SPV13" s="144"/>
      <c r="SPW13" s="144"/>
      <c r="SPX13" s="144"/>
      <c r="SPY13" s="144"/>
      <c r="SPZ13" s="144"/>
      <c r="SQA13" s="144"/>
      <c r="SQB13" s="144"/>
      <c r="SQC13" s="144"/>
      <c r="SQD13" s="144"/>
      <c r="SQE13" s="144"/>
      <c r="SQF13" s="144"/>
      <c r="SQG13" s="144"/>
      <c r="SQH13" s="144"/>
      <c r="SQI13" s="144"/>
      <c r="SQJ13" s="144"/>
      <c r="SQK13" s="144"/>
      <c r="SQL13" s="144"/>
      <c r="SQM13" s="144"/>
      <c r="SQN13" s="144"/>
      <c r="SQO13" s="144"/>
      <c r="SQP13" s="144"/>
      <c r="SQQ13" s="144"/>
      <c r="SQR13" s="144"/>
      <c r="SQS13" s="144"/>
      <c r="SQT13" s="144"/>
      <c r="SQU13" s="144"/>
      <c r="SQV13" s="144"/>
      <c r="SQW13" s="144"/>
      <c r="SQX13" s="144"/>
      <c r="SQY13" s="144"/>
      <c r="SQZ13" s="144"/>
      <c r="SRA13" s="144"/>
      <c r="SRB13" s="144"/>
      <c r="SRC13" s="144"/>
      <c r="SRD13" s="144"/>
      <c r="SRE13" s="144"/>
      <c r="SRF13" s="144"/>
      <c r="SRG13" s="144"/>
      <c r="SRH13" s="144"/>
      <c r="SRI13" s="144"/>
      <c r="SRJ13" s="144"/>
      <c r="SRK13" s="144"/>
      <c r="SRL13" s="144"/>
      <c r="SRM13" s="144"/>
      <c r="SRN13" s="144"/>
      <c r="SRO13" s="144"/>
      <c r="SRP13" s="144"/>
      <c r="SRQ13" s="144"/>
      <c r="SRR13" s="144"/>
      <c r="SRS13" s="144"/>
      <c r="SRT13" s="144"/>
      <c r="SRU13" s="144"/>
      <c r="SRV13" s="144"/>
      <c r="SRW13" s="144"/>
      <c r="SRX13" s="144"/>
      <c r="SRY13" s="144"/>
      <c r="SRZ13" s="144"/>
      <c r="SSA13" s="144"/>
      <c r="SSB13" s="144"/>
      <c r="SSC13" s="144"/>
      <c r="SSD13" s="144"/>
      <c r="SSE13" s="144"/>
      <c r="SSF13" s="144"/>
      <c r="SSG13" s="144"/>
      <c r="SSH13" s="144"/>
      <c r="SSI13" s="144"/>
      <c r="SSJ13" s="144"/>
      <c r="SSK13" s="144"/>
      <c r="SSL13" s="144"/>
      <c r="SSM13" s="144"/>
      <c r="SSN13" s="144"/>
      <c r="SSO13" s="144"/>
      <c r="SSP13" s="144"/>
      <c r="SSQ13" s="144"/>
      <c r="SSR13" s="144"/>
      <c r="SSS13" s="144"/>
      <c r="SST13" s="144"/>
      <c r="SSU13" s="144"/>
      <c r="SSV13" s="144"/>
      <c r="SSW13" s="144"/>
      <c r="SSX13" s="144"/>
      <c r="SSY13" s="144"/>
      <c r="SSZ13" s="144"/>
      <c r="STA13" s="144"/>
      <c r="STB13" s="144"/>
      <c r="STC13" s="144"/>
      <c r="STD13" s="144"/>
      <c r="STE13" s="144"/>
      <c r="STF13" s="144"/>
      <c r="STG13" s="144"/>
      <c r="STH13" s="144"/>
      <c r="STI13" s="144"/>
      <c r="STJ13" s="144"/>
      <c r="STK13" s="144"/>
      <c r="STL13" s="144"/>
      <c r="STM13" s="144"/>
      <c r="STN13" s="144"/>
      <c r="STO13" s="144"/>
      <c r="STP13" s="144"/>
      <c r="STQ13" s="144"/>
      <c r="STR13" s="144"/>
      <c r="STS13" s="144"/>
      <c r="STT13" s="144"/>
      <c r="STU13" s="144"/>
      <c r="STV13" s="144"/>
      <c r="STW13" s="144"/>
      <c r="STX13" s="144"/>
      <c r="STY13" s="144"/>
      <c r="STZ13" s="144"/>
      <c r="SUA13" s="144"/>
      <c r="SUB13" s="144"/>
      <c r="SUC13" s="144"/>
      <c r="SUD13" s="144"/>
      <c r="SUE13" s="144"/>
      <c r="SUF13" s="144"/>
      <c r="SUG13" s="144"/>
      <c r="SUH13" s="144"/>
      <c r="SUI13" s="144"/>
      <c r="SUJ13" s="144"/>
      <c r="SUK13" s="144"/>
      <c r="SUL13" s="144"/>
      <c r="SUM13" s="144"/>
      <c r="SUN13" s="144"/>
      <c r="SUO13" s="144"/>
      <c r="SUP13" s="144"/>
      <c r="SUQ13" s="144"/>
      <c r="SUR13" s="144"/>
      <c r="SUS13" s="144"/>
      <c r="SUT13" s="144"/>
      <c r="SUU13" s="144"/>
      <c r="SUV13" s="144"/>
      <c r="SUW13" s="144"/>
      <c r="SUX13" s="144"/>
      <c r="SUY13" s="144"/>
      <c r="SUZ13" s="144"/>
      <c r="SVA13" s="144"/>
      <c r="SVB13" s="144"/>
      <c r="SVC13" s="144"/>
      <c r="SVD13" s="144"/>
      <c r="SVE13" s="144"/>
      <c r="SVF13" s="144"/>
      <c r="SVG13" s="144"/>
      <c r="SVH13" s="144"/>
      <c r="SVI13" s="144"/>
      <c r="SVJ13" s="144"/>
      <c r="SVK13" s="144"/>
      <c r="SVL13" s="144"/>
      <c r="SVM13" s="144"/>
      <c r="SVN13" s="144"/>
      <c r="SVO13" s="144"/>
      <c r="SVP13" s="144"/>
      <c r="SVQ13" s="144"/>
      <c r="SVR13" s="144"/>
      <c r="SVS13" s="144"/>
      <c r="SVT13" s="144"/>
      <c r="SVU13" s="144"/>
      <c r="SVV13" s="144"/>
      <c r="SVW13" s="144"/>
      <c r="SVX13" s="144"/>
      <c r="SVY13" s="144"/>
      <c r="SVZ13" s="144"/>
      <c r="SWA13" s="144"/>
      <c r="SWB13" s="144"/>
      <c r="SWC13" s="144"/>
      <c r="SWD13" s="144"/>
      <c r="SWE13" s="144"/>
      <c r="SWF13" s="144"/>
      <c r="SWG13" s="144"/>
      <c r="SWH13" s="144"/>
      <c r="SWI13" s="144"/>
      <c r="SWJ13" s="144"/>
      <c r="SWK13" s="144"/>
      <c r="SWL13" s="144"/>
      <c r="SWM13" s="144"/>
      <c r="SWN13" s="144"/>
      <c r="SWO13" s="144"/>
      <c r="SWP13" s="144"/>
      <c r="SWQ13" s="144"/>
      <c r="SWR13" s="144"/>
      <c r="SWS13" s="144"/>
      <c r="SWT13" s="144"/>
      <c r="SWU13" s="144"/>
      <c r="SWV13" s="144"/>
      <c r="SWW13" s="144"/>
      <c r="SWX13" s="144"/>
      <c r="SWY13" s="144"/>
      <c r="SWZ13" s="144"/>
      <c r="SXA13" s="144"/>
      <c r="SXB13" s="144"/>
      <c r="SXC13" s="144"/>
      <c r="SXD13" s="144"/>
      <c r="SXE13" s="144"/>
      <c r="SXF13" s="144"/>
      <c r="SXG13" s="144"/>
      <c r="SXH13" s="144"/>
      <c r="SXI13" s="144"/>
      <c r="SXJ13" s="144"/>
      <c r="SXK13" s="144"/>
      <c r="SXL13" s="144"/>
      <c r="SXM13" s="144"/>
      <c r="SXN13" s="144"/>
      <c r="SXO13" s="144"/>
      <c r="SXP13" s="144"/>
      <c r="SXQ13" s="144"/>
      <c r="SXR13" s="144"/>
      <c r="SXS13" s="144"/>
      <c r="SXT13" s="144"/>
      <c r="SXU13" s="144"/>
      <c r="SXV13" s="144"/>
      <c r="SXW13" s="144"/>
      <c r="SXX13" s="144"/>
      <c r="SXY13" s="144"/>
      <c r="SXZ13" s="144"/>
      <c r="SYA13" s="144"/>
      <c r="SYB13" s="144"/>
      <c r="SYC13" s="144"/>
      <c r="SYD13" s="144"/>
      <c r="SYE13" s="144"/>
      <c r="SYF13" s="144"/>
      <c r="SYG13" s="144"/>
      <c r="SYH13" s="144"/>
      <c r="SYI13" s="144"/>
      <c r="SYJ13" s="144"/>
      <c r="SYK13" s="144"/>
      <c r="SYL13" s="144"/>
      <c r="SYM13" s="144"/>
      <c r="SYN13" s="144"/>
      <c r="SYO13" s="144"/>
      <c r="SYP13" s="144"/>
      <c r="SYQ13" s="144"/>
      <c r="SYR13" s="144"/>
      <c r="SYS13" s="144"/>
      <c r="SYT13" s="144"/>
      <c r="SYU13" s="144"/>
      <c r="SYV13" s="144"/>
      <c r="SYW13" s="144"/>
      <c r="SYX13" s="144"/>
      <c r="SYY13" s="144"/>
      <c r="SYZ13" s="144"/>
      <c r="SZA13" s="144"/>
      <c r="SZB13" s="144"/>
      <c r="SZC13" s="144"/>
      <c r="SZD13" s="144"/>
      <c r="SZE13" s="144"/>
      <c r="SZF13" s="144"/>
      <c r="SZG13" s="144"/>
      <c r="SZH13" s="144"/>
      <c r="SZI13" s="144"/>
      <c r="SZJ13" s="144"/>
      <c r="SZK13" s="144"/>
      <c r="SZL13" s="144"/>
      <c r="SZM13" s="144"/>
      <c r="SZN13" s="144"/>
      <c r="SZO13" s="144"/>
      <c r="SZP13" s="144"/>
      <c r="SZQ13" s="144"/>
      <c r="SZR13" s="144"/>
      <c r="SZS13" s="144"/>
      <c r="SZT13" s="144"/>
      <c r="SZU13" s="144"/>
      <c r="SZV13" s="144"/>
      <c r="SZW13" s="144"/>
      <c r="SZX13" s="144"/>
      <c r="SZY13" s="144"/>
      <c r="SZZ13" s="144"/>
      <c r="TAA13" s="144"/>
      <c r="TAB13" s="144"/>
      <c r="TAC13" s="144"/>
      <c r="TAD13" s="144"/>
      <c r="TAE13" s="144"/>
      <c r="TAF13" s="144"/>
      <c r="TAG13" s="144"/>
      <c r="TAH13" s="144"/>
      <c r="TAI13" s="144"/>
      <c r="TAJ13" s="144"/>
      <c r="TAK13" s="144"/>
      <c r="TAL13" s="144"/>
      <c r="TAM13" s="144"/>
      <c r="TAN13" s="144"/>
      <c r="TAO13" s="144"/>
      <c r="TAP13" s="144"/>
      <c r="TAQ13" s="144"/>
      <c r="TAR13" s="144"/>
      <c r="TAS13" s="144"/>
      <c r="TAT13" s="144"/>
      <c r="TAU13" s="144"/>
      <c r="TAV13" s="144"/>
      <c r="TAW13" s="144"/>
      <c r="TAX13" s="144"/>
      <c r="TAY13" s="144"/>
      <c r="TAZ13" s="144"/>
      <c r="TBA13" s="144"/>
      <c r="TBB13" s="144"/>
      <c r="TBC13" s="144"/>
      <c r="TBD13" s="144"/>
      <c r="TBE13" s="144"/>
      <c r="TBF13" s="144"/>
      <c r="TBG13" s="144"/>
      <c r="TBH13" s="144"/>
      <c r="TBI13" s="144"/>
      <c r="TBJ13" s="144"/>
      <c r="TBK13" s="144"/>
      <c r="TBL13" s="144"/>
      <c r="TBM13" s="144"/>
      <c r="TBN13" s="144"/>
      <c r="TBO13" s="144"/>
      <c r="TBP13" s="144"/>
      <c r="TBQ13" s="144"/>
      <c r="TBR13" s="144"/>
      <c r="TBS13" s="144"/>
      <c r="TBT13" s="144"/>
      <c r="TBU13" s="144"/>
      <c r="TBV13" s="144"/>
      <c r="TBW13" s="144"/>
      <c r="TBX13" s="144"/>
      <c r="TBY13" s="144"/>
      <c r="TBZ13" s="144"/>
      <c r="TCA13" s="144"/>
      <c r="TCB13" s="144"/>
      <c r="TCC13" s="144"/>
      <c r="TCD13" s="144"/>
      <c r="TCE13" s="144"/>
      <c r="TCF13" s="144"/>
      <c r="TCG13" s="144"/>
      <c r="TCH13" s="144"/>
      <c r="TCI13" s="144"/>
      <c r="TCJ13" s="144"/>
      <c r="TCK13" s="144"/>
      <c r="TCL13" s="144"/>
      <c r="TCM13" s="144"/>
      <c r="TCN13" s="144"/>
      <c r="TCO13" s="144"/>
      <c r="TCP13" s="144"/>
      <c r="TCQ13" s="144"/>
      <c r="TCR13" s="144"/>
      <c r="TCS13" s="144"/>
      <c r="TCT13" s="144"/>
      <c r="TCU13" s="144"/>
      <c r="TCV13" s="144"/>
      <c r="TCW13" s="144"/>
      <c r="TCX13" s="144"/>
      <c r="TCY13" s="144"/>
      <c r="TCZ13" s="144"/>
      <c r="TDA13" s="144"/>
      <c r="TDB13" s="144"/>
      <c r="TDC13" s="144"/>
      <c r="TDD13" s="144"/>
      <c r="TDE13" s="144"/>
      <c r="TDF13" s="144"/>
      <c r="TDG13" s="144"/>
      <c r="TDH13" s="144"/>
      <c r="TDI13" s="144"/>
      <c r="TDJ13" s="144"/>
      <c r="TDK13" s="144"/>
      <c r="TDL13" s="144"/>
      <c r="TDM13" s="144"/>
      <c r="TDN13" s="144"/>
      <c r="TDO13" s="144"/>
      <c r="TDP13" s="144"/>
      <c r="TDQ13" s="144"/>
      <c r="TDR13" s="144"/>
      <c r="TDS13" s="144"/>
      <c r="TDT13" s="144"/>
      <c r="TDU13" s="144"/>
      <c r="TDV13" s="144"/>
      <c r="TDW13" s="144"/>
      <c r="TDX13" s="144"/>
      <c r="TDY13" s="144"/>
      <c r="TDZ13" s="144"/>
      <c r="TEA13" s="144"/>
      <c r="TEB13" s="144"/>
      <c r="TEC13" s="144"/>
      <c r="TED13" s="144"/>
      <c r="TEE13" s="144"/>
      <c r="TEF13" s="144"/>
      <c r="TEG13" s="144"/>
      <c r="TEH13" s="144"/>
      <c r="TEI13" s="144"/>
      <c r="TEJ13" s="144"/>
      <c r="TEK13" s="144"/>
      <c r="TEL13" s="144"/>
      <c r="TEM13" s="144"/>
      <c r="TEN13" s="144"/>
      <c r="TEO13" s="144"/>
      <c r="TEP13" s="144"/>
      <c r="TEQ13" s="144"/>
      <c r="TER13" s="144"/>
      <c r="TES13" s="144"/>
      <c r="TET13" s="144"/>
      <c r="TEU13" s="144"/>
      <c r="TEV13" s="144"/>
      <c r="TEW13" s="144"/>
      <c r="TEX13" s="144"/>
      <c r="TEY13" s="144"/>
      <c r="TEZ13" s="144"/>
      <c r="TFA13" s="144"/>
      <c r="TFB13" s="144"/>
      <c r="TFC13" s="144"/>
      <c r="TFD13" s="144"/>
      <c r="TFE13" s="144"/>
      <c r="TFF13" s="144"/>
      <c r="TFG13" s="144"/>
      <c r="TFH13" s="144"/>
      <c r="TFI13" s="144"/>
      <c r="TFJ13" s="144"/>
      <c r="TFK13" s="144"/>
      <c r="TFL13" s="144"/>
      <c r="TFM13" s="144"/>
      <c r="TFN13" s="144"/>
      <c r="TFO13" s="144"/>
      <c r="TFP13" s="144"/>
      <c r="TFQ13" s="144"/>
      <c r="TFR13" s="144"/>
      <c r="TFS13" s="144"/>
      <c r="TFT13" s="144"/>
      <c r="TFU13" s="144"/>
      <c r="TFV13" s="144"/>
      <c r="TFW13" s="144"/>
      <c r="TFX13" s="144"/>
      <c r="TFY13" s="144"/>
      <c r="TFZ13" s="144"/>
      <c r="TGA13" s="144"/>
      <c r="TGB13" s="144"/>
      <c r="TGC13" s="144"/>
      <c r="TGD13" s="144"/>
      <c r="TGE13" s="144"/>
      <c r="TGF13" s="144"/>
      <c r="TGG13" s="144"/>
      <c r="TGH13" s="144"/>
      <c r="TGI13" s="144"/>
      <c r="TGJ13" s="144"/>
      <c r="TGK13" s="144"/>
      <c r="TGL13" s="144"/>
      <c r="TGM13" s="144"/>
      <c r="TGN13" s="144"/>
      <c r="TGO13" s="144"/>
      <c r="TGP13" s="144"/>
      <c r="TGQ13" s="144"/>
      <c r="TGR13" s="144"/>
      <c r="TGS13" s="144"/>
      <c r="TGT13" s="144"/>
      <c r="TGU13" s="144"/>
      <c r="TGV13" s="144"/>
      <c r="TGW13" s="144"/>
      <c r="TGX13" s="144"/>
      <c r="TGY13" s="144"/>
      <c r="TGZ13" s="144"/>
      <c r="THA13" s="144"/>
      <c r="THB13" s="144"/>
      <c r="THC13" s="144"/>
      <c r="THD13" s="144"/>
      <c r="THE13" s="144"/>
      <c r="THF13" s="144"/>
      <c r="THG13" s="144"/>
      <c r="THH13" s="144"/>
      <c r="THI13" s="144"/>
      <c r="THJ13" s="144"/>
      <c r="THK13" s="144"/>
      <c r="THL13" s="144"/>
      <c r="THM13" s="144"/>
      <c r="THN13" s="144"/>
      <c r="THO13" s="144"/>
      <c r="THP13" s="144"/>
      <c r="THQ13" s="144"/>
      <c r="THR13" s="144"/>
      <c r="THS13" s="144"/>
      <c r="THT13" s="144"/>
      <c r="THU13" s="144"/>
      <c r="THV13" s="144"/>
      <c r="THW13" s="144"/>
      <c r="THX13" s="144"/>
      <c r="THY13" s="144"/>
      <c r="THZ13" s="144"/>
      <c r="TIA13" s="144"/>
      <c r="TIB13" s="144"/>
      <c r="TIC13" s="144"/>
      <c r="TID13" s="144"/>
      <c r="TIE13" s="144"/>
      <c r="TIF13" s="144"/>
      <c r="TIG13" s="144"/>
      <c r="TIH13" s="144"/>
      <c r="TII13" s="144"/>
      <c r="TIJ13" s="144"/>
      <c r="TIK13" s="144"/>
      <c r="TIL13" s="144"/>
      <c r="TIM13" s="144"/>
      <c r="TIN13" s="144"/>
      <c r="TIO13" s="144"/>
      <c r="TIP13" s="144"/>
      <c r="TIQ13" s="144"/>
      <c r="TIR13" s="144"/>
      <c r="TIS13" s="144"/>
      <c r="TIT13" s="144"/>
      <c r="TIU13" s="144"/>
      <c r="TIV13" s="144"/>
      <c r="TIW13" s="144"/>
      <c r="TIX13" s="144"/>
      <c r="TIY13" s="144"/>
      <c r="TIZ13" s="144"/>
      <c r="TJA13" s="144"/>
      <c r="TJB13" s="144"/>
      <c r="TJC13" s="144"/>
      <c r="TJD13" s="144"/>
      <c r="TJE13" s="144"/>
      <c r="TJF13" s="144"/>
      <c r="TJG13" s="144"/>
      <c r="TJH13" s="144"/>
      <c r="TJI13" s="144"/>
      <c r="TJJ13" s="144"/>
      <c r="TJK13" s="144"/>
      <c r="TJL13" s="144"/>
      <c r="TJM13" s="144"/>
      <c r="TJN13" s="144"/>
      <c r="TJO13" s="144"/>
      <c r="TJP13" s="144"/>
      <c r="TJQ13" s="144"/>
      <c r="TJR13" s="144"/>
      <c r="TJS13" s="144"/>
      <c r="TJT13" s="144"/>
      <c r="TJU13" s="144"/>
      <c r="TJV13" s="144"/>
      <c r="TJW13" s="144"/>
      <c r="TJX13" s="144"/>
      <c r="TJY13" s="144"/>
      <c r="TJZ13" s="144"/>
      <c r="TKA13" s="144"/>
      <c r="TKB13" s="144"/>
      <c r="TKC13" s="144"/>
      <c r="TKD13" s="144"/>
      <c r="TKE13" s="144"/>
      <c r="TKF13" s="144"/>
      <c r="TKG13" s="144"/>
      <c r="TKH13" s="144"/>
      <c r="TKI13" s="144"/>
      <c r="TKJ13" s="144"/>
      <c r="TKK13" s="144"/>
      <c r="TKL13" s="144"/>
      <c r="TKM13" s="144"/>
      <c r="TKN13" s="144"/>
      <c r="TKO13" s="144"/>
      <c r="TKP13" s="144"/>
      <c r="TKQ13" s="144"/>
      <c r="TKR13" s="144"/>
      <c r="TKS13" s="144"/>
      <c r="TKT13" s="144"/>
      <c r="TKU13" s="144"/>
      <c r="TKV13" s="144"/>
      <c r="TKW13" s="144"/>
      <c r="TKX13" s="144"/>
      <c r="TKY13" s="144"/>
      <c r="TKZ13" s="144"/>
      <c r="TLA13" s="144"/>
      <c r="TLB13" s="144"/>
      <c r="TLC13" s="144"/>
      <c r="TLD13" s="144"/>
      <c r="TLE13" s="144"/>
      <c r="TLF13" s="144"/>
      <c r="TLG13" s="144"/>
      <c r="TLH13" s="144"/>
      <c r="TLI13" s="144"/>
      <c r="TLJ13" s="144"/>
      <c r="TLK13" s="144"/>
      <c r="TLL13" s="144"/>
      <c r="TLM13" s="144"/>
      <c r="TLN13" s="144"/>
      <c r="TLO13" s="144"/>
      <c r="TLP13" s="144"/>
      <c r="TLQ13" s="144"/>
      <c r="TLR13" s="144"/>
      <c r="TLS13" s="144"/>
      <c r="TLT13" s="144"/>
      <c r="TLU13" s="144"/>
      <c r="TLV13" s="144"/>
      <c r="TLW13" s="144"/>
      <c r="TLX13" s="144"/>
      <c r="TLY13" s="144"/>
      <c r="TLZ13" s="144"/>
      <c r="TMA13" s="144"/>
      <c r="TMB13" s="144"/>
      <c r="TMC13" s="144"/>
      <c r="TMD13" s="144"/>
      <c r="TME13" s="144"/>
      <c r="TMF13" s="144"/>
      <c r="TMG13" s="144"/>
      <c r="TMH13" s="144"/>
      <c r="TMI13" s="144"/>
      <c r="TMJ13" s="144"/>
      <c r="TMK13" s="144"/>
      <c r="TML13" s="144"/>
      <c r="TMM13" s="144"/>
      <c r="TMN13" s="144"/>
      <c r="TMO13" s="144"/>
      <c r="TMP13" s="144"/>
      <c r="TMQ13" s="144"/>
      <c r="TMR13" s="144"/>
      <c r="TMS13" s="144"/>
      <c r="TMT13" s="144"/>
      <c r="TMU13" s="144"/>
      <c r="TMV13" s="144"/>
      <c r="TMW13" s="144"/>
      <c r="TMX13" s="144"/>
      <c r="TMY13" s="144"/>
      <c r="TMZ13" s="144"/>
      <c r="TNA13" s="144"/>
      <c r="TNB13" s="144"/>
      <c r="TNC13" s="144"/>
      <c r="TND13" s="144"/>
      <c r="TNE13" s="144"/>
      <c r="TNF13" s="144"/>
      <c r="TNG13" s="144"/>
      <c r="TNH13" s="144"/>
      <c r="TNI13" s="144"/>
      <c r="TNJ13" s="144"/>
      <c r="TNK13" s="144"/>
      <c r="TNL13" s="144"/>
      <c r="TNM13" s="144"/>
      <c r="TNN13" s="144"/>
      <c r="TNO13" s="144"/>
      <c r="TNP13" s="144"/>
      <c r="TNQ13" s="144"/>
      <c r="TNR13" s="144"/>
      <c r="TNS13" s="144"/>
      <c r="TNT13" s="144"/>
      <c r="TNU13" s="144"/>
      <c r="TNV13" s="144"/>
      <c r="TNW13" s="144"/>
      <c r="TNX13" s="144"/>
      <c r="TNY13" s="144"/>
      <c r="TNZ13" s="144"/>
      <c r="TOA13" s="144"/>
      <c r="TOB13" s="144"/>
      <c r="TOC13" s="144"/>
      <c r="TOD13" s="144"/>
      <c r="TOE13" s="144"/>
      <c r="TOF13" s="144"/>
      <c r="TOG13" s="144"/>
      <c r="TOH13" s="144"/>
      <c r="TOI13" s="144"/>
      <c r="TOJ13" s="144"/>
      <c r="TOK13" s="144"/>
      <c r="TOL13" s="144"/>
      <c r="TOM13" s="144"/>
      <c r="TON13" s="144"/>
      <c r="TOO13" s="144"/>
      <c r="TOP13" s="144"/>
      <c r="TOQ13" s="144"/>
      <c r="TOR13" s="144"/>
      <c r="TOS13" s="144"/>
      <c r="TOT13" s="144"/>
      <c r="TOU13" s="144"/>
      <c r="TOV13" s="144"/>
      <c r="TOW13" s="144"/>
      <c r="TOX13" s="144"/>
      <c r="TOY13" s="144"/>
      <c r="TOZ13" s="144"/>
      <c r="TPA13" s="144"/>
      <c r="TPB13" s="144"/>
      <c r="TPC13" s="144"/>
      <c r="TPD13" s="144"/>
      <c r="TPE13" s="144"/>
      <c r="TPF13" s="144"/>
      <c r="TPG13" s="144"/>
      <c r="TPH13" s="144"/>
      <c r="TPI13" s="144"/>
      <c r="TPJ13" s="144"/>
      <c r="TPK13" s="144"/>
      <c r="TPL13" s="144"/>
      <c r="TPM13" s="144"/>
      <c r="TPN13" s="144"/>
      <c r="TPO13" s="144"/>
      <c r="TPP13" s="144"/>
      <c r="TPQ13" s="144"/>
      <c r="TPR13" s="144"/>
      <c r="TPS13" s="144"/>
      <c r="TPT13" s="144"/>
      <c r="TPU13" s="144"/>
      <c r="TPV13" s="144"/>
      <c r="TPW13" s="144"/>
      <c r="TPX13" s="144"/>
      <c r="TPY13" s="144"/>
      <c r="TPZ13" s="144"/>
      <c r="TQA13" s="144"/>
      <c r="TQB13" s="144"/>
      <c r="TQC13" s="144"/>
      <c r="TQD13" s="144"/>
      <c r="TQE13" s="144"/>
      <c r="TQF13" s="144"/>
      <c r="TQG13" s="144"/>
      <c r="TQH13" s="144"/>
      <c r="TQI13" s="144"/>
      <c r="TQJ13" s="144"/>
      <c r="TQK13" s="144"/>
      <c r="TQL13" s="144"/>
      <c r="TQM13" s="144"/>
      <c r="TQN13" s="144"/>
      <c r="TQO13" s="144"/>
      <c r="TQP13" s="144"/>
      <c r="TQQ13" s="144"/>
      <c r="TQR13" s="144"/>
      <c r="TQS13" s="144"/>
      <c r="TQT13" s="144"/>
      <c r="TQU13" s="144"/>
      <c r="TQV13" s="144"/>
      <c r="TQW13" s="144"/>
      <c r="TQX13" s="144"/>
      <c r="TQY13" s="144"/>
      <c r="TQZ13" s="144"/>
      <c r="TRA13" s="144"/>
      <c r="TRB13" s="144"/>
      <c r="TRC13" s="144"/>
      <c r="TRD13" s="144"/>
      <c r="TRE13" s="144"/>
      <c r="TRF13" s="144"/>
      <c r="TRG13" s="144"/>
      <c r="TRH13" s="144"/>
      <c r="TRI13" s="144"/>
      <c r="TRJ13" s="144"/>
      <c r="TRK13" s="144"/>
      <c r="TRL13" s="144"/>
      <c r="TRM13" s="144"/>
      <c r="TRN13" s="144"/>
      <c r="TRO13" s="144"/>
      <c r="TRP13" s="144"/>
      <c r="TRQ13" s="144"/>
      <c r="TRR13" s="144"/>
      <c r="TRS13" s="144"/>
      <c r="TRT13" s="144"/>
      <c r="TRU13" s="144"/>
      <c r="TRV13" s="144"/>
      <c r="TRW13" s="144"/>
      <c r="TRX13" s="144"/>
      <c r="TRY13" s="144"/>
      <c r="TRZ13" s="144"/>
      <c r="TSA13" s="144"/>
      <c r="TSB13" s="144"/>
      <c r="TSC13" s="144"/>
      <c r="TSD13" s="144"/>
      <c r="TSE13" s="144"/>
      <c r="TSF13" s="144"/>
      <c r="TSG13" s="144"/>
      <c r="TSH13" s="144"/>
      <c r="TSI13" s="144"/>
      <c r="TSJ13" s="144"/>
      <c r="TSK13" s="144"/>
      <c r="TSL13" s="144"/>
      <c r="TSM13" s="144"/>
      <c r="TSN13" s="144"/>
      <c r="TSO13" s="144"/>
      <c r="TSP13" s="144"/>
      <c r="TSQ13" s="144"/>
      <c r="TSR13" s="144"/>
      <c r="TSS13" s="144"/>
      <c r="TST13" s="144"/>
      <c r="TSU13" s="144"/>
      <c r="TSV13" s="144"/>
      <c r="TSW13" s="144"/>
      <c r="TSX13" s="144"/>
      <c r="TSY13" s="144"/>
      <c r="TSZ13" s="144"/>
      <c r="TTA13" s="144"/>
      <c r="TTB13" s="144"/>
      <c r="TTC13" s="144"/>
      <c r="TTD13" s="144"/>
      <c r="TTE13" s="144"/>
      <c r="TTF13" s="144"/>
      <c r="TTG13" s="144"/>
      <c r="TTH13" s="144"/>
      <c r="TTI13" s="144"/>
      <c r="TTJ13" s="144"/>
      <c r="TTK13" s="144"/>
      <c r="TTL13" s="144"/>
      <c r="TTM13" s="144"/>
      <c r="TTN13" s="144"/>
      <c r="TTO13" s="144"/>
      <c r="TTP13" s="144"/>
      <c r="TTQ13" s="144"/>
      <c r="TTR13" s="144"/>
      <c r="TTS13" s="144"/>
      <c r="TTT13" s="144"/>
      <c r="TTU13" s="144"/>
      <c r="TTV13" s="144"/>
      <c r="TTW13" s="144"/>
      <c r="TTX13" s="144"/>
      <c r="TTY13" s="144"/>
      <c r="TTZ13" s="144"/>
      <c r="TUA13" s="144"/>
      <c r="TUB13" s="144"/>
      <c r="TUC13" s="144"/>
      <c r="TUD13" s="144"/>
      <c r="TUE13" s="144"/>
      <c r="TUF13" s="144"/>
      <c r="TUG13" s="144"/>
      <c r="TUH13" s="144"/>
      <c r="TUI13" s="144"/>
      <c r="TUJ13" s="144"/>
      <c r="TUK13" s="144"/>
      <c r="TUL13" s="144"/>
      <c r="TUM13" s="144"/>
      <c r="TUN13" s="144"/>
      <c r="TUO13" s="144"/>
      <c r="TUP13" s="144"/>
      <c r="TUQ13" s="144"/>
      <c r="TUR13" s="144"/>
      <c r="TUS13" s="144"/>
      <c r="TUT13" s="144"/>
      <c r="TUU13" s="144"/>
      <c r="TUV13" s="144"/>
      <c r="TUW13" s="144"/>
      <c r="TUX13" s="144"/>
      <c r="TUY13" s="144"/>
      <c r="TUZ13" s="144"/>
      <c r="TVA13" s="144"/>
      <c r="TVB13" s="144"/>
      <c r="TVC13" s="144"/>
      <c r="TVD13" s="144"/>
      <c r="TVE13" s="144"/>
      <c r="TVF13" s="144"/>
      <c r="TVG13" s="144"/>
      <c r="TVH13" s="144"/>
      <c r="TVI13" s="144"/>
      <c r="TVJ13" s="144"/>
      <c r="TVK13" s="144"/>
      <c r="TVL13" s="144"/>
      <c r="TVM13" s="144"/>
      <c r="TVN13" s="144"/>
      <c r="TVO13" s="144"/>
      <c r="TVP13" s="144"/>
      <c r="TVQ13" s="144"/>
      <c r="TVR13" s="144"/>
      <c r="TVS13" s="144"/>
      <c r="TVT13" s="144"/>
      <c r="TVU13" s="144"/>
      <c r="TVV13" s="144"/>
      <c r="TVW13" s="144"/>
      <c r="TVX13" s="144"/>
      <c r="TVY13" s="144"/>
      <c r="TVZ13" s="144"/>
      <c r="TWA13" s="144"/>
      <c r="TWB13" s="144"/>
      <c r="TWC13" s="144"/>
      <c r="TWD13" s="144"/>
      <c r="TWE13" s="144"/>
      <c r="TWF13" s="144"/>
      <c r="TWG13" s="144"/>
      <c r="TWH13" s="144"/>
      <c r="TWI13" s="144"/>
      <c r="TWJ13" s="144"/>
      <c r="TWK13" s="144"/>
      <c r="TWL13" s="144"/>
      <c r="TWM13" s="144"/>
      <c r="TWN13" s="144"/>
      <c r="TWO13" s="144"/>
      <c r="TWP13" s="144"/>
      <c r="TWQ13" s="144"/>
      <c r="TWR13" s="144"/>
      <c r="TWS13" s="144"/>
      <c r="TWT13" s="144"/>
      <c r="TWU13" s="144"/>
      <c r="TWV13" s="144"/>
      <c r="TWW13" s="144"/>
      <c r="TWX13" s="144"/>
      <c r="TWY13" s="144"/>
      <c r="TWZ13" s="144"/>
      <c r="TXA13" s="144"/>
      <c r="TXB13" s="144"/>
      <c r="TXC13" s="144"/>
      <c r="TXD13" s="144"/>
      <c r="TXE13" s="144"/>
      <c r="TXF13" s="144"/>
      <c r="TXG13" s="144"/>
      <c r="TXH13" s="144"/>
      <c r="TXI13" s="144"/>
      <c r="TXJ13" s="144"/>
      <c r="TXK13" s="144"/>
      <c r="TXL13" s="144"/>
      <c r="TXM13" s="144"/>
      <c r="TXN13" s="144"/>
      <c r="TXO13" s="144"/>
      <c r="TXP13" s="144"/>
      <c r="TXQ13" s="144"/>
      <c r="TXR13" s="144"/>
      <c r="TXS13" s="144"/>
      <c r="TXT13" s="144"/>
      <c r="TXU13" s="144"/>
      <c r="TXV13" s="144"/>
      <c r="TXW13" s="144"/>
      <c r="TXX13" s="144"/>
      <c r="TXY13" s="144"/>
      <c r="TXZ13" s="144"/>
      <c r="TYA13" s="144"/>
      <c r="TYB13" s="144"/>
      <c r="TYC13" s="144"/>
      <c r="TYD13" s="144"/>
      <c r="TYE13" s="144"/>
      <c r="TYF13" s="144"/>
      <c r="TYG13" s="144"/>
      <c r="TYH13" s="144"/>
      <c r="TYI13" s="144"/>
      <c r="TYJ13" s="144"/>
      <c r="TYK13" s="144"/>
      <c r="TYL13" s="144"/>
      <c r="TYM13" s="144"/>
      <c r="TYN13" s="144"/>
      <c r="TYO13" s="144"/>
      <c r="TYP13" s="144"/>
      <c r="TYQ13" s="144"/>
      <c r="TYR13" s="144"/>
      <c r="TYS13" s="144"/>
      <c r="TYT13" s="144"/>
      <c r="TYU13" s="144"/>
      <c r="TYV13" s="144"/>
      <c r="TYW13" s="144"/>
      <c r="TYX13" s="144"/>
      <c r="TYY13" s="144"/>
      <c r="TYZ13" s="144"/>
      <c r="TZA13" s="144"/>
      <c r="TZB13" s="144"/>
      <c r="TZC13" s="144"/>
      <c r="TZD13" s="144"/>
      <c r="TZE13" s="144"/>
      <c r="TZF13" s="144"/>
      <c r="TZG13" s="144"/>
      <c r="TZH13" s="144"/>
      <c r="TZI13" s="144"/>
      <c r="TZJ13" s="144"/>
      <c r="TZK13" s="144"/>
      <c r="TZL13" s="144"/>
      <c r="TZM13" s="144"/>
      <c r="TZN13" s="144"/>
      <c r="TZO13" s="144"/>
      <c r="TZP13" s="144"/>
      <c r="TZQ13" s="144"/>
      <c r="TZR13" s="144"/>
      <c r="TZS13" s="144"/>
      <c r="TZT13" s="144"/>
      <c r="TZU13" s="144"/>
      <c r="TZV13" s="144"/>
      <c r="TZW13" s="144"/>
      <c r="TZX13" s="144"/>
      <c r="TZY13" s="144"/>
      <c r="TZZ13" s="144"/>
      <c r="UAA13" s="144"/>
      <c r="UAB13" s="144"/>
      <c r="UAC13" s="144"/>
      <c r="UAD13" s="144"/>
      <c r="UAE13" s="144"/>
      <c r="UAF13" s="144"/>
      <c r="UAG13" s="144"/>
      <c r="UAH13" s="144"/>
      <c r="UAI13" s="144"/>
      <c r="UAJ13" s="144"/>
      <c r="UAK13" s="144"/>
      <c r="UAL13" s="144"/>
      <c r="UAM13" s="144"/>
      <c r="UAN13" s="144"/>
      <c r="UAO13" s="144"/>
      <c r="UAP13" s="144"/>
      <c r="UAQ13" s="144"/>
      <c r="UAR13" s="144"/>
      <c r="UAS13" s="144"/>
      <c r="UAT13" s="144"/>
      <c r="UAU13" s="144"/>
      <c r="UAV13" s="144"/>
      <c r="UAW13" s="144"/>
      <c r="UAX13" s="144"/>
      <c r="UAY13" s="144"/>
      <c r="UAZ13" s="144"/>
      <c r="UBA13" s="144"/>
      <c r="UBB13" s="144"/>
      <c r="UBC13" s="144"/>
      <c r="UBD13" s="144"/>
      <c r="UBE13" s="144"/>
      <c r="UBF13" s="144"/>
      <c r="UBG13" s="144"/>
      <c r="UBH13" s="144"/>
      <c r="UBI13" s="144"/>
      <c r="UBJ13" s="144"/>
      <c r="UBK13" s="144"/>
      <c r="UBL13" s="144"/>
      <c r="UBM13" s="144"/>
      <c r="UBN13" s="144"/>
      <c r="UBO13" s="144"/>
      <c r="UBP13" s="144"/>
      <c r="UBQ13" s="144"/>
      <c r="UBR13" s="144"/>
      <c r="UBS13" s="144"/>
      <c r="UBT13" s="144"/>
      <c r="UBU13" s="144"/>
      <c r="UBV13" s="144"/>
      <c r="UBW13" s="144"/>
      <c r="UBX13" s="144"/>
      <c r="UBY13" s="144"/>
      <c r="UBZ13" s="144"/>
      <c r="UCA13" s="144"/>
      <c r="UCB13" s="144"/>
      <c r="UCC13" s="144"/>
      <c r="UCD13" s="144"/>
      <c r="UCE13" s="144"/>
      <c r="UCF13" s="144"/>
      <c r="UCG13" s="144"/>
      <c r="UCH13" s="144"/>
      <c r="UCI13" s="144"/>
      <c r="UCJ13" s="144"/>
      <c r="UCK13" s="144"/>
      <c r="UCL13" s="144"/>
      <c r="UCM13" s="144"/>
      <c r="UCN13" s="144"/>
      <c r="UCO13" s="144"/>
      <c r="UCP13" s="144"/>
      <c r="UCQ13" s="144"/>
      <c r="UCR13" s="144"/>
      <c r="UCS13" s="144"/>
      <c r="UCT13" s="144"/>
      <c r="UCU13" s="144"/>
      <c r="UCV13" s="144"/>
      <c r="UCW13" s="144"/>
      <c r="UCX13" s="144"/>
      <c r="UCY13" s="144"/>
      <c r="UCZ13" s="144"/>
      <c r="UDA13" s="144"/>
      <c r="UDB13" s="144"/>
      <c r="UDC13" s="144"/>
      <c r="UDD13" s="144"/>
      <c r="UDE13" s="144"/>
      <c r="UDF13" s="144"/>
      <c r="UDG13" s="144"/>
      <c r="UDH13" s="144"/>
      <c r="UDI13" s="144"/>
      <c r="UDJ13" s="144"/>
      <c r="UDK13" s="144"/>
      <c r="UDL13" s="144"/>
      <c r="UDM13" s="144"/>
      <c r="UDN13" s="144"/>
      <c r="UDO13" s="144"/>
      <c r="UDP13" s="144"/>
      <c r="UDQ13" s="144"/>
      <c r="UDR13" s="144"/>
      <c r="UDS13" s="144"/>
      <c r="UDT13" s="144"/>
      <c r="UDU13" s="144"/>
      <c r="UDV13" s="144"/>
      <c r="UDW13" s="144"/>
      <c r="UDX13" s="144"/>
      <c r="UDY13" s="144"/>
      <c r="UDZ13" s="144"/>
      <c r="UEA13" s="144"/>
      <c r="UEB13" s="144"/>
      <c r="UEC13" s="144"/>
      <c r="UED13" s="144"/>
      <c r="UEE13" s="144"/>
      <c r="UEF13" s="144"/>
      <c r="UEG13" s="144"/>
      <c r="UEH13" s="144"/>
      <c r="UEI13" s="144"/>
      <c r="UEJ13" s="144"/>
      <c r="UEK13" s="144"/>
      <c r="UEL13" s="144"/>
      <c r="UEM13" s="144"/>
      <c r="UEN13" s="144"/>
      <c r="UEO13" s="144"/>
      <c r="UEP13" s="144"/>
      <c r="UEQ13" s="144"/>
      <c r="UER13" s="144"/>
      <c r="UES13" s="144"/>
      <c r="UET13" s="144"/>
      <c r="UEU13" s="144"/>
      <c r="UEV13" s="144"/>
      <c r="UEW13" s="144"/>
      <c r="UEX13" s="144"/>
      <c r="UEY13" s="144"/>
      <c r="UEZ13" s="144"/>
      <c r="UFA13" s="144"/>
      <c r="UFB13" s="144"/>
      <c r="UFC13" s="144"/>
      <c r="UFD13" s="144"/>
      <c r="UFE13" s="144"/>
      <c r="UFF13" s="144"/>
      <c r="UFG13" s="144"/>
      <c r="UFH13" s="144"/>
      <c r="UFI13" s="144"/>
      <c r="UFJ13" s="144"/>
      <c r="UFK13" s="144"/>
      <c r="UFL13" s="144"/>
      <c r="UFM13" s="144"/>
      <c r="UFN13" s="144"/>
      <c r="UFO13" s="144"/>
      <c r="UFP13" s="144"/>
      <c r="UFQ13" s="144"/>
      <c r="UFR13" s="144"/>
      <c r="UFS13" s="144"/>
      <c r="UFT13" s="144"/>
      <c r="UFU13" s="144"/>
      <c r="UFV13" s="144"/>
      <c r="UFW13" s="144"/>
      <c r="UFX13" s="144"/>
      <c r="UFY13" s="144"/>
      <c r="UFZ13" s="144"/>
      <c r="UGA13" s="144"/>
      <c r="UGB13" s="144"/>
      <c r="UGC13" s="144"/>
      <c r="UGD13" s="144"/>
      <c r="UGE13" s="144"/>
      <c r="UGF13" s="144"/>
      <c r="UGG13" s="144"/>
      <c r="UGH13" s="144"/>
      <c r="UGI13" s="144"/>
      <c r="UGJ13" s="144"/>
      <c r="UGK13" s="144"/>
      <c r="UGL13" s="144"/>
      <c r="UGM13" s="144"/>
      <c r="UGN13" s="144"/>
      <c r="UGO13" s="144"/>
      <c r="UGP13" s="144"/>
      <c r="UGQ13" s="144"/>
      <c r="UGR13" s="144"/>
      <c r="UGS13" s="144"/>
      <c r="UGT13" s="144"/>
      <c r="UGU13" s="144"/>
      <c r="UGV13" s="144"/>
      <c r="UGW13" s="144"/>
      <c r="UGX13" s="144"/>
      <c r="UGY13" s="144"/>
      <c r="UGZ13" s="144"/>
      <c r="UHA13" s="144"/>
      <c r="UHB13" s="144"/>
      <c r="UHC13" s="144"/>
      <c r="UHD13" s="144"/>
      <c r="UHE13" s="144"/>
      <c r="UHF13" s="144"/>
      <c r="UHG13" s="144"/>
      <c r="UHH13" s="144"/>
      <c r="UHI13" s="144"/>
      <c r="UHJ13" s="144"/>
      <c r="UHK13" s="144"/>
      <c r="UHL13" s="144"/>
      <c r="UHM13" s="144"/>
      <c r="UHN13" s="144"/>
      <c r="UHO13" s="144"/>
      <c r="UHP13" s="144"/>
      <c r="UHQ13" s="144"/>
      <c r="UHR13" s="144"/>
      <c r="UHS13" s="144"/>
      <c r="UHT13" s="144"/>
      <c r="UHU13" s="144"/>
      <c r="UHV13" s="144"/>
      <c r="UHW13" s="144"/>
      <c r="UHX13" s="144"/>
      <c r="UHY13" s="144"/>
      <c r="UHZ13" s="144"/>
      <c r="UIA13" s="144"/>
      <c r="UIB13" s="144"/>
      <c r="UIC13" s="144"/>
      <c r="UID13" s="144"/>
      <c r="UIE13" s="144"/>
      <c r="UIF13" s="144"/>
      <c r="UIG13" s="144"/>
      <c r="UIH13" s="144"/>
      <c r="UII13" s="144"/>
      <c r="UIJ13" s="144"/>
      <c r="UIK13" s="144"/>
      <c r="UIL13" s="144"/>
      <c r="UIM13" s="144"/>
      <c r="UIN13" s="144"/>
      <c r="UIO13" s="144"/>
      <c r="UIP13" s="144"/>
      <c r="UIQ13" s="144"/>
      <c r="UIR13" s="144"/>
      <c r="UIS13" s="144"/>
      <c r="UIT13" s="144"/>
      <c r="UIU13" s="144"/>
      <c r="UIV13" s="144"/>
      <c r="UIW13" s="144"/>
      <c r="UIX13" s="144"/>
      <c r="UIY13" s="144"/>
      <c r="UIZ13" s="144"/>
      <c r="UJA13" s="144"/>
      <c r="UJB13" s="144"/>
      <c r="UJC13" s="144"/>
      <c r="UJD13" s="144"/>
      <c r="UJE13" s="144"/>
      <c r="UJF13" s="144"/>
      <c r="UJG13" s="144"/>
      <c r="UJH13" s="144"/>
      <c r="UJI13" s="144"/>
      <c r="UJJ13" s="144"/>
      <c r="UJK13" s="144"/>
      <c r="UJL13" s="144"/>
      <c r="UJM13" s="144"/>
      <c r="UJN13" s="144"/>
      <c r="UJO13" s="144"/>
      <c r="UJP13" s="144"/>
      <c r="UJQ13" s="144"/>
      <c r="UJR13" s="144"/>
      <c r="UJS13" s="144"/>
      <c r="UJT13" s="144"/>
      <c r="UJU13" s="144"/>
      <c r="UJV13" s="144"/>
      <c r="UJW13" s="144"/>
      <c r="UJX13" s="144"/>
      <c r="UJY13" s="144"/>
      <c r="UJZ13" s="144"/>
      <c r="UKA13" s="144"/>
      <c r="UKB13" s="144"/>
      <c r="UKC13" s="144"/>
      <c r="UKD13" s="144"/>
      <c r="UKE13" s="144"/>
      <c r="UKF13" s="144"/>
      <c r="UKG13" s="144"/>
      <c r="UKH13" s="144"/>
      <c r="UKI13" s="144"/>
      <c r="UKJ13" s="144"/>
      <c r="UKK13" s="144"/>
      <c r="UKL13" s="144"/>
      <c r="UKM13" s="144"/>
      <c r="UKN13" s="144"/>
      <c r="UKO13" s="144"/>
      <c r="UKP13" s="144"/>
      <c r="UKQ13" s="144"/>
      <c r="UKR13" s="144"/>
      <c r="UKS13" s="144"/>
      <c r="UKT13" s="144"/>
      <c r="UKU13" s="144"/>
      <c r="UKV13" s="144"/>
      <c r="UKW13" s="144"/>
      <c r="UKX13" s="144"/>
      <c r="UKY13" s="144"/>
      <c r="UKZ13" s="144"/>
      <c r="ULA13" s="144"/>
      <c r="ULB13" s="144"/>
      <c r="ULC13" s="144"/>
      <c r="ULD13" s="144"/>
      <c r="ULE13" s="144"/>
      <c r="ULF13" s="144"/>
      <c r="ULG13" s="144"/>
      <c r="ULH13" s="144"/>
      <c r="ULI13" s="144"/>
      <c r="ULJ13" s="144"/>
      <c r="ULK13" s="144"/>
      <c r="ULL13" s="144"/>
      <c r="ULM13" s="144"/>
      <c r="ULN13" s="144"/>
      <c r="ULO13" s="144"/>
      <c r="ULP13" s="144"/>
      <c r="ULQ13" s="144"/>
      <c r="ULR13" s="144"/>
      <c r="ULS13" s="144"/>
      <c r="ULT13" s="144"/>
      <c r="ULU13" s="144"/>
      <c r="ULV13" s="144"/>
      <c r="ULW13" s="144"/>
      <c r="ULX13" s="144"/>
      <c r="ULY13" s="144"/>
      <c r="ULZ13" s="144"/>
      <c r="UMA13" s="144"/>
      <c r="UMB13" s="144"/>
      <c r="UMC13" s="144"/>
      <c r="UMD13" s="144"/>
      <c r="UME13" s="144"/>
      <c r="UMF13" s="144"/>
      <c r="UMG13" s="144"/>
      <c r="UMH13" s="144"/>
      <c r="UMI13" s="144"/>
      <c r="UMJ13" s="144"/>
      <c r="UMK13" s="144"/>
      <c r="UML13" s="144"/>
      <c r="UMM13" s="144"/>
      <c r="UMN13" s="144"/>
      <c r="UMO13" s="144"/>
      <c r="UMP13" s="144"/>
      <c r="UMQ13" s="144"/>
      <c r="UMR13" s="144"/>
      <c r="UMS13" s="144"/>
      <c r="UMT13" s="144"/>
      <c r="UMU13" s="144"/>
      <c r="UMV13" s="144"/>
      <c r="UMW13" s="144"/>
      <c r="UMX13" s="144"/>
      <c r="UMY13" s="144"/>
      <c r="UMZ13" s="144"/>
      <c r="UNA13" s="144"/>
      <c r="UNB13" s="144"/>
      <c r="UNC13" s="144"/>
      <c r="UND13" s="144"/>
      <c r="UNE13" s="144"/>
      <c r="UNF13" s="144"/>
      <c r="UNG13" s="144"/>
      <c r="UNH13" s="144"/>
      <c r="UNI13" s="144"/>
      <c r="UNJ13" s="144"/>
      <c r="UNK13" s="144"/>
      <c r="UNL13" s="144"/>
      <c r="UNM13" s="144"/>
      <c r="UNN13" s="144"/>
      <c r="UNO13" s="144"/>
      <c r="UNP13" s="144"/>
      <c r="UNQ13" s="144"/>
      <c r="UNR13" s="144"/>
      <c r="UNS13" s="144"/>
      <c r="UNT13" s="144"/>
      <c r="UNU13" s="144"/>
      <c r="UNV13" s="144"/>
      <c r="UNW13" s="144"/>
      <c r="UNX13" s="144"/>
      <c r="UNY13" s="144"/>
      <c r="UNZ13" s="144"/>
      <c r="UOA13" s="144"/>
      <c r="UOB13" s="144"/>
      <c r="UOC13" s="144"/>
      <c r="UOD13" s="144"/>
      <c r="UOE13" s="144"/>
      <c r="UOF13" s="144"/>
      <c r="UOG13" s="144"/>
      <c r="UOH13" s="144"/>
      <c r="UOI13" s="144"/>
      <c r="UOJ13" s="144"/>
      <c r="UOK13" s="144"/>
      <c r="UOL13" s="144"/>
      <c r="UOM13" s="144"/>
      <c r="UON13" s="144"/>
      <c r="UOO13" s="144"/>
      <c r="UOP13" s="144"/>
      <c r="UOQ13" s="144"/>
      <c r="UOR13" s="144"/>
      <c r="UOS13" s="144"/>
      <c r="UOT13" s="144"/>
      <c r="UOU13" s="144"/>
      <c r="UOV13" s="144"/>
      <c r="UOW13" s="144"/>
      <c r="UOX13" s="144"/>
      <c r="UOY13" s="144"/>
      <c r="UOZ13" s="144"/>
      <c r="UPA13" s="144"/>
      <c r="UPB13" s="144"/>
      <c r="UPC13" s="144"/>
      <c r="UPD13" s="144"/>
      <c r="UPE13" s="144"/>
      <c r="UPF13" s="144"/>
      <c r="UPG13" s="144"/>
      <c r="UPH13" s="144"/>
      <c r="UPI13" s="144"/>
      <c r="UPJ13" s="144"/>
      <c r="UPK13" s="144"/>
      <c r="UPL13" s="144"/>
      <c r="UPM13" s="144"/>
      <c r="UPN13" s="144"/>
      <c r="UPO13" s="144"/>
      <c r="UPP13" s="144"/>
      <c r="UPQ13" s="144"/>
      <c r="UPR13" s="144"/>
      <c r="UPS13" s="144"/>
      <c r="UPT13" s="144"/>
      <c r="UPU13" s="144"/>
      <c r="UPV13" s="144"/>
      <c r="UPW13" s="144"/>
      <c r="UPX13" s="144"/>
      <c r="UPY13" s="144"/>
      <c r="UPZ13" s="144"/>
      <c r="UQA13" s="144"/>
      <c r="UQB13" s="144"/>
      <c r="UQC13" s="144"/>
      <c r="UQD13" s="144"/>
      <c r="UQE13" s="144"/>
      <c r="UQF13" s="144"/>
      <c r="UQG13" s="144"/>
      <c r="UQH13" s="144"/>
      <c r="UQI13" s="144"/>
      <c r="UQJ13" s="144"/>
      <c r="UQK13" s="144"/>
      <c r="UQL13" s="144"/>
      <c r="UQM13" s="144"/>
      <c r="UQN13" s="144"/>
      <c r="UQO13" s="144"/>
      <c r="UQP13" s="144"/>
      <c r="UQQ13" s="144"/>
      <c r="UQR13" s="144"/>
      <c r="UQS13" s="144"/>
      <c r="UQT13" s="144"/>
      <c r="UQU13" s="144"/>
      <c r="UQV13" s="144"/>
      <c r="UQW13" s="144"/>
      <c r="UQX13" s="144"/>
      <c r="UQY13" s="144"/>
      <c r="UQZ13" s="144"/>
      <c r="URA13" s="144"/>
      <c r="URB13" s="144"/>
      <c r="URC13" s="144"/>
      <c r="URD13" s="144"/>
      <c r="URE13" s="144"/>
      <c r="URF13" s="144"/>
      <c r="URG13" s="144"/>
      <c r="URH13" s="144"/>
      <c r="URI13" s="144"/>
      <c r="URJ13" s="144"/>
      <c r="URK13" s="144"/>
      <c r="URL13" s="144"/>
      <c r="URM13" s="144"/>
      <c r="URN13" s="144"/>
      <c r="URO13" s="144"/>
      <c r="URP13" s="144"/>
      <c r="URQ13" s="144"/>
      <c r="URR13" s="144"/>
      <c r="URS13" s="144"/>
      <c r="URT13" s="144"/>
      <c r="URU13" s="144"/>
      <c r="URV13" s="144"/>
      <c r="URW13" s="144"/>
      <c r="URX13" s="144"/>
      <c r="URY13" s="144"/>
      <c r="URZ13" s="144"/>
      <c r="USA13" s="144"/>
      <c r="USB13" s="144"/>
      <c r="USC13" s="144"/>
      <c r="USD13" s="144"/>
      <c r="USE13" s="144"/>
      <c r="USF13" s="144"/>
      <c r="USG13" s="144"/>
      <c r="USH13" s="144"/>
      <c r="USI13" s="144"/>
      <c r="USJ13" s="144"/>
      <c r="USK13" s="144"/>
      <c r="USL13" s="144"/>
      <c r="USM13" s="144"/>
      <c r="USN13" s="144"/>
      <c r="USO13" s="144"/>
      <c r="USP13" s="144"/>
      <c r="USQ13" s="144"/>
      <c r="USR13" s="144"/>
      <c r="USS13" s="144"/>
      <c r="UST13" s="144"/>
      <c r="USU13" s="144"/>
      <c r="USV13" s="144"/>
      <c r="USW13" s="144"/>
      <c r="USX13" s="144"/>
      <c r="USY13" s="144"/>
      <c r="USZ13" s="144"/>
      <c r="UTA13" s="144"/>
      <c r="UTB13" s="144"/>
      <c r="UTC13" s="144"/>
      <c r="UTD13" s="144"/>
      <c r="UTE13" s="144"/>
      <c r="UTF13" s="144"/>
      <c r="UTG13" s="144"/>
      <c r="UTH13" s="144"/>
      <c r="UTI13" s="144"/>
      <c r="UTJ13" s="144"/>
      <c r="UTK13" s="144"/>
      <c r="UTL13" s="144"/>
      <c r="UTM13" s="144"/>
      <c r="UTN13" s="144"/>
      <c r="UTO13" s="144"/>
      <c r="UTP13" s="144"/>
      <c r="UTQ13" s="144"/>
      <c r="UTR13" s="144"/>
      <c r="UTS13" s="144"/>
      <c r="UTT13" s="144"/>
      <c r="UTU13" s="144"/>
      <c r="UTV13" s="144"/>
      <c r="UTW13" s="144"/>
      <c r="UTX13" s="144"/>
      <c r="UTY13" s="144"/>
      <c r="UTZ13" s="144"/>
      <c r="UUA13" s="144"/>
      <c r="UUB13" s="144"/>
      <c r="UUC13" s="144"/>
      <c r="UUD13" s="144"/>
      <c r="UUE13" s="144"/>
      <c r="UUF13" s="144"/>
      <c r="UUG13" s="144"/>
      <c r="UUH13" s="144"/>
      <c r="UUI13" s="144"/>
      <c r="UUJ13" s="144"/>
      <c r="UUK13" s="144"/>
      <c r="UUL13" s="144"/>
      <c r="UUM13" s="144"/>
      <c r="UUN13" s="144"/>
      <c r="UUO13" s="144"/>
      <c r="UUP13" s="144"/>
      <c r="UUQ13" s="144"/>
      <c r="UUR13" s="144"/>
      <c r="UUS13" s="144"/>
      <c r="UUT13" s="144"/>
      <c r="UUU13" s="144"/>
      <c r="UUV13" s="144"/>
      <c r="UUW13" s="144"/>
      <c r="UUX13" s="144"/>
      <c r="UUY13" s="144"/>
      <c r="UUZ13" s="144"/>
      <c r="UVA13" s="144"/>
      <c r="UVB13" s="144"/>
      <c r="UVC13" s="144"/>
      <c r="UVD13" s="144"/>
      <c r="UVE13" s="144"/>
      <c r="UVF13" s="144"/>
      <c r="UVG13" s="144"/>
      <c r="UVH13" s="144"/>
      <c r="UVI13" s="144"/>
      <c r="UVJ13" s="144"/>
      <c r="UVK13" s="144"/>
      <c r="UVL13" s="144"/>
      <c r="UVM13" s="144"/>
      <c r="UVN13" s="144"/>
      <c r="UVO13" s="144"/>
      <c r="UVP13" s="144"/>
      <c r="UVQ13" s="144"/>
      <c r="UVR13" s="144"/>
      <c r="UVS13" s="144"/>
      <c r="UVT13" s="144"/>
      <c r="UVU13" s="144"/>
      <c r="UVV13" s="144"/>
      <c r="UVW13" s="144"/>
      <c r="UVX13" s="144"/>
      <c r="UVY13" s="144"/>
      <c r="UVZ13" s="144"/>
      <c r="UWA13" s="144"/>
      <c r="UWB13" s="144"/>
      <c r="UWC13" s="144"/>
      <c r="UWD13" s="144"/>
      <c r="UWE13" s="144"/>
      <c r="UWF13" s="144"/>
      <c r="UWG13" s="144"/>
      <c r="UWH13" s="144"/>
      <c r="UWI13" s="144"/>
      <c r="UWJ13" s="144"/>
      <c r="UWK13" s="144"/>
      <c r="UWL13" s="144"/>
      <c r="UWM13" s="144"/>
      <c r="UWN13" s="144"/>
      <c r="UWO13" s="144"/>
      <c r="UWP13" s="144"/>
      <c r="UWQ13" s="144"/>
      <c r="UWR13" s="144"/>
      <c r="UWS13" s="144"/>
      <c r="UWT13" s="144"/>
      <c r="UWU13" s="144"/>
      <c r="UWV13" s="144"/>
      <c r="UWW13" s="144"/>
      <c r="UWX13" s="144"/>
      <c r="UWY13" s="144"/>
      <c r="UWZ13" s="144"/>
      <c r="UXA13" s="144"/>
      <c r="UXB13" s="144"/>
      <c r="UXC13" s="144"/>
      <c r="UXD13" s="144"/>
      <c r="UXE13" s="144"/>
      <c r="UXF13" s="144"/>
      <c r="UXG13" s="144"/>
      <c r="UXH13" s="144"/>
      <c r="UXI13" s="144"/>
      <c r="UXJ13" s="144"/>
      <c r="UXK13" s="144"/>
      <c r="UXL13" s="144"/>
      <c r="UXM13" s="144"/>
      <c r="UXN13" s="144"/>
      <c r="UXO13" s="144"/>
      <c r="UXP13" s="144"/>
      <c r="UXQ13" s="144"/>
      <c r="UXR13" s="144"/>
      <c r="UXS13" s="144"/>
      <c r="UXT13" s="144"/>
      <c r="UXU13" s="144"/>
      <c r="UXV13" s="144"/>
      <c r="UXW13" s="144"/>
      <c r="UXX13" s="144"/>
      <c r="UXY13" s="144"/>
      <c r="UXZ13" s="144"/>
      <c r="UYA13" s="144"/>
      <c r="UYB13" s="144"/>
      <c r="UYC13" s="144"/>
      <c r="UYD13" s="144"/>
      <c r="UYE13" s="144"/>
      <c r="UYF13" s="144"/>
      <c r="UYG13" s="144"/>
      <c r="UYH13" s="144"/>
      <c r="UYI13" s="144"/>
      <c r="UYJ13" s="144"/>
      <c r="UYK13" s="144"/>
      <c r="UYL13" s="144"/>
      <c r="UYM13" s="144"/>
      <c r="UYN13" s="144"/>
      <c r="UYO13" s="144"/>
      <c r="UYP13" s="144"/>
      <c r="UYQ13" s="144"/>
      <c r="UYR13" s="144"/>
      <c r="UYS13" s="144"/>
      <c r="UYT13" s="144"/>
      <c r="UYU13" s="144"/>
      <c r="UYV13" s="144"/>
      <c r="UYW13" s="144"/>
      <c r="UYX13" s="144"/>
      <c r="UYY13" s="144"/>
      <c r="UYZ13" s="144"/>
      <c r="UZA13" s="144"/>
      <c r="UZB13" s="144"/>
      <c r="UZC13" s="144"/>
      <c r="UZD13" s="144"/>
      <c r="UZE13" s="144"/>
      <c r="UZF13" s="144"/>
      <c r="UZG13" s="144"/>
      <c r="UZH13" s="144"/>
      <c r="UZI13" s="144"/>
      <c r="UZJ13" s="144"/>
      <c r="UZK13" s="144"/>
      <c r="UZL13" s="144"/>
      <c r="UZM13" s="144"/>
      <c r="UZN13" s="144"/>
      <c r="UZO13" s="144"/>
      <c r="UZP13" s="144"/>
      <c r="UZQ13" s="144"/>
      <c r="UZR13" s="144"/>
      <c r="UZS13" s="144"/>
      <c r="UZT13" s="144"/>
      <c r="UZU13" s="144"/>
      <c r="UZV13" s="144"/>
      <c r="UZW13" s="144"/>
      <c r="UZX13" s="144"/>
      <c r="UZY13" s="144"/>
      <c r="UZZ13" s="144"/>
      <c r="VAA13" s="144"/>
      <c r="VAB13" s="144"/>
      <c r="VAC13" s="144"/>
      <c r="VAD13" s="144"/>
      <c r="VAE13" s="144"/>
      <c r="VAF13" s="144"/>
      <c r="VAG13" s="144"/>
      <c r="VAH13" s="144"/>
      <c r="VAI13" s="144"/>
      <c r="VAJ13" s="144"/>
      <c r="VAK13" s="144"/>
      <c r="VAL13" s="144"/>
      <c r="VAM13" s="144"/>
      <c r="VAN13" s="144"/>
      <c r="VAO13" s="144"/>
      <c r="VAP13" s="144"/>
      <c r="VAQ13" s="144"/>
      <c r="VAR13" s="144"/>
      <c r="VAS13" s="144"/>
      <c r="VAT13" s="144"/>
      <c r="VAU13" s="144"/>
      <c r="VAV13" s="144"/>
      <c r="VAW13" s="144"/>
      <c r="VAX13" s="144"/>
      <c r="VAY13" s="144"/>
      <c r="VAZ13" s="144"/>
      <c r="VBA13" s="144"/>
      <c r="VBB13" s="144"/>
      <c r="VBC13" s="144"/>
      <c r="VBD13" s="144"/>
      <c r="VBE13" s="144"/>
      <c r="VBF13" s="144"/>
      <c r="VBG13" s="144"/>
      <c r="VBH13" s="144"/>
      <c r="VBI13" s="144"/>
      <c r="VBJ13" s="144"/>
      <c r="VBK13" s="144"/>
      <c r="VBL13" s="144"/>
      <c r="VBM13" s="144"/>
      <c r="VBN13" s="144"/>
      <c r="VBO13" s="144"/>
      <c r="VBP13" s="144"/>
      <c r="VBQ13" s="144"/>
      <c r="VBR13" s="144"/>
      <c r="VBS13" s="144"/>
      <c r="VBT13" s="144"/>
      <c r="VBU13" s="144"/>
      <c r="VBV13" s="144"/>
      <c r="VBW13" s="144"/>
      <c r="VBX13" s="144"/>
      <c r="VBY13" s="144"/>
      <c r="VBZ13" s="144"/>
      <c r="VCA13" s="144"/>
      <c r="VCB13" s="144"/>
      <c r="VCC13" s="144"/>
      <c r="VCD13" s="144"/>
      <c r="VCE13" s="144"/>
      <c r="VCF13" s="144"/>
      <c r="VCG13" s="144"/>
      <c r="VCH13" s="144"/>
      <c r="VCI13" s="144"/>
      <c r="VCJ13" s="144"/>
      <c r="VCK13" s="144"/>
      <c r="VCL13" s="144"/>
      <c r="VCM13" s="144"/>
      <c r="VCN13" s="144"/>
      <c r="VCO13" s="144"/>
      <c r="VCP13" s="144"/>
      <c r="VCQ13" s="144"/>
      <c r="VCR13" s="144"/>
      <c r="VCS13" s="144"/>
      <c r="VCT13" s="144"/>
      <c r="VCU13" s="144"/>
      <c r="VCV13" s="144"/>
      <c r="VCW13" s="144"/>
      <c r="VCX13" s="144"/>
      <c r="VCY13" s="144"/>
      <c r="VCZ13" s="144"/>
      <c r="VDA13" s="144"/>
      <c r="VDB13" s="144"/>
      <c r="VDC13" s="144"/>
      <c r="VDD13" s="144"/>
      <c r="VDE13" s="144"/>
      <c r="VDF13" s="144"/>
      <c r="VDG13" s="144"/>
      <c r="VDH13" s="144"/>
      <c r="VDI13" s="144"/>
      <c r="VDJ13" s="144"/>
      <c r="VDK13" s="144"/>
      <c r="VDL13" s="144"/>
      <c r="VDM13" s="144"/>
      <c r="VDN13" s="144"/>
      <c r="VDO13" s="144"/>
      <c r="VDP13" s="144"/>
      <c r="VDQ13" s="144"/>
      <c r="VDR13" s="144"/>
      <c r="VDS13" s="144"/>
      <c r="VDT13" s="144"/>
      <c r="VDU13" s="144"/>
      <c r="VDV13" s="144"/>
      <c r="VDW13" s="144"/>
      <c r="VDX13" s="144"/>
      <c r="VDY13" s="144"/>
      <c r="VDZ13" s="144"/>
      <c r="VEA13" s="144"/>
      <c r="VEB13" s="144"/>
      <c r="VEC13" s="144"/>
      <c r="VED13" s="144"/>
      <c r="VEE13" s="144"/>
      <c r="VEF13" s="144"/>
      <c r="VEG13" s="144"/>
      <c r="VEH13" s="144"/>
      <c r="VEI13" s="144"/>
      <c r="VEJ13" s="144"/>
      <c r="VEK13" s="144"/>
      <c r="VEL13" s="144"/>
      <c r="VEM13" s="144"/>
      <c r="VEN13" s="144"/>
      <c r="VEO13" s="144"/>
      <c r="VEP13" s="144"/>
      <c r="VEQ13" s="144"/>
      <c r="VER13" s="144"/>
      <c r="VES13" s="144"/>
      <c r="VET13" s="144"/>
      <c r="VEU13" s="144"/>
      <c r="VEV13" s="144"/>
      <c r="VEW13" s="144"/>
      <c r="VEX13" s="144"/>
      <c r="VEY13" s="144"/>
      <c r="VEZ13" s="144"/>
      <c r="VFA13" s="144"/>
      <c r="VFB13" s="144"/>
      <c r="VFC13" s="144"/>
      <c r="VFD13" s="144"/>
      <c r="VFE13" s="144"/>
      <c r="VFF13" s="144"/>
      <c r="VFG13" s="144"/>
      <c r="VFH13" s="144"/>
      <c r="VFI13" s="144"/>
      <c r="VFJ13" s="144"/>
      <c r="VFK13" s="144"/>
      <c r="VFL13" s="144"/>
      <c r="VFM13" s="144"/>
      <c r="VFN13" s="144"/>
      <c r="VFO13" s="144"/>
      <c r="VFP13" s="144"/>
      <c r="VFQ13" s="144"/>
      <c r="VFR13" s="144"/>
      <c r="VFS13" s="144"/>
      <c r="VFT13" s="144"/>
      <c r="VFU13" s="144"/>
      <c r="VFV13" s="144"/>
      <c r="VFW13" s="144"/>
      <c r="VFX13" s="144"/>
      <c r="VFY13" s="144"/>
      <c r="VFZ13" s="144"/>
      <c r="VGA13" s="144"/>
      <c r="VGB13" s="144"/>
      <c r="VGC13" s="144"/>
      <c r="VGD13" s="144"/>
      <c r="VGE13" s="144"/>
      <c r="VGF13" s="144"/>
      <c r="VGG13" s="144"/>
      <c r="VGH13" s="144"/>
      <c r="VGI13" s="144"/>
      <c r="VGJ13" s="144"/>
      <c r="VGK13" s="144"/>
      <c r="VGL13" s="144"/>
      <c r="VGM13" s="144"/>
      <c r="VGN13" s="144"/>
      <c r="VGO13" s="144"/>
      <c r="VGP13" s="144"/>
      <c r="VGQ13" s="144"/>
      <c r="VGR13" s="144"/>
      <c r="VGS13" s="144"/>
      <c r="VGT13" s="144"/>
      <c r="VGU13" s="144"/>
      <c r="VGV13" s="144"/>
      <c r="VGW13" s="144"/>
      <c r="VGX13" s="144"/>
      <c r="VGY13" s="144"/>
      <c r="VGZ13" s="144"/>
      <c r="VHA13" s="144"/>
      <c r="VHB13" s="144"/>
      <c r="VHC13" s="144"/>
      <c r="VHD13" s="144"/>
      <c r="VHE13" s="144"/>
      <c r="VHF13" s="144"/>
      <c r="VHG13" s="144"/>
      <c r="VHH13" s="144"/>
      <c r="VHI13" s="144"/>
      <c r="VHJ13" s="144"/>
      <c r="VHK13" s="144"/>
      <c r="VHL13" s="144"/>
      <c r="VHM13" s="144"/>
      <c r="VHN13" s="144"/>
      <c r="VHO13" s="144"/>
      <c r="VHP13" s="144"/>
      <c r="VHQ13" s="144"/>
      <c r="VHR13" s="144"/>
      <c r="VHS13" s="144"/>
      <c r="VHT13" s="144"/>
      <c r="VHU13" s="144"/>
      <c r="VHV13" s="144"/>
      <c r="VHW13" s="144"/>
      <c r="VHX13" s="144"/>
      <c r="VHY13" s="144"/>
      <c r="VHZ13" s="144"/>
      <c r="VIA13" s="144"/>
      <c r="VIB13" s="144"/>
      <c r="VIC13" s="144"/>
      <c r="VID13" s="144"/>
      <c r="VIE13" s="144"/>
      <c r="VIF13" s="144"/>
      <c r="VIG13" s="144"/>
      <c r="VIH13" s="144"/>
      <c r="VII13" s="144"/>
      <c r="VIJ13" s="144"/>
      <c r="VIK13" s="144"/>
      <c r="VIL13" s="144"/>
      <c r="VIM13" s="144"/>
      <c r="VIN13" s="144"/>
      <c r="VIO13" s="144"/>
      <c r="VIP13" s="144"/>
      <c r="VIQ13" s="144"/>
      <c r="VIR13" s="144"/>
      <c r="VIS13" s="144"/>
      <c r="VIT13" s="144"/>
      <c r="VIU13" s="144"/>
      <c r="VIV13" s="144"/>
      <c r="VIW13" s="144"/>
      <c r="VIX13" s="144"/>
      <c r="VIY13" s="144"/>
      <c r="VIZ13" s="144"/>
      <c r="VJA13" s="144"/>
      <c r="VJB13" s="144"/>
      <c r="VJC13" s="144"/>
      <c r="VJD13" s="144"/>
      <c r="VJE13" s="144"/>
      <c r="VJF13" s="144"/>
      <c r="VJG13" s="144"/>
      <c r="VJH13" s="144"/>
      <c r="VJI13" s="144"/>
      <c r="VJJ13" s="144"/>
      <c r="VJK13" s="144"/>
      <c r="VJL13" s="144"/>
      <c r="VJM13" s="144"/>
      <c r="VJN13" s="144"/>
      <c r="VJO13" s="144"/>
      <c r="VJP13" s="144"/>
      <c r="VJQ13" s="144"/>
      <c r="VJR13" s="144"/>
      <c r="VJS13" s="144"/>
      <c r="VJT13" s="144"/>
      <c r="VJU13" s="144"/>
      <c r="VJV13" s="144"/>
      <c r="VJW13" s="144"/>
      <c r="VJX13" s="144"/>
      <c r="VJY13" s="144"/>
      <c r="VJZ13" s="144"/>
      <c r="VKA13" s="144"/>
      <c r="VKB13" s="144"/>
      <c r="VKC13" s="144"/>
      <c r="VKD13" s="144"/>
      <c r="VKE13" s="144"/>
      <c r="VKF13" s="144"/>
      <c r="VKG13" s="144"/>
      <c r="VKH13" s="144"/>
      <c r="VKI13" s="144"/>
      <c r="VKJ13" s="144"/>
      <c r="VKK13" s="144"/>
      <c r="VKL13" s="144"/>
      <c r="VKM13" s="144"/>
      <c r="VKN13" s="144"/>
      <c r="VKO13" s="144"/>
      <c r="VKP13" s="144"/>
      <c r="VKQ13" s="144"/>
      <c r="VKR13" s="144"/>
      <c r="VKS13" s="144"/>
      <c r="VKT13" s="144"/>
      <c r="VKU13" s="144"/>
      <c r="VKV13" s="144"/>
      <c r="VKW13" s="144"/>
      <c r="VKX13" s="144"/>
      <c r="VKY13" s="144"/>
      <c r="VKZ13" s="144"/>
      <c r="VLA13" s="144"/>
      <c r="VLB13" s="144"/>
      <c r="VLC13" s="144"/>
      <c r="VLD13" s="144"/>
      <c r="VLE13" s="144"/>
      <c r="VLF13" s="144"/>
      <c r="VLG13" s="144"/>
      <c r="VLH13" s="144"/>
      <c r="VLI13" s="144"/>
      <c r="VLJ13" s="144"/>
      <c r="VLK13" s="144"/>
      <c r="VLL13" s="144"/>
      <c r="VLM13" s="144"/>
      <c r="VLN13" s="144"/>
      <c r="VLO13" s="144"/>
      <c r="VLP13" s="144"/>
      <c r="VLQ13" s="144"/>
      <c r="VLR13" s="144"/>
      <c r="VLS13" s="144"/>
      <c r="VLT13" s="144"/>
      <c r="VLU13" s="144"/>
      <c r="VLV13" s="144"/>
      <c r="VLW13" s="144"/>
      <c r="VLX13" s="144"/>
      <c r="VLY13" s="144"/>
      <c r="VLZ13" s="144"/>
      <c r="VMA13" s="144"/>
      <c r="VMB13" s="144"/>
      <c r="VMC13" s="144"/>
      <c r="VMD13" s="144"/>
      <c r="VME13" s="144"/>
      <c r="VMF13" s="144"/>
      <c r="VMG13" s="144"/>
      <c r="VMH13" s="144"/>
      <c r="VMI13" s="144"/>
      <c r="VMJ13" s="144"/>
      <c r="VMK13" s="144"/>
      <c r="VML13" s="144"/>
      <c r="VMM13" s="144"/>
      <c r="VMN13" s="144"/>
      <c r="VMO13" s="144"/>
      <c r="VMP13" s="144"/>
      <c r="VMQ13" s="144"/>
      <c r="VMR13" s="144"/>
      <c r="VMS13" s="144"/>
      <c r="VMT13" s="144"/>
      <c r="VMU13" s="144"/>
      <c r="VMV13" s="144"/>
      <c r="VMW13" s="144"/>
      <c r="VMX13" s="144"/>
      <c r="VMY13" s="144"/>
      <c r="VMZ13" s="144"/>
      <c r="VNA13" s="144"/>
      <c r="VNB13" s="144"/>
      <c r="VNC13" s="144"/>
      <c r="VND13" s="144"/>
      <c r="VNE13" s="144"/>
      <c r="VNF13" s="144"/>
      <c r="VNG13" s="144"/>
      <c r="VNH13" s="144"/>
      <c r="VNI13" s="144"/>
      <c r="VNJ13" s="144"/>
      <c r="VNK13" s="144"/>
      <c r="VNL13" s="144"/>
      <c r="VNM13" s="144"/>
      <c r="VNN13" s="144"/>
      <c r="VNO13" s="144"/>
      <c r="VNP13" s="144"/>
      <c r="VNQ13" s="144"/>
      <c r="VNR13" s="144"/>
      <c r="VNS13" s="144"/>
      <c r="VNT13" s="144"/>
      <c r="VNU13" s="144"/>
      <c r="VNV13" s="144"/>
      <c r="VNW13" s="144"/>
      <c r="VNX13" s="144"/>
      <c r="VNY13" s="144"/>
      <c r="VNZ13" s="144"/>
      <c r="VOA13" s="144"/>
      <c r="VOB13" s="144"/>
      <c r="VOC13" s="144"/>
      <c r="VOD13" s="144"/>
      <c r="VOE13" s="144"/>
      <c r="VOF13" s="144"/>
      <c r="VOG13" s="144"/>
      <c r="VOH13" s="144"/>
      <c r="VOI13" s="144"/>
      <c r="VOJ13" s="144"/>
      <c r="VOK13" s="144"/>
      <c r="VOL13" s="144"/>
      <c r="VOM13" s="144"/>
      <c r="VON13" s="144"/>
      <c r="VOO13" s="144"/>
      <c r="VOP13" s="144"/>
      <c r="VOQ13" s="144"/>
      <c r="VOR13" s="144"/>
      <c r="VOS13" s="144"/>
      <c r="VOT13" s="144"/>
      <c r="VOU13" s="144"/>
      <c r="VOV13" s="144"/>
      <c r="VOW13" s="144"/>
      <c r="VOX13" s="144"/>
      <c r="VOY13" s="144"/>
      <c r="VOZ13" s="144"/>
      <c r="VPA13" s="144"/>
      <c r="VPB13" s="144"/>
      <c r="VPC13" s="144"/>
      <c r="VPD13" s="144"/>
      <c r="VPE13" s="144"/>
      <c r="VPF13" s="144"/>
      <c r="VPG13" s="144"/>
      <c r="VPH13" s="144"/>
      <c r="VPI13" s="144"/>
      <c r="VPJ13" s="144"/>
      <c r="VPK13" s="144"/>
      <c r="VPL13" s="144"/>
      <c r="VPM13" s="144"/>
      <c r="VPN13" s="144"/>
      <c r="VPO13" s="144"/>
      <c r="VPP13" s="144"/>
      <c r="VPQ13" s="144"/>
      <c r="VPR13" s="144"/>
      <c r="VPS13" s="144"/>
      <c r="VPT13" s="144"/>
      <c r="VPU13" s="144"/>
      <c r="VPV13" s="144"/>
      <c r="VPW13" s="144"/>
      <c r="VPX13" s="144"/>
      <c r="VPY13" s="144"/>
      <c r="VPZ13" s="144"/>
      <c r="VQA13" s="144"/>
      <c r="VQB13" s="144"/>
      <c r="VQC13" s="144"/>
      <c r="VQD13" s="144"/>
      <c r="VQE13" s="144"/>
      <c r="VQF13" s="144"/>
      <c r="VQG13" s="144"/>
      <c r="VQH13" s="144"/>
      <c r="VQI13" s="144"/>
      <c r="VQJ13" s="144"/>
      <c r="VQK13" s="144"/>
      <c r="VQL13" s="144"/>
      <c r="VQM13" s="144"/>
      <c r="VQN13" s="144"/>
      <c r="VQO13" s="144"/>
      <c r="VQP13" s="144"/>
      <c r="VQQ13" s="144"/>
      <c r="VQR13" s="144"/>
      <c r="VQS13" s="144"/>
      <c r="VQT13" s="144"/>
      <c r="VQU13" s="144"/>
      <c r="VQV13" s="144"/>
      <c r="VQW13" s="144"/>
      <c r="VQX13" s="144"/>
      <c r="VQY13" s="144"/>
      <c r="VQZ13" s="144"/>
      <c r="VRA13" s="144"/>
      <c r="VRB13" s="144"/>
      <c r="VRC13" s="144"/>
      <c r="VRD13" s="144"/>
      <c r="VRE13" s="144"/>
      <c r="VRF13" s="144"/>
      <c r="VRG13" s="144"/>
      <c r="VRH13" s="144"/>
      <c r="VRI13" s="144"/>
      <c r="VRJ13" s="144"/>
      <c r="VRK13" s="144"/>
      <c r="VRL13" s="144"/>
      <c r="VRM13" s="144"/>
      <c r="VRN13" s="144"/>
      <c r="VRO13" s="144"/>
      <c r="VRP13" s="144"/>
      <c r="VRQ13" s="144"/>
      <c r="VRR13" s="144"/>
      <c r="VRS13" s="144"/>
      <c r="VRT13" s="144"/>
      <c r="VRU13" s="144"/>
      <c r="VRV13" s="144"/>
      <c r="VRW13" s="144"/>
      <c r="VRX13" s="144"/>
      <c r="VRY13" s="144"/>
      <c r="VRZ13" s="144"/>
      <c r="VSA13" s="144"/>
      <c r="VSB13" s="144"/>
      <c r="VSC13" s="144"/>
      <c r="VSD13" s="144"/>
      <c r="VSE13" s="144"/>
      <c r="VSF13" s="144"/>
      <c r="VSG13" s="144"/>
      <c r="VSH13" s="144"/>
      <c r="VSI13" s="144"/>
      <c r="VSJ13" s="144"/>
      <c r="VSK13" s="144"/>
      <c r="VSL13" s="144"/>
      <c r="VSM13" s="144"/>
      <c r="VSN13" s="144"/>
      <c r="VSO13" s="144"/>
      <c r="VSP13" s="144"/>
      <c r="VSQ13" s="144"/>
      <c r="VSR13" s="144"/>
      <c r="VSS13" s="144"/>
      <c r="VST13" s="144"/>
      <c r="VSU13" s="144"/>
      <c r="VSV13" s="144"/>
      <c r="VSW13" s="144"/>
      <c r="VSX13" s="144"/>
      <c r="VSY13" s="144"/>
      <c r="VSZ13" s="144"/>
      <c r="VTA13" s="144"/>
      <c r="VTB13" s="144"/>
      <c r="VTC13" s="144"/>
      <c r="VTD13" s="144"/>
      <c r="VTE13" s="144"/>
      <c r="VTF13" s="144"/>
      <c r="VTG13" s="144"/>
      <c r="VTH13" s="144"/>
      <c r="VTI13" s="144"/>
      <c r="VTJ13" s="144"/>
      <c r="VTK13" s="144"/>
      <c r="VTL13" s="144"/>
      <c r="VTM13" s="144"/>
      <c r="VTN13" s="144"/>
      <c r="VTO13" s="144"/>
      <c r="VTP13" s="144"/>
      <c r="VTQ13" s="144"/>
      <c r="VTR13" s="144"/>
      <c r="VTS13" s="144"/>
      <c r="VTT13" s="144"/>
      <c r="VTU13" s="144"/>
      <c r="VTV13" s="144"/>
      <c r="VTW13" s="144"/>
      <c r="VTX13" s="144"/>
      <c r="VTY13" s="144"/>
      <c r="VTZ13" s="144"/>
      <c r="VUA13" s="144"/>
      <c r="VUB13" s="144"/>
      <c r="VUC13" s="144"/>
      <c r="VUD13" s="144"/>
      <c r="VUE13" s="144"/>
      <c r="VUF13" s="144"/>
      <c r="VUG13" s="144"/>
      <c r="VUH13" s="144"/>
      <c r="VUI13" s="144"/>
      <c r="VUJ13" s="144"/>
      <c r="VUK13" s="144"/>
      <c r="VUL13" s="144"/>
      <c r="VUM13" s="144"/>
      <c r="VUN13" s="144"/>
      <c r="VUO13" s="144"/>
      <c r="VUP13" s="144"/>
      <c r="VUQ13" s="144"/>
      <c r="VUR13" s="144"/>
      <c r="VUS13" s="144"/>
      <c r="VUT13" s="144"/>
      <c r="VUU13" s="144"/>
      <c r="VUV13" s="144"/>
      <c r="VUW13" s="144"/>
      <c r="VUX13" s="144"/>
      <c r="VUY13" s="144"/>
      <c r="VUZ13" s="144"/>
      <c r="VVA13" s="144"/>
      <c r="VVB13" s="144"/>
      <c r="VVC13" s="144"/>
      <c r="VVD13" s="144"/>
      <c r="VVE13" s="144"/>
      <c r="VVF13" s="144"/>
      <c r="VVG13" s="144"/>
      <c r="VVH13" s="144"/>
      <c r="VVI13" s="144"/>
      <c r="VVJ13" s="144"/>
      <c r="VVK13" s="144"/>
      <c r="VVL13" s="144"/>
      <c r="VVM13" s="144"/>
      <c r="VVN13" s="144"/>
      <c r="VVO13" s="144"/>
      <c r="VVP13" s="144"/>
      <c r="VVQ13" s="144"/>
      <c r="VVR13" s="144"/>
      <c r="VVS13" s="144"/>
      <c r="VVT13" s="144"/>
      <c r="VVU13" s="144"/>
      <c r="VVV13" s="144"/>
      <c r="VVW13" s="144"/>
      <c r="VVX13" s="144"/>
      <c r="VVY13" s="144"/>
      <c r="VVZ13" s="144"/>
      <c r="VWA13" s="144"/>
      <c r="VWB13" s="144"/>
      <c r="VWC13" s="144"/>
      <c r="VWD13" s="144"/>
      <c r="VWE13" s="144"/>
      <c r="VWF13" s="144"/>
      <c r="VWG13" s="144"/>
      <c r="VWH13" s="144"/>
      <c r="VWI13" s="144"/>
      <c r="VWJ13" s="144"/>
      <c r="VWK13" s="144"/>
      <c r="VWL13" s="144"/>
      <c r="VWM13" s="144"/>
      <c r="VWN13" s="144"/>
      <c r="VWO13" s="144"/>
      <c r="VWP13" s="144"/>
      <c r="VWQ13" s="144"/>
      <c r="VWR13" s="144"/>
      <c r="VWS13" s="144"/>
      <c r="VWT13" s="144"/>
      <c r="VWU13" s="144"/>
      <c r="VWV13" s="144"/>
      <c r="VWW13" s="144"/>
      <c r="VWX13" s="144"/>
      <c r="VWY13" s="144"/>
      <c r="VWZ13" s="144"/>
      <c r="VXA13" s="144"/>
      <c r="VXB13" s="144"/>
      <c r="VXC13" s="144"/>
      <c r="VXD13" s="144"/>
      <c r="VXE13" s="144"/>
      <c r="VXF13" s="144"/>
      <c r="VXG13" s="144"/>
      <c r="VXH13" s="144"/>
      <c r="VXI13" s="144"/>
      <c r="VXJ13" s="144"/>
      <c r="VXK13" s="144"/>
      <c r="VXL13" s="144"/>
      <c r="VXM13" s="144"/>
      <c r="VXN13" s="144"/>
      <c r="VXO13" s="144"/>
      <c r="VXP13" s="144"/>
      <c r="VXQ13" s="144"/>
      <c r="VXR13" s="144"/>
      <c r="VXS13" s="144"/>
      <c r="VXT13" s="144"/>
      <c r="VXU13" s="144"/>
      <c r="VXV13" s="144"/>
      <c r="VXW13" s="144"/>
      <c r="VXX13" s="144"/>
      <c r="VXY13" s="144"/>
      <c r="VXZ13" s="144"/>
      <c r="VYA13" s="144"/>
      <c r="VYB13" s="144"/>
      <c r="VYC13" s="144"/>
      <c r="VYD13" s="144"/>
      <c r="VYE13" s="144"/>
      <c r="VYF13" s="144"/>
      <c r="VYG13" s="144"/>
      <c r="VYH13" s="144"/>
      <c r="VYI13" s="144"/>
      <c r="VYJ13" s="144"/>
      <c r="VYK13" s="144"/>
      <c r="VYL13" s="144"/>
      <c r="VYM13" s="144"/>
      <c r="VYN13" s="144"/>
      <c r="VYO13" s="144"/>
      <c r="VYP13" s="144"/>
      <c r="VYQ13" s="144"/>
      <c r="VYR13" s="144"/>
      <c r="VYS13" s="144"/>
      <c r="VYT13" s="144"/>
      <c r="VYU13" s="144"/>
      <c r="VYV13" s="144"/>
      <c r="VYW13" s="144"/>
      <c r="VYX13" s="144"/>
      <c r="VYY13" s="144"/>
      <c r="VYZ13" s="144"/>
      <c r="VZA13" s="144"/>
      <c r="VZB13" s="144"/>
      <c r="VZC13" s="144"/>
      <c r="VZD13" s="144"/>
      <c r="VZE13" s="144"/>
      <c r="VZF13" s="144"/>
      <c r="VZG13" s="144"/>
      <c r="VZH13" s="144"/>
      <c r="VZI13" s="144"/>
      <c r="VZJ13" s="144"/>
      <c r="VZK13" s="144"/>
      <c r="VZL13" s="144"/>
      <c r="VZM13" s="144"/>
      <c r="VZN13" s="144"/>
      <c r="VZO13" s="144"/>
      <c r="VZP13" s="144"/>
      <c r="VZQ13" s="144"/>
      <c r="VZR13" s="144"/>
      <c r="VZS13" s="144"/>
      <c r="VZT13" s="144"/>
      <c r="VZU13" s="144"/>
      <c r="VZV13" s="144"/>
      <c r="VZW13" s="144"/>
      <c r="VZX13" s="144"/>
      <c r="VZY13" s="144"/>
      <c r="VZZ13" s="144"/>
      <c r="WAA13" s="144"/>
      <c r="WAB13" s="144"/>
      <c r="WAC13" s="144"/>
      <c r="WAD13" s="144"/>
      <c r="WAE13" s="144"/>
      <c r="WAF13" s="144"/>
      <c r="WAG13" s="144"/>
      <c r="WAH13" s="144"/>
      <c r="WAI13" s="144"/>
      <c r="WAJ13" s="144"/>
      <c r="WAK13" s="144"/>
      <c r="WAL13" s="144"/>
      <c r="WAM13" s="144"/>
      <c r="WAN13" s="144"/>
      <c r="WAO13" s="144"/>
      <c r="WAP13" s="144"/>
      <c r="WAQ13" s="144"/>
      <c r="WAR13" s="144"/>
      <c r="WAS13" s="144"/>
      <c r="WAT13" s="144"/>
      <c r="WAU13" s="144"/>
      <c r="WAV13" s="144"/>
      <c r="WAW13" s="144"/>
      <c r="WAX13" s="144"/>
      <c r="WAY13" s="144"/>
      <c r="WAZ13" s="144"/>
      <c r="WBA13" s="144"/>
      <c r="WBB13" s="144"/>
      <c r="WBC13" s="144"/>
      <c r="WBD13" s="144"/>
      <c r="WBE13" s="144"/>
      <c r="WBF13" s="144"/>
      <c r="WBG13" s="144"/>
      <c r="WBH13" s="144"/>
      <c r="WBI13" s="144"/>
      <c r="WBJ13" s="144"/>
      <c r="WBK13" s="144"/>
      <c r="WBL13" s="144"/>
      <c r="WBM13" s="144"/>
      <c r="WBN13" s="144"/>
      <c r="WBO13" s="144"/>
      <c r="WBP13" s="144"/>
      <c r="WBQ13" s="144"/>
      <c r="WBR13" s="144"/>
      <c r="WBS13" s="144"/>
      <c r="WBT13" s="144"/>
      <c r="WBU13" s="144"/>
      <c r="WBV13" s="144"/>
      <c r="WBW13" s="144"/>
      <c r="WBX13" s="144"/>
      <c r="WBY13" s="144"/>
      <c r="WBZ13" s="144"/>
      <c r="WCA13" s="144"/>
      <c r="WCB13" s="144"/>
      <c r="WCC13" s="144"/>
      <c r="WCD13" s="144"/>
      <c r="WCE13" s="144"/>
      <c r="WCF13" s="144"/>
      <c r="WCG13" s="144"/>
      <c r="WCH13" s="144"/>
      <c r="WCI13" s="144"/>
      <c r="WCJ13" s="144"/>
      <c r="WCK13" s="144"/>
      <c r="WCL13" s="144"/>
      <c r="WCM13" s="144"/>
      <c r="WCN13" s="144"/>
      <c r="WCO13" s="144"/>
      <c r="WCP13" s="144"/>
      <c r="WCQ13" s="144"/>
      <c r="WCR13" s="144"/>
      <c r="WCS13" s="144"/>
      <c r="WCT13" s="144"/>
      <c r="WCU13" s="144"/>
      <c r="WCV13" s="144"/>
      <c r="WCW13" s="144"/>
      <c r="WCX13" s="144"/>
      <c r="WCY13" s="144"/>
      <c r="WCZ13" s="144"/>
      <c r="WDA13" s="144"/>
      <c r="WDB13" s="144"/>
      <c r="WDC13" s="144"/>
      <c r="WDD13" s="144"/>
      <c r="WDE13" s="144"/>
      <c r="WDF13" s="144"/>
      <c r="WDG13" s="144"/>
      <c r="WDH13" s="144"/>
      <c r="WDI13" s="144"/>
      <c r="WDJ13" s="144"/>
      <c r="WDK13" s="144"/>
      <c r="WDL13" s="144"/>
      <c r="WDM13" s="144"/>
      <c r="WDN13" s="144"/>
      <c r="WDO13" s="144"/>
      <c r="WDP13" s="144"/>
      <c r="WDQ13" s="144"/>
      <c r="WDR13" s="144"/>
      <c r="WDS13" s="144"/>
      <c r="WDT13" s="144"/>
      <c r="WDU13" s="144"/>
      <c r="WDV13" s="144"/>
      <c r="WDW13" s="144"/>
      <c r="WDX13" s="144"/>
      <c r="WDY13" s="144"/>
      <c r="WDZ13" s="144"/>
      <c r="WEA13" s="144"/>
      <c r="WEB13" s="144"/>
      <c r="WEC13" s="144"/>
      <c r="WED13" s="144"/>
      <c r="WEE13" s="144"/>
      <c r="WEF13" s="144"/>
      <c r="WEG13" s="144"/>
      <c r="WEH13" s="144"/>
      <c r="WEI13" s="144"/>
      <c r="WEJ13" s="144"/>
      <c r="WEK13" s="144"/>
      <c r="WEL13" s="144"/>
      <c r="WEM13" s="144"/>
      <c r="WEN13" s="144"/>
      <c r="WEO13" s="144"/>
      <c r="WEP13" s="144"/>
      <c r="WEQ13" s="144"/>
      <c r="WER13" s="144"/>
      <c r="WES13" s="144"/>
      <c r="WET13" s="144"/>
      <c r="WEU13" s="144"/>
      <c r="WEV13" s="144"/>
      <c r="WEW13" s="144"/>
      <c r="WEX13" s="144"/>
      <c r="WEY13" s="144"/>
      <c r="WEZ13" s="144"/>
      <c r="WFA13" s="144"/>
      <c r="WFB13" s="144"/>
      <c r="WFC13" s="144"/>
      <c r="WFD13" s="144"/>
      <c r="WFE13" s="144"/>
      <c r="WFF13" s="144"/>
      <c r="WFG13" s="144"/>
      <c r="WFH13" s="144"/>
      <c r="WFI13" s="144"/>
      <c r="WFJ13" s="144"/>
      <c r="WFK13" s="144"/>
      <c r="WFL13" s="144"/>
      <c r="WFM13" s="144"/>
      <c r="WFN13" s="144"/>
      <c r="WFO13" s="144"/>
      <c r="WFP13" s="144"/>
      <c r="WFQ13" s="144"/>
      <c r="WFR13" s="144"/>
      <c r="WFS13" s="144"/>
      <c r="WFT13" s="144"/>
      <c r="WFU13" s="144"/>
      <c r="WFV13" s="144"/>
      <c r="WFW13" s="144"/>
      <c r="WFX13" s="144"/>
      <c r="WFY13" s="144"/>
      <c r="WFZ13" s="144"/>
      <c r="WGA13" s="144"/>
      <c r="WGB13" s="144"/>
      <c r="WGC13" s="144"/>
      <c r="WGD13" s="144"/>
      <c r="WGE13" s="144"/>
      <c r="WGF13" s="144"/>
      <c r="WGG13" s="144"/>
      <c r="WGH13" s="144"/>
      <c r="WGI13" s="144"/>
      <c r="WGJ13" s="144"/>
      <c r="WGK13" s="144"/>
      <c r="WGL13" s="144"/>
      <c r="WGM13" s="144"/>
      <c r="WGN13" s="144"/>
      <c r="WGO13" s="144"/>
      <c r="WGP13" s="144"/>
      <c r="WGQ13" s="144"/>
      <c r="WGR13" s="144"/>
      <c r="WGS13" s="144"/>
      <c r="WGT13" s="144"/>
      <c r="WGU13" s="144"/>
      <c r="WGV13" s="144"/>
      <c r="WGW13" s="144"/>
      <c r="WGX13" s="144"/>
      <c r="WGY13" s="144"/>
      <c r="WGZ13" s="144"/>
      <c r="WHA13" s="144"/>
      <c r="WHB13" s="144"/>
      <c r="WHC13" s="144"/>
      <c r="WHD13" s="144"/>
      <c r="WHE13" s="144"/>
      <c r="WHF13" s="144"/>
      <c r="WHG13" s="144"/>
      <c r="WHH13" s="144"/>
      <c r="WHI13" s="144"/>
      <c r="WHJ13" s="144"/>
      <c r="WHK13" s="144"/>
      <c r="WHL13" s="144"/>
      <c r="WHM13" s="144"/>
      <c r="WHN13" s="144"/>
      <c r="WHO13" s="144"/>
      <c r="WHP13" s="144"/>
      <c r="WHQ13" s="144"/>
      <c r="WHR13" s="144"/>
      <c r="WHS13" s="144"/>
      <c r="WHT13" s="144"/>
      <c r="WHU13" s="144"/>
      <c r="WHV13" s="144"/>
      <c r="WHW13" s="144"/>
      <c r="WHX13" s="144"/>
      <c r="WHY13" s="144"/>
      <c r="WHZ13" s="144"/>
      <c r="WIA13" s="144"/>
      <c r="WIB13" s="144"/>
      <c r="WIC13" s="144"/>
      <c r="WID13" s="144"/>
      <c r="WIE13" s="144"/>
      <c r="WIF13" s="144"/>
      <c r="WIG13" s="144"/>
      <c r="WIH13" s="144"/>
      <c r="WII13" s="144"/>
      <c r="WIJ13" s="144"/>
      <c r="WIK13" s="144"/>
      <c r="WIL13" s="144"/>
      <c r="WIM13" s="144"/>
      <c r="WIN13" s="144"/>
      <c r="WIO13" s="144"/>
      <c r="WIP13" s="144"/>
      <c r="WIQ13" s="144"/>
      <c r="WIR13" s="144"/>
      <c r="WIS13" s="144"/>
      <c r="WIT13" s="144"/>
      <c r="WIU13" s="144"/>
      <c r="WIV13" s="144"/>
      <c r="WIW13" s="144"/>
      <c r="WIX13" s="144"/>
      <c r="WIY13" s="144"/>
      <c r="WIZ13" s="144"/>
      <c r="WJA13" s="144"/>
      <c r="WJB13" s="144"/>
      <c r="WJC13" s="144"/>
      <c r="WJD13" s="144"/>
      <c r="WJE13" s="144"/>
      <c r="WJF13" s="144"/>
      <c r="WJG13" s="144"/>
      <c r="WJH13" s="144"/>
      <c r="WJI13" s="144"/>
      <c r="WJJ13" s="144"/>
      <c r="WJK13" s="144"/>
      <c r="WJL13" s="144"/>
      <c r="WJM13" s="144"/>
      <c r="WJN13" s="144"/>
      <c r="WJO13" s="144"/>
      <c r="WJP13" s="144"/>
      <c r="WJQ13" s="144"/>
      <c r="WJR13" s="144"/>
      <c r="WJS13" s="144"/>
      <c r="WJT13" s="144"/>
      <c r="WJU13" s="144"/>
      <c r="WJV13" s="144"/>
      <c r="WJW13" s="144"/>
      <c r="WJX13" s="144"/>
      <c r="WJY13" s="144"/>
      <c r="WJZ13" s="144"/>
      <c r="WKA13" s="144"/>
      <c r="WKB13" s="144"/>
      <c r="WKC13" s="144"/>
      <c r="WKD13" s="144"/>
      <c r="WKE13" s="144"/>
      <c r="WKF13" s="144"/>
      <c r="WKG13" s="144"/>
      <c r="WKH13" s="144"/>
      <c r="WKI13" s="144"/>
      <c r="WKJ13" s="144"/>
      <c r="WKK13" s="144"/>
      <c r="WKL13" s="144"/>
      <c r="WKM13" s="144"/>
      <c r="WKN13" s="144"/>
      <c r="WKO13" s="144"/>
      <c r="WKP13" s="144"/>
      <c r="WKQ13" s="144"/>
      <c r="WKR13" s="144"/>
      <c r="WKS13" s="144"/>
      <c r="WKT13" s="144"/>
      <c r="WKU13" s="144"/>
      <c r="WKV13" s="144"/>
      <c r="WKW13" s="144"/>
      <c r="WKX13" s="144"/>
      <c r="WKY13" s="144"/>
      <c r="WKZ13" s="144"/>
      <c r="WLA13" s="144"/>
      <c r="WLB13" s="144"/>
      <c r="WLC13" s="144"/>
      <c r="WLD13" s="144"/>
      <c r="WLE13" s="144"/>
      <c r="WLF13" s="144"/>
      <c r="WLG13" s="144"/>
      <c r="WLH13" s="144"/>
      <c r="WLI13" s="144"/>
      <c r="WLJ13" s="144"/>
      <c r="WLK13" s="144"/>
      <c r="WLL13" s="144"/>
      <c r="WLM13" s="144"/>
      <c r="WLN13" s="144"/>
      <c r="WLO13" s="144"/>
      <c r="WLP13" s="144"/>
      <c r="WLQ13" s="144"/>
      <c r="WLR13" s="144"/>
      <c r="WLS13" s="144"/>
      <c r="WLT13" s="144"/>
      <c r="WLU13" s="144"/>
      <c r="WLV13" s="144"/>
      <c r="WLW13" s="144"/>
      <c r="WLX13" s="144"/>
      <c r="WLY13" s="144"/>
      <c r="WLZ13" s="144"/>
      <c r="WMA13" s="144"/>
      <c r="WMB13" s="144"/>
      <c r="WMC13" s="144"/>
      <c r="WMD13" s="144"/>
      <c r="WME13" s="144"/>
      <c r="WMF13" s="144"/>
      <c r="WMG13" s="144"/>
      <c r="WMH13" s="144"/>
      <c r="WMI13" s="144"/>
      <c r="WMJ13" s="144"/>
      <c r="WMK13" s="144"/>
      <c r="WML13" s="144"/>
      <c r="WMM13" s="144"/>
      <c r="WMN13" s="144"/>
      <c r="WMO13" s="144"/>
      <c r="WMP13" s="144"/>
      <c r="WMQ13" s="144"/>
      <c r="WMR13" s="144"/>
      <c r="WMS13" s="144"/>
      <c r="WMT13" s="144"/>
      <c r="WMU13" s="144"/>
      <c r="WMV13" s="144"/>
      <c r="WMW13" s="144"/>
      <c r="WMX13" s="144"/>
      <c r="WMY13" s="144"/>
      <c r="WMZ13" s="144"/>
      <c r="WNA13" s="144"/>
      <c r="WNB13" s="144"/>
      <c r="WNC13" s="144"/>
      <c r="WND13" s="144"/>
      <c r="WNE13" s="144"/>
      <c r="WNF13" s="144"/>
      <c r="WNG13" s="144"/>
      <c r="WNH13" s="144"/>
      <c r="WNI13" s="144"/>
      <c r="WNJ13" s="144"/>
      <c r="WNK13" s="144"/>
      <c r="WNL13" s="144"/>
      <c r="WNM13" s="144"/>
      <c r="WNN13" s="144"/>
      <c r="WNO13" s="144"/>
      <c r="WNP13" s="144"/>
      <c r="WNQ13" s="144"/>
      <c r="WNR13" s="144"/>
      <c r="WNS13" s="144"/>
      <c r="WNT13" s="144"/>
      <c r="WNU13" s="144"/>
      <c r="WNV13" s="144"/>
      <c r="WNW13" s="144"/>
      <c r="WNX13" s="144"/>
      <c r="WNY13" s="144"/>
      <c r="WNZ13" s="144"/>
      <c r="WOA13" s="144"/>
      <c r="WOB13" s="144"/>
      <c r="WOC13" s="144"/>
      <c r="WOD13" s="144"/>
      <c r="WOE13" s="144"/>
      <c r="WOF13" s="144"/>
      <c r="WOG13" s="144"/>
      <c r="WOH13" s="144"/>
      <c r="WOI13" s="144"/>
      <c r="WOJ13" s="144"/>
      <c r="WOK13" s="144"/>
      <c r="WOL13" s="144"/>
      <c r="WOM13" s="144"/>
      <c r="WON13" s="144"/>
      <c r="WOO13" s="144"/>
      <c r="WOP13" s="144"/>
      <c r="WOQ13" s="144"/>
      <c r="WOR13" s="144"/>
      <c r="WOS13" s="144"/>
      <c r="WOT13" s="144"/>
      <c r="WOU13" s="144"/>
      <c r="WOV13" s="144"/>
      <c r="WOW13" s="144"/>
      <c r="WOX13" s="144"/>
      <c r="WOY13" s="144"/>
      <c r="WOZ13" s="144"/>
      <c r="WPA13" s="144"/>
      <c r="WPB13" s="144"/>
      <c r="WPC13" s="144"/>
      <c r="WPD13" s="144"/>
      <c r="WPE13" s="144"/>
      <c r="WPF13" s="144"/>
      <c r="WPG13" s="144"/>
      <c r="WPH13" s="144"/>
      <c r="WPI13" s="144"/>
      <c r="WPJ13" s="144"/>
      <c r="WPK13" s="144"/>
      <c r="WPL13" s="144"/>
      <c r="WPM13" s="144"/>
      <c r="WPN13" s="144"/>
      <c r="WPO13" s="144"/>
      <c r="WPP13" s="144"/>
      <c r="WPQ13" s="144"/>
      <c r="WPR13" s="144"/>
      <c r="WPS13" s="144"/>
      <c r="WPT13" s="144"/>
      <c r="WPU13" s="144"/>
      <c r="WPV13" s="144"/>
      <c r="WPW13" s="144"/>
      <c r="WPX13" s="144"/>
      <c r="WPY13" s="144"/>
      <c r="WPZ13" s="144"/>
      <c r="WQA13" s="144"/>
      <c r="WQB13" s="144"/>
      <c r="WQC13" s="144"/>
      <c r="WQD13" s="144"/>
      <c r="WQE13" s="144"/>
      <c r="WQF13" s="144"/>
      <c r="WQG13" s="144"/>
      <c r="WQH13" s="144"/>
      <c r="WQI13" s="144"/>
      <c r="WQJ13" s="144"/>
      <c r="WQK13" s="144"/>
      <c r="WQL13" s="144"/>
      <c r="WQM13" s="144"/>
      <c r="WQN13" s="144"/>
      <c r="WQO13" s="144"/>
      <c r="WQP13" s="144"/>
      <c r="WQQ13" s="144"/>
      <c r="WQR13" s="144"/>
      <c r="WQS13" s="144"/>
      <c r="WQT13" s="144"/>
      <c r="WQU13" s="144"/>
      <c r="WQV13" s="144"/>
      <c r="WQW13" s="144"/>
      <c r="WQX13" s="144"/>
      <c r="WQY13" s="144"/>
      <c r="WQZ13" s="144"/>
      <c r="WRA13" s="144"/>
      <c r="WRB13" s="144"/>
      <c r="WRC13" s="144"/>
      <c r="WRD13" s="144"/>
      <c r="WRE13" s="144"/>
      <c r="WRF13" s="144"/>
      <c r="WRG13" s="144"/>
      <c r="WRH13" s="144"/>
      <c r="WRI13" s="144"/>
      <c r="WRJ13" s="144"/>
      <c r="WRK13" s="144"/>
      <c r="WRL13" s="144"/>
      <c r="WRM13" s="144"/>
      <c r="WRN13" s="144"/>
      <c r="WRO13" s="144"/>
      <c r="WRP13" s="144"/>
      <c r="WRQ13" s="144"/>
      <c r="WRR13" s="144"/>
      <c r="WRS13" s="144"/>
      <c r="WRT13" s="144"/>
      <c r="WRU13" s="144"/>
      <c r="WRV13" s="144"/>
      <c r="WRW13" s="144"/>
      <c r="WRX13" s="144"/>
      <c r="WRY13" s="144"/>
      <c r="WRZ13" s="144"/>
      <c r="WSA13" s="144"/>
      <c r="WSB13" s="144"/>
      <c r="WSC13" s="144"/>
      <c r="WSD13" s="144"/>
      <c r="WSE13" s="144"/>
      <c r="WSF13" s="144"/>
      <c r="WSG13" s="144"/>
      <c r="WSH13" s="144"/>
      <c r="WSI13" s="144"/>
      <c r="WSJ13" s="144"/>
      <c r="WSK13" s="144"/>
      <c r="WSL13" s="144"/>
      <c r="WSM13" s="144"/>
      <c r="WSN13" s="144"/>
      <c r="WSO13" s="144"/>
      <c r="WSP13" s="144"/>
      <c r="WSQ13" s="144"/>
      <c r="WSR13" s="144"/>
      <c r="WSS13" s="144"/>
      <c r="WST13" s="144"/>
      <c r="WSU13" s="144"/>
      <c r="WSV13" s="144"/>
      <c r="WSW13" s="144"/>
      <c r="WSX13" s="144"/>
      <c r="WSY13" s="144"/>
      <c r="WSZ13" s="144"/>
      <c r="WTA13" s="144"/>
      <c r="WTB13" s="144"/>
      <c r="WTC13" s="144"/>
      <c r="WTD13" s="144"/>
      <c r="WTE13" s="144"/>
      <c r="WTF13" s="144"/>
      <c r="WTG13" s="144"/>
      <c r="WTH13" s="144"/>
      <c r="WTI13" s="144"/>
      <c r="WTJ13" s="144"/>
      <c r="WTK13" s="144"/>
      <c r="WTL13" s="144"/>
      <c r="WTM13" s="144"/>
      <c r="WTN13" s="144"/>
      <c r="WTO13" s="144"/>
      <c r="WTP13" s="144"/>
      <c r="WTQ13" s="144"/>
      <c r="WTR13" s="144"/>
      <c r="WTS13" s="144"/>
      <c r="WTT13" s="144"/>
      <c r="WTU13" s="144"/>
      <c r="WTV13" s="144"/>
      <c r="WTW13" s="144"/>
      <c r="WTX13" s="144"/>
      <c r="WTY13" s="144"/>
      <c r="WTZ13" s="144"/>
      <c r="WUA13" s="144"/>
      <c r="WUB13" s="144"/>
      <c r="WUC13" s="144"/>
      <c r="WUD13" s="144"/>
      <c r="WUE13" s="144"/>
      <c r="WUF13" s="144"/>
      <c r="WUG13" s="144"/>
      <c r="WUH13" s="144"/>
      <c r="WUI13" s="144"/>
      <c r="WUJ13" s="144"/>
      <c r="WUK13" s="144"/>
      <c r="WUL13" s="144"/>
      <c r="WUM13" s="144"/>
      <c r="WUN13" s="144"/>
      <c r="WUO13" s="144"/>
      <c r="WUP13" s="144"/>
      <c r="WUQ13" s="144"/>
      <c r="WUR13" s="144"/>
      <c r="WUS13" s="144"/>
      <c r="WUT13" s="144"/>
      <c r="WUU13" s="144"/>
      <c r="WUV13" s="144"/>
      <c r="WUW13" s="144"/>
      <c r="WUX13" s="144"/>
      <c r="WUY13" s="144"/>
      <c r="WUZ13" s="144"/>
      <c r="WVA13" s="144"/>
      <c r="WVB13" s="144"/>
      <c r="WVC13" s="144"/>
      <c r="WVD13" s="144"/>
      <c r="WVE13" s="144"/>
      <c r="WVF13" s="144"/>
      <c r="WVG13" s="144"/>
      <c r="WVH13" s="144"/>
      <c r="WVI13" s="144"/>
      <c r="WVJ13" s="144"/>
      <c r="WVK13" s="144"/>
      <c r="WVL13" s="144"/>
      <c r="WVM13" s="144"/>
      <c r="WVN13" s="144"/>
      <c r="WVO13" s="144"/>
      <c r="WVP13" s="144"/>
      <c r="WVQ13" s="144"/>
      <c r="WVR13" s="144"/>
      <c r="WVS13" s="144"/>
      <c r="WVT13" s="144"/>
      <c r="WVU13" s="144"/>
      <c r="WVV13" s="144"/>
      <c r="WVW13" s="144"/>
      <c r="WVX13" s="144"/>
      <c r="WVY13" s="144"/>
      <c r="WVZ13" s="144"/>
      <c r="WWA13" s="144"/>
      <c r="WWB13" s="144"/>
      <c r="WWC13" s="144"/>
      <c r="WWD13" s="144"/>
      <c r="WWE13" s="144"/>
      <c r="WWF13" s="144"/>
      <c r="WWG13" s="144"/>
      <c r="WWH13" s="144"/>
      <c r="WWI13" s="144"/>
      <c r="WWJ13" s="144"/>
      <c r="WWK13" s="144"/>
      <c r="WWL13" s="144"/>
      <c r="WWM13" s="144"/>
      <c r="WWN13" s="144"/>
      <c r="WWO13" s="144"/>
      <c r="WWP13" s="144"/>
      <c r="WWQ13" s="144"/>
      <c r="WWR13" s="144"/>
      <c r="WWS13" s="144"/>
      <c r="WWT13" s="144"/>
      <c r="WWU13" s="144"/>
      <c r="WWV13" s="144"/>
      <c r="WWW13" s="144"/>
      <c r="WWX13" s="144"/>
      <c r="WWY13" s="144"/>
      <c r="WWZ13" s="144"/>
      <c r="WXA13" s="144"/>
      <c r="WXB13" s="144"/>
      <c r="WXC13" s="144"/>
      <c r="WXD13" s="144"/>
      <c r="WXE13" s="144"/>
      <c r="WXF13" s="144"/>
      <c r="WXG13" s="144"/>
      <c r="WXH13" s="144"/>
      <c r="WXI13" s="144"/>
      <c r="WXJ13" s="144"/>
      <c r="WXK13" s="144"/>
      <c r="WXL13" s="144"/>
      <c r="WXM13" s="144"/>
      <c r="WXN13" s="144"/>
      <c r="WXO13" s="144"/>
      <c r="WXP13" s="144"/>
      <c r="WXQ13" s="144"/>
      <c r="WXR13" s="144"/>
      <c r="WXS13" s="144"/>
      <c r="WXT13" s="144"/>
      <c r="WXU13" s="144"/>
      <c r="WXV13" s="144"/>
      <c r="WXW13" s="144"/>
      <c r="WXX13" s="144"/>
      <c r="WXY13" s="144"/>
      <c r="WXZ13" s="144"/>
      <c r="WYA13" s="144"/>
      <c r="WYB13" s="144"/>
      <c r="WYC13" s="144"/>
      <c r="WYD13" s="144"/>
      <c r="WYE13" s="144"/>
      <c r="WYF13" s="144"/>
      <c r="WYG13" s="144"/>
      <c r="WYH13" s="144"/>
      <c r="WYI13" s="144"/>
      <c r="WYJ13" s="144"/>
      <c r="WYK13" s="144"/>
      <c r="WYL13" s="144"/>
      <c r="WYM13" s="144"/>
      <c r="WYN13" s="144"/>
      <c r="WYO13" s="144"/>
      <c r="WYP13" s="144"/>
      <c r="WYQ13" s="144"/>
      <c r="WYR13" s="144"/>
      <c r="WYS13" s="144"/>
      <c r="WYT13" s="144"/>
      <c r="WYU13" s="144"/>
      <c r="WYV13" s="144"/>
      <c r="WYW13" s="144"/>
      <c r="WYX13" s="144"/>
      <c r="WYY13" s="144"/>
      <c r="WYZ13" s="144"/>
      <c r="WZA13" s="144"/>
      <c r="WZB13" s="144"/>
      <c r="WZC13" s="144"/>
      <c r="WZD13" s="144"/>
      <c r="WZE13" s="144"/>
      <c r="WZF13" s="144"/>
      <c r="WZG13" s="144"/>
      <c r="WZH13" s="144"/>
      <c r="WZI13" s="144"/>
      <c r="WZJ13" s="144"/>
      <c r="WZK13" s="144"/>
      <c r="WZL13" s="144"/>
      <c r="WZM13" s="144"/>
      <c r="WZN13" s="144"/>
      <c r="WZO13" s="144"/>
      <c r="WZP13" s="144"/>
      <c r="WZQ13" s="144"/>
      <c r="WZR13" s="144"/>
      <c r="WZS13" s="144"/>
      <c r="WZT13" s="144"/>
      <c r="WZU13" s="144"/>
      <c r="WZV13" s="144"/>
      <c r="WZW13" s="144"/>
      <c r="WZX13" s="144"/>
      <c r="WZY13" s="144"/>
      <c r="WZZ13" s="144"/>
      <c r="XAA13" s="144"/>
      <c r="XAB13" s="144"/>
      <c r="XAC13" s="144"/>
      <c r="XAD13" s="144"/>
      <c r="XAE13" s="144"/>
      <c r="XAF13" s="144"/>
      <c r="XAG13" s="144"/>
      <c r="XAH13" s="144"/>
      <c r="XAI13" s="144"/>
      <c r="XAJ13" s="144"/>
      <c r="XAK13" s="144"/>
      <c r="XAL13" s="144"/>
      <c r="XAM13" s="144"/>
      <c r="XAN13" s="144"/>
      <c r="XAO13" s="144"/>
      <c r="XAP13" s="144"/>
      <c r="XAQ13" s="144"/>
      <c r="XAR13" s="144"/>
      <c r="XAS13" s="144"/>
      <c r="XAT13" s="144"/>
      <c r="XAU13" s="144"/>
      <c r="XAV13" s="144"/>
      <c r="XAW13" s="144"/>
      <c r="XAX13" s="144"/>
      <c r="XAY13" s="144"/>
      <c r="XAZ13" s="144"/>
      <c r="XBA13" s="144"/>
      <c r="XBB13" s="144"/>
      <c r="XBC13" s="144"/>
      <c r="XBD13" s="144"/>
      <c r="XBE13" s="144"/>
      <c r="XBF13" s="144"/>
      <c r="XBG13" s="144"/>
      <c r="XBH13" s="144"/>
      <c r="XBI13" s="144"/>
      <c r="XBJ13" s="144"/>
    </row>
    <row r="14" spans="1:16286" ht="15.75" hidden="1" customHeight="1" x14ac:dyDescent="0.25">
      <c r="A14" s="132">
        <v>6</v>
      </c>
      <c r="B14" s="154" t="e">
        <f t="shared" ca="1" si="0"/>
        <v>#REF!</v>
      </c>
      <c r="C14" s="154" t="e">
        <f t="shared" ca="1" si="1"/>
        <v>#REF!</v>
      </c>
      <c r="D14" s="136"/>
      <c r="E14" s="137"/>
      <c r="F14" s="137" t="e">
        <f t="shared" ca="1" si="2"/>
        <v>#REF!</v>
      </c>
      <c r="G14" s="135"/>
      <c r="H14" s="135"/>
      <c r="I14" s="135" t="e">
        <f t="shared" ca="1" si="3"/>
        <v>#REF!</v>
      </c>
      <c r="J14" s="160"/>
      <c r="K14" s="138"/>
      <c r="L14" s="138"/>
      <c r="M14" s="138" t="e">
        <f t="shared" ca="1" si="4"/>
        <v>#REF!</v>
      </c>
      <c r="N14" s="168"/>
      <c r="O14" s="140" t="e">
        <f t="shared" ca="1" si="5"/>
        <v>#REF!</v>
      </c>
      <c r="P14" s="139" t="e">
        <f t="shared" ca="1" si="6"/>
        <v>#REF!</v>
      </c>
      <c r="Q14" s="140" t="e">
        <f t="shared" ca="1" si="7"/>
        <v>#REF!</v>
      </c>
      <c r="R14" s="141" t="e">
        <f t="shared" ca="1" si="8"/>
        <v>#REF!</v>
      </c>
      <c r="S14" s="139">
        <f t="shared" si="9"/>
        <v>0</v>
      </c>
      <c r="T14" s="140">
        <f t="shared" si="10"/>
        <v>0</v>
      </c>
      <c r="U14" s="143"/>
      <c r="V14" s="206"/>
      <c r="W14" s="206"/>
      <c r="X14" s="206"/>
      <c r="Y14" s="206"/>
      <c r="Z14" s="206"/>
      <c r="AA14" s="206"/>
      <c r="AB14" s="206"/>
      <c r="AC14" s="206"/>
      <c r="AD14" s="206"/>
    </row>
    <row r="15" spans="1:16286" s="142" customFormat="1" ht="15.75" hidden="1" customHeight="1" x14ac:dyDescent="0.25">
      <c r="A15" s="132">
        <v>7</v>
      </c>
      <c r="B15" s="154" t="e">
        <f t="shared" ca="1" si="0"/>
        <v>#REF!</v>
      </c>
      <c r="C15" s="154" t="e">
        <f t="shared" ca="1" si="1"/>
        <v>#REF!</v>
      </c>
      <c r="D15" s="136"/>
      <c r="E15" s="137"/>
      <c r="F15" s="137" t="e">
        <f t="shared" ca="1" si="2"/>
        <v>#REF!</v>
      </c>
      <c r="G15" s="135"/>
      <c r="H15" s="135"/>
      <c r="I15" s="135" t="e">
        <f t="shared" ca="1" si="3"/>
        <v>#REF!</v>
      </c>
      <c r="J15" s="160"/>
      <c r="K15" s="138"/>
      <c r="L15" s="138"/>
      <c r="M15" s="138" t="e">
        <f t="shared" ca="1" si="4"/>
        <v>#REF!</v>
      </c>
      <c r="N15" s="168"/>
      <c r="O15" s="140" t="e">
        <f t="shared" ca="1" si="5"/>
        <v>#REF!</v>
      </c>
      <c r="P15" s="139" t="e">
        <f t="shared" ca="1" si="6"/>
        <v>#REF!</v>
      </c>
      <c r="Q15" s="140" t="e">
        <f t="shared" ca="1" si="7"/>
        <v>#REF!</v>
      </c>
      <c r="R15" s="141" t="e">
        <f t="shared" ca="1" si="8"/>
        <v>#REF!</v>
      </c>
      <c r="S15" s="139">
        <f t="shared" si="9"/>
        <v>0</v>
      </c>
      <c r="T15" s="140">
        <f t="shared" si="10"/>
        <v>0</v>
      </c>
      <c r="U15" s="171"/>
      <c r="V15" s="154"/>
      <c r="W15" s="206"/>
      <c r="X15" s="206"/>
      <c r="Y15" s="154"/>
      <c r="Z15" s="206"/>
      <c r="AA15" s="206"/>
      <c r="AB15" s="154"/>
      <c r="AC15" s="206"/>
      <c r="AD15" s="206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/>
      <c r="CG15" s="112"/>
      <c r="CH15" s="112"/>
      <c r="CI15" s="112"/>
      <c r="CJ15" s="112"/>
      <c r="CK15" s="112"/>
      <c r="CL15" s="112"/>
      <c r="CM15" s="112"/>
      <c r="CN15" s="112"/>
      <c r="CO15" s="112"/>
      <c r="CP15" s="112"/>
      <c r="CQ15" s="112"/>
      <c r="CR15" s="112"/>
      <c r="CS15" s="112"/>
      <c r="CT15" s="112"/>
      <c r="CU15" s="112"/>
      <c r="CV15" s="112"/>
      <c r="CW15" s="112"/>
      <c r="CX15" s="112"/>
      <c r="CY15" s="112"/>
      <c r="CZ15" s="112"/>
      <c r="DA15" s="112"/>
      <c r="DB15" s="112"/>
      <c r="DC15" s="112"/>
      <c r="DD15" s="112"/>
      <c r="DE15" s="112"/>
      <c r="DF15" s="112"/>
      <c r="DG15" s="112"/>
      <c r="DH15" s="112"/>
      <c r="DI15" s="112"/>
      <c r="DJ15" s="112"/>
      <c r="DK15" s="112"/>
      <c r="DL15" s="112"/>
      <c r="DM15" s="112"/>
      <c r="DN15" s="112"/>
      <c r="DO15" s="112"/>
      <c r="DP15" s="112"/>
      <c r="DQ15" s="112"/>
      <c r="DR15" s="112"/>
      <c r="DS15" s="112"/>
      <c r="DT15" s="112"/>
      <c r="DU15" s="112"/>
      <c r="DV15" s="112"/>
      <c r="DW15" s="112"/>
      <c r="DX15" s="112"/>
      <c r="DY15" s="112"/>
      <c r="DZ15" s="112"/>
      <c r="EA15" s="112"/>
      <c r="EB15" s="112"/>
      <c r="EC15" s="112"/>
      <c r="ED15" s="112"/>
      <c r="EE15" s="112"/>
      <c r="EF15" s="112"/>
      <c r="EG15" s="112"/>
      <c r="EH15" s="112"/>
      <c r="EI15" s="112"/>
      <c r="EJ15" s="112"/>
      <c r="EK15" s="112"/>
      <c r="EL15" s="112"/>
      <c r="EM15" s="112"/>
      <c r="EN15" s="112"/>
      <c r="EO15" s="112"/>
      <c r="EP15" s="112"/>
      <c r="EQ15" s="112"/>
      <c r="ER15" s="112"/>
      <c r="ES15" s="112"/>
      <c r="ET15" s="112"/>
      <c r="EU15" s="112"/>
      <c r="EV15" s="112"/>
      <c r="EW15" s="112"/>
      <c r="EX15" s="112"/>
      <c r="EY15" s="112"/>
      <c r="EZ15" s="112"/>
      <c r="FA15" s="112"/>
      <c r="FB15" s="112"/>
      <c r="FC15" s="112"/>
      <c r="FD15" s="112"/>
      <c r="FE15" s="112"/>
      <c r="FF15" s="112"/>
      <c r="FG15" s="112"/>
      <c r="FH15" s="112"/>
      <c r="FI15" s="112"/>
      <c r="FJ15" s="112"/>
      <c r="FK15" s="112"/>
      <c r="FL15" s="112"/>
      <c r="FM15" s="112"/>
      <c r="FN15" s="112"/>
      <c r="FO15" s="112"/>
      <c r="FP15" s="112"/>
      <c r="FQ15" s="112"/>
      <c r="FR15" s="112"/>
      <c r="FS15" s="112"/>
      <c r="FT15" s="112"/>
      <c r="FU15" s="112"/>
      <c r="FV15" s="112"/>
      <c r="FW15" s="112"/>
      <c r="FX15" s="112"/>
      <c r="FY15" s="112"/>
      <c r="FZ15" s="112"/>
      <c r="GA15" s="112"/>
      <c r="GB15" s="112"/>
      <c r="GC15" s="112"/>
      <c r="GD15" s="112"/>
      <c r="GE15" s="112"/>
      <c r="GF15" s="112"/>
      <c r="GG15" s="112"/>
      <c r="GH15" s="112"/>
      <c r="GI15" s="112"/>
      <c r="GJ15" s="112"/>
      <c r="GK15" s="112"/>
      <c r="GL15" s="112"/>
      <c r="GM15" s="112"/>
      <c r="GN15" s="112"/>
      <c r="GO15" s="112"/>
      <c r="GP15" s="112"/>
      <c r="GQ15" s="112"/>
      <c r="GR15" s="112"/>
      <c r="GS15" s="112"/>
      <c r="GT15" s="112"/>
      <c r="GU15" s="112"/>
      <c r="GV15" s="112"/>
      <c r="GW15" s="112"/>
      <c r="GX15" s="112"/>
      <c r="GY15" s="112"/>
      <c r="GZ15" s="112"/>
      <c r="HA15" s="112"/>
      <c r="HB15" s="112"/>
      <c r="HC15" s="112"/>
      <c r="HD15" s="112"/>
      <c r="HE15" s="112"/>
      <c r="HF15" s="112"/>
      <c r="HG15" s="112"/>
      <c r="HH15" s="112"/>
      <c r="HI15" s="112"/>
      <c r="HJ15" s="112"/>
      <c r="HK15" s="112"/>
      <c r="HL15" s="112"/>
      <c r="HM15" s="112"/>
      <c r="HN15" s="112"/>
      <c r="HO15" s="112"/>
      <c r="HP15" s="112"/>
      <c r="HQ15" s="112"/>
      <c r="HR15" s="112"/>
      <c r="HS15" s="112"/>
      <c r="HT15" s="112"/>
      <c r="HU15" s="112"/>
      <c r="HV15" s="112"/>
      <c r="HW15" s="112"/>
      <c r="HX15" s="112"/>
      <c r="HY15" s="112"/>
      <c r="HZ15" s="112"/>
      <c r="IA15" s="112"/>
      <c r="IB15" s="112"/>
      <c r="IC15" s="112"/>
      <c r="ID15" s="112"/>
      <c r="IE15" s="112"/>
      <c r="IF15" s="112"/>
      <c r="IG15" s="112"/>
      <c r="IH15" s="112"/>
      <c r="II15" s="112"/>
      <c r="IJ15" s="112"/>
      <c r="IK15" s="112"/>
      <c r="IL15" s="112"/>
      <c r="IM15" s="112"/>
      <c r="IN15" s="112"/>
      <c r="IO15" s="112"/>
      <c r="IP15" s="112"/>
      <c r="IQ15" s="112"/>
      <c r="IR15" s="112"/>
      <c r="IS15" s="112"/>
      <c r="IT15" s="112"/>
      <c r="IU15" s="112"/>
      <c r="IV15" s="112"/>
      <c r="IW15" s="112"/>
      <c r="IX15" s="112"/>
      <c r="IY15" s="112"/>
      <c r="IZ15" s="112"/>
      <c r="JA15" s="112"/>
      <c r="JB15" s="112"/>
      <c r="JC15" s="112"/>
      <c r="JD15" s="112"/>
      <c r="JE15" s="112"/>
      <c r="JF15" s="112"/>
      <c r="JG15" s="112"/>
      <c r="JH15" s="112"/>
      <c r="JI15" s="112"/>
      <c r="JJ15" s="112"/>
      <c r="JK15" s="112"/>
      <c r="JL15" s="112"/>
      <c r="JM15" s="112"/>
      <c r="JN15" s="112"/>
      <c r="JO15" s="112"/>
      <c r="JP15" s="112"/>
      <c r="JQ15" s="112"/>
      <c r="JR15" s="112"/>
      <c r="JS15" s="112"/>
      <c r="JT15" s="112"/>
      <c r="JU15" s="112"/>
      <c r="JV15" s="112"/>
      <c r="JW15" s="112"/>
      <c r="JX15" s="112"/>
      <c r="JY15" s="112"/>
      <c r="JZ15" s="112"/>
      <c r="KA15" s="112"/>
      <c r="KB15" s="112"/>
      <c r="KC15" s="112"/>
      <c r="KD15" s="112"/>
      <c r="KE15" s="112"/>
      <c r="KF15" s="112"/>
      <c r="KG15" s="112"/>
      <c r="KH15" s="112"/>
      <c r="KI15" s="112"/>
      <c r="KJ15" s="112"/>
      <c r="KK15" s="112"/>
      <c r="KL15" s="112"/>
      <c r="KM15" s="112"/>
      <c r="KN15" s="112"/>
      <c r="KO15" s="112"/>
      <c r="KP15" s="112"/>
      <c r="KQ15" s="112"/>
      <c r="KR15" s="112"/>
      <c r="KS15" s="112"/>
      <c r="KT15" s="112"/>
      <c r="KU15" s="112"/>
      <c r="KV15" s="112"/>
      <c r="KW15" s="112"/>
      <c r="KX15" s="112"/>
      <c r="KY15" s="112"/>
      <c r="KZ15" s="112"/>
      <c r="LA15" s="112"/>
      <c r="LB15" s="112"/>
      <c r="LC15" s="112"/>
      <c r="LD15" s="112"/>
      <c r="LE15" s="112"/>
      <c r="LF15" s="112"/>
      <c r="LG15" s="112"/>
      <c r="LH15" s="112"/>
      <c r="LI15" s="112"/>
      <c r="LJ15" s="112"/>
      <c r="LK15" s="112"/>
      <c r="LL15" s="112"/>
      <c r="LM15" s="112"/>
      <c r="LN15" s="112"/>
      <c r="LO15" s="112"/>
      <c r="LP15" s="112"/>
      <c r="LQ15" s="112"/>
      <c r="LR15" s="112"/>
      <c r="LS15" s="112"/>
      <c r="LT15" s="112"/>
      <c r="LU15" s="112"/>
      <c r="LV15" s="112"/>
      <c r="LW15" s="112"/>
      <c r="LX15" s="112"/>
      <c r="LY15" s="112"/>
      <c r="LZ15" s="112"/>
      <c r="MA15" s="112"/>
      <c r="MB15" s="112"/>
      <c r="MC15" s="112"/>
      <c r="MD15" s="112"/>
      <c r="ME15" s="112"/>
      <c r="MF15" s="112"/>
      <c r="MG15" s="112"/>
      <c r="MH15" s="112"/>
      <c r="MI15" s="112"/>
      <c r="MJ15" s="112"/>
      <c r="MK15" s="112"/>
      <c r="ML15" s="112"/>
      <c r="MM15" s="112"/>
      <c r="MN15" s="112"/>
      <c r="MO15" s="112"/>
      <c r="MP15" s="112"/>
      <c r="MQ15" s="112"/>
      <c r="MR15" s="112"/>
      <c r="MS15" s="112"/>
      <c r="MT15" s="112"/>
      <c r="MU15" s="112"/>
      <c r="MV15" s="112"/>
      <c r="MW15" s="112"/>
      <c r="MX15" s="112"/>
      <c r="MY15" s="112"/>
      <c r="MZ15" s="112"/>
      <c r="NA15" s="112"/>
      <c r="NB15" s="112"/>
      <c r="NC15" s="112"/>
      <c r="ND15" s="112"/>
      <c r="NE15" s="112"/>
      <c r="NF15" s="112"/>
      <c r="NG15" s="112"/>
      <c r="NH15" s="112"/>
      <c r="NI15" s="112"/>
      <c r="NJ15" s="112"/>
      <c r="NK15" s="112"/>
      <c r="NL15" s="112"/>
      <c r="NM15" s="112"/>
      <c r="NN15" s="112"/>
      <c r="NO15" s="112"/>
      <c r="NP15" s="112"/>
      <c r="NQ15" s="112"/>
      <c r="NR15" s="112"/>
      <c r="NS15" s="112"/>
      <c r="NT15" s="112"/>
      <c r="NU15" s="112"/>
      <c r="NV15" s="112"/>
      <c r="NW15" s="112"/>
      <c r="NX15" s="112"/>
      <c r="NY15" s="112"/>
      <c r="NZ15" s="112"/>
      <c r="OA15" s="112"/>
      <c r="OB15" s="112"/>
      <c r="OC15" s="112"/>
      <c r="OD15" s="112"/>
      <c r="OE15" s="112"/>
      <c r="OF15" s="112"/>
      <c r="OG15" s="112"/>
      <c r="OH15" s="112"/>
      <c r="OI15" s="112"/>
      <c r="OJ15" s="112"/>
      <c r="OK15" s="112"/>
      <c r="OL15" s="112"/>
      <c r="OM15" s="112"/>
      <c r="ON15" s="112"/>
      <c r="OO15" s="112"/>
      <c r="OP15" s="112"/>
      <c r="OQ15" s="112"/>
      <c r="OR15" s="112"/>
      <c r="OS15" s="112"/>
      <c r="OT15" s="112"/>
      <c r="OU15" s="112"/>
      <c r="OV15" s="112"/>
      <c r="OW15" s="112"/>
      <c r="OX15" s="112"/>
      <c r="OY15" s="112"/>
      <c r="OZ15" s="112"/>
      <c r="PA15" s="112"/>
      <c r="PB15" s="112"/>
      <c r="PC15" s="112"/>
      <c r="PD15" s="112"/>
      <c r="PE15" s="112"/>
      <c r="PF15" s="112"/>
      <c r="PG15" s="112"/>
      <c r="PH15" s="112"/>
      <c r="PI15" s="112"/>
      <c r="PJ15" s="112"/>
      <c r="PK15" s="112"/>
      <c r="PL15" s="112"/>
      <c r="PM15" s="112"/>
      <c r="PN15" s="112"/>
      <c r="PO15" s="112"/>
      <c r="PP15" s="112"/>
      <c r="PQ15" s="112"/>
      <c r="PR15" s="112"/>
      <c r="PS15" s="112"/>
      <c r="PT15" s="112"/>
      <c r="PU15" s="112"/>
      <c r="PV15" s="112"/>
      <c r="PW15" s="112"/>
      <c r="PX15" s="112"/>
      <c r="PY15" s="112"/>
      <c r="PZ15" s="112"/>
      <c r="QA15" s="112"/>
      <c r="QB15" s="112"/>
      <c r="QC15" s="112"/>
      <c r="QD15" s="112"/>
      <c r="QE15" s="112"/>
      <c r="QF15" s="112"/>
      <c r="QG15" s="112"/>
      <c r="QH15" s="112"/>
      <c r="QI15" s="112"/>
      <c r="QJ15" s="112"/>
      <c r="QK15" s="112"/>
      <c r="QL15" s="112"/>
      <c r="QM15" s="112"/>
      <c r="QN15" s="112"/>
      <c r="QO15" s="112"/>
      <c r="QP15" s="112"/>
      <c r="QQ15" s="112"/>
      <c r="QR15" s="112"/>
      <c r="QS15" s="112"/>
      <c r="QT15" s="112"/>
      <c r="QU15" s="112"/>
      <c r="QV15" s="112"/>
      <c r="QW15" s="112"/>
      <c r="QX15" s="112"/>
      <c r="QY15" s="112"/>
      <c r="QZ15" s="112"/>
      <c r="RA15" s="112"/>
      <c r="RB15" s="112"/>
      <c r="RC15" s="112"/>
      <c r="RD15" s="112"/>
      <c r="RE15" s="112"/>
      <c r="RF15" s="112"/>
      <c r="RG15" s="112"/>
      <c r="RH15" s="112"/>
      <c r="RI15" s="112"/>
      <c r="RJ15" s="112"/>
      <c r="RK15" s="112"/>
      <c r="RL15" s="112"/>
      <c r="RM15" s="112"/>
      <c r="RN15" s="112"/>
      <c r="RO15" s="112"/>
      <c r="RP15" s="112"/>
      <c r="RQ15" s="112"/>
      <c r="RR15" s="112"/>
      <c r="RS15" s="112"/>
      <c r="RT15" s="112"/>
      <c r="RU15" s="112"/>
      <c r="RV15" s="112"/>
      <c r="RW15" s="112"/>
      <c r="RX15" s="112"/>
      <c r="RY15" s="112"/>
      <c r="RZ15" s="112"/>
      <c r="SA15" s="112"/>
      <c r="SB15" s="112"/>
      <c r="SC15" s="112"/>
      <c r="SD15" s="112"/>
      <c r="SE15" s="112"/>
      <c r="SF15" s="112"/>
      <c r="SG15" s="112"/>
      <c r="SH15" s="112"/>
      <c r="SI15" s="112"/>
      <c r="SJ15" s="112"/>
      <c r="SK15" s="112"/>
      <c r="SL15" s="112"/>
      <c r="SM15" s="112"/>
      <c r="SN15" s="112"/>
      <c r="SO15" s="112"/>
      <c r="SP15" s="112"/>
      <c r="SQ15" s="112"/>
      <c r="SR15" s="112"/>
      <c r="SS15" s="112"/>
      <c r="ST15" s="112"/>
      <c r="SU15" s="112"/>
      <c r="SV15" s="112"/>
      <c r="SW15" s="112"/>
      <c r="SX15" s="112"/>
      <c r="SY15" s="112"/>
      <c r="SZ15" s="112"/>
      <c r="TA15" s="112"/>
      <c r="TB15" s="112"/>
      <c r="TC15" s="112"/>
      <c r="TD15" s="112"/>
      <c r="TE15" s="112"/>
      <c r="TF15" s="112"/>
      <c r="TG15" s="112"/>
      <c r="TH15" s="112"/>
      <c r="TI15" s="112"/>
      <c r="TJ15" s="112"/>
      <c r="TK15" s="112"/>
      <c r="TL15" s="112"/>
      <c r="TM15" s="112"/>
      <c r="TN15" s="112"/>
      <c r="TO15" s="112"/>
      <c r="TP15" s="112"/>
      <c r="TQ15" s="112"/>
      <c r="TR15" s="112"/>
      <c r="TS15" s="112"/>
      <c r="TT15" s="112"/>
      <c r="TU15" s="112"/>
      <c r="TV15" s="112"/>
      <c r="TW15" s="112"/>
      <c r="TX15" s="112"/>
      <c r="TY15" s="112"/>
      <c r="TZ15" s="112"/>
      <c r="UA15" s="112"/>
      <c r="UB15" s="112"/>
      <c r="UC15" s="112"/>
      <c r="UD15" s="112"/>
      <c r="UE15" s="112"/>
      <c r="UF15" s="112"/>
      <c r="UG15" s="112"/>
      <c r="UH15" s="112"/>
      <c r="UI15" s="112"/>
      <c r="UJ15" s="112"/>
      <c r="UK15" s="112"/>
      <c r="UL15" s="112"/>
      <c r="UM15" s="112"/>
      <c r="UN15" s="112"/>
      <c r="UO15" s="112"/>
      <c r="UP15" s="112"/>
      <c r="UQ15" s="112"/>
      <c r="UR15" s="112"/>
      <c r="US15" s="112"/>
      <c r="UT15" s="112"/>
      <c r="UU15" s="112"/>
      <c r="UV15" s="112"/>
      <c r="UW15" s="112"/>
      <c r="UX15" s="112"/>
      <c r="UY15" s="112"/>
      <c r="UZ15" s="112"/>
      <c r="VA15" s="112"/>
      <c r="VB15" s="112"/>
      <c r="VC15" s="112"/>
      <c r="VD15" s="112"/>
      <c r="VE15" s="112"/>
      <c r="VF15" s="112"/>
      <c r="VG15" s="112"/>
      <c r="VH15" s="112"/>
      <c r="VI15" s="112"/>
      <c r="VJ15" s="112"/>
      <c r="VK15" s="112"/>
      <c r="VL15" s="112"/>
      <c r="VM15" s="112"/>
      <c r="VN15" s="112"/>
      <c r="VO15" s="112"/>
      <c r="VP15" s="112"/>
      <c r="VQ15" s="112"/>
      <c r="VR15" s="112"/>
      <c r="VS15" s="112"/>
      <c r="VT15" s="112"/>
      <c r="VU15" s="112"/>
      <c r="VV15" s="112"/>
      <c r="VW15" s="112"/>
      <c r="VX15" s="112"/>
      <c r="VY15" s="112"/>
      <c r="VZ15" s="112"/>
      <c r="WA15" s="112"/>
      <c r="WB15" s="112"/>
      <c r="WC15" s="112"/>
      <c r="WD15" s="112"/>
      <c r="WE15" s="112"/>
      <c r="WF15" s="112"/>
      <c r="WG15" s="112"/>
      <c r="WH15" s="112"/>
      <c r="WI15" s="112"/>
      <c r="WJ15" s="112"/>
      <c r="WK15" s="112"/>
      <c r="WL15" s="112"/>
      <c r="WM15" s="112"/>
      <c r="WN15" s="112"/>
      <c r="WO15" s="112"/>
      <c r="WP15" s="112"/>
      <c r="WQ15" s="112"/>
      <c r="WR15" s="112"/>
      <c r="WS15" s="112"/>
      <c r="WT15" s="112"/>
      <c r="WU15" s="112"/>
      <c r="WV15" s="112"/>
      <c r="WW15" s="112"/>
      <c r="WX15" s="112"/>
      <c r="WY15" s="112"/>
      <c r="WZ15" s="112"/>
      <c r="XA15" s="112"/>
      <c r="XB15" s="112"/>
      <c r="XC15" s="112"/>
      <c r="XD15" s="112"/>
      <c r="XE15" s="112"/>
      <c r="XF15" s="112"/>
      <c r="XG15" s="112"/>
      <c r="XH15" s="112"/>
      <c r="XI15" s="112"/>
      <c r="XJ15" s="112"/>
      <c r="XK15" s="112"/>
      <c r="XL15" s="112"/>
      <c r="XM15" s="112"/>
      <c r="XN15" s="112"/>
      <c r="XO15" s="112"/>
      <c r="XP15" s="112"/>
      <c r="XQ15" s="112"/>
      <c r="XR15" s="112"/>
      <c r="XS15" s="112"/>
      <c r="XT15" s="112"/>
      <c r="XU15" s="112"/>
      <c r="XV15" s="112"/>
      <c r="XW15" s="112"/>
      <c r="XX15" s="112"/>
      <c r="XY15" s="112"/>
      <c r="XZ15" s="112"/>
      <c r="YA15" s="112"/>
      <c r="YB15" s="112"/>
      <c r="YC15" s="112"/>
      <c r="YD15" s="112"/>
      <c r="YE15" s="112"/>
      <c r="YF15" s="112"/>
      <c r="YG15" s="112"/>
      <c r="YH15" s="112"/>
      <c r="YI15" s="112"/>
      <c r="YJ15" s="112"/>
      <c r="YK15" s="112"/>
      <c r="YL15" s="112"/>
      <c r="YM15" s="112"/>
      <c r="YN15" s="112"/>
      <c r="YO15" s="112"/>
      <c r="YP15" s="112"/>
      <c r="YQ15" s="112"/>
      <c r="YR15" s="112"/>
      <c r="YS15" s="112"/>
      <c r="YT15" s="112"/>
      <c r="YU15" s="112"/>
      <c r="YV15" s="112"/>
      <c r="YW15" s="112"/>
      <c r="YX15" s="112"/>
      <c r="YY15" s="112"/>
      <c r="YZ15" s="112"/>
      <c r="ZA15" s="112"/>
      <c r="ZB15" s="112"/>
      <c r="ZC15" s="112"/>
      <c r="ZD15" s="112"/>
      <c r="ZE15" s="112"/>
      <c r="ZF15" s="112"/>
      <c r="ZG15" s="112"/>
      <c r="ZH15" s="112"/>
      <c r="ZI15" s="112"/>
      <c r="ZJ15" s="112"/>
      <c r="ZK15" s="112"/>
      <c r="ZL15" s="112"/>
      <c r="ZM15" s="112"/>
      <c r="ZN15" s="112"/>
      <c r="ZO15" s="112"/>
      <c r="ZP15" s="112"/>
      <c r="ZQ15" s="112"/>
      <c r="ZR15" s="112"/>
      <c r="ZS15" s="112"/>
      <c r="ZT15" s="112"/>
      <c r="ZU15" s="112"/>
      <c r="ZV15" s="112"/>
      <c r="ZW15" s="112"/>
      <c r="ZX15" s="112"/>
      <c r="ZY15" s="112"/>
      <c r="ZZ15" s="112"/>
      <c r="AAA15" s="112"/>
      <c r="AAB15" s="112"/>
      <c r="AAC15" s="112"/>
      <c r="AAD15" s="112"/>
      <c r="AAE15" s="112"/>
      <c r="AAF15" s="112"/>
      <c r="AAG15" s="112"/>
      <c r="AAH15" s="112"/>
      <c r="AAI15" s="112"/>
      <c r="AAJ15" s="112"/>
      <c r="AAK15" s="112"/>
      <c r="AAL15" s="112"/>
      <c r="AAM15" s="112"/>
      <c r="AAN15" s="112"/>
      <c r="AAO15" s="112"/>
      <c r="AAP15" s="112"/>
      <c r="AAQ15" s="112"/>
      <c r="AAR15" s="112"/>
      <c r="AAS15" s="112"/>
      <c r="AAT15" s="112"/>
      <c r="AAU15" s="112"/>
      <c r="AAV15" s="112"/>
      <c r="AAW15" s="112"/>
      <c r="AAX15" s="112"/>
      <c r="AAY15" s="112"/>
      <c r="AAZ15" s="112"/>
      <c r="ABA15" s="112"/>
      <c r="ABB15" s="112"/>
      <c r="ABC15" s="112"/>
      <c r="ABD15" s="112"/>
      <c r="ABE15" s="112"/>
      <c r="ABF15" s="112"/>
      <c r="ABG15" s="112"/>
      <c r="ABH15" s="112"/>
      <c r="ABI15" s="112"/>
      <c r="ABJ15" s="112"/>
      <c r="ABK15" s="112"/>
      <c r="ABL15" s="112"/>
      <c r="ABM15" s="112"/>
      <c r="ABN15" s="112"/>
      <c r="ABO15" s="112"/>
      <c r="ABP15" s="112"/>
      <c r="ABQ15" s="112"/>
      <c r="ABR15" s="112"/>
      <c r="ABS15" s="112"/>
      <c r="ABT15" s="112"/>
      <c r="ABU15" s="112"/>
      <c r="ABV15" s="112"/>
      <c r="ABW15" s="112"/>
      <c r="ABX15" s="112"/>
      <c r="ABY15" s="112"/>
      <c r="ABZ15" s="112"/>
      <c r="ACA15" s="112"/>
      <c r="ACB15" s="112"/>
      <c r="ACC15" s="112"/>
      <c r="ACD15" s="112"/>
      <c r="ACE15" s="112"/>
      <c r="ACF15" s="112"/>
      <c r="ACG15" s="112"/>
      <c r="ACH15" s="112"/>
      <c r="ACI15" s="112"/>
      <c r="ACJ15" s="112"/>
      <c r="ACK15" s="112"/>
      <c r="ACL15" s="112"/>
      <c r="ACM15" s="112"/>
      <c r="ACN15" s="112"/>
      <c r="ACO15" s="112"/>
      <c r="ACP15" s="112"/>
      <c r="ACQ15" s="112"/>
      <c r="ACR15" s="112"/>
      <c r="ACS15" s="112"/>
      <c r="ACT15" s="112"/>
      <c r="ACU15" s="112"/>
      <c r="ACV15" s="112"/>
      <c r="ACW15" s="112"/>
      <c r="ACX15" s="112"/>
      <c r="ACY15" s="112"/>
      <c r="ACZ15" s="112"/>
      <c r="ADA15" s="112"/>
      <c r="ADB15" s="112"/>
      <c r="ADC15" s="112"/>
      <c r="ADD15" s="112"/>
      <c r="ADE15" s="112"/>
      <c r="ADF15" s="112"/>
      <c r="ADG15" s="112"/>
      <c r="ADH15" s="112"/>
      <c r="ADI15" s="112"/>
      <c r="ADJ15" s="112"/>
      <c r="ADK15" s="112"/>
      <c r="ADL15" s="112"/>
      <c r="ADM15" s="112"/>
      <c r="ADN15" s="112"/>
      <c r="ADO15" s="112"/>
      <c r="ADP15" s="112"/>
      <c r="ADQ15" s="112"/>
      <c r="ADR15" s="112"/>
      <c r="ADS15" s="112"/>
      <c r="ADT15" s="112"/>
      <c r="ADU15" s="112"/>
      <c r="ADV15" s="112"/>
      <c r="ADW15" s="112"/>
      <c r="ADX15" s="112"/>
      <c r="ADY15" s="112"/>
      <c r="ADZ15" s="112"/>
      <c r="AEA15" s="112"/>
      <c r="AEB15" s="112"/>
      <c r="AEC15" s="112"/>
      <c r="AED15" s="112"/>
      <c r="AEE15" s="112"/>
      <c r="AEF15" s="112"/>
      <c r="AEG15" s="112"/>
      <c r="AEH15" s="112"/>
      <c r="AEI15" s="112"/>
      <c r="AEJ15" s="112"/>
      <c r="AEK15" s="112"/>
      <c r="AEL15" s="112"/>
      <c r="AEM15" s="112"/>
      <c r="AEN15" s="112"/>
      <c r="AEO15" s="112"/>
      <c r="AEP15" s="112"/>
      <c r="AEQ15" s="112"/>
      <c r="AER15" s="112"/>
      <c r="AES15" s="112"/>
      <c r="AET15" s="112"/>
      <c r="AEU15" s="112"/>
      <c r="AEV15" s="112"/>
      <c r="AEW15" s="112"/>
      <c r="AEX15" s="112"/>
      <c r="AEY15" s="112"/>
      <c r="AEZ15" s="112"/>
      <c r="AFA15" s="112"/>
      <c r="AFB15" s="112"/>
      <c r="AFC15" s="112"/>
      <c r="AFD15" s="112"/>
      <c r="AFE15" s="112"/>
      <c r="AFF15" s="112"/>
      <c r="AFG15" s="112"/>
      <c r="AFH15" s="112"/>
      <c r="AFI15" s="112"/>
      <c r="AFJ15" s="112"/>
      <c r="AFK15" s="112"/>
      <c r="AFL15" s="112"/>
      <c r="AFM15" s="112"/>
      <c r="AFN15" s="112"/>
      <c r="AFO15" s="112"/>
      <c r="AFP15" s="112"/>
      <c r="AFQ15" s="112"/>
      <c r="AFR15" s="112"/>
      <c r="AFS15" s="112"/>
      <c r="AFT15" s="112"/>
      <c r="AFU15" s="112"/>
      <c r="AFV15" s="112"/>
      <c r="AFW15" s="112"/>
      <c r="AFX15" s="112"/>
      <c r="AFY15" s="112"/>
      <c r="AFZ15" s="112"/>
      <c r="AGA15" s="112"/>
      <c r="AGB15" s="112"/>
      <c r="AGC15" s="112"/>
      <c r="AGD15" s="112"/>
      <c r="AGE15" s="112"/>
      <c r="AGF15" s="112"/>
      <c r="AGG15" s="112"/>
      <c r="AGH15" s="112"/>
      <c r="AGI15" s="112"/>
      <c r="AGJ15" s="112"/>
      <c r="AGK15" s="112"/>
      <c r="AGL15" s="112"/>
      <c r="AGM15" s="112"/>
      <c r="AGN15" s="112"/>
      <c r="AGO15" s="112"/>
      <c r="AGP15" s="112"/>
      <c r="AGQ15" s="112"/>
      <c r="AGR15" s="112"/>
      <c r="AGS15" s="112"/>
      <c r="AGT15" s="112"/>
      <c r="AGU15" s="112"/>
      <c r="AGV15" s="112"/>
      <c r="AGW15" s="112"/>
      <c r="AGX15" s="112"/>
      <c r="AGY15" s="112"/>
      <c r="AGZ15" s="112"/>
      <c r="AHA15" s="112"/>
      <c r="AHB15" s="112"/>
      <c r="AHC15" s="112"/>
      <c r="AHD15" s="112"/>
      <c r="AHE15" s="112"/>
      <c r="AHF15" s="112"/>
      <c r="AHG15" s="112"/>
      <c r="AHH15" s="112"/>
      <c r="AHI15" s="112"/>
      <c r="AHJ15" s="112"/>
      <c r="AHK15" s="112"/>
      <c r="AHL15" s="112"/>
      <c r="AHM15" s="112"/>
      <c r="AHN15" s="112"/>
      <c r="AHO15" s="112"/>
      <c r="AHP15" s="112"/>
      <c r="AHQ15" s="112"/>
      <c r="AHR15" s="112"/>
      <c r="AHS15" s="112"/>
      <c r="AHT15" s="112"/>
      <c r="AHU15" s="112"/>
      <c r="AHV15" s="112"/>
      <c r="AHW15" s="112"/>
      <c r="AHX15" s="112"/>
      <c r="AHY15" s="112"/>
      <c r="AHZ15" s="112"/>
      <c r="AIA15" s="112"/>
      <c r="AIB15" s="112"/>
      <c r="AIC15" s="112"/>
      <c r="AID15" s="112"/>
      <c r="AIE15" s="112"/>
      <c r="AIF15" s="112"/>
      <c r="AIG15" s="112"/>
      <c r="AIH15" s="112"/>
      <c r="AII15" s="112"/>
      <c r="AIJ15" s="112"/>
      <c r="AIK15" s="112"/>
      <c r="AIL15" s="112"/>
      <c r="AIM15" s="112"/>
      <c r="AIN15" s="112"/>
      <c r="AIO15" s="112"/>
      <c r="AIP15" s="112"/>
      <c r="AIQ15" s="112"/>
      <c r="AIR15" s="112"/>
      <c r="AIS15" s="112"/>
      <c r="AIT15" s="112"/>
      <c r="AIU15" s="112"/>
      <c r="AIV15" s="112"/>
      <c r="AIW15" s="112"/>
      <c r="AIX15" s="112"/>
      <c r="AIY15" s="112"/>
      <c r="AIZ15" s="112"/>
      <c r="AJA15" s="112"/>
      <c r="AJB15" s="112"/>
      <c r="AJC15" s="112"/>
      <c r="AJD15" s="112"/>
      <c r="AJE15" s="112"/>
      <c r="AJF15" s="112"/>
      <c r="AJG15" s="112"/>
      <c r="AJH15" s="112"/>
      <c r="AJI15" s="112"/>
      <c r="AJJ15" s="112"/>
      <c r="AJK15" s="112"/>
      <c r="AJL15" s="112"/>
      <c r="AJM15" s="112"/>
      <c r="AJN15" s="112"/>
      <c r="AJO15" s="112"/>
      <c r="AJP15" s="112"/>
      <c r="AJQ15" s="112"/>
      <c r="AJR15" s="112"/>
      <c r="AJS15" s="112"/>
      <c r="AJT15" s="112"/>
      <c r="AJU15" s="112"/>
      <c r="AJV15" s="112"/>
      <c r="AJW15" s="112"/>
      <c r="AJX15" s="112"/>
      <c r="AJY15" s="112"/>
      <c r="AJZ15" s="112"/>
      <c r="AKA15" s="112"/>
      <c r="AKB15" s="112"/>
      <c r="AKC15" s="112"/>
      <c r="AKD15" s="112"/>
      <c r="AKE15" s="112"/>
      <c r="AKF15" s="112"/>
      <c r="AKG15" s="112"/>
      <c r="AKH15" s="112"/>
      <c r="AKI15" s="112"/>
      <c r="AKJ15" s="112"/>
      <c r="AKK15" s="112"/>
      <c r="AKL15" s="112"/>
      <c r="AKM15" s="112"/>
      <c r="AKN15" s="112"/>
      <c r="AKO15" s="112"/>
      <c r="AKP15" s="112"/>
      <c r="AKQ15" s="112"/>
      <c r="AKR15" s="112"/>
      <c r="AKS15" s="112"/>
      <c r="AKT15" s="112"/>
      <c r="AKU15" s="112"/>
      <c r="AKV15" s="112"/>
      <c r="AKW15" s="112"/>
      <c r="AKX15" s="112"/>
      <c r="AKY15" s="112"/>
      <c r="AKZ15" s="112"/>
      <c r="ALA15" s="112"/>
      <c r="ALB15" s="112"/>
      <c r="ALC15" s="112"/>
      <c r="ALD15" s="112"/>
      <c r="ALE15" s="112"/>
      <c r="ALF15" s="112"/>
      <c r="ALG15" s="112"/>
      <c r="ALH15" s="112"/>
      <c r="ALI15" s="112"/>
      <c r="ALJ15" s="112"/>
      <c r="ALK15" s="112"/>
      <c r="ALL15" s="112"/>
      <c r="ALM15" s="112"/>
      <c r="ALN15" s="112"/>
      <c r="ALO15" s="112"/>
      <c r="ALP15" s="112"/>
      <c r="ALQ15" s="112"/>
      <c r="ALR15" s="112"/>
      <c r="ALS15" s="112"/>
      <c r="ALT15" s="112"/>
      <c r="ALU15" s="112"/>
      <c r="ALV15" s="112"/>
      <c r="ALW15" s="112"/>
      <c r="ALX15" s="112"/>
      <c r="ALY15" s="112"/>
      <c r="ALZ15" s="112"/>
      <c r="AMA15" s="112"/>
      <c r="AMB15" s="112"/>
      <c r="AMC15" s="112"/>
      <c r="AMD15" s="112"/>
      <c r="AME15" s="112"/>
      <c r="AMF15" s="112"/>
      <c r="AMG15" s="112"/>
      <c r="AMH15" s="112"/>
      <c r="AMI15" s="112"/>
      <c r="AMJ15" s="112"/>
      <c r="AMK15" s="112"/>
      <c r="AML15" s="112"/>
      <c r="AMM15" s="112"/>
      <c r="AMN15" s="112"/>
      <c r="AMO15" s="112"/>
      <c r="AMP15" s="112"/>
      <c r="AMQ15" s="112"/>
      <c r="AMR15" s="112"/>
      <c r="AMS15" s="112"/>
      <c r="AMT15" s="112"/>
      <c r="AMU15" s="112"/>
      <c r="AMV15" s="112"/>
      <c r="AMW15" s="112"/>
      <c r="AMX15" s="112"/>
      <c r="AMY15" s="112"/>
      <c r="AMZ15" s="112"/>
      <c r="ANA15" s="112"/>
      <c r="ANB15" s="112"/>
      <c r="ANC15" s="112"/>
      <c r="AND15" s="112"/>
      <c r="ANE15" s="112"/>
      <c r="ANF15" s="112"/>
      <c r="ANG15" s="112"/>
      <c r="ANH15" s="112"/>
      <c r="ANI15" s="112"/>
      <c r="ANJ15" s="112"/>
      <c r="ANK15" s="112"/>
      <c r="ANL15" s="112"/>
      <c r="ANM15" s="112"/>
      <c r="ANN15" s="112"/>
      <c r="ANO15" s="112"/>
      <c r="ANP15" s="112"/>
      <c r="ANQ15" s="112"/>
      <c r="ANR15" s="112"/>
      <c r="ANS15" s="112"/>
      <c r="ANT15" s="112"/>
      <c r="ANU15" s="112"/>
      <c r="ANV15" s="112"/>
      <c r="ANW15" s="112"/>
      <c r="ANX15" s="112"/>
      <c r="ANY15" s="112"/>
      <c r="ANZ15" s="112"/>
      <c r="AOA15" s="112"/>
      <c r="AOB15" s="112"/>
      <c r="AOC15" s="112"/>
      <c r="AOD15" s="112"/>
      <c r="AOE15" s="112"/>
      <c r="AOF15" s="112"/>
      <c r="AOG15" s="112"/>
      <c r="AOH15" s="112"/>
      <c r="AOI15" s="112"/>
      <c r="AOJ15" s="112"/>
      <c r="AOK15" s="112"/>
      <c r="AOL15" s="112"/>
      <c r="AOM15" s="112"/>
      <c r="AON15" s="112"/>
      <c r="AOO15" s="112"/>
      <c r="AOP15" s="112"/>
      <c r="AOQ15" s="112"/>
      <c r="AOR15" s="112"/>
      <c r="AOS15" s="112"/>
      <c r="AOT15" s="112"/>
      <c r="AOU15" s="112"/>
      <c r="AOV15" s="112"/>
      <c r="AOW15" s="112"/>
      <c r="AOX15" s="112"/>
      <c r="AOY15" s="112"/>
      <c r="AOZ15" s="112"/>
      <c r="APA15" s="112"/>
      <c r="APB15" s="112"/>
      <c r="APC15" s="112"/>
      <c r="APD15" s="112"/>
      <c r="APE15" s="112"/>
      <c r="APF15" s="112"/>
      <c r="APG15" s="112"/>
      <c r="APH15" s="112"/>
      <c r="API15" s="112"/>
      <c r="APJ15" s="112"/>
      <c r="APK15" s="112"/>
      <c r="APL15" s="112"/>
      <c r="APM15" s="112"/>
      <c r="APN15" s="112"/>
      <c r="APO15" s="112"/>
      <c r="APP15" s="112"/>
      <c r="APQ15" s="112"/>
      <c r="APR15" s="112"/>
      <c r="APS15" s="112"/>
      <c r="APT15" s="112"/>
      <c r="APU15" s="112"/>
      <c r="APV15" s="112"/>
      <c r="APW15" s="112"/>
      <c r="APX15" s="112"/>
      <c r="APY15" s="112"/>
      <c r="APZ15" s="112"/>
      <c r="AQA15" s="112"/>
      <c r="AQB15" s="112"/>
      <c r="AQC15" s="112"/>
      <c r="AQD15" s="112"/>
      <c r="AQE15" s="112"/>
      <c r="AQF15" s="112"/>
      <c r="AQG15" s="112"/>
      <c r="AQH15" s="112"/>
      <c r="AQI15" s="112"/>
      <c r="AQJ15" s="112"/>
      <c r="AQK15" s="112"/>
      <c r="AQL15" s="112"/>
      <c r="AQM15" s="112"/>
      <c r="AQN15" s="112"/>
      <c r="AQO15" s="112"/>
      <c r="AQP15" s="112"/>
      <c r="AQQ15" s="112"/>
      <c r="AQR15" s="112"/>
      <c r="AQS15" s="112"/>
      <c r="AQT15" s="112"/>
      <c r="AQU15" s="112"/>
      <c r="AQV15" s="112"/>
      <c r="AQW15" s="112"/>
      <c r="AQX15" s="112"/>
      <c r="AQY15" s="112"/>
      <c r="AQZ15" s="112"/>
      <c r="ARA15" s="112"/>
      <c r="ARB15" s="112"/>
      <c r="ARC15" s="112"/>
      <c r="ARD15" s="112"/>
      <c r="ARE15" s="112"/>
      <c r="ARF15" s="112"/>
      <c r="ARG15" s="112"/>
      <c r="ARH15" s="112"/>
      <c r="ARI15" s="112"/>
      <c r="ARJ15" s="112"/>
      <c r="ARK15" s="112"/>
      <c r="ARL15" s="112"/>
      <c r="ARM15" s="112"/>
      <c r="ARN15" s="112"/>
      <c r="ARO15" s="112"/>
      <c r="ARP15" s="112"/>
      <c r="ARQ15" s="112"/>
      <c r="ARR15" s="112"/>
      <c r="ARS15" s="112"/>
      <c r="ART15" s="112"/>
      <c r="ARU15" s="112"/>
      <c r="ARV15" s="112"/>
      <c r="ARW15" s="112"/>
      <c r="ARX15" s="112"/>
      <c r="ARY15" s="112"/>
      <c r="ARZ15" s="112"/>
      <c r="ASA15" s="112"/>
      <c r="ASB15" s="112"/>
      <c r="ASC15" s="112"/>
      <c r="ASD15" s="112"/>
      <c r="ASE15" s="112"/>
      <c r="ASF15" s="112"/>
      <c r="ASG15" s="112"/>
      <c r="ASH15" s="112"/>
      <c r="ASI15" s="112"/>
      <c r="ASJ15" s="112"/>
      <c r="ASK15" s="112"/>
      <c r="ASL15" s="112"/>
      <c r="ASM15" s="112"/>
      <c r="ASN15" s="112"/>
      <c r="ASO15" s="112"/>
      <c r="ASP15" s="112"/>
      <c r="ASQ15" s="112"/>
      <c r="ASR15" s="112"/>
      <c r="ASS15" s="112"/>
      <c r="AST15" s="112"/>
      <c r="ASU15" s="112"/>
      <c r="ASV15" s="112"/>
      <c r="ASW15" s="112"/>
      <c r="ASX15" s="112"/>
      <c r="ASY15" s="112"/>
      <c r="ASZ15" s="112"/>
      <c r="ATA15" s="112"/>
      <c r="ATB15" s="112"/>
      <c r="ATC15" s="112"/>
      <c r="ATD15" s="112"/>
      <c r="ATE15" s="112"/>
      <c r="ATF15" s="112"/>
      <c r="ATG15" s="112"/>
      <c r="ATH15" s="112"/>
      <c r="ATI15" s="112"/>
      <c r="ATJ15" s="112"/>
      <c r="ATK15" s="112"/>
      <c r="ATL15" s="112"/>
      <c r="ATM15" s="112"/>
      <c r="ATN15" s="112"/>
      <c r="ATO15" s="112"/>
      <c r="ATP15" s="112"/>
      <c r="ATQ15" s="112"/>
      <c r="ATR15" s="112"/>
      <c r="ATS15" s="112"/>
      <c r="ATT15" s="112"/>
      <c r="ATU15" s="112"/>
      <c r="ATV15" s="112"/>
      <c r="ATW15" s="112"/>
      <c r="ATX15" s="112"/>
      <c r="ATY15" s="112"/>
      <c r="ATZ15" s="112"/>
      <c r="AUA15" s="112"/>
      <c r="AUB15" s="112"/>
      <c r="AUC15" s="112"/>
      <c r="AUD15" s="112"/>
      <c r="AUE15" s="112"/>
      <c r="AUF15" s="112"/>
      <c r="AUG15" s="112"/>
      <c r="AUH15" s="112"/>
      <c r="AUI15" s="112"/>
      <c r="AUJ15" s="112"/>
      <c r="AUK15" s="112"/>
      <c r="AUL15" s="112"/>
      <c r="AUM15" s="112"/>
      <c r="AUN15" s="112"/>
      <c r="AUO15" s="112"/>
      <c r="AUP15" s="112"/>
      <c r="AUQ15" s="112"/>
      <c r="AUR15" s="112"/>
      <c r="AUS15" s="112"/>
      <c r="AUT15" s="112"/>
      <c r="AUU15" s="112"/>
      <c r="AUV15" s="112"/>
      <c r="AUW15" s="112"/>
      <c r="AUX15" s="112"/>
      <c r="AUY15" s="112"/>
      <c r="AUZ15" s="112"/>
      <c r="AVA15" s="112"/>
      <c r="AVB15" s="112"/>
      <c r="AVC15" s="112"/>
      <c r="AVD15" s="112"/>
      <c r="AVE15" s="112"/>
      <c r="AVF15" s="112"/>
      <c r="AVG15" s="112"/>
      <c r="AVH15" s="112"/>
      <c r="AVI15" s="112"/>
      <c r="AVJ15" s="112"/>
      <c r="AVK15" s="112"/>
      <c r="AVL15" s="112"/>
      <c r="AVM15" s="112"/>
      <c r="AVN15" s="112"/>
      <c r="AVO15" s="112"/>
      <c r="AVP15" s="112"/>
      <c r="AVQ15" s="112"/>
      <c r="AVR15" s="112"/>
      <c r="AVS15" s="112"/>
      <c r="AVT15" s="112"/>
      <c r="AVU15" s="112"/>
      <c r="AVV15" s="112"/>
      <c r="AVW15" s="112"/>
      <c r="AVX15" s="112"/>
      <c r="AVY15" s="112"/>
      <c r="AVZ15" s="112"/>
      <c r="AWA15" s="112"/>
      <c r="AWB15" s="112"/>
      <c r="AWC15" s="112"/>
      <c r="AWD15" s="112"/>
      <c r="AWE15" s="112"/>
      <c r="AWF15" s="112"/>
      <c r="AWG15" s="112"/>
      <c r="AWH15" s="112"/>
      <c r="AWI15" s="112"/>
      <c r="AWJ15" s="112"/>
      <c r="AWK15" s="112"/>
      <c r="AWL15" s="112"/>
      <c r="AWM15" s="112"/>
      <c r="AWN15" s="112"/>
      <c r="AWO15" s="112"/>
      <c r="AWP15" s="112"/>
      <c r="AWQ15" s="112"/>
      <c r="AWR15" s="112"/>
      <c r="AWS15" s="112"/>
      <c r="AWT15" s="112"/>
      <c r="AWU15" s="112"/>
      <c r="AWV15" s="112"/>
      <c r="AWW15" s="112"/>
      <c r="AWX15" s="112"/>
      <c r="AWY15" s="112"/>
      <c r="AWZ15" s="112"/>
      <c r="AXA15" s="112"/>
      <c r="AXB15" s="112"/>
      <c r="AXC15" s="112"/>
      <c r="AXD15" s="112"/>
      <c r="AXE15" s="112"/>
      <c r="AXF15" s="112"/>
      <c r="AXG15" s="112"/>
      <c r="AXH15" s="112"/>
      <c r="AXI15" s="112"/>
      <c r="AXJ15" s="112"/>
      <c r="AXK15" s="112"/>
      <c r="AXL15" s="112"/>
      <c r="AXM15" s="112"/>
      <c r="AXN15" s="112"/>
      <c r="AXO15" s="112"/>
      <c r="AXP15" s="112"/>
      <c r="AXQ15" s="112"/>
      <c r="AXR15" s="112"/>
      <c r="AXS15" s="112"/>
      <c r="AXT15" s="112"/>
      <c r="AXU15" s="112"/>
      <c r="AXV15" s="112"/>
      <c r="AXW15" s="112"/>
      <c r="AXX15" s="112"/>
      <c r="AXY15" s="112"/>
      <c r="AXZ15" s="112"/>
      <c r="AYA15" s="112"/>
      <c r="AYB15" s="112"/>
      <c r="AYC15" s="112"/>
      <c r="AYD15" s="112"/>
      <c r="AYE15" s="112"/>
      <c r="AYF15" s="112"/>
      <c r="AYG15" s="112"/>
      <c r="AYH15" s="112"/>
      <c r="AYI15" s="112"/>
      <c r="AYJ15" s="112"/>
      <c r="AYK15" s="112"/>
      <c r="AYL15" s="112"/>
      <c r="AYM15" s="112"/>
      <c r="AYN15" s="112"/>
      <c r="AYO15" s="112"/>
      <c r="AYP15" s="112"/>
      <c r="AYQ15" s="112"/>
      <c r="AYR15" s="112"/>
      <c r="AYS15" s="112"/>
      <c r="AYT15" s="112"/>
      <c r="AYU15" s="112"/>
      <c r="AYV15" s="112"/>
      <c r="AYW15" s="112"/>
      <c r="AYX15" s="112"/>
      <c r="AYY15" s="112"/>
      <c r="AYZ15" s="112"/>
      <c r="AZA15" s="112"/>
      <c r="AZB15" s="112"/>
      <c r="AZC15" s="112"/>
      <c r="AZD15" s="112"/>
      <c r="AZE15" s="112"/>
      <c r="AZF15" s="112"/>
      <c r="AZG15" s="112"/>
      <c r="AZH15" s="112"/>
      <c r="AZI15" s="112"/>
      <c r="AZJ15" s="112"/>
      <c r="AZK15" s="112"/>
      <c r="AZL15" s="112"/>
      <c r="AZM15" s="112"/>
      <c r="AZN15" s="112"/>
      <c r="AZO15" s="112"/>
      <c r="AZP15" s="112"/>
      <c r="AZQ15" s="112"/>
      <c r="AZR15" s="112"/>
      <c r="AZS15" s="112"/>
      <c r="AZT15" s="112"/>
      <c r="AZU15" s="112"/>
      <c r="AZV15" s="112"/>
      <c r="AZW15" s="112"/>
      <c r="AZX15" s="112"/>
      <c r="AZY15" s="112"/>
      <c r="AZZ15" s="112"/>
      <c r="BAA15" s="112"/>
      <c r="BAB15" s="112"/>
      <c r="BAC15" s="112"/>
      <c r="BAD15" s="112"/>
      <c r="BAE15" s="112"/>
      <c r="BAF15" s="112"/>
      <c r="BAG15" s="112"/>
      <c r="BAH15" s="112"/>
      <c r="BAI15" s="112"/>
      <c r="BAJ15" s="112"/>
      <c r="BAK15" s="112"/>
      <c r="BAL15" s="112"/>
      <c r="BAM15" s="112"/>
      <c r="BAN15" s="112"/>
      <c r="BAO15" s="112"/>
      <c r="BAP15" s="112"/>
      <c r="BAQ15" s="112"/>
      <c r="BAR15" s="112"/>
      <c r="BAS15" s="112"/>
      <c r="BAT15" s="112"/>
      <c r="BAU15" s="112"/>
      <c r="BAV15" s="112"/>
      <c r="BAW15" s="112"/>
      <c r="BAX15" s="112"/>
      <c r="BAY15" s="112"/>
      <c r="BAZ15" s="112"/>
      <c r="BBA15" s="112"/>
      <c r="BBB15" s="112"/>
      <c r="BBC15" s="112"/>
      <c r="BBD15" s="112"/>
      <c r="BBE15" s="112"/>
      <c r="BBF15" s="112"/>
      <c r="BBG15" s="112"/>
      <c r="BBH15" s="112"/>
      <c r="BBI15" s="112"/>
      <c r="BBJ15" s="112"/>
      <c r="BBK15" s="112"/>
      <c r="BBL15" s="112"/>
      <c r="BBM15" s="112"/>
      <c r="BBN15" s="112"/>
      <c r="BBO15" s="112"/>
      <c r="BBP15" s="112"/>
      <c r="BBQ15" s="112"/>
      <c r="BBR15" s="112"/>
      <c r="BBS15" s="112"/>
      <c r="BBT15" s="112"/>
      <c r="BBU15" s="112"/>
      <c r="BBV15" s="112"/>
      <c r="BBW15" s="112"/>
      <c r="BBX15" s="112"/>
      <c r="BBY15" s="112"/>
      <c r="BBZ15" s="112"/>
      <c r="BCA15" s="112"/>
      <c r="BCB15" s="112"/>
      <c r="BCC15" s="112"/>
      <c r="BCD15" s="112"/>
      <c r="BCE15" s="112"/>
      <c r="BCF15" s="112"/>
      <c r="BCG15" s="112"/>
      <c r="BCH15" s="112"/>
      <c r="BCI15" s="112"/>
      <c r="BCJ15" s="112"/>
      <c r="BCK15" s="112"/>
      <c r="BCL15" s="112"/>
      <c r="BCM15" s="112"/>
      <c r="BCN15" s="112"/>
      <c r="BCO15" s="112"/>
      <c r="BCP15" s="112"/>
      <c r="BCQ15" s="112"/>
      <c r="BCR15" s="112"/>
      <c r="BCS15" s="112"/>
      <c r="BCT15" s="112"/>
      <c r="BCU15" s="112"/>
      <c r="BCV15" s="112"/>
      <c r="BCW15" s="112"/>
      <c r="BCX15" s="112"/>
      <c r="BCY15" s="112"/>
      <c r="BCZ15" s="112"/>
      <c r="BDA15" s="112"/>
      <c r="BDB15" s="112"/>
      <c r="BDC15" s="112"/>
      <c r="BDD15" s="112"/>
      <c r="BDE15" s="112"/>
      <c r="BDF15" s="112"/>
      <c r="BDG15" s="112"/>
      <c r="BDH15" s="112"/>
      <c r="BDI15" s="112"/>
      <c r="BDJ15" s="112"/>
      <c r="BDK15" s="112"/>
      <c r="BDL15" s="112"/>
      <c r="BDM15" s="112"/>
      <c r="BDN15" s="112"/>
      <c r="BDO15" s="112"/>
      <c r="BDP15" s="112"/>
      <c r="BDQ15" s="112"/>
      <c r="BDR15" s="112"/>
      <c r="BDS15" s="112"/>
      <c r="BDT15" s="112"/>
      <c r="BDU15" s="112"/>
      <c r="BDV15" s="112"/>
      <c r="BDW15" s="112"/>
      <c r="BDX15" s="112"/>
      <c r="BDY15" s="112"/>
      <c r="BDZ15" s="112"/>
      <c r="BEA15" s="112"/>
      <c r="BEB15" s="112"/>
      <c r="BEC15" s="112"/>
      <c r="BED15" s="112"/>
      <c r="BEE15" s="112"/>
      <c r="BEF15" s="112"/>
      <c r="BEG15" s="112"/>
      <c r="BEH15" s="112"/>
      <c r="BEI15" s="112"/>
      <c r="BEJ15" s="112"/>
      <c r="BEK15" s="112"/>
      <c r="BEL15" s="112"/>
      <c r="BEM15" s="112"/>
      <c r="BEN15" s="112"/>
      <c r="BEO15" s="112"/>
      <c r="BEP15" s="112"/>
      <c r="BEQ15" s="112"/>
      <c r="BER15" s="112"/>
      <c r="BES15" s="112"/>
      <c r="BET15" s="112"/>
      <c r="BEU15" s="112"/>
      <c r="BEV15" s="112"/>
      <c r="BEW15" s="112"/>
      <c r="BEX15" s="112"/>
      <c r="BEY15" s="112"/>
      <c r="BEZ15" s="112"/>
      <c r="BFA15" s="112"/>
      <c r="BFB15" s="112"/>
      <c r="BFC15" s="112"/>
      <c r="BFD15" s="112"/>
      <c r="BFE15" s="112"/>
      <c r="BFF15" s="112"/>
      <c r="BFG15" s="112"/>
      <c r="BFH15" s="112"/>
      <c r="BFI15" s="112"/>
      <c r="BFJ15" s="112"/>
      <c r="BFK15" s="112"/>
      <c r="BFL15" s="112"/>
      <c r="BFM15" s="112"/>
      <c r="BFN15" s="112"/>
      <c r="BFO15" s="112"/>
      <c r="BFP15" s="112"/>
      <c r="BFQ15" s="112"/>
      <c r="BFR15" s="112"/>
      <c r="BFS15" s="112"/>
      <c r="BFT15" s="112"/>
      <c r="BFU15" s="112"/>
      <c r="BFV15" s="112"/>
      <c r="BFW15" s="112"/>
      <c r="BFX15" s="112"/>
      <c r="BFY15" s="112"/>
      <c r="BFZ15" s="112"/>
      <c r="BGA15" s="112"/>
      <c r="BGB15" s="112"/>
      <c r="BGC15" s="112"/>
      <c r="BGD15" s="112"/>
      <c r="BGE15" s="112"/>
      <c r="BGF15" s="112"/>
      <c r="BGG15" s="112"/>
      <c r="BGH15" s="112"/>
      <c r="BGI15" s="112"/>
      <c r="BGJ15" s="112"/>
      <c r="BGK15" s="112"/>
      <c r="BGL15" s="112"/>
      <c r="BGM15" s="112"/>
      <c r="BGN15" s="112"/>
      <c r="BGO15" s="112"/>
      <c r="BGP15" s="112"/>
      <c r="BGQ15" s="112"/>
      <c r="BGR15" s="112"/>
      <c r="BGS15" s="112"/>
      <c r="BGT15" s="112"/>
      <c r="BGU15" s="112"/>
      <c r="BGV15" s="112"/>
      <c r="BGW15" s="112"/>
      <c r="BGX15" s="112"/>
      <c r="BGY15" s="112"/>
      <c r="BGZ15" s="112"/>
      <c r="BHA15" s="112"/>
      <c r="BHB15" s="112"/>
      <c r="BHC15" s="112"/>
      <c r="BHD15" s="112"/>
      <c r="BHE15" s="112"/>
      <c r="BHF15" s="112"/>
      <c r="BHG15" s="112"/>
      <c r="BHH15" s="112"/>
      <c r="BHI15" s="112"/>
      <c r="BHJ15" s="112"/>
      <c r="BHK15" s="112"/>
      <c r="BHL15" s="112"/>
      <c r="BHM15" s="112"/>
      <c r="BHN15" s="112"/>
      <c r="BHO15" s="112"/>
      <c r="BHP15" s="112"/>
      <c r="BHQ15" s="112"/>
      <c r="BHR15" s="112"/>
      <c r="BHS15" s="112"/>
      <c r="BHT15" s="112"/>
      <c r="BHU15" s="112"/>
      <c r="BHV15" s="112"/>
      <c r="BHW15" s="112"/>
      <c r="BHX15" s="112"/>
      <c r="BHY15" s="112"/>
      <c r="BHZ15" s="112"/>
      <c r="BIA15" s="112"/>
      <c r="BIB15" s="112"/>
      <c r="BIC15" s="112"/>
      <c r="BID15" s="112"/>
      <c r="BIE15" s="112"/>
      <c r="BIF15" s="112"/>
      <c r="BIG15" s="112"/>
      <c r="BIH15" s="112"/>
      <c r="BII15" s="112"/>
      <c r="BIJ15" s="112"/>
      <c r="BIK15" s="112"/>
      <c r="BIL15" s="112"/>
      <c r="BIM15" s="112"/>
      <c r="BIN15" s="112"/>
      <c r="BIO15" s="112"/>
      <c r="BIP15" s="112"/>
      <c r="BIQ15" s="112"/>
      <c r="BIR15" s="112"/>
      <c r="BIS15" s="112"/>
      <c r="BIT15" s="112"/>
      <c r="BIU15" s="112"/>
      <c r="BIV15" s="112"/>
      <c r="BIW15" s="112"/>
      <c r="BIX15" s="112"/>
      <c r="BIY15" s="112"/>
      <c r="BIZ15" s="112"/>
      <c r="BJA15" s="112"/>
      <c r="BJB15" s="112"/>
      <c r="BJC15" s="112"/>
      <c r="BJD15" s="112"/>
      <c r="BJE15" s="112"/>
      <c r="BJF15" s="112"/>
      <c r="BJG15" s="112"/>
      <c r="BJH15" s="112"/>
      <c r="BJI15" s="112"/>
      <c r="BJJ15" s="112"/>
      <c r="BJK15" s="112"/>
      <c r="BJL15" s="112"/>
      <c r="BJM15" s="112"/>
      <c r="BJN15" s="112"/>
      <c r="BJO15" s="112"/>
      <c r="BJP15" s="112"/>
      <c r="BJQ15" s="112"/>
      <c r="BJR15" s="112"/>
      <c r="BJS15" s="112"/>
      <c r="BJT15" s="112"/>
      <c r="BJU15" s="112"/>
      <c r="BJV15" s="112"/>
      <c r="BJW15" s="112"/>
      <c r="BJX15" s="112"/>
      <c r="BJY15" s="112"/>
      <c r="BJZ15" s="112"/>
      <c r="BKA15" s="112"/>
      <c r="BKB15" s="112"/>
      <c r="BKC15" s="112"/>
      <c r="BKD15" s="112"/>
      <c r="BKE15" s="112"/>
      <c r="BKF15" s="112"/>
      <c r="BKG15" s="112"/>
      <c r="BKH15" s="112"/>
      <c r="BKI15" s="112"/>
      <c r="BKJ15" s="112"/>
      <c r="BKK15" s="112"/>
      <c r="BKL15" s="112"/>
      <c r="BKM15" s="112"/>
      <c r="BKN15" s="112"/>
      <c r="BKO15" s="112"/>
      <c r="BKP15" s="112"/>
      <c r="BKQ15" s="112"/>
      <c r="BKR15" s="112"/>
      <c r="BKS15" s="112"/>
      <c r="BKT15" s="112"/>
      <c r="BKU15" s="112"/>
      <c r="BKV15" s="112"/>
      <c r="BKW15" s="112"/>
      <c r="BKX15" s="112"/>
      <c r="BKY15" s="112"/>
      <c r="BKZ15" s="112"/>
      <c r="BLA15" s="112"/>
      <c r="BLB15" s="112"/>
      <c r="BLC15" s="112"/>
      <c r="BLD15" s="112"/>
      <c r="BLE15" s="112"/>
      <c r="BLF15" s="112"/>
      <c r="BLG15" s="112"/>
      <c r="BLH15" s="112"/>
      <c r="BLI15" s="112"/>
      <c r="BLJ15" s="112"/>
      <c r="BLK15" s="112"/>
      <c r="BLL15" s="112"/>
      <c r="BLM15" s="112"/>
      <c r="BLN15" s="112"/>
      <c r="BLO15" s="112"/>
      <c r="BLP15" s="112"/>
      <c r="BLQ15" s="112"/>
      <c r="BLR15" s="112"/>
      <c r="BLS15" s="112"/>
      <c r="BLT15" s="112"/>
      <c r="BLU15" s="112"/>
      <c r="BLV15" s="112"/>
      <c r="BLW15" s="112"/>
      <c r="BLX15" s="112"/>
      <c r="BLY15" s="112"/>
      <c r="BLZ15" s="112"/>
      <c r="BMA15" s="112"/>
      <c r="BMB15" s="112"/>
      <c r="BMC15" s="112"/>
      <c r="BMD15" s="112"/>
      <c r="BME15" s="112"/>
      <c r="BMF15" s="112"/>
      <c r="BMG15" s="112"/>
      <c r="BMH15" s="112"/>
      <c r="BMI15" s="112"/>
      <c r="BMJ15" s="112"/>
      <c r="BMK15" s="112"/>
      <c r="BML15" s="112"/>
      <c r="BMM15" s="112"/>
      <c r="BMN15" s="112"/>
      <c r="BMO15" s="112"/>
      <c r="BMP15" s="112"/>
      <c r="BMQ15" s="112"/>
      <c r="BMR15" s="112"/>
      <c r="BMS15" s="112"/>
      <c r="BMT15" s="112"/>
      <c r="BMU15" s="112"/>
      <c r="BMV15" s="112"/>
      <c r="BMW15" s="112"/>
      <c r="BMX15" s="112"/>
      <c r="BMY15" s="112"/>
      <c r="BMZ15" s="112"/>
      <c r="BNA15" s="112"/>
      <c r="BNB15" s="112"/>
      <c r="BNC15" s="112"/>
      <c r="BND15" s="112"/>
      <c r="BNE15" s="112"/>
      <c r="BNF15" s="112"/>
      <c r="BNG15" s="112"/>
      <c r="BNH15" s="112"/>
      <c r="BNI15" s="112"/>
      <c r="BNJ15" s="112"/>
      <c r="BNK15" s="112"/>
      <c r="BNL15" s="112"/>
      <c r="BNM15" s="112"/>
      <c r="BNN15" s="112"/>
      <c r="BNO15" s="112"/>
      <c r="BNP15" s="112"/>
      <c r="BNQ15" s="112"/>
      <c r="BNR15" s="112"/>
      <c r="BNS15" s="112"/>
      <c r="BNT15" s="112"/>
      <c r="BNU15" s="112"/>
      <c r="BNV15" s="112"/>
      <c r="BNW15" s="112"/>
      <c r="BNX15" s="112"/>
      <c r="BNY15" s="112"/>
      <c r="BNZ15" s="112"/>
      <c r="BOA15" s="112"/>
      <c r="BOB15" s="112"/>
      <c r="BOC15" s="112"/>
      <c r="BOD15" s="112"/>
      <c r="BOE15" s="112"/>
      <c r="BOF15" s="112"/>
      <c r="BOG15" s="112"/>
      <c r="BOH15" s="112"/>
      <c r="BOI15" s="112"/>
      <c r="BOJ15" s="112"/>
      <c r="BOK15" s="112"/>
      <c r="BOL15" s="112"/>
      <c r="BOM15" s="112"/>
      <c r="BON15" s="112"/>
      <c r="BOO15" s="112"/>
      <c r="BOP15" s="112"/>
      <c r="BOQ15" s="112"/>
      <c r="BOR15" s="112"/>
      <c r="BOS15" s="112"/>
      <c r="BOT15" s="112"/>
      <c r="BOU15" s="112"/>
      <c r="BOV15" s="112"/>
      <c r="BOW15" s="112"/>
      <c r="BOX15" s="112"/>
      <c r="BOY15" s="112"/>
      <c r="BOZ15" s="112"/>
      <c r="BPA15" s="112"/>
      <c r="BPB15" s="112"/>
      <c r="BPC15" s="112"/>
      <c r="BPD15" s="112"/>
      <c r="BPE15" s="112"/>
      <c r="BPF15" s="112"/>
      <c r="BPG15" s="112"/>
      <c r="BPH15" s="112"/>
      <c r="BPI15" s="112"/>
      <c r="BPJ15" s="112"/>
      <c r="BPK15" s="112"/>
      <c r="BPL15" s="112"/>
      <c r="BPM15" s="112"/>
      <c r="BPN15" s="112"/>
      <c r="BPO15" s="112"/>
      <c r="BPP15" s="112"/>
      <c r="BPQ15" s="112"/>
      <c r="BPR15" s="112"/>
      <c r="BPS15" s="112"/>
      <c r="BPT15" s="112"/>
      <c r="BPU15" s="112"/>
      <c r="BPV15" s="112"/>
      <c r="BPW15" s="112"/>
      <c r="BPX15" s="112"/>
      <c r="BPY15" s="112"/>
      <c r="BPZ15" s="112"/>
      <c r="BQA15" s="112"/>
      <c r="BQB15" s="112"/>
      <c r="BQC15" s="112"/>
      <c r="BQD15" s="112"/>
      <c r="BQE15" s="112"/>
      <c r="BQF15" s="112"/>
      <c r="BQG15" s="112"/>
      <c r="BQH15" s="112"/>
      <c r="BQI15" s="112"/>
      <c r="BQJ15" s="112"/>
      <c r="BQK15" s="112"/>
      <c r="BQL15" s="112"/>
      <c r="BQM15" s="112"/>
      <c r="BQN15" s="112"/>
      <c r="BQO15" s="112"/>
      <c r="BQP15" s="112"/>
      <c r="BQQ15" s="112"/>
      <c r="BQR15" s="112"/>
      <c r="BQS15" s="112"/>
      <c r="BQT15" s="112"/>
      <c r="BQU15" s="112"/>
      <c r="BQV15" s="112"/>
      <c r="BQW15" s="112"/>
      <c r="BQX15" s="112"/>
      <c r="BQY15" s="112"/>
      <c r="BQZ15" s="112"/>
      <c r="BRA15" s="112"/>
      <c r="BRB15" s="112"/>
      <c r="BRC15" s="112"/>
      <c r="BRD15" s="112"/>
      <c r="BRE15" s="112"/>
      <c r="BRF15" s="112"/>
      <c r="BRG15" s="112"/>
      <c r="BRH15" s="112"/>
      <c r="BRI15" s="112"/>
      <c r="BRJ15" s="112"/>
      <c r="BRK15" s="112"/>
      <c r="BRL15" s="112"/>
      <c r="BRM15" s="112"/>
      <c r="BRN15" s="112"/>
      <c r="BRO15" s="112"/>
      <c r="BRP15" s="112"/>
      <c r="BRQ15" s="112"/>
      <c r="BRR15" s="112"/>
      <c r="BRS15" s="112"/>
      <c r="BRT15" s="112"/>
      <c r="BRU15" s="112"/>
      <c r="BRV15" s="112"/>
      <c r="BRW15" s="112"/>
      <c r="BRX15" s="112"/>
      <c r="BRY15" s="112"/>
      <c r="BRZ15" s="112"/>
      <c r="BSA15" s="112"/>
      <c r="BSB15" s="112"/>
      <c r="BSC15" s="112"/>
      <c r="BSD15" s="112"/>
      <c r="BSE15" s="112"/>
      <c r="BSF15" s="112"/>
      <c r="BSG15" s="112"/>
      <c r="BSH15" s="112"/>
      <c r="BSI15" s="112"/>
      <c r="BSJ15" s="112"/>
      <c r="BSK15" s="112"/>
      <c r="BSL15" s="112"/>
      <c r="BSM15" s="112"/>
      <c r="BSN15" s="112"/>
      <c r="BSO15" s="112"/>
      <c r="BSP15" s="112"/>
      <c r="BSQ15" s="112"/>
      <c r="BSR15" s="112"/>
      <c r="BSS15" s="112"/>
      <c r="BST15" s="112"/>
      <c r="BSU15" s="112"/>
      <c r="BSV15" s="112"/>
      <c r="BSW15" s="112"/>
      <c r="BSX15" s="112"/>
      <c r="BSY15" s="112"/>
      <c r="BSZ15" s="112"/>
      <c r="BTA15" s="112"/>
      <c r="BTB15" s="112"/>
      <c r="BTC15" s="112"/>
      <c r="BTD15" s="112"/>
      <c r="BTE15" s="112"/>
      <c r="BTF15" s="112"/>
      <c r="BTG15" s="112"/>
      <c r="BTH15" s="112"/>
      <c r="BTI15" s="112"/>
      <c r="BTJ15" s="112"/>
      <c r="BTK15" s="112"/>
      <c r="BTL15" s="112"/>
      <c r="BTM15" s="112"/>
      <c r="BTN15" s="112"/>
      <c r="BTO15" s="112"/>
      <c r="BTP15" s="112"/>
      <c r="BTQ15" s="112"/>
      <c r="BTR15" s="112"/>
      <c r="BTS15" s="112"/>
      <c r="BTT15" s="112"/>
      <c r="BTU15" s="112"/>
      <c r="BTV15" s="112"/>
      <c r="BTW15" s="112"/>
      <c r="BTX15" s="112"/>
      <c r="BTY15" s="112"/>
      <c r="BTZ15" s="112"/>
      <c r="BUA15" s="112"/>
      <c r="BUB15" s="112"/>
      <c r="BUC15" s="112"/>
      <c r="BUD15" s="112"/>
      <c r="BUE15" s="112"/>
      <c r="BUF15" s="112"/>
      <c r="BUG15" s="112"/>
      <c r="BUH15" s="112"/>
      <c r="BUI15" s="112"/>
      <c r="BUJ15" s="112"/>
      <c r="BUK15" s="112"/>
      <c r="BUL15" s="112"/>
      <c r="BUM15" s="112"/>
      <c r="BUN15" s="112"/>
      <c r="BUO15" s="112"/>
      <c r="BUP15" s="112"/>
      <c r="BUQ15" s="112"/>
      <c r="BUR15" s="112"/>
      <c r="BUS15" s="112"/>
      <c r="BUT15" s="112"/>
      <c r="BUU15" s="112"/>
      <c r="BUV15" s="112"/>
      <c r="BUW15" s="112"/>
      <c r="BUX15" s="112"/>
      <c r="BUY15" s="112"/>
      <c r="BUZ15" s="112"/>
      <c r="BVA15" s="112"/>
      <c r="BVB15" s="112"/>
      <c r="BVC15" s="112"/>
      <c r="BVD15" s="112"/>
      <c r="BVE15" s="112"/>
      <c r="BVF15" s="112"/>
      <c r="BVG15" s="112"/>
      <c r="BVH15" s="112"/>
      <c r="BVI15" s="112"/>
      <c r="BVJ15" s="112"/>
      <c r="BVK15" s="112"/>
      <c r="BVL15" s="112"/>
      <c r="BVM15" s="112"/>
      <c r="BVN15" s="112"/>
      <c r="BVO15" s="112"/>
      <c r="BVP15" s="112"/>
      <c r="BVQ15" s="112"/>
      <c r="BVR15" s="112"/>
      <c r="BVS15" s="112"/>
      <c r="BVT15" s="112"/>
      <c r="BVU15" s="112"/>
      <c r="BVV15" s="112"/>
      <c r="BVW15" s="112"/>
      <c r="BVX15" s="112"/>
      <c r="BVY15" s="112"/>
      <c r="BVZ15" s="112"/>
      <c r="BWA15" s="112"/>
      <c r="BWB15" s="112"/>
      <c r="BWC15" s="112"/>
      <c r="BWD15" s="112"/>
      <c r="BWE15" s="112"/>
      <c r="BWF15" s="112"/>
      <c r="BWG15" s="112"/>
      <c r="BWH15" s="112"/>
      <c r="BWI15" s="112"/>
      <c r="BWJ15" s="112"/>
      <c r="BWK15" s="112"/>
      <c r="BWL15" s="112"/>
      <c r="BWM15" s="112"/>
      <c r="BWN15" s="112"/>
      <c r="BWO15" s="112"/>
      <c r="BWP15" s="112"/>
      <c r="BWQ15" s="112"/>
      <c r="BWR15" s="112"/>
      <c r="BWS15" s="112"/>
      <c r="BWT15" s="112"/>
      <c r="BWU15" s="112"/>
      <c r="BWV15" s="112"/>
      <c r="BWW15" s="112"/>
      <c r="BWX15" s="112"/>
      <c r="BWY15" s="112"/>
      <c r="BWZ15" s="112"/>
      <c r="BXA15" s="112"/>
      <c r="BXB15" s="112"/>
      <c r="BXC15" s="112"/>
      <c r="BXD15" s="112"/>
      <c r="BXE15" s="112"/>
      <c r="BXF15" s="112"/>
      <c r="BXG15" s="112"/>
      <c r="BXH15" s="112"/>
      <c r="BXI15" s="112"/>
      <c r="BXJ15" s="112"/>
      <c r="BXK15" s="112"/>
      <c r="BXL15" s="112"/>
      <c r="BXM15" s="112"/>
      <c r="BXN15" s="112"/>
      <c r="BXO15" s="112"/>
      <c r="BXP15" s="112"/>
      <c r="BXQ15" s="112"/>
      <c r="BXR15" s="112"/>
      <c r="BXS15" s="112"/>
      <c r="BXT15" s="112"/>
      <c r="BXU15" s="112"/>
      <c r="BXV15" s="112"/>
      <c r="BXW15" s="112"/>
      <c r="BXX15" s="112"/>
      <c r="BXY15" s="112"/>
      <c r="BXZ15" s="112"/>
      <c r="BYA15" s="112"/>
      <c r="BYB15" s="112"/>
      <c r="BYC15" s="112"/>
      <c r="BYD15" s="112"/>
      <c r="BYE15" s="112"/>
      <c r="BYF15" s="112"/>
      <c r="BYG15" s="112"/>
      <c r="BYH15" s="112"/>
      <c r="BYI15" s="112"/>
      <c r="BYJ15" s="112"/>
      <c r="BYK15" s="112"/>
      <c r="BYL15" s="112"/>
      <c r="BYM15" s="112"/>
      <c r="BYN15" s="112"/>
      <c r="BYO15" s="112"/>
      <c r="BYP15" s="112"/>
      <c r="BYQ15" s="112"/>
      <c r="BYR15" s="112"/>
      <c r="BYS15" s="112"/>
      <c r="BYT15" s="112"/>
      <c r="BYU15" s="112"/>
      <c r="BYV15" s="112"/>
      <c r="BYW15" s="112"/>
      <c r="BYX15" s="112"/>
      <c r="BYY15" s="112"/>
      <c r="BYZ15" s="112"/>
      <c r="BZA15" s="112"/>
      <c r="BZB15" s="112"/>
      <c r="BZC15" s="112"/>
      <c r="BZD15" s="112"/>
      <c r="BZE15" s="112"/>
      <c r="BZF15" s="112"/>
      <c r="BZG15" s="112"/>
      <c r="BZH15" s="112"/>
      <c r="BZI15" s="112"/>
      <c r="BZJ15" s="112"/>
      <c r="BZK15" s="112"/>
      <c r="BZL15" s="112"/>
      <c r="BZM15" s="112"/>
      <c r="BZN15" s="112"/>
      <c r="BZO15" s="112"/>
      <c r="BZP15" s="112"/>
      <c r="BZQ15" s="112"/>
      <c r="BZR15" s="112"/>
      <c r="BZS15" s="112"/>
      <c r="BZT15" s="112"/>
      <c r="BZU15" s="112"/>
      <c r="BZV15" s="112"/>
      <c r="BZW15" s="112"/>
      <c r="BZX15" s="112"/>
      <c r="BZY15" s="112"/>
      <c r="BZZ15" s="112"/>
      <c r="CAA15" s="112"/>
      <c r="CAB15" s="112"/>
      <c r="CAC15" s="112"/>
      <c r="CAD15" s="112"/>
      <c r="CAE15" s="112"/>
      <c r="CAF15" s="112"/>
      <c r="CAG15" s="112"/>
      <c r="CAH15" s="112"/>
      <c r="CAI15" s="112"/>
      <c r="CAJ15" s="112"/>
      <c r="CAK15" s="112"/>
      <c r="CAL15" s="112"/>
      <c r="CAM15" s="112"/>
      <c r="CAN15" s="112"/>
      <c r="CAO15" s="112"/>
      <c r="CAP15" s="112"/>
      <c r="CAQ15" s="112"/>
      <c r="CAR15" s="112"/>
      <c r="CAS15" s="112"/>
      <c r="CAT15" s="112"/>
      <c r="CAU15" s="112"/>
      <c r="CAV15" s="112"/>
      <c r="CAW15" s="112"/>
      <c r="CAX15" s="112"/>
      <c r="CAY15" s="112"/>
      <c r="CAZ15" s="112"/>
      <c r="CBA15" s="112"/>
      <c r="CBB15" s="112"/>
      <c r="CBC15" s="112"/>
      <c r="CBD15" s="112"/>
      <c r="CBE15" s="112"/>
      <c r="CBF15" s="112"/>
      <c r="CBG15" s="112"/>
      <c r="CBH15" s="112"/>
      <c r="CBI15" s="112"/>
      <c r="CBJ15" s="112"/>
      <c r="CBK15" s="112"/>
      <c r="CBL15" s="112"/>
      <c r="CBM15" s="112"/>
      <c r="CBN15" s="112"/>
      <c r="CBO15" s="112"/>
      <c r="CBP15" s="112"/>
      <c r="CBQ15" s="112"/>
      <c r="CBR15" s="112"/>
      <c r="CBS15" s="112"/>
      <c r="CBT15" s="112"/>
      <c r="CBU15" s="112"/>
      <c r="CBV15" s="112"/>
      <c r="CBW15" s="112"/>
      <c r="CBX15" s="112"/>
      <c r="CBY15" s="112"/>
      <c r="CBZ15" s="112"/>
      <c r="CCA15" s="112"/>
      <c r="CCB15" s="112"/>
      <c r="CCC15" s="112"/>
      <c r="CCD15" s="112"/>
      <c r="CCE15" s="112"/>
      <c r="CCF15" s="112"/>
      <c r="CCG15" s="112"/>
      <c r="CCH15" s="112"/>
      <c r="CCI15" s="112"/>
      <c r="CCJ15" s="112"/>
      <c r="CCK15" s="112"/>
      <c r="CCL15" s="112"/>
      <c r="CCM15" s="112"/>
      <c r="CCN15" s="112"/>
      <c r="CCO15" s="112"/>
      <c r="CCP15" s="112"/>
      <c r="CCQ15" s="112"/>
      <c r="CCR15" s="112"/>
      <c r="CCS15" s="112"/>
      <c r="CCT15" s="112"/>
      <c r="CCU15" s="112"/>
      <c r="CCV15" s="112"/>
      <c r="CCW15" s="112"/>
      <c r="CCX15" s="112"/>
      <c r="CCY15" s="112"/>
      <c r="CCZ15" s="112"/>
      <c r="CDA15" s="112"/>
      <c r="CDB15" s="112"/>
      <c r="CDC15" s="112"/>
      <c r="CDD15" s="112"/>
      <c r="CDE15" s="112"/>
      <c r="CDF15" s="112"/>
      <c r="CDG15" s="112"/>
      <c r="CDH15" s="112"/>
      <c r="CDI15" s="112"/>
      <c r="CDJ15" s="112"/>
      <c r="CDK15" s="112"/>
      <c r="CDL15" s="112"/>
      <c r="CDM15" s="112"/>
      <c r="CDN15" s="112"/>
      <c r="CDO15" s="112"/>
      <c r="CDP15" s="112"/>
      <c r="CDQ15" s="112"/>
      <c r="CDR15" s="112"/>
      <c r="CDS15" s="112"/>
      <c r="CDT15" s="112"/>
      <c r="CDU15" s="112"/>
      <c r="CDV15" s="112"/>
      <c r="CDW15" s="112"/>
      <c r="CDX15" s="112"/>
      <c r="CDY15" s="112"/>
      <c r="CDZ15" s="112"/>
      <c r="CEA15" s="112"/>
      <c r="CEB15" s="112"/>
      <c r="CEC15" s="112"/>
      <c r="CED15" s="112"/>
      <c r="CEE15" s="112"/>
      <c r="CEF15" s="112"/>
      <c r="CEG15" s="112"/>
      <c r="CEH15" s="112"/>
      <c r="CEI15" s="112"/>
      <c r="CEJ15" s="112"/>
      <c r="CEK15" s="112"/>
      <c r="CEL15" s="112"/>
      <c r="CEM15" s="112"/>
      <c r="CEN15" s="112"/>
      <c r="CEO15" s="112"/>
      <c r="CEP15" s="112"/>
      <c r="CEQ15" s="112"/>
      <c r="CER15" s="112"/>
      <c r="CES15" s="112"/>
      <c r="CET15" s="112"/>
      <c r="CEU15" s="112"/>
      <c r="CEV15" s="112"/>
      <c r="CEW15" s="112"/>
      <c r="CEX15" s="112"/>
      <c r="CEY15" s="112"/>
      <c r="CEZ15" s="112"/>
      <c r="CFA15" s="112"/>
      <c r="CFB15" s="112"/>
      <c r="CFC15" s="112"/>
      <c r="CFD15" s="112"/>
      <c r="CFE15" s="112"/>
      <c r="CFF15" s="112"/>
      <c r="CFG15" s="112"/>
      <c r="CFH15" s="112"/>
      <c r="CFI15" s="112"/>
      <c r="CFJ15" s="112"/>
      <c r="CFK15" s="112"/>
      <c r="CFL15" s="112"/>
      <c r="CFM15" s="112"/>
      <c r="CFN15" s="112"/>
      <c r="CFO15" s="112"/>
      <c r="CFP15" s="112"/>
      <c r="CFQ15" s="112"/>
      <c r="CFR15" s="112"/>
      <c r="CFS15" s="112"/>
      <c r="CFT15" s="112"/>
      <c r="CFU15" s="112"/>
      <c r="CFV15" s="112"/>
      <c r="CFW15" s="112"/>
      <c r="CFX15" s="112"/>
      <c r="CFY15" s="112"/>
      <c r="CFZ15" s="112"/>
      <c r="CGA15" s="112"/>
      <c r="CGB15" s="112"/>
      <c r="CGC15" s="112"/>
      <c r="CGD15" s="112"/>
      <c r="CGE15" s="112"/>
      <c r="CGF15" s="112"/>
      <c r="CGG15" s="112"/>
      <c r="CGH15" s="112"/>
      <c r="CGI15" s="112"/>
      <c r="CGJ15" s="112"/>
      <c r="CGK15" s="112"/>
      <c r="CGL15" s="112"/>
      <c r="CGM15" s="112"/>
      <c r="CGN15" s="112"/>
      <c r="CGO15" s="112"/>
      <c r="CGP15" s="112"/>
      <c r="CGQ15" s="112"/>
      <c r="CGR15" s="112"/>
      <c r="CGS15" s="112"/>
      <c r="CGT15" s="112"/>
      <c r="CGU15" s="112"/>
      <c r="CGV15" s="112"/>
      <c r="CGW15" s="112"/>
      <c r="CGX15" s="112"/>
      <c r="CGY15" s="112"/>
      <c r="CGZ15" s="112"/>
      <c r="CHA15" s="112"/>
      <c r="CHB15" s="112"/>
      <c r="CHC15" s="112"/>
      <c r="CHD15" s="112"/>
      <c r="CHE15" s="112"/>
      <c r="CHF15" s="112"/>
      <c r="CHG15" s="112"/>
      <c r="CHH15" s="112"/>
      <c r="CHI15" s="112"/>
      <c r="CHJ15" s="112"/>
      <c r="CHK15" s="112"/>
      <c r="CHL15" s="112"/>
      <c r="CHM15" s="112"/>
      <c r="CHN15" s="112"/>
      <c r="CHO15" s="112"/>
      <c r="CHP15" s="112"/>
      <c r="CHQ15" s="112"/>
      <c r="CHR15" s="112"/>
      <c r="CHS15" s="112"/>
      <c r="CHT15" s="112"/>
      <c r="CHU15" s="112"/>
      <c r="CHV15" s="112"/>
      <c r="CHW15" s="112"/>
      <c r="CHX15" s="112"/>
      <c r="CHY15" s="112"/>
      <c r="CHZ15" s="112"/>
      <c r="CIA15" s="112"/>
      <c r="CIB15" s="112"/>
      <c r="CIC15" s="112"/>
      <c r="CID15" s="112"/>
      <c r="CIE15" s="112"/>
      <c r="CIF15" s="112"/>
      <c r="CIG15" s="112"/>
      <c r="CIH15" s="112"/>
      <c r="CII15" s="112"/>
      <c r="CIJ15" s="112"/>
      <c r="CIK15" s="112"/>
      <c r="CIL15" s="112"/>
      <c r="CIM15" s="112"/>
      <c r="CIN15" s="112"/>
      <c r="CIO15" s="112"/>
      <c r="CIP15" s="112"/>
      <c r="CIQ15" s="112"/>
      <c r="CIR15" s="112"/>
      <c r="CIS15" s="112"/>
      <c r="CIT15" s="112"/>
      <c r="CIU15" s="112"/>
      <c r="CIV15" s="112"/>
      <c r="CIW15" s="112"/>
      <c r="CIX15" s="112"/>
      <c r="CIY15" s="112"/>
      <c r="CIZ15" s="112"/>
      <c r="CJA15" s="112"/>
      <c r="CJB15" s="112"/>
      <c r="CJC15" s="112"/>
      <c r="CJD15" s="112"/>
      <c r="CJE15" s="112"/>
      <c r="CJF15" s="112"/>
      <c r="CJG15" s="112"/>
      <c r="CJH15" s="112"/>
      <c r="CJI15" s="112"/>
      <c r="CJJ15" s="112"/>
      <c r="CJK15" s="112"/>
      <c r="CJL15" s="112"/>
      <c r="CJM15" s="112"/>
      <c r="CJN15" s="112"/>
      <c r="CJO15" s="112"/>
      <c r="CJP15" s="112"/>
      <c r="CJQ15" s="112"/>
      <c r="CJR15" s="112"/>
      <c r="CJS15" s="112"/>
      <c r="CJT15" s="112"/>
      <c r="CJU15" s="112"/>
      <c r="CJV15" s="112"/>
      <c r="CJW15" s="112"/>
      <c r="CJX15" s="112"/>
      <c r="CJY15" s="112"/>
      <c r="CJZ15" s="112"/>
      <c r="CKA15" s="112"/>
      <c r="CKB15" s="112"/>
      <c r="CKC15" s="112"/>
      <c r="CKD15" s="112"/>
      <c r="CKE15" s="112"/>
      <c r="CKF15" s="112"/>
      <c r="CKG15" s="112"/>
      <c r="CKH15" s="112"/>
      <c r="CKI15" s="112"/>
      <c r="CKJ15" s="112"/>
      <c r="CKK15" s="112"/>
      <c r="CKL15" s="112"/>
      <c r="CKM15" s="112"/>
      <c r="CKN15" s="112"/>
      <c r="CKO15" s="112"/>
      <c r="CKP15" s="112"/>
      <c r="CKQ15" s="112"/>
      <c r="CKR15" s="112"/>
      <c r="CKS15" s="112"/>
      <c r="CKT15" s="112"/>
      <c r="CKU15" s="112"/>
      <c r="CKV15" s="112"/>
      <c r="CKW15" s="112"/>
      <c r="CKX15" s="112"/>
      <c r="CKY15" s="112"/>
      <c r="CKZ15" s="112"/>
      <c r="CLA15" s="112"/>
      <c r="CLB15" s="112"/>
      <c r="CLC15" s="112"/>
      <c r="CLD15" s="112"/>
      <c r="CLE15" s="112"/>
      <c r="CLF15" s="112"/>
      <c r="CLG15" s="112"/>
      <c r="CLH15" s="112"/>
      <c r="CLI15" s="112"/>
      <c r="CLJ15" s="112"/>
      <c r="CLK15" s="112"/>
      <c r="CLL15" s="112"/>
      <c r="CLM15" s="112"/>
      <c r="CLN15" s="112"/>
      <c r="CLO15" s="112"/>
      <c r="CLP15" s="112"/>
      <c r="CLQ15" s="112"/>
      <c r="CLR15" s="112"/>
      <c r="CLS15" s="112"/>
      <c r="CLT15" s="112"/>
      <c r="CLU15" s="112"/>
      <c r="CLV15" s="112"/>
      <c r="CLW15" s="112"/>
      <c r="CLX15" s="112"/>
      <c r="CLY15" s="112"/>
      <c r="CLZ15" s="112"/>
      <c r="CMA15" s="112"/>
      <c r="CMB15" s="112"/>
      <c r="CMC15" s="112"/>
      <c r="CMD15" s="112"/>
      <c r="CME15" s="112"/>
      <c r="CMF15" s="112"/>
      <c r="CMG15" s="112"/>
      <c r="CMH15" s="112"/>
      <c r="CMI15" s="112"/>
      <c r="CMJ15" s="112"/>
      <c r="CMK15" s="112"/>
      <c r="CML15" s="112"/>
      <c r="CMM15" s="112"/>
      <c r="CMN15" s="112"/>
      <c r="CMO15" s="112"/>
      <c r="CMP15" s="112"/>
      <c r="CMQ15" s="112"/>
      <c r="CMR15" s="112"/>
      <c r="CMS15" s="112"/>
      <c r="CMT15" s="112"/>
      <c r="CMU15" s="112"/>
      <c r="CMV15" s="112"/>
      <c r="CMW15" s="112"/>
      <c r="CMX15" s="112"/>
      <c r="CMY15" s="112"/>
      <c r="CMZ15" s="112"/>
      <c r="CNA15" s="112"/>
      <c r="CNB15" s="112"/>
      <c r="CNC15" s="112"/>
      <c r="CND15" s="112"/>
      <c r="CNE15" s="112"/>
      <c r="CNF15" s="112"/>
      <c r="CNG15" s="112"/>
      <c r="CNH15" s="112"/>
      <c r="CNI15" s="112"/>
      <c r="CNJ15" s="112"/>
      <c r="CNK15" s="112"/>
      <c r="CNL15" s="112"/>
      <c r="CNM15" s="112"/>
      <c r="CNN15" s="112"/>
      <c r="CNO15" s="112"/>
      <c r="CNP15" s="112"/>
      <c r="CNQ15" s="112"/>
      <c r="CNR15" s="112"/>
      <c r="CNS15" s="112"/>
      <c r="CNT15" s="112"/>
      <c r="CNU15" s="112"/>
      <c r="CNV15" s="112"/>
      <c r="CNW15" s="112"/>
      <c r="CNX15" s="112"/>
      <c r="CNY15" s="112"/>
      <c r="CNZ15" s="112"/>
      <c r="COA15" s="112"/>
      <c r="COB15" s="112"/>
      <c r="COC15" s="112"/>
      <c r="COD15" s="112"/>
      <c r="COE15" s="112"/>
      <c r="COF15" s="112"/>
      <c r="COG15" s="112"/>
      <c r="COH15" s="112"/>
      <c r="COI15" s="112"/>
      <c r="COJ15" s="112"/>
      <c r="COK15" s="112"/>
      <c r="COL15" s="112"/>
      <c r="COM15" s="112"/>
      <c r="CON15" s="112"/>
      <c r="COO15" s="112"/>
      <c r="COP15" s="112"/>
      <c r="COQ15" s="112"/>
      <c r="COR15" s="112"/>
      <c r="COS15" s="112"/>
      <c r="COT15" s="112"/>
      <c r="COU15" s="112"/>
      <c r="COV15" s="112"/>
      <c r="COW15" s="112"/>
      <c r="COX15" s="112"/>
      <c r="COY15" s="112"/>
      <c r="COZ15" s="112"/>
      <c r="CPA15" s="112"/>
      <c r="CPB15" s="112"/>
      <c r="CPC15" s="112"/>
      <c r="CPD15" s="112"/>
      <c r="CPE15" s="112"/>
      <c r="CPF15" s="112"/>
      <c r="CPG15" s="112"/>
      <c r="CPH15" s="112"/>
      <c r="CPI15" s="112"/>
      <c r="CPJ15" s="112"/>
      <c r="CPK15" s="112"/>
      <c r="CPL15" s="112"/>
      <c r="CPM15" s="112"/>
      <c r="CPN15" s="112"/>
      <c r="CPO15" s="112"/>
      <c r="CPP15" s="112"/>
      <c r="CPQ15" s="112"/>
      <c r="CPR15" s="112"/>
      <c r="CPS15" s="112"/>
      <c r="CPT15" s="112"/>
      <c r="CPU15" s="112"/>
      <c r="CPV15" s="112"/>
      <c r="CPW15" s="112"/>
      <c r="CPX15" s="112"/>
      <c r="CPY15" s="112"/>
      <c r="CPZ15" s="112"/>
      <c r="CQA15" s="112"/>
      <c r="CQB15" s="112"/>
      <c r="CQC15" s="112"/>
      <c r="CQD15" s="112"/>
      <c r="CQE15" s="112"/>
      <c r="CQF15" s="112"/>
      <c r="CQG15" s="112"/>
      <c r="CQH15" s="112"/>
      <c r="CQI15" s="112"/>
      <c r="CQJ15" s="112"/>
      <c r="CQK15" s="112"/>
      <c r="CQL15" s="112"/>
      <c r="CQM15" s="112"/>
      <c r="CQN15" s="112"/>
      <c r="CQO15" s="112"/>
      <c r="CQP15" s="112"/>
      <c r="CQQ15" s="112"/>
      <c r="CQR15" s="112"/>
      <c r="CQS15" s="112"/>
      <c r="CQT15" s="112"/>
      <c r="CQU15" s="112"/>
      <c r="CQV15" s="112"/>
      <c r="CQW15" s="112"/>
      <c r="CQX15" s="112"/>
      <c r="CQY15" s="112"/>
      <c r="CQZ15" s="112"/>
      <c r="CRA15" s="112"/>
      <c r="CRB15" s="112"/>
      <c r="CRC15" s="112"/>
      <c r="CRD15" s="112"/>
      <c r="CRE15" s="112"/>
      <c r="CRF15" s="112"/>
      <c r="CRG15" s="112"/>
      <c r="CRH15" s="112"/>
      <c r="CRI15" s="112"/>
      <c r="CRJ15" s="112"/>
      <c r="CRK15" s="112"/>
      <c r="CRL15" s="112"/>
      <c r="CRM15" s="112"/>
      <c r="CRN15" s="112"/>
      <c r="CRO15" s="112"/>
      <c r="CRP15" s="112"/>
      <c r="CRQ15" s="112"/>
      <c r="CRR15" s="112"/>
      <c r="CRS15" s="112"/>
      <c r="CRT15" s="112"/>
      <c r="CRU15" s="112"/>
      <c r="CRV15" s="112"/>
      <c r="CRW15" s="112"/>
      <c r="CRX15" s="112"/>
      <c r="CRY15" s="112"/>
      <c r="CRZ15" s="112"/>
      <c r="CSA15" s="112"/>
      <c r="CSB15" s="112"/>
      <c r="CSC15" s="112"/>
      <c r="CSD15" s="112"/>
      <c r="CSE15" s="112"/>
      <c r="CSF15" s="112"/>
      <c r="CSG15" s="112"/>
      <c r="CSH15" s="112"/>
      <c r="CSI15" s="112"/>
      <c r="CSJ15" s="112"/>
      <c r="CSK15" s="112"/>
      <c r="CSL15" s="112"/>
      <c r="CSM15" s="112"/>
      <c r="CSN15" s="112"/>
      <c r="CSO15" s="112"/>
      <c r="CSP15" s="112"/>
      <c r="CSQ15" s="112"/>
      <c r="CSR15" s="112"/>
      <c r="CSS15" s="112"/>
      <c r="CST15" s="112"/>
      <c r="CSU15" s="112"/>
      <c r="CSV15" s="112"/>
      <c r="CSW15" s="112"/>
      <c r="CSX15" s="112"/>
      <c r="CSY15" s="112"/>
      <c r="CSZ15" s="112"/>
      <c r="CTA15" s="112"/>
      <c r="CTB15" s="112"/>
      <c r="CTC15" s="112"/>
      <c r="CTD15" s="112"/>
      <c r="CTE15" s="112"/>
      <c r="CTF15" s="112"/>
      <c r="CTG15" s="112"/>
      <c r="CTH15" s="112"/>
      <c r="CTI15" s="112"/>
      <c r="CTJ15" s="112"/>
      <c r="CTK15" s="112"/>
      <c r="CTL15" s="112"/>
      <c r="CTM15" s="112"/>
      <c r="CTN15" s="112"/>
      <c r="CTO15" s="112"/>
      <c r="CTP15" s="112"/>
      <c r="CTQ15" s="112"/>
      <c r="CTR15" s="112"/>
      <c r="CTS15" s="112"/>
      <c r="CTT15" s="112"/>
      <c r="CTU15" s="112"/>
      <c r="CTV15" s="112"/>
      <c r="CTW15" s="112"/>
      <c r="CTX15" s="112"/>
      <c r="CTY15" s="112"/>
      <c r="CTZ15" s="112"/>
      <c r="CUA15" s="112"/>
      <c r="CUB15" s="112"/>
      <c r="CUC15" s="112"/>
      <c r="CUD15" s="112"/>
      <c r="CUE15" s="112"/>
      <c r="CUF15" s="112"/>
      <c r="CUG15" s="112"/>
      <c r="CUH15" s="112"/>
      <c r="CUI15" s="112"/>
      <c r="CUJ15" s="112"/>
      <c r="CUK15" s="112"/>
      <c r="CUL15" s="112"/>
      <c r="CUM15" s="112"/>
      <c r="CUN15" s="112"/>
      <c r="CUO15" s="112"/>
      <c r="CUP15" s="112"/>
      <c r="CUQ15" s="112"/>
      <c r="CUR15" s="112"/>
      <c r="CUS15" s="112"/>
      <c r="CUT15" s="112"/>
      <c r="CUU15" s="112"/>
      <c r="CUV15" s="112"/>
      <c r="CUW15" s="112"/>
      <c r="CUX15" s="112"/>
      <c r="CUY15" s="112"/>
      <c r="CUZ15" s="112"/>
      <c r="CVA15" s="112"/>
      <c r="CVB15" s="112"/>
      <c r="CVC15" s="112"/>
      <c r="CVD15" s="112"/>
      <c r="CVE15" s="112"/>
      <c r="CVF15" s="112"/>
      <c r="CVG15" s="112"/>
      <c r="CVH15" s="112"/>
      <c r="CVI15" s="112"/>
      <c r="CVJ15" s="112"/>
      <c r="CVK15" s="112"/>
      <c r="CVL15" s="112"/>
      <c r="CVM15" s="112"/>
      <c r="CVN15" s="112"/>
      <c r="CVO15" s="112"/>
      <c r="CVP15" s="112"/>
      <c r="CVQ15" s="112"/>
      <c r="CVR15" s="112"/>
      <c r="CVS15" s="112"/>
      <c r="CVT15" s="112"/>
      <c r="CVU15" s="112"/>
      <c r="CVV15" s="112"/>
      <c r="CVW15" s="112"/>
      <c r="CVX15" s="112"/>
      <c r="CVY15" s="112"/>
      <c r="CVZ15" s="112"/>
      <c r="CWA15" s="112"/>
      <c r="CWB15" s="112"/>
      <c r="CWC15" s="112"/>
      <c r="CWD15" s="112"/>
      <c r="CWE15" s="112"/>
      <c r="CWF15" s="112"/>
      <c r="CWG15" s="112"/>
      <c r="CWH15" s="112"/>
      <c r="CWI15" s="112"/>
      <c r="CWJ15" s="112"/>
      <c r="CWK15" s="112"/>
      <c r="CWL15" s="112"/>
      <c r="CWM15" s="112"/>
      <c r="CWN15" s="112"/>
      <c r="CWO15" s="112"/>
      <c r="CWP15" s="112"/>
      <c r="CWQ15" s="112"/>
      <c r="CWR15" s="112"/>
      <c r="CWS15" s="112"/>
      <c r="CWT15" s="112"/>
      <c r="CWU15" s="112"/>
      <c r="CWV15" s="112"/>
      <c r="CWW15" s="112"/>
      <c r="CWX15" s="112"/>
      <c r="CWY15" s="112"/>
      <c r="CWZ15" s="112"/>
      <c r="CXA15" s="112"/>
      <c r="CXB15" s="112"/>
      <c r="CXC15" s="112"/>
      <c r="CXD15" s="112"/>
      <c r="CXE15" s="112"/>
      <c r="CXF15" s="112"/>
      <c r="CXG15" s="112"/>
      <c r="CXH15" s="112"/>
      <c r="CXI15" s="112"/>
      <c r="CXJ15" s="112"/>
      <c r="CXK15" s="112"/>
      <c r="CXL15" s="112"/>
      <c r="CXM15" s="112"/>
      <c r="CXN15" s="112"/>
      <c r="CXO15" s="112"/>
      <c r="CXP15" s="112"/>
      <c r="CXQ15" s="112"/>
      <c r="CXR15" s="112"/>
      <c r="CXS15" s="112"/>
      <c r="CXT15" s="112"/>
      <c r="CXU15" s="112"/>
      <c r="CXV15" s="112"/>
      <c r="CXW15" s="112"/>
      <c r="CXX15" s="112"/>
      <c r="CXY15" s="112"/>
      <c r="CXZ15" s="112"/>
      <c r="CYA15" s="112"/>
      <c r="CYB15" s="112"/>
      <c r="CYC15" s="112"/>
      <c r="CYD15" s="112"/>
      <c r="CYE15" s="112"/>
      <c r="CYF15" s="112"/>
      <c r="CYG15" s="112"/>
      <c r="CYH15" s="112"/>
      <c r="CYI15" s="112"/>
      <c r="CYJ15" s="112"/>
      <c r="CYK15" s="112"/>
      <c r="CYL15" s="112"/>
      <c r="CYM15" s="112"/>
      <c r="CYN15" s="112"/>
      <c r="CYO15" s="112"/>
      <c r="CYP15" s="112"/>
      <c r="CYQ15" s="112"/>
      <c r="CYR15" s="112"/>
      <c r="CYS15" s="112"/>
      <c r="CYT15" s="112"/>
      <c r="CYU15" s="112"/>
      <c r="CYV15" s="112"/>
      <c r="CYW15" s="112"/>
      <c r="CYX15" s="112"/>
      <c r="CYY15" s="112"/>
      <c r="CYZ15" s="112"/>
      <c r="CZA15" s="112"/>
      <c r="CZB15" s="112"/>
      <c r="CZC15" s="112"/>
      <c r="CZD15" s="112"/>
      <c r="CZE15" s="112"/>
      <c r="CZF15" s="112"/>
      <c r="CZG15" s="112"/>
      <c r="CZH15" s="112"/>
      <c r="CZI15" s="112"/>
      <c r="CZJ15" s="112"/>
      <c r="CZK15" s="112"/>
      <c r="CZL15" s="112"/>
      <c r="CZM15" s="112"/>
      <c r="CZN15" s="112"/>
      <c r="CZO15" s="112"/>
      <c r="CZP15" s="112"/>
      <c r="CZQ15" s="112"/>
      <c r="CZR15" s="112"/>
      <c r="CZS15" s="112"/>
      <c r="CZT15" s="112"/>
      <c r="CZU15" s="112"/>
      <c r="CZV15" s="112"/>
      <c r="CZW15" s="112"/>
      <c r="CZX15" s="112"/>
      <c r="CZY15" s="112"/>
      <c r="CZZ15" s="112"/>
      <c r="DAA15" s="112"/>
      <c r="DAB15" s="112"/>
      <c r="DAC15" s="112"/>
      <c r="DAD15" s="112"/>
      <c r="DAE15" s="112"/>
      <c r="DAF15" s="112"/>
      <c r="DAG15" s="112"/>
      <c r="DAH15" s="112"/>
      <c r="DAI15" s="112"/>
      <c r="DAJ15" s="112"/>
      <c r="DAK15" s="112"/>
      <c r="DAL15" s="112"/>
      <c r="DAM15" s="112"/>
      <c r="DAN15" s="112"/>
      <c r="DAO15" s="112"/>
      <c r="DAP15" s="112"/>
      <c r="DAQ15" s="112"/>
      <c r="DAR15" s="112"/>
      <c r="DAS15" s="112"/>
      <c r="DAT15" s="112"/>
      <c r="DAU15" s="112"/>
      <c r="DAV15" s="112"/>
      <c r="DAW15" s="112"/>
      <c r="DAX15" s="112"/>
      <c r="DAY15" s="112"/>
      <c r="DAZ15" s="112"/>
      <c r="DBA15" s="112"/>
      <c r="DBB15" s="112"/>
      <c r="DBC15" s="112"/>
      <c r="DBD15" s="112"/>
      <c r="DBE15" s="112"/>
      <c r="DBF15" s="112"/>
      <c r="DBG15" s="112"/>
      <c r="DBH15" s="112"/>
      <c r="DBI15" s="112"/>
      <c r="DBJ15" s="112"/>
      <c r="DBK15" s="112"/>
      <c r="DBL15" s="112"/>
      <c r="DBM15" s="112"/>
      <c r="DBN15" s="112"/>
      <c r="DBO15" s="112"/>
      <c r="DBP15" s="112"/>
      <c r="DBQ15" s="112"/>
      <c r="DBR15" s="112"/>
      <c r="DBS15" s="112"/>
      <c r="DBT15" s="112"/>
      <c r="DBU15" s="112"/>
      <c r="DBV15" s="112"/>
      <c r="DBW15" s="112"/>
      <c r="DBX15" s="112"/>
      <c r="DBY15" s="112"/>
      <c r="DBZ15" s="112"/>
      <c r="DCA15" s="112"/>
      <c r="DCB15" s="112"/>
      <c r="DCC15" s="112"/>
      <c r="DCD15" s="112"/>
      <c r="DCE15" s="112"/>
      <c r="DCF15" s="112"/>
      <c r="DCG15" s="112"/>
      <c r="DCH15" s="112"/>
      <c r="DCI15" s="112"/>
      <c r="DCJ15" s="112"/>
      <c r="DCK15" s="112"/>
      <c r="DCL15" s="112"/>
      <c r="DCM15" s="112"/>
      <c r="DCN15" s="112"/>
      <c r="DCO15" s="112"/>
      <c r="DCP15" s="112"/>
      <c r="DCQ15" s="112"/>
      <c r="DCR15" s="112"/>
      <c r="DCS15" s="112"/>
      <c r="DCT15" s="112"/>
      <c r="DCU15" s="112"/>
      <c r="DCV15" s="112"/>
      <c r="DCW15" s="112"/>
      <c r="DCX15" s="112"/>
      <c r="DCY15" s="112"/>
      <c r="DCZ15" s="112"/>
      <c r="DDA15" s="112"/>
      <c r="DDB15" s="112"/>
      <c r="DDC15" s="112"/>
      <c r="DDD15" s="112"/>
      <c r="DDE15" s="112"/>
      <c r="DDF15" s="112"/>
      <c r="DDG15" s="112"/>
      <c r="DDH15" s="112"/>
      <c r="DDI15" s="112"/>
      <c r="DDJ15" s="112"/>
      <c r="DDK15" s="112"/>
      <c r="DDL15" s="112"/>
      <c r="DDM15" s="112"/>
      <c r="DDN15" s="112"/>
      <c r="DDO15" s="112"/>
      <c r="DDP15" s="112"/>
      <c r="DDQ15" s="112"/>
      <c r="DDR15" s="112"/>
      <c r="DDS15" s="112"/>
      <c r="DDT15" s="112"/>
      <c r="DDU15" s="112"/>
      <c r="DDV15" s="112"/>
      <c r="DDW15" s="112"/>
      <c r="DDX15" s="112"/>
      <c r="DDY15" s="112"/>
      <c r="DDZ15" s="112"/>
      <c r="DEA15" s="112"/>
      <c r="DEB15" s="112"/>
      <c r="DEC15" s="112"/>
      <c r="DED15" s="112"/>
      <c r="DEE15" s="112"/>
      <c r="DEF15" s="112"/>
      <c r="DEG15" s="112"/>
      <c r="DEH15" s="112"/>
      <c r="DEI15" s="112"/>
      <c r="DEJ15" s="112"/>
      <c r="DEK15" s="112"/>
      <c r="DEL15" s="112"/>
      <c r="DEM15" s="112"/>
      <c r="DEN15" s="112"/>
      <c r="DEO15" s="112"/>
      <c r="DEP15" s="112"/>
      <c r="DEQ15" s="112"/>
      <c r="DER15" s="112"/>
      <c r="DES15" s="112"/>
      <c r="DET15" s="112"/>
      <c r="DEU15" s="112"/>
      <c r="DEV15" s="112"/>
      <c r="DEW15" s="112"/>
      <c r="DEX15" s="112"/>
      <c r="DEY15" s="112"/>
      <c r="DEZ15" s="112"/>
      <c r="DFA15" s="112"/>
      <c r="DFB15" s="112"/>
      <c r="DFC15" s="112"/>
      <c r="DFD15" s="112"/>
      <c r="DFE15" s="112"/>
      <c r="DFF15" s="112"/>
      <c r="DFG15" s="112"/>
      <c r="DFH15" s="112"/>
      <c r="DFI15" s="112"/>
      <c r="DFJ15" s="112"/>
      <c r="DFK15" s="112"/>
      <c r="DFL15" s="112"/>
      <c r="DFM15" s="112"/>
      <c r="DFN15" s="112"/>
      <c r="DFO15" s="112"/>
      <c r="DFP15" s="112"/>
      <c r="DFQ15" s="112"/>
      <c r="DFR15" s="112"/>
      <c r="DFS15" s="112"/>
      <c r="DFT15" s="112"/>
      <c r="DFU15" s="112"/>
      <c r="DFV15" s="112"/>
      <c r="DFW15" s="112"/>
      <c r="DFX15" s="112"/>
      <c r="DFY15" s="112"/>
      <c r="DFZ15" s="112"/>
      <c r="DGA15" s="112"/>
      <c r="DGB15" s="112"/>
      <c r="DGC15" s="112"/>
      <c r="DGD15" s="112"/>
      <c r="DGE15" s="112"/>
      <c r="DGF15" s="112"/>
      <c r="DGG15" s="112"/>
      <c r="DGH15" s="112"/>
      <c r="DGI15" s="112"/>
      <c r="DGJ15" s="112"/>
      <c r="DGK15" s="112"/>
      <c r="DGL15" s="112"/>
      <c r="DGM15" s="112"/>
      <c r="DGN15" s="112"/>
      <c r="DGO15" s="112"/>
      <c r="DGP15" s="112"/>
      <c r="DGQ15" s="112"/>
      <c r="DGR15" s="112"/>
      <c r="DGS15" s="112"/>
      <c r="DGT15" s="112"/>
      <c r="DGU15" s="112"/>
      <c r="DGV15" s="112"/>
      <c r="DGW15" s="112"/>
      <c r="DGX15" s="112"/>
      <c r="DGY15" s="112"/>
      <c r="DGZ15" s="112"/>
      <c r="DHA15" s="112"/>
      <c r="DHB15" s="112"/>
      <c r="DHC15" s="112"/>
      <c r="DHD15" s="112"/>
      <c r="DHE15" s="112"/>
      <c r="DHF15" s="112"/>
      <c r="DHG15" s="112"/>
      <c r="DHH15" s="112"/>
      <c r="DHI15" s="112"/>
      <c r="DHJ15" s="112"/>
      <c r="DHK15" s="112"/>
      <c r="DHL15" s="112"/>
      <c r="DHM15" s="112"/>
      <c r="DHN15" s="112"/>
      <c r="DHO15" s="112"/>
      <c r="DHP15" s="112"/>
      <c r="DHQ15" s="112"/>
      <c r="DHR15" s="112"/>
      <c r="DHS15" s="112"/>
      <c r="DHT15" s="112"/>
      <c r="DHU15" s="112"/>
      <c r="DHV15" s="112"/>
      <c r="DHW15" s="112"/>
      <c r="DHX15" s="112"/>
      <c r="DHY15" s="112"/>
      <c r="DHZ15" s="112"/>
      <c r="DIA15" s="112"/>
      <c r="DIB15" s="112"/>
      <c r="DIC15" s="112"/>
      <c r="DID15" s="112"/>
      <c r="DIE15" s="112"/>
      <c r="DIF15" s="112"/>
      <c r="DIG15" s="112"/>
      <c r="DIH15" s="112"/>
      <c r="DII15" s="112"/>
      <c r="DIJ15" s="112"/>
      <c r="DIK15" s="112"/>
      <c r="DIL15" s="112"/>
      <c r="DIM15" s="112"/>
      <c r="DIN15" s="112"/>
      <c r="DIO15" s="112"/>
      <c r="DIP15" s="112"/>
      <c r="DIQ15" s="112"/>
      <c r="DIR15" s="112"/>
      <c r="DIS15" s="112"/>
      <c r="DIT15" s="112"/>
      <c r="DIU15" s="112"/>
      <c r="DIV15" s="112"/>
      <c r="DIW15" s="112"/>
      <c r="DIX15" s="112"/>
      <c r="DIY15" s="112"/>
      <c r="DIZ15" s="112"/>
      <c r="DJA15" s="112"/>
      <c r="DJB15" s="112"/>
      <c r="DJC15" s="112"/>
      <c r="DJD15" s="112"/>
      <c r="DJE15" s="112"/>
      <c r="DJF15" s="112"/>
      <c r="DJG15" s="112"/>
      <c r="DJH15" s="112"/>
      <c r="DJI15" s="112"/>
      <c r="DJJ15" s="112"/>
      <c r="DJK15" s="112"/>
      <c r="DJL15" s="112"/>
      <c r="DJM15" s="112"/>
      <c r="DJN15" s="112"/>
      <c r="DJO15" s="112"/>
      <c r="DJP15" s="112"/>
      <c r="DJQ15" s="112"/>
      <c r="DJR15" s="112"/>
      <c r="DJS15" s="112"/>
      <c r="DJT15" s="112"/>
      <c r="DJU15" s="112"/>
      <c r="DJV15" s="112"/>
      <c r="DJW15" s="112"/>
      <c r="DJX15" s="112"/>
      <c r="DJY15" s="112"/>
      <c r="DJZ15" s="112"/>
      <c r="DKA15" s="112"/>
      <c r="DKB15" s="112"/>
      <c r="DKC15" s="112"/>
      <c r="DKD15" s="112"/>
      <c r="DKE15" s="112"/>
      <c r="DKF15" s="112"/>
      <c r="DKG15" s="112"/>
      <c r="DKH15" s="112"/>
      <c r="DKI15" s="112"/>
      <c r="DKJ15" s="112"/>
      <c r="DKK15" s="112"/>
      <c r="DKL15" s="112"/>
      <c r="DKM15" s="112"/>
      <c r="DKN15" s="112"/>
      <c r="DKO15" s="112"/>
      <c r="DKP15" s="112"/>
      <c r="DKQ15" s="112"/>
      <c r="DKR15" s="112"/>
      <c r="DKS15" s="112"/>
      <c r="DKT15" s="112"/>
      <c r="DKU15" s="112"/>
      <c r="DKV15" s="112"/>
      <c r="DKW15" s="112"/>
      <c r="DKX15" s="112"/>
      <c r="DKY15" s="112"/>
      <c r="DKZ15" s="112"/>
      <c r="DLA15" s="112"/>
      <c r="DLB15" s="112"/>
      <c r="DLC15" s="112"/>
      <c r="DLD15" s="112"/>
      <c r="DLE15" s="112"/>
      <c r="DLF15" s="112"/>
      <c r="DLG15" s="112"/>
      <c r="DLH15" s="112"/>
      <c r="DLI15" s="112"/>
      <c r="DLJ15" s="112"/>
      <c r="DLK15" s="112"/>
      <c r="DLL15" s="112"/>
      <c r="DLM15" s="112"/>
      <c r="DLN15" s="112"/>
      <c r="DLO15" s="112"/>
      <c r="DLP15" s="112"/>
      <c r="DLQ15" s="112"/>
      <c r="DLR15" s="112"/>
      <c r="DLS15" s="112"/>
      <c r="DLT15" s="112"/>
      <c r="DLU15" s="112"/>
      <c r="DLV15" s="112"/>
      <c r="DLW15" s="112"/>
      <c r="DLX15" s="112"/>
      <c r="DLY15" s="112"/>
      <c r="DLZ15" s="112"/>
      <c r="DMA15" s="112"/>
      <c r="DMB15" s="112"/>
      <c r="DMC15" s="112"/>
      <c r="DMD15" s="112"/>
      <c r="DME15" s="112"/>
      <c r="DMF15" s="112"/>
      <c r="DMG15" s="112"/>
      <c r="DMH15" s="112"/>
      <c r="DMI15" s="112"/>
      <c r="DMJ15" s="112"/>
      <c r="DMK15" s="112"/>
      <c r="DML15" s="112"/>
      <c r="DMM15" s="112"/>
      <c r="DMN15" s="112"/>
      <c r="DMO15" s="112"/>
      <c r="DMP15" s="112"/>
      <c r="DMQ15" s="112"/>
      <c r="DMR15" s="112"/>
      <c r="DMS15" s="112"/>
      <c r="DMT15" s="112"/>
      <c r="DMU15" s="112"/>
      <c r="DMV15" s="112"/>
      <c r="DMW15" s="112"/>
      <c r="DMX15" s="112"/>
      <c r="DMY15" s="112"/>
      <c r="DMZ15" s="112"/>
      <c r="DNA15" s="112"/>
      <c r="DNB15" s="112"/>
      <c r="DNC15" s="112"/>
      <c r="DND15" s="112"/>
      <c r="DNE15" s="112"/>
      <c r="DNF15" s="112"/>
      <c r="DNG15" s="112"/>
      <c r="DNH15" s="112"/>
      <c r="DNI15" s="112"/>
      <c r="DNJ15" s="112"/>
      <c r="DNK15" s="112"/>
      <c r="DNL15" s="112"/>
      <c r="DNM15" s="112"/>
      <c r="DNN15" s="112"/>
      <c r="DNO15" s="112"/>
      <c r="DNP15" s="112"/>
      <c r="DNQ15" s="112"/>
      <c r="DNR15" s="112"/>
      <c r="DNS15" s="112"/>
      <c r="DNT15" s="112"/>
      <c r="DNU15" s="112"/>
      <c r="DNV15" s="112"/>
      <c r="DNW15" s="112"/>
      <c r="DNX15" s="112"/>
      <c r="DNY15" s="112"/>
      <c r="DNZ15" s="112"/>
      <c r="DOA15" s="112"/>
      <c r="DOB15" s="112"/>
      <c r="DOC15" s="112"/>
      <c r="DOD15" s="112"/>
      <c r="DOE15" s="112"/>
      <c r="DOF15" s="112"/>
      <c r="DOG15" s="112"/>
      <c r="DOH15" s="112"/>
      <c r="DOI15" s="112"/>
      <c r="DOJ15" s="112"/>
      <c r="DOK15" s="112"/>
      <c r="DOL15" s="112"/>
      <c r="DOM15" s="112"/>
      <c r="DON15" s="112"/>
      <c r="DOO15" s="112"/>
      <c r="DOP15" s="112"/>
      <c r="DOQ15" s="112"/>
      <c r="DOR15" s="112"/>
      <c r="DOS15" s="112"/>
      <c r="DOT15" s="112"/>
      <c r="DOU15" s="112"/>
      <c r="DOV15" s="112"/>
      <c r="DOW15" s="112"/>
      <c r="DOX15" s="112"/>
      <c r="DOY15" s="112"/>
      <c r="DOZ15" s="112"/>
      <c r="DPA15" s="112"/>
      <c r="DPB15" s="112"/>
      <c r="DPC15" s="112"/>
      <c r="DPD15" s="112"/>
      <c r="DPE15" s="112"/>
      <c r="DPF15" s="112"/>
      <c r="DPG15" s="112"/>
      <c r="DPH15" s="112"/>
      <c r="DPI15" s="112"/>
      <c r="DPJ15" s="112"/>
      <c r="DPK15" s="112"/>
      <c r="DPL15" s="112"/>
      <c r="DPM15" s="112"/>
      <c r="DPN15" s="112"/>
      <c r="DPO15" s="112"/>
      <c r="DPP15" s="112"/>
      <c r="DPQ15" s="112"/>
      <c r="DPR15" s="112"/>
      <c r="DPS15" s="112"/>
      <c r="DPT15" s="112"/>
      <c r="DPU15" s="112"/>
      <c r="DPV15" s="112"/>
      <c r="DPW15" s="112"/>
      <c r="DPX15" s="112"/>
      <c r="DPY15" s="112"/>
      <c r="DPZ15" s="112"/>
      <c r="DQA15" s="112"/>
      <c r="DQB15" s="112"/>
      <c r="DQC15" s="112"/>
      <c r="DQD15" s="112"/>
      <c r="DQE15" s="112"/>
      <c r="DQF15" s="112"/>
      <c r="DQG15" s="112"/>
      <c r="DQH15" s="112"/>
      <c r="DQI15" s="112"/>
      <c r="DQJ15" s="112"/>
      <c r="DQK15" s="112"/>
      <c r="DQL15" s="112"/>
      <c r="DQM15" s="112"/>
      <c r="DQN15" s="112"/>
      <c r="DQO15" s="112"/>
      <c r="DQP15" s="112"/>
      <c r="DQQ15" s="112"/>
      <c r="DQR15" s="112"/>
      <c r="DQS15" s="112"/>
      <c r="DQT15" s="112"/>
      <c r="DQU15" s="112"/>
      <c r="DQV15" s="112"/>
      <c r="DQW15" s="112"/>
      <c r="DQX15" s="112"/>
      <c r="DQY15" s="112"/>
      <c r="DQZ15" s="112"/>
      <c r="DRA15" s="112"/>
      <c r="DRB15" s="112"/>
      <c r="DRC15" s="112"/>
      <c r="DRD15" s="112"/>
      <c r="DRE15" s="112"/>
      <c r="DRF15" s="112"/>
      <c r="DRG15" s="112"/>
      <c r="DRH15" s="112"/>
      <c r="DRI15" s="112"/>
      <c r="DRJ15" s="112"/>
      <c r="DRK15" s="112"/>
      <c r="DRL15" s="112"/>
      <c r="DRM15" s="112"/>
      <c r="DRN15" s="112"/>
      <c r="DRO15" s="112"/>
      <c r="DRP15" s="112"/>
      <c r="DRQ15" s="112"/>
      <c r="DRR15" s="112"/>
      <c r="DRS15" s="112"/>
      <c r="DRT15" s="112"/>
      <c r="DRU15" s="112"/>
      <c r="DRV15" s="112"/>
      <c r="DRW15" s="112"/>
      <c r="DRX15" s="112"/>
      <c r="DRY15" s="112"/>
      <c r="DRZ15" s="112"/>
      <c r="DSA15" s="112"/>
      <c r="DSB15" s="112"/>
      <c r="DSC15" s="112"/>
      <c r="DSD15" s="112"/>
      <c r="DSE15" s="112"/>
      <c r="DSF15" s="112"/>
      <c r="DSG15" s="112"/>
      <c r="DSH15" s="112"/>
      <c r="DSI15" s="112"/>
      <c r="DSJ15" s="112"/>
      <c r="DSK15" s="112"/>
      <c r="DSL15" s="112"/>
      <c r="DSM15" s="112"/>
      <c r="DSN15" s="112"/>
      <c r="DSO15" s="112"/>
      <c r="DSP15" s="112"/>
      <c r="DSQ15" s="112"/>
      <c r="DSR15" s="112"/>
      <c r="DSS15" s="112"/>
      <c r="DST15" s="112"/>
      <c r="DSU15" s="112"/>
      <c r="DSV15" s="112"/>
      <c r="DSW15" s="112"/>
      <c r="DSX15" s="112"/>
      <c r="DSY15" s="112"/>
      <c r="DSZ15" s="112"/>
      <c r="DTA15" s="112"/>
      <c r="DTB15" s="112"/>
      <c r="DTC15" s="112"/>
      <c r="DTD15" s="112"/>
      <c r="DTE15" s="112"/>
      <c r="DTF15" s="112"/>
      <c r="DTG15" s="112"/>
      <c r="DTH15" s="112"/>
      <c r="DTI15" s="112"/>
      <c r="DTJ15" s="112"/>
      <c r="DTK15" s="112"/>
      <c r="DTL15" s="112"/>
      <c r="DTM15" s="112"/>
      <c r="DTN15" s="112"/>
      <c r="DTO15" s="112"/>
      <c r="DTP15" s="112"/>
      <c r="DTQ15" s="112"/>
      <c r="DTR15" s="112"/>
      <c r="DTS15" s="112"/>
      <c r="DTT15" s="112"/>
      <c r="DTU15" s="112"/>
      <c r="DTV15" s="112"/>
      <c r="DTW15" s="112"/>
      <c r="DTX15" s="112"/>
      <c r="DTY15" s="112"/>
      <c r="DTZ15" s="112"/>
      <c r="DUA15" s="112"/>
      <c r="DUB15" s="112"/>
      <c r="DUC15" s="112"/>
      <c r="DUD15" s="112"/>
      <c r="DUE15" s="112"/>
      <c r="DUF15" s="112"/>
      <c r="DUG15" s="112"/>
      <c r="DUH15" s="112"/>
      <c r="DUI15" s="112"/>
      <c r="DUJ15" s="112"/>
      <c r="DUK15" s="112"/>
      <c r="DUL15" s="112"/>
      <c r="DUM15" s="112"/>
      <c r="DUN15" s="112"/>
      <c r="DUO15" s="112"/>
      <c r="DUP15" s="112"/>
      <c r="DUQ15" s="112"/>
      <c r="DUR15" s="112"/>
      <c r="DUS15" s="112"/>
      <c r="DUT15" s="112"/>
      <c r="DUU15" s="112"/>
      <c r="DUV15" s="112"/>
      <c r="DUW15" s="112"/>
      <c r="DUX15" s="112"/>
      <c r="DUY15" s="112"/>
      <c r="DUZ15" s="112"/>
      <c r="DVA15" s="112"/>
      <c r="DVB15" s="112"/>
      <c r="DVC15" s="112"/>
      <c r="DVD15" s="112"/>
      <c r="DVE15" s="112"/>
      <c r="DVF15" s="112"/>
      <c r="DVG15" s="112"/>
      <c r="DVH15" s="112"/>
      <c r="DVI15" s="112"/>
      <c r="DVJ15" s="112"/>
      <c r="DVK15" s="112"/>
      <c r="DVL15" s="112"/>
      <c r="DVM15" s="112"/>
      <c r="DVN15" s="112"/>
      <c r="DVO15" s="112"/>
      <c r="DVP15" s="112"/>
      <c r="DVQ15" s="112"/>
      <c r="DVR15" s="112"/>
      <c r="DVS15" s="112"/>
      <c r="DVT15" s="112"/>
      <c r="DVU15" s="112"/>
      <c r="DVV15" s="112"/>
      <c r="DVW15" s="112"/>
      <c r="DVX15" s="112"/>
      <c r="DVY15" s="112"/>
      <c r="DVZ15" s="112"/>
      <c r="DWA15" s="112"/>
      <c r="DWB15" s="112"/>
      <c r="DWC15" s="112"/>
      <c r="DWD15" s="112"/>
      <c r="DWE15" s="112"/>
      <c r="DWF15" s="112"/>
      <c r="DWG15" s="112"/>
      <c r="DWH15" s="112"/>
      <c r="DWI15" s="112"/>
      <c r="DWJ15" s="112"/>
      <c r="DWK15" s="112"/>
      <c r="DWL15" s="112"/>
      <c r="DWM15" s="112"/>
      <c r="DWN15" s="112"/>
      <c r="DWO15" s="112"/>
      <c r="DWP15" s="112"/>
      <c r="DWQ15" s="112"/>
      <c r="DWR15" s="112"/>
      <c r="DWS15" s="112"/>
      <c r="DWT15" s="112"/>
      <c r="DWU15" s="112"/>
      <c r="DWV15" s="112"/>
      <c r="DWW15" s="112"/>
      <c r="DWX15" s="112"/>
      <c r="DWY15" s="112"/>
      <c r="DWZ15" s="112"/>
      <c r="DXA15" s="112"/>
      <c r="DXB15" s="112"/>
      <c r="DXC15" s="112"/>
      <c r="DXD15" s="112"/>
      <c r="DXE15" s="112"/>
      <c r="DXF15" s="112"/>
      <c r="DXG15" s="112"/>
      <c r="DXH15" s="112"/>
      <c r="DXI15" s="112"/>
      <c r="DXJ15" s="112"/>
      <c r="DXK15" s="112"/>
      <c r="DXL15" s="112"/>
      <c r="DXM15" s="112"/>
      <c r="DXN15" s="112"/>
      <c r="DXO15" s="112"/>
      <c r="DXP15" s="112"/>
      <c r="DXQ15" s="112"/>
      <c r="DXR15" s="112"/>
      <c r="DXS15" s="112"/>
      <c r="DXT15" s="112"/>
      <c r="DXU15" s="112"/>
      <c r="DXV15" s="112"/>
      <c r="DXW15" s="112"/>
      <c r="DXX15" s="112"/>
      <c r="DXY15" s="112"/>
      <c r="DXZ15" s="112"/>
      <c r="DYA15" s="112"/>
      <c r="DYB15" s="112"/>
      <c r="DYC15" s="112"/>
      <c r="DYD15" s="112"/>
      <c r="DYE15" s="112"/>
      <c r="DYF15" s="112"/>
      <c r="DYG15" s="112"/>
      <c r="DYH15" s="112"/>
      <c r="DYI15" s="112"/>
      <c r="DYJ15" s="112"/>
      <c r="DYK15" s="112"/>
      <c r="DYL15" s="112"/>
      <c r="DYM15" s="112"/>
      <c r="DYN15" s="112"/>
      <c r="DYO15" s="112"/>
      <c r="DYP15" s="112"/>
      <c r="DYQ15" s="112"/>
      <c r="DYR15" s="112"/>
      <c r="DYS15" s="112"/>
      <c r="DYT15" s="112"/>
      <c r="DYU15" s="112"/>
      <c r="DYV15" s="112"/>
      <c r="DYW15" s="112"/>
      <c r="DYX15" s="112"/>
      <c r="DYY15" s="112"/>
      <c r="DYZ15" s="112"/>
      <c r="DZA15" s="112"/>
      <c r="DZB15" s="112"/>
      <c r="DZC15" s="112"/>
      <c r="DZD15" s="112"/>
      <c r="DZE15" s="112"/>
      <c r="DZF15" s="112"/>
      <c r="DZG15" s="112"/>
      <c r="DZH15" s="112"/>
      <c r="DZI15" s="112"/>
      <c r="DZJ15" s="112"/>
      <c r="DZK15" s="112"/>
      <c r="DZL15" s="112"/>
      <c r="DZM15" s="112"/>
      <c r="DZN15" s="112"/>
      <c r="DZO15" s="112"/>
      <c r="DZP15" s="112"/>
      <c r="DZQ15" s="112"/>
      <c r="DZR15" s="112"/>
      <c r="DZS15" s="112"/>
      <c r="DZT15" s="112"/>
      <c r="DZU15" s="112"/>
      <c r="DZV15" s="112"/>
      <c r="DZW15" s="112"/>
      <c r="DZX15" s="112"/>
      <c r="DZY15" s="112"/>
      <c r="DZZ15" s="112"/>
      <c r="EAA15" s="112"/>
      <c r="EAB15" s="112"/>
      <c r="EAC15" s="112"/>
      <c r="EAD15" s="112"/>
      <c r="EAE15" s="112"/>
      <c r="EAF15" s="112"/>
      <c r="EAG15" s="112"/>
      <c r="EAH15" s="112"/>
      <c r="EAI15" s="112"/>
      <c r="EAJ15" s="112"/>
      <c r="EAK15" s="112"/>
      <c r="EAL15" s="112"/>
      <c r="EAM15" s="112"/>
      <c r="EAN15" s="112"/>
      <c r="EAO15" s="112"/>
      <c r="EAP15" s="112"/>
      <c r="EAQ15" s="112"/>
      <c r="EAR15" s="112"/>
      <c r="EAS15" s="112"/>
      <c r="EAT15" s="112"/>
      <c r="EAU15" s="112"/>
      <c r="EAV15" s="112"/>
      <c r="EAW15" s="112"/>
      <c r="EAX15" s="112"/>
      <c r="EAY15" s="112"/>
      <c r="EAZ15" s="112"/>
      <c r="EBA15" s="112"/>
      <c r="EBB15" s="112"/>
      <c r="EBC15" s="112"/>
      <c r="EBD15" s="112"/>
      <c r="EBE15" s="112"/>
      <c r="EBF15" s="112"/>
      <c r="EBG15" s="112"/>
      <c r="EBH15" s="112"/>
      <c r="EBI15" s="112"/>
      <c r="EBJ15" s="112"/>
      <c r="EBK15" s="112"/>
      <c r="EBL15" s="112"/>
      <c r="EBM15" s="112"/>
      <c r="EBN15" s="112"/>
      <c r="EBO15" s="112"/>
      <c r="EBP15" s="112"/>
      <c r="EBQ15" s="112"/>
      <c r="EBR15" s="112"/>
      <c r="EBS15" s="112"/>
      <c r="EBT15" s="112"/>
      <c r="EBU15" s="112"/>
      <c r="EBV15" s="112"/>
      <c r="EBW15" s="112"/>
      <c r="EBX15" s="112"/>
      <c r="EBY15" s="112"/>
      <c r="EBZ15" s="112"/>
      <c r="ECA15" s="112"/>
      <c r="ECB15" s="112"/>
      <c r="ECC15" s="112"/>
      <c r="ECD15" s="112"/>
      <c r="ECE15" s="112"/>
      <c r="ECF15" s="112"/>
      <c r="ECG15" s="112"/>
      <c r="ECH15" s="112"/>
      <c r="ECI15" s="112"/>
      <c r="ECJ15" s="112"/>
      <c r="ECK15" s="112"/>
      <c r="ECL15" s="112"/>
      <c r="ECM15" s="112"/>
      <c r="ECN15" s="112"/>
      <c r="ECO15" s="112"/>
      <c r="ECP15" s="112"/>
      <c r="ECQ15" s="112"/>
      <c r="ECR15" s="112"/>
      <c r="ECS15" s="112"/>
      <c r="ECT15" s="112"/>
      <c r="ECU15" s="112"/>
      <c r="ECV15" s="112"/>
      <c r="ECW15" s="112"/>
      <c r="ECX15" s="112"/>
      <c r="ECY15" s="112"/>
      <c r="ECZ15" s="112"/>
      <c r="EDA15" s="112"/>
      <c r="EDB15" s="112"/>
      <c r="EDC15" s="112"/>
      <c r="EDD15" s="112"/>
      <c r="EDE15" s="112"/>
      <c r="EDF15" s="112"/>
      <c r="EDG15" s="112"/>
      <c r="EDH15" s="112"/>
      <c r="EDI15" s="112"/>
      <c r="EDJ15" s="112"/>
      <c r="EDK15" s="112"/>
      <c r="EDL15" s="112"/>
      <c r="EDM15" s="112"/>
      <c r="EDN15" s="112"/>
      <c r="EDO15" s="112"/>
      <c r="EDP15" s="112"/>
      <c r="EDQ15" s="112"/>
      <c r="EDR15" s="112"/>
      <c r="EDS15" s="112"/>
      <c r="EDT15" s="112"/>
      <c r="EDU15" s="112"/>
      <c r="EDV15" s="112"/>
      <c r="EDW15" s="112"/>
      <c r="EDX15" s="112"/>
      <c r="EDY15" s="112"/>
      <c r="EDZ15" s="112"/>
      <c r="EEA15" s="112"/>
      <c r="EEB15" s="112"/>
      <c r="EEC15" s="112"/>
      <c r="EED15" s="112"/>
      <c r="EEE15" s="112"/>
      <c r="EEF15" s="112"/>
      <c r="EEG15" s="112"/>
      <c r="EEH15" s="112"/>
      <c r="EEI15" s="112"/>
      <c r="EEJ15" s="112"/>
      <c r="EEK15" s="112"/>
      <c r="EEL15" s="112"/>
      <c r="EEM15" s="112"/>
      <c r="EEN15" s="112"/>
      <c r="EEO15" s="112"/>
      <c r="EEP15" s="112"/>
      <c r="EEQ15" s="112"/>
      <c r="EER15" s="112"/>
      <c r="EES15" s="112"/>
      <c r="EET15" s="112"/>
      <c r="EEU15" s="112"/>
      <c r="EEV15" s="112"/>
      <c r="EEW15" s="112"/>
      <c r="EEX15" s="112"/>
      <c r="EEY15" s="112"/>
      <c r="EEZ15" s="112"/>
      <c r="EFA15" s="112"/>
      <c r="EFB15" s="112"/>
      <c r="EFC15" s="112"/>
      <c r="EFD15" s="112"/>
      <c r="EFE15" s="112"/>
      <c r="EFF15" s="112"/>
      <c r="EFG15" s="112"/>
      <c r="EFH15" s="112"/>
      <c r="EFI15" s="112"/>
      <c r="EFJ15" s="112"/>
      <c r="EFK15" s="112"/>
      <c r="EFL15" s="112"/>
      <c r="EFM15" s="112"/>
      <c r="EFN15" s="112"/>
      <c r="EFO15" s="112"/>
      <c r="EFP15" s="112"/>
      <c r="EFQ15" s="112"/>
      <c r="EFR15" s="112"/>
      <c r="EFS15" s="112"/>
      <c r="EFT15" s="112"/>
      <c r="EFU15" s="112"/>
      <c r="EFV15" s="112"/>
      <c r="EFW15" s="112"/>
      <c r="EFX15" s="112"/>
      <c r="EFY15" s="112"/>
      <c r="EFZ15" s="112"/>
      <c r="EGA15" s="112"/>
      <c r="EGB15" s="112"/>
      <c r="EGC15" s="112"/>
      <c r="EGD15" s="112"/>
      <c r="EGE15" s="112"/>
      <c r="EGF15" s="112"/>
      <c r="EGG15" s="112"/>
      <c r="EGH15" s="112"/>
      <c r="EGI15" s="112"/>
      <c r="EGJ15" s="112"/>
      <c r="EGK15" s="112"/>
      <c r="EGL15" s="112"/>
      <c r="EGM15" s="112"/>
      <c r="EGN15" s="112"/>
      <c r="EGO15" s="112"/>
      <c r="EGP15" s="112"/>
      <c r="EGQ15" s="112"/>
      <c r="EGR15" s="112"/>
      <c r="EGS15" s="112"/>
      <c r="EGT15" s="112"/>
      <c r="EGU15" s="112"/>
      <c r="EGV15" s="112"/>
      <c r="EGW15" s="112"/>
      <c r="EGX15" s="112"/>
      <c r="EGY15" s="112"/>
      <c r="EGZ15" s="112"/>
      <c r="EHA15" s="112"/>
      <c r="EHB15" s="112"/>
      <c r="EHC15" s="112"/>
      <c r="EHD15" s="112"/>
      <c r="EHE15" s="112"/>
      <c r="EHF15" s="112"/>
      <c r="EHG15" s="112"/>
      <c r="EHH15" s="112"/>
      <c r="EHI15" s="112"/>
      <c r="EHJ15" s="112"/>
      <c r="EHK15" s="112"/>
      <c r="EHL15" s="112"/>
      <c r="EHM15" s="112"/>
      <c r="EHN15" s="112"/>
      <c r="EHO15" s="112"/>
      <c r="EHP15" s="112"/>
      <c r="EHQ15" s="112"/>
      <c r="EHR15" s="112"/>
      <c r="EHS15" s="112"/>
      <c r="EHT15" s="112"/>
      <c r="EHU15" s="112"/>
      <c r="EHV15" s="112"/>
      <c r="EHW15" s="112"/>
      <c r="EHX15" s="112"/>
      <c r="EHY15" s="112"/>
      <c r="EHZ15" s="112"/>
      <c r="EIA15" s="112"/>
      <c r="EIB15" s="112"/>
      <c r="EIC15" s="112"/>
      <c r="EID15" s="112"/>
      <c r="EIE15" s="112"/>
      <c r="EIF15" s="112"/>
      <c r="EIG15" s="112"/>
      <c r="EIH15" s="112"/>
      <c r="EII15" s="112"/>
      <c r="EIJ15" s="112"/>
      <c r="EIK15" s="112"/>
      <c r="EIL15" s="112"/>
      <c r="EIM15" s="112"/>
      <c r="EIN15" s="112"/>
      <c r="EIO15" s="112"/>
      <c r="EIP15" s="112"/>
      <c r="EIQ15" s="112"/>
      <c r="EIR15" s="112"/>
      <c r="EIS15" s="112"/>
      <c r="EIT15" s="112"/>
      <c r="EIU15" s="112"/>
      <c r="EIV15" s="112"/>
      <c r="EIW15" s="112"/>
      <c r="EIX15" s="112"/>
      <c r="EIY15" s="112"/>
      <c r="EIZ15" s="112"/>
      <c r="EJA15" s="112"/>
      <c r="EJB15" s="112"/>
      <c r="EJC15" s="112"/>
      <c r="EJD15" s="112"/>
      <c r="EJE15" s="112"/>
      <c r="EJF15" s="112"/>
      <c r="EJG15" s="112"/>
      <c r="EJH15" s="112"/>
      <c r="EJI15" s="112"/>
      <c r="EJJ15" s="112"/>
      <c r="EJK15" s="112"/>
      <c r="EJL15" s="112"/>
      <c r="EJM15" s="112"/>
      <c r="EJN15" s="112"/>
      <c r="EJO15" s="112"/>
      <c r="EJP15" s="112"/>
      <c r="EJQ15" s="112"/>
      <c r="EJR15" s="112"/>
      <c r="EJS15" s="112"/>
      <c r="EJT15" s="112"/>
      <c r="EJU15" s="112"/>
      <c r="EJV15" s="112"/>
      <c r="EJW15" s="112"/>
      <c r="EJX15" s="112"/>
      <c r="EJY15" s="112"/>
      <c r="EJZ15" s="112"/>
      <c r="EKA15" s="112"/>
      <c r="EKB15" s="112"/>
      <c r="EKC15" s="112"/>
      <c r="EKD15" s="112"/>
      <c r="EKE15" s="112"/>
      <c r="EKF15" s="112"/>
      <c r="EKG15" s="112"/>
      <c r="EKH15" s="112"/>
      <c r="EKI15" s="112"/>
      <c r="EKJ15" s="112"/>
      <c r="EKK15" s="112"/>
      <c r="EKL15" s="112"/>
      <c r="EKM15" s="112"/>
      <c r="EKN15" s="112"/>
      <c r="EKO15" s="112"/>
      <c r="EKP15" s="112"/>
      <c r="EKQ15" s="112"/>
      <c r="EKR15" s="112"/>
      <c r="EKS15" s="112"/>
      <c r="EKT15" s="112"/>
      <c r="EKU15" s="112"/>
      <c r="EKV15" s="112"/>
      <c r="EKW15" s="112"/>
      <c r="EKX15" s="112"/>
      <c r="EKY15" s="112"/>
      <c r="EKZ15" s="112"/>
      <c r="ELA15" s="112"/>
      <c r="ELB15" s="112"/>
      <c r="ELC15" s="112"/>
      <c r="ELD15" s="112"/>
      <c r="ELE15" s="112"/>
      <c r="ELF15" s="112"/>
      <c r="ELG15" s="112"/>
      <c r="ELH15" s="112"/>
      <c r="ELI15" s="112"/>
      <c r="ELJ15" s="112"/>
      <c r="ELK15" s="112"/>
      <c r="ELL15" s="112"/>
      <c r="ELM15" s="112"/>
      <c r="ELN15" s="112"/>
      <c r="ELO15" s="112"/>
      <c r="ELP15" s="112"/>
      <c r="ELQ15" s="112"/>
      <c r="ELR15" s="112"/>
      <c r="ELS15" s="112"/>
      <c r="ELT15" s="112"/>
      <c r="ELU15" s="112"/>
      <c r="ELV15" s="112"/>
      <c r="ELW15" s="112"/>
      <c r="ELX15" s="112"/>
      <c r="ELY15" s="112"/>
      <c r="ELZ15" s="112"/>
      <c r="EMA15" s="112"/>
      <c r="EMB15" s="112"/>
      <c r="EMC15" s="112"/>
      <c r="EMD15" s="112"/>
      <c r="EME15" s="112"/>
      <c r="EMF15" s="112"/>
      <c r="EMG15" s="112"/>
      <c r="EMH15" s="112"/>
      <c r="EMI15" s="112"/>
      <c r="EMJ15" s="112"/>
      <c r="EMK15" s="112"/>
      <c r="EML15" s="112"/>
      <c r="EMM15" s="112"/>
      <c r="EMN15" s="112"/>
      <c r="EMO15" s="112"/>
      <c r="EMP15" s="112"/>
      <c r="EMQ15" s="112"/>
      <c r="EMR15" s="112"/>
      <c r="EMS15" s="112"/>
      <c r="EMT15" s="112"/>
      <c r="EMU15" s="112"/>
      <c r="EMV15" s="112"/>
      <c r="EMW15" s="112"/>
      <c r="EMX15" s="112"/>
      <c r="EMY15" s="112"/>
      <c r="EMZ15" s="112"/>
      <c r="ENA15" s="112"/>
      <c r="ENB15" s="112"/>
      <c r="ENC15" s="112"/>
      <c r="END15" s="112"/>
      <c r="ENE15" s="112"/>
      <c r="ENF15" s="112"/>
      <c r="ENG15" s="112"/>
      <c r="ENH15" s="112"/>
      <c r="ENI15" s="112"/>
      <c r="ENJ15" s="112"/>
      <c r="ENK15" s="112"/>
      <c r="ENL15" s="112"/>
      <c r="ENM15" s="112"/>
      <c r="ENN15" s="112"/>
      <c r="ENO15" s="112"/>
      <c r="ENP15" s="112"/>
      <c r="ENQ15" s="112"/>
      <c r="ENR15" s="112"/>
      <c r="ENS15" s="112"/>
      <c r="ENT15" s="112"/>
      <c r="ENU15" s="112"/>
      <c r="ENV15" s="112"/>
      <c r="ENW15" s="112"/>
      <c r="ENX15" s="112"/>
      <c r="ENY15" s="112"/>
      <c r="ENZ15" s="112"/>
      <c r="EOA15" s="112"/>
      <c r="EOB15" s="112"/>
      <c r="EOC15" s="112"/>
      <c r="EOD15" s="112"/>
      <c r="EOE15" s="112"/>
      <c r="EOF15" s="112"/>
      <c r="EOG15" s="112"/>
      <c r="EOH15" s="112"/>
      <c r="EOI15" s="112"/>
      <c r="EOJ15" s="112"/>
      <c r="EOK15" s="112"/>
      <c r="EOL15" s="112"/>
      <c r="EOM15" s="112"/>
      <c r="EON15" s="112"/>
      <c r="EOO15" s="112"/>
      <c r="EOP15" s="112"/>
      <c r="EOQ15" s="112"/>
      <c r="EOR15" s="112"/>
      <c r="EOS15" s="112"/>
      <c r="EOT15" s="112"/>
      <c r="EOU15" s="112"/>
      <c r="EOV15" s="112"/>
      <c r="EOW15" s="112"/>
      <c r="EOX15" s="112"/>
      <c r="EOY15" s="112"/>
      <c r="EOZ15" s="112"/>
      <c r="EPA15" s="112"/>
      <c r="EPB15" s="112"/>
      <c r="EPC15" s="112"/>
      <c r="EPD15" s="112"/>
      <c r="EPE15" s="112"/>
      <c r="EPF15" s="112"/>
      <c r="EPG15" s="112"/>
      <c r="EPH15" s="112"/>
      <c r="EPI15" s="112"/>
      <c r="EPJ15" s="112"/>
      <c r="EPK15" s="112"/>
      <c r="EPL15" s="112"/>
      <c r="EPM15" s="112"/>
      <c r="EPN15" s="112"/>
      <c r="EPO15" s="112"/>
      <c r="EPP15" s="112"/>
      <c r="EPQ15" s="112"/>
      <c r="EPR15" s="112"/>
      <c r="EPS15" s="112"/>
      <c r="EPT15" s="112"/>
      <c r="EPU15" s="112"/>
      <c r="EPV15" s="112"/>
      <c r="EPW15" s="112"/>
      <c r="EPX15" s="112"/>
      <c r="EPY15" s="112"/>
      <c r="EPZ15" s="112"/>
      <c r="EQA15" s="112"/>
      <c r="EQB15" s="112"/>
      <c r="EQC15" s="112"/>
      <c r="EQD15" s="112"/>
      <c r="EQE15" s="112"/>
      <c r="EQF15" s="112"/>
      <c r="EQG15" s="112"/>
      <c r="EQH15" s="112"/>
      <c r="EQI15" s="112"/>
      <c r="EQJ15" s="112"/>
      <c r="EQK15" s="112"/>
      <c r="EQL15" s="112"/>
      <c r="EQM15" s="112"/>
      <c r="EQN15" s="112"/>
      <c r="EQO15" s="112"/>
      <c r="EQP15" s="112"/>
      <c r="EQQ15" s="112"/>
      <c r="EQR15" s="112"/>
      <c r="EQS15" s="112"/>
      <c r="EQT15" s="112"/>
      <c r="EQU15" s="112"/>
      <c r="EQV15" s="112"/>
      <c r="EQW15" s="112"/>
      <c r="EQX15" s="112"/>
      <c r="EQY15" s="112"/>
      <c r="EQZ15" s="112"/>
      <c r="ERA15" s="112"/>
      <c r="ERB15" s="112"/>
      <c r="ERC15" s="112"/>
      <c r="ERD15" s="112"/>
      <c r="ERE15" s="112"/>
      <c r="ERF15" s="112"/>
      <c r="ERG15" s="112"/>
      <c r="ERH15" s="112"/>
      <c r="ERI15" s="112"/>
      <c r="ERJ15" s="112"/>
      <c r="ERK15" s="112"/>
      <c r="ERL15" s="112"/>
      <c r="ERM15" s="112"/>
      <c r="ERN15" s="112"/>
      <c r="ERO15" s="112"/>
      <c r="ERP15" s="112"/>
      <c r="ERQ15" s="112"/>
      <c r="ERR15" s="112"/>
      <c r="ERS15" s="112"/>
      <c r="ERT15" s="112"/>
      <c r="ERU15" s="112"/>
      <c r="ERV15" s="112"/>
      <c r="ERW15" s="112"/>
      <c r="ERX15" s="112"/>
      <c r="ERY15" s="112"/>
      <c r="ERZ15" s="112"/>
      <c r="ESA15" s="112"/>
      <c r="ESB15" s="112"/>
      <c r="ESC15" s="112"/>
      <c r="ESD15" s="112"/>
      <c r="ESE15" s="112"/>
      <c r="ESF15" s="112"/>
      <c r="ESG15" s="112"/>
      <c r="ESH15" s="112"/>
      <c r="ESI15" s="112"/>
      <c r="ESJ15" s="112"/>
      <c r="ESK15" s="112"/>
      <c r="ESL15" s="112"/>
      <c r="ESM15" s="112"/>
      <c r="ESN15" s="112"/>
      <c r="ESO15" s="112"/>
      <c r="ESP15" s="112"/>
      <c r="ESQ15" s="112"/>
      <c r="ESR15" s="112"/>
      <c r="ESS15" s="112"/>
      <c r="EST15" s="112"/>
      <c r="ESU15" s="112"/>
      <c r="ESV15" s="112"/>
      <c r="ESW15" s="112"/>
      <c r="ESX15" s="112"/>
      <c r="ESY15" s="112"/>
      <c r="ESZ15" s="112"/>
      <c r="ETA15" s="112"/>
      <c r="ETB15" s="112"/>
      <c r="ETC15" s="112"/>
      <c r="ETD15" s="112"/>
      <c r="ETE15" s="112"/>
      <c r="ETF15" s="112"/>
      <c r="ETG15" s="112"/>
      <c r="ETH15" s="112"/>
      <c r="ETI15" s="112"/>
      <c r="ETJ15" s="112"/>
      <c r="ETK15" s="112"/>
      <c r="ETL15" s="112"/>
      <c r="ETM15" s="112"/>
      <c r="ETN15" s="112"/>
      <c r="ETO15" s="112"/>
      <c r="ETP15" s="112"/>
      <c r="ETQ15" s="112"/>
      <c r="ETR15" s="112"/>
      <c r="ETS15" s="112"/>
      <c r="ETT15" s="112"/>
      <c r="ETU15" s="112"/>
      <c r="ETV15" s="112"/>
      <c r="ETW15" s="112"/>
      <c r="ETX15" s="112"/>
      <c r="ETY15" s="112"/>
      <c r="ETZ15" s="112"/>
      <c r="EUA15" s="112"/>
      <c r="EUB15" s="112"/>
      <c r="EUC15" s="112"/>
      <c r="EUD15" s="112"/>
      <c r="EUE15" s="112"/>
      <c r="EUF15" s="112"/>
      <c r="EUG15" s="112"/>
      <c r="EUH15" s="112"/>
      <c r="EUI15" s="112"/>
      <c r="EUJ15" s="112"/>
      <c r="EUK15" s="112"/>
      <c r="EUL15" s="112"/>
      <c r="EUM15" s="112"/>
      <c r="EUN15" s="112"/>
      <c r="EUO15" s="112"/>
      <c r="EUP15" s="112"/>
      <c r="EUQ15" s="112"/>
      <c r="EUR15" s="112"/>
      <c r="EUS15" s="112"/>
      <c r="EUT15" s="112"/>
      <c r="EUU15" s="112"/>
      <c r="EUV15" s="112"/>
      <c r="EUW15" s="112"/>
      <c r="EUX15" s="112"/>
      <c r="EUY15" s="112"/>
      <c r="EUZ15" s="112"/>
      <c r="EVA15" s="112"/>
      <c r="EVB15" s="112"/>
      <c r="EVC15" s="112"/>
      <c r="EVD15" s="112"/>
      <c r="EVE15" s="112"/>
      <c r="EVF15" s="112"/>
      <c r="EVG15" s="112"/>
      <c r="EVH15" s="112"/>
      <c r="EVI15" s="112"/>
      <c r="EVJ15" s="112"/>
      <c r="EVK15" s="112"/>
      <c r="EVL15" s="112"/>
      <c r="EVM15" s="112"/>
      <c r="EVN15" s="112"/>
      <c r="EVO15" s="112"/>
      <c r="EVP15" s="112"/>
      <c r="EVQ15" s="112"/>
      <c r="EVR15" s="112"/>
      <c r="EVS15" s="112"/>
      <c r="EVT15" s="112"/>
      <c r="EVU15" s="112"/>
      <c r="EVV15" s="112"/>
      <c r="EVW15" s="112"/>
      <c r="EVX15" s="112"/>
      <c r="EVY15" s="112"/>
      <c r="EVZ15" s="112"/>
      <c r="EWA15" s="112"/>
      <c r="EWB15" s="112"/>
      <c r="EWC15" s="112"/>
      <c r="EWD15" s="112"/>
      <c r="EWE15" s="112"/>
      <c r="EWF15" s="112"/>
      <c r="EWG15" s="112"/>
      <c r="EWH15" s="112"/>
      <c r="EWI15" s="112"/>
      <c r="EWJ15" s="112"/>
      <c r="EWK15" s="112"/>
      <c r="EWL15" s="112"/>
      <c r="EWM15" s="112"/>
      <c r="EWN15" s="112"/>
      <c r="EWO15" s="112"/>
      <c r="EWP15" s="112"/>
      <c r="EWQ15" s="112"/>
      <c r="EWR15" s="112"/>
      <c r="EWS15" s="112"/>
      <c r="EWT15" s="112"/>
      <c r="EWU15" s="112"/>
      <c r="EWV15" s="112"/>
      <c r="EWW15" s="112"/>
      <c r="EWX15" s="112"/>
      <c r="EWY15" s="112"/>
      <c r="EWZ15" s="112"/>
      <c r="EXA15" s="112"/>
      <c r="EXB15" s="112"/>
      <c r="EXC15" s="112"/>
      <c r="EXD15" s="112"/>
      <c r="EXE15" s="112"/>
      <c r="EXF15" s="112"/>
      <c r="EXG15" s="112"/>
      <c r="EXH15" s="112"/>
      <c r="EXI15" s="112"/>
      <c r="EXJ15" s="112"/>
      <c r="EXK15" s="112"/>
      <c r="EXL15" s="112"/>
      <c r="EXM15" s="112"/>
      <c r="EXN15" s="112"/>
      <c r="EXO15" s="112"/>
      <c r="EXP15" s="112"/>
      <c r="EXQ15" s="112"/>
      <c r="EXR15" s="112"/>
      <c r="EXS15" s="112"/>
      <c r="EXT15" s="112"/>
      <c r="EXU15" s="112"/>
      <c r="EXV15" s="112"/>
      <c r="EXW15" s="112"/>
      <c r="EXX15" s="112"/>
      <c r="EXY15" s="112"/>
      <c r="EXZ15" s="112"/>
      <c r="EYA15" s="112"/>
      <c r="EYB15" s="112"/>
      <c r="EYC15" s="112"/>
      <c r="EYD15" s="112"/>
      <c r="EYE15" s="112"/>
      <c r="EYF15" s="112"/>
      <c r="EYG15" s="112"/>
      <c r="EYH15" s="112"/>
      <c r="EYI15" s="112"/>
      <c r="EYJ15" s="112"/>
      <c r="EYK15" s="112"/>
      <c r="EYL15" s="112"/>
      <c r="EYM15" s="112"/>
      <c r="EYN15" s="112"/>
      <c r="EYO15" s="112"/>
      <c r="EYP15" s="112"/>
      <c r="EYQ15" s="112"/>
      <c r="EYR15" s="112"/>
      <c r="EYS15" s="112"/>
      <c r="EYT15" s="112"/>
      <c r="EYU15" s="112"/>
      <c r="EYV15" s="112"/>
      <c r="EYW15" s="112"/>
      <c r="EYX15" s="112"/>
      <c r="EYY15" s="112"/>
      <c r="EYZ15" s="112"/>
      <c r="EZA15" s="112"/>
      <c r="EZB15" s="112"/>
      <c r="EZC15" s="112"/>
      <c r="EZD15" s="112"/>
      <c r="EZE15" s="112"/>
      <c r="EZF15" s="112"/>
      <c r="EZG15" s="112"/>
      <c r="EZH15" s="112"/>
      <c r="EZI15" s="112"/>
      <c r="EZJ15" s="112"/>
      <c r="EZK15" s="112"/>
      <c r="EZL15" s="112"/>
      <c r="EZM15" s="112"/>
      <c r="EZN15" s="112"/>
      <c r="EZO15" s="112"/>
      <c r="EZP15" s="112"/>
      <c r="EZQ15" s="112"/>
      <c r="EZR15" s="112"/>
      <c r="EZS15" s="112"/>
      <c r="EZT15" s="112"/>
      <c r="EZU15" s="112"/>
      <c r="EZV15" s="112"/>
      <c r="EZW15" s="112"/>
      <c r="EZX15" s="112"/>
      <c r="EZY15" s="112"/>
      <c r="EZZ15" s="112"/>
      <c r="FAA15" s="112"/>
      <c r="FAB15" s="112"/>
      <c r="FAC15" s="112"/>
      <c r="FAD15" s="112"/>
      <c r="FAE15" s="112"/>
      <c r="FAF15" s="112"/>
      <c r="FAG15" s="112"/>
      <c r="FAH15" s="112"/>
      <c r="FAI15" s="112"/>
      <c r="FAJ15" s="112"/>
      <c r="FAK15" s="112"/>
      <c r="FAL15" s="112"/>
      <c r="FAM15" s="112"/>
      <c r="FAN15" s="112"/>
      <c r="FAO15" s="112"/>
      <c r="FAP15" s="112"/>
      <c r="FAQ15" s="112"/>
      <c r="FAR15" s="112"/>
      <c r="FAS15" s="112"/>
      <c r="FAT15" s="112"/>
      <c r="FAU15" s="112"/>
      <c r="FAV15" s="112"/>
      <c r="FAW15" s="112"/>
      <c r="FAX15" s="112"/>
      <c r="FAY15" s="112"/>
      <c r="FAZ15" s="112"/>
      <c r="FBA15" s="112"/>
      <c r="FBB15" s="112"/>
      <c r="FBC15" s="112"/>
      <c r="FBD15" s="112"/>
      <c r="FBE15" s="112"/>
      <c r="FBF15" s="112"/>
      <c r="FBG15" s="112"/>
      <c r="FBH15" s="112"/>
      <c r="FBI15" s="112"/>
      <c r="FBJ15" s="112"/>
      <c r="FBK15" s="112"/>
      <c r="FBL15" s="112"/>
      <c r="FBM15" s="112"/>
      <c r="FBN15" s="112"/>
      <c r="FBO15" s="112"/>
      <c r="FBP15" s="112"/>
      <c r="FBQ15" s="112"/>
      <c r="FBR15" s="112"/>
      <c r="FBS15" s="112"/>
      <c r="FBT15" s="112"/>
      <c r="FBU15" s="112"/>
      <c r="FBV15" s="112"/>
      <c r="FBW15" s="112"/>
      <c r="FBX15" s="112"/>
      <c r="FBY15" s="112"/>
      <c r="FBZ15" s="112"/>
      <c r="FCA15" s="112"/>
      <c r="FCB15" s="112"/>
      <c r="FCC15" s="112"/>
      <c r="FCD15" s="112"/>
      <c r="FCE15" s="112"/>
      <c r="FCF15" s="112"/>
      <c r="FCG15" s="112"/>
      <c r="FCH15" s="112"/>
      <c r="FCI15" s="112"/>
      <c r="FCJ15" s="112"/>
      <c r="FCK15" s="112"/>
      <c r="FCL15" s="112"/>
      <c r="FCM15" s="112"/>
      <c r="FCN15" s="112"/>
      <c r="FCO15" s="112"/>
      <c r="FCP15" s="112"/>
      <c r="FCQ15" s="112"/>
      <c r="FCR15" s="112"/>
      <c r="FCS15" s="112"/>
      <c r="FCT15" s="112"/>
      <c r="FCU15" s="112"/>
      <c r="FCV15" s="112"/>
      <c r="FCW15" s="112"/>
      <c r="FCX15" s="112"/>
      <c r="FCY15" s="112"/>
      <c r="FCZ15" s="112"/>
      <c r="FDA15" s="112"/>
      <c r="FDB15" s="112"/>
      <c r="FDC15" s="112"/>
      <c r="FDD15" s="112"/>
      <c r="FDE15" s="112"/>
      <c r="FDF15" s="112"/>
      <c r="FDG15" s="112"/>
      <c r="FDH15" s="112"/>
      <c r="FDI15" s="112"/>
      <c r="FDJ15" s="112"/>
      <c r="FDK15" s="112"/>
      <c r="FDL15" s="112"/>
      <c r="FDM15" s="112"/>
      <c r="FDN15" s="112"/>
      <c r="FDO15" s="112"/>
      <c r="FDP15" s="112"/>
      <c r="FDQ15" s="112"/>
      <c r="FDR15" s="112"/>
      <c r="FDS15" s="112"/>
      <c r="FDT15" s="112"/>
      <c r="FDU15" s="112"/>
      <c r="FDV15" s="112"/>
      <c r="FDW15" s="112"/>
      <c r="FDX15" s="112"/>
      <c r="FDY15" s="112"/>
      <c r="FDZ15" s="112"/>
      <c r="FEA15" s="112"/>
      <c r="FEB15" s="112"/>
      <c r="FEC15" s="112"/>
      <c r="FED15" s="112"/>
      <c r="FEE15" s="112"/>
      <c r="FEF15" s="112"/>
      <c r="FEG15" s="112"/>
      <c r="FEH15" s="112"/>
      <c r="FEI15" s="112"/>
      <c r="FEJ15" s="112"/>
      <c r="FEK15" s="112"/>
      <c r="FEL15" s="112"/>
      <c r="FEM15" s="112"/>
      <c r="FEN15" s="112"/>
      <c r="FEO15" s="112"/>
      <c r="FEP15" s="112"/>
      <c r="FEQ15" s="112"/>
      <c r="FER15" s="112"/>
      <c r="FES15" s="112"/>
      <c r="FET15" s="112"/>
      <c r="FEU15" s="112"/>
      <c r="FEV15" s="112"/>
      <c r="FEW15" s="112"/>
      <c r="FEX15" s="112"/>
      <c r="FEY15" s="112"/>
      <c r="FEZ15" s="112"/>
      <c r="FFA15" s="112"/>
      <c r="FFB15" s="112"/>
      <c r="FFC15" s="112"/>
      <c r="FFD15" s="112"/>
      <c r="FFE15" s="112"/>
      <c r="FFF15" s="112"/>
      <c r="FFG15" s="112"/>
      <c r="FFH15" s="112"/>
      <c r="FFI15" s="112"/>
      <c r="FFJ15" s="112"/>
      <c r="FFK15" s="112"/>
      <c r="FFL15" s="112"/>
      <c r="FFM15" s="112"/>
      <c r="FFN15" s="112"/>
      <c r="FFO15" s="112"/>
      <c r="FFP15" s="112"/>
      <c r="FFQ15" s="112"/>
      <c r="FFR15" s="112"/>
      <c r="FFS15" s="112"/>
      <c r="FFT15" s="112"/>
      <c r="FFU15" s="112"/>
      <c r="FFV15" s="112"/>
      <c r="FFW15" s="112"/>
      <c r="FFX15" s="112"/>
      <c r="FFY15" s="112"/>
      <c r="FFZ15" s="112"/>
      <c r="FGA15" s="112"/>
      <c r="FGB15" s="112"/>
      <c r="FGC15" s="112"/>
      <c r="FGD15" s="112"/>
      <c r="FGE15" s="112"/>
      <c r="FGF15" s="112"/>
      <c r="FGG15" s="112"/>
      <c r="FGH15" s="112"/>
      <c r="FGI15" s="112"/>
      <c r="FGJ15" s="112"/>
      <c r="FGK15" s="112"/>
      <c r="FGL15" s="112"/>
      <c r="FGM15" s="112"/>
      <c r="FGN15" s="112"/>
      <c r="FGO15" s="112"/>
      <c r="FGP15" s="112"/>
      <c r="FGQ15" s="112"/>
      <c r="FGR15" s="112"/>
      <c r="FGS15" s="112"/>
      <c r="FGT15" s="112"/>
      <c r="FGU15" s="112"/>
      <c r="FGV15" s="112"/>
      <c r="FGW15" s="112"/>
      <c r="FGX15" s="112"/>
      <c r="FGY15" s="112"/>
      <c r="FGZ15" s="112"/>
      <c r="FHA15" s="112"/>
      <c r="FHB15" s="112"/>
      <c r="FHC15" s="112"/>
      <c r="FHD15" s="112"/>
      <c r="FHE15" s="112"/>
      <c r="FHF15" s="112"/>
      <c r="FHG15" s="112"/>
      <c r="FHH15" s="112"/>
      <c r="FHI15" s="112"/>
      <c r="FHJ15" s="112"/>
      <c r="FHK15" s="112"/>
      <c r="FHL15" s="112"/>
      <c r="FHM15" s="112"/>
      <c r="FHN15" s="112"/>
      <c r="FHO15" s="112"/>
      <c r="FHP15" s="112"/>
      <c r="FHQ15" s="112"/>
      <c r="FHR15" s="112"/>
      <c r="FHS15" s="112"/>
      <c r="FHT15" s="112"/>
      <c r="FHU15" s="112"/>
      <c r="FHV15" s="112"/>
      <c r="FHW15" s="112"/>
      <c r="FHX15" s="112"/>
      <c r="FHY15" s="112"/>
      <c r="FHZ15" s="112"/>
      <c r="FIA15" s="112"/>
      <c r="FIB15" s="112"/>
      <c r="FIC15" s="112"/>
      <c r="FID15" s="112"/>
      <c r="FIE15" s="112"/>
      <c r="FIF15" s="112"/>
      <c r="FIG15" s="112"/>
      <c r="FIH15" s="112"/>
      <c r="FII15" s="112"/>
      <c r="FIJ15" s="112"/>
      <c r="FIK15" s="112"/>
      <c r="FIL15" s="112"/>
      <c r="FIM15" s="112"/>
      <c r="FIN15" s="112"/>
      <c r="FIO15" s="112"/>
      <c r="FIP15" s="112"/>
      <c r="FIQ15" s="112"/>
      <c r="FIR15" s="112"/>
      <c r="FIS15" s="112"/>
      <c r="FIT15" s="112"/>
      <c r="FIU15" s="112"/>
      <c r="FIV15" s="112"/>
      <c r="FIW15" s="112"/>
      <c r="FIX15" s="112"/>
      <c r="FIY15" s="112"/>
      <c r="FIZ15" s="112"/>
      <c r="FJA15" s="112"/>
      <c r="FJB15" s="112"/>
      <c r="FJC15" s="112"/>
      <c r="FJD15" s="112"/>
      <c r="FJE15" s="112"/>
      <c r="FJF15" s="112"/>
      <c r="FJG15" s="112"/>
      <c r="FJH15" s="112"/>
      <c r="FJI15" s="112"/>
      <c r="FJJ15" s="112"/>
      <c r="FJK15" s="112"/>
      <c r="FJL15" s="112"/>
      <c r="FJM15" s="112"/>
      <c r="FJN15" s="112"/>
      <c r="FJO15" s="112"/>
      <c r="FJP15" s="112"/>
      <c r="FJQ15" s="112"/>
      <c r="FJR15" s="112"/>
      <c r="FJS15" s="112"/>
      <c r="FJT15" s="112"/>
      <c r="FJU15" s="112"/>
      <c r="FJV15" s="112"/>
      <c r="FJW15" s="112"/>
      <c r="FJX15" s="112"/>
      <c r="FJY15" s="112"/>
      <c r="FJZ15" s="112"/>
      <c r="FKA15" s="112"/>
      <c r="FKB15" s="112"/>
      <c r="FKC15" s="112"/>
      <c r="FKD15" s="112"/>
      <c r="FKE15" s="112"/>
      <c r="FKF15" s="112"/>
      <c r="FKG15" s="112"/>
      <c r="FKH15" s="112"/>
      <c r="FKI15" s="112"/>
      <c r="FKJ15" s="112"/>
      <c r="FKK15" s="112"/>
      <c r="FKL15" s="112"/>
      <c r="FKM15" s="112"/>
      <c r="FKN15" s="112"/>
      <c r="FKO15" s="112"/>
      <c r="FKP15" s="112"/>
      <c r="FKQ15" s="112"/>
      <c r="FKR15" s="112"/>
      <c r="FKS15" s="112"/>
      <c r="FKT15" s="112"/>
      <c r="FKU15" s="112"/>
      <c r="FKV15" s="112"/>
      <c r="FKW15" s="112"/>
      <c r="FKX15" s="112"/>
      <c r="FKY15" s="112"/>
      <c r="FKZ15" s="112"/>
      <c r="FLA15" s="112"/>
      <c r="FLB15" s="112"/>
      <c r="FLC15" s="112"/>
      <c r="FLD15" s="112"/>
      <c r="FLE15" s="112"/>
      <c r="FLF15" s="112"/>
      <c r="FLG15" s="112"/>
      <c r="FLH15" s="112"/>
      <c r="FLI15" s="112"/>
      <c r="FLJ15" s="112"/>
      <c r="FLK15" s="112"/>
      <c r="FLL15" s="112"/>
      <c r="FLM15" s="112"/>
      <c r="FLN15" s="112"/>
      <c r="FLO15" s="112"/>
      <c r="FLP15" s="112"/>
      <c r="FLQ15" s="112"/>
      <c r="FLR15" s="112"/>
      <c r="FLS15" s="112"/>
      <c r="FLT15" s="112"/>
      <c r="FLU15" s="112"/>
      <c r="FLV15" s="112"/>
      <c r="FLW15" s="112"/>
      <c r="FLX15" s="112"/>
      <c r="FLY15" s="112"/>
      <c r="FLZ15" s="112"/>
      <c r="FMA15" s="112"/>
      <c r="FMB15" s="112"/>
      <c r="FMC15" s="112"/>
      <c r="FMD15" s="112"/>
      <c r="FME15" s="112"/>
      <c r="FMF15" s="112"/>
      <c r="FMG15" s="112"/>
      <c r="FMH15" s="112"/>
      <c r="FMI15" s="112"/>
      <c r="FMJ15" s="112"/>
      <c r="FMK15" s="112"/>
      <c r="FML15" s="112"/>
      <c r="FMM15" s="112"/>
      <c r="FMN15" s="112"/>
      <c r="FMO15" s="112"/>
      <c r="FMP15" s="112"/>
      <c r="FMQ15" s="112"/>
      <c r="FMR15" s="112"/>
      <c r="FMS15" s="112"/>
      <c r="FMT15" s="112"/>
      <c r="FMU15" s="112"/>
      <c r="FMV15" s="112"/>
      <c r="FMW15" s="112"/>
      <c r="FMX15" s="112"/>
      <c r="FMY15" s="112"/>
      <c r="FMZ15" s="112"/>
      <c r="FNA15" s="112"/>
      <c r="FNB15" s="112"/>
      <c r="FNC15" s="112"/>
      <c r="FND15" s="112"/>
      <c r="FNE15" s="112"/>
      <c r="FNF15" s="112"/>
      <c r="FNG15" s="112"/>
      <c r="FNH15" s="112"/>
      <c r="FNI15" s="112"/>
      <c r="FNJ15" s="112"/>
      <c r="FNK15" s="112"/>
      <c r="FNL15" s="112"/>
      <c r="FNM15" s="112"/>
      <c r="FNN15" s="112"/>
      <c r="FNO15" s="112"/>
      <c r="FNP15" s="112"/>
      <c r="FNQ15" s="112"/>
      <c r="FNR15" s="112"/>
      <c r="FNS15" s="112"/>
      <c r="FNT15" s="112"/>
      <c r="FNU15" s="112"/>
      <c r="FNV15" s="112"/>
      <c r="FNW15" s="112"/>
      <c r="FNX15" s="112"/>
      <c r="FNY15" s="112"/>
      <c r="FNZ15" s="112"/>
      <c r="FOA15" s="112"/>
      <c r="FOB15" s="112"/>
      <c r="FOC15" s="112"/>
      <c r="FOD15" s="112"/>
      <c r="FOE15" s="112"/>
      <c r="FOF15" s="112"/>
      <c r="FOG15" s="112"/>
      <c r="FOH15" s="112"/>
      <c r="FOI15" s="112"/>
      <c r="FOJ15" s="112"/>
      <c r="FOK15" s="112"/>
      <c r="FOL15" s="112"/>
      <c r="FOM15" s="112"/>
      <c r="FON15" s="112"/>
      <c r="FOO15" s="112"/>
      <c r="FOP15" s="112"/>
      <c r="FOQ15" s="112"/>
      <c r="FOR15" s="112"/>
      <c r="FOS15" s="112"/>
      <c r="FOT15" s="112"/>
      <c r="FOU15" s="112"/>
      <c r="FOV15" s="112"/>
      <c r="FOW15" s="112"/>
      <c r="FOX15" s="112"/>
      <c r="FOY15" s="112"/>
      <c r="FOZ15" s="112"/>
      <c r="FPA15" s="112"/>
      <c r="FPB15" s="112"/>
      <c r="FPC15" s="112"/>
      <c r="FPD15" s="112"/>
      <c r="FPE15" s="112"/>
      <c r="FPF15" s="112"/>
      <c r="FPG15" s="112"/>
      <c r="FPH15" s="112"/>
      <c r="FPI15" s="112"/>
      <c r="FPJ15" s="112"/>
      <c r="FPK15" s="112"/>
      <c r="FPL15" s="112"/>
      <c r="FPM15" s="112"/>
      <c r="FPN15" s="112"/>
      <c r="FPO15" s="112"/>
      <c r="FPP15" s="112"/>
      <c r="FPQ15" s="112"/>
      <c r="FPR15" s="112"/>
      <c r="FPS15" s="112"/>
      <c r="FPT15" s="112"/>
      <c r="FPU15" s="112"/>
      <c r="FPV15" s="112"/>
      <c r="FPW15" s="112"/>
      <c r="FPX15" s="112"/>
      <c r="FPY15" s="112"/>
      <c r="FPZ15" s="112"/>
      <c r="FQA15" s="112"/>
      <c r="FQB15" s="112"/>
      <c r="FQC15" s="112"/>
      <c r="FQD15" s="112"/>
      <c r="FQE15" s="112"/>
      <c r="FQF15" s="112"/>
      <c r="FQG15" s="112"/>
      <c r="FQH15" s="112"/>
      <c r="FQI15" s="112"/>
      <c r="FQJ15" s="112"/>
      <c r="FQK15" s="112"/>
      <c r="FQL15" s="112"/>
      <c r="FQM15" s="112"/>
      <c r="FQN15" s="112"/>
      <c r="FQO15" s="112"/>
      <c r="FQP15" s="112"/>
      <c r="FQQ15" s="112"/>
      <c r="FQR15" s="112"/>
      <c r="FQS15" s="112"/>
      <c r="FQT15" s="112"/>
      <c r="FQU15" s="112"/>
      <c r="FQV15" s="112"/>
      <c r="FQW15" s="112"/>
      <c r="FQX15" s="112"/>
      <c r="FQY15" s="112"/>
      <c r="FQZ15" s="112"/>
      <c r="FRA15" s="112"/>
      <c r="FRB15" s="112"/>
      <c r="FRC15" s="112"/>
      <c r="FRD15" s="112"/>
      <c r="FRE15" s="112"/>
      <c r="FRF15" s="112"/>
      <c r="FRG15" s="112"/>
      <c r="FRH15" s="112"/>
      <c r="FRI15" s="112"/>
      <c r="FRJ15" s="112"/>
      <c r="FRK15" s="112"/>
      <c r="FRL15" s="112"/>
      <c r="FRM15" s="112"/>
      <c r="FRN15" s="112"/>
      <c r="FRO15" s="112"/>
      <c r="FRP15" s="112"/>
      <c r="FRQ15" s="112"/>
      <c r="FRR15" s="112"/>
      <c r="FRS15" s="112"/>
      <c r="FRT15" s="112"/>
      <c r="FRU15" s="112"/>
      <c r="FRV15" s="112"/>
      <c r="FRW15" s="112"/>
      <c r="FRX15" s="112"/>
      <c r="FRY15" s="112"/>
      <c r="FRZ15" s="112"/>
      <c r="FSA15" s="112"/>
      <c r="FSB15" s="112"/>
      <c r="FSC15" s="112"/>
      <c r="FSD15" s="112"/>
      <c r="FSE15" s="112"/>
      <c r="FSF15" s="112"/>
      <c r="FSG15" s="112"/>
      <c r="FSH15" s="112"/>
      <c r="FSI15" s="112"/>
      <c r="FSJ15" s="112"/>
      <c r="FSK15" s="112"/>
      <c r="FSL15" s="112"/>
      <c r="FSM15" s="112"/>
      <c r="FSN15" s="112"/>
      <c r="FSO15" s="112"/>
      <c r="FSP15" s="112"/>
      <c r="FSQ15" s="112"/>
      <c r="FSR15" s="112"/>
      <c r="FSS15" s="112"/>
      <c r="FST15" s="112"/>
      <c r="FSU15" s="112"/>
      <c r="FSV15" s="112"/>
      <c r="FSW15" s="112"/>
      <c r="FSX15" s="112"/>
      <c r="FSY15" s="112"/>
      <c r="FSZ15" s="112"/>
      <c r="FTA15" s="112"/>
      <c r="FTB15" s="112"/>
      <c r="FTC15" s="112"/>
      <c r="FTD15" s="112"/>
      <c r="FTE15" s="112"/>
      <c r="FTF15" s="112"/>
      <c r="FTG15" s="112"/>
      <c r="FTH15" s="112"/>
      <c r="FTI15" s="112"/>
      <c r="FTJ15" s="112"/>
      <c r="FTK15" s="112"/>
      <c r="FTL15" s="112"/>
      <c r="FTM15" s="112"/>
      <c r="FTN15" s="112"/>
      <c r="FTO15" s="112"/>
      <c r="FTP15" s="112"/>
      <c r="FTQ15" s="112"/>
      <c r="FTR15" s="112"/>
      <c r="FTS15" s="112"/>
      <c r="FTT15" s="112"/>
      <c r="FTU15" s="112"/>
      <c r="FTV15" s="112"/>
      <c r="FTW15" s="112"/>
      <c r="FTX15" s="112"/>
      <c r="FTY15" s="112"/>
      <c r="FTZ15" s="112"/>
      <c r="FUA15" s="112"/>
      <c r="FUB15" s="112"/>
      <c r="FUC15" s="112"/>
      <c r="FUD15" s="112"/>
      <c r="FUE15" s="112"/>
      <c r="FUF15" s="112"/>
      <c r="FUG15" s="112"/>
      <c r="FUH15" s="112"/>
      <c r="FUI15" s="112"/>
      <c r="FUJ15" s="112"/>
      <c r="FUK15" s="112"/>
      <c r="FUL15" s="112"/>
      <c r="FUM15" s="112"/>
      <c r="FUN15" s="112"/>
      <c r="FUO15" s="112"/>
      <c r="FUP15" s="112"/>
      <c r="FUQ15" s="112"/>
      <c r="FUR15" s="112"/>
      <c r="FUS15" s="112"/>
      <c r="FUT15" s="112"/>
      <c r="FUU15" s="112"/>
      <c r="FUV15" s="112"/>
      <c r="FUW15" s="112"/>
      <c r="FUX15" s="112"/>
      <c r="FUY15" s="112"/>
      <c r="FUZ15" s="112"/>
      <c r="FVA15" s="112"/>
      <c r="FVB15" s="112"/>
      <c r="FVC15" s="112"/>
      <c r="FVD15" s="112"/>
      <c r="FVE15" s="112"/>
      <c r="FVF15" s="112"/>
      <c r="FVG15" s="112"/>
      <c r="FVH15" s="112"/>
      <c r="FVI15" s="112"/>
      <c r="FVJ15" s="112"/>
      <c r="FVK15" s="112"/>
      <c r="FVL15" s="112"/>
      <c r="FVM15" s="112"/>
      <c r="FVN15" s="112"/>
      <c r="FVO15" s="112"/>
      <c r="FVP15" s="112"/>
      <c r="FVQ15" s="112"/>
      <c r="FVR15" s="112"/>
      <c r="FVS15" s="112"/>
      <c r="FVT15" s="112"/>
      <c r="FVU15" s="112"/>
      <c r="FVV15" s="112"/>
      <c r="FVW15" s="112"/>
      <c r="FVX15" s="112"/>
      <c r="FVY15" s="112"/>
      <c r="FVZ15" s="112"/>
      <c r="FWA15" s="112"/>
      <c r="FWB15" s="112"/>
      <c r="FWC15" s="112"/>
      <c r="FWD15" s="112"/>
      <c r="FWE15" s="112"/>
      <c r="FWF15" s="112"/>
      <c r="FWG15" s="112"/>
      <c r="FWH15" s="112"/>
      <c r="FWI15" s="112"/>
      <c r="FWJ15" s="112"/>
      <c r="FWK15" s="112"/>
      <c r="FWL15" s="112"/>
      <c r="FWM15" s="112"/>
      <c r="FWN15" s="112"/>
      <c r="FWO15" s="112"/>
      <c r="FWP15" s="112"/>
      <c r="FWQ15" s="112"/>
      <c r="FWR15" s="112"/>
      <c r="FWS15" s="112"/>
      <c r="FWT15" s="112"/>
      <c r="FWU15" s="112"/>
      <c r="FWV15" s="112"/>
      <c r="FWW15" s="112"/>
      <c r="FWX15" s="112"/>
      <c r="FWY15" s="112"/>
      <c r="FWZ15" s="112"/>
      <c r="FXA15" s="112"/>
      <c r="FXB15" s="112"/>
      <c r="FXC15" s="112"/>
      <c r="FXD15" s="112"/>
      <c r="FXE15" s="112"/>
      <c r="FXF15" s="112"/>
      <c r="FXG15" s="112"/>
      <c r="FXH15" s="112"/>
      <c r="FXI15" s="112"/>
      <c r="FXJ15" s="112"/>
      <c r="FXK15" s="112"/>
      <c r="FXL15" s="112"/>
      <c r="FXM15" s="112"/>
      <c r="FXN15" s="112"/>
      <c r="FXO15" s="112"/>
      <c r="FXP15" s="112"/>
      <c r="FXQ15" s="112"/>
      <c r="FXR15" s="112"/>
      <c r="FXS15" s="112"/>
      <c r="FXT15" s="112"/>
      <c r="FXU15" s="112"/>
      <c r="FXV15" s="112"/>
      <c r="FXW15" s="112"/>
      <c r="FXX15" s="112"/>
      <c r="FXY15" s="112"/>
      <c r="FXZ15" s="112"/>
      <c r="FYA15" s="112"/>
      <c r="FYB15" s="112"/>
      <c r="FYC15" s="112"/>
      <c r="FYD15" s="112"/>
      <c r="FYE15" s="112"/>
      <c r="FYF15" s="112"/>
      <c r="FYG15" s="112"/>
      <c r="FYH15" s="112"/>
      <c r="FYI15" s="112"/>
      <c r="FYJ15" s="112"/>
      <c r="FYK15" s="112"/>
      <c r="FYL15" s="112"/>
      <c r="FYM15" s="112"/>
      <c r="FYN15" s="112"/>
      <c r="FYO15" s="112"/>
      <c r="FYP15" s="112"/>
      <c r="FYQ15" s="112"/>
      <c r="FYR15" s="112"/>
      <c r="FYS15" s="112"/>
      <c r="FYT15" s="112"/>
      <c r="FYU15" s="112"/>
      <c r="FYV15" s="112"/>
      <c r="FYW15" s="112"/>
      <c r="FYX15" s="112"/>
      <c r="FYY15" s="112"/>
      <c r="FYZ15" s="112"/>
      <c r="FZA15" s="112"/>
      <c r="FZB15" s="112"/>
      <c r="FZC15" s="112"/>
      <c r="FZD15" s="112"/>
      <c r="FZE15" s="112"/>
      <c r="FZF15" s="112"/>
      <c r="FZG15" s="112"/>
      <c r="FZH15" s="112"/>
      <c r="FZI15" s="112"/>
      <c r="FZJ15" s="112"/>
      <c r="FZK15" s="112"/>
      <c r="FZL15" s="112"/>
      <c r="FZM15" s="112"/>
      <c r="FZN15" s="112"/>
      <c r="FZO15" s="112"/>
      <c r="FZP15" s="112"/>
      <c r="FZQ15" s="112"/>
      <c r="FZR15" s="112"/>
      <c r="FZS15" s="112"/>
      <c r="FZT15" s="112"/>
      <c r="FZU15" s="112"/>
      <c r="FZV15" s="112"/>
      <c r="FZW15" s="112"/>
      <c r="FZX15" s="112"/>
      <c r="FZY15" s="112"/>
      <c r="FZZ15" s="112"/>
      <c r="GAA15" s="112"/>
      <c r="GAB15" s="112"/>
      <c r="GAC15" s="112"/>
      <c r="GAD15" s="112"/>
      <c r="GAE15" s="112"/>
      <c r="GAF15" s="112"/>
      <c r="GAG15" s="112"/>
      <c r="GAH15" s="112"/>
      <c r="GAI15" s="112"/>
      <c r="GAJ15" s="112"/>
      <c r="GAK15" s="112"/>
      <c r="GAL15" s="112"/>
      <c r="GAM15" s="112"/>
      <c r="GAN15" s="112"/>
      <c r="GAO15" s="112"/>
      <c r="GAP15" s="112"/>
      <c r="GAQ15" s="112"/>
      <c r="GAR15" s="112"/>
      <c r="GAS15" s="112"/>
      <c r="GAT15" s="112"/>
      <c r="GAU15" s="112"/>
      <c r="GAV15" s="112"/>
      <c r="GAW15" s="112"/>
      <c r="GAX15" s="112"/>
      <c r="GAY15" s="112"/>
      <c r="GAZ15" s="112"/>
      <c r="GBA15" s="112"/>
      <c r="GBB15" s="112"/>
      <c r="GBC15" s="112"/>
      <c r="GBD15" s="112"/>
      <c r="GBE15" s="112"/>
      <c r="GBF15" s="112"/>
      <c r="GBG15" s="112"/>
      <c r="GBH15" s="112"/>
      <c r="GBI15" s="112"/>
      <c r="GBJ15" s="112"/>
      <c r="GBK15" s="112"/>
      <c r="GBL15" s="112"/>
      <c r="GBM15" s="112"/>
      <c r="GBN15" s="112"/>
      <c r="GBO15" s="112"/>
      <c r="GBP15" s="112"/>
      <c r="GBQ15" s="112"/>
      <c r="GBR15" s="112"/>
      <c r="GBS15" s="112"/>
      <c r="GBT15" s="112"/>
      <c r="GBU15" s="112"/>
      <c r="GBV15" s="112"/>
      <c r="GBW15" s="112"/>
      <c r="GBX15" s="112"/>
      <c r="GBY15" s="112"/>
      <c r="GBZ15" s="112"/>
      <c r="GCA15" s="112"/>
      <c r="GCB15" s="112"/>
      <c r="GCC15" s="112"/>
      <c r="GCD15" s="112"/>
      <c r="GCE15" s="112"/>
      <c r="GCF15" s="112"/>
      <c r="GCG15" s="112"/>
      <c r="GCH15" s="112"/>
      <c r="GCI15" s="112"/>
      <c r="GCJ15" s="112"/>
      <c r="GCK15" s="112"/>
      <c r="GCL15" s="112"/>
      <c r="GCM15" s="112"/>
      <c r="GCN15" s="112"/>
      <c r="GCO15" s="112"/>
      <c r="GCP15" s="112"/>
      <c r="GCQ15" s="112"/>
      <c r="GCR15" s="112"/>
      <c r="GCS15" s="112"/>
      <c r="GCT15" s="112"/>
      <c r="GCU15" s="112"/>
      <c r="GCV15" s="112"/>
      <c r="GCW15" s="112"/>
      <c r="GCX15" s="112"/>
      <c r="GCY15" s="112"/>
      <c r="GCZ15" s="112"/>
      <c r="GDA15" s="112"/>
      <c r="GDB15" s="112"/>
      <c r="GDC15" s="112"/>
      <c r="GDD15" s="112"/>
      <c r="GDE15" s="112"/>
      <c r="GDF15" s="112"/>
      <c r="GDG15" s="112"/>
      <c r="GDH15" s="112"/>
      <c r="GDI15" s="112"/>
      <c r="GDJ15" s="112"/>
      <c r="GDK15" s="112"/>
      <c r="GDL15" s="112"/>
      <c r="GDM15" s="112"/>
      <c r="GDN15" s="112"/>
      <c r="GDO15" s="112"/>
      <c r="GDP15" s="112"/>
      <c r="GDQ15" s="112"/>
      <c r="GDR15" s="112"/>
      <c r="GDS15" s="112"/>
      <c r="GDT15" s="112"/>
      <c r="GDU15" s="112"/>
      <c r="GDV15" s="112"/>
      <c r="GDW15" s="112"/>
      <c r="GDX15" s="112"/>
      <c r="GDY15" s="112"/>
      <c r="GDZ15" s="112"/>
      <c r="GEA15" s="112"/>
      <c r="GEB15" s="112"/>
      <c r="GEC15" s="112"/>
      <c r="GED15" s="112"/>
      <c r="GEE15" s="112"/>
      <c r="GEF15" s="112"/>
      <c r="GEG15" s="112"/>
      <c r="GEH15" s="112"/>
      <c r="GEI15" s="112"/>
      <c r="GEJ15" s="112"/>
      <c r="GEK15" s="112"/>
      <c r="GEL15" s="112"/>
      <c r="GEM15" s="112"/>
      <c r="GEN15" s="112"/>
      <c r="GEO15" s="112"/>
      <c r="GEP15" s="112"/>
      <c r="GEQ15" s="112"/>
      <c r="GER15" s="112"/>
      <c r="GES15" s="112"/>
      <c r="GET15" s="112"/>
      <c r="GEU15" s="112"/>
      <c r="GEV15" s="112"/>
      <c r="GEW15" s="112"/>
      <c r="GEX15" s="112"/>
      <c r="GEY15" s="112"/>
      <c r="GEZ15" s="112"/>
      <c r="GFA15" s="112"/>
      <c r="GFB15" s="112"/>
      <c r="GFC15" s="112"/>
      <c r="GFD15" s="112"/>
      <c r="GFE15" s="112"/>
      <c r="GFF15" s="112"/>
      <c r="GFG15" s="112"/>
      <c r="GFH15" s="112"/>
      <c r="GFI15" s="112"/>
      <c r="GFJ15" s="112"/>
      <c r="GFK15" s="112"/>
      <c r="GFL15" s="112"/>
      <c r="GFM15" s="112"/>
      <c r="GFN15" s="112"/>
      <c r="GFO15" s="112"/>
      <c r="GFP15" s="112"/>
      <c r="GFQ15" s="112"/>
      <c r="GFR15" s="112"/>
      <c r="GFS15" s="112"/>
      <c r="GFT15" s="112"/>
      <c r="GFU15" s="112"/>
      <c r="GFV15" s="112"/>
      <c r="GFW15" s="112"/>
      <c r="GFX15" s="112"/>
      <c r="GFY15" s="112"/>
      <c r="GFZ15" s="112"/>
      <c r="GGA15" s="112"/>
      <c r="GGB15" s="112"/>
      <c r="GGC15" s="112"/>
      <c r="GGD15" s="112"/>
      <c r="GGE15" s="112"/>
      <c r="GGF15" s="112"/>
      <c r="GGG15" s="112"/>
      <c r="GGH15" s="112"/>
      <c r="GGI15" s="112"/>
      <c r="GGJ15" s="112"/>
      <c r="GGK15" s="112"/>
      <c r="GGL15" s="112"/>
      <c r="GGM15" s="112"/>
      <c r="GGN15" s="112"/>
      <c r="GGO15" s="112"/>
      <c r="GGP15" s="112"/>
      <c r="GGQ15" s="112"/>
      <c r="GGR15" s="112"/>
      <c r="GGS15" s="112"/>
      <c r="GGT15" s="112"/>
      <c r="GGU15" s="112"/>
      <c r="GGV15" s="112"/>
      <c r="GGW15" s="112"/>
      <c r="GGX15" s="112"/>
      <c r="GGY15" s="112"/>
      <c r="GGZ15" s="112"/>
      <c r="GHA15" s="112"/>
      <c r="GHB15" s="112"/>
      <c r="GHC15" s="112"/>
      <c r="GHD15" s="112"/>
      <c r="GHE15" s="112"/>
      <c r="GHF15" s="112"/>
      <c r="GHG15" s="112"/>
      <c r="GHH15" s="112"/>
      <c r="GHI15" s="112"/>
      <c r="GHJ15" s="112"/>
      <c r="GHK15" s="112"/>
      <c r="GHL15" s="112"/>
      <c r="GHM15" s="112"/>
      <c r="GHN15" s="112"/>
      <c r="GHO15" s="112"/>
      <c r="GHP15" s="112"/>
      <c r="GHQ15" s="112"/>
      <c r="GHR15" s="112"/>
      <c r="GHS15" s="112"/>
      <c r="GHT15" s="112"/>
      <c r="GHU15" s="112"/>
      <c r="GHV15" s="112"/>
      <c r="GHW15" s="112"/>
      <c r="GHX15" s="112"/>
      <c r="GHY15" s="112"/>
      <c r="GHZ15" s="112"/>
      <c r="GIA15" s="112"/>
      <c r="GIB15" s="112"/>
      <c r="GIC15" s="112"/>
      <c r="GID15" s="112"/>
      <c r="GIE15" s="112"/>
      <c r="GIF15" s="112"/>
      <c r="GIG15" s="112"/>
      <c r="GIH15" s="112"/>
      <c r="GII15" s="112"/>
      <c r="GIJ15" s="112"/>
      <c r="GIK15" s="112"/>
      <c r="GIL15" s="112"/>
      <c r="GIM15" s="112"/>
      <c r="GIN15" s="112"/>
      <c r="GIO15" s="112"/>
      <c r="GIP15" s="112"/>
      <c r="GIQ15" s="112"/>
      <c r="GIR15" s="112"/>
      <c r="GIS15" s="112"/>
      <c r="GIT15" s="112"/>
      <c r="GIU15" s="112"/>
      <c r="GIV15" s="112"/>
      <c r="GIW15" s="112"/>
      <c r="GIX15" s="112"/>
      <c r="GIY15" s="112"/>
      <c r="GIZ15" s="112"/>
      <c r="GJA15" s="112"/>
      <c r="GJB15" s="112"/>
      <c r="GJC15" s="112"/>
      <c r="GJD15" s="112"/>
      <c r="GJE15" s="112"/>
      <c r="GJF15" s="112"/>
      <c r="GJG15" s="112"/>
      <c r="GJH15" s="112"/>
      <c r="GJI15" s="112"/>
      <c r="GJJ15" s="112"/>
      <c r="GJK15" s="112"/>
      <c r="GJL15" s="112"/>
      <c r="GJM15" s="112"/>
      <c r="GJN15" s="112"/>
      <c r="GJO15" s="112"/>
      <c r="GJP15" s="112"/>
      <c r="GJQ15" s="112"/>
      <c r="GJR15" s="112"/>
      <c r="GJS15" s="112"/>
      <c r="GJT15" s="112"/>
      <c r="GJU15" s="112"/>
      <c r="GJV15" s="112"/>
      <c r="GJW15" s="112"/>
      <c r="GJX15" s="112"/>
      <c r="GJY15" s="112"/>
      <c r="GJZ15" s="112"/>
      <c r="GKA15" s="112"/>
      <c r="GKB15" s="112"/>
      <c r="GKC15" s="112"/>
      <c r="GKD15" s="112"/>
      <c r="GKE15" s="112"/>
      <c r="GKF15" s="112"/>
      <c r="GKG15" s="112"/>
      <c r="GKH15" s="112"/>
      <c r="GKI15" s="112"/>
      <c r="GKJ15" s="112"/>
      <c r="GKK15" s="112"/>
      <c r="GKL15" s="112"/>
      <c r="GKM15" s="112"/>
      <c r="GKN15" s="112"/>
      <c r="GKO15" s="112"/>
      <c r="GKP15" s="112"/>
      <c r="GKQ15" s="112"/>
      <c r="GKR15" s="112"/>
      <c r="GKS15" s="112"/>
      <c r="GKT15" s="112"/>
      <c r="GKU15" s="112"/>
      <c r="GKV15" s="112"/>
      <c r="GKW15" s="112"/>
      <c r="GKX15" s="112"/>
      <c r="GKY15" s="112"/>
      <c r="GKZ15" s="112"/>
      <c r="GLA15" s="112"/>
      <c r="GLB15" s="112"/>
      <c r="GLC15" s="112"/>
      <c r="GLD15" s="112"/>
      <c r="GLE15" s="112"/>
      <c r="GLF15" s="112"/>
      <c r="GLG15" s="112"/>
      <c r="GLH15" s="112"/>
      <c r="GLI15" s="112"/>
      <c r="GLJ15" s="112"/>
      <c r="GLK15" s="112"/>
      <c r="GLL15" s="112"/>
      <c r="GLM15" s="112"/>
      <c r="GLN15" s="112"/>
      <c r="GLO15" s="112"/>
      <c r="GLP15" s="112"/>
      <c r="GLQ15" s="112"/>
      <c r="GLR15" s="112"/>
      <c r="GLS15" s="112"/>
      <c r="GLT15" s="112"/>
      <c r="GLU15" s="112"/>
      <c r="GLV15" s="112"/>
      <c r="GLW15" s="112"/>
      <c r="GLX15" s="112"/>
      <c r="GLY15" s="112"/>
      <c r="GLZ15" s="112"/>
      <c r="GMA15" s="112"/>
      <c r="GMB15" s="112"/>
      <c r="GMC15" s="112"/>
      <c r="GMD15" s="112"/>
      <c r="GME15" s="112"/>
      <c r="GMF15" s="112"/>
      <c r="GMG15" s="112"/>
      <c r="GMH15" s="112"/>
      <c r="GMI15" s="112"/>
      <c r="GMJ15" s="112"/>
      <c r="GMK15" s="112"/>
      <c r="GML15" s="112"/>
      <c r="GMM15" s="112"/>
      <c r="GMN15" s="112"/>
      <c r="GMO15" s="112"/>
      <c r="GMP15" s="112"/>
      <c r="GMQ15" s="112"/>
      <c r="GMR15" s="112"/>
      <c r="GMS15" s="112"/>
      <c r="GMT15" s="112"/>
      <c r="GMU15" s="112"/>
      <c r="GMV15" s="112"/>
      <c r="GMW15" s="112"/>
      <c r="GMX15" s="112"/>
      <c r="GMY15" s="112"/>
      <c r="GMZ15" s="112"/>
      <c r="GNA15" s="112"/>
      <c r="GNB15" s="112"/>
      <c r="GNC15" s="112"/>
      <c r="GND15" s="112"/>
      <c r="GNE15" s="112"/>
      <c r="GNF15" s="112"/>
      <c r="GNG15" s="112"/>
      <c r="GNH15" s="112"/>
      <c r="GNI15" s="112"/>
      <c r="GNJ15" s="112"/>
      <c r="GNK15" s="112"/>
      <c r="GNL15" s="112"/>
      <c r="GNM15" s="112"/>
      <c r="GNN15" s="112"/>
      <c r="GNO15" s="112"/>
      <c r="GNP15" s="112"/>
      <c r="GNQ15" s="112"/>
      <c r="GNR15" s="112"/>
      <c r="GNS15" s="112"/>
      <c r="GNT15" s="112"/>
      <c r="GNU15" s="112"/>
      <c r="GNV15" s="112"/>
      <c r="GNW15" s="112"/>
      <c r="GNX15" s="112"/>
      <c r="GNY15" s="112"/>
      <c r="GNZ15" s="112"/>
      <c r="GOA15" s="112"/>
      <c r="GOB15" s="112"/>
      <c r="GOC15" s="112"/>
      <c r="GOD15" s="112"/>
      <c r="GOE15" s="112"/>
      <c r="GOF15" s="112"/>
      <c r="GOG15" s="112"/>
      <c r="GOH15" s="112"/>
      <c r="GOI15" s="112"/>
      <c r="GOJ15" s="112"/>
      <c r="GOK15" s="112"/>
      <c r="GOL15" s="112"/>
      <c r="GOM15" s="112"/>
      <c r="GON15" s="112"/>
      <c r="GOO15" s="112"/>
      <c r="GOP15" s="112"/>
      <c r="GOQ15" s="112"/>
      <c r="GOR15" s="112"/>
      <c r="GOS15" s="112"/>
      <c r="GOT15" s="112"/>
      <c r="GOU15" s="112"/>
      <c r="GOV15" s="112"/>
      <c r="GOW15" s="112"/>
      <c r="GOX15" s="112"/>
      <c r="GOY15" s="112"/>
      <c r="GOZ15" s="112"/>
      <c r="GPA15" s="112"/>
      <c r="GPB15" s="112"/>
      <c r="GPC15" s="112"/>
      <c r="GPD15" s="112"/>
      <c r="GPE15" s="112"/>
      <c r="GPF15" s="112"/>
      <c r="GPG15" s="112"/>
      <c r="GPH15" s="112"/>
      <c r="GPI15" s="112"/>
      <c r="GPJ15" s="112"/>
      <c r="GPK15" s="112"/>
      <c r="GPL15" s="112"/>
      <c r="GPM15" s="112"/>
      <c r="GPN15" s="112"/>
      <c r="GPO15" s="112"/>
      <c r="GPP15" s="112"/>
      <c r="GPQ15" s="112"/>
      <c r="GPR15" s="112"/>
      <c r="GPS15" s="112"/>
      <c r="GPT15" s="112"/>
      <c r="GPU15" s="112"/>
      <c r="GPV15" s="112"/>
      <c r="GPW15" s="112"/>
      <c r="GPX15" s="112"/>
      <c r="GPY15" s="112"/>
      <c r="GPZ15" s="112"/>
      <c r="GQA15" s="112"/>
      <c r="GQB15" s="112"/>
      <c r="GQC15" s="112"/>
      <c r="GQD15" s="112"/>
      <c r="GQE15" s="112"/>
      <c r="GQF15" s="112"/>
      <c r="GQG15" s="112"/>
      <c r="GQH15" s="112"/>
      <c r="GQI15" s="112"/>
      <c r="GQJ15" s="112"/>
      <c r="GQK15" s="112"/>
      <c r="GQL15" s="112"/>
      <c r="GQM15" s="112"/>
      <c r="GQN15" s="112"/>
      <c r="GQO15" s="112"/>
      <c r="GQP15" s="112"/>
      <c r="GQQ15" s="112"/>
      <c r="GQR15" s="112"/>
      <c r="GQS15" s="112"/>
      <c r="GQT15" s="112"/>
      <c r="GQU15" s="112"/>
      <c r="GQV15" s="112"/>
      <c r="GQW15" s="112"/>
      <c r="GQX15" s="112"/>
      <c r="GQY15" s="112"/>
      <c r="GQZ15" s="112"/>
      <c r="GRA15" s="112"/>
      <c r="GRB15" s="112"/>
      <c r="GRC15" s="112"/>
      <c r="GRD15" s="112"/>
      <c r="GRE15" s="112"/>
      <c r="GRF15" s="112"/>
      <c r="GRG15" s="112"/>
      <c r="GRH15" s="112"/>
      <c r="GRI15" s="112"/>
      <c r="GRJ15" s="112"/>
      <c r="GRK15" s="112"/>
      <c r="GRL15" s="112"/>
      <c r="GRM15" s="112"/>
      <c r="GRN15" s="112"/>
      <c r="GRO15" s="112"/>
      <c r="GRP15" s="112"/>
      <c r="GRQ15" s="112"/>
      <c r="GRR15" s="112"/>
      <c r="GRS15" s="112"/>
      <c r="GRT15" s="112"/>
      <c r="GRU15" s="112"/>
      <c r="GRV15" s="112"/>
      <c r="GRW15" s="112"/>
      <c r="GRX15" s="112"/>
      <c r="GRY15" s="112"/>
      <c r="GRZ15" s="112"/>
      <c r="GSA15" s="112"/>
      <c r="GSB15" s="112"/>
      <c r="GSC15" s="112"/>
      <c r="GSD15" s="112"/>
      <c r="GSE15" s="112"/>
      <c r="GSF15" s="112"/>
      <c r="GSG15" s="112"/>
      <c r="GSH15" s="112"/>
      <c r="GSI15" s="112"/>
      <c r="GSJ15" s="112"/>
      <c r="GSK15" s="112"/>
      <c r="GSL15" s="112"/>
      <c r="GSM15" s="112"/>
      <c r="GSN15" s="112"/>
      <c r="GSO15" s="112"/>
      <c r="GSP15" s="112"/>
      <c r="GSQ15" s="112"/>
      <c r="GSR15" s="112"/>
      <c r="GSS15" s="112"/>
      <c r="GST15" s="112"/>
      <c r="GSU15" s="112"/>
      <c r="GSV15" s="112"/>
      <c r="GSW15" s="112"/>
      <c r="GSX15" s="112"/>
      <c r="GSY15" s="112"/>
      <c r="GSZ15" s="112"/>
      <c r="GTA15" s="112"/>
      <c r="GTB15" s="112"/>
      <c r="GTC15" s="112"/>
      <c r="GTD15" s="112"/>
      <c r="GTE15" s="112"/>
      <c r="GTF15" s="112"/>
      <c r="GTG15" s="112"/>
      <c r="GTH15" s="112"/>
      <c r="GTI15" s="112"/>
      <c r="GTJ15" s="112"/>
      <c r="GTK15" s="112"/>
      <c r="GTL15" s="112"/>
      <c r="GTM15" s="112"/>
      <c r="GTN15" s="112"/>
      <c r="GTO15" s="112"/>
      <c r="GTP15" s="112"/>
      <c r="GTQ15" s="112"/>
      <c r="GTR15" s="112"/>
      <c r="GTS15" s="112"/>
      <c r="GTT15" s="112"/>
      <c r="GTU15" s="112"/>
      <c r="GTV15" s="112"/>
      <c r="GTW15" s="112"/>
      <c r="GTX15" s="112"/>
      <c r="GTY15" s="112"/>
      <c r="GTZ15" s="112"/>
      <c r="GUA15" s="112"/>
      <c r="GUB15" s="112"/>
      <c r="GUC15" s="112"/>
      <c r="GUD15" s="112"/>
      <c r="GUE15" s="112"/>
      <c r="GUF15" s="112"/>
      <c r="GUG15" s="112"/>
      <c r="GUH15" s="112"/>
      <c r="GUI15" s="112"/>
      <c r="GUJ15" s="112"/>
      <c r="GUK15" s="112"/>
      <c r="GUL15" s="112"/>
      <c r="GUM15" s="112"/>
      <c r="GUN15" s="112"/>
      <c r="GUO15" s="112"/>
      <c r="GUP15" s="112"/>
      <c r="GUQ15" s="112"/>
      <c r="GUR15" s="112"/>
      <c r="GUS15" s="112"/>
      <c r="GUT15" s="112"/>
      <c r="GUU15" s="112"/>
      <c r="GUV15" s="112"/>
      <c r="GUW15" s="112"/>
      <c r="GUX15" s="112"/>
      <c r="GUY15" s="112"/>
      <c r="GUZ15" s="112"/>
      <c r="GVA15" s="112"/>
      <c r="GVB15" s="112"/>
      <c r="GVC15" s="112"/>
      <c r="GVD15" s="112"/>
      <c r="GVE15" s="112"/>
      <c r="GVF15" s="112"/>
      <c r="GVG15" s="112"/>
      <c r="GVH15" s="112"/>
      <c r="GVI15" s="112"/>
      <c r="GVJ15" s="112"/>
      <c r="GVK15" s="112"/>
      <c r="GVL15" s="112"/>
      <c r="GVM15" s="112"/>
      <c r="GVN15" s="112"/>
      <c r="GVO15" s="112"/>
      <c r="GVP15" s="112"/>
      <c r="GVQ15" s="112"/>
      <c r="GVR15" s="112"/>
      <c r="GVS15" s="112"/>
      <c r="GVT15" s="112"/>
      <c r="GVU15" s="112"/>
      <c r="GVV15" s="112"/>
      <c r="GVW15" s="112"/>
      <c r="GVX15" s="112"/>
      <c r="GVY15" s="112"/>
      <c r="GVZ15" s="112"/>
      <c r="GWA15" s="112"/>
      <c r="GWB15" s="112"/>
      <c r="GWC15" s="112"/>
      <c r="GWD15" s="112"/>
      <c r="GWE15" s="112"/>
      <c r="GWF15" s="112"/>
      <c r="GWG15" s="112"/>
      <c r="GWH15" s="112"/>
      <c r="GWI15" s="112"/>
      <c r="GWJ15" s="112"/>
      <c r="GWK15" s="112"/>
      <c r="GWL15" s="112"/>
      <c r="GWM15" s="112"/>
      <c r="GWN15" s="112"/>
      <c r="GWO15" s="112"/>
      <c r="GWP15" s="112"/>
      <c r="GWQ15" s="112"/>
      <c r="GWR15" s="112"/>
      <c r="GWS15" s="112"/>
      <c r="GWT15" s="112"/>
      <c r="GWU15" s="112"/>
      <c r="GWV15" s="112"/>
      <c r="GWW15" s="112"/>
      <c r="GWX15" s="112"/>
      <c r="GWY15" s="112"/>
      <c r="GWZ15" s="112"/>
      <c r="GXA15" s="112"/>
      <c r="GXB15" s="112"/>
      <c r="GXC15" s="112"/>
      <c r="GXD15" s="112"/>
      <c r="GXE15" s="112"/>
      <c r="GXF15" s="112"/>
      <c r="GXG15" s="112"/>
      <c r="GXH15" s="112"/>
      <c r="GXI15" s="112"/>
      <c r="GXJ15" s="112"/>
      <c r="GXK15" s="112"/>
      <c r="GXL15" s="112"/>
      <c r="GXM15" s="112"/>
      <c r="GXN15" s="112"/>
      <c r="GXO15" s="112"/>
      <c r="GXP15" s="112"/>
      <c r="GXQ15" s="112"/>
      <c r="GXR15" s="112"/>
      <c r="GXS15" s="112"/>
      <c r="GXT15" s="112"/>
      <c r="GXU15" s="112"/>
      <c r="GXV15" s="112"/>
      <c r="GXW15" s="112"/>
      <c r="GXX15" s="112"/>
      <c r="GXY15" s="112"/>
      <c r="GXZ15" s="112"/>
      <c r="GYA15" s="112"/>
      <c r="GYB15" s="112"/>
      <c r="GYC15" s="112"/>
      <c r="GYD15" s="112"/>
      <c r="GYE15" s="112"/>
      <c r="GYF15" s="112"/>
      <c r="GYG15" s="112"/>
      <c r="GYH15" s="112"/>
      <c r="GYI15" s="112"/>
      <c r="GYJ15" s="112"/>
      <c r="GYK15" s="112"/>
      <c r="GYL15" s="112"/>
      <c r="GYM15" s="112"/>
      <c r="GYN15" s="112"/>
      <c r="GYO15" s="112"/>
      <c r="GYP15" s="112"/>
      <c r="GYQ15" s="112"/>
      <c r="GYR15" s="112"/>
      <c r="GYS15" s="112"/>
      <c r="GYT15" s="112"/>
      <c r="GYU15" s="112"/>
      <c r="GYV15" s="112"/>
      <c r="GYW15" s="112"/>
      <c r="GYX15" s="112"/>
      <c r="GYY15" s="112"/>
      <c r="GYZ15" s="112"/>
      <c r="GZA15" s="112"/>
      <c r="GZB15" s="112"/>
      <c r="GZC15" s="112"/>
      <c r="GZD15" s="112"/>
      <c r="GZE15" s="112"/>
      <c r="GZF15" s="112"/>
      <c r="GZG15" s="112"/>
      <c r="GZH15" s="112"/>
      <c r="GZI15" s="112"/>
      <c r="GZJ15" s="112"/>
      <c r="GZK15" s="112"/>
      <c r="GZL15" s="112"/>
      <c r="GZM15" s="112"/>
      <c r="GZN15" s="112"/>
      <c r="GZO15" s="112"/>
      <c r="GZP15" s="112"/>
      <c r="GZQ15" s="112"/>
      <c r="GZR15" s="112"/>
      <c r="GZS15" s="112"/>
      <c r="GZT15" s="112"/>
      <c r="GZU15" s="112"/>
      <c r="GZV15" s="112"/>
      <c r="GZW15" s="112"/>
      <c r="GZX15" s="112"/>
      <c r="GZY15" s="112"/>
      <c r="GZZ15" s="112"/>
      <c r="HAA15" s="112"/>
      <c r="HAB15" s="112"/>
      <c r="HAC15" s="112"/>
      <c r="HAD15" s="112"/>
      <c r="HAE15" s="112"/>
      <c r="HAF15" s="112"/>
      <c r="HAG15" s="112"/>
      <c r="HAH15" s="112"/>
      <c r="HAI15" s="112"/>
      <c r="HAJ15" s="112"/>
      <c r="HAK15" s="112"/>
      <c r="HAL15" s="112"/>
      <c r="HAM15" s="112"/>
      <c r="HAN15" s="112"/>
      <c r="HAO15" s="112"/>
      <c r="HAP15" s="112"/>
      <c r="HAQ15" s="112"/>
      <c r="HAR15" s="112"/>
      <c r="HAS15" s="112"/>
      <c r="HAT15" s="112"/>
      <c r="HAU15" s="112"/>
      <c r="HAV15" s="112"/>
      <c r="HAW15" s="112"/>
      <c r="HAX15" s="112"/>
      <c r="HAY15" s="112"/>
      <c r="HAZ15" s="112"/>
      <c r="HBA15" s="112"/>
      <c r="HBB15" s="112"/>
      <c r="HBC15" s="112"/>
      <c r="HBD15" s="112"/>
      <c r="HBE15" s="112"/>
      <c r="HBF15" s="112"/>
      <c r="HBG15" s="112"/>
      <c r="HBH15" s="112"/>
      <c r="HBI15" s="112"/>
      <c r="HBJ15" s="112"/>
      <c r="HBK15" s="112"/>
      <c r="HBL15" s="112"/>
      <c r="HBM15" s="112"/>
      <c r="HBN15" s="112"/>
      <c r="HBO15" s="112"/>
      <c r="HBP15" s="112"/>
      <c r="HBQ15" s="112"/>
      <c r="HBR15" s="112"/>
      <c r="HBS15" s="112"/>
      <c r="HBT15" s="112"/>
      <c r="HBU15" s="112"/>
      <c r="HBV15" s="112"/>
      <c r="HBW15" s="112"/>
      <c r="HBX15" s="112"/>
      <c r="HBY15" s="112"/>
      <c r="HBZ15" s="112"/>
      <c r="HCA15" s="112"/>
      <c r="HCB15" s="112"/>
      <c r="HCC15" s="112"/>
      <c r="HCD15" s="112"/>
      <c r="HCE15" s="112"/>
      <c r="HCF15" s="112"/>
      <c r="HCG15" s="112"/>
      <c r="HCH15" s="112"/>
      <c r="HCI15" s="112"/>
      <c r="HCJ15" s="112"/>
      <c r="HCK15" s="112"/>
      <c r="HCL15" s="112"/>
      <c r="HCM15" s="112"/>
      <c r="HCN15" s="112"/>
      <c r="HCO15" s="112"/>
      <c r="HCP15" s="112"/>
      <c r="HCQ15" s="112"/>
      <c r="HCR15" s="112"/>
      <c r="HCS15" s="112"/>
      <c r="HCT15" s="112"/>
      <c r="HCU15" s="112"/>
      <c r="HCV15" s="112"/>
      <c r="HCW15" s="112"/>
      <c r="HCX15" s="112"/>
      <c r="HCY15" s="112"/>
      <c r="HCZ15" s="112"/>
      <c r="HDA15" s="112"/>
      <c r="HDB15" s="112"/>
      <c r="HDC15" s="112"/>
      <c r="HDD15" s="112"/>
      <c r="HDE15" s="112"/>
      <c r="HDF15" s="112"/>
      <c r="HDG15" s="112"/>
      <c r="HDH15" s="112"/>
      <c r="HDI15" s="112"/>
      <c r="HDJ15" s="112"/>
      <c r="HDK15" s="112"/>
      <c r="HDL15" s="112"/>
      <c r="HDM15" s="112"/>
      <c r="HDN15" s="112"/>
      <c r="HDO15" s="112"/>
      <c r="HDP15" s="112"/>
      <c r="HDQ15" s="112"/>
      <c r="HDR15" s="112"/>
      <c r="HDS15" s="112"/>
      <c r="HDT15" s="112"/>
      <c r="HDU15" s="112"/>
      <c r="HDV15" s="112"/>
      <c r="HDW15" s="112"/>
      <c r="HDX15" s="112"/>
      <c r="HDY15" s="112"/>
      <c r="HDZ15" s="112"/>
      <c r="HEA15" s="112"/>
      <c r="HEB15" s="112"/>
      <c r="HEC15" s="112"/>
      <c r="HED15" s="112"/>
      <c r="HEE15" s="112"/>
      <c r="HEF15" s="112"/>
      <c r="HEG15" s="112"/>
      <c r="HEH15" s="112"/>
      <c r="HEI15" s="112"/>
      <c r="HEJ15" s="112"/>
      <c r="HEK15" s="112"/>
      <c r="HEL15" s="112"/>
      <c r="HEM15" s="112"/>
      <c r="HEN15" s="112"/>
      <c r="HEO15" s="112"/>
      <c r="HEP15" s="112"/>
      <c r="HEQ15" s="112"/>
      <c r="HER15" s="112"/>
      <c r="HES15" s="112"/>
      <c r="HET15" s="112"/>
      <c r="HEU15" s="112"/>
      <c r="HEV15" s="112"/>
      <c r="HEW15" s="112"/>
      <c r="HEX15" s="112"/>
      <c r="HEY15" s="112"/>
      <c r="HEZ15" s="112"/>
      <c r="HFA15" s="112"/>
      <c r="HFB15" s="112"/>
      <c r="HFC15" s="112"/>
      <c r="HFD15" s="112"/>
      <c r="HFE15" s="112"/>
      <c r="HFF15" s="112"/>
      <c r="HFG15" s="112"/>
      <c r="HFH15" s="112"/>
      <c r="HFI15" s="112"/>
      <c r="HFJ15" s="112"/>
      <c r="HFK15" s="112"/>
      <c r="HFL15" s="112"/>
      <c r="HFM15" s="112"/>
      <c r="HFN15" s="112"/>
      <c r="HFO15" s="112"/>
      <c r="HFP15" s="112"/>
      <c r="HFQ15" s="112"/>
      <c r="HFR15" s="112"/>
      <c r="HFS15" s="112"/>
      <c r="HFT15" s="112"/>
      <c r="HFU15" s="112"/>
      <c r="HFV15" s="112"/>
      <c r="HFW15" s="112"/>
      <c r="HFX15" s="112"/>
      <c r="HFY15" s="112"/>
      <c r="HFZ15" s="112"/>
      <c r="HGA15" s="112"/>
      <c r="HGB15" s="112"/>
      <c r="HGC15" s="112"/>
      <c r="HGD15" s="112"/>
      <c r="HGE15" s="112"/>
      <c r="HGF15" s="112"/>
      <c r="HGG15" s="112"/>
      <c r="HGH15" s="112"/>
      <c r="HGI15" s="112"/>
      <c r="HGJ15" s="112"/>
      <c r="HGK15" s="112"/>
      <c r="HGL15" s="112"/>
      <c r="HGM15" s="112"/>
      <c r="HGN15" s="112"/>
      <c r="HGO15" s="112"/>
      <c r="HGP15" s="112"/>
      <c r="HGQ15" s="112"/>
      <c r="HGR15" s="112"/>
      <c r="HGS15" s="112"/>
      <c r="HGT15" s="112"/>
      <c r="HGU15" s="112"/>
      <c r="HGV15" s="112"/>
      <c r="HGW15" s="112"/>
      <c r="HGX15" s="112"/>
      <c r="HGY15" s="112"/>
      <c r="HGZ15" s="112"/>
      <c r="HHA15" s="112"/>
      <c r="HHB15" s="112"/>
      <c r="HHC15" s="112"/>
      <c r="HHD15" s="112"/>
      <c r="HHE15" s="112"/>
      <c r="HHF15" s="112"/>
      <c r="HHG15" s="112"/>
      <c r="HHH15" s="112"/>
      <c r="HHI15" s="112"/>
      <c r="HHJ15" s="112"/>
      <c r="HHK15" s="112"/>
      <c r="HHL15" s="112"/>
      <c r="HHM15" s="112"/>
      <c r="HHN15" s="112"/>
      <c r="HHO15" s="112"/>
      <c r="HHP15" s="112"/>
      <c r="HHQ15" s="112"/>
      <c r="HHR15" s="112"/>
      <c r="HHS15" s="112"/>
      <c r="HHT15" s="112"/>
      <c r="HHU15" s="112"/>
      <c r="HHV15" s="112"/>
      <c r="HHW15" s="112"/>
      <c r="HHX15" s="112"/>
      <c r="HHY15" s="112"/>
      <c r="HHZ15" s="112"/>
      <c r="HIA15" s="112"/>
      <c r="HIB15" s="112"/>
      <c r="HIC15" s="112"/>
      <c r="HID15" s="112"/>
      <c r="HIE15" s="112"/>
      <c r="HIF15" s="112"/>
      <c r="HIG15" s="112"/>
      <c r="HIH15" s="112"/>
      <c r="HII15" s="112"/>
      <c r="HIJ15" s="112"/>
      <c r="HIK15" s="112"/>
      <c r="HIL15" s="112"/>
      <c r="HIM15" s="112"/>
      <c r="HIN15" s="112"/>
      <c r="HIO15" s="112"/>
      <c r="HIP15" s="112"/>
      <c r="HIQ15" s="112"/>
      <c r="HIR15" s="112"/>
      <c r="HIS15" s="112"/>
      <c r="HIT15" s="112"/>
      <c r="HIU15" s="112"/>
      <c r="HIV15" s="112"/>
      <c r="HIW15" s="112"/>
      <c r="HIX15" s="112"/>
      <c r="HIY15" s="112"/>
      <c r="HIZ15" s="112"/>
      <c r="HJA15" s="112"/>
      <c r="HJB15" s="112"/>
      <c r="HJC15" s="112"/>
      <c r="HJD15" s="112"/>
      <c r="HJE15" s="112"/>
      <c r="HJF15" s="112"/>
      <c r="HJG15" s="112"/>
      <c r="HJH15" s="112"/>
      <c r="HJI15" s="112"/>
      <c r="HJJ15" s="112"/>
      <c r="HJK15" s="112"/>
      <c r="HJL15" s="112"/>
      <c r="HJM15" s="112"/>
      <c r="HJN15" s="112"/>
      <c r="HJO15" s="112"/>
      <c r="HJP15" s="112"/>
      <c r="HJQ15" s="112"/>
      <c r="HJR15" s="112"/>
      <c r="HJS15" s="112"/>
      <c r="HJT15" s="112"/>
      <c r="HJU15" s="112"/>
      <c r="HJV15" s="112"/>
      <c r="HJW15" s="112"/>
      <c r="HJX15" s="112"/>
      <c r="HJY15" s="112"/>
      <c r="HJZ15" s="112"/>
      <c r="HKA15" s="112"/>
      <c r="HKB15" s="112"/>
      <c r="HKC15" s="112"/>
      <c r="HKD15" s="112"/>
      <c r="HKE15" s="112"/>
      <c r="HKF15" s="112"/>
      <c r="HKG15" s="112"/>
      <c r="HKH15" s="112"/>
      <c r="HKI15" s="112"/>
      <c r="HKJ15" s="112"/>
      <c r="HKK15" s="112"/>
      <c r="HKL15" s="112"/>
      <c r="HKM15" s="112"/>
      <c r="HKN15" s="112"/>
      <c r="HKO15" s="112"/>
      <c r="HKP15" s="112"/>
      <c r="HKQ15" s="112"/>
      <c r="HKR15" s="112"/>
      <c r="HKS15" s="112"/>
      <c r="HKT15" s="112"/>
      <c r="HKU15" s="112"/>
      <c r="HKV15" s="112"/>
      <c r="HKW15" s="112"/>
      <c r="HKX15" s="112"/>
      <c r="HKY15" s="112"/>
      <c r="HKZ15" s="112"/>
      <c r="HLA15" s="112"/>
      <c r="HLB15" s="112"/>
      <c r="HLC15" s="112"/>
      <c r="HLD15" s="112"/>
      <c r="HLE15" s="112"/>
      <c r="HLF15" s="112"/>
      <c r="HLG15" s="112"/>
      <c r="HLH15" s="112"/>
      <c r="HLI15" s="112"/>
      <c r="HLJ15" s="112"/>
      <c r="HLK15" s="112"/>
      <c r="HLL15" s="112"/>
      <c r="HLM15" s="112"/>
      <c r="HLN15" s="112"/>
      <c r="HLO15" s="112"/>
      <c r="HLP15" s="112"/>
      <c r="HLQ15" s="112"/>
      <c r="HLR15" s="112"/>
      <c r="HLS15" s="112"/>
      <c r="HLT15" s="112"/>
      <c r="HLU15" s="112"/>
      <c r="HLV15" s="112"/>
      <c r="HLW15" s="112"/>
      <c r="HLX15" s="112"/>
      <c r="HLY15" s="112"/>
      <c r="HLZ15" s="112"/>
      <c r="HMA15" s="112"/>
      <c r="HMB15" s="112"/>
      <c r="HMC15" s="112"/>
      <c r="HMD15" s="112"/>
      <c r="HME15" s="112"/>
      <c r="HMF15" s="112"/>
      <c r="HMG15" s="112"/>
      <c r="HMH15" s="112"/>
      <c r="HMI15" s="112"/>
      <c r="HMJ15" s="112"/>
      <c r="HMK15" s="112"/>
      <c r="HML15" s="112"/>
      <c r="HMM15" s="112"/>
      <c r="HMN15" s="112"/>
      <c r="HMO15" s="112"/>
      <c r="HMP15" s="112"/>
      <c r="HMQ15" s="112"/>
      <c r="HMR15" s="112"/>
      <c r="HMS15" s="112"/>
      <c r="HMT15" s="112"/>
      <c r="HMU15" s="112"/>
      <c r="HMV15" s="112"/>
      <c r="HMW15" s="112"/>
      <c r="HMX15" s="112"/>
      <c r="HMY15" s="112"/>
      <c r="HMZ15" s="112"/>
      <c r="HNA15" s="112"/>
      <c r="HNB15" s="112"/>
      <c r="HNC15" s="112"/>
      <c r="HND15" s="112"/>
      <c r="HNE15" s="112"/>
      <c r="HNF15" s="112"/>
      <c r="HNG15" s="112"/>
      <c r="HNH15" s="112"/>
      <c r="HNI15" s="112"/>
      <c r="HNJ15" s="112"/>
      <c r="HNK15" s="112"/>
      <c r="HNL15" s="112"/>
      <c r="HNM15" s="112"/>
      <c r="HNN15" s="112"/>
      <c r="HNO15" s="112"/>
      <c r="HNP15" s="112"/>
      <c r="HNQ15" s="112"/>
      <c r="HNR15" s="112"/>
      <c r="HNS15" s="112"/>
      <c r="HNT15" s="112"/>
      <c r="HNU15" s="112"/>
      <c r="HNV15" s="112"/>
      <c r="HNW15" s="112"/>
      <c r="HNX15" s="112"/>
      <c r="HNY15" s="112"/>
      <c r="HNZ15" s="112"/>
      <c r="HOA15" s="112"/>
      <c r="HOB15" s="112"/>
      <c r="HOC15" s="112"/>
      <c r="HOD15" s="112"/>
      <c r="HOE15" s="112"/>
      <c r="HOF15" s="112"/>
      <c r="HOG15" s="112"/>
      <c r="HOH15" s="112"/>
      <c r="HOI15" s="112"/>
      <c r="HOJ15" s="112"/>
      <c r="HOK15" s="112"/>
      <c r="HOL15" s="112"/>
      <c r="HOM15" s="112"/>
      <c r="HON15" s="112"/>
      <c r="HOO15" s="112"/>
      <c r="HOP15" s="112"/>
      <c r="HOQ15" s="112"/>
      <c r="HOR15" s="112"/>
      <c r="HOS15" s="112"/>
      <c r="HOT15" s="112"/>
      <c r="HOU15" s="112"/>
      <c r="HOV15" s="112"/>
      <c r="HOW15" s="112"/>
      <c r="HOX15" s="112"/>
      <c r="HOY15" s="112"/>
      <c r="HOZ15" s="112"/>
      <c r="HPA15" s="112"/>
      <c r="HPB15" s="112"/>
      <c r="HPC15" s="112"/>
      <c r="HPD15" s="112"/>
      <c r="HPE15" s="112"/>
      <c r="HPF15" s="112"/>
      <c r="HPG15" s="112"/>
      <c r="HPH15" s="112"/>
      <c r="HPI15" s="112"/>
      <c r="HPJ15" s="112"/>
      <c r="HPK15" s="112"/>
      <c r="HPL15" s="112"/>
      <c r="HPM15" s="112"/>
      <c r="HPN15" s="112"/>
      <c r="HPO15" s="112"/>
      <c r="HPP15" s="112"/>
      <c r="HPQ15" s="112"/>
      <c r="HPR15" s="112"/>
      <c r="HPS15" s="112"/>
      <c r="HPT15" s="112"/>
      <c r="HPU15" s="112"/>
      <c r="HPV15" s="112"/>
      <c r="HPW15" s="112"/>
      <c r="HPX15" s="112"/>
      <c r="HPY15" s="112"/>
      <c r="HPZ15" s="112"/>
      <c r="HQA15" s="112"/>
      <c r="HQB15" s="112"/>
      <c r="HQC15" s="112"/>
      <c r="HQD15" s="112"/>
      <c r="HQE15" s="112"/>
      <c r="HQF15" s="112"/>
      <c r="HQG15" s="112"/>
      <c r="HQH15" s="112"/>
      <c r="HQI15" s="112"/>
      <c r="HQJ15" s="112"/>
      <c r="HQK15" s="112"/>
      <c r="HQL15" s="112"/>
      <c r="HQM15" s="112"/>
      <c r="HQN15" s="112"/>
      <c r="HQO15" s="112"/>
      <c r="HQP15" s="112"/>
      <c r="HQQ15" s="112"/>
      <c r="HQR15" s="112"/>
      <c r="HQS15" s="112"/>
      <c r="HQT15" s="112"/>
      <c r="HQU15" s="112"/>
      <c r="HQV15" s="112"/>
      <c r="HQW15" s="112"/>
      <c r="HQX15" s="112"/>
      <c r="HQY15" s="112"/>
      <c r="HQZ15" s="112"/>
      <c r="HRA15" s="112"/>
      <c r="HRB15" s="112"/>
      <c r="HRC15" s="112"/>
      <c r="HRD15" s="112"/>
      <c r="HRE15" s="112"/>
      <c r="HRF15" s="112"/>
      <c r="HRG15" s="112"/>
      <c r="HRH15" s="112"/>
      <c r="HRI15" s="112"/>
      <c r="HRJ15" s="112"/>
      <c r="HRK15" s="112"/>
      <c r="HRL15" s="112"/>
      <c r="HRM15" s="112"/>
      <c r="HRN15" s="112"/>
      <c r="HRO15" s="112"/>
      <c r="HRP15" s="112"/>
      <c r="HRQ15" s="112"/>
      <c r="HRR15" s="112"/>
      <c r="HRS15" s="112"/>
      <c r="HRT15" s="112"/>
      <c r="HRU15" s="112"/>
      <c r="HRV15" s="112"/>
      <c r="HRW15" s="112"/>
      <c r="HRX15" s="112"/>
      <c r="HRY15" s="112"/>
      <c r="HRZ15" s="112"/>
      <c r="HSA15" s="112"/>
      <c r="HSB15" s="112"/>
      <c r="HSC15" s="112"/>
      <c r="HSD15" s="112"/>
      <c r="HSE15" s="112"/>
      <c r="HSF15" s="112"/>
      <c r="HSG15" s="112"/>
      <c r="HSH15" s="112"/>
      <c r="HSI15" s="112"/>
      <c r="HSJ15" s="112"/>
      <c r="HSK15" s="112"/>
      <c r="HSL15" s="112"/>
      <c r="HSM15" s="112"/>
      <c r="HSN15" s="112"/>
      <c r="HSO15" s="112"/>
      <c r="HSP15" s="112"/>
      <c r="HSQ15" s="112"/>
      <c r="HSR15" s="112"/>
      <c r="HSS15" s="112"/>
      <c r="HST15" s="112"/>
      <c r="HSU15" s="112"/>
      <c r="HSV15" s="112"/>
      <c r="HSW15" s="112"/>
      <c r="HSX15" s="112"/>
      <c r="HSY15" s="112"/>
      <c r="HSZ15" s="112"/>
      <c r="HTA15" s="112"/>
      <c r="HTB15" s="112"/>
      <c r="HTC15" s="112"/>
      <c r="HTD15" s="112"/>
      <c r="HTE15" s="112"/>
      <c r="HTF15" s="112"/>
      <c r="HTG15" s="112"/>
      <c r="HTH15" s="112"/>
      <c r="HTI15" s="112"/>
      <c r="HTJ15" s="112"/>
      <c r="HTK15" s="112"/>
      <c r="HTL15" s="112"/>
      <c r="HTM15" s="112"/>
      <c r="HTN15" s="112"/>
      <c r="HTO15" s="112"/>
      <c r="HTP15" s="112"/>
      <c r="HTQ15" s="112"/>
      <c r="HTR15" s="112"/>
      <c r="HTS15" s="112"/>
      <c r="HTT15" s="112"/>
      <c r="HTU15" s="112"/>
      <c r="HTV15" s="112"/>
      <c r="HTW15" s="112"/>
      <c r="HTX15" s="112"/>
      <c r="HTY15" s="112"/>
      <c r="HTZ15" s="112"/>
      <c r="HUA15" s="112"/>
      <c r="HUB15" s="112"/>
      <c r="HUC15" s="112"/>
      <c r="HUD15" s="112"/>
      <c r="HUE15" s="112"/>
      <c r="HUF15" s="112"/>
      <c r="HUG15" s="112"/>
      <c r="HUH15" s="112"/>
      <c r="HUI15" s="112"/>
      <c r="HUJ15" s="112"/>
      <c r="HUK15" s="112"/>
      <c r="HUL15" s="112"/>
      <c r="HUM15" s="112"/>
      <c r="HUN15" s="112"/>
      <c r="HUO15" s="112"/>
      <c r="HUP15" s="112"/>
      <c r="HUQ15" s="112"/>
      <c r="HUR15" s="112"/>
      <c r="HUS15" s="112"/>
      <c r="HUT15" s="112"/>
      <c r="HUU15" s="112"/>
      <c r="HUV15" s="112"/>
      <c r="HUW15" s="112"/>
      <c r="HUX15" s="112"/>
      <c r="HUY15" s="112"/>
      <c r="HUZ15" s="112"/>
      <c r="HVA15" s="112"/>
      <c r="HVB15" s="112"/>
      <c r="HVC15" s="112"/>
      <c r="HVD15" s="112"/>
      <c r="HVE15" s="112"/>
      <c r="HVF15" s="112"/>
      <c r="HVG15" s="112"/>
      <c r="HVH15" s="112"/>
      <c r="HVI15" s="112"/>
      <c r="HVJ15" s="112"/>
      <c r="HVK15" s="112"/>
      <c r="HVL15" s="112"/>
      <c r="HVM15" s="112"/>
      <c r="HVN15" s="112"/>
      <c r="HVO15" s="112"/>
      <c r="HVP15" s="112"/>
      <c r="HVQ15" s="112"/>
      <c r="HVR15" s="112"/>
      <c r="HVS15" s="112"/>
      <c r="HVT15" s="112"/>
      <c r="HVU15" s="112"/>
      <c r="HVV15" s="112"/>
      <c r="HVW15" s="112"/>
      <c r="HVX15" s="112"/>
      <c r="HVY15" s="112"/>
      <c r="HVZ15" s="112"/>
      <c r="HWA15" s="112"/>
      <c r="HWB15" s="112"/>
      <c r="HWC15" s="112"/>
      <c r="HWD15" s="112"/>
      <c r="HWE15" s="112"/>
      <c r="HWF15" s="112"/>
      <c r="HWG15" s="112"/>
      <c r="HWH15" s="112"/>
      <c r="HWI15" s="112"/>
      <c r="HWJ15" s="112"/>
      <c r="HWK15" s="112"/>
      <c r="HWL15" s="112"/>
      <c r="HWM15" s="112"/>
      <c r="HWN15" s="112"/>
      <c r="HWO15" s="112"/>
      <c r="HWP15" s="112"/>
      <c r="HWQ15" s="112"/>
      <c r="HWR15" s="112"/>
      <c r="HWS15" s="112"/>
      <c r="HWT15" s="112"/>
      <c r="HWU15" s="112"/>
      <c r="HWV15" s="112"/>
      <c r="HWW15" s="112"/>
      <c r="HWX15" s="112"/>
      <c r="HWY15" s="112"/>
      <c r="HWZ15" s="112"/>
      <c r="HXA15" s="112"/>
      <c r="HXB15" s="112"/>
      <c r="HXC15" s="112"/>
      <c r="HXD15" s="112"/>
      <c r="HXE15" s="112"/>
      <c r="HXF15" s="112"/>
      <c r="HXG15" s="112"/>
      <c r="HXH15" s="112"/>
      <c r="HXI15" s="112"/>
      <c r="HXJ15" s="112"/>
      <c r="HXK15" s="112"/>
      <c r="HXL15" s="112"/>
      <c r="HXM15" s="112"/>
      <c r="HXN15" s="112"/>
      <c r="HXO15" s="112"/>
      <c r="HXP15" s="112"/>
      <c r="HXQ15" s="112"/>
      <c r="HXR15" s="112"/>
      <c r="HXS15" s="112"/>
      <c r="HXT15" s="112"/>
      <c r="HXU15" s="112"/>
      <c r="HXV15" s="112"/>
      <c r="HXW15" s="112"/>
      <c r="HXX15" s="112"/>
      <c r="HXY15" s="112"/>
      <c r="HXZ15" s="112"/>
      <c r="HYA15" s="112"/>
      <c r="HYB15" s="112"/>
      <c r="HYC15" s="112"/>
      <c r="HYD15" s="112"/>
      <c r="HYE15" s="112"/>
      <c r="HYF15" s="112"/>
      <c r="HYG15" s="112"/>
      <c r="HYH15" s="112"/>
      <c r="HYI15" s="112"/>
      <c r="HYJ15" s="112"/>
      <c r="HYK15" s="112"/>
      <c r="HYL15" s="112"/>
      <c r="HYM15" s="112"/>
      <c r="HYN15" s="112"/>
      <c r="HYO15" s="112"/>
      <c r="HYP15" s="112"/>
      <c r="HYQ15" s="112"/>
      <c r="HYR15" s="112"/>
      <c r="HYS15" s="112"/>
      <c r="HYT15" s="112"/>
      <c r="HYU15" s="112"/>
      <c r="HYV15" s="112"/>
      <c r="HYW15" s="112"/>
      <c r="HYX15" s="112"/>
      <c r="HYY15" s="112"/>
      <c r="HYZ15" s="112"/>
      <c r="HZA15" s="112"/>
      <c r="HZB15" s="112"/>
      <c r="HZC15" s="112"/>
      <c r="HZD15" s="112"/>
      <c r="HZE15" s="112"/>
      <c r="HZF15" s="112"/>
      <c r="HZG15" s="112"/>
      <c r="HZH15" s="112"/>
      <c r="HZI15" s="112"/>
      <c r="HZJ15" s="112"/>
      <c r="HZK15" s="112"/>
      <c r="HZL15" s="112"/>
      <c r="HZM15" s="112"/>
      <c r="HZN15" s="112"/>
      <c r="HZO15" s="112"/>
      <c r="HZP15" s="112"/>
      <c r="HZQ15" s="112"/>
      <c r="HZR15" s="112"/>
      <c r="HZS15" s="112"/>
      <c r="HZT15" s="112"/>
      <c r="HZU15" s="112"/>
      <c r="HZV15" s="112"/>
      <c r="HZW15" s="112"/>
      <c r="HZX15" s="112"/>
      <c r="HZY15" s="112"/>
      <c r="HZZ15" s="112"/>
      <c r="IAA15" s="112"/>
      <c r="IAB15" s="112"/>
      <c r="IAC15" s="112"/>
      <c r="IAD15" s="112"/>
      <c r="IAE15" s="112"/>
      <c r="IAF15" s="112"/>
      <c r="IAG15" s="112"/>
      <c r="IAH15" s="112"/>
      <c r="IAI15" s="112"/>
      <c r="IAJ15" s="112"/>
      <c r="IAK15" s="112"/>
      <c r="IAL15" s="112"/>
      <c r="IAM15" s="112"/>
      <c r="IAN15" s="112"/>
      <c r="IAO15" s="112"/>
      <c r="IAP15" s="112"/>
      <c r="IAQ15" s="112"/>
      <c r="IAR15" s="112"/>
      <c r="IAS15" s="112"/>
      <c r="IAT15" s="112"/>
      <c r="IAU15" s="112"/>
      <c r="IAV15" s="112"/>
      <c r="IAW15" s="112"/>
      <c r="IAX15" s="112"/>
      <c r="IAY15" s="112"/>
      <c r="IAZ15" s="112"/>
      <c r="IBA15" s="112"/>
      <c r="IBB15" s="112"/>
      <c r="IBC15" s="112"/>
      <c r="IBD15" s="112"/>
      <c r="IBE15" s="112"/>
      <c r="IBF15" s="112"/>
      <c r="IBG15" s="112"/>
      <c r="IBH15" s="112"/>
      <c r="IBI15" s="112"/>
      <c r="IBJ15" s="112"/>
      <c r="IBK15" s="112"/>
      <c r="IBL15" s="112"/>
      <c r="IBM15" s="112"/>
      <c r="IBN15" s="112"/>
      <c r="IBO15" s="112"/>
      <c r="IBP15" s="112"/>
      <c r="IBQ15" s="112"/>
      <c r="IBR15" s="112"/>
      <c r="IBS15" s="112"/>
      <c r="IBT15" s="112"/>
      <c r="IBU15" s="112"/>
      <c r="IBV15" s="112"/>
      <c r="IBW15" s="112"/>
      <c r="IBX15" s="112"/>
      <c r="IBY15" s="112"/>
      <c r="IBZ15" s="112"/>
      <c r="ICA15" s="112"/>
      <c r="ICB15" s="112"/>
      <c r="ICC15" s="112"/>
      <c r="ICD15" s="112"/>
      <c r="ICE15" s="112"/>
      <c r="ICF15" s="112"/>
      <c r="ICG15" s="112"/>
      <c r="ICH15" s="112"/>
      <c r="ICI15" s="112"/>
      <c r="ICJ15" s="112"/>
      <c r="ICK15" s="112"/>
      <c r="ICL15" s="112"/>
      <c r="ICM15" s="112"/>
      <c r="ICN15" s="112"/>
      <c r="ICO15" s="112"/>
      <c r="ICP15" s="112"/>
      <c r="ICQ15" s="112"/>
      <c r="ICR15" s="112"/>
      <c r="ICS15" s="112"/>
      <c r="ICT15" s="112"/>
      <c r="ICU15" s="112"/>
      <c r="ICV15" s="112"/>
      <c r="ICW15" s="112"/>
      <c r="ICX15" s="112"/>
      <c r="ICY15" s="112"/>
      <c r="ICZ15" s="112"/>
      <c r="IDA15" s="112"/>
      <c r="IDB15" s="112"/>
      <c r="IDC15" s="112"/>
      <c r="IDD15" s="112"/>
      <c r="IDE15" s="112"/>
      <c r="IDF15" s="112"/>
      <c r="IDG15" s="112"/>
      <c r="IDH15" s="112"/>
      <c r="IDI15" s="112"/>
      <c r="IDJ15" s="112"/>
      <c r="IDK15" s="112"/>
      <c r="IDL15" s="112"/>
      <c r="IDM15" s="112"/>
      <c r="IDN15" s="112"/>
      <c r="IDO15" s="112"/>
      <c r="IDP15" s="112"/>
      <c r="IDQ15" s="112"/>
      <c r="IDR15" s="112"/>
      <c r="IDS15" s="112"/>
      <c r="IDT15" s="112"/>
      <c r="IDU15" s="112"/>
      <c r="IDV15" s="112"/>
      <c r="IDW15" s="112"/>
      <c r="IDX15" s="112"/>
      <c r="IDY15" s="112"/>
      <c r="IDZ15" s="112"/>
      <c r="IEA15" s="112"/>
      <c r="IEB15" s="112"/>
      <c r="IEC15" s="112"/>
      <c r="IED15" s="112"/>
      <c r="IEE15" s="112"/>
      <c r="IEF15" s="112"/>
      <c r="IEG15" s="112"/>
      <c r="IEH15" s="112"/>
      <c r="IEI15" s="112"/>
      <c r="IEJ15" s="112"/>
      <c r="IEK15" s="112"/>
      <c r="IEL15" s="112"/>
      <c r="IEM15" s="112"/>
      <c r="IEN15" s="112"/>
      <c r="IEO15" s="112"/>
      <c r="IEP15" s="112"/>
      <c r="IEQ15" s="112"/>
      <c r="IER15" s="112"/>
      <c r="IES15" s="112"/>
      <c r="IET15" s="112"/>
      <c r="IEU15" s="112"/>
      <c r="IEV15" s="112"/>
      <c r="IEW15" s="112"/>
      <c r="IEX15" s="112"/>
      <c r="IEY15" s="112"/>
      <c r="IEZ15" s="112"/>
      <c r="IFA15" s="112"/>
      <c r="IFB15" s="112"/>
      <c r="IFC15" s="112"/>
      <c r="IFD15" s="112"/>
      <c r="IFE15" s="112"/>
      <c r="IFF15" s="112"/>
      <c r="IFG15" s="112"/>
      <c r="IFH15" s="112"/>
      <c r="IFI15" s="112"/>
      <c r="IFJ15" s="112"/>
      <c r="IFK15" s="112"/>
      <c r="IFL15" s="112"/>
      <c r="IFM15" s="112"/>
      <c r="IFN15" s="112"/>
      <c r="IFO15" s="112"/>
      <c r="IFP15" s="112"/>
      <c r="IFQ15" s="112"/>
      <c r="IFR15" s="112"/>
      <c r="IFS15" s="112"/>
      <c r="IFT15" s="112"/>
      <c r="IFU15" s="112"/>
      <c r="IFV15" s="112"/>
      <c r="IFW15" s="112"/>
      <c r="IFX15" s="112"/>
      <c r="IFY15" s="112"/>
      <c r="IFZ15" s="112"/>
      <c r="IGA15" s="112"/>
      <c r="IGB15" s="112"/>
      <c r="IGC15" s="112"/>
      <c r="IGD15" s="112"/>
      <c r="IGE15" s="112"/>
      <c r="IGF15" s="112"/>
      <c r="IGG15" s="112"/>
      <c r="IGH15" s="112"/>
      <c r="IGI15" s="112"/>
      <c r="IGJ15" s="112"/>
      <c r="IGK15" s="112"/>
      <c r="IGL15" s="112"/>
      <c r="IGM15" s="112"/>
      <c r="IGN15" s="112"/>
      <c r="IGO15" s="112"/>
      <c r="IGP15" s="112"/>
      <c r="IGQ15" s="112"/>
      <c r="IGR15" s="112"/>
      <c r="IGS15" s="112"/>
      <c r="IGT15" s="112"/>
      <c r="IGU15" s="112"/>
      <c r="IGV15" s="112"/>
      <c r="IGW15" s="112"/>
      <c r="IGX15" s="112"/>
      <c r="IGY15" s="112"/>
      <c r="IGZ15" s="112"/>
      <c r="IHA15" s="112"/>
      <c r="IHB15" s="112"/>
      <c r="IHC15" s="112"/>
      <c r="IHD15" s="112"/>
      <c r="IHE15" s="112"/>
      <c r="IHF15" s="112"/>
      <c r="IHG15" s="112"/>
      <c r="IHH15" s="112"/>
      <c r="IHI15" s="112"/>
      <c r="IHJ15" s="112"/>
      <c r="IHK15" s="112"/>
      <c r="IHL15" s="112"/>
      <c r="IHM15" s="112"/>
      <c r="IHN15" s="112"/>
      <c r="IHO15" s="112"/>
      <c r="IHP15" s="112"/>
      <c r="IHQ15" s="112"/>
      <c r="IHR15" s="112"/>
      <c r="IHS15" s="112"/>
      <c r="IHT15" s="112"/>
      <c r="IHU15" s="112"/>
      <c r="IHV15" s="112"/>
      <c r="IHW15" s="112"/>
      <c r="IHX15" s="112"/>
      <c r="IHY15" s="112"/>
      <c r="IHZ15" s="112"/>
      <c r="IIA15" s="112"/>
      <c r="IIB15" s="112"/>
      <c r="IIC15" s="112"/>
      <c r="IID15" s="112"/>
      <c r="IIE15" s="112"/>
      <c r="IIF15" s="112"/>
      <c r="IIG15" s="112"/>
      <c r="IIH15" s="112"/>
      <c r="III15" s="112"/>
      <c r="IIJ15" s="112"/>
      <c r="IIK15" s="112"/>
      <c r="IIL15" s="112"/>
      <c r="IIM15" s="112"/>
      <c r="IIN15" s="112"/>
      <c r="IIO15" s="112"/>
      <c r="IIP15" s="112"/>
      <c r="IIQ15" s="112"/>
      <c r="IIR15" s="112"/>
      <c r="IIS15" s="112"/>
      <c r="IIT15" s="112"/>
      <c r="IIU15" s="112"/>
      <c r="IIV15" s="112"/>
      <c r="IIW15" s="112"/>
      <c r="IIX15" s="112"/>
      <c r="IIY15" s="112"/>
      <c r="IIZ15" s="112"/>
      <c r="IJA15" s="112"/>
      <c r="IJB15" s="112"/>
      <c r="IJC15" s="112"/>
      <c r="IJD15" s="112"/>
      <c r="IJE15" s="112"/>
      <c r="IJF15" s="112"/>
      <c r="IJG15" s="112"/>
      <c r="IJH15" s="112"/>
      <c r="IJI15" s="112"/>
      <c r="IJJ15" s="112"/>
      <c r="IJK15" s="112"/>
      <c r="IJL15" s="112"/>
      <c r="IJM15" s="112"/>
      <c r="IJN15" s="112"/>
      <c r="IJO15" s="112"/>
      <c r="IJP15" s="112"/>
      <c r="IJQ15" s="112"/>
      <c r="IJR15" s="112"/>
      <c r="IJS15" s="112"/>
      <c r="IJT15" s="112"/>
      <c r="IJU15" s="112"/>
      <c r="IJV15" s="112"/>
      <c r="IJW15" s="112"/>
      <c r="IJX15" s="112"/>
      <c r="IJY15" s="112"/>
      <c r="IJZ15" s="112"/>
      <c r="IKA15" s="112"/>
      <c r="IKB15" s="112"/>
      <c r="IKC15" s="112"/>
      <c r="IKD15" s="112"/>
      <c r="IKE15" s="112"/>
      <c r="IKF15" s="112"/>
      <c r="IKG15" s="112"/>
      <c r="IKH15" s="112"/>
      <c r="IKI15" s="112"/>
      <c r="IKJ15" s="112"/>
      <c r="IKK15" s="112"/>
      <c r="IKL15" s="112"/>
      <c r="IKM15" s="112"/>
      <c r="IKN15" s="112"/>
      <c r="IKO15" s="112"/>
      <c r="IKP15" s="112"/>
      <c r="IKQ15" s="112"/>
      <c r="IKR15" s="112"/>
      <c r="IKS15" s="112"/>
      <c r="IKT15" s="112"/>
      <c r="IKU15" s="112"/>
      <c r="IKV15" s="112"/>
      <c r="IKW15" s="112"/>
      <c r="IKX15" s="112"/>
      <c r="IKY15" s="112"/>
      <c r="IKZ15" s="112"/>
      <c r="ILA15" s="112"/>
      <c r="ILB15" s="112"/>
      <c r="ILC15" s="112"/>
      <c r="ILD15" s="112"/>
      <c r="ILE15" s="112"/>
      <c r="ILF15" s="112"/>
      <c r="ILG15" s="112"/>
      <c r="ILH15" s="112"/>
      <c r="ILI15" s="112"/>
      <c r="ILJ15" s="112"/>
      <c r="ILK15" s="112"/>
      <c r="ILL15" s="112"/>
      <c r="ILM15" s="112"/>
      <c r="ILN15" s="112"/>
      <c r="ILO15" s="112"/>
      <c r="ILP15" s="112"/>
      <c r="ILQ15" s="112"/>
      <c r="ILR15" s="112"/>
      <c r="ILS15" s="112"/>
      <c r="ILT15" s="112"/>
      <c r="ILU15" s="112"/>
      <c r="ILV15" s="112"/>
      <c r="ILW15" s="112"/>
      <c r="ILX15" s="112"/>
      <c r="ILY15" s="112"/>
      <c r="ILZ15" s="112"/>
      <c r="IMA15" s="112"/>
      <c r="IMB15" s="112"/>
      <c r="IMC15" s="112"/>
      <c r="IMD15" s="112"/>
      <c r="IME15" s="112"/>
      <c r="IMF15" s="112"/>
      <c r="IMG15" s="112"/>
      <c r="IMH15" s="112"/>
      <c r="IMI15" s="112"/>
      <c r="IMJ15" s="112"/>
      <c r="IMK15" s="112"/>
      <c r="IML15" s="112"/>
      <c r="IMM15" s="112"/>
      <c r="IMN15" s="112"/>
      <c r="IMO15" s="112"/>
      <c r="IMP15" s="112"/>
      <c r="IMQ15" s="112"/>
      <c r="IMR15" s="112"/>
      <c r="IMS15" s="112"/>
      <c r="IMT15" s="112"/>
      <c r="IMU15" s="112"/>
      <c r="IMV15" s="112"/>
      <c r="IMW15" s="112"/>
      <c r="IMX15" s="112"/>
      <c r="IMY15" s="112"/>
      <c r="IMZ15" s="112"/>
      <c r="INA15" s="112"/>
      <c r="INB15" s="112"/>
      <c r="INC15" s="112"/>
      <c r="IND15" s="112"/>
      <c r="INE15" s="112"/>
      <c r="INF15" s="112"/>
      <c r="ING15" s="112"/>
      <c r="INH15" s="112"/>
      <c r="INI15" s="112"/>
      <c r="INJ15" s="112"/>
      <c r="INK15" s="112"/>
      <c r="INL15" s="112"/>
      <c r="INM15" s="112"/>
      <c r="INN15" s="112"/>
      <c r="INO15" s="112"/>
      <c r="INP15" s="112"/>
      <c r="INQ15" s="112"/>
      <c r="INR15" s="112"/>
      <c r="INS15" s="112"/>
      <c r="INT15" s="112"/>
      <c r="INU15" s="112"/>
      <c r="INV15" s="112"/>
      <c r="INW15" s="112"/>
      <c r="INX15" s="112"/>
      <c r="INY15" s="112"/>
      <c r="INZ15" s="112"/>
      <c r="IOA15" s="112"/>
      <c r="IOB15" s="112"/>
      <c r="IOC15" s="112"/>
      <c r="IOD15" s="112"/>
      <c r="IOE15" s="112"/>
      <c r="IOF15" s="112"/>
      <c r="IOG15" s="112"/>
      <c r="IOH15" s="112"/>
      <c r="IOI15" s="112"/>
      <c r="IOJ15" s="112"/>
      <c r="IOK15" s="112"/>
      <c r="IOL15" s="112"/>
      <c r="IOM15" s="112"/>
      <c r="ION15" s="112"/>
      <c r="IOO15" s="112"/>
      <c r="IOP15" s="112"/>
      <c r="IOQ15" s="112"/>
      <c r="IOR15" s="112"/>
      <c r="IOS15" s="112"/>
      <c r="IOT15" s="112"/>
      <c r="IOU15" s="112"/>
      <c r="IOV15" s="112"/>
      <c r="IOW15" s="112"/>
      <c r="IOX15" s="112"/>
      <c r="IOY15" s="112"/>
      <c r="IOZ15" s="112"/>
      <c r="IPA15" s="112"/>
      <c r="IPB15" s="112"/>
      <c r="IPC15" s="112"/>
      <c r="IPD15" s="112"/>
      <c r="IPE15" s="112"/>
      <c r="IPF15" s="112"/>
      <c r="IPG15" s="112"/>
      <c r="IPH15" s="112"/>
      <c r="IPI15" s="112"/>
      <c r="IPJ15" s="112"/>
      <c r="IPK15" s="112"/>
      <c r="IPL15" s="112"/>
      <c r="IPM15" s="112"/>
      <c r="IPN15" s="112"/>
      <c r="IPO15" s="112"/>
      <c r="IPP15" s="112"/>
      <c r="IPQ15" s="112"/>
      <c r="IPR15" s="112"/>
      <c r="IPS15" s="112"/>
      <c r="IPT15" s="112"/>
      <c r="IPU15" s="112"/>
      <c r="IPV15" s="112"/>
      <c r="IPW15" s="112"/>
      <c r="IPX15" s="112"/>
      <c r="IPY15" s="112"/>
      <c r="IPZ15" s="112"/>
      <c r="IQA15" s="112"/>
      <c r="IQB15" s="112"/>
      <c r="IQC15" s="112"/>
      <c r="IQD15" s="112"/>
      <c r="IQE15" s="112"/>
      <c r="IQF15" s="112"/>
      <c r="IQG15" s="112"/>
      <c r="IQH15" s="112"/>
      <c r="IQI15" s="112"/>
      <c r="IQJ15" s="112"/>
      <c r="IQK15" s="112"/>
      <c r="IQL15" s="112"/>
      <c r="IQM15" s="112"/>
      <c r="IQN15" s="112"/>
      <c r="IQO15" s="112"/>
      <c r="IQP15" s="112"/>
      <c r="IQQ15" s="112"/>
      <c r="IQR15" s="112"/>
      <c r="IQS15" s="112"/>
      <c r="IQT15" s="112"/>
      <c r="IQU15" s="112"/>
      <c r="IQV15" s="112"/>
      <c r="IQW15" s="112"/>
      <c r="IQX15" s="112"/>
      <c r="IQY15" s="112"/>
      <c r="IQZ15" s="112"/>
      <c r="IRA15" s="112"/>
      <c r="IRB15" s="112"/>
      <c r="IRC15" s="112"/>
      <c r="IRD15" s="112"/>
      <c r="IRE15" s="112"/>
      <c r="IRF15" s="112"/>
      <c r="IRG15" s="112"/>
      <c r="IRH15" s="112"/>
      <c r="IRI15" s="112"/>
      <c r="IRJ15" s="112"/>
      <c r="IRK15" s="112"/>
      <c r="IRL15" s="112"/>
      <c r="IRM15" s="112"/>
      <c r="IRN15" s="112"/>
      <c r="IRO15" s="112"/>
      <c r="IRP15" s="112"/>
      <c r="IRQ15" s="112"/>
      <c r="IRR15" s="112"/>
      <c r="IRS15" s="112"/>
      <c r="IRT15" s="112"/>
      <c r="IRU15" s="112"/>
      <c r="IRV15" s="112"/>
      <c r="IRW15" s="112"/>
      <c r="IRX15" s="112"/>
      <c r="IRY15" s="112"/>
      <c r="IRZ15" s="112"/>
      <c r="ISA15" s="112"/>
      <c r="ISB15" s="112"/>
      <c r="ISC15" s="112"/>
      <c r="ISD15" s="112"/>
      <c r="ISE15" s="112"/>
      <c r="ISF15" s="112"/>
      <c r="ISG15" s="112"/>
      <c r="ISH15" s="112"/>
      <c r="ISI15" s="112"/>
      <c r="ISJ15" s="112"/>
      <c r="ISK15" s="112"/>
      <c r="ISL15" s="112"/>
      <c r="ISM15" s="112"/>
      <c r="ISN15" s="112"/>
      <c r="ISO15" s="112"/>
      <c r="ISP15" s="112"/>
      <c r="ISQ15" s="112"/>
      <c r="ISR15" s="112"/>
      <c r="ISS15" s="112"/>
      <c r="IST15" s="112"/>
      <c r="ISU15" s="112"/>
      <c r="ISV15" s="112"/>
      <c r="ISW15" s="112"/>
      <c r="ISX15" s="112"/>
      <c r="ISY15" s="112"/>
      <c r="ISZ15" s="112"/>
      <c r="ITA15" s="112"/>
      <c r="ITB15" s="112"/>
      <c r="ITC15" s="112"/>
      <c r="ITD15" s="112"/>
      <c r="ITE15" s="112"/>
      <c r="ITF15" s="112"/>
      <c r="ITG15" s="112"/>
      <c r="ITH15" s="112"/>
      <c r="ITI15" s="112"/>
      <c r="ITJ15" s="112"/>
      <c r="ITK15" s="112"/>
      <c r="ITL15" s="112"/>
      <c r="ITM15" s="112"/>
      <c r="ITN15" s="112"/>
      <c r="ITO15" s="112"/>
      <c r="ITP15" s="112"/>
      <c r="ITQ15" s="112"/>
      <c r="ITR15" s="112"/>
      <c r="ITS15" s="112"/>
      <c r="ITT15" s="112"/>
      <c r="ITU15" s="112"/>
      <c r="ITV15" s="112"/>
      <c r="ITW15" s="112"/>
      <c r="ITX15" s="112"/>
      <c r="ITY15" s="112"/>
      <c r="ITZ15" s="112"/>
      <c r="IUA15" s="112"/>
      <c r="IUB15" s="112"/>
      <c r="IUC15" s="112"/>
      <c r="IUD15" s="112"/>
      <c r="IUE15" s="112"/>
      <c r="IUF15" s="112"/>
      <c r="IUG15" s="112"/>
      <c r="IUH15" s="112"/>
      <c r="IUI15" s="112"/>
      <c r="IUJ15" s="112"/>
      <c r="IUK15" s="112"/>
      <c r="IUL15" s="112"/>
      <c r="IUM15" s="112"/>
      <c r="IUN15" s="112"/>
      <c r="IUO15" s="112"/>
      <c r="IUP15" s="112"/>
      <c r="IUQ15" s="112"/>
      <c r="IUR15" s="112"/>
      <c r="IUS15" s="112"/>
      <c r="IUT15" s="112"/>
      <c r="IUU15" s="112"/>
      <c r="IUV15" s="112"/>
      <c r="IUW15" s="112"/>
      <c r="IUX15" s="112"/>
      <c r="IUY15" s="112"/>
      <c r="IUZ15" s="112"/>
      <c r="IVA15" s="112"/>
      <c r="IVB15" s="112"/>
      <c r="IVC15" s="112"/>
      <c r="IVD15" s="112"/>
      <c r="IVE15" s="112"/>
      <c r="IVF15" s="112"/>
      <c r="IVG15" s="112"/>
      <c r="IVH15" s="112"/>
      <c r="IVI15" s="112"/>
      <c r="IVJ15" s="112"/>
      <c r="IVK15" s="112"/>
      <c r="IVL15" s="112"/>
      <c r="IVM15" s="112"/>
      <c r="IVN15" s="112"/>
      <c r="IVO15" s="112"/>
      <c r="IVP15" s="112"/>
      <c r="IVQ15" s="112"/>
      <c r="IVR15" s="112"/>
      <c r="IVS15" s="112"/>
      <c r="IVT15" s="112"/>
      <c r="IVU15" s="112"/>
      <c r="IVV15" s="112"/>
      <c r="IVW15" s="112"/>
      <c r="IVX15" s="112"/>
      <c r="IVY15" s="112"/>
      <c r="IVZ15" s="112"/>
      <c r="IWA15" s="112"/>
      <c r="IWB15" s="112"/>
      <c r="IWC15" s="112"/>
      <c r="IWD15" s="112"/>
      <c r="IWE15" s="112"/>
      <c r="IWF15" s="112"/>
      <c r="IWG15" s="112"/>
      <c r="IWH15" s="112"/>
      <c r="IWI15" s="112"/>
      <c r="IWJ15" s="112"/>
      <c r="IWK15" s="112"/>
      <c r="IWL15" s="112"/>
      <c r="IWM15" s="112"/>
      <c r="IWN15" s="112"/>
      <c r="IWO15" s="112"/>
      <c r="IWP15" s="112"/>
      <c r="IWQ15" s="112"/>
      <c r="IWR15" s="112"/>
      <c r="IWS15" s="112"/>
      <c r="IWT15" s="112"/>
      <c r="IWU15" s="112"/>
      <c r="IWV15" s="112"/>
      <c r="IWW15" s="112"/>
      <c r="IWX15" s="112"/>
      <c r="IWY15" s="112"/>
      <c r="IWZ15" s="112"/>
      <c r="IXA15" s="112"/>
      <c r="IXB15" s="112"/>
      <c r="IXC15" s="112"/>
      <c r="IXD15" s="112"/>
      <c r="IXE15" s="112"/>
      <c r="IXF15" s="112"/>
      <c r="IXG15" s="112"/>
      <c r="IXH15" s="112"/>
      <c r="IXI15" s="112"/>
      <c r="IXJ15" s="112"/>
      <c r="IXK15" s="112"/>
      <c r="IXL15" s="112"/>
      <c r="IXM15" s="112"/>
      <c r="IXN15" s="112"/>
      <c r="IXO15" s="112"/>
      <c r="IXP15" s="112"/>
      <c r="IXQ15" s="112"/>
      <c r="IXR15" s="112"/>
      <c r="IXS15" s="112"/>
      <c r="IXT15" s="112"/>
      <c r="IXU15" s="112"/>
      <c r="IXV15" s="112"/>
      <c r="IXW15" s="112"/>
      <c r="IXX15" s="112"/>
      <c r="IXY15" s="112"/>
      <c r="IXZ15" s="112"/>
      <c r="IYA15" s="112"/>
      <c r="IYB15" s="112"/>
      <c r="IYC15" s="112"/>
      <c r="IYD15" s="112"/>
      <c r="IYE15" s="112"/>
      <c r="IYF15" s="112"/>
      <c r="IYG15" s="112"/>
      <c r="IYH15" s="112"/>
      <c r="IYI15" s="112"/>
      <c r="IYJ15" s="112"/>
      <c r="IYK15" s="112"/>
      <c r="IYL15" s="112"/>
      <c r="IYM15" s="112"/>
      <c r="IYN15" s="112"/>
      <c r="IYO15" s="112"/>
      <c r="IYP15" s="112"/>
      <c r="IYQ15" s="112"/>
      <c r="IYR15" s="112"/>
      <c r="IYS15" s="112"/>
      <c r="IYT15" s="112"/>
      <c r="IYU15" s="112"/>
      <c r="IYV15" s="112"/>
      <c r="IYW15" s="112"/>
      <c r="IYX15" s="112"/>
      <c r="IYY15" s="112"/>
      <c r="IYZ15" s="112"/>
      <c r="IZA15" s="112"/>
      <c r="IZB15" s="112"/>
      <c r="IZC15" s="112"/>
      <c r="IZD15" s="112"/>
      <c r="IZE15" s="112"/>
      <c r="IZF15" s="112"/>
      <c r="IZG15" s="112"/>
      <c r="IZH15" s="112"/>
      <c r="IZI15" s="112"/>
      <c r="IZJ15" s="112"/>
      <c r="IZK15" s="112"/>
      <c r="IZL15" s="112"/>
      <c r="IZM15" s="112"/>
      <c r="IZN15" s="112"/>
      <c r="IZO15" s="112"/>
      <c r="IZP15" s="112"/>
      <c r="IZQ15" s="112"/>
      <c r="IZR15" s="112"/>
      <c r="IZS15" s="112"/>
      <c r="IZT15" s="112"/>
      <c r="IZU15" s="112"/>
      <c r="IZV15" s="112"/>
      <c r="IZW15" s="112"/>
      <c r="IZX15" s="112"/>
      <c r="IZY15" s="112"/>
      <c r="IZZ15" s="112"/>
      <c r="JAA15" s="112"/>
      <c r="JAB15" s="112"/>
      <c r="JAC15" s="112"/>
      <c r="JAD15" s="112"/>
      <c r="JAE15" s="112"/>
      <c r="JAF15" s="112"/>
      <c r="JAG15" s="112"/>
      <c r="JAH15" s="112"/>
      <c r="JAI15" s="112"/>
      <c r="JAJ15" s="112"/>
      <c r="JAK15" s="112"/>
      <c r="JAL15" s="112"/>
      <c r="JAM15" s="112"/>
      <c r="JAN15" s="112"/>
      <c r="JAO15" s="112"/>
      <c r="JAP15" s="112"/>
      <c r="JAQ15" s="112"/>
      <c r="JAR15" s="112"/>
      <c r="JAS15" s="112"/>
      <c r="JAT15" s="112"/>
      <c r="JAU15" s="112"/>
      <c r="JAV15" s="112"/>
      <c r="JAW15" s="112"/>
      <c r="JAX15" s="112"/>
      <c r="JAY15" s="112"/>
      <c r="JAZ15" s="112"/>
      <c r="JBA15" s="112"/>
      <c r="JBB15" s="112"/>
      <c r="JBC15" s="112"/>
      <c r="JBD15" s="112"/>
      <c r="JBE15" s="112"/>
      <c r="JBF15" s="112"/>
      <c r="JBG15" s="112"/>
      <c r="JBH15" s="112"/>
      <c r="JBI15" s="112"/>
      <c r="JBJ15" s="112"/>
      <c r="JBK15" s="112"/>
      <c r="JBL15" s="112"/>
      <c r="JBM15" s="112"/>
      <c r="JBN15" s="112"/>
      <c r="JBO15" s="112"/>
      <c r="JBP15" s="112"/>
      <c r="JBQ15" s="112"/>
      <c r="JBR15" s="112"/>
      <c r="JBS15" s="112"/>
      <c r="JBT15" s="112"/>
      <c r="JBU15" s="112"/>
      <c r="JBV15" s="112"/>
      <c r="JBW15" s="112"/>
      <c r="JBX15" s="112"/>
      <c r="JBY15" s="112"/>
      <c r="JBZ15" s="112"/>
      <c r="JCA15" s="112"/>
      <c r="JCB15" s="112"/>
      <c r="JCC15" s="112"/>
      <c r="JCD15" s="112"/>
      <c r="JCE15" s="112"/>
      <c r="JCF15" s="112"/>
      <c r="JCG15" s="112"/>
      <c r="JCH15" s="112"/>
      <c r="JCI15" s="112"/>
      <c r="JCJ15" s="112"/>
      <c r="JCK15" s="112"/>
      <c r="JCL15" s="112"/>
      <c r="JCM15" s="112"/>
      <c r="JCN15" s="112"/>
      <c r="JCO15" s="112"/>
      <c r="JCP15" s="112"/>
      <c r="JCQ15" s="112"/>
      <c r="JCR15" s="112"/>
      <c r="JCS15" s="112"/>
      <c r="JCT15" s="112"/>
      <c r="JCU15" s="112"/>
      <c r="JCV15" s="112"/>
      <c r="JCW15" s="112"/>
      <c r="JCX15" s="112"/>
      <c r="JCY15" s="112"/>
      <c r="JCZ15" s="112"/>
      <c r="JDA15" s="112"/>
      <c r="JDB15" s="112"/>
      <c r="JDC15" s="112"/>
      <c r="JDD15" s="112"/>
      <c r="JDE15" s="112"/>
      <c r="JDF15" s="112"/>
      <c r="JDG15" s="112"/>
      <c r="JDH15" s="112"/>
      <c r="JDI15" s="112"/>
      <c r="JDJ15" s="112"/>
      <c r="JDK15" s="112"/>
      <c r="JDL15" s="112"/>
      <c r="JDM15" s="112"/>
      <c r="JDN15" s="112"/>
      <c r="JDO15" s="112"/>
      <c r="JDP15" s="112"/>
      <c r="JDQ15" s="112"/>
      <c r="JDR15" s="112"/>
      <c r="JDS15" s="112"/>
      <c r="JDT15" s="112"/>
      <c r="JDU15" s="112"/>
      <c r="JDV15" s="112"/>
      <c r="JDW15" s="112"/>
      <c r="JDX15" s="112"/>
      <c r="JDY15" s="112"/>
      <c r="JDZ15" s="112"/>
      <c r="JEA15" s="112"/>
      <c r="JEB15" s="112"/>
      <c r="JEC15" s="112"/>
      <c r="JED15" s="112"/>
      <c r="JEE15" s="112"/>
      <c r="JEF15" s="112"/>
      <c r="JEG15" s="112"/>
      <c r="JEH15" s="112"/>
      <c r="JEI15" s="112"/>
      <c r="JEJ15" s="112"/>
      <c r="JEK15" s="112"/>
      <c r="JEL15" s="112"/>
      <c r="JEM15" s="112"/>
      <c r="JEN15" s="112"/>
      <c r="JEO15" s="112"/>
      <c r="JEP15" s="112"/>
      <c r="JEQ15" s="112"/>
      <c r="JER15" s="112"/>
      <c r="JES15" s="112"/>
      <c r="JET15" s="112"/>
      <c r="JEU15" s="112"/>
      <c r="JEV15" s="112"/>
      <c r="JEW15" s="112"/>
      <c r="JEX15" s="112"/>
      <c r="JEY15" s="112"/>
      <c r="JEZ15" s="112"/>
      <c r="JFA15" s="112"/>
      <c r="JFB15" s="112"/>
      <c r="JFC15" s="112"/>
      <c r="JFD15" s="112"/>
      <c r="JFE15" s="112"/>
      <c r="JFF15" s="112"/>
      <c r="JFG15" s="112"/>
      <c r="JFH15" s="112"/>
      <c r="JFI15" s="112"/>
      <c r="JFJ15" s="112"/>
      <c r="JFK15" s="112"/>
      <c r="JFL15" s="112"/>
      <c r="JFM15" s="112"/>
      <c r="JFN15" s="112"/>
      <c r="JFO15" s="112"/>
      <c r="JFP15" s="112"/>
      <c r="JFQ15" s="112"/>
      <c r="JFR15" s="112"/>
      <c r="JFS15" s="112"/>
      <c r="JFT15" s="112"/>
      <c r="JFU15" s="112"/>
      <c r="JFV15" s="112"/>
      <c r="JFW15" s="112"/>
      <c r="JFX15" s="112"/>
      <c r="JFY15" s="112"/>
      <c r="JFZ15" s="112"/>
      <c r="JGA15" s="112"/>
      <c r="JGB15" s="112"/>
      <c r="JGC15" s="112"/>
      <c r="JGD15" s="112"/>
      <c r="JGE15" s="112"/>
      <c r="JGF15" s="112"/>
      <c r="JGG15" s="112"/>
      <c r="JGH15" s="112"/>
      <c r="JGI15" s="112"/>
      <c r="JGJ15" s="112"/>
      <c r="JGK15" s="112"/>
      <c r="JGL15" s="112"/>
      <c r="JGM15" s="112"/>
      <c r="JGN15" s="112"/>
      <c r="JGO15" s="112"/>
      <c r="JGP15" s="112"/>
      <c r="JGQ15" s="112"/>
      <c r="JGR15" s="112"/>
      <c r="JGS15" s="112"/>
      <c r="JGT15" s="112"/>
      <c r="JGU15" s="112"/>
      <c r="JGV15" s="112"/>
      <c r="JGW15" s="112"/>
      <c r="JGX15" s="112"/>
      <c r="JGY15" s="112"/>
      <c r="JGZ15" s="112"/>
      <c r="JHA15" s="112"/>
      <c r="JHB15" s="112"/>
      <c r="JHC15" s="112"/>
      <c r="JHD15" s="112"/>
      <c r="JHE15" s="112"/>
      <c r="JHF15" s="112"/>
      <c r="JHG15" s="112"/>
      <c r="JHH15" s="112"/>
      <c r="JHI15" s="112"/>
      <c r="JHJ15" s="112"/>
      <c r="JHK15" s="112"/>
      <c r="JHL15" s="112"/>
      <c r="JHM15" s="112"/>
      <c r="JHN15" s="112"/>
      <c r="JHO15" s="112"/>
      <c r="JHP15" s="112"/>
      <c r="JHQ15" s="112"/>
      <c r="JHR15" s="112"/>
      <c r="JHS15" s="112"/>
      <c r="JHT15" s="112"/>
      <c r="JHU15" s="112"/>
      <c r="JHV15" s="112"/>
      <c r="JHW15" s="112"/>
      <c r="JHX15" s="112"/>
      <c r="JHY15" s="112"/>
      <c r="JHZ15" s="112"/>
      <c r="JIA15" s="112"/>
      <c r="JIB15" s="112"/>
      <c r="JIC15" s="112"/>
      <c r="JID15" s="112"/>
      <c r="JIE15" s="112"/>
      <c r="JIF15" s="112"/>
      <c r="JIG15" s="112"/>
      <c r="JIH15" s="112"/>
      <c r="JII15" s="112"/>
      <c r="JIJ15" s="112"/>
      <c r="JIK15" s="112"/>
      <c r="JIL15" s="112"/>
      <c r="JIM15" s="112"/>
      <c r="JIN15" s="112"/>
      <c r="JIO15" s="112"/>
      <c r="JIP15" s="112"/>
      <c r="JIQ15" s="112"/>
      <c r="JIR15" s="112"/>
      <c r="JIS15" s="112"/>
      <c r="JIT15" s="112"/>
      <c r="JIU15" s="112"/>
      <c r="JIV15" s="112"/>
      <c r="JIW15" s="112"/>
      <c r="JIX15" s="112"/>
      <c r="JIY15" s="112"/>
      <c r="JIZ15" s="112"/>
      <c r="JJA15" s="112"/>
      <c r="JJB15" s="112"/>
      <c r="JJC15" s="112"/>
      <c r="JJD15" s="112"/>
      <c r="JJE15" s="112"/>
      <c r="JJF15" s="112"/>
      <c r="JJG15" s="112"/>
      <c r="JJH15" s="112"/>
      <c r="JJI15" s="112"/>
      <c r="JJJ15" s="112"/>
      <c r="JJK15" s="112"/>
      <c r="JJL15" s="112"/>
      <c r="JJM15" s="112"/>
      <c r="JJN15" s="112"/>
      <c r="JJO15" s="112"/>
      <c r="JJP15" s="112"/>
      <c r="JJQ15" s="112"/>
      <c r="JJR15" s="112"/>
      <c r="JJS15" s="112"/>
      <c r="JJT15" s="112"/>
      <c r="JJU15" s="112"/>
      <c r="JJV15" s="112"/>
      <c r="JJW15" s="112"/>
      <c r="JJX15" s="112"/>
      <c r="JJY15" s="112"/>
      <c r="JJZ15" s="112"/>
      <c r="JKA15" s="112"/>
      <c r="JKB15" s="112"/>
      <c r="JKC15" s="112"/>
      <c r="JKD15" s="112"/>
      <c r="JKE15" s="112"/>
      <c r="JKF15" s="112"/>
      <c r="JKG15" s="112"/>
      <c r="JKH15" s="112"/>
      <c r="JKI15" s="112"/>
      <c r="JKJ15" s="112"/>
      <c r="JKK15" s="112"/>
      <c r="JKL15" s="112"/>
      <c r="JKM15" s="112"/>
      <c r="JKN15" s="112"/>
      <c r="JKO15" s="112"/>
      <c r="JKP15" s="112"/>
      <c r="JKQ15" s="112"/>
      <c r="JKR15" s="112"/>
      <c r="JKS15" s="112"/>
      <c r="JKT15" s="112"/>
      <c r="JKU15" s="112"/>
      <c r="JKV15" s="112"/>
      <c r="JKW15" s="112"/>
      <c r="JKX15" s="112"/>
      <c r="JKY15" s="112"/>
      <c r="JKZ15" s="112"/>
      <c r="JLA15" s="112"/>
      <c r="JLB15" s="112"/>
      <c r="JLC15" s="112"/>
      <c r="JLD15" s="112"/>
      <c r="JLE15" s="112"/>
      <c r="JLF15" s="112"/>
      <c r="JLG15" s="112"/>
      <c r="JLH15" s="112"/>
      <c r="JLI15" s="112"/>
      <c r="JLJ15" s="112"/>
      <c r="JLK15" s="112"/>
      <c r="JLL15" s="112"/>
      <c r="JLM15" s="112"/>
      <c r="JLN15" s="112"/>
      <c r="JLO15" s="112"/>
      <c r="JLP15" s="112"/>
      <c r="JLQ15" s="112"/>
      <c r="JLR15" s="112"/>
      <c r="JLS15" s="112"/>
      <c r="JLT15" s="112"/>
      <c r="JLU15" s="112"/>
      <c r="JLV15" s="112"/>
      <c r="JLW15" s="112"/>
      <c r="JLX15" s="112"/>
      <c r="JLY15" s="112"/>
      <c r="JLZ15" s="112"/>
      <c r="JMA15" s="112"/>
      <c r="JMB15" s="112"/>
      <c r="JMC15" s="112"/>
      <c r="JMD15" s="112"/>
      <c r="JME15" s="112"/>
      <c r="JMF15" s="112"/>
      <c r="JMG15" s="112"/>
      <c r="JMH15" s="112"/>
      <c r="JMI15" s="112"/>
      <c r="JMJ15" s="112"/>
      <c r="JMK15" s="112"/>
      <c r="JML15" s="112"/>
      <c r="JMM15" s="112"/>
      <c r="JMN15" s="112"/>
      <c r="JMO15" s="112"/>
      <c r="JMP15" s="112"/>
      <c r="JMQ15" s="112"/>
      <c r="JMR15" s="112"/>
      <c r="JMS15" s="112"/>
      <c r="JMT15" s="112"/>
      <c r="JMU15" s="112"/>
      <c r="JMV15" s="112"/>
      <c r="JMW15" s="112"/>
      <c r="JMX15" s="112"/>
      <c r="JMY15" s="112"/>
      <c r="JMZ15" s="112"/>
      <c r="JNA15" s="112"/>
      <c r="JNB15" s="112"/>
      <c r="JNC15" s="112"/>
      <c r="JND15" s="112"/>
      <c r="JNE15" s="112"/>
      <c r="JNF15" s="112"/>
      <c r="JNG15" s="112"/>
      <c r="JNH15" s="112"/>
      <c r="JNI15" s="112"/>
      <c r="JNJ15" s="112"/>
      <c r="JNK15" s="112"/>
      <c r="JNL15" s="112"/>
      <c r="JNM15" s="112"/>
      <c r="JNN15" s="112"/>
      <c r="JNO15" s="112"/>
      <c r="JNP15" s="112"/>
      <c r="JNQ15" s="112"/>
      <c r="JNR15" s="112"/>
      <c r="JNS15" s="112"/>
      <c r="JNT15" s="112"/>
      <c r="JNU15" s="112"/>
      <c r="JNV15" s="112"/>
      <c r="JNW15" s="112"/>
      <c r="JNX15" s="112"/>
      <c r="JNY15" s="112"/>
      <c r="JNZ15" s="112"/>
      <c r="JOA15" s="112"/>
      <c r="JOB15" s="112"/>
      <c r="JOC15" s="112"/>
      <c r="JOD15" s="112"/>
      <c r="JOE15" s="112"/>
      <c r="JOF15" s="112"/>
      <c r="JOG15" s="112"/>
      <c r="JOH15" s="112"/>
      <c r="JOI15" s="112"/>
      <c r="JOJ15" s="112"/>
      <c r="JOK15" s="112"/>
      <c r="JOL15" s="112"/>
      <c r="JOM15" s="112"/>
      <c r="JON15" s="112"/>
      <c r="JOO15" s="112"/>
      <c r="JOP15" s="112"/>
      <c r="JOQ15" s="112"/>
      <c r="JOR15" s="112"/>
      <c r="JOS15" s="112"/>
      <c r="JOT15" s="112"/>
      <c r="JOU15" s="112"/>
      <c r="JOV15" s="112"/>
      <c r="JOW15" s="112"/>
      <c r="JOX15" s="112"/>
      <c r="JOY15" s="112"/>
      <c r="JOZ15" s="112"/>
      <c r="JPA15" s="112"/>
      <c r="JPB15" s="112"/>
      <c r="JPC15" s="112"/>
      <c r="JPD15" s="112"/>
      <c r="JPE15" s="112"/>
      <c r="JPF15" s="112"/>
      <c r="JPG15" s="112"/>
      <c r="JPH15" s="112"/>
      <c r="JPI15" s="112"/>
      <c r="JPJ15" s="112"/>
      <c r="JPK15" s="112"/>
      <c r="JPL15" s="112"/>
      <c r="JPM15" s="112"/>
      <c r="JPN15" s="112"/>
      <c r="JPO15" s="112"/>
      <c r="JPP15" s="112"/>
      <c r="JPQ15" s="112"/>
      <c r="JPR15" s="112"/>
      <c r="JPS15" s="112"/>
      <c r="JPT15" s="112"/>
      <c r="JPU15" s="112"/>
      <c r="JPV15" s="112"/>
      <c r="JPW15" s="112"/>
      <c r="JPX15" s="112"/>
      <c r="JPY15" s="112"/>
      <c r="JPZ15" s="112"/>
      <c r="JQA15" s="112"/>
      <c r="JQB15" s="112"/>
      <c r="JQC15" s="112"/>
      <c r="JQD15" s="112"/>
      <c r="JQE15" s="112"/>
      <c r="JQF15" s="112"/>
      <c r="JQG15" s="112"/>
      <c r="JQH15" s="112"/>
      <c r="JQI15" s="112"/>
      <c r="JQJ15" s="112"/>
      <c r="JQK15" s="112"/>
      <c r="JQL15" s="112"/>
      <c r="JQM15" s="112"/>
      <c r="JQN15" s="112"/>
      <c r="JQO15" s="112"/>
      <c r="JQP15" s="112"/>
      <c r="JQQ15" s="112"/>
      <c r="JQR15" s="112"/>
      <c r="JQS15" s="112"/>
      <c r="JQT15" s="112"/>
      <c r="JQU15" s="112"/>
      <c r="JQV15" s="112"/>
      <c r="JQW15" s="112"/>
      <c r="JQX15" s="112"/>
      <c r="JQY15" s="112"/>
      <c r="JQZ15" s="112"/>
      <c r="JRA15" s="112"/>
      <c r="JRB15" s="112"/>
      <c r="JRC15" s="112"/>
      <c r="JRD15" s="112"/>
      <c r="JRE15" s="112"/>
      <c r="JRF15" s="112"/>
      <c r="JRG15" s="112"/>
      <c r="JRH15" s="112"/>
      <c r="JRI15" s="112"/>
      <c r="JRJ15" s="112"/>
      <c r="JRK15" s="112"/>
      <c r="JRL15" s="112"/>
      <c r="JRM15" s="112"/>
      <c r="JRN15" s="112"/>
      <c r="JRO15" s="112"/>
      <c r="JRP15" s="112"/>
      <c r="JRQ15" s="112"/>
      <c r="JRR15" s="112"/>
      <c r="JRS15" s="112"/>
      <c r="JRT15" s="112"/>
      <c r="JRU15" s="112"/>
      <c r="JRV15" s="112"/>
      <c r="JRW15" s="112"/>
      <c r="JRX15" s="112"/>
      <c r="JRY15" s="112"/>
      <c r="JRZ15" s="112"/>
      <c r="JSA15" s="112"/>
      <c r="JSB15" s="112"/>
      <c r="JSC15" s="112"/>
      <c r="JSD15" s="112"/>
      <c r="JSE15" s="112"/>
      <c r="JSF15" s="112"/>
      <c r="JSG15" s="112"/>
      <c r="JSH15" s="112"/>
      <c r="JSI15" s="112"/>
      <c r="JSJ15" s="112"/>
      <c r="JSK15" s="112"/>
      <c r="JSL15" s="112"/>
      <c r="JSM15" s="112"/>
      <c r="JSN15" s="112"/>
      <c r="JSO15" s="112"/>
      <c r="JSP15" s="112"/>
      <c r="JSQ15" s="112"/>
      <c r="JSR15" s="112"/>
      <c r="JSS15" s="112"/>
      <c r="JST15" s="112"/>
      <c r="JSU15" s="112"/>
      <c r="JSV15" s="112"/>
      <c r="JSW15" s="112"/>
      <c r="JSX15" s="112"/>
      <c r="JSY15" s="112"/>
      <c r="JSZ15" s="112"/>
      <c r="JTA15" s="112"/>
      <c r="JTB15" s="112"/>
      <c r="JTC15" s="112"/>
      <c r="JTD15" s="112"/>
      <c r="JTE15" s="112"/>
      <c r="JTF15" s="112"/>
      <c r="JTG15" s="112"/>
      <c r="JTH15" s="112"/>
      <c r="JTI15" s="112"/>
      <c r="JTJ15" s="112"/>
      <c r="JTK15" s="112"/>
      <c r="JTL15" s="112"/>
      <c r="JTM15" s="112"/>
      <c r="JTN15" s="112"/>
      <c r="JTO15" s="112"/>
      <c r="JTP15" s="112"/>
      <c r="JTQ15" s="112"/>
      <c r="JTR15" s="112"/>
      <c r="JTS15" s="112"/>
      <c r="JTT15" s="112"/>
      <c r="JTU15" s="112"/>
      <c r="JTV15" s="112"/>
      <c r="JTW15" s="112"/>
      <c r="JTX15" s="112"/>
      <c r="JTY15" s="112"/>
      <c r="JTZ15" s="112"/>
      <c r="JUA15" s="112"/>
      <c r="JUB15" s="112"/>
      <c r="JUC15" s="112"/>
      <c r="JUD15" s="112"/>
      <c r="JUE15" s="112"/>
      <c r="JUF15" s="112"/>
      <c r="JUG15" s="112"/>
      <c r="JUH15" s="112"/>
      <c r="JUI15" s="112"/>
      <c r="JUJ15" s="112"/>
      <c r="JUK15" s="112"/>
      <c r="JUL15" s="112"/>
      <c r="JUM15" s="112"/>
      <c r="JUN15" s="112"/>
      <c r="JUO15" s="112"/>
      <c r="JUP15" s="112"/>
      <c r="JUQ15" s="112"/>
      <c r="JUR15" s="112"/>
      <c r="JUS15" s="112"/>
      <c r="JUT15" s="112"/>
      <c r="JUU15" s="112"/>
      <c r="JUV15" s="112"/>
      <c r="JUW15" s="112"/>
      <c r="JUX15" s="112"/>
      <c r="JUY15" s="112"/>
      <c r="JUZ15" s="112"/>
      <c r="JVA15" s="112"/>
      <c r="JVB15" s="112"/>
      <c r="JVC15" s="112"/>
      <c r="JVD15" s="112"/>
      <c r="JVE15" s="112"/>
      <c r="JVF15" s="112"/>
      <c r="JVG15" s="112"/>
      <c r="JVH15" s="112"/>
      <c r="JVI15" s="112"/>
      <c r="JVJ15" s="112"/>
      <c r="JVK15" s="112"/>
      <c r="JVL15" s="112"/>
      <c r="JVM15" s="112"/>
      <c r="JVN15" s="112"/>
      <c r="JVO15" s="112"/>
      <c r="JVP15" s="112"/>
      <c r="JVQ15" s="112"/>
      <c r="JVR15" s="112"/>
      <c r="JVS15" s="112"/>
      <c r="JVT15" s="112"/>
      <c r="JVU15" s="112"/>
      <c r="JVV15" s="112"/>
      <c r="JVW15" s="112"/>
      <c r="JVX15" s="112"/>
      <c r="JVY15" s="112"/>
      <c r="JVZ15" s="112"/>
      <c r="JWA15" s="112"/>
      <c r="JWB15" s="112"/>
      <c r="JWC15" s="112"/>
      <c r="JWD15" s="112"/>
      <c r="JWE15" s="112"/>
      <c r="JWF15" s="112"/>
      <c r="JWG15" s="112"/>
      <c r="JWH15" s="112"/>
      <c r="JWI15" s="112"/>
      <c r="JWJ15" s="112"/>
      <c r="JWK15" s="112"/>
      <c r="JWL15" s="112"/>
      <c r="JWM15" s="112"/>
      <c r="JWN15" s="112"/>
      <c r="JWO15" s="112"/>
      <c r="JWP15" s="112"/>
      <c r="JWQ15" s="112"/>
      <c r="JWR15" s="112"/>
      <c r="JWS15" s="112"/>
      <c r="JWT15" s="112"/>
      <c r="JWU15" s="112"/>
      <c r="JWV15" s="112"/>
      <c r="JWW15" s="112"/>
      <c r="JWX15" s="112"/>
      <c r="JWY15" s="112"/>
      <c r="JWZ15" s="112"/>
      <c r="JXA15" s="112"/>
      <c r="JXB15" s="112"/>
      <c r="JXC15" s="112"/>
      <c r="JXD15" s="112"/>
      <c r="JXE15" s="112"/>
      <c r="JXF15" s="112"/>
      <c r="JXG15" s="112"/>
      <c r="JXH15" s="112"/>
      <c r="JXI15" s="112"/>
      <c r="JXJ15" s="112"/>
      <c r="JXK15" s="112"/>
      <c r="JXL15" s="112"/>
      <c r="JXM15" s="112"/>
      <c r="JXN15" s="112"/>
      <c r="JXO15" s="112"/>
      <c r="JXP15" s="112"/>
      <c r="JXQ15" s="112"/>
      <c r="JXR15" s="112"/>
      <c r="JXS15" s="112"/>
      <c r="JXT15" s="112"/>
      <c r="JXU15" s="112"/>
      <c r="JXV15" s="112"/>
      <c r="JXW15" s="112"/>
      <c r="JXX15" s="112"/>
      <c r="JXY15" s="112"/>
      <c r="JXZ15" s="112"/>
      <c r="JYA15" s="112"/>
      <c r="JYB15" s="112"/>
      <c r="JYC15" s="112"/>
      <c r="JYD15" s="112"/>
      <c r="JYE15" s="112"/>
      <c r="JYF15" s="112"/>
      <c r="JYG15" s="112"/>
      <c r="JYH15" s="112"/>
      <c r="JYI15" s="112"/>
      <c r="JYJ15" s="112"/>
      <c r="JYK15" s="112"/>
      <c r="JYL15" s="112"/>
      <c r="JYM15" s="112"/>
      <c r="JYN15" s="112"/>
      <c r="JYO15" s="112"/>
      <c r="JYP15" s="112"/>
      <c r="JYQ15" s="112"/>
      <c r="JYR15" s="112"/>
      <c r="JYS15" s="112"/>
      <c r="JYT15" s="112"/>
      <c r="JYU15" s="112"/>
      <c r="JYV15" s="112"/>
      <c r="JYW15" s="112"/>
      <c r="JYX15" s="112"/>
      <c r="JYY15" s="112"/>
      <c r="JYZ15" s="112"/>
      <c r="JZA15" s="112"/>
      <c r="JZB15" s="112"/>
      <c r="JZC15" s="112"/>
      <c r="JZD15" s="112"/>
      <c r="JZE15" s="112"/>
      <c r="JZF15" s="112"/>
      <c r="JZG15" s="112"/>
      <c r="JZH15" s="112"/>
      <c r="JZI15" s="112"/>
      <c r="JZJ15" s="112"/>
      <c r="JZK15" s="112"/>
      <c r="JZL15" s="112"/>
      <c r="JZM15" s="112"/>
      <c r="JZN15" s="112"/>
      <c r="JZO15" s="112"/>
      <c r="JZP15" s="112"/>
      <c r="JZQ15" s="112"/>
      <c r="JZR15" s="112"/>
      <c r="JZS15" s="112"/>
      <c r="JZT15" s="112"/>
      <c r="JZU15" s="112"/>
      <c r="JZV15" s="112"/>
      <c r="JZW15" s="112"/>
      <c r="JZX15" s="112"/>
      <c r="JZY15" s="112"/>
      <c r="JZZ15" s="112"/>
      <c r="KAA15" s="112"/>
      <c r="KAB15" s="112"/>
      <c r="KAC15" s="112"/>
      <c r="KAD15" s="112"/>
      <c r="KAE15" s="112"/>
      <c r="KAF15" s="112"/>
      <c r="KAG15" s="112"/>
      <c r="KAH15" s="112"/>
      <c r="KAI15" s="112"/>
      <c r="KAJ15" s="112"/>
      <c r="KAK15" s="112"/>
      <c r="KAL15" s="112"/>
      <c r="KAM15" s="112"/>
      <c r="KAN15" s="112"/>
      <c r="KAO15" s="112"/>
      <c r="KAP15" s="112"/>
      <c r="KAQ15" s="112"/>
      <c r="KAR15" s="112"/>
      <c r="KAS15" s="112"/>
      <c r="KAT15" s="112"/>
      <c r="KAU15" s="112"/>
      <c r="KAV15" s="112"/>
      <c r="KAW15" s="112"/>
      <c r="KAX15" s="112"/>
      <c r="KAY15" s="112"/>
      <c r="KAZ15" s="112"/>
      <c r="KBA15" s="112"/>
      <c r="KBB15" s="112"/>
      <c r="KBC15" s="112"/>
      <c r="KBD15" s="112"/>
      <c r="KBE15" s="112"/>
      <c r="KBF15" s="112"/>
      <c r="KBG15" s="112"/>
      <c r="KBH15" s="112"/>
      <c r="KBI15" s="112"/>
      <c r="KBJ15" s="112"/>
      <c r="KBK15" s="112"/>
      <c r="KBL15" s="112"/>
      <c r="KBM15" s="112"/>
      <c r="KBN15" s="112"/>
      <c r="KBO15" s="112"/>
      <c r="KBP15" s="112"/>
      <c r="KBQ15" s="112"/>
      <c r="KBR15" s="112"/>
      <c r="KBS15" s="112"/>
      <c r="KBT15" s="112"/>
      <c r="KBU15" s="112"/>
      <c r="KBV15" s="112"/>
      <c r="KBW15" s="112"/>
      <c r="KBX15" s="112"/>
      <c r="KBY15" s="112"/>
      <c r="KBZ15" s="112"/>
      <c r="KCA15" s="112"/>
      <c r="KCB15" s="112"/>
      <c r="KCC15" s="112"/>
      <c r="KCD15" s="112"/>
      <c r="KCE15" s="112"/>
      <c r="KCF15" s="112"/>
      <c r="KCG15" s="112"/>
      <c r="KCH15" s="112"/>
      <c r="KCI15" s="112"/>
      <c r="KCJ15" s="112"/>
      <c r="KCK15" s="112"/>
      <c r="KCL15" s="112"/>
      <c r="KCM15" s="112"/>
      <c r="KCN15" s="112"/>
      <c r="KCO15" s="112"/>
      <c r="KCP15" s="112"/>
      <c r="KCQ15" s="112"/>
      <c r="KCR15" s="112"/>
      <c r="KCS15" s="112"/>
      <c r="KCT15" s="112"/>
      <c r="KCU15" s="112"/>
      <c r="KCV15" s="112"/>
      <c r="KCW15" s="112"/>
      <c r="KCX15" s="112"/>
      <c r="KCY15" s="112"/>
      <c r="KCZ15" s="112"/>
      <c r="KDA15" s="112"/>
      <c r="KDB15" s="112"/>
      <c r="KDC15" s="112"/>
      <c r="KDD15" s="112"/>
      <c r="KDE15" s="112"/>
      <c r="KDF15" s="112"/>
      <c r="KDG15" s="112"/>
      <c r="KDH15" s="112"/>
      <c r="KDI15" s="112"/>
      <c r="KDJ15" s="112"/>
      <c r="KDK15" s="112"/>
      <c r="KDL15" s="112"/>
      <c r="KDM15" s="112"/>
      <c r="KDN15" s="112"/>
      <c r="KDO15" s="112"/>
      <c r="KDP15" s="112"/>
      <c r="KDQ15" s="112"/>
      <c r="KDR15" s="112"/>
      <c r="KDS15" s="112"/>
      <c r="KDT15" s="112"/>
      <c r="KDU15" s="112"/>
      <c r="KDV15" s="112"/>
      <c r="KDW15" s="112"/>
      <c r="KDX15" s="112"/>
      <c r="KDY15" s="112"/>
      <c r="KDZ15" s="112"/>
      <c r="KEA15" s="112"/>
      <c r="KEB15" s="112"/>
      <c r="KEC15" s="112"/>
      <c r="KED15" s="112"/>
      <c r="KEE15" s="112"/>
      <c r="KEF15" s="112"/>
      <c r="KEG15" s="112"/>
      <c r="KEH15" s="112"/>
      <c r="KEI15" s="112"/>
      <c r="KEJ15" s="112"/>
      <c r="KEK15" s="112"/>
      <c r="KEL15" s="112"/>
      <c r="KEM15" s="112"/>
      <c r="KEN15" s="112"/>
      <c r="KEO15" s="112"/>
      <c r="KEP15" s="112"/>
      <c r="KEQ15" s="112"/>
      <c r="KER15" s="112"/>
      <c r="KES15" s="112"/>
      <c r="KET15" s="112"/>
      <c r="KEU15" s="112"/>
      <c r="KEV15" s="112"/>
      <c r="KEW15" s="112"/>
      <c r="KEX15" s="112"/>
      <c r="KEY15" s="112"/>
      <c r="KEZ15" s="112"/>
      <c r="KFA15" s="112"/>
      <c r="KFB15" s="112"/>
      <c r="KFC15" s="112"/>
      <c r="KFD15" s="112"/>
      <c r="KFE15" s="112"/>
      <c r="KFF15" s="112"/>
      <c r="KFG15" s="112"/>
      <c r="KFH15" s="112"/>
      <c r="KFI15" s="112"/>
      <c r="KFJ15" s="112"/>
      <c r="KFK15" s="112"/>
      <c r="KFL15" s="112"/>
      <c r="KFM15" s="112"/>
      <c r="KFN15" s="112"/>
      <c r="KFO15" s="112"/>
      <c r="KFP15" s="112"/>
      <c r="KFQ15" s="112"/>
      <c r="KFR15" s="112"/>
      <c r="KFS15" s="112"/>
      <c r="KFT15" s="112"/>
      <c r="KFU15" s="112"/>
      <c r="KFV15" s="112"/>
      <c r="KFW15" s="112"/>
      <c r="KFX15" s="112"/>
      <c r="KFY15" s="112"/>
      <c r="KFZ15" s="112"/>
      <c r="KGA15" s="112"/>
      <c r="KGB15" s="112"/>
      <c r="KGC15" s="112"/>
      <c r="KGD15" s="112"/>
      <c r="KGE15" s="112"/>
      <c r="KGF15" s="112"/>
      <c r="KGG15" s="112"/>
      <c r="KGH15" s="112"/>
      <c r="KGI15" s="112"/>
      <c r="KGJ15" s="112"/>
      <c r="KGK15" s="112"/>
      <c r="KGL15" s="112"/>
      <c r="KGM15" s="112"/>
      <c r="KGN15" s="112"/>
      <c r="KGO15" s="112"/>
      <c r="KGP15" s="112"/>
      <c r="KGQ15" s="112"/>
      <c r="KGR15" s="112"/>
      <c r="KGS15" s="112"/>
      <c r="KGT15" s="112"/>
      <c r="KGU15" s="112"/>
      <c r="KGV15" s="112"/>
      <c r="KGW15" s="112"/>
      <c r="KGX15" s="112"/>
      <c r="KGY15" s="112"/>
      <c r="KGZ15" s="112"/>
      <c r="KHA15" s="112"/>
      <c r="KHB15" s="112"/>
      <c r="KHC15" s="112"/>
      <c r="KHD15" s="112"/>
      <c r="KHE15" s="112"/>
      <c r="KHF15" s="112"/>
      <c r="KHG15" s="112"/>
      <c r="KHH15" s="112"/>
      <c r="KHI15" s="112"/>
      <c r="KHJ15" s="112"/>
      <c r="KHK15" s="112"/>
      <c r="KHL15" s="112"/>
      <c r="KHM15" s="112"/>
      <c r="KHN15" s="112"/>
      <c r="KHO15" s="112"/>
      <c r="KHP15" s="112"/>
      <c r="KHQ15" s="112"/>
      <c r="KHR15" s="112"/>
      <c r="KHS15" s="112"/>
      <c r="KHT15" s="112"/>
      <c r="KHU15" s="112"/>
      <c r="KHV15" s="112"/>
      <c r="KHW15" s="112"/>
      <c r="KHX15" s="112"/>
      <c r="KHY15" s="112"/>
      <c r="KHZ15" s="112"/>
      <c r="KIA15" s="112"/>
      <c r="KIB15" s="112"/>
      <c r="KIC15" s="112"/>
      <c r="KID15" s="112"/>
      <c r="KIE15" s="112"/>
      <c r="KIF15" s="112"/>
      <c r="KIG15" s="112"/>
      <c r="KIH15" s="112"/>
      <c r="KII15" s="112"/>
      <c r="KIJ15" s="112"/>
      <c r="KIK15" s="112"/>
      <c r="KIL15" s="112"/>
      <c r="KIM15" s="112"/>
      <c r="KIN15" s="112"/>
      <c r="KIO15" s="112"/>
      <c r="KIP15" s="112"/>
      <c r="KIQ15" s="112"/>
      <c r="KIR15" s="112"/>
      <c r="KIS15" s="112"/>
      <c r="KIT15" s="112"/>
      <c r="KIU15" s="112"/>
      <c r="KIV15" s="112"/>
      <c r="KIW15" s="112"/>
      <c r="KIX15" s="112"/>
      <c r="KIY15" s="112"/>
      <c r="KIZ15" s="112"/>
      <c r="KJA15" s="112"/>
      <c r="KJB15" s="112"/>
      <c r="KJC15" s="112"/>
      <c r="KJD15" s="112"/>
      <c r="KJE15" s="112"/>
      <c r="KJF15" s="112"/>
      <c r="KJG15" s="112"/>
      <c r="KJH15" s="112"/>
      <c r="KJI15" s="112"/>
      <c r="KJJ15" s="112"/>
      <c r="KJK15" s="112"/>
      <c r="KJL15" s="112"/>
      <c r="KJM15" s="112"/>
      <c r="KJN15" s="112"/>
      <c r="KJO15" s="112"/>
      <c r="KJP15" s="112"/>
      <c r="KJQ15" s="112"/>
      <c r="KJR15" s="112"/>
      <c r="KJS15" s="112"/>
      <c r="KJT15" s="112"/>
      <c r="KJU15" s="112"/>
      <c r="KJV15" s="112"/>
      <c r="KJW15" s="112"/>
      <c r="KJX15" s="112"/>
      <c r="KJY15" s="112"/>
      <c r="KJZ15" s="112"/>
      <c r="KKA15" s="112"/>
      <c r="KKB15" s="112"/>
      <c r="KKC15" s="112"/>
      <c r="KKD15" s="112"/>
      <c r="KKE15" s="112"/>
      <c r="KKF15" s="112"/>
      <c r="KKG15" s="112"/>
      <c r="KKH15" s="112"/>
      <c r="KKI15" s="112"/>
      <c r="KKJ15" s="112"/>
      <c r="KKK15" s="112"/>
      <c r="KKL15" s="112"/>
      <c r="KKM15" s="112"/>
      <c r="KKN15" s="112"/>
      <c r="KKO15" s="112"/>
      <c r="KKP15" s="112"/>
      <c r="KKQ15" s="112"/>
      <c r="KKR15" s="112"/>
      <c r="KKS15" s="112"/>
      <c r="KKT15" s="112"/>
      <c r="KKU15" s="112"/>
      <c r="KKV15" s="112"/>
      <c r="KKW15" s="112"/>
      <c r="KKX15" s="112"/>
      <c r="KKY15" s="112"/>
      <c r="KKZ15" s="112"/>
      <c r="KLA15" s="112"/>
      <c r="KLB15" s="112"/>
      <c r="KLC15" s="112"/>
      <c r="KLD15" s="112"/>
      <c r="KLE15" s="112"/>
      <c r="KLF15" s="112"/>
      <c r="KLG15" s="112"/>
      <c r="KLH15" s="112"/>
      <c r="KLI15" s="112"/>
      <c r="KLJ15" s="112"/>
      <c r="KLK15" s="112"/>
      <c r="KLL15" s="112"/>
      <c r="KLM15" s="112"/>
      <c r="KLN15" s="112"/>
      <c r="KLO15" s="112"/>
      <c r="KLP15" s="112"/>
      <c r="KLQ15" s="112"/>
      <c r="KLR15" s="112"/>
      <c r="KLS15" s="112"/>
      <c r="KLT15" s="112"/>
      <c r="KLU15" s="112"/>
      <c r="KLV15" s="112"/>
      <c r="KLW15" s="112"/>
      <c r="KLX15" s="112"/>
      <c r="KLY15" s="112"/>
      <c r="KLZ15" s="112"/>
      <c r="KMA15" s="112"/>
      <c r="KMB15" s="112"/>
      <c r="KMC15" s="112"/>
      <c r="KMD15" s="112"/>
      <c r="KME15" s="112"/>
      <c r="KMF15" s="112"/>
      <c r="KMG15" s="112"/>
      <c r="KMH15" s="112"/>
      <c r="KMI15" s="112"/>
      <c r="KMJ15" s="112"/>
      <c r="KMK15" s="112"/>
      <c r="KML15" s="112"/>
      <c r="KMM15" s="112"/>
      <c r="KMN15" s="112"/>
      <c r="KMO15" s="112"/>
      <c r="KMP15" s="112"/>
      <c r="KMQ15" s="112"/>
      <c r="KMR15" s="112"/>
      <c r="KMS15" s="112"/>
      <c r="KMT15" s="112"/>
      <c r="KMU15" s="112"/>
      <c r="KMV15" s="112"/>
      <c r="KMW15" s="112"/>
      <c r="KMX15" s="112"/>
      <c r="KMY15" s="112"/>
      <c r="KMZ15" s="112"/>
      <c r="KNA15" s="112"/>
      <c r="KNB15" s="112"/>
      <c r="KNC15" s="112"/>
      <c r="KND15" s="112"/>
      <c r="KNE15" s="112"/>
      <c r="KNF15" s="112"/>
      <c r="KNG15" s="112"/>
      <c r="KNH15" s="112"/>
      <c r="KNI15" s="112"/>
      <c r="KNJ15" s="112"/>
      <c r="KNK15" s="112"/>
      <c r="KNL15" s="112"/>
      <c r="KNM15" s="112"/>
      <c r="KNN15" s="112"/>
      <c r="KNO15" s="112"/>
      <c r="KNP15" s="112"/>
      <c r="KNQ15" s="112"/>
      <c r="KNR15" s="112"/>
      <c r="KNS15" s="112"/>
      <c r="KNT15" s="112"/>
      <c r="KNU15" s="112"/>
      <c r="KNV15" s="112"/>
      <c r="KNW15" s="112"/>
      <c r="KNX15" s="112"/>
      <c r="KNY15" s="112"/>
      <c r="KNZ15" s="112"/>
      <c r="KOA15" s="112"/>
      <c r="KOB15" s="112"/>
      <c r="KOC15" s="112"/>
      <c r="KOD15" s="112"/>
      <c r="KOE15" s="112"/>
      <c r="KOF15" s="112"/>
      <c r="KOG15" s="112"/>
      <c r="KOH15" s="112"/>
      <c r="KOI15" s="112"/>
      <c r="KOJ15" s="112"/>
      <c r="KOK15" s="112"/>
      <c r="KOL15" s="112"/>
      <c r="KOM15" s="112"/>
      <c r="KON15" s="112"/>
      <c r="KOO15" s="112"/>
      <c r="KOP15" s="112"/>
      <c r="KOQ15" s="112"/>
      <c r="KOR15" s="112"/>
      <c r="KOS15" s="112"/>
      <c r="KOT15" s="112"/>
      <c r="KOU15" s="112"/>
      <c r="KOV15" s="112"/>
      <c r="KOW15" s="112"/>
      <c r="KOX15" s="112"/>
      <c r="KOY15" s="112"/>
      <c r="KOZ15" s="112"/>
      <c r="KPA15" s="112"/>
      <c r="KPB15" s="112"/>
      <c r="KPC15" s="112"/>
      <c r="KPD15" s="112"/>
      <c r="KPE15" s="112"/>
      <c r="KPF15" s="112"/>
      <c r="KPG15" s="112"/>
      <c r="KPH15" s="112"/>
      <c r="KPI15" s="112"/>
      <c r="KPJ15" s="112"/>
      <c r="KPK15" s="112"/>
      <c r="KPL15" s="112"/>
      <c r="KPM15" s="112"/>
      <c r="KPN15" s="112"/>
      <c r="KPO15" s="112"/>
      <c r="KPP15" s="112"/>
      <c r="KPQ15" s="112"/>
      <c r="KPR15" s="112"/>
      <c r="KPS15" s="112"/>
      <c r="KPT15" s="112"/>
      <c r="KPU15" s="112"/>
      <c r="KPV15" s="112"/>
      <c r="KPW15" s="112"/>
      <c r="KPX15" s="112"/>
      <c r="KPY15" s="112"/>
      <c r="KPZ15" s="112"/>
      <c r="KQA15" s="112"/>
      <c r="KQB15" s="112"/>
      <c r="KQC15" s="112"/>
      <c r="KQD15" s="112"/>
      <c r="KQE15" s="112"/>
      <c r="KQF15" s="112"/>
      <c r="KQG15" s="112"/>
      <c r="KQH15" s="112"/>
      <c r="KQI15" s="112"/>
      <c r="KQJ15" s="112"/>
      <c r="KQK15" s="112"/>
      <c r="KQL15" s="112"/>
      <c r="KQM15" s="112"/>
      <c r="KQN15" s="112"/>
      <c r="KQO15" s="112"/>
      <c r="KQP15" s="112"/>
      <c r="KQQ15" s="112"/>
      <c r="KQR15" s="112"/>
      <c r="KQS15" s="112"/>
      <c r="KQT15" s="112"/>
      <c r="KQU15" s="112"/>
      <c r="KQV15" s="112"/>
      <c r="KQW15" s="112"/>
      <c r="KQX15" s="112"/>
      <c r="KQY15" s="112"/>
      <c r="KQZ15" s="112"/>
      <c r="KRA15" s="112"/>
      <c r="KRB15" s="112"/>
      <c r="KRC15" s="112"/>
      <c r="KRD15" s="112"/>
      <c r="KRE15" s="112"/>
      <c r="KRF15" s="112"/>
      <c r="KRG15" s="112"/>
      <c r="KRH15" s="112"/>
      <c r="KRI15" s="112"/>
      <c r="KRJ15" s="112"/>
      <c r="KRK15" s="112"/>
      <c r="KRL15" s="112"/>
      <c r="KRM15" s="112"/>
      <c r="KRN15" s="112"/>
      <c r="KRO15" s="112"/>
      <c r="KRP15" s="112"/>
      <c r="KRQ15" s="112"/>
      <c r="KRR15" s="112"/>
      <c r="KRS15" s="112"/>
      <c r="KRT15" s="112"/>
      <c r="KRU15" s="112"/>
      <c r="KRV15" s="112"/>
      <c r="KRW15" s="112"/>
      <c r="KRX15" s="112"/>
      <c r="KRY15" s="112"/>
      <c r="KRZ15" s="112"/>
      <c r="KSA15" s="112"/>
      <c r="KSB15" s="112"/>
      <c r="KSC15" s="112"/>
      <c r="KSD15" s="112"/>
      <c r="KSE15" s="112"/>
      <c r="KSF15" s="112"/>
      <c r="KSG15" s="112"/>
      <c r="KSH15" s="112"/>
      <c r="KSI15" s="112"/>
      <c r="KSJ15" s="112"/>
      <c r="KSK15" s="112"/>
      <c r="KSL15" s="112"/>
      <c r="KSM15" s="112"/>
      <c r="KSN15" s="112"/>
      <c r="KSO15" s="112"/>
      <c r="KSP15" s="112"/>
      <c r="KSQ15" s="112"/>
      <c r="KSR15" s="112"/>
      <c r="KSS15" s="112"/>
      <c r="KST15" s="112"/>
      <c r="KSU15" s="112"/>
      <c r="KSV15" s="112"/>
      <c r="KSW15" s="112"/>
      <c r="KSX15" s="112"/>
      <c r="KSY15" s="112"/>
      <c r="KSZ15" s="112"/>
      <c r="KTA15" s="112"/>
      <c r="KTB15" s="112"/>
      <c r="KTC15" s="112"/>
      <c r="KTD15" s="112"/>
      <c r="KTE15" s="112"/>
      <c r="KTF15" s="112"/>
      <c r="KTG15" s="112"/>
      <c r="KTH15" s="112"/>
      <c r="KTI15" s="112"/>
      <c r="KTJ15" s="112"/>
      <c r="KTK15" s="112"/>
      <c r="KTL15" s="112"/>
      <c r="KTM15" s="112"/>
      <c r="KTN15" s="112"/>
      <c r="KTO15" s="112"/>
      <c r="KTP15" s="112"/>
      <c r="KTQ15" s="112"/>
      <c r="KTR15" s="112"/>
      <c r="KTS15" s="112"/>
      <c r="KTT15" s="112"/>
      <c r="KTU15" s="112"/>
      <c r="KTV15" s="112"/>
      <c r="KTW15" s="112"/>
      <c r="KTX15" s="112"/>
      <c r="KTY15" s="112"/>
      <c r="KTZ15" s="112"/>
      <c r="KUA15" s="112"/>
      <c r="KUB15" s="112"/>
      <c r="KUC15" s="112"/>
      <c r="KUD15" s="112"/>
      <c r="KUE15" s="112"/>
      <c r="KUF15" s="112"/>
      <c r="KUG15" s="112"/>
      <c r="KUH15" s="112"/>
      <c r="KUI15" s="112"/>
      <c r="KUJ15" s="112"/>
      <c r="KUK15" s="112"/>
      <c r="KUL15" s="112"/>
      <c r="KUM15" s="112"/>
      <c r="KUN15" s="112"/>
      <c r="KUO15" s="112"/>
      <c r="KUP15" s="112"/>
      <c r="KUQ15" s="112"/>
      <c r="KUR15" s="112"/>
      <c r="KUS15" s="112"/>
      <c r="KUT15" s="112"/>
      <c r="KUU15" s="112"/>
      <c r="KUV15" s="112"/>
      <c r="KUW15" s="112"/>
      <c r="KUX15" s="112"/>
      <c r="KUY15" s="112"/>
      <c r="KUZ15" s="112"/>
      <c r="KVA15" s="112"/>
      <c r="KVB15" s="112"/>
      <c r="KVC15" s="112"/>
      <c r="KVD15" s="112"/>
      <c r="KVE15" s="112"/>
      <c r="KVF15" s="112"/>
      <c r="KVG15" s="112"/>
      <c r="KVH15" s="112"/>
      <c r="KVI15" s="112"/>
      <c r="KVJ15" s="112"/>
      <c r="KVK15" s="112"/>
      <c r="KVL15" s="112"/>
      <c r="KVM15" s="112"/>
      <c r="KVN15" s="112"/>
      <c r="KVO15" s="112"/>
      <c r="KVP15" s="112"/>
      <c r="KVQ15" s="112"/>
      <c r="KVR15" s="112"/>
      <c r="KVS15" s="112"/>
      <c r="KVT15" s="112"/>
      <c r="KVU15" s="112"/>
      <c r="KVV15" s="112"/>
      <c r="KVW15" s="112"/>
      <c r="KVX15" s="112"/>
      <c r="KVY15" s="112"/>
      <c r="KVZ15" s="112"/>
      <c r="KWA15" s="112"/>
      <c r="KWB15" s="112"/>
      <c r="KWC15" s="112"/>
      <c r="KWD15" s="112"/>
      <c r="KWE15" s="112"/>
      <c r="KWF15" s="112"/>
      <c r="KWG15" s="112"/>
      <c r="KWH15" s="112"/>
      <c r="KWI15" s="112"/>
      <c r="KWJ15" s="112"/>
      <c r="KWK15" s="112"/>
      <c r="KWL15" s="112"/>
      <c r="KWM15" s="112"/>
      <c r="KWN15" s="112"/>
      <c r="KWO15" s="112"/>
      <c r="KWP15" s="112"/>
      <c r="KWQ15" s="112"/>
      <c r="KWR15" s="112"/>
      <c r="KWS15" s="112"/>
      <c r="KWT15" s="112"/>
      <c r="KWU15" s="112"/>
      <c r="KWV15" s="112"/>
      <c r="KWW15" s="112"/>
      <c r="KWX15" s="112"/>
      <c r="KWY15" s="112"/>
      <c r="KWZ15" s="112"/>
      <c r="KXA15" s="112"/>
      <c r="KXB15" s="112"/>
      <c r="KXC15" s="112"/>
      <c r="KXD15" s="112"/>
      <c r="KXE15" s="112"/>
      <c r="KXF15" s="112"/>
      <c r="KXG15" s="112"/>
      <c r="KXH15" s="112"/>
      <c r="KXI15" s="112"/>
      <c r="KXJ15" s="112"/>
      <c r="KXK15" s="112"/>
      <c r="KXL15" s="112"/>
      <c r="KXM15" s="112"/>
      <c r="KXN15" s="112"/>
      <c r="KXO15" s="112"/>
      <c r="KXP15" s="112"/>
      <c r="KXQ15" s="112"/>
      <c r="KXR15" s="112"/>
      <c r="KXS15" s="112"/>
      <c r="KXT15" s="112"/>
      <c r="KXU15" s="112"/>
      <c r="KXV15" s="112"/>
      <c r="KXW15" s="112"/>
      <c r="KXX15" s="112"/>
      <c r="KXY15" s="112"/>
      <c r="KXZ15" s="112"/>
      <c r="KYA15" s="112"/>
      <c r="KYB15" s="112"/>
      <c r="KYC15" s="112"/>
      <c r="KYD15" s="112"/>
      <c r="KYE15" s="112"/>
      <c r="KYF15" s="112"/>
      <c r="KYG15" s="112"/>
      <c r="KYH15" s="112"/>
      <c r="KYI15" s="112"/>
      <c r="KYJ15" s="112"/>
      <c r="KYK15" s="112"/>
      <c r="KYL15" s="112"/>
      <c r="KYM15" s="112"/>
      <c r="KYN15" s="112"/>
      <c r="KYO15" s="112"/>
      <c r="KYP15" s="112"/>
      <c r="KYQ15" s="112"/>
      <c r="KYR15" s="112"/>
      <c r="KYS15" s="112"/>
      <c r="KYT15" s="112"/>
      <c r="KYU15" s="112"/>
      <c r="KYV15" s="112"/>
      <c r="KYW15" s="112"/>
      <c r="KYX15" s="112"/>
      <c r="KYY15" s="112"/>
      <c r="KYZ15" s="112"/>
      <c r="KZA15" s="112"/>
      <c r="KZB15" s="112"/>
      <c r="KZC15" s="112"/>
      <c r="KZD15" s="112"/>
      <c r="KZE15" s="112"/>
      <c r="KZF15" s="112"/>
      <c r="KZG15" s="112"/>
      <c r="KZH15" s="112"/>
      <c r="KZI15" s="112"/>
      <c r="KZJ15" s="112"/>
      <c r="KZK15" s="112"/>
      <c r="KZL15" s="112"/>
      <c r="KZM15" s="112"/>
      <c r="KZN15" s="112"/>
      <c r="KZO15" s="112"/>
      <c r="KZP15" s="112"/>
      <c r="KZQ15" s="112"/>
      <c r="KZR15" s="112"/>
      <c r="KZS15" s="112"/>
      <c r="KZT15" s="112"/>
      <c r="KZU15" s="112"/>
      <c r="KZV15" s="112"/>
      <c r="KZW15" s="112"/>
      <c r="KZX15" s="112"/>
      <c r="KZY15" s="112"/>
      <c r="KZZ15" s="112"/>
      <c r="LAA15" s="112"/>
      <c r="LAB15" s="112"/>
      <c r="LAC15" s="112"/>
      <c r="LAD15" s="112"/>
      <c r="LAE15" s="112"/>
      <c r="LAF15" s="112"/>
      <c r="LAG15" s="112"/>
      <c r="LAH15" s="112"/>
      <c r="LAI15" s="112"/>
      <c r="LAJ15" s="112"/>
      <c r="LAK15" s="112"/>
      <c r="LAL15" s="112"/>
      <c r="LAM15" s="112"/>
      <c r="LAN15" s="112"/>
      <c r="LAO15" s="112"/>
      <c r="LAP15" s="112"/>
      <c r="LAQ15" s="112"/>
      <c r="LAR15" s="112"/>
      <c r="LAS15" s="112"/>
      <c r="LAT15" s="112"/>
      <c r="LAU15" s="112"/>
      <c r="LAV15" s="112"/>
      <c r="LAW15" s="112"/>
      <c r="LAX15" s="112"/>
      <c r="LAY15" s="112"/>
      <c r="LAZ15" s="112"/>
      <c r="LBA15" s="112"/>
      <c r="LBB15" s="112"/>
      <c r="LBC15" s="112"/>
      <c r="LBD15" s="112"/>
      <c r="LBE15" s="112"/>
      <c r="LBF15" s="112"/>
      <c r="LBG15" s="112"/>
      <c r="LBH15" s="112"/>
      <c r="LBI15" s="112"/>
      <c r="LBJ15" s="112"/>
      <c r="LBK15" s="112"/>
      <c r="LBL15" s="112"/>
      <c r="LBM15" s="112"/>
      <c r="LBN15" s="112"/>
      <c r="LBO15" s="112"/>
      <c r="LBP15" s="112"/>
      <c r="LBQ15" s="112"/>
      <c r="LBR15" s="112"/>
      <c r="LBS15" s="112"/>
      <c r="LBT15" s="112"/>
      <c r="LBU15" s="112"/>
      <c r="LBV15" s="112"/>
      <c r="LBW15" s="112"/>
      <c r="LBX15" s="112"/>
      <c r="LBY15" s="112"/>
      <c r="LBZ15" s="112"/>
      <c r="LCA15" s="112"/>
      <c r="LCB15" s="112"/>
      <c r="LCC15" s="112"/>
      <c r="LCD15" s="112"/>
      <c r="LCE15" s="112"/>
      <c r="LCF15" s="112"/>
      <c r="LCG15" s="112"/>
      <c r="LCH15" s="112"/>
      <c r="LCI15" s="112"/>
      <c r="LCJ15" s="112"/>
      <c r="LCK15" s="112"/>
      <c r="LCL15" s="112"/>
      <c r="LCM15" s="112"/>
      <c r="LCN15" s="112"/>
      <c r="LCO15" s="112"/>
      <c r="LCP15" s="112"/>
      <c r="LCQ15" s="112"/>
      <c r="LCR15" s="112"/>
      <c r="LCS15" s="112"/>
      <c r="LCT15" s="112"/>
      <c r="LCU15" s="112"/>
      <c r="LCV15" s="112"/>
      <c r="LCW15" s="112"/>
      <c r="LCX15" s="112"/>
      <c r="LCY15" s="112"/>
      <c r="LCZ15" s="112"/>
      <c r="LDA15" s="112"/>
      <c r="LDB15" s="112"/>
      <c r="LDC15" s="112"/>
      <c r="LDD15" s="112"/>
      <c r="LDE15" s="112"/>
      <c r="LDF15" s="112"/>
      <c r="LDG15" s="112"/>
      <c r="LDH15" s="112"/>
      <c r="LDI15" s="112"/>
      <c r="LDJ15" s="112"/>
      <c r="LDK15" s="112"/>
      <c r="LDL15" s="112"/>
      <c r="LDM15" s="112"/>
      <c r="LDN15" s="112"/>
      <c r="LDO15" s="112"/>
      <c r="LDP15" s="112"/>
      <c r="LDQ15" s="112"/>
      <c r="LDR15" s="112"/>
      <c r="LDS15" s="112"/>
      <c r="LDT15" s="112"/>
      <c r="LDU15" s="112"/>
      <c r="LDV15" s="112"/>
      <c r="LDW15" s="112"/>
      <c r="LDX15" s="112"/>
      <c r="LDY15" s="112"/>
      <c r="LDZ15" s="112"/>
      <c r="LEA15" s="112"/>
      <c r="LEB15" s="112"/>
      <c r="LEC15" s="112"/>
      <c r="LED15" s="112"/>
      <c r="LEE15" s="112"/>
      <c r="LEF15" s="112"/>
      <c r="LEG15" s="112"/>
      <c r="LEH15" s="112"/>
      <c r="LEI15" s="112"/>
      <c r="LEJ15" s="112"/>
      <c r="LEK15" s="112"/>
      <c r="LEL15" s="112"/>
      <c r="LEM15" s="112"/>
      <c r="LEN15" s="112"/>
      <c r="LEO15" s="112"/>
      <c r="LEP15" s="112"/>
      <c r="LEQ15" s="112"/>
      <c r="LER15" s="112"/>
      <c r="LES15" s="112"/>
      <c r="LET15" s="112"/>
      <c r="LEU15" s="112"/>
      <c r="LEV15" s="112"/>
      <c r="LEW15" s="112"/>
      <c r="LEX15" s="112"/>
      <c r="LEY15" s="112"/>
      <c r="LEZ15" s="112"/>
      <c r="LFA15" s="112"/>
      <c r="LFB15" s="112"/>
      <c r="LFC15" s="112"/>
      <c r="LFD15" s="112"/>
      <c r="LFE15" s="112"/>
      <c r="LFF15" s="112"/>
      <c r="LFG15" s="112"/>
      <c r="LFH15" s="112"/>
      <c r="LFI15" s="112"/>
      <c r="LFJ15" s="112"/>
      <c r="LFK15" s="112"/>
      <c r="LFL15" s="112"/>
      <c r="LFM15" s="112"/>
      <c r="LFN15" s="112"/>
      <c r="LFO15" s="112"/>
      <c r="LFP15" s="112"/>
      <c r="LFQ15" s="112"/>
      <c r="LFR15" s="112"/>
      <c r="LFS15" s="112"/>
      <c r="LFT15" s="112"/>
      <c r="LFU15" s="112"/>
      <c r="LFV15" s="112"/>
      <c r="LFW15" s="112"/>
      <c r="LFX15" s="112"/>
      <c r="LFY15" s="112"/>
      <c r="LFZ15" s="112"/>
      <c r="LGA15" s="112"/>
      <c r="LGB15" s="112"/>
      <c r="LGC15" s="112"/>
      <c r="LGD15" s="112"/>
      <c r="LGE15" s="112"/>
      <c r="LGF15" s="112"/>
      <c r="LGG15" s="112"/>
      <c r="LGH15" s="112"/>
      <c r="LGI15" s="112"/>
      <c r="LGJ15" s="112"/>
      <c r="LGK15" s="112"/>
      <c r="LGL15" s="112"/>
      <c r="LGM15" s="112"/>
      <c r="LGN15" s="112"/>
      <c r="LGO15" s="112"/>
      <c r="LGP15" s="112"/>
      <c r="LGQ15" s="112"/>
      <c r="LGR15" s="112"/>
      <c r="LGS15" s="112"/>
      <c r="LGT15" s="112"/>
      <c r="LGU15" s="112"/>
      <c r="LGV15" s="112"/>
      <c r="LGW15" s="112"/>
      <c r="LGX15" s="112"/>
      <c r="LGY15" s="112"/>
      <c r="LGZ15" s="112"/>
      <c r="LHA15" s="112"/>
      <c r="LHB15" s="112"/>
      <c r="LHC15" s="112"/>
      <c r="LHD15" s="112"/>
      <c r="LHE15" s="112"/>
      <c r="LHF15" s="112"/>
      <c r="LHG15" s="112"/>
      <c r="LHH15" s="112"/>
      <c r="LHI15" s="112"/>
      <c r="LHJ15" s="112"/>
      <c r="LHK15" s="112"/>
      <c r="LHL15" s="112"/>
      <c r="LHM15" s="112"/>
      <c r="LHN15" s="112"/>
      <c r="LHO15" s="112"/>
      <c r="LHP15" s="112"/>
      <c r="LHQ15" s="112"/>
      <c r="LHR15" s="112"/>
      <c r="LHS15" s="112"/>
      <c r="LHT15" s="112"/>
      <c r="LHU15" s="112"/>
      <c r="LHV15" s="112"/>
      <c r="LHW15" s="112"/>
      <c r="LHX15" s="112"/>
      <c r="LHY15" s="112"/>
      <c r="LHZ15" s="112"/>
      <c r="LIA15" s="112"/>
      <c r="LIB15" s="112"/>
      <c r="LIC15" s="112"/>
      <c r="LID15" s="112"/>
      <c r="LIE15" s="112"/>
      <c r="LIF15" s="112"/>
      <c r="LIG15" s="112"/>
      <c r="LIH15" s="112"/>
      <c r="LII15" s="112"/>
      <c r="LIJ15" s="112"/>
      <c r="LIK15" s="112"/>
      <c r="LIL15" s="112"/>
      <c r="LIM15" s="112"/>
      <c r="LIN15" s="112"/>
      <c r="LIO15" s="112"/>
      <c r="LIP15" s="112"/>
      <c r="LIQ15" s="112"/>
      <c r="LIR15" s="112"/>
      <c r="LIS15" s="112"/>
      <c r="LIT15" s="112"/>
      <c r="LIU15" s="112"/>
      <c r="LIV15" s="112"/>
      <c r="LIW15" s="112"/>
      <c r="LIX15" s="112"/>
      <c r="LIY15" s="112"/>
      <c r="LIZ15" s="112"/>
      <c r="LJA15" s="112"/>
      <c r="LJB15" s="112"/>
      <c r="LJC15" s="112"/>
      <c r="LJD15" s="112"/>
      <c r="LJE15" s="112"/>
      <c r="LJF15" s="112"/>
      <c r="LJG15" s="112"/>
      <c r="LJH15" s="112"/>
      <c r="LJI15" s="112"/>
      <c r="LJJ15" s="112"/>
      <c r="LJK15" s="112"/>
      <c r="LJL15" s="112"/>
      <c r="LJM15" s="112"/>
      <c r="LJN15" s="112"/>
      <c r="LJO15" s="112"/>
      <c r="LJP15" s="112"/>
      <c r="LJQ15" s="112"/>
      <c r="LJR15" s="112"/>
      <c r="LJS15" s="112"/>
      <c r="LJT15" s="112"/>
      <c r="LJU15" s="112"/>
      <c r="LJV15" s="112"/>
      <c r="LJW15" s="112"/>
      <c r="LJX15" s="112"/>
      <c r="LJY15" s="112"/>
      <c r="LJZ15" s="112"/>
      <c r="LKA15" s="112"/>
      <c r="LKB15" s="112"/>
      <c r="LKC15" s="112"/>
      <c r="LKD15" s="112"/>
      <c r="LKE15" s="112"/>
      <c r="LKF15" s="112"/>
      <c r="LKG15" s="112"/>
      <c r="LKH15" s="112"/>
      <c r="LKI15" s="112"/>
      <c r="LKJ15" s="112"/>
      <c r="LKK15" s="112"/>
      <c r="LKL15" s="112"/>
      <c r="LKM15" s="112"/>
      <c r="LKN15" s="112"/>
      <c r="LKO15" s="112"/>
      <c r="LKP15" s="112"/>
      <c r="LKQ15" s="112"/>
      <c r="LKR15" s="112"/>
      <c r="LKS15" s="112"/>
      <c r="LKT15" s="112"/>
      <c r="LKU15" s="112"/>
      <c r="LKV15" s="112"/>
      <c r="LKW15" s="112"/>
      <c r="LKX15" s="112"/>
      <c r="LKY15" s="112"/>
      <c r="LKZ15" s="112"/>
      <c r="LLA15" s="112"/>
      <c r="LLB15" s="112"/>
      <c r="LLC15" s="112"/>
      <c r="LLD15" s="112"/>
      <c r="LLE15" s="112"/>
      <c r="LLF15" s="112"/>
      <c r="LLG15" s="112"/>
      <c r="LLH15" s="112"/>
      <c r="LLI15" s="112"/>
      <c r="LLJ15" s="112"/>
      <c r="LLK15" s="112"/>
      <c r="LLL15" s="112"/>
      <c r="LLM15" s="112"/>
      <c r="LLN15" s="112"/>
      <c r="LLO15" s="112"/>
      <c r="LLP15" s="112"/>
      <c r="LLQ15" s="112"/>
      <c r="LLR15" s="112"/>
      <c r="LLS15" s="112"/>
      <c r="LLT15" s="112"/>
      <c r="LLU15" s="112"/>
      <c r="LLV15" s="112"/>
      <c r="LLW15" s="112"/>
      <c r="LLX15" s="112"/>
      <c r="LLY15" s="112"/>
      <c r="LLZ15" s="112"/>
      <c r="LMA15" s="112"/>
      <c r="LMB15" s="112"/>
      <c r="LMC15" s="112"/>
      <c r="LMD15" s="112"/>
      <c r="LME15" s="112"/>
      <c r="LMF15" s="112"/>
      <c r="LMG15" s="112"/>
      <c r="LMH15" s="112"/>
      <c r="LMI15" s="112"/>
      <c r="LMJ15" s="112"/>
      <c r="LMK15" s="112"/>
      <c r="LML15" s="112"/>
      <c r="LMM15" s="112"/>
      <c r="LMN15" s="112"/>
      <c r="LMO15" s="112"/>
      <c r="LMP15" s="112"/>
      <c r="LMQ15" s="112"/>
      <c r="LMR15" s="112"/>
      <c r="LMS15" s="112"/>
      <c r="LMT15" s="112"/>
      <c r="LMU15" s="112"/>
      <c r="LMV15" s="112"/>
      <c r="LMW15" s="112"/>
      <c r="LMX15" s="112"/>
      <c r="LMY15" s="112"/>
      <c r="LMZ15" s="112"/>
      <c r="LNA15" s="112"/>
      <c r="LNB15" s="112"/>
      <c r="LNC15" s="112"/>
      <c r="LND15" s="112"/>
      <c r="LNE15" s="112"/>
      <c r="LNF15" s="112"/>
      <c r="LNG15" s="112"/>
      <c r="LNH15" s="112"/>
      <c r="LNI15" s="112"/>
      <c r="LNJ15" s="112"/>
      <c r="LNK15" s="112"/>
      <c r="LNL15" s="112"/>
      <c r="LNM15" s="112"/>
      <c r="LNN15" s="112"/>
      <c r="LNO15" s="112"/>
      <c r="LNP15" s="112"/>
      <c r="LNQ15" s="112"/>
      <c r="LNR15" s="112"/>
      <c r="LNS15" s="112"/>
      <c r="LNT15" s="112"/>
      <c r="LNU15" s="112"/>
      <c r="LNV15" s="112"/>
      <c r="LNW15" s="112"/>
      <c r="LNX15" s="112"/>
      <c r="LNY15" s="112"/>
      <c r="LNZ15" s="112"/>
      <c r="LOA15" s="112"/>
      <c r="LOB15" s="112"/>
      <c r="LOC15" s="112"/>
      <c r="LOD15" s="112"/>
      <c r="LOE15" s="112"/>
      <c r="LOF15" s="112"/>
      <c r="LOG15" s="112"/>
      <c r="LOH15" s="112"/>
      <c r="LOI15" s="112"/>
      <c r="LOJ15" s="112"/>
      <c r="LOK15" s="112"/>
      <c r="LOL15" s="112"/>
      <c r="LOM15" s="112"/>
      <c r="LON15" s="112"/>
      <c r="LOO15" s="112"/>
      <c r="LOP15" s="112"/>
      <c r="LOQ15" s="112"/>
      <c r="LOR15" s="112"/>
      <c r="LOS15" s="112"/>
      <c r="LOT15" s="112"/>
      <c r="LOU15" s="112"/>
      <c r="LOV15" s="112"/>
      <c r="LOW15" s="112"/>
      <c r="LOX15" s="112"/>
      <c r="LOY15" s="112"/>
      <c r="LOZ15" s="112"/>
      <c r="LPA15" s="112"/>
      <c r="LPB15" s="112"/>
      <c r="LPC15" s="112"/>
      <c r="LPD15" s="112"/>
      <c r="LPE15" s="112"/>
      <c r="LPF15" s="112"/>
      <c r="LPG15" s="112"/>
      <c r="LPH15" s="112"/>
      <c r="LPI15" s="112"/>
      <c r="LPJ15" s="112"/>
      <c r="LPK15" s="112"/>
      <c r="LPL15" s="112"/>
      <c r="LPM15" s="112"/>
      <c r="LPN15" s="112"/>
      <c r="LPO15" s="112"/>
      <c r="LPP15" s="112"/>
      <c r="LPQ15" s="112"/>
      <c r="LPR15" s="112"/>
      <c r="LPS15" s="112"/>
      <c r="LPT15" s="112"/>
      <c r="LPU15" s="112"/>
      <c r="LPV15" s="112"/>
      <c r="LPW15" s="112"/>
      <c r="LPX15" s="112"/>
      <c r="LPY15" s="112"/>
      <c r="LPZ15" s="112"/>
      <c r="LQA15" s="112"/>
      <c r="LQB15" s="112"/>
      <c r="LQC15" s="112"/>
      <c r="LQD15" s="112"/>
      <c r="LQE15" s="112"/>
      <c r="LQF15" s="112"/>
      <c r="LQG15" s="112"/>
      <c r="LQH15" s="112"/>
      <c r="LQI15" s="112"/>
      <c r="LQJ15" s="112"/>
      <c r="LQK15" s="112"/>
      <c r="LQL15" s="112"/>
      <c r="LQM15" s="112"/>
      <c r="LQN15" s="112"/>
      <c r="LQO15" s="112"/>
      <c r="LQP15" s="112"/>
      <c r="LQQ15" s="112"/>
      <c r="LQR15" s="112"/>
      <c r="LQS15" s="112"/>
      <c r="LQT15" s="112"/>
      <c r="LQU15" s="112"/>
      <c r="LQV15" s="112"/>
      <c r="LQW15" s="112"/>
      <c r="LQX15" s="112"/>
      <c r="LQY15" s="112"/>
      <c r="LQZ15" s="112"/>
      <c r="LRA15" s="112"/>
      <c r="LRB15" s="112"/>
      <c r="LRC15" s="112"/>
      <c r="LRD15" s="112"/>
      <c r="LRE15" s="112"/>
      <c r="LRF15" s="112"/>
      <c r="LRG15" s="112"/>
      <c r="LRH15" s="112"/>
      <c r="LRI15" s="112"/>
      <c r="LRJ15" s="112"/>
      <c r="LRK15" s="112"/>
      <c r="LRL15" s="112"/>
      <c r="LRM15" s="112"/>
      <c r="LRN15" s="112"/>
      <c r="LRO15" s="112"/>
      <c r="LRP15" s="112"/>
      <c r="LRQ15" s="112"/>
      <c r="LRR15" s="112"/>
      <c r="LRS15" s="112"/>
      <c r="LRT15" s="112"/>
      <c r="LRU15" s="112"/>
      <c r="LRV15" s="112"/>
      <c r="LRW15" s="112"/>
      <c r="LRX15" s="112"/>
      <c r="LRY15" s="112"/>
      <c r="LRZ15" s="112"/>
      <c r="LSA15" s="112"/>
      <c r="LSB15" s="112"/>
      <c r="LSC15" s="112"/>
      <c r="LSD15" s="112"/>
      <c r="LSE15" s="112"/>
      <c r="LSF15" s="112"/>
      <c r="LSG15" s="112"/>
      <c r="LSH15" s="112"/>
      <c r="LSI15" s="112"/>
      <c r="LSJ15" s="112"/>
      <c r="LSK15" s="112"/>
      <c r="LSL15" s="112"/>
      <c r="LSM15" s="112"/>
      <c r="LSN15" s="112"/>
      <c r="LSO15" s="112"/>
      <c r="LSP15" s="112"/>
      <c r="LSQ15" s="112"/>
      <c r="LSR15" s="112"/>
      <c r="LSS15" s="112"/>
      <c r="LST15" s="112"/>
      <c r="LSU15" s="112"/>
      <c r="LSV15" s="112"/>
      <c r="LSW15" s="112"/>
      <c r="LSX15" s="112"/>
      <c r="LSY15" s="112"/>
      <c r="LSZ15" s="112"/>
      <c r="LTA15" s="112"/>
      <c r="LTB15" s="112"/>
      <c r="LTC15" s="112"/>
      <c r="LTD15" s="112"/>
      <c r="LTE15" s="112"/>
      <c r="LTF15" s="112"/>
      <c r="LTG15" s="112"/>
      <c r="LTH15" s="112"/>
      <c r="LTI15" s="112"/>
      <c r="LTJ15" s="112"/>
      <c r="LTK15" s="112"/>
      <c r="LTL15" s="112"/>
      <c r="LTM15" s="112"/>
      <c r="LTN15" s="112"/>
      <c r="LTO15" s="112"/>
      <c r="LTP15" s="112"/>
      <c r="LTQ15" s="112"/>
      <c r="LTR15" s="112"/>
      <c r="LTS15" s="112"/>
      <c r="LTT15" s="112"/>
      <c r="LTU15" s="112"/>
      <c r="LTV15" s="112"/>
      <c r="LTW15" s="112"/>
      <c r="LTX15" s="112"/>
      <c r="LTY15" s="112"/>
      <c r="LTZ15" s="112"/>
      <c r="LUA15" s="112"/>
      <c r="LUB15" s="112"/>
      <c r="LUC15" s="112"/>
      <c r="LUD15" s="112"/>
      <c r="LUE15" s="112"/>
      <c r="LUF15" s="112"/>
      <c r="LUG15" s="112"/>
      <c r="LUH15" s="112"/>
      <c r="LUI15" s="112"/>
      <c r="LUJ15" s="112"/>
      <c r="LUK15" s="112"/>
      <c r="LUL15" s="112"/>
      <c r="LUM15" s="112"/>
      <c r="LUN15" s="112"/>
      <c r="LUO15" s="112"/>
      <c r="LUP15" s="112"/>
      <c r="LUQ15" s="112"/>
      <c r="LUR15" s="112"/>
      <c r="LUS15" s="112"/>
      <c r="LUT15" s="112"/>
      <c r="LUU15" s="112"/>
      <c r="LUV15" s="112"/>
      <c r="LUW15" s="112"/>
      <c r="LUX15" s="112"/>
      <c r="LUY15" s="112"/>
      <c r="LUZ15" s="112"/>
      <c r="LVA15" s="112"/>
      <c r="LVB15" s="112"/>
      <c r="LVC15" s="112"/>
      <c r="LVD15" s="112"/>
      <c r="LVE15" s="112"/>
      <c r="LVF15" s="112"/>
      <c r="LVG15" s="112"/>
      <c r="LVH15" s="112"/>
      <c r="LVI15" s="112"/>
      <c r="LVJ15" s="112"/>
      <c r="LVK15" s="112"/>
      <c r="LVL15" s="112"/>
      <c r="LVM15" s="112"/>
      <c r="LVN15" s="112"/>
      <c r="LVO15" s="112"/>
      <c r="LVP15" s="112"/>
      <c r="LVQ15" s="112"/>
      <c r="LVR15" s="112"/>
      <c r="LVS15" s="112"/>
      <c r="LVT15" s="112"/>
      <c r="LVU15" s="112"/>
      <c r="LVV15" s="112"/>
      <c r="LVW15" s="112"/>
      <c r="LVX15" s="112"/>
      <c r="LVY15" s="112"/>
      <c r="LVZ15" s="112"/>
      <c r="LWA15" s="112"/>
      <c r="LWB15" s="112"/>
      <c r="LWC15" s="112"/>
      <c r="LWD15" s="112"/>
      <c r="LWE15" s="112"/>
      <c r="LWF15" s="112"/>
      <c r="LWG15" s="112"/>
      <c r="LWH15" s="112"/>
      <c r="LWI15" s="112"/>
      <c r="LWJ15" s="112"/>
      <c r="LWK15" s="112"/>
      <c r="LWL15" s="112"/>
      <c r="LWM15" s="112"/>
      <c r="LWN15" s="112"/>
      <c r="LWO15" s="112"/>
      <c r="LWP15" s="112"/>
      <c r="LWQ15" s="112"/>
      <c r="LWR15" s="112"/>
      <c r="LWS15" s="112"/>
      <c r="LWT15" s="112"/>
      <c r="LWU15" s="112"/>
      <c r="LWV15" s="112"/>
      <c r="LWW15" s="112"/>
      <c r="LWX15" s="112"/>
      <c r="LWY15" s="112"/>
      <c r="LWZ15" s="112"/>
      <c r="LXA15" s="112"/>
      <c r="LXB15" s="112"/>
      <c r="LXC15" s="112"/>
      <c r="LXD15" s="112"/>
      <c r="LXE15" s="112"/>
      <c r="LXF15" s="112"/>
      <c r="LXG15" s="112"/>
      <c r="LXH15" s="112"/>
      <c r="LXI15" s="112"/>
      <c r="LXJ15" s="112"/>
      <c r="LXK15" s="112"/>
      <c r="LXL15" s="112"/>
      <c r="LXM15" s="112"/>
      <c r="LXN15" s="112"/>
      <c r="LXO15" s="112"/>
      <c r="LXP15" s="112"/>
      <c r="LXQ15" s="112"/>
      <c r="LXR15" s="112"/>
      <c r="LXS15" s="112"/>
      <c r="LXT15" s="112"/>
      <c r="LXU15" s="112"/>
      <c r="LXV15" s="112"/>
      <c r="LXW15" s="112"/>
      <c r="LXX15" s="112"/>
      <c r="LXY15" s="112"/>
      <c r="LXZ15" s="112"/>
      <c r="LYA15" s="112"/>
      <c r="LYB15" s="112"/>
      <c r="LYC15" s="112"/>
      <c r="LYD15" s="112"/>
      <c r="LYE15" s="112"/>
      <c r="LYF15" s="112"/>
      <c r="LYG15" s="112"/>
      <c r="LYH15" s="112"/>
      <c r="LYI15" s="112"/>
      <c r="LYJ15" s="112"/>
      <c r="LYK15" s="112"/>
      <c r="LYL15" s="112"/>
      <c r="LYM15" s="112"/>
      <c r="LYN15" s="112"/>
      <c r="LYO15" s="112"/>
      <c r="LYP15" s="112"/>
      <c r="LYQ15" s="112"/>
      <c r="LYR15" s="112"/>
      <c r="LYS15" s="112"/>
      <c r="LYT15" s="112"/>
      <c r="LYU15" s="112"/>
      <c r="LYV15" s="112"/>
      <c r="LYW15" s="112"/>
      <c r="LYX15" s="112"/>
      <c r="LYY15" s="112"/>
      <c r="LYZ15" s="112"/>
      <c r="LZA15" s="112"/>
      <c r="LZB15" s="112"/>
      <c r="LZC15" s="112"/>
      <c r="LZD15" s="112"/>
      <c r="LZE15" s="112"/>
      <c r="LZF15" s="112"/>
      <c r="LZG15" s="112"/>
      <c r="LZH15" s="112"/>
      <c r="LZI15" s="112"/>
      <c r="LZJ15" s="112"/>
      <c r="LZK15" s="112"/>
      <c r="LZL15" s="112"/>
      <c r="LZM15" s="112"/>
      <c r="LZN15" s="112"/>
      <c r="LZO15" s="112"/>
      <c r="LZP15" s="112"/>
      <c r="LZQ15" s="112"/>
      <c r="LZR15" s="112"/>
      <c r="LZS15" s="112"/>
      <c r="LZT15" s="112"/>
      <c r="LZU15" s="112"/>
      <c r="LZV15" s="112"/>
      <c r="LZW15" s="112"/>
      <c r="LZX15" s="112"/>
      <c r="LZY15" s="112"/>
      <c r="LZZ15" s="112"/>
      <c r="MAA15" s="112"/>
      <c r="MAB15" s="112"/>
      <c r="MAC15" s="112"/>
      <c r="MAD15" s="112"/>
      <c r="MAE15" s="112"/>
      <c r="MAF15" s="112"/>
      <c r="MAG15" s="112"/>
      <c r="MAH15" s="112"/>
      <c r="MAI15" s="112"/>
      <c r="MAJ15" s="112"/>
      <c r="MAK15" s="112"/>
      <c r="MAL15" s="112"/>
      <c r="MAM15" s="112"/>
      <c r="MAN15" s="112"/>
      <c r="MAO15" s="112"/>
      <c r="MAP15" s="112"/>
      <c r="MAQ15" s="112"/>
      <c r="MAR15" s="112"/>
      <c r="MAS15" s="112"/>
      <c r="MAT15" s="112"/>
      <c r="MAU15" s="112"/>
      <c r="MAV15" s="112"/>
      <c r="MAW15" s="112"/>
      <c r="MAX15" s="112"/>
      <c r="MAY15" s="112"/>
      <c r="MAZ15" s="112"/>
      <c r="MBA15" s="112"/>
      <c r="MBB15" s="112"/>
      <c r="MBC15" s="112"/>
      <c r="MBD15" s="112"/>
      <c r="MBE15" s="112"/>
      <c r="MBF15" s="112"/>
      <c r="MBG15" s="112"/>
      <c r="MBH15" s="112"/>
      <c r="MBI15" s="112"/>
      <c r="MBJ15" s="112"/>
      <c r="MBK15" s="112"/>
      <c r="MBL15" s="112"/>
      <c r="MBM15" s="112"/>
      <c r="MBN15" s="112"/>
      <c r="MBO15" s="112"/>
      <c r="MBP15" s="112"/>
      <c r="MBQ15" s="112"/>
      <c r="MBR15" s="112"/>
      <c r="MBS15" s="112"/>
      <c r="MBT15" s="112"/>
      <c r="MBU15" s="112"/>
      <c r="MBV15" s="112"/>
      <c r="MBW15" s="112"/>
      <c r="MBX15" s="112"/>
      <c r="MBY15" s="112"/>
      <c r="MBZ15" s="112"/>
      <c r="MCA15" s="112"/>
      <c r="MCB15" s="112"/>
      <c r="MCC15" s="112"/>
      <c r="MCD15" s="112"/>
      <c r="MCE15" s="112"/>
      <c r="MCF15" s="112"/>
      <c r="MCG15" s="112"/>
      <c r="MCH15" s="112"/>
      <c r="MCI15" s="112"/>
      <c r="MCJ15" s="112"/>
      <c r="MCK15" s="112"/>
      <c r="MCL15" s="112"/>
      <c r="MCM15" s="112"/>
      <c r="MCN15" s="112"/>
      <c r="MCO15" s="112"/>
      <c r="MCP15" s="112"/>
      <c r="MCQ15" s="112"/>
      <c r="MCR15" s="112"/>
      <c r="MCS15" s="112"/>
      <c r="MCT15" s="112"/>
      <c r="MCU15" s="112"/>
      <c r="MCV15" s="112"/>
      <c r="MCW15" s="112"/>
      <c r="MCX15" s="112"/>
      <c r="MCY15" s="112"/>
      <c r="MCZ15" s="112"/>
      <c r="MDA15" s="112"/>
      <c r="MDB15" s="112"/>
      <c r="MDC15" s="112"/>
      <c r="MDD15" s="112"/>
      <c r="MDE15" s="112"/>
      <c r="MDF15" s="112"/>
      <c r="MDG15" s="112"/>
      <c r="MDH15" s="112"/>
      <c r="MDI15" s="112"/>
      <c r="MDJ15" s="112"/>
      <c r="MDK15" s="112"/>
      <c r="MDL15" s="112"/>
      <c r="MDM15" s="112"/>
      <c r="MDN15" s="112"/>
      <c r="MDO15" s="112"/>
      <c r="MDP15" s="112"/>
      <c r="MDQ15" s="112"/>
      <c r="MDR15" s="112"/>
      <c r="MDS15" s="112"/>
      <c r="MDT15" s="112"/>
      <c r="MDU15" s="112"/>
      <c r="MDV15" s="112"/>
      <c r="MDW15" s="112"/>
      <c r="MDX15" s="112"/>
      <c r="MDY15" s="112"/>
      <c r="MDZ15" s="112"/>
      <c r="MEA15" s="112"/>
      <c r="MEB15" s="112"/>
      <c r="MEC15" s="112"/>
      <c r="MED15" s="112"/>
      <c r="MEE15" s="112"/>
      <c r="MEF15" s="112"/>
      <c r="MEG15" s="112"/>
      <c r="MEH15" s="112"/>
      <c r="MEI15" s="112"/>
      <c r="MEJ15" s="112"/>
      <c r="MEK15" s="112"/>
      <c r="MEL15" s="112"/>
      <c r="MEM15" s="112"/>
      <c r="MEN15" s="112"/>
      <c r="MEO15" s="112"/>
      <c r="MEP15" s="112"/>
      <c r="MEQ15" s="112"/>
      <c r="MER15" s="112"/>
      <c r="MES15" s="112"/>
      <c r="MET15" s="112"/>
      <c r="MEU15" s="112"/>
      <c r="MEV15" s="112"/>
      <c r="MEW15" s="112"/>
      <c r="MEX15" s="112"/>
      <c r="MEY15" s="112"/>
      <c r="MEZ15" s="112"/>
      <c r="MFA15" s="112"/>
      <c r="MFB15" s="112"/>
      <c r="MFC15" s="112"/>
      <c r="MFD15" s="112"/>
      <c r="MFE15" s="112"/>
      <c r="MFF15" s="112"/>
      <c r="MFG15" s="112"/>
      <c r="MFH15" s="112"/>
      <c r="MFI15" s="112"/>
      <c r="MFJ15" s="112"/>
      <c r="MFK15" s="112"/>
      <c r="MFL15" s="112"/>
      <c r="MFM15" s="112"/>
      <c r="MFN15" s="112"/>
      <c r="MFO15" s="112"/>
      <c r="MFP15" s="112"/>
      <c r="MFQ15" s="112"/>
      <c r="MFR15" s="112"/>
      <c r="MFS15" s="112"/>
      <c r="MFT15" s="112"/>
      <c r="MFU15" s="112"/>
      <c r="MFV15" s="112"/>
      <c r="MFW15" s="112"/>
      <c r="MFX15" s="112"/>
      <c r="MFY15" s="112"/>
      <c r="MFZ15" s="112"/>
      <c r="MGA15" s="112"/>
      <c r="MGB15" s="112"/>
      <c r="MGC15" s="112"/>
      <c r="MGD15" s="112"/>
      <c r="MGE15" s="112"/>
      <c r="MGF15" s="112"/>
      <c r="MGG15" s="112"/>
      <c r="MGH15" s="112"/>
      <c r="MGI15" s="112"/>
      <c r="MGJ15" s="112"/>
      <c r="MGK15" s="112"/>
      <c r="MGL15" s="112"/>
      <c r="MGM15" s="112"/>
      <c r="MGN15" s="112"/>
      <c r="MGO15" s="112"/>
      <c r="MGP15" s="112"/>
      <c r="MGQ15" s="112"/>
      <c r="MGR15" s="112"/>
      <c r="MGS15" s="112"/>
      <c r="MGT15" s="112"/>
      <c r="MGU15" s="112"/>
      <c r="MGV15" s="112"/>
      <c r="MGW15" s="112"/>
      <c r="MGX15" s="112"/>
      <c r="MGY15" s="112"/>
      <c r="MGZ15" s="112"/>
      <c r="MHA15" s="112"/>
      <c r="MHB15" s="112"/>
      <c r="MHC15" s="112"/>
      <c r="MHD15" s="112"/>
      <c r="MHE15" s="112"/>
      <c r="MHF15" s="112"/>
      <c r="MHG15" s="112"/>
      <c r="MHH15" s="112"/>
      <c r="MHI15" s="112"/>
      <c r="MHJ15" s="112"/>
      <c r="MHK15" s="112"/>
      <c r="MHL15" s="112"/>
      <c r="MHM15" s="112"/>
      <c r="MHN15" s="112"/>
      <c r="MHO15" s="112"/>
      <c r="MHP15" s="112"/>
      <c r="MHQ15" s="112"/>
      <c r="MHR15" s="112"/>
      <c r="MHS15" s="112"/>
      <c r="MHT15" s="112"/>
      <c r="MHU15" s="112"/>
      <c r="MHV15" s="112"/>
      <c r="MHW15" s="112"/>
      <c r="MHX15" s="112"/>
      <c r="MHY15" s="112"/>
      <c r="MHZ15" s="112"/>
      <c r="MIA15" s="112"/>
      <c r="MIB15" s="112"/>
      <c r="MIC15" s="112"/>
      <c r="MID15" s="112"/>
      <c r="MIE15" s="112"/>
      <c r="MIF15" s="112"/>
      <c r="MIG15" s="112"/>
      <c r="MIH15" s="112"/>
      <c r="MII15" s="112"/>
      <c r="MIJ15" s="112"/>
      <c r="MIK15" s="112"/>
      <c r="MIL15" s="112"/>
      <c r="MIM15" s="112"/>
      <c r="MIN15" s="112"/>
      <c r="MIO15" s="112"/>
      <c r="MIP15" s="112"/>
      <c r="MIQ15" s="112"/>
      <c r="MIR15" s="112"/>
      <c r="MIS15" s="112"/>
      <c r="MIT15" s="112"/>
      <c r="MIU15" s="112"/>
      <c r="MIV15" s="112"/>
      <c r="MIW15" s="112"/>
      <c r="MIX15" s="112"/>
      <c r="MIY15" s="112"/>
      <c r="MIZ15" s="112"/>
      <c r="MJA15" s="112"/>
      <c r="MJB15" s="112"/>
      <c r="MJC15" s="112"/>
      <c r="MJD15" s="112"/>
      <c r="MJE15" s="112"/>
      <c r="MJF15" s="112"/>
      <c r="MJG15" s="112"/>
      <c r="MJH15" s="112"/>
      <c r="MJI15" s="112"/>
      <c r="MJJ15" s="112"/>
      <c r="MJK15" s="112"/>
      <c r="MJL15" s="112"/>
      <c r="MJM15" s="112"/>
      <c r="MJN15" s="112"/>
      <c r="MJO15" s="112"/>
      <c r="MJP15" s="112"/>
      <c r="MJQ15" s="112"/>
      <c r="MJR15" s="112"/>
      <c r="MJS15" s="112"/>
      <c r="MJT15" s="112"/>
      <c r="MJU15" s="112"/>
      <c r="MJV15" s="112"/>
      <c r="MJW15" s="112"/>
      <c r="MJX15" s="112"/>
      <c r="MJY15" s="112"/>
      <c r="MJZ15" s="112"/>
      <c r="MKA15" s="112"/>
      <c r="MKB15" s="112"/>
      <c r="MKC15" s="112"/>
      <c r="MKD15" s="112"/>
      <c r="MKE15" s="112"/>
      <c r="MKF15" s="112"/>
      <c r="MKG15" s="112"/>
      <c r="MKH15" s="112"/>
      <c r="MKI15" s="112"/>
      <c r="MKJ15" s="112"/>
      <c r="MKK15" s="112"/>
      <c r="MKL15" s="112"/>
      <c r="MKM15" s="112"/>
      <c r="MKN15" s="112"/>
      <c r="MKO15" s="112"/>
      <c r="MKP15" s="112"/>
      <c r="MKQ15" s="112"/>
      <c r="MKR15" s="112"/>
      <c r="MKS15" s="112"/>
      <c r="MKT15" s="112"/>
      <c r="MKU15" s="112"/>
      <c r="MKV15" s="112"/>
      <c r="MKW15" s="112"/>
      <c r="MKX15" s="112"/>
      <c r="MKY15" s="112"/>
      <c r="MKZ15" s="112"/>
      <c r="MLA15" s="112"/>
      <c r="MLB15" s="112"/>
      <c r="MLC15" s="112"/>
      <c r="MLD15" s="112"/>
      <c r="MLE15" s="112"/>
      <c r="MLF15" s="112"/>
      <c r="MLG15" s="112"/>
      <c r="MLH15" s="112"/>
      <c r="MLI15" s="112"/>
      <c r="MLJ15" s="112"/>
      <c r="MLK15" s="112"/>
      <c r="MLL15" s="112"/>
      <c r="MLM15" s="112"/>
      <c r="MLN15" s="112"/>
      <c r="MLO15" s="112"/>
      <c r="MLP15" s="112"/>
      <c r="MLQ15" s="112"/>
      <c r="MLR15" s="112"/>
      <c r="MLS15" s="112"/>
      <c r="MLT15" s="112"/>
      <c r="MLU15" s="112"/>
      <c r="MLV15" s="112"/>
      <c r="MLW15" s="112"/>
      <c r="MLX15" s="112"/>
      <c r="MLY15" s="112"/>
      <c r="MLZ15" s="112"/>
      <c r="MMA15" s="112"/>
      <c r="MMB15" s="112"/>
      <c r="MMC15" s="112"/>
      <c r="MMD15" s="112"/>
      <c r="MME15" s="112"/>
      <c r="MMF15" s="112"/>
      <c r="MMG15" s="112"/>
      <c r="MMH15" s="112"/>
      <c r="MMI15" s="112"/>
      <c r="MMJ15" s="112"/>
      <c r="MMK15" s="112"/>
      <c r="MML15" s="112"/>
      <c r="MMM15" s="112"/>
      <c r="MMN15" s="112"/>
      <c r="MMO15" s="112"/>
      <c r="MMP15" s="112"/>
      <c r="MMQ15" s="112"/>
      <c r="MMR15" s="112"/>
      <c r="MMS15" s="112"/>
      <c r="MMT15" s="112"/>
      <c r="MMU15" s="112"/>
      <c r="MMV15" s="112"/>
      <c r="MMW15" s="112"/>
      <c r="MMX15" s="112"/>
      <c r="MMY15" s="112"/>
      <c r="MMZ15" s="112"/>
      <c r="MNA15" s="112"/>
      <c r="MNB15" s="112"/>
      <c r="MNC15" s="112"/>
      <c r="MND15" s="112"/>
      <c r="MNE15" s="112"/>
      <c r="MNF15" s="112"/>
      <c r="MNG15" s="112"/>
      <c r="MNH15" s="112"/>
      <c r="MNI15" s="112"/>
      <c r="MNJ15" s="112"/>
      <c r="MNK15" s="112"/>
      <c r="MNL15" s="112"/>
      <c r="MNM15" s="112"/>
      <c r="MNN15" s="112"/>
      <c r="MNO15" s="112"/>
      <c r="MNP15" s="112"/>
      <c r="MNQ15" s="112"/>
      <c r="MNR15" s="112"/>
      <c r="MNS15" s="112"/>
      <c r="MNT15" s="112"/>
      <c r="MNU15" s="112"/>
      <c r="MNV15" s="112"/>
      <c r="MNW15" s="112"/>
      <c r="MNX15" s="112"/>
      <c r="MNY15" s="112"/>
      <c r="MNZ15" s="112"/>
      <c r="MOA15" s="112"/>
      <c r="MOB15" s="112"/>
      <c r="MOC15" s="112"/>
      <c r="MOD15" s="112"/>
      <c r="MOE15" s="112"/>
      <c r="MOF15" s="112"/>
      <c r="MOG15" s="112"/>
      <c r="MOH15" s="112"/>
      <c r="MOI15" s="112"/>
      <c r="MOJ15" s="112"/>
      <c r="MOK15" s="112"/>
      <c r="MOL15" s="112"/>
      <c r="MOM15" s="112"/>
      <c r="MON15" s="112"/>
      <c r="MOO15" s="112"/>
      <c r="MOP15" s="112"/>
      <c r="MOQ15" s="112"/>
      <c r="MOR15" s="112"/>
      <c r="MOS15" s="112"/>
      <c r="MOT15" s="112"/>
      <c r="MOU15" s="112"/>
      <c r="MOV15" s="112"/>
      <c r="MOW15" s="112"/>
      <c r="MOX15" s="112"/>
      <c r="MOY15" s="112"/>
      <c r="MOZ15" s="112"/>
      <c r="MPA15" s="112"/>
      <c r="MPB15" s="112"/>
      <c r="MPC15" s="112"/>
      <c r="MPD15" s="112"/>
      <c r="MPE15" s="112"/>
      <c r="MPF15" s="112"/>
      <c r="MPG15" s="112"/>
      <c r="MPH15" s="112"/>
      <c r="MPI15" s="112"/>
      <c r="MPJ15" s="112"/>
      <c r="MPK15" s="112"/>
      <c r="MPL15" s="112"/>
      <c r="MPM15" s="112"/>
      <c r="MPN15" s="112"/>
      <c r="MPO15" s="112"/>
      <c r="MPP15" s="112"/>
      <c r="MPQ15" s="112"/>
      <c r="MPR15" s="112"/>
      <c r="MPS15" s="112"/>
      <c r="MPT15" s="112"/>
      <c r="MPU15" s="112"/>
      <c r="MPV15" s="112"/>
      <c r="MPW15" s="112"/>
      <c r="MPX15" s="112"/>
      <c r="MPY15" s="112"/>
      <c r="MPZ15" s="112"/>
      <c r="MQA15" s="112"/>
      <c r="MQB15" s="112"/>
      <c r="MQC15" s="112"/>
      <c r="MQD15" s="112"/>
      <c r="MQE15" s="112"/>
      <c r="MQF15" s="112"/>
      <c r="MQG15" s="112"/>
      <c r="MQH15" s="112"/>
      <c r="MQI15" s="112"/>
      <c r="MQJ15" s="112"/>
      <c r="MQK15" s="112"/>
      <c r="MQL15" s="112"/>
      <c r="MQM15" s="112"/>
      <c r="MQN15" s="112"/>
      <c r="MQO15" s="112"/>
      <c r="MQP15" s="112"/>
      <c r="MQQ15" s="112"/>
      <c r="MQR15" s="112"/>
      <c r="MQS15" s="112"/>
      <c r="MQT15" s="112"/>
      <c r="MQU15" s="112"/>
      <c r="MQV15" s="112"/>
      <c r="MQW15" s="112"/>
      <c r="MQX15" s="112"/>
      <c r="MQY15" s="112"/>
      <c r="MQZ15" s="112"/>
      <c r="MRA15" s="112"/>
      <c r="MRB15" s="112"/>
      <c r="MRC15" s="112"/>
      <c r="MRD15" s="112"/>
      <c r="MRE15" s="112"/>
      <c r="MRF15" s="112"/>
      <c r="MRG15" s="112"/>
      <c r="MRH15" s="112"/>
      <c r="MRI15" s="112"/>
      <c r="MRJ15" s="112"/>
      <c r="MRK15" s="112"/>
      <c r="MRL15" s="112"/>
      <c r="MRM15" s="112"/>
      <c r="MRN15" s="112"/>
      <c r="MRO15" s="112"/>
      <c r="MRP15" s="112"/>
      <c r="MRQ15" s="112"/>
      <c r="MRR15" s="112"/>
      <c r="MRS15" s="112"/>
      <c r="MRT15" s="112"/>
      <c r="MRU15" s="112"/>
      <c r="MRV15" s="112"/>
      <c r="MRW15" s="112"/>
      <c r="MRX15" s="112"/>
      <c r="MRY15" s="112"/>
      <c r="MRZ15" s="112"/>
      <c r="MSA15" s="112"/>
      <c r="MSB15" s="112"/>
      <c r="MSC15" s="112"/>
      <c r="MSD15" s="112"/>
      <c r="MSE15" s="112"/>
      <c r="MSF15" s="112"/>
      <c r="MSG15" s="112"/>
      <c r="MSH15" s="112"/>
      <c r="MSI15" s="112"/>
      <c r="MSJ15" s="112"/>
      <c r="MSK15" s="112"/>
      <c r="MSL15" s="112"/>
      <c r="MSM15" s="112"/>
      <c r="MSN15" s="112"/>
      <c r="MSO15" s="112"/>
      <c r="MSP15" s="112"/>
      <c r="MSQ15" s="112"/>
      <c r="MSR15" s="112"/>
      <c r="MSS15" s="112"/>
      <c r="MST15" s="112"/>
      <c r="MSU15" s="112"/>
      <c r="MSV15" s="112"/>
      <c r="MSW15" s="112"/>
      <c r="MSX15" s="112"/>
      <c r="MSY15" s="112"/>
      <c r="MSZ15" s="112"/>
      <c r="MTA15" s="112"/>
      <c r="MTB15" s="112"/>
      <c r="MTC15" s="112"/>
      <c r="MTD15" s="112"/>
      <c r="MTE15" s="112"/>
      <c r="MTF15" s="112"/>
      <c r="MTG15" s="112"/>
      <c r="MTH15" s="112"/>
      <c r="MTI15" s="112"/>
      <c r="MTJ15" s="112"/>
      <c r="MTK15" s="112"/>
      <c r="MTL15" s="112"/>
      <c r="MTM15" s="112"/>
      <c r="MTN15" s="112"/>
      <c r="MTO15" s="112"/>
      <c r="MTP15" s="112"/>
      <c r="MTQ15" s="112"/>
      <c r="MTR15" s="112"/>
      <c r="MTS15" s="112"/>
      <c r="MTT15" s="112"/>
      <c r="MTU15" s="112"/>
      <c r="MTV15" s="112"/>
      <c r="MTW15" s="112"/>
      <c r="MTX15" s="112"/>
      <c r="MTY15" s="112"/>
      <c r="MTZ15" s="112"/>
      <c r="MUA15" s="112"/>
      <c r="MUB15" s="112"/>
      <c r="MUC15" s="112"/>
      <c r="MUD15" s="112"/>
      <c r="MUE15" s="112"/>
      <c r="MUF15" s="112"/>
      <c r="MUG15" s="112"/>
      <c r="MUH15" s="112"/>
      <c r="MUI15" s="112"/>
      <c r="MUJ15" s="112"/>
      <c r="MUK15" s="112"/>
      <c r="MUL15" s="112"/>
      <c r="MUM15" s="112"/>
      <c r="MUN15" s="112"/>
      <c r="MUO15" s="112"/>
      <c r="MUP15" s="112"/>
      <c r="MUQ15" s="112"/>
      <c r="MUR15" s="112"/>
      <c r="MUS15" s="112"/>
      <c r="MUT15" s="112"/>
      <c r="MUU15" s="112"/>
      <c r="MUV15" s="112"/>
      <c r="MUW15" s="112"/>
      <c r="MUX15" s="112"/>
      <c r="MUY15" s="112"/>
      <c r="MUZ15" s="112"/>
      <c r="MVA15" s="112"/>
      <c r="MVB15" s="112"/>
      <c r="MVC15" s="112"/>
      <c r="MVD15" s="112"/>
      <c r="MVE15" s="112"/>
      <c r="MVF15" s="112"/>
      <c r="MVG15" s="112"/>
      <c r="MVH15" s="112"/>
      <c r="MVI15" s="112"/>
      <c r="MVJ15" s="112"/>
      <c r="MVK15" s="112"/>
      <c r="MVL15" s="112"/>
      <c r="MVM15" s="112"/>
      <c r="MVN15" s="112"/>
      <c r="MVO15" s="112"/>
      <c r="MVP15" s="112"/>
      <c r="MVQ15" s="112"/>
      <c r="MVR15" s="112"/>
      <c r="MVS15" s="112"/>
      <c r="MVT15" s="112"/>
      <c r="MVU15" s="112"/>
      <c r="MVV15" s="112"/>
      <c r="MVW15" s="112"/>
      <c r="MVX15" s="112"/>
      <c r="MVY15" s="112"/>
      <c r="MVZ15" s="112"/>
      <c r="MWA15" s="112"/>
      <c r="MWB15" s="112"/>
      <c r="MWC15" s="112"/>
      <c r="MWD15" s="112"/>
      <c r="MWE15" s="112"/>
      <c r="MWF15" s="112"/>
      <c r="MWG15" s="112"/>
      <c r="MWH15" s="112"/>
      <c r="MWI15" s="112"/>
      <c r="MWJ15" s="112"/>
      <c r="MWK15" s="112"/>
      <c r="MWL15" s="112"/>
      <c r="MWM15" s="112"/>
      <c r="MWN15" s="112"/>
      <c r="MWO15" s="112"/>
      <c r="MWP15" s="112"/>
      <c r="MWQ15" s="112"/>
      <c r="MWR15" s="112"/>
      <c r="MWS15" s="112"/>
      <c r="MWT15" s="112"/>
      <c r="MWU15" s="112"/>
      <c r="MWV15" s="112"/>
      <c r="MWW15" s="112"/>
      <c r="MWX15" s="112"/>
      <c r="MWY15" s="112"/>
      <c r="MWZ15" s="112"/>
      <c r="MXA15" s="112"/>
      <c r="MXB15" s="112"/>
      <c r="MXC15" s="112"/>
      <c r="MXD15" s="112"/>
      <c r="MXE15" s="112"/>
      <c r="MXF15" s="112"/>
      <c r="MXG15" s="112"/>
      <c r="MXH15" s="112"/>
      <c r="MXI15" s="112"/>
      <c r="MXJ15" s="112"/>
      <c r="MXK15" s="112"/>
      <c r="MXL15" s="112"/>
      <c r="MXM15" s="112"/>
      <c r="MXN15" s="112"/>
      <c r="MXO15" s="112"/>
      <c r="MXP15" s="112"/>
      <c r="MXQ15" s="112"/>
      <c r="MXR15" s="112"/>
      <c r="MXS15" s="112"/>
      <c r="MXT15" s="112"/>
      <c r="MXU15" s="112"/>
      <c r="MXV15" s="112"/>
      <c r="MXW15" s="112"/>
      <c r="MXX15" s="112"/>
      <c r="MXY15" s="112"/>
      <c r="MXZ15" s="112"/>
      <c r="MYA15" s="112"/>
      <c r="MYB15" s="112"/>
      <c r="MYC15" s="112"/>
      <c r="MYD15" s="112"/>
      <c r="MYE15" s="112"/>
      <c r="MYF15" s="112"/>
      <c r="MYG15" s="112"/>
      <c r="MYH15" s="112"/>
      <c r="MYI15" s="112"/>
      <c r="MYJ15" s="112"/>
      <c r="MYK15" s="112"/>
      <c r="MYL15" s="112"/>
      <c r="MYM15" s="112"/>
      <c r="MYN15" s="112"/>
      <c r="MYO15" s="112"/>
      <c r="MYP15" s="112"/>
      <c r="MYQ15" s="112"/>
      <c r="MYR15" s="112"/>
      <c r="MYS15" s="112"/>
      <c r="MYT15" s="112"/>
      <c r="MYU15" s="112"/>
      <c r="MYV15" s="112"/>
      <c r="MYW15" s="112"/>
      <c r="MYX15" s="112"/>
      <c r="MYY15" s="112"/>
      <c r="MYZ15" s="112"/>
      <c r="MZA15" s="112"/>
      <c r="MZB15" s="112"/>
      <c r="MZC15" s="112"/>
      <c r="MZD15" s="112"/>
      <c r="MZE15" s="112"/>
      <c r="MZF15" s="112"/>
      <c r="MZG15" s="112"/>
      <c r="MZH15" s="112"/>
      <c r="MZI15" s="112"/>
      <c r="MZJ15" s="112"/>
      <c r="MZK15" s="112"/>
      <c r="MZL15" s="112"/>
      <c r="MZM15" s="112"/>
      <c r="MZN15" s="112"/>
      <c r="MZO15" s="112"/>
      <c r="MZP15" s="112"/>
      <c r="MZQ15" s="112"/>
      <c r="MZR15" s="112"/>
      <c r="MZS15" s="112"/>
      <c r="MZT15" s="112"/>
      <c r="MZU15" s="112"/>
      <c r="MZV15" s="112"/>
      <c r="MZW15" s="112"/>
      <c r="MZX15" s="112"/>
      <c r="MZY15" s="112"/>
      <c r="MZZ15" s="112"/>
      <c r="NAA15" s="112"/>
      <c r="NAB15" s="112"/>
      <c r="NAC15" s="112"/>
      <c r="NAD15" s="112"/>
      <c r="NAE15" s="112"/>
      <c r="NAF15" s="112"/>
      <c r="NAG15" s="112"/>
      <c r="NAH15" s="112"/>
      <c r="NAI15" s="112"/>
      <c r="NAJ15" s="112"/>
      <c r="NAK15" s="112"/>
      <c r="NAL15" s="112"/>
      <c r="NAM15" s="112"/>
      <c r="NAN15" s="112"/>
      <c r="NAO15" s="112"/>
      <c r="NAP15" s="112"/>
      <c r="NAQ15" s="112"/>
      <c r="NAR15" s="112"/>
      <c r="NAS15" s="112"/>
      <c r="NAT15" s="112"/>
      <c r="NAU15" s="112"/>
      <c r="NAV15" s="112"/>
      <c r="NAW15" s="112"/>
      <c r="NAX15" s="112"/>
      <c r="NAY15" s="112"/>
      <c r="NAZ15" s="112"/>
      <c r="NBA15" s="112"/>
      <c r="NBB15" s="112"/>
      <c r="NBC15" s="112"/>
      <c r="NBD15" s="112"/>
      <c r="NBE15" s="112"/>
      <c r="NBF15" s="112"/>
      <c r="NBG15" s="112"/>
      <c r="NBH15" s="112"/>
      <c r="NBI15" s="112"/>
      <c r="NBJ15" s="112"/>
      <c r="NBK15" s="112"/>
      <c r="NBL15" s="112"/>
      <c r="NBM15" s="112"/>
      <c r="NBN15" s="112"/>
      <c r="NBO15" s="112"/>
      <c r="NBP15" s="112"/>
      <c r="NBQ15" s="112"/>
      <c r="NBR15" s="112"/>
      <c r="NBS15" s="112"/>
      <c r="NBT15" s="112"/>
      <c r="NBU15" s="112"/>
      <c r="NBV15" s="112"/>
      <c r="NBW15" s="112"/>
      <c r="NBX15" s="112"/>
      <c r="NBY15" s="112"/>
      <c r="NBZ15" s="112"/>
      <c r="NCA15" s="112"/>
      <c r="NCB15" s="112"/>
      <c r="NCC15" s="112"/>
      <c r="NCD15" s="112"/>
      <c r="NCE15" s="112"/>
      <c r="NCF15" s="112"/>
      <c r="NCG15" s="112"/>
      <c r="NCH15" s="112"/>
      <c r="NCI15" s="112"/>
      <c r="NCJ15" s="112"/>
      <c r="NCK15" s="112"/>
      <c r="NCL15" s="112"/>
      <c r="NCM15" s="112"/>
      <c r="NCN15" s="112"/>
      <c r="NCO15" s="112"/>
      <c r="NCP15" s="112"/>
      <c r="NCQ15" s="112"/>
      <c r="NCR15" s="112"/>
      <c r="NCS15" s="112"/>
      <c r="NCT15" s="112"/>
      <c r="NCU15" s="112"/>
      <c r="NCV15" s="112"/>
      <c r="NCW15" s="112"/>
      <c r="NCX15" s="112"/>
      <c r="NCY15" s="112"/>
      <c r="NCZ15" s="112"/>
      <c r="NDA15" s="112"/>
      <c r="NDB15" s="112"/>
      <c r="NDC15" s="112"/>
      <c r="NDD15" s="112"/>
      <c r="NDE15" s="112"/>
      <c r="NDF15" s="112"/>
      <c r="NDG15" s="112"/>
      <c r="NDH15" s="112"/>
      <c r="NDI15" s="112"/>
      <c r="NDJ15" s="112"/>
      <c r="NDK15" s="112"/>
      <c r="NDL15" s="112"/>
      <c r="NDM15" s="112"/>
      <c r="NDN15" s="112"/>
      <c r="NDO15" s="112"/>
      <c r="NDP15" s="112"/>
      <c r="NDQ15" s="112"/>
      <c r="NDR15" s="112"/>
      <c r="NDS15" s="112"/>
      <c r="NDT15" s="112"/>
      <c r="NDU15" s="112"/>
      <c r="NDV15" s="112"/>
      <c r="NDW15" s="112"/>
      <c r="NDX15" s="112"/>
      <c r="NDY15" s="112"/>
      <c r="NDZ15" s="112"/>
      <c r="NEA15" s="112"/>
      <c r="NEB15" s="112"/>
      <c r="NEC15" s="112"/>
      <c r="NED15" s="112"/>
      <c r="NEE15" s="112"/>
      <c r="NEF15" s="112"/>
      <c r="NEG15" s="112"/>
      <c r="NEH15" s="112"/>
      <c r="NEI15" s="112"/>
      <c r="NEJ15" s="112"/>
      <c r="NEK15" s="112"/>
      <c r="NEL15" s="112"/>
      <c r="NEM15" s="112"/>
      <c r="NEN15" s="112"/>
      <c r="NEO15" s="112"/>
      <c r="NEP15" s="112"/>
      <c r="NEQ15" s="112"/>
      <c r="NER15" s="112"/>
      <c r="NES15" s="112"/>
      <c r="NET15" s="112"/>
      <c r="NEU15" s="112"/>
      <c r="NEV15" s="112"/>
      <c r="NEW15" s="112"/>
      <c r="NEX15" s="112"/>
      <c r="NEY15" s="112"/>
      <c r="NEZ15" s="112"/>
      <c r="NFA15" s="112"/>
      <c r="NFB15" s="112"/>
      <c r="NFC15" s="112"/>
      <c r="NFD15" s="112"/>
      <c r="NFE15" s="112"/>
      <c r="NFF15" s="112"/>
      <c r="NFG15" s="112"/>
      <c r="NFH15" s="112"/>
      <c r="NFI15" s="112"/>
      <c r="NFJ15" s="112"/>
      <c r="NFK15" s="112"/>
      <c r="NFL15" s="112"/>
      <c r="NFM15" s="112"/>
      <c r="NFN15" s="112"/>
      <c r="NFO15" s="112"/>
      <c r="NFP15" s="112"/>
      <c r="NFQ15" s="112"/>
      <c r="NFR15" s="112"/>
      <c r="NFS15" s="112"/>
      <c r="NFT15" s="112"/>
      <c r="NFU15" s="112"/>
      <c r="NFV15" s="112"/>
      <c r="NFW15" s="112"/>
      <c r="NFX15" s="112"/>
      <c r="NFY15" s="112"/>
      <c r="NFZ15" s="112"/>
      <c r="NGA15" s="112"/>
      <c r="NGB15" s="112"/>
      <c r="NGC15" s="112"/>
      <c r="NGD15" s="112"/>
      <c r="NGE15" s="112"/>
      <c r="NGF15" s="112"/>
      <c r="NGG15" s="112"/>
      <c r="NGH15" s="112"/>
      <c r="NGI15" s="112"/>
      <c r="NGJ15" s="112"/>
      <c r="NGK15" s="112"/>
      <c r="NGL15" s="112"/>
      <c r="NGM15" s="112"/>
      <c r="NGN15" s="112"/>
      <c r="NGO15" s="112"/>
      <c r="NGP15" s="112"/>
      <c r="NGQ15" s="112"/>
      <c r="NGR15" s="112"/>
      <c r="NGS15" s="112"/>
      <c r="NGT15" s="112"/>
      <c r="NGU15" s="112"/>
      <c r="NGV15" s="112"/>
      <c r="NGW15" s="112"/>
      <c r="NGX15" s="112"/>
      <c r="NGY15" s="112"/>
      <c r="NGZ15" s="112"/>
      <c r="NHA15" s="112"/>
      <c r="NHB15" s="112"/>
      <c r="NHC15" s="112"/>
      <c r="NHD15" s="112"/>
      <c r="NHE15" s="112"/>
      <c r="NHF15" s="112"/>
      <c r="NHG15" s="112"/>
      <c r="NHH15" s="112"/>
      <c r="NHI15" s="112"/>
      <c r="NHJ15" s="112"/>
      <c r="NHK15" s="112"/>
      <c r="NHL15" s="112"/>
      <c r="NHM15" s="112"/>
      <c r="NHN15" s="112"/>
      <c r="NHO15" s="112"/>
      <c r="NHP15" s="112"/>
      <c r="NHQ15" s="112"/>
      <c r="NHR15" s="112"/>
      <c r="NHS15" s="112"/>
      <c r="NHT15" s="112"/>
      <c r="NHU15" s="112"/>
      <c r="NHV15" s="112"/>
      <c r="NHW15" s="112"/>
      <c r="NHX15" s="112"/>
      <c r="NHY15" s="112"/>
      <c r="NHZ15" s="112"/>
      <c r="NIA15" s="112"/>
      <c r="NIB15" s="112"/>
      <c r="NIC15" s="112"/>
      <c r="NID15" s="112"/>
      <c r="NIE15" s="112"/>
      <c r="NIF15" s="112"/>
      <c r="NIG15" s="112"/>
      <c r="NIH15" s="112"/>
      <c r="NII15" s="112"/>
      <c r="NIJ15" s="112"/>
      <c r="NIK15" s="112"/>
      <c r="NIL15" s="112"/>
      <c r="NIM15" s="112"/>
      <c r="NIN15" s="112"/>
      <c r="NIO15" s="112"/>
      <c r="NIP15" s="112"/>
      <c r="NIQ15" s="112"/>
      <c r="NIR15" s="112"/>
      <c r="NIS15" s="112"/>
      <c r="NIT15" s="112"/>
      <c r="NIU15" s="112"/>
      <c r="NIV15" s="112"/>
      <c r="NIW15" s="112"/>
      <c r="NIX15" s="112"/>
      <c r="NIY15" s="112"/>
      <c r="NIZ15" s="112"/>
      <c r="NJA15" s="112"/>
      <c r="NJB15" s="112"/>
      <c r="NJC15" s="112"/>
      <c r="NJD15" s="112"/>
      <c r="NJE15" s="112"/>
      <c r="NJF15" s="112"/>
      <c r="NJG15" s="112"/>
      <c r="NJH15" s="112"/>
      <c r="NJI15" s="112"/>
      <c r="NJJ15" s="112"/>
      <c r="NJK15" s="112"/>
      <c r="NJL15" s="112"/>
      <c r="NJM15" s="112"/>
      <c r="NJN15" s="112"/>
      <c r="NJO15" s="112"/>
      <c r="NJP15" s="112"/>
      <c r="NJQ15" s="112"/>
      <c r="NJR15" s="112"/>
      <c r="NJS15" s="112"/>
      <c r="NJT15" s="112"/>
      <c r="NJU15" s="112"/>
      <c r="NJV15" s="112"/>
      <c r="NJW15" s="112"/>
      <c r="NJX15" s="112"/>
      <c r="NJY15" s="112"/>
      <c r="NJZ15" s="112"/>
      <c r="NKA15" s="112"/>
      <c r="NKB15" s="112"/>
      <c r="NKC15" s="112"/>
      <c r="NKD15" s="112"/>
      <c r="NKE15" s="112"/>
      <c r="NKF15" s="112"/>
      <c r="NKG15" s="112"/>
      <c r="NKH15" s="112"/>
      <c r="NKI15" s="112"/>
      <c r="NKJ15" s="112"/>
      <c r="NKK15" s="112"/>
      <c r="NKL15" s="112"/>
      <c r="NKM15" s="112"/>
      <c r="NKN15" s="112"/>
      <c r="NKO15" s="112"/>
      <c r="NKP15" s="112"/>
      <c r="NKQ15" s="112"/>
      <c r="NKR15" s="112"/>
      <c r="NKS15" s="112"/>
      <c r="NKT15" s="112"/>
      <c r="NKU15" s="112"/>
      <c r="NKV15" s="112"/>
      <c r="NKW15" s="112"/>
      <c r="NKX15" s="112"/>
      <c r="NKY15" s="112"/>
      <c r="NKZ15" s="112"/>
      <c r="NLA15" s="112"/>
      <c r="NLB15" s="112"/>
      <c r="NLC15" s="112"/>
      <c r="NLD15" s="112"/>
      <c r="NLE15" s="112"/>
      <c r="NLF15" s="112"/>
      <c r="NLG15" s="112"/>
      <c r="NLH15" s="112"/>
      <c r="NLI15" s="112"/>
      <c r="NLJ15" s="112"/>
      <c r="NLK15" s="112"/>
      <c r="NLL15" s="112"/>
      <c r="NLM15" s="112"/>
      <c r="NLN15" s="112"/>
      <c r="NLO15" s="112"/>
      <c r="NLP15" s="112"/>
      <c r="NLQ15" s="112"/>
      <c r="NLR15" s="112"/>
      <c r="NLS15" s="112"/>
      <c r="NLT15" s="112"/>
      <c r="NLU15" s="112"/>
      <c r="NLV15" s="112"/>
      <c r="NLW15" s="112"/>
      <c r="NLX15" s="112"/>
      <c r="NLY15" s="112"/>
      <c r="NLZ15" s="112"/>
      <c r="NMA15" s="112"/>
      <c r="NMB15" s="112"/>
      <c r="NMC15" s="112"/>
      <c r="NMD15" s="112"/>
      <c r="NME15" s="112"/>
      <c r="NMF15" s="112"/>
      <c r="NMG15" s="112"/>
      <c r="NMH15" s="112"/>
      <c r="NMI15" s="112"/>
      <c r="NMJ15" s="112"/>
      <c r="NMK15" s="112"/>
      <c r="NML15" s="112"/>
      <c r="NMM15" s="112"/>
      <c r="NMN15" s="112"/>
      <c r="NMO15" s="112"/>
      <c r="NMP15" s="112"/>
      <c r="NMQ15" s="112"/>
      <c r="NMR15" s="112"/>
      <c r="NMS15" s="112"/>
      <c r="NMT15" s="112"/>
      <c r="NMU15" s="112"/>
      <c r="NMV15" s="112"/>
      <c r="NMW15" s="112"/>
      <c r="NMX15" s="112"/>
      <c r="NMY15" s="112"/>
      <c r="NMZ15" s="112"/>
      <c r="NNA15" s="112"/>
      <c r="NNB15" s="112"/>
      <c r="NNC15" s="112"/>
      <c r="NND15" s="112"/>
      <c r="NNE15" s="112"/>
      <c r="NNF15" s="112"/>
      <c r="NNG15" s="112"/>
      <c r="NNH15" s="112"/>
      <c r="NNI15" s="112"/>
      <c r="NNJ15" s="112"/>
      <c r="NNK15" s="112"/>
      <c r="NNL15" s="112"/>
      <c r="NNM15" s="112"/>
      <c r="NNN15" s="112"/>
      <c r="NNO15" s="112"/>
      <c r="NNP15" s="112"/>
      <c r="NNQ15" s="112"/>
      <c r="NNR15" s="112"/>
      <c r="NNS15" s="112"/>
      <c r="NNT15" s="112"/>
      <c r="NNU15" s="112"/>
      <c r="NNV15" s="112"/>
      <c r="NNW15" s="112"/>
      <c r="NNX15" s="112"/>
      <c r="NNY15" s="112"/>
      <c r="NNZ15" s="112"/>
      <c r="NOA15" s="112"/>
      <c r="NOB15" s="112"/>
      <c r="NOC15" s="112"/>
      <c r="NOD15" s="112"/>
      <c r="NOE15" s="112"/>
      <c r="NOF15" s="112"/>
      <c r="NOG15" s="112"/>
      <c r="NOH15" s="112"/>
      <c r="NOI15" s="112"/>
      <c r="NOJ15" s="112"/>
      <c r="NOK15" s="112"/>
      <c r="NOL15" s="112"/>
      <c r="NOM15" s="112"/>
      <c r="NON15" s="112"/>
      <c r="NOO15" s="112"/>
      <c r="NOP15" s="112"/>
      <c r="NOQ15" s="112"/>
      <c r="NOR15" s="112"/>
      <c r="NOS15" s="112"/>
      <c r="NOT15" s="112"/>
      <c r="NOU15" s="112"/>
      <c r="NOV15" s="112"/>
      <c r="NOW15" s="112"/>
      <c r="NOX15" s="112"/>
      <c r="NOY15" s="112"/>
      <c r="NOZ15" s="112"/>
      <c r="NPA15" s="112"/>
      <c r="NPB15" s="112"/>
      <c r="NPC15" s="112"/>
      <c r="NPD15" s="112"/>
      <c r="NPE15" s="112"/>
      <c r="NPF15" s="112"/>
      <c r="NPG15" s="112"/>
      <c r="NPH15" s="112"/>
      <c r="NPI15" s="112"/>
      <c r="NPJ15" s="112"/>
      <c r="NPK15" s="112"/>
      <c r="NPL15" s="112"/>
      <c r="NPM15" s="112"/>
      <c r="NPN15" s="112"/>
      <c r="NPO15" s="112"/>
      <c r="NPP15" s="112"/>
      <c r="NPQ15" s="112"/>
      <c r="NPR15" s="112"/>
      <c r="NPS15" s="112"/>
      <c r="NPT15" s="112"/>
      <c r="NPU15" s="112"/>
      <c r="NPV15" s="112"/>
      <c r="NPW15" s="112"/>
      <c r="NPX15" s="112"/>
      <c r="NPY15" s="112"/>
      <c r="NPZ15" s="112"/>
      <c r="NQA15" s="112"/>
      <c r="NQB15" s="112"/>
      <c r="NQC15" s="112"/>
      <c r="NQD15" s="112"/>
      <c r="NQE15" s="112"/>
      <c r="NQF15" s="112"/>
      <c r="NQG15" s="112"/>
      <c r="NQH15" s="112"/>
      <c r="NQI15" s="112"/>
      <c r="NQJ15" s="112"/>
      <c r="NQK15" s="112"/>
      <c r="NQL15" s="112"/>
      <c r="NQM15" s="112"/>
      <c r="NQN15" s="112"/>
      <c r="NQO15" s="112"/>
      <c r="NQP15" s="112"/>
      <c r="NQQ15" s="112"/>
      <c r="NQR15" s="112"/>
      <c r="NQS15" s="112"/>
      <c r="NQT15" s="112"/>
      <c r="NQU15" s="112"/>
      <c r="NQV15" s="112"/>
      <c r="NQW15" s="112"/>
      <c r="NQX15" s="112"/>
      <c r="NQY15" s="112"/>
      <c r="NQZ15" s="112"/>
      <c r="NRA15" s="112"/>
      <c r="NRB15" s="112"/>
      <c r="NRC15" s="112"/>
      <c r="NRD15" s="112"/>
      <c r="NRE15" s="112"/>
      <c r="NRF15" s="112"/>
      <c r="NRG15" s="112"/>
      <c r="NRH15" s="112"/>
      <c r="NRI15" s="112"/>
      <c r="NRJ15" s="112"/>
      <c r="NRK15" s="112"/>
      <c r="NRL15" s="112"/>
      <c r="NRM15" s="112"/>
      <c r="NRN15" s="112"/>
      <c r="NRO15" s="112"/>
      <c r="NRP15" s="112"/>
      <c r="NRQ15" s="112"/>
      <c r="NRR15" s="112"/>
      <c r="NRS15" s="112"/>
      <c r="NRT15" s="112"/>
      <c r="NRU15" s="112"/>
      <c r="NRV15" s="112"/>
      <c r="NRW15" s="112"/>
      <c r="NRX15" s="112"/>
      <c r="NRY15" s="112"/>
      <c r="NRZ15" s="112"/>
      <c r="NSA15" s="112"/>
      <c r="NSB15" s="112"/>
      <c r="NSC15" s="112"/>
      <c r="NSD15" s="112"/>
      <c r="NSE15" s="112"/>
      <c r="NSF15" s="112"/>
      <c r="NSG15" s="112"/>
      <c r="NSH15" s="112"/>
      <c r="NSI15" s="112"/>
      <c r="NSJ15" s="112"/>
      <c r="NSK15" s="112"/>
      <c r="NSL15" s="112"/>
      <c r="NSM15" s="112"/>
      <c r="NSN15" s="112"/>
      <c r="NSO15" s="112"/>
      <c r="NSP15" s="112"/>
      <c r="NSQ15" s="112"/>
      <c r="NSR15" s="112"/>
      <c r="NSS15" s="112"/>
      <c r="NST15" s="112"/>
      <c r="NSU15" s="112"/>
      <c r="NSV15" s="112"/>
      <c r="NSW15" s="112"/>
      <c r="NSX15" s="112"/>
      <c r="NSY15" s="112"/>
      <c r="NSZ15" s="112"/>
      <c r="NTA15" s="112"/>
      <c r="NTB15" s="112"/>
      <c r="NTC15" s="112"/>
      <c r="NTD15" s="112"/>
      <c r="NTE15" s="112"/>
      <c r="NTF15" s="112"/>
      <c r="NTG15" s="112"/>
      <c r="NTH15" s="112"/>
      <c r="NTI15" s="112"/>
      <c r="NTJ15" s="112"/>
      <c r="NTK15" s="112"/>
      <c r="NTL15" s="112"/>
      <c r="NTM15" s="112"/>
      <c r="NTN15" s="112"/>
      <c r="NTO15" s="112"/>
      <c r="NTP15" s="112"/>
      <c r="NTQ15" s="112"/>
      <c r="NTR15" s="112"/>
      <c r="NTS15" s="112"/>
      <c r="NTT15" s="112"/>
      <c r="NTU15" s="112"/>
      <c r="NTV15" s="112"/>
      <c r="NTW15" s="112"/>
      <c r="NTX15" s="112"/>
      <c r="NTY15" s="112"/>
      <c r="NTZ15" s="112"/>
      <c r="NUA15" s="112"/>
      <c r="NUB15" s="112"/>
      <c r="NUC15" s="112"/>
      <c r="NUD15" s="112"/>
      <c r="NUE15" s="112"/>
      <c r="NUF15" s="112"/>
      <c r="NUG15" s="112"/>
      <c r="NUH15" s="112"/>
      <c r="NUI15" s="112"/>
      <c r="NUJ15" s="112"/>
      <c r="NUK15" s="112"/>
      <c r="NUL15" s="112"/>
      <c r="NUM15" s="112"/>
      <c r="NUN15" s="112"/>
      <c r="NUO15" s="112"/>
      <c r="NUP15" s="112"/>
      <c r="NUQ15" s="112"/>
      <c r="NUR15" s="112"/>
      <c r="NUS15" s="112"/>
      <c r="NUT15" s="112"/>
      <c r="NUU15" s="112"/>
      <c r="NUV15" s="112"/>
      <c r="NUW15" s="112"/>
      <c r="NUX15" s="112"/>
      <c r="NUY15" s="112"/>
      <c r="NUZ15" s="112"/>
      <c r="NVA15" s="112"/>
      <c r="NVB15" s="112"/>
      <c r="NVC15" s="112"/>
      <c r="NVD15" s="112"/>
      <c r="NVE15" s="112"/>
      <c r="NVF15" s="112"/>
      <c r="NVG15" s="112"/>
      <c r="NVH15" s="112"/>
      <c r="NVI15" s="112"/>
      <c r="NVJ15" s="112"/>
      <c r="NVK15" s="112"/>
      <c r="NVL15" s="112"/>
      <c r="NVM15" s="112"/>
      <c r="NVN15" s="112"/>
      <c r="NVO15" s="112"/>
      <c r="NVP15" s="112"/>
      <c r="NVQ15" s="112"/>
      <c r="NVR15" s="112"/>
      <c r="NVS15" s="112"/>
      <c r="NVT15" s="112"/>
      <c r="NVU15" s="112"/>
      <c r="NVV15" s="112"/>
      <c r="NVW15" s="112"/>
      <c r="NVX15" s="112"/>
      <c r="NVY15" s="112"/>
      <c r="NVZ15" s="112"/>
      <c r="NWA15" s="112"/>
      <c r="NWB15" s="112"/>
      <c r="NWC15" s="112"/>
      <c r="NWD15" s="112"/>
      <c r="NWE15" s="112"/>
      <c r="NWF15" s="112"/>
      <c r="NWG15" s="112"/>
      <c r="NWH15" s="112"/>
      <c r="NWI15" s="112"/>
      <c r="NWJ15" s="112"/>
      <c r="NWK15" s="112"/>
      <c r="NWL15" s="112"/>
      <c r="NWM15" s="112"/>
      <c r="NWN15" s="112"/>
      <c r="NWO15" s="112"/>
      <c r="NWP15" s="112"/>
      <c r="NWQ15" s="112"/>
      <c r="NWR15" s="112"/>
      <c r="NWS15" s="112"/>
      <c r="NWT15" s="112"/>
      <c r="NWU15" s="112"/>
      <c r="NWV15" s="112"/>
      <c r="NWW15" s="112"/>
      <c r="NWX15" s="112"/>
      <c r="NWY15" s="112"/>
      <c r="NWZ15" s="112"/>
      <c r="NXA15" s="112"/>
      <c r="NXB15" s="112"/>
      <c r="NXC15" s="112"/>
      <c r="NXD15" s="112"/>
      <c r="NXE15" s="112"/>
      <c r="NXF15" s="112"/>
      <c r="NXG15" s="112"/>
      <c r="NXH15" s="112"/>
      <c r="NXI15" s="112"/>
      <c r="NXJ15" s="112"/>
      <c r="NXK15" s="112"/>
      <c r="NXL15" s="112"/>
      <c r="NXM15" s="112"/>
      <c r="NXN15" s="112"/>
      <c r="NXO15" s="112"/>
      <c r="NXP15" s="112"/>
      <c r="NXQ15" s="112"/>
      <c r="NXR15" s="112"/>
      <c r="NXS15" s="112"/>
      <c r="NXT15" s="112"/>
      <c r="NXU15" s="112"/>
      <c r="NXV15" s="112"/>
      <c r="NXW15" s="112"/>
      <c r="NXX15" s="112"/>
      <c r="NXY15" s="112"/>
      <c r="NXZ15" s="112"/>
      <c r="NYA15" s="112"/>
      <c r="NYB15" s="112"/>
      <c r="NYC15" s="112"/>
      <c r="NYD15" s="112"/>
      <c r="NYE15" s="112"/>
      <c r="NYF15" s="112"/>
      <c r="NYG15" s="112"/>
      <c r="NYH15" s="112"/>
      <c r="NYI15" s="112"/>
      <c r="NYJ15" s="112"/>
      <c r="NYK15" s="112"/>
      <c r="NYL15" s="112"/>
      <c r="NYM15" s="112"/>
      <c r="NYN15" s="112"/>
      <c r="NYO15" s="112"/>
      <c r="NYP15" s="112"/>
      <c r="NYQ15" s="112"/>
      <c r="NYR15" s="112"/>
      <c r="NYS15" s="112"/>
      <c r="NYT15" s="112"/>
      <c r="NYU15" s="112"/>
      <c r="NYV15" s="112"/>
      <c r="NYW15" s="112"/>
      <c r="NYX15" s="112"/>
      <c r="NYY15" s="112"/>
      <c r="NYZ15" s="112"/>
      <c r="NZA15" s="112"/>
      <c r="NZB15" s="112"/>
      <c r="NZC15" s="112"/>
      <c r="NZD15" s="112"/>
      <c r="NZE15" s="112"/>
      <c r="NZF15" s="112"/>
      <c r="NZG15" s="112"/>
      <c r="NZH15" s="112"/>
      <c r="NZI15" s="112"/>
      <c r="NZJ15" s="112"/>
      <c r="NZK15" s="112"/>
      <c r="NZL15" s="112"/>
      <c r="NZM15" s="112"/>
      <c r="NZN15" s="112"/>
      <c r="NZO15" s="112"/>
      <c r="NZP15" s="112"/>
      <c r="NZQ15" s="112"/>
      <c r="NZR15" s="112"/>
      <c r="NZS15" s="112"/>
      <c r="NZT15" s="112"/>
      <c r="NZU15" s="112"/>
      <c r="NZV15" s="112"/>
      <c r="NZW15" s="112"/>
      <c r="NZX15" s="112"/>
      <c r="NZY15" s="112"/>
      <c r="NZZ15" s="112"/>
      <c r="OAA15" s="112"/>
      <c r="OAB15" s="112"/>
      <c r="OAC15" s="112"/>
      <c r="OAD15" s="112"/>
      <c r="OAE15" s="112"/>
      <c r="OAF15" s="112"/>
      <c r="OAG15" s="112"/>
      <c r="OAH15" s="112"/>
      <c r="OAI15" s="112"/>
      <c r="OAJ15" s="112"/>
      <c r="OAK15" s="112"/>
      <c r="OAL15" s="112"/>
      <c r="OAM15" s="112"/>
      <c r="OAN15" s="112"/>
      <c r="OAO15" s="112"/>
      <c r="OAP15" s="112"/>
      <c r="OAQ15" s="112"/>
      <c r="OAR15" s="112"/>
      <c r="OAS15" s="112"/>
      <c r="OAT15" s="112"/>
      <c r="OAU15" s="112"/>
      <c r="OAV15" s="112"/>
      <c r="OAW15" s="112"/>
      <c r="OAX15" s="112"/>
      <c r="OAY15" s="112"/>
      <c r="OAZ15" s="112"/>
      <c r="OBA15" s="112"/>
      <c r="OBB15" s="112"/>
      <c r="OBC15" s="112"/>
      <c r="OBD15" s="112"/>
      <c r="OBE15" s="112"/>
      <c r="OBF15" s="112"/>
      <c r="OBG15" s="112"/>
      <c r="OBH15" s="112"/>
      <c r="OBI15" s="112"/>
      <c r="OBJ15" s="112"/>
      <c r="OBK15" s="112"/>
      <c r="OBL15" s="112"/>
      <c r="OBM15" s="112"/>
      <c r="OBN15" s="112"/>
      <c r="OBO15" s="112"/>
      <c r="OBP15" s="112"/>
      <c r="OBQ15" s="112"/>
      <c r="OBR15" s="112"/>
      <c r="OBS15" s="112"/>
      <c r="OBT15" s="112"/>
      <c r="OBU15" s="112"/>
      <c r="OBV15" s="112"/>
      <c r="OBW15" s="112"/>
      <c r="OBX15" s="112"/>
      <c r="OBY15" s="112"/>
      <c r="OBZ15" s="112"/>
      <c r="OCA15" s="112"/>
      <c r="OCB15" s="112"/>
      <c r="OCC15" s="112"/>
      <c r="OCD15" s="112"/>
      <c r="OCE15" s="112"/>
      <c r="OCF15" s="112"/>
      <c r="OCG15" s="112"/>
      <c r="OCH15" s="112"/>
      <c r="OCI15" s="112"/>
      <c r="OCJ15" s="112"/>
      <c r="OCK15" s="112"/>
      <c r="OCL15" s="112"/>
      <c r="OCM15" s="112"/>
      <c r="OCN15" s="112"/>
      <c r="OCO15" s="112"/>
      <c r="OCP15" s="112"/>
      <c r="OCQ15" s="112"/>
      <c r="OCR15" s="112"/>
      <c r="OCS15" s="112"/>
      <c r="OCT15" s="112"/>
      <c r="OCU15" s="112"/>
      <c r="OCV15" s="112"/>
      <c r="OCW15" s="112"/>
      <c r="OCX15" s="112"/>
      <c r="OCY15" s="112"/>
      <c r="OCZ15" s="112"/>
      <c r="ODA15" s="112"/>
      <c r="ODB15" s="112"/>
      <c r="ODC15" s="112"/>
      <c r="ODD15" s="112"/>
      <c r="ODE15" s="112"/>
      <c r="ODF15" s="112"/>
      <c r="ODG15" s="112"/>
      <c r="ODH15" s="112"/>
      <c r="ODI15" s="112"/>
      <c r="ODJ15" s="112"/>
      <c r="ODK15" s="112"/>
      <c r="ODL15" s="112"/>
      <c r="ODM15" s="112"/>
      <c r="ODN15" s="112"/>
      <c r="ODO15" s="112"/>
      <c r="ODP15" s="112"/>
      <c r="ODQ15" s="112"/>
      <c r="ODR15" s="112"/>
      <c r="ODS15" s="112"/>
      <c r="ODT15" s="112"/>
      <c r="ODU15" s="112"/>
      <c r="ODV15" s="112"/>
      <c r="ODW15" s="112"/>
      <c r="ODX15" s="112"/>
      <c r="ODY15" s="112"/>
      <c r="ODZ15" s="112"/>
      <c r="OEA15" s="112"/>
      <c r="OEB15" s="112"/>
      <c r="OEC15" s="112"/>
      <c r="OED15" s="112"/>
      <c r="OEE15" s="112"/>
      <c r="OEF15" s="112"/>
      <c r="OEG15" s="112"/>
      <c r="OEH15" s="112"/>
      <c r="OEI15" s="112"/>
      <c r="OEJ15" s="112"/>
      <c r="OEK15" s="112"/>
      <c r="OEL15" s="112"/>
      <c r="OEM15" s="112"/>
      <c r="OEN15" s="112"/>
      <c r="OEO15" s="112"/>
      <c r="OEP15" s="112"/>
      <c r="OEQ15" s="112"/>
      <c r="OER15" s="112"/>
      <c r="OES15" s="112"/>
      <c r="OET15" s="112"/>
      <c r="OEU15" s="112"/>
      <c r="OEV15" s="112"/>
      <c r="OEW15" s="112"/>
      <c r="OEX15" s="112"/>
      <c r="OEY15" s="112"/>
      <c r="OEZ15" s="112"/>
      <c r="OFA15" s="112"/>
      <c r="OFB15" s="112"/>
      <c r="OFC15" s="112"/>
      <c r="OFD15" s="112"/>
      <c r="OFE15" s="112"/>
      <c r="OFF15" s="112"/>
      <c r="OFG15" s="112"/>
      <c r="OFH15" s="112"/>
      <c r="OFI15" s="112"/>
      <c r="OFJ15" s="112"/>
      <c r="OFK15" s="112"/>
      <c r="OFL15" s="112"/>
      <c r="OFM15" s="112"/>
      <c r="OFN15" s="112"/>
      <c r="OFO15" s="112"/>
      <c r="OFP15" s="112"/>
      <c r="OFQ15" s="112"/>
      <c r="OFR15" s="112"/>
      <c r="OFS15" s="112"/>
      <c r="OFT15" s="112"/>
      <c r="OFU15" s="112"/>
      <c r="OFV15" s="112"/>
      <c r="OFW15" s="112"/>
      <c r="OFX15" s="112"/>
      <c r="OFY15" s="112"/>
      <c r="OFZ15" s="112"/>
      <c r="OGA15" s="112"/>
      <c r="OGB15" s="112"/>
      <c r="OGC15" s="112"/>
      <c r="OGD15" s="112"/>
      <c r="OGE15" s="112"/>
      <c r="OGF15" s="112"/>
      <c r="OGG15" s="112"/>
      <c r="OGH15" s="112"/>
      <c r="OGI15" s="112"/>
      <c r="OGJ15" s="112"/>
      <c r="OGK15" s="112"/>
      <c r="OGL15" s="112"/>
      <c r="OGM15" s="112"/>
      <c r="OGN15" s="112"/>
      <c r="OGO15" s="112"/>
      <c r="OGP15" s="112"/>
      <c r="OGQ15" s="112"/>
      <c r="OGR15" s="112"/>
      <c r="OGS15" s="112"/>
      <c r="OGT15" s="112"/>
      <c r="OGU15" s="112"/>
      <c r="OGV15" s="112"/>
      <c r="OGW15" s="112"/>
      <c r="OGX15" s="112"/>
      <c r="OGY15" s="112"/>
      <c r="OGZ15" s="112"/>
      <c r="OHA15" s="112"/>
      <c r="OHB15" s="112"/>
      <c r="OHC15" s="112"/>
      <c r="OHD15" s="112"/>
      <c r="OHE15" s="112"/>
      <c r="OHF15" s="112"/>
      <c r="OHG15" s="112"/>
      <c r="OHH15" s="112"/>
      <c r="OHI15" s="112"/>
      <c r="OHJ15" s="112"/>
      <c r="OHK15" s="112"/>
      <c r="OHL15" s="112"/>
      <c r="OHM15" s="112"/>
      <c r="OHN15" s="112"/>
      <c r="OHO15" s="112"/>
      <c r="OHP15" s="112"/>
      <c r="OHQ15" s="112"/>
      <c r="OHR15" s="112"/>
      <c r="OHS15" s="112"/>
      <c r="OHT15" s="112"/>
      <c r="OHU15" s="112"/>
      <c r="OHV15" s="112"/>
      <c r="OHW15" s="112"/>
      <c r="OHX15" s="112"/>
      <c r="OHY15" s="112"/>
      <c r="OHZ15" s="112"/>
      <c r="OIA15" s="112"/>
      <c r="OIB15" s="112"/>
      <c r="OIC15" s="112"/>
      <c r="OID15" s="112"/>
      <c r="OIE15" s="112"/>
      <c r="OIF15" s="112"/>
      <c r="OIG15" s="112"/>
      <c r="OIH15" s="112"/>
      <c r="OII15" s="112"/>
      <c r="OIJ15" s="112"/>
      <c r="OIK15" s="112"/>
      <c r="OIL15" s="112"/>
      <c r="OIM15" s="112"/>
      <c r="OIN15" s="112"/>
      <c r="OIO15" s="112"/>
      <c r="OIP15" s="112"/>
      <c r="OIQ15" s="112"/>
      <c r="OIR15" s="112"/>
      <c r="OIS15" s="112"/>
      <c r="OIT15" s="112"/>
      <c r="OIU15" s="112"/>
      <c r="OIV15" s="112"/>
      <c r="OIW15" s="112"/>
      <c r="OIX15" s="112"/>
      <c r="OIY15" s="112"/>
      <c r="OIZ15" s="112"/>
      <c r="OJA15" s="112"/>
      <c r="OJB15" s="112"/>
      <c r="OJC15" s="112"/>
      <c r="OJD15" s="112"/>
      <c r="OJE15" s="112"/>
      <c r="OJF15" s="112"/>
      <c r="OJG15" s="112"/>
      <c r="OJH15" s="112"/>
      <c r="OJI15" s="112"/>
      <c r="OJJ15" s="112"/>
      <c r="OJK15" s="112"/>
      <c r="OJL15" s="112"/>
      <c r="OJM15" s="112"/>
      <c r="OJN15" s="112"/>
      <c r="OJO15" s="112"/>
      <c r="OJP15" s="112"/>
      <c r="OJQ15" s="112"/>
      <c r="OJR15" s="112"/>
      <c r="OJS15" s="112"/>
      <c r="OJT15" s="112"/>
      <c r="OJU15" s="112"/>
      <c r="OJV15" s="112"/>
      <c r="OJW15" s="112"/>
      <c r="OJX15" s="112"/>
      <c r="OJY15" s="112"/>
      <c r="OJZ15" s="112"/>
      <c r="OKA15" s="112"/>
      <c r="OKB15" s="112"/>
      <c r="OKC15" s="112"/>
      <c r="OKD15" s="112"/>
      <c r="OKE15" s="112"/>
      <c r="OKF15" s="112"/>
      <c r="OKG15" s="112"/>
      <c r="OKH15" s="112"/>
      <c r="OKI15" s="112"/>
      <c r="OKJ15" s="112"/>
      <c r="OKK15" s="112"/>
      <c r="OKL15" s="112"/>
      <c r="OKM15" s="112"/>
      <c r="OKN15" s="112"/>
      <c r="OKO15" s="112"/>
      <c r="OKP15" s="112"/>
      <c r="OKQ15" s="112"/>
      <c r="OKR15" s="112"/>
      <c r="OKS15" s="112"/>
      <c r="OKT15" s="112"/>
      <c r="OKU15" s="112"/>
      <c r="OKV15" s="112"/>
      <c r="OKW15" s="112"/>
      <c r="OKX15" s="112"/>
      <c r="OKY15" s="112"/>
      <c r="OKZ15" s="112"/>
      <c r="OLA15" s="112"/>
      <c r="OLB15" s="112"/>
      <c r="OLC15" s="112"/>
      <c r="OLD15" s="112"/>
      <c r="OLE15" s="112"/>
      <c r="OLF15" s="112"/>
      <c r="OLG15" s="112"/>
      <c r="OLH15" s="112"/>
      <c r="OLI15" s="112"/>
      <c r="OLJ15" s="112"/>
      <c r="OLK15" s="112"/>
      <c r="OLL15" s="112"/>
      <c r="OLM15" s="112"/>
      <c r="OLN15" s="112"/>
      <c r="OLO15" s="112"/>
      <c r="OLP15" s="112"/>
      <c r="OLQ15" s="112"/>
      <c r="OLR15" s="112"/>
      <c r="OLS15" s="112"/>
      <c r="OLT15" s="112"/>
      <c r="OLU15" s="112"/>
      <c r="OLV15" s="112"/>
      <c r="OLW15" s="112"/>
      <c r="OLX15" s="112"/>
      <c r="OLY15" s="112"/>
      <c r="OLZ15" s="112"/>
      <c r="OMA15" s="112"/>
      <c r="OMB15" s="112"/>
      <c r="OMC15" s="112"/>
      <c r="OMD15" s="112"/>
      <c r="OME15" s="112"/>
      <c r="OMF15" s="112"/>
      <c r="OMG15" s="112"/>
      <c r="OMH15" s="112"/>
      <c r="OMI15" s="112"/>
      <c r="OMJ15" s="112"/>
      <c r="OMK15" s="112"/>
      <c r="OML15" s="112"/>
      <c r="OMM15" s="112"/>
      <c r="OMN15" s="112"/>
      <c r="OMO15" s="112"/>
      <c r="OMP15" s="112"/>
      <c r="OMQ15" s="112"/>
      <c r="OMR15" s="112"/>
      <c r="OMS15" s="112"/>
      <c r="OMT15" s="112"/>
      <c r="OMU15" s="112"/>
      <c r="OMV15" s="112"/>
      <c r="OMW15" s="112"/>
      <c r="OMX15" s="112"/>
      <c r="OMY15" s="112"/>
      <c r="OMZ15" s="112"/>
      <c r="ONA15" s="112"/>
      <c r="ONB15" s="112"/>
      <c r="ONC15" s="112"/>
      <c r="OND15" s="112"/>
      <c r="ONE15" s="112"/>
      <c r="ONF15" s="112"/>
      <c r="ONG15" s="112"/>
      <c r="ONH15" s="112"/>
      <c r="ONI15" s="112"/>
      <c r="ONJ15" s="112"/>
      <c r="ONK15" s="112"/>
      <c r="ONL15" s="112"/>
      <c r="ONM15" s="112"/>
      <c r="ONN15" s="112"/>
      <c r="ONO15" s="112"/>
      <c r="ONP15" s="112"/>
      <c r="ONQ15" s="112"/>
      <c r="ONR15" s="112"/>
      <c r="ONS15" s="112"/>
      <c r="ONT15" s="112"/>
      <c r="ONU15" s="112"/>
      <c r="ONV15" s="112"/>
      <c r="ONW15" s="112"/>
      <c r="ONX15" s="112"/>
      <c r="ONY15" s="112"/>
      <c r="ONZ15" s="112"/>
      <c r="OOA15" s="112"/>
      <c r="OOB15" s="112"/>
      <c r="OOC15" s="112"/>
      <c r="OOD15" s="112"/>
      <c r="OOE15" s="112"/>
      <c r="OOF15" s="112"/>
      <c r="OOG15" s="112"/>
      <c r="OOH15" s="112"/>
      <c r="OOI15" s="112"/>
      <c r="OOJ15" s="112"/>
      <c r="OOK15" s="112"/>
      <c r="OOL15" s="112"/>
      <c r="OOM15" s="112"/>
      <c r="OON15" s="112"/>
      <c r="OOO15" s="112"/>
      <c r="OOP15" s="112"/>
      <c r="OOQ15" s="112"/>
      <c r="OOR15" s="112"/>
      <c r="OOS15" s="112"/>
      <c r="OOT15" s="112"/>
      <c r="OOU15" s="112"/>
      <c r="OOV15" s="112"/>
      <c r="OOW15" s="112"/>
      <c r="OOX15" s="112"/>
      <c r="OOY15" s="112"/>
      <c r="OOZ15" s="112"/>
      <c r="OPA15" s="112"/>
      <c r="OPB15" s="112"/>
      <c r="OPC15" s="112"/>
      <c r="OPD15" s="112"/>
      <c r="OPE15" s="112"/>
      <c r="OPF15" s="112"/>
      <c r="OPG15" s="112"/>
      <c r="OPH15" s="112"/>
      <c r="OPI15" s="112"/>
      <c r="OPJ15" s="112"/>
      <c r="OPK15" s="112"/>
      <c r="OPL15" s="112"/>
      <c r="OPM15" s="112"/>
      <c r="OPN15" s="112"/>
      <c r="OPO15" s="112"/>
      <c r="OPP15" s="112"/>
      <c r="OPQ15" s="112"/>
      <c r="OPR15" s="112"/>
      <c r="OPS15" s="112"/>
      <c r="OPT15" s="112"/>
      <c r="OPU15" s="112"/>
      <c r="OPV15" s="112"/>
      <c r="OPW15" s="112"/>
      <c r="OPX15" s="112"/>
      <c r="OPY15" s="112"/>
      <c r="OPZ15" s="112"/>
      <c r="OQA15" s="112"/>
      <c r="OQB15" s="112"/>
      <c r="OQC15" s="112"/>
      <c r="OQD15" s="112"/>
      <c r="OQE15" s="112"/>
      <c r="OQF15" s="112"/>
      <c r="OQG15" s="112"/>
      <c r="OQH15" s="112"/>
      <c r="OQI15" s="112"/>
      <c r="OQJ15" s="112"/>
      <c r="OQK15" s="112"/>
      <c r="OQL15" s="112"/>
      <c r="OQM15" s="112"/>
      <c r="OQN15" s="112"/>
      <c r="OQO15" s="112"/>
      <c r="OQP15" s="112"/>
      <c r="OQQ15" s="112"/>
      <c r="OQR15" s="112"/>
      <c r="OQS15" s="112"/>
      <c r="OQT15" s="112"/>
      <c r="OQU15" s="112"/>
      <c r="OQV15" s="112"/>
      <c r="OQW15" s="112"/>
      <c r="OQX15" s="112"/>
      <c r="OQY15" s="112"/>
      <c r="OQZ15" s="112"/>
      <c r="ORA15" s="112"/>
      <c r="ORB15" s="112"/>
      <c r="ORC15" s="112"/>
      <c r="ORD15" s="112"/>
      <c r="ORE15" s="112"/>
      <c r="ORF15" s="112"/>
      <c r="ORG15" s="112"/>
      <c r="ORH15" s="112"/>
      <c r="ORI15" s="112"/>
      <c r="ORJ15" s="112"/>
      <c r="ORK15" s="112"/>
      <c r="ORL15" s="112"/>
      <c r="ORM15" s="112"/>
      <c r="ORN15" s="112"/>
      <c r="ORO15" s="112"/>
      <c r="ORP15" s="112"/>
      <c r="ORQ15" s="112"/>
      <c r="ORR15" s="112"/>
      <c r="ORS15" s="112"/>
      <c r="ORT15" s="112"/>
      <c r="ORU15" s="112"/>
      <c r="ORV15" s="112"/>
      <c r="ORW15" s="112"/>
      <c r="ORX15" s="112"/>
      <c r="ORY15" s="112"/>
      <c r="ORZ15" s="112"/>
      <c r="OSA15" s="112"/>
      <c r="OSB15" s="112"/>
      <c r="OSC15" s="112"/>
      <c r="OSD15" s="112"/>
      <c r="OSE15" s="112"/>
      <c r="OSF15" s="112"/>
      <c r="OSG15" s="112"/>
      <c r="OSH15" s="112"/>
      <c r="OSI15" s="112"/>
      <c r="OSJ15" s="112"/>
      <c r="OSK15" s="112"/>
      <c r="OSL15" s="112"/>
      <c r="OSM15" s="112"/>
      <c r="OSN15" s="112"/>
      <c r="OSO15" s="112"/>
      <c r="OSP15" s="112"/>
      <c r="OSQ15" s="112"/>
      <c r="OSR15" s="112"/>
      <c r="OSS15" s="112"/>
      <c r="OST15" s="112"/>
      <c r="OSU15" s="112"/>
      <c r="OSV15" s="112"/>
      <c r="OSW15" s="112"/>
      <c r="OSX15" s="112"/>
      <c r="OSY15" s="112"/>
      <c r="OSZ15" s="112"/>
      <c r="OTA15" s="112"/>
      <c r="OTB15" s="112"/>
      <c r="OTC15" s="112"/>
      <c r="OTD15" s="112"/>
      <c r="OTE15" s="112"/>
      <c r="OTF15" s="112"/>
      <c r="OTG15" s="112"/>
      <c r="OTH15" s="112"/>
      <c r="OTI15" s="112"/>
      <c r="OTJ15" s="112"/>
      <c r="OTK15" s="112"/>
      <c r="OTL15" s="112"/>
      <c r="OTM15" s="112"/>
      <c r="OTN15" s="112"/>
      <c r="OTO15" s="112"/>
      <c r="OTP15" s="112"/>
      <c r="OTQ15" s="112"/>
      <c r="OTR15" s="112"/>
      <c r="OTS15" s="112"/>
      <c r="OTT15" s="112"/>
      <c r="OTU15" s="112"/>
      <c r="OTV15" s="112"/>
      <c r="OTW15" s="112"/>
      <c r="OTX15" s="112"/>
      <c r="OTY15" s="112"/>
      <c r="OTZ15" s="112"/>
      <c r="OUA15" s="112"/>
      <c r="OUB15" s="112"/>
      <c r="OUC15" s="112"/>
      <c r="OUD15" s="112"/>
      <c r="OUE15" s="112"/>
      <c r="OUF15" s="112"/>
      <c r="OUG15" s="112"/>
      <c r="OUH15" s="112"/>
      <c r="OUI15" s="112"/>
      <c r="OUJ15" s="112"/>
      <c r="OUK15" s="112"/>
      <c r="OUL15" s="112"/>
      <c r="OUM15" s="112"/>
      <c r="OUN15" s="112"/>
      <c r="OUO15" s="112"/>
      <c r="OUP15" s="112"/>
      <c r="OUQ15" s="112"/>
      <c r="OUR15" s="112"/>
      <c r="OUS15" s="112"/>
      <c r="OUT15" s="112"/>
      <c r="OUU15" s="112"/>
      <c r="OUV15" s="112"/>
      <c r="OUW15" s="112"/>
      <c r="OUX15" s="112"/>
      <c r="OUY15" s="112"/>
      <c r="OUZ15" s="112"/>
      <c r="OVA15" s="112"/>
      <c r="OVB15" s="112"/>
      <c r="OVC15" s="112"/>
      <c r="OVD15" s="112"/>
      <c r="OVE15" s="112"/>
      <c r="OVF15" s="112"/>
      <c r="OVG15" s="112"/>
      <c r="OVH15" s="112"/>
      <c r="OVI15" s="112"/>
      <c r="OVJ15" s="112"/>
      <c r="OVK15" s="112"/>
      <c r="OVL15" s="112"/>
      <c r="OVM15" s="112"/>
      <c r="OVN15" s="112"/>
      <c r="OVO15" s="112"/>
      <c r="OVP15" s="112"/>
      <c r="OVQ15" s="112"/>
      <c r="OVR15" s="112"/>
      <c r="OVS15" s="112"/>
      <c r="OVT15" s="112"/>
      <c r="OVU15" s="112"/>
      <c r="OVV15" s="112"/>
      <c r="OVW15" s="112"/>
      <c r="OVX15" s="112"/>
      <c r="OVY15" s="112"/>
      <c r="OVZ15" s="112"/>
      <c r="OWA15" s="112"/>
      <c r="OWB15" s="112"/>
      <c r="OWC15" s="112"/>
      <c r="OWD15" s="112"/>
      <c r="OWE15" s="112"/>
      <c r="OWF15" s="112"/>
      <c r="OWG15" s="112"/>
      <c r="OWH15" s="112"/>
      <c r="OWI15" s="112"/>
      <c r="OWJ15" s="112"/>
      <c r="OWK15" s="112"/>
      <c r="OWL15" s="112"/>
      <c r="OWM15" s="112"/>
      <c r="OWN15" s="112"/>
      <c r="OWO15" s="112"/>
      <c r="OWP15" s="112"/>
      <c r="OWQ15" s="112"/>
      <c r="OWR15" s="112"/>
      <c r="OWS15" s="112"/>
      <c r="OWT15" s="112"/>
      <c r="OWU15" s="112"/>
      <c r="OWV15" s="112"/>
      <c r="OWW15" s="112"/>
      <c r="OWX15" s="112"/>
      <c r="OWY15" s="112"/>
      <c r="OWZ15" s="112"/>
      <c r="OXA15" s="112"/>
      <c r="OXB15" s="112"/>
      <c r="OXC15" s="112"/>
      <c r="OXD15" s="112"/>
      <c r="OXE15" s="112"/>
      <c r="OXF15" s="112"/>
      <c r="OXG15" s="112"/>
      <c r="OXH15" s="112"/>
      <c r="OXI15" s="112"/>
      <c r="OXJ15" s="112"/>
      <c r="OXK15" s="112"/>
      <c r="OXL15" s="112"/>
      <c r="OXM15" s="112"/>
      <c r="OXN15" s="112"/>
      <c r="OXO15" s="112"/>
      <c r="OXP15" s="112"/>
      <c r="OXQ15" s="112"/>
      <c r="OXR15" s="112"/>
      <c r="OXS15" s="112"/>
      <c r="OXT15" s="112"/>
      <c r="OXU15" s="112"/>
      <c r="OXV15" s="112"/>
      <c r="OXW15" s="112"/>
      <c r="OXX15" s="112"/>
      <c r="OXY15" s="112"/>
      <c r="OXZ15" s="112"/>
      <c r="OYA15" s="112"/>
      <c r="OYB15" s="112"/>
      <c r="OYC15" s="112"/>
      <c r="OYD15" s="112"/>
      <c r="OYE15" s="112"/>
      <c r="OYF15" s="112"/>
      <c r="OYG15" s="112"/>
      <c r="OYH15" s="112"/>
      <c r="OYI15" s="112"/>
      <c r="OYJ15" s="112"/>
      <c r="OYK15" s="112"/>
      <c r="OYL15" s="112"/>
      <c r="OYM15" s="112"/>
      <c r="OYN15" s="112"/>
      <c r="OYO15" s="112"/>
      <c r="OYP15" s="112"/>
      <c r="OYQ15" s="112"/>
      <c r="OYR15" s="112"/>
      <c r="OYS15" s="112"/>
      <c r="OYT15" s="112"/>
      <c r="OYU15" s="112"/>
      <c r="OYV15" s="112"/>
      <c r="OYW15" s="112"/>
      <c r="OYX15" s="112"/>
      <c r="OYY15" s="112"/>
      <c r="OYZ15" s="112"/>
      <c r="OZA15" s="112"/>
      <c r="OZB15" s="112"/>
      <c r="OZC15" s="112"/>
      <c r="OZD15" s="112"/>
      <c r="OZE15" s="112"/>
      <c r="OZF15" s="112"/>
      <c r="OZG15" s="112"/>
      <c r="OZH15" s="112"/>
      <c r="OZI15" s="112"/>
      <c r="OZJ15" s="112"/>
      <c r="OZK15" s="112"/>
      <c r="OZL15" s="112"/>
      <c r="OZM15" s="112"/>
      <c r="OZN15" s="112"/>
      <c r="OZO15" s="112"/>
      <c r="OZP15" s="112"/>
      <c r="OZQ15" s="112"/>
      <c r="OZR15" s="112"/>
      <c r="OZS15" s="112"/>
      <c r="OZT15" s="112"/>
      <c r="OZU15" s="112"/>
      <c r="OZV15" s="112"/>
      <c r="OZW15" s="112"/>
      <c r="OZX15" s="112"/>
      <c r="OZY15" s="112"/>
      <c r="OZZ15" s="112"/>
      <c r="PAA15" s="112"/>
      <c r="PAB15" s="112"/>
      <c r="PAC15" s="112"/>
      <c r="PAD15" s="112"/>
      <c r="PAE15" s="112"/>
      <c r="PAF15" s="112"/>
      <c r="PAG15" s="112"/>
      <c r="PAH15" s="112"/>
      <c r="PAI15" s="112"/>
      <c r="PAJ15" s="112"/>
      <c r="PAK15" s="112"/>
      <c r="PAL15" s="112"/>
      <c r="PAM15" s="112"/>
      <c r="PAN15" s="112"/>
      <c r="PAO15" s="112"/>
      <c r="PAP15" s="112"/>
      <c r="PAQ15" s="112"/>
      <c r="PAR15" s="112"/>
      <c r="PAS15" s="112"/>
      <c r="PAT15" s="112"/>
      <c r="PAU15" s="112"/>
      <c r="PAV15" s="112"/>
      <c r="PAW15" s="112"/>
      <c r="PAX15" s="112"/>
      <c r="PAY15" s="112"/>
      <c r="PAZ15" s="112"/>
      <c r="PBA15" s="112"/>
      <c r="PBB15" s="112"/>
      <c r="PBC15" s="112"/>
      <c r="PBD15" s="112"/>
      <c r="PBE15" s="112"/>
      <c r="PBF15" s="112"/>
      <c r="PBG15" s="112"/>
      <c r="PBH15" s="112"/>
      <c r="PBI15" s="112"/>
      <c r="PBJ15" s="112"/>
      <c r="PBK15" s="112"/>
      <c r="PBL15" s="112"/>
      <c r="PBM15" s="112"/>
      <c r="PBN15" s="112"/>
      <c r="PBO15" s="112"/>
      <c r="PBP15" s="112"/>
      <c r="PBQ15" s="112"/>
      <c r="PBR15" s="112"/>
      <c r="PBS15" s="112"/>
      <c r="PBT15" s="112"/>
      <c r="PBU15" s="112"/>
      <c r="PBV15" s="112"/>
      <c r="PBW15" s="112"/>
      <c r="PBX15" s="112"/>
      <c r="PBY15" s="112"/>
      <c r="PBZ15" s="112"/>
      <c r="PCA15" s="112"/>
      <c r="PCB15" s="112"/>
      <c r="PCC15" s="112"/>
      <c r="PCD15" s="112"/>
      <c r="PCE15" s="112"/>
      <c r="PCF15" s="112"/>
      <c r="PCG15" s="112"/>
      <c r="PCH15" s="112"/>
      <c r="PCI15" s="112"/>
      <c r="PCJ15" s="112"/>
      <c r="PCK15" s="112"/>
      <c r="PCL15" s="112"/>
      <c r="PCM15" s="112"/>
      <c r="PCN15" s="112"/>
      <c r="PCO15" s="112"/>
      <c r="PCP15" s="112"/>
      <c r="PCQ15" s="112"/>
      <c r="PCR15" s="112"/>
      <c r="PCS15" s="112"/>
      <c r="PCT15" s="112"/>
      <c r="PCU15" s="112"/>
      <c r="PCV15" s="112"/>
      <c r="PCW15" s="112"/>
      <c r="PCX15" s="112"/>
      <c r="PCY15" s="112"/>
      <c r="PCZ15" s="112"/>
      <c r="PDA15" s="112"/>
      <c r="PDB15" s="112"/>
      <c r="PDC15" s="112"/>
      <c r="PDD15" s="112"/>
      <c r="PDE15" s="112"/>
      <c r="PDF15" s="112"/>
      <c r="PDG15" s="112"/>
      <c r="PDH15" s="112"/>
      <c r="PDI15" s="112"/>
      <c r="PDJ15" s="112"/>
      <c r="PDK15" s="112"/>
      <c r="PDL15" s="112"/>
      <c r="PDM15" s="112"/>
      <c r="PDN15" s="112"/>
      <c r="PDO15" s="112"/>
      <c r="PDP15" s="112"/>
      <c r="PDQ15" s="112"/>
      <c r="PDR15" s="112"/>
      <c r="PDS15" s="112"/>
      <c r="PDT15" s="112"/>
      <c r="PDU15" s="112"/>
      <c r="PDV15" s="112"/>
      <c r="PDW15" s="112"/>
      <c r="PDX15" s="112"/>
      <c r="PDY15" s="112"/>
      <c r="PDZ15" s="112"/>
      <c r="PEA15" s="112"/>
      <c r="PEB15" s="112"/>
      <c r="PEC15" s="112"/>
      <c r="PED15" s="112"/>
      <c r="PEE15" s="112"/>
      <c r="PEF15" s="112"/>
      <c r="PEG15" s="112"/>
      <c r="PEH15" s="112"/>
      <c r="PEI15" s="112"/>
      <c r="PEJ15" s="112"/>
      <c r="PEK15" s="112"/>
      <c r="PEL15" s="112"/>
      <c r="PEM15" s="112"/>
      <c r="PEN15" s="112"/>
      <c r="PEO15" s="112"/>
      <c r="PEP15" s="112"/>
      <c r="PEQ15" s="112"/>
      <c r="PER15" s="112"/>
      <c r="PES15" s="112"/>
      <c r="PET15" s="112"/>
      <c r="PEU15" s="112"/>
      <c r="PEV15" s="112"/>
      <c r="PEW15" s="112"/>
      <c r="PEX15" s="112"/>
      <c r="PEY15" s="112"/>
      <c r="PEZ15" s="112"/>
      <c r="PFA15" s="112"/>
      <c r="PFB15" s="112"/>
      <c r="PFC15" s="112"/>
      <c r="PFD15" s="112"/>
      <c r="PFE15" s="112"/>
      <c r="PFF15" s="112"/>
      <c r="PFG15" s="112"/>
      <c r="PFH15" s="112"/>
      <c r="PFI15" s="112"/>
      <c r="PFJ15" s="112"/>
      <c r="PFK15" s="112"/>
      <c r="PFL15" s="112"/>
      <c r="PFM15" s="112"/>
      <c r="PFN15" s="112"/>
      <c r="PFO15" s="112"/>
      <c r="PFP15" s="112"/>
      <c r="PFQ15" s="112"/>
      <c r="PFR15" s="112"/>
      <c r="PFS15" s="112"/>
      <c r="PFT15" s="112"/>
      <c r="PFU15" s="112"/>
      <c r="PFV15" s="112"/>
      <c r="PFW15" s="112"/>
      <c r="PFX15" s="112"/>
      <c r="PFY15" s="112"/>
      <c r="PFZ15" s="112"/>
      <c r="PGA15" s="112"/>
      <c r="PGB15" s="112"/>
      <c r="PGC15" s="112"/>
      <c r="PGD15" s="112"/>
      <c r="PGE15" s="112"/>
      <c r="PGF15" s="112"/>
      <c r="PGG15" s="112"/>
      <c r="PGH15" s="112"/>
      <c r="PGI15" s="112"/>
      <c r="PGJ15" s="112"/>
      <c r="PGK15" s="112"/>
      <c r="PGL15" s="112"/>
      <c r="PGM15" s="112"/>
      <c r="PGN15" s="112"/>
      <c r="PGO15" s="112"/>
      <c r="PGP15" s="112"/>
      <c r="PGQ15" s="112"/>
      <c r="PGR15" s="112"/>
      <c r="PGS15" s="112"/>
      <c r="PGT15" s="112"/>
      <c r="PGU15" s="112"/>
      <c r="PGV15" s="112"/>
      <c r="PGW15" s="112"/>
      <c r="PGX15" s="112"/>
      <c r="PGY15" s="112"/>
      <c r="PGZ15" s="112"/>
      <c r="PHA15" s="112"/>
      <c r="PHB15" s="112"/>
      <c r="PHC15" s="112"/>
      <c r="PHD15" s="112"/>
      <c r="PHE15" s="112"/>
      <c r="PHF15" s="112"/>
      <c r="PHG15" s="112"/>
      <c r="PHH15" s="112"/>
      <c r="PHI15" s="112"/>
      <c r="PHJ15" s="112"/>
      <c r="PHK15" s="112"/>
      <c r="PHL15" s="112"/>
      <c r="PHM15" s="112"/>
      <c r="PHN15" s="112"/>
      <c r="PHO15" s="112"/>
      <c r="PHP15" s="112"/>
      <c r="PHQ15" s="112"/>
      <c r="PHR15" s="112"/>
      <c r="PHS15" s="112"/>
      <c r="PHT15" s="112"/>
      <c r="PHU15" s="112"/>
      <c r="PHV15" s="112"/>
      <c r="PHW15" s="112"/>
      <c r="PHX15" s="112"/>
      <c r="PHY15" s="112"/>
      <c r="PHZ15" s="112"/>
      <c r="PIA15" s="112"/>
      <c r="PIB15" s="112"/>
      <c r="PIC15" s="112"/>
      <c r="PID15" s="112"/>
      <c r="PIE15" s="112"/>
      <c r="PIF15" s="112"/>
      <c r="PIG15" s="112"/>
      <c r="PIH15" s="112"/>
      <c r="PII15" s="112"/>
      <c r="PIJ15" s="112"/>
      <c r="PIK15" s="112"/>
      <c r="PIL15" s="112"/>
      <c r="PIM15" s="112"/>
      <c r="PIN15" s="112"/>
      <c r="PIO15" s="112"/>
      <c r="PIP15" s="112"/>
      <c r="PIQ15" s="112"/>
      <c r="PIR15" s="112"/>
      <c r="PIS15" s="112"/>
      <c r="PIT15" s="112"/>
      <c r="PIU15" s="112"/>
      <c r="PIV15" s="112"/>
      <c r="PIW15" s="112"/>
      <c r="PIX15" s="112"/>
      <c r="PIY15" s="112"/>
      <c r="PIZ15" s="112"/>
      <c r="PJA15" s="112"/>
      <c r="PJB15" s="112"/>
      <c r="PJC15" s="112"/>
      <c r="PJD15" s="112"/>
      <c r="PJE15" s="112"/>
      <c r="PJF15" s="112"/>
      <c r="PJG15" s="112"/>
      <c r="PJH15" s="112"/>
      <c r="PJI15" s="112"/>
      <c r="PJJ15" s="112"/>
      <c r="PJK15" s="112"/>
      <c r="PJL15" s="112"/>
      <c r="PJM15" s="112"/>
      <c r="PJN15" s="112"/>
      <c r="PJO15" s="112"/>
      <c r="PJP15" s="112"/>
      <c r="PJQ15" s="112"/>
      <c r="PJR15" s="112"/>
      <c r="PJS15" s="112"/>
      <c r="PJT15" s="112"/>
      <c r="PJU15" s="112"/>
      <c r="PJV15" s="112"/>
      <c r="PJW15" s="112"/>
      <c r="PJX15" s="112"/>
      <c r="PJY15" s="112"/>
      <c r="PJZ15" s="112"/>
      <c r="PKA15" s="112"/>
      <c r="PKB15" s="112"/>
      <c r="PKC15" s="112"/>
      <c r="PKD15" s="112"/>
      <c r="PKE15" s="112"/>
      <c r="PKF15" s="112"/>
      <c r="PKG15" s="112"/>
      <c r="PKH15" s="112"/>
      <c r="PKI15" s="112"/>
      <c r="PKJ15" s="112"/>
      <c r="PKK15" s="112"/>
      <c r="PKL15" s="112"/>
      <c r="PKM15" s="112"/>
      <c r="PKN15" s="112"/>
      <c r="PKO15" s="112"/>
      <c r="PKP15" s="112"/>
      <c r="PKQ15" s="112"/>
      <c r="PKR15" s="112"/>
      <c r="PKS15" s="112"/>
      <c r="PKT15" s="112"/>
      <c r="PKU15" s="112"/>
      <c r="PKV15" s="112"/>
      <c r="PKW15" s="112"/>
      <c r="PKX15" s="112"/>
      <c r="PKY15" s="112"/>
      <c r="PKZ15" s="112"/>
      <c r="PLA15" s="112"/>
      <c r="PLB15" s="112"/>
      <c r="PLC15" s="112"/>
      <c r="PLD15" s="112"/>
      <c r="PLE15" s="112"/>
      <c r="PLF15" s="112"/>
      <c r="PLG15" s="112"/>
      <c r="PLH15" s="112"/>
      <c r="PLI15" s="112"/>
      <c r="PLJ15" s="112"/>
      <c r="PLK15" s="112"/>
      <c r="PLL15" s="112"/>
      <c r="PLM15" s="112"/>
      <c r="PLN15" s="112"/>
      <c r="PLO15" s="112"/>
      <c r="PLP15" s="112"/>
      <c r="PLQ15" s="112"/>
      <c r="PLR15" s="112"/>
      <c r="PLS15" s="112"/>
      <c r="PLT15" s="112"/>
      <c r="PLU15" s="112"/>
      <c r="PLV15" s="112"/>
      <c r="PLW15" s="112"/>
      <c r="PLX15" s="112"/>
      <c r="PLY15" s="112"/>
      <c r="PLZ15" s="112"/>
      <c r="PMA15" s="112"/>
      <c r="PMB15" s="112"/>
      <c r="PMC15" s="112"/>
      <c r="PMD15" s="112"/>
      <c r="PME15" s="112"/>
      <c r="PMF15" s="112"/>
      <c r="PMG15" s="112"/>
      <c r="PMH15" s="112"/>
      <c r="PMI15" s="112"/>
      <c r="PMJ15" s="112"/>
      <c r="PMK15" s="112"/>
      <c r="PML15" s="112"/>
      <c r="PMM15" s="112"/>
      <c r="PMN15" s="112"/>
      <c r="PMO15" s="112"/>
      <c r="PMP15" s="112"/>
      <c r="PMQ15" s="112"/>
      <c r="PMR15" s="112"/>
      <c r="PMS15" s="112"/>
      <c r="PMT15" s="112"/>
      <c r="PMU15" s="112"/>
      <c r="PMV15" s="112"/>
      <c r="PMW15" s="112"/>
      <c r="PMX15" s="112"/>
      <c r="PMY15" s="112"/>
      <c r="PMZ15" s="112"/>
      <c r="PNA15" s="112"/>
      <c r="PNB15" s="112"/>
      <c r="PNC15" s="112"/>
      <c r="PND15" s="112"/>
      <c r="PNE15" s="112"/>
      <c r="PNF15" s="112"/>
      <c r="PNG15" s="112"/>
      <c r="PNH15" s="112"/>
      <c r="PNI15" s="112"/>
      <c r="PNJ15" s="112"/>
      <c r="PNK15" s="112"/>
      <c r="PNL15" s="112"/>
      <c r="PNM15" s="112"/>
      <c r="PNN15" s="112"/>
      <c r="PNO15" s="112"/>
      <c r="PNP15" s="112"/>
      <c r="PNQ15" s="112"/>
      <c r="PNR15" s="112"/>
      <c r="PNS15" s="112"/>
      <c r="PNT15" s="112"/>
      <c r="PNU15" s="112"/>
      <c r="PNV15" s="112"/>
      <c r="PNW15" s="112"/>
      <c r="PNX15" s="112"/>
      <c r="PNY15" s="112"/>
      <c r="PNZ15" s="112"/>
      <c r="POA15" s="112"/>
      <c r="POB15" s="112"/>
      <c r="POC15" s="112"/>
      <c r="POD15" s="112"/>
      <c r="POE15" s="112"/>
      <c r="POF15" s="112"/>
      <c r="POG15" s="112"/>
      <c r="POH15" s="112"/>
      <c r="POI15" s="112"/>
      <c r="POJ15" s="112"/>
      <c r="POK15" s="112"/>
      <c r="POL15" s="112"/>
      <c r="POM15" s="112"/>
      <c r="PON15" s="112"/>
      <c r="POO15" s="112"/>
      <c r="POP15" s="112"/>
      <c r="POQ15" s="112"/>
      <c r="POR15" s="112"/>
      <c r="POS15" s="112"/>
      <c r="POT15" s="112"/>
      <c r="POU15" s="112"/>
      <c r="POV15" s="112"/>
      <c r="POW15" s="112"/>
      <c r="POX15" s="112"/>
      <c r="POY15" s="112"/>
      <c r="POZ15" s="112"/>
      <c r="PPA15" s="112"/>
      <c r="PPB15" s="112"/>
      <c r="PPC15" s="112"/>
      <c r="PPD15" s="112"/>
      <c r="PPE15" s="112"/>
      <c r="PPF15" s="112"/>
      <c r="PPG15" s="112"/>
      <c r="PPH15" s="112"/>
      <c r="PPI15" s="112"/>
      <c r="PPJ15" s="112"/>
      <c r="PPK15" s="112"/>
      <c r="PPL15" s="112"/>
      <c r="PPM15" s="112"/>
      <c r="PPN15" s="112"/>
      <c r="PPO15" s="112"/>
      <c r="PPP15" s="112"/>
      <c r="PPQ15" s="112"/>
      <c r="PPR15" s="112"/>
      <c r="PPS15" s="112"/>
      <c r="PPT15" s="112"/>
      <c r="PPU15" s="112"/>
      <c r="PPV15" s="112"/>
      <c r="PPW15" s="112"/>
      <c r="PPX15" s="112"/>
      <c r="PPY15" s="112"/>
      <c r="PPZ15" s="112"/>
      <c r="PQA15" s="112"/>
      <c r="PQB15" s="112"/>
      <c r="PQC15" s="112"/>
      <c r="PQD15" s="112"/>
      <c r="PQE15" s="112"/>
      <c r="PQF15" s="112"/>
      <c r="PQG15" s="112"/>
      <c r="PQH15" s="112"/>
      <c r="PQI15" s="112"/>
      <c r="PQJ15" s="112"/>
      <c r="PQK15" s="112"/>
      <c r="PQL15" s="112"/>
      <c r="PQM15" s="112"/>
      <c r="PQN15" s="112"/>
      <c r="PQO15" s="112"/>
      <c r="PQP15" s="112"/>
      <c r="PQQ15" s="112"/>
      <c r="PQR15" s="112"/>
      <c r="PQS15" s="112"/>
      <c r="PQT15" s="112"/>
      <c r="PQU15" s="112"/>
      <c r="PQV15" s="112"/>
      <c r="PQW15" s="112"/>
      <c r="PQX15" s="112"/>
      <c r="PQY15" s="112"/>
      <c r="PQZ15" s="112"/>
      <c r="PRA15" s="112"/>
      <c r="PRB15" s="112"/>
      <c r="PRC15" s="112"/>
      <c r="PRD15" s="112"/>
      <c r="PRE15" s="112"/>
      <c r="PRF15" s="112"/>
      <c r="PRG15" s="112"/>
      <c r="PRH15" s="112"/>
      <c r="PRI15" s="112"/>
      <c r="PRJ15" s="112"/>
      <c r="PRK15" s="112"/>
      <c r="PRL15" s="112"/>
      <c r="PRM15" s="112"/>
      <c r="PRN15" s="112"/>
      <c r="PRO15" s="112"/>
      <c r="PRP15" s="112"/>
      <c r="PRQ15" s="112"/>
      <c r="PRR15" s="112"/>
      <c r="PRS15" s="112"/>
      <c r="PRT15" s="112"/>
      <c r="PRU15" s="112"/>
      <c r="PRV15" s="112"/>
      <c r="PRW15" s="112"/>
      <c r="PRX15" s="112"/>
      <c r="PRY15" s="112"/>
      <c r="PRZ15" s="112"/>
      <c r="PSA15" s="112"/>
      <c r="PSB15" s="112"/>
      <c r="PSC15" s="112"/>
      <c r="PSD15" s="112"/>
      <c r="PSE15" s="112"/>
      <c r="PSF15" s="112"/>
      <c r="PSG15" s="112"/>
      <c r="PSH15" s="112"/>
      <c r="PSI15" s="112"/>
      <c r="PSJ15" s="112"/>
      <c r="PSK15" s="112"/>
      <c r="PSL15" s="112"/>
      <c r="PSM15" s="112"/>
      <c r="PSN15" s="112"/>
      <c r="PSO15" s="112"/>
      <c r="PSP15" s="112"/>
      <c r="PSQ15" s="112"/>
      <c r="PSR15" s="112"/>
      <c r="PSS15" s="112"/>
      <c r="PST15" s="112"/>
      <c r="PSU15" s="112"/>
      <c r="PSV15" s="112"/>
      <c r="PSW15" s="112"/>
      <c r="PSX15" s="112"/>
      <c r="PSY15" s="112"/>
      <c r="PSZ15" s="112"/>
      <c r="PTA15" s="112"/>
      <c r="PTB15" s="112"/>
      <c r="PTC15" s="112"/>
      <c r="PTD15" s="112"/>
      <c r="PTE15" s="112"/>
      <c r="PTF15" s="112"/>
      <c r="PTG15" s="112"/>
      <c r="PTH15" s="112"/>
      <c r="PTI15" s="112"/>
      <c r="PTJ15" s="112"/>
      <c r="PTK15" s="112"/>
      <c r="PTL15" s="112"/>
      <c r="PTM15" s="112"/>
      <c r="PTN15" s="112"/>
      <c r="PTO15" s="112"/>
      <c r="PTP15" s="112"/>
      <c r="PTQ15" s="112"/>
      <c r="PTR15" s="112"/>
      <c r="PTS15" s="112"/>
      <c r="PTT15" s="112"/>
      <c r="PTU15" s="112"/>
      <c r="PTV15" s="112"/>
      <c r="PTW15" s="112"/>
      <c r="PTX15" s="112"/>
      <c r="PTY15" s="112"/>
      <c r="PTZ15" s="112"/>
      <c r="PUA15" s="112"/>
      <c r="PUB15" s="112"/>
      <c r="PUC15" s="112"/>
      <c r="PUD15" s="112"/>
      <c r="PUE15" s="112"/>
      <c r="PUF15" s="112"/>
      <c r="PUG15" s="112"/>
      <c r="PUH15" s="112"/>
      <c r="PUI15" s="112"/>
      <c r="PUJ15" s="112"/>
      <c r="PUK15" s="112"/>
      <c r="PUL15" s="112"/>
      <c r="PUM15" s="112"/>
      <c r="PUN15" s="112"/>
      <c r="PUO15" s="112"/>
      <c r="PUP15" s="112"/>
      <c r="PUQ15" s="112"/>
      <c r="PUR15" s="112"/>
      <c r="PUS15" s="112"/>
      <c r="PUT15" s="112"/>
      <c r="PUU15" s="112"/>
      <c r="PUV15" s="112"/>
      <c r="PUW15" s="112"/>
      <c r="PUX15" s="112"/>
      <c r="PUY15" s="112"/>
      <c r="PUZ15" s="112"/>
      <c r="PVA15" s="112"/>
      <c r="PVB15" s="112"/>
      <c r="PVC15" s="112"/>
      <c r="PVD15" s="112"/>
      <c r="PVE15" s="112"/>
      <c r="PVF15" s="112"/>
      <c r="PVG15" s="112"/>
      <c r="PVH15" s="112"/>
      <c r="PVI15" s="112"/>
      <c r="PVJ15" s="112"/>
      <c r="PVK15" s="112"/>
      <c r="PVL15" s="112"/>
      <c r="PVM15" s="112"/>
      <c r="PVN15" s="112"/>
      <c r="PVO15" s="112"/>
      <c r="PVP15" s="112"/>
      <c r="PVQ15" s="112"/>
      <c r="PVR15" s="112"/>
      <c r="PVS15" s="112"/>
      <c r="PVT15" s="112"/>
      <c r="PVU15" s="112"/>
      <c r="PVV15" s="112"/>
      <c r="PVW15" s="112"/>
      <c r="PVX15" s="112"/>
      <c r="PVY15" s="112"/>
      <c r="PVZ15" s="112"/>
      <c r="PWA15" s="112"/>
      <c r="PWB15" s="112"/>
      <c r="PWC15" s="112"/>
      <c r="PWD15" s="112"/>
      <c r="PWE15" s="112"/>
      <c r="PWF15" s="112"/>
      <c r="PWG15" s="112"/>
      <c r="PWH15" s="112"/>
      <c r="PWI15" s="112"/>
      <c r="PWJ15" s="112"/>
      <c r="PWK15" s="112"/>
      <c r="PWL15" s="112"/>
      <c r="PWM15" s="112"/>
      <c r="PWN15" s="112"/>
      <c r="PWO15" s="112"/>
      <c r="PWP15" s="112"/>
      <c r="PWQ15" s="112"/>
      <c r="PWR15" s="112"/>
      <c r="PWS15" s="112"/>
      <c r="PWT15" s="112"/>
      <c r="PWU15" s="112"/>
      <c r="PWV15" s="112"/>
      <c r="PWW15" s="112"/>
      <c r="PWX15" s="112"/>
      <c r="PWY15" s="112"/>
      <c r="PWZ15" s="112"/>
      <c r="PXA15" s="112"/>
      <c r="PXB15" s="112"/>
      <c r="PXC15" s="112"/>
      <c r="PXD15" s="112"/>
      <c r="PXE15" s="112"/>
      <c r="PXF15" s="112"/>
      <c r="PXG15" s="112"/>
      <c r="PXH15" s="112"/>
      <c r="PXI15" s="112"/>
      <c r="PXJ15" s="112"/>
      <c r="PXK15" s="112"/>
      <c r="PXL15" s="112"/>
      <c r="PXM15" s="112"/>
      <c r="PXN15" s="112"/>
      <c r="PXO15" s="112"/>
      <c r="PXP15" s="112"/>
      <c r="PXQ15" s="112"/>
      <c r="PXR15" s="112"/>
      <c r="PXS15" s="112"/>
      <c r="PXT15" s="112"/>
      <c r="PXU15" s="112"/>
      <c r="PXV15" s="112"/>
      <c r="PXW15" s="112"/>
      <c r="PXX15" s="112"/>
      <c r="PXY15" s="112"/>
      <c r="PXZ15" s="112"/>
      <c r="PYA15" s="112"/>
      <c r="PYB15" s="112"/>
      <c r="PYC15" s="112"/>
      <c r="PYD15" s="112"/>
      <c r="PYE15" s="112"/>
      <c r="PYF15" s="112"/>
      <c r="PYG15" s="112"/>
      <c r="PYH15" s="112"/>
      <c r="PYI15" s="112"/>
      <c r="PYJ15" s="112"/>
      <c r="PYK15" s="112"/>
      <c r="PYL15" s="112"/>
      <c r="PYM15" s="112"/>
      <c r="PYN15" s="112"/>
      <c r="PYO15" s="112"/>
      <c r="PYP15" s="112"/>
      <c r="PYQ15" s="112"/>
      <c r="PYR15" s="112"/>
      <c r="PYS15" s="112"/>
      <c r="PYT15" s="112"/>
      <c r="PYU15" s="112"/>
      <c r="PYV15" s="112"/>
      <c r="PYW15" s="112"/>
      <c r="PYX15" s="112"/>
      <c r="PYY15" s="112"/>
      <c r="PYZ15" s="112"/>
      <c r="PZA15" s="112"/>
      <c r="PZB15" s="112"/>
      <c r="PZC15" s="112"/>
      <c r="PZD15" s="112"/>
      <c r="PZE15" s="112"/>
      <c r="PZF15" s="112"/>
      <c r="PZG15" s="112"/>
      <c r="PZH15" s="112"/>
      <c r="PZI15" s="112"/>
      <c r="PZJ15" s="112"/>
      <c r="PZK15" s="112"/>
      <c r="PZL15" s="112"/>
      <c r="PZM15" s="112"/>
      <c r="PZN15" s="112"/>
      <c r="PZO15" s="112"/>
      <c r="PZP15" s="112"/>
      <c r="PZQ15" s="112"/>
      <c r="PZR15" s="112"/>
      <c r="PZS15" s="112"/>
      <c r="PZT15" s="112"/>
      <c r="PZU15" s="112"/>
      <c r="PZV15" s="112"/>
      <c r="PZW15" s="112"/>
      <c r="PZX15" s="112"/>
      <c r="PZY15" s="112"/>
      <c r="PZZ15" s="112"/>
      <c r="QAA15" s="112"/>
      <c r="QAB15" s="112"/>
      <c r="QAC15" s="112"/>
      <c r="QAD15" s="112"/>
      <c r="QAE15" s="112"/>
      <c r="QAF15" s="112"/>
      <c r="QAG15" s="112"/>
      <c r="QAH15" s="112"/>
      <c r="QAI15" s="112"/>
      <c r="QAJ15" s="112"/>
      <c r="QAK15" s="112"/>
      <c r="QAL15" s="112"/>
      <c r="QAM15" s="112"/>
      <c r="QAN15" s="112"/>
      <c r="QAO15" s="112"/>
      <c r="QAP15" s="112"/>
      <c r="QAQ15" s="112"/>
      <c r="QAR15" s="112"/>
      <c r="QAS15" s="112"/>
      <c r="QAT15" s="112"/>
      <c r="QAU15" s="112"/>
      <c r="QAV15" s="112"/>
      <c r="QAW15" s="112"/>
      <c r="QAX15" s="112"/>
      <c r="QAY15" s="112"/>
      <c r="QAZ15" s="112"/>
      <c r="QBA15" s="112"/>
      <c r="QBB15" s="112"/>
      <c r="QBC15" s="112"/>
      <c r="QBD15" s="112"/>
      <c r="QBE15" s="112"/>
      <c r="QBF15" s="112"/>
      <c r="QBG15" s="112"/>
      <c r="QBH15" s="112"/>
      <c r="QBI15" s="112"/>
      <c r="QBJ15" s="112"/>
      <c r="QBK15" s="112"/>
      <c r="QBL15" s="112"/>
      <c r="QBM15" s="112"/>
      <c r="QBN15" s="112"/>
      <c r="QBO15" s="112"/>
      <c r="QBP15" s="112"/>
      <c r="QBQ15" s="112"/>
      <c r="QBR15" s="112"/>
      <c r="QBS15" s="112"/>
      <c r="QBT15" s="112"/>
      <c r="QBU15" s="112"/>
      <c r="QBV15" s="112"/>
      <c r="QBW15" s="112"/>
      <c r="QBX15" s="112"/>
      <c r="QBY15" s="112"/>
      <c r="QBZ15" s="112"/>
      <c r="QCA15" s="112"/>
      <c r="QCB15" s="112"/>
      <c r="QCC15" s="112"/>
      <c r="QCD15" s="112"/>
      <c r="QCE15" s="112"/>
      <c r="QCF15" s="112"/>
      <c r="QCG15" s="112"/>
      <c r="QCH15" s="112"/>
      <c r="QCI15" s="112"/>
      <c r="QCJ15" s="112"/>
      <c r="QCK15" s="112"/>
      <c r="QCL15" s="112"/>
      <c r="QCM15" s="112"/>
      <c r="QCN15" s="112"/>
      <c r="QCO15" s="112"/>
      <c r="QCP15" s="112"/>
      <c r="QCQ15" s="112"/>
      <c r="QCR15" s="112"/>
      <c r="QCS15" s="112"/>
      <c r="QCT15" s="112"/>
      <c r="QCU15" s="112"/>
      <c r="QCV15" s="112"/>
      <c r="QCW15" s="112"/>
      <c r="QCX15" s="112"/>
      <c r="QCY15" s="112"/>
      <c r="QCZ15" s="112"/>
      <c r="QDA15" s="112"/>
      <c r="QDB15" s="112"/>
      <c r="QDC15" s="112"/>
      <c r="QDD15" s="112"/>
      <c r="QDE15" s="112"/>
      <c r="QDF15" s="112"/>
      <c r="QDG15" s="112"/>
      <c r="QDH15" s="112"/>
      <c r="QDI15" s="112"/>
      <c r="QDJ15" s="112"/>
      <c r="QDK15" s="112"/>
      <c r="QDL15" s="112"/>
      <c r="QDM15" s="112"/>
      <c r="QDN15" s="112"/>
      <c r="QDO15" s="112"/>
      <c r="QDP15" s="112"/>
      <c r="QDQ15" s="112"/>
      <c r="QDR15" s="112"/>
      <c r="QDS15" s="112"/>
      <c r="QDT15" s="112"/>
      <c r="QDU15" s="112"/>
      <c r="QDV15" s="112"/>
      <c r="QDW15" s="112"/>
      <c r="QDX15" s="112"/>
      <c r="QDY15" s="112"/>
      <c r="QDZ15" s="112"/>
      <c r="QEA15" s="112"/>
      <c r="QEB15" s="112"/>
      <c r="QEC15" s="112"/>
      <c r="QED15" s="112"/>
      <c r="QEE15" s="112"/>
      <c r="QEF15" s="112"/>
      <c r="QEG15" s="112"/>
      <c r="QEH15" s="112"/>
      <c r="QEI15" s="112"/>
      <c r="QEJ15" s="112"/>
      <c r="QEK15" s="112"/>
      <c r="QEL15" s="112"/>
      <c r="QEM15" s="112"/>
      <c r="QEN15" s="112"/>
      <c r="QEO15" s="112"/>
      <c r="QEP15" s="112"/>
      <c r="QEQ15" s="112"/>
      <c r="QER15" s="112"/>
      <c r="QES15" s="112"/>
      <c r="QET15" s="112"/>
      <c r="QEU15" s="112"/>
      <c r="QEV15" s="112"/>
      <c r="QEW15" s="112"/>
      <c r="QEX15" s="112"/>
      <c r="QEY15" s="112"/>
      <c r="QEZ15" s="112"/>
      <c r="QFA15" s="112"/>
      <c r="QFB15" s="112"/>
      <c r="QFC15" s="112"/>
      <c r="QFD15" s="112"/>
      <c r="QFE15" s="112"/>
      <c r="QFF15" s="112"/>
      <c r="QFG15" s="112"/>
      <c r="QFH15" s="112"/>
      <c r="QFI15" s="112"/>
      <c r="QFJ15" s="112"/>
      <c r="QFK15" s="112"/>
      <c r="QFL15" s="112"/>
      <c r="QFM15" s="112"/>
      <c r="QFN15" s="112"/>
      <c r="QFO15" s="112"/>
      <c r="QFP15" s="112"/>
      <c r="QFQ15" s="112"/>
      <c r="QFR15" s="112"/>
      <c r="QFS15" s="112"/>
      <c r="QFT15" s="112"/>
      <c r="QFU15" s="112"/>
      <c r="QFV15" s="112"/>
      <c r="QFW15" s="112"/>
      <c r="QFX15" s="112"/>
      <c r="QFY15" s="112"/>
      <c r="QFZ15" s="112"/>
      <c r="QGA15" s="112"/>
      <c r="QGB15" s="112"/>
      <c r="QGC15" s="112"/>
      <c r="QGD15" s="112"/>
      <c r="QGE15" s="112"/>
      <c r="QGF15" s="112"/>
      <c r="QGG15" s="112"/>
      <c r="QGH15" s="112"/>
      <c r="QGI15" s="112"/>
      <c r="QGJ15" s="112"/>
      <c r="QGK15" s="112"/>
      <c r="QGL15" s="112"/>
      <c r="QGM15" s="112"/>
      <c r="QGN15" s="112"/>
      <c r="QGO15" s="112"/>
      <c r="QGP15" s="112"/>
      <c r="QGQ15" s="112"/>
      <c r="QGR15" s="112"/>
      <c r="QGS15" s="112"/>
      <c r="QGT15" s="112"/>
      <c r="QGU15" s="112"/>
      <c r="QGV15" s="112"/>
      <c r="QGW15" s="112"/>
      <c r="QGX15" s="112"/>
      <c r="QGY15" s="112"/>
      <c r="QGZ15" s="112"/>
      <c r="QHA15" s="112"/>
      <c r="QHB15" s="112"/>
      <c r="QHC15" s="112"/>
      <c r="QHD15" s="112"/>
      <c r="QHE15" s="112"/>
      <c r="QHF15" s="112"/>
      <c r="QHG15" s="112"/>
      <c r="QHH15" s="112"/>
      <c r="QHI15" s="112"/>
      <c r="QHJ15" s="112"/>
      <c r="QHK15" s="112"/>
      <c r="QHL15" s="112"/>
      <c r="QHM15" s="112"/>
      <c r="QHN15" s="112"/>
      <c r="QHO15" s="112"/>
      <c r="QHP15" s="112"/>
      <c r="QHQ15" s="112"/>
      <c r="QHR15" s="112"/>
      <c r="QHS15" s="112"/>
      <c r="QHT15" s="112"/>
      <c r="QHU15" s="112"/>
      <c r="QHV15" s="112"/>
      <c r="QHW15" s="112"/>
      <c r="QHX15" s="112"/>
      <c r="QHY15" s="112"/>
      <c r="QHZ15" s="112"/>
      <c r="QIA15" s="112"/>
      <c r="QIB15" s="112"/>
      <c r="QIC15" s="112"/>
      <c r="QID15" s="112"/>
      <c r="QIE15" s="112"/>
      <c r="QIF15" s="112"/>
      <c r="QIG15" s="112"/>
      <c r="QIH15" s="112"/>
      <c r="QII15" s="112"/>
      <c r="QIJ15" s="112"/>
      <c r="QIK15" s="112"/>
      <c r="QIL15" s="112"/>
      <c r="QIM15" s="112"/>
      <c r="QIN15" s="112"/>
      <c r="QIO15" s="112"/>
      <c r="QIP15" s="112"/>
      <c r="QIQ15" s="112"/>
      <c r="QIR15" s="112"/>
      <c r="QIS15" s="112"/>
      <c r="QIT15" s="112"/>
      <c r="QIU15" s="112"/>
      <c r="QIV15" s="112"/>
      <c r="QIW15" s="112"/>
      <c r="QIX15" s="112"/>
      <c r="QIY15" s="112"/>
      <c r="QIZ15" s="112"/>
      <c r="QJA15" s="112"/>
      <c r="QJB15" s="112"/>
      <c r="QJC15" s="112"/>
      <c r="QJD15" s="112"/>
      <c r="QJE15" s="112"/>
      <c r="QJF15" s="112"/>
      <c r="QJG15" s="112"/>
      <c r="QJH15" s="112"/>
      <c r="QJI15" s="112"/>
      <c r="QJJ15" s="112"/>
      <c r="QJK15" s="112"/>
      <c r="QJL15" s="112"/>
      <c r="QJM15" s="112"/>
      <c r="QJN15" s="112"/>
      <c r="QJO15" s="112"/>
      <c r="QJP15" s="112"/>
      <c r="QJQ15" s="112"/>
      <c r="QJR15" s="112"/>
      <c r="QJS15" s="112"/>
      <c r="QJT15" s="112"/>
      <c r="QJU15" s="112"/>
      <c r="QJV15" s="112"/>
      <c r="QJW15" s="112"/>
      <c r="QJX15" s="112"/>
      <c r="QJY15" s="112"/>
      <c r="QJZ15" s="112"/>
      <c r="QKA15" s="112"/>
      <c r="QKB15" s="112"/>
      <c r="QKC15" s="112"/>
      <c r="QKD15" s="112"/>
      <c r="QKE15" s="112"/>
      <c r="QKF15" s="112"/>
      <c r="QKG15" s="112"/>
      <c r="QKH15" s="112"/>
      <c r="QKI15" s="112"/>
      <c r="QKJ15" s="112"/>
      <c r="QKK15" s="112"/>
      <c r="QKL15" s="112"/>
      <c r="QKM15" s="112"/>
      <c r="QKN15" s="112"/>
      <c r="QKO15" s="112"/>
      <c r="QKP15" s="112"/>
      <c r="QKQ15" s="112"/>
      <c r="QKR15" s="112"/>
      <c r="QKS15" s="112"/>
      <c r="QKT15" s="112"/>
      <c r="QKU15" s="112"/>
      <c r="QKV15" s="112"/>
      <c r="QKW15" s="112"/>
      <c r="QKX15" s="112"/>
      <c r="QKY15" s="112"/>
      <c r="QKZ15" s="112"/>
      <c r="QLA15" s="112"/>
      <c r="QLB15" s="112"/>
      <c r="QLC15" s="112"/>
      <c r="QLD15" s="112"/>
      <c r="QLE15" s="112"/>
      <c r="QLF15" s="112"/>
      <c r="QLG15" s="112"/>
      <c r="QLH15" s="112"/>
      <c r="QLI15" s="112"/>
      <c r="QLJ15" s="112"/>
      <c r="QLK15" s="112"/>
      <c r="QLL15" s="112"/>
      <c r="QLM15" s="112"/>
      <c r="QLN15" s="112"/>
      <c r="QLO15" s="112"/>
      <c r="QLP15" s="112"/>
      <c r="QLQ15" s="112"/>
      <c r="QLR15" s="112"/>
      <c r="QLS15" s="112"/>
      <c r="QLT15" s="112"/>
      <c r="QLU15" s="112"/>
      <c r="QLV15" s="112"/>
      <c r="QLW15" s="112"/>
      <c r="QLX15" s="112"/>
      <c r="QLY15" s="112"/>
      <c r="QLZ15" s="112"/>
      <c r="QMA15" s="112"/>
      <c r="QMB15" s="112"/>
      <c r="QMC15" s="112"/>
      <c r="QMD15" s="112"/>
      <c r="QME15" s="112"/>
      <c r="QMF15" s="112"/>
      <c r="QMG15" s="112"/>
      <c r="QMH15" s="112"/>
      <c r="QMI15" s="112"/>
      <c r="QMJ15" s="112"/>
      <c r="QMK15" s="112"/>
      <c r="QML15" s="112"/>
      <c r="QMM15" s="112"/>
      <c r="QMN15" s="112"/>
      <c r="QMO15" s="112"/>
      <c r="QMP15" s="112"/>
      <c r="QMQ15" s="112"/>
      <c r="QMR15" s="112"/>
      <c r="QMS15" s="112"/>
      <c r="QMT15" s="112"/>
      <c r="QMU15" s="112"/>
      <c r="QMV15" s="112"/>
      <c r="QMW15" s="112"/>
      <c r="QMX15" s="112"/>
      <c r="QMY15" s="112"/>
      <c r="QMZ15" s="112"/>
      <c r="QNA15" s="112"/>
      <c r="QNB15" s="112"/>
      <c r="QNC15" s="112"/>
      <c r="QND15" s="112"/>
      <c r="QNE15" s="112"/>
      <c r="QNF15" s="112"/>
      <c r="QNG15" s="112"/>
      <c r="QNH15" s="112"/>
      <c r="QNI15" s="112"/>
      <c r="QNJ15" s="112"/>
      <c r="QNK15" s="112"/>
      <c r="QNL15" s="112"/>
      <c r="QNM15" s="112"/>
      <c r="QNN15" s="112"/>
      <c r="QNO15" s="112"/>
      <c r="QNP15" s="112"/>
      <c r="QNQ15" s="112"/>
      <c r="QNR15" s="112"/>
      <c r="QNS15" s="112"/>
      <c r="QNT15" s="112"/>
      <c r="QNU15" s="112"/>
      <c r="QNV15" s="112"/>
      <c r="QNW15" s="112"/>
      <c r="QNX15" s="112"/>
      <c r="QNY15" s="112"/>
      <c r="QNZ15" s="112"/>
      <c r="QOA15" s="112"/>
      <c r="QOB15" s="112"/>
      <c r="QOC15" s="112"/>
      <c r="QOD15" s="112"/>
      <c r="QOE15" s="112"/>
      <c r="QOF15" s="112"/>
      <c r="QOG15" s="112"/>
      <c r="QOH15" s="112"/>
      <c r="QOI15" s="112"/>
      <c r="QOJ15" s="112"/>
      <c r="QOK15" s="112"/>
      <c r="QOL15" s="112"/>
      <c r="QOM15" s="112"/>
      <c r="QON15" s="112"/>
      <c r="QOO15" s="112"/>
      <c r="QOP15" s="112"/>
      <c r="QOQ15" s="112"/>
      <c r="QOR15" s="112"/>
      <c r="QOS15" s="112"/>
      <c r="QOT15" s="112"/>
      <c r="QOU15" s="112"/>
      <c r="QOV15" s="112"/>
      <c r="QOW15" s="112"/>
      <c r="QOX15" s="112"/>
      <c r="QOY15" s="112"/>
      <c r="QOZ15" s="112"/>
      <c r="QPA15" s="112"/>
      <c r="QPB15" s="112"/>
      <c r="QPC15" s="112"/>
      <c r="QPD15" s="112"/>
      <c r="QPE15" s="112"/>
      <c r="QPF15" s="112"/>
      <c r="QPG15" s="112"/>
      <c r="QPH15" s="112"/>
      <c r="QPI15" s="112"/>
      <c r="QPJ15" s="112"/>
      <c r="QPK15" s="112"/>
      <c r="QPL15" s="112"/>
      <c r="QPM15" s="112"/>
      <c r="QPN15" s="112"/>
      <c r="QPO15" s="112"/>
      <c r="QPP15" s="112"/>
      <c r="QPQ15" s="112"/>
      <c r="QPR15" s="112"/>
      <c r="QPS15" s="112"/>
      <c r="QPT15" s="112"/>
      <c r="QPU15" s="112"/>
      <c r="QPV15" s="112"/>
      <c r="QPW15" s="112"/>
      <c r="QPX15" s="112"/>
      <c r="QPY15" s="112"/>
      <c r="QPZ15" s="112"/>
      <c r="QQA15" s="112"/>
      <c r="QQB15" s="112"/>
      <c r="QQC15" s="112"/>
      <c r="QQD15" s="112"/>
      <c r="QQE15" s="112"/>
      <c r="QQF15" s="112"/>
      <c r="QQG15" s="112"/>
      <c r="QQH15" s="112"/>
      <c r="QQI15" s="112"/>
      <c r="QQJ15" s="112"/>
      <c r="QQK15" s="112"/>
      <c r="QQL15" s="112"/>
      <c r="QQM15" s="112"/>
      <c r="QQN15" s="112"/>
      <c r="QQO15" s="112"/>
      <c r="QQP15" s="112"/>
      <c r="QQQ15" s="112"/>
      <c r="QQR15" s="112"/>
      <c r="QQS15" s="112"/>
      <c r="QQT15" s="112"/>
      <c r="QQU15" s="112"/>
      <c r="QQV15" s="112"/>
      <c r="QQW15" s="112"/>
      <c r="QQX15" s="112"/>
      <c r="QQY15" s="112"/>
      <c r="QQZ15" s="112"/>
      <c r="QRA15" s="112"/>
      <c r="QRB15" s="112"/>
      <c r="QRC15" s="112"/>
      <c r="QRD15" s="112"/>
      <c r="QRE15" s="112"/>
      <c r="QRF15" s="112"/>
      <c r="QRG15" s="112"/>
      <c r="QRH15" s="112"/>
      <c r="QRI15" s="112"/>
      <c r="QRJ15" s="112"/>
      <c r="QRK15" s="112"/>
      <c r="QRL15" s="112"/>
      <c r="QRM15" s="112"/>
      <c r="QRN15" s="112"/>
      <c r="QRO15" s="112"/>
      <c r="QRP15" s="112"/>
      <c r="QRQ15" s="112"/>
      <c r="QRR15" s="112"/>
      <c r="QRS15" s="112"/>
      <c r="QRT15" s="112"/>
      <c r="QRU15" s="112"/>
      <c r="QRV15" s="112"/>
      <c r="QRW15" s="112"/>
      <c r="QRX15" s="112"/>
      <c r="QRY15" s="112"/>
      <c r="QRZ15" s="112"/>
      <c r="QSA15" s="112"/>
      <c r="QSB15" s="112"/>
      <c r="QSC15" s="112"/>
      <c r="QSD15" s="112"/>
      <c r="QSE15" s="112"/>
      <c r="QSF15" s="112"/>
      <c r="QSG15" s="112"/>
      <c r="QSH15" s="112"/>
      <c r="QSI15" s="112"/>
      <c r="QSJ15" s="112"/>
      <c r="QSK15" s="112"/>
      <c r="QSL15" s="112"/>
      <c r="QSM15" s="112"/>
      <c r="QSN15" s="112"/>
      <c r="QSO15" s="112"/>
      <c r="QSP15" s="112"/>
      <c r="QSQ15" s="112"/>
      <c r="QSR15" s="112"/>
      <c r="QSS15" s="112"/>
      <c r="QST15" s="112"/>
      <c r="QSU15" s="112"/>
      <c r="QSV15" s="112"/>
      <c r="QSW15" s="112"/>
      <c r="QSX15" s="112"/>
      <c r="QSY15" s="112"/>
      <c r="QSZ15" s="112"/>
      <c r="QTA15" s="112"/>
      <c r="QTB15" s="112"/>
      <c r="QTC15" s="112"/>
      <c r="QTD15" s="112"/>
      <c r="QTE15" s="112"/>
      <c r="QTF15" s="112"/>
      <c r="QTG15" s="112"/>
      <c r="QTH15" s="112"/>
      <c r="QTI15" s="112"/>
      <c r="QTJ15" s="112"/>
      <c r="QTK15" s="112"/>
      <c r="QTL15" s="112"/>
      <c r="QTM15" s="112"/>
      <c r="QTN15" s="112"/>
      <c r="QTO15" s="112"/>
      <c r="QTP15" s="112"/>
      <c r="QTQ15" s="112"/>
      <c r="QTR15" s="112"/>
      <c r="QTS15" s="112"/>
      <c r="QTT15" s="112"/>
      <c r="QTU15" s="112"/>
      <c r="QTV15" s="112"/>
      <c r="QTW15" s="112"/>
      <c r="QTX15" s="112"/>
      <c r="QTY15" s="112"/>
      <c r="QTZ15" s="112"/>
      <c r="QUA15" s="112"/>
      <c r="QUB15" s="112"/>
      <c r="QUC15" s="112"/>
      <c r="QUD15" s="112"/>
      <c r="QUE15" s="112"/>
      <c r="QUF15" s="112"/>
      <c r="QUG15" s="112"/>
      <c r="QUH15" s="112"/>
      <c r="QUI15" s="112"/>
      <c r="QUJ15" s="112"/>
      <c r="QUK15" s="112"/>
      <c r="QUL15" s="112"/>
      <c r="QUM15" s="112"/>
      <c r="QUN15" s="112"/>
      <c r="QUO15" s="112"/>
      <c r="QUP15" s="112"/>
      <c r="QUQ15" s="112"/>
      <c r="QUR15" s="112"/>
      <c r="QUS15" s="112"/>
      <c r="QUT15" s="112"/>
      <c r="QUU15" s="112"/>
      <c r="QUV15" s="112"/>
      <c r="QUW15" s="112"/>
      <c r="QUX15" s="112"/>
      <c r="QUY15" s="112"/>
      <c r="QUZ15" s="112"/>
      <c r="QVA15" s="112"/>
      <c r="QVB15" s="112"/>
      <c r="QVC15" s="112"/>
      <c r="QVD15" s="112"/>
      <c r="QVE15" s="112"/>
      <c r="QVF15" s="112"/>
      <c r="QVG15" s="112"/>
      <c r="QVH15" s="112"/>
      <c r="QVI15" s="112"/>
      <c r="QVJ15" s="112"/>
      <c r="QVK15" s="112"/>
      <c r="QVL15" s="112"/>
      <c r="QVM15" s="112"/>
      <c r="QVN15" s="112"/>
      <c r="QVO15" s="112"/>
      <c r="QVP15" s="112"/>
      <c r="QVQ15" s="112"/>
      <c r="QVR15" s="112"/>
      <c r="QVS15" s="112"/>
      <c r="QVT15" s="112"/>
      <c r="QVU15" s="112"/>
      <c r="QVV15" s="112"/>
      <c r="QVW15" s="112"/>
      <c r="QVX15" s="112"/>
      <c r="QVY15" s="112"/>
      <c r="QVZ15" s="112"/>
      <c r="QWA15" s="112"/>
      <c r="QWB15" s="112"/>
      <c r="QWC15" s="112"/>
      <c r="QWD15" s="112"/>
      <c r="QWE15" s="112"/>
      <c r="QWF15" s="112"/>
      <c r="QWG15" s="112"/>
      <c r="QWH15" s="112"/>
      <c r="QWI15" s="112"/>
      <c r="QWJ15" s="112"/>
      <c r="QWK15" s="112"/>
      <c r="QWL15" s="112"/>
      <c r="QWM15" s="112"/>
      <c r="QWN15" s="112"/>
      <c r="QWO15" s="112"/>
      <c r="QWP15" s="112"/>
      <c r="QWQ15" s="112"/>
      <c r="QWR15" s="112"/>
      <c r="QWS15" s="112"/>
      <c r="QWT15" s="112"/>
      <c r="QWU15" s="112"/>
      <c r="QWV15" s="112"/>
      <c r="QWW15" s="112"/>
      <c r="QWX15" s="112"/>
      <c r="QWY15" s="112"/>
      <c r="QWZ15" s="112"/>
      <c r="QXA15" s="112"/>
      <c r="QXB15" s="112"/>
      <c r="QXC15" s="112"/>
      <c r="QXD15" s="112"/>
      <c r="QXE15" s="112"/>
      <c r="QXF15" s="112"/>
      <c r="QXG15" s="112"/>
      <c r="QXH15" s="112"/>
      <c r="QXI15" s="112"/>
      <c r="QXJ15" s="112"/>
      <c r="QXK15" s="112"/>
      <c r="QXL15" s="112"/>
      <c r="QXM15" s="112"/>
      <c r="QXN15" s="112"/>
      <c r="QXO15" s="112"/>
      <c r="QXP15" s="112"/>
      <c r="QXQ15" s="112"/>
      <c r="QXR15" s="112"/>
      <c r="QXS15" s="112"/>
      <c r="QXT15" s="112"/>
      <c r="QXU15" s="112"/>
      <c r="QXV15" s="112"/>
      <c r="QXW15" s="112"/>
      <c r="QXX15" s="112"/>
      <c r="QXY15" s="112"/>
      <c r="QXZ15" s="112"/>
      <c r="QYA15" s="112"/>
      <c r="QYB15" s="112"/>
      <c r="QYC15" s="112"/>
      <c r="QYD15" s="112"/>
      <c r="QYE15" s="112"/>
      <c r="QYF15" s="112"/>
      <c r="QYG15" s="112"/>
      <c r="QYH15" s="112"/>
      <c r="QYI15" s="112"/>
      <c r="QYJ15" s="112"/>
      <c r="QYK15" s="112"/>
      <c r="QYL15" s="112"/>
      <c r="QYM15" s="112"/>
      <c r="QYN15" s="112"/>
      <c r="QYO15" s="112"/>
      <c r="QYP15" s="112"/>
      <c r="QYQ15" s="112"/>
      <c r="QYR15" s="112"/>
      <c r="QYS15" s="112"/>
      <c r="QYT15" s="112"/>
      <c r="QYU15" s="112"/>
      <c r="QYV15" s="112"/>
      <c r="QYW15" s="112"/>
      <c r="QYX15" s="112"/>
      <c r="QYY15" s="112"/>
      <c r="QYZ15" s="112"/>
      <c r="QZA15" s="112"/>
      <c r="QZB15" s="112"/>
      <c r="QZC15" s="112"/>
      <c r="QZD15" s="112"/>
      <c r="QZE15" s="112"/>
      <c r="QZF15" s="112"/>
      <c r="QZG15" s="112"/>
      <c r="QZH15" s="112"/>
      <c r="QZI15" s="112"/>
      <c r="QZJ15" s="112"/>
      <c r="QZK15" s="112"/>
      <c r="QZL15" s="112"/>
      <c r="QZM15" s="112"/>
      <c r="QZN15" s="112"/>
      <c r="QZO15" s="112"/>
      <c r="QZP15" s="112"/>
      <c r="QZQ15" s="112"/>
      <c r="QZR15" s="112"/>
      <c r="QZS15" s="112"/>
      <c r="QZT15" s="112"/>
      <c r="QZU15" s="112"/>
      <c r="QZV15" s="112"/>
      <c r="QZW15" s="112"/>
      <c r="QZX15" s="112"/>
      <c r="QZY15" s="112"/>
      <c r="QZZ15" s="112"/>
      <c r="RAA15" s="112"/>
      <c r="RAB15" s="112"/>
      <c r="RAC15" s="112"/>
      <c r="RAD15" s="112"/>
      <c r="RAE15" s="112"/>
      <c r="RAF15" s="112"/>
      <c r="RAG15" s="112"/>
      <c r="RAH15" s="112"/>
      <c r="RAI15" s="112"/>
      <c r="RAJ15" s="112"/>
      <c r="RAK15" s="112"/>
      <c r="RAL15" s="112"/>
      <c r="RAM15" s="112"/>
      <c r="RAN15" s="112"/>
      <c r="RAO15" s="112"/>
      <c r="RAP15" s="112"/>
      <c r="RAQ15" s="112"/>
      <c r="RAR15" s="112"/>
      <c r="RAS15" s="112"/>
      <c r="RAT15" s="112"/>
      <c r="RAU15" s="112"/>
      <c r="RAV15" s="112"/>
      <c r="RAW15" s="112"/>
      <c r="RAX15" s="112"/>
      <c r="RAY15" s="112"/>
      <c r="RAZ15" s="112"/>
      <c r="RBA15" s="112"/>
      <c r="RBB15" s="112"/>
      <c r="RBC15" s="112"/>
      <c r="RBD15" s="112"/>
      <c r="RBE15" s="112"/>
      <c r="RBF15" s="112"/>
      <c r="RBG15" s="112"/>
      <c r="RBH15" s="112"/>
      <c r="RBI15" s="112"/>
      <c r="RBJ15" s="112"/>
      <c r="RBK15" s="112"/>
      <c r="RBL15" s="112"/>
      <c r="RBM15" s="112"/>
      <c r="RBN15" s="112"/>
      <c r="RBO15" s="112"/>
      <c r="RBP15" s="112"/>
      <c r="RBQ15" s="112"/>
      <c r="RBR15" s="112"/>
      <c r="RBS15" s="112"/>
      <c r="RBT15" s="112"/>
      <c r="RBU15" s="112"/>
      <c r="RBV15" s="112"/>
      <c r="RBW15" s="112"/>
      <c r="RBX15" s="112"/>
      <c r="RBY15" s="112"/>
      <c r="RBZ15" s="112"/>
      <c r="RCA15" s="112"/>
      <c r="RCB15" s="112"/>
      <c r="RCC15" s="112"/>
      <c r="RCD15" s="112"/>
      <c r="RCE15" s="112"/>
      <c r="RCF15" s="112"/>
      <c r="RCG15" s="112"/>
      <c r="RCH15" s="112"/>
      <c r="RCI15" s="112"/>
      <c r="RCJ15" s="112"/>
      <c r="RCK15" s="112"/>
      <c r="RCL15" s="112"/>
      <c r="RCM15" s="112"/>
      <c r="RCN15" s="112"/>
      <c r="RCO15" s="112"/>
      <c r="RCP15" s="112"/>
      <c r="RCQ15" s="112"/>
      <c r="RCR15" s="112"/>
      <c r="RCS15" s="112"/>
      <c r="RCT15" s="112"/>
      <c r="RCU15" s="112"/>
      <c r="RCV15" s="112"/>
      <c r="RCW15" s="112"/>
      <c r="RCX15" s="112"/>
      <c r="RCY15" s="112"/>
      <c r="RCZ15" s="112"/>
      <c r="RDA15" s="112"/>
      <c r="RDB15" s="112"/>
      <c r="RDC15" s="112"/>
      <c r="RDD15" s="112"/>
      <c r="RDE15" s="112"/>
      <c r="RDF15" s="112"/>
      <c r="RDG15" s="112"/>
      <c r="RDH15" s="112"/>
      <c r="RDI15" s="112"/>
      <c r="RDJ15" s="112"/>
      <c r="RDK15" s="112"/>
      <c r="RDL15" s="112"/>
      <c r="RDM15" s="112"/>
      <c r="RDN15" s="112"/>
      <c r="RDO15" s="112"/>
      <c r="RDP15" s="112"/>
      <c r="RDQ15" s="112"/>
      <c r="RDR15" s="112"/>
      <c r="RDS15" s="112"/>
      <c r="RDT15" s="112"/>
      <c r="RDU15" s="112"/>
      <c r="RDV15" s="112"/>
      <c r="RDW15" s="112"/>
      <c r="RDX15" s="112"/>
      <c r="RDY15" s="112"/>
      <c r="RDZ15" s="112"/>
      <c r="REA15" s="112"/>
      <c r="REB15" s="112"/>
      <c r="REC15" s="112"/>
      <c r="RED15" s="112"/>
      <c r="REE15" s="112"/>
      <c r="REF15" s="112"/>
      <c r="REG15" s="112"/>
      <c r="REH15" s="112"/>
      <c r="REI15" s="112"/>
      <c r="REJ15" s="112"/>
      <c r="REK15" s="112"/>
      <c r="REL15" s="112"/>
      <c r="REM15" s="112"/>
      <c r="REN15" s="112"/>
      <c r="REO15" s="112"/>
      <c r="REP15" s="112"/>
      <c r="REQ15" s="112"/>
      <c r="RER15" s="112"/>
      <c r="RES15" s="112"/>
      <c r="RET15" s="112"/>
      <c r="REU15" s="112"/>
      <c r="REV15" s="112"/>
      <c r="REW15" s="112"/>
      <c r="REX15" s="112"/>
      <c r="REY15" s="112"/>
      <c r="REZ15" s="112"/>
      <c r="RFA15" s="112"/>
      <c r="RFB15" s="112"/>
      <c r="RFC15" s="112"/>
      <c r="RFD15" s="112"/>
      <c r="RFE15" s="112"/>
      <c r="RFF15" s="112"/>
      <c r="RFG15" s="112"/>
      <c r="RFH15" s="112"/>
      <c r="RFI15" s="112"/>
      <c r="RFJ15" s="112"/>
      <c r="RFK15" s="112"/>
      <c r="RFL15" s="112"/>
      <c r="RFM15" s="112"/>
      <c r="RFN15" s="112"/>
      <c r="RFO15" s="112"/>
      <c r="RFP15" s="112"/>
      <c r="RFQ15" s="112"/>
      <c r="RFR15" s="112"/>
      <c r="RFS15" s="112"/>
      <c r="RFT15" s="112"/>
      <c r="RFU15" s="112"/>
      <c r="RFV15" s="112"/>
      <c r="RFW15" s="112"/>
      <c r="RFX15" s="112"/>
      <c r="RFY15" s="112"/>
      <c r="RFZ15" s="112"/>
      <c r="RGA15" s="112"/>
      <c r="RGB15" s="112"/>
      <c r="RGC15" s="112"/>
      <c r="RGD15" s="112"/>
      <c r="RGE15" s="112"/>
      <c r="RGF15" s="112"/>
      <c r="RGG15" s="112"/>
      <c r="RGH15" s="112"/>
      <c r="RGI15" s="112"/>
      <c r="RGJ15" s="112"/>
      <c r="RGK15" s="112"/>
      <c r="RGL15" s="112"/>
      <c r="RGM15" s="112"/>
      <c r="RGN15" s="112"/>
      <c r="RGO15" s="112"/>
      <c r="RGP15" s="112"/>
      <c r="RGQ15" s="112"/>
      <c r="RGR15" s="112"/>
      <c r="RGS15" s="112"/>
      <c r="RGT15" s="112"/>
      <c r="RGU15" s="112"/>
      <c r="RGV15" s="112"/>
      <c r="RGW15" s="112"/>
      <c r="RGX15" s="112"/>
      <c r="RGY15" s="112"/>
      <c r="RGZ15" s="112"/>
      <c r="RHA15" s="112"/>
      <c r="RHB15" s="112"/>
      <c r="RHC15" s="112"/>
      <c r="RHD15" s="112"/>
      <c r="RHE15" s="112"/>
      <c r="RHF15" s="112"/>
      <c r="RHG15" s="112"/>
      <c r="RHH15" s="112"/>
      <c r="RHI15" s="112"/>
      <c r="RHJ15" s="112"/>
      <c r="RHK15" s="112"/>
      <c r="RHL15" s="112"/>
      <c r="RHM15" s="112"/>
      <c r="RHN15" s="112"/>
      <c r="RHO15" s="112"/>
      <c r="RHP15" s="112"/>
      <c r="RHQ15" s="112"/>
      <c r="RHR15" s="112"/>
      <c r="RHS15" s="112"/>
      <c r="RHT15" s="112"/>
      <c r="RHU15" s="112"/>
      <c r="RHV15" s="112"/>
      <c r="RHW15" s="112"/>
      <c r="RHX15" s="112"/>
      <c r="RHY15" s="112"/>
      <c r="RHZ15" s="112"/>
      <c r="RIA15" s="112"/>
      <c r="RIB15" s="112"/>
      <c r="RIC15" s="112"/>
      <c r="RID15" s="112"/>
      <c r="RIE15" s="112"/>
      <c r="RIF15" s="112"/>
      <c r="RIG15" s="112"/>
      <c r="RIH15" s="112"/>
      <c r="RII15" s="112"/>
      <c r="RIJ15" s="112"/>
      <c r="RIK15" s="112"/>
      <c r="RIL15" s="112"/>
      <c r="RIM15" s="112"/>
      <c r="RIN15" s="112"/>
      <c r="RIO15" s="112"/>
      <c r="RIP15" s="112"/>
      <c r="RIQ15" s="112"/>
      <c r="RIR15" s="112"/>
      <c r="RIS15" s="112"/>
      <c r="RIT15" s="112"/>
      <c r="RIU15" s="112"/>
      <c r="RIV15" s="112"/>
      <c r="RIW15" s="112"/>
      <c r="RIX15" s="112"/>
      <c r="RIY15" s="112"/>
      <c r="RIZ15" s="112"/>
      <c r="RJA15" s="112"/>
      <c r="RJB15" s="112"/>
      <c r="RJC15" s="112"/>
      <c r="RJD15" s="112"/>
      <c r="RJE15" s="112"/>
      <c r="RJF15" s="112"/>
      <c r="RJG15" s="112"/>
      <c r="RJH15" s="112"/>
      <c r="RJI15" s="112"/>
      <c r="RJJ15" s="112"/>
      <c r="RJK15" s="112"/>
      <c r="RJL15" s="112"/>
      <c r="RJM15" s="112"/>
      <c r="RJN15" s="112"/>
      <c r="RJO15" s="112"/>
      <c r="RJP15" s="112"/>
      <c r="RJQ15" s="112"/>
      <c r="RJR15" s="112"/>
      <c r="RJS15" s="112"/>
      <c r="RJT15" s="112"/>
      <c r="RJU15" s="112"/>
      <c r="RJV15" s="112"/>
      <c r="RJW15" s="112"/>
      <c r="RJX15" s="112"/>
      <c r="RJY15" s="112"/>
      <c r="RJZ15" s="112"/>
      <c r="RKA15" s="112"/>
      <c r="RKB15" s="112"/>
      <c r="RKC15" s="112"/>
      <c r="RKD15" s="112"/>
      <c r="RKE15" s="112"/>
      <c r="RKF15" s="112"/>
      <c r="RKG15" s="112"/>
      <c r="RKH15" s="112"/>
      <c r="RKI15" s="112"/>
      <c r="RKJ15" s="112"/>
      <c r="RKK15" s="112"/>
      <c r="RKL15" s="112"/>
      <c r="RKM15" s="112"/>
      <c r="RKN15" s="112"/>
      <c r="RKO15" s="112"/>
      <c r="RKP15" s="112"/>
      <c r="RKQ15" s="112"/>
      <c r="RKR15" s="112"/>
      <c r="RKS15" s="112"/>
      <c r="RKT15" s="112"/>
      <c r="RKU15" s="112"/>
      <c r="RKV15" s="112"/>
      <c r="RKW15" s="112"/>
      <c r="RKX15" s="112"/>
      <c r="RKY15" s="112"/>
      <c r="RKZ15" s="112"/>
      <c r="RLA15" s="112"/>
      <c r="RLB15" s="112"/>
      <c r="RLC15" s="112"/>
      <c r="RLD15" s="112"/>
      <c r="RLE15" s="112"/>
      <c r="RLF15" s="112"/>
      <c r="RLG15" s="112"/>
      <c r="RLH15" s="112"/>
      <c r="RLI15" s="112"/>
      <c r="RLJ15" s="112"/>
      <c r="RLK15" s="112"/>
      <c r="RLL15" s="112"/>
      <c r="RLM15" s="112"/>
      <c r="RLN15" s="112"/>
      <c r="RLO15" s="112"/>
      <c r="RLP15" s="112"/>
      <c r="RLQ15" s="112"/>
      <c r="RLR15" s="112"/>
      <c r="RLS15" s="112"/>
      <c r="RLT15" s="112"/>
      <c r="RLU15" s="112"/>
      <c r="RLV15" s="112"/>
      <c r="RLW15" s="112"/>
      <c r="RLX15" s="112"/>
      <c r="RLY15" s="112"/>
      <c r="RLZ15" s="112"/>
      <c r="RMA15" s="112"/>
      <c r="RMB15" s="112"/>
      <c r="RMC15" s="112"/>
      <c r="RMD15" s="112"/>
      <c r="RME15" s="112"/>
      <c r="RMF15" s="112"/>
      <c r="RMG15" s="112"/>
      <c r="RMH15" s="112"/>
      <c r="RMI15" s="112"/>
      <c r="RMJ15" s="112"/>
      <c r="RMK15" s="112"/>
      <c r="RML15" s="112"/>
      <c r="RMM15" s="112"/>
      <c r="RMN15" s="112"/>
      <c r="RMO15" s="112"/>
      <c r="RMP15" s="112"/>
      <c r="RMQ15" s="112"/>
      <c r="RMR15" s="112"/>
      <c r="RMS15" s="112"/>
      <c r="RMT15" s="112"/>
      <c r="RMU15" s="112"/>
      <c r="RMV15" s="112"/>
      <c r="RMW15" s="112"/>
      <c r="RMX15" s="112"/>
      <c r="RMY15" s="112"/>
      <c r="RMZ15" s="112"/>
      <c r="RNA15" s="112"/>
      <c r="RNB15" s="112"/>
      <c r="RNC15" s="112"/>
      <c r="RND15" s="112"/>
      <c r="RNE15" s="112"/>
      <c r="RNF15" s="112"/>
      <c r="RNG15" s="112"/>
      <c r="RNH15" s="112"/>
      <c r="RNI15" s="112"/>
      <c r="RNJ15" s="112"/>
      <c r="RNK15" s="112"/>
      <c r="RNL15" s="112"/>
      <c r="RNM15" s="112"/>
      <c r="RNN15" s="112"/>
      <c r="RNO15" s="112"/>
      <c r="RNP15" s="112"/>
      <c r="RNQ15" s="112"/>
      <c r="RNR15" s="112"/>
      <c r="RNS15" s="112"/>
      <c r="RNT15" s="112"/>
      <c r="RNU15" s="112"/>
      <c r="RNV15" s="112"/>
      <c r="RNW15" s="112"/>
      <c r="RNX15" s="112"/>
      <c r="RNY15" s="112"/>
      <c r="RNZ15" s="112"/>
      <c r="ROA15" s="112"/>
      <c r="ROB15" s="112"/>
      <c r="ROC15" s="112"/>
      <c r="ROD15" s="112"/>
      <c r="ROE15" s="112"/>
      <c r="ROF15" s="112"/>
      <c r="ROG15" s="112"/>
      <c r="ROH15" s="112"/>
      <c r="ROI15" s="112"/>
      <c r="ROJ15" s="112"/>
      <c r="ROK15" s="112"/>
      <c r="ROL15" s="112"/>
      <c r="ROM15" s="112"/>
      <c r="RON15" s="112"/>
      <c r="ROO15" s="112"/>
      <c r="ROP15" s="112"/>
      <c r="ROQ15" s="112"/>
      <c r="ROR15" s="112"/>
      <c r="ROS15" s="112"/>
      <c r="ROT15" s="112"/>
      <c r="ROU15" s="112"/>
      <c r="ROV15" s="112"/>
      <c r="ROW15" s="112"/>
      <c r="ROX15" s="112"/>
      <c r="ROY15" s="112"/>
      <c r="ROZ15" s="112"/>
      <c r="RPA15" s="112"/>
      <c r="RPB15" s="112"/>
      <c r="RPC15" s="112"/>
      <c r="RPD15" s="112"/>
      <c r="RPE15" s="112"/>
      <c r="RPF15" s="112"/>
      <c r="RPG15" s="112"/>
      <c r="RPH15" s="112"/>
      <c r="RPI15" s="112"/>
      <c r="RPJ15" s="112"/>
      <c r="RPK15" s="112"/>
      <c r="RPL15" s="112"/>
      <c r="RPM15" s="112"/>
      <c r="RPN15" s="112"/>
      <c r="RPO15" s="112"/>
      <c r="RPP15" s="112"/>
      <c r="RPQ15" s="112"/>
      <c r="RPR15" s="112"/>
      <c r="RPS15" s="112"/>
      <c r="RPT15" s="112"/>
      <c r="RPU15" s="112"/>
      <c r="RPV15" s="112"/>
      <c r="RPW15" s="112"/>
      <c r="RPX15" s="112"/>
      <c r="RPY15" s="112"/>
      <c r="RPZ15" s="112"/>
      <c r="RQA15" s="112"/>
      <c r="RQB15" s="112"/>
      <c r="RQC15" s="112"/>
      <c r="RQD15" s="112"/>
      <c r="RQE15" s="112"/>
      <c r="RQF15" s="112"/>
      <c r="RQG15" s="112"/>
      <c r="RQH15" s="112"/>
      <c r="RQI15" s="112"/>
      <c r="RQJ15" s="112"/>
      <c r="RQK15" s="112"/>
      <c r="RQL15" s="112"/>
      <c r="RQM15" s="112"/>
      <c r="RQN15" s="112"/>
      <c r="RQO15" s="112"/>
      <c r="RQP15" s="112"/>
      <c r="RQQ15" s="112"/>
      <c r="RQR15" s="112"/>
      <c r="RQS15" s="112"/>
      <c r="RQT15" s="112"/>
      <c r="RQU15" s="112"/>
      <c r="RQV15" s="112"/>
      <c r="RQW15" s="112"/>
      <c r="RQX15" s="112"/>
      <c r="RQY15" s="112"/>
      <c r="RQZ15" s="112"/>
      <c r="RRA15" s="112"/>
      <c r="RRB15" s="112"/>
      <c r="RRC15" s="112"/>
      <c r="RRD15" s="112"/>
      <c r="RRE15" s="112"/>
      <c r="RRF15" s="112"/>
      <c r="RRG15" s="112"/>
      <c r="RRH15" s="112"/>
      <c r="RRI15" s="112"/>
      <c r="RRJ15" s="112"/>
      <c r="RRK15" s="112"/>
      <c r="RRL15" s="112"/>
      <c r="RRM15" s="112"/>
      <c r="RRN15" s="112"/>
      <c r="RRO15" s="112"/>
      <c r="RRP15" s="112"/>
      <c r="RRQ15" s="112"/>
      <c r="RRR15" s="112"/>
      <c r="RRS15" s="112"/>
      <c r="RRT15" s="112"/>
      <c r="RRU15" s="112"/>
      <c r="RRV15" s="112"/>
      <c r="RRW15" s="112"/>
      <c r="RRX15" s="112"/>
      <c r="RRY15" s="112"/>
      <c r="RRZ15" s="112"/>
      <c r="RSA15" s="112"/>
      <c r="RSB15" s="112"/>
      <c r="RSC15" s="112"/>
      <c r="RSD15" s="112"/>
      <c r="RSE15" s="112"/>
      <c r="RSF15" s="112"/>
      <c r="RSG15" s="112"/>
      <c r="RSH15" s="112"/>
      <c r="RSI15" s="112"/>
      <c r="RSJ15" s="112"/>
      <c r="RSK15" s="112"/>
      <c r="RSL15" s="112"/>
      <c r="RSM15" s="112"/>
      <c r="RSN15" s="112"/>
      <c r="RSO15" s="112"/>
      <c r="RSP15" s="112"/>
      <c r="RSQ15" s="112"/>
      <c r="RSR15" s="112"/>
      <c r="RSS15" s="112"/>
      <c r="RST15" s="112"/>
      <c r="RSU15" s="112"/>
      <c r="RSV15" s="112"/>
      <c r="RSW15" s="112"/>
      <c r="RSX15" s="112"/>
      <c r="RSY15" s="112"/>
      <c r="RSZ15" s="112"/>
      <c r="RTA15" s="112"/>
      <c r="RTB15" s="112"/>
      <c r="RTC15" s="112"/>
      <c r="RTD15" s="112"/>
      <c r="RTE15" s="112"/>
      <c r="RTF15" s="112"/>
      <c r="RTG15" s="112"/>
      <c r="RTH15" s="112"/>
      <c r="RTI15" s="112"/>
      <c r="RTJ15" s="112"/>
      <c r="RTK15" s="112"/>
      <c r="RTL15" s="112"/>
      <c r="RTM15" s="112"/>
      <c r="RTN15" s="112"/>
      <c r="RTO15" s="112"/>
      <c r="RTP15" s="112"/>
      <c r="RTQ15" s="112"/>
      <c r="RTR15" s="112"/>
      <c r="RTS15" s="112"/>
      <c r="RTT15" s="112"/>
      <c r="RTU15" s="112"/>
      <c r="RTV15" s="112"/>
      <c r="RTW15" s="112"/>
      <c r="RTX15" s="112"/>
      <c r="RTY15" s="112"/>
      <c r="RTZ15" s="112"/>
      <c r="RUA15" s="112"/>
      <c r="RUB15" s="112"/>
      <c r="RUC15" s="112"/>
      <c r="RUD15" s="112"/>
      <c r="RUE15" s="112"/>
      <c r="RUF15" s="112"/>
      <c r="RUG15" s="112"/>
      <c r="RUH15" s="112"/>
      <c r="RUI15" s="112"/>
      <c r="RUJ15" s="112"/>
      <c r="RUK15" s="112"/>
      <c r="RUL15" s="112"/>
      <c r="RUM15" s="112"/>
      <c r="RUN15" s="112"/>
      <c r="RUO15" s="112"/>
      <c r="RUP15" s="112"/>
      <c r="RUQ15" s="112"/>
      <c r="RUR15" s="112"/>
      <c r="RUS15" s="112"/>
      <c r="RUT15" s="112"/>
      <c r="RUU15" s="112"/>
      <c r="RUV15" s="112"/>
      <c r="RUW15" s="112"/>
      <c r="RUX15" s="112"/>
      <c r="RUY15" s="112"/>
      <c r="RUZ15" s="112"/>
      <c r="RVA15" s="112"/>
      <c r="RVB15" s="112"/>
      <c r="RVC15" s="112"/>
      <c r="RVD15" s="112"/>
      <c r="RVE15" s="112"/>
      <c r="RVF15" s="112"/>
      <c r="RVG15" s="112"/>
      <c r="RVH15" s="112"/>
      <c r="RVI15" s="112"/>
      <c r="RVJ15" s="112"/>
      <c r="RVK15" s="112"/>
      <c r="RVL15" s="112"/>
      <c r="RVM15" s="112"/>
      <c r="RVN15" s="112"/>
      <c r="RVO15" s="112"/>
      <c r="RVP15" s="112"/>
      <c r="RVQ15" s="112"/>
      <c r="RVR15" s="112"/>
      <c r="RVS15" s="112"/>
      <c r="RVT15" s="112"/>
      <c r="RVU15" s="112"/>
      <c r="RVV15" s="112"/>
      <c r="RVW15" s="112"/>
      <c r="RVX15" s="112"/>
      <c r="RVY15" s="112"/>
      <c r="RVZ15" s="112"/>
      <c r="RWA15" s="112"/>
      <c r="RWB15" s="112"/>
      <c r="RWC15" s="112"/>
      <c r="RWD15" s="112"/>
      <c r="RWE15" s="112"/>
      <c r="RWF15" s="112"/>
      <c r="RWG15" s="112"/>
      <c r="RWH15" s="112"/>
      <c r="RWI15" s="112"/>
      <c r="RWJ15" s="112"/>
      <c r="RWK15" s="112"/>
      <c r="RWL15" s="112"/>
      <c r="RWM15" s="112"/>
      <c r="RWN15" s="112"/>
      <c r="RWO15" s="112"/>
      <c r="RWP15" s="112"/>
      <c r="RWQ15" s="112"/>
      <c r="RWR15" s="112"/>
      <c r="RWS15" s="112"/>
      <c r="RWT15" s="112"/>
      <c r="RWU15" s="112"/>
      <c r="RWV15" s="112"/>
      <c r="RWW15" s="112"/>
      <c r="RWX15" s="112"/>
      <c r="RWY15" s="112"/>
      <c r="RWZ15" s="112"/>
      <c r="RXA15" s="112"/>
      <c r="RXB15" s="112"/>
      <c r="RXC15" s="112"/>
      <c r="RXD15" s="112"/>
      <c r="RXE15" s="112"/>
      <c r="RXF15" s="112"/>
      <c r="RXG15" s="112"/>
      <c r="RXH15" s="112"/>
      <c r="RXI15" s="112"/>
      <c r="RXJ15" s="112"/>
      <c r="RXK15" s="112"/>
      <c r="RXL15" s="112"/>
      <c r="RXM15" s="112"/>
      <c r="RXN15" s="112"/>
      <c r="RXO15" s="112"/>
      <c r="RXP15" s="112"/>
      <c r="RXQ15" s="112"/>
      <c r="RXR15" s="112"/>
      <c r="RXS15" s="112"/>
      <c r="RXT15" s="112"/>
      <c r="RXU15" s="112"/>
      <c r="RXV15" s="112"/>
      <c r="RXW15" s="112"/>
      <c r="RXX15" s="112"/>
      <c r="RXY15" s="112"/>
      <c r="RXZ15" s="112"/>
      <c r="RYA15" s="112"/>
      <c r="RYB15" s="112"/>
      <c r="RYC15" s="112"/>
      <c r="RYD15" s="112"/>
      <c r="RYE15" s="112"/>
      <c r="RYF15" s="112"/>
      <c r="RYG15" s="112"/>
      <c r="RYH15" s="112"/>
      <c r="RYI15" s="112"/>
      <c r="RYJ15" s="112"/>
      <c r="RYK15" s="112"/>
      <c r="RYL15" s="112"/>
      <c r="RYM15" s="112"/>
      <c r="RYN15" s="112"/>
      <c r="RYO15" s="112"/>
      <c r="RYP15" s="112"/>
      <c r="RYQ15" s="112"/>
      <c r="RYR15" s="112"/>
      <c r="RYS15" s="112"/>
      <c r="RYT15" s="112"/>
      <c r="RYU15" s="112"/>
      <c r="RYV15" s="112"/>
      <c r="RYW15" s="112"/>
      <c r="RYX15" s="112"/>
      <c r="RYY15" s="112"/>
      <c r="RYZ15" s="112"/>
      <c r="RZA15" s="112"/>
      <c r="RZB15" s="112"/>
      <c r="RZC15" s="112"/>
      <c r="RZD15" s="112"/>
      <c r="RZE15" s="112"/>
      <c r="RZF15" s="112"/>
      <c r="RZG15" s="112"/>
      <c r="RZH15" s="112"/>
      <c r="RZI15" s="112"/>
      <c r="RZJ15" s="112"/>
      <c r="RZK15" s="112"/>
      <c r="RZL15" s="112"/>
      <c r="RZM15" s="112"/>
      <c r="RZN15" s="112"/>
      <c r="RZO15" s="112"/>
      <c r="RZP15" s="112"/>
      <c r="RZQ15" s="112"/>
      <c r="RZR15" s="112"/>
      <c r="RZS15" s="112"/>
      <c r="RZT15" s="112"/>
      <c r="RZU15" s="112"/>
      <c r="RZV15" s="112"/>
      <c r="RZW15" s="112"/>
      <c r="RZX15" s="112"/>
      <c r="RZY15" s="112"/>
      <c r="RZZ15" s="112"/>
      <c r="SAA15" s="112"/>
      <c r="SAB15" s="112"/>
      <c r="SAC15" s="112"/>
      <c r="SAD15" s="112"/>
      <c r="SAE15" s="112"/>
      <c r="SAF15" s="112"/>
      <c r="SAG15" s="112"/>
      <c r="SAH15" s="112"/>
      <c r="SAI15" s="112"/>
      <c r="SAJ15" s="112"/>
      <c r="SAK15" s="112"/>
      <c r="SAL15" s="112"/>
      <c r="SAM15" s="112"/>
      <c r="SAN15" s="112"/>
      <c r="SAO15" s="112"/>
      <c r="SAP15" s="112"/>
      <c r="SAQ15" s="112"/>
      <c r="SAR15" s="112"/>
      <c r="SAS15" s="112"/>
      <c r="SAT15" s="112"/>
      <c r="SAU15" s="112"/>
      <c r="SAV15" s="112"/>
      <c r="SAW15" s="112"/>
      <c r="SAX15" s="112"/>
      <c r="SAY15" s="112"/>
      <c r="SAZ15" s="112"/>
      <c r="SBA15" s="112"/>
      <c r="SBB15" s="112"/>
      <c r="SBC15" s="112"/>
      <c r="SBD15" s="112"/>
      <c r="SBE15" s="112"/>
      <c r="SBF15" s="112"/>
      <c r="SBG15" s="112"/>
      <c r="SBH15" s="112"/>
      <c r="SBI15" s="112"/>
      <c r="SBJ15" s="112"/>
      <c r="SBK15" s="112"/>
      <c r="SBL15" s="112"/>
      <c r="SBM15" s="112"/>
      <c r="SBN15" s="112"/>
      <c r="SBO15" s="112"/>
      <c r="SBP15" s="112"/>
      <c r="SBQ15" s="112"/>
      <c r="SBR15" s="112"/>
      <c r="SBS15" s="112"/>
      <c r="SBT15" s="112"/>
      <c r="SBU15" s="112"/>
      <c r="SBV15" s="112"/>
      <c r="SBW15" s="112"/>
      <c r="SBX15" s="112"/>
      <c r="SBY15" s="112"/>
      <c r="SBZ15" s="112"/>
      <c r="SCA15" s="112"/>
      <c r="SCB15" s="112"/>
      <c r="SCC15" s="112"/>
      <c r="SCD15" s="112"/>
      <c r="SCE15" s="112"/>
      <c r="SCF15" s="112"/>
      <c r="SCG15" s="112"/>
      <c r="SCH15" s="112"/>
      <c r="SCI15" s="112"/>
      <c r="SCJ15" s="112"/>
      <c r="SCK15" s="112"/>
      <c r="SCL15" s="112"/>
      <c r="SCM15" s="112"/>
      <c r="SCN15" s="112"/>
      <c r="SCO15" s="112"/>
      <c r="SCP15" s="112"/>
      <c r="SCQ15" s="112"/>
      <c r="SCR15" s="112"/>
      <c r="SCS15" s="112"/>
      <c r="SCT15" s="112"/>
      <c r="SCU15" s="112"/>
      <c r="SCV15" s="112"/>
      <c r="SCW15" s="112"/>
      <c r="SCX15" s="112"/>
      <c r="SCY15" s="112"/>
      <c r="SCZ15" s="112"/>
      <c r="SDA15" s="112"/>
      <c r="SDB15" s="112"/>
      <c r="SDC15" s="112"/>
      <c r="SDD15" s="112"/>
      <c r="SDE15" s="112"/>
      <c r="SDF15" s="112"/>
      <c r="SDG15" s="112"/>
      <c r="SDH15" s="112"/>
      <c r="SDI15" s="112"/>
      <c r="SDJ15" s="112"/>
      <c r="SDK15" s="112"/>
      <c r="SDL15" s="112"/>
      <c r="SDM15" s="112"/>
      <c r="SDN15" s="112"/>
      <c r="SDO15" s="112"/>
      <c r="SDP15" s="112"/>
      <c r="SDQ15" s="112"/>
      <c r="SDR15" s="112"/>
      <c r="SDS15" s="112"/>
      <c r="SDT15" s="112"/>
      <c r="SDU15" s="112"/>
      <c r="SDV15" s="112"/>
      <c r="SDW15" s="112"/>
      <c r="SDX15" s="112"/>
      <c r="SDY15" s="112"/>
      <c r="SDZ15" s="112"/>
      <c r="SEA15" s="112"/>
      <c r="SEB15" s="112"/>
      <c r="SEC15" s="112"/>
      <c r="SED15" s="112"/>
      <c r="SEE15" s="112"/>
      <c r="SEF15" s="112"/>
      <c r="SEG15" s="112"/>
      <c r="SEH15" s="112"/>
      <c r="SEI15" s="112"/>
      <c r="SEJ15" s="112"/>
      <c r="SEK15" s="112"/>
      <c r="SEL15" s="112"/>
      <c r="SEM15" s="112"/>
      <c r="SEN15" s="112"/>
      <c r="SEO15" s="112"/>
      <c r="SEP15" s="112"/>
      <c r="SEQ15" s="112"/>
      <c r="SER15" s="112"/>
      <c r="SES15" s="112"/>
      <c r="SET15" s="112"/>
      <c r="SEU15" s="112"/>
      <c r="SEV15" s="112"/>
      <c r="SEW15" s="112"/>
      <c r="SEX15" s="112"/>
      <c r="SEY15" s="112"/>
      <c r="SEZ15" s="112"/>
      <c r="SFA15" s="112"/>
      <c r="SFB15" s="112"/>
      <c r="SFC15" s="112"/>
      <c r="SFD15" s="112"/>
      <c r="SFE15" s="112"/>
      <c r="SFF15" s="112"/>
      <c r="SFG15" s="112"/>
      <c r="SFH15" s="112"/>
      <c r="SFI15" s="112"/>
      <c r="SFJ15" s="112"/>
      <c r="SFK15" s="112"/>
      <c r="SFL15" s="112"/>
      <c r="SFM15" s="112"/>
      <c r="SFN15" s="112"/>
      <c r="SFO15" s="112"/>
      <c r="SFP15" s="112"/>
      <c r="SFQ15" s="112"/>
      <c r="SFR15" s="112"/>
      <c r="SFS15" s="112"/>
      <c r="SFT15" s="112"/>
      <c r="SFU15" s="112"/>
      <c r="SFV15" s="112"/>
      <c r="SFW15" s="112"/>
      <c r="SFX15" s="112"/>
      <c r="SFY15" s="112"/>
      <c r="SFZ15" s="112"/>
      <c r="SGA15" s="112"/>
      <c r="SGB15" s="112"/>
      <c r="SGC15" s="112"/>
      <c r="SGD15" s="112"/>
      <c r="SGE15" s="112"/>
      <c r="SGF15" s="112"/>
      <c r="SGG15" s="112"/>
      <c r="SGH15" s="112"/>
      <c r="SGI15" s="112"/>
      <c r="SGJ15" s="112"/>
      <c r="SGK15" s="112"/>
      <c r="SGL15" s="112"/>
      <c r="SGM15" s="112"/>
      <c r="SGN15" s="112"/>
      <c r="SGO15" s="112"/>
      <c r="SGP15" s="112"/>
      <c r="SGQ15" s="112"/>
      <c r="SGR15" s="112"/>
      <c r="SGS15" s="112"/>
      <c r="SGT15" s="112"/>
      <c r="SGU15" s="112"/>
      <c r="SGV15" s="112"/>
      <c r="SGW15" s="112"/>
      <c r="SGX15" s="112"/>
      <c r="SGY15" s="112"/>
      <c r="SGZ15" s="112"/>
      <c r="SHA15" s="112"/>
      <c r="SHB15" s="112"/>
      <c r="SHC15" s="112"/>
      <c r="SHD15" s="112"/>
      <c r="SHE15" s="112"/>
      <c r="SHF15" s="112"/>
      <c r="SHG15" s="112"/>
      <c r="SHH15" s="112"/>
      <c r="SHI15" s="112"/>
      <c r="SHJ15" s="112"/>
      <c r="SHK15" s="112"/>
      <c r="SHL15" s="112"/>
      <c r="SHM15" s="112"/>
      <c r="SHN15" s="112"/>
      <c r="SHO15" s="112"/>
      <c r="SHP15" s="112"/>
      <c r="SHQ15" s="112"/>
      <c r="SHR15" s="112"/>
      <c r="SHS15" s="112"/>
      <c r="SHT15" s="112"/>
      <c r="SHU15" s="112"/>
      <c r="SHV15" s="112"/>
      <c r="SHW15" s="112"/>
      <c r="SHX15" s="112"/>
      <c r="SHY15" s="112"/>
      <c r="SHZ15" s="112"/>
      <c r="SIA15" s="112"/>
      <c r="SIB15" s="112"/>
      <c r="SIC15" s="112"/>
      <c r="SID15" s="112"/>
      <c r="SIE15" s="112"/>
      <c r="SIF15" s="112"/>
      <c r="SIG15" s="112"/>
      <c r="SIH15" s="112"/>
      <c r="SII15" s="112"/>
      <c r="SIJ15" s="112"/>
      <c r="SIK15" s="112"/>
      <c r="SIL15" s="112"/>
      <c r="SIM15" s="112"/>
      <c r="SIN15" s="112"/>
      <c r="SIO15" s="112"/>
      <c r="SIP15" s="112"/>
      <c r="SIQ15" s="112"/>
      <c r="SIR15" s="112"/>
      <c r="SIS15" s="112"/>
      <c r="SIT15" s="112"/>
      <c r="SIU15" s="112"/>
      <c r="SIV15" s="112"/>
      <c r="SIW15" s="112"/>
      <c r="SIX15" s="112"/>
      <c r="SIY15" s="112"/>
      <c r="SIZ15" s="112"/>
      <c r="SJA15" s="112"/>
      <c r="SJB15" s="112"/>
      <c r="SJC15" s="112"/>
      <c r="SJD15" s="112"/>
      <c r="SJE15" s="112"/>
      <c r="SJF15" s="112"/>
      <c r="SJG15" s="112"/>
      <c r="SJH15" s="112"/>
      <c r="SJI15" s="112"/>
      <c r="SJJ15" s="112"/>
      <c r="SJK15" s="112"/>
      <c r="SJL15" s="112"/>
      <c r="SJM15" s="112"/>
      <c r="SJN15" s="112"/>
      <c r="SJO15" s="112"/>
      <c r="SJP15" s="112"/>
      <c r="SJQ15" s="112"/>
      <c r="SJR15" s="112"/>
      <c r="SJS15" s="112"/>
      <c r="SJT15" s="112"/>
      <c r="SJU15" s="112"/>
      <c r="SJV15" s="112"/>
      <c r="SJW15" s="112"/>
      <c r="SJX15" s="112"/>
      <c r="SJY15" s="112"/>
      <c r="SJZ15" s="112"/>
      <c r="SKA15" s="112"/>
      <c r="SKB15" s="112"/>
      <c r="SKC15" s="112"/>
      <c r="SKD15" s="112"/>
      <c r="SKE15" s="112"/>
      <c r="SKF15" s="112"/>
      <c r="SKG15" s="112"/>
      <c r="SKH15" s="112"/>
      <c r="SKI15" s="112"/>
      <c r="SKJ15" s="112"/>
      <c r="SKK15" s="112"/>
      <c r="SKL15" s="112"/>
      <c r="SKM15" s="112"/>
      <c r="SKN15" s="112"/>
      <c r="SKO15" s="112"/>
      <c r="SKP15" s="112"/>
      <c r="SKQ15" s="112"/>
      <c r="SKR15" s="112"/>
      <c r="SKS15" s="112"/>
      <c r="SKT15" s="112"/>
      <c r="SKU15" s="112"/>
      <c r="SKV15" s="112"/>
      <c r="SKW15" s="112"/>
      <c r="SKX15" s="112"/>
      <c r="SKY15" s="112"/>
      <c r="SKZ15" s="112"/>
      <c r="SLA15" s="112"/>
      <c r="SLB15" s="112"/>
      <c r="SLC15" s="112"/>
      <c r="SLD15" s="112"/>
      <c r="SLE15" s="112"/>
      <c r="SLF15" s="112"/>
      <c r="SLG15" s="112"/>
      <c r="SLH15" s="112"/>
      <c r="SLI15" s="112"/>
      <c r="SLJ15" s="112"/>
      <c r="SLK15" s="112"/>
      <c r="SLL15" s="112"/>
      <c r="SLM15" s="112"/>
      <c r="SLN15" s="112"/>
      <c r="SLO15" s="112"/>
      <c r="SLP15" s="112"/>
      <c r="SLQ15" s="112"/>
      <c r="SLR15" s="112"/>
      <c r="SLS15" s="112"/>
      <c r="SLT15" s="112"/>
      <c r="SLU15" s="112"/>
      <c r="SLV15" s="112"/>
      <c r="SLW15" s="112"/>
      <c r="SLX15" s="112"/>
      <c r="SLY15" s="112"/>
      <c r="SLZ15" s="112"/>
      <c r="SMA15" s="112"/>
      <c r="SMB15" s="112"/>
      <c r="SMC15" s="112"/>
      <c r="SMD15" s="112"/>
      <c r="SME15" s="112"/>
      <c r="SMF15" s="112"/>
      <c r="SMG15" s="112"/>
      <c r="SMH15" s="112"/>
      <c r="SMI15" s="112"/>
      <c r="SMJ15" s="112"/>
      <c r="SMK15" s="112"/>
      <c r="SML15" s="112"/>
      <c r="SMM15" s="112"/>
      <c r="SMN15" s="112"/>
      <c r="SMO15" s="112"/>
      <c r="SMP15" s="112"/>
      <c r="SMQ15" s="112"/>
      <c r="SMR15" s="112"/>
      <c r="SMS15" s="112"/>
      <c r="SMT15" s="112"/>
      <c r="SMU15" s="112"/>
      <c r="SMV15" s="112"/>
      <c r="SMW15" s="112"/>
      <c r="SMX15" s="112"/>
      <c r="SMY15" s="112"/>
      <c r="SMZ15" s="112"/>
      <c r="SNA15" s="112"/>
      <c r="SNB15" s="112"/>
      <c r="SNC15" s="112"/>
      <c r="SND15" s="112"/>
      <c r="SNE15" s="112"/>
      <c r="SNF15" s="112"/>
      <c r="SNG15" s="112"/>
      <c r="SNH15" s="112"/>
      <c r="SNI15" s="112"/>
      <c r="SNJ15" s="112"/>
      <c r="SNK15" s="112"/>
      <c r="SNL15" s="112"/>
      <c r="SNM15" s="112"/>
      <c r="SNN15" s="112"/>
      <c r="SNO15" s="112"/>
      <c r="SNP15" s="112"/>
      <c r="SNQ15" s="112"/>
      <c r="SNR15" s="112"/>
      <c r="SNS15" s="112"/>
      <c r="SNT15" s="112"/>
      <c r="SNU15" s="112"/>
      <c r="SNV15" s="112"/>
      <c r="SNW15" s="112"/>
      <c r="SNX15" s="112"/>
      <c r="SNY15" s="112"/>
      <c r="SNZ15" s="112"/>
      <c r="SOA15" s="112"/>
      <c r="SOB15" s="112"/>
      <c r="SOC15" s="112"/>
      <c r="SOD15" s="112"/>
      <c r="SOE15" s="112"/>
      <c r="SOF15" s="112"/>
      <c r="SOG15" s="112"/>
      <c r="SOH15" s="112"/>
      <c r="SOI15" s="112"/>
      <c r="SOJ15" s="112"/>
      <c r="SOK15" s="112"/>
      <c r="SOL15" s="112"/>
      <c r="SOM15" s="112"/>
      <c r="SON15" s="112"/>
      <c r="SOO15" s="112"/>
      <c r="SOP15" s="112"/>
      <c r="SOQ15" s="112"/>
      <c r="SOR15" s="112"/>
      <c r="SOS15" s="112"/>
      <c r="SOT15" s="112"/>
      <c r="SOU15" s="112"/>
      <c r="SOV15" s="112"/>
      <c r="SOW15" s="112"/>
      <c r="SOX15" s="112"/>
      <c r="SOY15" s="112"/>
      <c r="SOZ15" s="112"/>
      <c r="SPA15" s="112"/>
      <c r="SPB15" s="112"/>
      <c r="SPC15" s="112"/>
      <c r="SPD15" s="112"/>
      <c r="SPE15" s="112"/>
      <c r="SPF15" s="112"/>
      <c r="SPG15" s="112"/>
      <c r="SPH15" s="112"/>
      <c r="SPI15" s="112"/>
      <c r="SPJ15" s="112"/>
      <c r="SPK15" s="112"/>
      <c r="SPL15" s="112"/>
      <c r="SPM15" s="112"/>
      <c r="SPN15" s="112"/>
      <c r="SPO15" s="112"/>
      <c r="SPP15" s="112"/>
      <c r="SPQ15" s="112"/>
      <c r="SPR15" s="112"/>
      <c r="SPS15" s="112"/>
      <c r="SPT15" s="112"/>
      <c r="SPU15" s="112"/>
      <c r="SPV15" s="112"/>
      <c r="SPW15" s="112"/>
      <c r="SPX15" s="112"/>
      <c r="SPY15" s="112"/>
      <c r="SPZ15" s="112"/>
      <c r="SQA15" s="112"/>
      <c r="SQB15" s="112"/>
      <c r="SQC15" s="112"/>
      <c r="SQD15" s="112"/>
      <c r="SQE15" s="112"/>
      <c r="SQF15" s="112"/>
      <c r="SQG15" s="112"/>
      <c r="SQH15" s="112"/>
      <c r="SQI15" s="112"/>
      <c r="SQJ15" s="112"/>
      <c r="SQK15" s="112"/>
      <c r="SQL15" s="112"/>
      <c r="SQM15" s="112"/>
      <c r="SQN15" s="112"/>
      <c r="SQO15" s="112"/>
      <c r="SQP15" s="112"/>
      <c r="SQQ15" s="112"/>
      <c r="SQR15" s="112"/>
      <c r="SQS15" s="112"/>
      <c r="SQT15" s="112"/>
      <c r="SQU15" s="112"/>
      <c r="SQV15" s="112"/>
      <c r="SQW15" s="112"/>
      <c r="SQX15" s="112"/>
      <c r="SQY15" s="112"/>
      <c r="SQZ15" s="112"/>
      <c r="SRA15" s="112"/>
      <c r="SRB15" s="112"/>
      <c r="SRC15" s="112"/>
      <c r="SRD15" s="112"/>
      <c r="SRE15" s="112"/>
      <c r="SRF15" s="112"/>
      <c r="SRG15" s="112"/>
      <c r="SRH15" s="112"/>
      <c r="SRI15" s="112"/>
      <c r="SRJ15" s="112"/>
      <c r="SRK15" s="112"/>
      <c r="SRL15" s="112"/>
      <c r="SRM15" s="112"/>
      <c r="SRN15" s="112"/>
      <c r="SRO15" s="112"/>
      <c r="SRP15" s="112"/>
      <c r="SRQ15" s="112"/>
      <c r="SRR15" s="112"/>
      <c r="SRS15" s="112"/>
      <c r="SRT15" s="112"/>
      <c r="SRU15" s="112"/>
      <c r="SRV15" s="112"/>
      <c r="SRW15" s="112"/>
      <c r="SRX15" s="112"/>
      <c r="SRY15" s="112"/>
      <c r="SRZ15" s="112"/>
      <c r="SSA15" s="112"/>
      <c r="SSB15" s="112"/>
      <c r="SSC15" s="112"/>
      <c r="SSD15" s="112"/>
      <c r="SSE15" s="112"/>
      <c r="SSF15" s="112"/>
      <c r="SSG15" s="112"/>
      <c r="SSH15" s="112"/>
      <c r="SSI15" s="112"/>
      <c r="SSJ15" s="112"/>
      <c r="SSK15" s="112"/>
      <c r="SSL15" s="112"/>
      <c r="SSM15" s="112"/>
      <c r="SSN15" s="112"/>
      <c r="SSO15" s="112"/>
      <c r="SSP15" s="112"/>
      <c r="SSQ15" s="112"/>
      <c r="SSR15" s="112"/>
      <c r="SSS15" s="112"/>
      <c r="SST15" s="112"/>
      <c r="SSU15" s="112"/>
      <c r="SSV15" s="112"/>
      <c r="SSW15" s="112"/>
      <c r="SSX15" s="112"/>
      <c r="SSY15" s="112"/>
      <c r="SSZ15" s="112"/>
      <c r="STA15" s="112"/>
      <c r="STB15" s="112"/>
      <c r="STC15" s="112"/>
      <c r="STD15" s="112"/>
      <c r="STE15" s="112"/>
      <c r="STF15" s="112"/>
      <c r="STG15" s="112"/>
      <c r="STH15" s="112"/>
      <c r="STI15" s="112"/>
      <c r="STJ15" s="112"/>
      <c r="STK15" s="112"/>
      <c r="STL15" s="112"/>
      <c r="STM15" s="112"/>
      <c r="STN15" s="112"/>
      <c r="STO15" s="112"/>
      <c r="STP15" s="112"/>
      <c r="STQ15" s="112"/>
      <c r="STR15" s="112"/>
      <c r="STS15" s="112"/>
      <c r="STT15" s="112"/>
      <c r="STU15" s="112"/>
      <c r="STV15" s="112"/>
      <c r="STW15" s="112"/>
      <c r="STX15" s="112"/>
      <c r="STY15" s="112"/>
      <c r="STZ15" s="112"/>
      <c r="SUA15" s="112"/>
      <c r="SUB15" s="112"/>
      <c r="SUC15" s="112"/>
      <c r="SUD15" s="112"/>
      <c r="SUE15" s="112"/>
      <c r="SUF15" s="112"/>
      <c r="SUG15" s="112"/>
      <c r="SUH15" s="112"/>
      <c r="SUI15" s="112"/>
      <c r="SUJ15" s="112"/>
      <c r="SUK15" s="112"/>
      <c r="SUL15" s="112"/>
      <c r="SUM15" s="112"/>
      <c r="SUN15" s="112"/>
      <c r="SUO15" s="112"/>
      <c r="SUP15" s="112"/>
      <c r="SUQ15" s="112"/>
      <c r="SUR15" s="112"/>
      <c r="SUS15" s="112"/>
      <c r="SUT15" s="112"/>
      <c r="SUU15" s="112"/>
      <c r="SUV15" s="112"/>
      <c r="SUW15" s="112"/>
      <c r="SUX15" s="112"/>
      <c r="SUY15" s="112"/>
      <c r="SUZ15" s="112"/>
      <c r="SVA15" s="112"/>
      <c r="SVB15" s="112"/>
      <c r="SVC15" s="112"/>
      <c r="SVD15" s="112"/>
      <c r="SVE15" s="112"/>
      <c r="SVF15" s="112"/>
      <c r="SVG15" s="112"/>
      <c r="SVH15" s="112"/>
      <c r="SVI15" s="112"/>
      <c r="SVJ15" s="112"/>
      <c r="SVK15" s="112"/>
      <c r="SVL15" s="112"/>
      <c r="SVM15" s="112"/>
      <c r="SVN15" s="112"/>
      <c r="SVO15" s="112"/>
      <c r="SVP15" s="112"/>
      <c r="SVQ15" s="112"/>
      <c r="SVR15" s="112"/>
      <c r="SVS15" s="112"/>
      <c r="SVT15" s="112"/>
      <c r="SVU15" s="112"/>
      <c r="SVV15" s="112"/>
      <c r="SVW15" s="112"/>
      <c r="SVX15" s="112"/>
      <c r="SVY15" s="112"/>
      <c r="SVZ15" s="112"/>
      <c r="SWA15" s="112"/>
      <c r="SWB15" s="112"/>
      <c r="SWC15" s="112"/>
      <c r="SWD15" s="112"/>
      <c r="SWE15" s="112"/>
      <c r="SWF15" s="112"/>
      <c r="SWG15" s="112"/>
      <c r="SWH15" s="112"/>
      <c r="SWI15" s="112"/>
      <c r="SWJ15" s="112"/>
      <c r="SWK15" s="112"/>
      <c r="SWL15" s="112"/>
      <c r="SWM15" s="112"/>
      <c r="SWN15" s="112"/>
      <c r="SWO15" s="112"/>
      <c r="SWP15" s="112"/>
      <c r="SWQ15" s="112"/>
      <c r="SWR15" s="112"/>
      <c r="SWS15" s="112"/>
      <c r="SWT15" s="112"/>
      <c r="SWU15" s="112"/>
      <c r="SWV15" s="112"/>
      <c r="SWW15" s="112"/>
      <c r="SWX15" s="112"/>
      <c r="SWY15" s="112"/>
      <c r="SWZ15" s="112"/>
      <c r="SXA15" s="112"/>
      <c r="SXB15" s="112"/>
      <c r="SXC15" s="112"/>
      <c r="SXD15" s="112"/>
      <c r="SXE15" s="112"/>
      <c r="SXF15" s="112"/>
      <c r="SXG15" s="112"/>
      <c r="SXH15" s="112"/>
      <c r="SXI15" s="112"/>
      <c r="SXJ15" s="112"/>
      <c r="SXK15" s="112"/>
      <c r="SXL15" s="112"/>
      <c r="SXM15" s="112"/>
      <c r="SXN15" s="112"/>
      <c r="SXO15" s="112"/>
      <c r="SXP15" s="112"/>
      <c r="SXQ15" s="112"/>
      <c r="SXR15" s="112"/>
      <c r="SXS15" s="112"/>
      <c r="SXT15" s="112"/>
      <c r="SXU15" s="112"/>
      <c r="SXV15" s="112"/>
      <c r="SXW15" s="112"/>
      <c r="SXX15" s="112"/>
      <c r="SXY15" s="112"/>
      <c r="SXZ15" s="112"/>
      <c r="SYA15" s="112"/>
      <c r="SYB15" s="112"/>
      <c r="SYC15" s="112"/>
      <c r="SYD15" s="112"/>
      <c r="SYE15" s="112"/>
      <c r="SYF15" s="112"/>
      <c r="SYG15" s="112"/>
      <c r="SYH15" s="112"/>
      <c r="SYI15" s="112"/>
      <c r="SYJ15" s="112"/>
      <c r="SYK15" s="112"/>
      <c r="SYL15" s="112"/>
      <c r="SYM15" s="112"/>
      <c r="SYN15" s="112"/>
      <c r="SYO15" s="112"/>
      <c r="SYP15" s="112"/>
      <c r="SYQ15" s="112"/>
      <c r="SYR15" s="112"/>
      <c r="SYS15" s="112"/>
      <c r="SYT15" s="112"/>
      <c r="SYU15" s="112"/>
      <c r="SYV15" s="112"/>
      <c r="SYW15" s="112"/>
      <c r="SYX15" s="112"/>
      <c r="SYY15" s="112"/>
      <c r="SYZ15" s="112"/>
      <c r="SZA15" s="112"/>
      <c r="SZB15" s="112"/>
      <c r="SZC15" s="112"/>
      <c r="SZD15" s="112"/>
      <c r="SZE15" s="112"/>
      <c r="SZF15" s="112"/>
      <c r="SZG15" s="112"/>
      <c r="SZH15" s="112"/>
      <c r="SZI15" s="112"/>
      <c r="SZJ15" s="112"/>
      <c r="SZK15" s="112"/>
      <c r="SZL15" s="112"/>
      <c r="SZM15" s="112"/>
      <c r="SZN15" s="112"/>
      <c r="SZO15" s="112"/>
      <c r="SZP15" s="112"/>
      <c r="SZQ15" s="112"/>
      <c r="SZR15" s="112"/>
      <c r="SZS15" s="112"/>
      <c r="SZT15" s="112"/>
      <c r="SZU15" s="112"/>
      <c r="SZV15" s="112"/>
      <c r="SZW15" s="112"/>
      <c r="SZX15" s="112"/>
      <c r="SZY15" s="112"/>
      <c r="SZZ15" s="112"/>
      <c r="TAA15" s="112"/>
      <c r="TAB15" s="112"/>
      <c r="TAC15" s="112"/>
      <c r="TAD15" s="112"/>
      <c r="TAE15" s="112"/>
      <c r="TAF15" s="112"/>
      <c r="TAG15" s="112"/>
      <c r="TAH15" s="112"/>
      <c r="TAI15" s="112"/>
      <c r="TAJ15" s="112"/>
      <c r="TAK15" s="112"/>
      <c r="TAL15" s="112"/>
      <c r="TAM15" s="112"/>
      <c r="TAN15" s="112"/>
      <c r="TAO15" s="112"/>
      <c r="TAP15" s="112"/>
      <c r="TAQ15" s="112"/>
      <c r="TAR15" s="112"/>
      <c r="TAS15" s="112"/>
      <c r="TAT15" s="112"/>
      <c r="TAU15" s="112"/>
      <c r="TAV15" s="112"/>
      <c r="TAW15" s="112"/>
      <c r="TAX15" s="112"/>
      <c r="TAY15" s="112"/>
      <c r="TAZ15" s="112"/>
      <c r="TBA15" s="112"/>
      <c r="TBB15" s="112"/>
      <c r="TBC15" s="112"/>
      <c r="TBD15" s="112"/>
      <c r="TBE15" s="112"/>
      <c r="TBF15" s="112"/>
      <c r="TBG15" s="112"/>
      <c r="TBH15" s="112"/>
      <c r="TBI15" s="112"/>
      <c r="TBJ15" s="112"/>
      <c r="TBK15" s="112"/>
      <c r="TBL15" s="112"/>
      <c r="TBM15" s="112"/>
      <c r="TBN15" s="112"/>
      <c r="TBO15" s="112"/>
      <c r="TBP15" s="112"/>
      <c r="TBQ15" s="112"/>
      <c r="TBR15" s="112"/>
      <c r="TBS15" s="112"/>
      <c r="TBT15" s="112"/>
      <c r="TBU15" s="112"/>
      <c r="TBV15" s="112"/>
      <c r="TBW15" s="112"/>
      <c r="TBX15" s="112"/>
      <c r="TBY15" s="112"/>
      <c r="TBZ15" s="112"/>
      <c r="TCA15" s="112"/>
      <c r="TCB15" s="112"/>
      <c r="TCC15" s="112"/>
      <c r="TCD15" s="112"/>
      <c r="TCE15" s="112"/>
      <c r="TCF15" s="112"/>
      <c r="TCG15" s="112"/>
      <c r="TCH15" s="112"/>
      <c r="TCI15" s="112"/>
      <c r="TCJ15" s="112"/>
      <c r="TCK15" s="112"/>
      <c r="TCL15" s="112"/>
      <c r="TCM15" s="112"/>
      <c r="TCN15" s="112"/>
      <c r="TCO15" s="112"/>
      <c r="TCP15" s="112"/>
      <c r="TCQ15" s="112"/>
      <c r="TCR15" s="112"/>
      <c r="TCS15" s="112"/>
      <c r="TCT15" s="112"/>
      <c r="TCU15" s="112"/>
      <c r="TCV15" s="112"/>
      <c r="TCW15" s="112"/>
      <c r="TCX15" s="112"/>
      <c r="TCY15" s="112"/>
      <c r="TCZ15" s="112"/>
      <c r="TDA15" s="112"/>
      <c r="TDB15" s="112"/>
      <c r="TDC15" s="112"/>
      <c r="TDD15" s="112"/>
      <c r="TDE15" s="112"/>
      <c r="TDF15" s="112"/>
      <c r="TDG15" s="112"/>
      <c r="TDH15" s="112"/>
      <c r="TDI15" s="112"/>
      <c r="TDJ15" s="112"/>
      <c r="TDK15" s="112"/>
      <c r="TDL15" s="112"/>
      <c r="TDM15" s="112"/>
      <c r="TDN15" s="112"/>
      <c r="TDO15" s="112"/>
      <c r="TDP15" s="112"/>
      <c r="TDQ15" s="112"/>
      <c r="TDR15" s="112"/>
      <c r="TDS15" s="112"/>
      <c r="TDT15" s="112"/>
      <c r="TDU15" s="112"/>
      <c r="TDV15" s="112"/>
      <c r="TDW15" s="112"/>
      <c r="TDX15" s="112"/>
      <c r="TDY15" s="112"/>
      <c r="TDZ15" s="112"/>
      <c r="TEA15" s="112"/>
      <c r="TEB15" s="112"/>
      <c r="TEC15" s="112"/>
      <c r="TED15" s="112"/>
      <c r="TEE15" s="112"/>
      <c r="TEF15" s="112"/>
      <c r="TEG15" s="112"/>
      <c r="TEH15" s="112"/>
      <c r="TEI15" s="112"/>
      <c r="TEJ15" s="112"/>
      <c r="TEK15" s="112"/>
      <c r="TEL15" s="112"/>
      <c r="TEM15" s="112"/>
      <c r="TEN15" s="112"/>
      <c r="TEO15" s="112"/>
      <c r="TEP15" s="112"/>
      <c r="TEQ15" s="112"/>
      <c r="TER15" s="112"/>
      <c r="TES15" s="112"/>
      <c r="TET15" s="112"/>
      <c r="TEU15" s="112"/>
      <c r="TEV15" s="112"/>
      <c r="TEW15" s="112"/>
      <c r="TEX15" s="112"/>
      <c r="TEY15" s="112"/>
      <c r="TEZ15" s="112"/>
      <c r="TFA15" s="112"/>
      <c r="TFB15" s="112"/>
      <c r="TFC15" s="112"/>
      <c r="TFD15" s="112"/>
      <c r="TFE15" s="112"/>
      <c r="TFF15" s="112"/>
      <c r="TFG15" s="112"/>
      <c r="TFH15" s="112"/>
      <c r="TFI15" s="112"/>
      <c r="TFJ15" s="112"/>
      <c r="TFK15" s="112"/>
      <c r="TFL15" s="112"/>
      <c r="TFM15" s="112"/>
      <c r="TFN15" s="112"/>
      <c r="TFO15" s="112"/>
      <c r="TFP15" s="112"/>
      <c r="TFQ15" s="112"/>
      <c r="TFR15" s="112"/>
      <c r="TFS15" s="112"/>
      <c r="TFT15" s="112"/>
      <c r="TFU15" s="112"/>
      <c r="TFV15" s="112"/>
      <c r="TFW15" s="112"/>
      <c r="TFX15" s="112"/>
      <c r="TFY15" s="112"/>
      <c r="TFZ15" s="112"/>
      <c r="TGA15" s="112"/>
      <c r="TGB15" s="112"/>
      <c r="TGC15" s="112"/>
      <c r="TGD15" s="112"/>
      <c r="TGE15" s="112"/>
      <c r="TGF15" s="112"/>
      <c r="TGG15" s="112"/>
      <c r="TGH15" s="112"/>
      <c r="TGI15" s="112"/>
      <c r="TGJ15" s="112"/>
      <c r="TGK15" s="112"/>
      <c r="TGL15" s="112"/>
      <c r="TGM15" s="112"/>
      <c r="TGN15" s="112"/>
      <c r="TGO15" s="112"/>
      <c r="TGP15" s="112"/>
      <c r="TGQ15" s="112"/>
      <c r="TGR15" s="112"/>
      <c r="TGS15" s="112"/>
      <c r="TGT15" s="112"/>
      <c r="TGU15" s="112"/>
      <c r="TGV15" s="112"/>
      <c r="TGW15" s="112"/>
      <c r="TGX15" s="112"/>
      <c r="TGY15" s="112"/>
      <c r="TGZ15" s="112"/>
      <c r="THA15" s="112"/>
      <c r="THB15" s="112"/>
      <c r="THC15" s="112"/>
      <c r="THD15" s="112"/>
      <c r="THE15" s="112"/>
      <c r="THF15" s="112"/>
      <c r="THG15" s="112"/>
      <c r="THH15" s="112"/>
      <c r="THI15" s="112"/>
      <c r="THJ15" s="112"/>
      <c r="THK15" s="112"/>
      <c r="THL15" s="112"/>
      <c r="THM15" s="112"/>
      <c r="THN15" s="112"/>
      <c r="THO15" s="112"/>
      <c r="THP15" s="112"/>
      <c r="THQ15" s="112"/>
      <c r="THR15" s="112"/>
      <c r="THS15" s="112"/>
      <c r="THT15" s="112"/>
      <c r="THU15" s="112"/>
      <c r="THV15" s="112"/>
      <c r="THW15" s="112"/>
      <c r="THX15" s="112"/>
      <c r="THY15" s="112"/>
      <c r="THZ15" s="112"/>
      <c r="TIA15" s="112"/>
      <c r="TIB15" s="112"/>
      <c r="TIC15" s="112"/>
      <c r="TID15" s="112"/>
      <c r="TIE15" s="112"/>
      <c r="TIF15" s="112"/>
      <c r="TIG15" s="112"/>
      <c r="TIH15" s="112"/>
      <c r="TII15" s="112"/>
      <c r="TIJ15" s="112"/>
      <c r="TIK15" s="112"/>
      <c r="TIL15" s="112"/>
      <c r="TIM15" s="112"/>
      <c r="TIN15" s="112"/>
      <c r="TIO15" s="112"/>
      <c r="TIP15" s="112"/>
      <c r="TIQ15" s="112"/>
      <c r="TIR15" s="112"/>
      <c r="TIS15" s="112"/>
      <c r="TIT15" s="112"/>
      <c r="TIU15" s="112"/>
      <c r="TIV15" s="112"/>
      <c r="TIW15" s="112"/>
      <c r="TIX15" s="112"/>
      <c r="TIY15" s="112"/>
      <c r="TIZ15" s="112"/>
      <c r="TJA15" s="112"/>
      <c r="TJB15" s="112"/>
      <c r="TJC15" s="112"/>
      <c r="TJD15" s="112"/>
      <c r="TJE15" s="112"/>
      <c r="TJF15" s="112"/>
      <c r="TJG15" s="112"/>
      <c r="TJH15" s="112"/>
      <c r="TJI15" s="112"/>
      <c r="TJJ15" s="112"/>
      <c r="TJK15" s="112"/>
      <c r="TJL15" s="112"/>
      <c r="TJM15" s="112"/>
      <c r="TJN15" s="112"/>
      <c r="TJO15" s="112"/>
      <c r="TJP15" s="112"/>
      <c r="TJQ15" s="112"/>
      <c r="TJR15" s="112"/>
      <c r="TJS15" s="112"/>
      <c r="TJT15" s="112"/>
      <c r="TJU15" s="112"/>
      <c r="TJV15" s="112"/>
      <c r="TJW15" s="112"/>
      <c r="TJX15" s="112"/>
      <c r="TJY15" s="112"/>
      <c r="TJZ15" s="112"/>
      <c r="TKA15" s="112"/>
      <c r="TKB15" s="112"/>
      <c r="TKC15" s="112"/>
      <c r="TKD15" s="112"/>
      <c r="TKE15" s="112"/>
      <c r="TKF15" s="112"/>
      <c r="TKG15" s="112"/>
      <c r="TKH15" s="112"/>
      <c r="TKI15" s="112"/>
      <c r="TKJ15" s="112"/>
      <c r="TKK15" s="112"/>
      <c r="TKL15" s="112"/>
      <c r="TKM15" s="112"/>
      <c r="TKN15" s="112"/>
      <c r="TKO15" s="112"/>
      <c r="TKP15" s="112"/>
      <c r="TKQ15" s="112"/>
      <c r="TKR15" s="112"/>
      <c r="TKS15" s="112"/>
      <c r="TKT15" s="112"/>
      <c r="TKU15" s="112"/>
      <c r="TKV15" s="112"/>
      <c r="TKW15" s="112"/>
      <c r="TKX15" s="112"/>
      <c r="TKY15" s="112"/>
      <c r="TKZ15" s="112"/>
      <c r="TLA15" s="112"/>
      <c r="TLB15" s="112"/>
      <c r="TLC15" s="112"/>
      <c r="TLD15" s="112"/>
      <c r="TLE15" s="112"/>
      <c r="TLF15" s="112"/>
      <c r="TLG15" s="112"/>
      <c r="TLH15" s="112"/>
      <c r="TLI15" s="112"/>
      <c r="TLJ15" s="112"/>
      <c r="TLK15" s="112"/>
      <c r="TLL15" s="112"/>
      <c r="TLM15" s="112"/>
      <c r="TLN15" s="112"/>
      <c r="TLO15" s="112"/>
      <c r="TLP15" s="112"/>
      <c r="TLQ15" s="112"/>
      <c r="TLR15" s="112"/>
      <c r="TLS15" s="112"/>
      <c r="TLT15" s="112"/>
      <c r="TLU15" s="112"/>
      <c r="TLV15" s="112"/>
      <c r="TLW15" s="112"/>
      <c r="TLX15" s="112"/>
      <c r="TLY15" s="112"/>
      <c r="TLZ15" s="112"/>
      <c r="TMA15" s="112"/>
      <c r="TMB15" s="112"/>
      <c r="TMC15" s="112"/>
      <c r="TMD15" s="112"/>
      <c r="TME15" s="112"/>
      <c r="TMF15" s="112"/>
      <c r="TMG15" s="112"/>
      <c r="TMH15" s="112"/>
      <c r="TMI15" s="112"/>
      <c r="TMJ15" s="112"/>
      <c r="TMK15" s="112"/>
      <c r="TML15" s="112"/>
      <c r="TMM15" s="112"/>
      <c r="TMN15" s="112"/>
      <c r="TMO15" s="112"/>
      <c r="TMP15" s="112"/>
      <c r="TMQ15" s="112"/>
      <c r="TMR15" s="112"/>
      <c r="TMS15" s="112"/>
      <c r="TMT15" s="112"/>
      <c r="TMU15" s="112"/>
      <c r="TMV15" s="112"/>
      <c r="TMW15" s="112"/>
      <c r="TMX15" s="112"/>
      <c r="TMY15" s="112"/>
      <c r="TMZ15" s="112"/>
      <c r="TNA15" s="112"/>
      <c r="TNB15" s="112"/>
      <c r="TNC15" s="112"/>
      <c r="TND15" s="112"/>
      <c r="TNE15" s="112"/>
      <c r="TNF15" s="112"/>
      <c r="TNG15" s="112"/>
      <c r="TNH15" s="112"/>
      <c r="TNI15" s="112"/>
      <c r="TNJ15" s="112"/>
      <c r="TNK15" s="112"/>
      <c r="TNL15" s="112"/>
      <c r="TNM15" s="112"/>
      <c r="TNN15" s="112"/>
      <c r="TNO15" s="112"/>
      <c r="TNP15" s="112"/>
      <c r="TNQ15" s="112"/>
      <c r="TNR15" s="112"/>
      <c r="TNS15" s="112"/>
      <c r="TNT15" s="112"/>
      <c r="TNU15" s="112"/>
      <c r="TNV15" s="112"/>
      <c r="TNW15" s="112"/>
      <c r="TNX15" s="112"/>
      <c r="TNY15" s="112"/>
      <c r="TNZ15" s="112"/>
      <c r="TOA15" s="112"/>
      <c r="TOB15" s="112"/>
      <c r="TOC15" s="112"/>
      <c r="TOD15" s="112"/>
      <c r="TOE15" s="112"/>
      <c r="TOF15" s="112"/>
      <c r="TOG15" s="112"/>
      <c r="TOH15" s="112"/>
      <c r="TOI15" s="112"/>
      <c r="TOJ15" s="112"/>
      <c r="TOK15" s="112"/>
      <c r="TOL15" s="112"/>
      <c r="TOM15" s="112"/>
      <c r="TON15" s="112"/>
      <c r="TOO15" s="112"/>
      <c r="TOP15" s="112"/>
      <c r="TOQ15" s="112"/>
      <c r="TOR15" s="112"/>
      <c r="TOS15" s="112"/>
      <c r="TOT15" s="112"/>
      <c r="TOU15" s="112"/>
      <c r="TOV15" s="112"/>
      <c r="TOW15" s="112"/>
      <c r="TOX15" s="112"/>
      <c r="TOY15" s="112"/>
      <c r="TOZ15" s="112"/>
      <c r="TPA15" s="112"/>
      <c r="TPB15" s="112"/>
      <c r="TPC15" s="112"/>
      <c r="TPD15" s="112"/>
      <c r="TPE15" s="112"/>
      <c r="TPF15" s="112"/>
      <c r="TPG15" s="112"/>
      <c r="TPH15" s="112"/>
      <c r="TPI15" s="112"/>
      <c r="TPJ15" s="112"/>
      <c r="TPK15" s="112"/>
      <c r="TPL15" s="112"/>
      <c r="TPM15" s="112"/>
      <c r="TPN15" s="112"/>
      <c r="TPO15" s="112"/>
      <c r="TPP15" s="112"/>
      <c r="TPQ15" s="112"/>
      <c r="TPR15" s="112"/>
      <c r="TPS15" s="112"/>
      <c r="TPT15" s="112"/>
      <c r="TPU15" s="112"/>
      <c r="TPV15" s="112"/>
      <c r="TPW15" s="112"/>
      <c r="TPX15" s="112"/>
      <c r="TPY15" s="112"/>
      <c r="TPZ15" s="112"/>
      <c r="TQA15" s="112"/>
      <c r="TQB15" s="112"/>
      <c r="TQC15" s="112"/>
      <c r="TQD15" s="112"/>
      <c r="TQE15" s="112"/>
      <c r="TQF15" s="112"/>
      <c r="TQG15" s="112"/>
      <c r="TQH15" s="112"/>
      <c r="TQI15" s="112"/>
      <c r="TQJ15" s="112"/>
      <c r="TQK15" s="112"/>
      <c r="TQL15" s="112"/>
      <c r="TQM15" s="112"/>
      <c r="TQN15" s="112"/>
      <c r="TQO15" s="112"/>
      <c r="TQP15" s="112"/>
      <c r="TQQ15" s="112"/>
      <c r="TQR15" s="112"/>
      <c r="TQS15" s="112"/>
      <c r="TQT15" s="112"/>
      <c r="TQU15" s="112"/>
      <c r="TQV15" s="112"/>
      <c r="TQW15" s="112"/>
      <c r="TQX15" s="112"/>
      <c r="TQY15" s="112"/>
      <c r="TQZ15" s="112"/>
      <c r="TRA15" s="112"/>
      <c r="TRB15" s="112"/>
      <c r="TRC15" s="112"/>
      <c r="TRD15" s="112"/>
      <c r="TRE15" s="112"/>
      <c r="TRF15" s="112"/>
      <c r="TRG15" s="112"/>
      <c r="TRH15" s="112"/>
      <c r="TRI15" s="112"/>
      <c r="TRJ15" s="112"/>
      <c r="TRK15" s="112"/>
      <c r="TRL15" s="112"/>
      <c r="TRM15" s="112"/>
      <c r="TRN15" s="112"/>
      <c r="TRO15" s="112"/>
      <c r="TRP15" s="112"/>
      <c r="TRQ15" s="112"/>
      <c r="TRR15" s="112"/>
      <c r="TRS15" s="112"/>
      <c r="TRT15" s="112"/>
      <c r="TRU15" s="112"/>
      <c r="TRV15" s="112"/>
      <c r="TRW15" s="112"/>
      <c r="TRX15" s="112"/>
      <c r="TRY15" s="112"/>
      <c r="TRZ15" s="112"/>
      <c r="TSA15" s="112"/>
      <c r="TSB15" s="112"/>
      <c r="TSC15" s="112"/>
      <c r="TSD15" s="112"/>
      <c r="TSE15" s="112"/>
      <c r="TSF15" s="112"/>
      <c r="TSG15" s="112"/>
      <c r="TSH15" s="112"/>
      <c r="TSI15" s="112"/>
      <c r="TSJ15" s="112"/>
      <c r="TSK15" s="112"/>
      <c r="TSL15" s="112"/>
      <c r="TSM15" s="112"/>
      <c r="TSN15" s="112"/>
      <c r="TSO15" s="112"/>
      <c r="TSP15" s="112"/>
      <c r="TSQ15" s="112"/>
      <c r="TSR15" s="112"/>
      <c r="TSS15" s="112"/>
      <c r="TST15" s="112"/>
      <c r="TSU15" s="112"/>
      <c r="TSV15" s="112"/>
      <c r="TSW15" s="112"/>
      <c r="TSX15" s="112"/>
      <c r="TSY15" s="112"/>
      <c r="TSZ15" s="112"/>
      <c r="TTA15" s="112"/>
      <c r="TTB15" s="112"/>
      <c r="TTC15" s="112"/>
      <c r="TTD15" s="112"/>
      <c r="TTE15" s="112"/>
      <c r="TTF15" s="112"/>
      <c r="TTG15" s="112"/>
      <c r="TTH15" s="112"/>
      <c r="TTI15" s="112"/>
      <c r="TTJ15" s="112"/>
      <c r="TTK15" s="112"/>
      <c r="TTL15" s="112"/>
      <c r="TTM15" s="112"/>
      <c r="TTN15" s="112"/>
      <c r="TTO15" s="112"/>
      <c r="TTP15" s="112"/>
      <c r="TTQ15" s="112"/>
      <c r="TTR15" s="112"/>
      <c r="TTS15" s="112"/>
      <c r="TTT15" s="112"/>
      <c r="TTU15" s="112"/>
      <c r="TTV15" s="112"/>
      <c r="TTW15" s="112"/>
      <c r="TTX15" s="112"/>
      <c r="TTY15" s="112"/>
      <c r="TTZ15" s="112"/>
      <c r="TUA15" s="112"/>
      <c r="TUB15" s="112"/>
      <c r="TUC15" s="112"/>
      <c r="TUD15" s="112"/>
      <c r="TUE15" s="112"/>
      <c r="TUF15" s="112"/>
      <c r="TUG15" s="112"/>
      <c r="TUH15" s="112"/>
      <c r="TUI15" s="112"/>
      <c r="TUJ15" s="112"/>
      <c r="TUK15" s="112"/>
      <c r="TUL15" s="112"/>
      <c r="TUM15" s="112"/>
      <c r="TUN15" s="112"/>
      <c r="TUO15" s="112"/>
      <c r="TUP15" s="112"/>
      <c r="TUQ15" s="112"/>
      <c r="TUR15" s="112"/>
      <c r="TUS15" s="112"/>
      <c r="TUT15" s="112"/>
      <c r="TUU15" s="112"/>
      <c r="TUV15" s="112"/>
      <c r="TUW15" s="112"/>
      <c r="TUX15" s="112"/>
      <c r="TUY15" s="112"/>
      <c r="TUZ15" s="112"/>
      <c r="TVA15" s="112"/>
      <c r="TVB15" s="112"/>
      <c r="TVC15" s="112"/>
      <c r="TVD15" s="112"/>
      <c r="TVE15" s="112"/>
      <c r="TVF15" s="112"/>
      <c r="TVG15" s="112"/>
      <c r="TVH15" s="112"/>
      <c r="TVI15" s="112"/>
      <c r="TVJ15" s="112"/>
      <c r="TVK15" s="112"/>
      <c r="TVL15" s="112"/>
      <c r="TVM15" s="112"/>
      <c r="TVN15" s="112"/>
      <c r="TVO15" s="112"/>
      <c r="TVP15" s="112"/>
      <c r="TVQ15" s="112"/>
      <c r="TVR15" s="112"/>
      <c r="TVS15" s="112"/>
      <c r="TVT15" s="112"/>
      <c r="TVU15" s="112"/>
      <c r="TVV15" s="112"/>
      <c r="TVW15" s="112"/>
      <c r="TVX15" s="112"/>
      <c r="TVY15" s="112"/>
      <c r="TVZ15" s="112"/>
      <c r="TWA15" s="112"/>
      <c r="TWB15" s="112"/>
      <c r="TWC15" s="112"/>
      <c r="TWD15" s="112"/>
      <c r="TWE15" s="112"/>
      <c r="TWF15" s="112"/>
      <c r="TWG15" s="112"/>
      <c r="TWH15" s="112"/>
      <c r="TWI15" s="112"/>
      <c r="TWJ15" s="112"/>
      <c r="TWK15" s="112"/>
      <c r="TWL15" s="112"/>
      <c r="TWM15" s="112"/>
      <c r="TWN15" s="112"/>
      <c r="TWO15" s="112"/>
      <c r="TWP15" s="112"/>
      <c r="TWQ15" s="112"/>
      <c r="TWR15" s="112"/>
      <c r="TWS15" s="112"/>
      <c r="TWT15" s="112"/>
      <c r="TWU15" s="112"/>
      <c r="TWV15" s="112"/>
      <c r="TWW15" s="112"/>
      <c r="TWX15" s="112"/>
      <c r="TWY15" s="112"/>
      <c r="TWZ15" s="112"/>
      <c r="TXA15" s="112"/>
      <c r="TXB15" s="112"/>
      <c r="TXC15" s="112"/>
      <c r="TXD15" s="112"/>
      <c r="TXE15" s="112"/>
      <c r="TXF15" s="112"/>
      <c r="TXG15" s="112"/>
      <c r="TXH15" s="112"/>
      <c r="TXI15" s="112"/>
      <c r="TXJ15" s="112"/>
      <c r="TXK15" s="112"/>
      <c r="TXL15" s="112"/>
      <c r="TXM15" s="112"/>
      <c r="TXN15" s="112"/>
      <c r="TXO15" s="112"/>
      <c r="TXP15" s="112"/>
      <c r="TXQ15" s="112"/>
      <c r="TXR15" s="112"/>
      <c r="TXS15" s="112"/>
      <c r="TXT15" s="112"/>
      <c r="TXU15" s="112"/>
      <c r="TXV15" s="112"/>
      <c r="TXW15" s="112"/>
      <c r="TXX15" s="112"/>
      <c r="TXY15" s="112"/>
      <c r="TXZ15" s="112"/>
      <c r="TYA15" s="112"/>
      <c r="TYB15" s="112"/>
      <c r="TYC15" s="112"/>
      <c r="TYD15" s="112"/>
      <c r="TYE15" s="112"/>
      <c r="TYF15" s="112"/>
      <c r="TYG15" s="112"/>
      <c r="TYH15" s="112"/>
      <c r="TYI15" s="112"/>
      <c r="TYJ15" s="112"/>
      <c r="TYK15" s="112"/>
      <c r="TYL15" s="112"/>
      <c r="TYM15" s="112"/>
      <c r="TYN15" s="112"/>
      <c r="TYO15" s="112"/>
      <c r="TYP15" s="112"/>
      <c r="TYQ15" s="112"/>
      <c r="TYR15" s="112"/>
      <c r="TYS15" s="112"/>
      <c r="TYT15" s="112"/>
      <c r="TYU15" s="112"/>
      <c r="TYV15" s="112"/>
      <c r="TYW15" s="112"/>
      <c r="TYX15" s="112"/>
      <c r="TYY15" s="112"/>
      <c r="TYZ15" s="112"/>
      <c r="TZA15" s="112"/>
      <c r="TZB15" s="112"/>
      <c r="TZC15" s="112"/>
      <c r="TZD15" s="112"/>
      <c r="TZE15" s="112"/>
      <c r="TZF15" s="112"/>
      <c r="TZG15" s="112"/>
      <c r="TZH15" s="112"/>
      <c r="TZI15" s="112"/>
      <c r="TZJ15" s="112"/>
      <c r="TZK15" s="112"/>
      <c r="TZL15" s="112"/>
      <c r="TZM15" s="112"/>
      <c r="TZN15" s="112"/>
      <c r="TZO15" s="112"/>
      <c r="TZP15" s="112"/>
      <c r="TZQ15" s="112"/>
      <c r="TZR15" s="112"/>
      <c r="TZS15" s="112"/>
      <c r="TZT15" s="112"/>
      <c r="TZU15" s="112"/>
      <c r="TZV15" s="112"/>
      <c r="TZW15" s="112"/>
      <c r="TZX15" s="112"/>
      <c r="TZY15" s="112"/>
      <c r="TZZ15" s="112"/>
      <c r="UAA15" s="112"/>
      <c r="UAB15" s="112"/>
      <c r="UAC15" s="112"/>
      <c r="UAD15" s="112"/>
      <c r="UAE15" s="112"/>
      <c r="UAF15" s="112"/>
      <c r="UAG15" s="112"/>
      <c r="UAH15" s="112"/>
      <c r="UAI15" s="112"/>
      <c r="UAJ15" s="112"/>
      <c r="UAK15" s="112"/>
      <c r="UAL15" s="112"/>
      <c r="UAM15" s="112"/>
      <c r="UAN15" s="112"/>
      <c r="UAO15" s="112"/>
      <c r="UAP15" s="112"/>
      <c r="UAQ15" s="112"/>
      <c r="UAR15" s="112"/>
      <c r="UAS15" s="112"/>
      <c r="UAT15" s="112"/>
      <c r="UAU15" s="112"/>
      <c r="UAV15" s="112"/>
      <c r="UAW15" s="112"/>
      <c r="UAX15" s="112"/>
      <c r="UAY15" s="112"/>
      <c r="UAZ15" s="112"/>
      <c r="UBA15" s="112"/>
      <c r="UBB15" s="112"/>
      <c r="UBC15" s="112"/>
      <c r="UBD15" s="112"/>
      <c r="UBE15" s="112"/>
      <c r="UBF15" s="112"/>
      <c r="UBG15" s="112"/>
      <c r="UBH15" s="112"/>
      <c r="UBI15" s="112"/>
      <c r="UBJ15" s="112"/>
      <c r="UBK15" s="112"/>
      <c r="UBL15" s="112"/>
      <c r="UBM15" s="112"/>
      <c r="UBN15" s="112"/>
      <c r="UBO15" s="112"/>
      <c r="UBP15" s="112"/>
      <c r="UBQ15" s="112"/>
      <c r="UBR15" s="112"/>
      <c r="UBS15" s="112"/>
      <c r="UBT15" s="112"/>
      <c r="UBU15" s="112"/>
      <c r="UBV15" s="112"/>
      <c r="UBW15" s="112"/>
      <c r="UBX15" s="112"/>
      <c r="UBY15" s="112"/>
      <c r="UBZ15" s="112"/>
      <c r="UCA15" s="112"/>
      <c r="UCB15" s="112"/>
      <c r="UCC15" s="112"/>
      <c r="UCD15" s="112"/>
      <c r="UCE15" s="112"/>
      <c r="UCF15" s="112"/>
      <c r="UCG15" s="112"/>
      <c r="UCH15" s="112"/>
      <c r="UCI15" s="112"/>
      <c r="UCJ15" s="112"/>
      <c r="UCK15" s="112"/>
      <c r="UCL15" s="112"/>
      <c r="UCM15" s="112"/>
      <c r="UCN15" s="112"/>
      <c r="UCO15" s="112"/>
      <c r="UCP15" s="112"/>
      <c r="UCQ15" s="112"/>
      <c r="UCR15" s="112"/>
      <c r="UCS15" s="112"/>
      <c r="UCT15" s="112"/>
      <c r="UCU15" s="112"/>
      <c r="UCV15" s="112"/>
      <c r="UCW15" s="112"/>
      <c r="UCX15" s="112"/>
      <c r="UCY15" s="112"/>
      <c r="UCZ15" s="112"/>
      <c r="UDA15" s="112"/>
      <c r="UDB15" s="112"/>
      <c r="UDC15" s="112"/>
      <c r="UDD15" s="112"/>
      <c r="UDE15" s="112"/>
      <c r="UDF15" s="112"/>
      <c r="UDG15" s="112"/>
      <c r="UDH15" s="112"/>
      <c r="UDI15" s="112"/>
      <c r="UDJ15" s="112"/>
      <c r="UDK15" s="112"/>
      <c r="UDL15" s="112"/>
      <c r="UDM15" s="112"/>
      <c r="UDN15" s="112"/>
      <c r="UDO15" s="112"/>
      <c r="UDP15" s="112"/>
      <c r="UDQ15" s="112"/>
      <c r="UDR15" s="112"/>
      <c r="UDS15" s="112"/>
      <c r="UDT15" s="112"/>
      <c r="UDU15" s="112"/>
      <c r="UDV15" s="112"/>
      <c r="UDW15" s="112"/>
      <c r="UDX15" s="112"/>
      <c r="UDY15" s="112"/>
      <c r="UDZ15" s="112"/>
      <c r="UEA15" s="112"/>
      <c r="UEB15" s="112"/>
      <c r="UEC15" s="112"/>
      <c r="UED15" s="112"/>
      <c r="UEE15" s="112"/>
      <c r="UEF15" s="112"/>
      <c r="UEG15" s="112"/>
      <c r="UEH15" s="112"/>
      <c r="UEI15" s="112"/>
      <c r="UEJ15" s="112"/>
      <c r="UEK15" s="112"/>
      <c r="UEL15" s="112"/>
      <c r="UEM15" s="112"/>
      <c r="UEN15" s="112"/>
      <c r="UEO15" s="112"/>
      <c r="UEP15" s="112"/>
      <c r="UEQ15" s="112"/>
      <c r="UER15" s="112"/>
      <c r="UES15" s="112"/>
      <c r="UET15" s="112"/>
      <c r="UEU15" s="112"/>
      <c r="UEV15" s="112"/>
      <c r="UEW15" s="112"/>
      <c r="UEX15" s="112"/>
      <c r="UEY15" s="112"/>
      <c r="UEZ15" s="112"/>
      <c r="UFA15" s="112"/>
      <c r="UFB15" s="112"/>
      <c r="UFC15" s="112"/>
      <c r="UFD15" s="112"/>
      <c r="UFE15" s="112"/>
      <c r="UFF15" s="112"/>
      <c r="UFG15" s="112"/>
      <c r="UFH15" s="112"/>
      <c r="UFI15" s="112"/>
      <c r="UFJ15" s="112"/>
      <c r="UFK15" s="112"/>
      <c r="UFL15" s="112"/>
      <c r="UFM15" s="112"/>
      <c r="UFN15" s="112"/>
      <c r="UFO15" s="112"/>
      <c r="UFP15" s="112"/>
      <c r="UFQ15" s="112"/>
      <c r="UFR15" s="112"/>
      <c r="UFS15" s="112"/>
      <c r="UFT15" s="112"/>
      <c r="UFU15" s="112"/>
      <c r="UFV15" s="112"/>
      <c r="UFW15" s="112"/>
      <c r="UFX15" s="112"/>
      <c r="UFY15" s="112"/>
      <c r="UFZ15" s="112"/>
      <c r="UGA15" s="112"/>
      <c r="UGB15" s="112"/>
      <c r="UGC15" s="112"/>
      <c r="UGD15" s="112"/>
      <c r="UGE15" s="112"/>
      <c r="UGF15" s="112"/>
      <c r="UGG15" s="112"/>
      <c r="UGH15" s="112"/>
      <c r="UGI15" s="112"/>
      <c r="UGJ15" s="112"/>
      <c r="UGK15" s="112"/>
      <c r="UGL15" s="112"/>
      <c r="UGM15" s="112"/>
      <c r="UGN15" s="112"/>
      <c r="UGO15" s="112"/>
      <c r="UGP15" s="112"/>
      <c r="UGQ15" s="112"/>
      <c r="UGR15" s="112"/>
      <c r="UGS15" s="112"/>
      <c r="UGT15" s="112"/>
      <c r="UGU15" s="112"/>
      <c r="UGV15" s="112"/>
      <c r="UGW15" s="112"/>
      <c r="UGX15" s="112"/>
      <c r="UGY15" s="112"/>
      <c r="UGZ15" s="112"/>
      <c r="UHA15" s="112"/>
      <c r="UHB15" s="112"/>
      <c r="UHC15" s="112"/>
      <c r="UHD15" s="112"/>
      <c r="UHE15" s="112"/>
      <c r="UHF15" s="112"/>
      <c r="UHG15" s="112"/>
      <c r="UHH15" s="112"/>
      <c r="UHI15" s="112"/>
      <c r="UHJ15" s="112"/>
      <c r="UHK15" s="112"/>
      <c r="UHL15" s="112"/>
      <c r="UHM15" s="112"/>
      <c r="UHN15" s="112"/>
      <c r="UHO15" s="112"/>
      <c r="UHP15" s="112"/>
      <c r="UHQ15" s="112"/>
      <c r="UHR15" s="112"/>
      <c r="UHS15" s="112"/>
      <c r="UHT15" s="112"/>
      <c r="UHU15" s="112"/>
      <c r="UHV15" s="112"/>
      <c r="UHW15" s="112"/>
      <c r="UHX15" s="112"/>
      <c r="UHY15" s="112"/>
      <c r="UHZ15" s="112"/>
      <c r="UIA15" s="112"/>
      <c r="UIB15" s="112"/>
      <c r="UIC15" s="112"/>
      <c r="UID15" s="112"/>
      <c r="UIE15" s="112"/>
      <c r="UIF15" s="112"/>
      <c r="UIG15" s="112"/>
      <c r="UIH15" s="112"/>
      <c r="UII15" s="112"/>
      <c r="UIJ15" s="112"/>
      <c r="UIK15" s="112"/>
      <c r="UIL15" s="112"/>
      <c r="UIM15" s="112"/>
      <c r="UIN15" s="112"/>
      <c r="UIO15" s="112"/>
      <c r="UIP15" s="112"/>
      <c r="UIQ15" s="112"/>
      <c r="UIR15" s="112"/>
      <c r="UIS15" s="112"/>
      <c r="UIT15" s="112"/>
      <c r="UIU15" s="112"/>
      <c r="UIV15" s="112"/>
      <c r="UIW15" s="112"/>
      <c r="UIX15" s="112"/>
      <c r="UIY15" s="112"/>
      <c r="UIZ15" s="112"/>
      <c r="UJA15" s="112"/>
      <c r="UJB15" s="112"/>
      <c r="UJC15" s="112"/>
      <c r="UJD15" s="112"/>
      <c r="UJE15" s="112"/>
      <c r="UJF15" s="112"/>
      <c r="UJG15" s="112"/>
      <c r="UJH15" s="112"/>
      <c r="UJI15" s="112"/>
      <c r="UJJ15" s="112"/>
      <c r="UJK15" s="112"/>
      <c r="UJL15" s="112"/>
      <c r="UJM15" s="112"/>
      <c r="UJN15" s="112"/>
      <c r="UJO15" s="112"/>
      <c r="UJP15" s="112"/>
      <c r="UJQ15" s="112"/>
      <c r="UJR15" s="112"/>
      <c r="UJS15" s="112"/>
      <c r="UJT15" s="112"/>
      <c r="UJU15" s="112"/>
      <c r="UJV15" s="112"/>
      <c r="UJW15" s="112"/>
      <c r="UJX15" s="112"/>
      <c r="UJY15" s="112"/>
      <c r="UJZ15" s="112"/>
      <c r="UKA15" s="112"/>
      <c r="UKB15" s="112"/>
      <c r="UKC15" s="112"/>
      <c r="UKD15" s="112"/>
      <c r="UKE15" s="112"/>
      <c r="UKF15" s="112"/>
      <c r="UKG15" s="112"/>
      <c r="UKH15" s="112"/>
      <c r="UKI15" s="112"/>
      <c r="UKJ15" s="112"/>
      <c r="UKK15" s="112"/>
      <c r="UKL15" s="112"/>
      <c r="UKM15" s="112"/>
      <c r="UKN15" s="112"/>
      <c r="UKO15" s="112"/>
      <c r="UKP15" s="112"/>
      <c r="UKQ15" s="112"/>
      <c r="UKR15" s="112"/>
      <c r="UKS15" s="112"/>
      <c r="UKT15" s="112"/>
      <c r="UKU15" s="112"/>
      <c r="UKV15" s="112"/>
      <c r="UKW15" s="112"/>
      <c r="UKX15" s="112"/>
      <c r="UKY15" s="112"/>
      <c r="UKZ15" s="112"/>
      <c r="ULA15" s="112"/>
      <c r="ULB15" s="112"/>
      <c r="ULC15" s="112"/>
      <c r="ULD15" s="112"/>
      <c r="ULE15" s="112"/>
      <c r="ULF15" s="112"/>
      <c r="ULG15" s="112"/>
      <c r="ULH15" s="112"/>
      <c r="ULI15" s="112"/>
      <c r="ULJ15" s="112"/>
      <c r="ULK15" s="112"/>
      <c r="ULL15" s="112"/>
      <c r="ULM15" s="112"/>
      <c r="ULN15" s="112"/>
      <c r="ULO15" s="112"/>
      <c r="ULP15" s="112"/>
      <c r="ULQ15" s="112"/>
      <c r="ULR15" s="112"/>
      <c r="ULS15" s="112"/>
      <c r="ULT15" s="112"/>
      <c r="ULU15" s="112"/>
      <c r="ULV15" s="112"/>
      <c r="ULW15" s="112"/>
      <c r="ULX15" s="112"/>
      <c r="ULY15" s="112"/>
      <c r="ULZ15" s="112"/>
      <c r="UMA15" s="112"/>
      <c r="UMB15" s="112"/>
      <c r="UMC15" s="112"/>
      <c r="UMD15" s="112"/>
      <c r="UME15" s="112"/>
      <c r="UMF15" s="112"/>
      <c r="UMG15" s="112"/>
      <c r="UMH15" s="112"/>
      <c r="UMI15" s="112"/>
      <c r="UMJ15" s="112"/>
      <c r="UMK15" s="112"/>
      <c r="UML15" s="112"/>
      <c r="UMM15" s="112"/>
      <c r="UMN15" s="112"/>
      <c r="UMO15" s="112"/>
      <c r="UMP15" s="112"/>
      <c r="UMQ15" s="112"/>
      <c r="UMR15" s="112"/>
      <c r="UMS15" s="112"/>
      <c r="UMT15" s="112"/>
      <c r="UMU15" s="112"/>
      <c r="UMV15" s="112"/>
      <c r="UMW15" s="112"/>
      <c r="UMX15" s="112"/>
      <c r="UMY15" s="112"/>
      <c r="UMZ15" s="112"/>
      <c r="UNA15" s="112"/>
      <c r="UNB15" s="112"/>
      <c r="UNC15" s="112"/>
      <c r="UND15" s="112"/>
      <c r="UNE15" s="112"/>
      <c r="UNF15" s="112"/>
      <c r="UNG15" s="112"/>
      <c r="UNH15" s="112"/>
      <c r="UNI15" s="112"/>
      <c r="UNJ15" s="112"/>
      <c r="UNK15" s="112"/>
      <c r="UNL15" s="112"/>
      <c r="UNM15" s="112"/>
      <c r="UNN15" s="112"/>
      <c r="UNO15" s="112"/>
      <c r="UNP15" s="112"/>
      <c r="UNQ15" s="112"/>
      <c r="UNR15" s="112"/>
      <c r="UNS15" s="112"/>
      <c r="UNT15" s="112"/>
      <c r="UNU15" s="112"/>
      <c r="UNV15" s="112"/>
      <c r="UNW15" s="112"/>
      <c r="UNX15" s="112"/>
      <c r="UNY15" s="112"/>
      <c r="UNZ15" s="112"/>
      <c r="UOA15" s="112"/>
      <c r="UOB15" s="112"/>
      <c r="UOC15" s="112"/>
      <c r="UOD15" s="112"/>
      <c r="UOE15" s="112"/>
      <c r="UOF15" s="112"/>
      <c r="UOG15" s="112"/>
      <c r="UOH15" s="112"/>
      <c r="UOI15" s="112"/>
      <c r="UOJ15" s="112"/>
      <c r="UOK15" s="112"/>
      <c r="UOL15" s="112"/>
      <c r="UOM15" s="112"/>
      <c r="UON15" s="112"/>
      <c r="UOO15" s="112"/>
      <c r="UOP15" s="112"/>
      <c r="UOQ15" s="112"/>
      <c r="UOR15" s="112"/>
      <c r="UOS15" s="112"/>
      <c r="UOT15" s="112"/>
      <c r="UOU15" s="112"/>
      <c r="UOV15" s="112"/>
      <c r="UOW15" s="112"/>
      <c r="UOX15" s="112"/>
      <c r="UOY15" s="112"/>
      <c r="UOZ15" s="112"/>
      <c r="UPA15" s="112"/>
      <c r="UPB15" s="112"/>
      <c r="UPC15" s="112"/>
      <c r="UPD15" s="112"/>
      <c r="UPE15" s="112"/>
      <c r="UPF15" s="112"/>
      <c r="UPG15" s="112"/>
      <c r="UPH15" s="112"/>
      <c r="UPI15" s="112"/>
      <c r="UPJ15" s="112"/>
      <c r="UPK15" s="112"/>
      <c r="UPL15" s="112"/>
      <c r="UPM15" s="112"/>
      <c r="UPN15" s="112"/>
      <c r="UPO15" s="112"/>
      <c r="UPP15" s="112"/>
      <c r="UPQ15" s="112"/>
      <c r="UPR15" s="112"/>
      <c r="UPS15" s="112"/>
      <c r="UPT15" s="112"/>
      <c r="UPU15" s="112"/>
      <c r="UPV15" s="112"/>
      <c r="UPW15" s="112"/>
      <c r="UPX15" s="112"/>
      <c r="UPY15" s="112"/>
      <c r="UPZ15" s="112"/>
      <c r="UQA15" s="112"/>
      <c r="UQB15" s="112"/>
      <c r="UQC15" s="112"/>
      <c r="UQD15" s="112"/>
      <c r="UQE15" s="112"/>
      <c r="UQF15" s="112"/>
      <c r="UQG15" s="112"/>
      <c r="UQH15" s="112"/>
      <c r="UQI15" s="112"/>
      <c r="UQJ15" s="112"/>
      <c r="UQK15" s="112"/>
      <c r="UQL15" s="112"/>
      <c r="UQM15" s="112"/>
      <c r="UQN15" s="112"/>
      <c r="UQO15" s="112"/>
      <c r="UQP15" s="112"/>
      <c r="UQQ15" s="112"/>
      <c r="UQR15" s="112"/>
      <c r="UQS15" s="112"/>
      <c r="UQT15" s="112"/>
      <c r="UQU15" s="112"/>
      <c r="UQV15" s="112"/>
      <c r="UQW15" s="112"/>
      <c r="UQX15" s="112"/>
      <c r="UQY15" s="112"/>
      <c r="UQZ15" s="112"/>
      <c r="URA15" s="112"/>
      <c r="URB15" s="112"/>
      <c r="URC15" s="112"/>
      <c r="URD15" s="112"/>
      <c r="URE15" s="112"/>
      <c r="URF15" s="112"/>
      <c r="URG15" s="112"/>
      <c r="URH15" s="112"/>
      <c r="URI15" s="112"/>
      <c r="URJ15" s="112"/>
      <c r="URK15" s="112"/>
      <c r="URL15" s="112"/>
      <c r="URM15" s="112"/>
      <c r="URN15" s="112"/>
      <c r="URO15" s="112"/>
      <c r="URP15" s="112"/>
      <c r="URQ15" s="112"/>
      <c r="URR15" s="112"/>
      <c r="URS15" s="112"/>
      <c r="URT15" s="112"/>
      <c r="URU15" s="112"/>
      <c r="URV15" s="112"/>
      <c r="URW15" s="112"/>
      <c r="URX15" s="112"/>
      <c r="URY15" s="112"/>
      <c r="URZ15" s="112"/>
      <c r="USA15" s="112"/>
      <c r="USB15" s="112"/>
      <c r="USC15" s="112"/>
      <c r="USD15" s="112"/>
      <c r="USE15" s="112"/>
      <c r="USF15" s="112"/>
      <c r="USG15" s="112"/>
      <c r="USH15" s="112"/>
      <c r="USI15" s="112"/>
      <c r="USJ15" s="112"/>
      <c r="USK15" s="112"/>
      <c r="USL15" s="112"/>
      <c r="USM15" s="112"/>
      <c r="USN15" s="112"/>
      <c r="USO15" s="112"/>
      <c r="USP15" s="112"/>
      <c r="USQ15" s="112"/>
      <c r="USR15" s="112"/>
      <c r="USS15" s="112"/>
      <c r="UST15" s="112"/>
      <c r="USU15" s="112"/>
      <c r="USV15" s="112"/>
      <c r="USW15" s="112"/>
      <c r="USX15" s="112"/>
      <c r="USY15" s="112"/>
      <c r="USZ15" s="112"/>
      <c r="UTA15" s="112"/>
      <c r="UTB15" s="112"/>
      <c r="UTC15" s="112"/>
      <c r="UTD15" s="112"/>
      <c r="UTE15" s="112"/>
      <c r="UTF15" s="112"/>
      <c r="UTG15" s="112"/>
      <c r="UTH15" s="112"/>
      <c r="UTI15" s="112"/>
      <c r="UTJ15" s="112"/>
      <c r="UTK15" s="112"/>
      <c r="UTL15" s="112"/>
      <c r="UTM15" s="112"/>
      <c r="UTN15" s="112"/>
      <c r="UTO15" s="112"/>
      <c r="UTP15" s="112"/>
      <c r="UTQ15" s="112"/>
      <c r="UTR15" s="112"/>
      <c r="UTS15" s="112"/>
      <c r="UTT15" s="112"/>
      <c r="UTU15" s="112"/>
      <c r="UTV15" s="112"/>
      <c r="UTW15" s="112"/>
      <c r="UTX15" s="112"/>
      <c r="UTY15" s="112"/>
      <c r="UTZ15" s="112"/>
      <c r="UUA15" s="112"/>
      <c r="UUB15" s="112"/>
      <c r="UUC15" s="112"/>
      <c r="UUD15" s="112"/>
      <c r="UUE15" s="112"/>
      <c r="UUF15" s="112"/>
      <c r="UUG15" s="112"/>
      <c r="UUH15" s="112"/>
      <c r="UUI15" s="112"/>
      <c r="UUJ15" s="112"/>
      <c r="UUK15" s="112"/>
      <c r="UUL15" s="112"/>
      <c r="UUM15" s="112"/>
      <c r="UUN15" s="112"/>
      <c r="UUO15" s="112"/>
      <c r="UUP15" s="112"/>
      <c r="UUQ15" s="112"/>
      <c r="UUR15" s="112"/>
      <c r="UUS15" s="112"/>
      <c r="UUT15" s="112"/>
      <c r="UUU15" s="112"/>
      <c r="UUV15" s="112"/>
      <c r="UUW15" s="112"/>
      <c r="UUX15" s="112"/>
      <c r="UUY15" s="112"/>
      <c r="UUZ15" s="112"/>
      <c r="UVA15" s="112"/>
      <c r="UVB15" s="112"/>
      <c r="UVC15" s="112"/>
      <c r="UVD15" s="112"/>
      <c r="UVE15" s="112"/>
      <c r="UVF15" s="112"/>
      <c r="UVG15" s="112"/>
      <c r="UVH15" s="112"/>
      <c r="UVI15" s="112"/>
      <c r="UVJ15" s="112"/>
      <c r="UVK15" s="112"/>
      <c r="UVL15" s="112"/>
      <c r="UVM15" s="112"/>
      <c r="UVN15" s="112"/>
      <c r="UVO15" s="112"/>
      <c r="UVP15" s="112"/>
      <c r="UVQ15" s="112"/>
      <c r="UVR15" s="112"/>
      <c r="UVS15" s="112"/>
      <c r="UVT15" s="112"/>
      <c r="UVU15" s="112"/>
      <c r="UVV15" s="112"/>
      <c r="UVW15" s="112"/>
      <c r="UVX15" s="112"/>
      <c r="UVY15" s="112"/>
      <c r="UVZ15" s="112"/>
      <c r="UWA15" s="112"/>
      <c r="UWB15" s="112"/>
      <c r="UWC15" s="112"/>
      <c r="UWD15" s="112"/>
      <c r="UWE15" s="112"/>
      <c r="UWF15" s="112"/>
      <c r="UWG15" s="112"/>
      <c r="UWH15" s="112"/>
      <c r="UWI15" s="112"/>
      <c r="UWJ15" s="112"/>
      <c r="UWK15" s="112"/>
      <c r="UWL15" s="112"/>
      <c r="UWM15" s="112"/>
      <c r="UWN15" s="112"/>
      <c r="UWO15" s="112"/>
      <c r="UWP15" s="112"/>
      <c r="UWQ15" s="112"/>
      <c r="UWR15" s="112"/>
      <c r="UWS15" s="112"/>
      <c r="UWT15" s="112"/>
      <c r="UWU15" s="112"/>
      <c r="UWV15" s="112"/>
      <c r="UWW15" s="112"/>
      <c r="UWX15" s="112"/>
      <c r="UWY15" s="112"/>
      <c r="UWZ15" s="112"/>
      <c r="UXA15" s="112"/>
      <c r="UXB15" s="112"/>
      <c r="UXC15" s="112"/>
      <c r="UXD15" s="112"/>
      <c r="UXE15" s="112"/>
      <c r="UXF15" s="112"/>
      <c r="UXG15" s="112"/>
      <c r="UXH15" s="112"/>
      <c r="UXI15" s="112"/>
      <c r="UXJ15" s="112"/>
      <c r="UXK15" s="112"/>
      <c r="UXL15" s="112"/>
      <c r="UXM15" s="112"/>
      <c r="UXN15" s="112"/>
      <c r="UXO15" s="112"/>
      <c r="UXP15" s="112"/>
      <c r="UXQ15" s="112"/>
      <c r="UXR15" s="112"/>
      <c r="UXS15" s="112"/>
      <c r="UXT15" s="112"/>
      <c r="UXU15" s="112"/>
      <c r="UXV15" s="112"/>
      <c r="UXW15" s="112"/>
      <c r="UXX15" s="112"/>
      <c r="UXY15" s="112"/>
      <c r="UXZ15" s="112"/>
      <c r="UYA15" s="112"/>
      <c r="UYB15" s="112"/>
      <c r="UYC15" s="112"/>
      <c r="UYD15" s="112"/>
      <c r="UYE15" s="112"/>
      <c r="UYF15" s="112"/>
      <c r="UYG15" s="112"/>
      <c r="UYH15" s="112"/>
      <c r="UYI15" s="112"/>
      <c r="UYJ15" s="112"/>
      <c r="UYK15" s="112"/>
      <c r="UYL15" s="112"/>
      <c r="UYM15" s="112"/>
      <c r="UYN15" s="112"/>
      <c r="UYO15" s="112"/>
      <c r="UYP15" s="112"/>
      <c r="UYQ15" s="112"/>
      <c r="UYR15" s="112"/>
      <c r="UYS15" s="112"/>
      <c r="UYT15" s="112"/>
      <c r="UYU15" s="112"/>
      <c r="UYV15" s="112"/>
      <c r="UYW15" s="112"/>
      <c r="UYX15" s="112"/>
      <c r="UYY15" s="112"/>
      <c r="UYZ15" s="112"/>
      <c r="UZA15" s="112"/>
      <c r="UZB15" s="112"/>
      <c r="UZC15" s="112"/>
      <c r="UZD15" s="112"/>
      <c r="UZE15" s="112"/>
      <c r="UZF15" s="112"/>
      <c r="UZG15" s="112"/>
      <c r="UZH15" s="112"/>
      <c r="UZI15" s="112"/>
      <c r="UZJ15" s="112"/>
      <c r="UZK15" s="112"/>
      <c r="UZL15" s="112"/>
      <c r="UZM15" s="112"/>
      <c r="UZN15" s="112"/>
      <c r="UZO15" s="112"/>
      <c r="UZP15" s="112"/>
      <c r="UZQ15" s="112"/>
      <c r="UZR15" s="112"/>
      <c r="UZS15" s="112"/>
      <c r="UZT15" s="112"/>
      <c r="UZU15" s="112"/>
      <c r="UZV15" s="112"/>
      <c r="UZW15" s="112"/>
      <c r="UZX15" s="112"/>
      <c r="UZY15" s="112"/>
      <c r="UZZ15" s="112"/>
      <c r="VAA15" s="112"/>
      <c r="VAB15" s="112"/>
      <c r="VAC15" s="112"/>
      <c r="VAD15" s="112"/>
      <c r="VAE15" s="112"/>
      <c r="VAF15" s="112"/>
      <c r="VAG15" s="112"/>
      <c r="VAH15" s="112"/>
      <c r="VAI15" s="112"/>
      <c r="VAJ15" s="112"/>
      <c r="VAK15" s="112"/>
      <c r="VAL15" s="112"/>
      <c r="VAM15" s="112"/>
      <c r="VAN15" s="112"/>
      <c r="VAO15" s="112"/>
      <c r="VAP15" s="112"/>
      <c r="VAQ15" s="112"/>
      <c r="VAR15" s="112"/>
      <c r="VAS15" s="112"/>
      <c r="VAT15" s="112"/>
      <c r="VAU15" s="112"/>
      <c r="VAV15" s="112"/>
      <c r="VAW15" s="112"/>
      <c r="VAX15" s="112"/>
      <c r="VAY15" s="112"/>
      <c r="VAZ15" s="112"/>
      <c r="VBA15" s="112"/>
      <c r="VBB15" s="112"/>
      <c r="VBC15" s="112"/>
      <c r="VBD15" s="112"/>
      <c r="VBE15" s="112"/>
      <c r="VBF15" s="112"/>
      <c r="VBG15" s="112"/>
      <c r="VBH15" s="112"/>
      <c r="VBI15" s="112"/>
      <c r="VBJ15" s="112"/>
      <c r="VBK15" s="112"/>
      <c r="VBL15" s="112"/>
      <c r="VBM15" s="112"/>
      <c r="VBN15" s="112"/>
      <c r="VBO15" s="112"/>
      <c r="VBP15" s="112"/>
      <c r="VBQ15" s="112"/>
      <c r="VBR15" s="112"/>
      <c r="VBS15" s="112"/>
      <c r="VBT15" s="112"/>
      <c r="VBU15" s="112"/>
      <c r="VBV15" s="112"/>
      <c r="VBW15" s="112"/>
      <c r="VBX15" s="112"/>
      <c r="VBY15" s="112"/>
      <c r="VBZ15" s="112"/>
      <c r="VCA15" s="112"/>
      <c r="VCB15" s="112"/>
      <c r="VCC15" s="112"/>
      <c r="VCD15" s="112"/>
      <c r="VCE15" s="112"/>
      <c r="VCF15" s="112"/>
      <c r="VCG15" s="112"/>
      <c r="VCH15" s="112"/>
      <c r="VCI15" s="112"/>
      <c r="VCJ15" s="112"/>
      <c r="VCK15" s="112"/>
      <c r="VCL15" s="112"/>
      <c r="VCM15" s="112"/>
      <c r="VCN15" s="112"/>
      <c r="VCO15" s="112"/>
      <c r="VCP15" s="112"/>
      <c r="VCQ15" s="112"/>
      <c r="VCR15" s="112"/>
      <c r="VCS15" s="112"/>
      <c r="VCT15" s="112"/>
      <c r="VCU15" s="112"/>
      <c r="VCV15" s="112"/>
      <c r="VCW15" s="112"/>
      <c r="VCX15" s="112"/>
      <c r="VCY15" s="112"/>
      <c r="VCZ15" s="112"/>
      <c r="VDA15" s="112"/>
      <c r="VDB15" s="112"/>
      <c r="VDC15" s="112"/>
      <c r="VDD15" s="112"/>
      <c r="VDE15" s="112"/>
      <c r="VDF15" s="112"/>
      <c r="VDG15" s="112"/>
      <c r="VDH15" s="112"/>
      <c r="VDI15" s="112"/>
      <c r="VDJ15" s="112"/>
      <c r="VDK15" s="112"/>
      <c r="VDL15" s="112"/>
      <c r="VDM15" s="112"/>
      <c r="VDN15" s="112"/>
      <c r="VDO15" s="112"/>
      <c r="VDP15" s="112"/>
      <c r="VDQ15" s="112"/>
      <c r="VDR15" s="112"/>
      <c r="VDS15" s="112"/>
      <c r="VDT15" s="112"/>
      <c r="VDU15" s="112"/>
      <c r="VDV15" s="112"/>
      <c r="VDW15" s="112"/>
      <c r="VDX15" s="112"/>
      <c r="VDY15" s="112"/>
      <c r="VDZ15" s="112"/>
      <c r="VEA15" s="112"/>
      <c r="VEB15" s="112"/>
      <c r="VEC15" s="112"/>
      <c r="VED15" s="112"/>
      <c r="VEE15" s="112"/>
      <c r="VEF15" s="112"/>
      <c r="VEG15" s="112"/>
      <c r="VEH15" s="112"/>
      <c r="VEI15" s="112"/>
      <c r="VEJ15" s="112"/>
      <c r="VEK15" s="112"/>
      <c r="VEL15" s="112"/>
      <c r="VEM15" s="112"/>
      <c r="VEN15" s="112"/>
      <c r="VEO15" s="112"/>
      <c r="VEP15" s="112"/>
      <c r="VEQ15" s="112"/>
      <c r="VER15" s="112"/>
      <c r="VES15" s="112"/>
      <c r="VET15" s="112"/>
      <c r="VEU15" s="112"/>
      <c r="VEV15" s="112"/>
      <c r="VEW15" s="112"/>
      <c r="VEX15" s="112"/>
      <c r="VEY15" s="112"/>
      <c r="VEZ15" s="112"/>
      <c r="VFA15" s="112"/>
      <c r="VFB15" s="112"/>
      <c r="VFC15" s="112"/>
      <c r="VFD15" s="112"/>
      <c r="VFE15" s="112"/>
      <c r="VFF15" s="112"/>
      <c r="VFG15" s="112"/>
      <c r="VFH15" s="112"/>
      <c r="VFI15" s="112"/>
      <c r="VFJ15" s="112"/>
      <c r="VFK15" s="112"/>
      <c r="VFL15" s="112"/>
      <c r="VFM15" s="112"/>
      <c r="VFN15" s="112"/>
      <c r="VFO15" s="112"/>
      <c r="VFP15" s="112"/>
      <c r="VFQ15" s="112"/>
      <c r="VFR15" s="112"/>
      <c r="VFS15" s="112"/>
      <c r="VFT15" s="112"/>
      <c r="VFU15" s="112"/>
      <c r="VFV15" s="112"/>
      <c r="VFW15" s="112"/>
      <c r="VFX15" s="112"/>
      <c r="VFY15" s="112"/>
      <c r="VFZ15" s="112"/>
      <c r="VGA15" s="112"/>
      <c r="VGB15" s="112"/>
      <c r="VGC15" s="112"/>
      <c r="VGD15" s="112"/>
      <c r="VGE15" s="112"/>
      <c r="VGF15" s="112"/>
      <c r="VGG15" s="112"/>
      <c r="VGH15" s="112"/>
      <c r="VGI15" s="112"/>
      <c r="VGJ15" s="112"/>
      <c r="VGK15" s="112"/>
      <c r="VGL15" s="112"/>
      <c r="VGM15" s="112"/>
      <c r="VGN15" s="112"/>
      <c r="VGO15" s="112"/>
      <c r="VGP15" s="112"/>
      <c r="VGQ15" s="112"/>
      <c r="VGR15" s="112"/>
      <c r="VGS15" s="112"/>
      <c r="VGT15" s="112"/>
      <c r="VGU15" s="112"/>
      <c r="VGV15" s="112"/>
      <c r="VGW15" s="112"/>
      <c r="VGX15" s="112"/>
      <c r="VGY15" s="112"/>
      <c r="VGZ15" s="112"/>
      <c r="VHA15" s="112"/>
      <c r="VHB15" s="112"/>
      <c r="VHC15" s="112"/>
      <c r="VHD15" s="112"/>
      <c r="VHE15" s="112"/>
      <c r="VHF15" s="112"/>
      <c r="VHG15" s="112"/>
      <c r="VHH15" s="112"/>
      <c r="VHI15" s="112"/>
      <c r="VHJ15" s="112"/>
      <c r="VHK15" s="112"/>
      <c r="VHL15" s="112"/>
      <c r="VHM15" s="112"/>
      <c r="VHN15" s="112"/>
      <c r="VHO15" s="112"/>
      <c r="VHP15" s="112"/>
      <c r="VHQ15" s="112"/>
      <c r="VHR15" s="112"/>
      <c r="VHS15" s="112"/>
      <c r="VHT15" s="112"/>
      <c r="VHU15" s="112"/>
      <c r="VHV15" s="112"/>
      <c r="VHW15" s="112"/>
      <c r="VHX15" s="112"/>
      <c r="VHY15" s="112"/>
      <c r="VHZ15" s="112"/>
      <c r="VIA15" s="112"/>
      <c r="VIB15" s="112"/>
      <c r="VIC15" s="112"/>
      <c r="VID15" s="112"/>
      <c r="VIE15" s="112"/>
      <c r="VIF15" s="112"/>
      <c r="VIG15" s="112"/>
      <c r="VIH15" s="112"/>
      <c r="VII15" s="112"/>
      <c r="VIJ15" s="112"/>
      <c r="VIK15" s="112"/>
      <c r="VIL15" s="112"/>
      <c r="VIM15" s="112"/>
      <c r="VIN15" s="112"/>
      <c r="VIO15" s="112"/>
      <c r="VIP15" s="112"/>
      <c r="VIQ15" s="112"/>
      <c r="VIR15" s="112"/>
      <c r="VIS15" s="112"/>
      <c r="VIT15" s="112"/>
      <c r="VIU15" s="112"/>
      <c r="VIV15" s="112"/>
      <c r="VIW15" s="112"/>
      <c r="VIX15" s="112"/>
      <c r="VIY15" s="112"/>
      <c r="VIZ15" s="112"/>
      <c r="VJA15" s="112"/>
      <c r="VJB15" s="112"/>
      <c r="VJC15" s="112"/>
      <c r="VJD15" s="112"/>
      <c r="VJE15" s="112"/>
      <c r="VJF15" s="112"/>
      <c r="VJG15" s="112"/>
      <c r="VJH15" s="112"/>
      <c r="VJI15" s="112"/>
      <c r="VJJ15" s="112"/>
      <c r="VJK15" s="112"/>
      <c r="VJL15" s="112"/>
      <c r="VJM15" s="112"/>
      <c r="VJN15" s="112"/>
      <c r="VJO15" s="112"/>
      <c r="VJP15" s="112"/>
      <c r="VJQ15" s="112"/>
      <c r="VJR15" s="112"/>
      <c r="VJS15" s="112"/>
      <c r="VJT15" s="112"/>
      <c r="VJU15" s="112"/>
      <c r="VJV15" s="112"/>
      <c r="VJW15" s="112"/>
      <c r="VJX15" s="112"/>
      <c r="VJY15" s="112"/>
      <c r="VJZ15" s="112"/>
      <c r="VKA15" s="112"/>
      <c r="VKB15" s="112"/>
      <c r="VKC15" s="112"/>
      <c r="VKD15" s="112"/>
      <c r="VKE15" s="112"/>
      <c r="VKF15" s="112"/>
      <c r="VKG15" s="112"/>
      <c r="VKH15" s="112"/>
      <c r="VKI15" s="112"/>
      <c r="VKJ15" s="112"/>
      <c r="VKK15" s="112"/>
      <c r="VKL15" s="112"/>
      <c r="VKM15" s="112"/>
      <c r="VKN15" s="112"/>
      <c r="VKO15" s="112"/>
      <c r="VKP15" s="112"/>
      <c r="VKQ15" s="112"/>
      <c r="VKR15" s="112"/>
      <c r="VKS15" s="112"/>
      <c r="VKT15" s="112"/>
      <c r="VKU15" s="112"/>
      <c r="VKV15" s="112"/>
      <c r="VKW15" s="112"/>
      <c r="VKX15" s="112"/>
      <c r="VKY15" s="112"/>
      <c r="VKZ15" s="112"/>
      <c r="VLA15" s="112"/>
      <c r="VLB15" s="112"/>
      <c r="VLC15" s="112"/>
      <c r="VLD15" s="112"/>
      <c r="VLE15" s="112"/>
      <c r="VLF15" s="112"/>
      <c r="VLG15" s="112"/>
      <c r="VLH15" s="112"/>
      <c r="VLI15" s="112"/>
      <c r="VLJ15" s="112"/>
      <c r="VLK15" s="112"/>
      <c r="VLL15" s="112"/>
      <c r="VLM15" s="112"/>
      <c r="VLN15" s="112"/>
      <c r="VLO15" s="112"/>
      <c r="VLP15" s="112"/>
      <c r="VLQ15" s="112"/>
      <c r="VLR15" s="112"/>
      <c r="VLS15" s="112"/>
      <c r="VLT15" s="112"/>
      <c r="VLU15" s="112"/>
      <c r="VLV15" s="112"/>
      <c r="VLW15" s="112"/>
      <c r="VLX15" s="112"/>
      <c r="VLY15" s="112"/>
      <c r="VLZ15" s="112"/>
      <c r="VMA15" s="112"/>
      <c r="VMB15" s="112"/>
      <c r="VMC15" s="112"/>
      <c r="VMD15" s="112"/>
      <c r="VME15" s="112"/>
      <c r="VMF15" s="112"/>
      <c r="VMG15" s="112"/>
      <c r="VMH15" s="112"/>
      <c r="VMI15" s="112"/>
      <c r="VMJ15" s="112"/>
      <c r="VMK15" s="112"/>
      <c r="VML15" s="112"/>
      <c r="VMM15" s="112"/>
      <c r="VMN15" s="112"/>
      <c r="VMO15" s="112"/>
      <c r="VMP15" s="112"/>
      <c r="VMQ15" s="112"/>
      <c r="VMR15" s="112"/>
      <c r="VMS15" s="112"/>
      <c r="VMT15" s="112"/>
      <c r="VMU15" s="112"/>
      <c r="VMV15" s="112"/>
      <c r="VMW15" s="112"/>
      <c r="VMX15" s="112"/>
      <c r="VMY15" s="112"/>
      <c r="VMZ15" s="112"/>
      <c r="VNA15" s="112"/>
      <c r="VNB15" s="112"/>
      <c r="VNC15" s="112"/>
      <c r="VND15" s="112"/>
      <c r="VNE15" s="112"/>
      <c r="VNF15" s="112"/>
      <c r="VNG15" s="112"/>
      <c r="VNH15" s="112"/>
      <c r="VNI15" s="112"/>
      <c r="VNJ15" s="112"/>
      <c r="VNK15" s="112"/>
      <c r="VNL15" s="112"/>
      <c r="VNM15" s="112"/>
      <c r="VNN15" s="112"/>
      <c r="VNO15" s="112"/>
      <c r="VNP15" s="112"/>
      <c r="VNQ15" s="112"/>
      <c r="VNR15" s="112"/>
      <c r="VNS15" s="112"/>
      <c r="VNT15" s="112"/>
      <c r="VNU15" s="112"/>
      <c r="VNV15" s="112"/>
      <c r="VNW15" s="112"/>
      <c r="VNX15" s="112"/>
      <c r="VNY15" s="112"/>
      <c r="VNZ15" s="112"/>
      <c r="VOA15" s="112"/>
      <c r="VOB15" s="112"/>
      <c r="VOC15" s="112"/>
      <c r="VOD15" s="112"/>
      <c r="VOE15" s="112"/>
      <c r="VOF15" s="112"/>
      <c r="VOG15" s="112"/>
      <c r="VOH15" s="112"/>
      <c r="VOI15" s="112"/>
      <c r="VOJ15" s="112"/>
      <c r="VOK15" s="112"/>
      <c r="VOL15" s="112"/>
      <c r="VOM15" s="112"/>
      <c r="VON15" s="112"/>
      <c r="VOO15" s="112"/>
      <c r="VOP15" s="112"/>
      <c r="VOQ15" s="112"/>
      <c r="VOR15" s="112"/>
      <c r="VOS15" s="112"/>
      <c r="VOT15" s="112"/>
      <c r="VOU15" s="112"/>
      <c r="VOV15" s="112"/>
      <c r="VOW15" s="112"/>
      <c r="VOX15" s="112"/>
      <c r="VOY15" s="112"/>
      <c r="VOZ15" s="112"/>
      <c r="VPA15" s="112"/>
      <c r="VPB15" s="112"/>
      <c r="VPC15" s="112"/>
      <c r="VPD15" s="112"/>
      <c r="VPE15" s="112"/>
      <c r="VPF15" s="112"/>
      <c r="VPG15" s="112"/>
      <c r="VPH15" s="112"/>
      <c r="VPI15" s="112"/>
      <c r="VPJ15" s="112"/>
      <c r="VPK15" s="112"/>
      <c r="VPL15" s="112"/>
      <c r="VPM15" s="112"/>
      <c r="VPN15" s="112"/>
      <c r="VPO15" s="112"/>
      <c r="VPP15" s="112"/>
      <c r="VPQ15" s="112"/>
      <c r="VPR15" s="112"/>
      <c r="VPS15" s="112"/>
      <c r="VPT15" s="112"/>
      <c r="VPU15" s="112"/>
      <c r="VPV15" s="112"/>
      <c r="VPW15" s="112"/>
      <c r="VPX15" s="112"/>
      <c r="VPY15" s="112"/>
      <c r="VPZ15" s="112"/>
      <c r="VQA15" s="112"/>
      <c r="VQB15" s="112"/>
      <c r="VQC15" s="112"/>
      <c r="VQD15" s="112"/>
      <c r="VQE15" s="112"/>
      <c r="VQF15" s="112"/>
      <c r="VQG15" s="112"/>
      <c r="VQH15" s="112"/>
      <c r="VQI15" s="112"/>
      <c r="VQJ15" s="112"/>
      <c r="VQK15" s="112"/>
      <c r="VQL15" s="112"/>
      <c r="VQM15" s="112"/>
      <c r="VQN15" s="112"/>
      <c r="VQO15" s="112"/>
      <c r="VQP15" s="112"/>
      <c r="VQQ15" s="112"/>
      <c r="VQR15" s="112"/>
      <c r="VQS15" s="112"/>
      <c r="VQT15" s="112"/>
      <c r="VQU15" s="112"/>
      <c r="VQV15" s="112"/>
      <c r="VQW15" s="112"/>
      <c r="VQX15" s="112"/>
      <c r="VQY15" s="112"/>
      <c r="VQZ15" s="112"/>
      <c r="VRA15" s="112"/>
      <c r="VRB15" s="112"/>
      <c r="VRC15" s="112"/>
      <c r="VRD15" s="112"/>
      <c r="VRE15" s="112"/>
      <c r="VRF15" s="112"/>
      <c r="VRG15" s="112"/>
      <c r="VRH15" s="112"/>
      <c r="VRI15" s="112"/>
      <c r="VRJ15" s="112"/>
      <c r="VRK15" s="112"/>
      <c r="VRL15" s="112"/>
      <c r="VRM15" s="112"/>
      <c r="VRN15" s="112"/>
      <c r="VRO15" s="112"/>
      <c r="VRP15" s="112"/>
      <c r="VRQ15" s="112"/>
      <c r="VRR15" s="112"/>
      <c r="VRS15" s="112"/>
      <c r="VRT15" s="112"/>
      <c r="VRU15" s="112"/>
      <c r="VRV15" s="112"/>
      <c r="VRW15" s="112"/>
      <c r="VRX15" s="112"/>
      <c r="VRY15" s="112"/>
      <c r="VRZ15" s="112"/>
      <c r="VSA15" s="112"/>
      <c r="VSB15" s="112"/>
      <c r="VSC15" s="112"/>
      <c r="VSD15" s="112"/>
      <c r="VSE15" s="112"/>
      <c r="VSF15" s="112"/>
      <c r="VSG15" s="112"/>
      <c r="VSH15" s="112"/>
      <c r="VSI15" s="112"/>
      <c r="VSJ15" s="112"/>
      <c r="VSK15" s="112"/>
      <c r="VSL15" s="112"/>
      <c r="VSM15" s="112"/>
      <c r="VSN15" s="112"/>
      <c r="VSO15" s="112"/>
      <c r="VSP15" s="112"/>
      <c r="VSQ15" s="112"/>
      <c r="VSR15" s="112"/>
      <c r="VSS15" s="112"/>
      <c r="VST15" s="112"/>
      <c r="VSU15" s="112"/>
      <c r="VSV15" s="112"/>
      <c r="VSW15" s="112"/>
      <c r="VSX15" s="112"/>
      <c r="VSY15" s="112"/>
      <c r="VSZ15" s="112"/>
      <c r="VTA15" s="112"/>
      <c r="VTB15" s="112"/>
      <c r="VTC15" s="112"/>
      <c r="VTD15" s="112"/>
      <c r="VTE15" s="112"/>
      <c r="VTF15" s="112"/>
      <c r="VTG15" s="112"/>
      <c r="VTH15" s="112"/>
      <c r="VTI15" s="112"/>
      <c r="VTJ15" s="112"/>
      <c r="VTK15" s="112"/>
      <c r="VTL15" s="112"/>
      <c r="VTM15" s="112"/>
      <c r="VTN15" s="112"/>
      <c r="VTO15" s="112"/>
      <c r="VTP15" s="112"/>
      <c r="VTQ15" s="112"/>
      <c r="VTR15" s="112"/>
      <c r="VTS15" s="112"/>
      <c r="VTT15" s="112"/>
      <c r="VTU15" s="112"/>
      <c r="VTV15" s="112"/>
      <c r="VTW15" s="112"/>
      <c r="VTX15" s="112"/>
      <c r="VTY15" s="112"/>
      <c r="VTZ15" s="112"/>
      <c r="VUA15" s="112"/>
      <c r="VUB15" s="112"/>
      <c r="VUC15" s="112"/>
      <c r="VUD15" s="112"/>
      <c r="VUE15" s="112"/>
      <c r="VUF15" s="112"/>
      <c r="VUG15" s="112"/>
      <c r="VUH15" s="112"/>
      <c r="VUI15" s="112"/>
      <c r="VUJ15" s="112"/>
      <c r="VUK15" s="112"/>
      <c r="VUL15" s="112"/>
      <c r="VUM15" s="112"/>
      <c r="VUN15" s="112"/>
      <c r="VUO15" s="112"/>
      <c r="VUP15" s="112"/>
      <c r="VUQ15" s="112"/>
      <c r="VUR15" s="112"/>
      <c r="VUS15" s="112"/>
      <c r="VUT15" s="112"/>
      <c r="VUU15" s="112"/>
      <c r="VUV15" s="112"/>
      <c r="VUW15" s="112"/>
      <c r="VUX15" s="112"/>
      <c r="VUY15" s="112"/>
      <c r="VUZ15" s="112"/>
      <c r="VVA15" s="112"/>
      <c r="VVB15" s="112"/>
      <c r="VVC15" s="112"/>
      <c r="VVD15" s="112"/>
      <c r="VVE15" s="112"/>
      <c r="VVF15" s="112"/>
      <c r="VVG15" s="112"/>
      <c r="VVH15" s="112"/>
      <c r="VVI15" s="112"/>
      <c r="VVJ15" s="112"/>
      <c r="VVK15" s="112"/>
      <c r="VVL15" s="112"/>
      <c r="VVM15" s="112"/>
      <c r="VVN15" s="112"/>
      <c r="VVO15" s="112"/>
      <c r="VVP15" s="112"/>
      <c r="VVQ15" s="112"/>
      <c r="VVR15" s="112"/>
      <c r="VVS15" s="112"/>
      <c r="VVT15" s="112"/>
      <c r="VVU15" s="112"/>
      <c r="VVV15" s="112"/>
      <c r="VVW15" s="112"/>
      <c r="VVX15" s="112"/>
      <c r="VVY15" s="112"/>
      <c r="VVZ15" s="112"/>
      <c r="VWA15" s="112"/>
      <c r="VWB15" s="112"/>
      <c r="VWC15" s="112"/>
      <c r="VWD15" s="112"/>
      <c r="VWE15" s="112"/>
      <c r="VWF15" s="112"/>
      <c r="VWG15" s="112"/>
      <c r="VWH15" s="112"/>
      <c r="VWI15" s="112"/>
      <c r="VWJ15" s="112"/>
      <c r="VWK15" s="112"/>
      <c r="VWL15" s="112"/>
      <c r="VWM15" s="112"/>
      <c r="VWN15" s="112"/>
      <c r="VWO15" s="112"/>
      <c r="VWP15" s="112"/>
      <c r="VWQ15" s="112"/>
      <c r="VWR15" s="112"/>
      <c r="VWS15" s="112"/>
      <c r="VWT15" s="112"/>
      <c r="VWU15" s="112"/>
      <c r="VWV15" s="112"/>
      <c r="VWW15" s="112"/>
      <c r="VWX15" s="112"/>
      <c r="VWY15" s="112"/>
      <c r="VWZ15" s="112"/>
      <c r="VXA15" s="112"/>
      <c r="VXB15" s="112"/>
      <c r="VXC15" s="112"/>
      <c r="VXD15" s="112"/>
      <c r="VXE15" s="112"/>
      <c r="VXF15" s="112"/>
      <c r="VXG15" s="112"/>
      <c r="VXH15" s="112"/>
      <c r="VXI15" s="112"/>
      <c r="VXJ15" s="112"/>
      <c r="VXK15" s="112"/>
      <c r="VXL15" s="112"/>
      <c r="VXM15" s="112"/>
      <c r="VXN15" s="112"/>
      <c r="VXO15" s="112"/>
      <c r="VXP15" s="112"/>
      <c r="VXQ15" s="112"/>
      <c r="VXR15" s="112"/>
      <c r="VXS15" s="112"/>
      <c r="VXT15" s="112"/>
      <c r="VXU15" s="112"/>
      <c r="VXV15" s="112"/>
      <c r="VXW15" s="112"/>
      <c r="VXX15" s="112"/>
      <c r="VXY15" s="112"/>
      <c r="VXZ15" s="112"/>
      <c r="VYA15" s="112"/>
      <c r="VYB15" s="112"/>
      <c r="VYC15" s="112"/>
      <c r="VYD15" s="112"/>
      <c r="VYE15" s="112"/>
      <c r="VYF15" s="112"/>
      <c r="VYG15" s="112"/>
      <c r="VYH15" s="112"/>
      <c r="VYI15" s="112"/>
      <c r="VYJ15" s="112"/>
      <c r="VYK15" s="112"/>
      <c r="VYL15" s="112"/>
      <c r="VYM15" s="112"/>
      <c r="VYN15" s="112"/>
      <c r="VYO15" s="112"/>
      <c r="VYP15" s="112"/>
      <c r="VYQ15" s="112"/>
      <c r="VYR15" s="112"/>
      <c r="VYS15" s="112"/>
      <c r="VYT15" s="112"/>
      <c r="VYU15" s="112"/>
      <c r="VYV15" s="112"/>
      <c r="VYW15" s="112"/>
      <c r="VYX15" s="112"/>
      <c r="VYY15" s="112"/>
      <c r="VYZ15" s="112"/>
      <c r="VZA15" s="112"/>
      <c r="VZB15" s="112"/>
      <c r="VZC15" s="112"/>
      <c r="VZD15" s="112"/>
      <c r="VZE15" s="112"/>
      <c r="VZF15" s="112"/>
      <c r="VZG15" s="112"/>
      <c r="VZH15" s="112"/>
      <c r="VZI15" s="112"/>
      <c r="VZJ15" s="112"/>
      <c r="VZK15" s="112"/>
      <c r="VZL15" s="112"/>
      <c r="VZM15" s="112"/>
      <c r="VZN15" s="112"/>
      <c r="VZO15" s="112"/>
      <c r="VZP15" s="112"/>
      <c r="VZQ15" s="112"/>
      <c r="VZR15" s="112"/>
      <c r="VZS15" s="112"/>
      <c r="VZT15" s="112"/>
      <c r="VZU15" s="112"/>
      <c r="VZV15" s="112"/>
      <c r="VZW15" s="112"/>
      <c r="VZX15" s="112"/>
      <c r="VZY15" s="112"/>
      <c r="VZZ15" s="112"/>
      <c r="WAA15" s="112"/>
      <c r="WAB15" s="112"/>
      <c r="WAC15" s="112"/>
      <c r="WAD15" s="112"/>
      <c r="WAE15" s="112"/>
      <c r="WAF15" s="112"/>
      <c r="WAG15" s="112"/>
      <c r="WAH15" s="112"/>
      <c r="WAI15" s="112"/>
      <c r="WAJ15" s="112"/>
      <c r="WAK15" s="112"/>
      <c r="WAL15" s="112"/>
      <c r="WAM15" s="112"/>
      <c r="WAN15" s="112"/>
      <c r="WAO15" s="112"/>
      <c r="WAP15" s="112"/>
      <c r="WAQ15" s="112"/>
      <c r="WAR15" s="112"/>
      <c r="WAS15" s="112"/>
      <c r="WAT15" s="112"/>
      <c r="WAU15" s="112"/>
      <c r="WAV15" s="112"/>
      <c r="WAW15" s="112"/>
      <c r="WAX15" s="112"/>
      <c r="WAY15" s="112"/>
      <c r="WAZ15" s="112"/>
      <c r="WBA15" s="112"/>
      <c r="WBB15" s="112"/>
      <c r="WBC15" s="112"/>
      <c r="WBD15" s="112"/>
      <c r="WBE15" s="112"/>
      <c r="WBF15" s="112"/>
      <c r="WBG15" s="112"/>
      <c r="WBH15" s="112"/>
      <c r="WBI15" s="112"/>
      <c r="WBJ15" s="112"/>
      <c r="WBK15" s="112"/>
      <c r="WBL15" s="112"/>
      <c r="WBM15" s="112"/>
      <c r="WBN15" s="112"/>
      <c r="WBO15" s="112"/>
      <c r="WBP15" s="112"/>
      <c r="WBQ15" s="112"/>
      <c r="WBR15" s="112"/>
      <c r="WBS15" s="112"/>
      <c r="WBT15" s="112"/>
      <c r="WBU15" s="112"/>
      <c r="WBV15" s="112"/>
      <c r="WBW15" s="112"/>
      <c r="WBX15" s="112"/>
      <c r="WBY15" s="112"/>
      <c r="WBZ15" s="112"/>
      <c r="WCA15" s="112"/>
      <c r="WCB15" s="112"/>
      <c r="WCC15" s="112"/>
      <c r="WCD15" s="112"/>
      <c r="WCE15" s="112"/>
      <c r="WCF15" s="112"/>
      <c r="WCG15" s="112"/>
      <c r="WCH15" s="112"/>
      <c r="WCI15" s="112"/>
      <c r="WCJ15" s="112"/>
      <c r="WCK15" s="112"/>
      <c r="WCL15" s="112"/>
      <c r="WCM15" s="112"/>
      <c r="WCN15" s="112"/>
      <c r="WCO15" s="112"/>
      <c r="WCP15" s="112"/>
      <c r="WCQ15" s="112"/>
      <c r="WCR15" s="112"/>
      <c r="WCS15" s="112"/>
      <c r="WCT15" s="112"/>
      <c r="WCU15" s="112"/>
      <c r="WCV15" s="112"/>
      <c r="WCW15" s="112"/>
      <c r="WCX15" s="112"/>
      <c r="WCY15" s="112"/>
      <c r="WCZ15" s="112"/>
      <c r="WDA15" s="112"/>
      <c r="WDB15" s="112"/>
      <c r="WDC15" s="112"/>
      <c r="WDD15" s="112"/>
      <c r="WDE15" s="112"/>
      <c r="WDF15" s="112"/>
      <c r="WDG15" s="112"/>
      <c r="WDH15" s="112"/>
      <c r="WDI15" s="112"/>
      <c r="WDJ15" s="112"/>
      <c r="WDK15" s="112"/>
      <c r="WDL15" s="112"/>
      <c r="WDM15" s="112"/>
      <c r="WDN15" s="112"/>
      <c r="WDO15" s="112"/>
      <c r="WDP15" s="112"/>
      <c r="WDQ15" s="112"/>
      <c r="WDR15" s="112"/>
      <c r="WDS15" s="112"/>
      <c r="WDT15" s="112"/>
      <c r="WDU15" s="112"/>
      <c r="WDV15" s="112"/>
      <c r="WDW15" s="112"/>
      <c r="WDX15" s="112"/>
      <c r="WDY15" s="112"/>
      <c r="WDZ15" s="112"/>
      <c r="WEA15" s="112"/>
      <c r="WEB15" s="112"/>
      <c r="WEC15" s="112"/>
      <c r="WED15" s="112"/>
      <c r="WEE15" s="112"/>
      <c r="WEF15" s="112"/>
      <c r="WEG15" s="112"/>
      <c r="WEH15" s="112"/>
      <c r="WEI15" s="112"/>
      <c r="WEJ15" s="112"/>
      <c r="WEK15" s="112"/>
      <c r="WEL15" s="112"/>
      <c r="WEM15" s="112"/>
      <c r="WEN15" s="112"/>
      <c r="WEO15" s="112"/>
      <c r="WEP15" s="112"/>
      <c r="WEQ15" s="112"/>
      <c r="WER15" s="112"/>
      <c r="WES15" s="112"/>
      <c r="WET15" s="112"/>
      <c r="WEU15" s="112"/>
      <c r="WEV15" s="112"/>
      <c r="WEW15" s="112"/>
      <c r="WEX15" s="112"/>
      <c r="WEY15" s="112"/>
      <c r="WEZ15" s="112"/>
      <c r="WFA15" s="112"/>
      <c r="WFB15" s="112"/>
      <c r="WFC15" s="112"/>
      <c r="WFD15" s="112"/>
      <c r="WFE15" s="112"/>
      <c r="WFF15" s="112"/>
      <c r="WFG15" s="112"/>
      <c r="WFH15" s="112"/>
      <c r="WFI15" s="112"/>
      <c r="WFJ15" s="112"/>
      <c r="WFK15" s="112"/>
      <c r="WFL15" s="112"/>
      <c r="WFM15" s="112"/>
      <c r="WFN15" s="112"/>
      <c r="WFO15" s="112"/>
      <c r="WFP15" s="112"/>
      <c r="WFQ15" s="112"/>
      <c r="WFR15" s="112"/>
      <c r="WFS15" s="112"/>
      <c r="WFT15" s="112"/>
      <c r="WFU15" s="112"/>
      <c r="WFV15" s="112"/>
      <c r="WFW15" s="112"/>
      <c r="WFX15" s="112"/>
      <c r="WFY15" s="112"/>
      <c r="WFZ15" s="112"/>
      <c r="WGA15" s="112"/>
      <c r="WGB15" s="112"/>
      <c r="WGC15" s="112"/>
      <c r="WGD15" s="112"/>
      <c r="WGE15" s="112"/>
      <c r="WGF15" s="112"/>
      <c r="WGG15" s="112"/>
      <c r="WGH15" s="112"/>
      <c r="WGI15" s="112"/>
      <c r="WGJ15" s="112"/>
      <c r="WGK15" s="112"/>
      <c r="WGL15" s="112"/>
      <c r="WGM15" s="112"/>
      <c r="WGN15" s="112"/>
      <c r="WGO15" s="112"/>
      <c r="WGP15" s="112"/>
      <c r="WGQ15" s="112"/>
      <c r="WGR15" s="112"/>
      <c r="WGS15" s="112"/>
      <c r="WGT15" s="112"/>
      <c r="WGU15" s="112"/>
      <c r="WGV15" s="112"/>
      <c r="WGW15" s="112"/>
      <c r="WGX15" s="112"/>
      <c r="WGY15" s="112"/>
      <c r="WGZ15" s="112"/>
      <c r="WHA15" s="112"/>
      <c r="WHB15" s="112"/>
      <c r="WHC15" s="112"/>
      <c r="WHD15" s="112"/>
      <c r="WHE15" s="112"/>
      <c r="WHF15" s="112"/>
      <c r="WHG15" s="112"/>
      <c r="WHH15" s="112"/>
      <c r="WHI15" s="112"/>
      <c r="WHJ15" s="112"/>
      <c r="WHK15" s="112"/>
      <c r="WHL15" s="112"/>
      <c r="WHM15" s="112"/>
      <c r="WHN15" s="112"/>
      <c r="WHO15" s="112"/>
      <c r="WHP15" s="112"/>
      <c r="WHQ15" s="112"/>
      <c r="WHR15" s="112"/>
      <c r="WHS15" s="112"/>
      <c r="WHT15" s="112"/>
      <c r="WHU15" s="112"/>
      <c r="WHV15" s="112"/>
      <c r="WHW15" s="112"/>
      <c r="WHX15" s="112"/>
      <c r="WHY15" s="112"/>
      <c r="WHZ15" s="112"/>
      <c r="WIA15" s="112"/>
      <c r="WIB15" s="112"/>
      <c r="WIC15" s="112"/>
      <c r="WID15" s="112"/>
      <c r="WIE15" s="112"/>
      <c r="WIF15" s="112"/>
      <c r="WIG15" s="112"/>
      <c r="WIH15" s="112"/>
      <c r="WII15" s="112"/>
      <c r="WIJ15" s="112"/>
      <c r="WIK15" s="112"/>
      <c r="WIL15" s="112"/>
      <c r="WIM15" s="112"/>
      <c r="WIN15" s="112"/>
      <c r="WIO15" s="112"/>
      <c r="WIP15" s="112"/>
      <c r="WIQ15" s="112"/>
      <c r="WIR15" s="112"/>
      <c r="WIS15" s="112"/>
      <c r="WIT15" s="112"/>
      <c r="WIU15" s="112"/>
      <c r="WIV15" s="112"/>
      <c r="WIW15" s="112"/>
      <c r="WIX15" s="112"/>
      <c r="WIY15" s="112"/>
      <c r="WIZ15" s="112"/>
      <c r="WJA15" s="112"/>
      <c r="WJB15" s="112"/>
      <c r="WJC15" s="112"/>
      <c r="WJD15" s="112"/>
      <c r="WJE15" s="112"/>
      <c r="WJF15" s="112"/>
      <c r="WJG15" s="112"/>
      <c r="WJH15" s="112"/>
      <c r="WJI15" s="112"/>
      <c r="WJJ15" s="112"/>
      <c r="WJK15" s="112"/>
      <c r="WJL15" s="112"/>
      <c r="WJM15" s="112"/>
      <c r="WJN15" s="112"/>
      <c r="WJO15" s="112"/>
      <c r="WJP15" s="112"/>
      <c r="WJQ15" s="112"/>
      <c r="WJR15" s="112"/>
      <c r="WJS15" s="112"/>
      <c r="WJT15" s="112"/>
      <c r="WJU15" s="112"/>
      <c r="WJV15" s="112"/>
      <c r="WJW15" s="112"/>
      <c r="WJX15" s="112"/>
      <c r="WJY15" s="112"/>
      <c r="WJZ15" s="112"/>
      <c r="WKA15" s="112"/>
      <c r="WKB15" s="112"/>
      <c r="WKC15" s="112"/>
      <c r="WKD15" s="112"/>
      <c r="WKE15" s="112"/>
      <c r="WKF15" s="112"/>
      <c r="WKG15" s="112"/>
      <c r="WKH15" s="112"/>
      <c r="WKI15" s="112"/>
      <c r="WKJ15" s="112"/>
      <c r="WKK15" s="112"/>
      <c r="WKL15" s="112"/>
      <c r="WKM15" s="112"/>
      <c r="WKN15" s="112"/>
      <c r="WKO15" s="112"/>
      <c r="WKP15" s="112"/>
      <c r="WKQ15" s="112"/>
      <c r="WKR15" s="112"/>
      <c r="WKS15" s="112"/>
      <c r="WKT15" s="112"/>
      <c r="WKU15" s="112"/>
      <c r="WKV15" s="112"/>
      <c r="WKW15" s="112"/>
      <c r="WKX15" s="112"/>
      <c r="WKY15" s="112"/>
      <c r="WKZ15" s="112"/>
      <c r="WLA15" s="112"/>
      <c r="WLB15" s="112"/>
      <c r="WLC15" s="112"/>
      <c r="WLD15" s="112"/>
      <c r="WLE15" s="112"/>
      <c r="WLF15" s="112"/>
      <c r="WLG15" s="112"/>
      <c r="WLH15" s="112"/>
      <c r="WLI15" s="112"/>
      <c r="WLJ15" s="112"/>
      <c r="WLK15" s="112"/>
      <c r="WLL15" s="112"/>
      <c r="WLM15" s="112"/>
      <c r="WLN15" s="112"/>
      <c r="WLO15" s="112"/>
      <c r="WLP15" s="112"/>
      <c r="WLQ15" s="112"/>
      <c r="WLR15" s="112"/>
      <c r="WLS15" s="112"/>
      <c r="WLT15" s="112"/>
      <c r="WLU15" s="112"/>
      <c r="WLV15" s="112"/>
      <c r="WLW15" s="112"/>
      <c r="WLX15" s="112"/>
      <c r="WLY15" s="112"/>
      <c r="WLZ15" s="112"/>
      <c r="WMA15" s="112"/>
      <c r="WMB15" s="112"/>
      <c r="WMC15" s="112"/>
      <c r="WMD15" s="112"/>
      <c r="WME15" s="112"/>
      <c r="WMF15" s="112"/>
      <c r="WMG15" s="112"/>
      <c r="WMH15" s="112"/>
      <c r="WMI15" s="112"/>
      <c r="WMJ15" s="112"/>
      <c r="WMK15" s="112"/>
      <c r="WML15" s="112"/>
      <c r="WMM15" s="112"/>
      <c r="WMN15" s="112"/>
      <c r="WMO15" s="112"/>
      <c r="WMP15" s="112"/>
      <c r="WMQ15" s="112"/>
      <c r="WMR15" s="112"/>
      <c r="WMS15" s="112"/>
      <c r="WMT15" s="112"/>
      <c r="WMU15" s="112"/>
      <c r="WMV15" s="112"/>
      <c r="WMW15" s="112"/>
      <c r="WMX15" s="112"/>
      <c r="WMY15" s="112"/>
      <c r="WMZ15" s="112"/>
      <c r="WNA15" s="112"/>
      <c r="WNB15" s="112"/>
      <c r="WNC15" s="112"/>
      <c r="WND15" s="112"/>
      <c r="WNE15" s="112"/>
      <c r="WNF15" s="112"/>
      <c r="WNG15" s="112"/>
      <c r="WNH15" s="112"/>
      <c r="WNI15" s="112"/>
      <c r="WNJ15" s="112"/>
      <c r="WNK15" s="112"/>
      <c r="WNL15" s="112"/>
      <c r="WNM15" s="112"/>
      <c r="WNN15" s="112"/>
      <c r="WNO15" s="112"/>
      <c r="WNP15" s="112"/>
      <c r="WNQ15" s="112"/>
      <c r="WNR15" s="112"/>
      <c r="WNS15" s="112"/>
      <c r="WNT15" s="112"/>
      <c r="WNU15" s="112"/>
      <c r="WNV15" s="112"/>
      <c r="WNW15" s="112"/>
      <c r="WNX15" s="112"/>
      <c r="WNY15" s="112"/>
      <c r="WNZ15" s="112"/>
      <c r="WOA15" s="112"/>
      <c r="WOB15" s="112"/>
      <c r="WOC15" s="112"/>
      <c r="WOD15" s="112"/>
      <c r="WOE15" s="112"/>
      <c r="WOF15" s="112"/>
      <c r="WOG15" s="112"/>
      <c r="WOH15" s="112"/>
      <c r="WOI15" s="112"/>
      <c r="WOJ15" s="112"/>
      <c r="WOK15" s="112"/>
      <c r="WOL15" s="112"/>
      <c r="WOM15" s="112"/>
      <c r="WON15" s="112"/>
      <c r="WOO15" s="112"/>
      <c r="WOP15" s="112"/>
      <c r="WOQ15" s="112"/>
      <c r="WOR15" s="112"/>
      <c r="WOS15" s="112"/>
      <c r="WOT15" s="112"/>
      <c r="WOU15" s="112"/>
      <c r="WOV15" s="112"/>
      <c r="WOW15" s="112"/>
      <c r="WOX15" s="112"/>
      <c r="WOY15" s="112"/>
      <c r="WOZ15" s="112"/>
      <c r="WPA15" s="112"/>
      <c r="WPB15" s="112"/>
      <c r="WPC15" s="112"/>
      <c r="WPD15" s="112"/>
      <c r="WPE15" s="112"/>
      <c r="WPF15" s="112"/>
      <c r="WPG15" s="112"/>
      <c r="WPH15" s="112"/>
      <c r="WPI15" s="112"/>
      <c r="WPJ15" s="112"/>
      <c r="WPK15" s="112"/>
      <c r="WPL15" s="112"/>
      <c r="WPM15" s="112"/>
      <c r="WPN15" s="112"/>
      <c r="WPO15" s="112"/>
      <c r="WPP15" s="112"/>
      <c r="WPQ15" s="112"/>
      <c r="WPR15" s="112"/>
      <c r="WPS15" s="112"/>
      <c r="WPT15" s="112"/>
      <c r="WPU15" s="112"/>
      <c r="WPV15" s="112"/>
      <c r="WPW15" s="112"/>
      <c r="WPX15" s="112"/>
      <c r="WPY15" s="112"/>
      <c r="WPZ15" s="112"/>
      <c r="WQA15" s="112"/>
      <c r="WQB15" s="112"/>
      <c r="WQC15" s="112"/>
      <c r="WQD15" s="112"/>
      <c r="WQE15" s="112"/>
      <c r="WQF15" s="112"/>
      <c r="WQG15" s="112"/>
      <c r="WQH15" s="112"/>
      <c r="WQI15" s="112"/>
      <c r="WQJ15" s="112"/>
      <c r="WQK15" s="112"/>
      <c r="WQL15" s="112"/>
      <c r="WQM15" s="112"/>
      <c r="WQN15" s="112"/>
      <c r="WQO15" s="112"/>
      <c r="WQP15" s="112"/>
      <c r="WQQ15" s="112"/>
      <c r="WQR15" s="112"/>
      <c r="WQS15" s="112"/>
      <c r="WQT15" s="112"/>
      <c r="WQU15" s="112"/>
      <c r="WQV15" s="112"/>
      <c r="WQW15" s="112"/>
      <c r="WQX15" s="112"/>
      <c r="WQY15" s="112"/>
      <c r="WQZ15" s="112"/>
      <c r="WRA15" s="112"/>
      <c r="WRB15" s="112"/>
      <c r="WRC15" s="112"/>
      <c r="WRD15" s="112"/>
      <c r="WRE15" s="112"/>
      <c r="WRF15" s="112"/>
      <c r="WRG15" s="112"/>
      <c r="WRH15" s="112"/>
      <c r="WRI15" s="112"/>
      <c r="WRJ15" s="112"/>
      <c r="WRK15" s="112"/>
      <c r="WRL15" s="112"/>
      <c r="WRM15" s="112"/>
      <c r="WRN15" s="112"/>
      <c r="WRO15" s="112"/>
      <c r="WRP15" s="112"/>
      <c r="WRQ15" s="112"/>
      <c r="WRR15" s="112"/>
      <c r="WRS15" s="112"/>
      <c r="WRT15" s="112"/>
      <c r="WRU15" s="112"/>
      <c r="WRV15" s="112"/>
      <c r="WRW15" s="112"/>
      <c r="WRX15" s="112"/>
      <c r="WRY15" s="112"/>
      <c r="WRZ15" s="112"/>
      <c r="WSA15" s="112"/>
      <c r="WSB15" s="112"/>
      <c r="WSC15" s="112"/>
      <c r="WSD15" s="112"/>
      <c r="WSE15" s="112"/>
      <c r="WSF15" s="112"/>
      <c r="WSG15" s="112"/>
      <c r="WSH15" s="112"/>
      <c r="WSI15" s="112"/>
      <c r="WSJ15" s="112"/>
      <c r="WSK15" s="112"/>
      <c r="WSL15" s="112"/>
      <c r="WSM15" s="112"/>
      <c r="WSN15" s="112"/>
      <c r="WSO15" s="112"/>
      <c r="WSP15" s="112"/>
      <c r="WSQ15" s="112"/>
      <c r="WSR15" s="112"/>
      <c r="WSS15" s="112"/>
      <c r="WST15" s="112"/>
      <c r="WSU15" s="112"/>
      <c r="WSV15" s="112"/>
      <c r="WSW15" s="112"/>
      <c r="WSX15" s="112"/>
      <c r="WSY15" s="112"/>
      <c r="WSZ15" s="112"/>
      <c r="WTA15" s="112"/>
      <c r="WTB15" s="112"/>
      <c r="WTC15" s="112"/>
      <c r="WTD15" s="112"/>
      <c r="WTE15" s="112"/>
      <c r="WTF15" s="112"/>
      <c r="WTG15" s="112"/>
      <c r="WTH15" s="112"/>
      <c r="WTI15" s="112"/>
      <c r="WTJ15" s="112"/>
      <c r="WTK15" s="112"/>
      <c r="WTL15" s="112"/>
      <c r="WTM15" s="112"/>
      <c r="WTN15" s="112"/>
      <c r="WTO15" s="112"/>
      <c r="WTP15" s="112"/>
      <c r="WTQ15" s="112"/>
      <c r="WTR15" s="112"/>
      <c r="WTS15" s="112"/>
      <c r="WTT15" s="112"/>
      <c r="WTU15" s="112"/>
      <c r="WTV15" s="112"/>
      <c r="WTW15" s="112"/>
      <c r="WTX15" s="112"/>
      <c r="WTY15" s="112"/>
      <c r="WTZ15" s="112"/>
      <c r="WUA15" s="112"/>
      <c r="WUB15" s="112"/>
      <c r="WUC15" s="112"/>
      <c r="WUD15" s="112"/>
      <c r="WUE15" s="112"/>
      <c r="WUF15" s="112"/>
      <c r="WUG15" s="112"/>
      <c r="WUH15" s="112"/>
      <c r="WUI15" s="112"/>
      <c r="WUJ15" s="112"/>
      <c r="WUK15" s="112"/>
      <c r="WUL15" s="112"/>
      <c r="WUM15" s="112"/>
      <c r="WUN15" s="112"/>
      <c r="WUO15" s="112"/>
      <c r="WUP15" s="112"/>
      <c r="WUQ15" s="112"/>
      <c r="WUR15" s="112"/>
      <c r="WUS15" s="112"/>
      <c r="WUT15" s="112"/>
      <c r="WUU15" s="112"/>
      <c r="WUV15" s="112"/>
      <c r="WUW15" s="112"/>
      <c r="WUX15" s="112"/>
      <c r="WUY15" s="112"/>
      <c r="WUZ15" s="112"/>
      <c r="WVA15" s="112"/>
      <c r="WVB15" s="112"/>
      <c r="WVC15" s="112"/>
      <c r="WVD15" s="112"/>
      <c r="WVE15" s="112"/>
      <c r="WVF15" s="112"/>
      <c r="WVG15" s="112"/>
      <c r="WVH15" s="112"/>
      <c r="WVI15" s="112"/>
      <c r="WVJ15" s="112"/>
      <c r="WVK15" s="112"/>
      <c r="WVL15" s="112"/>
      <c r="WVM15" s="112"/>
      <c r="WVN15" s="112"/>
      <c r="WVO15" s="112"/>
      <c r="WVP15" s="112"/>
      <c r="WVQ15" s="112"/>
      <c r="WVR15" s="112"/>
      <c r="WVS15" s="112"/>
      <c r="WVT15" s="112"/>
      <c r="WVU15" s="112"/>
      <c r="WVV15" s="112"/>
      <c r="WVW15" s="112"/>
      <c r="WVX15" s="112"/>
      <c r="WVY15" s="112"/>
      <c r="WVZ15" s="112"/>
      <c r="WWA15" s="112"/>
      <c r="WWB15" s="112"/>
      <c r="WWC15" s="112"/>
      <c r="WWD15" s="112"/>
      <c r="WWE15" s="112"/>
      <c r="WWF15" s="112"/>
      <c r="WWG15" s="112"/>
      <c r="WWH15" s="112"/>
      <c r="WWI15" s="112"/>
      <c r="WWJ15" s="112"/>
      <c r="WWK15" s="112"/>
      <c r="WWL15" s="112"/>
      <c r="WWM15" s="112"/>
      <c r="WWN15" s="112"/>
      <c r="WWO15" s="112"/>
      <c r="WWP15" s="112"/>
      <c r="WWQ15" s="112"/>
      <c r="WWR15" s="112"/>
      <c r="WWS15" s="112"/>
      <c r="WWT15" s="112"/>
      <c r="WWU15" s="112"/>
      <c r="WWV15" s="112"/>
      <c r="WWW15" s="112"/>
      <c r="WWX15" s="112"/>
      <c r="WWY15" s="112"/>
      <c r="WWZ15" s="112"/>
      <c r="WXA15" s="112"/>
      <c r="WXB15" s="112"/>
      <c r="WXC15" s="112"/>
      <c r="WXD15" s="112"/>
      <c r="WXE15" s="112"/>
      <c r="WXF15" s="112"/>
      <c r="WXG15" s="112"/>
      <c r="WXH15" s="112"/>
      <c r="WXI15" s="112"/>
      <c r="WXJ15" s="112"/>
      <c r="WXK15" s="112"/>
      <c r="WXL15" s="112"/>
      <c r="WXM15" s="112"/>
      <c r="WXN15" s="112"/>
      <c r="WXO15" s="112"/>
      <c r="WXP15" s="112"/>
      <c r="WXQ15" s="112"/>
      <c r="WXR15" s="112"/>
      <c r="WXS15" s="112"/>
      <c r="WXT15" s="112"/>
      <c r="WXU15" s="112"/>
      <c r="WXV15" s="112"/>
      <c r="WXW15" s="112"/>
      <c r="WXX15" s="112"/>
      <c r="WXY15" s="112"/>
      <c r="WXZ15" s="112"/>
      <c r="WYA15" s="112"/>
      <c r="WYB15" s="112"/>
      <c r="WYC15" s="112"/>
      <c r="WYD15" s="112"/>
      <c r="WYE15" s="112"/>
      <c r="WYF15" s="112"/>
      <c r="WYG15" s="112"/>
      <c r="WYH15" s="112"/>
      <c r="WYI15" s="112"/>
      <c r="WYJ15" s="112"/>
      <c r="WYK15" s="112"/>
      <c r="WYL15" s="112"/>
      <c r="WYM15" s="112"/>
      <c r="WYN15" s="112"/>
      <c r="WYO15" s="112"/>
      <c r="WYP15" s="112"/>
      <c r="WYQ15" s="112"/>
      <c r="WYR15" s="112"/>
      <c r="WYS15" s="112"/>
      <c r="WYT15" s="112"/>
      <c r="WYU15" s="112"/>
      <c r="WYV15" s="112"/>
      <c r="WYW15" s="112"/>
      <c r="WYX15" s="112"/>
      <c r="WYY15" s="112"/>
      <c r="WYZ15" s="112"/>
      <c r="WZA15" s="112"/>
      <c r="WZB15" s="112"/>
      <c r="WZC15" s="112"/>
      <c r="WZD15" s="112"/>
      <c r="WZE15" s="112"/>
      <c r="WZF15" s="112"/>
      <c r="WZG15" s="112"/>
      <c r="WZH15" s="112"/>
      <c r="WZI15" s="112"/>
      <c r="WZJ15" s="112"/>
      <c r="WZK15" s="112"/>
      <c r="WZL15" s="112"/>
      <c r="WZM15" s="112"/>
      <c r="WZN15" s="112"/>
      <c r="WZO15" s="112"/>
      <c r="WZP15" s="112"/>
      <c r="WZQ15" s="112"/>
      <c r="WZR15" s="112"/>
      <c r="WZS15" s="112"/>
      <c r="WZT15" s="112"/>
      <c r="WZU15" s="112"/>
      <c r="WZV15" s="112"/>
      <c r="WZW15" s="112"/>
      <c r="WZX15" s="112"/>
      <c r="WZY15" s="112"/>
      <c r="WZZ15" s="112"/>
      <c r="XAA15" s="112"/>
      <c r="XAB15" s="112"/>
      <c r="XAC15" s="112"/>
      <c r="XAD15" s="112"/>
      <c r="XAE15" s="112"/>
      <c r="XAF15" s="112"/>
      <c r="XAG15" s="112"/>
      <c r="XAH15" s="112"/>
      <c r="XAI15" s="112"/>
      <c r="XAJ15" s="112"/>
      <c r="XAK15" s="112"/>
      <c r="XAL15" s="112"/>
      <c r="XAM15" s="112"/>
      <c r="XAN15" s="112"/>
      <c r="XAO15" s="112"/>
      <c r="XAP15" s="112"/>
      <c r="XAQ15" s="112"/>
      <c r="XAR15" s="112"/>
      <c r="XAS15" s="112"/>
      <c r="XAT15" s="112"/>
      <c r="XAU15" s="112"/>
      <c r="XAV15" s="112"/>
      <c r="XAW15" s="112"/>
      <c r="XAX15" s="112"/>
      <c r="XAY15" s="112"/>
      <c r="XAZ15" s="112"/>
      <c r="XBA15" s="112"/>
      <c r="XBB15" s="112"/>
      <c r="XBC15" s="112"/>
      <c r="XBD15" s="112"/>
      <c r="XBE15" s="112"/>
      <c r="XBF15" s="112"/>
      <c r="XBG15" s="112"/>
      <c r="XBH15" s="112"/>
      <c r="XBI15" s="112"/>
      <c r="XBJ15" s="112"/>
    </row>
    <row r="16" spans="1:16286" ht="15.75" hidden="1" customHeight="1" x14ac:dyDescent="0.25">
      <c r="A16" s="132">
        <v>8</v>
      </c>
      <c r="B16" s="154" t="e">
        <f t="shared" ca="1" si="0"/>
        <v>#REF!</v>
      </c>
      <c r="C16" s="154" t="e">
        <f t="shared" ca="1" si="1"/>
        <v>#REF!</v>
      </c>
      <c r="D16" s="136"/>
      <c r="E16" s="137"/>
      <c r="F16" s="137" t="e">
        <f t="shared" ca="1" si="2"/>
        <v>#REF!</v>
      </c>
      <c r="G16" s="135"/>
      <c r="H16" s="135"/>
      <c r="I16" s="135" t="e">
        <f t="shared" ca="1" si="3"/>
        <v>#REF!</v>
      </c>
      <c r="J16" s="160"/>
      <c r="K16" s="138"/>
      <c r="L16" s="138"/>
      <c r="M16" s="138" t="e">
        <f t="shared" ca="1" si="4"/>
        <v>#REF!</v>
      </c>
      <c r="N16" s="168"/>
      <c r="O16" s="140" t="e">
        <f t="shared" ca="1" si="5"/>
        <v>#REF!</v>
      </c>
      <c r="P16" s="139" t="e">
        <f t="shared" ca="1" si="6"/>
        <v>#REF!</v>
      </c>
      <c r="Q16" s="140" t="e">
        <f t="shared" ca="1" si="7"/>
        <v>#REF!</v>
      </c>
      <c r="R16" s="141" t="e">
        <f t="shared" ca="1" si="8"/>
        <v>#REF!</v>
      </c>
      <c r="S16" s="139">
        <f t="shared" si="9"/>
        <v>0</v>
      </c>
      <c r="T16" s="140">
        <f t="shared" si="10"/>
        <v>0</v>
      </c>
      <c r="U16" s="146"/>
      <c r="V16" s="206"/>
      <c r="W16" s="206"/>
      <c r="X16" s="206"/>
      <c r="Y16" s="206"/>
      <c r="Z16" s="206"/>
      <c r="AA16" s="206"/>
      <c r="AB16" s="206"/>
      <c r="AC16" s="206"/>
      <c r="AD16" s="206"/>
    </row>
    <row r="17" spans="1:30" ht="15.75" hidden="1" customHeight="1" x14ac:dyDescent="0.25">
      <c r="A17" s="132">
        <v>9</v>
      </c>
      <c r="B17" s="154" t="e">
        <f t="shared" ca="1" si="0"/>
        <v>#REF!</v>
      </c>
      <c r="C17" s="154" t="e">
        <f t="shared" ca="1" si="1"/>
        <v>#REF!</v>
      </c>
      <c r="D17" s="136"/>
      <c r="E17" s="137"/>
      <c r="F17" s="137" t="e">
        <f t="shared" ca="1" si="2"/>
        <v>#REF!</v>
      </c>
      <c r="G17" s="135"/>
      <c r="H17" s="135"/>
      <c r="I17" s="135" t="e">
        <f t="shared" ca="1" si="3"/>
        <v>#REF!</v>
      </c>
      <c r="J17" s="160"/>
      <c r="K17" s="138"/>
      <c r="L17" s="138"/>
      <c r="M17" s="138" t="e">
        <f t="shared" ca="1" si="4"/>
        <v>#REF!</v>
      </c>
      <c r="N17" s="168"/>
      <c r="O17" s="140" t="e">
        <f t="shared" ca="1" si="5"/>
        <v>#REF!</v>
      </c>
      <c r="P17" s="139" t="e">
        <f t="shared" ca="1" si="6"/>
        <v>#REF!</v>
      </c>
      <c r="Q17" s="140" t="e">
        <f t="shared" ca="1" si="7"/>
        <v>#REF!</v>
      </c>
      <c r="R17" s="141" t="e">
        <f t="shared" ca="1" si="8"/>
        <v>#REF!</v>
      </c>
      <c r="S17" s="139">
        <f t="shared" si="9"/>
        <v>0</v>
      </c>
      <c r="T17" s="140">
        <f t="shared" si="10"/>
        <v>0</v>
      </c>
      <c r="U17" s="146"/>
      <c r="V17" s="154"/>
      <c r="W17" s="206"/>
      <c r="X17" s="206"/>
      <c r="Y17" s="154"/>
      <c r="Z17" s="206"/>
      <c r="AA17" s="206"/>
      <c r="AB17" s="154"/>
      <c r="AC17" s="206"/>
      <c r="AD17" s="206"/>
    </row>
    <row r="18" spans="1:30" ht="15.75" hidden="1" customHeight="1" x14ac:dyDescent="0.25">
      <c r="A18" s="132">
        <v>10</v>
      </c>
      <c r="B18" s="154" t="e">
        <f t="shared" ca="1" si="0"/>
        <v>#REF!</v>
      </c>
      <c r="C18" s="154" t="e">
        <f t="shared" ca="1" si="1"/>
        <v>#REF!</v>
      </c>
      <c r="D18" s="136"/>
      <c r="E18" s="137"/>
      <c r="F18" s="137" t="e">
        <f t="shared" ca="1" si="2"/>
        <v>#REF!</v>
      </c>
      <c r="G18" s="135"/>
      <c r="H18" s="135"/>
      <c r="I18" s="135" t="e">
        <f t="shared" ca="1" si="3"/>
        <v>#REF!</v>
      </c>
      <c r="J18" s="160"/>
      <c r="K18" s="138"/>
      <c r="L18" s="138"/>
      <c r="M18" s="138" t="e">
        <f t="shared" ca="1" si="4"/>
        <v>#REF!</v>
      </c>
      <c r="N18" s="168"/>
      <c r="O18" s="140" t="e">
        <f t="shared" ca="1" si="5"/>
        <v>#REF!</v>
      </c>
      <c r="P18" s="139" t="e">
        <f t="shared" ca="1" si="6"/>
        <v>#REF!</v>
      </c>
      <c r="Q18" s="140" t="e">
        <f t="shared" ca="1" si="7"/>
        <v>#REF!</v>
      </c>
      <c r="R18" s="141" t="e">
        <f t="shared" ca="1" si="8"/>
        <v>#REF!</v>
      </c>
      <c r="S18" s="139">
        <f t="shared" si="9"/>
        <v>0</v>
      </c>
      <c r="T18" s="140">
        <f t="shared" si="10"/>
        <v>0</v>
      </c>
      <c r="U18" s="146"/>
      <c r="V18" s="154"/>
      <c r="W18" s="206"/>
      <c r="X18" s="206"/>
      <c r="Y18" s="154"/>
      <c r="Z18" s="206"/>
      <c r="AA18" s="206"/>
      <c r="AB18" s="154"/>
      <c r="AC18" s="206"/>
      <c r="AD18" s="206"/>
    </row>
    <row r="19" spans="1:30" ht="15.75" hidden="1" customHeight="1" x14ac:dyDescent="0.25">
      <c r="A19" s="132">
        <v>11</v>
      </c>
      <c r="B19" s="154" t="e">
        <f t="shared" ca="1" si="0"/>
        <v>#REF!</v>
      </c>
      <c r="C19" s="154" t="e">
        <f t="shared" ca="1" si="1"/>
        <v>#REF!</v>
      </c>
      <c r="D19" s="136"/>
      <c r="E19" s="137"/>
      <c r="F19" s="137" t="e">
        <f t="shared" ca="1" si="2"/>
        <v>#REF!</v>
      </c>
      <c r="G19" s="135"/>
      <c r="H19" s="135"/>
      <c r="I19" s="135" t="e">
        <f t="shared" ca="1" si="3"/>
        <v>#REF!</v>
      </c>
      <c r="J19" s="160"/>
      <c r="K19" s="138"/>
      <c r="L19" s="138"/>
      <c r="M19" s="138" t="e">
        <f t="shared" ca="1" si="4"/>
        <v>#REF!</v>
      </c>
      <c r="N19" s="168"/>
      <c r="O19" s="140" t="e">
        <f t="shared" ca="1" si="5"/>
        <v>#REF!</v>
      </c>
      <c r="P19" s="139" t="e">
        <f t="shared" ca="1" si="6"/>
        <v>#REF!</v>
      </c>
      <c r="Q19" s="140" t="e">
        <f t="shared" ca="1" si="7"/>
        <v>#REF!</v>
      </c>
      <c r="R19" s="141" t="e">
        <f t="shared" ca="1" si="8"/>
        <v>#REF!</v>
      </c>
      <c r="S19" s="139">
        <f t="shared" si="9"/>
        <v>0</v>
      </c>
      <c r="T19" s="140">
        <f t="shared" si="10"/>
        <v>0</v>
      </c>
      <c r="U19" s="146"/>
      <c r="V19" s="206"/>
      <c r="W19" s="206"/>
      <c r="X19" s="206"/>
      <c r="Y19" s="206"/>
      <c r="Z19" s="206"/>
      <c r="AA19" s="206"/>
      <c r="AB19" s="206"/>
      <c r="AC19" s="206"/>
      <c r="AD19" s="206"/>
    </row>
    <row r="20" spans="1:30" hidden="1" x14ac:dyDescent="0.25">
      <c r="A20" s="132">
        <v>12</v>
      </c>
      <c r="B20" s="154" t="e">
        <f t="shared" ca="1" si="0"/>
        <v>#REF!</v>
      </c>
      <c r="C20" s="154" t="e">
        <f t="shared" ca="1" si="1"/>
        <v>#REF!</v>
      </c>
      <c r="D20" s="136"/>
      <c r="E20" s="137"/>
      <c r="F20" s="137" t="e">
        <f t="shared" ca="1" si="2"/>
        <v>#REF!</v>
      </c>
      <c r="G20" s="135"/>
      <c r="H20" s="135"/>
      <c r="I20" s="135" t="e">
        <f t="shared" ca="1" si="3"/>
        <v>#REF!</v>
      </c>
      <c r="J20" s="160"/>
      <c r="K20" s="138"/>
      <c r="L20" s="138"/>
      <c r="M20" s="138" t="e">
        <f t="shared" ca="1" si="4"/>
        <v>#REF!</v>
      </c>
      <c r="N20" s="168"/>
      <c r="O20" s="140" t="e">
        <f t="shared" ca="1" si="5"/>
        <v>#REF!</v>
      </c>
      <c r="P20" s="139" t="e">
        <f t="shared" ca="1" si="6"/>
        <v>#REF!</v>
      </c>
      <c r="Q20" s="140" t="e">
        <f t="shared" ca="1" si="7"/>
        <v>#REF!</v>
      </c>
      <c r="R20" s="141" t="e">
        <f t="shared" ca="1" si="8"/>
        <v>#REF!</v>
      </c>
      <c r="S20" s="139">
        <f t="shared" si="9"/>
        <v>0</v>
      </c>
      <c r="T20" s="140">
        <f t="shared" si="10"/>
        <v>0</v>
      </c>
      <c r="U20" s="146"/>
      <c r="V20" s="206"/>
      <c r="W20" s="206"/>
      <c r="X20" s="206"/>
      <c r="Y20" s="206"/>
      <c r="Z20" s="206"/>
      <c r="AA20" s="206"/>
      <c r="AB20" s="206"/>
      <c r="AC20" s="206"/>
      <c r="AD20" s="206"/>
    </row>
    <row r="21" spans="1:30" hidden="1" x14ac:dyDescent="0.25">
      <c r="A21" s="132">
        <v>13</v>
      </c>
      <c r="B21" s="154" t="e">
        <f t="shared" ca="1" si="0"/>
        <v>#REF!</v>
      </c>
      <c r="C21" s="154" t="e">
        <f t="shared" ca="1" si="1"/>
        <v>#REF!</v>
      </c>
      <c r="D21" s="136"/>
      <c r="E21" s="137"/>
      <c r="F21" s="137" t="e">
        <f t="shared" ca="1" si="2"/>
        <v>#REF!</v>
      </c>
      <c r="G21" s="135"/>
      <c r="H21" s="135"/>
      <c r="I21" s="135" t="e">
        <f t="shared" ca="1" si="3"/>
        <v>#REF!</v>
      </c>
      <c r="J21" s="160"/>
      <c r="K21" s="138"/>
      <c r="L21" s="138"/>
      <c r="M21" s="138" t="e">
        <f t="shared" ca="1" si="4"/>
        <v>#REF!</v>
      </c>
      <c r="N21" s="168"/>
      <c r="O21" s="140" t="e">
        <f t="shared" ca="1" si="5"/>
        <v>#REF!</v>
      </c>
      <c r="P21" s="139" t="e">
        <f t="shared" ca="1" si="6"/>
        <v>#REF!</v>
      </c>
      <c r="Q21" s="140" t="e">
        <f t="shared" ca="1" si="7"/>
        <v>#REF!</v>
      </c>
      <c r="R21" s="141" t="e">
        <f t="shared" ca="1" si="8"/>
        <v>#REF!</v>
      </c>
      <c r="S21" s="139">
        <f t="shared" si="9"/>
        <v>0</v>
      </c>
      <c r="T21" s="140">
        <f t="shared" si="10"/>
        <v>0</v>
      </c>
      <c r="U21" s="146"/>
      <c r="V21" s="206"/>
      <c r="W21" s="206"/>
      <c r="X21" s="206"/>
      <c r="Y21" s="206"/>
      <c r="Z21" s="206"/>
      <c r="AA21" s="206"/>
      <c r="AB21" s="206"/>
      <c r="AC21" s="206"/>
      <c r="AD21" s="206"/>
    </row>
    <row r="22" spans="1:30" hidden="1" x14ac:dyDescent="0.25">
      <c r="A22" s="132">
        <v>14</v>
      </c>
      <c r="B22" s="154" t="e">
        <f t="shared" ca="1" si="0"/>
        <v>#REF!</v>
      </c>
      <c r="C22" s="154" t="e">
        <f t="shared" ca="1" si="1"/>
        <v>#REF!</v>
      </c>
      <c r="D22" s="136"/>
      <c r="E22" s="137"/>
      <c r="F22" s="137" t="e">
        <f t="shared" ca="1" si="2"/>
        <v>#REF!</v>
      </c>
      <c r="G22" s="135"/>
      <c r="H22" s="135"/>
      <c r="I22" s="135" t="e">
        <f t="shared" ca="1" si="3"/>
        <v>#REF!</v>
      </c>
      <c r="J22" s="160"/>
      <c r="K22" s="138"/>
      <c r="L22" s="138"/>
      <c r="M22" s="138" t="e">
        <f t="shared" ca="1" si="4"/>
        <v>#REF!</v>
      </c>
      <c r="N22" s="168"/>
      <c r="O22" s="140" t="e">
        <f t="shared" ca="1" si="5"/>
        <v>#REF!</v>
      </c>
      <c r="P22" s="139" t="e">
        <f t="shared" ca="1" si="6"/>
        <v>#REF!</v>
      </c>
      <c r="Q22" s="140" t="e">
        <f t="shared" ca="1" si="7"/>
        <v>#REF!</v>
      </c>
      <c r="R22" s="141" t="e">
        <f t="shared" ca="1" si="8"/>
        <v>#REF!</v>
      </c>
      <c r="S22" s="139">
        <f t="shared" si="9"/>
        <v>0</v>
      </c>
      <c r="T22" s="140">
        <f t="shared" si="10"/>
        <v>0</v>
      </c>
      <c r="U22" s="146"/>
      <c r="V22" s="154"/>
      <c r="W22" s="206"/>
      <c r="X22" s="206"/>
      <c r="Y22" s="154"/>
      <c r="Z22" s="206"/>
      <c r="AA22" s="206"/>
      <c r="AB22" s="154"/>
      <c r="AC22" s="206"/>
      <c r="AD22" s="206"/>
    </row>
    <row r="23" spans="1:30" hidden="1" x14ac:dyDescent="0.25">
      <c r="A23" s="132">
        <v>15</v>
      </c>
      <c r="B23" s="154" t="e">
        <f t="shared" ca="1" si="0"/>
        <v>#REF!</v>
      </c>
      <c r="C23" s="154" t="e">
        <f t="shared" ca="1" si="1"/>
        <v>#REF!</v>
      </c>
      <c r="D23" s="136"/>
      <c r="E23" s="137"/>
      <c r="F23" s="137" t="e">
        <f t="shared" ca="1" si="2"/>
        <v>#REF!</v>
      </c>
      <c r="G23" s="135"/>
      <c r="H23" s="135"/>
      <c r="I23" s="135" t="e">
        <f t="shared" ca="1" si="3"/>
        <v>#REF!</v>
      </c>
      <c r="J23" s="160"/>
      <c r="K23" s="138"/>
      <c r="L23" s="138"/>
      <c r="M23" s="138" t="e">
        <f t="shared" ca="1" si="4"/>
        <v>#REF!</v>
      </c>
      <c r="N23" s="168"/>
      <c r="O23" s="140" t="e">
        <f t="shared" ca="1" si="5"/>
        <v>#REF!</v>
      </c>
      <c r="P23" s="139" t="e">
        <f t="shared" ca="1" si="6"/>
        <v>#REF!</v>
      </c>
      <c r="Q23" s="140" t="e">
        <f t="shared" ca="1" si="7"/>
        <v>#REF!</v>
      </c>
      <c r="R23" s="141" t="e">
        <f t="shared" ca="1" si="8"/>
        <v>#REF!</v>
      </c>
      <c r="S23" s="139">
        <f t="shared" si="9"/>
        <v>0</v>
      </c>
      <c r="T23" s="140">
        <f t="shared" si="10"/>
        <v>0</v>
      </c>
      <c r="U23" s="146"/>
      <c r="V23" s="154"/>
      <c r="W23" s="206"/>
      <c r="X23" s="206"/>
      <c r="Y23" s="154"/>
      <c r="Z23" s="206"/>
      <c r="AA23" s="206"/>
      <c r="AB23" s="154"/>
      <c r="AC23" s="206"/>
      <c r="AD23" s="206"/>
    </row>
    <row r="24" spans="1:30" hidden="1" x14ac:dyDescent="0.25">
      <c r="A24" s="132">
        <v>16</v>
      </c>
      <c r="B24" s="154" t="e">
        <f t="shared" ca="1" si="0"/>
        <v>#REF!</v>
      </c>
      <c r="C24" s="154" t="e">
        <f t="shared" ca="1" si="1"/>
        <v>#REF!</v>
      </c>
      <c r="D24" s="136"/>
      <c r="E24" s="137"/>
      <c r="F24" s="137" t="e">
        <f t="shared" ca="1" si="2"/>
        <v>#REF!</v>
      </c>
      <c r="G24" s="135"/>
      <c r="H24" s="135"/>
      <c r="I24" s="135" t="e">
        <f t="shared" ca="1" si="3"/>
        <v>#REF!</v>
      </c>
      <c r="J24" s="160"/>
      <c r="K24" s="138"/>
      <c r="L24" s="138"/>
      <c r="M24" s="138" t="e">
        <f t="shared" ca="1" si="4"/>
        <v>#REF!</v>
      </c>
      <c r="N24" s="168"/>
      <c r="O24" s="140" t="e">
        <f t="shared" ca="1" si="5"/>
        <v>#REF!</v>
      </c>
      <c r="P24" s="139" t="e">
        <f t="shared" ca="1" si="6"/>
        <v>#REF!</v>
      </c>
      <c r="Q24" s="140" t="e">
        <f t="shared" ca="1" si="7"/>
        <v>#REF!</v>
      </c>
      <c r="R24" s="141" t="e">
        <f t="shared" ca="1" si="8"/>
        <v>#REF!</v>
      </c>
      <c r="S24" s="139">
        <f t="shared" si="9"/>
        <v>0</v>
      </c>
      <c r="T24" s="140">
        <f t="shared" si="10"/>
        <v>0</v>
      </c>
      <c r="U24" s="146"/>
      <c r="V24" s="154"/>
      <c r="W24" s="206"/>
      <c r="X24" s="206"/>
      <c r="Y24" s="154"/>
      <c r="Z24" s="206"/>
      <c r="AA24" s="206"/>
      <c r="AB24" s="154"/>
      <c r="AC24" s="206"/>
      <c r="AD24" s="206"/>
    </row>
    <row r="25" spans="1:30" hidden="1" x14ac:dyDescent="0.25">
      <c r="A25" s="132">
        <v>17</v>
      </c>
      <c r="B25" s="154" t="e">
        <f t="shared" ca="1" si="0"/>
        <v>#REF!</v>
      </c>
      <c r="C25" s="154" t="e">
        <f t="shared" ca="1" si="1"/>
        <v>#REF!</v>
      </c>
      <c r="D25" s="136"/>
      <c r="E25" s="137"/>
      <c r="F25" s="137" t="e">
        <f t="shared" ca="1" si="2"/>
        <v>#REF!</v>
      </c>
      <c r="G25" s="135"/>
      <c r="H25" s="135"/>
      <c r="I25" s="135" t="e">
        <f t="shared" ca="1" si="3"/>
        <v>#REF!</v>
      </c>
      <c r="J25" s="160"/>
      <c r="K25" s="138"/>
      <c r="L25" s="138"/>
      <c r="M25" s="138" t="e">
        <f t="shared" ca="1" si="4"/>
        <v>#REF!</v>
      </c>
      <c r="N25" s="168"/>
      <c r="O25" s="140" t="e">
        <f t="shared" ca="1" si="5"/>
        <v>#REF!</v>
      </c>
      <c r="P25" s="139" t="e">
        <f t="shared" ca="1" si="6"/>
        <v>#REF!</v>
      </c>
      <c r="Q25" s="140" t="e">
        <f t="shared" ca="1" si="7"/>
        <v>#REF!</v>
      </c>
      <c r="R25" s="141" t="e">
        <f t="shared" ca="1" si="8"/>
        <v>#REF!</v>
      </c>
      <c r="S25" s="139">
        <f t="shared" si="9"/>
        <v>0</v>
      </c>
      <c r="T25" s="140">
        <f t="shared" si="10"/>
        <v>0</v>
      </c>
      <c r="U25" s="146"/>
      <c r="V25" s="154"/>
      <c r="W25" s="206"/>
      <c r="X25" s="206"/>
      <c r="Y25" s="154"/>
      <c r="Z25" s="206"/>
      <c r="AA25" s="206"/>
      <c r="AB25" s="154"/>
      <c r="AC25" s="206"/>
      <c r="AD25" s="206"/>
    </row>
    <row r="26" spans="1:30" hidden="1" x14ac:dyDescent="0.25">
      <c r="A26" s="132">
        <v>18</v>
      </c>
      <c r="B26" s="154" t="e">
        <f t="shared" ca="1" si="0"/>
        <v>#REF!</v>
      </c>
      <c r="C26" s="154" t="e">
        <f t="shared" ca="1" si="1"/>
        <v>#REF!</v>
      </c>
      <c r="D26" s="136"/>
      <c r="E26" s="137"/>
      <c r="F26" s="137" t="e">
        <f t="shared" ca="1" si="2"/>
        <v>#REF!</v>
      </c>
      <c r="G26" s="135"/>
      <c r="H26" s="135"/>
      <c r="I26" s="135" t="e">
        <f t="shared" ca="1" si="3"/>
        <v>#REF!</v>
      </c>
      <c r="J26" s="160"/>
      <c r="K26" s="138"/>
      <c r="L26" s="138"/>
      <c r="M26" s="138" t="e">
        <f t="shared" ca="1" si="4"/>
        <v>#REF!</v>
      </c>
      <c r="N26" s="168"/>
      <c r="O26" s="140" t="e">
        <f t="shared" ca="1" si="5"/>
        <v>#REF!</v>
      </c>
      <c r="P26" s="139" t="e">
        <f t="shared" ca="1" si="6"/>
        <v>#REF!</v>
      </c>
      <c r="Q26" s="140" t="e">
        <f t="shared" ca="1" si="7"/>
        <v>#REF!</v>
      </c>
      <c r="R26" s="141" t="e">
        <f t="shared" ca="1" si="8"/>
        <v>#REF!</v>
      </c>
      <c r="S26" s="139">
        <f t="shared" si="9"/>
        <v>0</v>
      </c>
      <c r="T26" s="140">
        <f t="shared" si="10"/>
        <v>0</v>
      </c>
      <c r="U26" s="146"/>
      <c r="V26" s="154"/>
      <c r="W26" s="206"/>
      <c r="X26" s="206"/>
      <c r="Y26" s="154"/>
      <c r="Z26" s="206"/>
      <c r="AA26" s="206"/>
      <c r="AB26" s="154"/>
      <c r="AC26" s="206"/>
      <c r="AD26" s="206"/>
    </row>
    <row r="27" spans="1:30" hidden="1" x14ac:dyDescent="0.25">
      <c r="A27" s="132">
        <v>19</v>
      </c>
      <c r="B27" s="154" t="e">
        <f t="shared" ca="1" si="0"/>
        <v>#REF!</v>
      </c>
      <c r="C27" s="154" t="e">
        <f t="shared" ca="1" si="1"/>
        <v>#REF!</v>
      </c>
      <c r="D27" s="136"/>
      <c r="E27" s="137"/>
      <c r="F27" s="137" t="e">
        <f t="shared" ca="1" si="2"/>
        <v>#REF!</v>
      </c>
      <c r="G27" s="135"/>
      <c r="H27" s="135"/>
      <c r="I27" s="135" t="e">
        <f t="shared" ca="1" si="3"/>
        <v>#REF!</v>
      </c>
      <c r="J27" s="160"/>
      <c r="K27" s="138"/>
      <c r="L27" s="138"/>
      <c r="M27" s="138" t="e">
        <f t="shared" ca="1" si="4"/>
        <v>#REF!</v>
      </c>
      <c r="N27" s="168"/>
      <c r="O27" s="140" t="e">
        <f t="shared" ca="1" si="5"/>
        <v>#REF!</v>
      </c>
      <c r="P27" s="139" t="e">
        <f t="shared" ca="1" si="6"/>
        <v>#REF!</v>
      </c>
      <c r="Q27" s="140" t="e">
        <f t="shared" ca="1" si="7"/>
        <v>#REF!</v>
      </c>
      <c r="R27" s="141" t="e">
        <f t="shared" ca="1" si="8"/>
        <v>#REF!</v>
      </c>
      <c r="S27" s="139">
        <f t="shared" si="9"/>
        <v>0</v>
      </c>
      <c r="T27" s="140">
        <f t="shared" si="10"/>
        <v>0</v>
      </c>
      <c r="U27" s="146"/>
      <c r="V27" s="154"/>
      <c r="W27" s="206"/>
      <c r="X27" s="206"/>
      <c r="Y27" s="154"/>
      <c r="Z27" s="206"/>
      <c r="AA27" s="206"/>
      <c r="AB27" s="154"/>
      <c r="AC27" s="206"/>
      <c r="AD27" s="206"/>
    </row>
    <row r="28" spans="1:30" hidden="1" x14ac:dyDescent="0.25">
      <c r="A28" s="132">
        <v>20</v>
      </c>
      <c r="B28" s="154" t="e">
        <f t="shared" ca="1" si="0"/>
        <v>#REF!</v>
      </c>
      <c r="C28" s="154" t="e">
        <f t="shared" ca="1" si="1"/>
        <v>#REF!</v>
      </c>
      <c r="D28" s="136"/>
      <c r="E28" s="137"/>
      <c r="F28" s="137" t="e">
        <f t="shared" ca="1" si="2"/>
        <v>#REF!</v>
      </c>
      <c r="G28" s="135"/>
      <c r="H28" s="135"/>
      <c r="I28" s="135" t="e">
        <f t="shared" ca="1" si="3"/>
        <v>#REF!</v>
      </c>
      <c r="J28" s="160"/>
      <c r="K28" s="138"/>
      <c r="L28" s="138"/>
      <c r="M28" s="138" t="e">
        <f t="shared" ca="1" si="4"/>
        <v>#REF!</v>
      </c>
      <c r="N28" s="168"/>
      <c r="O28" s="140" t="e">
        <f t="shared" ca="1" si="5"/>
        <v>#REF!</v>
      </c>
      <c r="P28" s="139" t="e">
        <f t="shared" ca="1" si="6"/>
        <v>#REF!</v>
      </c>
      <c r="Q28" s="140" t="e">
        <f t="shared" ca="1" si="7"/>
        <v>#REF!</v>
      </c>
      <c r="R28" s="141" t="e">
        <f t="shared" ca="1" si="8"/>
        <v>#REF!</v>
      </c>
      <c r="S28" s="139">
        <f t="shared" si="9"/>
        <v>0</v>
      </c>
      <c r="T28" s="140">
        <f t="shared" si="10"/>
        <v>0</v>
      </c>
      <c r="U28" s="146"/>
      <c r="V28" s="206"/>
      <c r="W28" s="206"/>
      <c r="X28" s="206"/>
      <c r="Y28" s="206"/>
      <c r="Z28" s="206"/>
      <c r="AA28" s="206"/>
      <c r="AB28" s="206"/>
      <c r="AC28" s="206"/>
      <c r="AD28" s="206"/>
    </row>
    <row r="29" spans="1:30" hidden="1" x14ac:dyDescent="0.25">
      <c r="A29" s="132">
        <v>21</v>
      </c>
      <c r="B29" s="154" t="e">
        <f t="shared" ca="1" si="0"/>
        <v>#REF!</v>
      </c>
      <c r="C29" s="154" t="e">
        <f t="shared" ca="1" si="1"/>
        <v>#REF!</v>
      </c>
      <c r="D29" s="136"/>
      <c r="E29" s="137"/>
      <c r="F29" s="137" t="e">
        <f t="shared" ca="1" si="2"/>
        <v>#REF!</v>
      </c>
      <c r="G29" s="135"/>
      <c r="H29" s="135"/>
      <c r="I29" s="135" t="e">
        <f t="shared" ca="1" si="3"/>
        <v>#REF!</v>
      </c>
      <c r="J29" s="160"/>
      <c r="K29" s="138"/>
      <c r="L29" s="138"/>
      <c r="M29" s="138" t="e">
        <f t="shared" ca="1" si="4"/>
        <v>#REF!</v>
      </c>
      <c r="N29" s="168"/>
      <c r="O29" s="140" t="e">
        <f t="shared" ca="1" si="5"/>
        <v>#REF!</v>
      </c>
      <c r="P29" s="139" t="e">
        <f t="shared" ca="1" si="6"/>
        <v>#REF!</v>
      </c>
      <c r="Q29" s="140" t="e">
        <f t="shared" ca="1" si="7"/>
        <v>#REF!</v>
      </c>
      <c r="R29" s="141" t="e">
        <f t="shared" ca="1" si="8"/>
        <v>#REF!</v>
      </c>
      <c r="S29" s="139">
        <f t="shared" si="9"/>
        <v>0</v>
      </c>
      <c r="T29" s="140">
        <f t="shared" si="10"/>
        <v>0</v>
      </c>
      <c r="U29" s="146"/>
      <c r="V29" s="206"/>
      <c r="W29" s="206"/>
      <c r="X29" s="206"/>
      <c r="Y29" s="206"/>
      <c r="Z29" s="206"/>
      <c r="AA29" s="206"/>
      <c r="AB29" s="206"/>
      <c r="AC29" s="206"/>
      <c r="AD29" s="206"/>
    </row>
    <row r="30" spans="1:30" hidden="1" x14ac:dyDescent="0.25">
      <c r="A30" s="132">
        <v>22</v>
      </c>
      <c r="B30" s="154" t="e">
        <f t="shared" ca="1" si="0"/>
        <v>#REF!</v>
      </c>
      <c r="C30" s="154" t="e">
        <f t="shared" ca="1" si="1"/>
        <v>#REF!</v>
      </c>
      <c r="D30" s="136"/>
      <c r="E30" s="137"/>
      <c r="F30" s="137" t="e">
        <f t="shared" ca="1" si="2"/>
        <v>#REF!</v>
      </c>
      <c r="G30" s="135"/>
      <c r="H30" s="135"/>
      <c r="I30" s="135" t="e">
        <f t="shared" ca="1" si="3"/>
        <v>#REF!</v>
      </c>
      <c r="J30" s="160"/>
      <c r="K30" s="138"/>
      <c r="L30" s="138"/>
      <c r="M30" s="138" t="e">
        <f t="shared" ca="1" si="4"/>
        <v>#REF!</v>
      </c>
      <c r="N30" s="168"/>
      <c r="O30" s="140" t="e">
        <f t="shared" ca="1" si="5"/>
        <v>#REF!</v>
      </c>
      <c r="P30" s="139" t="e">
        <f t="shared" ca="1" si="6"/>
        <v>#REF!</v>
      </c>
      <c r="Q30" s="140" t="e">
        <f t="shared" ca="1" si="7"/>
        <v>#REF!</v>
      </c>
      <c r="R30" s="141" t="e">
        <f t="shared" ca="1" si="8"/>
        <v>#REF!</v>
      </c>
      <c r="S30" s="139">
        <f t="shared" si="9"/>
        <v>0</v>
      </c>
      <c r="T30" s="140">
        <f t="shared" si="10"/>
        <v>0</v>
      </c>
      <c r="U30" s="146"/>
      <c r="V30" s="206"/>
      <c r="W30" s="206"/>
      <c r="X30" s="206"/>
      <c r="Y30" s="206"/>
      <c r="Z30" s="206"/>
      <c r="AA30" s="206"/>
      <c r="AB30" s="206"/>
      <c r="AC30" s="206"/>
      <c r="AD30" s="206"/>
    </row>
    <row r="31" spans="1:30" hidden="1" x14ac:dyDescent="0.25">
      <c r="A31" s="132">
        <v>23</v>
      </c>
      <c r="B31" s="154" t="e">
        <f t="shared" ca="1" si="0"/>
        <v>#REF!</v>
      </c>
      <c r="C31" s="154" t="e">
        <f t="shared" ca="1" si="1"/>
        <v>#REF!</v>
      </c>
      <c r="D31" s="136"/>
      <c r="E31" s="137"/>
      <c r="F31" s="137" t="e">
        <f t="shared" ca="1" si="2"/>
        <v>#REF!</v>
      </c>
      <c r="G31" s="135"/>
      <c r="H31" s="135"/>
      <c r="I31" s="135" t="e">
        <f t="shared" ca="1" si="3"/>
        <v>#REF!</v>
      </c>
      <c r="J31" s="160"/>
      <c r="K31" s="138"/>
      <c r="L31" s="138"/>
      <c r="M31" s="138" t="e">
        <f t="shared" ca="1" si="4"/>
        <v>#REF!</v>
      </c>
      <c r="N31" s="168"/>
      <c r="O31" s="140" t="e">
        <f t="shared" ca="1" si="5"/>
        <v>#REF!</v>
      </c>
      <c r="P31" s="139" t="e">
        <f t="shared" ca="1" si="6"/>
        <v>#REF!</v>
      </c>
      <c r="Q31" s="140" t="e">
        <f t="shared" ca="1" si="7"/>
        <v>#REF!</v>
      </c>
      <c r="R31" s="141" t="e">
        <f t="shared" ca="1" si="8"/>
        <v>#REF!</v>
      </c>
      <c r="S31" s="139">
        <f t="shared" si="9"/>
        <v>0</v>
      </c>
      <c r="T31" s="140">
        <f t="shared" si="10"/>
        <v>0</v>
      </c>
      <c r="U31" s="146"/>
      <c r="V31" s="206"/>
      <c r="W31" s="206"/>
      <c r="X31" s="206"/>
      <c r="Y31" s="206"/>
      <c r="Z31" s="206"/>
      <c r="AA31" s="206"/>
      <c r="AB31" s="206"/>
      <c r="AC31" s="206"/>
      <c r="AD31" s="206"/>
    </row>
    <row r="32" spans="1:30" hidden="1" x14ac:dyDescent="0.25">
      <c r="A32" s="132">
        <v>24</v>
      </c>
      <c r="B32" s="154" t="e">
        <f t="shared" ca="1" si="0"/>
        <v>#REF!</v>
      </c>
      <c r="C32" s="154" t="e">
        <f t="shared" ca="1" si="1"/>
        <v>#REF!</v>
      </c>
      <c r="D32" s="136"/>
      <c r="E32" s="137"/>
      <c r="F32" s="137" t="e">
        <f t="shared" ca="1" si="2"/>
        <v>#REF!</v>
      </c>
      <c r="G32" s="135"/>
      <c r="H32" s="135"/>
      <c r="I32" s="135" t="e">
        <f t="shared" ca="1" si="3"/>
        <v>#REF!</v>
      </c>
      <c r="J32" s="160"/>
      <c r="K32" s="138"/>
      <c r="L32" s="138"/>
      <c r="M32" s="138" t="e">
        <f t="shared" ca="1" si="4"/>
        <v>#REF!</v>
      </c>
      <c r="N32" s="168"/>
      <c r="O32" s="140" t="e">
        <f t="shared" ca="1" si="5"/>
        <v>#REF!</v>
      </c>
      <c r="P32" s="139" t="e">
        <f t="shared" ca="1" si="6"/>
        <v>#REF!</v>
      </c>
      <c r="Q32" s="140" t="e">
        <f t="shared" ca="1" si="7"/>
        <v>#REF!</v>
      </c>
      <c r="R32" s="141" t="e">
        <f t="shared" ca="1" si="8"/>
        <v>#REF!</v>
      </c>
      <c r="S32" s="139">
        <f t="shared" si="9"/>
        <v>0</v>
      </c>
      <c r="T32" s="140">
        <f t="shared" si="10"/>
        <v>0</v>
      </c>
      <c r="U32" s="146"/>
      <c r="V32" s="206"/>
      <c r="W32" s="206"/>
      <c r="X32" s="206"/>
      <c r="Y32" s="206"/>
      <c r="Z32" s="206"/>
      <c r="AA32" s="206"/>
      <c r="AB32" s="206"/>
      <c r="AC32" s="206"/>
      <c r="AD32" s="206"/>
    </row>
    <row r="33" spans="1:30" hidden="1" x14ac:dyDescent="0.25">
      <c r="A33" s="132">
        <v>25</v>
      </c>
      <c r="B33" s="154" t="e">
        <f t="shared" ca="1" si="0"/>
        <v>#REF!</v>
      </c>
      <c r="C33" s="154" t="e">
        <f t="shared" ca="1" si="1"/>
        <v>#REF!</v>
      </c>
      <c r="D33" s="136"/>
      <c r="E33" s="137"/>
      <c r="F33" s="137" t="e">
        <f t="shared" ca="1" si="2"/>
        <v>#REF!</v>
      </c>
      <c r="G33" s="135"/>
      <c r="H33" s="135"/>
      <c r="I33" s="135" t="e">
        <f t="shared" ca="1" si="3"/>
        <v>#REF!</v>
      </c>
      <c r="J33" s="160"/>
      <c r="K33" s="138"/>
      <c r="L33" s="138"/>
      <c r="M33" s="138" t="e">
        <f t="shared" ca="1" si="4"/>
        <v>#REF!</v>
      </c>
      <c r="N33" s="168"/>
      <c r="O33" s="140" t="e">
        <f t="shared" ca="1" si="5"/>
        <v>#REF!</v>
      </c>
      <c r="P33" s="139" t="e">
        <f t="shared" ca="1" si="6"/>
        <v>#REF!</v>
      </c>
      <c r="Q33" s="140" t="e">
        <f t="shared" ca="1" si="7"/>
        <v>#REF!</v>
      </c>
      <c r="R33" s="141" t="e">
        <f t="shared" ca="1" si="8"/>
        <v>#REF!</v>
      </c>
      <c r="S33" s="139">
        <f t="shared" si="9"/>
        <v>0</v>
      </c>
      <c r="T33" s="140">
        <f t="shared" si="10"/>
        <v>0</v>
      </c>
      <c r="U33" s="146"/>
      <c r="V33" s="206"/>
      <c r="W33" s="206"/>
      <c r="X33" s="206"/>
      <c r="Y33" s="206"/>
      <c r="Z33" s="206"/>
      <c r="AA33" s="206"/>
      <c r="AB33" s="206"/>
      <c r="AC33" s="206"/>
      <c r="AD33" s="206"/>
    </row>
    <row r="34" spans="1:30" hidden="1" x14ac:dyDescent="0.25">
      <c r="A34" s="132">
        <v>26</v>
      </c>
      <c r="B34" s="154" t="e">
        <f t="shared" ca="1" si="0"/>
        <v>#REF!</v>
      </c>
      <c r="C34" s="154" t="e">
        <f t="shared" ca="1" si="1"/>
        <v>#REF!</v>
      </c>
      <c r="D34" s="136"/>
      <c r="E34" s="137"/>
      <c r="F34" s="137" t="e">
        <f t="shared" ca="1" si="2"/>
        <v>#REF!</v>
      </c>
      <c r="G34" s="135"/>
      <c r="H34" s="135"/>
      <c r="I34" s="135" t="e">
        <f t="shared" ca="1" si="3"/>
        <v>#REF!</v>
      </c>
      <c r="J34" s="160"/>
      <c r="K34" s="138"/>
      <c r="L34" s="138"/>
      <c r="M34" s="138" t="e">
        <f t="shared" ca="1" si="4"/>
        <v>#REF!</v>
      </c>
      <c r="N34" s="168"/>
      <c r="O34" s="140" t="e">
        <f t="shared" ca="1" si="5"/>
        <v>#REF!</v>
      </c>
      <c r="P34" s="139" t="e">
        <f t="shared" ca="1" si="6"/>
        <v>#REF!</v>
      </c>
      <c r="Q34" s="140" t="e">
        <f t="shared" ca="1" si="7"/>
        <v>#REF!</v>
      </c>
      <c r="R34" s="141" t="e">
        <f t="shared" ca="1" si="8"/>
        <v>#REF!</v>
      </c>
      <c r="S34" s="139">
        <f t="shared" si="9"/>
        <v>0</v>
      </c>
      <c r="T34" s="140">
        <f t="shared" si="10"/>
        <v>0</v>
      </c>
      <c r="U34" s="146"/>
      <c r="V34" s="206"/>
      <c r="W34" s="206"/>
      <c r="X34" s="206"/>
      <c r="Y34" s="206"/>
      <c r="Z34" s="206"/>
      <c r="AA34" s="206"/>
      <c r="AB34" s="206"/>
      <c r="AC34" s="206"/>
      <c r="AD34" s="206"/>
    </row>
    <row r="35" spans="1:30" hidden="1" x14ac:dyDescent="0.25">
      <c r="A35" s="132">
        <v>27</v>
      </c>
      <c r="B35" s="154" t="e">
        <f t="shared" ca="1" si="0"/>
        <v>#REF!</v>
      </c>
      <c r="C35" s="154" t="e">
        <f t="shared" ca="1" si="1"/>
        <v>#REF!</v>
      </c>
      <c r="D35" s="136"/>
      <c r="E35" s="137"/>
      <c r="F35" s="137" t="e">
        <f t="shared" ca="1" si="2"/>
        <v>#REF!</v>
      </c>
      <c r="G35" s="135"/>
      <c r="H35" s="135"/>
      <c r="I35" s="135" t="e">
        <f t="shared" ca="1" si="3"/>
        <v>#REF!</v>
      </c>
      <c r="J35" s="160"/>
      <c r="K35" s="138"/>
      <c r="L35" s="138"/>
      <c r="M35" s="138" t="e">
        <f t="shared" ca="1" si="4"/>
        <v>#REF!</v>
      </c>
      <c r="N35" s="168"/>
      <c r="O35" s="140" t="e">
        <f t="shared" ca="1" si="5"/>
        <v>#REF!</v>
      </c>
      <c r="P35" s="139" t="e">
        <f t="shared" ca="1" si="6"/>
        <v>#REF!</v>
      </c>
      <c r="Q35" s="140" t="e">
        <f t="shared" ca="1" si="7"/>
        <v>#REF!</v>
      </c>
      <c r="R35" s="141" t="e">
        <f t="shared" ca="1" si="8"/>
        <v>#REF!</v>
      </c>
      <c r="S35" s="139">
        <f t="shared" si="9"/>
        <v>0</v>
      </c>
      <c r="T35" s="140">
        <f t="shared" si="10"/>
        <v>0</v>
      </c>
      <c r="U35" s="146"/>
      <c r="V35" s="206"/>
      <c r="W35" s="206"/>
      <c r="X35" s="206"/>
      <c r="Y35" s="206"/>
      <c r="Z35" s="206"/>
      <c r="AA35" s="206"/>
      <c r="AB35" s="206"/>
      <c r="AC35" s="206"/>
      <c r="AD35" s="206"/>
    </row>
    <row r="36" spans="1:30" hidden="1" x14ac:dyDescent="0.25">
      <c r="A36" s="132">
        <v>28</v>
      </c>
      <c r="B36" s="154" t="e">
        <f t="shared" ca="1" si="0"/>
        <v>#REF!</v>
      </c>
      <c r="C36" s="154" t="e">
        <f t="shared" ca="1" si="1"/>
        <v>#REF!</v>
      </c>
      <c r="D36" s="136"/>
      <c r="E36" s="137"/>
      <c r="F36" s="137" t="e">
        <f t="shared" ca="1" si="2"/>
        <v>#REF!</v>
      </c>
      <c r="G36" s="135"/>
      <c r="H36" s="135"/>
      <c r="I36" s="135" t="e">
        <f t="shared" ca="1" si="3"/>
        <v>#REF!</v>
      </c>
      <c r="J36" s="160"/>
      <c r="K36" s="138"/>
      <c r="L36" s="138"/>
      <c r="M36" s="138" t="e">
        <f t="shared" ca="1" si="4"/>
        <v>#REF!</v>
      </c>
      <c r="N36" s="168"/>
      <c r="O36" s="140" t="e">
        <f t="shared" ca="1" si="5"/>
        <v>#REF!</v>
      </c>
      <c r="P36" s="139" t="e">
        <f t="shared" ca="1" si="6"/>
        <v>#REF!</v>
      </c>
      <c r="Q36" s="140" t="e">
        <f t="shared" ca="1" si="7"/>
        <v>#REF!</v>
      </c>
      <c r="R36" s="141" t="e">
        <f t="shared" ca="1" si="8"/>
        <v>#REF!</v>
      </c>
      <c r="S36" s="139">
        <f t="shared" si="9"/>
        <v>0</v>
      </c>
      <c r="T36" s="140">
        <f t="shared" si="10"/>
        <v>0</v>
      </c>
      <c r="U36" s="146"/>
      <c r="V36" s="206"/>
      <c r="W36" s="206"/>
      <c r="X36" s="206"/>
      <c r="Y36" s="206"/>
      <c r="Z36" s="206"/>
      <c r="AA36" s="206"/>
      <c r="AB36" s="206"/>
      <c r="AC36" s="206"/>
      <c r="AD36" s="206"/>
    </row>
    <row r="37" spans="1:30" hidden="1" x14ac:dyDescent="0.25">
      <c r="A37" s="132">
        <v>29</v>
      </c>
      <c r="B37" s="154" t="e">
        <f t="shared" ca="1" si="0"/>
        <v>#REF!</v>
      </c>
      <c r="C37" s="154" t="e">
        <f t="shared" ca="1" si="1"/>
        <v>#REF!</v>
      </c>
      <c r="D37" s="136"/>
      <c r="E37" s="137"/>
      <c r="F37" s="137" t="e">
        <f t="shared" ca="1" si="2"/>
        <v>#REF!</v>
      </c>
      <c r="G37" s="135"/>
      <c r="H37" s="135"/>
      <c r="I37" s="135" t="e">
        <f t="shared" ca="1" si="3"/>
        <v>#REF!</v>
      </c>
      <c r="J37" s="160"/>
      <c r="K37" s="138"/>
      <c r="L37" s="138"/>
      <c r="M37" s="138" t="e">
        <f t="shared" ca="1" si="4"/>
        <v>#REF!</v>
      </c>
      <c r="N37" s="168"/>
      <c r="O37" s="140" t="e">
        <f t="shared" ca="1" si="5"/>
        <v>#REF!</v>
      </c>
      <c r="P37" s="139" t="e">
        <f t="shared" ca="1" si="6"/>
        <v>#REF!</v>
      </c>
      <c r="Q37" s="140" t="e">
        <f t="shared" ca="1" si="7"/>
        <v>#REF!</v>
      </c>
      <c r="R37" s="141" t="e">
        <f t="shared" ca="1" si="8"/>
        <v>#REF!</v>
      </c>
      <c r="S37" s="139">
        <f t="shared" si="9"/>
        <v>0</v>
      </c>
      <c r="T37" s="140">
        <f t="shared" si="10"/>
        <v>0</v>
      </c>
      <c r="U37" s="146"/>
      <c r="V37" s="206"/>
      <c r="W37" s="206"/>
      <c r="X37" s="206"/>
      <c r="Y37" s="206"/>
      <c r="Z37" s="206"/>
      <c r="AA37" s="206"/>
      <c r="AB37" s="206"/>
      <c r="AC37" s="206"/>
      <c r="AD37" s="206"/>
    </row>
    <row r="38" spans="1:30" hidden="1" x14ac:dyDescent="0.25">
      <c r="A38" s="132">
        <v>30</v>
      </c>
      <c r="B38" s="154" t="e">
        <f t="shared" ca="1" si="0"/>
        <v>#REF!</v>
      </c>
      <c r="C38" s="154" t="e">
        <f t="shared" ca="1" si="1"/>
        <v>#REF!</v>
      </c>
      <c r="D38" s="136"/>
      <c r="E38" s="137"/>
      <c r="F38" s="137" t="e">
        <f t="shared" ca="1" si="2"/>
        <v>#REF!</v>
      </c>
      <c r="G38" s="135"/>
      <c r="H38" s="135"/>
      <c r="I38" s="135" t="e">
        <f t="shared" ca="1" si="3"/>
        <v>#REF!</v>
      </c>
      <c r="J38" s="160"/>
      <c r="K38" s="138"/>
      <c r="L38" s="138"/>
      <c r="M38" s="138" t="e">
        <f t="shared" ca="1" si="4"/>
        <v>#REF!</v>
      </c>
      <c r="N38" s="168"/>
      <c r="O38" s="140" t="e">
        <f t="shared" ca="1" si="5"/>
        <v>#REF!</v>
      </c>
      <c r="P38" s="139" t="e">
        <f t="shared" ca="1" si="6"/>
        <v>#REF!</v>
      </c>
      <c r="Q38" s="140" t="e">
        <f t="shared" ca="1" si="7"/>
        <v>#REF!</v>
      </c>
      <c r="R38" s="141" t="e">
        <f t="shared" ca="1" si="8"/>
        <v>#REF!</v>
      </c>
      <c r="S38" s="139">
        <f t="shared" si="9"/>
        <v>0</v>
      </c>
      <c r="T38" s="140">
        <f t="shared" si="10"/>
        <v>0</v>
      </c>
      <c r="U38" s="146"/>
      <c r="V38" s="206"/>
      <c r="W38" s="206"/>
      <c r="X38" s="206"/>
      <c r="Y38" s="206"/>
      <c r="Z38" s="206"/>
      <c r="AA38" s="206"/>
      <c r="AB38" s="206"/>
      <c r="AC38" s="206"/>
      <c r="AD38" s="206"/>
    </row>
    <row r="39" spans="1:30" hidden="1" x14ac:dyDescent="0.25">
      <c r="A39" s="132">
        <v>31</v>
      </c>
      <c r="B39" s="154" t="e">
        <f t="shared" ca="1" si="0"/>
        <v>#REF!</v>
      </c>
      <c r="C39" s="154" t="e">
        <f t="shared" ca="1" si="1"/>
        <v>#REF!</v>
      </c>
      <c r="D39" s="136"/>
      <c r="E39" s="137"/>
      <c r="F39" s="137" t="e">
        <f t="shared" ca="1" si="2"/>
        <v>#REF!</v>
      </c>
      <c r="G39" s="135"/>
      <c r="H39" s="135"/>
      <c r="I39" s="135" t="e">
        <f t="shared" ca="1" si="3"/>
        <v>#REF!</v>
      </c>
      <c r="J39" s="160"/>
      <c r="K39" s="138"/>
      <c r="L39" s="138"/>
      <c r="M39" s="138" t="e">
        <f t="shared" ca="1" si="4"/>
        <v>#REF!</v>
      </c>
      <c r="N39" s="168"/>
      <c r="O39" s="140" t="e">
        <f t="shared" ca="1" si="5"/>
        <v>#REF!</v>
      </c>
      <c r="P39" s="139" t="e">
        <f t="shared" ca="1" si="6"/>
        <v>#REF!</v>
      </c>
      <c r="Q39" s="140" t="e">
        <f t="shared" ca="1" si="7"/>
        <v>#REF!</v>
      </c>
      <c r="R39" s="141" t="e">
        <f t="shared" ca="1" si="8"/>
        <v>#REF!</v>
      </c>
      <c r="S39" s="139">
        <f t="shared" si="9"/>
        <v>0</v>
      </c>
      <c r="T39" s="140">
        <f t="shared" si="10"/>
        <v>0</v>
      </c>
      <c r="U39" s="146"/>
      <c r="V39" s="206"/>
      <c r="W39" s="206"/>
      <c r="X39" s="206"/>
      <c r="Y39" s="206"/>
      <c r="Z39" s="206"/>
      <c r="AA39" s="206"/>
      <c r="AB39" s="206"/>
      <c r="AC39" s="206"/>
      <c r="AD39" s="206"/>
    </row>
    <row r="40" spans="1:30" hidden="1" x14ac:dyDescent="0.25">
      <c r="A40" s="132">
        <v>32</v>
      </c>
      <c r="B40" s="154" t="e">
        <f t="shared" ca="1" si="0"/>
        <v>#REF!</v>
      </c>
      <c r="C40" s="154" t="e">
        <f t="shared" ca="1" si="1"/>
        <v>#REF!</v>
      </c>
      <c r="D40" s="136"/>
      <c r="E40" s="137"/>
      <c r="F40" s="137" t="e">
        <f t="shared" ca="1" si="2"/>
        <v>#REF!</v>
      </c>
      <c r="G40" s="135"/>
      <c r="H40" s="135"/>
      <c r="I40" s="135" t="e">
        <f t="shared" ca="1" si="3"/>
        <v>#REF!</v>
      </c>
      <c r="J40" s="160"/>
      <c r="K40" s="138"/>
      <c r="L40" s="138"/>
      <c r="M40" s="138" t="e">
        <f t="shared" ca="1" si="4"/>
        <v>#REF!</v>
      </c>
      <c r="N40" s="168"/>
      <c r="O40" s="140" t="e">
        <f t="shared" ca="1" si="5"/>
        <v>#REF!</v>
      </c>
      <c r="P40" s="139" t="e">
        <f t="shared" ca="1" si="6"/>
        <v>#REF!</v>
      </c>
      <c r="Q40" s="140" t="e">
        <f t="shared" ca="1" si="7"/>
        <v>#REF!</v>
      </c>
      <c r="R40" s="141" t="e">
        <f t="shared" ca="1" si="8"/>
        <v>#REF!</v>
      </c>
      <c r="S40" s="139">
        <f t="shared" si="9"/>
        <v>0</v>
      </c>
      <c r="T40" s="140">
        <f t="shared" si="10"/>
        <v>0</v>
      </c>
      <c r="U40" s="146"/>
      <c r="V40" s="206"/>
      <c r="W40" s="206"/>
      <c r="X40" s="206"/>
      <c r="Y40" s="206"/>
      <c r="Z40" s="206"/>
      <c r="AA40" s="206"/>
      <c r="AB40" s="206"/>
      <c r="AC40" s="206"/>
      <c r="AD40" s="206"/>
    </row>
    <row r="41" spans="1:30" hidden="1" x14ac:dyDescent="0.25">
      <c r="A41" s="132">
        <v>33</v>
      </c>
      <c r="B41" s="154" t="e">
        <f t="shared" ca="1" si="0"/>
        <v>#REF!</v>
      </c>
      <c r="C41" s="154" t="e">
        <f t="shared" ca="1" si="1"/>
        <v>#REF!</v>
      </c>
      <c r="D41" s="136"/>
      <c r="E41" s="137"/>
      <c r="F41" s="137" t="e">
        <f t="shared" ca="1" si="2"/>
        <v>#REF!</v>
      </c>
      <c r="G41" s="135"/>
      <c r="H41" s="135"/>
      <c r="I41" s="135" t="e">
        <f t="shared" ca="1" si="3"/>
        <v>#REF!</v>
      </c>
      <c r="J41" s="160"/>
      <c r="K41" s="138"/>
      <c r="L41" s="138"/>
      <c r="M41" s="138" t="e">
        <f t="shared" ca="1" si="4"/>
        <v>#REF!</v>
      </c>
      <c r="N41" s="168"/>
      <c r="O41" s="140" t="e">
        <f t="shared" ca="1" si="5"/>
        <v>#REF!</v>
      </c>
      <c r="P41" s="139" t="e">
        <f t="shared" ca="1" si="6"/>
        <v>#REF!</v>
      </c>
      <c r="Q41" s="140" t="e">
        <f t="shared" ca="1" si="7"/>
        <v>#REF!</v>
      </c>
      <c r="R41" s="141" t="e">
        <f t="shared" ca="1" si="8"/>
        <v>#REF!</v>
      </c>
      <c r="S41" s="139">
        <f t="shared" si="9"/>
        <v>0</v>
      </c>
      <c r="T41" s="140">
        <f t="shared" si="10"/>
        <v>0</v>
      </c>
      <c r="U41" s="146"/>
      <c r="V41" s="206"/>
      <c r="W41" s="206"/>
      <c r="X41" s="206"/>
      <c r="Y41" s="206"/>
      <c r="Z41" s="206"/>
      <c r="AA41" s="206"/>
      <c r="AB41" s="206"/>
      <c r="AC41" s="206"/>
      <c r="AD41" s="206"/>
    </row>
    <row r="42" spans="1:30" hidden="1" x14ac:dyDescent="0.25">
      <c r="A42" s="132">
        <v>34</v>
      </c>
      <c r="B42" s="154" t="e">
        <f t="shared" ca="1" si="0"/>
        <v>#REF!</v>
      </c>
      <c r="C42" s="154" t="e">
        <f t="shared" ca="1" si="1"/>
        <v>#REF!</v>
      </c>
      <c r="D42" s="136"/>
      <c r="E42" s="137"/>
      <c r="F42" s="137" t="e">
        <f t="shared" ca="1" si="2"/>
        <v>#REF!</v>
      </c>
      <c r="G42" s="135"/>
      <c r="H42" s="135"/>
      <c r="I42" s="135" t="e">
        <f t="shared" ca="1" si="3"/>
        <v>#REF!</v>
      </c>
      <c r="J42" s="160"/>
      <c r="K42" s="138"/>
      <c r="L42" s="138"/>
      <c r="M42" s="138" t="e">
        <f t="shared" ca="1" si="4"/>
        <v>#REF!</v>
      </c>
      <c r="N42" s="168"/>
      <c r="O42" s="140" t="e">
        <f t="shared" ca="1" si="5"/>
        <v>#REF!</v>
      </c>
      <c r="P42" s="139" t="e">
        <f t="shared" ca="1" si="6"/>
        <v>#REF!</v>
      </c>
      <c r="Q42" s="140" t="e">
        <f t="shared" ca="1" si="7"/>
        <v>#REF!</v>
      </c>
      <c r="R42" s="141" t="e">
        <f t="shared" ca="1" si="8"/>
        <v>#REF!</v>
      </c>
      <c r="S42" s="139">
        <f t="shared" si="9"/>
        <v>0</v>
      </c>
      <c r="T42" s="140">
        <f t="shared" si="10"/>
        <v>0</v>
      </c>
      <c r="U42" s="146"/>
      <c r="V42" s="206"/>
      <c r="W42" s="206"/>
      <c r="X42" s="206"/>
      <c r="Y42" s="206"/>
      <c r="Z42" s="206"/>
      <c r="AA42" s="206"/>
      <c r="AB42" s="206"/>
      <c r="AC42" s="206"/>
      <c r="AD42" s="206"/>
    </row>
    <row r="43" spans="1:30" hidden="1" x14ac:dyDescent="0.25">
      <c r="A43" s="132">
        <v>35</v>
      </c>
      <c r="B43" s="154" t="e">
        <f t="shared" ca="1" si="0"/>
        <v>#REF!</v>
      </c>
      <c r="C43" s="154" t="e">
        <f t="shared" ca="1" si="1"/>
        <v>#REF!</v>
      </c>
      <c r="D43" s="136"/>
      <c r="E43" s="137"/>
      <c r="F43" s="137" t="e">
        <f t="shared" ca="1" si="2"/>
        <v>#REF!</v>
      </c>
      <c r="G43" s="135"/>
      <c r="H43" s="135"/>
      <c r="I43" s="135" t="e">
        <f t="shared" ca="1" si="3"/>
        <v>#REF!</v>
      </c>
      <c r="J43" s="160"/>
      <c r="K43" s="138"/>
      <c r="L43" s="138"/>
      <c r="M43" s="138" t="e">
        <f t="shared" ca="1" si="4"/>
        <v>#REF!</v>
      </c>
      <c r="N43" s="168"/>
      <c r="O43" s="140" t="e">
        <f t="shared" ca="1" si="5"/>
        <v>#REF!</v>
      </c>
      <c r="P43" s="139" t="e">
        <f t="shared" ca="1" si="6"/>
        <v>#REF!</v>
      </c>
      <c r="Q43" s="140" t="e">
        <f t="shared" ca="1" si="7"/>
        <v>#REF!</v>
      </c>
      <c r="R43" s="141" t="e">
        <f t="shared" ca="1" si="8"/>
        <v>#REF!</v>
      </c>
      <c r="S43" s="139">
        <f t="shared" si="9"/>
        <v>0</v>
      </c>
      <c r="T43" s="140">
        <f t="shared" si="10"/>
        <v>0</v>
      </c>
      <c r="U43" s="146"/>
      <c r="V43" s="206"/>
      <c r="W43" s="206"/>
      <c r="X43" s="206"/>
      <c r="Y43" s="206"/>
      <c r="Z43" s="206"/>
      <c r="AA43" s="206"/>
      <c r="AB43" s="206"/>
      <c r="AC43" s="206"/>
      <c r="AD43" s="206"/>
    </row>
    <row r="44" spans="1:30" hidden="1" x14ac:dyDescent="0.25">
      <c r="A44" s="132">
        <v>36</v>
      </c>
      <c r="B44" s="154" t="e">
        <f t="shared" ca="1" si="0"/>
        <v>#REF!</v>
      </c>
      <c r="C44" s="154" t="e">
        <f t="shared" ca="1" si="1"/>
        <v>#REF!</v>
      </c>
      <c r="D44" s="136"/>
      <c r="E44" s="137"/>
      <c r="F44" s="137" t="e">
        <f t="shared" ca="1" si="2"/>
        <v>#REF!</v>
      </c>
      <c r="G44" s="135"/>
      <c r="H44" s="135"/>
      <c r="I44" s="135" t="e">
        <f t="shared" ca="1" si="3"/>
        <v>#REF!</v>
      </c>
      <c r="J44" s="160"/>
      <c r="K44" s="138"/>
      <c r="L44" s="138"/>
      <c r="M44" s="138" t="e">
        <f t="shared" ca="1" si="4"/>
        <v>#REF!</v>
      </c>
      <c r="N44" s="168"/>
      <c r="O44" s="140" t="e">
        <f t="shared" ca="1" si="5"/>
        <v>#REF!</v>
      </c>
      <c r="P44" s="139" t="e">
        <f t="shared" ca="1" si="6"/>
        <v>#REF!</v>
      </c>
      <c r="Q44" s="140" t="e">
        <f t="shared" ca="1" si="7"/>
        <v>#REF!</v>
      </c>
      <c r="R44" s="141" t="e">
        <f t="shared" ca="1" si="8"/>
        <v>#REF!</v>
      </c>
      <c r="S44" s="139">
        <f t="shared" si="9"/>
        <v>0</v>
      </c>
      <c r="T44" s="140">
        <f t="shared" si="10"/>
        <v>0</v>
      </c>
      <c r="U44" s="146"/>
      <c r="V44" s="206"/>
      <c r="W44" s="206"/>
      <c r="X44" s="206"/>
      <c r="Y44" s="206"/>
      <c r="Z44" s="206"/>
      <c r="AA44" s="206"/>
      <c r="AB44" s="206"/>
      <c r="AC44" s="206"/>
      <c r="AD44" s="206"/>
    </row>
    <row r="45" spans="1:30" hidden="1" x14ac:dyDescent="0.25">
      <c r="A45" s="132">
        <v>37</v>
      </c>
      <c r="B45" s="154" t="e">
        <f t="shared" ca="1" si="0"/>
        <v>#REF!</v>
      </c>
      <c r="C45" s="154" t="e">
        <f t="shared" ca="1" si="1"/>
        <v>#REF!</v>
      </c>
      <c r="D45" s="136"/>
      <c r="E45" s="137"/>
      <c r="F45" s="137" t="e">
        <f t="shared" ca="1" si="2"/>
        <v>#REF!</v>
      </c>
      <c r="G45" s="135"/>
      <c r="H45" s="135"/>
      <c r="I45" s="135" t="e">
        <f t="shared" ca="1" si="3"/>
        <v>#REF!</v>
      </c>
      <c r="J45" s="160"/>
      <c r="K45" s="138"/>
      <c r="L45" s="138"/>
      <c r="M45" s="138" t="e">
        <f t="shared" ca="1" si="4"/>
        <v>#REF!</v>
      </c>
      <c r="N45" s="168"/>
      <c r="O45" s="140" t="e">
        <f t="shared" ca="1" si="5"/>
        <v>#REF!</v>
      </c>
      <c r="P45" s="139" t="e">
        <f t="shared" ca="1" si="6"/>
        <v>#REF!</v>
      </c>
      <c r="Q45" s="140" t="e">
        <f t="shared" ca="1" si="7"/>
        <v>#REF!</v>
      </c>
      <c r="R45" s="141" t="e">
        <f t="shared" ca="1" si="8"/>
        <v>#REF!</v>
      </c>
      <c r="S45" s="139">
        <f t="shared" si="9"/>
        <v>0</v>
      </c>
      <c r="T45" s="140">
        <f t="shared" si="10"/>
        <v>0</v>
      </c>
      <c r="U45" s="146"/>
      <c r="V45" s="206"/>
      <c r="W45" s="206"/>
      <c r="X45" s="206"/>
      <c r="Y45" s="206"/>
      <c r="Z45" s="206"/>
      <c r="AA45" s="206"/>
      <c r="AB45" s="206"/>
      <c r="AC45" s="206"/>
      <c r="AD45" s="206"/>
    </row>
    <row r="46" spans="1:30" hidden="1" x14ac:dyDescent="0.25">
      <c r="A46" s="132">
        <v>38</v>
      </c>
      <c r="B46" s="154" t="e">
        <f t="shared" ca="1" si="0"/>
        <v>#REF!</v>
      </c>
      <c r="C46" s="154" t="e">
        <f t="shared" ca="1" si="1"/>
        <v>#REF!</v>
      </c>
      <c r="D46" s="136"/>
      <c r="E46" s="137"/>
      <c r="F46" s="137" t="e">
        <f t="shared" ca="1" si="2"/>
        <v>#REF!</v>
      </c>
      <c r="G46" s="135"/>
      <c r="H46" s="135"/>
      <c r="I46" s="135" t="e">
        <f t="shared" ca="1" si="3"/>
        <v>#REF!</v>
      </c>
      <c r="J46" s="160"/>
      <c r="K46" s="138"/>
      <c r="L46" s="138"/>
      <c r="M46" s="138" t="e">
        <f t="shared" ca="1" si="4"/>
        <v>#REF!</v>
      </c>
      <c r="N46" s="168"/>
      <c r="O46" s="140" t="e">
        <f t="shared" ca="1" si="5"/>
        <v>#REF!</v>
      </c>
      <c r="P46" s="139" t="e">
        <f t="shared" ca="1" si="6"/>
        <v>#REF!</v>
      </c>
      <c r="Q46" s="140" t="e">
        <f t="shared" ca="1" si="7"/>
        <v>#REF!</v>
      </c>
      <c r="R46" s="141" t="e">
        <f t="shared" ca="1" si="8"/>
        <v>#REF!</v>
      </c>
      <c r="S46" s="139">
        <f t="shared" si="9"/>
        <v>0</v>
      </c>
      <c r="T46" s="140">
        <f t="shared" si="10"/>
        <v>0</v>
      </c>
      <c r="U46" s="146"/>
      <c r="V46" s="206"/>
      <c r="W46" s="206"/>
      <c r="X46" s="206"/>
      <c r="Y46" s="206"/>
      <c r="Z46" s="206"/>
      <c r="AA46" s="206"/>
      <c r="AB46" s="206"/>
      <c r="AC46" s="206"/>
      <c r="AD46" s="206"/>
    </row>
    <row r="47" spans="1:30" hidden="1" x14ac:dyDescent="0.25">
      <c r="A47" s="132">
        <v>39</v>
      </c>
      <c r="B47" s="154" t="e">
        <f t="shared" ca="1" si="0"/>
        <v>#REF!</v>
      </c>
      <c r="C47" s="154" t="e">
        <f t="shared" ca="1" si="1"/>
        <v>#REF!</v>
      </c>
      <c r="D47" s="136"/>
      <c r="E47" s="137"/>
      <c r="F47" s="137" t="e">
        <f t="shared" ca="1" si="2"/>
        <v>#REF!</v>
      </c>
      <c r="G47" s="135"/>
      <c r="H47" s="135"/>
      <c r="I47" s="135" t="e">
        <f t="shared" ca="1" si="3"/>
        <v>#REF!</v>
      </c>
      <c r="J47" s="160"/>
      <c r="K47" s="138"/>
      <c r="L47" s="138"/>
      <c r="M47" s="138" t="e">
        <f t="shared" ca="1" si="4"/>
        <v>#REF!</v>
      </c>
      <c r="N47" s="168"/>
      <c r="O47" s="140" t="e">
        <f t="shared" ca="1" si="5"/>
        <v>#REF!</v>
      </c>
      <c r="P47" s="139" t="e">
        <f t="shared" ca="1" si="6"/>
        <v>#REF!</v>
      </c>
      <c r="Q47" s="140" t="e">
        <f t="shared" ca="1" si="7"/>
        <v>#REF!</v>
      </c>
      <c r="R47" s="141" t="e">
        <f t="shared" ca="1" si="8"/>
        <v>#REF!</v>
      </c>
      <c r="S47" s="139">
        <f t="shared" si="9"/>
        <v>0</v>
      </c>
      <c r="T47" s="140">
        <f t="shared" si="10"/>
        <v>0</v>
      </c>
      <c r="U47" s="146"/>
      <c r="V47" s="206"/>
      <c r="W47" s="206"/>
      <c r="X47" s="206"/>
      <c r="Y47" s="206"/>
      <c r="Z47" s="206"/>
      <c r="AA47" s="206"/>
      <c r="AB47" s="206"/>
      <c r="AC47" s="206"/>
      <c r="AD47" s="206"/>
    </row>
    <row r="48" spans="1:30" hidden="1" x14ac:dyDescent="0.25">
      <c r="A48" s="132">
        <v>40</v>
      </c>
      <c r="B48" s="154" t="e">
        <f t="shared" ca="1" si="0"/>
        <v>#REF!</v>
      </c>
      <c r="C48" s="154" t="e">
        <f t="shared" ca="1" si="1"/>
        <v>#REF!</v>
      </c>
      <c r="D48" s="136"/>
      <c r="E48" s="137"/>
      <c r="F48" s="137" t="e">
        <f t="shared" ca="1" si="2"/>
        <v>#REF!</v>
      </c>
      <c r="G48" s="135"/>
      <c r="H48" s="135"/>
      <c r="I48" s="135" t="e">
        <f t="shared" ca="1" si="3"/>
        <v>#REF!</v>
      </c>
      <c r="J48" s="160"/>
      <c r="K48" s="138"/>
      <c r="L48" s="138"/>
      <c r="M48" s="138" t="e">
        <f t="shared" ca="1" si="4"/>
        <v>#REF!</v>
      </c>
      <c r="N48" s="168"/>
      <c r="O48" s="140" t="e">
        <f t="shared" ca="1" si="5"/>
        <v>#REF!</v>
      </c>
      <c r="P48" s="139" t="e">
        <f t="shared" ca="1" si="6"/>
        <v>#REF!</v>
      </c>
      <c r="Q48" s="140" t="e">
        <f t="shared" ca="1" si="7"/>
        <v>#REF!</v>
      </c>
      <c r="R48" s="141" t="e">
        <f t="shared" ca="1" si="8"/>
        <v>#REF!</v>
      </c>
      <c r="S48" s="139">
        <f t="shared" si="9"/>
        <v>0</v>
      </c>
      <c r="T48" s="140">
        <f t="shared" si="10"/>
        <v>0</v>
      </c>
      <c r="U48" s="146"/>
      <c r="V48" s="206"/>
      <c r="W48" s="206"/>
      <c r="X48" s="206"/>
      <c r="Y48" s="206"/>
      <c r="Z48" s="206"/>
      <c r="AA48" s="206"/>
      <c r="AB48" s="206"/>
      <c r="AC48" s="206"/>
      <c r="AD48" s="206"/>
    </row>
    <row r="49" spans="1:30" hidden="1" x14ac:dyDescent="0.25">
      <c r="A49" s="132">
        <v>41</v>
      </c>
      <c r="B49" s="154" t="e">
        <f t="shared" ca="1" si="0"/>
        <v>#REF!</v>
      </c>
      <c r="C49" s="154" t="e">
        <f t="shared" ca="1" si="1"/>
        <v>#REF!</v>
      </c>
      <c r="D49" s="136"/>
      <c r="E49" s="137"/>
      <c r="F49" s="137" t="e">
        <f t="shared" ca="1" si="2"/>
        <v>#REF!</v>
      </c>
      <c r="G49" s="135"/>
      <c r="H49" s="135"/>
      <c r="I49" s="135" t="e">
        <f t="shared" ca="1" si="3"/>
        <v>#REF!</v>
      </c>
      <c r="J49" s="160"/>
      <c r="K49" s="138"/>
      <c r="L49" s="138"/>
      <c r="M49" s="138" t="e">
        <f t="shared" ca="1" si="4"/>
        <v>#REF!</v>
      </c>
      <c r="N49" s="168"/>
      <c r="O49" s="140" t="e">
        <f t="shared" ca="1" si="5"/>
        <v>#REF!</v>
      </c>
      <c r="P49" s="139" t="e">
        <f t="shared" ca="1" si="6"/>
        <v>#REF!</v>
      </c>
      <c r="Q49" s="140" t="e">
        <f t="shared" ca="1" si="7"/>
        <v>#REF!</v>
      </c>
      <c r="R49" s="141" t="e">
        <f t="shared" ca="1" si="8"/>
        <v>#REF!</v>
      </c>
      <c r="S49" s="139">
        <f t="shared" si="9"/>
        <v>0</v>
      </c>
      <c r="T49" s="140">
        <f t="shared" si="10"/>
        <v>0</v>
      </c>
      <c r="U49" s="146"/>
      <c r="V49" s="206"/>
      <c r="W49" s="206"/>
      <c r="X49" s="206"/>
      <c r="Y49" s="206"/>
      <c r="Z49" s="206"/>
      <c r="AA49" s="206"/>
      <c r="AB49" s="206"/>
      <c r="AC49" s="206"/>
      <c r="AD49" s="206"/>
    </row>
    <row r="50" spans="1:30" hidden="1" x14ac:dyDescent="0.25">
      <c r="A50" s="132">
        <v>42</v>
      </c>
      <c r="B50" s="154" t="e">
        <f t="shared" ca="1" si="0"/>
        <v>#REF!</v>
      </c>
      <c r="C50" s="154" t="e">
        <f t="shared" ca="1" si="1"/>
        <v>#REF!</v>
      </c>
      <c r="D50" s="136"/>
      <c r="E50" s="137"/>
      <c r="F50" s="137" t="e">
        <f t="shared" ca="1" si="2"/>
        <v>#REF!</v>
      </c>
      <c r="G50" s="135"/>
      <c r="H50" s="135"/>
      <c r="I50" s="135" t="e">
        <f t="shared" ca="1" si="3"/>
        <v>#REF!</v>
      </c>
      <c r="J50" s="160"/>
      <c r="K50" s="138"/>
      <c r="L50" s="138"/>
      <c r="M50" s="138" t="e">
        <f t="shared" ca="1" si="4"/>
        <v>#REF!</v>
      </c>
      <c r="N50" s="168"/>
      <c r="O50" s="140" t="e">
        <f t="shared" ca="1" si="5"/>
        <v>#REF!</v>
      </c>
      <c r="P50" s="139" t="e">
        <f t="shared" ca="1" si="6"/>
        <v>#REF!</v>
      </c>
      <c r="Q50" s="140" t="e">
        <f t="shared" ca="1" si="7"/>
        <v>#REF!</v>
      </c>
      <c r="R50" s="141" t="e">
        <f t="shared" ca="1" si="8"/>
        <v>#REF!</v>
      </c>
      <c r="S50" s="139">
        <f t="shared" si="9"/>
        <v>0</v>
      </c>
      <c r="T50" s="140">
        <f t="shared" si="10"/>
        <v>0</v>
      </c>
      <c r="U50" s="146"/>
      <c r="V50" s="154"/>
      <c r="W50" s="206"/>
      <c r="X50" s="206"/>
      <c r="Y50" s="154"/>
      <c r="Z50" s="206"/>
      <c r="AA50" s="206"/>
      <c r="AB50" s="154"/>
      <c r="AC50" s="206"/>
      <c r="AD50" s="206"/>
    </row>
    <row r="51" spans="1:30" hidden="1" x14ac:dyDescent="0.25">
      <c r="A51" s="132">
        <v>43</v>
      </c>
      <c r="B51" s="154" t="e">
        <f t="shared" ca="1" si="0"/>
        <v>#REF!</v>
      </c>
      <c r="C51" s="154" t="e">
        <f t="shared" ca="1" si="1"/>
        <v>#REF!</v>
      </c>
      <c r="D51" s="136"/>
      <c r="E51" s="137"/>
      <c r="F51" s="137" t="e">
        <f t="shared" ca="1" si="2"/>
        <v>#REF!</v>
      </c>
      <c r="G51" s="135"/>
      <c r="H51" s="135"/>
      <c r="I51" s="135" t="e">
        <f t="shared" ca="1" si="3"/>
        <v>#REF!</v>
      </c>
      <c r="J51" s="160"/>
      <c r="K51" s="138"/>
      <c r="L51" s="138"/>
      <c r="M51" s="138" t="e">
        <f t="shared" ca="1" si="4"/>
        <v>#REF!</v>
      </c>
      <c r="N51" s="168"/>
      <c r="O51" s="140" t="e">
        <f t="shared" ca="1" si="5"/>
        <v>#REF!</v>
      </c>
      <c r="P51" s="139" t="e">
        <f t="shared" ca="1" si="6"/>
        <v>#REF!</v>
      </c>
      <c r="Q51" s="140" t="e">
        <f t="shared" ca="1" si="7"/>
        <v>#REF!</v>
      </c>
      <c r="R51" s="141" t="e">
        <f t="shared" ca="1" si="8"/>
        <v>#REF!</v>
      </c>
      <c r="S51" s="139">
        <f t="shared" si="9"/>
        <v>0</v>
      </c>
      <c r="T51" s="140">
        <f t="shared" si="10"/>
        <v>0</v>
      </c>
      <c r="U51" s="146"/>
      <c r="V51" s="154"/>
      <c r="W51" s="206"/>
      <c r="X51" s="206"/>
      <c r="Y51" s="154"/>
      <c r="Z51" s="206"/>
      <c r="AA51" s="206"/>
      <c r="AB51" s="154"/>
      <c r="AC51" s="206"/>
      <c r="AD51" s="206"/>
    </row>
    <row r="52" spans="1:30" hidden="1" x14ac:dyDescent="0.25">
      <c r="A52" s="132">
        <v>44</v>
      </c>
      <c r="B52" s="154" t="e">
        <f t="shared" ca="1" si="0"/>
        <v>#REF!</v>
      </c>
      <c r="C52" s="154" t="e">
        <f t="shared" ca="1" si="1"/>
        <v>#REF!</v>
      </c>
      <c r="D52" s="136"/>
      <c r="E52" s="137"/>
      <c r="F52" s="137" t="e">
        <f t="shared" ca="1" si="2"/>
        <v>#REF!</v>
      </c>
      <c r="G52" s="135"/>
      <c r="H52" s="135"/>
      <c r="I52" s="135" t="e">
        <f t="shared" ca="1" si="3"/>
        <v>#REF!</v>
      </c>
      <c r="J52" s="160"/>
      <c r="K52" s="138"/>
      <c r="L52" s="138"/>
      <c r="M52" s="138" t="e">
        <f t="shared" ca="1" si="4"/>
        <v>#REF!</v>
      </c>
      <c r="N52" s="168"/>
      <c r="O52" s="140" t="e">
        <f t="shared" ca="1" si="5"/>
        <v>#REF!</v>
      </c>
      <c r="P52" s="139" t="e">
        <f t="shared" ca="1" si="6"/>
        <v>#REF!</v>
      </c>
      <c r="Q52" s="140" t="e">
        <f t="shared" ca="1" si="7"/>
        <v>#REF!</v>
      </c>
      <c r="R52" s="141" t="e">
        <f t="shared" ca="1" si="8"/>
        <v>#REF!</v>
      </c>
      <c r="S52" s="139">
        <f t="shared" si="9"/>
        <v>0</v>
      </c>
      <c r="T52" s="140">
        <f t="shared" si="10"/>
        <v>0</v>
      </c>
      <c r="U52" s="146"/>
      <c r="V52" s="206"/>
      <c r="W52" s="206"/>
      <c r="X52" s="206"/>
      <c r="Y52" s="206"/>
      <c r="Z52" s="206"/>
      <c r="AA52" s="206"/>
      <c r="AB52" s="206"/>
      <c r="AC52" s="206"/>
      <c r="AD52" s="206"/>
    </row>
    <row r="53" spans="1:30" hidden="1" x14ac:dyDescent="0.25">
      <c r="A53" s="132">
        <v>45</v>
      </c>
      <c r="B53" s="154" t="e">
        <f t="shared" ca="1" si="0"/>
        <v>#REF!</v>
      </c>
      <c r="C53" s="154" t="e">
        <f t="shared" ca="1" si="1"/>
        <v>#REF!</v>
      </c>
      <c r="D53" s="136"/>
      <c r="E53" s="137"/>
      <c r="F53" s="137" t="e">
        <f t="shared" ca="1" si="2"/>
        <v>#REF!</v>
      </c>
      <c r="G53" s="135"/>
      <c r="H53" s="135"/>
      <c r="I53" s="135" t="e">
        <f t="shared" ca="1" si="3"/>
        <v>#REF!</v>
      </c>
      <c r="J53" s="160"/>
      <c r="K53" s="138"/>
      <c r="L53" s="138"/>
      <c r="M53" s="138" t="e">
        <f t="shared" ca="1" si="4"/>
        <v>#REF!</v>
      </c>
      <c r="N53" s="168"/>
      <c r="O53" s="140" t="e">
        <f t="shared" ca="1" si="5"/>
        <v>#REF!</v>
      </c>
      <c r="P53" s="139" t="e">
        <f t="shared" ca="1" si="6"/>
        <v>#REF!</v>
      </c>
      <c r="Q53" s="140" t="e">
        <f t="shared" ca="1" si="7"/>
        <v>#REF!</v>
      </c>
      <c r="R53" s="141" t="e">
        <f t="shared" ca="1" si="8"/>
        <v>#REF!</v>
      </c>
      <c r="S53" s="139">
        <f t="shared" si="9"/>
        <v>0</v>
      </c>
      <c r="T53" s="140">
        <f t="shared" si="10"/>
        <v>0</v>
      </c>
      <c r="U53" s="146"/>
      <c r="V53" s="206"/>
      <c r="W53" s="206"/>
      <c r="X53" s="206"/>
      <c r="Y53" s="206"/>
      <c r="Z53" s="206"/>
      <c r="AA53" s="206"/>
      <c r="AB53" s="206"/>
      <c r="AC53" s="206"/>
      <c r="AD53" s="206"/>
    </row>
    <row r="54" spans="1:30" hidden="1" x14ac:dyDescent="0.25">
      <c r="A54" s="132">
        <v>46</v>
      </c>
      <c r="B54" s="154" t="e">
        <f t="shared" ca="1" si="0"/>
        <v>#REF!</v>
      </c>
      <c r="C54" s="154" t="e">
        <f t="shared" ca="1" si="1"/>
        <v>#REF!</v>
      </c>
      <c r="D54" s="136"/>
      <c r="E54" s="137"/>
      <c r="F54" s="137" t="e">
        <f t="shared" ca="1" si="2"/>
        <v>#REF!</v>
      </c>
      <c r="G54" s="135"/>
      <c r="H54" s="135"/>
      <c r="I54" s="135" t="e">
        <f t="shared" ca="1" si="3"/>
        <v>#REF!</v>
      </c>
      <c r="J54" s="160"/>
      <c r="K54" s="138"/>
      <c r="L54" s="138"/>
      <c r="M54" s="138" t="e">
        <f t="shared" ca="1" si="4"/>
        <v>#REF!</v>
      </c>
      <c r="N54" s="168"/>
      <c r="O54" s="140" t="e">
        <f t="shared" ca="1" si="5"/>
        <v>#REF!</v>
      </c>
      <c r="P54" s="139" t="e">
        <f t="shared" ca="1" si="6"/>
        <v>#REF!</v>
      </c>
      <c r="Q54" s="140" t="e">
        <f t="shared" ca="1" si="7"/>
        <v>#REF!</v>
      </c>
      <c r="R54" s="141" t="e">
        <f t="shared" ca="1" si="8"/>
        <v>#REF!</v>
      </c>
      <c r="S54" s="139">
        <f t="shared" si="9"/>
        <v>0</v>
      </c>
      <c r="T54" s="140">
        <f t="shared" si="10"/>
        <v>0</v>
      </c>
      <c r="U54" s="146"/>
      <c r="V54" s="206"/>
      <c r="W54" s="206"/>
      <c r="X54" s="206"/>
      <c r="Y54" s="206"/>
      <c r="Z54" s="206"/>
      <c r="AA54" s="206"/>
      <c r="AB54" s="206"/>
      <c r="AC54" s="206"/>
      <c r="AD54" s="206"/>
    </row>
    <row r="55" spans="1:30" hidden="1" x14ac:dyDescent="0.25">
      <c r="A55" s="132">
        <v>47</v>
      </c>
      <c r="B55" s="154" t="e">
        <f t="shared" ca="1" si="0"/>
        <v>#REF!</v>
      </c>
      <c r="C55" s="154" t="e">
        <f t="shared" ca="1" si="1"/>
        <v>#REF!</v>
      </c>
      <c r="D55" s="136"/>
      <c r="E55" s="137"/>
      <c r="F55" s="137" t="e">
        <f t="shared" ca="1" si="2"/>
        <v>#REF!</v>
      </c>
      <c r="G55" s="135"/>
      <c r="H55" s="135"/>
      <c r="I55" s="135" t="e">
        <f t="shared" ca="1" si="3"/>
        <v>#REF!</v>
      </c>
      <c r="J55" s="160"/>
      <c r="K55" s="138"/>
      <c r="L55" s="138"/>
      <c r="M55" s="138" t="e">
        <f t="shared" ca="1" si="4"/>
        <v>#REF!</v>
      </c>
      <c r="N55" s="168"/>
      <c r="O55" s="140" t="e">
        <f t="shared" ca="1" si="5"/>
        <v>#REF!</v>
      </c>
      <c r="P55" s="139" t="e">
        <f t="shared" ca="1" si="6"/>
        <v>#REF!</v>
      </c>
      <c r="Q55" s="140" t="e">
        <f t="shared" ca="1" si="7"/>
        <v>#REF!</v>
      </c>
      <c r="R55" s="141" t="e">
        <f t="shared" ca="1" si="8"/>
        <v>#REF!</v>
      </c>
      <c r="S55" s="139">
        <f t="shared" si="9"/>
        <v>0</v>
      </c>
      <c r="T55" s="140">
        <f t="shared" si="10"/>
        <v>0</v>
      </c>
      <c r="U55" s="146"/>
      <c r="V55" s="206"/>
      <c r="W55" s="206"/>
      <c r="X55" s="206"/>
      <c r="Y55" s="206"/>
      <c r="Z55" s="206"/>
      <c r="AA55" s="206"/>
      <c r="AB55" s="206"/>
      <c r="AC55" s="206"/>
      <c r="AD55" s="206"/>
    </row>
    <row r="56" spans="1:30" hidden="1" x14ac:dyDescent="0.25">
      <c r="A56" s="132">
        <v>48</v>
      </c>
      <c r="B56" s="154" t="e">
        <f t="shared" ca="1" si="0"/>
        <v>#REF!</v>
      </c>
      <c r="C56" s="154" t="e">
        <f t="shared" ca="1" si="1"/>
        <v>#REF!</v>
      </c>
      <c r="D56" s="136"/>
      <c r="E56" s="137"/>
      <c r="F56" s="137" t="e">
        <f t="shared" ca="1" si="2"/>
        <v>#REF!</v>
      </c>
      <c r="G56" s="135"/>
      <c r="H56" s="135"/>
      <c r="I56" s="135" t="e">
        <f t="shared" ca="1" si="3"/>
        <v>#REF!</v>
      </c>
      <c r="J56" s="160"/>
      <c r="K56" s="138"/>
      <c r="L56" s="138"/>
      <c r="M56" s="138" t="e">
        <f t="shared" ca="1" si="4"/>
        <v>#REF!</v>
      </c>
      <c r="N56" s="168"/>
      <c r="O56" s="140" t="e">
        <f t="shared" ca="1" si="5"/>
        <v>#REF!</v>
      </c>
      <c r="P56" s="139" t="e">
        <f t="shared" ca="1" si="6"/>
        <v>#REF!</v>
      </c>
      <c r="Q56" s="140" t="e">
        <f t="shared" ca="1" si="7"/>
        <v>#REF!</v>
      </c>
      <c r="R56" s="141" t="e">
        <f t="shared" ca="1" si="8"/>
        <v>#REF!</v>
      </c>
      <c r="S56" s="139">
        <f t="shared" si="9"/>
        <v>0</v>
      </c>
      <c r="T56" s="140">
        <f t="shared" si="10"/>
        <v>0</v>
      </c>
      <c r="U56" s="146"/>
      <c r="V56" s="206"/>
      <c r="W56" s="206"/>
      <c r="X56" s="206"/>
      <c r="Y56" s="206"/>
      <c r="Z56" s="206"/>
      <c r="AA56" s="206"/>
      <c r="AB56" s="206"/>
      <c r="AC56" s="206"/>
      <c r="AD56" s="206"/>
    </row>
    <row r="57" spans="1:30" hidden="1" x14ac:dyDescent="0.25">
      <c r="A57" s="132">
        <v>49</v>
      </c>
      <c r="B57" s="154" t="e">
        <f t="shared" ca="1" si="0"/>
        <v>#REF!</v>
      </c>
      <c r="C57" s="154" t="e">
        <f t="shared" ca="1" si="1"/>
        <v>#REF!</v>
      </c>
      <c r="D57" s="136"/>
      <c r="E57" s="137"/>
      <c r="F57" s="137" t="e">
        <f t="shared" ca="1" si="2"/>
        <v>#REF!</v>
      </c>
      <c r="G57" s="135"/>
      <c r="H57" s="135"/>
      <c r="I57" s="135" t="e">
        <f t="shared" ca="1" si="3"/>
        <v>#REF!</v>
      </c>
      <c r="J57" s="160"/>
      <c r="K57" s="138"/>
      <c r="L57" s="138"/>
      <c r="M57" s="138" t="e">
        <f t="shared" ca="1" si="4"/>
        <v>#REF!</v>
      </c>
      <c r="N57" s="168"/>
      <c r="O57" s="140" t="e">
        <f t="shared" ca="1" si="5"/>
        <v>#REF!</v>
      </c>
      <c r="P57" s="139" t="e">
        <f t="shared" ca="1" si="6"/>
        <v>#REF!</v>
      </c>
      <c r="Q57" s="140" t="e">
        <f t="shared" ca="1" si="7"/>
        <v>#REF!</v>
      </c>
      <c r="R57" s="141" t="e">
        <f t="shared" ca="1" si="8"/>
        <v>#REF!</v>
      </c>
      <c r="S57" s="139">
        <f t="shared" si="9"/>
        <v>0</v>
      </c>
      <c r="T57" s="140">
        <f t="shared" si="10"/>
        <v>0</v>
      </c>
      <c r="U57" s="146"/>
      <c r="V57" s="206"/>
      <c r="W57" s="206"/>
      <c r="X57" s="206"/>
      <c r="Y57" s="206"/>
      <c r="Z57" s="206"/>
      <c r="AA57" s="206"/>
      <c r="AB57" s="206"/>
      <c r="AC57" s="206"/>
      <c r="AD57" s="206"/>
    </row>
    <row r="58" spans="1:30" hidden="1" x14ac:dyDescent="0.25">
      <c r="A58" s="132">
        <v>50</v>
      </c>
      <c r="B58" s="154" t="e">
        <f t="shared" ca="1" si="0"/>
        <v>#REF!</v>
      </c>
      <c r="C58" s="154" t="e">
        <f t="shared" ca="1" si="1"/>
        <v>#REF!</v>
      </c>
      <c r="D58" s="136"/>
      <c r="E58" s="137"/>
      <c r="F58" s="137" t="e">
        <f t="shared" ca="1" si="2"/>
        <v>#REF!</v>
      </c>
      <c r="G58" s="135"/>
      <c r="H58" s="135"/>
      <c r="I58" s="135" t="e">
        <f t="shared" ca="1" si="3"/>
        <v>#REF!</v>
      </c>
      <c r="J58" s="160"/>
      <c r="K58" s="138"/>
      <c r="L58" s="138"/>
      <c r="M58" s="138" t="e">
        <f t="shared" ca="1" si="4"/>
        <v>#REF!</v>
      </c>
      <c r="N58" s="168"/>
      <c r="O58" s="140" t="e">
        <f t="shared" ca="1" si="5"/>
        <v>#REF!</v>
      </c>
      <c r="P58" s="139" t="e">
        <f t="shared" ca="1" si="6"/>
        <v>#REF!</v>
      </c>
      <c r="Q58" s="140" t="e">
        <f t="shared" ca="1" si="7"/>
        <v>#REF!</v>
      </c>
      <c r="R58" s="141" t="e">
        <f t="shared" ca="1" si="8"/>
        <v>#REF!</v>
      </c>
      <c r="S58" s="139">
        <f t="shared" si="9"/>
        <v>0</v>
      </c>
      <c r="T58" s="140">
        <f t="shared" si="10"/>
        <v>0</v>
      </c>
      <c r="U58" s="146"/>
      <c r="V58" s="206"/>
      <c r="W58" s="206"/>
      <c r="X58" s="206"/>
      <c r="Y58" s="206"/>
      <c r="Z58" s="206"/>
      <c r="AA58" s="206"/>
      <c r="AB58" s="206"/>
      <c r="AC58" s="206"/>
      <c r="AD58" s="206"/>
    </row>
    <row r="59" spans="1:30" hidden="1" x14ac:dyDescent="0.25">
      <c r="A59" s="132">
        <v>51</v>
      </c>
      <c r="B59" s="154" t="e">
        <f t="shared" ca="1" si="0"/>
        <v>#REF!</v>
      </c>
      <c r="C59" s="154" t="e">
        <f t="shared" ca="1" si="1"/>
        <v>#REF!</v>
      </c>
      <c r="D59" s="136"/>
      <c r="E59" s="137"/>
      <c r="F59" s="137" t="e">
        <f t="shared" ca="1" si="2"/>
        <v>#REF!</v>
      </c>
      <c r="G59" s="135"/>
      <c r="H59" s="135"/>
      <c r="I59" s="135" t="e">
        <f t="shared" ca="1" si="3"/>
        <v>#REF!</v>
      </c>
      <c r="J59" s="160"/>
      <c r="K59" s="138"/>
      <c r="L59" s="138"/>
      <c r="M59" s="138" t="e">
        <f t="shared" ca="1" si="4"/>
        <v>#REF!</v>
      </c>
      <c r="N59" s="168"/>
      <c r="O59" s="140" t="e">
        <f t="shared" ca="1" si="5"/>
        <v>#REF!</v>
      </c>
      <c r="P59" s="139" t="e">
        <f t="shared" ca="1" si="6"/>
        <v>#REF!</v>
      </c>
      <c r="Q59" s="140" t="e">
        <f t="shared" ca="1" si="7"/>
        <v>#REF!</v>
      </c>
      <c r="R59" s="141" t="e">
        <f t="shared" ca="1" si="8"/>
        <v>#REF!</v>
      </c>
      <c r="S59" s="139">
        <f t="shared" si="9"/>
        <v>0</v>
      </c>
      <c r="T59" s="140">
        <f t="shared" si="10"/>
        <v>0</v>
      </c>
      <c r="U59" s="146"/>
      <c r="V59" s="154"/>
      <c r="W59" s="206"/>
      <c r="X59" s="206"/>
      <c r="Y59" s="154"/>
      <c r="Z59" s="206"/>
      <c r="AA59" s="206"/>
      <c r="AB59" s="154"/>
      <c r="AC59" s="206"/>
      <c r="AD59" s="206"/>
    </row>
    <row r="60" spans="1:30" hidden="1" x14ac:dyDescent="0.25">
      <c r="A60" s="132">
        <v>52</v>
      </c>
      <c r="B60" s="154" t="e">
        <f t="shared" ca="1" si="0"/>
        <v>#REF!</v>
      </c>
      <c r="C60" s="154" t="e">
        <f t="shared" ca="1" si="1"/>
        <v>#REF!</v>
      </c>
      <c r="D60" s="136"/>
      <c r="E60" s="137"/>
      <c r="F60" s="137" t="e">
        <f t="shared" ca="1" si="2"/>
        <v>#REF!</v>
      </c>
      <c r="G60" s="135"/>
      <c r="H60" s="135"/>
      <c r="I60" s="135" t="e">
        <f t="shared" ca="1" si="3"/>
        <v>#REF!</v>
      </c>
      <c r="J60" s="160"/>
      <c r="K60" s="138"/>
      <c r="L60" s="138"/>
      <c r="M60" s="138" t="e">
        <f t="shared" ca="1" si="4"/>
        <v>#REF!</v>
      </c>
      <c r="N60" s="168"/>
      <c r="O60" s="140" t="e">
        <f t="shared" ca="1" si="5"/>
        <v>#REF!</v>
      </c>
      <c r="P60" s="139" t="e">
        <f t="shared" ca="1" si="6"/>
        <v>#REF!</v>
      </c>
      <c r="Q60" s="140" t="e">
        <f t="shared" ca="1" si="7"/>
        <v>#REF!</v>
      </c>
      <c r="R60" s="141" t="e">
        <f t="shared" ca="1" si="8"/>
        <v>#REF!</v>
      </c>
      <c r="S60" s="139">
        <f t="shared" si="9"/>
        <v>0</v>
      </c>
      <c r="T60" s="140">
        <f t="shared" si="10"/>
        <v>0</v>
      </c>
      <c r="U60" s="146"/>
      <c r="V60" s="154"/>
      <c r="W60" s="206"/>
      <c r="X60" s="206"/>
      <c r="Y60" s="154"/>
      <c r="Z60" s="206"/>
      <c r="AA60" s="206"/>
      <c r="AB60" s="154"/>
      <c r="AC60" s="206"/>
      <c r="AD60" s="206"/>
    </row>
    <row r="61" spans="1:30" hidden="1" x14ac:dyDescent="0.25">
      <c r="A61" s="132">
        <v>53</v>
      </c>
      <c r="B61" s="154" t="e">
        <f t="shared" ca="1" si="0"/>
        <v>#REF!</v>
      </c>
      <c r="C61" s="154" t="e">
        <f t="shared" ca="1" si="1"/>
        <v>#REF!</v>
      </c>
      <c r="D61" s="136"/>
      <c r="E61" s="137"/>
      <c r="F61" s="137" t="e">
        <f t="shared" ca="1" si="2"/>
        <v>#REF!</v>
      </c>
      <c r="G61" s="135"/>
      <c r="H61" s="135"/>
      <c r="I61" s="135" t="e">
        <f t="shared" ca="1" si="3"/>
        <v>#REF!</v>
      </c>
      <c r="J61" s="160"/>
      <c r="K61" s="138"/>
      <c r="L61" s="138"/>
      <c r="M61" s="138" t="e">
        <f t="shared" ca="1" si="4"/>
        <v>#REF!</v>
      </c>
      <c r="N61" s="168"/>
      <c r="O61" s="140" t="e">
        <f t="shared" ca="1" si="5"/>
        <v>#REF!</v>
      </c>
      <c r="P61" s="139" t="e">
        <f t="shared" ca="1" si="6"/>
        <v>#REF!</v>
      </c>
      <c r="Q61" s="140" t="e">
        <f t="shared" ca="1" si="7"/>
        <v>#REF!</v>
      </c>
      <c r="R61" s="141" t="e">
        <f t="shared" ca="1" si="8"/>
        <v>#REF!</v>
      </c>
      <c r="S61" s="139">
        <f t="shared" si="9"/>
        <v>0</v>
      </c>
      <c r="T61" s="140">
        <f t="shared" si="10"/>
        <v>0</v>
      </c>
      <c r="U61" s="146"/>
      <c r="V61" s="154"/>
      <c r="W61" s="206"/>
      <c r="X61" s="206"/>
      <c r="Y61" s="154"/>
      <c r="Z61" s="206"/>
      <c r="AA61" s="206"/>
      <c r="AB61" s="154"/>
      <c r="AC61" s="206"/>
      <c r="AD61" s="206"/>
    </row>
    <row r="62" spans="1:30" hidden="1" x14ac:dyDescent="0.25">
      <c r="A62" s="132">
        <v>54</v>
      </c>
      <c r="B62" s="154" t="e">
        <f t="shared" ca="1" si="0"/>
        <v>#REF!</v>
      </c>
      <c r="C62" s="154" t="e">
        <f t="shared" ca="1" si="1"/>
        <v>#REF!</v>
      </c>
      <c r="D62" s="136"/>
      <c r="E62" s="137"/>
      <c r="F62" s="137" t="e">
        <f t="shared" ca="1" si="2"/>
        <v>#REF!</v>
      </c>
      <c r="G62" s="135"/>
      <c r="H62" s="135"/>
      <c r="I62" s="135" t="e">
        <f t="shared" ca="1" si="3"/>
        <v>#REF!</v>
      </c>
      <c r="J62" s="160"/>
      <c r="K62" s="138"/>
      <c r="L62" s="138"/>
      <c r="M62" s="138" t="e">
        <f t="shared" ca="1" si="4"/>
        <v>#REF!</v>
      </c>
      <c r="N62" s="168"/>
      <c r="O62" s="140" t="e">
        <f t="shared" ca="1" si="5"/>
        <v>#REF!</v>
      </c>
      <c r="P62" s="139" t="e">
        <f t="shared" ca="1" si="6"/>
        <v>#REF!</v>
      </c>
      <c r="Q62" s="140" t="e">
        <f t="shared" ca="1" si="7"/>
        <v>#REF!</v>
      </c>
      <c r="R62" s="141" t="e">
        <f t="shared" ca="1" si="8"/>
        <v>#REF!</v>
      </c>
      <c r="S62" s="139">
        <f t="shared" si="9"/>
        <v>0</v>
      </c>
      <c r="T62" s="140">
        <f t="shared" si="10"/>
        <v>0</v>
      </c>
      <c r="U62" s="146"/>
      <c r="V62" s="206"/>
      <c r="W62" s="206"/>
      <c r="X62" s="206"/>
      <c r="Y62" s="206"/>
      <c r="Z62" s="206"/>
      <c r="AA62" s="206"/>
      <c r="AB62" s="206"/>
      <c r="AC62" s="206"/>
      <c r="AD62" s="206"/>
    </row>
    <row r="63" spans="1:30" hidden="1" x14ac:dyDescent="0.25">
      <c r="A63" s="132">
        <v>55</v>
      </c>
      <c r="B63" s="154" t="e">
        <f t="shared" ca="1" si="0"/>
        <v>#REF!</v>
      </c>
      <c r="C63" s="154" t="e">
        <f t="shared" ca="1" si="1"/>
        <v>#REF!</v>
      </c>
      <c r="D63" s="136"/>
      <c r="E63" s="137"/>
      <c r="F63" s="137" t="e">
        <f t="shared" ca="1" si="2"/>
        <v>#REF!</v>
      </c>
      <c r="G63" s="135"/>
      <c r="H63" s="135"/>
      <c r="I63" s="135" t="e">
        <f t="shared" ca="1" si="3"/>
        <v>#REF!</v>
      </c>
      <c r="J63" s="160"/>
      <c r="K63" s="138"/>
      <c r="L63" s="138"/>
      <c r="M63" s="138" t="e">
        <f t="shared" ca="1" si="4"/>
        <v>#REF!</v>
      </c>
      <c r="N63" s="168"/>
      <c r="O63" s="140" t="e">
        <f t="shared" ca="1" si="5"/>
        <v>#REF!</v>
      </c>
      <c r="P63" s="139" t="e">
        <f t="shared" ca="1" si="6"/>
        <v>#REF!</v>
      </c>
      <c r="Q63" s="140" t="e">
        <f t="shared" ca="1" si="7"/>
        <v>#REF!</v>
      </c>
      <c r="R63" s="141" t="e">
        <f t="shared" ca="1" si="8"/>
        <v>#REF!</v>
      </c>
      <c r="S63" s="139">
        <f t="shared" si="9"/>
        <v>0</v>
      </c>
      <c r="T63" s="140">
        <f t="shared" si="10"/>
        <v>0</v>
      </c>
      <c r="U63" s="146"/>
      <c r="V63" s="206"/>
      <c r="W63" s="206"/>
      <c r="X63" s="206"/>
      <c r="Y63" s="206"/>
      <c r="Z63" s="206"/>
      <c r="AA63" s="206"/>
      <c r="AB63" s="206"/>
      <c r="AC63" s="206"/>
      <c r="AD63" s="206"/>
    </row>
    <row r="64" spans="1:30" hidden="1" x14ac:dyDescent="0.25">
      <c r="A64" s="132">
        <v>56</v>
      </c>
      <c r="B64" s="154" t="e">
        <f t="shared" ca="1" si="0"/>
        <v>#REF!</v>
      </c>
      <c r="C64" s="154" t="e">
        <f t="shared" ca="1" si="1"/>
        <v>#REF!</v>
      </c>
      <c r="D64" s="136"/>
      <c r="E64" s="137"/>
      <c r="F64" s="137" t="e">
        <f t="shared" ca="1" si="2"/>
        <v>#REF!</v>
      </c>
      <c r="G64" s="135"/>
      <c r="H64" s="135"/>
      <c r="I64" s="135" t="e">
        <f t="shared" ca="1" si="3"/>
        <v>#REF!</v>
      </c>
      <c r="J64" s="160"/>
      <c r="K64" s="138"/>
      <c r="L64" s="138"/>
      <c r="M64" s="138" t="e">
        <f t="shared" ca="1" si="4"/>
        <v>#REF!</v>
      </c>
      <c r="N64" s="168"/>
      <c r="O64" s="140" t="e">
        <f t="shared" ca="1" si="5"/>
        <v>#REF!</v>
      </c>
      <c r="P64" s="139" t="e">
        <f t="shared" ca="1" si="6"/>
        <v>#REF!</v>
      </c>
      <c r="Q64" s="140" t="e">
        <f t="shared" ca="1" si="7"/>
        <v>#REF!</v>
      </c>
      <c r="R64" s="141" t="e">
        <f t="shared" ca="1" si="8"/>
        <v>#REF!</v>
      </c>
      <c r="S64" s="139">
        <f t="shared" si="9"/>
        <v>0</v>
      </c>
      <c r="T64" s="140">
        <f t="shared" si="10"/>
        <v>0</v>
      </c>
      <c r="U64" s="146"/>
      <c r="V64" s="206"/>
      <c r="W64" s="206"/>
      <c r="X64" s="206"/>
      <c r="Y64" s="206"/>
      <c r="Z64" s="206"/>
      <c r="AA64" s="206"/>
      <c r="AB64" s="206"/>
      <c r="AC64" s="206"/>
      <c r="AD64" s="206"/>
    </row>
    <row r="65" spans="1:30" hidden="1" x14ac:dyDescent="0.25">
      <c r="A65" s="132">
        <v>57</v>
      </c>
      <c r="B65" s="154" t="e">
        <f t="shared" ca="1" si="0"/>
        <v>#REF!</v>
      </c>
      <c r="C65" s="154" t="e">
        <f t="shared" ca="1" si="1"/>
        <v>#REF!</v>
      </c>
      <c r="D65" s="136"/>
      <c r="E65" s="137"/>
      <c r="F65" s="137" t="e">
        <f t="shared" ca="1" si="2"/>
        <v>#REF!</v>
      </c>
      <c r="G65" s="135"/>
      <c r="H65" s="135"/>
      <c r="I65" s="135" t="e">
        <f t="shared" ca="1" si="3"/>
        <v>#REF!</v>
      </c>
      <c r="J65" s="160"/>
      <c r="K65" s="138"/>
      <c r="L65" s="138"/>
      <c r="M65" s="138" t="e">
        <f t="shared" ca="1" si="4"/>
        <v>#REF!</v>
      </c>
      <c r="N65" s="168"/>
      <c r="O65" s="140" t="e">
        <f t="shared" ca="1" si="5"/>
        <v>#REF!</v>
      </c>
      <c r="P65" s="139" t="e">
        <f t="shared" ca="1" si="6"/>
        <v>#REF!</v>
      </c>
      <c r="Q65" s="140" t="e">
        <f t="shared" ca="1" si="7"/>
        <v>#REF!</v>
      </c>
      <c r="R65" s="141" t="e">
        <f t="shared" ca="1" si="8"/>
        <v>#REF!</v>
      </c>
      <c r="S65" s="139">
        <f t="shared" si="9"/>
        <v>0</v>
      </c>
      <c r="T65" s="140">
        <f t="shared" si="10"/>
        <v>0</v>
      </c>
      <c r="U65" s="146"/>
      <c r="V65" s="206"/>
      <c r="W65" s="206"/>
      <c r="X65" s="206"/>
      <c r="Y65" s="206"/>
      <c r="Z65" s="206"/>
      <c r="AA65" s="206"/>
      <c r="AB65" s="206"/>
      <c r="AC65" s="206"/>
      <c r="AD65" s="206"/>
    </row>
    <row r="66" spans="1:30" hidden="1" x14ac:dyDescent="0.25">
      <c r="A66" s="132">
        <v>58</v>
      </c>
      <c r="B66" s="154" t="e">
        <f t="shared" ca="1" si="0"/>
        <v>#REF!</v>
      </c>
      <c r="C66" s="154" t="e">
        <f t="shared" ca="1" si="1"/>
        <v>#REF!</v>
      </c>
      <c r="D66" s="136"/>
      <c r="E66" s="137"/>
      <c r="F66" s="137" t="e">
        <f t="shared" ca="1" si="2"/>
        <v>#REF!</v>
      </c>
      <c r="G66" s="135"/>
      <c r="H66" s="135"/>
      <c r="I66" s="135" t="e">
        <f t="shared" ca="1" si="3"/>
        <v>#REF!</v>
      </c>
      <c r="J66" s="160"/>
      <c r="K66" s="138"/>
      <c r="L66" s="138"/>
      <c r="M66" s="138" t="e">
        <f t="shared" ca="1" si="4"/>
        <v>#REF!</v>
      </c>
      <c r="N66" s="168"/>
      <c r="O66" s="140" t="e">
        <f t="shared" ca="1" si="5"/>
        <v>#REF!</v>
      </c>
      <c r="P66" s="139" t="e">
        <f t="shared" ca="1" si="6"/>
        <v>#REF!</v>
      </c>
      <c r="Q66" s="140" t="e">
        <f t="shared" ca="1" si="7"/>
        <v>#REF!</v>
      </c>
      <c r="R66" s="141" t="e">
        <f t="shared" ca="1" si="8"/>
        <v>#REF!</v>
      </c>
      <c r="S66" s="139">
        <f t="shared" si="9"/>
        <v>0</v>
      </c>
      <c r="T66" s="140">
        <f t="shared" si="10"/>
        <v>0</v>
      </c>
      <c r="U66" s="146"/>
      <c r="V66" s="206"/>
      <c r="W66" s="206"/>
      <c r="X66" s="206"/>
      <c r="Y66" s="206"/>
      <c r="Z66" s="206"/>
      <c r="AA66" s="206"/>
      <c r="AB66" s="206"/>
      <c r="AC66" s="206"/>
      <c r="AD66" s="206"/>
    </row>
    <row r="67" spans="1:30" hidden="1" x14ac:dyDescent="0.25">
      <c r="A67" s="132">
        <v>59</v>
      </c>
      <c r="B67" s="154" t="e">
        <f t="shared" ca="1" si="0"/>
        <v>#REF!</v>
      </c>
      <c r="C67" s="154" t="e">
        <f t="shared" ca="1" si="1"/>
        <v>#REF!</v>
      </c>
      <c r="D67" s="136"/>
      <c r="E67" s="137"/>
      <c r="F67" s="137" t="e">
        <f t="shared" ca="1" si="2"/>
        <v>#REF!</v>
      </c>
      <c r="G67" s="135"/>
      <c r="H67" s="135"/>
      <c r="I67" s="135" t="e">
        <f t="shared" ca="1" si="3"/>
        <v>#REF!</v>
      </c>
      <c r="J67" s="160"/>
      <c r="K67" s="138"/>
      <c r="L67" s="138"/>
      <c r="M67" s="138" t="e">
        <f t="shared" ca="1" si="4"/>
        <v>#REF!</v>
      </c>
      <c r="N67" s="168"/>
      <c r="O67" s="140" t="e">
        <f t="shared" ca="1" si="5"/>
        <v>#REF!</v>
      </c>
      <c r="P67" s="139" t="e">
        <f t="shared" ca="1" si="6"/>
        <v>#REF!</v>
      </c>
      <c r="Q67" s="140" t="e">
        <f t="shared" ca="1" si="7"/>
        <v>#REF!</v>
      </c>
      <c r="R67" s="141" t="e">
        <f t="shared" ca="1" si="8"/>
        <v>#REF!</v>
      </c>
      <c r="S67" s="139">
        <f t="shared" si="9"/>
        <v>0</v>
      </c>
      <c r="T67" s="140">
        <f t="shared" si="10"/>
        <v>0</v>
      </c>
      <c r="U67" s="146"/>
      <c r="V67" s="206"/>
      <c r="W67" s="206"/>
      <c r="X67" s="206"/>
      <c r="Y67" s="206"/>
      <c r="Z67" s="206"/>
      <c r="AA67" s="206"/>
      <c r="AB67" s="206"/>
      <c r="AC67" s="206"/>
      <c r="AD67" s="206"/>
    </row>
    <row r="68" spans="1:30" hidden="1" x14ac:dyDescent="0.25">
      <c r="A68" s="132">
        <v>60</v>
      </c>
      <c r="B68" s="154" t="e">
        <f t="shared" ca="1" si="0"/>
        <v>#REF!</v>
      </c>
      <c r="C68" s="154" t="e">
        <f t="shared" ca="1" si="1"/>
        <v>#REF!</v>
      </c>
      <c r="D68" s="136"/>
      <c r="E68" s="137"/>
      <c r="F68" s="137" t="e">
        <f t="shared" ca="1" si="2"/>
        <v>#REF!</v>
      </c>
      <c r="G68" s="135"/>
      <c r="H68" s="135"/>
      <c r="I68" s="135" t="e">
        <f t="shared" ca="1" si="3"/>
        <v>#REF!</v>
      </c>
      <c r="J68" s="160"/>
      <c r="K68" s="138"/>
      <c r="L68" s="138"/>
      <c r="M68" s="138" t="e">
        <f t="shared" ca="1" si="4"/>
        <v>#REF!</v>
      </c>
      <c r="N68" s="168"/>
      <c r="O68" s="140" t="e">
        <f t="shared" ca="1" si="5"/>
        <v>#REF!</v>
      </c>
      <c r="P68" s="139" t="e">
        <f t="shared" ca="1" si="6"/>
        <v>#REF!</v>
      </c>
      <c r="Q68" s="140" t="e">
        <f t="shared" ca="1" si="7"/>
        <v>#REF!</v>
      </c>
      <c r="R68" s="141" t="e">
        <f t="shared" ca="1" si="8"/>
        <v>#REF!</v>
      </c>
      <c r="S68" s="139">
        <f t="shared" si="9"/>
        <v>0</v>
      </c>
      <c r="T68" s="140">
        <f t="shared" si="10"/>
        <v>0</v>
      </c>
      <c r="U68" s="146"/>
      <c r="V68" s="206"/>
      <c r="W68" s="206"/>
      <c r="X68" s="206"/>
      <c r="Y68" s="206"/>
      <c r="Z68" s="206"/>
      <c r="AA68" s="206"/>
      <c r="AB68" s="206"/>
      <c r="AC68" s="206"/>
      <c r="AD68" s="206"/>
    </row>
    <row r="69" spans="1:30" hidden="1" x14ac:dyDescent="0.25">
      <c r="A69" s="132">
        <v>61</v>
      </c>
      <c r="B69" s="154" t="e">
        <f t="shared" ca="1" si="0"/>
        <v>#REF!</v>
      </c>
      <c r="C69" s="154" t="e">
        <f t="shared" ca="1" si="1"/>
        <v>#REF!</v>
      </c>
      <c r="D69" s="136"/>
      <c r="E69" s="137"/>
      <c r="F69" s="137" t="e">
        <f t="shared" ca="1" si="2"/>
        <v>#REF!</v>
      </c>
      <c r="G69" s="135"/>
      <c r="H69" s="135"/>
      <c r="I69" s="135" t="e">
        <f t="shared" ca="1" si="3"/>
        <v>#REF!</v>
      </c>
      <c r="J69" s="160"/>
      <c r="K69" s="138"/>
      <c r="L69" s="138"/>
      <c r="M69" s="138" t="e">
        <f t="shared" ca="1" si="4"/>
        <v>#REF!</v>
      </c>
      <c r="N69" s="168"/>
      <c r="O69" s="140" t="e">
        <f t="shared" ca="1" si="5"/>
        <v>#REF!</v>
      </c>
      <c r="P69" s="139" t="e">
        <f t="shared" ca="1" si="6"/>
        <v>#REF!</v>
      </c>
      <c r="Q69" s="140" t="e">
        <f t="shared" ca="1" si="7"/>
        <v>#REF!</v>
      </c>
      <c r="R69" s="141" t="e">
        <f t="shared" ca="1" si="8"/>
        <v>#REF!</v>
      </c>
      <c r="S69" s="139">
        <f t="shared" si="9"/>
        <v>0</v>
      </c>
      <c r="T69" s="140">
        <f t="shared" si="10"/>
        <v>0</v>
      </c>
      <c r="U69" s="146"/>
      <c r="V69" s="206"/>
      <c r="W69" s="206"/>
      <c r="X69" s="206"/>
      <c r="Y69" s="206"/>
      <c r="Z69" s="206"/>
      <c r="AA69" s="206"/>
      <c r="AB69" s="206"/>
      <c r="AC69" s="206"/>
      <c r="AD69" s="206"/>
    </row>
    <row r="70" spans="1:30" hidden="1" x14ac:dyDescent="0.25">
      <c r="A70" s="132">
        <v>62</v>
      </c>
      <c r="B70" s="154" t="e">
        <f t="shared" ca="1" si="0"/>
        <v>#REF!</v>
      </c>
      <c r="C70" s="154" t="e">
        <f t="shared" ca="1" si="1"/>
        <v>#REF!</v>
      </c>
      <c r="D70" s="136"/>
      <c r="E70" s="137"/>
      <c r="F70" s="137" t="e">
        <f t="shared" ca="1" si="2"/>
        <v>#REF!</v>
      </c>
      <c r="G70" s="135"/>
      <c r="H70" s="135"/>
      <c r="I70" s="135" t="e">
        <f t="shared" ca="1" si="3"/>
        <v>#REF!</v>
      </c>
      <c r="J70" s="160"/>
      <c r="K70" s="138"/>
      <c r="L70" s="138"/>
      <c r="M70" s="138" t="e">
        <f t="shared" ca="1" si="4"/>
        <v>#REF!</v>
      </c>
      <c r="N70" s="168"/>
      <c r="O70" s="140" t="e">
        <f t="shared" ca="1" si="5"/>
        <v>#REF!</v>
      </c>
      <c r="P70" s="139" t="e">
        <f t="shared" ca="1" si="6"/>
        <v>#REF!</v>
      </c>
      <c r="Q70" s="140" t="e">
        <f t="shared" ca="1" si="7"/>
        <v>#REF!</v>
      </c>
      <c r="R70" s="141" t="e">
        <f t="shared" ca="1" si="8"/>
        <v>#REF!</v>
      </c>
      <c r="S70" s="139">
        <f t="shared" si="9"/>
        <v>0</v>
      </c>
      <c r="T70" s="140">
        <f t="shared" si="10"/>
        <v>0</v>
      </c>
      <c r="U70" s="146"/>
      <c r="V70" s="206"/>
      <c r="W70" s="206"/>
      <c r="X70" s="206"/>
      <c r="Y70" s="206"/>
      <c r="Z70" s="206"/>
      <c r="AA70" s="206"/>
      <c r="AB70" s="206"/>
      <c r="AC70" s="206"/>
      <c r="AD70" s="206"/>
    </row>
    <row r="71" spans="1:30" hidden="1" x14ac:dyDescent="0.25">
      <c r="A71" s="132">
        <v>63</v>
      </c>
      <c r="B71" s="154" t="e">
        <f t="shared" ca="1" si="0"/>
        <v>#REF!</v>
      </c>
      <c r="C71" s="154" t="e">
        <f t="shared" ca="1" si="1"/>
        <v>#REF!</v>
      </c>
      <c r="D71" s="136"/>
      <c r="E71" s="137"/>
      <c r="F71" s="137" t="e">
        <f t="shared" ca="1" si="2"/>
        <v>#REF!</v>
      </c>
      <c r="G71" s="135"/>
      <c r="H71" s="135"/>
      <c r="I71" s="135" t="e">
        <f t="shared" ca="1" si="3"/>
        <v>#REF!</v>
      </c>
      <c r="J71" s="160"/>
      <c r="K71" s="138"/>
      <c r="L71" s="138"/>
      <c r="M71" s="138" t="e">
        <f t="shared" ca="1" si="4"/>
        <v>#REF!</v>
      </c>
      <c r="N71" s="168"/>
      <c r="O71" s="140" t="e">
        <f t="shared" ca="1" si="5"/>
        <v>#REF!</v>
      </c>
      <c r="P71" s="139" t="e">
        <f t="shared" ca="1" si="6"/>
        <v>#REF!</v>
      </c>
      <c r="Q71" s="140" t="e">
        <f t="shared" ca="1" si="7"/>
        <v>#REF!</v>
      </c>
      <c r="R71" s="141" t="e">
        <f t="shared" ca="1" si="8"/>
        <v>#REF!</v>
      </c>
      <c r="S71" s="139">
        <f t="shared" si="9"/>
        <v>0</v>
      </c>
      <c r="T71" s="140">
        <f t="shared" si="10"/>
        <v>0</v>
      </c>
      <c r="U71" s="146"/>
      <c r="V71" s="206"/>
      <c r="W71" s="206"/>
      <c r="X71" s="206"/>
      <c r="Y71" s="206"/>
      <c r="Z71" s="206"/>
      <c r="AA71" s="206"/>
      <c r="AB71" s="206"/>
      <c r="AC71" s="206"/>
      <c r="AD71" s="206"/>
    </row>
    <row r="72" spans="1:30" hidden="1" x14ac:dyDescent="0.25">
      <c r="A72" s="132">
        <v>64</v>
      </c>
      <c r="B72" s="154" t="e">
        <f t="shared" ca="1" si="0"/>
        <v>#REF!</v>
      </c>
      <c r="C72" s="154" t="e">
        <f t="shared" ca="1" si="1"/>
        <v>#REF!</v>
      </c>
      <c r="D72" s="136"/>
      <c r="E72" s="137"/>
      <c r="F72" s="137" t="e">
        <f t="shared" ca="1" si="2"/>
        <v>#REF!</v>
      </c>
      <c r="G72" s="135"/>
      <c r="H72" s="135"/>
      <c r="I72" s="135" t="e">
        <f t="shared" ca="1" si="3"/>
        <v>#REF!</v>
      </c>
      <c r="J72" s="160"/>
      <c r="K72" s="138"/>
      <c r="L72" s="138"/>
      <c r="M72" s="138" t="e">
        <f t="shared" ca="1" si="4"/>
        <v>#REF!</v>
      </c>
      <c r="N72" s="168"/>
      <c r="O72" s="140" t="e">
        <f t="shared" ca="1" si="5"/>
        <v>#REF!</v>
      </c>
      <c r="P72" s="139" t="e">
        <f t="shared" ca="1" si="6"/>
        <v>#REF!</v>
      </c>
      <c r="Q72" s="140" t="e">
        <f t="shared" ca="1" si="7"/>
        <v>#REF!</v>
      </c>
      <c r="R72" s="141" t="e">
        <f t="shared" ca="1" si="8"/>
        <v>#REF!</v>
      </c>
      <c r="S72" s="139">
        <f t="shared" si="9"/>
        <v>0</v>
      </c>
      <c r="T72" s="140">
        <f t="shared" si="10"/>
        <v>0</v>
      </c>
      <c r="U72" s="146"/>
      <c r="V72" s="206"/>
      <c r="W72" s="206"/>
      <c r="X72" s="206"/>
      <c r="Y72" s="206"/>
      <c r="Z72" s="206"/>
      <c r="AA72" s="206"/>
      <c r="AB72" s="206"/>
      <c r="AC72" s="206"/>
      <c r="AD72" s="206"/>
    </row>
    <row r="73" spans="1:30" hidden="1" x14ac:dyDescent="0.25">
      <c r="A73" s="132">
        <v>65</v>
      </c>
      <c r="B73" s="154" t="e">
        <f t="shared" ca="1" si="0"/>
        <v>#REF!</v>
      </c>
      <c r="C73" s="154" t="e">
        <f t="shared" ca="1" si="1"/>
        <v>#REF!</v>
      </c>
      <c r="D73" s="136"/>
      <c r="E73" s="137"/>
      <c r="F73" s="137" t="e">
        <f t="shared" ca="1" si="2"/>
        <v>#REF!</v>
      </c>
      <c r="G73" s="135"/>
      <c r="H73" s="135"/>
      <c r="I73" s="135" t="e">
        <f t="shared" ca="1" si="3"/>
        <v>#REF!</v>
      </c>
      <c r="J73" s="160"/>
      <c r="K73" s="138"/>
      <c r="L73" s="138"/>
      <c r="M73" s="138" t="e">
        <f t="shared" ca="1" si="4"/>
        <v>#REF!</v>
      </c>
      <c r="N73" s="168"/>
      <c r="O73" s="140" t="e">
        <f t="shared" ca="1" si="5"/>
        <v>#REF!</v>
      </c>
      <c r="P73" s="139" t="e">
        <f t="shared" ca="1" si="6"/>
        <v>#REF!</v>
      </c>
      <c r="Q73" s="140" t="e">
        <f t="shared" ca="1" si="7"/>
        <v>#REF!</v>
      </c>
      <c r="R73" s="141" t="e">
        <f t="shared" ca="1" si="8"/>
        <v>#REF!</v>
      </c>
      <c r="S73" s="139">
        <f t="shared" si="9"/>
        <v>0</v>
      </c>
      <c r="T73" s="140">
        <f t="shared" si="10"/>
        <v>0</v>
      </c>
      <c r="U73" s="146"/>
      <c r="V73" s="154"/>
      <c r="W73" s="206"/>
      <c r="X73" s="206"/>
      <c r="Y73" s="154"/>
      <c r="Z73" s="206"/>
      <c r="AA73" s="206"/>
      <c r="AB73" s="154"/>
      <c r="AC73" s="206"/>
      <c r="AD73" s="206"/>
    </row>
    <row r="74" spans="1:30" hidden="1" x14ac:dyDescent="0.25">
      <c r="A74" s="132">
        <v>66</v>
      </c>
      <c r="B74" s="154" t="e">
        <f t="shared" ref="B74:B137" ca="1" si="11">INDIRECT(CONCATENATE($C$522,$D$522,"!$B",$A74 + 8))</f>
        <v>#REF!</v>
      </c>
      <c r="C74" s="154" t="e">
        <f t="shared" ref="C74:C137" ca="1" si="12">INDIRECT(CONCATENATE($C$522,$D$522,"!$C",$A74 + 8))</f>
        <v>#REF!</v>
      </c>
      <c r="D74" s="136"/>
      <c r="E74" s="137"/>
      <c r="F74" s="137" t="e">
        <f t="shared" ref="F74:F137" ca="1" si="13">INDIRECT(CONCATENATE($C$522,$D$522,"!$Z",$A74 + 8))</f>
        <v>#REF!</v>
      </c>
      <c r="G74" s="135"/>
      <c r="H74" s="135"/>
      <c r="I74" s="135" t="e">
        <f t="shared" ref="I74:I137" ca="1" si="14">INDIRECT(CONCATENATE($C$522,$D$522,"!$AD",$A74 + 8))</f>
        <v>#REF!</v>
      </c>
      <c r="J74" s="160"/>
      <c r="K74" s="138"/>
      <c r="L74" s="138"/>
      <c r="M74" s="138" t="e">
        <f t="shared" ref="M74:M137" ca="1" si="15">INDIRECT(CONCATENATE($C$522,$D$522,"!$V",$A74 + 8))</f>
        <v>#REF!</v>
      </c>
      <c r="N74" s="168"/>
      <c r="O74" s="140" t="e">
        <f t="shared" ca="1" si="5"/>
        <v>#REF!</v>
      </c>
      <c r="P74" s="139" t="e">
        <f t="shared" ca="1" si="6"/>
        <v>#REF!</v>
      </c>
      <c r="Q74" s="140" t="e">
        <f t="shared" ca="1" si="7"/>
        <v>#REF!</v>
      </c>
      <c r="R74" s="141" t="e">
        <f t="shared" ca="1" si="8"/>
        <v>#REF!</v>
      </c>
      <c r="S74" s="139">
        <f t="shared" si="9"/>
        <v>0</v>
      </c>
      <c r="T74" s="140">
        <f t="shared" si="10"/>
        <v>0</v>
      </c>
      <c r="U74" s="171"/>
      <c r="V74" s="154"/>
      <c r="W74" s="206"/>
      <c r="X74" s="206"/>
      <c r="Y74" s="154"/>
      <c r="Z74" s="206"/>
      <c r="AA74" s="206"/>
      <c r="AB74" s="154"/>
      <c r="AC74" s="206"/>
      <c r="AD74" s="206"/>
    </row>
    <row r="75" spans="1:30" hidden="1" x14ac:dyDescent="0.25">
      <c r="A75" s="132">
        <v>67</v>
      </c>
      <c r="B75" s="154" t="e">
        <f t="shared" ca="1" si="11"/>
        <v>#REF!</v>
      </c>
      <c r="C75" s="154" t="e">
        <f t="shared" ca="1" si="12"/>
        <v>#REF!</v>
      </c>
      <c r="D75" s="136"/>
      <c r="E75" s="137"/>
      <c r="F75" s="137" t="e">
        <f t="shared" ca="1" si="13"/>
        <v>#REF!</v>
      </c>
      <c r="G75" s="135"/>
      <c r="H75" s="135"/>
      <c r="I75" s="135" t="e">
        <f t="shared" ca="1" si="14"/>
        <v>#REF!</v>
      </c>
      <c r="J75" s="160"/>
      <c r="K75" s="138"/>
      <c r="L75" s="138"/>
      <c r="M75" s="138" t="e">
        <f t="shared" ca="1" si="15"/>
        <v>#REF!</v>
      </c>
      <c r="N75" s="168"/>
      <c r="O75" s="140" t="e">
        <f t="shared" ref="O75:O138" ca="1" si="16">Q75+T75</f>
        <v>#REF!</v>
      </c>
      <c r="P75" s="139" t="e">
        <f t="shared" ref="P75:P138" ca="1" si="17">IF(I75&lt;33,0,18)</f>
        <v>#REF!</v>
      </c>
      <c r="Q75" s="140" t="e">
        <f t="shared" ref="Q75:Q138" ca="1" si="18">ROUNDDOWN(R75,0)</f>
        <v>#REF!</v>
      </c>
      <c r="R75" s="141" t="e">
        <f t="shared" ref="R75:R138" ca="1" si="19">I75*P75/100</f>
        <v>#REF!</v>
      </c>
      <c r="S75" s="139">
        <f t="shared" ref="S75:S138" si="20">IF(J75&lt;33,0,18)</f>
        <v>0</v>
      </c>
      <c r="T75" s="140">
        <f t="shared" ref="T75:T138" si="21">ROUNDDOWN(N75*S75/100,0)</f>
        <v>0</v>
      </c>
      <c r="U75" s="146"/>
      <c r="V75" s="206"/>
      <c r="W75" s="206"/>
      <c r="X75" s="206"/>
      <c r="Y75" s="206"/>
      <c r="Z75" s="206"/>
      <c r="AA75" s="206"/>
      <c r="AB75" s="206"/>
      <c r="AC75" s="206"/>
      <c r="AD75" s="206"/>
    </row>
    <row r="76" spans="1:30" hidden="1" x14ac:dyDescent="0.25">
      <c r="A76" s="132">
        <v>68</v>
      </c>
      <c r="B76" s="154" t="e">
        <f t="shared" ca="1" si="11"/>
        <v>#REF!</v>
      </c>
      <c r="C76" s="154" t="e">
        <f t="shared" ca="1" si="12"/>
        <v>#REF!</v>
      </c>
      <c r="D76" s="136"/>
      <c r="E76" s="137"/>
      <c r="F76" s="137" t="e">
        <f t="shared" ca="1" si="13"/>
        <v>#REF!</v>
      </c>
      <c r="G76" s="135"/>
      <c r="H76" s="135"/>
      <c r="I76" s="135" t="e">
        <f t="shared" ca="1" si="14"/>
        <v>#REF!</v>
      </c>
      <c r="J76" s="160"/>
      <c r="K76" s="138"/>
      <c r="L76" s="138"/>
      <c r="M76" s="138" t="e">
        <f t="shared" ca="1" si="15"/>
        <v>#REF!</v>
      </c>
      <c r="N76" s="168"/>
      <c r="O76" s="140" t="e">
        <f t="shared" ca="1" si="16"/>
        <v>#REF!</v>
      </c>
      <c r="P76" s="139" t="e">
        <f t="shared" ca="1" si="17"/>
        <v>#REF!</v>
      </c>
      <c r="Q76" s="140" t="e">
        <f t="shared" ca="1" si="18"/>
        <v>#REF!</v>
      </c>
      <c r="R76" s="141" t="e">
        <f t="shared" ca="1" si="19"/>
        <v>#REF!</v>
      </c>
      <c r="S76" s="139">
        <f t="shared" si="20"/>
        <v>0</v>
      </c>
      <c r="T76" s="140">
        <f t="shared" si="21"/>
        <v>0</v>
      </c>
      <c r="U76" s="146"/>
      <c r="V76" s="206"/>
      <c r="W76" s="206"/>
      <c r="X76" s="206"/>
      <c r="Y76" s="206"/>
      <c r="Z76" s="206"/>
      <c r="AA76" s="206"/>
      <c r="AB76" s="206"/>
      <c r="AC76" s="206"/>
      <c r="AD76" s="206"/>
    </row>
    <row r="77" spans="1:30" hidden="1" x14ac:dyDescent="0.25">
      <c r="A77" s="132">
        <v>69</v>
      </c>
      <c r="B77" s="154" t="e">
        <f t="shared" ca="1" si="11"/>
        <v>#REF!</v>
      </c>
      <c r="C77" s="154" t="e">
        <f t="shared" ca="1" si="12"/>
        <v>#REF!</v>
      </c>
      <c r="D77" s="136"/>
      <c r="E77" s="137"/>
      <c r="F77" s="137" t="e">
        <f t="shared" ca="1" si="13"/>
        <v>#REF!</v>
      </c>
      <c r="G77" s="135"/>
      <c r="H77" s="135"/>
      <c r="I77" s="135" t="e">
        <f t="shared" ca="1" si="14"/>
        <v>#REF!</v>
      </c>
      <c r="J77" s="160"/>
      <c r="K77" s="138"/>
      <c r="L77" s="138"/>
      <c r="M77" s="138" t="e">
        <f t="shared" ca="1" si="15"/>
        <v>#REF!</v>
      </c>
      <c r="N77" s="168"/>
      <c r="O77" s="140" t="e">
        <f t="shared" ca="1" si="16"/>
        <v>#REF!</v>
      </c>
      <c r="P77" s="139" t="e">
        <f t="shared" ca="1" si="17"/>
        <v>#REF!</v>
      </c>
      <c r="Q77" s="140" t="e">
        <f t="shared" ca="1" si="18"/>
        <v>#REF!</v>
      </c>
      <c r="R77" s="141" t="e">
        <f t="shared" ca="1" si="19"/>
        <v>#REF!</v>
      </c>
      <c r="S77" s="139">
        <f t="shared" si="20"/>
        <v>0</v>
      </c>
      <c r="T77" s="140">
        <f t="shared" si="21"/>
        <v>0</v>
      </c>
      <c r="U77" s="146"/>
      <c r="V77" s="206"/>
      <c r="W77" s="206"/>
      <c r="X77" s="206"/>
      <c r="Y77" s="206"/>
      <c r="Z77" s="206"/>
      <c r="AA77" s="206"/>
      <c r="AB77" s="206"/>
      <c r="AC77" s="206"/>
      <c r="AD77" s="206"/>
    </row>
    <row r="78" spans="1:30" hidden="1" x14ac:dyDescent="0.25">
      <c r="A78" s="132">
        <v>70</v>
      </c>
      <c r="B78" s="154" t="e">
        <f t="shared" ca="1" si="11"/>
        <v>#REF!</v>
      </c>
      <c r="C78" s="154" t="e">
        <f t="shared" ca="1" si="12"/>
        <v>#REF!</v>
      </c>
      <c r="D78" s="136"/>
      <c r="E78" s="137"/>
      <c r="F78" s="137" t="e">
        <f t="shared" ca="1" si="13"/>
        <v>#REF!</v>
      </c>
      <c r="G78" s="135"/>
      <c r="H78" s="135"/>
      <c r="I78" s="135" t="e">
        <f t="shared" ca="1" si="14"/>
        <v>#REF!</v>
      </c>
      <c r="J78" s="160"/>
      <c r="K78" s="138"/>
      <c r="L78" s="138"/>
      <c r="M78" s="138" t="e">
        <f t="shared" ca="1" si="15"/>
        <v>#REF!</v>
      </c>
      <c r="N78" s="168"/>
      <c r="O78" s="140" t="e">
        <f t="shared" ca="1" si="16"/>
        <v>#REF!</v>
      </c>
      <c r="P78" s="139" t="e">
        <f t="shared" ca="1" si="17"/>
        <v>#REF!</v>
      </c>
      <c r="Q78" s="140" t="e">
        <f t="shared" ca="1" si="18"/>
        <v>#REF!</v>
      </c>
      <c r="R78" s="141" t="e">
        <f t="shared" ca="1" si="19"/>
        <v>#REF!</v>
      </c>
      <c r="S78" s="139">
        <f t="shared" si="20"/>
        <v>0</v>
      </c>
      <c r="T78" s="140">
        <f t="shared" si="21"/>
        <v>0</v>
      </c>
      <c r="U78" s="146"/>
      <c r="V78" s="206"/>
      <c r="W78" s="206"/>
      <c r="X78" s="206"/>
      <c r="Y78" s="206"/>
      <c r="Z78" s="206"/>
      <c r="AA78" s="206"/>
      <c r="AB78" s="206"/>
      <c r="AC78" s="206"/>
      <c r="AD78" s="206"/>
    </row>
    <row r="79" spans="1:30" hidden="1" x14ac:dyDescent="0.25">
      <c r="A79" s="132">
        <v>71</v>
      </c>
      <c r="B79" s="154" t="e">
        <f t="shared" ca="1" si="11"/>
        <v>#REF!</v>
      </c>
      <c r="C79" s="154" t="e">
        <f t="shared" ca="1" si="12"/>
        <v>#REF!</v>
      </c>
      <c r="D79" s="136"/>
      <c r="E79" s="137"/>
      <c r="F79" s="137" t="e">
        <f t="shared" ca="1" si="13"/>
        <v>#REF!</v>
      </c>
      <c r="G79" s="135"/>
      <c r="H79" s="135"/>
      <c r="I79" s="135" t="e">
        <f t="shared" ca="1" si="14"/>
        <v>#REF!</v>
      </c>
      <c r="J79" s="160"/>
      <c r="K79" s="138"/>
      <c r="L79" s="138"/>
      <c r="M79" s="138" t="e">
        <f t="shared" ca="1" si="15"/>
        <v>#REF!</v>
      </c>
      <c r="N79" s="168"/>
      <c r="O79" s="140" t="e">
        <f t="shared" ca="1" si="16"/>
        <v>#REF!</v>
      </c>
      <c r="P79" s="139" t="e">
        <f t="shared" ca="1" si="17"/>
        <v>#REF!</v>
      </c>
      <c r="Q79" s="140" t="e">
        <f t="shared" ca="1" si="18"/>
        <v>#REF!</v>
      </c>
      <c r="R79" s="141" t="e">
        <f t="shared" ca="1" si="19"/>
        <v>#REF!</v>
      </c>
      <c r="S79" s="139">
        <f t="shared" si="20"/>
        <v>0</v>
      </c>
      <c r="T79" s="140">
        <f t="shared" si="21"/>
        <v>0</v>
      </c>
      <c r="U79" s="171"/>
      <c r="V79" s="206"/>
      <c r="W79" s="206"/>
      <c r="X79" s="206"/>
      <c r="Y79" s="206"/>
      <c r="Z79" s="206"/>
      <c r="AA79" s="206"/>
      <c r="AB79" s="206"/>
      <c r="AC79" s="206"/>
      <c r="AD79" s="206"/>
    </row>
    <row r="80" spans="1:30" hidden="1" x14ac:dyDescent="0.25">
      <c r="A80" s="132">
        <v>72</v>
      </c>
      <c r="B80" s="154" t="e">
        <f t="shared" ca="1" si="11"/>
        <v>#REF!</v>
      </c>
      <c r="C80" s="154" t="e">
        <f t="shared" ca="1" si="12"/>
        <v>#REF!</v>
      </c>
      <c r="D80" s="136"/>
      <c r="E80" s="137"/>
      <c r="F80" s="137" t="e">
        <f t="shared" ca="1" si="13"/>
        <v>#REF!</v>
      </c>
      <c r="G80" s="135"/>
      <c r="H80" s="135"/>
      <c r="I80" s="135" t="e">
        <f t="shared" ca="1" si="14"/>
        <v>#REF!</v>
      </c>
      <c r="J80" s="160"/>
      <c r="K80" s="138"/>
      <c r="L80" s="138"/>
      <c r="M80" s="138" t="e">
        <f t="shared" ca="1" si="15"/>
        <v>#REF!</v>
      </c>
      <c r="N80" s="168"/>
      <c r="O80" s="140" t="e">
        <f t="shared" ca="1" si="16"/>
        <v>#REF!</v>
      </c>
      <c r="P80" s="139" t="e">
        <f t="shared" ca="1" si="17"/>
        <v>#REF!</v>
      </c>
      <c r="Q80" s="140" t="e">
        <f t="shared" ca="1" si="18"/>
        <v>#REF!</v>
      </c>
      <c r="R80" s="141" t="e">
        <f t="shared" ca="1" si="19"/>
        <v>#REF!</v>
      </c>
      <c r="S80" s="139">
        <f t="shared" si="20"/>
        <v>0</v>
      </c>
      <c r="T80" s="140">
        <f t="shared" si="21"/>
        <v>0</v>
      </c>
      <c r="U80" s="171"/>
      <c r="V80" s="206"/>
      <c r="W80" s="206"/>
      <c r="X80" s="206"/>
      <c r="Y80" s="206"/>
      <c r="Z80" s="206"/>
      <c r="AA80" s="206"/>
      <c r="AB80" s="206"/>
      <c r="AC80" s="206"/>
      <c r="AD80" s="206"/>
    </row>
    <row r="81" spans="1:30" hidden="1" x14ac:dyDescent="0.25">
      <c r="A81" s="132">
        <v>73</v>
      </c>
      <c r="B81" s="154" t="e">
        <f t="shared" ca="1" si="11"/>
        <v>#REF!</v>
      </c>
      <c r="C81" s="154" t="e">
        <f t="shared" ca="1" si="12"/>
        <v>#REF!</v>
      </c>
      <c r="D81" s="136"/>
      <c r="E81" s="137"/>
      <c r="F81" s="137" t="e">
        <f t="shared" ca="1" si="13"/>
        <v>#REF!</v>
      </c>
      <c r="G81" s="135"/>
      <c r="H81" s="135"/>
      <c r="I81" s="135" t="e">
        <f t="shared" ca="1" si="14"/>
        <v>#REF!</v>
      </c>
      <c r="J81" s="160"/>
      <c r="K81" s="138"/>
      <c r="L81" s="138"/>
      <c r="M81" s="138" t="e">
        <f t="shared" ca="1" si="15"/>
        <v>#REF!</v>
      </c>
      <c r="N81" s="168"/>
      <c r="O81" s="140" t="e">
        <f t="shared" ca="1" si="16"/>
        <v>#REF!</v>
      </c>
      <c r="P81" s="139" t="e">
        <f t="shared" ca="1" si="17"/>
        <v>#REF!</v>
      </c>
      <c r="Q81" s="140" t="e">
        <f t="shared" ca="1" si="18"/>
        <v>#REF!</v>
      </c>
      <c r="R81" s="141" t="e">
        <f t="shared" ca="1" si="19"/>
        <v>#REF!</v>
      </c>
      <c r="S81" s="139">
        <f t="shared" si="20"/>
        <v>0</v>
      </c>
      <c r="T81" s="140">
        <f t="shared" si="21"/>
        <v>0</v>
      </c>
      <c r="U81" s="171"/>
      <c r="V81" s="206"/>
      <c r="W81" s="206"/>
      <c r="X81" s="206"/>
      <c r="Y81" s="206"/>
      <c r="Z81" s="206"/>
      <c r="AA81" s="206"/>
      <c r="AB81" s="206"/>
      <c r="AC81" s="206"/>
      <c r="AD81" s="206"/>
    </row>
    <row r="82" spans="1:30" hidden="1" x14ac:dyDescent="0.25">
      <c r="A82" s="132">
        <v>74</v>
      </c>
      <c r="B82" s="154" t="e">
        <f t="shared" ca="1" si="11"/>
        <v>#REF!</v>
      </c>
      <c r="C82" s="154" t="e">
        <f t="shared" ca="1" si="12"/>
        <v>#REF!</v>
      </c>
      <c r="D82" s="136"/>
      <c r="E82" s="137"/>
      <c r="F82" s="137" t="e">
        <f t="shared" ca="1" si="13"/>
        <v>#REF!</v>
      </c>
      <c r="G82" s="135"/>
      <c r="H82" s="135"/>
      <c r="I82" s="135" t="e">
        <f t="shared" ca="1" si="14"/>
        <v>#REF!</v>
      </c>
      <c r="J82" s="160"/>
      <c r="K82" s="138"/>
      <c r="L82" s="138"/>
      <c r="M82" s="138" t="e">
        <f t="shared" ca="1" si="15"/>
        <v>#REF!</v>
      </c>
      <c r="N82" s="168"/>
      <c r="O82" s="140" t="e">
        <f t="shared" ca="1" si="16"/>
        <v>#REF!</v>
      </c>
      <c r="P82" s="139" t="e">
        <f t="shared" ca="1" si="17"/>
        <v>#REF!</v>
      </c>
      <c r="Q82" s="140" t="e">
        <f t="shared" ca="1" si="18"/>
        <v>#REF!</v>
      </c>
      <c r="R82" s="141" t="e">
        <f t="shared" ca="1" si="19"/>
        <v>#REF!</v>
      </c>
      <c r="S82" s="139">
        <f t="shared" si="20"/>
        <v>0</v>
      </c>
      <c r="T82" s="140">
        <f t="shared" si="21"/>
        <v>0</v>
      </c>
      <c r="U82" s="146"/>
      <c r="V82" s="206"/>
      <c r="W82" s="206"/>
      <c r="X82" s="206"/>
      <c r="Y82" s="206"/>
      <c r="Z82" s="206"/>
      <c r="AA82" s="206"/>
      <c r="AB82" s="206"/>
      <c r="AC82" s="206"/>
      <c r="AD82" s="206"/>
    </row>
    <row r="83" spans="1:30" hidden="1" x14ac:dyDescent="0.25">
      <c r="A83" s="132">
        <v>75</v>
      </c>
      <c r="B83" s="154" t="e">
        <f t="shared" ca="1" si="11"/>
        <v>#REF!</v>
      </c>
      <c r="C83" s="154" t="e">
        <f t="shared" ca="1" si="12"/>
        <v>#REF!</v>
      </c>
      <c r="D83" s="136"/>
      <c r="E83" s="137"/>
      <c r="F83" s="137" t="e">
        <f t="shared" ca="1" si="13"/>
        <v>#REF!</v>
      </c>
      <c r="G83" s="135"/>
      <c r="H83" s="135"/>
      <c r="I83" s="135" t="e">
        <f t="shared" ca="1" si="14"/>
        <v>#REF!</v>
      </c>
      <c r="J83" s="160"/>
      <c r="K83" s="138"/>
      <c r="L83" s="138"/>
      <c r="M83" s="138" t="e">
        <f t="shared" ca="1" si="15"/>
        <v>#REF!</v>
      </c>
      <c r="N83" s="168"/>
      <c r="O83" s="140" t="e">
        <f t="shared" ca="1" si="16"/>
        <v>#REF!</v>
      </c>
      <c r="P83" s="139" t="e">
        <f t="shared" ca="1" si="17"/>
        <v>#REF!</v>
      </c>
      <c r="Q83" s="140" t="e">
        <f t="shared" ca="1" si="18"/>
        <v>#REF!</v>
      </c>
      <c r="R83" s="141" t="e">
        <f t="shared" ca="1" si="19"/>
        <v>#REF!</v>
      </c>
      <c r="S83" s="139">
        <f t="shared" si="20"/>
        <v>0</v>
      </c>
      <c r="T83" s="140">
        <f t="shared" si="21"/>
        <v>0</v>
      </c>
      <c r="U83" s="171"/>
      <c r="V83" s="154"/>
      <c r="W83" s="206"/>
      <c r="X83" s="206"/>
      <c r="Y83" s="154"/>
      <c r="Z83" s="206"/>
      <c r="AA83" s="206"/>
      <c r="AB83" s="154"/>
      <c r="AC83" s="206"/>
      <c r="AD83" s="206"/>
    </row>
    <row r="84" spans="1:30" hidden="1" x14ac:dyDescent="0.25">
      <c r="A84" s="132">
        <v>76</v>
      </c>
      <c r="B84" s="154" t="e">
        <f t="shared" ca="1" si="11"/>
        <v>#REF!</v>
      </c>
      <c r="C84" s="154" t="e">
        <f t="shared" ca="1" si="12"/>
        <v>#REF!</v>
      </c>
      <c r="D84" s="136"/>
      <c r="E84" s="137"/>
      <c r="F84" s="137" t="e">
        <f t="shared" ca="1" si="13"/>
        <v>#REF!</v>
      </c>
      <c r="G84" s="135"/>
      <c r="H84" s="135"/>
      <c r="I84" s="135" t="e">
        <f t="shared" ca="1" si="14"/>
        <v>#REF!</v>
      </c>
      <c r="J84" s="160"/>
      <c r="K84" s="138"/>
      <c r="L84" s="138"/>
      <c r="M84" s="138" t="e">
        <f t="shared" ca="1" si="15"/>
        <v>#REF!</v>
      </c>
      <c r="N84" s="168"/>
      <c r="O84" s="140" t="e">
        <f t="shared" ca="1" si="16"/>
        <v>#REF!</v>
      </c>
      <c r="P84" s="139" t="e">
        <f t="shared" ca="1" si="17"/>
        <v>#REF!</v>
      </c>
      <c r="Q84" s="140" t="e">
        <f t="shared" ca="1" si="18"/>
        <v>#REF!</v>
      </c>
      <c r="R84" s="141" t="e">
        <f t="shared" ca="1" si="19"/>
        <v>#REF!</v>
      </c>
      <c r="S84" s="139">
        <f t="shared" si="20"/>
        <v>0</v>
      </c>
      <c r="T84" s="140">
        <f t="shared" si="21"/>
        <v>0</v>
      </c>
      <c r="U84" s="146"/>
      <c r="V84" s="154"/>
      <c r="W84" s="206"/>
      <c r="X84" s="206"/>
      <c r="Y84" s="154"/>
      <c r="Z84" s="206"/>
      <c r="AA84" s="206"/>
      <c r="AB84" s="154"/>
      <c r="AC84" s="206"/>
      <c r="AD84" s="206"/>
    </row>
    <row r="85" spans="1:30" hidden="1" x14ac:dyDescent="0.25">
      <c r="A85" s="132">
        <v>77</v>
      </c>
      <c r="B85" s="154" t="e">
        <f t="shared" ca="1" si="11"/>
        <v>#REF!</v>
      </c>
      <c r="C85" s="154" t="e">
        <f t="shared" ca="1" si="12"/>
        <v>#REF!</v>
      </c>
      <c r="D85" s="136"/>
      <c r="E85" s="137"/>
      <c r="F85" s="137" t="e">
        <f t="shared" ca="1" si="13"/>
        <v>#REF!</v>
      </c>
      <c r="G85" s="135"/>
      <c r="H85" s="135"/>
      <c r="I85" s="135" t="e">
        <f t="shared" ca="1" si="14"/>
        <v>#REF!</v>
      </c>
      <c r="J85" s="160"/>
      <c r="K85" s="138"/>
      <c r="L85" s="138"/>
      <c r="M85" s="138" t="e">
        <f t="shared" ca="1" si="15"/>
        <v>#REF!</v>
      </c>
      <c r="N85" s="168"/>
      <c r="O85" s="140" t="e">
        <f t="shared" ca="1" si="16"/>
        <v>#REF!</v>
      </c>
      <c r="P85" s="139" t="e">
        <f t="shared" ca="1" si="17"/>
        <v>#REF!</v>
      </c>
      <c r="Q85" s="140" t="e">
        <f t="shared" ca="1" si="18"/>
        <v>#REF!</v>
      </c>
      <c r="R85" s="141" t="e">
        <f t="shared" ca="1" si="19"/>
        <v>#REF!</v>
      </c>
      <c r="S85" s="139">
        <f t="shared" si="20"/>
        <v>0</v>
      </c>
      <c r="T85" s="140">
        <f t="shared" si="21"/>
        <v>0</v>
      </c>
      <c r="U85" s="146"/>
      <c r="V85" s="154"/>
      <c r="W85" s="206"/>
      <c r="X85" s="206"/>
      <c r="Y85" s="154"/>
      <c r="Z85" s="206"/>
      <c r="AA85" s="206"/>
      <c r="AB85" s="154"/>
      <c r="AC85" s="206"/>
      <c r="AD85" s="206"/>
    </row>
    <row r="86" spans="1:30" hidden="1" x14ac:dyDescent="0.25">
      <c r="A86" s="132">
        <v>78</v>
      </c>
      <c r="B86" s="154" t="e">
        <f t="shared" ca="1" si="11"/>
        <v>#REF!</v>
      </c>
      <c r="C86" s="154" t="e">
        <f t="shared" ca="1" si="12"/>
        <v>#REF!</v>
      </c>
      <c r="D86" s="136"/>
      <c r="E86" s="137"/>
      <c r="F86" s="137" t="e">
        <f t="shared" ca="1" si="13"/>
        <v>#REF!</v>
      </c>
      <c r="G86" s="135"/>
      <c r="H86" s="135"/>
      <c r="I86" s="135" t="e">
        <f t="shared" ca="1" si="14"/>
        <v>#REF!</v>
      </c>
      <c r="J86" s="160"/>
      <c r="K86" s="138"/>
      <c r="L86" s="138"/>
      <c r="M86" s="138" t="e">
        <f t="shared" ca="1" si="15"/>
        <v>#REF!</v>
      </c>
      <c r="N86" s="168"/>
      <c r="O86" s="140" t="e">
        <f t="shared" ca="1" si="16"/>
        <v>#REF!</v>
      </c>
      <c r="P86" s="139" t="e">
        <f t="shared" ca="1" si="17"/>
        <v>#REF!</v>
      </c>
      <c r="Q86" s="140" t="e">
        <f t="shared" ca="1" si="18"/>
        <v>#REF!</v>
      </c>
      <c r="R86" s="141" t="e">
        <f t="shared" ca="1" si="19"/>
        <v>#REF!</v>
      </c>
      <c r="S86" s="139">
        <f t="shared" si="20"/>
        <v>0</v>
      </c>
      <c r="T86" s="140">
        <f t="shared" si="21"/>
        <v>0</v>
      </c>
      <c r="U86" s="146"/>
      <c r="V86" s="154"/>
      <c r="W86" s="206"/>
      <c r="X86" s="206"/>
      <c r="Y86" s="154"/>
      <c r="Z86" s="206"/>
      <c r="AA86" s="206"/>
      <c r="AB86" s="154"/>
      <c r="AC86" s="206"/>
      <c r="AD86" s="206"/>
    </row>
    <row r="87" spans="1:30" hidden="1" x14ac:dyDescent="0.25">
      <c r="A87" s="132">
        <v>79</v>
      </c>
      <c r="B87" s="154" t="e">
        <f t="shared" ca="1" si="11"/>
        <v>#REF!</v>
      </c>
      <c r="C87" s="154" t="e">
        <f t="shared" ca="1" si="12"/>
        <v>#REF!</v>
      </c>
      <c r="D87" s="136"/>
      <c r="E87" s="137"/>
      <c r="F87" s="137" t="e">
        <f t="shared" ca="1" si="13"/>
        <v>#REF!</v>
      </c>
      <c r="G87" s="135"/>
      <c r="H87" s="135"/>
      <c r="I87" s="135" t="e">
        <f t="shared" ca="1" si="14"/>
        <v>#REF!</v>
      </c>
      <c r="J87" s="160"/>
      <c r="K87" s="138"/>
      <c r="L87" s="138"/>
      <c r="M87" s="138" t="e">
        <f t="shared" ca="1" si="15"/>
        <v>#REF!</v>
      </c>
      <c r="N87" s="168"/>
      <c r="O87" s="140" t="e">
        <f t="shared" ca="1" si="16"/>
        <v>#REF!</v>
      </c>
      <c r="P87" s="139" t="e">
        <f t="shared" ca="1" si="17"/>
        <v>#REF!</v>
      </c>
      <c r="Q87" s="140" t="e">
        <f t="shared" ca="1" si="18"/>
        <v>#REF!</v>
      </c>
      <c r="R87" s="141" t="e">
        <f t="shared" ca="1" si="19"/>
        <v>#REF!</v>
      </c>
      <c r="S87" s="139">
        <f t="shared" si="20"/>
        <v>0</v>
      </c>
      <c r="T87" s="140">
        <f t="shared" si="21"/>
        <v>0</v>
      </c>
      <c r="U87" s="146"/>
      <c r="V87" s="154"/>
      <c r="W87" s="206"/>
      <c r="X87" s="206"/>
      <c r="Y87" s="154"/>
      <c r="Z87" s="206"/>
      <c r="AA87" s="206"/>
      <c r="AB87" s="154"/>
      <c r="AC87" s="206"/>
      <c r="AD87" s="206"/>
    </row>
    <row r="88" spans="1:30" hidden="1" x14ac:dyDescent="0.25">
      <c r="A88" s="132">
        <v>80</v>
      </c>
      <c r="B88" s="154" t="e">
        <f t="shared" ca="1" si="11"/>
        <v>#REF!</v>
      </c>
      <c r="C88" s="154" t="e">
        <f t="shared" ca="1" si="12"/>
        <v>#REF!</v>
      </c>
      <c r="D88" s="136"/>
      <c r="E88" s="137"/>
      <c r="F88" s="137" t="e">
        <f t="shared" ca="1" si="13"/>
        <v>#REF!</v>
      </c>
      <c r="G88" s="135"/>
      <c r="H88" s="135"/>
      <c r="I88" s="135" t="e">
        <f t="shared" ca="1" si="14"/>
        <v>#REF!</v>
      </c>
      <c r="J88" s="160"/>
      <c r="K88" s="138"/>
      <c r="L88" s="138"/>
      <c r="M88" s="138" t="e">
        <f t="shared" ca="1" si="15"/>
        <v>#REF!</v>
      </c>
      <c r="N88" s="168"/>
      <c r="O88" s="140" t="e">
        <f t="shared" ca="1" si="16"/>
        <v>#REF!</v>
      </c>
      <c r="P88" s="139" t="e">
        <f t="shared" ca="1" si="17"/>
        <v>#REF!</v>
      </c>
      <c r="Q88" s="140" t="e">
        <f t="shared" ca="1" si="18"/>
        <v>#REF!</v>
      </c>
      <c r="R88" s="141" t="e">
        <f t="shared" ca="1" si="19"/>
        <v>#REF!</v>
      </c>
      <c r="S88" s="139">
        <f t="shared" si="20"/>
        <v>0</v>
      </c>
      <c r="T88" s="140">
        <f t="shared" si="21"/>
        <v>0</v>
      </c>
      <c r="U88" s="146"/>
      <c r="V88" s="206"/>
      <c r="W88" s="206"/>
      <c r="X88" s="206"/>
      <c r="Y88" s="206"/>
      <c r="Z88" s="206"/>
      <c r="AA88" s="206"/>
      <c r="AB88" s="206"/>
      <c r="AC88" s="206"/>
      <c r="AD88" s="206"/>
    </row>
    <row r="89" spans="1:30" hidden="1" x14ac:dyDescent="0.25">
      <c r="A89" s="132">
        <v>81</v>
      </c>
      <c r="B89" s="154" t="e">
        <f t="shared" ca="1" si="11"/>
        <v>#REF!</v>
      </c>
      <c r="C89" s="154" t="e">
        <f t="shared" ca="1" si="12"/>
        <v>#REF!</v>
      </c>
      <c r="D89" s="136"/>
      <c r="E89" s="137"/>
      <c r="F89" s="137" t="e">
        <f t="shared" ca="1" si="13"/>
        <v>#REF!</v>
      </c>
      <c r="G89" s="135"/>
      <c r="H89" s="135"/>
      <c r="I89" s="135" t="e">
        <f t="shared" ca="1" si="14"/>
        <v>#REF!</v>
      </c>
      <c r="J89" s="160"/>
      <c r="K89" s="138"/>
      <c r="L89" s="138"/>
      <c r="M89" s="138" t="e">
        <f t="shared" ca="1" si="15"/>
        <v>#REF!</v>
      </c>
      <c r="N89" s="168"/>
      <c r="O89" s="140" t="e">
        <f t="shared" ca="1" si="16"/>
        <v>#REF!</v>
      </c>
      <c r="P89" s="139" t="e">
        <f t="shared" ca="1" si="17"/>
        <v>#REF!</v>
      </c>
      <c r="Q89" s="140" t="e">
        <f t="shared" ca="1" si="18"/>
        <v>#REF!</v>
      </c>
      <c r="R89" s="141" t="e">
        <f t="shared" ca="1" si="19"/>
        <v>#REF!</v>
      </c>
      <c r="S89" s="139">
        <f t="shared" si="20"/>
        <v>0</v>
      </c>
      <c r="T89" s="140">
        <f t="shared" si="21"/>
        <v>0</v>
      </c>
      <c r="U89" s="146"/>
      <c r="V89" s="206"/>
      <c r="W89" s="206"/>
      <c r="X89" s="206"/>
      <c r="Y89" s="206"/>
      <c r="Z89" s="206"/>
      <c r="AA89" s="206"/>
      <c r="AB89" s="206"/>
      <c r="AC89" s="206"/>
      <c r="AD89" s="206"/>
    </row>
    <row r="90" spans="1:30" hidden="1" x14ac:dyDescent="0.25">
      <c r="A90" s="132">
        <v>82</v>
      </c>
      <c r="B90" s="154" t="e">
        <f t="shared" ca="1" si="11"/>
        <v>#REF!</v>
      </c>
      <c r="C90" s="154" t="e">
        <f t="shared" ca="1" si="12"/>
        <v>#REF!</v>
      </c>
      <c r="D90" s="136"/>
      <c r="E90" s="137"/>
      <c r="F90" s="137" t="e">
        <f t="shared" ca="1" si="13"/>
        <v>#REF!</v>
      </c>
      <c r="G90" s="135"/>
      <c r="H90" s="135"/>
      <c r="I90" s="135" t="e">
        <f t="shared" ca="1" si="14"/>
        <v>#REF!</v>
      </c>
      <c r="J90" s="160"/>
      <c r="K90" s="138"/>
      <c r="L90" s="138"/>
      <c r="M90" s="138" t="e">
        <f t="shared" ca="1" si="15"/>
        <v>#REF!</v>
      </c>
      <c r="N90" s="168"/>
      <c r="O90" s="140" t="e">
        <f t="shared" ca="1" si="16"/>
        <v>#REF!</v>
      </c>
      <c r="P90" s="139" t="e">
        <f t="shared" ca="1" si="17"/>
        <v>#REF!</v>
      </c>
      <c r="Q90" s="140" t="e">
        <f t="shared" ca="1" si="18"/>
        <v>#REF!</v>
      </c>
      <c r="R90" s="141" t="e">
        <f t="shared" ca="1" si="19"/>
        <v>#REF!</v>
      </c>
      <c r="S90" s="139">
        <f t="shared" si="20"/>
        <v>0</v>
      </c>
      <c r="T90" s="140">
        <f t="shared" si="21"/>
        <v>0</v>
      </c>
      <c r="U90" s="146"/>
      <c r="V90" s="206"/>
      <c r="W90" s="206"/>
      <c r="X90" s="206"/>
      <c r="Y90" s="206"/>
      <c r="Z90" s="206"/>
      <c r="AA90" s="206"/>
      <c r="AB90" s="206"/>
      <c r="AC90" s="206"/>
      <c r="AD90" s="206"/>
    </row>
    <row r="91" spans="1:30" hidden="1" x14ac:dyDescent="0.25">
      <c r="A91" s="132">
        <v>83</v>
      </c>
      <c r="B91" s="154" t="e">
        <f t="shared" ca="1" si="11"/>
        <v>#REF!</v>
      </c>
      <c r="C91" s="154" t="e">
        <f t="shared" ca="1" si="12"/>
        <v>#REF!</v>
      </c>
      <c r="D91" s="136"/>
      <c r="E91" s="137"/>
      <c r="F91" s="137" t="e">
        <f t="shared" ca="1" si="13"/>
        <v>#REF!</v>
      </c>
      <c r="G91" s="135"/>
      <c r="H91" s="135"/>
      <c r="I91" s="135" t="e">
        <f t="shared" ca="1" si="14"/>
        <v>#REF!</v>
      </c>
      <c r="J91" s="160"/>
      <c r="K91" s="138"/>
      <c r="L91" s="138"/>
      <c r="M91" s="138" t="e">
        <f t="shared" ca="1" si="15"/>
        <v>#REF!</v>
      </c>
      <c r="N91" s="168"/>
      <c r="O91" s="140" t="e">
        <f t="shared" ca="1" si="16"/>
        <v>#REF!</v>
      </c>
      <c r="P91" s="139" t="e">
        <f t="shared" ca="1" si="17"/>
        <v>#REF!</v>
      </c>
      <c r="Q91" s="140" t="e">
        <f t="shared" ca="1" si="18"/>
        <v>#REF!</v>
      </c>
      <c r="R91" s="141" t="e">
        <f t="shared" ca="1" si="19"/>
        <v>#REF!</v>
      </c>
      <c r="S91" s="139">
        <f t="shared" si="20"/>
        <v>0</v>
      </c>
      <c r="T91" s="140">
        <f t="shared" si="21"/>
        <v>0</v>
      </c>
      <c r="U91" s="146"/>
      <c r="V91" s="206"/>
      <c r="W91" s="206"/>
      <c r="X91" s="206"/>
      <c r="Y91" s="206"/>
      <c r="Z91" s="206"/>
      <c r="AA91" s="206"/>
      <c r="AB91" s="206"/>
      <c r="AC91" s="206"/>
      <c r="AD91" s="206"/>
    </row>
    <row r="92" spans="1:30" hidden="1" x14ac:dyDescent="0.25">
      <c r="A92" s="132">
        <v>84</v>
      </c>
      <c r="B92" s="154" t="e">
        <f t="shared" ca="1" si="11"/>
        <v>#REF!</v>
      </c>
      <c r="C92" s="154" t="e">
        <f t="shared" ca="1" si="12"/>
        <v>#REF!</v>
      </c>
      <c r="D92" s="136"/>
      <c r="E92" s="137"/>
      <c r="F92" s="137" t="e">
        <f t="shared" ca="1" si="13"/>
        <v>#REF!</v>
      </c>
      <c r="G92" s="135"/>
      <c r="H92" s="135"/>
      <c r="I92" s="135" t="e">
        <f t="shared" ca="1" si="14"/>
        <v>#REF!</v>
      </c>
      <c r="J92" s="160"/>
      <c r="K92" s="138"/>
      <c r="L92" s="138"/>
      <c r="M92" s="138" t="e">
        <f t="shared" ca="1" si="15"/>
        <v>#REF!</v>
      </c>
      <c r="N92" s="168"/>
      <c r="O92" s="140" t="e">
        <f t="shared" ca="1" si="16"/>
        <v>#REF!</v>
      </c>
      <c r="P92" s="139" t="e">
        <f t="shared" ca="1" si="17"/>
        <v>#REF!</v>
      </c>
      <c r="Q92" s="140" t="e">
        <f t="shared" ca="1" si="18"/>
        <v>#REF!</v>
      </c>
      <c r="R92" s="141" t="e">
        <f t="shared" ca="1" si="19"/>
        <v>#REF!</v>
      </c>
      <c r="S92" s="139">
        <f t="shared" si="20"/>
        <v>0</v>
      </c>
      <c r="T92" s="140">
        <f t="shared" si="21"/>
        <v>0</v>
      </c>
      <c r="U92" s="146"/>
      <c r="V92" s="206"/>
      <c r="W92" s="206"/>
      <c r="X92" s="206"/>
      <c r="Y92" s="206"/>
      <c r="Z92" s="206"/>
      <c r="AA92" s="206"/>
      <c r="AB92" s="206"/>
      <c r="AC92" s="206"/>
      <c r="AD92" s="206"/>
    </row>
    <row r="93" spans="1:30" hidden="1" x14ac:dyDescent="0.25">
      <c r="A93" s="132">
        <v>85</v>
      </c>
      <c r="B93" s="154" t="e">
        <f t="shared" ca="1" si="11"/>
        <v>#REF!</v>
      </c>
      <c r="C93" s="154" t="e">
        <f t="shared" ca="1" si="12"/>
        <v>#REF!</v>
      </c>
      <c r="D93" s="136"/>
      <c r="E93" s="137"/>
      <c r="F93" s="137" t="e">
        <f t="shared" ca="1" si="13"/>
        <v>#REF!</v>
      </c>
      <c r="G93" s="135"/>
      <c r="H93" s="135"/>
      <c r="I93" s="135" t="e">
        <f t="shared" ca="1" si="14"/>
        <v>#REF!</v>
      </c>
      <c r="J93" s="160"/>
      <c r="K93" s="138"/>
      <c r="L93" s="138"/>
      <c r="M93" s="138" t="e">
        <f t="shared" ca="1" si="15"/>
        <v>#REF!</v>
      </c>
      <c r="N93" s="168"/>
      <c r="O93" s="140" t="e">
        <f t="shared" ca="1" si="16"/>
        <v>#REF!</v>
      </c>
      <c r="P93" s="139" t="e">
        <f t="shared" ca="1" si="17"/>
        <v>#REF!</v>
      </c>
      <c r="Q93" s="140" t="e">
        <f t="shared" ca="1" si="18"/>
        <v>#REF!</v>
      </c>
      <c r="R93" s="141" t="e">
        <f t="shared" ca="1" si="19"/>
        <v>#REF!</v>
      </c>
      <c r="S93" s="139">
        <f t="shared" si="20"/>
        <v>0</v>
      </c>
      <c r="T93" s="140">
        <f t="shared" si="21"/>
        <v>0</v>
      </c>
      <c r="U93" s="146"/>
      <c r="V93" s="206"/>
      <c r="W93" s="206"/>
      <c r="X93" s="206"/>
      <c r="Y93" s="206"/>
      <c r="Z93" s="206"/>
      <c r="AA93" s="206"/>
      <c r="AB93" s="206"/>
      <c r="AC93" s="206"/>
      <c r="AD93" s="206"/>
    </row>
    <row r="94" spans="1:30" hidden="1" x14ac:dyDescent="0.25">
      <c r="A94" s="132">
        <v>86</v>
      </c>
      <c r="B94" s="154" t="e">
        <f t="shared" ca="1" si="11"/>
        <v>#REF!</v>
      </c>
      <c r="C94" s="154" t="e">
        <f t="shared" ca="1" si="12"/>
        <v>#REF!</v>
      </c>
      <c r="D94" s="136"/>
      <c r="E94" s="137"/>
      <c r="F94" s="137" t="e">
        <f t="shared" ca="1" si="13"/>
        <v>#REF!</v>
      </c>
      <c r="G94" s="135"/>
      <c r="H94" s="135"/>
      <c r="I94" s="135" t="e">
        <f t="shared" ca="1" si="14"/>
        <v>#REF!</v>
      </c>
      <c r="J94" s="160"/>
      <c r="K94" s="138"/>
      <c r="L94" s="138"/>
      <c r="M94" s="138" t="e">
        <f t="shared" ca="1" si="15"/>
        <v>#REF!</v>
      </c>
      <c r="N94" s="168"/>
      <c r="O94" s="140" t="e">
        <f t="shared" ca="1" si="16"/>
        <v>#REF!</v>
      </c>
      <c r="P94" s="139" t="e">
        <f t="shared" ca="1" si="17"/>
        <v>#REF!</v>
      </c>
      <c r="Q94" s="140" t="e">
        <f t="shared" ca="1" si="18"/>
        <v>#REF!</v>
      </c>
      <c r="R94" s="141" t="e">
        <f t="shared" ca="1" si="19"/>
        <v>#REF!</v>
      </c>
      <c r="S94" s="139">
        <f t="shared" si="20"/>
        <v>0</v>
      </c>
      <c r="T94" s="140">
        <f t="shared" si="21"/>
        <v>0</v>
      </c>
      <c r="U94" s="146"/>
      <c r="V94" s="206"/>
      <c r="W94" s="206"/>
      <c r="X94" s="206"/>
      <c r="Y94" s="206"/>
      <c r="Z94" s="206"/>
      <c r="AA94" s="206"/>
      <c r="AB94" s="206"/>
      <c r="AC94" s="206"/>
      <c r="AD94" s="206"/>
    </row>
    <row r="95" spans="1:30" hidden="1" x14ac:dyDescent="0.25">
      <c r="A95" s="132">
        <v>87</v>
      </c>
      <c r="B95" s="154" t="e">
        <f t="shared" ca="1" si="11"/>
        <v>#REF!</v>
      </c>
      <c r="C95" s="154" t="e">
        <f t="shared" ca="1" si="12"/>
        <v>#REF!</v>
      </c>
      <c r="D95" s="136"/>
      <c r="E95" s="137"/>
      <c r="F95" s="137" t="e">
        <f t="shared" ca="1" si="13"/>
        <v>#REF!</v>
      </c>
      <c r="G95" s="135"/>
      <c r="H95" s="135"/>
      <c r="I95" s="135" t="e">
        <f t="shared" ca="1" si="14"/>
        <v>#REF!</v>
      </c>
      <c r="J95" s="160"/>
      <c r="K95" s="138"/>
      <c r="L95" s="138"/>
      <c r="M95" s="138" t="e">
        <f t="shared" ca="1" si="15"/>
        <v>#REF!</v>
      </c>
      <c r="N95" s="168"/>
      <c r="O95" s="140" t="e">
        <f t="shared" ca="1" si="16"/>
        <v>#REF!</v>
      </c>
      <c r="P95" s="139" t="e">
        <f t="shared" ca="1" si="17"/>
        <v>#REF!</v>
      </c>
      <c r="Q95" s="140" t="e">
        <f t="shared" ca="1" si="18"/>
        <v>#REF!</v>
      </c>
      <c r="R95" s="141" t="e">
        <f t="shared" ca="1" si="19"/>
        <v>#REF!</v>
      </c>
      <c r="S95" s="139">
        <f t="shared" si="20"/>
        <v>0</v>
      </c>
      <c r="T95" s="140">
        <f t="shared" si="21"/>
        <v>0</v>
      </c>
      <c r="U95" s="146"/>
      <c r="V95" s="206"/>
      <c r="W95" s="206"/>
      <c r="X95" s="206"/>
      <c r="Y95" s="206"/>
      <c r="Z95" s="206"/>
      <c r="AA95" s="206"/>
      <c r="AB95" s="206"/>
      <c r="AC95" s="206"/>
      <c r="AD95" s="206"/>
    </row>
    <row r="96" spans="1:30" hidden="1" x14ac:dyDescent="0.25">
      <c r="A96" s="132">
        <v>88</v>
      </c>
      <c r="B96" s="154" t="e">
        <f t="shared" ca="1" si="11"/>
        <v>#REF!</v>
      </c>
      <c r="C96" s="154" t="e">
        <f t="shared" ca="1" si="12"/>
        <v>#REF!</v>
      </c>
      <c r="D96" s="136"/>
      <c r="E96" s="137"/>
      <c r="F96" s="137" t="e">
        <f t="shared" ca="1" si="13"/>
        <v>#REF!</v>
      </c>
      <c r="G96" s="135"/>
      <c r="H96" s="135"/>
      <c r="I96" s="135" t="e">
        <f t="shared" ca="1" si="14"/>
        <v>#REF!</v>
      </c>
      <c r="J96" s="160"/>
      <c r="K96" s="138"/>
      <c r="L96" s="138"/>
      <c r="M96" s="138" t="e">
        <f t="shared" ca="1" si="15"/>
        <v>#REF!</v>
      </c>
      <c r="N96" s="168"/>
      <c r="O96" s="140" t="e">
        <f t="shared" ca="1" si="16"/>
        <v>#REF!</v>
      </c>
      <c r="P96" s="139" t="e">
        <f t="shared" ca="1" si="17"/>
        <v>#REF!</v>
      </c>
      <c r="Q96" s="140" t="e">
        <f t="shared" ca="1" si="18"/>
        <v>#REF!</v>
      </c>
      <c r="R96" s="141" t="e">
        <f t="shared" ca="1" si="19"/>
        <v>#REF!</v>
      </c>
      <c r="S96" s="139">
        <f t="shared" si="20"/>
        <v>0</v>
      </c>
      <c r="T96" s="140">
        <f t="shared" si="21"/>
        <v>0</v>
      </c>
      <c r="U96" s="146"/>
      <c r="V96" s="206"/>
      <c r="W96" s="206"/>
      <c r="X96" s="206"/>
      <c r="Y96" s="206"/>
      <c r="Z96" s="206"/>
      <c r="AA96" s="206"/>
      <c r="AB96" s="206"/>
      <c r="AC96" s="206"/>
      <c r="AD96" s="206"/>
    </row>
    <row r="97" spans="1:30" hidden="1" x14ac:dyDescent="0.25">
      <c r="A97" s="132">
        <v>89</v>
      </c>
      <c r="B97" s="154" t="e">
        <f t="shared" ca="1" si="11"/>
        <v>#REF!</v>
      </c>
      <c r="C97" s="154" t="e">
        <f t="shared" ca="1" si="12"/>
        <v>#REF!</v>
      </c>
      <c r="D97" s="136"/>
      <c r="E97" s="137"/>
      <c r="F97" s="137" t="e">
        <f t="shared" ca="1" si="13"/>
        <v>#REF!</v>
      </c>
      <c r="G97" s="135"/>
      <c r="H97" s="135"/>
      <c r="I97" s="135" t="e">
        <f t="shared" ca="1" si="14"/>
        <v>#REF!</v>
      </c>
      <c r="J97" s="160"/>
      <c r="K97" s="138"/>
      <c r="L97" s="138"/>
      <c r="M97" s="138" t="e">
        <f t="shared" ca="1" si="15"/>
        <v>#REF!</v>
      </c>
      <c r="N97" s="168"/>
      <c r="O97" s="140" t="e">
        <f t="shared" ca="1" si="16"/>
        <v>#REF!</v>
      </c>
      <c r="P97" s="139" t="e">
        <f t="shared" ca="1" si="17"/>
        <v>#REF!</v>
      </c>
      <c r="Q97" s="140" t="e">
        <f t="shared" ca="1" si="18"/>
        <v>#REF!</v>
      </c>
      <c r="R97" s="141" t="e">
        <f t="shared" ca="1" si="19"/>
        <v>#REF!</v>
      </c>
      <c r="S97" s="139">
        <f t="shared" si="20"/>
        <v>0</v>
      </c>
      <c r="T97" s="140">
        <f t="shared" si="21"/>
        <v>0</v>
      </c>
      <c r="U97" s="146"/>
      <c r="V97" s="154"/>
      <c r="W97" s="206"/>
      <c r="X97" s="206"/>
      <c r="Y97" s="154"/>
      <c r="Z97" s="206"/>
      <c r="AA97" s="206"/>
      <c r="AB97" s="154"/>
      <c r="AC97" s="206"/>
      <c r="AD97" s="206"/>
    </row>
    <row r="98" spans="1:30" hidden="1" x14ac:dyDescent="0.25">
      <c r="A98" s="132">
        <v>90</v>
      </c>
      <c r="B98" s="154" t="e">
        <f t="shared" ca="1" si="11"/>
        <v>#REF!</v>
      </c>
      <c r="C98" s="154" t="e">
        <f t="shared" ca="1" si="12"/>
        <v>#REF!</v>
      </c>
      <c r="D98" s="136"/>
      <c r="E98" s="137"/>
      <c r="F98" s="137" t="e">
        <f t="shared" ca="1" si="13"/>
        <v>#REF!</v>
      </c>
      <c r="G98" s="135"/>
      <c r="H98" s="135"/>
      <c r="I98" s="135" t="e">
        <f t="shared" ca="1" si="14"/>
        <v>#REF!</v>
      </c>
      <c r="J98" s="160"/>
      <c r="K98" s="138"/>
      <c r="L98" s="138"/>
      <c r="M98" s="138" t="e">
        <f t="shared" ca="1" si="15"/>
        <v>#REF!</v>
      </c>
      <c r="N98" s="168"/>
      <c r="O98" s="140" t="e">
        <f t="shared" ca="1" si="16"/>
        <v>#REF!</v>
      </c>
      <c r="P98" s="139" t="e">
        <f t="shared" ca="1" si="17"/>
        <v>#REF!</v>
      </c>
      <c r="Q98" s="140" t="e">
        <f t="shared" ca="1" si="18"/>
        <v>#REF!</v>
      </c>
      <c r="R98" s="141" t="e">
        <f t="shared" ca="1" si="19"/>
        <v>#REF!</v>
      </c>
      <c r="S98" s="139">
        <f t="shared" si="20"/>
        <v>0</v>
      </c>
      <c r="T98" s="140">
        <f t="shared" si="21"/>
        <v>0</v>
      </c>
      <c r="U98" s="146"/>
      <c r="V98" s="154"/>
      <c r="W98" s="206"/>
      <c r="X98" s="206"/>
      <c r="Y98" s="154"/>
      <c r="Z98" s="206"/>
      <c r="AA98" s="206"/>
      <c r="AB98" s="154"/>
      <c r="AC98" s="206"/>
      <c r="AD98" s="206"/>
    </row>
    <row r="99" spans="1:30" hidden="1" x14ac:dyDescent="0.25">
      <c r="A99" s="132">
        <v>91</v>
      </c>
      <c r="B99" s="154" t="e">
        <f t="shared" ca="1" si="11"/>
        <v>#REF!</v>
      </c>
      <c r="C99" s="154" t="e">
        <f t="shared" ca="1" si="12"/>
        <v>#REF!</v>
      </c>
      <c r="D99" s="136"/>
      <c r="E99" s="137"/>
      <c r="F99" s="137" t="e">
        <f t="shared" ca="1" si="13"/>
        <v>#REF!</v>
      </c>
      <c r="G99" s="135"/>
      <c r="H99" s="135"/>
      <c r="I99" s="135" t="e">
        <f t="shared" ca="1" si="14"/>
        <v>#REF!</v>
      </c>
      <c r="J99" s="160"/>
      <c r="K99" s="138"/>
      <c r="L99" s="138"/>
      <c r="M99" s="138" t="e">
        <f t="shared" ca="1" si="15"/>
        <v>#REF!</v>
      </c>
      <c r="N99" s="168"/>
      <c r="O99" s="140" t="e">
        <f t="shared" ca="1" si="16"/>
        <v>#REF!</v>
      </c>
      <c r="P99" s="139" t="e">
        <f t="shared" ca="1" si="17"/>
        <v>#REF!</v>
      </c>
      <c r="Q99" s="140" t="e">
        <f t="shared" ca="1" si="18"/>
        <v>#REF!</v>
      </c>
      <c r="R99" s="141" t="e">
        <f t="shared" ca="1" si="19"/>
        <v>#REF!</v>
      </c>
      <c r="S99" s="139">
        <f t="shared" si="20"/>
        <v>0</v>
      </c>
      <c r="T99" s="140">
        <f t="shared" si="21"/>
        <v>0</v>
      </c>
      <c r="U99" s="146"/>
      <c r="V99" s="206"/>
      <c r="W99" s="206"/>
      <c r="X99" s="206"/>
      <c r="Y99" s="206"/>
      <c r="Z99" s="206"/>
      <c r="AA99" s="206"/>
      <c r="AB99" s="206"/>
      <c r="AC99" s="206"/>
      <c r="AD99" s="206"/>
    </row>
    <row r="100" spans="1:30" hidden="1" x14ac:dyDescent="0.25">
      <c r="A100" s="132">
        <v>92</v>
      </c>
      <c r="B100" s="154" t="e">
        <f t="shared" ca="1" si="11"/>
        <v>#REF!</v>
      </c>
      <c r="C100" s="154" t="e">
        <f t="shared" ca="1" si="12"/>
        <v>#REF!</v>
      </c>
      <c r="D100" s="136"/>
      <c r="E100" s="137"/>
      <c r="F100" s="137" t="e">
        <f t="shared" ca="1" si="13"/>
        <v>#REF!</v>
      </c>
      <c r="G100" s="135"/>
      <c r="H100" s="135"/>
      <c r="I100" s="135" t="e">
        <f t="shared" ca="1" si="14"/>
        <v>#REF!</v>
      </c>
      <c r="J100" s="160"/>
      <c r="K100" s="138"/>
      <c r="L100" s="138"/>
      <c r="M100" s="138" t="e">
        <f t="shared" ca="1" si="15"/>
        <v>#REF!</v>
      </c>
      <c r="N100" s="168"/>
      <c r="O100" s="140" t="e">
        <f t="shared" ca="1" si="16"/>
        <v>#REF!</v>
      </c>
      <c r="P100" s="139" t="e">
        <f t="shared" ca="1" si="17"/>
        <v>#REF!</v>
      </c>
      <c r="Q100" s="140" t="e">
        <f t="shared" ca="1" si="18"/>
        <v>#REF!</v>
      </c>
      <c r="R100" s="141" t="e">
        <f t="shared" ca="1" si="19"/>
        <v>#REF!</v>
      </c>
      <c r="S100" s="139">
        <f t="shared" si="20"/>
        <v>0</v>
      </c>
      <c r="T100" s="140">
        <f t="shared" si="21"/>
        <v>0</v>
      </c>
      <c r="U100" s="146"/>
      <c r="V100" s="206"/>
      <c r="W100" s="206"/>
      <c r="X100" s="206"/>
      <c r="Y100" s="206"/>
      <c r="Z100" s="206"/>
      <c r="AA100" s="206"/>
      <c r="AB100" s="206"/>
      <c r="AC100" s="206"/>
      <c r="AD100" s="206"/>
    </row>
    <row r="101" spans="1:30" hidden="1" x14ac:dyDescent="0.25">
      <c r="A101" s="132">
        <v>93</v>
      </c>
      <c r="B101" s="154" t="e">
        <f t="shared" ca="1" si="11"/>
        <v>#REF!</v>
      </c>
      <c r="C101" s="154" t="e">
        <f t="shared" ca="1" si="12"/>
        <v>#REF!</v>
      </c>
      <c r="D101" s="136"/>
      <c r="E101" s="137"/>
      <c r="F101" s="137" t="e">
        <f t="shared" ca="1" si="13"/>
        <v>#REF!</v>
      </c>
      <c r="G101" s="135"/>
      <c r="H101" s="135"/>
      <c r="I101" s="135" t="e">
        <f t="shared" ca="1" si="14"/>
        <v>#REF!</v>
      </c>
      <c r="J101" s="160"/>
      <c r="K101" s="138"/>
      <c r="L101" s="138"/>
      <c r="M101" s="138" t="e">
        <f t="shared" ca="1" si="15"/>
        <v>#REF!</v>
      </c>
      <c r="N101" s="168"/>
      <c r="O101" s="140" t="e">
        <f t="shared" ca="1" si="16"/>
        <v>#REF!</v>
      </c>
      <c r="P101" s="139" t="e">
        <f t="shared" ca="1" si="17"/>
        <v>#REF!</v>
      </c>
      <c r="Q101" s="140" t="e">
        <f t="shared" ca="1" si="18"/>
        <v>#REF!</v>
      </c>
      <c r="R101" s="141" t="e">
        <f t="shared" ca="1" si="19"/>
        <v>#REF!</v>
      </c>
      <c r="S101" s="139">
        <f t="shared" si="20"/>
        <v>0</v>
      </c>
      <c r="T101" s="140">
        <f t="shared" si="21"/>
        <v>0</v>
      </c>
      <c r="U101" s="146"/>
      <c r="V101" s="206"/>
      <c r="W101" s="206"/>
      <c r="X101" s="206"/>
      <c r="Y101" s="206"/>
      <c r="Z101" s="206"/>
      <c r="AA101" s="206"/>
      <c r="AB101" s="206"/>
      <c r="AC101" s="206"/>
      <c r="AD101" s="206"/>
    </row>
    <row r="102" spans="1:30" hidden="1" x14ac:dyDescent="0.25">
      <c r="A102" s="132">
        <v>94</v>
      </c>
      <c r="B102" s="154" t="e">
        <f t="shared" ca="1" si="11"/>
        <v>#REF!</v>
      </c>
      <c r="C102" s="154" t="e">
        <f t="shared" ca="1" si="12"/>
        <v>#REF!</v>
      </c>
      <c r="D102" s="136"/>
      <c r="E102" s="137"/>
      <c r="F102" s="137" t="e">
        <f t="shared" ca="1" si="13"/>
        <v>#REF!</v>
      </c>
      <c r="G102" s="135"/>
      <c r="H102" s="135"/>
      <c r="I102" s="135" t="e">
        <f t="shared" ca="1" si="14"/>
        <v>#REF!</v>
      </c>
      <c r="J102" s="160"/>
      <c r="K102" s="138"/>
      <c r="L102" s="138"/>
      <c r="M102" s="138" t="e">
        <f t="shared" ca="1" si="15"/>
        <v>#REF!</v>
      </c>
      <c r="N102" s="168"/>
      <c r="O102" s="140" t="e">
        <f t="shared" ca="1" si="16"/>
        <v>#REF!</v>
      </c>
      <c r="P102" s="139" t="e">
        <f t="shared" ca="1" si="17"/>
        <v>#REF!</v>
      </c>
      <c r="Q102" s="140" t="e">
        <f t="shared" ca="1" si="18"/>
        <v>#REF!</v>
      </c>
      <c r="R102" s="141" t="e">
        <f t="shared" ca="1" si="19"/>
        <v>#REF!</v>
      </c>
      <c r="S102" s="139">
        <f t="shared" si="20"/>
        <v>0</v>
      </c>
      <c r="T102" s="140">
        <f t="shared" si="21"/>
        <v>0</v>
      </c>
      <c r="U102" s="146"/>
      <c r="V102" s="154"/>
      <c r="W102" s="206"/>
      <c r="X102" s="206"/>
      <c r="Y102" s="154"/>
      <c r="Z102" s="206"/>
      <c r="AA102" s="206"/>
      <c r="AB102" s="154"/>
      <c r="AC102" s="206"/>
      <c r="AD102" s="206"/>
    </row>
    <row r="103" spans="1:30" hidden="1" x14ac:dyDescent="0.25">
      <c r="A103" s="132">
        <v>95</v>
      </c>
      <c r="B103" s="154" t="e">
        <f t="shared" ca="1" si="11"/>
        <v>#REF!</v>
      </c>
      <c r="C103" s="154" t="e">
        <f t="shared" ca="1" si="12"/>
        <v>#REF!</v>
      </c>
      <c r="D103" s="136"/>
      <c r="E103" s="137"/>
      <c r="F103" s="137" t="e">
        <f t="shared" ca="1" si="13"/>
        <v>#REF!</v>
      </c>
      <c r="G103" s="135"/>
      <c r="H103" s="135"/>
      <c r="I103" s="135" t="e">
        <f t="shared" ca="1" si="14"/>
        <v>#REF!</v>
      </c>
      <c r="J103" s="160"/>
      <c r="K103" s="138"/>
      <c r="L103" s="138"/>
      <c r="M103" s="138" t="e">
        <f t="shared" ca="1" si="15"/>
        <v>#REF!</v>
      </c>
      <c r="N103" s="168"/>
      <c r="O103" s="140" t="e">
        <f t="shared" ca="1" si="16"/>
        <v>#REF!</v>
      </c>
      <c r="P103" s="139" t="e">
        <f t="shared" ca="1" si="17"/>
        <v>#REF!</v>
      </c>
      <c r="Q103" s="140" t="e">
        <f t="shared" ca="1" si="18"/>
        <v>#REF!</v>
      </c>
      <c r="R103" s="141" t="e">
        <f t="shared" ca="1" si="19"/>
        <v>#REF!</v>
      </c>
      <c r="S103" s="139">
        <f t="shared" si="20"/>
        <v>0</v>
      </c>
      <c r="T103" s="140">
        <f t="shared" si="21"/>
        <v>0</v>
      </c>
      <c r="U103" s="146"/>
      <c r="V103" s="154"/>
      <c r="W103" s="206"/>
      <c r="X103" s="206"/>
      <c r="Y103" s="154"/>
      <c r="Z103" s="206"/>
      <c r="AA103" s="206"/>
      <c r="AB103" s="154"/>
      <c r="AC103" s="206"/>
      <c r="AD103" s="206"/>
    </row>
    <row r="104" spans="1:30" hidden="1" x14ac:dyDescent="0.25">
      <c r="A104" s="132">
        <v>96</v>
      </c>
      <c r="B104" s="154" t="e">
        <f t="shared" ca="1" si="11"/>
        <v>#REF!</v>
      </c>
      <c r="C104" s="154" t="e">
        <f t="shared" ca="1" si="12"/>
        <v>#REF!</v>
      </c>
      <c r="D104" s="136"/>
      <c r="E104" s="137"/>
      <c r="F104" s="137" t="e">
        <f t="shared" ca="1" si="13"/>
        <v>#REF!</v>
      </c>
      <c r="G104" s="135"/>
      <c r="H104" s="135"/>
      <c r="I104" s="135" t="e">
        <f t="shared" ca="1" si="14"/>
        <v>#REF!</v>
      </c>
      <c r="J104" s="160"/>
      <c r="K104" s="138"/>
      <c r="L104" s="138"/>
      <c r="M104" s="138" t="e">
        <f t="shared" ca="1" si="15"/>
        <v>#REF!</v>
      </c>
      <c r="N104" s="168"/>
      <c r="O104" s="140" t="e">
        <f t="shared" ca="1" si="16"/>
        <v>#REF!</v>
      </c>
      <c r="P104" s="139" t="e">
        <f t="shared" ca="1" si="17"/>
        <v>#REF!</v>
      </c>
      <c r="Q104" s="140" t="e">
        <f t="shared" ca="1" si="18"/>
        <v>#REF!</v>
      </c>
      <c r="R104" s="141" t="e">
        <f t="shared" ca="1" si="19"/>
        <v>#REF!</v>
      </c>
      <c r="S104" s="139">
        <f t="shared" si="20"/>
        <v>0</v>
      </c>
      <c r="T104" s="140">
        <f t="shared" si="21"/>
        <v>0</v>
      </c>
      <c r="U104" s="146"/>
      <c r="V104" s="154"/>
      <c r="W104" s="206"/>
      <c r="X104" s="206"/>
      <c r="Y104" s="154"/>
      <c r="Z104" s="206"/>
      <c r="AA104" s="206"/>
      <c r="AB104" s="154"/>
      <c r="AC104" s="206"/>
      <c r="AD104" s="206"/>
    </row>
    <row r="105" spans="1:30" hidden="1" x14ac:dyDescent="0.25">
      <c r="A105" s="132">
        <v>97</v>
      </c>
      <c r="B105" s="154" t="e">
        <f t="shared" ca="1" si="11"/>
        <v>#REF!</v>
      </c>
      <c r="C105" s="154" t="e">
        <f t="shared" ca="1" si="12"/>
        <v>#REF!</v>
      </c>
      <c r="D105" s="136"/>
      <c r="E105" s="137"/>
      <c r="F105" s="137" t="e">
        <f t="shared" ca="1" si="13"/>
        <v>#REF!</v>
      </c>
      <c r="G105" s="135"/>
      <c r="H105" s="135"/>
      <c r="I105" s="135" t="e">
        <f t="shared" ca="1" si="14"/>
        <v>#REF!</v>
      </c>
      <c r="J105" s="160"/>
      <c r="K105" s="138"/>
      <c r="L105" s="138"/>
      <c r="M105" s="138" t="e">
        <f t="shared" ca="1" si="15"/>
        <v>#REF!</v>
      </c>
      <c r="N105" s="168"/>
      <c r="O105" s="140" t="e">
        <f t="shared" ca="1" si="16"/>
        <v>#REF!</v>
      </c>
      <c r="P105" s="139" t="e">
        <f t="shared" ca="1" si="17"/>
        <v>#REF!</v>
      </c>
      <c r="Q105" s="140" t="e">
        <f t="shared" ca="1" si="18"/>
        <v>#REF!</v>
      </c>
      <c r="R105" s="141" t="e">
        <f t="shared" ca="1" si="19"/>
        <v>#REF!</v>
      </c>
      <c r="S105" s="139">
        <f t="shared" si="20"/>
        <v>0</v>
      </c>
      <c r="T105" s="140">
        <f t="shared" si="21"/>
        <v>0</v>
      </c>
      <c r="U105" s="146"/>
      <c r="V105" s="154"/>
      <c r="W105" s="206"/>
      <c r="X105" s="206"/>
      <c r="Y105" s="154"/>
      <c r="Z105" s="206"/>
      <c r="AA105" s="206"/>
      <c r="AB105" s="154"/>
      <c r="AC105" s="206"/>
      <c r="AD105" s="206"/>
    </row>
    <row r="106" spans="1:30" hidden="1" x14ac:dyDescent="0.25">
      <c r="A106" s="132">
        <v>98</v>
      </c>
      <c r="B106" s="154" t="e">
        <f t="shared" ca="1" si="11"/>
        <v>#REF!</v>
      </c>
      <c r="C106" s="154" t="e">
        <f t="shared" ca="1" si="12"/>
        <v>#REF!</v>
      </c>
      <c r="D106" s="136"/>
      <c r="E106" s="137"/>
      <c r="F106" s="137" t="e">
        <f t="shared" ca="1" si="13"/>
        <v>#REF!</v>
      </c>
      <c r="G106" s="135"/>
      <c r="H106" s="135"/>
      <c r="I106" s="135" t="e">
        <f t="shared" ca="1" si="14"/>
        <v>#REF!</v>
      </c>
      <c r="J106" s="160"/>
      <c r="K106" s="138"/>
      <c r="L106" s="138"/>
      <c r="M106" s="138" t="e">
        <f t="shared" ca="1" si="15"/>
        <v>#REF!</v>
      </c>
      <c r="N106" s="168"/>
      <c r="O106" s="140" t="e">
        <f t="shared" ca="1" si="16"/>
        <v>#REF!</v>
      </c>
      <c r="P106" s="139" t="e">
        <f t="shared" ca="1" si="17"/>
        <v>#REF!</v>
      </c>
      <c r="Q106" s="140" t="e">
        <f t="shared" ca="1" si="18"/>
        <v>#REF!</v>
      </c>
      <c r="R106" s="141" t="e">
        <f t="shared" ca="1" si="19"/>
        <v>#REF!</v>
      </c>
      <c r="S106" s="139">
        <f t="shared" si="20"/>
        <v>0</v>
      </c>
      <c r="T106" s="140">
        <f t="shared" si="21"/>
        <v>0</v>
      </c>
      <c r="U106" s="146"/>
      <c r="V106" s="154"/>
      <c r="W106" s="206"/>
      <c r="X106" s="206"/>
      <c r="Y106" s="154"/>
      <c r="Z106" s="206"/>
      <c r="AA106" s="206"/>
      <c r="AB106" s="154"/>
      <c r="AC106" s="206"/>
      <c r="AD106" s="206"/>
    </row>
    <row r="107" spans="1:30" hidden="1" x14ac:dyDescent="0.25">
      <c r="A107" s="132">
        <v>99</v>
      </c>
      <c r="B107" s="154" t="e">
        <f t="shared" ca="1" si="11"/>
        <v>#REF!</v>
      </c>
      <c r="C107" s="154" t="e">
        <f t="shared" ca="1" si="12"/>
        <v>#REF!</v>
      </c>
      <c r="D107" s="136"/>
      <c r="E107" s="137"/>
      <c r="F107" s="137" t="e">
        <f t="shared" ca="1" si="13"/>
        <v>#REF!</v>
      </c>
      <c r="G107" s="135"/>
      <c r="H107" s="135"/>
      <c r="I107" s="135" t="e">
        <f t="shared" ca="1" si="14"/>
        <v>#REF!</v>
      </c>
      <c r="J107" s="160"/>
      <c r="K107" s="138"/>
      <c r="L107" s="138"/>
      <c r="M107" s="138" t="e">
        <f t="shared" ca="1" si="15"/>
        <v>#REF!</v>
      </c>
      <c r="N107" s="168"/>
      <c r="O107" s="140" t="e">
        <f t="shared" ca="1" si="16"/>
        <v>#REF!</v>
      </c>
      <c r="P107" s="139" t="e">
        <f t="shared" ca="1" si="17"/>
        <v>#REF!</v>
      </c>
      <c r="Q107" s="140" t="e">
        <f t="shared" ca="1" si="18"/>
        <v>#REF!</v>
      </c>
      <c r="R107" s="141" t="e">
        <f t="shared" ca="1" si="19"/>
        <v>#REF!</v>
      </c>
      <c r="S107" s="139">
        <f t="shared" si="20"/>
        <v>0</v>
      </c>
      <c r="T107" s="140">
        <f t="shared" si="21"/>
        <v>0</v>
      </c>
      <c r="U107" s="146"/>
      <c r="V107" s="154"/>
      <c r="W107" s="206"/>
      <c r="X107" s="206"/>
      <c r="Y107" s="154"/>
      <c r="Z107" s="206"/>
      <c r="AA107" s="206"/>
      <c r="AB107" s="154"/>
      <c r="AC107" s="206"/>
      <c r="AD107" s="206"/>
    </row>
    <row r="108" spans="1:30" hidden="1" x14ac:dyDescent="0.25">
      <c r="A108" s="132">
        <v>100</v>
      </c>
      <c r="B108" s="154" t="e">
        <f t="shared" ca="1" si="11"/>
        <v>#REF!</v>
      </c>
      <c r="C108" s="154" t="e">
        <f t="shared" ca="1" si="12"/>
        <v>#REF!</v>
      </c>
      <c r="D108" s="136"/>
      <c r="E108" s="137"/>
      <c r="F108" s="137" t="e">
        <f t="shared" ca="1" si="13"/>
        <v>#REF!</v>
      </c>
      <c r="G108" s="135"/>
      <c r="H108" s="135"/>
      <c r="I108" s="135" t="e">
        <f t="shared" ca="1" si="14"/>
        <v>#REF!</v>
      </c>
      <c r="J108" s="160"/>
      <c r="K108" s="138"/>
      <c r="L108" s="138"/>
      <c r="M108" s="138" t="e">
        <f t="shared" ca="1" si="15"/>
        <v>#REF!</v>
      </c>
      <c r="N108" s="168"/>
      <c r="O108" s="140" t="e">
        <f t="shared" ca="1" si="16"/>
        <v>#REF!</v>
      </c>
      <c r="P108" s="139" t="e">
        <f t="shared" ca="1" si="17"/>
        <v>#REF!</v>
      </c>
      <c r="Q108" s="140" t="e">
        <f t="shared" ca="1" si="18"/>
        <v>#REF!</v>
      </c>
      <c r="R108" s="141" t="e">
        <f t="shared" ca="1" si="19"/>
        <v>#REF!</v>
      </c>
      <c r="S108" s="139">
        <f t="shared" si="20"/>
        <v>0</v>
      </c>
      <c r="T108" s="140">
        <f t="shared" si="21"/>
        <v>0</v>
      </c>
      <c r="U108" s="146"/>
      <c r="V108" s="206"/>
      <c r="W108" s="206"/>
      <c r="X108" s="206"/>
      <c r="Y108" s="206"/>
      <c r="Z108" s="206"/>
      <c r="AA108" s="206"/>
      <c r="AB108" s="206"/>
      <c r="AC108" s="206"/>
      <c r="AD108" s="206"/>
    </row>
    <row r="109" spans="1:30" hidden="1" x14ac:dyDescent="0.25">
      <c r="A109" s="132">
        <v>101</v>
      </c>
      <c r="B109" s="154" t="e">
        <f t="shared" ca="1" si="11"/>
        <v>#REF!</v>
      </c>
      <c r="C109" s="154" t="e">
        <f t="shared" ca="1" si="12"/>
        <v>#REF!</v>
      </c>
      <c r="D109" s="136"/>
      <c r="E109" s="137"/>
      <c r="F109" s="137" t="e">
        <f t="shared" ca="1" si="13"/>
        <v>#REF!</v>
      </c>
      <c r="G109" s="135"/>
      <c r="H109" s="135"/>
      <c r="I109" s="135" t="e">
        <f t="shared" ca="1" si="14"/>
        <v>#REF!</v>
      </c>
      <c r="J109" s="160"/>
      <c r="K109" s="138"/>
      <c r="L109" s="138"/>
      <c r="M109" s="138" t="e">
        <f t="shared" ca="1" si="15"/>
        <v>#REF!</v>
      </c>
      <c r="N109" s="168"/>
      <c r="O109" s="140" t="e">
        <f t="shared" ca="1" si="16"/>
        <v>#REF!</v>
      </c>
      <c r="P109" s="139" t="e">
        <f t="shared" ca="1" si="17"/>
        <v>#REF!</v>
      </c>
      <c r="Q109" s="140" t="e">
        <f t="shared" ca="1" si="18"/>
        <v>#REF!</v>
      </c>
      <c r="R109" s="141" t="e">
        <f t="shared" ca="1" si="19"/>
        <v>#REF!</v>
      </c>
      <c r="S109" s="139">
        <f t="shared" si="20"/>
        <v>0</v>
      </c>
      <c r="T109" s="140">
        <f t="shared" si="21"/>
        <v>0</v>
      </c>
      <c r="U109" s="146"/>
      <c r="V109" s="206"/>
      <c r="W109" s="206"/>
      <c r="X109" s="206"/>
      <c r="Y109" s="206"/>
      <c r="Z109" s="206"/>
      <c r="AA109" s="206"/>
      <c r="AB109" s="206"/>
      <c r="AC109" s="206"/>
      <c r="AD109" s="206"/>
    </row>
    <row r="110" spans="1:30" hidden="1" x14ac:dyDescent="0.25">
      <c r="A110" s="132">
        <v>102</v>
      </c>
      <c r="B110" s="154" t="e">
        <f t="shared" ca="1" si="11"/>
        <v>#REF!</v>
      </c>
      <c r="C110" s="154" t="e">
        <f t="shared" ca="1" si="12"/>
        <v>#REF!</v>
      </c>
      <c r="D110" s="136"/>
      <c r="E110" s="137"/>
      <c r="F110" s="137" t="e">
        <f t="shared" ca="1" si="13"/>
        <v>#REF!</v>
      </c>
      <c r="G110" s="135"/>
      <c r="H110" s="135"/>
      <c r="I110" s="135" t="e">
        <f t="shared" ca="1" si="14"/>
        <v>#REF!</v>
      </c>
      <c r="J110" s="160"/>
      <c r="K110" s="138"/>
      <c r="L110" s="138"/>
      <c r="M110" s="138" t="e">
        <f t="shared" ca="1" si="15"/>
        <v>#REF!</v>
      </c>
      <c r="N110" s="168"/>
      <c r="O110" s="140" t="e">
        <f t="shared" ca="1" si="16"/>
        <v>#REF!</v>
      </c>
      <c r="P110" s="139" t="e">
        <f t="shared" ca="1" si="17"/>
        <v>#REF!</v>
      </c>
      <c r="Q110" s="140" t="e">
        <f t="shared" ca="1" si="18"/>
        <v>#REF!</v>
      </c>
      <c r="R110" s="141" t="e">
        <f t="shared" ca="1" si="19"/>
        <v>#REF!</v>
      </c>
      <c r="S110" s="139">
        <f t="shared" si="20"/>
        <v>0</v>
      </c>
      <c r="T110" s="140">
        <f t="shared" si="21"/>
        <v>0</v>
      </c>
      <c r="U110" s="146"/>
      <c r="V110" s="206"/>
      <c r="W110" s="206"/>
      <c r="X110" s="206"/>
      <c r="Y110" s="206"/>
      <c r="Z110" s="206"/>
      <c r="AA110" s="206"/>
      <c r="AB110" s="206"/>
      <c r="AC110" s="206"/>
      <c r="AD110" s="206"/>
    </row>
    <row r="111" spans="1:30" hidden="1" x14ac:dyDescent="0.25">
      <c r="A111" s="132">
        <v>103</v>
      </c>
      <c r="B111" s="154" t="e">
        <f t="shared" ca="1" si="11"/>
        <v>#REF!</v>
      </c>
      <c r="C111" s="154" t="e">
        <f t="shared" ca="1" si="12"/>
        <v>#REF!</v>
      </c>
      <c r="D111" s="136"/>
      <c r="E111" s="137"/>
      <c r="F111" s="137" t="e">
        <f t="shared" ca="1" si="13"/>
        <v>#REF!</v>
      </c>
      <c r="G111" s="135"/>
      <c r="H111" s="135"/>
      <c r="I111" s="135" t="e">
        <f t="shared" ca="1" si="14"/>
        <v>#REF!</v>
      </c>
      <c r="J111" s="160"/>
      <c r="K111" s="138"/>
      <c r="L111" s="138"/>
      <c r="M111" s="138" t="e">
        <f t="shared" ca="1" si="15"/>
        <v>#REF!</v>
      </c>
      <c r="N111" s="168"/>
      <c r="O111" s="140" t="e">
        <f t="shared" ca="1" si="16"/>
        <v>#REF!</v>
      </c>
      <c r="P111" s="139" t="e">
        <f t="shared" ca="1" si="17"/>
        <v>#REF!</v>
      </c>
      <c r="Q111" s="140" t="e">
        <f t="shared" ca="1" si="18"/>
        <v>#REF!</v>
      </c>
      <c r="R111" s="141" t="e">
        <f t="shared" ca="1" si="19"/>
        <v>#REF!</v>
      </c>
      <c r="S111" s="139">
        <f t="shared" si="20"/>
        <v>0</v>
      </c>
      <c r="T111" s="140">
        <f t="shared" si="21"/>
        <v>0</v>
      </c>
      <c r="U111" s="146"/>
      <c r="V111" s="206"/>
      <c r="W111" s="206"/>
      <c r="X111" s="206"/>
      <c r="Y111" s="206"/>
      <c r="Z111" s="206"/>
      <c r="AA111" s="206"/>
      <c r="AB111" s="206"/>
      <c r="AC111" s="206"/>
      <c r="AD111" s="206"/>
    </row>
    <row r="112" spans="1:30" hidden="1" x14ac:dyDescent="0.25">
      <c r="A112" s="132">
        <v>104</v>
      </c>
      <c r="B112" s="154" t="e">
        <f t="shared" ca="1" si="11"/>
        <v>#REF!</v>
      </c>
      <c r="C112" s="154" t="e">
        <f t="shared" ca="1" si="12"/>
        <v>#REF!</v>
      </c>
      <c r="D112" s="136"/>
      <c r="E112" s="137"/>
      <c r="F112" s="137" t="e">
        <f t="shared" ca="1" si="13"/>
        <v>#REF!</v>
      </c>
      <c r="G112" s="135"/>
      <c r="H112" s="135"/>
      <c r="I112" s="135" t="e">
        <f t="shared" ca="1" si="14"/>
        <v>#REF!</v>
      </c>
      <c r="J112" s="160"/>
      <c r="K112" s="138"/>
      <c r="L112" s="138"/>
      <c r="M112" s="138" t="e">
        <f t="shared" ca="1" si="15"/>
        <v>#REF!</v>
      </c>
      <c r="N112" s="168"/>
      <c r="O112" s="140" t="e">
        <f t="shared" ca="1" si="16"/>
        <v>#REF!</v>
      </c>
      <c r="P112" s="139" t="e">
        <f t="shared" ca="1" si="17"/>
        <v>#REF!</v>
      </c>
      <c r="Q112" s="140" t="e">
        <f t="shared" ca="1" si="18"/>
        <v>#REF!</v>
      </c>
      <c r="R112" s="141" t="e">
        <f t="shared" ca="1" si="19"/>
        <v>#REF!</v>
      </c>
      <c r="S112" s="139">
        <f t="shared" si="20"/>
        <v>0</v>
      </c>
      <c r="T112" s="140">
        <f t="shared" si="21"/>
        <v>0</v>
      </c>
      <c r="U112" s="146"/>
      <c r="V112" s="206"/>
      <c r="W112" s="206"/>
      <c r="X112" s="206"/>
      <c r="Y112" s="206"/>
      <c r="Z112" s="206"/>
      <c r="AA112" s="206"/>
      <c r="AB112" s="206"/>
      <c r="AC112" s="206"/>
      <c r="AD112" s="206"/>
    </row>
    <row r="113" spans="1:30" hidden="1" x14ac:dyDescent="0.25">
      <c r="A113" s="132">
        <v>105</v>
      </c>
      <c r="B113" s="154" t="e">
        <f t="shared" ca="1" si="11"/>
        <v>#REF!</v>
      </c>
      <c r="C113" s="154" t="e">
        <f t="shared" ca="1" si="12"/>
        <v>#REF!</v>
      </c>
      <c r="D113" s="136"/>
      <c r="E113" s="137"/>
      <c r="F113" s="137" t="e">
        <f t="shared" ca="1" si="13"/>
        <v>#REF!</v>
      </c>
      <c r="G113" s="135"/>
      <c r="H113" s="135"/>
      <c r="I113" s="135" t="e">
        <f t="shared" ca="1" si="14"/>
        <v>#REF!</v>
      </c>
      <c r="J113" s="160"/>
      <c r="K113" s="138"/>
      <c r="L113" s="138"/>
      <c r="M113" s="138" t="e">
        <f t="shared" ca="1" si="15"/>
        <v>#REF!</v>
      </c>
      <c r="N113" s="168"/>
      <c r="O113" s="140" t="e">
        <f t="shared" ca="1" si="16"/>
        <v>#REF!</v>
      </c>
      <c r="P113" s="139" t="e">
        <f t="shared" ca="1" si="17"/>
        <v>#REF!</v>
      </c>
      <c r="Q113" s="140" t="e">
        <f t="shared" ca="1" si="18"/>
        <v>#REF!</v>
      </c>
      <c r="R113" s="141" t="e">
        <f t="shared" ca="1" si="19"/>
        <v>#REF!</v>
      </c>
      <c r="S113" s="139">
        <f t="shared" si="20"/>
        <v>0</v>
      </c>
      <c r="T113" s="140">
        <f t="shared" si="21"/>
        <v>0</v>
      </c>
      <c r="U113" s="146"/>
      <c r="V113" s="154"/>
      <c r="W113" s="206"/>
      <c r="X113" s="206"/>
      <c r="Y113" s="154"/>
      <c r="Z113" s="206"/>
      <c r="AA113" s="206"/>
      <c r="AB113" s="154"/>
      <c r="AC113" s="206"/>
      <c r="AD113" s="206"/>
    </row>
    <row r="114" spans="1:30" hidden="1" x14ac:dyDescent="0.25">
      <c r="A114" s="132">
        <v>106</v>
      </c>
      <c r="B114" s="154" t="e">
        <f t="shared" ca="1" si="11"/>
        <v>#REF!</v>
      </c>
      <c r="C114" s="154" t="e">
        <f t="shared" ca="1" si="12"/>
        <v>#REF!</v>
      </c>
      <c r="D114" s="136"/>
      <c r="E114" s="137"/>
      <c r="F114" s="137" t="e">
        <f t="shared" ca="1" si="13"/>
        <v>#REF!</v>
      </c>
      <c r="G114" s="135"/>
      <c r="H114" s="135"/>
      <c r="I114" s="135" t="e">
        <f t="shared" ca="1" si="14"/>
        <v>#REF!</v>
      </c>
      <c r="J114" s="160"/>
      <c r="K114" s="138"/>
      <c r="L114" s="138"/>
      <c r="M114" s="138" t="e">
        <f t="shared" ca="1" si="15"/>
        <v>#REF!</v>
      </c>
      <c r="N114" s="168"/>
      <c r="O114" s="204" t="e">
        <f t="shared" ca="1" si="16"/>
        <v>#REF!</v>
      </c>
      <c r="P114" s="139">
        <v>0</v>
      </c>
      <c r="Q114" s="140" t="e">
        <f t="shared" ca="1" si="18"/>
        <v>#REF!</v>
      </c>
      <c r="R114" s="141" t="e">
        <f t="shared" ca="1" si="19"/>
        <v>#REF!</v>
      </c>
      <c r="S114" s="139">
        <f t="shared" si="20"/>
        <v>0</v>
      </c>
      <c r="T114" s="140">
        <f t="shared" si="21"/>
        <v>0</v>
      </c>
      <c r="U114" s="262"/>
      <c r="V114" s="154"/>
      <c r="W114" s="206"/>
      <c r="X114" s="206"/>
      <c r="Y114" s="154"/>
      <c r="Z114" s="206"/>
      <c r="AA114" s="206"/>
      <c r="AB114" s="154"/>
      <c r="AC114" s="206"/>
      <c r="AD114" s="206"/>
    </row>
    <row r="115" spans="1:30" hidden="1" x14ac:dyDescent="0.25">
      <c r="A115" s="132">
        <v>107</v>
      </c>
      <c r="B115" s="154" t="e">
        <f t="shared" ca="1" si="11"/>
        <v>#REF!</v>
      </c>
      <c r="C115" s="154" t="e">
        <f t="shared" ca="1" si="12"/>
        <v>#REF!</v>
      </c>
      <c r="D115" s="136"/>
      <c r="E115" s="137"/>
      <c r="F115" s="137" t="e">
        <f t="shared" ca="1" si="13"/>
        <v>#REF!</v>
      </c>
      <c r="G115" s="135"/>
      <c r="H115" s="135"/>
      <c r="I115" s="135" t="e">
        <f t="shared" ca="1" si="14"/>
        <v>#REF!</v>
      </c>
      <c r="J115" s="160"/>
      <c r="K115" s="138"/>
      <c r="L115" s="138"/>
      <c r="M115" s="138" t="e">
        <f t="shared" ca="1" si="15"/>
        <v>#REF!</v>
      </c>
      <c r="N115" s="168"/>
      <c r="O115" s="140" t="e">
        <f t="shared" ca="1" si="16"/>
        <v>#REF!</v>
      </c>
      <c r="P115" s="139" t="e">
        <f t="shared" ca="1" si="17"/>
        <v>#REF!</v>
      </c>
      <c r="Q115" s="140" t="e">
        <f t="shared" ca="1" si="18"/>
        <v>#REF!</v>
      </c>
      <c r="R115" s="141" t="e">
        <f t="shared" ca="1" si="19"/>
        <v>#REF!</v>
      </c>
      <c r="S115" s="139">
        <f t="shared" si="20"/>
        <v>0</v>
      </c>
      <c r="T115" s="140">
        <f t="shared" si="21"/>
        <v>0</v>
      </c>
      <c r="U115" s="146"/>
      <c r="V115" s="154"/>
      <c r="W115" s="206"/>
      <c r="X115" s="206"/>
      <c r="Y115" s="154"/>
      <c r="Z115" s="206"/>
      <c r="AA115" s="206"/>
      <c r="AB115" s="154"/>
      <c r="AC115" s="206"/>
      <c r="AD115" s="206"/>
    </row>
    <row r="116" spans="1:30" x14ac:dyDescent="0.25">
      <c r="A116" s="132">
        <v>108</v>
      </c>
      <c r="B116" s="154" t="e">
        <f t="shared" ca="1" si="11"/>
        <v>#REF!</v>
      </c>
      <c r="C116" s="154" t="e">
        <f t="shared" ca="1" si="12"/>
        <v>#REF!</v>
      </c>
      <c r="D116" s="136"/>
      <c r="E116" s="137"/>
      <c r="F116" s="137" t="e">
        <f t="shared" ca="1" si="13"/>
        <v>#REF!</v>
      </c>
      <c r="G116" s="135"/>
      <c r="H116" s="135"/>
      <c r="I116" s="135" t="e">
        <f t="shared" ca="1" si="14"/>
        <v>#REF!</v>
      </c>
      <c r="J116" s="160"/>
      <c r="K116" s="138"/>
      <c r="L116" s="138"/>
      <c r="M116" s="138" t="e">
        <f t="shared" ca="1" si="15"/>
        <v>#REF!</v>
      </c>
      <c r="N116" s="168"/>
      <c r="O116" s="204" t="e">
        <f t="shared" ca="1" si="16"/>
        <v>#REF!</v>
      </c>
      <c r="P116" s="139">
        <v>9</v>
      </c>
      <c r="Q116" s="140" t="e">
        <f t="shared" ca="1" si="18"/>
        <v>#REF!</v>
      </c>
      <c r="R116" s="141" t="e">
        <f t="shared" ca="1" si="19"/>
        <v>#REF!</v>
      </c>
      <c r="S116" s="139">
        <f t="shared" si="20"/>
        <v>0</v>
      </c>
      <c r="T116" s="140">
        <f t="shared" si="21"/>
        <v>0</v>
      </c>
      <c r="U116" s="262">
        <v>18</v>
      </c>
      <c r="V116" s="206"/>
      <c r="W116" s="206"/>
      <c r="X116" s="206"/>
      <c r="Y116" s="206"/>
      <c r="Z116" s="206"/>
      <c r="AA116" s="206"/>
      <c r="AB116" s="206"/>
      <c r="AC116" s="206"/>
      <c r="AD116" s="206"/>
    </row>
    <row r="117" spans="1:30" hidden="1" x14ac:dyDescent="0.25">
      <c r="A117" s="132">
        <v>109</v>
      </c>
      <c r="B117" s="154" t="e">
        <f t="shared" ca="1" si="11"/>
        <v>#REF!</v>
      </c>
      <c r="C117" s="154" t="e">
        <f t="shared" ca="1" si="12"/>
        <v>#REF!</v>
      </c>
      <c r="D117" s="136"/>
      <c r="E117" s="137"/>
      <c r="F117" s="137" t="e">
        <f t="shared" ca="1" si="13"/>
        <v>#REF!</v>
      </c>
      <c r="G117" s="135"/>
      <c r="H117" s="135"/>
      <c r="I117" s="135" t="e">
        <f t="shared" ca="1" si="14"/>
        <v>#REF!</v>
      </c>
      <c r="J117" s="160"/>
      <c r="K117" s="138"/>
      <c r="L117" s="138"/>
      <c r="M117" s="138" t="e">
        <f t="shared" ca="1" si="15"/>
        <v>#REF!</v>
      </c>
      <c r="N117" s="168"/>
      <c r="O117" s="140" t="e">
        <f t="shared" ca="1" si="16"/>
        <v>#REF!</v>
      </c>
      <c r="P117" s="139" t="e">
        <f t="shared" ca="1" si="17"/>
        <v>#REF!</v>
      </c>
      <c r="Q117" s="140" t="e">
        <f t="shared" ca="1" si="18"/>
        <v>#REF!</v>
      </c>
      <c r="R117" s="141" t="e">
        <f t="shared" ca="1" si="19"/>
        <v>#REF!</v>
      </c>
      <c r="S117" s="139">
        <f t="shared" si="20"/>
        <v>0</v>
      </c>
      <c r="T117" s="140">
        <f t="shared" si="21"/>
        <v>0</v>
      </c>
      <c r="U117" s="146"/>
      <c r="V117" s="206"/>
      <c r="W117" s="206"/>
      <c r="X117" s="206"/>
      <c r="Y117" s="206"/>
      <c r="Z117" s="206"/>
      <c r="AA117" s="206"/>
      <c r="AB117" s="206"/>
      <c r="AC117" s="206"/>
      <c r="AD117" s="206"/>
    </row>
    <row r="118" spans="1:30" hidden="1" x14ac:dyDescent="0.25">
      <c r="A118" s="132">
        <v>110</v>
      </c>
      <c r="B118" s="154" t="e">
        <f t="shared" ca="1" si="11"/>
        <v>#REF!</v>
      </c>
      <c r="C118" s="154" t="e">
        <f t="shared" ca="1" si="12"/>
        <v>#REF!</v>
      </c>
      <c r="D118" s="136"/>
      <c r="E118" s="137"/>
      <c r="F118" s="137" t="e">
        <f t="shared" ca="1" si="13"/>
        <v>#REF!</v>
      </c>
      <c r="G118" s="135"/>
      <c r="H118" s="135"/>
      <c r="I118" s="135" t="e">
        <f t="shared" ca="1" si="14"/>
        <v>#REF!</v>
      </c>
      <c r="J118" s="160"/>
      <c r="K118" s="138"/>
      <c r="L118" s="138"/>
      <c r="M118" s="138" t="e">
        <f t="shared" ca="1" si="15"/>
        <v>#REF!</v>
      </c>
      <c r="N118" s="168"/>
      <c r="O118" s="140" t="e">
        <f t="shared" ca="1" si="16"/>
        <v>#REF!</v>
      </c>
      <c r="P118" s="139" t="e">
        <f t="shared" ca="1" si="17"/>
        <v>#REF!</v>
      </c>
      <c r="Q118" s="140" t="e">
        <f t="shared" ca="1" si="18"/>
        <v>#REF!</v>
      </c>
      <c r="R118" s="141" t="e">
        <f t="shared" ca="1" si="19"/>
        <v>#REF!</v>
      </c>
      <c r="S118" s="139">
        <f t="shared" si="20"/>
        <v>0</v>
      </c>
      <c r="T118" s="140">
        <f t="shared" si="21"/>
        <v>0</v>
      </c>
      <c r="U118" s="146"/>
      <c r="V118" s="206"/>
      <c r="W118" s="206"/>
      <c r="X118" s="206"/>
      <c r="Y118" s="206"/>
      <c r="Z118" s="206"/>
      <c r="AA118" s="206"/>
      <c r="AB118" s="206"/>
      <c r="AC118" s="206"/>
      <c r="AD118" s="206"/>
    </row>
    <row r="119" spans="1:30" hidden="1" x14ac:dyDescent="0.25">
      <c r="A119" s="132">
        <v>111</v>
      </c>
      <c r="B119" s="154" t="e">
        <f t="shared" ca="1" si="11"/>
        <v>#REF!</v>
      </c>
      <c r="C119" s="154" t="e">
        <f t="shared" ca="1" si="12"/>
        <v>#REF!</v>
      </c>
      <c r="D119" s="136"/>
      <c r="E119" s="137"/>
      <c r="F119" s="137" t="e">
        <f t="shared" ca="1" si="13"/>
        <v>#REF!</v>
      </c>
      <c r="G119" s="135"/>
      <c r="H119" s="135"/>
      <c r="I119" s="135" t="e">
        <f t="shared" ca="1" si="14"/>
        <v>#REF!</v>
      </c>
      <c r="J119" s="160"/>
      <c r="K119" s="138"/>
      <c r="L119" s="138"/>
      <c r="M119" s="138" t="e">
        <f t="shared" ca="1" si="15"/>
        <v>#REF!</v>
      </c>
      <c r="N119" s="168"/>
      <c r="O119" s="140" t="e">
        <f t="shared" ca="1" si="16"/>
        <v>#REF!</v>
      </c>
      <c r="P119" s="139" t="e">
        <f t="shared" ca="1" si="17"/>
        <v>#REF!</v>
      </c>
      <c r="Q119" s="140" t="e">
        <f t="shared" ca="1" si="18"/>
        <v>#REF!</v>
      </c>
      <c r="R119" s="141" t="e">
        <f t="shared" ca="1" si="19"/>
        <v>#REF!</v>
      </c>
      <c r="S119" s="139">
        <f t="shared" si="20"/>
        <v>0</v>
      </c>
      <c r="T119" s="140">
        <f t="shared" si="21"/>
        <v>0</v>
      </c>
      <c r="U119" s="146"/>
      <c r="V119" s="206"/>
      <c r="W119" s="206"/>
      <c r="X119" s="206"/>
      <c r="Y119" s="206"/>
      <c r="Z119" s="206"/>
      <c r="AA119" s="206"/>
      <c r="AB119" s="206"/>
      <c r="AC119" s="206"/>
      <c r="AD119" s="206"/>
    </row>
    <row r="120" spans="1:30" x14ac:dyDescent="0.25">
      <c r="A120" s="132">
        <v>112</v>
      </c>
      <c r="B120" s="154" t="e">
        <f t="shared" ca="1" si="11"/>
        <v>#REF!</v>
      </c>
      <c r="C120" s="154" t="e">
        <f t="shared" ca="1" si="12"/>
        <v>#REF!</v>
      </c>
      <c r="D120" s="136"/>
      <c r="E120" s="137"/>
      <c r="F120" s="137" t="e">
        <f t="shared" ca="1" si="13"/>
        <v>#REF!</v>
      </c>
      <c r="G120" s="135"/>
      <c r="H120" s="135"/>
      <c r="I120" s="135" t="e">
        <f t="shared" ca="1" si="14"/>
        <v>#REF!</v>
      </c>
      <c r="J120" s="160"/>
      <c r="K120" s="138"/>
      <c r="L120" s="138"/>
      <c r="M120" s="138" t="e">
        <f t="shared" ca="1" si="15"/>
        <v>#REF!</v>
      </c>
      <c r="N120" s="168"/>
      <c r="O120" s="204" t="e">
        <f t="shared" ca="1" si="16"/>
        <v>#REF!</v>
      </c>
      <c r="P120" s="139">
        <v>6</v>
      </c>
      <c r="Q120" s="140" t="e">
        <f t="shared" ca="1" si="18"/>
        <v>#REF!</v>
      </c>
      <c r="R120" s="141" t="e">
        <f t="shared" ca="1" si="19"/>
        <v>#REF!</v>
      </c>
      <c r="S120" s="139">
        <f t="shared" si="20"/>
        <v>0</v>
      </c>
      <c r="T120" s="140">
        <f t="shared" si="21"/>
        <v>0</v>
      </c>
      <c r="U120" s="262"/>
      <c r="V120" s="206">
        <v>55</v>
      </c>
      <c r="W120" s="206"/>
      <c r="X120" s="206"/>
      <c r="Y120" s="206"/>
      <c r="Z120" s="206"/>
      <c r="AA120" s="206"/>
      <c r="AB120" s="206"/>
      <c r="AC120" s="206"/>
      <c r="AD120" s="206"/>
    </row>
    <row r="121" spans="1:30" x14ac:dyDescent="0.25">
      <c r="A121" s="132">
        <v>113</v>
      </c>
      <c r="B121" s="154" t="e">
        <f t="shared" ca="1" si="11"/>
        <v>#REF!</v>
      </c>
      <c r="C121" s="154" t="e">
        <f t="shared" ca="1" si="12"/>
        <v>#REF!</v>
      </c>
      <c r="D121" s="136"/>
      <c r="E121" s="137"/>
      <c r="F121" s="137" t="e">
        <f t="shared" ca="1" si="13"/>
        <v>#REF!</v>
      </c>
      <c r="G121" s="135"/>
      <c r="H121" s="135"/>
      <c r="I121" s="135" t="e">
        <f t="shared" ca="1" si="14"/>
        <v>#REF!</v>
      </c>
      <c r="J121" s="160"/>
      <c r="K121" s="138"/>
      <c r="L121" s="138"/>
      <c r="M121" s="138" t="e">
        <f t="shared" ca="1" si="15"/>
        <v>#REF!</v>
      </c>
      <c r="N121" s="168"/>
      <c r="O121" s="204" t="e">
        <f t="shared" ca="1" si="16"/>
        <v>#REF!</v>
      </c>
      <c r="P121" s="139" t="e">
        <f t="shared" ca="1" si="17"/>
        <v>#REF!</v>
      </c>
      <c r="Q121" s="140" t="e">
        <f t="shared" ca="1" si="18"/>
        <v>#REF!</v>
      </c>
      <c r="R121" s="141" t="e">
        <f t="shared" ca="1" si="19"/>
        <v>#REF!</v>
      </c>
      <c r="S121" s="139">
        <f t="shared" si="20"/>
        <v>0</v>
      </c>
      <c r="T121" s="140">
        <f t="shared" si="21"/>
        <v>0</v>
      </c>
      <c r="U121" s="262">
        <v>68</v>
      </c>
      <c r="V121" s="206"/>
      <c r="W121" s="206"/>
      <c r="X121" s="206"/>
      <c r="Y121" s="206"/>
      <c r="Z121" s="206"/>
      <c r="AA121" s="206"/>
      <c r="AB121" s="206"/>
      <c r="AC121" s="206"/>
      <c r="AD121" s="206"/>
    </row>
    <row r="122" spans="1:30" x14ac:dyDescent="0.25">
      <c r="A122" s="132">
        <v>114</v>
      </c>
      <c r="B122" s="154" t="e">
        <f t="shared" ca="1" si="11"/>
        <v>#REF!</v>
      </c>
      <c r="C122" s="154" t="e">
        <f t="shared" ca="1" si="12"/>
        <v>#REF!</v>
      </c>
      <c r="D122" s="136"/>
      <c r="E122" s="137"/>
      <c r="F122" s="137" t="e">
        <f t="shared" ca="1" si="13"/>
        <v>#REF!</v>
      </c>
      <c r="G122" s="135"/>
      <c r="H122" s="135"/>
      <c r="I122" s="135" t="e">
        <f t="shared" ca="1" si="14"/>
        <v>#REF!</v>
      </c>
      <c r="J122" s="160"/>
      <c r="K122" s="138"/>
      <c r="L122" s="138"/>
      <c r="M122" s="138" t="e">
        <f t="shared" ca="1" si="15"/>
        <v>#REF!</v>
      </c>
      <c r="N122" s="168"/>
      <c r="O122" s="204" t="e">
        <f t="shared" ca="1" si="16"/>
        <v>#REF!</v>
      </c>
      <c r="P122" s="139">
        <v>12.8</v>
      </c>
      <c r="Q122" s="140" t="e">
        <f t="shared" ca="1" si="18"/>
        <v>#REF!</v>
      </c>
      <c r="R122" s="141" t="e">
        <f t="shared" ca="1" si="19"/>
        <v>#REF!</v>
      </c>
      <c r="S122" s="139">
        <f t="shared" si="20"/>
        <v>0</v>
      </c>
      <c r="T122" s="140">
        <f t="shared" si="21"/>
        <v>0</v>
      </c>
      <c r="U122" s="262">
        <v>31</v>
      </c>
      <c r="V122" s="206"/>
      <c r="W122" s="206"/>
      <c r="X122" s="206"/>
      <c r="Y122" s="206"/>
      <c r="Z122" s="206"/>
      <c r="AA122" s="206"/>
      <c r="AB122" s="206"/>
      <c r="AC122" s="206"/>
      <c r="AD122" s="206"/>
    </row>
    <row r="123" spans="1:30" x14ac:dyDescent="0.25">
      <c r="A123" s="132">
        <v>115</v>
      </c>
      <c r="B123" s="154" t="e">
        <f t="shared" ca="1" si="11"/>
        <v>#REF!</v>
      </c>
      <c r="C123" s="154" t="e">
        <f t="shared" ca="1" si="12"/>
        <v>#REF!</v>
      </c>
      <c r="D123" s="136"/>
      <c r="E123" s="137"/>
      <c r="F123" s="137" t="e">
        <f t="shared" ca="1" si="13"/>
        <v>#REF!</v>
      </c>
      <c r="G123" s="135"/>
      <c r="H123" s="135"/>
      <c r="I123" s="135" t="e">
        <f t="shared" ca="1" si="14"/>
        <v>#REF!</v>
      </c>
      <c r="J123" s="160"/>
      <c r="K123" s="138"/>
      <c r="L123" s="138"/>
      <c r="M123" s="138" t="e">
        <f t="shared" ca="1" si="15"/>
        <v>#REF!</v>
      </c>
      <c r="N123" s="168"/>
      <c r="O123" s="204" t="e">
        <f t="shared" ca="1" si="16"/>
        <v>#REF!</v>
      </c>
      <c r="P123" s="139" t="e">
        <f t="shared" ca="1" si="17"/>
        <v>#REF!</v>
      </c>
      <c r="Q123" s="140" t="e">
        <f t="shared" ca="1" si="18"/>
        <v>#REF!</v>
      </c>
      <c r="R123" s="141" t="e">
        <f t="shared" ca="1" si="19"/>
        <v>#REF!</v>
      </c>
      <c r="S123" s="139">
        <f t="shared" si="20"/>
        <v>0</v>
      </c>
      <c r="T123" s="140">
        <f t="shared" si="21"/>
        <v>0</v>
      </c>
      <c r="U123" s="262">
        <v>61</v>
      </c>
      <c r="V123" s="206"/>
      <c r="W123" s="206"/>
      <c r="X123" s="206"/>
      <c r="Y123" s="206"/>
      <c r="Z123" s="206"/>
      <c r="AA123" s="206"/>
      <c r="AB123" s="206"/>
      <c r="AC123" s="206"/>
      <c r="AD123" s="206"/>
    </row>
    <row r="124" spans="1:30" x14ac:dyDescent="0.25">
      <c r="A124" s="132">
        <v>116</v>
      </c>
      <c r="B124" s="154" t="e">
        <f t="shared" ca="1" si="11"/>
        <v>#REF!</v>
      </c>
      <c r="C124" s="154" t="e">
        <f t="shared" ca="1" si="12"/>
        <v>#REF!</v>
      </c>
      <c r="D124" s="136"/>
      <c r="E124" s="137"/>
      <c r="F124" s="137" t="e">
        <f t="shared" ca="1" si="13"/>
        <v>#REF!</v>
      </c>
      <c r="G124" s="135"/>
      <c r="H124" s="135"/>
      <c r="I124" s="135" t="e">
        <f t="shared" ca="1" si="14"/>
        <v>#REF!</v>
      </c>
      <c r="J124" s="160"/>
      <c r="K124" s="138"/>
      <c r="L124" s="138"/>
      <c r="M124" s="138" t="e">
        <f t="shared" ca="1" si="15"/>
        <v>#REF!</v>
      </c>
      <c r="N124" s="168"/>
      <c r="O124" s="204" t="e">
        <f t="shared" ca="1" si="16"/>
        <v>#REF!</v>
      </c>
      <c r="P124" s="139">
        <v>13</v>
      </c>
      <c r="Q124" s="140" t="e">
        <f t="shared" ca="1" si="18"/>
        <v>#REF!</v>
      </c>
      <c r="R124" s="141" t="e">
        <f t="shared" ca="1" si="19"/>
        <v>#REF!</v>
      </c>
      <c r="S124" s="139">
        <f t="shared" si="20"/>
        <v>0</v>
      </c>
      <c r="T124" s="140">
        <f t="shared" si="21"/>
        <v>0</v>
      </c>
      <c r="U124" s="262">
        <v>85</v>
      </c>
      <c r="V124" s="206"/>
      <c r="W124" s="206"/>
      <c r="X124" s="206"/>
      <c r="Y124" s="206"/>
      <c r="Z124" s="206"/>
      <c r="AA124" s="206"/>
      <c r="AB124" s="206"/>
      <c r="AC124" s="206"/>
      <c r="AD124" s="206"/>
    </row>
    <row r="125" spans="1:30" x14ac:dyDescent="0.25">
      <c r="A125" s="132">
        <v>117</v>
      </c>
      <c r="B125" s="154" t="e">
        <f t="shared" ca="1" si="11"/>
        <v>#REF!</v>
      </c>
      <c r="C125" s="154" t="e">
        <f t="shared" ca="1" si="12"/>
        <v>#REF!</v>
      </c>
      <c r="D125" s="136"/>
      <c r="E125" s="137"/>
      <c r="F125" s="137" t="e">
        <f t="shared" ca="1" si="13"/>
        <v>#REF!</v>
      </c>
      <c r="G125" s="135"/>
      <c r="H125" s="135"/>
      <c r="I125" s="135" t="e">
        <f t="shared" ca="1" si="14"/>
        <v>#REF!</v>
      </c>
      <c r="J125" s="160"/>
      <c r="K125" s="138"/>
      <c r="L125" s="138"/>
      <c r="M125" s="138" t="e">
        <f t="shared" ca="1" si="15"/>
        <v>#REF!</v>
      </c>
      <c r="N125" s="168"/>
      <c r="O125" s="204" t="e">
        <f t="shared" ca="1" si="16"/>
        <v>#REF!</v>
      </c>
      <c r="P125" s="139">
        <v>3.58</v>
      </c>
      <c r="Q125" s="140" t="e">
        <f t="shared" ca="1" si="18"/>
        <v>#REF!</v>
      </c>
      <c r="R125" s="141" t="e">
        <f t="shared" ca="1" si="19"/>
        <v>#REF!</v>
      </c>
      <c r="S125" s="139">
        <f t="shared" si="20"/>
        <v>0</v>
      </c>
      <c r="T125" s="140">
        <f t="shared" si="21"/>
        <v>0</v>
      </c>
      <c r="U125" s="262">
        <v>100</v>
      </c>
      <c r="V125" s="206"/>
      <c r="W125" s="206"/>
      <c r="X125" s="206"/>
      <c r="Y125" s="206"/>
      <c r="Z125" s="206"/>
      <c r="AA125" s="206"/>
      <c r="AB125" s="206"/>
      <c r="AC125" s="206"/>
      <c r="AD125" s="206"/>
    </row>
    <row r="126" spans="1:30" ht="31.5" x14ac:dyDescent="0.25">
      <c r="A126" s="132">
        <v>118</v>
      </c>
      <c r="B126" s="154" t="s">
        <v>94</v>
      </c>
      <c r="C126" s="154" t="e">
        <f t="shared" ca="1" si="12"/>
        <v>#REF!</v>
      </c>
      <c r="D126" s="136"/>
      <c r="E126" s="137"/>
      <c r="F126" s="137">
        <v>498.9</v>
      </c>
      <c r="G126" s="135"/>
      <c r="H126" s="135"/>
      <c r="I126" s="135">
        <v>593</v>
      </c>
      <c r="J126" s="160"/>
      <c r="K126" s="138"/>
      <c r="L126" s="138"/>
      <c r="M126" s="138" t="e">
        <f t="shared" ca="1" si="15"/>
        <v>#REF!</v>
      </c>
      <c r="N126" s="168"/>
      <c r="O126" s="204">
        <f t="shared" si="16"/>
        <v>76</v>
      </c>
      <c r="P126" s="139">
        <v>12.9</v>
      </c>
      <c r="Q126" s="140">
        <f t="shared" si="18"/>
        <v>76</v>
      </c>
      <c r="R126" s="141">
        <f t="shared" si="19"/>
        <v>76.497</v>
      </c>
      <c r="S126" s="139">
        <f t="shared" si="20"/>
        <v>0</v>
      </c>
      <c r="T126" s="140">
        <f t="shared" si="21"/>
        <v>0</v>
      </c>
      <c r="U126" s="262">
        <v>76</v>
      </c>
      <c r="V126" s="206"/>
      <c r="W126" s="206"/>
      <c r="X126" s="206"/>
      <c r="Y126" s="206"/>
      <c r="Z126" s="206"/>
      <c r="AA126" s="206"/>
      <c r="AB126" s="206"/>
      <c r="AC126" s="206"/>
      <c r="AD126" s="206"/>
    </row>
    <row r="127" spans="1:30" hidden="1" x14ac:dyDescent="0.25">
      <c r="A127" s="132">
        <v>119</v>
      </c>
      <c r="B127" s="154" t="e">
        <f t="shared" ca="1" si="11"/>
        <v>#REF!</v>
      </c>
      <c r="C127" s="154" t="e">
        <f t="shared" ca="1" si="12"/>
        <v>#REF!</v>
      </c>
      <c r="D127" s="136"/>
      <c r="E127" s="137"/>
      <c r="F127" s="137" t="e">
        <f t="shared" ca="1" si="13"/>
        <v>#REF!</v>
      </c>
      <c r="G127" s="135"/>
      <c r="H127" s="135"/>
      <c r="I127" s="135" t="e">
        <f t="shared" ca="1" si="14"/>
        <v>#REF!</v>
      </c>
      <c r="J127" s="160"/>
      <c r="K127" s="138"/>
      <c r="L127" s="138"/>
      <c r="M127" s="138" t="e">
        <f t="shared" ca="1" si="15"/>
        <v>#REF!</v>
      </c>
      <c r="N127" s="168"/>
      <c r="O127" s="204" t="e">
        <f t="shared" ca="1" si="16"/>
        <v>#REF!</v>
      </c>
      <c r="P127" s="139">
        <v>0</v>
      </c>
      <c r="Q127" s="140" t="e">
        <f t="shared" ca="1" si="18"/>
        <v>#REF!</v>
      </c>
      <c r="R127" s="141" t="e">
        <f t="shared" ca="1" si="19"/>
        <v>#REF!</v>
      </c>
      <c r="S127" s="139">
        <f t="shared" si="20"/>
        <v>0</v>
      </c>
      <c r="T127" s="140">
        <f t="shared" si="21"/>
        <v>0</v>
      </c>
      <c r="U127" s="262"/>
      <c r="V127" s="206"/>
      <c r="W127" s="206"/>
      <c r="X127" s="206"/>
      <c r="Y127" s="206"/>
      <c r="Z127" s="206"/>
      <c r="AA127" s="206"/>
      <c r="AB127" s="206"/>
      <c r="AC127" s="206"/>
      <c r="AD127" s="206"/>
    </row>
    <row r="128" spans="1:30" x14ac:dyDescent="0.25">
      <c r="A128" s="132">
        <v>120</v>
      </c>
      <c r="B128" s="154" t="e">
        <f t="shared" ca="1" si="11"/>
        <v>#REF!</v>
      </c>
      <c r="C128" s="154" t="e">
        <f t="shared" ca="1" si="12"/>
        <v>#REF!</v>
      </c>
      <c r="D128" s="136"/>
      <c r="E128" s="137"/>
      <c r="F128" s="137" t="e">
        <f t="shared" ca="1" si="13"/>
        <v>#REF!</v>
      </c>
      <c r="G128" s="135"/>
      <c r="H128" s="135"/>
      <c r="I128" s="135" t="e">
        <f t="shared" ca="1" si="14"/>
        <v>#REF!</v>
      </c>
      <c r="J128" s="160"/>
      <c r="K128" s="138"/>
      <c r="L128" s="138"/>
      <c r="M128" s="138" t="e">
        <f t="shared" ca="1" si="15"/>
        <v>#REF!</v>
      </c>
      <c r="N128" s="168"/>
      <c r="O128" s="204" t="e">
        <f t="shared" ca="1" si="16"/>
        <v>#REF!</v>
      </c>
      <c r="P128" s="139">
        <v>13</v>
      </c>
      <c r="Q128" s="140" t="e">
        <f t="shared" ca="1" si="18"/>
        <v>#REF!</v>
      </c>
      <c r="R128" s="141" t="e">
        <f t="shared" ca="1" si="19"/>
        <v>#REF!</v>
      </c>
      <c r="S128" s="139">
        <f t="shared" si="20"/>
        <v>0</v>
      </c>
      <c r="T128" s="140">
        <f t="shared" si="21"/>
        <v>0</v>
      </c>
      <c r="U128" s="262">
        <v>47</v>
      </c>
      <c r="V128" s="206"/>
      <c r="W128" s="206"/>
      <c r="X128" s="206"/>
      <c r="Y128" s="206"/>
      <c r="Z128" s="206"/>
      <c r="AA128" s="206"/>
      <c r="AB128" s="206"/>
      <c r="AC128" s="206"/>
      <c r="AD128" s="206"/>
    </row>
    <row r="129" spans="1:30" x14ac:dyDescent="0.25">
      <c r="A129" s="132">
        <v>121</v>
      </c>
      <c r="B129" s="154" t="e">
        <f t="shared" ca="1" si="11"/>
        <v>#REF!</v>
      </c>
      <c r="C129" s="154" t="e">
        <f t="shared" ca="1" si="12"/>
        <v>#REF!</v>
      </c>
      <c r="D129" s="136"/>
      <c r="E129" s="137"/>
      <c r="F129" s="137" t="e">
        <f t="shared" ca="1" si="13"/>
        <v>#REF!</v>
      </c>
      <c r="G129" s="135"/>
      <c r="H129" s="135"/>
      <c r="I129" s="135" t="e">
        <f t="shared" ca="1" si="14"/>
        <v>#REF!</v>
      </c>
      <c r="J129" s="160"/>
      <c r="K129" s="138"/>
      <c r="L129" s="138"/>
      <c r="M129" s="138" t="e">
        <f t="shared" ca="1" si="15"/>
        <v>#REF!</v>
      </c>
      <c r="N129" s="168"/>
      <c r="O129" s="204" t="e">
        <f t="shared" ca="1" si="16"/>
        <v>#REF!</v>
      </c>
      <c r="P129" s="139">
        <v>13</v>
      </c>
      <c r="Q129" s="140" t="e">
        <f t="shared" ca="1" si="18"/>
        <v>#REF!</v>
      </c>
      <c r="R129" s="141" t="e">
        <f t="shared" ca="1" si="19"/>
        <v>#REF!</v>
      </c>
      <c r="S129" s="139">
        <f t="shared" si="20"/>
        <v>0</v>
      </c>
      <c r="T129" s="140">
        <f t="shared" si="21"/>
        <v>0</v>
      </c>
      <c r="U129" s="262">
        <v>67</v>
      </c>
      <c r="V129" s="206"/>
      <c r="W129" s="206"/>
      <c r="X129" s="206"/>
      <c r="Y129" s="206"/>
      <c r="Z129" s="206"/>
      <c r="AA129" s="206"/>
      <c r="AB129" s="206"/>
      <c r="AC129" s="206"/>
      <c r="AD129" s="206"/>
    </row>
    <row r="130" spans="1:30" hidden="1" x14ac:dyDescent="0.25">
      <c r="A130" s="132">
        <v>122</v>
      </c>
      <c r="B130" s="154" t="e">
        <f t="shared" ca="1" si="11"/>
        <v>#REF!</v>
      </c>
      <c r="C130" s="154" t="e">
        <f t="shared" ca="1" si="12"/>
        <v>#REF!</v>
      </c>
      <c r="D130" s="136"/>
      <c r="E130" s="137"/>
      <c r="F130" s="137" t="e">
        <f t="shared" ca="1" si="13"/>
        <v>#REF!</v>
      </c>
      <c r="G130" s="135"/>
      <c r="H130" s="135"/>
      <c r="I130" s="135" t="e">
        <f t="shared" ca="1" si="14"/>
        <v>#REF!</v>
      </c>
      <c r="J130" s="160"/>
      <c r="K130" s="138"/>
      <c r="L130" s="138"/>
      <c r="M130" s="138" t="e">
        <f t="shared" ca="1" si="15"/>
        <v>#REF!</v>
      </c>
      <c r="N130" s="168"/>
      <c r="O130" s="140" t="e">
        <f t="shared" ca="1" si="16"/>
        <v>#REF!</v>
      </c>
      <c r="P130" s="139" t="e">
        <f t="shared" ca="1" si="17"/>
        <v>#REF!</v>
      </c>
      <c r="Q130" s="140" t="e">
        <f t="shared" ca="1" si="18"/>
        <v>#REF!</v>
      </c>
      <c r="R130" s="141" t="e">
        <f t="shared" ca="1" si="19"/>
        <v>#REF!</v>
      </c>
      <c r="S130" s="139">
        <f t="shared" si="20"/>
        <v>0</v>
      </c>
      <c r="T130" s="140">
        <f t="shared" si="21"/>
        <v>0</v>
      </c>
      <c r="U130" s="146"/>
      <c r="V130" s="206"/>
      <c r="W130" s="206"/>
      <c r="X130" s="206"/>
      <c r="Y130" s="206"/>
      <c r="Z130" s="206"/>
      <c r="AA130" s="206"/>
      <c r="AB130" s="206"/>
      <c r="AC130" s="206"/>
      <c r="AD130" s="206"/>
    </row>
    <row r="131" spans="1:30" hidden="1" x14ac:dyDescent="0.25">
      <c r="A131" s="132">
        <v>123</v>
      </c>
      <c r="B131" s="154" t="e">
        <f t="shared" ca="1" si="11"/>
        <v>#REF!</v>
      </c>
      <c r="C131" s="154" t="e">
        <f t="shared" ca="1" si="12"/>
        <v>#REF!</v>
      </c>
      <c r="D131" s="136"/>
      <c r="E131" s="137"/>
      <c r="F131" s="137" t="e">
        <f t="shared" ca="1" si="13"/>
        <v>#REF!</v>
      </c>
      <c r="G131" s="135"/>
      <c r="H131" s="135"/>
      <c r="I131" s="135" t="e">
        <f t="shared" ca="1" si="14"/>
        <v>#REF!</v>
      </c>
      <c r="J131" s="160"/>
      <c r="K131" s="138"/>
      <c r="L131" s="138"/>
      <c r="M131" s="138" t="e">
        <f t="shared" ca="1" si="15"/>
        <v>#REF!</v>
      </c>
      <c r="N131" s="168"/>
      <c r="O131" s="204" t="e">
        <f t="shared" ca="1" si="16"/>
        <v>#REF!</v>
      </c>
      <c r="P131" s="139">
        <v>0</v>
      </c>
      <c r="Q131" s="140" t="e">
        <f t="shared" ca="1" si="18"/>
        <v>#REF!</v>
      </c>
      <c r="R131" s="141" t="e">
        <f t="shared" ca="1" si="19"/>
        <v>#REF!</v>
      </c>
      <c r="S131" s="139">
        <f t="shared" si="20"/>
        <v>0</v>
      </c>
      <c r="T131" s="140">
        <f t="shared" si="21"/>
        <v>0</v>
      </c>
      <c r="U131" s="262"/>
      <c r="V131" s="154"/>
      <c r="W131" s="206"/>
      <c r="X131" s="206"/>
      <c r="Y131" s="154"/>
      <c r="Z131" s="206"/>
      <c r="AA131" s="206"/>
      <c r="AB131" s="154"/>
      <c r="AC131" s="206"/>
      <c r="AD131" s="206"/>
    </row>
    <row r="132" spans="1:30" hidden="1" x14ac:dyDescent="0.25">
      <c r="A132" s="132">
        <v>124</v>
      </c>
      <c r="B132" s="154" t="e">
        <f t="shared" ca="1" si="11"/>
        <v>#REF!</v>
      </c>
      <c r="C132" s="154" t="e">
        <f t="shared" ca="1" si="12"/>
        <v>#REF!</v>
      </c>
      <c r="D132" s="136"/>
      <c r="E132" s="137"/>
      <c r="F132" s="137" t="e">
        <f t="shared" ca="1" si="13"/>
        <v>#REF!</v>
      </c>
      <c r="G132" s="135"/>
      <c r="H132" s="135"/>
      <c r="I132" s="135" t="e">
        <f t="shared" ca="1" si="14"/>
        <v>#REF!</v>
      </c>
      <c r="J132" s="160"/>
      <c r="K132" s="138"/>
      <c r="L132" s="138"/>
      <c r="M132" s="138" t="e">
        <f t="shared" ca="1" si="15"/>
        <v>#REF!</v>
      </c>
      <c r="N132" s="168"/>
      <c r="O132" s="140" t="e">
        <f t="shared" ca="1" si="16"/>
        <v>#REF!</v>
      </c>
      <c r="P132" s="139" t="e">
        <f t="shared" ca="1" si="17"/>
        <v>#REF!</v>
      </c>
      <c r="Q132" s="140" t="e">
        <f t="shared" ca="1" si="18"/>
        <v>#REF!</v>
      </c>
      <c r="R132" s="141" t="e">
        <f t="shared" ca="1" si="19"/>
        <v>#REF!</v>
      </c>
      <c r="S132" s="139">
        <f t="shared" si="20"/>
        <v>0</v>
      </c>
      <c r="T132" s="140">
        <f t="shared" si="21"/>
        <v>0</v>
      </c>
      <c r="U132" s="146"/>
      <c r="V132" s="154"/>
      <c r="W132" s="206"/>
      <c r="X132" s="206"/>
      <c r="Y132" s="154"/>
      <c r="Z132" s="206"/>
      <c r="AA132" s="206"/>
      <c r="AB132" s="154"/>
      <c r="AC132" s="206"/>
      <c r="AD132" s="206"/>
    </row>
    <row r="133" spans="1:30" hidden="1" x14ac:dyDescent="0.25">
      <c r="A133" s="132">
        <v>125</v>
      </c>
      <c r="B133" s="154" t="e">
        <f t="shared" ca="1" si="11"/>
        <v>#REF!</v>
      </c>
      <c r="C133" s="154" t="e">
        <f t="shared" ca="1" si="12"/>
        <v>#REF!</v>
      </c>
      <c r="D133" s="136"/>
      <c r="E133" s="137"/>
      <c r="F133" s="137" t="e">
        <f t="shared" ca="1" si="13"/>
        <v>#REF!</v>
      </c>
      <c r="G133" s="135"/>
      <c r="H133" s="135"/>
      <c r="I133" s="135" t="e">
        <f t="shared" ca="1" si="14"/>
        <v>#REF!</v>
      </c>
      <c r="J133" s="160"/>
      <c r="K133" s="138"/>
      <c r="L133" s="138"/>
      <c r="M133" s="138" t="e">
        <f t="shared" ca="1" si="15"/>
        <v>#REF!</v>
      </c>
      <c r="N133" s="168"/>
      <c r="O133" s="140" t="e">
        <f t="shared" ca="1" si="16"/>
        <v>#REF!</v>
      </c>
      <c r="P133" s="139" t="e">
        <f t="shared" ca="1" si="17"/>
        <v>#REF!</v>
      </c>
      <c r="Q133" s="140" t="e">
        <f t="shared" ca="1" si="18"/>
        <v>#REF!</v>
      </c>
      <c r="R133" s="141" t="e">
        <f t="shared" ca="1" si="19"/>
        <v>#REF!</v>
      </c>
      <c r="S133" s="139">
        <f t="shared" si="20"/>
        <v>0</v>
      </c>
      <c r="T133" s="140">
        <f t="shared" si="21"/>
        <v>0</v>
      </c>
      <c r="U133" s="146"/>
      <c r="V133" s="154"/>
      <c r="W133" s="206"/>
      <c r="X133" s="206"/>
      <c r="Y133" s="154"/>
      <c r="Z133" s="206"/>
      <c r="AA133" s="206"/>
      <c r="AB133" s="154"/>
      <c r="AC133" s="206"/>
      <c r="AD133" s="206"/>
    </row>
    <row r="134" spans="1:30" hidden="1" x14ac:dyDescent="0.25">
      <c r="A134" s="132">
        <v>126</v>
      </c>
      <c r="B134" s="154" t="e">
        <f t="shared" ca="1" si="11"/>
        <v>#REF!</v>
      </c>
      <c r="C134" s="154" t="e">
        <f t="shared" ca="1" si="12"/>
        <v>#REF!</v>
      </c>
      <c r="D134" s="136"/>
      <c r="E134" s="137"/>
      <c r="F134" s="137" t="e">
        <f t="shared" ca="1" si="13"/>
        <v>#REF!</v>
      </c>
      <c r="G134" s="135"/>
      <c r="H134" s="135"/>
      <c r="I134" s="135" t="e">
        <f t="shared" ca="1" si="14"/>
        <v>#REF!</v>
      </c>
      <c r="J134" s="160"/>
      <c r="K134" s="138"/>
      <c r="L134" s="138"/>
      <c r="M134" s="138" t="e">
        <f t="shared" ca="1" si="15"/>
        <v>#REF!</v>
      </c>
      <c r="N134" s="168"/>
      <c r="O134" s="140" t="e">
        <f t="shared" ca="1" si="16"/>
        <v>#REF!</v>
      </c>
      <c r="P134" s="139" t="e">
        <f t="shared" ca="1" si="17"/>
        <v>#REF!</v>
      </c>
      <c r="Q134" s="140" t="e">
        <f t="shared" ca="1" si="18"/>
        <v>#REF!</v>
      </c>
      <c r="R134" s="141" t="e">
        <f t="shared" ca="1" si="19"/>
        <v>#REF!</v>
      </c>
      <c r="S134" s="139">
        <f t="shared" si="20"/>
        <v>0</v>
      </c>
      <c r="T134" s="140">
        <f t="shared" si="21"/>
        <v>0</v>
      </c>
      <c r="U134" s="146"/>
      <c r="V134" s="154"/>
      <c r="W134" s="206"/>
      <c r="X134" s="206"/>
      <c r="Y134" s="154"/>
      <c r="Z134" s="206"/>
      <c r="AA134" s="206"/>
      <c r="AB134" s="154"/>
      <c r="AC134" s="206"/>
      <c r="AD134" s="206"/>
    </row>
    <row r="135" spans="1:30" hidden="1" x14ac:dyDescent="0.25">
      <c r="A135" s="132">
        <v>127</v>
      </c>
      <c r="B135" s="154" t="e">
        <f t="shared" ca="1" si="11"/>
        <v>#REF!</v>
      </c>
      <c r="C135" s="154" t="e">
        <f t="shared" ca="1" si="12"/>
        <v>#REF!</v>
      </c>
      <c r="D135" s="136"/>
      <c r="E135" s="137"/>
      <c r="F135" s="137" t="e">
        <f t="shared" ca="1" si="13"/>
        <v>#REF!</v>
      </c>
      <c r="G135" s="135"/>
      <c r="H135" s="135"/>
      <c r="I135" s="135" t="e">
        <f t="shared" ca="1" si="14"/>
        <v>#REF!</v>
      </c>
      <c r="J135" s="160"/>
      <c r="K135" s="138"/>
      <c r="L135" s="138"/>
      <c r="M135" s="138" t="e">
        <f t="shared" ca="1" si="15"/>
        <v>#REF!</v>
      </c>
      <c r="N135" s="168"/>
      <c r="O135" s="140" t="e">
        <f t="shared" ca="1" si="16"/>
        <v>#REF!</v>
      </c>
      <c r="P135" s="139" t="e">
        <f t="shared" ca="1" si="17"/>
        <v>#REF!</v>
      </c>
      <c r="Q135" s="140" t="e">
        <f t="shared" ca="1" si="18"/>
        <v>#REF!</v>
      </c>
      <c r="R135" s="141" t="e">
        <f t="shared" ca="1" si="19"/>
        <v>#REF!</v>
      </c>
      <c r="S135" s="139">
        <f t="shared" si="20"/>
        <v>0</v>
      </c>
      <c r="T135" s="140">
        <f t="shared" si="21"/>
        <v>0</v>
      </c>
      <c r="U135" s="146"/>
      <c r="V135" s="206"/>
      <c r="W135" s="206"/>
      <c r="X135" s="206"/>
      <c r="Y135" s="206"/>
      <c r="Z135" s="206"/>
      <c r="AA135" s="206"/>
      <c r="AB135" s="206"/>
      <c r="AC135" s="206"/>
      <c r="AD135" s="206"/>
    </row>
    <row r="136" spans="1:30" hidden="1" x14ac:dyDescent="0.25">
      <c r="A136" s="132">
        <v>128</v>
      </c>
      <c r="B136" s="154" t="e">
        <f t="shared" ca="1" si="11"/>
        <v>#REF!</v>
      </c>
      <c r="C136" s="154" t="e">
        <f t="shared" ca="1" si="12"/>
        <v>#REF!</v>
      </c>
      <c r="D136" s="136"/>
      <c r="E136" s="137"/>
      <c r="F136" s="137" t="e">
        <f t="shared" ca="1" si="13"/>
        <v>#REF!</v>
      </c>
      <c r="G136" s="135"/>
      <c r="H136" s="135"/>
      <c r="I136" s="135" t="e">
        <f t="shared" ca="1" si="14"/>
        <v>#REF!</v>
      </c>
      <c r="J136" s="160"/>
      <c r="K136" s="138"/>
      <c r="L136" s="138"/>
      <c r="M136" s="138" t="e">
        <f t="shared" ca="1" si="15"/>
        <v>#REF!</v>
      </c>
      <c r="N136" s="168"/>
      <c r="O136" s="140" t="e">
        <f t="shared" ca="1" si="16"/>
        <v>#REF!</v>
      </c>
      <c r="P136" s="139" t="e">
        <f t="shared" ca="1" si="17"/>
        <v>#REF!</v>
      </c>
      <c r="Q136" s="140" t="e">
        <f t="shared" ca="1" si="18"/>
        <v>#REF!</v>
      </c>
      <c r="R136" s="141" t="e">
        <f t="shared" ca="1" si="19"/>
        <v>#REF!</v>
      </c>
      <c r="S136" s="139">
        <f t="shared" si="20"/>
        <v>0</v>
      </c>
      <c r="T136" s="140">
        <f t="shared" si="21"/>
        <v>0</v>
      </c>
      <c r="U136" s="146"/>
      <c r="V136" s="206"/>
      <c r="W136" s="206"/>
      <c r="X136" s="206"/>
      <c r="Y136" s="206"/>
      <c r="Z136" s="206"/>
      <c r="AA136" s="206"/>
      <c r="AB136" s="206"/>
      <c r="AC136" s="206"/>
      <c r="AD136" s="206"/>
    </row>
    <row r="137" spans="1:30" hidden="1" x14ac:dyDescent="0.25">
      <c r="A137" s="132">
        <v>129</v>
      </c>
      <c r="B137" s="154" t="e">
        <f t="shared" ca="1" si="11"/>
        <v>#REF!</v>
      </c>
      <c r="C137" s="154" t="e">
        <f t="shared" ca="1" si="12"/>
        <v>#REF!</v>
      </c>
      <c r="D137" s="136"/>
      <c r="E137" s="137"/>
      <c r="F137" s="137" t="e">
        <f t="shared" ca="1" si="13"/>
        <v>#REF!</v>
      </c>
      <c r="G137" s="135"/>
      <c r="H137" s="135"/>
      <c r="I137" s="135" t="e">
        <f t="shared" ca="1" si="14"/>
        <v>#REF!</v>
      </c>
      <c r="J137" s="160"/>
      <c r="K137" s="138"/>
      <c r="L137" s="138"/>
      <c r="M137" s="138" t="e">
        <f t="shared" ca="1" si="15"/>
        <v>#REF!</v>
      </c>
      <c r="N137" s="168"/>
      <c r="O137" s="140" t="e">
        <f t="shared" ca="1" si="16"/>
        <v>#REF!</v>
      </c>
      <c r="P137" s="139" t="e">
        <f t="shared" ca="1" si="17"/>
        <v>#REF!</v>
      </c>
      <c r="Q137" s="140" t="e">
        <f t="shared" ca="1" si="18"/>
        <v>#REF!</v>
      </c>
      <c r="R137" s="141" t="e">
        <f t="shared" ca="1" si="19"/>
        <v>#REF!</v>
      </c>
      <c r="S137" s="139">
        <f t="shared" si="20"/>
        <v>0</v>
      </c>
      <c r="T137" s="140">
        <f t="shared" si="21"/>
        <v>0</v>
      </c>
      <c r="U137" s="146"/>
      <c r="V137" s="206"/>
      <c r="W137" s="206"/>
      <c r="X137" s="206"/>
      <c r="Y137" s="206"/>
      <c r="Z137" s="206"/>
      <c r="AA137" s="206"/>
      <c r="AB137" s="206"/>
      <c r="AC137" s="206"/>
      <c r="AD137" s="206"/>
    </row>
    <row r="138" spans="1:30" hidden="1" x14ac:dyDescent="0.25">
      <c r="A138" s="132">
        <v>130</v>
      </c>
      <c r="B138" s="154" t="e">
        <f t="shared" ref="B138:B201" ca="1" si="22">INDIRECT(CONCATENATE($C$522,$D$522,"!$B",$A138 + 8))</f>
        <v>#REF!</v>
      </c>
      <c r="C138" s="154" t="e">
        <f t="shared" ref="C138:C201" ca="1" si="23">INDIRECT(CONCATENATE($C$522,$D$522,"!$C",$A138 + 8))</f>
        <v>#REF!</v>
      </c>
      <c r="D138" s="136"/>
      <c r="E138" s="137"/>
      <c r="F138" s="137" t="e">
        <f t="shared" ref="F138:F201" ca="1" si="24">INDIRECT(CONCATENATE($C$522,$D$522,"!$Z",$A138 + 8))</f>
        <v>#REF!</v>
      </c>
      <c r="G138" s="135"/>
      <c r="H138" s="135"/>
      <c r="I138" s="135" t="e">
        <f t="shared" ref="I138:I201" ca="1" si="25">INDIRECT(CONCATENATE($C$522,$D$522,"!$AD",$A138 + 8))</f>
        <v>#REF!</v>
      </c>
      <c r="J138" s="160"/>
      <c r="K138" s="138"/>
      <c r="L138" s="138"/>
      <c r="M138" s="138" t="e">
        <f t="shared" ref="M138:M201" ca="1" si="26">INDIRECT(CONCATENATE($C$522,$D$522,"!$V",$A138 + 8))</f>
        <v>#REF!</v>
      </c>
      <c r="N138" s="168"/>
      <c r="O138" s="140" t="e">
        <f t="shared" ca="1" si="16"/>
        <v>#REF!</v>
      </c>
      <c r="P138" s="139" t="e">
        <f t="shared" ca="1" si="17"/>
        <v>#REF!</v>
      </c>
      <c r="Q138" s="140" t="e">
        <f t="shared" ca="1" si="18"/>
        <v>#REF!</v>
      </c>
      <c r="R138" s="141" t="e">
        <f t="shared" ca="1" si="19"/>
        <v>#REF!</v>
      </c>
      <c r="S138" s="139">
        <f t="shared" si="20"/>
        <v>0</v>
      </c>
      <c r="T138" s="140">
        <f t="shared" si="21"/>
        <v>0</v>
      </c>
      <c r="U138" s="146"/>
      <c r="V138" s="206"/>
      <c r="W138" s="206"/>
      <c r="X138" s="206"/>
      <c r="Y138" s="206"/>
      <c r="Z138" s="206"/>
      <c r="AA138" s="206"/>
      <c r="AB138" s="206"/>
      <c r="AC138" s="206"/>
      <c r="AD138" s="206"/>
    </row>
    <row r="139" spans="1:30" hidden="1" x14ac:dyDescent="0.25">
      <c r="A139" s="132">
        <v>131</v>
      </c>
      <c r="B139" s="154" t="e">
        <f t="shared" ca="1" si="22"/>
        <v>#REF!</v>
      </c>
      <c r="C139" s="154" t="e">
        <f t="shared" ca="1" si="23"/>
        <v>#REF!</v>
      </c>
      <c r="D139" s="136"/>
      <c r="E139" s="137"/>
      <c r="F139" s="137" t="e">
        <f t="shared" ca="1" si="24"/>
        <v>#REF!</v>
      </c>
      <c r="G139" s="135"/>
      <c r="H139" s="135"/>
      <c r="I139" s="135" t="e">
        <f t="shared" ca="1" si="25"/>
        <v>#REF!</v>
      </c>
      <c r="J139" s="160"/>
      <c r="K139" s="138"/>
      <c r="L139" s="138"/>
      <c r="M139" s="138" t="e">
        <f t="shared" ca="1" si="26"/>
        <v>#REF!</v>
      </c>
      <c r="N139" s="168"/>
      <c r="O139" s="140" t="e">
        <f t="shared" ref="O139:O202" ca="1" si="27">Q139+T139</f>
        <v>#REF!</v>
      </c>
      <c r="P139" s="139" t="e">
        <f t="shared" ref="P139:P202" ca="1" si="28">IF(I139&lt;33,0,18)</f>
        <v>#REF!</v>
      </c>
      <c r="Q139" s="140" t="e">
        <f t="shared" ref="Q139:Q202" ca="1" si="29">ROUNDDOWN(R139,0)</f>
        <v>#REF!</v>
      </c>
      <c r="R139" s="141" t="e">
        <f t="shared" ref="R139:R202" ca="1" si="30">I139*P139/100</f>
        <v>#REF!</v>
      </c>
      <c r="S139" s="139">
        <f t="shared" ref="S139:S202" si="31">IF(J139&lt;33,0,18)</f>
        <v>0</v>
      </c>
      <c r="T139" s="140">
        <f t="shared" ref="T139:T202" si="32">ROUNDDOWN(N139*S139/100,0)</f>
        <v>0</v>
      </c>
      <c r="U139" s="146"/>
      <c r="V139" s="206"/>
      <c r="W139" s="206"/>
      <c r="X139" s="206"/>
      <c r="Y139" s="206"/>
      <c r="Z139" s="206"/>
      <c r="AA139" s="206"/>
      <c r="AB139" s="206"/>
      <c r="AC139" s="206"/>
      <c r="AD139" s="206"/>
    </row>
    <row r="140" spans="1:30" hidden="1" x14ac:dyDescent="0.25">
      <c r="A140" s="132">
        <v>132</v>
      </c>
      <c r="B140" s="154" t="e">
        <f t="shared" ca="1" si="22"/>
        <v>#REF!</v>
      </c>
      <c r="C140" s="154" t="e">
        <f t="shared" ca="1" si="23"/>
        <v>#REF!</v>
      </c>
      <c r="D140" s="136"/>
      <c r="E140" s="137"/>
      <c r="F140" s="137" t="e">
        <f t="shared" ca="1" si="24"/>
        <v>#REF!</v>
      </c>
      <c r="G140" s="135"/>
      <c r="H140" s="135"/>
      <c r="I140" s="135" t="e">
        <f t="shared" ca="1" si="25"/>
        <v>#REF!</v>
      </c>
      <c r="J140" s="160"/>
      <c r="K140" s="138"/>
      <c r="L140" s="138"/>
      <c r="M140" s="138" t="e">
        <f t="shared" ca="1" si="26"/>
        <v>#REF!</v>
      </c>
      <c r="N140" s="168"/>
      <c r="O140" s="140" t="e">
        <f t="shared" ca="1" si="27"/>
        <v>#REF!</v>
      </c>
      <c r="P140" s="139" t="e">
        <f t="shared" ca="1" si="28"/>
        <v>#REF!</v>
      </c>
      <c r="Q140" s="140" t="e">
        <f t="shared" ca="1" si="29"/>
        <v>#REF!</v>
      </c>
      <c r="R140" s="141" t="e">
        <f t="shared" ca="1" si="30"/>
        <v>#REF!</v>
      </c>
      <c r="S140" s="139">
        <f t="shared" si="31"/>
        <v>0</v>
      </c>
      <c r="T140" s="140">
        <f t="shared" si="32"/>
        <v>0</v>
      </c>
      <c r="U140" s="146"/>
      <c r="V140" s="206"/>
      <c r="W140" s="206"/>
      <c r="X140" s="206"/>
      <c r="Y140" s="206"/>
      <c r="Z140" s="206"/>
      <c r="AA140" s="206"/>
      <c r="AB140" s="206"/>
      <c r="AC140" s="206"/>
      <c r="AD140" s="206"/>
    </row>
    <row r="141" spans="1:30" hidden="1" x14ac:dyDescent="0.25">
      <c r="A141" s="132">
        <v>133</v>
      </c>
      <c r="B141" s="154" t="e">
        <f t="shared" ca="1" si="22"/>
        <v>#REF!</v>
      </c>
      <c r="C141" s="154" t="e">
        <f t="shared" ca="1" si="23"/>
        <v>#REF!</v>
      </c>
      <c r="D141" s="136"/>
      <c r="E141" s="137"/>
      <c r="F141" s="137" t="e">
        <f t="shared" ca="1" si="24"/>
        <v>#REF!</v>
      </c>
      <c r="G141" s="135"/>
      <c r="H141" s="135"/>
      <c r="I141" s="135" t="e">
        <f t="shared" ca="1" si="25"/>
        <v>#REF!</v>
      </c>
      <c r="J141" s="160"/>
      <c r="K141" s="138"/>
      <c r="L141" s="138"/>
      <c r="M141" s="138" t="e">
        <f t="shared" ca="1" si="26"/>
        <v>#REF!</v>
      </c>
      <c r="N141" s="168"/>
      <c r="O141" s="140" t="e">
        <f t="shared" ca="1" si="27"/>
        <v>#REF!</v>
      </c>
      <c r="P141" s="139" t="e">
        <f t="shared" ca="1" si="28"/>
        <v>#REF!</v>
      </c>
      <c r="Q141" s="140" t="e">
        <f t="shared" ca="1" si="29"/>
        <v>#REF!</v>
      </c>
      <c r="R141" s="141" t="e">
        <f t="shared" ca="1" si="30"/>
        <v>#REF!</v>
      </c>
      <c r="S141" s="139">
        <f t="shared" si="31"/>
        <v>0</v>
      </c>
      <c r="T141" s="140">
        <f t="shared" si="32"/>
        <v>0</v>
      </c>
      <c r="U141" s="146"/>
      <c r="V141" s="206"/>
      <c r="W141" s="206"/>
      <c r="X141" s="206"/>
      <c r="Y141" s="206"/>
      <c r="Z141" s="206"/>
      <c r="AA141" s="206"/>
      <c r="AB141" s="206"/>
      <c r="AC141" s="206"/>
      <c r="AD141" s="206"/>
    </row>
    <row r="142" spans="1:30" hidden="1" x14ac:dyDescent="0.25">
      <c r="A142" s="132">
        <v>134</v>
      </c>
      <c r="B142" s="154" t="e">
        <f t="shared" ca="1" si="22"/>
        <v>#REF!</v>
      </c>
      <c r="C142" s="154" t="e">
        <f t="shared" ca="1" si="23"/>
        <v>#REF!</v>
      </c>
      <c r="D142" s="136"/>
      <c r="E142" s="137"/>
      <c r="F142" s="137" t="e">
        <f t="shared" ca="1" si="24"/>
        <v>#REF!</v>
      </c>
      <c r="G142" s="135"/>
      <c r="H142" s="135"/>
      <c r="I142" s="135" t="e">
        <f t="shared" ca="1" si="25"/>
        <v>#REF!</v>
      </c>
      <c r="J142" s="160"/>
      <c r="K142" s="138"/>
      <c r="L142" s="138"/>
      <c r="M142" s="138" t="e">
        <f t="shared" ca="1" si="26"/>
        <v>#REF!</v>
      </c>
      <c r="N142" s="168"/>
      <c r="O142" s="140" t="e">
        <f t="shared" ca="1" si="27"/>
        <v>#REF!</v>
      </c>
      <c r="P142" s="139" t="e">
        <f t="shared" ca="1" si="28"/>
        <v>#REF!</v>
      </c>
      <c r="Q142" s="140" t="e">
        <f t="shared" ca="1" si="29"/>
        <v>#REF!</v>
      </c>
      <c r="R142" s="141" t="e">
        <f t="shared" ca="1" si="30"/>
        <v>#REF!</v>
      </c>
      <c r="S142" s="139">
        <f t="shared" si="31"/>
        <v>0</v>
      </c>
      <c r="T142" s="140">
        <f t="shared" si="32"/>
        <v>0</v>
      </c>
      <c r="U142" s="146"/>
      <c r="V142" s="206"/>
      <c r="W142" s="206"/>
      <c r="X142" s="206"/>
      <c r="Y142" s="206"/>
      <c r="Z142" s="206"/>
      <c r="AA142" s="206"/>
      <c r="AB142" s="206"/>
      <c r="AC142" s="206"/>
      <c r="AD142" s="206"/>
    </row>
    <row r="143" spans="1:30" hidden="1" x14ac:dyDescent="0.25">
      <c r="A143" s="132">
        <v>135</v>
      </c>
      <c r="B143" s="154" t="e">
        <f t="shared" ca="1" si="22"/>
        <v>#REF!</v>
      </c>
      <c r="C143" s="154" t="e">
        <f t="shared" ca="1" si="23"/>
        <v>#REF!</v>
      </c>
      <c r="D143" s="136"/>
      <c r="E143" s="137"/>
      <c r="F143" s="137" t="e">
        <f t="shared" ca="1" si="24"/>
        <v>#REF!</v>
      </c>
      <c r="G143" s="135"/>
      <c r="H143" s="135"/>
      <c r="I143" s="135" t="e">
        <f t="shared" ca="1" si="25"/>
        <v>#REF!</v>
      </c>
      <c r="J143" s="160"/>
      <c r="K143" s="138"/>
      <c r="L143" s="138"/>
      <c r="M143" s="138" t="e">
        <f t="shared" ca="1" si="26"/>
        <v>#REF!</v>
      </c>
      <c r="N143" s="168"/>
      <c r="O143" s="140" t="e">
        <f t="shared" ca="1" si="27"/>
        <v>#REF!</v>
      </c>
      <c r="P143" s="139" t="e">
        <f t="shared" ca="1" si="28"/>
        <v>#REF!</v>
      </c>
      <c r="Q143" s="140" t="e">
        <f t="shared" ca="1" si="29"/>
        <v>#REF!</v>
      </c>
      <c r="R143" s="141" t="e">
        <f t="shared" ca="1" si="30"/>
        <v>#REF!</v>
      </c>
      <c r="S143" s="139">
        <f t="shared" si="31"/>
        <v>0</v>
      </c>
      <c r="T143" s="140">
        <f t="shared" si="32"/>
        <v>0</v>
      </c>
      <c r="U143" s="146"/>
      <c r="V143" s="206"/>
      <c r="W143" s="206"/>
      <c r="X143" s="206"/>
      <c r="Y143" s="206"/>
      <c r="Z143" s="206"/>
      <c r="AA143" s="206"/>
      <c r="AB143" s="206"/>
      <c r="AC143" s="206"/>
      <c r="AD143" s="206"/>
    </row>
    <row r="144" spans="1:30" hidden="1" x14ac:dyDescent="0.25">
      <c r="A144" s="132">
        <v>136</v>
      </c>
      <c r="B144" s="154" t="e">
        <f t="shared" ca="1" si="22"/>
        <v>#REF!</v>
      </c>
      <c r="C144" s="154" t="e">
        <f t="shared" ca="1" si="23"/>
        <v>#REF!</v>
      </c>
      <c r="D144" s="136"/>
      <c r="E144" s="137"/>
      <c r="F144" s="137" t="e">
        <f t="shared" ca="1" si="24"/>
        <v>#REF!</v>
      </c>
      <c r="G144" s="135"/>
      <c r="H144" s="135"/>
      <c r="I144" s="135" t="e">
        <f t="shared" ca="1" si="25"/>
        <v>#REF!</v>
      </c>
      <c r="J144" s="160"/>
      <c r="K144" s="138"/>
      <c r="L144" s="138"/>
      <c r="M144" s="138" t="e">
        <f t="shared" ca="1" si="26"/>
        <v>#REF!</v>
      </c>
      <c r="N144" s="168"/>
      <c r="O144" s="140" t="e">
        <f t="shared" ca="1" si="27"/>
        <v>#REF!</v>
      </c>
      <c r="P144" s="139" t="e">
        <f t="shared" ca="1" si="28"/>
        <v>#REF!</v>
      </c>
      <c r="Q144" s="140" t="e">
        <f t="shared" ca="1" si="29"/>
        <v>#REF!</v>
      </c>
      <c r="R144" s="141" t="e">
        <f t="shared" ca="1" si="30"/>
        <v>#REF!</v>
      </c>
      <c r="S144" s="139">
        <f t="shared" si="31"/>
        <v>0</v>
      </c>
      <c r="T144" s="140">
        <f t="shared" si="32"/>
        <v>0</v>
      </c>
      <c r="U144" s="146"/>
      <c r="V144" s="206"/>
      <c r="W144" s="206"/>
      <c r="X144" s="206"/>
      <c r="Y144" s="206"/>
      <c r="Z144" s="206"/>
      <c r="AA144" s="206"/>
      <c r="AB144" s="206"/>
      <c r="AC144" s="206"/>
      <c r="AD144" s="206"/>
    </row>
    <row r="145" spans="1:30" hidden="1" x14ac:dyDescent="0.25">
      <c r="A145" s="132">
        <v>137</v>
      </c>
      <c r="B145" s="154" t="e">
        <f t="shared" ca="1" si="22"/>
        <v>#REF!</v>
      </c>
      <c r="C145" s="154" t="e">
        <f t="shared" ca="1" si="23"/>
        <v>#REF!</v>
      </c>
      <c r="D145" s="136"/>
      <c r="E145" s="137"/>
      <c r="F145" s="137" t="e">
        <f t="shared" ca="1" si="24"/>
        <v>#REF!</v>
      </c>
      <c r="G145" s="135"/>
      <c r="H145" s="135"/>
      <c r="I145" s="135" t="e">
        <f t="shared" ca="1" si="25"/>
        <v>#REF!</v>
      </c>
      <c r="J145" s="160"/>
      <c r="K145" s="138"/>
      <c r="L145" s="138"/>
      <c r="M145" s="138" t="e">
        <f t="shared" ca="1" si="26"/>
        <v>#REF!</v>
      </c>
      <c r="N145" s="168"/>
      <c r="O145" s="140" t="e">
        <f t="shared" ca="1" si="27"/>
        <v>#REF!</v>
      </c>
      <c r="P145" s="139" t="e">
        <f t="shared" ca="1" si="28"/>
        <v>#REF!</v>
      </c>
      <c r="Q145" s="140" t="e">
        <f t="shared" ca="1" si="29"/>
        <v>#REF!</v>
      </c>
      <c r="R145" s="141" t="e">
        <f t="shared" ca="1" si="30"/>
        <v>#REF!</v>
      </c>
      <c r="S145" s="139">
        <f t="shared" si="31"/>
        <v>0</v>
      </c>
      <c r="T145" s="140">
        <f t="shared" si="32"/>
        <v>0</v>
      </c>
      <c r="U145" s="146"/>
      <c r="V145" s="154"/>
      <c r="W145" s="206"/>
      <c r="X145" s="206"/>
      <c r="Y145" s="154"/>
      <c r="Z145" s="206"/>
      <c r="AA145" s="206"/>
      <c r="AB145" s="154"/>
      <c r="AC145" s="206"/>
      <c r="AD145" s="206"/>
    </row>
    <row r="146" spans="1:30" hidden="1" x14ac:dyDescent="0.25">
      <c r="A146" s="132">
        <v>138</v>
      </c>
      <c r="B146" s="154" t="e">
        <f t="shared" ca="1" si="22"/>
        <v>#REF!</v>
      </c>
      <c r="C146" s="154" t="e">
        <f t="shared" ca="1" si="23"/>
        <v>#REF!</v>
      </c>
      <c r="D146" s="136"/>
      <c r="E146" s="137"/>
      <c r="F146" s="137" t="e">
        <f t="shared" ca="1" si="24"/>
        <v>#REF!</v>
      </c>
      <c r="G146" s="135"/>
      <c r="H146" s="135"/>
      <c r="I146" s="135" t="e">
        <f t="shared" ca="1" si="25"/>
        <v>#REF!</v>
      </c>
      <c r="J146" s="160"/>
      <c r="K146" s="138"/>
      <c r="L146" s="138"/>
      <c r="M146" s="138" t="e">
        <f t="shared" ca="1" si="26"/>
        <v>#REF!</v>
      </c>
      <c r="N146" s="168"/>
      <c r="O146" s="140" t="e">
        <f t="shared" ca="1" si="27"/>
        <v>#REF!</v>
      </c>
      <c r="P146" s="139" t="e">
        <f t="shared" ca="1" si="28"/>
        <v>#REF!</v>
      </c>
      <c r="Q146" s="140" t="e">
        <f t="shared" ca="1" si="29"/>
        <v>#REF!</v>
      </c>
      <c r="R146" s="141" t="e">
        <f t="shared" ca="1" si="30"/>
        <v>#REF!</v>
      </c>
      <c r="S146" s="139">
        <f t="shared" si="31"/>
        <v>0</v>
      </c>
      <c r="T146" s="140">
        <f t="shared" si="32"/>
        <v>0</v>
      </c>
      <c r="U146" s="146"/>
      <c r="V146" s="154"/>
      <c r="W146" s="206"/>
      <c r="X146" s="206"/>
      <c r="Y146" s="154"/>
      <c r="Z146" s="206"/>
      <c r="AA146" s="206"/>
      <c r="AB146" s="154"/>
      <c r="AC146" s="206"/>
      <c r="AD146" s="206"/>
    </row>
    <row r="147" spans="1:30" hidden="1" x14ac:dyDescent="0.25">
      <c r="A147" s="132">
        <v>139</v>
      </c>
      <c r="B147" s="154" t="e">
        <f t="shared" ca="1" si="22"/>
        <v>#REF!</v>
      </c>
      <c r="C147" s="154" t="e">
        <f t="shared" ca="1" si="23"/>
        <v>#REF!</v>
      </c>
      <c r="D147" s="136"/>
      <c r="E147" s="137"/>
      <c r="F147" s="137" t="e">
        <f t="shared" ca="1" si="24"/>
        <v>#REF!</v>
      </c>
      <c r="G147" s="135"/>
      <c r="H147" s="135"/>
      <c r="I147" s="135" t="e">
        <f t="shared" ca="1" si="25"/>
        <v>#REF!</v>
      </c>
      <c r="J147" s="160"/>
      <c r="K147" s="138"/>
      <c r="L147" s="138"/>
      <c r="M147" s="138" t="e">
        <f t="shared" ca="1" si="26"/>
        <v>#REF!</v>
      </c>
      <c r="N147" s="168"/>
      <c r="O147" s="140" t="e">
        <f t="shared" ca="1" si="27"/>
        <v>#REF!</v>
      </c>
      <c r="P147" s="139" t="e">
        <f t="shared" ca="1" si="28"/>
        <v>#REF!</v>
      </c>
      <c r="Q147" s="140" t="e">
        <f t="shared" ca="1" si="29"/>
        <v>#REF!</v>
      </c>
      <c r="R147" s="141" t="e">
        <f t="shared" ca="1" si="30"/>
        <v>#REF!</v>
      </c>
      <c r="S147" s="139">
        <f t="shared" si="31"/>
        <v>0</v>
      </c>
      <c r="T147" s="140">
        <f t="shared" si="32"/>
        <v>0</v>
      </c>
      <c r="U147" s="146"/>
      <c r="V147" s="154"/>
      <c r="W147" s="206"/>
      <c r="X147" s="206"/>
      <c r="Y147" s="154"/>
      <c r="Z147" s="206"/>
      <c r="AA147" s="206"/>
      <c r="AB147" s="154"/>
      <c r="AC147" s="206"/>
      <c r="AD147" s="206"/>
    </row>
    <row r="148" spans="1:30" hidden="1" x14ac:dyDescent="0.25">
      <c r="A148" s="132">
        <v>140</v>
      </c>
      <c r="B148" s="154" t="e">
        <f t="shared" ca="1" si="22"/>
        <v>#REF!</v>
      </c>
      <c r="C148" s="154" t="e">
        <f t="shared" ca="1" si="23"/>
        <v>#REF!</v>
      </c>
      <c r="D148" s="136"/>
      <c r="E148" s="137"/>
      <c r="F148" s="137" t="e">
        <f t="shared" ca="1" si="24"/>
        <v>#REF!</v>
      </c>
      <c r="G148" s="135"/>
      <c r="H148" s="135"/>
      <c r="I148" s="135" t="e">
        <f t="shared" ca="1" si="25"/>
        <v>#REF!</v>
      </c>
      <c r="J148" s="160"/>
      <c r="K148" s="138"/>
      <c r="L148" s="138"/>
      <c r="M148" s="138" t="e">
        <f t="shared" ca="1" si="26"/>
        <v>#REF!</v>
      </c>
      <c r="N148" s="168"/>
      <c r="O148" s="140" t="e">
        <f t="shared" ca="1" si="27"/>
        <v>#REF!</v>
      </c>
      <c r="P148" s="139" t="e">
        <f t="shared" ca="1" si="28"/>
        <v>#REF!</v>
      </c>
      <c r="Q148" s="140" t="e">
        <f t="shared" ca="1" si="29"/>
        <v>#REF!</v>
      </c>
      <c r="R148" s="141" t="e">
        <f t="shared" ca="1" si="30"/>
        <v>#REF!</v>
      </c>
      <c r="S148" s="139">
        <f t="shared" si="31"/>
        <v>0</v>
      </c>
      <c r="T148" s="140">
        <f t="shared" si="32"/>
        <v>0</v>
      </c>
      <c r="U148" s="146"/>
      <c r="V148" s="206"/>
      <c r="W148" s="206"/>
      <c r="X148" s="206"/>
      <c r="Y148" s="206"/>
      <c r="Z148" s="206"/>
      <c r="AA148" s="206"/>
      <c r="AB148" s="206"/>
      <c r="AC148" s="206"/>
      <c r="AD148" s="206"/>
    </row>
    <row r="149" spans="1:30" hidden="1" x14ac:dyDescent="0.25">
      <c r="A149" s="132">
        <v>141</v>
      </c>
      <c r="B149" s="154" t="e">
        <f t="shared" ca="1" si="22"/>
        <v>#REF!</v>
      </c>
      <c r="C149" s="154" t="e">
        <f t="shared" ca="1" si="23"/>
        <v>#REF!</v>
      </c>
      <c r="D149" s="136"/>
      <c r="E149" s="137"/>
      <c r="F149" s="137" t="e">
        <f t="shared" ca="1" si="24"/>
        <v>#REF!</v>
      </c>
      <c r="G149" s="135"/>
      <c r="H149" s="135"/>
      <c r="I149" s="135" t="e">
        <f t="shared" ca="1" si="25"/>
        <v>#REF!</v>
      </c>
      <c r="J149" s="160"/>
      <c r="K149" s="138"/>
      <c r="L149" s="138"/>
      <c r="M149" s="138" t="e">
        <f t="shared" ca="1" si="26"/>
        <v>#REF!</v>
      </c>
      <c r="N149" s="168"/>
      <c r="O149" s="140" t="e">
        <f t="shared" ca="1" si="27"/>
        <v>#REF!</v>
      </c>
      <c r="P149" s="139" t="e">
        <f t="shared" ca="1" si="28"/>
        <v>#REF!</v>
      </c>
      <c r="Q149" s="140" t="e">
        <f t="shared" ca="1" si="29"/>
        <v>#REF!</v>
      </c>
      <c r="R149" s="141" t="e">
        <f t="shared" ca="1" si="30"/>
        <v>#REF!</v>
      </c>
      <c r="S149" s="139">
        <f t="shared" si="31"/>
        <v>0</v>
      </c>
      <c r="T149" s="140">
        <f t="shared" si="32"/>
        <v>0</v>
      </c>
      <c r="U149" s="146"/>
      <c r="V149" s="206"/>
      <c r="W149" s="206"/>
      <c r="X149" s="206"/>
      <c r="Y149" s="206"/>
      <c r="Z149" s="206"/>
      <c r="AA149" s="206"/>
      <c r="AB149" s="206"/>
      <c r="AC149" s="206"/>
      <c r="AD149" s="206"/>
    </row>
    <row r="150" spans="1:30" hidden="1" x14ac:dyDescent="0.25">
      <c r="A150" s="132">
        <v>142</v>
      </c>
      <c r="B150" s="154" t="e">
        <f t="shared" ca="1" si="22"/>
        <v>#REF!</v>
      </c>
      <c r="C150" s="154" t="e">
        <f t="shared" ca="1" si="23"/>
        <v>#REF!</v>
      </c>
      <c r="D150" s="136"/>
      <c r="E150" s="137"/>
      <c r="F150" s="137" t="e">
        <f t="shared" ca="1" si="24"/>
        <v>#REF!</v>
      </c>
      <c r="G150" s="135"/>
      <c r="H150" s="135"/>
      <c r="I150" s="135" t="e">
        <f t="shared" ca="1" si="25"/>
        <v>#REF!</v>
      </c>
      <c r="J150" s="160"/>
      <c r="K150" s="138"/>
      <c r="L150" s="138"/>
      <c r="M150" s="138" t="e">
        <f t="shared" ca="1" si="26"/>
        <v>#REF!</v>
      </c>
      <c r="N150" s="168"/>
      <c r="O150" s="140" t="e">
        <f t="shared" ca="1" si="27"/>
        <v>#REF!</v>
      </c>
      <c r="P150" s="139" t="e">
        <f t="shared" ca="1" si="28"/>
        <v>#REF!</v>
      </c>
      <c r="Q150" s="140" t="e">
        <f t="shared" ca="1" si="29"/>
        <v>#REF!</v>
      </c>
      <c r="R150" s="141" t="e">
        <f t="shared" ca="1" si="30"/>
        <v>#REF!</v>
      </c>
      <c r="S150" s="139">
        <f t="shared" si="31"/>
        <v>0</v>
      </c>
      <c r="T150" s="140">
        <f t="shared" si="32"/>
        <v>0</v>
      </c>
      <c r="U150" s="146"/>
      <c r="V150" s="206"/>
      <c r="W150" s="206"/>
      <c r="X150" s="206"/>
      <c r="Y150" s="206"/>
      <c r="Z150" s="206"/>
      <c r="AA150" s="206"/>
      <c r="AB150" s="206"/>
      <c r="AC150" s="206"/>
      <c r="AD150" s="206"/>
    </row>
    <row r="151" spans="1:30" hidden="1" x14ac:dyDescent="0.25">
      <c r="A151" s="132">
        <v>143</v>
      </c>
      <c r="B151" s="154" t="e">
        <f t="shared" ca="1" si="22"/>
        <v>#REF!</v>
      </c>
      <c r="C151" s="154" t="e">
        <f t="shared" ca="1" si="23"/>
        <v>#REF!</v>
      </c>
      <c r="D151" s="136"/>
      <c r="E151" s="137"/>
      <c r="F151" s="137" t="e">
        <f t="shared" ca="1" si="24"/>
        <v>#REF!</v>
      </c>
      <c r="G151" s="135"/>
      <c r="H151" s="135"/>
      <c r="I151" s="135" t="e">
        <f t="shared" ca="1" si="25"/>
        <v>#REF!</v>
      </c>
      <c r="J151" s="160"/>
      <c r="K151" s="138"/>
      <c r="L151" s="138"/>
      <c r="M151" s="138" t="e">
        <f t="shared" ca="1" si="26"/>
        <v>#REF!</v>
      </c>
      <c r="N151" s="168"/>
      <c r="O151" s="140" t="e">
        <f t="shared" ca="1" si="27"/>
        <v>#REF!</v>
      </c>
      <c r="P151" s="139" t="e">
        <f t="shared" ca="1" si="28"/>
        <v>#REF!</v>
      </c>
      <c r="Q151" s="140" t="e">
        <f t="shared" ca="1" si="29"/>
        <v>#REF!</v>
      </c>
      <c r="R151" s="141" t="e">
        <f t="shared" ca="1" si="30"/>
        <v>#REF!</v>
      </c>
      <c r="S151" s="139">
        <f t="shared" si="31"/>
        <v>0</v>
      </c>
      <c r="T151" s="140">
        <f t="shared" si="32"/>
        <v>0</v>
      </c>
      <c r="U151" s="146"/>
      <c r="V151" s="206"/>
      <c r="W151" s="206"/>
      <c r="X151" s="206"/>
      <c r="Y151" s="206"/>
      <c r="Z151" s="206"/>
      <c r="AA151" s="206"/>
      <c r="AB151" s="206"/>
      <c r="AC151" s="206"/>
      <c r="AD151" s="206"/>
    </row>
    <row r="152" spans="1:30" hidden="1" x14ac:dyDescent="0.25">
      <c r="A152" s="132">
        <v>144</v>
      </c>
      <c r="B152" s="154" t="e">
        <f t="shared" ca="1" si="22"/>
        <v>#REF!</v>
      </c>
      <c r="C152" s="154" t="e">
        <f t="shared" ca="1" si="23"/>
        <v>#REF!</v>
      </c>
      <c r="D152" s="136"/>
      <c r="E152" s="137"/>
      <c r="F152" s="137" t="e">
        <f t="shared" ca="1" si="24"/>
        <v>#REF!</v>
      </c>
      <c r="G152" s="135"/>
      <c r="H152" s="135"/>
      <c r="I152" s="135" t="e">
        <f t="shared" ca="1" si="25"/>
        <v>#REF!</v>
      </c>
      <c r="J152" s="160"/>
      <c r="K152" s="138"/>
      <c r="L152" s="138"/>
      <c r="M152" s="138" t="e">
        <f t="shared" ca="1" si="26"/>
        <v>#REF!</v>
      </c>
      <c r="N152" s="168"/>
      <c r="O152" s="140" t="e">
        <f t="shared" ca="1" si="27"/>
        <v>#REF!</v>
      </c>
      <c r="P152" s="139" t="e">
        <f t="shared" ca="1" si="28"/>
        <v>#REF!</v>
      </c>
      <c r="Q152" s="140" t="e">
        <f t="shared" ca="1" si="29"/>
        <v>#REF!</v>
      </c>
      <c r="R152" s="141" t="e">
        <f t="shared" ca="1" si="30"/>
        <v>#REF!</v>
      </c>
      <c r="S152" s="139">
        <f t="shared" si="31"/>
        <v>0</v>
      </c>
      <c r="T152" s="140">
        <f t="shared" si="32"/>
        <v>0</v>
      </c>
      <c r="U152" s="146"/>
      <c r="V152" s="154"/>
      <c r="W152" s="206"/>
      <c r="X152" s="206"/>
      <c r="Y152" s="154"/>
      <c r="Z152" s="206"/>
      <c r="AA152" s="206"/>
      <c r="AB152" s="154"/>
      <c r="AC152" s="206"/>
      <c r="AD152" s="206"/>
    </row>
    <row r="153" spans="1:30" hidden="1" x14ac:dyDescent="0.25">
      <c r="A153" s="132">
        <v>145</v>
      </c>
      <c r="B153" s="154" t="e">
        <f t="shared" ca="1" si="22"/>
        <v>#REF!</v>
      </c>
      <c r="C153" s="154" t="e">
        <f t="shared" ca="1" si="23"/>
        <v>#REF!</v>
      </c>
      <c r="D153" s="136"/>
      <c r="E153" s="137"/>
      <c r="F153" s="137" t="e">
        <f t="shared" ca="1" si="24"/>
        <v>#REF!</v>
      </c>
      <c r="G153" s="135"/>
      <c r="H153" s="135"/>
      <c r="I153" s="135" t="e">
        <f t="shared" ca="1" si="25"/>
        <v>#REF!</v>
      </c>
      <c r="J153" s="160"/>
      <c r="K153" s="138"/>
      <c r="L153" s="138"/>
      <c r="M153" s="138" t="e">
        <f t="shared" ca="1" si="26"/>
        <v>#REF!</v>
      </c>
      <c r="N153" s="168"/>
      <c r="O153" s="140" t="e">
        <f t="shared" ca="1" si="27"/>
        <v>#REF!</v>
      </c>
      <c r="P153" s="139" t="e">
        <f t="shared" ca="1" si="28"/>
        <v>#REF!</v>
      </c>
      <c r="Q153" s="140" t="e">
        <f t="shared" ca="1" si="29"/>
        <v>#REF!</v>
      </c>
      <c r="R153" s="141" t="e">
        <f t="shared" ca="1" si="30"/>
        <v>#REF!</v>
      </c>
      <c r="S153" s="139">
        <f t="shared" si="31"/>
        <v>0</v>
      </c>
      <c r="T153" s="140">
        <f t="shared" si="32"/>
        <v>0</v>
      </c>
      <c r="U153" s="146"/>
      <c r="V153" s="206"/>
      <c r="W153" s="206"/>
      <c r="X153" s="206"/>
      <c r="Y153" s="206"/>
      <c r="Z153" s="206"/>
      <c r="AA153" s="206"/>
      <c r="AB153" s="206"/>
      <c r="AC153" s="206"/>
      <c r="AD153" s="206"/>
    </row>
    <row r="154" spans="1:30" hidden="1" x14ac:dyDescent="0.25">
      <c r="A154" s="132">
        <v>146</v>
      </c>
      <c r="B154" s="154" t="e">
        <f t="shared" ca="1" si="22"/>
        <v>#REF!</v>
      </c>
      <c r="C154" s="154" t="e">
        <f t="shared" ca="1" si="23"/>
        <v>#REF!</v>
      </c>
      <c r="D154" s="136"/>
      <c r="E154" s="137"/>
      <c r="F154" s="137" t="e">
        <f t="shared" ca="1" si="24"/>
        <v>#REF!</v>
      </c>
      <c r="G154" s="135"/>
      <c r="H154" s="135"/>
      <c r="I154" s="135" t="e">
        <f t="shared" ca="1" si="25"/>
        <v>#REF!</v>
      </c>
      <c r="J154" s="160"/>
      <c r="K154" s="138"/>
      <c r="L154" s="138"/>
      <c r="M154" s="138" t="e">
        <f t="shared" ca="1" si="26"/>
        <v>#REF!</v>
      </c>
      <c r="N154" s="168"/>
      <c r="O154" s="140" t="e">
        <f t="shared" ca="1" si="27"/>
        <v>#REF!</v>
      </c>
      <c r="P154" s="139" t="e">
        <f t="shared" ca="1" si="28"/>
        <v>#REF!</v>
      </c>
      <c r="Q154" s="140" t="e">
        <f t="shared" ca="1" si="29"/>
        <v>#REF!</v>
      </c>
      <c r="R154" s="141" t="e">
        <f t="shared" ca="1" si="30"/>
        <v>#REF!</v>
      </c>
      <c r="S154" s="139">
        <f t="shared" si="31"/>
        <v>0</v>
      </c>
      <c r="T154" s="140">
        <f t="shared" si="32"/>
        <v>0</v>
      </c>
      <c r="U154" s="146"/>
      <c r="V154" s="206"/>
      <c r="W154" s="206"/>
      <c r="X154" s="206"/>
      <c r="Y154" s="206"/>
      <c r="Z154" s="206"/>
      <c r="AA154" s="206"/>
      <c r="AB154" s="206"/>
      <c r="AC154" s="206"/>
      <c r="AD154" s="206"/>
    </row>
    <row r="155" spans="1:30" hidden="1" x14ac:dyDescent="0.25">
      <c r="A155" s="132">
        <v>147</v>
      </c>
      <c r="B155" s="154" t="e">
        <f t="shared" ca="1" si="22"/>
        <v>#REF!</v>
      </c>
      <c r="C155" s="154" t="e">
        <f t="shared" ca="1" si="23"/>
        <v>#REF!</v>
      </c>
      <c r="D155" s="136"/>
      <c r="E155" s="137"/>
      <c r="F155" s="137" t="e">
        <f t="shared" ca="1" si="24"/>
        <v>#REF!</v>
      </c>
      <c r="G155" s="135"/>
      <c r="H155" s="135"/>
      <c r="I155" s="135" t="e">
        <f t="shared" ca="1" si="25"/>
        <v>#REF!</v>
      </c>
      <c r="J155" s="160"/>
      <c r="K155" s="138"/>
      <c r="L155" s="138"/>
      <c r="M155" s="138" t="e">
        <f t="shared" ca="1" si="26"/>
        <v>#REF!</v>
      </c>
      <c r="N155" s="168"/>
      <c r="O155" s="140" t="e">
        <f t="shared" ca="1" si="27"/>
        <v>#REF!</v>
      </c>
      <c r="P155" s="139" t="e">
        <f t="shared" ca="1" si="28"/>
        <v>#REF!</v>
      </c>
      <c r="Q155" s="140" t="e">
        <f t="shared" ca="1" si="29"/>
        <v>#REF!</v>
      </c>
      <c r="R155" s="141" t="e">
        <f t="shared" ca="1" si="30"/>
        <v>#REF!</v>
      </c>
      <c r="S155" s="139">
        <f t="shared" si="31"/>
        <v>0</v>
      </c>
      <c r="T155" s="140">
        <f t="shared" si="32"/>
        <v>0</v>
      </c>
      <c r="U155" s="146"/>
      <c r="V155" s="154"/>
      <c r="W155" s="206"/>
      <c r="X155" s="206"/>
      <c r="Y155" s="154"/>
      <c r="Z155" s="206"/>
      <c r="AA155" s="206"/>
      <c r="AB155" s="154"/>
      <c r="AC155" s="206"/>
      <c r="AD155" s="206"/>
    </row>
    <row r="156" spans="1:30" hidden="1" x14ac:dyDescent="0.25">
      <c r="A156" s="132">
        <v>148</v>
      </c>
      <c r="B156" s="154" t="e">
        <f t="shared" ca="1" si="22"/>
        <v>#REF!</v>
      </c>
      <c r="C156" s="154" t="e">
        <f t="shared" ca="1" si="23"/>
        <v>#REF!</v>
      </c>
      <c r="D156" s="136"/>
      <c r="E156" s="137"/>
      <c r="F156" s="137" t="e">
        <f t="shared" ca="1" si="24"/>
        <v>#REF!</v>
      </c>
      <c r="G156" s="135"/>
      <c r="H156" s="135"/>
      <c r="I156" s="135" t="e">
        <f t="shared" ca="1" si="25"/>
        <v>#REF!</v>
      </c>
      <c r="J156" s="160"/>
      <c r="K156" s="138"/>
      <c r="L156" s="138"/>
      <c r="M156" s="138" t="e">
        <f t="shared" ca="1" si="26"/>
        <v>#REF!</v>
      </c>
      <c r="N156" s="168"/>
      <c r="O156" s="140" t="e">
        <f t="shared" ca="1" si="27"/>
        <v>#REF!</v>
      </c>
      <c r="P156" s="139" t="e">
        <f t="shared" ca="1" si="28"/>
        <v>#REF!</v>
      </c>
      <c r="Q156" s="140" t="e">
        <f t="shared" ca="1" si="29"/>
        <v>#REF!</v>
      </c>
      <c r="R156" s="141" t="e">
        <f t="shared" ca="1" si="30"/>
        <v>#REF!</v>
      </c>
      <c r="S156" s="139">
        <f t="shared" si="31"/>
        <v>0</v>
      </c>
      <c r="T156" s="140">
        <f t="shared" si="32"/>
        <v>0</v>
      </c>
      <c r="U156" s="146"/>
      <c r="V156" s="154"/>
      <c r="W156" s="206"/>
      <c r="X156" s="206"/>
      <c r="Y156" s="154"/>
      <c r="Z156" s="206"/>
      <c r="AA156" s="206"/>
      <c r="AB156" s="154"/>
      <c r="AC156" s="206"/>
      <c r="AD156" s="206"/>
    </row>
    <row r="157" spans="1:30" hidden="1" x14ac:dyDescent="0.25">
      <c r="A157" s="132">
        <v>149</v>
      </c>
      <c r="B157" s="154" t="e">
        <f t="shared" ca="1" si="22"/>
        <v>#REF!</v>
      </c>
      <c r="C157" s="154" t="e">
        <f t="shared" ca="1" si="23"/>
        <v>#REF!</v>
      </c>
      <c r="D157" s="136"/>
      <c r="E157" s="137"/>
      <c r="F157" s="137" t="e">
        <f t="shared" ca="1" si="24"/>
        <v>#REF!</v>
      </c>
      <c r="G157" s="135"/>
      <c r="H157" s="135"/>
      <c r="I157" s="135" t="e">
        <f t="shared" ca="1" si="25"/>
        <v>#REF!</v>
      </c>
      <c r="J157" s="160"/>
      <c r="K157" s="138"/>
      <c r="L157" s="138"/>
      <c r="M157" s="138" t="e">
        <f t="shared" ca="1" si="26"/>
        <v>#REF!</v>
      </c>
      <c r="N157" s="168"/>
      <c r="O157" s="140" t="e">
        <f t="shared" ca="1" si="27"/>
        <v>#REF!</v>
      </c>
      <c r="P157" s="139" t="e">
        <f t="shared" ca="1" si="28"/>
        <v>#REF!</v>
      </c>
      <c r="Q157" s="140" t="e">
        <f t="shared" ca="1" si="29"/>
        <v>#REF!</v>
      </c>
      <c r="R157" s="141" t="e">
        <f t="shared" ca="1" si="30"/>
        <v>#REF!</v>
      </c>
      <c r="S157" s="139">
        <f t="shared" si="31"/>
        <v>0</v>
      </c>
      <c r="T157" s="140">
        <f t="shared" si="32"/>
        <v>0</v>
      </c>
      <c r="U157" s="146"/>
      <c r="V157" s="206"/>
      <c r="W157" s="206"/>
      <c r="X157" s="206"/>
      <c r="Y157" s="206"/>
      <c r="Z157" s="206"/>
      <c r="AA157" s="206"/>
      <c r="AB157" s="206"/>
      <c r="AC157" s="206"/>
      <c r="AD157" s="206"/>
    </row>
    <row r="158" spans="1:30" hidden="1" x14ac:dyDescent="0.25">
      <c r="A158" s="132">
        <v>150</v>
      </c>
      <c r="B158" s="154" t="e">
        <f t="shared" ca="1" si="22"/>
        <v>#REF!</v>
      </c>
      <c r="C158" s="154" t="e">
        <f t="shared" ca="1" si="23"/>
        <v>#REF!</v>
      </c>
      <c r="D158" s="136"/>
      <c r="E158" s="137"/>
      <c r="F158" s="137" t="e">
        <f t="shared" ca="1" si="24"/>
        <v>#REF!</v>
      </c>
      <c r="G158" s="135"/>
      <c r="H158" s="135"/>
      <c r="I158" s="135" t="e">
        <f t="shared" ca="1" si="25"/>
        <v>#REF!</v>
      </c>
      <c r="J158" s="160"/>
      <c r="K158" s="138"/>
      <c r="L158" s="138"/>
      <c r="M158" s="138" t="e">
        <f t="shared" ca="1" si="26"/>
        <v>#REF!</v>
      </c>
      <c r="N158" s="168"/>
      <c r="O158" s="140" t="e">
        <f t="shared" ca="1" si="27"/>
        <v>#REF!</v>
      </c>
      <c r="P158" s="139" t="e">
        <f t="shared" ca="1" si="28"/>
        <v>#REF!</v>
      </c>
      <c r="Q158" s="140" t="e">
        <f t="shared" ca="1" si="29"/>
        <v>#REF!</v>
      </c>
      <c r="R158" s="141" t="e">
        <f t="shared" ca="1" si="30"/>
        <v>#REF!</v>
      </c>
      <c r="S158" s="139">
        <f t="shared" si="31"/>
        <v>0</v>
      </c>
      <c r="T158" s="140">
        <f t="shared" si="32"/>
        <v>0</v>
      </c>
      <c r="U158" s="146"/>
      <c r="V158" s="206"/>
      <c r="W158" s="206"/>
      <c r="X158" s="206"/>
      <c r="Y158" s="206"/>
      <c r="Z158" s="206"/>
      <c r="AA158" s="206"/>
      <c r="AB158" s="206"/>
      <c r="AC158" s="206"/>
      <c r="AD158" s="206"/>
    </row>
    <row r="159" spans="1:30" hidden="1" x14ac:dyDescent="0.25">
      <c r="A159" s="132">
        <v>151</v>
      </c>
      <c r="B159" s="154" t="e">
        <f t="shared" ca="1" si="22"/>
        <v>#REF!</v>
      </c>
      <c r="C159" s="154" t="e">
        <f t="shared" ca="1" si="23"/>
        <v>#REF!</v>
      </c>
      <c r="D159" s="136"/>
      <c r="E159" s="137"/>
      <c r="F159" s="137" t="e">
        <f t="shared" ca="1" si="24"/>
        <v>#REF!</v>
      </c>
      <c r="G159" s="135"/>
      <c r="H159" s="135"/>
      <c r="I159" s="135" t="e">
        <f t="shared" ca="1" si="25"/>
        <v>#REF!</v>
      </c>
      <c r="J159" s="160"/>
      <c r="K159" s="138"/>
      <c r="L159" s="138"/>
      <c r="M159" s="138" t="e">
        <f t="shared" ca="1" si="26"/>
        <v>#REF!</v>
      </c>
      <c r="N159" s="168"/>
      <c r="O159" s="140" t="e">
        <f t="shared" ca="1" si="27"/>
        <v>#REF!</v>
      </c>
      <c r="P159" s="139" t="e">
        <f t="shared" ca="1" si="28"/>
        <v>#REF!</v>
      </c>
      <c r="Q159" s="140" t="e">
        <f t="shared" ca="1" si="29"/>
        <v>#REF!</v>
      </c>
      <c r="R159" s="141" t="e">
        <f t="shared" ca="1" si="30"/>
        <v>#REF!</v>
      </c>
      <c r="S159" s="139">
        <f t="shared" si="31"/>
        <v>0</v>
      </c>
      <c r="T159" s="140">
        <f t="shared" si="32"/>
        <v>0</v>
      </c>
      <c r="U159" s="146"/>
      <c r="V159" s="206"/>
      <c r="W159" s="206"/>
      <c r="X159" s="206"/>
      <c r="Y159" s="206"/>
      <c r="Z159" s="206"/>
      <c r="AA159" s="206"/>
      <c r="AB159" s="206"/>
      <c r="AC159" s="206"/>
      <c r="AD159" s="206"/>
    </row>
    <row r="160" spans="1:30" hidden="1" x14ac:dyDescent="0.25">
      <c r="A160" s="132">
        <v>152</v>
      </c>
      <c r="B160" s="154" t="e">
        <f t="shared" ca="1" si="22"/>
        <v>#REF!</v>
      </c>
      <c r="C160" s="154" t="e">
        <f t="shared" ca="1" si="23"/>
        <v>#REF!</v>
      </c>
      <c r="D160" s="136"/>
      <c r="E160" s="137"/>
      <c r="F160" s="137" t="e">
        <f t="shared" ca="1" si="24"/>
        <v>#REF!</v>
      </c>
      <c r="G160" s="135"/>
      <c r="H160" s="135"/>
      <c r="I160" s="135" t="e">
        <f t="shared" ca="1" si="25"/>
        <v>#REF!</v>
      </c>
      <c r="J160" s="160"/>
      <c r="K160" s="138"/>
      <c r="L160" s="138"/>
      <c r="M160" s="138" t="e">
        <f t="shared" ca="1" si="26"/>
        <v>#REF!</v>
      </c>
      <c r="N160" s="168"/>
      <c r="O160" s="140" t="e">
        <f t="shared" ca="1" si="27"/>
        <v>#REF!</v>
      </c>
      <c r="P160" s="139" t="e">
        <f t="shared" ca="1" si="28"/>
        <v>#REF!</v>
      </c>
      <c r="Q160" s="140" t="e">
        <f t="shared" ca="1" si="29"/>
        <v>#REF!</v>
      </c>
      <c r="R160" s="141" t="e">
        <f t="shared" ca="1" si="30"/>
        <v>#REF!</v>
      </c>
      <c r="S160" s="139">
        <f t="shared" si="31"/>
        <v>0</v>
      </c>
      <c r="T160" s="140">
        <f t="shared" si="32"/>
        <v>0</v>
      </c>
      <c r="U160" s="146"/>
      <c r="V160" s="206"/>
      <c r="W160" s="206"/>
      <c r="X160" s="206"/>
      <c r="Y160" s="206"/>
      <c r="Z160" s="206"/>
      <c r="AA160" s="206"/>
      <c r="AB160" s="206"/>
      <c r="AC160" s="206"/>
      <c r="AD160" s="206"/>
    </row>
    <row r="161" spans="1:30" hidden="1" x14ac:dyDescent="0.25">
      <c r="A161" s="132">
        <v>153</v>
      </c>
      <c r="B161" s="154" t="e">
        <f t="shared" ca="1" si="22"/>
        <v>#REF!</v>
      </c>
      <c r="C161" s="154" t="e">
        <f t="shared" ca="1" si="23"/>
        <v>#REF!</v>
      </c>
      <c r="D161" s="136"/>
      <c r="E161" s="137"/>
      <c r="F161" s="137" t="e">
        <f t="shared" ca="1" si="24"/>
        <v>#REF!</v>
      </c>
      <c r="G161" s="135"/>
      <c r="H161" s="135"/>
      <c r="I161" s="135" t="e">
        <f t="shared" ca="1" si="25"/>
        <v>#REF!</v>
      </c>
      <c r="J161" s="160"/>
      <c r="K161" s="138"/>
      <c r="L161" s="138"/>
      <c r="M161" s="138" t="e">
        <f t="shared" ca="1" si="26"/>
        <v>#REF!</v>
      </c>
      <c r="N161" s="168"/>
      <c r="O161" s="140" t="e">
        <f t="shared" ca="1" si="27"/>
        <v>#REF!</v>
      </c>
      <c r="P161" s="139" t="e">
        <f t="shared" ca="1" si="28"/>
        <v>#REF!</v>
      </c>
      <c r="Q161" s="140" t="e">
        <f t="shared" ca="1" si="29"/>
        <v>#REF!</v>
      </c>
      <c r="R161" s="141" t="e">
        <f t="shared" ca="1" si="30"/>
        <v>#REF!</v>
      </c>
      <c r="S161" s="139">
        <f t="shared" si="31"/>
        <v>0</v>
      </c>
      <c r="T161" s="140">
        <f t="shared" si="32"/>
        <v>0</v>
      </c>
      <c r="U161" s="146"/>
      <c r="V161" s="206"/>
      <c r="W161" s="206"/>
      <c r="X161" s="206"/>
      <c r="Y161" s="206"/>
      <c r="Z161" s="206"/>
      <c r="AA161" s="206"/>
      <c r="AB161" s="206"/>
      <c r="AC161" s="206"/>
      <c r="AD161" s="206"/>
    </row>
    <row r="162" spans="1:30" hidden="1" x14ac:dyDescent="0.25">
      <c r="A162" s="132">
        <v>154</v>
      </c>
      <c r="B162" s="154" t="e">
        <f t="shared" ca="1" si="22"/>
        <v>#REF!</v>
      </c>
      <c r="C162" s="154" t="e">
        <f t="shared" ca="1" si="23"/>
        <v>#REF!</v>
      </c>
      <c r="D162" s="136"/>
      <c r="E162" s="137"/>
      <c r="F162" s="137" t="e">
        <f t="shared" ca="1" si="24"/>
        <v>#REF!</v>
      </c>
      <c r="G162" s="135"/>
      <c r="H162" s="135"/>
      <c r="I162" s="135" t="e">
        <f t="shared" ca="1" si="25"/>
        <v>#REF!</v>
      </c>
      <c r="J162" s="160"/>
      <c r="K162" s="138"/>
      <c r="L162" s="138"/>
      <c r="M162" s="138" t="e">
        <f t="shared" ca="1" si="26"/>
        <v>#REF!</v>
      </c>
      <c r="N162" s="168"/>
      <c r="O162" s="140" t="e">
        <f t="shared" ca="1" si="27"/>
        <v>#REF!</v>
      </c>
      <c r="P162" s="139" t="e">
        <f t="shared" ca="1" si="28"/>
        <v>#REF!</v>
      </c>
      <c r="Q162" s="140" t="e">
        <f t="shared" ca="1" si="29"/>
        <v>#REF!</v>
      </c>
      <c r="R162" s="141" t="e">
        <f t="shared" ca="1" si="30"/>
        <v>#REF!</v>
      </c>
      <c r="S162" s="139">
        <f t="shared" si="31"/>
        <v>0</v>
      </c>
      <c r="T162" s="140">
        <f t="shared" si="32"/>
        <v>0</v>
      </c>
      <c r="U162" s="146"/>
      <c r="V162" s="154"/>
      <c r="W162" s="206"/>
      <c r="X162" s="206"/>
      <c r="Y162" s="154"/>
      <c r="Z162" s="206"/>
      <c r="AA162" s="206"/>
      <c r="AB162" s="154"/>
      <c r="AC162" s="206"/>
      <c r="AD162" s="206"/>
    </row>
    <row r="163" spans="1:30" hidden="1" x14ac:dyDescent="0.25">
      <c r="A163" s="132">
        <v>155</v>
      </c>
      <c r="B163" s="154" t="e">
        <f t="shared" ca="1" si="22"/>
        <v>#REF!</v>
      </c>
      <c r="C163" s="154" t="e">
        <f t="shared" ca="1" si="23"/>
        <v>#REF!</v>
      </c>
      <c r="D163" s="136"/>
      <c r="E163" s="137"/>
      <c r="F163" s="137" t="e">
        <f t="shared" ca="1" si="24"/>
        <v>#REF!</v>
      </c>
      <c r="G163" s="135"/>
      <c r="H163" s="135"/>
      <c r="I163" s="135" t="e">
        <f t="shared" ca="1" si="25"/>
        <v>#REF!</v>
      </c>
      <c r="J163" s="160"/>
      <c r="K163" s="138"/>
      <c r="L163" s="138"/>
      <c r="M163" s="138" t="e">
        <f t="shared" ca="1" si="26"/>
        <v>#REF!</v>
      </c>
      <c r="N163" s="168"/>
      <c r="O163" s="140" t="e">
        <f t="shared" ca="1" si="27"/>
        <v>#REF!</v>
      </c>
      <c r="P163" s="139" t="e">
        <f t="shared" ca="1" si="28"/>
        <v>#REF!</v>
      </c>
      <c r="Q163" s="140" t="e">
        <f t="shared" ca="1" si="29"/>
        <v>#REF!</v>
      </c>
      <c r="R163" s="141" t="e">
        <f t="shared" ca="1" si="30"/>
        <v>#REF!</v>
      </c>
      <c r="S163" s="139">
        <f t="shared" si="31"/>
        <v>0</v>
      </c>
      <c r="T163" s="140">
        <f t="shared" si="32"/>
        <v>0</v>
      </c>
      <c r="U163" s="146"/>
      <c r="V163" s="154"/>
      <c r="W163" s="206"/>
      <c r="X163" s="206"/>
      <c r="Y163" s="154"/>
      <c r="Z163" s="206"/>
      <c r="AA163" s="206"/>
      <c r="AB163" s="154"/>
      <c r="AC163" s="206"/>
      <c r="AD163" s="206"/>
    </row>
    <row r="164" spans="1:30" hidden="1" x14ac:dyDescent="0.25">
      <c r="A164" s="132">
        <v>156</v>
      </c>
      <c r="B164" s="154" t="e">
        <f t="shared" ca="1" si="22"/>
        <v>#REF!</v>
      </c>
      <c r="C164" s="154" t="e">
        <f t="shared" ca="1" si="23"/>
        <v>#REF!</v>
      </c>
      <c r="D164" s="136"/>
      <c r="E164" s="137"/>
      <c r="F164" s="137" t="e">
        <f t="shared" ca="1" si="24"/>
        <v>#REF!</v>
      </c>
      <c r="G164" s="135"/>
      <c r="H164" s="135"/>
      <c r="I164" s="135" t="e">
        <f t="shared" ca="1" si="25"/>
        <v>#REF!</v>
      </c>
      <c r="J164" s="160"/>
      <c r="K164" s="138"/>
      <c r="L164" s="138"/>
      <c r="M164" s="138" t="e">
        <f t="shared" ca="1" si="26"/>
        <v>#REF!</v>
      </c>
      <c r="N164" s="168"/>
      <c r="O164" s="140" t="e">
        <f t="shared" ca="1" si="27"/>
        <v>#REF!</v>
      </c>
      <c r="P164" s="139" t="e">
        <f t="shared" ca="1" si="28"/>
        <v>#REF!</v>
      </c>
      <c r="Q164" s="140" t="e">
        <f t="shared" ca="1" si="29"/>
        <v>#REF!</v>
      </c>
      <c r="R164" s="141" t="e">
        <f t="shared" ca="1" si="30"/>
        <v>#REF!</v>
      </c>
      <c r="S164" s="139">
        <f t="shared" si="31"/>
        <v>0</v>
      </c>
      <c r="T164" s="140">
        <f t="shared" si="32"/>
        <v>0</v>
      </c>
      <c r="U164" s="146"/>
      <c r="V164" s="206"/>
      <c r="W164" s="206"/>
      <c r="X164" s="206"/>
      <c r="Y164" s="206"/>
      <c r="Z164" s="206"/>
      <c r="AA164" s="206"/>
      <c r="AB164" s="206"/>
      <c r="AC164" s="206"/>
      <c r="AD164" s="206"/>
    </row>
    <row r="165" spans="1:30" hidden="1" x14ac:dyDescent="0.25">
      <c r="A165" s="132">
        <v>157</v>
      </c>
      <c r="B165" s="154" t="e">
        <f t="shared" ca="1" si="22"/>
        <v>#REF!</v>
      </c>
      <c r="C165" s="154" t="e">
        <f t="shared" ca="1" si="23"/>
        <v>#REF!</v>
      </c>
      <c r="D165" s="136"/>
      <c r="E165" s="137"/>
      <c r="F165" s="137" t="e">
        <f t="shared" ca="1" si="24"/>
        <v>#REF!</v>
      </c>
      <c r="G165" s="135"/>
      <c r="H165" s="135"/>
      <c r="I165" s="135" t="e">
        <f t="shared" ca="1" si="25"/>
        <v>#REF!</v>
      </c>
      <c r="J165" s="160"/>
      <c r="K165" s="138"/>
      <c r="L165" s="138"/>
      <c r="M165" s="138" t="e">
        <f t="shared" ca="1" si="26"/>
        <v>#REF!</v>
      </c>
      <c r="N165" s="168"/>
      <c r="O165" s="140" t="e">
        <f t="shared" ca="1" si="27"/>
        <v>#REF!</v>
      </c>
      <c r="P165" s="139" t="e">
        <f t="shared" ca="1" si="28"/>
        <v>#REF!</v>
      </c>
      <c r="Q165" s="140" t="e">
        <f t="shared" ca="1" si="29"/>
        <v>#REF!</v>
      </c>
      <c r="R165" s="141" t="e">
        <f t="shared" ca="1" si="30"/>
        <v>#REF!</v>
      </c>
      <c r="S165" s="139">
        <f t="shared" si="31"/>
        <v>0</v>
      </c>
      <c r="T165" s="140">
        <f t="shared" si="32"/>
        <v>0</v>
      </c>
      <c r="U165" s="146"/>
      <c r="V165" s="206"/>
      <c r="W165" s="206"/>
      <c r="X165" s="206"/>
      <c r="Y165" s="206"/>
      <c r="Z165" s="206"/>
      <c r="AA165" s="206"/>
      <c r="AB165" s="206"/>
      <c r="AC165" s="206"/>
      <c r="AD165" s="206"/>
    </row>
    <row r="166" spans="1:30" hidden="1" x14ac:dyDescent="0.25">
      <c r="A166" s="132">
        <v>158</v>
      </c>
      <c r="B166" s="154" t="e">
        <f t="shared" ca="1" si="22"/>
        <v>#REF!</v>
      </c>
      <c r="C166" s="154" t="e">
        <f t="shared" ca="1" si="23"/>
        <v>#REF!</v>
      </c>
      <c r="D166" s="136"/>
      <c r="E166" s="137"/>
      <c r="F166" s="137" t="e">
        <f t="shared" ca="1" si="24"/>
        <v>#REF!</v>
      </c>
      <c r="G166" s="135"/>
      <c r="H166" s="135"/>
      <c r="I166" s="135" t="e">
        <f t="shared" ca="1" si="25"/>
        <v>#REF!</v>
      </c>
      <c r="J166" s="160"/>
      <c r="K166" s="138"/>
      <c r="L166" s="138"/>
      <c r="M166" s="138" t="e">
        <f t="shared" ca="1" si="26"/>
        <v>#REF!</v>
      </c>
      <c r="N166" s="168"/>
      <c r="O166" s="140" t="e">
        <f t="shared" ca="1" si="27"/>
        <v>#REF!</v>
      </c>
      <c r="P166" s="139" t="e">
        <f t="shared" ca="1" si="28"/>
        <v>#REF!</v>
      </c>
      <c r="Q166" s="140" t="e">
        <f t="shared" ca="1" si="29"/>
        <v>#REF!</v>
      </c>
      <c r="R166" s="141" t="e">
        <f t="shared" ca="1" si="30"/>
        <v>#REF!</v>
      </c>
      <c r="S166" s="139">
        <f t="shared" si="31"/>
        <v>0</v>
      </c>
      <c r="T166" s="140">
        <f t="shared" si="32"/>
        <v>0</v>
      </c>
      <c r="U166" s="146"/>
      <c r="V166" s="206"/>
      <c r="W166" s="206"/>
      <c r="X166" s="206"/>
      <c r="Y166" s="206"/>
      <c r="Z166" s="206"/>
      <c r="AA166" s="206"/>
      <c r="AB166" s="206"/>
      <c r="AC166" s="206"/>
      <c r="AD166" s="206"/>
    </row>
    <row r="167" spans="1:30" hidden="1" x14ac:dyDescent="0.25">
      <c r="A167" s="132">
        <v>159</v>
      </c>
      <c r="B167" s="154" t="e">
        <f t="shared" ca="1" si="22"/>
        <v>#REF!</v>
      </c>
      <c r="C167" s="154" t="e">
        <f t="shared" ca="1" si="23"/>
        <v>#REF!</v>
      </c>
      <c r="D167" s="136"/>
      <c r="E167" s="137"/>
      <c r="F167" s="137" t="e">
        <f t="shared" ca="1" si="24"/>
        <v>#REF!</v>
      </c>
      <c r="G167" s="135"/>
      <c r="H167" s="135"/>
      <c r="I167" s="135" t="e">
        <f t="shared" ca="1" si="25"/>
        <v>#REF!</v>
      </c>
      <c r="J167" s="160"/>
      <c r="K167" s="138"/>
      <c r="L167" s="138"/>
      <c r="M167" s="138" t="e">
        <f t="shared" ca="1" si="26"/>
        <v>#REF!</v>
      </c>
      <c r="N167" s="168"/>
      <c r="O167" s="140" t="e">
        <f t="shared" ca="1" si="27"/>
        <v>#REF!</v>
      </c>
      <c r="P167" s="139" t="e">
        <f t="shared" ca="1" si="28"/>
        <v>#REF!</v>
      </c>
      <c r="Q167" s="140" t="e">
        <f t="shared" ca="1" si="29"/>
        <v>#REF!</v>
      </c>
      <c r="R167" s="141" t="e">
        <f t="shared" ca="1" si="30"/>
        <v>#REF!</v>
      </c>
      <c r="S167" s="139">
        <f t="shared" si="31"/>
        <v>0</v>
      </c>
      <c r="T167" s="140">
        <f t="shared" si="32"/>
        <v>0</v>
      </c>
      <c r="U167" s="146"/>
      <c r="V167" s="206"/>
      <c r="W167" s="206"/>
      <c r="X167" s="206"/>
      <c r="Y167" s="206"/>
      <c r="Z167" s="206"/>
      <c r="AA167" s="206"/>
      <c r="AB167" s="206"/>
      <c r="AC167" s="206"/>
      <c r="AD167" s="206"/>
    </row>
    <row r="168" spans="1:30" hidden="1" x14ac:dyDescent="0.25">
      <c r="A168" s="132">
        <v>160</v>
      </c>
      <c r="B168" s="154" t="e">
        <f t="shared" ca="1" si="22"/>
        <v>#REF!</v>
      </c>
      <c r="C168" s="154" t="e">
        <f t="shared" ca="1" si="23"/>
        <v>#REF!</v>
      </c>
      <c r="D168" s="136"/>
      <c r="E168" s="137"/>
      <c r="F168" s="137" t="e">
        <f t="shared" ca="1" si="24"/>
        <v>#REF!</v>
      </c>
      <c r="G168" s="135"/>
      <c r="H168" s="135"/>
      <c r="I168" s="135" t="e">
        <f t="shared" ca="1" si="25"/>
        <v>#REF!</v>
      </c>
      <c r="J168" s="160"/>
      <c r="K168" s="138"/>
      <c r="L168" s="138"/>
      <c r="M168" s="138" t="e">
        <f t="shared" ca="1" si="26"/>
        <v>#REF!</v>
      </c>
      <c r="N168" s="168"/>
      <c r="O168" s="140" t="e">
        <f t="shared" ca="1" si="27"/>
        <v>#REF!</v>
      </c>
      <c r="P168" s="139" t="e">
        <f t="shared" ca="1" si="28"/>
        <v>#REF!</v>
      </c>
      <c r="Q168" s="140" t="e">
        <f t="shared" ca="1" si="29"/>
        <v>#REF!</v>
      </c>
      <c r="R168" s="141" t="e">
        <f t="shared" ca="1" si="30"/>
        <v>#REF!</v>
      </c>
      <c r="S168" s="139">
        <f t="shared" si="31"/>
        <v>0</v>
      </c>
      <c r="T168" s="140">
        <f t="shared" si="32"/>
        <v>0</v>
      </c>
      <c r="U168" s="146"/>
      <c r="V168" s="154"/>
      <c r="W168" s="206"/>
      <c r="X168" s="206"/>
      <c r="Y168" s="154"/>
      <c r="Z168" s="206"/>
      <c r="AA168" s="206"/>
      <c r="AB168" s="154"/>
      <c r="AC168" s="206"/>
      <c r="AD168" s="206"/>
    </row>
    <row r="169" spans="1:30" hidden="1" x14ac:dyDescent="0.25">
      <c r="A169" s="132">
        <v>161</v>
      </c>
      <c r="B169" s="154" t="e">
        <f t="shared" ca="1" si="22"/>
        <v>#REF!</v>
      </c>
      <c r="C169" s="154" t="e">
        <f t="shared" ca="1" si="23"/>
        <v>#REF!</v>
      </c>
      <c r="D169" s="136"/>
      <c r="E169" s="137"/>
      <c r="F169" s="137" t="e">
        <f t="shared" ca="1" si="24"/>
        <v>#REF!</v>
      </c>
      <c r="G169" s="135"/>
      <c r="H169" s="135"/>
      <c r="I169" s="135" t="e">
        <f t="shared" ca="1" si="25"/>
        <v>#REF!</v>
      </c>
      <c r="J169" s="160"/>
      <c r="K169" s="138"/>
      <c r="L169" s="138"/>
      <c r="M169" s="138" t="e">
        <f t="shared" ca="1" si="26"/>
        <v>#REF!</v>
      </c>
      <c r="N169" s="168"/>
      <c r="O169" s="140" t="e">
        <f t="shared" ca="1" si="27"/>
        <v>#REF!</v>
      </c>
      <c r="P169" s="139" t="e">
        <f t="shared" ca="1" si="28"/>
        <v>#REF!</v>
      </c>
      <c r="Q169" s="140" t="e">
        <f t="shared" ca="1" si="29"/>
        <v>#REF!</v>
      </c>
      <c r="R169" s="141" t="e">
        <f t="shared" ca="1" si="30"/>
        <v>#REF!</v>
      </c>
      <c r="S169" s="139">
        <f t="shared" si="31"/>
        <v>0</v>
      </c>
      <c r="T169" s="140">
        <f t="shared" si="32"/>
        <v>0</v>
      </c>
      <c r="U169" s="146"/>
      <c r="V169" s="206"/>
      <c r="W169" s="206"/>
      <c r="X169" s="206"/>
      <c r="Y169" s="206"/>
      <c r="Z169" s="206"/>
      <c r="AA169" s="206"/>
      <c r="AB169" s="206"/>
      <c r="AC169" s="206"/>
      <c r="AD169" s="206"/>
    </row>
    <row r="170" spans="1:30" hidden="1" x14ac:dyDescent="0.25">
      <c r="A170" s="132">
        <v>162</v>
      </c>
      <c r="B170" s="154" t="e">
        <f t="shared" ca="1" si="22"/>
        <v>#REF!</v>
      </c>
      <c r="C170" s="154" t="e">
        <f t="shared" ca="1" si="23"/>
        <v>#REF!</v>
      </c>
      <c r="D170" s="136"/>
      <c r="E170" s="137"/>
      <c r="F170" s="137" t="e">
        <f t="shared" ca="1" si="24"/>
        <v>#REF!</v>
      </c>
      <c r="G170" s="135"/>
      <c r="H170" s="135"/>
      <c r="I170" s="135" t="e">
        <f t="shared" ca="1" si="25"/>
        <v>#REF!</v>
      </c>
      <c r="J170" s="160"/>
      <c r="K170" s="138"/>
      <c r="L170" s="138"/>
      <c r="M170" s="138" t="e">
        <f t="shared" ca="1" si="26"/>
        <v>#REF!</v>
      </c>
      <c r="N170" s="168"/>
      <c r="O170" s="140" t="e">
        <f t="shared" ca="1" si="27"/>
        <v>#REF!</v>
      </c>
      <c r="P170" s="139" t="e">
        <f t="shared" ca="1" si="28"/>
        <v>#REF!</v>
      </c>
      <c r="Q170" s="140" t="e">
        <f t="shared" ca="1" si="29"/>
        <v>#REF!</v>
      </c>
      <c r="R170" s="141" t="e">
        <f t="shared" ca="1" si="30"/>
        <v>#REF!</v>
      </c>
      <c r="S170" s="139">
        <f t="shared" si="31"/>
        <v>0</v>
      </c>
      <c r="T170" s="140">
        <f t="shared" si="32"/>
        <v>0</v>
      </c>
      <c r="U170" s="146"/>
      <c r="V170" s="206"/>
      <c r="W170" s="206"/>
      <c r="X170" s="206"/>
      <c r="Y170" s="206"/>
      <c r="Z170" s="206"/>
      <c r="AA170" s="206"/>
      <c r="AB170" s="206"/>
      <c r="AC170" s="206"/>
      <c r="AD170" s="206"/>
    </row>
    <row r="171" spans="1:30" hidden="1" x14ac:dyDescent="0.25">
      <c r="A171" s="132">
        <v>163</v>
      </c>
      <c r="B171" s="154" t="e">
        <f t="shared" ca="1" si="22"/>
        <v>#REF!</v>
      </c>
      <c r="C171" s="154" t="e">
        <f t="shared" ca="1" si="23"/>
        <v>#REF!</v>
      </c>
      <c r="D171" s="136"/>
      <c r="E171" s="137"/>
      <c r="F171" s="137" t="e">
        <f t="shared" ca="1" si="24"/>
        <v>#REF!</v>
      </c>
      <c r="G171" s="135"/>
      <c r="H171" s="135"/>
      <c r="I171" s="135" t="e">
        <f t="shared" ca="1" si="25"/>
        <v>#REF!</v>
      </c>
      <c r="J171" s="160"/>
      <c r="K171" s="138"/>
      <c r="L171" s="138"/>
      <c r="M171" s="138" t="e">
        <f t="shared" ca="1" si="26"/>
        <v>#REF!</v>
      </c>
      <c r="N171" s="168"/>
      <c r="O171" s="140" t="e">
        <f t="shared" ca="1" si="27"/>
        <v>#REF!</v>
      </c>
      <c r="P171" s="139" t="e">
        <f t="shared" ca="1" si="28"/>
        <v>#REF!</v>
      </c>
      <c r="Q171" s="140" t="e">
        <f t="shared" ca="1" si="29"/>
        <v>#REF!</v>
      </c>
      <c r="R171" s="141" t="e">
        <f t="shared" ca="1" si="30"/>
        <v>#REF!</v>
      </c>
      <c r="S171" s="139">
        <f t="shared" si="31"/>
        <v>0</v>
      </c>
      <c r="T171" s="140">
        <f t="shared" si="32"/>
        <v>0</v>
      </c>
      <c r="U171" s="146"/>
      <c r="V171" s="206"/>
      <c r="W171" s="206"/>
      <c r="X171" s="206"/>
      <c r="Y171" s="206"/>
      <c r="Z171" s="206"/>
      <c r="AA171" s="206"/>
      <c r="AB171" s="206"/>
      <c r="AC171" s="206"/>
      <c r="AD171" s="206"/>
    </row>
    <row r="172" spans="1:30" hidden="1" x14ac:dyDescent="0.25">
      <c r="A172" s="132">
        <v>164</v>
      </c>
      <c r="B172" s="154" t="e">
        <f t="shared" ca="1" si="22"/>
        <v>#REF!</v>
      </c>
      <c r="C172" s="154" t="e">
        <f t="shared" ca="1" si="23"/>
        <v>#REF!</v>
      </c>
      <c r="D172" s="136"/>
      <c r="E172" s="137"/>
      <c r="F172" s="137" t="e">
        <f t="shared" ca="1" si="24"/>
        <v>#REF!</v>
      </c>
      <c r="G172" s="135"/>
      <c r="H172" s="135"/>
      <c r="I172" s="135" t="e">
        <f t="shared" ca="1" si="25"/>
        <v>#REF!</v>
      </c>
      <c r="J172" s="160"/>
      <c r="K172" s="138"/>
      <c r="L172" s="138"/>
      <c r="M172" s="138" t="e">
        <f t="shared" ca="1" si="26"/>
        <v>#REF!</v>
      </c>
      <c r="N172" s="168"/>
      <c r="O172" s="140" t="e">
        <f t="shared" ca="1" si="27"/>
        <v>#REF!</v>
      </c>
      <c r="P172" s="139" t="e">
        <f t="shared" ca="1" si="28"/>
        <v>#REF!</v>
      </c>
      <c r="Q172" s="140" t="e">
        <f t="shared" ca="1" si="29"/>
        <v>#REF!</v>
      </c>
      <c r="R172" s="141" t="e">
        <f t="shared" ca="1" si="30"/>
        <v>#REF!</v>
      </c>
      <c r="S172" s="139">
        <f t="shared" si="31"/>
        <v>0</v>
      </c>
      <c r="T172" s="140">
        <f t="shared" si="32"/>
        <v>0</v>
      </c>
      <c r="U172" s="146"/>
      <c r="V172" s="154"/>
      <c r="W172" s="206"/>
      <c r="X172" s="206"/>
      <c r="Y172" s="154"/>
      <c r="Z172" s="206"/>
      <c r="AA172" s="206"/>
      <c r="AB172" s="154"/>
      <c r="AC172" s="206"/>
      <c r="AD172" s="206"/>
    </row>
    <row r="173" spans="1:30" hidden="1" x14ac:dyDescent="0.25">
      <c r="A173" s="132">
        <v>165</v>
      </c>
      <c r="B173" s="154" t="e">
        <f t="shared" ca="1" si="22"/>
        <v>#REF!</v>
      </c>
      <c r="C173" s="154" t="e">
        <f t="shared" ca="1" si="23"/>
        <v>#REF!</v>
      </c>
      <c r="D173" s="136"/>
      <c r="E173" s="137"/>
      <c r="F173" s="137" t="e">
        <f t="shared" ca="1" si="24"/>
        <v>#REF!</v>
      </c>
      <c r="G173" s="135"/>
      <c r="H173" s="135"/>
      <c r="I173" s="135" t="e">
        <f t="shared" ca="1" si="25"/>
        <v>#REF!</v>
      </c>
      <c r="J173" s="160"/>
      <c r="K173" s="138"/>
      <c r="L173" s="138"/>
      <c r="M173" s="138" t="e">
        <f t="shared" ca="1" si="26"/>
        <v>#REF!</v>
      </c>
      <c r="N173" s="168"/>
      <c r="O173" s="140" t="e">
        <f t="shared" ca="1" si="27"/>
        <v>#REF!</v>
      </c>
      <c r="P173" s="139" t="e">
        <f t="shared" ca="1" si="28"/>
        <v>#REF!</v>
      </c>
      <c r="Q173" s="140" t="e">
        <f t="shared" ca="1" si="29"/>
        <v>#REF!</v>
      </c>
      <c r="R173" s="141" t="e">
        <f t="shared" ca="1" si="30"/>
        <v>#REF!</v>
      </c>
      <c r="S173" s="139">
        <f t="shared" si="31"/>
        <v>0</v>
      </c>
      <c r="T173" s="140">
        <f t="shared" si="32"/>
        <v>0</v>
      </c>
      <c r="U173" s="146"/>
      <c r="V173" s="154"/>
      <c r="W173" s="206"/>
      <c r="X173" s="206"/>
      <c r="Y173" s="154"/>
      <c r="Z173" s="206"/>
      <c r="AA173" s="206"/>
      <c r="AB173" s="154"/>
      <c r="AC173" s="206"/>
      <c r="AD173" s="206"/>
    </row>
    <row r="174" spans="1:30" hidden="1" x14ac:dyDescent="0.25">
      <c r="A174" s="132">
        <v>166</v>
      </c>
      <c r="B174" s="154" t="e">
        <f t="shared" ca="1" si="22"/>
        <v>#REF!</v>
      </c>
      <c r="C174" s="154" t="e">
        <f t="shared" ca="1" si="23"/>
        <v>#REF!</v>
      </c>
      <c r="D174" s="136"/>
      <c r="E174" s="137"/>
      <c r="F174" s="137" t="e">
        <f t="shared" ca="1" si="24"/>
        <v>#REF!</v>
      </c>
      <c r="G174" s="135"/>
      <c r="H174" s="135"/>
      <c r="I174" s="135" t="e">
        <f t="shared" ca="1" si="25"/>
        <v>#REF!</v>
      </c>
      <c r="J174" s="160"/>
      <c r="K174" s="138"/>
      <c r="L174" s="138"/>
      <c r="M174" s="138" t="e">
        <f t="shared" ca="1" si="26"/>
        <v>#REF!</v>
      </c>
      <c r="N174" s="168"/>
      <c r="O174" s="140" t="e">
        <f t="shared" ca="1" si="27"/>
        <v>#REF!</v>
      </c>
      <c r="P174" s="139" t="e">
        <f t="shared" ca="1" si="28"/>
        <v>#REF!</v>
      </c>
      <c r="Q174" s="140" t="e">
        <f t="shared" ca="1" si="29"/>
        <v>#REF!</v>
      </c>
      <c r="R174" s="141" t="e">
        <f t="shared" ca="1" si="30"/>
        <v>#REF!</v>
      </c>
      <c r="S174" s="139">
        <f t="shared" si="31"/>
        <v>0</v>
      </c>
      <c r="T174" s="140">
        <f t="shared" si="32"/>
        <v>0</v>
      </c>
      <c r="U174" s="146"/>
      <c r="V174" s="206"/>
      <c r="W174" s="206"/>
      <c r="X174" s="206"/>
      <c r="Y174" s="206"/>
      <c r="Z174" s="206"/>
      <c r="AA174" s="206"/>
      <c r="AB174" s="206"/>
      <c r="AC174" s="206"/>
      <c r="AD174" s="206"/>
    </row>
    <row r="175" spans="1:30" hidden="1" x14ac:dyDescent="0.25">
      <c r="A175" s="132">
        <v>167</v>
      </c>
      <c r="B175" s="154" t="e">
        <f t="shared" ca="1" si="22"/>
        <v>#REF!</v>
      </c>
      <c r="C175" s="154" t="e">
        <f t="shared" ca="1" si="23"/>
        <v>#REF!</v>
      </c>
      <c r="D175" s="136"/>
      <c r="E175" s="137"/>
      <c r="F175" s="137" t="e">
        <f t="shared" ca="1" si="24"/>
        <v>#REF!</v>
      </c>
      <c r="G175" s="135"/>
      <c r="H175" s="135"/>
      <c r="I175" s="135" t="e">
        <f t="shared" ca="1" si="25"/>
        <v>#REF!</v>
      </c>
      <c r="J175" s="160"/>
      <c r="K175" s="138"/>
      <c r="L175" s="138"/>
      <c r="M175" s="138" t="e">
        <f t="shared" ca="1" si="26"/>
        <v>#REF!</v>
      </c>
      <c r="N175" s="168"/>
      <c r="O175" s="140" t="e">
        <f t="shared" ca="1" si="27"/>
        <v>#REF!</v>
      </c>
      <c r="P175" s="139" t="e">
        <f t="shared" ca="1" si="28"/>
        <v>#REF!</v>
      </c>
      <c r="Q175" s="140" t="e">
        <f t="shared" ca="1" si="29"/>
        <v>#REF!</v>
      </c>
      <c r="R175" s="141" t="e">
        <f t="shared" ca="1" si="30"/>
        <v>#REF!</v>
      </c>
      <c r="S175" s="139">
        <f t="shared" si="31"/>
        <v>0</v>
      </c>
      <c r="T175" s="140">
        <f t="shared" si="32"/>
        <v>0</v>
      </c>
      <c r="U175" s="146"/>
      <c r="V175" s="206"/>
      <c r="W175" s="206"/>
      <c r="X175" s="206"/>
      <c r="Y175" s="206"/>
      <c r="Z175" s="206"/>
      <c r="AA175" s="206"/>
      <c r="AB175" s="206"/>
      <c r="AC175" s="206"/>
      <c r="AD175" s="206"/>
    </row>
    <row r="176" spans="1:30" hidden="1" x14ac:dyDescent="0.25">
      <c r="A176" s="132">
        <v>168</v>
      </c>
      <c r="B176" s="154" t="e">
        <f t="shared" ca="1" si="22"/>
        <v>#REF!</v>
      </c>
      <c r="C176" s="154" t="e">
        <f t="shared" ca="1" si="23"/>
        <v>#REF!</v>
      </c>
      <c r="D176" s="136"/>
      <c r="E176" s="137"/>
      <c r="F176" s="137" t="e">
        <f t="shared" ca="1" si="24"/>
        <v>#REF!</v>
      </c>
      <c r="G176" s="135"/>
      <c r="H176" s="135"/>
      <c r="I176" s="135" t="e">
        <f t="shared" ca="1" si="25"/>
        <v>#REF!</v>
      </c>
      <c r="J176" s="160"/>
      <c r="K176" s="138"/>
      <c r="L176" s="138"/>
      <c r="M176" s="138" t="e">
        <f t="shared" ca="1" si="26"/>
        <v>#REF!</v>
      </c>
      <c r="N176" s="168"/>
      <c r="O176" s="140" t="e">
        <f t="shared" ca="1" si="27"/>
        <v>#REF!</v>
      </c>
      <c r="P176" s="139" t="e">
        <f t="shared" ca="1" si="28"/>
        <v>#REF!</v>
      </c>
      <c r="Q176" s="140" t="e">
        <f t="shared" ca="1" si="29"/>
        <v>#REF!</v>
      </c>
      <c r="R176" s="141" t="e">
        <f t="shared" ca="1" si="30"/>
        <v>#REF!</v>
      </c>
      <c r="S176" s="139">
        <f t="shared" si="31"/>
        <v>0</v>
      </c>
      <c r="T176" s="140">
        <f t="shared" si="32"/>
        <v>0</v>
      </c>
      <c r="U176" s="146"/>
      <c r="V176" s="206"/>
      <c r="W176" s="206"/>
      <c r="X176" s="206"/>
      <c r="Y176" s="206"/>
      <c r="Z176" s="206"/>
      <c r="AA176" s="206"/>
      <c r="AB176" s="206"/>
      <c r="AC176" s="206"/>
      <c r="AD176" s="206"/>
    </row>
    <row r="177" spans="1:30" hidden="1" x14ac:dyDescent="0.25">
      <c r="A177" s="132">
        <v>169</v>
      </c>
      <c r="B177" s="154" t="e">
        <f t="shared" ca="1" si="22"/>
        <v>#REF!</v>
      </c>
      <c r="C177" s="154" t="e">
        <f t="shared" ca="1" si="23"/>
        <v>#REF!</v>
      </c>
      <c r="D177" s="136"/>
      <c r="E177" s="137"/>
      <c r="F177" s="137" t="e">
        <f t="shared" ca="1" si="24"/>
        <v>#REF!</v>
      </c>
      <c r="G177" s="135"/>
      <c r="H177" s="135"/>
      <c r="I177" s="135" t="e">
        <f t="shared" ca="1" si="25"/>
        <v>#REF!</v>
      </c>
      <c r="J177" s="160"/>
      <c r="K177" s="138"/>
      <c r="L177" s="138"/>
      <c r="M177" s="138" t="e">
        <f t="shared" ca="1" si="26"/>
        <v>#REF!</v>
      </c>
      <c r="N177" s="168"/>
      <c r="O177" s="140" t="e">
        <f t="shared" ca="1" si="27"/>
        <v>#REF!</v>
      </c>
      <c r="P177" s="139" t="e">
        <f t="shared" ca="1" si="28"/>
        <v>#REF!</v>
      </c>
      <c r="Q177" s="140" t="e">
        <f t="shared" ca="1" si="29"/>
        <v>#REF!</v>
      </c>
      <c r="R177" s="141" t="e">
        <f t="shared" ca="1" si="30"/>
        <v>#REF!</v>
      </c>
      <c r="S177" s="139">
        <f t="shared" si="31"/>
        <v>0</v>
      </c>
      <c r="T177" s="140">
        <f t="shared" si="32"/>
        <v>0</v>
      </c>
      <c r="U177" s="146"/>
      <c r="V177" s="154"/>
      <c r="W177" s="206"/>
      <c r="X177" s="206"/>
      <c r="Y177" s="154"/>
      <c r="Z177" s="206"/>
      <c r="AA177" s="206"/>
      <c r="AB177" s="154"/>
      <c r="AC177" s="206"/>
      <c r="AD177" s="206"/>
    </row>
    <row r="178" spans="1:30" hidden="1" x14ac:dyDescent="0.25">
      <c r="A178" s="132">
        <v>170</v>
      </c>
      <c r="B178" s="154" t="e">
        <f t="shared" ca="1" si="22"/>
        <v>#REF!</v>
      </c>
      <c r="C178" s="154" t="e">
        <f t="shared" ca="1" si="23"/>
        <v>#REF!</v>
      </c>
      <c r="D178" s="136"/>
      <c r="E178" s="137"/>
      <c r="F178" s="137" t="e">
        <f t="shared" ca="1" si="24"/>
        <v>#REF!</v>
      </c>
      <c r="G178" s="135"/>
      <c r="H178" s="135"/>
      <c r="I178" s="135" t="e">
        <f t="shared" ca="1" si="25"/>
        <v>#REF!</v>
      </c>
      <c r="J178" s="160"/>
      <c r="K178" s="138"/>
      <c r="L178" s="138"/>
      <c r="M178" s="138" t="e">
        <f t="shared" ca="1" si="26"/>
        <v>#REF!</v>
      </c>
      <c r="N178" s="168"/>
      <c r="O178" s="140" t="e">
        <f t="shared" ca="1" si="27"/>
        <v>#REF!</v>
      </c>
      <c r="P178" s="139" t="e">
        <f t="shared" ca="1" si="28"/>
        <v>#REF!</v>
      </c>
      <c r="Q178" s="140" t="e">
        <f t="shared" ca="1" si="29"/>
        <v>#REF!</v>
      </c>
      <c r="R178" s="141" t="e">
        <f t="shared" ca="1" si="30"/>
        <v>#REF!</v>
      </c>
      <c r="S178" s="139">
        <f t="shared" si="31"/>
        <v>0</v>
      </c>
      <c r="T178" s="140">
        <f t="shared" si="32"/>
        <v>0</v>
      </c>
      <c r="U178" s="171"/>
      <c r="V178" s="206"/>
      <c r="W178" s="206"/>
      <c r="X178" s="206"/>
      <c r="Y178" s="206"/>
      <c r="Z178" s="206"/>
      <c r="AA178" s="206"/>
      <c r="AB178" s="206"/>
      <c r="AC178" s="206"/>
      <c r="AD178" s="206"/>
    </row>
    <row r="179" spans="1:30" hidden="1" x14ac:dyDescent="0.25">
      <c r="A179" s="132">
        <v>171</v>
      </c>
      <c r="B179" s="154" t="e">
        <f t="shared" ca="1" si="22"/>
        <v>#REF!</v>
      </c>
      <c r="C179" s="154" t="e">
        <f t="shared" ca="1" si="23"/>
        <v>#REF!</v>
      </c>
      <c r="D179" s="136"/>
      <c r="E179" s="137"/>
      <c r="F179" s="137" t="e">
        <f t="shared" ca="1" si="24"/>
        <v>#REF!</v>
      </c>
      <c r="G179" s="135"/>
      <c r="H179" s="135"/>
      <c r="I179" s="135" t="e">
        <f t="shared" ca="1" si="25"/>
        <v>#REF!</v>
      </c>
      <c r="J179" s="160"/>
      <c r="K179" s="138"/>
      <c r="L179" s="138"/>
      <c r="M179" s="138" t="e">
        <f t="shared" ca="1" si="26"/>
        <v>#REF!</v>
      </c>
      <c r="N179" s="168"/>
      <c r="O179" s="140" t="e">
        <f t="shared" ca="1" si="27"/>
        <v>#REF!</v>
      </c>
      <c r="P179" s="139" t="e">
        <f t="shared" ca="1" si="28"/>
        <v>#REF!</v>
      </c>
      <c r="Q179" s="140" t="e">
        <f t="shared" ca="1" si="29"/>
        <v>#REF!</v>
      </c>
      <c r="R179" s="141" t="e">
        <f t="shared" ca="1" si="30"/>
        <v>#REF!</v>
      </c>
      <c r="S179" s="139">
        <f t="shared" si="31"/>
        <v>0</v>
      </c>
      <c r="T179" s="140">
        <f t="shared" si="32"/>
        <v>0</v>
      </c>
      <c r="U179" s="146"/>
      <c r="V179" s="206"/>
      <c r="W179" s="206"/>
      <c r="X179" s="206"/>
      <c r="Y179" s="206"/>
      <c r="Z179" s="206"/>
      <c r="AA179" s="206"/>
      <c r="AB179" s="206"/>
      <c r="AC179" s="206"/>
      <c r="AD179" s="206"/>
    </row>
    <row r="180" spans="1:30" hidden="1" x14ac:dyDescent="0.25">
      <c r="A180" s="132">
        <v>172</v>
      </c>
      <c r="B180" s="154" t="e">
        <f t="shared" ca="1" si="22"/>
        <v>#REF!</v>
      </c>
      <c r="C180" s="154" t="e">
        <f t="shared" ca="1" si="23"/>
        <v>#REF!</v>
      </c>
      <c r="D180" s="136"/>
      <c r="E180" s="137"/>
      <c r="F180" s="137" t="e">
        <f t="shared" ca="1" si="24"/>
        <v>#REF!</v>
      </c>
      <c r="G180" s="135"/>
      <c r="H180" s="135"/>
      <c r="I180" s="135" t="e">
        <f t="shared" ca="1" si="25"/>
        <v>#REF!</v>
      </c>
      <c r="J180" s="160"/>
      <c r="K180" s="138"/>
      <c r="L180" s="138"/>
      <c r="M180" s="138" t="e">
        <f t="shared" ca="1" si="26"/>
        <v>#REF!</v>
      </c>
      <c r="N180" s="168"/>
      <c r="O180" s="140" t="e">
        <f t="shared" ca="1" si="27"/>
        <v>#REF!</v>
      </c>
      <c r="P180" s="139" t="e">
        <f t="shared" ca="1" si="28"/>
        <v>#REF!</v>
      </c>
      <c r="Q180" s="140" t="e">
        <f t="shared" ca="1" si="29"/>
        <v>#REF!</v>
      </c>
      <c r="R180" s="141" t="e">
        <f t="shared" ca="1" si="30"/>
        <v>#REF!</v>
      </c>
      <c r="S180" s="139">
        <f t="shared" si="31"/>
        <v>0</v>
      </c>
      <c r="T180" s="140">
        <f t="shared" si="32"/>
        <v>0</v>
      </c>
      <c r="U180" s="171"/>
      <c r="V180" s="206"/>
      <c r="W180" s="206"/>
      <c r="X180" s="206"/>
      <c r="Y180" s="206"/>
      <c r="Z180" s="206"/>
      <c r="AA180" s="206"/>
      <c r="AB180" s="206"/>
      <c r="AC180" s="206"/>
      <c r="AD180" s="206"/>
    </row>
    <row r="181" spans="1:30" hidden="1" x14ac:dyDescent="0.25">
      <c r="A181" s="132">
        <v>173</v>
      </c>
      <c r="B181" s="154" t="e">
        <f t="shared" ca="1" si="22"/>
        <v>#REF!</v>
      </c>
      <c r="C181" s="154" t="e">
        <f t="shared" ca="1" si="23"/>
        <v>#REF!</v>
      </c>
      <c r="D181" s="136"/>
      <c r="E181" s="137"/>
      <c r="F181" s="137" t="e">
        <f t="shared" ca="1" si="24"/>
        <v>#REF!</v>
      </c>
      <c r="G181" s="135"/>
      <c r="H181" s="135"/>
      <c r="I181" s="135" t="e">
        <f t="shared" ca="1" si="25"/>
        <v>#REF!</v>
      </c>
      <c r="J181" s="160"/>
      <c r="K181" s="138"/>
      <c r="L181" s="138"/>
      <c r="M181" s="138" t="e">
        <f t="shared" ca="1" si="26"/>
        <v>#REF!</v>
      </c>
      <c r="N181" s="168"/>
      <c r="O181" s="140" t="e">
        <f t="shared" ca="1" si="27"/>
        <v>#REF!</v>
      </c>
      <c r="P181" s="139" t="e">
        <f t="shared" ca="1" si="28"/>
        <v>#REF!</v>
      </c>
      <c r="Q181" s="140" t="e">
        <f t="shared" ca="1" si="29"/>
        <v>#REF!</v>
      </c>
      <c r="R181" s="141" t="e">
        <f t="shared" ca="1" si="30"/>
        <v>#REF!</v>
      </c>
      <c r="S181" s="139">
        <f t="shared" si="31"/>
        <v>0</v>
      </c>
      <c r="T181" s="140">
        <f t="shared" si="32"/>
        <v>0</v>
      </c>
      <c r="U181" s="171"/>
      <c r="V181" s="154"/>
      <c r="W181" s="206"/>
      <c r="X181" s="206"/>
      <c r="Y181" s="154"/>
      <c r="Z181" s="206"/>
      <c r="AA181" s="206"/>
      <c r="AB181" s="154"/>
      <c r="AC181" s="206"/>
      <c r="AD181" s="206"/>
    </row>
    <row r="182" spans="1:30" hidden="1" x14ac:dyDescent="0.25">
      <c r="A182" s="132">
        <v>174</v>
      </c>
      <c r="B182" s="154" t="e">
        <f t="shared" ca="1" si="22"/>
        <v>#REF!</v>
      </c>
      <c r="C182" s="154" t="e">
        <f t="shared" ca="1" si="23"/>
        <v>#REF!</v>
      </c>
      <c r="D182" s="136"/>
      <c r="E182" s="137"/>
      <c r="F182" s="137" t="e">
        <f t="shared" ca="1" si="24"/>
        <v>#REF!</v>
      </c>
      <c r="G182" s="135"/>
      <c r="H182" s="135"/>
      <c r="I182" s="135" t="e">
        <f t="shared" ca="1" si="25"/>
        <v>#REF!</v>
      </c>
      <c r="J182" s="160"/>
      <c r="K182" s="138"/>
      <c r="L182" s="138"/>
      <c r="M182" s="138" t="e">
        <f t="shared" ca="1" si="26"/>
        <v>#REF!</v>
      </c>
      <c r="N182" s="168"/>
      <c r="O182" s="140" t="e">
        <f t="shared" ca="1" si="27"/>
        <v>#REF!</v>
      </c>
      <c r="P182" s="139" t="e">
        <f t="shared" ca="1" si="28"/>
        <v>#REF!</v>
      </c>
      <c r="Q182" s="140" t="e">
        <f t="shared" ca="1" si="29"/>
        <v>#REF!</v>
      </c>
      <c r="R182" s="141" t="e">
        <f t="shared" ca="1" si="30"/>
        <v>#REF!</v>
      </c>
      <c r="S182" s="139">
        <f t="shared" si="31"/>
        <v>0</v>
      </c>
      <c r="T182" s="140">
        <f t="shared" si="32"/>
        <v>0</v>
      </c>
      <c r="U182" s="146"/>
      <c r="V182" s="154"/>
      <c r="W182" s="206"/>
      <c r="X182" s="206"/>
      <c r="Y182" s="154"/>
      <c r="Z182" s="206"/>
      <c r="AA182" s="206"/>
      <c r="AB182" s="154"/>
      <c r="AC182" s="206"/>
      <c r="AD182" s="206"/>
    </row>
    <row r="183" spans="1:30" hidden="1" x14ac:dyDescent="0.25">
      <c r="A183" s="132">
        <v>175</v>
      </c>
      <c r="B183" s="154" t="e">
        <f t="shared" ca="1" si="22"/>
        <v>#REF!</v>
      </c>
      <c r="C183" s="154" t="e">
        <f t="shared" ca="1" si="23"/>
        <v>#REF!</v>
      </c>
      <c r="D183" s="136"/>
      <c r="E183" s="137"/>
      <c r="F183" s="137" t="e">
        <f t="shared" ca="1" si="24"/>
        <v>#REF!</v>
      </c>
      <c r="G183" s="135"/>
      <c r="H183" s="135"/>
      <c r="I183" s="135" t="e">
        <f t="shared" ca="1" si="25"/>
        <v>#REF!</v>
      </c>
      <c r="J183" s="160"/>
      <c r="K183" s="138"/>
      <c r="L183" s="138"/>
      <c r="M183" s="138" t="e">
        <f t="shared" ca="1" si="26"/>
        <v>#REF!</v>
      </c>
      <c r="N183" s="168"/>
      <c r="O183" s="140" t="e">
        <f t="shared" ca="1" si="27"/>
        <v>#REF!</v>
      </c>
      <c r="P183" s="139" t="e">
        <f t="shared" ca="1" si="28"/>
        <v>#REF!</v>
      </c>
      <c r="Q183" s="140" t="e">
        <f t="shared" ca="1" si="29"/>
        <v>#REF!</v>
      </c>
      <c r="R183" s="141" t="e">
        <f t="shared" ca="1" si="30"/>
        <v>#REF!</v>
      </c>
      <c r="S183" s="139">
        <f t="shared" si="31"/>
        <v>0</v>
      </c>
      <c r="T183" s="140">
        <f t="shared" si="32"/>
        <v>0</v>
      </c>
      <c r="U183" s="146"/>
      <c r="V183" s="206"/>
      <c r="W183" s="206"/>
      <c r="X183" s="206"/>
      <c r="Y183" s="206"/>
      <c r="Z183" s="206"/>
      <c r="AA183" s="206"/>
      <c r="AB183" s="206"/>
      <c r="AC183" s="206"/>
      <c r="AD183" s="206"/>
    </row>
    <row r="184" spans="1:30" hidden="1" x14ac:dyDescent="0.25">
      <c r="A184" s="132">
        <v>176</v>
      </c>
      <c r="B184" s="154" t="e">
        <f t="shared" ca="1" si="22"/>
        <v>#REF!</v>
      </c>
      <c r="C184" s="154" t="e">
        <f t="shared" ca="1" si="23"/>
        <v>#REF!</v>
      </c>
      <c r="D184" s="136"/>
      <c r="E184" s="137"/>
      <c r="F184" s="137" t="e">
        <f t="shared" ca="1" si="24"/>
        <v>#REF!</v>
      </c>
      <c r="G184" s="135"/>
      <c r="H184" s="135"/>
      <c r="I184" s="135" t="e">
        <f t="shared" ca="1" si="25"/>
        <v>#REF!</v>
      </c>
      <c r="J184" s="160"/>
      <c r="K184" s="138"/>
      <c r="L184" s="138"/>
      <c r="M184" s="138" t="e">
        <f t="shared" ca="1" si="26"/>
        <v>#REF!</v>
      </c>
      <c r="N184" s="168"/>
      <c r="O184" s="140" t="e">
        <f t="shared" ca="1" si="27"/>
        <v>#REF!</v>
      </c>
      <c r="P184" s="139" t="e">
        <f t="shared" ca="1" si="28"/>
        <v>#REF!</v>
      </c>
      <c r="Q184" s="140" t="e">
        <f t="shared" ca="1" si="29"/>
        <v>#REF!</v>
      </c>
      <c r="R184" s="141" t="e">
        <f t="shared" ca="1" si="30"/>
        <v>#REF!</v>
      </c>
      <c r="S184" s="139">
        <f t="shared" si="31"/>
        <v>0</v>
      </c>
      <c r="T184" s="140">
        <f t="shared" si="32"/>
        <v>0</v>
      </c>
      <c r="U184" s="146"/>
      <c r="V184" s="206"/>
      <c r="W184" s="206"/>
      <c r="X184" s="206"/>
      <c r="Y184" s="206"/>
      <c r="Z184" s="206"/>
      <c r="AA184" s="206"/>
      <c r="AB184" s="206"/>
      <c r="AC184" s="206"/>
      <c r="AD184" s="206"/>
    </row>
    <row r="185" spans="1:30" hidden="1" x14ac:dyDescent="0.25">
      <c r="A185" s="132">
        <v>177</v>
      </c>
      <c r="B185" s="154" t="e">
        <f t="shared" ca="1" si="22"/>
        <v>#REF!</v>
      </c>
      <c r="C185" s="154" t="e">
        <f t="shared" ca="1" si="23"/>
        <v>#REF!</v>
      </c>
      <c r="D185" s="136"/>
      <c r="E185" s="137"/>
      <c r="F185" s="137" t="e">
        <f t="shared" ca="1" si="24"/>
        <v>#REF!</v>
      </c>
      <c r="G185" s="135"/>
      <c r="H185" s="135"/>
      <c r="I185" s="135" t="e">
        <f t="shared" ca="1" si="25"/>
        <v>#REF!</v>
      </c>
      <c r="J185" s="160"/>
      <c r="K185" s="138"/>
      <c r="L185" s="138"/>
      <c r="M185" s="138" t="e">
        <f t="shared" ca="1" si="26"/>
        <v>#REF!</v>
      </c>
      <c r="N185" s="168"/>
      <c r="O185" s="140" t="e">
        <f t="shared" ca="1" si="27"/>
        <v>#REF!</v>
      </c>
      <c r="P185" s="139" t="e">
        <f t="shared" ca="1" si="28"/>
        <v>#REF!</v>
      </c>
      <c r="Q185" s="140" t="e">
        <f t="shared" ca="1" si="29"/>
        <v>#REF!</v>
      </c>
      <c r="R185" s="141" t="e">
        <f t="shared" ca="1" si="30"/>
        <v>#REF!</v>
      </c>
      <c r="S185" s="139">
        <f t="shared" si="31"/>
        <v>0</v>
      </c>
      <c r="T185" s="140">
        <f t="shared" si="32"/>
        <v>0</v>
      </c>
      <c r="U185" s="146"/>
      <c r="V185" s="206"/>
      <c r="W185" s="206"/>
      <c r="X185" s="206"/>
      <c r="Y185" s="206"/>
      <c r="Z185" s="206"/>
      <c r="AA185" s="206"/>
      <c r="AB185" s="206"/>
      <c r="AC185" s="206"/>
      <c r="AD185" s="206"/>
    </row>
    <row r="186" spans="1:30" hidden="1" x14ac:dyDescent="0.25">
      <c r="A186" s="132">
        <v>178</v>
      </c>
      <c r="B186" s="154" t="e">
        <f t="shared" ca="1" si="22"/>
        <v>#REF!</v>
      </c>
      <c r="C186" s="154" t="e">
        <f t="shared" ca="1" si="23"/>
        <v>#REF!</v>
      </c>
      <c r="D186" s="136"/>
      <c r="E186" s="137"/>
      <c r="F186" s="137" t="e">
        <f t="shared" ca="1" si="24"/>
        <v>#REF!</v>
      </c>
      <c r="G186" s="135"/>
      <c r="H186" s="135"/>
      <c r="I186" s="135" t="e">
        <f t="shared" ca="1" si="25"/>
        <v>#REF!</v>
      </c>
      <c r="J186" s="160"/>
      <c r="K186" s="138"/>
      <c r="L186" s="138"/>
      <c r="M186" s="138" t="e">
        <f t="shared" ca="1" si="26"/>
        <v>#REF!</v>
      </c>
      <c r="N186" s="168"/>
      <c r="O186" s="140" t="e">
        <f t="shared" ca="1" si="27"/>
        <v>#REF!</v>
      </c>
      <c r="P186" s="139" t="e">
        <f t="shared" ca="1" si="28"/>
        <v>#REF!</v>
      </c>
      <c r="Q186" s="140" t="e">
        <f t="shared" ca="1" si="29"/>
        <v>#REF!</v>
      </c>
      <c r="R186" s="141" t="e">
        <f t="shared" ca="1" si="30"/>
        <v>#REF!</v>
      </c>
      <c r="S186" s="139">
        <f t="shared" si="31"/>
        <v>0</v>
      </c>
      <c r="T186" s="140">
        <f t="shared" si="32"/>
        <v>0</v>
      </c>
      <c r="U186" s="146"/>
      <c r="V186" s="206"/>
      <c r="W186" s="206"/>
      <c r="X186" s="206"/>
      <c r="Y186" s="206"/>
      <c r="Z186" s="206"/>
      <c r="AA186" s="206"/>
      <c r="AB186" s="206"/>
      <c r="AC186" s="206"/>
      <c r="AD186" s="206"/>
    </row>
    <row r="187" spans="1:30" hidden="1" x14ac:dyDescent="0.25">
      <c r="A187" s="132">
        <v>179</v>
      </c>
      <c r="B187" s="154" t="e">
        <f t="shared" ca="1" si="22"/>
        <v>#REF!</v>
      </c>
      <c r="C187" s="154" t="e">
        <f t="shared" ca="1" si="23"/>
        <v>#REF!</v>
      </c>
      <c r="D187" s="136"/>
      <c r="E187" s="137"/>
      <c r="F187" s="137" t="e">
        <f t="shared" ca="1" si="24"/>
        <v>#REF!</v>
      </c>
      <c r="G187" s="135"/>
      <c r="H187" s="135"/>
      <c r="I187" s="135" t="e">
        <f t="shared" ca="1" si="25"/>
        <v>#REF!</v>
      </c>
      <c r="J187" s="160"/>
      <c r="K187" s="138"/>
      <c r="L187" s="138"/>
      <c r="M187" s="138" t="e">
        <f t="shared" ca="1" si="26"/>
        <v>#REF!</v>
      </c>
      <c r="N187" s="168"/>
      <c r="O187" s="140" t="e">
        <f t="shared" ca="1" si="27"/>
        <v>#REF!</v>
      </c>
      <c r="P187" s="139" t="e">
        <f t="shared" ca="1" si="28"/>
        <v>#REF!</v>
      </c>
      <c r="Q187" s="140" t="e">
        <f t="shared" ca="1" si="29"/>
        <v>#REF!</v>
      </c>
      <c r="R187" s="141" t="e">
        <f t="shared" ca="1" si="30"/>
        <v>#REF!</v>
      </c>
      <c r="S187" s="139">
        <f t="shared" si="31"/>
        <v>0</v>
      </c>
      <c r="T187" s="140">
        <f t="shared" si="32"/>
        <v>0</v>
      </c>
      <c r="U187" s="146"/>
      <c r="V187" s="154"/>
      <c r="W187" s="206"/>
      <c r="X187" s="206"/>
      <c r="Y187" s="154"/>
      <c r="Z187" s="206"/>
      <c r="AA187" s="206"/>
      <c r="AB187" s="154"/>
      <c r="AC187" s="206"/>
      <c r="AD187" s="206"/>
    </row>
    <row r="188" spans="1:30" hidden="1" x14ac:dyDescent="0.25">
      <c r="A188" s="132">
        <v>180</v>
      </c>
      <c r="B188" s="154" t="e">
        <f t="shared" ca="1" si="22"/>
        <v>#REF!</v>
      </c>
      <c r="C188" s="154" t="e">
        <f t="shared" ca="1" si="23"/>
        <v>#REF!</v>
      </c>
      <c r="D188" s="136"/>
      <c r="E188" s="137"/>
      <c r="F188" s="137" t="e">
        <f t="shared" ca="1" si="24"/>
        <v>#REF!</v>
      </c>
      <c r="G188" s="135"/>
      <c r="H188" s="135"/>
      <c r="I188" s="135" t="e">
        <f t="shared" ca="1" si="25"/>
        <v>#REF!</v>
      </c>
      <c r="J188" s="160"/>
      <c r="K188" s="138"/>
      <c r="L188" s="138"/>
      <c r="M188" s="138" t="e">
        <f t="shared" ca="1" si="26"/>
        <v>#REF!</v>
      </c>
      <c r="N188" s="168"/>
      <c r="O188" s="140" t="e">
        <f t="shared" ca="1" si="27"/>
        <v>#REF!</v>
      </c>
      <c r="P188" s="139" t="e">
        <f t="shared" ca="1" si="28"/>
        <v>#REF!</v>
      </c>
      <c r="Q188" s="140" t="e">
        <f t="shared" ca="1" si="29"/>
        <v>#REF!</v>
      </c>
      <c r="R188" s="141" t="e">
        <f t="shared" ca="1" si="30"/>
        <v>#REF!</v>
      </c>
      <c r="S188" s="139">
        <f t="shared" si="31"/>
        <v>0</v>
      </c>
      <c r="T188" s="140">
        <f t="shared" si="32"/>
        <v>0</v>
      </c>
      <c r="U188" s="146"/>
      <c r="V188" s="154"/>
      <c r="W188" s="206"/>
      <c r="X188" s="206"/>
      <c r="Y188" s="154"/>
      <c r="Z188" s="206"/>
      <c r="AA188" s="206"/>
      <c r="AB188" s="154"/>
      <c r="AC188" s="206"/>
      <c r="AD188" s="206"/>
    </row>
    <row r="189" spans="1:30" hidden="1" x14ac:dyDescent="0.25">
      <c r="A189" s="132">
        <v>181</v>
      </c>
      <c r="B189" s="154" t="e">
        <f t="shared" ca="1" si="22"/>
        <v>#REF!</v>
      </c>
      <c r="C189" s="154" t="e">
        <f t="shared" ca="1" si="23"/>
        <v>#REF!</v>
      </c>
      <c r="D189" s="136"/>
      <c r="E189" s="137"/>
      <c r="F189" s="137" t="e">
        <f t="shared" ca="1" si="24"/>
        <v>#REF!</v>
      </c>
      <c r="G189" s="135"/>
      <c r="H189" s="135"/>
      <c r="I189" s="135" t="e">
        <f t="shared" ca="1" si="25"/>
        <v>#REF!</v>
      </c>
      <c r="J189" s="160"/>
      <c r="K189" s="138"/>
      <c r="L189" s="138"/>
      <c r="M189" s="138" t="e">
        <f t="shared" ca="1" si="26"/>
        <v>#REF!</v>
      </c>
      <c r="N189" s="168"/>
      <c r="O189" s="140" t="e">
        <f t="shared" ca="1" si="27"/>
        <v>#REF!</v>
      </c>
      <c r="P189" s="139" t="e">
        <f t="shared" ca="1" si="28"/>
        <v>#REF!</v>
      </c>
      <c r="Q189" s="140" t="e">
        <f t="shared" ca="1" si="29"/>
        <v>#REF!</v>
      </c>
      <c r="R189" s="141" t="e">
        <f t="shared" ca="1" si="30"/>
        <v>#REF!</v>
      </c>
      <c r="S189" s="139">
        <f t="shared" si="31"/>
        <v>0</v>
      </c>
      <c r="T189" s="140">
        <f t="shared" si="32"/>
        <v>0</v>
      </c>
      <c r="U189" s="146"/>
      <c r="V189" s="206"/>
      <c r="W189" s="206"/>
      <c r="X189" s="206"/>
      <c r="Y189" s="206"/>
      <c r="Z189" s="206"/>
      <c r="AA189" s="206"/>
      <c r="AB189" s="206"/>
      <c r="AC189" s="206"/>
      <c r="AD189" s="206"/>
    </row>
    <row r="190" spans="1:30" hidden="1" x14ac:dyDescent="0.25">
      <c r="A190" s="132">
        <v>182</v>
      </c>
      <c r="B190" s="154" t="e">
        <f t="shared" ca="1" si="22"/>
        <v>#REF!</v>
      </c>
      <c r="C190" s="154" t="e">
        <f t="shared" ca="1" si="23"/>
        <v>#REF!</v>
      </c>
      <c r="D190" s="136"/>
      <c r="E190" s="137"/>
      <c r="F190" s="137" t="e">
        <f t="shared" ca="1" si="24"/>
        <v>#REF!</v>
      </c>
      <c r="G190" s="135"/>
      <c r="H190" s="135"/>
      <c r="I190" s="135" t="e">
        <f t="shared" ca="1" si="25"/>
        <v>#REF!</v>
      </c>
      <c r="J190" s="160"/>
      <c r="K190" s="138"/>
      <c r="L190" s="138"/>
      <c r="M190" s="138" t="e">
        <f t="shared" ca="1" si="26"/>
        <v>#REF!</v>
      </c>
      <c r="N190" s="168"/>
      <c r="O190" s="140" t="e">
        <f t="shared" ca="1" si="27"/>
        <v>#REF!</v>
      </c>
      <c r="P190" s="139" t="e">
        <f t="shared" ca="1" si="28"/>
        <v>#REF!</v>
      </c>
      <c r="Q190" s="140" t="e">
        <f t="shared" ca="1" si="29"/>
        <v>#REF!</v>
      </c>
      <c r="R190" s="141" t="e">
        <f t="shared" ca="1" si="30"/>
        <v>#REF!</v>
      </c>
      <c r="S190" s="139">
        <f t="shared" si="31"/>
        <v>0</v>
      </c>
      <c r="T190" s="140">
        <f t="shared" si="32"/>
        <v>0</v>
      </c>
      <c r="U190" s="146"/>
      <c r="V190" s="206"/>
      <c r="W190" s="206"/>
      <c r="X190" s="206"/>
      <c r="Y190" s="206"/>
      <c r="Z190" s="206"/>
      <c r="AA190" s="206"/>
      <c r="AB190" s="206"/>
      <c r="AC190" s="206"/>
      <c r="AD190" s="206"/>
    </row>
    <row r="191" spans="1:30" hidden="1" x14ac:dyDescent="0.25">
      <c r="A191" s="132">
        <v>183</v>
      </c>
      <c r="B191" s="154" t="e">
        <f t="shared" ca="1" si="22"/>
        <v>#REF!</v>
      </c>
      <c r="C191" s="154" t="e">
        <f t="shared" ca="1" si="23"/>
        <v>#REF!</v>
      </c>
      <c r="D191" s="136"/>
      <c r="E191" s="137"/>
      <c r="F191" s="137" t="e">
        <f t="shared" ca="1" si="24"/>
        <v>#REF!</v>
      </c>
      <c r="G191" s="135"/>
      <c r="H191" s="135"/>
      <c r="I191" s="135" t="e">
        <f t="shared" ca="1" si="25"/>
        <v>#REF!</v>
      </c>
      <c r="J191" s="160"/>
      <c r="K191" s="138"/>
      <c r="L191" s="138"/>
      <c r="M191" s="138" t="e">
        <f t="shared" ca="1" si="26"/>
        <v>#REF!</v>
      </c>
      <c r="N191" s="168"/>
      <c r="O191" s="140" t="e">
        <f t="shared" ca="1" si="27"/>
        <v>#REF!</v>
      </c>
      <c r="P191" s="139" t="e">
        <f t="shared" ca="1" si="28"/>
        <v>#REF!</v>
      </c>
      <c r="Q191" s="140" t="e">
        <f t="shared" ca="1" si="29"/>
        <v>#REF!</v>
      </c>
      <c r="R191" s="141" t="e">
        <f t="shared" ca="1" si="30"/>
        <v>#REF!</v>
      </c>
      <c r="S191" s="139">
        <f t="shared" si="31"/>
        <v>0</v>
      </c>
      <c r="T191" s="140">
        <f t="shared" si="32"/>
        <v>0</v>
      </c>
      <c r="U191" s="146"/>
      <c r="V191" s="206"/>
      <c r="W191" s="206"/>
      <c r="X191" s="206"/>
      <c r="Y191" s="206"/>
      <c r="Z191" s="206"/>
      <c r="AA191" s="206"/>
      <c r="AB191" s="206"/>
      <c r="AC191" s="206"/>
      <c r="AD191" s="206"/>
    </row>
    <row r="192" spans="1:30" hidden="1" x14ac:dyDescent="0.25">
      <c r="A192" s="132">
        <v>184</v>
      </c>
      <c r="B192" s="154" t="e">
        <f t="shared" ca="1" si="22"/>
        <v>#REF!</v>
      </c>
      <c r="C192" s="154" t="e">
        <f t="shared" ca="1" si="23"/>
        <v>#REF!</v>
      </c>
      <c r="D192" s="136"/>
      <c r="E192" s="137"/>
      <c r="F192" s="137" t="e">
        <f t="shared" ca="1" si="24"/>
        <v>#REF!</v>
      </c>
      <c r="G192" s="135"/>
      <c r="H192" s="135"/>
      <c r="I192" s="135" t="e">
        <f t="shared" ca="1" si="25"/>
        <v>#REF!</v>
      </c>
      <c r="J192" s="160"/>
      <c r="K192" s="138"/>
      <c r="L192" s="138"/>
      <c r="M192" s="138" t="e">
        <f t="shared" ca="1" si="26"/>
        <v>#REF!</v>
      </c>
      <c r="N192" s="168"/>
      <c r="O192" s="140" t="e">
        <f t="shared" ca="1" si="27"/>
        <v>#REF!</v>
      </c>
      <c r="P192" s="139" t="e">
        <f t="shared" ca="1" si="28"/>
        <v>#REF!</v>
      </c>
      <c r="Q192" s="140" t="e">
        <f t="shared" ca="1" si="29"/>
        <v>#REF!</v>
      </c>
      <c r="R192" s="141" t="e">
        <f t="shared" ca="1" si="30"/>
        <v>#REF!</v>
      </c>
      <c r="S192" s="139">
        <f t="shared" si="31"/>
        <v>0</v>
      </c>
      <c r="T192" s="140">
        <f t="shared" si="32"/>
        <v>0</v>
      </c>
      <c r="U192" s="146"/>
      <c r="V192" s="154"/>
      <c r="W192" s="206"/>
      <c r="X192" s="206"/>
      <c r="Y192" s="154"/>
      <c r="Z192" s="206"/>
      <c r="AA192" s="206"/>
      <c r="AB192" s="154"/>
      <c r="AC192" s="206"/>
      <c r="AD192" s="206"/>
    </row>
    <row r="193" spans="1:30" hidden="1" x14ac:dyDescent="0.25">
      <c r="A193" s="132">
        <v>185</v>
      </c>
      <c r="B193" s="154" t="e">
        <f t="shared" ca="1" si="22"/>
        <v>#REF!</v>
      </c>
      <c r="C193" s="154" t="e">
        <f t="shared" ca="1" si="23"/>
        <v>#REF!</v>
      </c>
      <c r="D193" s="136"/>
      <c r="E193" s="137"/>
      <c r="F193" s="137" t="e">
        <f t="shared" ca="1" si="24"/>
        <v>#REF!</v>
      </c>
      <c r="G193" s="135"/>
      <c r="H193" s="135"/>
      <c r="I193" s="135" t="e">
        <f t="shared" ca="1" si="25"/>
        <v>#REF!</v>
      </c>
      <c r="J193" s="160"/>
      <c r="K193" s="138"/>
      <c r="L193" s="138"/>
      <c r="M193" s="138" t="e">
        <f t="shared" ca="1" si="26"/>
        <v>#REF!</v>
      </c>
      <c r="N193" s="168"/>
      <c r="O193" s="140" t="e">
        <f t="shared" ca="1" si="27"/>
        <v>#REF!</v>
      </c>
      <c r="P193" s="139" t="e">
        <f t="shared" ca="1" si="28"/>
        <v>#REF!</v>
      </c>
      <c r="Q193" s="140" t="e">
        <f t="shared" ca="1" si="29"/>
        <v>#REF!</v>
      </c>
      <c r="R193" s="141" t="e">
        <f t="shared" ca="1" si="30"/>
        <v>#REF!</v>
      </c>
      <c r="S193" s="139">
        <f t="shared" si="31"/>
        <v>0</v>
      </c>
      <c r="T193" s="140">
        <f t="shared" si="32"/>
        <v>0</v>
      </c>
      <c r="U193" s="146"/>
      <c r="V193" s="154"/>
      <c r="W193" s="206"/>
      <c r="X193" s="206"/>
      <c r="Y193" s="154"/>
      <c r="Z193" s="206"/>
      <c r="AA193" s="206"/>
      <c r="AB193" s="154"/>
      <c r="AC193" s="206"/>
      <c r="AD193" s="206"/>
    </row>
    <row r="194" spans="1:30" hidden="1" x14ac:dyDescent="0.25">
      <c r="A194" s="132">
        <v>186</v>
      </c>
      <c r="B194" s="154" t="e">
        <f t="shared" ca="1" si="22"/>
        <v>#REF!</v>
      </c>
      <c r="C194" s="154" t="e">
        <f t="shared" ca="1" si="23"/>
        <v>#REF!</v>
      </c>
      <c r="D194" s="136"/>
      <c r="E194" s="137"/>
      <c r="F194" s="137" t="e">
        <f t="shared" ca="1" si="24"/>
        <v>#REF!</v>
      </c>
      <c r="G194" s="135"/>
      <c r="H194" s="135"/>
      <c r="I194" s="135" t="e">
        <f t="shared" ca="1" si="25"/>
        <v>#REF!</v>
      </c>
      <c r="J194" s="160"/>
      <c r="K194" s="138"/>
      <c r="L194" s="138"/>
      <c r="M194" s="138" t="e">
        <f t="shared" ca="1" si="26"/>
        <v>#REF!</v>
      </c>
      <c r="N194" s="168"/>
      <c r="O194" s="140" t="e">
        <f t="shared" ca="1" si="27"/>
        <v>#REF!</v>
      </c>
      <c r="P194" s="139" t="e">
        <f t="shared" ca="1" si="28"/>
        <v>#REF!</v>
      </c>
      <c r="Q194" s="140" t="e">
        <f t="shared" ca="1" si="29"/>
        <v>#REF!</v>
      </c>
      <c r="R194" s="141" t="e">
        <f t="shared" ca="1" si="30"/>
        <v>#REF!</v>
      </c>
      <c r="S194" s="139">
        <f t="shared" si="31"/>
        <v>0</v>
      </c>
      <c r="T194" s="140">
        <f t="shared" si="32"/>
        <v>0</v>
      </c>
      <c r="U194" s="146"/>
      <c r="V194" s="206"/>
      <c r="W194" s="206"/>
      <c r="X194" s="206"/>
      <c r="Y194" s="206"/>
      <c r="Z194" s="206"/>
      <c r="AA194" s="206"/>
      <c r="AB194" s="206"/>
      <c r="AC194" s="206"/>
      <c r="AD194" s="206"/>
    </row>
    <row r="195" spans="1:30" hidden="1" x14ac:dyDescent="0.25">
      <c r="A195" s="132">
        <v>187</v>
      </c>
      <c r="B195" s="154" t="e">
        <f t="shared" ca="1" si="22"/>
        <v>#REF!</v>
      </c>
      <c r="C195" s="154" t="e">
        <f t="shared" ca="1" si="23"/>
        <v>#REF!</v>
      </c>
      <c r="D195" s="136"/>
      <c r="E195" s="137"/>
      <c r="F195" s="137" t="e">
        <f t="shared" ca="1" si="24"/>
        <v>#REF!</v>
      </c>
      <c r="G195" s="135"/>
      <c r="H195" s="135"/>
      <c r="I195" s="135" t="e">
        <f t="shared" ca="1" si="25"/>
        <v>#REF!</v>
      </c>
      <c r="J195" s="160"/>
      <c r="K195" s="138"/>
      <c r="L195" s="138"/>
      <c r="M195" s="138" t="e">
        <f t="shared" ca="1" si="26"/>
        <v>#REF!</v>
      </c>
      <c r="N195" s="168"/>
      <c r="O195" s="140" t="e">
        <f t="shared" ca="1" si="27"/>
        <v>#REF!</v>
      </c>
      <c r="P195" s="139" t="e">
        <f t="shared" ca="1" si="28"/>
        <v>#REF!</v>
      </c>
      <c r="Q195" s="140" t="e">
        <f t="shared" ca="1" si="29"/>
        <v>#REF!</v>
      </c>
      <c r="R195" s="141" t="e">
        <f t="shared" ca="1" si="30"/>
        <v>#REF!</v>
      </c>
      <c r="S195" s="139">
        <f t="shared" si="31"/>
        <v>0</v>
      </c>
      <c r="T195" s="140">
        <f t="shared" si="32"/>
        <v>0</v>
      </c>
      <c r="U195" s="146"/>
      <c r="V195" s="206"/>
      <c r="W195" s="206"/>
      <c r="X195" s="206"/>
      <c r="Y195" s="206"/>
      <c r="Z195" s="206"/>
      <c r="AA195" s="206"/>
      <c r="AB195" s="206"/>
      <c r="AC195" s="206"/>
      <c r="AD195" s="206"/>
    </row>
    <row r="196" spans="1:30" hidden="1" x14ac:dyDescent="0.25">
      <c r="A196" s="132">
        <v>188</v>
      </c>
      <c r="B196" s="154" t="e">
        <f t="shared" ca="1" si="22"/>
        <v>#REF!</v>
      </c>
      <c r="C196" s="154" t="e">
        <f t="shared" ca="1" si="23"/>
        <v>#REF!</v>
      </c>
      <c r="D196" s="136"/>
      <c r="E196" s="137"/>
      <c r="F196" s="137" t="e">
        <f t="shared" ca="1" si="24"/>
        <v>#REF!</v>
      </c>
      <c r="G196" s="135"/>
      <c r="H196" s="135"/>
      <c r="I196" s="135" t="e">
        <f t="shared" ca="1" si="25"/>
        <v>#REF!</v>
      </c>
      <c r="J196" s="160"/>
      <c r="K196" s="138"/>
      <c r="L196" s="138"/>
      <c r="M196" s="138" t="e">
        <f t="shared" ca="1" si="26"/>
        <v>#REF!</v>
      </c>
      <c r="N196" s="168"/>
      <c r="O196" s="140" t="e">
        <f t="shared" ca="1" si="27"/>
        <v>#REF!</v>
      </c>
      <c r="P196" s="139" t="e">
        <f t="shared" ca="1" si="28"/>
        <v>#REF!</v>
      </c>
      <c r="Q196" s="140" t="e">
        <f t="shared" ca="1" si="29"/>
        <v>#REF!</v>
      </c>
      <c r="R196" s="141" t="e">
        <f t="shared" ca="1" si="30"/>
        <v>#REF!</v>
      </c>
      <c r="S196" s="139">
        <f t="shared" si="31"/>
        <v>0</v>
      </c>
      <c r="T196" s="140">
        <f t="shared" si="32"/>
        <v>0</v>
      </c>
      <c r="U196" s="146"/>
      <c r="V196" s="206"/>
      <c r="W196" s="206"/>
      <c r="X196" s="206"/>
      <c r="Y196" s="206"/>
      <c r="Z196" s="206"/>
      <c r="AA196" s="206"/>
      <c r="AB196" s="206"/>
      <c r="AC196" s="206"/>
      <c r="AD196" s="206"/>
    </row>
    <row r="197" spans="1:30" hidden="1" x14ac:dyDescent="0.25">
      <c r="A197" s="132">
        <v>189</v>
      </c>
      <c r="B197" s="154" t="e">
        <f t="shared" ca="1" si="22"/>
        <v>#REF!</v>
      </c>
      <c r="C197" s="154" t="e">
        <f t="shared" ca="1" si="23"/>
        <v>#REF!</v>
      </c>
      <c r="D197" s="136"/>
      <c r="E197" s="137"/>
      <c r="F197" s="137" t="e">
        <f t="shared" ca="1" si="24"/>
        <v>#REF!</v>
      </c>
      <c r="G197" s="135"/>
      <c r="H197" s="135"/>
      <c r="I197" s="135" t="e">
        <f t="shared" ca="1" si="25"/>
        <v>#REF!</v>
      </c>
      <c r="J197" s="160"/>
      <c r="K197" s="138"/>
      <c r="L197" s="138"/>
      <c r="M197" s="138" t="e">
        <f t="shared" ca="1" si="26"/>
        <v>#REF!</v>
      </c>
      <c r="N197" s="168"/>
      <c r="O197" s="140" t="e">
        <f t="shared" ca="1" si="27"/>
        <v>#REF!</v>
      </c>
      <c r="P197" s="139" t="e">
        <f t="shared" ca="1" si="28"/>
        <v>#REF!</v>
      </c>
      <c r="Q197" s="140" t="e">
        <f t="shared" ca="1" si="29"/>
        <v>#REF!</v>
      </c>
      <c r="R197" s="141" t="e">
        <f t="shared" ca="1" si="30"/>
        <v>#REF!</v>
      </c>
      <c r="S197" s="139">
        <f t="shared" si="31"/>
        <v>0</v>
      </c>
      <c r="T197" s="140">
        <f t="shared" si="32"/>
        <v>0</v>
      </c>
      <c r="U197" s="146"/>
      <c r="V197" s="206"/>
      <c r="W197" s="206"/>
      <c r="X197" s="206"/>
      <c r="Y197" s="206"/>
      <c r="Z197" s="206"/>
      <c r="AA197" s="206"/>
      <c r="AB197" s="206"/>
      <c r="AC197" s="206"/>
      <c r="AD197" s="206"/>
    </row>
    <row r="198" spans="1:30" hidden="1" x14ac:dyDescent="0.25">
      <c r="A198" s="132">
        <v>190</v>
      </c>
      <c r="B198" s="154" t="e">
        <f t="shared" ca="1" si="22"/>
        <v>#REF!</v>
      </c>
      <c r="C198" s="154" t="e">
        <f t="shared" ca="1" si="23"/>
        <v>#REF!</v>
      </c>
      <c r="D198" s="136"/>
      <c r="E198" s="137"/>
      <c r="F198" s="137" t="e">
        <f t="shared" ca="1" si="24"/>
        <v>#REF!</v>
      </c>
      <c r="G198" s="135"/>
      <c r="H198" s="135"/>
      <c r="I198" s="135" t="e">
        <f t="shared" ca="1" si="25"/>
        <v>#REF!</v>
      </c>
      <c r="J198" s="160"/>
      <c r="K198" s="138"/>
      <c r="L198" s="138"/>
      <c r="M198" s="138" t="e">
        <f t="shared" ca="1" si="26"/>
        <v>#REF!</v>
      </c>
      <c r="N198" s="168"/>
      <c r="O198" s="140" t="e">
        <f t="shared" ca="1" si="27"/>
        <v>#REF!</v>
      </c>
      <c r="P198" s="139" t="e">
        <f t="shared" ca="1" si="28"/>
        <v>#REF!</v>
      </c>
      <c r="Q198" s="140" t="e">
        <f t="shared" ca="1" si="29"/>
        <v>#REF!</v>
      </c>
      <c r="R198" s="141" t="e">
        <f t="shared" ca="1" si="30"/>
        <v>#REF!</v>
      </c>
      <c r="S198" s="139">
        <f t="shared" si="31"/>
        <v>0</v>
      </c>
      <c r="T198" s="140">
        <f t="shared" si="32"/>
        <v>0</v>
      </c>
      <c r="U198" s="146"/>
      <c r="V198" s="206"/>
      <c r="W198" s="206"/>
      <c r="X198" s="206"/>
      <c r="Y198" s="206"/>
      <c r="Z198" s="206"/>
      <c r="AA198" s="206"/>
      <c r="AB198" s="206"/>
      <c r="AC198" s="206"/>
      <c r="AD198" s="206"/>
    </row>
    <row r="199" spans="1:30" hidden="1" x14ac:dyDescent="0.25">
      <c r="A199" s="132">
        <v>191</v>
      </c>
      <c r="B199" s="154" t="e">
        <f t="shared" ca="1" si="22"/>
        <v>#REF!</v>
      </c>
      <c r="C199" s="154" t="e">
        <f t="shared" ca="1" si="23"/>
        <v>#REF!</v>
      </c>
      <c r="D199" s="136"/>
      <c r="E199" s="137"/>
      <c r="F199" s="137" t="e">
        <f t="shared" ca="1" si="24"/>
        <v>#REF!</v>
      </c>
      <c r="G199" s="135"/>
      <c r="H199" s="135"/>
      <c r="I199" s="135" t="e">
        <f t="shared" ca="1" si="25"/>
        <v>#REF!</v>
      </c>
      <c r="J199" s="160"/>
      <c r="K199" s="138"/>
      <c r="L199" s="138"/>
      <c r="M199" s="138" t="e">
        <f t="shared" ca="1" si="26"/>
        <v>#REF!</v>
      </c>
      <c r="N199" s="168"/>
      <c r="O199" s="140" t="e">
        <f t="shared" ca="1" si="27"/>
        <v>#REF!</v>
      </c>
      <c r="P199" s="139" t="e">
        <f t="shared" ca="1" si="28"/>
        <v>#REF!</v>
      </c>
      <c r="Q199" s="140" t="e">
        <f t="shared" ca="1" si="29"/>
        <v>#REF!</v>
      </c>
      <c r="R199" s="141" t="e">
        <f t="shared" ca="1" si="30"/>
        <v>#REF!</v>
      </c>
      <c r="S199" s="139">
        <f t="shared" si="31"/>
        <v>0</v>
      </c>
      <c r="T199" s="140">
        <f t="shared" si="32"/>
        <v>0</v>
      </c>
      <c r="U199" s="146"/>
      <c r="V199" s="154"/>
      <c r="W199" s="206"/>
      <c r="X199" s="206"/>
      <c r="Y199" s="154"/>
      <c r="Z199" s="206"/>
      <c r="AA199" s="206"/>
      <c r="AB199" s="154"/>
      <c r="AC199" s="206"/>
      <c r="AD199" s="206"/>
    </row>
    <row r="200" spans="1:30" hidden="1" x14ac:dyDescent="0.25">
      <c r="A200" s="132">
        <v>192</v>
      </c>
      <c r="B200" s="154" t="e">
        <f t="shared" ca="1" si="22"/>
        <v>#REF!</v>
      </c>
      <c r="C200" s="154" t="e">
        <f t="shared" ca="1" si="23"/>
        <v>#REF!</v>
      </c>
      <c r="D200" s="136"/>
      <c r="E200" s="137"/>
      <c r="F200" s="137" t="e">
        <f t="shared" ca="1" si="24"/>
        <v>#REF!</v>
      </c>
      <c r="G200" s="135"/>
      <c r="H200" s="135"/>
      <c r="I200" s="135" t="e">
        <f t="shared" ca="1" si="25"/>
        <v>#REF!</v>
      </c>
      <c r="J200" s="160"/>
      <c r="K200" s="138"/>
      <c r="L200" s="138"/>
      <c r="M200" s="138" t="e">
        <f t="shared" ca="1" si="26"/>
        <v>#REF!</v>
      </c>
      <c r="N200" s="168"/>
      <c r="O200" s="140" t="e">
        <f t="shared" ca="1" si="27"/>
        <v>#REF!</v>
      </c>
      <c r="P200" s="139" t="e">
        <f t="shared" ca="1" si="28"/>
        <v>#REF!</v>
      </c>
      <c r="Q200" s="140" t="e">
        <f t="shared" ca="1" si="29"/>
        <v>#REF!</v>
      </c>
      <c r="R200" s="141" t="e">
        <f t="shared" ca="1" si="30"/>
        <v>#REF!</v>
      </c>
      <c r="S200" s="139">
        <f t="shared" si="31"/>
        <v>0</v>
      </c>
      <c r="T200" s="140">
        <f t="shared" si="32"/>
        <v>0</v>
      </c>
      <c r="U200" s="146"/>
      <c r="V200" s="154"/>
      <c r="W200" s="206"/>
      <c r="X200" s="206"/>
      <c r="Y200" s="154"/>
      <c r="Z200" s="206"/>
      <c r="AA200" s="206"/>
      <c r="AB200" s="154"/>
      <c r="AC200" s="206"/>
      <c r="AD200" s="206"/>
    </row>
    <row r="201" spans="1:30" hidden="1" x14ac:dyDescent="0.25">
      <c r="A201" s="132">
        <v>193</v>
      </c>
      <c r="B201" s="154" t="e">
        <f t="shared" ca="1" si="22"/>
        <v>#REF!</v>
      </c>
      <c r="C201" s="154" t="e">
        <f t="shared" ca="1" si="23"/>
        <v>#REF!</v>
      </c>
      <c r="D201" s="136"/>
      <c r="E201" s="137"/>
      <c r="F201" s="137" t="e">
        <f t="shared" ca="1" si="24"/>
        <v>#REF!</v>
      </c>
      <c r="G201" s="135"/>
      <c r="H201" s="135"/>
      <c r="I201" s="135" t="e">
        <f t="shared" ca="1" si="25"/>
        <v>#REF!</v>
      </c>
      <c r="J201" s="160"/>
      <c r="K201" s="138"/>
      <c r="L201" s="138"/>
      <c r="M201" s="138" t="e">
        <f t="shared" ca="1" si="26"/>
        <v>#REF!</v>
      </c>
      <c r="N201" s="168"/>
      <c r="O201" s="140" t="e">
        <f t="shared" ca="1" si="27"/>
        <v>#REF!</v>
      </c>
      <c r="P201" s="139" t="e">
        <f t="shared" ca="1" si="28"/>
        <v>#REF!</v>
      </c>
      <c r="Q201" s="140" t="e">
        <f t="shared" ca="1" si="29"/>
        <v>#REF!</v>
      </c>
      <c r="R201" s="141" t="e">
        <f t="shared" ca="1" si="30"/>
        <v>#REF!</v>
      </c>
      <c r="S201" s="139">
        <f t="shared" si="31"/>
        <v>0</v>
      </c>
      <c r="T201" s="140">
        <f t="shared" si="32"/>
        <v>0</v>
      </c>
      <c r="U201" s="146"/>
      <c r="V201" s="206"/>
      <c r="W201" s="206"/>
      <c r="X201" s="206"/>
      <c r="Y201" s="206"/>
      <c r="Z201" s="206"/>
      <c r="AA201" s="206"/>
      <c r="AB201" s="206"/>
      <c r="AC201" s="206"/>
      <c r="AD201" s="206"/>
    </row>
    <row r="202" spans="1:30" hidden="1" x14ac:dyDescent="0.25">
      <c r="A202" s="132">
        <v>194</v>
      </c>
      <c r="B202" s="154" t="e">
        <f t="shared" ref="B202:B265" ca="1" si="33">INDIRECT(CONCATENATE($C$522,$D$522,"!$B",$A202 + 8))</f>
        <v>#REF!</v>
      </c>
      <c r="C202" s="154" t="e">
        <f t="shared" ref="C202:C265" ca="1" si="34">INDIRECT(CONCATENATE($C$522,$D$522,"!$C",$A202 + 8))</f>
        <v>#REF!</v>
      </c>
      <c r="D202" s="136"/>
      <c r="E202" s="137"/>
      <c r="F202" s="137" t="e">
        <f t="shared" ref="F202:F265" ca="1" si="35">INDIRECT(CONCATENATE($C$522,$D$522,"!$Z",$A202 + 8))</f>
        <v>#REF!</v>
      </c>
      <c r="G202" s="135"/>
      <c r="H202" s="135"/>
      <c r="I202" s="135" t="e">
        <f t="shared" ref="I202:I265" ca="1" si="36">INDIRECT(CONCATENATE($C$522,$D$522,"!$AD",$A202 + 8))</f>
        <v>#REF!</v>
      </c>
      <c r="J202" s="160"/>
      <c r="K202" s="138"/>
      <c r="L202" s="138"/>
      <c r="M202" s="138" t="e">
        <f t="shared" ref="M202:M265" ca="1" si="37">INDIRECT(CONCATENATE($C$522,$D$522,"!$V",$A202 + 8))</f>
        <v>#REF!</v>
      </c>
      <c r="N202" s="168"/>
      <c r="O202" s="140" t="e">
        <f t="shared" ca="1" si="27"/>
        <v>#REF!</v>
      </c>
      <c r="P202" s="139" t="e">
        <f t="shared" ca="1" si="28"/>
        <v>#REF!</v>
      </c>
      <c r="Q202" s="140" t="e">
        <f t="shared" ca="1" si="29"/>
        <v>#REF!</v>
      </c>
      <c r="R202" s="141" t="e">
        <f t="shared" ca="1" si="30"/>
        <v>#REF!</v>
      </c>
      <c r="S202" s="139">
        <f t="shared" si="31"/>
        <v>0</v>
      </c>
      <c r="T202" s="140">
        <f t="shared" si="32"/>
        <v>0</v>
      </c>
      <c r="U202" s="146"/>
      <c r="V202" s="206"/>
      <c r="W202" s="206"/>
      <c r="X202" s="206"/>
      <c r="Y202" s="206"/>
      <c r="Z202" s="206"/>
      <c r="AA202" s="206"/>
      <c r="AB202" s="206"/>
      <c r="AC202" s="206"/>
      <c r="AD202" s="206"/>
    </row>
    <row r="203" spans="1:30" hidden="1" x14ac:dyDescent="0.25">
      <c r="A203" s="132">
        <v>195</v>
      </c>
      <c r="B203" s="154" t="e">
        <f t="shared" ca="1" si="33"/>
        <v>#REF!</v>
      </c>
      <c r="C203" s="154" t="e">
        <f t="shared" ca="1" si="34"/>
        <v>#REF!</v>
      </c>
      <c r="D203" s="136"/>
      <c r="E203" s="137"/>
      <c r="F203" s="137" t="e">
        <f t="shared" ca="1" si="35"/>
        <v>#REF!</v>
      </c>
      <c r="G203" s="135"/>
      <c r="H203" s="135"/>
      <c r="I203" s="135" t="e">
        <f t="shared" ca="1" si="36"/>
        <v>#REF!</v>
      </c>
      <c r="J203" s="160"/>
      <c r="K203" s="138"/>
      <c r="L203" s="138"/>
      <c r="M203" s="138" t="e">
        <f t="shared" ca="1" si="37"/>
        <v>#REF!</v>
      </c>
      <c r="N203" s="168"/>
      <c r="O203" s="140" t="e">
        <f t="shared" ref="O203:O266" ca="1" si="38">Q203+T203</f>
        <v>#REF!</v>
      </c>
      <c r="P203" s="139" t="e">
        <f t="shared" ref="P203:P265" ca="1" si="39">IF(I203&lt;33,0,18)</f>
        <v>#REF!</v>
      </c>
      <c r="Q203" s="140" t="e">
        <f t="shared" ref="Q203:Q266" ca="1" si="40">ROUNDDOWN(R203,0)</f>
        <v>#REF!</v>
      </c>
      <c r="R203" s="141" t="e">
        <f t="shared" ref="R203:R266" ca="1" si="41">I203*P203/100</f>
        <v>#REF!</v>
      </c>
      <c r="S203" s="139">
        <f t="shared" ref="S203:S266" si="42">IF(J203&lt;33,0,18)</f>
        <v>0</v>
      </c>
      <c r="T203" s="140">
        <f t="shared" ref="T203:T266" si="43">ROUNDDOWN(N203*S203/100,0)</f>
        <v>0</v>
      </c>
      <c r="U203" s="146"/>
      <c r="V203" s="206"/>
      <c r="W203" s="206"/>
      <c r="X203" s="206"/>
      <c r="Y203" s="206"/>
      <c r="Z203" s="206"/>
      <c r="AA203" s="206"/>
      <c r="AB203" s="206"/>
      <c r="AC203" s="206"/>
      <c r="AD203" s="206"/>
    </row>
    <row r="204" spans="1:30" hidden="1" x14ac:dyDescent="0.25">
      <c r="A204" s="132">
        <v>196</v>
      </c>
      <c r="B204" s="154" t="e">
        <f t="shared" ca="1" si="33"/>
        <v>#REF!</v>
      </c>
      <c r="C204" s="154" t="e">
        <f t="shared" ca="1" si="34"/>
        <v>#REF!</v>
      </c>
      <c r="D204" s="136"/>
      <c r="E204" s="137"/>
      <c r="F204" s="137" t="e">
        <f t="shared" ca="1" si="35"/>
        <v>#REF!</v>
      </c>
      <c r="G204" s="135"/>
      <c r="H204" s="135"/>
      <c r="I204" s="135" t="e">
        <f t="shared" ca="1" si="36"/>
        <v>#REF!</v>
      </c>
      <c r="J204" s="160"/>
      <c r="K204" s="138"/>
      <c r="L204" s="138"/>
      <c r="M204" s="138" t="e">
        <f t="shared" ca="1" si="37"/>
        <v>#REF!</v>
      </c>
      <c r="N204" s="168"/>
      <c r="O204" s="140" t="e">
        <f t="shared" ca="1" si="38"/>
        <v>#REF!</v>
      </c>
      <c r="P204" s="139" t="e">
        <f t="shared" ca="1" si="39"/>
        <v>#REF!</v>
      </c>
      <c r="Q204" s="140" t="e">
        <f t="shared" ca="1" si="40"/>
        <v>#REF!</v>
      </c>
      <c r="R204" s="141" t="e">
        <f t="shared" ca="1" si="41"/>
        <v>#REF!</v>
      </c>
      <c r="S204" s="139">
        <f t="shared" si="42"/>
        <v>0</v>
      </c>
      <c r="T204" s="140">
        <f t="shared" si="43"/>
        <v>0</v>
      </c>
      <c r="U204" s="146"/>
      <c r="V204" s="206"/>
      <c r="W204" s="206"/>
      <c r="X204" s="206"/>
      <c r="Y204" s="206"/>
      <c r="Z204" s="206"/>
      <c r="AA204" s="206"/>
      <c r="AB204" s="206"/>
      <c r="AC204" s="206"/>
      <c r="AD204" s="206"/>
    </row>
    <row r="205" spans="1:30" hidden="1" x14ac:dyDescent="0.25">
      <c r="A205" s="132">
        <v>197</v>
      </c>
      <c r="B205" s="154" t="e">
        <f t="shared" ca="1" si="33"/>
        <v>#REF!</v>
      </c>
      <c r="C205" s="154" t="e">
        <f t="shared" ca="1" si="34"/>
        <v>#REF!</v>
      </c>
      <c r="D205" s="136"/>
      <c r="E205" s="137"/>
      <c r="F205" s="137" t="e">
        <f t="shared" ca="1" si="35"/>
        <v>#REF!</v>
      </c>
      <c r="G205" s="135"/>
      <c r="H205" s="135"/>
      <c r="I205" s="135" t="e">
        <f t="shared" ca="1" si="36"/>
        <v>#REF!</v>
      </c>
      <c r="J205" s="160"/>
      <c r="K205" s="138"/>
      <c r="L205" s="138"/>
      <c r="M205" s="138" t="e">
        <f t="shared" ca="1" si="37"/>
        <v>#REF!</v>
      </c>
      <c r="N205" s="168"/>
      <c r="O205" s="140" t="e">
        <f t="shared" ca="1" si="38"/>
        <v>#REF!</v>
      </c>
      <c r="P205" s="139" t="e">
        <f t="shared" ca="1" si="39"/>
        <v>#REF!</v>
      </c>
      <c r="Q205" s="140" t="e">
        <f t="shared" ca="1" si="40"/>
        <v>#REF!</v>
      </c>
      <c r="R205" s="141" t="e">
        <f t="shared" ca="1" si="41"/>
        <v>#REF!</v>
      </c>
      <c r="S205" s="139">
        <f t="shared" si="42"/>
        <v>0</v>
      </c>
      <c r="T205" s="140">
        <f t="shared" si="43"/>
        <v>0</v>
      </c>
      <c r="U205" s="146"/>
      <c r="V205" s="206"/>
      <c r="W205" s="206"/>
      <c r="X205" s="206"/>
      <c r="Y205" s="206"/>
      <c r="Z205" s="206"/>
      <c r="AA205" s="206"/>
      <c r="AB205" s="206"/>
      <c r="AC205" s="206"/>
      <c r="AD205" s="206"/>
    </row>
    <row r="206" spans="1:30" hidden="1" x14ac:dyDescent="0.25">
      <c r="A206" s="132">
        <v>198</v>
      </c>
      <c r="B206" s="154" t="e">
        <f t="shared" ca="1" si="33"/>
        <v>#REF!</v>
      </c>
      <c r="C206" s="154" t="e">
        <f t="shared" ca="1" si="34"/>
        <v>#REF!</v>
      </c>
      <c r="D206" s="136"/>
      <c r="E206" s="137"/>
      <c r="F206" s="137" t="e">
        <f t="shared" ca="1" si="35"/>
        <v>#REF!</v>
      </c>
      <c r="G206" s="135"/>
      <c r="H206" s="135"/>
      <c r="I206" s="135" t="e">
        <f t="shared" ca="1" si="36"/>
        <v>#REF!</v>
      </c>
      <c r="J206" s="160"/>
      <c r="K206" s="138"/>
      <c r="L206" s="138"/>
      <c r="M206" s="138" t="e">
        <f t="shared" ca="1" si="37"/>
        <v>#REF!</v>
      </c>
      <c r="N206" s="168"/>
      <c r="O206" s="140" t="e">
        <f t="shared" ca="1" si="38"/>
        <v>#REF!</v>
      </c>
      <c r="P206" s="139" t="e">
        <f t="shared" ca="1" si="39"/>
        <v>#REF!</v>
      </c>
      <c r="Q206" s="140" t="e">
        <f t="shared" ca="1" si="40"/>
        <v>#REF!</v>
      </c>
      <c r="R206" s="141" t="e">
        <f t="shared" ca="1" si="41"/>
        <v>#REF!</v>
      </c>
      <c r="S206" s="139">
        <f t="shared" si="42"/>
        <v>0</v>
      </c>
      <c r="T206" s="140">
        <f t="shared" si="43"/>
        <v>0</v>
      </c>
      <c r="U206" s="146"/>
      <c r="V206" s="206"/>
      <c r="W206" s="206"/>
      <c r="X206" s="206"/>
      <c r="Y206" s="206"/>
      <c r="Z206" s="206"/>
      <c r="AA206" s="206"/>
      <c r="AB206" s="206"/>
      <c r="AC206" s="206"/>
      <c r="AD206" s="206"/>
    </row>
    <row r="207" spans="1:30" hidden="1" x14ac:dyDescent="0.25">
      <c r="A207" s="132">
        <v>199</v>
      </c>
      <c r="B207" s="154" t="e">
        <f t="shared" ca="1" si="33"/>
        <v>#REF!</v>
      </c>
      <c r="C207" s="154" t="e">
        <f t="shared" ca="1" si="34"/>
        <v>#REF!</v>
      </c>
      <c r="D207" s="136"/>
      <c r="E207" s="137"/>
      <c r="F207" s="137" t="e">
        <f t="shared" ca="1" si="35"/>
        <v>#REF!</v>
      </c>
      <c r="G207" s="135"/>
      <c r="H207" s="135"/>
      <c r="I207" s="135" t="e">
        <f t="shared" ca="1" si="36"/>
        <v>#REF!</v>
      </c>
      <c r="J207" s="160"/>
      <c r="K207" s="138"/>
      <c r="L207" s="138"/>
      <c r="M207" s="138" t="e">
        <f t="shared" ca="1" si="37"/>
        <v>#REF!</v>
      </c>
      <c r="N207" s="168"/>
      <c r="O207" s="140" t="e">
        <f t="shared" ca="1" si="38"/>
        <v>#REF!</v>
      </c>
      <c r="P207" s="139" t="e">
        <f t="shared" ca="1" si="39"/>
        <v>#REF!</v>
      </c>
      <c r="Q207" s="140" t="e">
        <f t="shared" ca="1" si="40"/>
        <v>#REF!</v>
      </c>
      <c r="R207" s="141" t="e">
        <f t="shared" ca="1" si="41"/>
        <v>#REF!</v>
      </c>
      <c r="S207" s="139">
        <f t="shared" si="42"/>
        <v>0</v>
      </c>
      <c r="T207" s="140">
        <f t="shared" si="43"/>
        <v>0</v>
      </c>
      <c r="U207" s="146"/>
      <c r="V207" s="206"/>
      <c r="W207" s="206"/>
      <c r="X207" s="206"/>
      <c r="Y207" s="206"/>
      <c r="Z207" s="206"/>
      <c r="AA207" s="206"/>
      <c r="AB207" s="206"/>
      <c r="AC207" s="206"/>
      <c r="AD207" s="206"/>
    </row>
    <row r="208" spans="1:30" hidden="1" x14ac:dyDescent="0.25">
      <c r="A208" s="132">
        <v>200</v>
      </c>
      <c r="B208" s="154" t="e">
        <f t="shared" ca="1" si="33"/>
        <v>#REF!</v>
      </c>
      <c r="C208" s="154" t="e">
        <f t="shared" ca="1" si="34"/>
        <v>#REF!</v>
      </c>
      <c r="D208" s="136"/>
      <c r="E208" s="137"/>
      <c r="F208" s="137" t="e">
        <f t="shared" ca="1" si="35"/>
        <v>#REF!</v>
      </c>
      <c r="G208" s="135"/>
      <c r="H208" s="135"/>
      <c r="I208" s="135" t="e">
        <f t="shared" ca="1" si="36"/>
        <v>#REF!</v>
      </c>
      <c r="J208" s="160"/>
      <c r="K208" s="138"/>
      <c r="L208" s="138"/>
      <c r="M208" s="138" t="e">
        <f t="shared" ca="1" si="37"/>
        <v>#REF!</v>
      </c>
      <c r="N208" s="168"/>
      <c r="O208" s="140" t="e">
        <f t="shared" ca="1" si="38"/>
        <v>#REF!</v>
      </c>
      <c r="P208" s="139" t="e">
        <f t="shared" ca="1" si="39"/>
        <v>#REF!</v>
      </c>
      <c r="Q208" s="140" t="e">
        <f t="shared" ca="1" si="40"/>
        <v>#REF!</v>
      </c>
      <c r="R208" s="141" t="e">
        <f t="shared" ca="1" si="41"/>
        <v>#REF!</v>
      </c>
      <c r="S208" s="139">
        <f t="shared" si="42"/>
        <v>0</v>
      </c>
      <c r="T208" s="140">
        <f t="shared" si="43"/>
        <v>0</v>
      </c>
      <c r="U208" s="146"/>
      <c r="V208" s="154"/>
      <c r="W208" s="206"/>
      <c r="X208" s="206"/>
      <c r="Y208" s="154"/>
      <c r="Z208" s="206"/>
      <c r="AA208" s="206"/>
      <c r="AB208" s="154"/>
      <c r="AC208" s="206"/>
      <c r="AD208" s="206"/>
    </row>
    <row r="209" spans="1:30" hidden="1" x14ac:dyDescent="0.25">
      <c r="A209" s="132">
        <v>201</v>
      </c>
      <c r="B209" s="154" t="e">
        <f t="shared" ca="1" si="33"/>
        <v>#REF!</v>
      </c>
      <c r="C209" s="154" t="e">
        <f t="shared" ca="1" si="34"/>
        <v>#REF!</v>
      </c>
      <c r="D209" s="136"/>
      <c r="E209" s="137"/>
      <c r="F209" s="137" t="e">
        <f t="shared" ca="1" si="35"/>
        <v>#REF!</v>
      </c>
      <c r="G209" s="135"/>
      <c r="H209" s="135"/>
      <c r="I209" s="135" t="e">
        <f t="shared" ca="1" si="36"/>
        <v>#REF!</v>
      </c>
      <c r="J209" s="160"/>
      <c r="K209" s="138"/>
      <c r="L209" s="138"/>
      <c r="M209" s="138" t="e">
        <f t="shared" ca="1" si="37"/>
        <v>#REF!</v>
      </c>
      <c r="N209" s="168"/>
      <c r="O209" s="140" t="e">
        <f t="shared" ca="1" si="38"/>
        <v>#REF!</v>
      </c>
      <c r="P209" s="139" t="e">
        <f t="shared" ca="1" si="39"/>
        <v>#REF!</v>
      </c>
      <c r="Q209" s="140" t="e">
        <f t="shared" ca="1" si="40"/>
        <v>#REF!</v>
      </c>
      <c r="R209" s="141" t="e">
        <f t="shared" ca="1" si="41"/>
        <v>#REF!</v>
      </c>
      <c r="S209" s="139">
        <f t="shared" si="42"/>
        <v>0</v>
      </c>
      <c r="T209" s="140">
        <f t="shared" si="43"/>
        <v>0</v>
      </c>
      <c r="U209" s="146"/>
      <c r="V209" s="206"/>
      <c r="W209" s="206"/>
      <c r="X209" s="206"/>
      <c r="Y209" s="206"/>
      <c r="Z209" s="206"/>
      <c r="AA209" s="206"/>
      <c r="AB209" s="206"/>
      <c r="AC209" s="206"/>
      <c r="AD209" s="206"/>
    </row>
    <row r="210" spans="1:30" hidden="1" x14ac:dyDescent="0.25">
      <c r="A210" s="132">
        <v>202</v>
      </c>
      <c r="B210" s="154" t="e">
        <f t="shared" ca="1" si="33"/>
        <v>#REF!</v>
      </c>
      <c r="C210" s="154" t="e">
        <f t="shared" ca="1" si="34"/>
        <v>#REF!</v>
      </c>
      <c r="D210" s="136"/>
      <c r="E210" s="137"/>
      <c r="F210" s="137" t="e">
        <f t="shared" ca="1" si="35"/>
        <v>#REF!</v>
      </c>
      <c r="G210" s="135"/>
      <c r="H210" s="135"/>
      <c r="I210" s="135" t="e">
        <f t="shared" ca="1" si="36"/>
        <v>#REF!</v>
      </c>
      <c r="J210" s="160"/>
      <c r="K210" s="138"/>
      <c r="L210" s="138"/>
      <c r="M210" s="138" t="e">
        <f t="shared" ca="1" si="37"/>
        <v>#REF!</v>
      </c>
      <c r="N210" s="168"/>
      <c r="O210" s="140" t="e">
        <f t="shared" ca="1" si="38"/>
        <v>#REF!</v>
      </c>
      <c r="P210" s="139" t="e">
        <f t="shared" ca="1" si="39"/>
        <v>#REF!</v>
      </c>
      <c r="Q210" s="140" t="e">
        <f t="shared" ca="1" si="40"/>
        <v>#REF!</v>
      </c>
      <c r="R210" s="141" t="e">
        <f t="shared" ca="1" si="41"/>
        <v>#REF!</v>
      </c>
      <c r="S210" s="139">
        <f t="shared" si="42"/>
        <v>0</v>
      </c>
      <c r="T210" s="140">
        <f t="shared" si="43"/>
        <v>0</v>
      </c>
      <c r="U210" s="146"/>
      <c r="V210" s="206"/>
      <c r="W210" s="206"/>
      <c r="X210" s="206"/>
      <c r="Y210" s="206"/>
      <c r="Z210" s="206"/>
      <c r="AA210" s="206"/>
      <c r="AB210" s="206"/>
      <c r="AC210" s="206"/>
      <c r="AD210" s="206"/>
    </row>
    <row r="211" spans="1:30" hidden="1" x14ac:dyDescent="0.25">
      <c r="A211" s="132">
        <v>203</v>
      </c>
      <c r="B211" s="154" t="e">
        <f t="shared" ca="1" si="33"/>
        <v>#REF!</v>
      </c>
      <c r="C211" s="154" t="e">
        <f t="shared" ca="1" si="34"/>
        <v>#REF!</v>
      </c>
      <c r="D211" s="136"/>
      <c r="E211" s="137"/>
      <c r="F211" s="137" t="e">
        <f t="shared" ca="1" si="35"/>
        <v>#REF!</v>
      </c>
      <c r="G211" s="135"/>
      <c r="H211" s="135"/>
      <c r="I211" s="135" t="e">
        <f t="shared" ca="1" si="36"/>
        <v>#REF!</v>
      </c>
      <c r="J211" s="160"/>
      <c r="K211" s="138"/>
      <c r="L211" s="138"/>
      <c r="M211" s="138" t="e">
        <f t="shared" ca="1" si="37"/>
        <v>#REF!</v>
      </c>
      <c r="N211" s="168"/>
      <c r="O211" s="140" t="e">
        <f t="shared" ca="1" si="38"/>
        <v>#REF!</v>
      </c>
      <c r="P211" s="139" t="e">
        <f t="shared" ca="1" si="39"/>
        <v>#REF!</v>
      </c>
      <c r="Q211" s="140" t="e">
        <f t="shared" ca="1" si="40"/>
        <v>#REF!</v>
      </c>
      <c r="R211" s="141" t="e">
        <f t="shared" ca="1" si="41"/>
        <v>#REF!</v>
      </c>
      <c r="S211" s="139">
        <f t="shared" si="42"/>
        <v>0</v>
      </c>
      <c r="T211" s="140">
        <f t="shared" si="43"/>
        <v>0</v>
      </c>
      <c r="U211" s="146"/>
      <c r="V211" s="206"/>
      <c r="W211" s="206"/>
      <c r="X211" s="206"/>
      <c r="Y211" s="206"/>
      <c r="Z211" s="206"/>
      <c r="AA211" s="206"/>
      <c r="AB211" s="206"/>
      <c r="AC211" s="206"/>
      <c r="AD211" s="206"/>
    </row>
    <row r="212" spans="1:30" hidden="1" x14ac:dyDescent="0.25">
      <c r="A212" s="132">
        <v>204</v>
      </c>
      <c r="B212" s="154" t="e">
        <f t="shared" ca="1" si="33"/>
        <v>#REF!</v>
      </c>
      <c r="C212" s="154" t="e">
        <f t="shared" ca="1" si="34"/>
        <v>#REF!</v>
      </c>
      <c r="D212" s="136"/>
      <c r="E212" s="137"/>
      <c r="F212" s="137" t="e">
        <f t="shared" ca="1" si="35"/>
        <v>#REF!</v>
      </c>
      <c r="G212" s="135"/>
      <c r="H212" s="135"/>
      <c r="I212" s="135" t="e">
        <f t="shared" ca="1" si="36"/>
        <v>#REF!</v>
      </c>
      <c r="J212" s="160"/>
      <c r="K212" s="138"/>
      <c r="L212" s="138"/>
      <c r="M212" s="138" t="e">
        <f t="shared" ca="1" si="37"/>
        <v>#REF!</v>
      </c>
      <c r="N212" s="168"/>
      <c r="O212" s="140" t="e">
        <f t="shared" ca="1" si="38"/>
        <v>#REF!</v>
      </c>
      <c r="P212" s="139" t="e">
        <f t="shared" ca="1" si="39"/>
        <v>#REF!</v>
      </c>
      <c r="Q212" s="140" t="e">
        <f t="shared" ca="1" si="40"/>
        <v>#REF!</v>
      </c>
      <c r="R212" s="141" t="e">
        <f t="shared" ca="1" si="41"/>
        <v>#REF!</v>
      </c>
      <c r="S212" s="139">
        <f t="shared" si="42"/>
        <v>0</v>
      </c>
      <c r="T212" s="140">
        <f t="shared" si="43"/>
        <v>0</v>
      </c>
      <c r="U212" s="146"/>
      <c r="V212" s="154"/>
      <c r="W212" s="206"/>
      <c r="X212" s="206"/>
      <c r="Y212" s="154"/>
      <c r="Z212" s="206"/>
      <c r="AA212" s="206"/>
      <c r="AB212" s="154"/>
      <c r="AC212" s="206"/>
      <c r="AD212" s="206"/>
    </row>
    <row r="213" spans="1:30" hidden="1" x14ac:dyDescent="0.25">
      <c r="A213" s="132">
        <v>205</v>
      </c>
      <c r="B213" s="154" t="e">
        <f t="shared" ca="1" si="33"/>
        <v>#REF!</v>
      </c>
      <c r="C213" s="154" t="e">
        <f t="shared" ca="1" si="34"/>
        <v>#REF!</v>
      </c>
      <c r="D213" s="136"/>
      <c r="E213" s="137"/>
      <c r="F213" s="137" t="e">
        <f t="shared" ca="1" si="35"/>
        <v>#REF!</v>
      </c>
      <c r="G213" s="135"/>
      <c r="H213" s="135"/>
      <c r="I213" s="135" t="e">
        <f t="shared" ca="1" si="36"/>
        <v>#REF!</v>
      </c>
      <c r="J213" s="160"/>
      <c r="K213" s="138"/>
      <c r="L213" s="138"/>
      <c r="M213" s="138" t="e">
        <f t="shared" ca="1" si="37"/>
        <v>#REF!</v>
      </c>
      <c r="N213" s="168"/>
      <c r="O213" s="140" t="e">
        <f t="shared" ca="1" si="38"/>
        <v>#REF!</v>
      </c>
      <c r="P213" s="139" t="e">
        <f t="shared" ca="1" si="39"/>
        <v>#REF!</v>
      </c>
      <c r="Q213" s="140" t="e">
        <f t="shared" ca="1" si="40"/>
        <v>#REF!</v>
      </c>
      <c r="R213" s="141" t="e">
        <f t="shared" ca="1" si="41"/>
        <v>#REF!</v>
      </c>
      <c r="S213" s="139">
        <f t="shared" si="42"/>
        <v>0</v>
      </c>
      <c r="T213" s="140">
        <f t="shared" si="43"/>
        <v>0</v>
      </c>
      <c r="U213" s="146"/>
      <c r="V213" s="154"/>
      <c r="W213" s="206"/>
      <c r="X213" s="206"/>
      <c r="Y213" s="154"/>
      <c r="Z213" s="206"/>
      <c r="AA213" s="206"/>
      <c r="AB213" s="154"/>
      <c r="AC213" s="206"/>
      <c r="AD213" s="206"/>
    </row>
    <row r="214" spans="1:30" hidden="1" x14ac:dyDescent="0.25">
      <c r="A214" s="132">
        <v>206</v>
      </c>
      <c r="B214" s="154" t="e">
        <f t="shared" ca="1" si="33"/>
        <v>#REF!</v>
      </c>
      <c r="C214" s="154" t="e">
        <f t="shared" ca="1" si="34"/>
        <v>#REF!</v>
      </c>
      <c r="D214" s="136"/>
      <c r="E214" s="137"/>
      <c r="F214" s="137" t="e">
        <f t="shared" ca="1" si="35"/>
        <v>#REF!</v>
      </c>
      <c r="G214" s="135"/>
      <c r="H214" s="135"/>
      <c r="I214" s="135" t="e">
        <f t="shared" ca="1" si="36"/>
        <v>#REF!</v>
      </c>
      <c r="J214" s="160"/>
      <c r="K214" s="138"/>
      <c r="L214" s="138"/>
      <c r="M214" s="138" t="e">
        <f t="shared" ca="1" si="37"/>
        <v>#REF!</v>
      </c>
      <c r="N214" s="168"/>
      <c r="O214" s="140" t="e">
        <f t="shared" ca="1" si="38"/>
        <v>#REF!</v>
      </c>
      <c r="P214" s="139" t="e">
        <f t="shared" ca="1" si="39"/>
        <v>#REF!</v>
      </c>
      <c r="Q214" s="140" t="e">
        <f t="shared" ca="1" si="40"/>
        <v>#REF!</v>
      </c>
      <c r="R214" s="141" t="e">
        <f t="shared" ca="1" si="41"/>
        <v>#REF!</v>
      </c>
      <c r="S214" s="139">
        <f t="shared" si="42"/>
        <v>0</v>
      </c>
      <c r="T214" s="140">
        <f t="shared" si="43"/>
        <v>0</v>
      </c>
      <c r="U214" s="146"/>
      <c r="V214" s="154"/>
      <c r="W214" s="206"/>
      <c r="X214" s="206"/>
      <c r="Y214" s="154"/>
      <c r="Z214" s="206"/>
      <c r="AA214" s="206"/>
      <c r="AB214" s="154"/>
      <c r="AC214" s="206"/>
      <c r="AD214" s="206"/>
    </row>
    <row r="215" spans="1:30" hidden="1" x14ac:dyDescent="0.25">
      <c r="A215" s="132">
        <v>207</v>
      </c>
      <c r="B215" s="154" t="e">
        <f t="shared" ca="1" si="33"/>
        <v>#REF!</v>
      </c>
      <c r="C215" s="154" t="e">
        <f t="shared" ca="1" si="34"/>
        <v>#REF!</v>
      </c>
      <c r="D215" s="136"/>
      <c r="E215" s="137"/>
      <c r="F215" s="137" t="e">
        <f t="shared" ca="1" si="35"/>
        <v>#REF!</v>
      </c>
      <c r="G215" s="135"/>
      <c r="H215" s="135"/>
      <c r="I215" s="135" t="e">
        <f t="shared" ca="1" si="36"/>
        <v>#REF!</v>
      </c>
      <c r="J215" s="160"/>
      <c r="K215" s="138"/>
      <c r="L215" s="138"/>
      <c r="M215" s="138" t="e">
        <f t="shared" ca="1" si="37"/>
        <v>#REF!</v>
      </c>
      <c r="N215" s="168"/>
      <c r="O215" s="140" t="e">
        <f t="shared" ca="1" si="38"/>
        <v>#REF!</v>
      </c>
      <c r="P215" s="139" t="e">
        <f t="shared" ca="1" si="39"/>
        <v>#REF!</v>
      </c>
      <c r="Q215" s="140" t="e">
        <f t="shared" ca="1" si="40"/>
        <v>#REF!</v>
      </c>
      <c r="R215" s="141" t="e">
        <f t="shared" ca="1" si="41"/>
        <v>#REF!</v>
      </c>
      <c r="S215" s="139">
        <f t="shared" si="42"/>
        <v>0</v>
      </c>
      <c r="T215" s="140">
        <f t="shared" si="43"/>
        <v>0</v>
      </c>
      <c r="U215" s="146"/>
      <c r="V215" s="154"/>
      <c r="W215" s="206"/>
      <c r="X215" s="206"/>
      <c r="Y215" s="154"/>
      <c r="Z215" s="206"/>
      <c r="AA215" s="206"/>
      <c r="AB215" s="154"/>
      <c r="AC215" s="206"/>
      <c r="AD215" s="206"/>
    </row>
    <row r="216" spans="1:30" hidden="1" x14ac:dyDescent="0.25">
      <c r="A216" s="132">
        <v>208</v>
      </c>
      <c r="B216" s="154" t="e">
        <f t="shared" ca="1" si="33"/>
        <v>#REF!</v>
      </c>
      <c r="C216" s="154" t="e">
        <f t="shared" ca="1" si="34"/>
        <v>#REF!</v>
      </c>
      <c r="D216" s="136"/>
      <c r="E216" s="137"/>
      <c r="F216" s="137" t="e">
        <f t="shared" ca="1" si="35"/>
        <v>#REF!</v>
      </c>
      <c r="G216" s="135"/>
      <c r="H216" s="135"/>
      <c r="I216" s="135" t="e">
        <f t="shared" ca="1" si="36"/>
        <v>#REF!</v>
      </c>
      <c r="J216" s="160"/>
      <c r="K216" s="138"/>
      <c r="L216" s="138"/>
      <c r="M216" s="138" t="e">
        <f t="shared" ca="1" si="37"/>
        <v>#REF!</v>
      </c>
      <c r="N216" s="168"/>
      <c r="O216" s="140" t="e">
        <f t="shared" ca="1" si="38"/>
        <v>#REF!</v>
      </c>
      <c r="P216" s="139" t="e">
        <f t="shared" ca="1" si="39"/>
        <v>#REF!</v>
      </c>
      <c r="Q216" s="140" t="e">
        <f t="shared" ca="1" si="40"/>
        <v>#REF!</v>
      </c>
      <c r="R216" s="141" t="e">
        <f t="shared" ca="1" si="41"/>
        <v>#REF!</v>
      </c>
      <c r="S216" s="139">
        <f t="shared" si="42"/>
        <v>0</v>
      </c>
      <c r="T216" s="140">
        <f t="shared" si="43"/>
        <v>0</v>
      </c>
      <c r="U216" s="146"/>
      <c r="V216" s="154"/>
      <c r="W216" s="206"/>
      <c r="X216" s="206"/>
      <c r="Y216" s="154"/>
      <c r="Z216" s="206"/>
      <c r="AA216" s="206"/>
      <c r="AB216" s="154"/>
      <c r="AC216" s="206"/>
      <c r="AD216" s="206"/>
    </row>
    <row r="217" spans="1:30" hidden="1" x14ac:dyDescent="0.25">
      <c r="A217" s="132">
        <v>209</v>
      </c>
      <c r="B217" s="154" t="e">
        <f t="shared" ca="1" si="33"/>
        <v>#REF!</v>
      </c>
      <c r="C217" s="154" t="e">
        <f t="shared" ca="1" si="34"/>
        <v>#REF!</v>
      </c>
      <c r="D217" s="136"/>
      <c r="E217" s="137"/>
      <c r="F217" s="137" t="e">
        <f t="shared" ca="1" si="35"/>
        <v>#REF!</v>
      </c>
      <c r="G217" s="135"/>
      <c r="H217" s="135"/>
      <c r="I217" s="135" t="e">
        <f t="shared" ca="1" si="36"/>
        <v>#REF!</v>
      </c>
      <c r="J217" s="160"/>
      <c r="K217" s="138"/>
      <c r="L217" s="138"/>
      <c r="M217" s="138" t="e">
        <f t="shared" ca="1" si="37"/>
        <v>#REF!</v>
      </c>
      <c r="N217" s="168"/>
      <c r="O217" s="140" t="e">
        <f t="shared" ca="1" si="38"/>
        <v>#REF!</v>
      </c>
      <c r="P217" s="139" t="e">
        <f t="shared" ca="1" si="39"/>
        <v>#REF!</v>
      </c>
      <c r="Q217" s="140" t="e">
        <f t="shared" ca="1" si="40"/>
        <v>#REF!</v>
      </c>
      <c r="R217" s="141" t="e">
        <f t="shared" ca="1" si="41"/>
        <v>#REF!</v>
      </c>
      <c r="S217" s="139">
        <f t="shared" si="42"/>
        <v>0</v>
      </c>
      <c r="T217" s="140">
        <f t="shared" si="43"/>
        <v>0</v>
      </c>
      <c r="U217" s="146"/>
      <c r="V217" s="206"/>
      <c r="W217" s="206"/>
      <c r="X217" s="206"/>
      <c r="Y217" s="206"/>
      <c r="Z217" s="206"/>
      <c r="AA217" s="206"/>
      <c r="AB217" s="206"/>
      <c r="AC217" s="206"/>
      <c r="AD217" s="206"/>
    </row>
    <row r="218" spans="1:30" hidden="1" x14ac:dyDescent="0.25">
      <c r="A218" s="132">
        <v>210</v>
      </c>
      <c r="B218" s="154" t="e">
        <f t="shared" ca="1" si="33"/>
        <v>#REF!</v>
      </c>
      <c r="C218" s="154" t="e">
        <f t="shared" ca="1" si="34"/>
        <v>#REF!</v>
      </c>
      <c r="D218" s="136"/>
      <c r="E218" s="137"/>
      <c r="F218" s="137" t="e">
        <f t="shared" ca="1" si="35"/>
        <v>#REF!</v>
      </c>
      <c r="G218" s="135"/>
      <c r="H218" s="135"/>
      <c r="I218" s="135" t="e">
        <f t="shared" ca="1" si="36"/>
        <v>#REF!</v>
      </c>
      <c r="J218" s="160"/>
      <c r="K218" s="138"/>
      <c r="L218" s="138"/>
      <c r="M218" s="138" t="e">
        <f t="shared" ca="1" si="37"/>
        <v>#REF!</v>
      </c>
      <c r="N218" s="168"/>
      <c r="O218" s="140" t="e">
        <f t="shared" ca="1" si="38"/>
        <v>#REF!</v>
      </c>
      <c r="P218" s="139" t="e">
        <f t="shared" ca="1" si="39"/>
        <v>#REF!</v>
      </c>
      <c r="Q218" s="140" t="e">
        <f t="shared" ca="1" si="40"/>
        <v>#REF!</v>
      </c>
      <c r="R218" s="141" t="e">
        <f t="shared" ca="1" si="41"/>
        <v>#REF!</v>
      </c>
      <c r="S218" s="139">
        <f t="shared" si="42"/>
        <v>0</v>
      </c>
      <c r="T218" s="140">
        <f t="shared" si="43"/>
        <v>0</v>
      </c>
      <c r="U218" s="146"/>
      <c r="V218" s="206"/>
      <c r="W218" s="206"/>
      <c r="X218" s="206"/>
      <c r="Y218" s="206"/>
      <c r="Z218" s="206"/>
      <c r="AA218" s="206"/>
      <c r="AB218" s="206"/>
      <c r="AC218" s="206"/>
      <c r="AD218" s="206"/>
    </row>
    <row r="219" spans="1:30" hidden="1" x14ac:dyDescent="0.25">
      <c r="A219" s="132">
        <v>211</v>
      </c>
      <c r="B219" s="154" t="e">
        <f t="shared" ca="1" si="33"/>
        <v>#REF!</v>
      </c>
      <c r="C219" s="154" t="e">
        <f t="shared" ca="1" si="34"/>
        <v>#REF!</v>
      </c>
      <c r="D219" s="136"/>
      <c r="E219" s="137"/>
      <c r="F219" s="137" t="e">
        <f t="shared" ca="1" si="35"/>
        <v>#REF!</v>
      </c>
      <c r="G219" s="135"/>
      <c r="H219" s="135"/>
      <c r="I219" s="135" t="e">
        <f t="shared" ca="1" si="36"/>
        <v>#REF!</v>
      </c>
      <c r="J219" s="160"/>
      <c r="K219" s="138"/>
      <c r="L219" s="138"/>
      <c r="M219" s="138" t="e">
        <f t="shared" ca="1" si="37"/>
        <v>#REF!</v>
      </c>
      <c r="N219" s="168"/>
      <c r="O219" s="140" t="e">
        <f t="shared" ca="1" si="38"/>
        <v>#REF!</v>
      </c>
      <c r="P219" s="139" t="e">
        <f t="shared" ca="1" si="39"/>
        <v>#REF!</v>
      </c>
      <c r="Q219" s="140" t="e">
        <f t="shared" ca="1" si="40"/>
        <v>#REF!</v>
      </c>
      <c r="R219" s="141" t="e">
        <f t="shared" ca="1" si="41"/>
        <v>#REF!</v>
      </c>
      <c r="S219" s="139">
        <f t="shared" si="42"/>
        <v>0</v>
      </c>
      <c r="T219" s="140">
        <f t="shared" si="43"/>
        <v>0</v>
      </c>
      <c r="U219" s="171"/>
      <c r="V219" s="206"/>
      <c r="W219" s="206"/>
      <c r="X219" s="206"/>
      <c r="Y219" s="206"/>
      <c r="Z219" s="206"/>
      <c r="AA219" s="206"/>
      <c r="AB219" s="206"/>
      <c r="AC219" s="206"/>
      <c r="AD219" s="206"/>
    </row>
    <row r="220" spans="1:30" hidden="1" x14ac:dyDescent="0.25">
      <c r="A220" s="132">
        <v>212</v>
      </c>
      <c r="B220" s="154" t="e">
        <f t="shared" ca="1" si="33"/>
        <v>#REF!</v>
      </c>
      <c r="C220" s="154" t="e">
        <f t="shared" ca="1" si="34"/>
        <v>#REF!</v>
      </c>
      <c r="D220" s="136"/>
      <c r="E220" s="137"/>
      <c r="F220" s="137" t="e">
        <f t="shared" ca="1" si="35"/>
        <v>#REF!</v>
      </c>
      <c r="G220" s="135"/>
      <c r="H220" s="135"/>
      <c r="I220" s="135" t="e">
        <f t="shared" ca="1" si="36"/>
        <v>#REF!</v>
      </c>
      <c r="J220" s="160"/>
      <c r="K220" s="138"/>
      <c r="L220" s="138"/>
      <c r="M220" s="138" t="e">
        <f t="shared" ca="1" si="37"/>
        <v>#REF!</v>
      </c>
      <c r="N220" s="168"/>
      <c r="O220" s="140" t="e">
        <f t="shared" ca="1" si="38"/>
        <v>#REF!</v>
      </c>
      <c r="P220" s="139" t="e">
        <f t="shared" ca="1" si="39"/>
        <v>#REF!</v>
      </c>
      <c r="Q220" s="140" t="e">
        <f t="shared" ca="1" si="40"/>
        <v>#REF!</v>
      </c>
      <c r="R220" s="141" t="e">
        <f t="shared" ca="1" si="41"/>
        <v>#REF!</v>
      </c>
      <c r="S220" s="139">
        <f t="shared" si="42"/>
        <v>0</v>
      </c>
      <c r="T220" s="140">
        <f t="shared" si="43"/>
        <v>0</v>
      </c>
      <c r="U220" s="146"/>
      <c r="V220" s="206"/>
      <c r="W220" s="206"/>
      <c r="X220" s="206"/>
      <c r="Y220" s="206"/>
      <c r="Z220" s="206"/>
      <c r="AA220" s="206"/>
      <c r="AB220" s="206"/>
      <c r="AC220" s="206"/>
      <c r="AD220" s="206"/>
    </row>
    <row r="221" spans="1:30" hidden="1" x14ac:dyDescent="0.25">
      <c r="A221" s="132">
        <v>213</v>
      </c>
      <c r="B221" s="154" t="e">
        <f t="shared" ca="1" si="33"/>
        <v>#REF!</v>
      </c>
      <c r="C221" s="154" t="e">
        <f t="shared" ca="1" si="34"/>
        <v>#REF!</v>
      </c>
      <c r="D221" s="136"/>
      <c r="E221" s="137"/>
      <c r="F221" s="137" t="e">
        <f t="shared" ca="1" si="35"/>
        <v>#REF!</v>
      </c>
      <c r="G221" s="135"/>
      <c r="H221" s="135"/>
      <c r="I221" s="135" t="e">
        <f t="shared" ca="1" si="36"/>
        <v>#REF!</v>
      </c>
      <c r="J221" s="160"/>
      <c r="K221" s="138"/>
      <c r="L221" s="138"/>
      <c r="M221" s="138" t="e">
        <f t="shared" ca="1" si="37"/>
        <v>#REF!</v>
      </c>
      <c r="N221" s="168"/>
      <c r="O221" s="140" t="e">
        <f t="shared" ca="1" si="38"/>
        <v>#REF!</v>
      </c>
      <c r="P221" s="139" t="e">
        <f t="shared" ca="1" si="39"/>
        <v>#REF!</v>
      </c>
      <c r="Q221" s="140" t="e">
        <f t="shared" ca="1" si="40"/>
        <v>#REF!</v>
      </c>
      <c r="R221" s="141" t="e">
        <f t="shared" ca="1" si="41"/>
        <v>#REF!</v>
      </c>
      <c r="S221" s="139">
        <f t="shared" si="42"/>
        <v>0</v>
      </c>
      <c r="T221" s="140">
        <f t="shared" si="43"/>
        <v>0</v>
      </c>
      <c r="U221" s="171"/>
      <c r="V221" s="206"/>
      <c r="W221" s="206"/>
      <c r="X221" s="206"/>
      <c r="Y221" s="206"/>
      <c r="Z221" s="206"/>
      <c r="AA221" s="206"/>
      <c r="AB221" s="206"/>
      <c r="AC221" s="206"/>
      <c r="AD221" s="206"/>
    </row>
    <row r="222" spans="1:30" hidden="1" x14ac:dyDescent="0.25">
      <c r="A222" s="132">
        <v>214</v>
      </c>
      <c r="B222" s="154" t="e">
        <f t="shared" ca="1" si="33"/>
        <v>#REF!</v>
      </c>
      <c r="C222" s="154" t="e">
        <f t="shared" ca="1" si="34"/>
        <v>#REF!</v>
      </c>
      <c r="D222" s="136"/>
      <c r="E222" s="137"/>
      <c r="F222" s="137" t="e">
        <f t="shared" ca="1" si="35"/>
        <v>#REF!</v>
      </c>
      <c r="G222" s="135"/>
      <c r="H222" s="135"/>
      <c r="I222" s="135" t="e">
        <f t="shared" ca="1" si="36"/>
        <v>#REF!</v>
      </c>
      <c r="J222" s="160"/>
      <c r="K222" s="138"/>
      <c r="L222" s="138"/>
      <c r="M222" s="138" t="e">
        <f t="shared" ca="1" si="37"/>
        <v>#REF!</v>
      </c>
      <c r="N222" s="168"/>
      <c r="O222" s="140" t="e">
        <f t="shared" ca="1" si="38"/>
        <v>#REF!</v>
      </c>
      <c r="P222" s="139" t="e">
        <f t="shared" ca="1" si="39"/>
        <v>#REF!</v>
      </c>
      <c r="Q222" s="140" t="e">
        <f t="shared" ca="1" si="40"/>
        <v>#REF!</v>
      </c>
      <c r="R222" s="141" t="e">
        <f t="shared" ca="1" si="41"/>
        <v>#REF!</v>
      </c>
      <c r="S222" s="139">
        <f t="shared" si="42"/>
        <v>0</v>
      </c>
      <c r="T222" s="140">
        <f t="shared" si="43"/>
        <v>0</v>
      </c>
      <c r="U222" s="146"/>
      <c r="V222" s="206"/>
      <c r="W222" s="206"/>
      <c r="X222" s="206"/>
      <c r="Y222" s="206"/>
      <c r="Z222" s="206"/>
      <c r="AA222" s="206"/>
      <c r="AB222" s="206"/>
      <c r="AC222" s="206"/>
      <c r="AD222" s="206"/>
    </row>
    <row r="223" spans="1:30" hidden="1" x14ac:dyDescent="0.25">
      <c r="A223" s="132">
        <v>215</v>
      </c>
      <c r="B223" s="154" t="e">
        <f t="shared" ca="1" si="33"/>
        <v>#REF!</v>
      </c>
      <c r="C223" s="154" t="e">
        <f t="shared" ca="1" si="34"/>
        <v>#REF!</v>
      </c>
      <c r="D223" s="136"/>
      <c r="E223" s="137"/>
      <c r="F223" s="137" t="e">
        <f t="shared" ca="1" si="35"/>
        <v>#REF!</v>
      </c>
      <c r="G223" s="135"/>
      <c r="H223" s="135"/>
      <c r="I223" s="135" t="e">
        <f t="shared" ca="1" si="36"/>
        <v>#REF!</v>
      </c>
      <c r="J223" s="160"/>
      <c r="K223" s="138"/>
      <c r="L223" s="138"/>
      <c r="M223" s="138" t="e">
        <f t="shared" ca="1" si="37"/>
        <v>#REF!</v>
      </c>
      <c r="N223" s="168"/>
      <c r="O223" s="140" t="e">
        <f t="shared" ca="1" si="38"/>
        <v>#REF!</v>
      </c>
      <c r="P223" s="139" t="e">
        <f t="shared" ca="1" si="39"/>
        <v>#REF!</v>
      </c>
      <c r="Q223" s="140" t="e">
        <f t="shared" ca="1" si="40"/>
        <v>#REF!</v>
      </c>
      <c r="R223" s="141" t="e">
        <f t="shared" ca="1" si="41"/>
        <v>#REF!</v>
      </c>
      <c r="S223" s="139">
        <f t="shared" si="42"/>
        <v>0</v>
      </c>
      <c r="T223" s="140">
        <f t="shared" si="43"/>
        <v>0</v>
      </c>
      <c r="U223" s="171"/>
      <c r="V223" s="154"/>
      <c r="W223" s="206"/>
      <c r="X223" s="206"/>
      <c r="Y223" s="154"/>
      <c r="Z223" s="206"/>
      <c r="AA223" s="206"/>
      <c r="AB223" s="154"/>
      <c r="AC223" s="206"/>
      <c r="AD223" s="206"/>
    </row>
    <row r="224" spans="1:30" hidden="1" x14ac:dyDescent="0.25">
      <c r="A224" s="132">
        <v>216</v>
      </c>
      <c r="B224" s="154" t="e">
        <f t="shared" ca="1" si="33"/>
        <v>#REF!</v>
      </c>
      <c r="C224" s="154" t="e">
        <f t="shared" ca="1" si="34"/>
        <v>#REF!</v>
      </c>
      <c r="D224" s="136"/>
      <c r="E224" s="137"/>
      <c r="F224" s="137" t="e">
        <f t="shared" ca="1" si="35"/>
        <v>#REF!</v>
      </c>
      <c r="G224" s="135"/>
      <c r="H224" s="135"/>
      <c r="I224" s="135" t="e">
        <f t="shared" ca="1" si="36"/>
        <v>#REF!</v>
      </c>
      <c r="J224" s="160"/>
      <c r="K224" s="138"/>
      <c r="L224" s="138"/>
      <c r="M224" s="138" t="e">
        <f t="shared" ca="1" si="37"/>
        <v>#REF!</v>
      </c>
      <c r="N224" s="168"/>
      <c r="O224" s="140" t="e">
        <f t="shared" ca="1" si="38"/>
        <v>#REF!</v>
      </c>
      <c r="P224" s="139" t="e">
        <f t="shared" ca="1" si="39"/>
        <v>#REF!</v>
      </c>
      <c r="Q224" s="140" t="e">
        <f t="shared" ca="1" si="40"/>
        <v>#REF!</v>
      </c>
      <c r="R224" s="141" t="e">
        <f t="shared" ca="1" si="41"/>
        <v>#REF!</v>
      </c>
      <c r="S224" s="139">
        <f t="shared" si="42"/>
        <v>0</v>
      </c>
      <c r="T224" s="140">
        <f t="shared" si="43"/>
        <v>0</v>
      </c>
      <c r="U224" s="146"/>
      <c r="V224" s="154"/>
      <c r="W224" s="206"/>
      <c r="X224" s="206"/>
      <c r="Y224" s="154"/>
      <c r="Z224" s="206"/>
      <c r="AA224" s="206"/>
      <c r="AB224" s="154"/>
      <c r="AC224" s="206"/>
      <c r="AD224" s="206"/>
    </row>
    <row r="225" spans="1:30" hidden="1" x14ac:dyDescent="0.25">
      <c r="A225" s="132">
        <v>217</v>
      </c>
      <c r="B225" s="154" t="e">
        <f t="shared" ca="1" si="33"/>
        <v>#REF!</v>
      </c>
      <c r="C225" s="154" t="e">
        <f t="shared" ca="1" si="34"/>
        <v>#REF!</v>
      </c>
      <c r="D225" s="136"/>
      <c r="E225" s="137"/>
      <c r="F225" s="137" t="e">
        <f t="shared" ca="1" si="35"/>
        <v>#REF!</v>
      </c>
      <c r="G225" s="135"/>
      <c r="H225" s="135"/>
      <c r="I225" s="135" t="e">
        <f t="shared" ca="1" si="36"/>
        <v>#REF!</v>
      </c>
      <c r="J225" s="160"/>
      <c r="K225" s="138"/>
      <c r="L225" s="138"/>
      <c r="M225" s="138" t="e">
        <f t="shared" ca="1" si="37"/>
        <v>#REF!</v>
      </c>
      <c r="N225" s="168"/>
      <c r="O225" s="140" t="e">
        <f t="shared" ca="1" si="38"/>
        <v>#REF!</v>
      </c>
      <c r="P225" s="139" t="e">
        <f t="shared" ca="1" si="39"/>
        <v>#REF!</v>
      </c>
      <c r="Q225" s="140" t="e">
        <f t="shared" ca="1" si="40"/>
        <v>#REF!</v>
      </c>
      <c r="R225" s="141" t="e">
        <f t="shared" ca="1" si="41"/>
        <v>#REF!</v>
      </c>
      <c r="S225" s="139">
        <f t="shared" si="42"/>
        <v>0</v>
      </c>
      <c r="T225" s="140">
        <f t="shared" si="43"/>
        <v>0</v>
      </c>
      <c r="U225" s="146"/>
      <c r="V225" s="154"/>
      <c r="W225" s="206"/>
      <c r="X225" s="206"/>
      <c r="Y225" s="154"/>
      <c r="Z225" s="206"/>
      <c r="AA225" s="206"/>
      <c r="AB225" s="154"/>
      <c r="AC225" s="206"/>
      <c r="AD225" s="206"/>
    </row>
    <row r="226" spans="1:30" hidden="1" x14ac:dyDescent="0.25">
      <c r="A226" s="132">
        <v>218</v>
      </c>
      <c r="B226" s="154" t="e">
        <f t="shared" ca="1" si="33"/>
        <v>#REF!</v>
      </c>
      <c r="C226" s="154" t="e">
        <f t="shared" ca="1" si="34"/>
        <v>#REF!</v>
      </c>
      <c r="D226" s="136"/>
      <c r="E226" s="137"/>
      <c r="F226" s="137" t="e">
        <f t="shared" ca="1" si="35"/>
        <v>#REF!</v>
      </c>
      <c r="G226" s="135"/>
      <c r="H226" s="135"/>
      <c r="I226" s="135" t="e">
        <f t="shared" ca="1" si="36"/>
        <v>#REF!</v>
      </c>
      <c r="J226" s="160"/>
      <c r="K226" s="138"/>
      <c r="L226" s="138"/>
      <c r="M226" s="138" t="e">
        <f t="shared" ca="1" si="37"/>
        <v>#REF!</v>
      </c>
      <c r="N226" s="168"/>
      <c r="O226" s="140" t="e">
        <f t="shared" ca="1" si="38"/>
        <v>#REF!</v>
      </c>
      <c r="P226" s="139" t="e">
        <f t="shared" ca="1" si="39"/>
        <v>#REF!</v>
      </c>
      <c r="Q226" s="140" t="e">
        <f t="shared" ca="1" si="40"/>
        <v>#REF!</v>
      </c>
      <c r="R226" s="141" t="e">
        <f t="shared" ca="1" si="41"/>
        <v>#REF!</v>
      </c>
      <c r="S226" s="139">
        <f t="shared" si="42"/>
        <v>0</v>
      </c>
      <c r="T226" s="140">
        <f t="shared" si="43"/>
        <v>0</v>
      </c>
      <c r="U226" s="146"/>
      <c r="V226" s="206"/>
      <c r="W226" s="206"/>
      <c r="X226" s="206"/>
      <c r="Y226" s="206"/>
      <c r="Z226" s="206"/>
      <c r="AA226" s="206"/>
      <c r="AB226" s="206"/>
      <c r="AC226" s="206"/>
      <c r="AD226" s="206"/>
    </row>
    <row r="227" spans="1:30" hidden="1" x14ac:dyDescent="0.25">
      <c r="A227" s="132">
        <v>219</v>
      </c>
      <c r="B227" s="154" t="e">
        <f t="shared" ca="1" si="33"/>
        <v>#REF!</v>
      </c>
      <c r="C227" s="154" t="e">
        <f t="shared" ca="1" si="34"/>
        <v>#REF!</v>
      </c>
      <c r="D227" s="136"/>
      <c r="E227" s="137"/>
      <c r="F227" s="137" t="e">
        <f t="shared" ca="1" si="35"/>
        <v>#REF!</v>
      </c>
      <c r="G227" s="135"/>
      <c r="H227" s="135"/>
      <c r="I227" s="135" t="e">
        <f t="shared" ca="1" si="36"/>
        <v>#REF!</v>
      </c>
      <c r="J227" s="160"/>
      <c r="K227" s="138"/>
      <c r="L227" s="138"/>
      <c r="M227" s="138" t="e">
        <f t="shared" ca="1" si="37"/>
        <v>#REF!</v>
      </c>
      <c r="N227" s="168"/>
      <c r="O227" s="140" t="e">
        <f t="shared" ca="1" si="38"/>
        <v>#REF!</v>
      </c>
      <c r="P227" s="139" t="e">
        <f t="shared" ca="1" si="39"/>
        <v>#REF!</v>
      </c>
      <c r="Q227" s="140" t="e">
        <f t="shared" ca="1" si="40"/>
        <v>#REF!</v>
      </c>
      <c r="R227" s="141" t="e">
        <f t="shared" ca="1" si="41"/>
        <v>#REF!</v>
      </c>
      <c r="S227" s="139">
        <f t="shared" si="42"/>
        <v>0</v>
      </c>
      <c r="T227" s="140">
        <f t="shared" si="43"/>
        <v>0</v>
      </c>
      <c r="U227" s="146"/>
      <c r="V227" s="206"/>
      <c r="W227" s="206"/>
      <c r="X227" s="206"/>
      <c r="Y227" s="206"/>
      <c r="Z227" s="206"/>
      <c r="AA227" s="206"/>
      <c r="AB227" s="206"/>
      <c r="AC227" s="206"/>
      <c r="AD227" s="206"/>
    </row>
    <row r="228" spans="1:30" hidden="1" x14ac:dyDescent="0.25">
      <c r="A228" s="132">
        <v>220</v>
      </c>
      <c r="B228" s="154" t="e">
        <f t="shared" ca="1" si="33"/>
        <v>#REF!</v>
      </c>
      <c r="C228" s="154" t="e">
        <f t="shared" ca="1" si="34"/>
        <v>#REF!</v>
      </c>
      <c r="D228" s="136"/>
      <c r="E228" s="137"/>
      <c r="F228" s="137" t="e">
        <f t="shared" ca="1" si="35"/>
        <v>#REF!</v>
      </c>
      <c r="G228" s="135"/>
      <c r="H228" s="135"/>
      <c r="I228" s="135" t="e">
        <f t="shared" ca="1" si="36"/>
        <v>#REF!</v>
      </c>
      <c r="J228" s="160"/>
      <c r="K228" s="138"/>
      <c r="L228" s="138"/>
      <c r="M228" s="138" t="e">
        <f t="shared" ca="1" si="37"/>
        <v>#REF!</v>
      </c>
      <c r="N228" s="168"/>
      <c r="O228" s="140" t="e">
        <f t="shared" ca="1" si="38"/>
        <v>#REF!</v>
      </c>
      <c r="P228" s="139" t="e">
        <f t="shared" ca="1" si="39"/>
        <v>#REF!</v>
      </c>
      <c r="Q228" s="140" t="e">
        <f t="shared" ca="1" si="40"/>
        <v>#REF!</v>
      </c>
      <c r="R228" s="141" t="e">
        <f t="shared" ca="1" si="41"/>
        <v>#REF!</v>
      </c>
      <c r="S228" s="139">
        <f t="shared" si="42"/>
        <v>0</v>
      </c>
      <c r="T228" s="140">
        <f t="shared" si="43"/>
        <v>0</v>
      </c>
      <c r="U228" s="146"/>
      <c r="V228" s="154"/>
      <c r="W228" s="206"/>
      <c r="X228" s="206"/>
      <c r="Y228" s="154"/>
      <c r="Z228" s="206"/>
      <c r="AA228" s="206"/>
      <c r="AB228" s="154"/>
      <c r="AC228" s="206"/>
      <c r="AD228" s="206"/>
    </row>
    <row r="229" spans="1:30" hidden="1" x14ac:dyDescent="0.25">
      <c r="A229" s="132">
        <v>221</v>
      </c>
      <c r="B229" s="154" t="e">
        <f t="shared" ca="1" si="33"/>
        <v>#REF!</v>
      </c>
      <c r="C229" s="154" t="e">
        <f t="shared" ca="1" si="34"/>
        <v>#REF!</v>
      </c>
      <c r="D229" s="136"/>
      <c r="E229" s="137"/>
      <c r="F229" s="137" t="e">
        <f t="shared" ca="1" si="35"/>
        <v>#REF!</v>
      </c>
      <c r="G229" s="135"/>
      <c r="H229" s="135"/>
      <c r="I229" s="135" t="e">
        <f t="shared" ca="1" si="36"/>
        <v>#REF!</v>
      </c>
      <c r="J229" s="160"/>
      <c r="K229" s="138"/>
      <c r="L229" s="138"/>
      <c r="M229" s="138" t="e">
        <f t="shared" ca="1" si="37"/>
        <v>#REF!</v>
      </c>
      <c r="N229" s="168"/>
      <c r="O229" s="140" t="e">
        <f t="shared" ca="1" si="38"/>
        <v>#REF!</v>
      </c>
      <c r="P229" s="139" t="e">
        <f t="shared" ca="1" si="39"/>
        <v>#REF!</v>
      </c>
      <c r="Q229" s="140" t="e">
        <f t="shared" ca="1" si="40"/>
        <v>#REF!</v>
      </c>
      <c r="R229" s="141" t="e">
        <f t="shared" ca="1" si="41"/>
        <v>#REF!</v>
      </c>
      <c r="S229" s="139">
        <f t="shared" si="42"/>
        <v>0</v>
      </c>
      <c r="T229" s="140">
        <f t="shared" si="43"/>
        <v>0</v>
      </c>
      <c r="U229" s="146"/>
      <c r="V229" s="206"/>
      <c r="W229" s="206"/>
      <c r="X229" s="206"/>
      <c r="Y229" s="206"/>
      <c r="Z229" s="206"/>
      <c r="AA229" s="206"/>
      <c r="AB229" s="206"/>
      <c r="AC229" s="206"/>
      <c r="AD229" s="206"/>
    </row>
    <row r="230" spans="1:30" hidden="1" x14ac:dyDescent="0.25">
      <c r="A230" s="132">
        <v>222</v>
      </c>
      <c r="B230" s="154" t="e">
        <f t="shared" ca="1" si="33"/>
        <v>#REF!</v>
      </c>
      <c r="C230" s="154" t="e">
        <f t="shared" ca="1" si="34"/>
        <v>#REF!</v>
      </c>
      <c r="D230" s="136"/>
      <c r="E230" s="137"/>
      <c r="F230" s="137" t="e">
        <f t="shared" ca="1" si="35"/>
        <v>#REF!</v>
      </c>
      <c r="G230" s="135"/>
      <c r="H230" s="135"/>
      <c r="I230" s="135" t="e">
        <f t="shared" ca="1" si="36"/>
        <v>#REF!</v>
      </c>
      <c r="J230" s="160"/>
      <c r="K230" s="138"/>
      <c r="L230" s="138"/>
      <c r="M230" s="138" t="e">
        <f t="shared" ca="1" si="37"/>
        <v>#REF!</v>
      </c>
      <c r="N230" s="168"/>
      <c r="O230" s="140" t="e">
        <f t="shared" ca="1" si="38"/>
        <v>#REF!</v>
      </c>
      <c r="P230" s="139" t="e">
        <f t="shared" ca="1" si="39"/>
        <v>#REF!</v>
      </c>
      <c r="Q230" s="140" t="e">
        <f t="shared" ca="1" si="40"/>
        <v>#REF!</v>
      </c>
      <c r="R230" s="141" t="e">
        <f t="shared" ca="1" si="41"/>
        <v>#REF!</v>
      </c>
      <c r="S230" s="139">
        <f t="shared" si="42"/>
        <v>0</v>
      </c>
      <c r="T230" s="140">
        <f t="shared" si="43"/>
        <v>0</v>
      </c>
      <c r="U230" s="146"/>
      <c r="V230" s="154"/>
      <c r="W230" s="206"/>
      <c r="X230" s="206"/>
      <c r="Y230" s="154"/>
      <c r="Z230" s="206"/>
      <c r="AA230" s="206"/>
      <c r="AB230" s="154"/>
      <c r="AC230" s="206"/>
      <c r="AD230" s="206"/>
    </row>
    <row r="231" spans="1:30" hidden="1" x14ac:dyDescent="0.25">
      <c r="A231" s="132">
        <v>223</v>
      </c>
      <c r="B231" s="154" t="e">
        <f t="shared" ca="1" si="33"/>
        <v>#REF!</v>
      </c>
      <c r="C231" s="154" t="e">
        <f t="shared" ca="1" si="34"/>
        <v>#REF!</v>
      </c>
      <c r="D231" s="136"/>
      <c r="E231" s="137"/>
      <c r="F231" s="137" t="e">
        <f t="shared" ca="1" si="35"/>
        <v>#REF!</v>
      </c>
      <c r="G231" s="135"/>
      <c r="H231" s="135"/>
      <c r="I231" s="135" t="e">
        <f t="shared" ca="1" si="36"/>
        <v>#REF!</v>
      </c>
      <c r="J231" s="160"/>
      <c r="K231" s="138"/>
      <c r="L231" s="138"/>
      <c r="M231" s="138" t="e">
        <f t="shared" ca="1" si="37"/>
        <v>#REF!</v>
      </c>
      <c r="N231" s="168"/>
      <c r="O231" s="140" t="e">
        <f t="shared" ca="1" si="38"/>
        <v>#REF!</v>
      </c>
      <c r="P231" s="139" t="e">
        <f t="shared" ca="1" si="39"/>
        <v>#REF!</v>
      </c>
      <c r="Q231" s="140" t="e">
        <f t="shared" ca="1" si="40"/>
        <v>#REF!</v>
      </c>
      <c r="R231" s="141" t="e">
        <f t="shared" ca="1" si="41"/>
        <v>#REF!</v>
      </c>
      <c r="S231" s="139">
        <f t="shared" si="42"/>
        <v>0</v>
      </c>
      <c r="T231" s="140">
        <f t="shared" si="43"/>
        <v>0</v>
      </c>
      <c r="U231" s="146"/>
      <c r="V231" s="206"/>
      <c r="W231" s="206"/>
      <c r="X231" s="206"/>
      <c r="Y231" s="206"/>
      <c r="Z231" s="206"/>
      <c r="AA231" s="206"/>
      <c r="AB231" s="206"/>
      <c r="AC231" s="206"/>
      <c r="AD231" s="206"/>
    </row>
    <row r="232" spans="1:30" hidden="1" x14ac:dyDescent="0.25">
      <c r="A232" s="132">
        <v>224</v>
      </c>
      <c r="B232" s="154" t="e">
        <f t="shared" ca="1" si="33"/>
        <v>#REF!</v>
      </c>
      <c r="C232" s="154" t="e">
        <f t="shared" ca="1" si="34"/>
        <v>#REF!</v>
      </c>
      <c r="D232" s="136"/>
      <c r="E232" s="137"/>
      <c r="F232" s="137" t="e">
        <f t="shared" ca="1" si="35"/>
        <v>#REF!</v>
      </c>
      <c r="G232" s="135"/>
      <c r="H232" s="135"/>
      <c r="I232" s="135" t="e">
        <f t="shared" ca="1" si="36"/>
        <v>#REF!</v>
      </c>
      <c r="J232" s="160"/>
      <c r="K232" s="138"/>
      <c r="L232" s="138"/>
      <c r="M232" s="138" t="e">
        <f t="shared" ca="1" si="37"/>
        <v>#REF!</v>
      </c>
      <c r="N232" s="168"/>
      <c r="O232" s="140" t="e">
        <f t="shared" ca="1" si="38"/>
        <v>#REF!</v>
      </c>
      <c r="P232" s="139" t="e">
        <f t="shared" ca="1" si="39"/>
        <v>#REF!</v>
      </c>
      <c r="Q232" s="140" t="e">
        <f t="shared" ca="1" si="40"/>
        <v>#REF!</v>
      </c>
      <c r="R232" s="141" t="e">
        <f t="shared" ca="1" si="41"/>
        <v>#REF!</v>
      </c>
      <c r="S232" s="139">
        <f t="shared" si="42"/>
        <v>0</v>
      </c>
      <c r="T232" s="140">
        <f t="shared" si="43"/>
        <v>0</v>
      </c>
      <c r="U232" s="146"/>
      <c r="V232" s="206"/>
      <c r="W232" s="206"/>
      <c r="X232" s="206"/>
      <c r="Y232" s="206"/>
      <c r="Z232" s="206"/>
      <c r="AA232" s="206"/>
      <c r="AB232" s="206"/>
      <c r="AC232" s="206"/>
      <c r="AD232" s="206"/>
    </row>
    <row r="233" spans="1:30" hidden="1" x14ac:dyDescent="0.25">
      <c r="A233" s="132">
        <v>225</v>
      </c>
      <c r="B233" s="154" t="e">
        <f t="shared" ca="1" si="33"/>
        <v>#REF!</v>
      </c>
      <c r="C233" s="154" t="e">
        <f t="shared" ca="1" si="34"/>
        <v>#REF!</v>
      </c>
      <c r="D233" s="136"/>
      <c r="E233" s="137"/>
      <c r="F233" s="137" t="e">
        <f t="shared" ca="1" si="35"/>
        <v>#REF!</v>
      </c>
      <c r="G233" s="135"/>
      <c r="H233" s="135"/>
      <c r="I233" s="135" t="e">
        <f t="shared" ca="1" si="36"/>
        <v>#REF!</v>
      </c>
      <c r="J233" s="160"/>
      <c r="K233" s="138"/>
      <c r="L233" s="138"/>
      <c r="M233" s="138" t="e">
        <f t="shared" ca="1" si="37"/>
        <v>#REF!</v>
      </c>
      <c r="N233" s="168"/>
      <c r="O233" s="140" t="e">
        <f t="shared" ca="1" si="38"/>
        <v>#REF!</v>
      </c>
      <c r="P233" s="139" t="e">
        <f t="shared" ca="1" si="39"/>
        <v>#REF!</v>
      </c>
      <c r="Q233" s="140" t="e">
        <f t="shared" ca="1" si="40"/>
        <v>#REF!</v>
      </c>
      <c r="R233" s="141" t="e">
        <f t="shared" ca="1" si="41"/>
        <v>#REF!</v>
      </c>
      <c r="S233" s="139">
        <f t="shared" si="42"/>
        <v>0</v>
      </c>
      <c r="T233" s="140">
        <f t="shared" si="43"/>
        <v>0</v>
      </c>
      <c r="U233" s="146"/>
      <c r="V233" s="206"/>
      <c r="W233" s="206"/>
      <c r="X233" s="206"/>
      <c r="Y233" s="206"/>
      <c r="Z233" s="206"/>
      <c r="AA233" s="206"/>
      <c r="AB233" s="206"/>
      <c r="AC233" s="206"/>
      <c r="AD233" s="206"/>
    </row>
    <row r="234" spans="1:30" hidden="1" x14ac:dyDescent="0.25">
      <c r="A234" s="132">
        <v>226</v>
      </c>
      <c r="B234" s="154" t="e">
        <f t="shared" ca="1" si="33"/>
        <v>#REF!</v>
      </c>
      <c r="C234" s="154" t="e">
        <f t="shared" ca="1" si="34"/>
        <v>#REF!</v>
      </c>
      <c r="D234" s="136"/>
      <c r="E234" s="137"/>
      <c r="F234" s="137" t="e">
        <f t="shared" ca="1" si="35"/>
        <v>#REF!</v>
      </c>
      <c r="G234" s="135"/>
      <c r="H234" s="135"/>
      <c r="I234" s="135" t="e">
        <f t="shared" ca="1" si="36"/>
        <v>#REF!</v>
      </c>
      <c r="J234" s="160"/>
      <c r="K234" s="138"/>
      <c r="L234" s="138"/>
      <c r="M234" s="138" t="e">
        <f t="shared" ca="1" si="37"/>
        <v>#REF!</v>
      </c>
      <c r="N234" s="168"/>
      <c r="O234" s="140" t="e">
        <f t="shared" ca="1" si="38"/>
        <v>#REF!</v>
      </c>
      <c r="P234" s="139" t="e">
        <f t="shared" ca="1" si="39"/>
        <v>#REF!</v>
      </c>
      <c r="Q234" s="140" t="e">
        <f t="shared" ca="1" si="40"/>
        <v>#REF!</v>
      </c>
      <c r="R234" s="141" t="e">
        <f t="shared" ca="1" si="41"/>
        <v>#REF!</v>
      </c>
      <c r="S234" s="139">
        <f t="shared" si="42"/>
        <v>0</v>
      </c>
      <c r="T234" s="140">
        <f t="shared" si="43"/>
        <v>0</v>
      </c>
      <c r="U234" s="146"/>
      <c r="V234" s="206"/>
      <c r="W234" s="206"/>
      <c r="X234" s="206"/>
      <c r="Y234" s="206"/>
      <c r="Z234" s="206"/>
      <c r="AA234" s="206"/>
      <c r="AB234" s="206"/>
      <c r="AC234" s="206"/>
      <c r="AD234" s="206"/>
    </row>
    <row r="235" spans="1:30" hidden="1" x14ac:dyDescent="0.25">
      <c r="A235" s="132">
        <v>227</v>
      </c>
      <c r="B235" s="154" t="e">
        <f t="shared" ca="1" si="33"/>
        <v>#REF!</v>
      </c>
      <c r="C235" s="154" t="e">
        <f t="shared" ca="1" si="34"/>
        <v>#REF!</v>
      </c>
      <c r="D235" s="136"/>
      <c r="E235" s="137"/>
      <c r="F235" s="137" t="e">
        <f t="shared" ca="1" si="35"/>
        <v>#REF!</v>
      </c>
      <c r="G235" s="135"/>
      <c r="H235" s="135"/>
      <c r="I235" s="135" t="e">
        <f t="shared" ca="1" si="36"/>
        <v>#REF!</v>
      </c>
      <c r="J235" s="160"/>
      <c r="K235" s="138"/>
      <c r="L235" s="138"/>
      <c r="M235" s="138" t="e">
        <f t="shared" ca="1" si="37"/>
        <v>#REF!</v>
      </c>
      <c r="N235" s="168"/>
      <c r="O235" s="140" t="e">
        <f t="shared" ca="1" si="38"/>
        <v>#REF!</v>
      </c>
      <c r="P235" s="139" t="e">
        <f t="shared" ca="1" si="39"/>
        <v>#REF!</v>
      </c>
      <c r="Q235" s="140" t="e">
        <f t="shared" ca="1" si="40"/>
        <v>#REF!</v>
      </c>
      <c r="R235" s="141" t="e">
        <f t="shared" ca="1" si="41"/>
        <v>#REF!</v>
      </c>
      <c r="S235" s="139">
        <f t="shared" si="42"/>
        <v>0</v>
      </c>
      <c r="T235" s="140">
        <f t="shared" si="43"/>
        <v>0</v>
      </c>
      <c r="U235" s="146"/>
      <c r="V235" s="206"/>
      <c r="W235" s="206"/>
      <c r="X235" s="206"/>
      <c r="Y235" s="206"/>
      <c r="Z235" s="206"/>
      <c r="AA235" s="206"/>
      <c r="AB235" s="206"/>
      <c r="AC235" s="206"/>
      <c r="AD235" s="206"/>
    </row>
    <row r="236" spans="1:30" hidden="1" x14ac:dyDescent="0.25">
      <c r="A236" s="132">
        <v>228</v>
      </c>
      <c r="B236" s="154" t="e">
        <f t="shared" ca="1" si="33"/>
        <v>#REF!</v>
      </c>
      <c r="C236" s="154" t="e">
        <f t="shared" ca="1" si="34"/>
        <v>#REF!</v>
      </c>
      <c r="D236" s="136"/>
      <c r="E236" s="137"/>
      <c r="F236" s="137" t="e">
        <f t="shared" ca="1" si="35"/>
        <v>#REF!</v>
      </c>
      <c r="G236" s="135"/>
      <c r="H236" s="135"/>
      <c r="I236" s="135" t="e">
        <f t="shared" ca="1" si="36"/>
        <v>#REF!</v>
      </c>
      <c r="J236" s="160"/>
      <c r="K236" s="138"/>
      <c r="L236" s="138"/>
      <c r="M236" s="138" t="e">
        <f t="shared" ca="1" si="37"/>
        <v>#REF!</v>
      </c>
      <c r="N236" s="168"/>
      <c r="O236" s="140" t="e">
        <f t="shared" ca="1" si="38"/>
        <v>#REF!</v>
      </c>
      <c r="P236" s="139" t="e">
        <f t="shared" ca="1" si="39"/>
        <v>#REF!</v>
      </c>
      <c r="Q236" s="140" t="e">
        <f t="shared" ca="1" si="40"/>
        <v>#REF!</v>
      </c>
      <c r="R236" s="141" t="e">
        <f t="shared" ca="1" si="41"/>
        <v>#REF!</v>
      </c>
      <c r="S236" s="139">
        <f t="shared" si="42"/>
        <v>0</v>
      </c>
      <c r="T236" s="140">
        <f t="shared" si="43"/>
        <v>0</v>
      </c>
      <c r="U236" s="146"/>
      <c r="V236" s="154"/>
      <c r="W236" s="206"/>
      <c r="X236" s="206"/>
      <c r="Y236" s="154"/>
      <c r="Z236" s="206"/>
      <c r="AA236" s="206"/>
      <c r="AB236" s="154"/>
      <c r="AC236" s="206"/>
      <c r="AD236" s="206"/>
    </row>
    <row r="237" spans="1:30" hidden="1" x14ac:dyDescent="0.25">
      <c r="A237" s="132">
        <v>229</v>
      </c>
      <c r="B237" s="154" t="e">
        <f t="shared" ca="1" si="33"/>
        <v>#REF!</v>
      </c>
      <c r="C237" s="154" t="e">
        <f t="shared" ca="1" si="34"/>
        <v>#REF!</v>
      </c>
      <c r="D237" s="136"/>
      <c r="E237" s="137"/>
      <c r="F237" s="137" t="e">
        <f t="shared" ca="1" si="35"/>
        <v>#REF!</v>
      </c>
      <c r="G237" s="135"/>
      <c r="H237" s="135"/>
      <c r="I237" s="135" t="e">
        <f t="shared" ca="1" si="36"/>
        <v>#REF!</v>
      </c>
      <c r="J237" s="160"/>
      <c r="K237" s="138"/>
      <c r="L237" s="138"/>
      <c r="M237" s="138" t="e">
        <f t="shared" ca="1" si="37"/>
        <v>#REF!</v>
      </c>
      <c r="N237" s="168"/>
      <c r="O237" s="140" t="e">
        <f t="shared" ca="1" si="38"/>
        <v>#REF!</v>
      </c>
      <c r="P237" s="139" t="e">
        <f t="shared" ca="1" si="39"/>
        <v>#REF!</v>
      </c>
      <c r="Q237" s="140" t="e">
        <f t="shared" ca="1" si="40"/>
        <v>#REF!</v>
      </c>
      <c r="R237" s="141" t="e">
        <f t="shared" ca="1" si="41"/>
        <v>#REF!</v>
      </c>
      <c r="S237" s="139">
        <f t="shared" si="42"/>
        <v>0</v>
      </c>
      <c r="T237" s="140">
        <f t="shared" si="43"/>
        <v>0</v>
      </c>
      <c r="U237" s="146"/>
      <c r="V237" s="154"/>
      <c r="W237" s="206"/>
      <c r="X237" s="206"/>
      <c r="Y237" s="154"/>
      <c r="Z237" s="206"/>
      <c r="AA237" s="206"/>
      <c r="AB237" s="154"/>
      <c r="AC237" s="206"/>
      <c r="AD237" s="206"/>
    </row>
    <row r="238" spans="1:30" hidden="1" x14ac:dyDescent="0.25">
      <c r="A238" s="132">
        <v>230</v>
      </c>
      <c r="B238" s="154" t="e">
        <f t="shared" ca="1" si="33"/>
        <v>#REF!</v>
      </c>
      <c r="C238" s="154" t="e">
        <f t="shared" ca="1" si="34"/>
        <v>#REF!</v>
      </c>
      <c r="D238" s="136"/>
      <c r="E238" s="137"/>
      <c r="F238" s="137" t="e">
        <f t="shared" ca="1" si="35"/>
        <v>#REF!</v>
      </c>
      <c r="G238" s="135"/>
      <c r="H238" s="135"/>
      <c r="I238" s="135" t="e">
        <f t="shared" ca="1" si="36"/>
        <v>#REF!</v>
      </c>
      <c r="J238" s="160"/>
      <c r="K238" s="138"/>
      <c r="L238" s="138"/>
      <c r="M238" s="138" t="e">
        <f t="shared" ca="1" si="37"/>
        <v>#REF!</v>
      </c>
      <c r="N238" s="168"/>
      <c r="O238" s="140" t="e">
        <f t="shared" ca="1" si="38"/>
        <v>#REF!</v>
      </c>
      <c r="P238" s="139" t="e">
        <f t="shared" ca="1" si="39"/>
        <v>#REF!</v>
      </c>
      <c r="Q238" s="140" t="e">
        <f t="shared" ca="1" si="40"/>
        <v>#REF!</v>
      </c>
      <c r="R238" s="141" t="e">
        <f t="shared" ca="1" si="41"/>
        <v>#REF!</v>
      </c>
      <c r="S238" s="139">
        <f t="shared" si="42"/>
        <v>0</v>
      </c>
      <c r="T238" s="140">
        <f t="shared" si="43"/>
        <v>0</v>
      </c>
      <c r="U238" s="146"/>
      <c r="V238" s="206"/>
      <c r="W238" s="206"/>
      <c r="X238" s="206"/>
      <c r="Y238" s="206"/>
      <c r="Z238" s="206"/>
      <c r="AA238" s="206"/>
      <c r="AB238" s="206"/>
      <c r="AC238" s="206"/>
      <c r="AD238" s="206"/>
    </row>
    <row r="239" spans="1:30" hidden="1" x14ac:dyDescent="0.25">
      <c r="A239" s="132">
        <v>231</v>
      </c>
      <c r="B239" s="154" t="e">
        <f t="shared" ca="1" si="33"/>
        <v>#REF!</v>
      </c>
      <c r="C239" s="154" t="e">
        <f t="shared" ca="1" si="34"/>
        <v>#REF!</v>
      </c>
      <c r="D239" s="136"/>
      <c r="E239" s="137"/>
      <c r="F239" s="137" t="e">
        <f t="shared" ca="1" si="35"/>
        <v>#REF!</v>
      </c>
      <c r="G239" s="135"/>
      <c r="H239" s="135"/>
      <c r="I239" s="135" t="e">
        <f t="shared" ca="1" si="36"/>
        <v>#REF!</v>
      </c>
      <c r="J239" s="160"/>
      <c r="K239" s="138"/>
      <c r="L239" s="138"/>
      <c r="M239" s="138" t="e">
        <f t="shared" ca="1" si="37"/>
        <v>#REF!</v>
      </c>
      <c r="N239" s="168"/>
      <c r="O239" s="140" t="e">
        <f t="shared" ca="1" si="38"/>
        <v>#REF!</v>
      </c>
      <c r="P239" s="139" t="e">
        <f t="shared" ca="1" si="39"/>
        <v>#REF!</v>
      </c>
      <c r="Q239" s="140" t="e">
        <f t="shared" ca="1" si="40"/>
        <v>#REF!</v>
      </c>
      <c r="R239" s="141" t="e">
        <f t="shared" ca="1" si="41"/>
        <v>#REF!</v>
      </c>
      <c r="S239" s="139">
        <f t="shared" si="42"/>
        <v>0</v>
      </c>
      <c r="T239" s="140">
        <f t="shared" si="43"/>
        <v>0</v>
      </c>
      <c r="U239" s="146"/>
      <c r="V239" s="206"/>
      <c r="W239" s="206"/>
      <c r="X239" s="206"/>
      <c r="Y239" s="206"/>
      <c r="Z239" s="206"/>
      <c r="AA239" s="206"/>
      <c r="AB239" s="206"/>
      <c r="AC239" s="206"/>
      <c r="AD239" s="206"/>
    </row>
    <row r="240" spans="1:30" hidden="1" x14ac:dyDescent="0.25">
      <c r="A240" s="132">
        <v>232</v>
      </c>
      <c r="B240" s="154" t="e">
        <f t="shared" ca="1" si="33"/>
        <v>#REF!</v>
      </c>
      <c r="C240" s="154" t="e">
        <f t="shared" ca="1" si="34"/>
        <v>#REF!</v>
      </c>
      <c r="D240" s="136"/>
      <c r="E240" s="137"/>
      <c r="F240" s="137" t="e">
        <f t="shared" ca="1" si="35"/>
        <v>#REF!</v>
      </c>
      <c r="G240" s="135"/>
      <c r="H240" s="135"/>
      <c r="I240" s="135" t="e">
        <f t="shared" ca="1" si="36"/>
        <v>#REF!</v>
      </c>
      <c r="J240" s="160"/>
      <c r="K240" s="138"/>
      <c r="L240" s="138"/>
      <c r="M240" s="138" t="e">
        <f t="shared" ca="1" si="37"/>
        <v>#REF!</v>
      </c>
      <c r="N240" s="168"/>
      <c r="O240" s="140" t="e">
        <f t="shared" ca="1" si="38"/>
        <v>#REF!</v>
      </c>
      <c r="P240" s="139" t="e">
        <f t="shared" ca="1" si="39"/>
        <v>#REF!</v>
      </c>
      <c r="Q240" s="140" t="e">
        <f t="shared" ca="1" si="40"/>
        <v>#REF!</v>
      </c>
      <c r="R240" s="141" t="e">
        <f t="shared" ca="1" si="41"/>
        <v>#REF!</v>
      </c>
      <c r="S240" s="139">
        <f t="shared" si="42"/>
        <v>0</v>
      </c>
      <c r="T240" s="140">
        <f t="shared" si="43"/>
        <v>0</v>
      </c>
      <c r="U240" s="146"/>
      <c r="V240" s="206"/>
      <c r="W240" s="206"/>
      <c r="X240" s="206"/>
      <c r="Y240" s="206"/>
      <c r="Z240" s="206"/>
      <c r="AA240" s="206"/>
      <c r="AB240" s="206"/>
      <c r="AC240" s="206"/>
      <c r="AD240" s="206"/>
    </row>
    <row r="241" spans="1:30" hidden="1" x14ac:dyDescent="0.25">
      <c r="A241" s="132">
        <v>233</v>
      </c>
      <c r="B241" s="154" t="e">
        <f t="shared" ca="1" si="33"/>
        <v>#REF!</v>
      </c>
      <c r="C241" s="154" t="e">
        <f t="shared" ca="1" si="34"/>
        <v>#REF!</v>
      </c>
      <c r="D241" s="136"/>
      <c r="E241" s="137"/>
      <c r="F241" s="137" t="e">
        <f t="shared" ca="1" si="35"/>
        <v>#REF!</v>
      </c>
      <c r="G241" s="135"/>
      <c r="H241" s="135"/>
      <c r="I241" s="135" t="e">
        <f t="shared" ca="1" si="36"/>
        <v>#REF!</v>
      </c>
      <c r="J241" s="160"/>
      <c r="K241" s="138"/>
      <c r="L241" s="138"/>
      <c r="M241" s="138" t="e">
        <f t="shared" ca="1" si="37"/>
        <v>#REF!</v>
      </c>
      <c r="N241" s="168"/>
      <c r="O241" s="140" t="e">
        <f t="shared" ca="1" si="38"/>
        <v>#REF!</v>
      </c>
      <c r="P241" s="139" t="e">
        <f t="shared" ca="1" si="39"/>
        <v>#REF!</v>
      </c>
      <c r="Q241" s="140" t="e">
        <f t="shared" ca="1" si="40"/>
        <v>#REF!</v>
      </c>
      <c r="R241" s="141" t="e">
        <f t="shared" ca="1" si="41"/>
        <v>#REF!</v>
      </c>
      <c r="S241" s="139">
        <f t="shared" si="42"/>
        <v>0</v>
      </c>
      <c r="T241" s="140">
        <f t="shared" si="43"/>
        <v>0</v>
      </c>
      <c r="U241" s="146"/>
      <c r="V241" s="206"/>
      <c r="W241" s="206"/>
      <c r="X241" s="206"/>
      <c r="Y241" s="206"/>
      <c r="Z241" s="206"/>
      <c r="AA241" s="206"/>
      <c r="AB241" s="206"/>
      <c r="AC241" s="206"/>
      <c r="AD241" s="206"/>
    </row>
    <row r="242" spans="1:30" hidden="1" x14ac:dyDescent="0.25">
      <c r="A242" s="132">
        <v>234</v>
      </c>
      <c r="B242" s="154" t="e">
        <f t="shared" ca="1" si="33"/>
        <v>#REF!</v>
      </c>
      <c r="C242" s="154" t="e">
        <f t="shared" ca="1" si="34"/>
        <v>#REF!</v>
      </c>
      <c r="D242" s="136"/>
      <c r="E242" s="137"/>
      <c r="F242" s="137" t="e">
        <f t="shared" ca="1" si="35"/>
        <v>#REF!</v>
      </c>
      <c r="G242" s="135"/>
      <c r="H242" s="135"/>
      <c r="I242" s="135" t="e">
        <f t="shared" ca="1" si="36"/>
        <v>#REF!</v>
      </c>
      <c r="J242" s="160"/>
      <c r="K242" s="138"/>
      <c r="L242" s="138"/>
      <c r="M242" s="138" t="e">
        <f t="shared" ca="1" si="37"/>
        <v>#REF!</v>
      </c>
      <c r="N242" s="168"/>
      <c r="O242" s="140" t="e">
        <f t="shared" ca="1" si="38"/>
        <v>#REF!</v>
      </c>
      <c r="P242" s="139" t="e">
        <f t="shared" ca="1" si="39"/>
        <v>#REF!</v>
      </c>
      <c r="Q242" s="140" t="e">
        <f t="shared" ca="1" si="40"/>
        <v>#REF!</v>
      </c>
      <c r="R242" s="141" t="e">
        <f t="shared" ca="1" si="41"/>
        <v>#REF!</v>
      </c>
      <c r="S242" s="139">
        <f t="shared" si="42"/>
        <v>0</v>
      </c>
      <c r="T242" s="140">
        <f t="shared" si="43"/>
        <v>0</v>
      </c>
      <c r="U242" s="146"/>
      <c r="V242" s="206"/>
      <c r="W242" s="206"/>
      <c r="X242" s="206"/>
      <c r="Y242" s="206"/>
      <c r="Z242" s="206"/>
      <c r="AA242" s="206"/>
      <c r="AB242" s="206"/>
      <c r="AC242" s="206"/>
      <c r="AD242" s="206"/>
    </row>
    <row r="243" spans="1:30" hidden="1" x14ac:dyDescent="0.25">
      <c r="A243" s="132">
        <v>235</v>
      </c>
      <c r="B243" s="154" t="e">
        <f t="shared" ca="1" si="33"/>
        <v>#REF!</v>
      </c>
      <c r="C243" s="154" t="e">
        <f t="shared" ca="1" si="34"/>
        <v>#REF!</v>
      </c>
      <c r="D243" s="136"/>
      <c r="E243" s="137"/>
      <c r="F243" s="137" t="e">
        <f t="shared" ca="1" si="35"/>
        <v>#REF!</v>
      </c>
      <c r="G243" s="135"/>
      <c r="H243" s="135"/>
      <c r="I243" s="135" t="e">
        <f t="shared" ca="1" si="36"/>
        <v>#REF!</v>
      </c>
      <c r="J243" s="160"/>
      <c r="K243" s="138"/>
      <c r="L243" s="138"/>
      <c r="M243" s="138" t="e">
        <f t="shared" ca="1" si="37"/>
        <v>#REF!</v>
      </c>
      <c r="N243" s="168"/>
      <c r="O243" s="140" t="e">
        <f t="shared" ca="1" si="38"/>
        <v>#REF!</v>
      </c>
      <c r="P243" s="139" t="e">
        <f t="shared" ca="1" si="39"/>
        <v>#REF!</v>
      </c>
      <c r="Q243" s="140" t="e">
        <f t="shared" ca="1" si="40"/>
        <v>#REF!</v>
      </c>
      <c r="R243" s="141" t="e">
        <f t="shared" ca="1" si="41"/>
        <v>#REF!</v>
      </c>
      <c r="S243" s="139">
        <f t="shared" si="42"/>
        <v>0</v>
      </c>
      <c r="T243" s="140">
        <f t="shared" si="43"/>
        <v>0</v>
      </c>
      <c r="U243" s="146"/>
      <c r="V243" s="206"/>
      <c r="W243" s="206"/>
      <c r="X243" s="206"/>
      <c r="Y243" s="206"/>
      <c r="Z243" s="206"/>
      <c r="AA243" s="206"/>
      <c r="AB243" s="206"/>
      <c r="AC243" s="206"/>
      <c r="AD243" s="206"/>
    </row>
    <row r="244" spans="1:30" hidden="1" x14ac:dyDescent="0.25">
      <c r="A244" s="132">
        <v>236</v>
      </c>
      <c r="B244" s="154" t="e">
        <f t="shared" ca="1" si="33"/>
        <v>#REF!</v>
      </c>
      <c r="C244" s="154" t="e">
        <f t="shared" ca="1" si="34"/>
        <v>#REF!</v>
      </c>
      <c r="D244" s="136"/>
      <c r="E244" s="137"/>
      <c r="F244" s="137" t="e">
        <f t="shared" ca="1" si="35"/>
        <v>#REF!</v>
      </c>
      <c r="G244" s="135"/>
      <c r="H244" s="135"/>
      <c r="I244" s="135" t="e">
        <f t="shared" ca="1" si="36"/>
        <v>#REF!</v>
      </c>
      <c r="J244" s="160"/>
      <c r="K244" s="138"/>
      <c r="L244" s="138"/>
      <c r="M244" s="138" t="e">
        <f t="shared" ca="1" si="37"/>
        <v>#REF!</v>
      </c>
      <c r="N244" s="168"/>
      <c r="O244" s="140" t="e">
        <f t="shared" ca="1" si="38"/>
        <v>#REF!</v>
      </c>
      <c r="P244" s="139" t="e">
        <f t="shared" ca="1" si="39"/>
        <v>#REF!</v>
      </c>
      <c r="Q244" s="140" t="e">
        <f t="shared" ca="1" si="40"/>
        <v>#REF!</v>
      </c>
      <c r="R244" s="141" t="e">
        <f t="shared" ca="1" si="41"/>
        <v>#REF!</v>
      </c>
      <c r="S244" s="139">
        <f t="shared" si="42"/>
        <v>0</v>
      </c>
      <c r="T244" s="140">
        <f t="shared" si="43"/>
        <v>0</v>
      </c>
      <c r="U244" s="146"/>
      <c r="V244" s="206"/>
      <c r="W244" s="206"/>
      <c r="X244" s="206"/>
      <c r="Y244" s="206"/>
      <c r="Z244" s="206"/>
      <c r="AA244" s="206"/>
      <c r="AB244" s="206"/>
      <c r="AC244" s="206"/>
      <c r="AD244" s="206"/>
    </row>
    <row r="245" spans="1:30" hidden="1" x14ac:dyDescent="0.25">
      <c r="A245" s="132">
        <v>237</v>
      </c>
      <c r="B245" s="154" t="e">
        <f t="shared" ca="1" si="33"/>
        <v>#REF!</v>
      </c>
      <c r="C245" s="154" t="e">
        <f t="shared" ca="1" si="34"/>
        <v>#REF!</v>
      </c>
      <c r="D245" s="136"/>
      <c r="E245" s="137"/>
      <c r="F245" s="137" t="e">
        <f t="shared" ca="1" si="35"/>
        <v>#REF!</v>
      </c>
      <c r="G245" s="135"/>
      <c r="H245" s="135"/>
      <c r="I245" s="135" t="e">
        <f t="shared" ca="1" si="36"/>
        <v>#REF!</v>
      </c>
      <c r="J245" s="160"/>
      <c r="K245" s="138"/>
      <c r="L245" s="138"/>
      <c r="M245" s="138" t="e">
        <f t="shared" ca="1" si="37"/>
        <v>#REF!</v>
      </c>
      <c r="N245" s="168"/>
      <c r="O245" s="140" t="e">
        <f t="shared" ca="1" si="38"/>
        <v>#REF!</v>
      </c>
      <c r="P245" s="139" t="e">
        <f t="shared" ca="1" si="39"/>
        <v>#REF!</v>
      </c>
      <c r="Q245" s="140" t="e">
        <f t="shared" ca="1" si="40"/>
        <v>#REF!</v>
      </c>
      <c r="R245" s="141" t="e">
        <f t="shared" ca="1" si="41"/>
        <v>#REF!</v>
      </c>
      <c r="S245" s="139">
        <f t="shared" si="42"/>
        <v>0</v>
      </c>
      <c r="T245" s="140">
        <f t="shared" si="43"/>
        <v>0</v>
      </c>
      <c r="U245" s="146"/>
      <c r="V245" s="206"/>
      <c r="W245" s="206"/>
      <c r="X245" s="206"/>
      <c r="Y245" s="206"/>
      <c r="Z245" s="206"/>
      <c r="AA245" s="206"/>
      <c r="AB245" s="206"/>
      <c r="AC245" s="206"/>
      <c r="AD245" s="206"/>
    </row>
    <row r="246" spans="1:30" hidden="1" x14ac:dyDescent="0.25">
      <c r="A246" s="132">
        <v>238</v>
      </c>
      <c r="B246" s="154" t="e">
        <f t="shared" ca="1" si="33"/>
        <v>#REF!</v>
      </c>
      <c r="C246" s="154" t="e">
        <f t="shared" ca="1" si="34"/>
        <v>#REF!</v>
      </c>
      <c r="D246" s="136"/>
      <c r="E246" s="137"/>
      <c r="F246" s="137" t="e">
        <f t="shared" ca="1" si="35"/>
        <v>#REF!</v>
      </c>
      <c r="G246" s="135"/>
      <c r="H246" s="135"/>
      <c r="I246" s="135" t="e">
        <f t="shared" ca="1" si="36"/>
        <v>#REF!</v>
      </c>
      <c r="J246" s="160"/>
      <c r="K246" s="138"/>
      <c r="L246" s="138"/>
      <c r="M246" s="138" t="e">
        <f t="shared" ca="1" si="37"/>
        <v>#REF!</v>
      </c>
      <c r="N246" s="168"/>
      <c r="O246" s="140" t="e">
        <f t="shared" ca="1" si="38"/>
        <v>#REF!</v>
      </c>
      <c r="P246" s="139" t="e">
        <f t="shared" ca="1" si="39"/>
        <v>#REF!</v>
      </c>
      <c r="Q246" s="140" t="e">
        <f t="shared" ca="1" si="40"/>
        <v>#REF!</v>
      </c>
      <c r="R246" s="141" t="e">
        <f t="shared" ca="1" si="41"/>
        <v>#REF!</v>
      </c>
      <c r="S246" s="139">
        <f t="shared" si="42"/>
        <v>0</v>
      </c>
      <c r="T246" s="140">
        <f t="shared" si="43"/>
        <v>0</v>
      </c>
      <c r="U246" s="146"/>
      <c r="V246" s="206"/>
      <c r="W246" s="206"/>
      <c r="X246" s="206"/>
      <c r="Y246" s="206"/>
      <c r="Z246" s="206"/>
      <c r="AA246" s="206"/>
      <c r="AB246" s="206"/>
      <c r="AC246" s="206"/>
      <c r="AD246" s="206"/>
    </row>
    <row r="247" spans="1:30" hidden="1" x14ac:dyDescent="0.25">
      <c r="A247" s="132">
        <v>239</v>
      </c>
      <c r="B247" s="154" t="e">
        <f t="shared" ca="1" si="33"/>
        <v>#REF!</v>
      </c>
      <c r="C247" s="154" t="e">
        <f t="shared" ca="1" si="34"/>
        <v>#REF!</v>
      </c>
      <c r="D247" s="136"/>
      <c r="E247" s="137"/>
      <c r="F247" s="137" t="e">
        <f t="shared" ca="1" si="35"/>
        <v>#REF!</v>
      </c>
      <c r="G247" s="135"/>
      <c r="H247" s="135"/>
      <c r="I247" s="135" t="e">
        <f t="shared" ca="1" si="36"/>
        <v>#REF!</v>
      </c>
      <c r="J247" s="160"/>
      <c r="K247" s="138"/>
      <c r="L247" s="138"/>
      <c r="M247" s="138" t="e">
        <f t="shared" ca="1" si="37"/>
        <v>#REF!</v>
      </c>
      <c r="N247" s="168"/>
      <c r="O247" s="140" t="e">
        <f t="shared" ca="1" si="38"/>
        <v>#REF!</v>
      </c>
      <c r="P247" s="139" t="e">
        <f t="shared" ca="1" si="39"/>
        <v>#REF!</v>
      </c>
      <c r="Q247" s="140" t="e">
        <f t="shared" ca="1" si="40"/>
        <v>#REF!</v>
      </c>
      <c r="R247" s="141" t="e">
        <f t="shared" ca="1" si="41"/>
        <v>#REF!</v>
      </c>
      <c r="S247" s="139">
        <f t="shared" si="42"/>
        <v>0</v>
      </c>
      <c r="T247" s="140">
        <f t="shared" si="43"/>
        <v>0</v>
      </c>
      <c r="U247" s="146"/>
      <c r="V247" s="154"/>
      <c r="W247" s="206"/>
      <c r="X247" s="206"/>
      <c r="Y247" s="154"/>
      <c r="Z247" s="206"/>
      <c r="AA247" s="206"/>
      <c r="AB247" s="154"/>
      <c r="AC247" s="206"/>
      <c r="AD247" s="206"/>
    </row>
    <row r="248" spans="1:30" hidden="1" x14ac:dyDescent="0.25">
      <c r="A248" s="132">
        <v>240</v>
      </c>
      <c r="B248" s="154" t="e">
        <f t="shared" ca="1" si="33"/>
        <v>#REF!</v>
      </c>
      <c r="C248" s="154" t="e">
        <f t="shared" ca="1" si="34"/>
        <v>#REF!</v>
      </c>
      <c r="D248" s="136"/>
      <c r="E248" s="137"/>
      <c r="F248" s="137" t="e">
        <f t="shared" ca="1" si="35"/>
        <v>#REF!</v>
      </c>
      <c r="G248" s="135"/>
      <c r="H248" s="135"/>
      <c r="I248" s="135" t="e">
        <f t="shared" ca="1" si="36"/>
        <v>#REF!</v>
      </c>
      <c r="J248" s="160"/>
      <c r="K248" s="138"/>
      <c r="L248" s="138"/>
      <c r="M248" s="138" t="e">
        <f t="shared" ca="1" si="37"/>
        <v>#REF!</v>
      </c>
      <c r="N248" s="168"/>
      <c r="O248" s="140" t="e">
        <f t="shared" ca="1" si="38"/>
        <v>#REF!</v>
      </c>
      <c r="P248" s="139" t="e">
        <f t="shared" ca="1" si="39"/>
        <v>#REF!</v>
      </c>
      <c r="Q248" s="140" t="e">
        <f t="shared" ca="1" si="40"/>
        <v>#REF!</v>
      </c>
      <c r="R248" s="141" t="e">
        <f t="shared" ca="1" si="41"/>
        <v>#REF!</v>
      </c>
      <c r="S248" s="139">
        <f t="shared" si="42"/>
        <v>0</v>
      </c>
      <c r="T248" s="140">
        <f t="shared" si="43"/>
        <v>0</v>
      </c>
      <c r="U248" s="146"/>
      <c r="V248" s="206"/>
      <c r="W248" s="206"/>
      <c r="X248" s="206"/>
      <c r="Y248" s="206"/>
      <c r="Z248" s="206"/>
      <c r="AA248" s="206"/>
      <c r="AB248" s="206"/>
      <c r="AC248" s="206"/>
      <c r="AD248" s="206"/>
    </row>
    <row r="249" spans="1:30" hidden="1" x14ac:dyDescent="0.25">
      <c r="A249" s="132">
        <v>241</v>
      </c>
      <c r="B249" s="154" t="e">
        <f t="shared" ca="1" si="33"/>
        <v>#REF!</v>
      </c>
      <c r="C249" s="154" t="e">
        <f t="shared" ca="1" si="34"/>
        <v>#REF!</v>
      </c>
      <c r="D249" s="136"/>
      <c r="E249" s="137"/>
      <c r="F249" s="137" t="e">
        <f t="shared" ca="1" si="35"/>
        <v>#REF!</v>
      </c>
      <c r="G249" s="135"/>
      <c r="H249" s="135"/>
      <c r="I249" s="135" t="e">
        <f t="shared" ca="1" si="36"/>
        <v>#REF!</v>
      </c>
      <c r="J249" s="160"/>
      <c r="K249" s="138"/>
      <c r="L249" s="138"/>
      <c r="M249" s="138" t="e">
        <f t="shared" ca="1" si="37"/>
        <v>#REF!</v>
      </c>
      <c r="N249" s="168"/>
      <c r="O249" s="140" t="e">
        <f t="shared" ca="1" si="38"/>
        <v>#REF!</v>
      </c>
      <c r="P249" s="139" t="e">
        <f t="shared" ca="1" si="39"/>
        <v>#REF!</v>
      </c>
      <c r="Q249" s="140" t="e">
        <f t="shared" ca="1" si="40"/>
        <v>#REF!</v>
      </c>
      <c r="R249" s="141" t="e">
        <f t="shared" ca="1" si="41"/>
        <v>#REF!</v>
      </c>
      <c r="S249" s="139">
        <f t="shared" si="42"/>
        <v>0</v>
      </c>
      <c r="T249" s="140">
        <f t="shared" si="43"/>
        <v>0</v>
      </c>
      <c r="U249" s="146"/>
      <c r="V249" s="206"/>
      <c r="W249" s="206"/>
      <c r="X249" s="206"/>
      <c r="Y249" s="206"/>
      <c r="Z249" s="206"/>
      <c r="AA249" s="206"/>
      <c r="AB249" s="206"/>
      <c r="AC249" s="206"/>
      <c r="AD249" s="206"/>
    </row>
    <row r="250" spans="1:30" hidden="1" x14ac:dyDescent="0.25">
      <c r="A250" s="132">
        <v>242</v>
      </c>
      <c r="B250" s="154" t="e">
        <f t="shared" ca="1" si="33"/>
        <v>#REF!</v>
      </c>
      <c r="C250" s="154" t="e">
        <f t="shared" ca="1" si="34"/>
        <v>#REF!</v>
      </c>
      <c r="D250" s="136"/>
      <c r="E250" s="137"/>
      <c r="F250" s="137" t="e">
        <f t="shared" ca="1" si="35"/>
        <v>#REF!</v>
      </c>
      <c r="G250" s="135"/>
      <c r="H250" s="135"/>
      <c r="I250" s="135" t="e">
        <f t="shared" ca="1" si="36"/>
        <v>#REF!</v>
      </c>
      <c r="J250" s="160"/>
      <c r="K250" s="138"/>
      <c r="L250" s="138"/>
      <c r="M250" s="138" t="e">
        <f t="shared" ca="1" si="37"/>
        <v>#REF!</v>
      </c>
      <c r="N250" s="168"/>
      <c r="O250" s="140" t="e">
        <f t="shared" ca="1" si="38"/>
        <v>#REF!</v>
      </c>
      <c r="P250" s="139" t="e">
        <f t="shared" ca="1" si="39"/>
        <v>#REF!</v>
      </c>
      <c r="Q250" s="140" t="e">
        <f t="shared" ca="1" si="40"/>
        <v>#REF!</v>
      </c>
      <c r="R250" s="141" t="e">
        <f t="shared" ca="1" si="41"/>
        <v>#REF!</v>
      </c>
      <c r="S250" s="139">
        <f t="shared" si="42"/>
        <v>0</v>
      </c>
      <c r="T250" s="140">
        <f t="shared" si="43"/>
        <v>0</v>
      </c>
      <c r="U250" s="146"/>
      <c r="V250" s="206"/>
      <c r="W250" s="206"/>
      <c r="X250" s="206"/>
      <c r="Y250" s="206"/>
      <c r="Z250" s="206"/>
      <c r="AA250" s="206"/>
      <c r="AB250" s="206"/>
      <c r="AC250" s="206"/>
      <c r="AD250" s="206"/>
    </row>
    <row r="251" spans="1:30" hidden="1" x14ac:dyDescent="0.25">
      <c r="A251" s="132">
        <v>243</v>
      </c>
      <c r="B251" s="154" t="e">
        <f t="shared" ca="1" si="33"/>
        <v>#REF!</v>
      </c>
      <c r="C251" s="154" t="e">
        <f t="shared" ca="1" si="34"/>
        <v>#REF!</v>
      </c>
      <c r="D251" s="136"/>
      <c r="E251" s="137"/>
      <c r="F251" s="137" t="e">
        <f t="shared" ca="1" si="35"/>
        <v>#REF!</v>
      </c>
      <c r="G251" s="135"/>
      <c r="H251" s="135"/>
      <c r="I251" s="135" t="e">
        <f t="shared" ca="1" si="36"/>
        <v>#REF!</v>
      </c>
      <c r="J251" s="160"/>
      <c r="K251" s="138"/>
      <c r="L251" s="138"/>
      <c r="M251" s="138" t="e">
        <f t="shared" ca="1" si="37"/>
        <v>#REF!</v>
      </c>
      <c r="N251" s="168"/>
      <c r="O251" s="140" t="e">
        <f t="shared" ca="1" si="38"/>
        <v>#REF!</v>
      </c>
      <c r="P251" s="139" t="e">
        <f t="shared" ca="1" si="39"/>
        <v>#REF!</v>
      </c>
      <c r="Q251" s="140" t="e">
        <f t="shared" ca="1" si="40"/>
        <v>#REF!</v>
      </c>
      <c r="R251" s="141" t="e">
        <f t="shared" ca="1" si="41"/>
        <v>#REF!</v>
      </c>
      <c r="S251" s="139">
        <f t="shared" si="42"/>
        <v>0</v>
      </c>
      <c r="T251" s="140">
        <f t="shared" si="43"/>
        <v>0</v>
      </c>
      <c r="U251" s="146"/>
      <c r="V251" s="206"/>
      <c r="W251" s="206"/>
      <c r="X251" s="206"/>
      <c r="Y251" s="206"/>
      <c r="Z251" s="206"/>
      <c r="AA251" s="206"/>
      <c r="AB251" s="206"/>
      <c r="AC251" s="206"/>
      <c r="AD251" s="206"/>
    </row>
    <row r="252" spans="1:30" hidden="1" x14ac:dyDescent="0.25">
      <c r="A252" s="132">
        <v>244</v>
      </c>
      <c r="B252" s="154" t="e">
        <f t="shared" ca="1" si="33"/>
        <v>#REF!</v>
      </c>
      <c r="C252" s="154" t="e">
        <f t="shared" ca="1" si="34"/>
        <v>#REF!</v>
      </c>
      <c r="D252" s="136"/>
      <c r="E252" s="137"/>
      <c r="F252" s="137" t="e">
        <f t="shared" ca="1" si="35"/>
        <v>#REF!</v>
      </c>
      <c r="G252" s="135"/>
      <c r="H252" s="135"/>
      <c r="I252" s="135" t="e">
        <f t="shared" ca="1" si="36"/>
        <v>#REF!</v>
      </c>
      <c r="J252" s="160"/>
      <c r="K252" s="138"/>
      <c r="L252" s="138"/>
      <c r="M252" s="138" t="e">
        <f t="shared" ca="1" si="37"/>
        <v>#REF!</v>
      </c>
      <c r="N252" s="168"/>
      <c r="O252" s="140" t="e">
        <f t="shared" ca="1" si="38"/>
        <v>#REF!</v>
      </c>
      <c r="P252" s="139" t="e">
        <f t="shared" ca="1" si="39"/>
        <v>#REF!</v>
      </c>
      <c r="Q252" s="140" t="e">
        <f t="shared" ca="1" si="40"/>
        <v>#REF!</v>
      </c>
      <c r="R252" s="141" t="e">
        <f t="shared" ca="1" si="41"/>
        <v>#REF!</v>
      </c>
      <c r="S252" s="139">
        <f t="shared" si="42"/>
        <v>0</v>
      </c>
      <c r="T252" s="140">
        <f t="shared" si="43"/>
        <v>0</v>
      </c>
      <c r="U252" s="146"/>
      <c r="V252" s="206"/>
      <c r="W252" s="206"/>
      <c r="X252" s="206"/>
      <c r="Y252" s="206"/>
      <c r="Z252" s="206"/>
      <c r="AA252" s="206"/>
      <c r="AB252" s="206"/>
      <c r="AC252" s="206"/>
      <c r="AD252" s="206"/>
    </row>
    <row r="253" spans="1:30" hidden="1" x14ac:dyDescent="0.25">
      <c r="A253" s="132">
        <v>245</v>
      </c>
      <c r="B253" s="154" t="e">
        <f t="shared" ca="1" si="33"/>
        <v>#REF!</v>
      </c>
      <c r="C253" s="154" t="e">
        <f t="shared" ca="1" si="34"/>
        <v>#REF!</v>
      </c>
      <c r="D253" s="136"/>
      <c r="E253" s="137"/>
      <c r="F253" s="137" t="e">
        <f t="shared" ca="1" si="35"/>
        <v>#REF!</v>
      </c>
      <c r="G253" s="135"/>
      <c r="H253" s="135"/>
      <c r="I253" s="135" t="e">
        <f t="shared" ca="1" si="36"/>
        <v>#REF!</v>
      </c>
      <c r="J253" s="160"/>
      <c r="K253" s="138"/>
      <c r="L253" s="138"/>
      <c r="M253" s="138" t="e">
        <f t="shared" ca="1" si="37"/>
        <v>#REF!</v>
      </c>
      <c r="N253" s="168"/>
      <c r="O253" s="140" t="e">
        <f t="shared" ca="1" si="38"/>
        <v>#REF!</v>
      </c>
      <c r="P253" s="139" t="e">
        <f t="shared" ca="1" si="39"/>
        <v>#REF!</v>
      </c>
      <c r="Q253" s="140" t="e">
        <f t="shared" ca="1" si="40"/>
        <v>#REF!</v>
      </c>
      <c r="R253" s="141" t="e">
        <f t="shared" ca="1" si="41"/>
        <v>#REF!</v>
      </c>
      <c r="S253" s="139">
        <f t="shared" si="42"/>
        <v>0</v>
      </c>
      <c r="T253" s="140">
        <f t="shared" si="43"/>
        <v>0</v>
      </c>
      <c r="U253" s="146"/>
      <c r="V253" s="206"/>
      <c r="W253" s="206"/>
      <c r="X253" s="206"/>
      <c r="Y253" s="206"/>
      <c r="Z253" s="206"/>
      <c r="AA253" s="206"/>
      <c r="AB253" s="206"/>
      <c r="AC253" s="206"/>
      <c r="AD253" s="206"/>
    </row>
    <row r="254" spans="1:30" hidden="1" x14ac:dyDescent="0.25">
      <c r="A254" s="132">
        <v>246</v>
      </c>
      <c r="B254" s="154" t="e">
        <f t="shared" ca="1" si="33"/>
        <v>#REF!</v>
      </c>
      <c r="C254" s="154" t="e">
        <f t="shared" ca="1" si="34"/>
        <v>#REF!</v>
      </c>
      <c r="D254" s="136"/>
      <c r="E254" s="137"/>
      <c r="F254" s="137" t="e">
        <f t="shared" ca="1" si="35"/>
        <v>#REF!</v>
      </c>
      <c r="G254" s="135"/>
      <c r="H254" s="135"/>
      <c r="I254" s="135" t="e">
        <f t="shared" ca="1" si="36"/>
        <v>#REF!</v>
      </c>
      <c r="J254" s="160"/>
      <c r="K254" s="138"/>
      <c r="L254" s="138"/>
      <c r="M254" s="138" t="e">
        <f t="shared" ca="1" si="37"/>
        <v>#REF!</v>
      </c>
      <c r="N254" s="168"/>
      <c r="O254" s="140" t="e">
        <f t="shared" ca="1" si="38"/>
        <v>#REF!</v>
      </c>
      <c r="P254" s="139" t="e">
        <f t="shared" ca="1" si="39"/>
        <v>#REF!</v>
      </c>
      <c r="Q254" s="140" t="e">
        <f t="shared" ca="1" si="40"/>
        <v>#REF!</v>
      </c>
      <c r="R254" s="141" t="e">
        <f t="shared" ca="1" si="41"/>
        <v>#REF!</v>
      </c>
      <c r="S254" s="139">
        <f t="shared" si="42"/>
        <v>0</v>
      </c>
      <c r="T254" s="140">
        <f t="shared" si="43"/>
        <v>0</v>
      </c>
      <c r="U254" s="146"/>
      <c r="V254" s="206"/>
      <c r="W254" s="206"/>
      <c r="X254" s="206"/>
      <c r="Y254" s="206"/>
      <c r="Z254" s="206"/>
      <c r="AA254" s="206"/>
      <c r="AB254" s="206"/>
      <c r="AC254" s="206"/>
      <c r="AD254" s="206"/>
    </row>
    <row r="255" spans="1:30" hidden="1" x14ac:dyDescent="0.25">
      <c r="A255" s="132">
        <v>247</v>
      </c>
      <c r="B255" s="154" t="e">
        <f t="shared" ca="1" si="33"/>
        <v>#REF!</v>
      </c>
      <c r="C255" s="154" t="e">
        <f t="shared" ca="1" si="34"/>
        <v>#REF!</v>
      </c>
      <c r="D255" s="136"/>
      <c r="E255" s="137"/>
      <c r="F255" s="137" t="e">
        <f t="shared" ca="1" si="35"/>
        <v>#REF!</v>
      </c>
      <c r="G255" s="135"/>
      <c r="H255" s="135"/>
      <c r="I255" s="135" t="e">
        <f t="shared" ca="1" si="36"/>
        <v>#REF!</v>
      </c>
      <c r="J255" s="160"/>
      <c r="K255" s="138"/>
      <c r="L255" s="138"/>
      <c r="M255" s="138" t="e">
        <f t="shared" ca="1" si="37"/>
        <v>#REF!</v>
      </c>
      <c r="N255" s="168"/>
      <c r="O255" s="140" t="e">
        <f t="shared" ca="1" si="38"/>
        <v>#REF!</v>
      </c>
      <c r="P255" s="139" t="e">
        <f t="shared" ca="1" si="39"/>
        <v>#REF!</v>
      </c>
      <c r="Q255" s="140" t="e">
        <f t="shared" ca="1" si="40"/>
        <v>#REF!</v>
      </c>
      <c r="R255" s="141" t="e">
        <f t="shared" ca="1" si="41"/>
        <v>#REF!</v>
      </c>
      <c r="S255" s="139">
        <f t="shared" si="42"/>
        <v>0</v>
      </c>
      <c r="T255" s="140">
        <f t="shared" si="43"/>
        <v>0</v>
      </c>
      <c r="U255" s="146"/>
      <c r="V255" s="206"/>
      <c r="W255" s="206"/>
      <c r="X255" s="206"/>
      <c r="Y255" s="206"/>
      <c r="Z255" s="206"/>
      <c r="AA255" s="206"/>
      <c r="AB255" s="206"/>
      <c r="AC255" s="206"/>
      <c r="AD255" s="206"/>
    </row>
    <row r="256" spans="1:30" hidden="1" x14ac:dyDescent="0.25">
      <c r="A256" s="132">
        <v>248</v>
      </c>
      <c r="B256" s="154" t="e">
        <f t="shared" ca="1" si="33"/>
        <v>#REF!</v>
      </c>
      <c r="C256" s="154" t="e">
        <f t="shared" ca="1" si="34"/>
        <v>#REF!</v>
      </c>
      <c r="D256" s="136"/>
      <c r="E256" s="137"/>
      <c r="F256" s="137" t="e">
        <f t="shared" ca="1" si="35"/>
        <v>#REF!</v>
      </c>
      <c r="G256" s="135"/>
      <c r="H256" s="135"/>
      <c r="I256" s="135" t="e">
        <f t="shared" ca="1" si="36"/>
        <v>#REF!</v>
      </c>
      <c r="J256" s="160"/>
      <c r="K256" s="138"/>
      <c r="L256" s="138"/>
      <c r="M256" s="138" t="e">
        <f t="shared" ca="1" si="37"/>
        <v>#REF!</v>
      </c>
      <c r="N256" s="168"/>
      <c r="O256" s="140" t="e">
        <f t="shared" ca="1" si="38"/>
        <v>#REF!</v>
      </c>
      <c r="P256" s="139" t="e">
        <f t="shared" ca="1" si="39"/>
        <v>#REF!</v>
      </c>
      <c r="Q256" s="140" t="e">
        <f t="shared" ca="1" si="40"/>
        <v>#REF!</v>
      </c>
      <c r="R256" s="141" t="e">
        <f t="shared" ca="1" si="41"/>
        <v>#REF!</v>
      </c>
      <c r="S256" s="139">
        <f t="shared" si="42"/>
        <v>0</v>
      </c>
      <c r="T256" s="140">
        <f t="shared" si="43"/>
        <v>0</v>
      </c>
      <c r="U256" s="146"/>
      <c r="V256" s="206"/>
      <c r="W256" s="206"/>
      <c r="X256" s="206"/>
      <c r="Y256" s="206"/>
      <c r="Z256" s="206"/>
      <c r="AA256" s="206"/>
      <c r="AB256" s="206"/>
      <c r="AC256" s="206"/>
      <c r="AD256" s="206"/>
    </row>
    <row r="257" spans="1:30" hidden="1" x14ac:dyDescent="0.25">
      <c r="A257" s="132">
        <v>249</v>
      </c>
      <c r="B257" s="154" t="e">
        <f t="shared" ca="1" si="33"/>
        <v>#REF!</v>
      </c>
      <c r="C257" s="154" t="e">
        <f t="shared" ca="1" si="34"/>
        <v>#REF!</v>
      </c>
      <c r="D257" s="136"/>
      <c r="E257" s="137"/>
      <c r="F257" s="137" t="e">
        <f t="shared" ca="1" si="35"/>
        <v>#REF!</v>
      </c>
      <c r="G257" s="135"/>
      <c r="H257" s="135"/>
      <c r="I257" s="135" t="e">
        <f t="shared" ca="1" si="36"/>
        <v>#REF!</v>
      </c>
      <c r="J257" s="160"/>
      <c r="K257" s="138"/>
      <c r="L257" s="138"/>
      <c r="M257" s="138" t="e">
        <f t="shared" ca="1" si="37"/>
        <v>#REF!</v>
      </c>
      <c r="N257" s="168"/>
      <c r="O257" s="140" t="e">
        <f t="shared" ca="1" si="38"/>
        <v>#REF!</v>
      </c>
      <c r="P257" s="139" t="e">
        <f t="shared" ca="1" si="39"/>
        <v>#REF!</v>
      </c>
      <c r="Q257" s="140" t="e">
        <f t="shared" ca="1" si="40"/>
        <v>#REF!</v>
      </c>
      <c r="R257" s="141" t="e">
        <f t="shared" ca="1" si="41"/>
        <v>#REF!</v>
      </c>
      <c r="S257" s="139">
        <f t="shared" si="42"/>
        <v>0</v>
      </c>
      <c r="T257" s="140">
        <f t="shared" si="43"/>
        <v>0</v>
      </c>
      <c r="U257" s="146"/>
      <c r="V257" s="206"/>
      <c r="W257" s="206"/>
      <c r="X257" s="206"/>
      <c r="Y257" s="206"/>
      <c r="Z257" s="206"/>
      <c r="AA257" s="206"/>
      <c r="AB257" s="206"/>
      <c r="AC257" s="206"/>
      <c r="AD257" s="206"/>
    </row>
    <row r="258" spans="1:30" hidden="1" x14ac:dyDescent="0.25">
      <c r="A258" s="132">
        <v>250</v>
      </c>
      <c r="B258" s="154" t="e">
        <f t="shared" ca="1" si="33"/>
        <v>#REF!</v>
      </c>
      <c r="C258" s="154" t="e">
        <f t="shared" ca="1" si="34"/>
        <v>#REF!</v>
      </c>
      <c r="D258" s="136"/>
      <c r="E258" s="137"/>
      <c r="F258" s="137" t="e">
        <f t="shared" ca="1" si="35"/>
        <v>#REF!</v>
      </c>
      <c r="G258" s="135"/>
      <c r="H258" s="135"/>
      <c r="I258" s="135" t="e">
        <f t="shared" ca="1" si="36"/>
        <v>#REF!</v>
      </c>
      <c r="J258" s="160"/>
      <c r="K258" s="138"/>
      <c r="L258" s="138"/>
      <c r="M258" s="138" t="e">
        <f t="shared" ca="1" si="37"/>
        <v>#REF!</v>
      </c>
      <c r="N258" s="168"/>
      <c r="O258" s="140" t="e">
        <f t="shared" ca="1" si="38"/>
        <v>#REF!</v>
      </c>
      <c r="P258" s="139" t="e">
        <f t="shared" ca="1" si="39"/>
        <v>#REF!</v>
      </c>
      <c r="Q258" s="140" t="e">
        <f t="shared" ca="1" si="40"/>
        <v>#REF!</v>
      </c>
      <c r="R258" s="141" t="e">
        <f t="shared" ca="1" si="41"/>
        <v>#REF!</v>
      </c>
      <c r="S258" s="139">
        <f t="shared" si="42"/>
        <v>0</v>
      </c>
      <c r="T258" s="140">
        <f t="shared" si="43"/>
        <v>0</v>
      </c>
      <c r="U258" s="146"/>
      <c r="V258" s="206"/>
      <c r="W258" s="206"/>
      <c r="X258" s="206"/>
      <c r="Y258" s="206"/>
      <c r="Z258" s="206"/>
      <c r="AA258" s="206"/>
      <c r="AB258" s="206"/>
      <c r="AC258" s="206"/>
      <c r="AD258" s="206"/>
    </row>
    <row r="259" spans="1:30" hidden="1" x14ac:dyDescent="0.25">
      <c r="A259" s="132">
        <v>251</v>
      </c>
      <c r="B259" s="154" t="e">
        <f t="shared" ca="1" si="33"/>
        <v>#REF!</v>
      </c>
      <c r="C259" s="154" t="e">
        <f t="shared" ca="1" si="34"/>
        <v>#REF!</v>
      </c>
      <c r="D259" s="136"/>
      <c r="E259" s="137"/>
      <c r="F259" s="137" t="e">
        <f t="shared" ca="1" si="35"/>
        <v>#REF!</v>
      </c>
      <c r="G259" s="135"/>
      <c r="H259" s="135"/>
      <c r="I259" s="135" t="e">
        <f t="shared" ca="1" si="36"/>
        <v>#REF!</v>
      </c>
      <c r="J259" s="160"/>
      <c r="K259" s="138"/>
      <c r="L259" s="138"/>
      <c r="M259" s="138" t="e">
        <f t="shared" ca="1" si="37"/>
        <v>#REF!</v>
      </c>
      <c r="N259" s="168"/>
      <c r="O259" s="140" t="e">
        <f t="shared" ca="1" si="38"/>
        <v>#REF!</v>
      </c>
      <c r="P259" s="139" t="e">
        <f t="shared" ca="1" si="39"/>
        <v>#REF!</v>
      </c>
      <c r="Q259" s="140" t="e">
        <f t="shared" ca="1" si="40"/>
        <v>#REF!</v>
      </c>
      <c r="R259" s="141" t="e">
        <f t="shared" ca="1" si="41"/>
        <v>#REF!</v>
      </c>
      <c r="S259" s="139">
        <f t="shared" si="42"/>
        <v>0</v>
      </c>
      <c r="T259" s="140">
        <f t="shared" si="43"/>
        <v>0</v>
      </c>
      <c r="U259" s="146"/>
      <c r="V259" s="206"/>
      <c r="W259" s="206"/>
      <c r="X259" s="206"/>
      <c r="Y259" s="206"/>
      <c r="Z259" s="206"/>
      <c r="AA259" s="206"/>
      <c r="AB259" s="206"/>
      <c r="AC259" s="206"/>
      <c r="AD259" s="206"/>
    </row>
    <row r="260" spans="1:30" hidden="1" x14ac:dyDescent="0.25">
      <c r="A260" s="132">
        <v>252</v>
      </c>
      <c r="B260" s="154" t="e">
        <f t="shared" ca="1" si="33"/>
        <v>#REF!</v>
      </c>
      <c r="C260" s="154" t="e">
        <f t="shared" ca="1" si="34"/>
        <v>#REF!</v>
      </c>
      <c r="D260" s="136"/>
      <c r="E260" s="137"/>
      <c r="F260" s="137" t="e">
        <f t="shared" ca="1" si="35"/>
        <v>#REF!</v>
      </c>
      <c r="G260" s="135"/>
      <c r="H260" s="135"/>
      <c r="I260" s="135" t="e">
        <f t="shared" ca="1" si="36"/>
        <v>#REF!</v>
      </c>
      <c r="J260" s="160"/>
      <c r="K260" s="138"/>
      <c r="L260" s="138"/>
      <c r="M260" s="138" t="e">
        <f t="shared" ca="1" si="37"/>
        <v>#REF!</v>
      </c>
      <c r="N260" s="168"/>
      <c r="O260" s="140" t="e">
        <f t="shared" ca="1" si="38"/>
        <v>#REF!</v>
      </c>
      <c r="P260" s="139" t="e">
        <f t="shared" ca="1" si="39"/>
        <v>#REF!</v>
      </c>
      <c r="Q260" s="140" t="e">
        <f t="shared" ca="1" si="40"/>
        <v>#REF!</v>
      </c>
      <c r="R260" s="141" t="e">
        <f t="shared" ca="1" si="41"/>
        <v>#REF!</v>
      </c>
      <c r="S260" s="139">
        <f t="shared" si="42"/>
        <v>0</v>
      </c>
      <c r="T260" s="140">
        <f t="shared" si="43"/>
        <v>0</v>
      </c>
      <c r="U260" s="146"/>
      <c r="V260" s="154"/>
      <c r="W260" s="206"/>
      <c r="X260" s="206"/>
      <c r="Y260" s="154"/>
      <c r="Z260" s="206"/>
      <c r="AA260" s="206"/>
      <c r="AB260" s="154"/>
      <c r="AC260" s="206"/>
      <c r="AD260" s="206"/>
    </row>
    <row r="261" spans="1:30" hidden="1" x14ac:dyDescent="0.25">
      <c r="A261" s="132">
        <v>253</v>
      </c>
      <c r="B261" s="154" t="e">
        <f t="shared" ca="1" si="33"/>
        <v>#REF!</v>
      </c>
      <c r="C261" s="154" t="e">
        <f t="shared" ca="1" si="34"/>
        <v>#REF!</v>
      </c>
      <c r="D261" s="136"/>
      <c r="E261" s="137"/>
      <c r="F261" s="137" t="e">
        <f t="shared" ca="1" si="35"/>
        <v>#REF!</v>
      </c>
      <c r="G261" s="135"/>
      <c r="H261" s="135"/>
      <c r="I261" s="135" t="e">
        <f t="shared" ca="1" si="36"/>
        <v>#REF!</v>
      </c>
      <c r="J261" s="160"/>
      <c r="K261" s="138"/>
      <c r="L261" s="138"/>
      <c r="M261" s="138" t="e">
        <f t="shared" ca="1" si="37"/>
        <v>#REF!</v>
      </c>
      <c r="N261" s="168"/>
      <c r="O261" s="140" t="e">
        <f t="shared" ca="1" si="38"/>
        <v>#REF!</v>
      </c>
      <c r="P261" s="139" t="e">
        <f t="shared" ca="1" si="39"/>
        <v>#REF!</v>
      </c>
      <c r="Q261" s="140" t="e">
        <f t="shared" ca="1" si="40"/>
        <v>#REF!</v>
      </c>
      <c r="R261" s="141" t="e">
        <f t="shared" ca="1" si="41"/>
        <v>#REF!</v>
      </c>
      <c r="S261" s="139">
        <f t="shared" si="42"/>
        <v>0</v>
      </c>
      <c r="T261" s="140">
        <f t="shared" si="43"/>
        <v>0</v>
      </c>
      <c r="U261" s="146"/>
      <c r="V261" s="206"/>
      <c r="W261" s="206"/>
      <c r="X261" s="206"/>
      <c r="Y261" s="206"/>
      <c r="Z261" s="206"/>
      <c r="AA261" s="206"/>
      <c r="AB261" s="206"/>
      <c r="AC261" s="206"/>
      <c r="AD261" s="206"/>
    </row>
    <row r="262" spans="1:30" hidden="1" x14ac:dyDescent="0.25">
      <c r="A262" s="132">
        <v>254</v>
      </c>
      <c r="B262" s="154" t="e">
        <f t="shared" ca="1" si="33"/>
        <v>#REF!</v>
      </c>
      <c r="C262" s="154" t="e">
        <f t="shared" ca="1" si="34"/>
        <v>#REF!</v>
      </c>
      <c r="D262" s="136"/>
      <c r="E262" s="137"/>
      <c r="F262" s="137" t="e">
        <f t="shared" ca="1" si="35"/>
        <v>#REF!</v>
      </c>
      <c r="G262" s="135"/>
      <c r="H262" s="135"/>
      <c r="I262" s="135" t="e">
        <f t="shared" ca="1" si="36"/>
        <v>#REF!</v>
      </c>
      <c r="J262" s="160"/>
      <c r="K262" s="138"/>
      <c r="L262" s="138"/>
      <c r="M262" s="138" t="e">
        <f t="shared" ca="1" si="37"/>
        <v>#REF!</v>
      </c>
      <c r="N262" s="168"/>
      <c r="O262" s="204" t="e">
        <f t="shared" ca="1" si="38"/>
        <v>#REF!</v>
      </c>
      <c r="P262" s="139">
        <v>0</v>
      </c>
      <c r="Q262" s="140" t="e">
        <f t="shared" ca="1" si="40"/>
        <v>#REF!</v>
      </c>
      <c r="R262" s="141" t="e">
        <f t="shared" ca="1" si="41"/>
        <v>#REF!</v>
      </c>
      <c r="S262" s="139">
        <f t="shared" si="42"/>
        <v>0</v>
      </c>
      <c r="T262" s="140">
        <f t="shared" si="43"/>
        <v>0</v>
      </c>
      <c r="U262" s="262">
        <v>0</v>
      </c>
      <c r="V262" s="206"/>
      <c r="W262" s="206"/>
      <c r="X262" s="206"/>
      <c r="Y262" s="206"/>
      <c r="Z262" s="206"/>
      <c r="AA262" s="206"/>
      <c r="AB262" s="206"/>
      <c r="AC262" s="206"/>
      <c r="AD262" s="206"/>
    </row>
    <row r="263" spans="1:30" hidden="1" x14ac:dyDescent="0.25">
      <c r="A263" s="132">
        <v>255</v>
      </c>
      <c r="B263" s="154" t="e">
        <f t="shared" ca="1" si="33"/>
        <v>#REF!</v>
      </c>
      <c r="C263" s="154" t="e">
        <f t="shared" ca="1" si="34"/>
        <v>#REF!</v>
      </c>
      <c r="D263" s="136"/>
      <c r="E263" s="137"/>
      <c r="F263" s="137" t="e">
        <f t="shared" ca="1" si="35"/>
        <v>#REF!</v>
      </c>
      <c r="G263" s="135"/>
      <c r="H263" s="135"/>
      <c r="I263" s="135" t="e">
        <f t="shared" ca="1" si="36"/>
        <v>#REF!</v>
      </c>
      <c r="J263" s="160"/>
      <c r="K263" s="138"/>
      <c r="L263" s="138"/>
      <c r="M263" s="138" t="e">
        <f t="shared" ca="1" si="37"/>
        <v>#REF!</v>
      </c>
      <c r="N263" s="168"/>
      <c r="O263" s="140" t="e">
        <f t="shared" ca="1" si="38"/>
        <v>#REF!</v>
      </c>
      <c r="P263" s="139" t="e">
        <f t="shared" ca="1" si="39"/>
        <v>#REF!</v>
      </c>
      <c r="Q263" s="140" t="e">
        <f t="shared" ca="1" si="40"/>
        <v>#REF!</v>
      </c>
      <c r="R263" s="141" t="e">
        <f t="shared" ca="1" si="41"/>
        <v>#REF!</v>
      </c>
      <c r="S263" s="139">
        <f t="shared" si="42"/>
        <v>0</v>
      </c>
      <c r="T263" s="140">
        <f t="shared" si="43"/>
        <v>0</v>
      </c>
      <c r="U263" s="146"/>
      <c r="V263" s="206"/>
      <c r="W263" s="206"/>
      <c r="X263" s="206"/>
      <c r="Y263" s="206"/>
      <c r="Z263" s="206"/>
      <c r="AA263" s="206"/>
      <c r="AB263" s="206"/>
      <c r="AC263" s="206"/>
      <c r="AD263" s="206"/>
    </row>
    <row r="264" spans="1:30" hidden="1" x14ac:dyDescent="0.25">
      <c r="A264" s="132">
        <v>256</v>
      </c>
      <c r="B264" s="154" t="e">
        <f t="shared" ca="1" si="33"/>
        <v>#REF!</v>
      </c>
      <c r="C264" s="154" t="e">
        <f t="shared" ca="1" si="34"/>
        <v>#REF!</v>
      </c>
      <c r="D264" s="136"/>
      <c r="E264" s="137"/>
      <c r="F264" s="137" t="e">
        <f t="shared" ca="1" si="35"/>
        <v>#REF!</v>
      </c>
      <c r="G264" s="135"/>
      <c r="H264" s="135"/>
      <c r="I264" s="135" t="e">
        <f t="shared" ca="1" si="36"/>
        <v>#REF!</v>
      </c>
      <c r="J264" s="160"/>
      <c r="K264" s="138"/>
      <c r="L264" s="138"/>
      <c r="M264" s="138" t="e">
        <f t="shared" ca="1" si="37"/>
        <v>#REF!</v>
      </c>
      <c r="N264" s="168"/>
      <c r="O264" s="140" t="e">
        <f t="shared" ca="1" si="38"/>
        <v>#REF!</v>
      </c>
      <c r="P264" s="139" t="e">
        <f t="shared" ca="1" si="39"/>
        <v>#REF!</v>
      </c>
      <c r="Q264" s="140" t="e">
        <f t="shared" ca="1" si="40"/>
        <v>#REF!</v>
      </c>
      <c r="R264" s="141" t="e">
        <f t="shared" ca="1" si="41"/>
        <v>#REF!</v>
      </c>
      <c r="S264" s="139">
        <f t="shared" si="42"/>
        <v>0</v>
      </c>
      <c r="T264" s="140">
        <f t="shared" si="43"/>
        <v>0</v>
      </c>
      <c r="U264" s="146"/>
      <c r="V264" s="206"/>
      <c r="W264" s="206"/>
      <c r="X264" s="206"/>
      <c r="Y264" s="206"/>
      <c r="Z264" s="206"/>
      <c r="AA264" s="206"/>
      <c r="AB264" s="206"/>
      <c r="AC264" s="206"/>
      <c r="AD264" s="206"/>
    </row>
    <row r="265" spans="1:30" hidden="1" x14ac:dyDescent="0.25">
      <c r="A265" s="132">
        <v>257</v>
      </c>
      <c r="B265" s="154" t="e">
        <f t="shared" ca="1" si="33"/>
        <v>#REF!</v>
      </c>
      <c r="C265" s="154" t="e">
        <f t="shared" ca="1" si="34"/>
        <v>#REF!</v>
      </c>
      <c r="D265" s="136"/>
      <c r="E265" s="137"/>
      <c r="F265" s="137" t="e">
        <f t="shared" ca="1" si="35"/>
        <v>#REF!</v>
      </c>
      <c r="G265" s="135"/>
      <c r="H265" s="135"/>
      <c r="I265" s="135" t="e">
        <f t="shared" ca="1" si="36"/>
        <v>#REF!</v>
      </c>
      <c r="J265" s="160"/>
      <c r="K265" s="138"/>
      <c r="L265" s="138"/>
      <c r="M265" s="138" t="e">
        <f t="shared" ca="1" si="37"/>
        <v>#REF!</v>
      </c>
      <c r="N265" s="168"/>
      <c r="O265" s="140" t="e">
        <f t="shared" ca="1" si="38"/>
        <v>#REF!</v>
      </c>
      <c r="P265" s="139" t="e">
        <f t="shared" ca="1" si="39"/>
        <v>#REF!</v>
      </c>
      <c r="Q265" s="140" t="e">
        <f t="shared" ca="1" si="40"/>
        <v>#REF!</v>
      </c>
      <c r="R265" s="141" t="e">
        <f t="shared" ca="1" si="41"/>
        <v>#REF!</v>
      </c>
      <c r="S265" s="139">
        <f t="shared" si="42"/>
        <v>0</v>
      </c>
      <c r="T265" s="140">
        <f t="shared" si="43"/>
        <v>0</v>
      </c>
      <c r="U265" s="146"/>
      <c r="V265" s="206"/>
      <c r="W265" s="206"/>
      <c r="X265" s="206"/>
      <c r="Y265" s="206"/>
      <c r="Z265" s="206"/>
      <c r="AA265" s="206"/>
      <c r="AB265" s="206"/>
      <c r="AC265" s="206"/>
      <c r="AD265" s="206"/>
    </row>
    <row r="266" spans="1:30" hidden="1" x14ac:dyDescent="0.25">
      <c r="A266" s="132">
        <v>258</v>
      </c>
      <c r="B266" s="154" t="e">
        <f t="shared" ref="B266:B327" ca="1" si="44">INDIRECT(CONCATENATE($C$522,$D$522,"!$B",$A266 + 8))</f>
        <v>#REF!</v>
      </c>
      <c r="C266" s="154" t="e">
        <f t="shared" ref="C266:C327" ca="1" si="45">INDIRECT(CONCATENATE($C$522,$D$522,"!$C",$A266 + 8))</f>
        <v>#REF!</v>
      </c>
      <c r="D266" s="136"/>
      <c r="E266" s="137"/>
      <c r="F266" s="137" t="e">
        <f t="shared" ref="F266:F327" ca="1" si="46">INDIRECT(CONCATENATE($C$522,$D$522,"!$Z",$A266 + 8))</f>
        <v>#REF!</v>
      </c>
      <c r="G266" s="135"/>
      <c r="H266" s="135"/>
      <c r="I266" s="135" t="e">
        <f t="shared" ref="I266:I327" ca="1" si="47">INDIRECT(CONCATENATE($C$522,$D$522,"!$AD",$A266 + 8))</f>
        <v>#REF!</v>
      </c>
      <c r="J266" s="160"/>
      <c r="K266" s="138"/>
      <c r="L266" s="138"/>
      <c r="M266" s="138" t="e">
        <f t="shared" ref="M266:M327" ca="1" si="48">INDIRECT(CONCATENATE($C$522,$D$522,"!$V",$A266 + 8))</f>
        <v>#REF!</v>
      </c>
      <c r="N266" s="168"/>
      <c r="O266" s="204" t="e">
        <f t="shared" ca="1" si="38"/>
        <v>#REF!</v>
      </c>
      <c r="P266" s="139">
        <v>0</v>
      </c>
      <c r="Q266" s="140" t="e">
        <f t="shared" ca="1" si="40"/>
        <v>#REF!</v>
      </c>
      <c r="R266" s="141" t="e">
        <f t="shared" ca="1" si="41"/>
        <v>#REF!</v>
      </c>
      <c r="S266" s="139">
        <f t="shared" si="42"/>
        <v>0</v>
      </c>
      <c r="T266" s="140">
        <f t="shared" si="43"/>
        <v>0</v>
      </c>
      <c r="U266" s="262"/>
      <c r="V266" s="154"/>
      <c r="W266" s="206"/>
      <c r="X266" s="206"/>
      <c r="Y266" s="154"/>
      <c r="Z266" s="206"/>
      <c r="AA266" s="206"/>
      <c r="AB266" s="154"/>
      <c r="AC266" s="206"/>
      <c r="AD266" s="206"/>
    </row>
    <row r="267" spans="1:30" hidden="1" x14ac:dyDescent="0.25">
      <c r="A267" s="132">
        <v>259</v>
      </c>
      <c r="B267" s="154" t="e">
        <f t="shared" ca="1" si="44"/>
        <v>#REF!</v>
      </c>
      <c r="C267" s="154" t="e">
        <f t="shared" ca="1" si="45"/>
        <v>#REF!</v>
      </c>
      <c r="D267" s="136"/>
      <c r="E267" s="137"/>
      <c r="F267" s="137" t="e">
        <f t="shared" ca="1" si="46"/>
        <v>#REF!</v>
      </c>
      <c r="G267" s="135"/>
      <c r="H267" s="135"/>
      <c r="I267" s="135" t="e">
        <f t="shared" ca="1" si="47"/>
        <v>#REF!</v>
      </c>
      <c r="J267" s="160"/>
      <c r="K267" s="138"/>
      <c r="L267" s="138"/>
      <c r="M267" s="138" t="e">
        <f t="shared" ca="1" si="48"/>
        <v>#REF!</v>
      </c>
      <c r="N267" s="168"/>
      <c r="O267" s="140" t="e">
        <f t="shared" ref="O267:O331" ca="1" si="49">Q267+T267</f>
        <v>#REF!</v>
      </c>
      <c r="P267" s="139" t="e">
        <f t="shared" ref="P267:P330" ca="1" si="50">IF(I267&lt;33,0,18)</f>
        <v>#REF!</v>
      </c>
      <c r="Q267" s="140" t="e">
        <f t="shared" ref="Q267:Q331" ca="1" si="51">ROUNDDOWN(R267,0)</f>
        <v>#REF!</v>
      </c>
      <c r="R267" s="141" t="e">
        <f t="shared" ref="R267:R331" ca="1" si="52">I267*P267/100</f>
        <v>#REF!</v>
      </c>
      <c r="S267" s="139">
        <f t="shared" ref="S267:S327" si="53">IF(J267&lt;33,0,18)</f>
        <v>0</v>
      </c>
      <c r="T267" s="140">
        <f t="shared" ref="T267:T331" si="54">ROUNDDOWN(N267*S267/100,0)</f>
        <v>0</v>
      </c>
      <c r="U267" s="146"/>
      <c r="V267" s="206"/>
      <c r="W267" s="206"/>
      <c r="X267" s="206"/>
      <c r="Y267" s="206"/>
      <c r="Z267" s="206"/>
      <c r="AA267" s="206"/>
      <c r="AB267" s="206"/>
      <c r="AC267" s="206"/>
      <c r="AD267" s="206"/>
    </row>
    <row r="268" spans="1:30" hidden="1" x14ac:dyDescent="0.25">
      <c r="A268" s="132">
        <v>260</v>
      </c>
      <c r="B268" s="154" t="e">
        <f t="shared" ca="1" si="44"/>
        <v>#REF!</v>
      </c>
      <c r="C268" s="154" t="e">
        <f t="shared" ca="1" si="45"/>
        <v>#REF!</v>
      </c>
      <c r="D268" s="136"/>
      <c r="E268" s="137"/>
      <c r="F268" s="137" t="e">
        <f t="shared" ca="1" si="46"/>
        <v>#REF!</v>
      </c>
      <c r="G268" s="135"/>
      <c r="H268" s="135"/>
      <c r="I268" s="135" t="e">
        <f t="shared" ca="1" si="47"/>
        <v>#REF!</v>
      </c>
      <c r="J268" s="160"/>
      <c r="K268" s="138"/>
      <c r="L268" s="138"/>
      <c r="M268" s="138" t="e">
        <f t="shared" ca="1" si="48"/>
        <v>#REF!</v>
      </c>
      <c r="N268" s="168"/>
      <c r="O268" s="140" t="e">
        <f t="shared" ca="1" si="49"/>
        <v>#REF!</v>
      </c>
      <c r="P268" s="139" t="e">
        <f t="shared" ca="1" si="50"/>
        <v>#REF!</v>
      </c>
      <c r="Q268" s="140" t="e">
        <f t="shared" ca="1" si="51"/>
        <v>#REF!</v>
      </c>
      <c r="R268" s="141" t="e">
        <f t="shared" ca="1" si="52"/>
        <v>#REF!</v>
      </c>
      <c r="S268" s="139">
        <f t="shared" si="53"/>
        <v>0</v>
      </c>
      <c r="T268" s="140">
        <f t="shared" si="54"/>
        <v>0</v>
      </c>
      <c r="U268" s="146"/>
      <c r="V268" s="206"/>
      <c r="W268" s="206"/>
      <c r="X268" s="206"/>
      <c r="Y268" s="206"/>
      <c r="Z268" s="206"/>
      <c r="AA268" s="206"/>
      <c r="AB268" s="206"/>
      <c r="AC268" s="206"/>
      <c r="AD268" s="206"/>
    </row>
    <row r="269" spans="1:30" hidden="1" x14ac:dyDescent="0.25">
      <c r="A269" s="132">
        <v>261</v>
      </c>
      <c r="B269" s="154" t="e">
        <f t="shared" ca="1" si="44"/>
        <v>#REF!</v>
      </c>
      <c r="C269" s="154" t="e">
        <f t="shared" ca="1" si="45"/>
        <v>#REF!</v>
      </c>
      <c r="D269" s="136"/>
      <c r="E269" s="137"/>
      <c r="F269" s="137" t="e">
        <f t="shared" ca="1" si="46"/>
        <v>#REF!</v>
      </c>
      <c r="G269" s="135"/>
      <c r="H269" s="135"/>
      <c r="I269" s="135" t="e">
        <f t="shared" ca="1" si="47"/>
        <v>#REF!</v>
      </c>
      <c r="J269" s="160"/>
      <c r="K269" s="138"/>
      <c r="L269" s="138"/>
      <c r="M269" s="138" t="e">
        <f t="shared" ca="1" si="48"/>
        <v>#REF!</v>
      </c>
      <c r="N269" s="168"/>
      <c r="O269" s="140" t="e">
        <f t="shared" ca="1" si="49"/>
        <v>#REF!</v>
      </c>
      <c r="P269" s="139" t="e">
        <f t="shared" ca="1" si="50"/>
        <v>#REF!</v>
      </c>
      <c r="Q269" s="140" t="e">
        <f t="shared" ca="1" si="51"/>
        <v>#REF!</v>
      </c>
      <c r="R269" s="141" t="e">
        <f t="shared" ca="1" si="52"/>
        <v>#REF!</v>
      </c>
      <c r="S269" s="139">
        <f t="shared" si="53"/>
        <v>0</v>
      </c>
      <c r="T269" s="140">
        <f t="shared" si="54"/>
        <v>0</v>
      </c>
      <c r="U269" s="146"/>
      <c r="V269" s="154"/>
      <c r="W269" s="206"/>
      <c r="X269" s="206"/>
      <c r="Y269" s="154"/>
      <c r="Z269" s="206"/>
      <c r="AA269" s="206"/>
      <c r="AB269" s="154"/>
      <c r="AC269" s="206"/>
      <c r="AD269" s="206"/>
    </row>
    <row r="270" spans="1:30" hidden="1" x14ac:dyDescent="0.25">
      <c r="A270" s="132">
        <v>262</v>
      </c>
      <c r="B270" s="154" t="e">
        <f t="shared" ca="1" si="44"/>
        <v>#REF!</v>
      </c>
      <c r="C270" s="154" t="e">
        <f t="shared" ca="1" si="45"/>
        <v>#REF!</v>
      </c>
      <c r="D270" s="136"/>
      <c r="E270" s="137"/>
      <c r="F270" s="137" t="e">
        <f t="shared" ca="1" si="46"/>
        <v>#REF!</v>
      </c>
      <c r="G270" s="135"/>
      <c r="H270" s="135"/>
      <c r="I270" s="135" t="e">
        <f t="shared" ca="1" si="47"/>
        <v>#REF!</v>
      </c>
      <c r="J270" s="160"/>
      <c r="K270" s="138"/>
      <c r="L270" s="138"/>
      <c r="M270" s="138" t="e">
        <f t="shared" ca="1" si="48"/>
        <v>#REF!</v>
      </c>
      <c r="N270" s="168"/>
      <c r="O270" s="140" t="e">
        <f t="shared" ca="1" si="49"/>
        <v>#REF!</v>
      </c>
      <c r="P270" s="139" t="e">
        <f t="shared" ca="1" si="50"/>
        <v>#REF!</v>
      </c>
      <c r="Q270" s="140" t="e">
        <f t="shared" ca="1" si="51"/>
        <v>#REF!</v>
      </c>
      <c r="R270" s="141" t="e">
        <f t="shared" ca="1" si="52"/>
        <v>#REF!</v>
      </c>
      <c r="S270" s="139">
        <f t="shared" si="53"/>
        <v>0</v>
      </c>
      <c r="T270" s="140">
        <f t="shared" si="54"/>
        <v>0</v>
      </c>
      <c r="U270" s="146"/>
      <c r="V270" s="206"/>
      <c r="W270" s="206"/>
      <c r="X270" s="206"/>
      <c r="Y270" s="206"/>
      <c r="Z270" s="206"/>
      <c r="AA270" s="206"/>
      <c r="AB270" s="206"/>
      <c r="AC270" s="206"/>
      <c r="AD270" s="206"/>
    </row>
    <row r="271" spans="1:30" hidden="1" x14ac:dyDescent="0.25">
      <c r="A271" s="132">
        <v>263</v>
      </c>
      <c r="B271" s="154" t="e">
        <f t="shared" ca="1" si="44"/>
        <v>#REF!</v>
      </c>
      <c r="C271" s="154" t="e">
        <f t="shared" ca="1" si="45"/>
        <v>#REF!</v>
      </c>
      <c r="D271" s="136"/>
      <c r="E271" s="137"/>
      <c r="F271" s="137" t="e">
        <f t="shared" ca="1" si="46"/>
        <v>#REF!</v>
      </c>
      <c r="G271" s="135"/>
      <c r="H271" s="135"/>
      <c r="I271" s="135" t="e">
        <f t="shared" ca="1" si="47"/>
        <v>#REF!</v>
      </c>
      <c r="J271" s="160"/>
      <c r="K271" s="138"/>
      <c r="L271" s="138"/>
      <c r="M271" s="138" t="e">
        <f t="shared" ca="1" si="48"/>
        <v>#REF!</v>
      </c>
      <c r="N271" s="168"/>
      <c r="O271" s="140" t="e">
        <f t="shared" ca="1" si="49"/>
        <v>#REF!</v>
      </c>
      <c r="P271" s="139" t="e">
        <f t="shared" ca="1" si="50"/>
        <v>#REF!</v>
      </c>
      <c r="Q271" s="140" t="e">
        <f t="shared" ca="1" si="51"/>
        <v>#REF!</v>
      </c>
      <c r="R271" s="141" t="e">
        <f t="shared" ca="1" si="52"/>
        <v>#REF!</v>
      </c>
      <c r="S271" s="139">
        <f t="shared" si="53"/>
        <v>0</v>
      </c>
      <c r="T271" s="140">
        <f t="shared" si="54"/>
        <v>0</v>
      </c>
      <c r="U271" s="146"/>
      <c r="V271" s="206"/>
      <c r="W271" s="206"/>
      <c r="X271" s="206"/>
      <c r="Y271" s="206"/>
      <c r="Z271" s="206"/>
      <c r="AA271" s="206"/>
      <c r="AB271" s="206"/>
      <c r="AC271" s="206"/>
      <c r="AD271" s="206"/>
    </row>
    <row r="272" spans="1:30" hidden="1" x14ac:dyDescent="0.25">
      <c r="A272" s="132">
        <v>264</v>
      </c>
      <c r="B272" s="154" t="e">
        <f t="shared" ca="1" si="44"/>
        <v>#REF!</v>
      </c>
      <c r="C272" s="154" t="e">
        <f t="shared" ca="1" si="45"/>
        <v>#REF!</v>
      </c>
      <c r="D272" s="136"/>
      <c r="E272" s="137"/>
      <c r="F272" s="137" t="e">
        <f t="shared" ca="1" si="46"/>
        <v>#REF!</v>
      </c>
      <c r="G272" s="135"/>
      <c r="H272" s="135"/>
      <c r="I272" s="135" t="e">
        <f t="shared" ca="1" si="47"/>
        <v>#REF!</v>
      </c>
      <c r="J272" s="160"/>
      <c r="K272" s="138"/>
      <c r="L272" s="138"/>
      <c r="M272" s="138" t="e">
        <f t="shared" ca="1" si="48"/>
        <v>#REF!</v>
      </c>
      <c r="N272" s="168"/>
      <c r="O272" s="140" t="e">
        <f t="shared" ca="1" si="49"/>
        <v>#REF!</v>
      </c>
      <c r="P272" s="139" t="e">
        <f t="shared" ca="1" si="50"/>
        <v>#REF!</v>
      </c>
      <c r="Q272" s="140" t="e">
        <f t="shared" ca="1" si="51"/>
        <v>#REF!</v>
      </c>
      <c r="R272" s="141" t="e">
        <f t="shared" ca="1" si="52"/>
        <v>#REF!</v>
      </c>
      <c r="S272" s="139">
        <f t="shared" si="53"/>
        <v>0</v>
      </c>
      <c r="T272" s="140">
        <f t="shared" si="54"/>
        <v>0</v>
      </c>
      <c r="U272" s="146"/>
      <c r="V272" s="206"/>
      <c r="W272" s="206"/>
      <c r="X272" s="206"/>
      <c r="Y272" s="206"/>
      <c r="Z272" s="206"/>
      <c r="AA272" s="206"/>
      <c r="AB272" s="206"/>
      <c r="AC272" s="206"/>
      <c r="AD272" s="206"/>
    </row>
    <row r="273" spans="1:30" hidden="1" x14ac:dyDescent="0.25">
      <c r="A273" s="132">
        <v>265</v>
      </c>
      <c r="B273" s="154" t="e">
        <f t="shared" ca="1" si="44"/>
        <v>#REF!</v>
      </c>
      <c r="C273" s="154" t="e">
        <f t="shared" ca="1" si="45"/>
        <v>#REF!</v>
      </c>
      <c r="D273" s="136"/>
      <c r="E273" s="137"/>
      <c r="F273" s="137" t="e">
        <f t="shared" ca="1" si="46"/>
        <v>#REF!</v>
      </c>
      <c r="G273" s="135"/>
      <c r="H273" s="135"/>
      <c r="I273" s="135" t="e">
        <f t="shared" ca="1" si="47"/>
        <v>#REF!</v>
      </c>
      <c r="J273" s="160"/>
      <c r="K273" s="138"/>
      <c r="L273" s="138"/>
      <c r="M273" s="138" t="e">
        <f t="shared" ca="1" si="48"/>
        <v>#REF!</v>
      </c>
      <c r="N273" s="168"/>
      <c r="O273" s="140" t="e">
        <f t="shared" ca="1" si="49"/>
        <v>#REF!</v>
      </c>
      <c r="P273" s="139" t="e">
        <f t="shared" ca="1" si="50"/>
        <v>#REF!</v>
      </c>
      <c r="Q273" s="140" t="e">
        <f t="shared" ca="1" si="51"/>
        <v>#REF!</v>
      </c>
      <c r="R273" s="141" t="e">
        <f t="shared" ca="1" si="52"/>
        <v>#REF!</v>
      </c>
      <c r="S273" s="139">
        <f t="shared" si="53"/>
        <v>0</v>
      </c>
      <c r="T273" s="140">
        <f t="shared" si="54"/>
        <v>0</v>
      </c>
      <c r="U273" s="146"/>
      <c r="V273" s="206"/>
      <c r="W273" s="206"/>
      <c r="X273" s="206"/>
      <c r="Y273" s="206"/>
      <c r="Z273" s="206"/>
      <c r="AA273" s="206"/>
      <c r="AB273" s="206"/>
      <c r="AC273" s="206"/>
      <c r="AD273" s="206"/>
    </row>
    <row r="274" spans="1:30" hidden="1" x14ac:dyDescent="0.25">
      <c r="A274" s="132">
        <v>266</v>
      </c>
      <c r="B274" s="154" t="e">
        <f t="shared" ca="1" si="44"/>
        <v>#REF!</v>
      </c>
      <c r="C274" s="154" t="e">
        <f t="shared" ca="1" si="45"/>
        <v>#REF!</v>
      </c>
      <c r="D274" s="136"/>
      <c r="E274" s="137"/>
      <c r="F274" s="137" t="e">
        <f t="shared" ca="1" si="46"/>
        <v>#REF!</v>
      </c>
      <c r="G274" s="135"/>
      <c r="H274" s="135"/>
      <c r="I274" s="135" t="e">
        <f t="shared" ca="1" si="47"/>
        <v>#REF!</v>
      </c>
      <c r="J274" s="160"/>
      <c r="K274" s="138"/>
      <c r="L274" s="138"/>
      <c r="M274" s="138" t="e">
        <f t="shared" ca="1" si="48"/>
        <v>#REF!</v>
      </c>
      <c r="N274" s="168"/>
      <c r="O274" s="140" t="e">
        <f t="shared" ca="1" si="49"/>
        <v>#REF!</v>
      </c>
      <c r="P274" s="139" t="e">
        <f t="shared" ca="1" si="50"/>
        <v>#REF!</v>
      </c>
      <c r="Q274" s="140" t="e">
        <f t="shared" ca="1" si="51"/>
        <v>#REF!</v>
      </c>
      <c r="R274" s="141" t="e">
        <f t="shared" ca="1" si="52"/>
        <v>#REF!</v>
      </c>
      <c r="S274" s="139">
        <f t="shared" si="53"/>
        <v>0</v>
      </c>
      <c r="T274" s="140">
        <f t="shared" si="54"/>
        <v>0</v>
      </c>
      <c r="U274" s="146"/>
      <c r="V274" s="206"/>
      <c r="W274" s="206"/>
      <c r="X274" s="206"/>
      <c r="Y274" s="206"/>
      <c r="Z274" s="206"/>
      <c r="AA274" s="206"/>
      <c r="AB274" s="206"/>
      <c r="AC274" s="206"/>
      <c r="AD274" s="206"/>
    </row>
    <row r="275" spans="1:30" hidden="1" x14ac:dyDescent="0.25">
      <c r="A275" s="132">
        <v>267</v>
      </c>
      <c r="B275" s="154" t="e">
        <f t="shared" ca="1" si="44"/>
        <v>#REF!</v>
      </c>
      <c r="C275" s="154" t="e">
        <f t="shared" ca="1" si="45"/>
        <v>#REF!</v>
      </c>
      <c r="D275" s="136"/>
      <c r="E275" s="137"/>
      <c r="F275" s="137" t="e">
        <f t="shared" ca="1" si="46"/>
        <v>#REF!</v>
      </c>
      <c r="G275" s="135"/>
      <c r="H275" s="135"/>
      <c r="I275" s="135" t="e">
        <f t="shared" ca="1" si="47"/>
        <v>#REF!</v>
      </c>
      <c r="J275" s="160"/>
      <c r="K275" s="138"/>
      <c r="L275" s="138"/>
      <c r="M275" s="138" t="e">
        <f t="shared" ca="1" si="48"/>
        <v>#REF!</v>
      </c>
      <c r="N275" s="168"/>
      <c r="O275" s="140" t="e">
        <f t="shared" ca="1" si="49"/>
        <v>#REF!</v>
      </c>
      <c r="P275" s="139" t="e">
        <f t="shared" ca="1" si="50"/>
        <v>#REF!</v>
      </c>
      <c r="Q275" s="140" t="e">
        <f t="shared" ca="1" si="51"/>
        <v>#REF!</v>
      </c>
      <c r="R275" s="141" t="e">
        <f t="shared" ca="1" si="52"/>
        <v>#REF!</v>
      </c>
      <c r="S275" s="139">
        <f t="shared" si="53"/>
        <v>0</v>
      </c>
      <c r="T275" s="140">
        <f t="shared" si="54"/>
        <v>0</v>
      </c>
      <c r="U275" s="146"/>
      <c r="V275" s="154"/>
      <c r="W275" s="206"/>
      <c r="X275" s="206"/>
      <c r="Y275" s="154"/>
      <c r="Z275" s="206"/>
      <c r="AA275" s="206"/>
      <c r="AB275" s="154"/>
      <c r="AC275" s="206"/>
      <c r="AD275" s="206"/>
    </row>
    <row r="276" spans="1:30" x14ac:dyDescent="0.25">
      <c r="A276" s="132">
        <v>268</v>
      </c>
      <c r="B276" s="154" t="e">
        <f t="shared" ca="1" si="44"/>
        <v>#REF!</v>
      </c>
      <c r="C276" s="154" t="e">
        <f t="shared" ca="1" si="45"/>
        <v>#REF!</v>
      </c>
      <c r="D276" s="136"/>
      <c r="E276" s="137"/>
      <c r="F276" s="137" t="e">
        <f t="shared" ca="1" si="46"/>
        <v>#REF!</v>
      </c>
      <c r="G276" s="135"/>
      <c r="H276" s="135"/>
      <c r="I276" s="135" t="e">
        <f t="shared" ca="1" si="47"/>
        <v>#REF!</v>
      </c>
      <c r="J276" s="160"/>
      <c r="K276" s="138"/>
      <c r="L276" s="138"/>
      <c r="M276" s="138" t="e">
        <f t="shared" ca="1" si="48"/>
        <v>#REF!</v>
      </c>
      <c r="N276" s="168"/>
      <c r="O276" s="204" t="e">
        <f t="shared" ca="1" si="49"/>
        <v>#REF!</v>
      </c>
      <c r="P276" s="139">
        <v>15</v>
      </c>
      <c r="Q276" s="140" t="e">
        <f t="shared" ca="1" si="51"/>
        <v>#REF!</v>
      </c>
      <c r="R276" s="141" t="e">
        <f t="shared" ca="1" si="52"/>
        <v>#REF!</v>
      </c>
      <c r="S276" s="139">
        <f t="shared" si="53"/>
        <v>0</v>
      </c>
      <c r="T276" s="140">
        <f t="shared" si="54"/>
        <v>0</v>
      </c>
      <c r="U276" s="262">
        <v>20</v>
      </c>
      <c r="V276" s="206"/>
      <c r="W276" s="206"/>
      <c r="X276" s="206"/>
      <c r="Y276" s="206"/>
      <c r="Z276" s="206"/>
      <c r="AA276" s="206"/>
      <c r="AB276" s="206"/>
      <c r="AC276" s="206"/>
      <c r="AD276" s="206"/>
    </row>
    <row r="277" spans="1:30" x14ac:dyDescent="0.25">
      <c r="A277" s="132">
        <v>269</v>
      </c>
      <c r="B277" s="154" t="e">
        <f t="shared" ca="1" si="44"/>
        <v>#REF!</v>
      </c>
      <c r="C277" s="154" t="e">
        <f t="shared" ca="1" si="45"/>
        <v>#REF!</v>
      </c>
      <c r="D277" s="136"/>
      <c r="E277" s="137"/>
      <c r="F277" s="137" t="e">
        <f t="shared" ca="1" si="46"/>
        <v>#REF!</v>
      </c>
      <c r="G277" s="135"/>
      <c r="H277" s="135"/>
      <c r="I277" s="135" t="e">
        <f t="shared" ca="1" si="47"/>
        <v>#REF!</v>
      </c>
      <c r="J277" s="160"/>
      <c r="K277" s="138"/>
      <c r="L277" s="138"/>
      <c r="M277" s="138" t="e">
        <f t="shared" ca="1" si="48"/>
        <v>#REF!</v>
      </c>
      <c r="N277" s="168"/>
      <c r="O277" s="204" t="e">
        <f t="shared" ca="1" si="49"/>
        <v>#REF!</v>
      </c>
      <c r="P277" s="139">
        <v>9</v>
      </c>
      <c r="Q277" s="140" t="e">
        <f t="shared" ca="1" si="51"/>
        <v>#REF!</v>
      </c>
      <c r="R277" s="141" t="e">
        <f t="shared" ca="1" si="52"/>
        <v>#REF!</v>
      </c>
      <c r="S277" s="139">
        <f t="shared" si="53"/>
        <v>0</v>
      </c>
      <c r="T277" s="140">
        <f t="shared" si="54"/>
        <v>0</v>
      </c>
      <c r="U277" s="262">
        <v>4</v>
      </c>
      <c r="V277" s="206"/>
      <c r="W277" s="206"/>
      <c r="X277" s="206"/>
      <c r="Y277" s="206"/>
      <c r="Z277" s="206"/>
      <c r="AA277" s="206"/>
      <c r="AB277" s="206"/>
      <c r="AC277" s="206"/>
      <c r="AD277" s="206"/>
    </row>
    <row r="278" spans="1:30" x14ac:dyDescent="0.25">
      <c r="A278" s="132">
        <v>270</v>
      </c>
      <c r="B278" s="154" t="e">
        <f t="shared" ca="1" si="44"/>
        <v>#REF!</v>
      </c>
      <c r="C278" s="154" t="e">
        <f t="shared" ca="1" si="45"/>
        <v>#REF!</v>
      </c>
      <c r="D278" s="136"/>
      <c r="E278" s="137"/>
      <c r="F278" s="137" t="e">
        <f t="shared" ca="1" si="46"/>
        <v>#REF!</v>
      </c>
      <c r="G278" s="135"/>
      <c r="H278" s="135"/>
      <c r="I278" s="135" t="e">
        <f t="shared" ca="1" si="47"/>
        <v>#REF!</v>
      </c>
      <c r="J278" s="160"/>
      <c r="K278" s="138"/>
      <c r="L278" s="138"/>
      <c r="M278" s="138" t="e">
        <f t="shared" ca="1" si="48"/>
        <v>#REF!</v>
      </c>
      <c r="N278" s="168"/>
      <c r="O278" s="204" t="e">
        <f t="shared" ca="1" si="49"/>
        <v>#REF!</v>
      </c>
      <c r="P278" s="139" t="e">
        <f t="shared" ca="1" si="50"/>
        <v>#REF!</v>
      </c>
      <c r="Q278" s="140" t="e">
        <f t="shared" ca="1" si="51"/>
        <v>#REF!</v>
      </c>
      <c r="R278" s="141" t="e">
        <f t="shared" ca="1" si="52"/>
        <v>#REF!</v>
      </c>
      <c r="S278" s="139">
        <f t="shared" si="53"/>
        <v>0</v>
      </c>
      <c r="T278" s="140">
        <f t="shared" si="54"/>
        <v>0</v>
      </c>
      <c r="U278" s="262">
        <v>6</v>
      </c>
      <c r="V278" s="206"/>
      <c r="W278" s="206"/>
      <c r="X278" s="206"/>
      <c r="Y278" s="206"/>
      <c r="Z278" s="206"/>
      <c r="AA278" s="206"/>
      <c r="AB278" s="206"/>
      <c r="AC278" s="206"/>
      <c r="AD278" s="206"/>
    </row>
    <row r="279" spans="1:30" ht="46.5" customHeight="1" x14ac:dyDescent="0.25">
      <c r="A279" s="132">
        <v>271</v>
      </c>
      <c r="B279" s="154" t="e">
        <f t="shared" ca="1" si="44"/>
        <v>#REF!</v>
      </c>
      <c r="C279" s="154" t="e">
        <f t="shared" ca="1" si="45"/>
        <v>#REF!</v>
      </c>
      <c r="D279" s="136"/>
      <c r="E279" s="137"/>
      <c r="F279" s="137" t="e">
        <f t="shared" ca="1" si="46"/>
        <v>#REF!</v>
      </c>
      <c r="G279" s="135"/>
      <c r="H279" s="135"/>
      <c r="I279" s="135" t="e">
        <f t="shared" ca="1" si="47"/>
        <v>#REF!</v>
      </c>
      <c r="J279" s="160"/>
      <c r="K279" s="138"/>
      <c r="L279" s="138"/>
      <c r="M279" s="138" t="e">
        <f t="shared" ca="1" si="48"/>
        <v>#REF!</v>
      </c>
      <c r="N279" s="168"/>
      <c r="O279" s="204" t="e">
        <f t="shared" ca="1" si="49"/>
        <v>#REF!</v>
      </c>
      <c r="P279" s="139">
        <v>11</v>
      </c>
      <c r="Q279" s="140" t="e">
        <f t="shared" ca="1" si="51"/>
        <v>#REF!</v>
      </c>
      <c r="R279" s="141" t="e">
        <f t="shared" ca="1" si="52"/>
        <v>#REF!</v>
      </c>
      <c r="S279" s="139">
        <f t="shared" si="53"/>
        <v>0</v>
      </c>
      <c r="T279" s="140">
        <f t="shared" si="54"/>
        <v>0</v>
      </c>
      <c r="U279" s="262">
        <v>250</v>
      </c>
      <c r="V279" s="206"/>
      <c r="W279" s="206"/>
      <c r="X279" s="206"/>
      <c r="Y279" s="206"/>
      <c r="Z279" s="206"/>
      <c r="AA279" s="206"/>
      <c r="AB279" s="206"/>
      <c r="AC279" s="206"/>
      <c r="AD279" s="206"/>
    </row>
    <row r="280" spans="1:30" x14ac:dyDescent="0.25">
      <c r="A280" s="132">
        <v>272</v>
      </c>
      <c r="B280" s="154" t="e">
        <f t="shared" ca="1" si="44"/>
        <v>#REF!</v>
      </c>
      <c r="C280" s="154" t="e">
        <f t="shared" ca="1" si="45"/>
        <v>#REF!</v>
      </c>
      <c r="D280" s="136"/>
      <c r="E280" s="137"/>
      <c r="F280" s="137" t="e">
        <f t="shared" ca="1" si="46"/>
        <v>#REF!</v>
      </c>
      <c r="G280" s="135"/>
      <c r="H280" s="135"/>
      <c r="I280" s="135" t="e">
        <f t="shared" ca="1" si="47"/>
        <v>#REF!</v>
      </c>
      <c r="J280" s="160"/>
      <c r="K280" s="138"/>
      <c r="L280" s="138"/>
      <c r="M280" s="138" t="e">
        <f t="shared" ca="1" si="48"/>
        <v>#REF!</v>
      </c>
      <c r="N280" s="168"/>
      <c r="O280" s="204" t="e">
        <f t="shared" ca="1" si="49"/>
        <v>#REF!</v>
      </c>
      <c r="P280" s="139" t="e">
        <f t="shared" ca="1" si="50"/>
        <v>#REF!</v>
      </c>
      <c r="Q280" s="140" t="e">
        <f t="shared" ca="1" si="51"/>
        <v>#REF!</v>
      </c>
      <c r="R280" s="141" t="e">
        <f t="shared" ca="1" si="52"/>
        <v>#REF!</v>
      </c>
      <c r="S280" s="139">
        <f t="shared" si="53"/>
        <v>0</v>
      </c>
      <c r="T280" s="140">
        <f t="shared" si="54"/>
        <v>0</v>
      </c>
      <c r="U280" s="262"/>
      <c r="V280" s="206">
        <v>117</v>
      </c>
      <c r="W280" s="206"/>
      <c r="X280" s="206"/>
      <c r="Y280" s="206"/>
      <c r="Z280" s="206"/>
      <c r="AA280" s="206"/>
      <c r="AB280" s="206"/>
      <c r="AC280" s="206"/>
      <c r="AD280" s="206"/>
    </row>
    <row r="281" spans="1:30" x14ac:dyDescent="0.25">
      <c r="A281" s="132">
        <v>273</v>
      </c>
      <c r="B281" s="154" t="e">
        <f t="shared" ca="1" si="44"/>
        <v>#REF!</v>
      </c>
      <c r="C281" s="154" t="e">
        <f t="shared" ca="1" si="45"/>
        <v>#REF!</v>
      </c>
      <c r="D281" s="136"/>
      <c r="E281" s="137"/>
      <c r="F281" s="137" t="e">
        <f t="shared" ca="1" si="46"/>
        <v>#REF!</v>
      </c>
      <c r="G281" s="135"/>
      <c r="H281" s="135"/>
      <c r="I281" s="135" t="e">
        <f t="shared" ca="1" si="47"/>
        <v>#REF!</v>
      </c>
      <c r="J281" s="160"/>
      <c r="K281" s="138"/>
      <c r="L281" s="138"/>
      <c r="M281" s="138" t="e">
        <f t="shared" ca="1" si="48"/>
        <v>#REF!</v>
      </c>
      <c r="N281" s="168"/>
      <c r="O281" s="204" t="e">
        <f t="shared" ca="1" si="49"/>
        <v>#REF!</v>
      </c>
      <c r="P281" s="139" t="e">
        <f t="shared" ca="1" si="50"/>
        <v>#REF!</v>
      </c>
      <c r="Q281" s="140" t="e">
        <f t="shared" ca="1" si="51"/>
        <v>#REF!</v>
      </c>
      <c r="R281" s="141" t="e">
        <f t="shared" ca="1" si="52"/>
        <v>#REF!</v>
      </c>
      <c r="S281" s="139">
        <f t="shared" si="53"/>
        <v>0</v>
      </c>
      <c r="T281" s="140">
        <f t="shared" si="54"/>
        <v>0</v>
      </c>
      <c r="U281" s="262">
        <v>7</v>
      </c>
      <c r="V281" s="206"/>
      <c r="W281" s="206"/>
      <c r="X281" s="206"/>
      <c r="Y281" s="206"/>
      <c r="Z281" s="206"/>
      <c r="AA281" s="206"/>
      <c r="AB281" s="206"/>
      <c r="AC281" s="206"/>
      <c r="AD281" s="206"/>
    </row>
    <row r="282" spans="1:30" hidden="1" x14ac:dyDescent="0.25">
      <c r="A282" s="132">
        <v>274</v>
      </c>
      <c r="B282" s="154" t="e">
        <f t="shared" ca="1" si="44"/>
        <v>#REF!</v>
      </c>
      <c r="C282" s="154" t="e">
        <f t="shared" ca="1" si="45"/>
        <v>#REF!</v>
      </c>
      <c r="D282" s="136"/>
      <c r="E282" s="137"/>
      <c r="F282" s="137" t="e">
        <f t="shared" ca="1" si="46"/>
        <v>#REF!</v>
      </c>
      <c r="G282" s="135"/>
      <c r="H282" s="135"/>
      <c r="I282" s="135" t="e">
        <f t="shared" ca="1" si="47"/>
        <v>#REF!</v>
      </c>
      <c r="J282" s="160"/>
      <c r="K282" s="138"/>
      <c r="L282" s="138"/>
      <c r="M282" s="138" t="e">
        <f t="shared" ca="1" si="48"/>
        <v>#REF!</v>
      </c>
      <c r="N282" s="168"/>
      <c r="O282" s="204" t="e">
        <f t="shared" ca="1" si="49"/>
        <v>#REF!</v>
      </c>
      <c r="P282" s="139">
        <v>0</v>
      </c>
      <c r="Q282" s="140" t="e">
        <f t="shared" ca="1" si="51"/>
        <v>#REF!</v>
      </c>
      <c r="R282" s="141" t="e">
        <f t="shared" ca="1" si="52"/>
        <v>#REF!</v>
      </c>
      <c r="S282" s="139">
        <f t="shared" si="53"/>
        <v>0</v>
      </c>
      <c r="T282" s="140">
        <f t="shared" si="54"/>
        <v>0</v>
      </c>
      <c r="U282" s="262"/>
      <c r="V282" s="154"/>
      <c r="W282" s="206"/>
      <c r="X282" s="206"/>
      <c r="Y282" s="154"/>
      <c r="Z282" s="206"/>
      <c r="AA282" s="206"/>
      <c r="AB282" s="154"/>
      <c r="AC282" s="206"/>
      <c r="AD282" s="206"/>
    </row>
    <row r="283" spans="1:30" hidden="1" x14ac:dyDescent="0.25">
      <c r="A283" s="132">
        <v>275</v>
      </c>
      <c r="B283" s="154" t="e">
        <f t="shared" ca="1" si="44"/>
        <v>#REF!</v>
      </c>
      <c r="C283" s="154" t="e">
        <f t="shared" ca="1" si="45"/>
        <v>#REF!</v>
      </c>
      <c r="D283" s="136"/>
      <c r="E283" s="137"/>
      <c r="F283" s="137" t="e">
        <f t="shared" ca="1" si="46"/>
        <v>#REF!</v>
      </c>
      <c r="G283" s="135"/>
      <c r="H283" s="135"/>
      <c r="I283" s="135" t="e">
        <f t="shared" ca="1" si="47"/>
        <v>#REF!</v>
      </c>
      <c r="J283" s="160"/>
      <c r="K283" s="138"/>
      <c r="L283" s="138"/>
      <c r="M283" s="138" t="e">
        <f t="shared" ca="1" si="48"/>
        <v>#REF!</v>
      </c>
      <c r="N283" s="168"/>
      <c r="O283" s="140" t="e">
        <f t="shared" ca="1" si="49"/>
        <v>#REF!</v>
      </c>
      <c r="P283" s="139" t="e">
        <f t="shared" ca="1" si="50"/>
        <v>#REF!</v>
      </c>
      <c r="Q283" s="140" t="e">
        <f t="shared" ca="1" si="51"/>
        <v>#REF!</v>
      </c>
      <c r="R283" s="141" t="e">
        <f t="shared" ca="1" si="52"/>
        <v>#REF!</v>
      </c>
      <c r="S283" s="139">
        <f t="shared" si="53"/>
        <v>0</v>
      </c>
      <c r="T283" s="140">
        <f t="shared" si="54"/>
        <v>0</v>
      </c>
      <c r="U283" s="146"/>
      <c r="V283" s="154"/>
      <c r="W283" s="206"/>
      <c r="X283" s="206"/>
      <c r="Y283" s="154"/>
      <c r="Z283" s="206"/>
      <c r="AA283" s="206"/>
      <c r="AB283" s="154"/>
      <c r="AC283" s="206"/>
      <c r="AD283" s="206"/>
    </row>
    <row r="284" spans="1:30" hidden="1" x14ac:dyDescent="0.25">
      <c r="A284" s="132">
        <v>276</v>
      </c>
      <c r="B284" s="154" t="e">
        <f t="shared" ca="1" si="44"/>
        <v>#REF!</v>
      </c>
      <c r="C284" s="154" t="e">
        <f t="shared" ca="1" si="45"/>
        <v>#REF!</v>
      </c>
      <c r="D284" s="136"/>
      <c r="E284" s="137"/>
      <c r="F284" s="137" t="e">
        <f t="shared" ca="1" si="46"/>
        <v>#REF!</v>
      </c>
      <c r="G284" s="135"/>
      <c r="H284" s="135"/>
      <c r="I284" s="135" t="e">
        <f t="shared" ca="1" si="47"/>
        <v>#REF!</v>
      </c>
      <c r="J284" s="160"/>
      <c r="K284" s="138"/>
      <c r="L284" s="138"/>
      <c r="M284" s="138" t="e">
        <f t="shared" ca="1" si="48"/>
        <v>#REF!</v>
      </c>
      <c r="N284" s="168"/>
      <c r="O284" s="140" t="e">
        <f t="shared" ca="1" si="49"/>
        <v>#REF!</v>
      </c>
      <c r="P284" s="139" t="e">
        <f t="shared" ca="1" si="50"/>
        <v>#REF!</v>
      </c>
      <c r="Q284" s="140" t="e">
        <f t="shared" ca="1" si="51"/>
        <v>#REF!</v>
      </c>
      <c r="R284" s="141" t="e">
        <f t="shared" ca="1" si="52"/>
        <v>#REF!</v>
      </c>
      <c r="S284" s="139">
        <f t="shared" si="53"/>
        <v>0</v>
      </c>
      <c r="T284" s="140">
        <f t="shared" si="54"/>
        <v>0</v>
      </c>
      <c r="U284" s="146"/>
      <c r="V284" s="206"/>
      <c r="W284" s="206"/>
      <c r="X284" s="206"/>
      <c r="Y284" s="206"/>
      <c r="Z284" s="206"/>
      <c r="AA284" s="206"/>
      <c r="AB284" s="206"/>
      <c r="AC284" s="206"/>
      <c r="AD284" s="206"/>
    </row>
    <row r="285" spans="1:30" hidden="1" x14ac:dyDescent="0.25">
      <c r="A285" s="132">
        <v>277</v>
      </c>
      <c r="B285" s="154" t="e">
        <f t="shared" ca="1" si="44"/>
        <v>#REF!</v>
      </c>
      <c r="C285" s="154" t="e">
        <f t="shared" ca="1" si="45"/>
        <v>#REF!</v>
      </c>
      <c r="D285" s="136"/>
      <c r="E285" s="137"/>
      <c r="F285" s="137" t="e">
        <f t="shared" ca="1" si="46"/>
        <v>#REF!</v>
      </c>
      <c r="G285" s="135"/>
      <c r="H285" s="135"/>
      <c r="I285" s="135" t="e">
        <f t="shared" ca="1" si="47"/>
        <v>#REF!</v>
      </c>
      <c r="J285" s="160"/>
      <c r="K285" s="138"/>
      <c r="L285" s="138"/>
      <c r="M285" s="138" t="e">
        <f t="shared" ca="1" si="48"/>
        <v>#REF!</v>
      </c>
      <c r="N285" s="168"/>
      <c r="O285" s="140" t="e">
        <f t="shared" ca="1" si="49"/>
        <v>#REF!</v>
      </c>
      <c r="P285" s="139" t="e">
        <f t="shared" ca="1" si="50"/>
        <v>#REF!</v>
      </c>
      <c r="Q285" s="140" t="e">
        <f t="shared" ca="1" si="51"/>
        <v>#REF!</v>
      </c>
      <c r="R285" s="141" t="e">
        <f t="shared" ca="1" si="52"/>
        <v>#REF!</v>
      </c>
      <c r="S285" s="139">
        <f t="shared" si="53"/>
        <v>0</v>
      </c>
      <c r="T285" s="140">
        <f t="shared" si="54"/>
        <v>0</v>
      </c>
      <c r="U285" s="146"/>
      <c r="V285" s="206"/>
      <c r="W285" s="206"/>
      <c r="X285" s="206"/>
      <c r="Y285" s="206"/>
      <c r="Z285" s="206"/>
      <c r="AA285" s="206"/>
      <c r="AB285" s="206"/>
      <c r="AC285" s="206"/>
      <c r="AD285" s="206"/>
    </row>
    <row r="286" spans="1:30" hidden="1" x14ac:dyDescent="0.25">
      <c r="A286" s="132">
        <v>278</v>
      </c>
      <c r="B286" s="154" t="e">
        <f t="shared" ca="1" si="44"/>
        <v>#REF!</v>
      </c>
      <c r="C286" s="154" t="e">
        <f t="shared" ca="1" si="45"/>
        <v>#REF!</v>
      </c>
      <c r="D286" s="136"/>
      <c r="E286" s="137"/>
      <c r="F286" s="137" t="e">
        <f t="shared" ca="1" si="46"/>
        <v>#REF!</v>
      </c>
      <c r="G286" s="135"/>
      <c r="H286" s="135"/>
      <c r="I286" s="135" t="e">
        <f t="shared" ca="1" si="47"/>
        <v>#REF!</v>
      </c>
      <c r="J286" s="160"/>
      <c r="K286" s="138"/>
      <c r="L286" s="138"/>
      <c r="M286" s="138" t="e">
        <f t="shared" ca="1" si="48"/>
        <v>#REF!</v>
      </c>
      <c r="N286" s="168"/>
      <c r="O286" s="140" t="e">
        <f t="shared" ca="1" si="49"/>
        <v>#REF!</v>
      </c>
      <c r="P286" s="139" t="e">
        <f t="shared" ca="1" si="50"/>
        <v>#REF!</v>
      </c>
      <c r="Q286" s="140" t="e">
        <f t="shared" ca="1" si="51"/>
        <v>#REF!</v>
      </c>
      <c r="R286" s="141" t="e">
        <f t="shared" ca="1" si="52"/>
        <v>#REF!</v>
      </c>
      <c r="S286" s="139">
        <f t="shared" si="53"/>
        <v>0</v>
      </c>
      <c r="T286" s="140">
        <f t="shared" si="54"/>
        <v>0</v>
      </c>
      <c r="U286" s="146"/>
      <c r="V286" s="206"/>
      <c r="W286" s="206"/>
      <c r="X286" s="206"/>
      <c r="Y286" s="206"/>
      <c r="Z286" s="206"/>
      <c r="AA286" s="206"/>
      <c r="AB286" s="206"/>
      <c r="AC286" s="206"/>
      <c r="AD286" s="206"/>
    </row>
    <row r="287" spans="1:30" hidden="1" x14ac:dyDescent="0.25">
      <c r="A287" s="132">
        <v>279</v>
      </c>
      <c r="B287" s="154" t="e">
        <f t="shared" ca="1" si="44"/>
        <v>#REF!</v>
      </c>
      <c r="C287" s="154" t="e">
        <f t="shared" ca="1" si="45"/>
        <v>#REF!</v>
      </c>
      <c r="D287" s="136"/>
      <c r="E287" s="137"/>
      <c r="F287" s="137" t="e">
        <f t="shared" ca="1" si="46"/>
        <v>#REF!</v>
      </c>
      <c r="G287" s="135"/>
      <c r="H287" s="135"/>
      <c r="I287" s="135" t="e">
        <f t="shared" ca="1" si="47"/>
        <v>#REF!</v>
      </c>
      <c r="J287" s="160"/>
      <c r="K287" s="138"/>
      <c r="L287" s="138"/>
      <c r="M287" s="138" t="e">
        <f t="shared" ca="1" si="48"/>
        <v>#REF!</v>
      </c>
      <c r="N287" s="168"/>
      <c r="O287" s="140" t="e">
        <f t="shared" ca="1" si="49"/>
        <v>#REF!</v>
      </c>
      <c r="P287" s="139" t="e">
        <f t="shared" ca="1" si="50"/>
        <v>#REF!</v>
      </c>
      <c r="Q287" s="140" t="e">
        <f t="shared" ca="1" si="51"/>
        <v>#REF!</v>
      </c>
      <c r="R287" s="141" t="e">
        <f t="shared" ca="1" si="52"/>
        <v>#REF!</v>
      </c>
      <c r="S287" s="139">
        <f t="shared" si="53"/>
        <v>0</v>
      </c>
      <c r="T287" s="140">
        <f t="shared" si="54"/>
        <v>0</v>
      </c>
      <c r="U287" s="146"/>
      <c r="V287" s="206"/>
      <c r="W287" s="206"/>
      <c r="X287" s="206"/>
      <c r="Y287" s="206"/>
      <c r="Z287" s="206"/>
      <c r="AA287" s="206"/>
      <c r="AB287" s="206"/>
      <c r="AC287" s="206"/>
      <c r="AD287" s="206"/>
    </row>
    <row r="288" spans="1:30" hidden="1" x14ac:dyDescent="0.25">
      <c r="A288" s="132">
        <v>280</v>
      </c>
      <c r="B288" s="154" t="e">
        <f t="shared" ca="1" si="44"/>
        <v>#REF!</v>
      </c>
      <c r="C288" s="154" t="e">
        <f t="shared" ca="1" si="45"/>
        <v>#REF!</v>
      </c>
      <c r="D288" s="136"/>
      <c r="E288" s="137"/>
      <c r="F288" s="137" t="e">
        <f t="shared" ca="1" si="46"/>
        <v>#REF!</v>
      </c>
      <c r="G288" s="135"/>
      <c r="H288" s="135"/>
      <c r="I288" s="135" t="e">
        <f t="shared" ca="1" si="47"/>
        <v>#REF!</v>
      </c>
      <c r="J288" s="160"/>
      <c r="K288" s="138"/>
      <c r="L288" s="138"/>
      <c r="M288" s="138" t="e">
        <f t="shared" ca="1" si="48"/>
        <v>#REF!</v>
      </c>
      <c r="N288" s="168"/>
      <c r="O288" s="140" t="e">
        <f t="shared" ca="1" si="49"/>
        <v>#REF!</v>
      </c>
      <c r="P288" s="139" t="e">
        <f t="shared" ca="1" si="50"/>
        <v>#REF!</v>
      </c>
      <c r="Q288" s="140" t="e">
        <f t="shared" ca="1" si="51"/>
        <v>#REF!</v>
      </c>
      <c r="R288" s="141" t="e">
        <f t="shared" ca="1" si="52"/>
        <v>#REF!</v>
      </c>
      <c r="S288" s="139">
        <f t="shared" si="53"/>
        <v>0</v>
      </c>
      <c r="T288" s="140">
        <f t="shared" si="54"/>
        <v>0</v>
      </c>
      <c r="U288" s="146"/>
      <c r="V288" s="154"/>
      <c r="W288" s="206"/>
      <c r="X288" s="206"/>
      <c r="Y288" s="154"/>
      <c r="Z288" s="206"/>
      <c r="AA288" s="206"/>
      <c r="AB288" s="154"/>
      <c r="AC288" s="206"/>
      <c r="AD288" s="206"/>
    </row>
    <row r="289" spans="1:30" hidden="1" x14ac:dyDescent="0.25">
      <c r="A289" s="132">
        <v>281</v>
      </c>
      <c r="B289" s="154" t="e">
        <f t="shared" ca="1" si="44"/>
        <v>#REF!</v>
      </c>
      <c r="C289" s="154" t="e">
        <f t="shared" ca="1" si="45"/>
        <v>#REF!</v>
      </c>
      <c r="D289" s="136"/>
      <c r="E289" s="137"/>
      <c r="F289" s="137" t="e">
        <f t="shared" ca="1" si="46"/>
        <v>#REF!</v>
      </c>
      <c r="G289" s="135"/>
      <c r="H289" s="135"/>
      <c r="I289" s="135" t="e">
        <f t="shared" ca="1" si="47"/>
        <v>#REF!</v>
      </c>
      <c r="J289" s="160"/>
      <c r="K289" s="138"/>
      <c r="L289" s="138"/>
      <c r="M289" s="138" t="e">
        <f t="shared" ca="1" si="48"/>
        <v>#REF!</v>
      </c>
      <c r="N289" s="168"/>
      <c r="O289" s="140" t="e">
        <f t="shared" ca="1" si="49"/>
        <v>#REF!</v>
      </c>
      <c r="P289" s="139" t="e">
        <f t="shared" ca="1" si="50"/>
        <v>#REF!</v>
      </c>
      <c r="Q289" s="140" t="e">
        <f t="shared" ca="1" si="51"/>
        <v>#REF!</v>
      </c>
      <c r="R289" s="141" t="e">
        <f t="shared" ca="1" si="52"/>
        <v>#REF!</v>
      </c>
      <c r="S289" s="139">
        <f t="shared" si="53"/>
        <v>0</v>
      </c>
      <c r="T289" s="140">
        <f t="shared" si="54"/>
        <v>0</v>
      </c>
      <c r="U289" s="146"/>
      <c r="V289" s="154"/>
      <c r="W289" s="206"/>
      <c r="X289" s="206"/>
      <c r="Y289" s="154"/>
      <c r="Z289" s="206"/>
      <c r="AA289" s="206"/>
      <c r="AB289" s="154"/>
      <c r="AC289" s="206"/>
      <c r="AD289" s="206"/>
    </row>
    <row r="290" spans="1:30" x14ac:dyDescent="0.25">
      <c r="A290" s="132">
        <v>282</v>
      </c>
      <c r="B290" s="154" t="e">
        <f t="shared" ca="1" si="44"/>
        <v>#REF!</v>
      </c>
      <c r="C290" s="154" t="e">
        <f t="shared" ca="1" si="45"/>
        <v>#REF!</v>
      </c>
      <c r="D290" s="136"/>
      <c r="E290" s="137"/>
      <c r="F290" s="137" t="e">
        <f t="shared" ca="1" si="46"/>
        <v>#REF!</v>
      </c>
      <c r="G290" s="135"/>
      <c r="H290" s="135"/>
      <c r="I290" s="135" t="e">
        <f t="shared" ca="1" si="47"/>
        <v>#REF!</v>
      </c>
      <c r="J290" s="160"/>
      <c r="K290" s="138"/>
      <c r="L290" s="138"/>
      <c r="M290" s="138" t="e">
        <f t="shared" ca="1" si="48"/>
        <v>#REF!</v>
      </c>
      <c r="N290" s="168"/>
      <c r="O290" s="204" t="e">
        <f t="shared" ca="1" si="49"/>
        <v>#REF!</v>
      </c>
      <c r="P290" s="139">
        <v>3.395</v>
      </c>
      <c r="Q290" s="140" t="e">
        <f t="shared" ca="1" si="51"/>
        <v>#REF!</v>
      </c>
      <c r="R290" s="141" t="e">
        <f t="shared" ca="1" si="52"/>
        <v>#REF!</v>
      </c>
      <c r="S290" s="139">
        <f t="shared" si="53"/>
        <v>0</v>
      </c>
      <c r="T290" s="140">
        <f t="shared" si="54"/>
        <v>0</v>
      </c>
      <c r="U290" s="262">
        <v>900</v>
      </c>
      <c r="V290" s="206"/>
      <c r="W290" s="206"/>
      <c r="X290" s="206"/>
      <c r="Y290" s="206"/>
      <c r="Z290" s="206"/>
      <c r="AA290" s="206"/>
      <c r="AB290" s="206">
        <v>500</v>
      </c>
      <c r="AC290" s="206">
        <v>277</v>
      </c>
      <c r="AD290" s="206"/>
    </row>
    <row r="291" spans="1:30" x14ac:dyDescent="0.25">
      <c r="A291" s="132">
        <v>283</v>
      </c>
      <c r="B291" s="154" t="e">
        <f t="shared" ca="1" si="44"/>
        <v>#REF!</v>
      </c>
      <c r="C291" s="154" t="e">
        <f t="shared" ca="1" si="45"/>
        <v>#REF!</v>
      </c>
      <c r="D291" s="136"/>
      <c r="E291" s="137"/>
      <c r="F291" s="137" t="e">
        <f t="shared" ca="1" si="46"/>
        <v>#REF!</v>
      </c>
      <c r="G291" s="135"/>
      <c r="H291" s="135"/>
      <c r="I291" s="135" t="e">
        <f t="shared" ca="1" si="47"/>
        <v>#REF!</v>
      </c>
      <c r="J291" s="160"/>
      <c r="K291" s="138"/>
      <c r="L291" s="138"/>
      <c r="M291" s="138" t="e">
        <f t="shared" ca="1" si="48"/>
        <v>#REF!</v>
      </c>
      <c r="N291" s="168"/>
      <c r="O291" s="204" t="e">
        <f t="shared" ca="1" si="49"/>
        <v>#REF!</v>
      </c>
      <c r="P291" s="139">
        <v>10</v>
      </c>
      <c r="Q291" s="140" t="e">
        <f t="shared" ca="1" si="51"/>
        <v>#REF!</v>
      </c>
      <c r="R291" s="141" t="e">
        <f t="shared" ca="1" si="52"/>
        <v>#REF!</v>
      </c>
      <c r="S291" s="139">
        <f t="shared" si="53"/>
        <v>0</v>
      </c>
      <c r="T291" s="140">
        <f t="shared" si="54"/>
        <v>0</v>
      </c>
      <c r="U291" s="262"/>
      <c r="V291" s="206">
        <v>0</v>
      </c>
      <c r="W291" s="206">
        <v>0</v>
      </c>
      <c r="X291" s="206"/>
      <c r="Y291" s="206"/>
      <c r="Z291" s="206"/>
      <c r="AA291" s="206"/>
      <c r="AB291" s="206"/>
      <c r="AC291" s="206"/>
      <c r="AD291" s="206"/>
    </row>
    <row r="292" spans="1:30" x14ac:dyDescent="0.25">
      <c r="A292" s="132">
        <v>284</v>
      </c>
      <c r="B292" s="154" t="e">
        <f t="shared" ca="1" si="44"/>
        <v>#REF!</v>
      </c>
      <c r="C292" s="154" t="e">
        <f t="shared" ca="1" si="45"/>
        <v>#REF!</v>
      </c>
      <c r="D292" s="136"/>
      <c r="E292" s="137"/>
      <c r="F292" s="137" t="e">
        <f t="shared" ca="1" si="46"/>
        <v>#REF!</v>
      </c>
      <c r="G292" s="135"/>
      <c r="H292" s="135"/>
      <c r="I292" s="135" t="e">
        <f t="shared" ca="1" si="47"/>
        <v>#REF!</v>
      </c>
      <c r="J292" s="160"/>
      <c r="K292" s="138"/>
      <c r="L292" s="138"/>
      <c r="M292" s="138" t="e">
        <f t="shared" ca="1" si="48"/>
        <v>#REF!</v>
      </c>
      <c r="N292" s="168"/>
      <c r="O292" s="204" t="e">
        <f t="shared" ca="1" si="49"/>
        <v>#REF!</v>
      </c>
      <c r="P292" s="139" t="e">
        <f t="shared" ca="1" si="50"/>
        <v>#REF!</v>
      </c>
      <c r="Q292" s="140" t="e">
        <f t="shared" ca="1" si="51"/>
        <v>#REF!</v>
      </c>
      <c r="R292" s="141" t="e">
        <f t="shared" ca="1" si="52"/>
        <v>#REF!</v>
      </c>
      <c r="S292" s="139">
        <f t="shared" si="53"/>
        <v>0</v>
      </c>
      <c r="T292" s="140">
        <f t="shared" si="54"/>
        <v>0</v>
      </c>
      <c r="U292" s="262">
        <v>66</v>
      </c>
      <c r="V292" s="206"/>
      <c r="W292" s="206"/>
      <c r="X292" s="206"/>
      <c r="Y292" s="206"/>
      <c r="Z292" s="206"/>
      <c r="AA292" s="206"/>
      <c r="AB292" s="206"/>
      <c r="AC292" s="206"/>
      <c r="AD292" s="206"/>
    </row>
    <row r="293" spans="1:30" x14ac:dyDescent="0.25">
      <c r="A293" s="132">
        <v>285</v>
      </c>
      <c r="B293" s="154" t="e">
        <f t="shared" ca="1" si="44"/>
        <v>#REF!</v>
      </c>
      <c r="C293" s="154" t="e">
        <f t="shared" ca="1" si="45"/>
        <v>#REF!</v>
      </c>
      <c r="D293" s="136"/>
      <c r="E293" s="137"/>
      <c r="F293" s="137" t="e">
        <f t="shared" ca="1" si="46"/>
        <v>#REF!</v>
      </c>
      <c r="G293" s="135"/>
      <c r="H293" s="135"/>
      <c r="I293" s="135" t="e">
        <f t="shared" ca="1" si="47"/>
        <v>#REF!</v>
      </c>
      <c r="J293" s="160"/>
      <c r="K293" s="138"/>
      <c r="L293" s="138"/>
      <c r="M293" s="138" t="e">
        <f t="shared" ca="1" si="48"/>
        <v>#REF!</v>
      </c>
      <c r="N293" s="168"/>
      <c r="O293" s="204" t="e">
        <f t="shared" ca="1" si="49"/>
        <v>#REF!</v>
      </c>
      <c r="P293" s="139" t="e">
        <f t="shared" ca="1" si="50"/>
        <v>#REF!</v>
      </c>
      <c r="Q293" s="140" t="e">
        <f t="shared" ca="1" si="51"/>
        <v>#REF!</v>
      </c>
      <c r="R293" s="141" t="e">
        <f t="shared" ca="1" si="52"/>
        <v>#REF!</v>
      </c>
      <c r="S293" s="139">
        <f t="shared" si="53"/>
        <v>0</v>
      </c>
      <c r="T293" s="140">
        <f t="shared" si="54"/>
        <v>0</v>
      </c>
      <c r="U293" s="262">
        <v>12</v>
      </c>
      <c r="V293" s="206"/>
      <c r="W293" s="206"/>
      <c r="X293" s="206"/>
      <c r="Y293" s="206"/>
      <c r="Z293" s="206"/>
      <c r="AA293" s="206"/>
      <c r="AB293" s="206"/>
      <c r="AC293" s="206"/>
      <c r="AD293" s="206"/>
    </row>
    <row r="294" spans="1:30" x14ac:dyDescent="0.25">
      <c r="A294" s="132">
        <v>286</v>
      </c>
      <c r="B294" s="154" t="e">
        <f t="shared" ca="1" si="44"/>
        <v>#REF!</v>
      </c>
      <c r="C294" s="154" t="e">
        <f t="shared" ca="1" si="45"/>
        <v>#REF!</v>
      </c>
      <c r="D294" s="136"/>
      <c r="E294" s="137"/>
      <c r="F294" s="137" t="e">
        <f t="shared" ca="1" si="46"/>
        <v>#REF!</v>
      </c>
      <c r="G294" s="135"/>
      <c r="H294" s="135"/>
      <c r="I294" s="135" t="e">
        <f t="shared" ca="1" si="47"/>
        <v>#REF!</v>
      </c>
      <c r="J294" s="160"/>
      <c r="K294" s="138"/>
      <c r="L294" s="138"/>
      <c r="M294" s="138" t="e">
        <f t="shared" ca="1" si="48"/>
        <v>#REF!</v>
      </c>
      <c r="N294" s="168"/>
      <c r="O294" s="204" t="e">
        <f t="shared" ca="1" si="49"/>
        <v>#REF!</v>
      </c>
      <c r="P294" s="139" t="e">
        <f t="shared" ca="1" si="50"/>
        <v>#REF!</v>
      </c>
      <c r="Q294" s="140" t="e">
        <f t="shared" ca="1" si="51"/>
        <v>#REF!</v>
      </c>
      <c r="R294" s="141" t="e">
        <f t="shared" ca="1" si="52"/>
        <v>#REF!</v>
      </c>
      <c r="S294" s="139">
        <f t="shared" si="53"/>
        <v>0</v>
      </c>
      <c r="T294" s="140">
        <f t="shared" si="54"/>
        <v>0</v>
      </c>
      <c r="U294" s="262">
        <v>53</v>
      </c>
      <c r="V294" s="206"/>
      <c r="W294" s="206"/>
      <c r="X294" s="206"/>
      <c r="Y294" s="206"/>
      <c r="Z294" s="206"/>
      <c r="AA294" s="206"/>
      <c r="AB294" s="206"/>
      <c r="AC294" s="206"/>
      <c r="AD294" s="206"/>
    </row>
    <row r="295" spans="1:30" x14ac:dyDescent="0.25">
      <c r="A295" s="132">
        <v>287</v>
      </c>
      <c r="B295" s="154" t="e">
        <f t="shared" ca="1" si="44"/>
        <v>#REF!</v>
      </c>
      <c r="C295" s="154" t="e">
        <f t="shared" ca="1" si="45"/>
        <v>#REF!</v>
      </c>
      <c r="D295" s="136"/>
      <c r="E295" s="137"/>
      <c r="F295" s="137" t="e">
        <f t="shared" ca="1" si="46"/>
        <v>#REF!</v>
      </c>
      <c r="G295" s="135"/>
      <c r="H295" s="135"/>
      <c r="I295" s="135" t="e">
        <f t="shared" ca="1" si="47"/>
        <v>#REF!</v>
      </c>
      <c r="J295" s="160"/>
      <c r="K295" s="138"/>
      <c r="L295" s="138"/>
      <c r="M295" s="138" t="e">
        <f t="shared" ca="1" si="48"/>
        <v>#REF!</v>
      </c>
      <c r="N295" s="168"/>
      <c r="O295" s="204" t="e">
        <f t="shared" ca="1" si="49"/>
        <v>#REF!</v>
      </c>
      <c r="P295" s="139" t="e">
        <f t="shared" ca="1" si="50"/>
        <v>#REF!</v>
      </c>
      <c r="Q295" s="140" t="e">
        <f t="shared" ca="1" si="51"/>
        <v>#REF!</v>
      </c>
      <c r="R295" s="141" t="e">
        <f t="shared" ca="1" si="52"/>
        <v>#REF!</v>
      </c>
      <c r="S295" s="139">
        <f t="shared" si="53"/>
        <v>0</v>
      </c>
      <c r="T295" s="140">
        <f t="shared" si="54"/>
        <v>0</v>
      </c>
      <c r="U295" s="262">
        <v>43</v>
      </c>
      <c r="V295" s="206"/>
      <c r="W295" s="206"/>
      <c r="X295" s="206"/>
      <c r="Y295" s="206"/>
      <c r="Z295" s="206"/>
      <c r="AA295" s="206"/>
      <c r="AB295" s="206"/>
      <c r="AC295" s="206"/>
      <c r="AD295" s="206"/>
    </row>
    <row r="296" spans="1:30" hidden="1" x14ac:dyDescent="0.25">
      <c r="A296" s="132">
        <v>288</v>
      </c>
      <c r="B296" s="154" t="e">
        <f t="shared" ca="1" si="44"/>
        <v>#REF!</v>
      </c>
      <c r="C296" s="154" t="e">
        <f t="shared" ca="1" si="45"/>
        <v>#REF!</v>
      </c>
      <c r="D296" s="136"/>
      <c r="E296" s="137"/>
      <c r="F296" s="137" t="e">
        <f t="shared" ca="1" si="46"/>
        <v>#REF!</v>
      </c>
      <c r="G296" s="135"/>
      <c r="H296" s="135"/>
      <c r="I296" s="135" t="e">
        <f t="shared" ca="1" si="47"/>
        <v>#REF!</v>
      </c>
      <c r="J296" s="160"/>
      <c r="K296" s="138"/>
      <c r="L296" s="138"/>
      <c r="M296" s="138" t="e">
        <f t="shared" ca="1" si="48"/>
        <v>#REF!</v>
      </c>
      <c r="N296" s="168"/>
      <c r="O296" s="204" t="e">
        <f t="shared" ca="1" si="49"/>
        <v>#REF!</v>
      </c>
      <c r="P296" s="139">
        <v>0</v>
      </c>
      <c r="Q296" s="140" t="e">
        <f t="shared" ca="1" si="51"/>
        <v>#REF!</v>
      </c>
      <c r="R296" s="141" t="e">
        <f t="shared" ca="1" si="52"/>
        <v>#REF!</v>
      </c>
      <c r="S296" s="139">
        <f t="shared" si="53"/>
        <v>0</v>
      </c>
      <c r="T296" s="140">
        <f t="shared" si="54"/>
        <v>0</v>
      </c>
      <c r="U296" s="262"/>
      <c r="V296" s="154"/>
      <c r="W296" s="206"/>
      <c r="X296" s="206"/>
      <c r="Y296" s="154"/>
      <c r="Z296" s="206"/>
      <c r="AA296" s="206"/>
      <c r="AB296" s="154"/>
      <c r="AC296" s="206"/>
      <c r="AD296" s="206"/>
    </row>
    <row r="297" spans="1:30" hidden="1" x14ac:dyDescent="0.25">
      <c r="A297" s="132">
        <v>289</v>
      </c>
      <c r="B297" s="154" t="e">
        <f t="shared" ca="1" si="44"/>
        <v>#REF!</v>
      </c>
      <c r="C297" s="154" t="e">
        <f t="shared" ca="1" si="45"/>
        <v>#REF!</v>
      </c>
      <c r="D297" s="136"/>
      <c r="E297" s="137"/>
      <c r="F297" s="137" t="e">
        <f t="shared" ca="1" si="46"/>
        <v>#REF!</v>
      </c>
      <c r="G297" s="135"/>
      <c r="H297" s="135"/>
      <c r="I297" s="135" t="e">
        <f t="shared" ca="1" si="47"/>
        <v>#REF!</v>
      </c>
      <c r="J297" s="160"/>
      <c r="K297" s="138"/>
      <c r="L297" s="138"/>
      <c r="M297" s="138" t="e">
        <f t="shared" ca="1" si="48"/>
        <v>#REF!</v>
      </c>
      <c r="N297" s="168"/>
      <c r="O297" s="140" t="e">
        <f t="shared" ca="1" si="49"/>
        <v>#REF!</v>
      </c>
      <c r="P297" s="139" t="e">
        <f t="shared" ca="1" si="50"/>
        <v>#REF!</v>
      </c>
      <c r="Q297" s="140" t="e">
        <f t="shared" ca="1" si="51"/>
        <v>#REF!</v>
      </c>
      <c r="R297" s="141" t="e">
        <f t="shared" ca="1" si="52"/>
        <v>#REF!</v>
      </c>
      <c r="S297" s="139">
        <f t="shared" si="53"/>
        <v>0</v>
      </c>
      <c r="T297" s="140">
        <f t="shared" si="54"/>
        <v>0</v>
      </c>
      <c r="U297" s="146"/>
      <c r="V297" s="154"/>
      <c r="W297" s="206"/>
      <c r="X297" s="206"/>
      <c r="Y297" s="154"/>
      <c r="Z297" s="206"/>
      <c r="AA297" s="206"/>
      <c r="AB297" s="154"/>
      <c r="AC297" s="206"/>
      <c r="AD297" s="206"/>
    </row>
    <row r="298" spans="1:30" hidden="1" x14ac:dyDescent="0.25">
      <c r="A298" s="132">
        <v>290</v>
      </c>
      <c r="B298" s="154" t="e">
        <f t="shared" ca="1" si="44"/>
        <v>#REF!</v>
      </c>
      <c r="C298" s="154" t="e">
        <f t="shared" ca="1" si="45"/>
        <v>#REF!</v>
      </c>
      <c r="D298" s="136"/>
      <c r="E298" s="137"/>
      <c r="F298" s="137" t="e">
        <f t="shared" ca="1" si="46"/>
        <v>#REF!</v>
      </c>
      <c r="G298" s="135"/>
      <c r="H298" s="135"/>
      <c r="I298" s="135" t="e">
        <f t="shared" ca="1" si="47"/>
        <v>#REF!</v>
      </c>
      <c r="J298" s="160"/>
      <c r="K298" s="138"/>
      <c r="L298" s="138"/>
      <c r="M298" s="138" t="e">
        <f t="shared" ca="1" si="48"/>
        <v>#REF!</v>
      </c>
      <c r="N298" s="168"/>
      <c r="O298" s="140" t="e">
        <f t="shared" ca="1" si="49"/>
        <v>#REF!</v>
      </c>
      <c r="P298" s="139" t="e">
        <f t="shared" ca="1" si="50"/>
        <v>#REF!</v>
      </c>
      <c r="Q298" s="140" t="e">
        <f t="shared" ca="1" si="51"/>
        <v>#REF!</v>
      </c>
      <c r="R298" s="141" t="e">
        <f t="shared" ca="1" si="52"/>
        <v>#REF!</v>
      </c>
      <c r="S298" s="139">
        <f t="shared" si="53"/>
        <v>0</v>
      </c>
      <c r="T298" s="140">
        <f t="shared" si="54"/>
        <v>0</v>
      </c>
      <c r="U298" s="146"/>
      <c r="V298" s="154"/>
      <c r="W298" s="206"/>
      <c r="X298" s="206"/>
      <c r="Y298" s="154"/>
      <c r="Z298" s="206"/>
      <c r="AA298" s="206"/>
      <c r="AB298" s="154"/>
      <c r="AC298" s="206"/>
      <c r="AD298" s="206"/>
    </row>
    <row r="299" spans="1:30" hidden="1" x14ac:dyDescent="0.25">
      <c r="A299" s="132">
        <v>291</v>
      </c>
      <c r="B299" s="154" t="e">
        <f t="shared" ca="1" si="44"/>
        <v>#REF!</v>
      </c>
      <c r="C299" s="154" t="e">
        <f t="shared" ca="1" si="45"/>
        <v>#REF!</v>
      </c>
      <c r="D299" s="136"/>
      <c r="E299" s="137"/>
      <c r="F299" s="137" t="e">
        <f t="shared" ca="1" si="46"/>
        <v>#REF!</v>
      </c>
      <c r="G299" s="135"/>
      <c r="H299" s="135"/>
      <c r="I299" s="135" t="e">
        <f t="shared" ca="1" si="47"/>
        <v>#REF!</v>
      </c>
      <c r="J299" s="160"/>
      <c r="K299" s="138"/>
      <c r="L299" s="138"/>
      <c r="M299" s="138" t="e">
        <f t="shared" ca="1" si="48"/>
        <v>#REF!</v>
      </c>
      <c r="N299" s="168"/>
      <c r="O299" s="140" t="e">
        <f t="shared" ca="1" si="49"/>
        <v>#REF!</v>
      </c>
      <c r="P299" s="139" t="e">
        <f t="shared" ca="1" si="50"/>
        <v>#REF!</v>
      </c>
      <c r="Q299" s="140" t="e">
        <f t="shared" ca="1" si="51"/>
        <v>#REF!</v>
      </c>
      <c r="R299" s="141" t="e">
        <f t="shared" ca="1" si="52"/>
        <v>#REF!</v>
      </c>
      <c r="S299" s="139">
        <f t="shared" si="53"/>
        <v>0</v>
      </c>
      <c r="T299" s="140">
        <f t="shared" si="54"/>
        <v>0</v>
      </c>
      <c r="U299" s="146"/>
      <c r="V299" s="206"/>
      <c r="W299" s="206"/>
      <c r="X299" s="206"/>
      <c r="Y299" s="206"/>
      <c r="Z299" s="206"/>
      <c r="AA299" s="206"/>
      <c r="AB299" s="206"/>
      <c r="AC299" s="206"/>
      <c r="AD299" s="206"/>
    </row>
    <row r="300" spans="1:30" hidden="1" x14ac:dyDescent="0.25">
      <c r="A300" s="132">
        <v>292</v>
      </c>
      <c r="B300" s="154" t="e">
        <f t="shared" ca="1" si="44"/>
        <v>#REF!</v>
      </c>
      <c r="C300" s="154" t="e">
        <f t="shared" ca="1" si="45"/>
        <v>#REF!</v>
      </c>
      <c r="D300" s="136"/>
      <c r="E300" s="137"/>
      <c r="F300" s="137" t="e">
        <f t="shared" ca="1" si="46"/>
        <v>#REF!</v>
      </c>
      <c r="G300" s="135"/>
      <c r="H300" s="135"/>
      <c r="I300" s="135" t="e">
        <f t="shared" ca="1" si="47"/>
        <v>#REF!</v>
      </c>
      <c r="J300" s="160"/>
      <c r="K300" s="138"/>
      <c r="L300" s="138"/>
      <c r="M300" s="138" t="e">
        <f t="shared" ca="1" si="48"/>
        <v>#REF!</v>
      </c>
      <c r="N300" s="168"/>
      <c r="O300" s="140" t="e">
        <f t="shared" ca="1" si="49"/>
        <v>#REF!</v>
      </c>
      <c r="P300" s="139" t="e">
        <f t="shared" ca="1" si="50"/>
        <v>#REF!</v>
      </c>
      <c r="Q300" s="140" t="e">
        <f t="shared" ca="1" si="51"/>
        <v>#REF!</v>
      </c>
      <c r="R300" s="141" t="e">
        <f t="shared" ca="1" si="52"/>
        <v>#REF!</v>
      </c>
      <c r="S300" s="139">
        <f t="shared" si="53"/>
        <v>0</v>
      </c>
      <c r="T300" s="140">
        <f t="shared" si="54"/>
        <v>0</v>
      </c>
      <c r="U300" s="146"/>
      <c r="V300" s="206"/>
      <c r="W300" s="206"/>
      <c r="X300" s="206"/>
      <c r="Y300" s="206"/>
      <c r="Z300" s="206"/>
      <c r="AA300" s="206"/>
      <c r="AB300" s="206"/>
      <c r="AC300" s="206"/>
      <c r="AD300" s="206"/>
    </row>
    <row r="301" spans="1:30" hidden="1" x14ac:dyDescent="0.25">
      <c r="A301" s="132">
        <v>293</v>
      </c>
      <c r="B301" s="154" t="e">
        <f t="shared" ca="1" si="44"/>
        <v>#REF!</v>
      </c>
      <c r="C301" s="154" t="e">
        <f t="shared" ca="1" si="45"/>
        <v>#REF!</v>
      </c>
      <c r="D301" s="136"/>
      <c r="E301" s="137"/>
      <c r="F301" s="137" t="e">
        <f t="shared" ca="1" si="46"/>
        <v>#REF!</v>
      </c>
      <c r="G301" s="135"/>
      <c r="H301" s="135"/>
      <c r="I301" s="135" t="e">
        <f t="shared" ca="1" si="47"/>
        <v>#REF!</v>
      </c>
      <c r="J301" s="160"/>
      <c r="K301" s="138"/>
      <c r="L301" s="138"/>
      <c r="M301" s="138" t="e">
        <f t="shared" ca="1" si="48"/>
        <v>#REF!</v>
      </c>
      <c r="N301" s="168"/>
      <c r="O301" s="140" t="e">
        <f t="shared" ca="1" si="49"/>
        <v>#REF!</v>
      </c>
      <c r="P301" s="139" t="e">
        <f t="shared" ca="1" si="50"/>
        <v>#REF!</v>
      </c>
      <c r="Q301" s="140" t="e">
        <f t="shared" ca="1" si="51"/>
        <v>#REF!</v>
      </c>
      <c r="R301" s="141" t="e">
        <f t="shared" ca="1" si="52"/>
        <v>#REF!</v>
      </c>
      <c r="S301" s="139">
        <f t="shared" si="53"/>
        <v>0</v>
      </c>
      <c r="T301" s="140">
        <f t="shared" si="54"/>
        <v>0</v>
      </c>
      <c r="U301" s="146"/>
      <c r="V301" s="206"/>
      <c r="W301" s="206"/>
      <c r="X301" s="206"/>
      <c r="Y301" s="206"/>
      <c r="Z301" s="206"/>
      <c r="AA301" s="206"/>
      <c r="AB301" s="206"/>
      <c r="AC301" s="206"/>
      <c r="AD301" s="206"/>
    </row>
    <row r="302" spans="1:30" hidden="1" x14ac:dyDescent="0.25">
      <c r="A302" s="132">
        <v>294</v>
      </c>
      <c r="B302" s="154" t="e">
        <f t="shared" ca="1" si="44"/>
        <v>#REF!</v>
      </c>
      <c r="C302" s="154" t="e">
        <f t="shared" ca="1" si="45"/>
        <v>#REF!</v>
      </c>
      <c r="D302" s="136"/>
      <c r="E302" s="137"/>
      <c r="F302" s="137" t="e">
        <f t="shared" ca="1" si="46"/>
        <v>#REF!</v>
      </c>
      <c r="G302" s="135"/>
      <c r="H302" s="135"/>
      <c r="I302" s="135" t="e">
        <f t="shared" ca="1" si="47"/>
        <v>#REF!</v>
      </c>
      <c r="J302" s="160"/>
      <c r="K302" s="138"/>
      <c r="L302" s="138"/>
      <c r="M302" s="138" t="e">
        <f t="shared" ca="1" si="48"/>
        <v>#REF!</v>
      </c>
      <c r="N302" s="168"/>
      <c r="O302" s="140" t="e">
        <f t="shared" ca="1" si="49"/>
        <v>#REF!</v>
      </c>
      <c r="P302" s="139" t="e">
        <f t="shared" ca="1" si="50"/>
        <v>#REF!</v>
      </c>
      <c r="Q302" s="140" t="e">
        <f t="shared" ca="1" si="51"/>
        <v>#REF!</v>
      </c>
      <c r="R302" s="141" t="e">
        <f t="shared" ca="1" si="52"/>
        <v>#REF!</v>
      </c>
      <c r="S302" s="139">
        <f t="shared" si="53"/>
        <v>0</v>
      </c>
      <c r="T302" s="140">
        <f t="shared" si="54"/>
        <v>0</v>
      </c>
      <c r="U302" s="146"/>
      <c r="V302" s="206"/>
      <c r="W302" s="206"/>
      <c r="X302" s="206"/>
      <c r="Y302" s="206"/>
      <c r="Z302" s="206"/>
      <c r="AA302" s="206"/>
      <c r="AB302" s="206"/>
      <c r="AC302" s="206"/>
      <c r="AD302" s="206"/>
    </row>
    <row r="303" spans="1:30" hidden="1" x14ac:dyDescent="0.25">
      <c r="A303" s="132">
        <v>295</v>
      </c>
      <c r="B303" s="154" t="e">
        <f t="shared" ca="1" si="44"/>
        <v>#REF!</v>
      </c>
      <c r="C303" s="154" t="e">
        <f t="shared" ca="1" si="45"/>
        <v>#REF!</v>
      </c>
      <c r="D303" s="136"/>
      <c r="E303" s="137"/>
      <c r="F303" s="137" t="e">
        <f t="shared" ca="1" si="46"/>
        <v>#REF!</v>
      </c>
      <c r="G303" s="135"/>
      <c r="H303" s="135"/>
      <c r="I303" s="135" t="e">
        <f t="shared" ca="1" si="47"/>
        <v>#REF!</v>
      </c>
      <c r="J303" s="160"/>
      <c r="K303" s="138"/>
      <c r="L303" s="138"/>
      <c r="M303" s="138" t="e">
        <f t="shared" ca="1" si="48"/>
        <v>#REF!</v>
      </c>
      <c r="N303" s="168"/>
      <c r="O303" s="140" t="e">
        <f t="shared" ca="1" si="49"/>
        <v>#REF!</v>
      </c>
      <c r="P303" s="139" t="e">
        <f t="shared" ca="1" si="50"/>
        <v>#REF!</v>
      </c>
      <c r="Q303" s="140" t="e">
        <f t="shared" ca="1" si="51"/>
        <v>#REF!</v>
      </c>
      <c r="R303" s="141" t="e">
        <f t="shared" ca="1" si="52"/>
        <v>#REF!</v>
      </c>
      <c r="S303" s="139">
        <f t="shared" si="53"/>
        <v>0</v>
      </c>
      <c r="T303" s="140">
        <f t="shared" si="54"/>
        <v>0</v>
      </c>
      <c r="U303" s="146"/>
      <c r="V303" s="206"/>
      <c r="W303" s="206"/>
      <c r="X303" s="206"/>
      <c r="Y303" s="206"/>
      <c r="Z303" s="206"/>
      <c r="AA303" s="206"/>
      <c r="AB303" s="206"/>
      <c r="AC303" s="206"/>
      <c r="AD303" s="206"/>
    </row>
    <row r="304" spans="1:30" hidden="1" x14ac:dyDescent="0.25">
      <c r="A304" s="132">
        <v>296</v>
      </c>
      <c r="B304" s="154" t="e">
        <f t="shared" ca="1" si="44"/>
        <v>#REF!</v>
      </c>
      <c r="C304" s="154" t="e">
        <f t="shared" ca="1" si="45"/>
        <v>#REF!</v>
      </c>
      <c r="D304" s="136"/>
      <c r="E304" s="137"/>
      <c r="F304" s="137" t="e">
        <f t="shared" ca="1" si="46"/>
        <v>#REF!</v>
      </c>
      <c r="G304" s="135"/>
      <c r="H304" s="135"/>
      <c r="I304" s="135" t="e">
        <f t="shared" ca="1" si="47"/>
        <v>#REF!</v>
      </c>
      <c r="J304" s="160"/>
      <c r="K304" s="138"/>
      <c r="L304" s="138"/>
      <c r="M304" s="138" t="e">
        <f t="shared" ca="1" si="48"/>
        <v>#REF!</v>
      </c>
      <c r="N304" s="168"/>
      <c r="O304" s="140" t="e">
        <f t="shared" ca="1" si="49"/>
        <v>#REF!</v>
      </c>
      <c r="P304" s="139" t="e">
        <f t="shared" ca="1" si="50"/>
        <v>#REF!</v>
      </c>
      <c r="Q304" s="140" t="e">
        <f t="shared" ca="1" si="51"/>
        <v>#REF!</v>
      </c>
      <c r="R304" s="141" t="e">
        <f t="shared" ca="1" si="52"/>
        <v>#REF!</v>
      </c>
      <c r="S304" s="139">
        <f t="shared" si="53"/>
        <v>0</v>
      </c>
      <c r="T304" s="140">
        <f t="shared" si="54"/>
        <v>0</v>
      </c>
      <c r="U304" s="146"/>
      <c r="V304" s="206"/>
      <c r="W304" s="206"/>
      <c r="X304" s="206"/>
      <c r="Y304" s="206"/>
      <c r="Z304" s="206"/>
      <c r="AA304" s="206"/>
      <c r="AB304" s="206"/>
      <c r="AC304" s="206"/>
      <c r="AD304" s="206"/>
    </row>
    <row r="305" spans="1:30" hidden="1" x14ac:dyDescent="0.25">
      <c r="A305" s="132">
        <v>297</v>
      </c>
      <c r="B305" s="154" t="e">
        <f t="shared" ca="1" si="44"/>
        <v>#REF!</v>
      </c>
      <c r="C305" s="154" t="e">
        <f t="shared" ca="1" si="45"/>
        <v>#REF!</v>
      </c>
      <c r="D305" s="136"/>
      <c r="E305" s="137"/>
      <c r="F305" s="137" t="e">
        <f t="shared" ca="1" si="46"/>
        <v>#REF!</v>
      </c>
      <c r="G305" s="135"/>
      <c r="H305" s="135"/>
      <c r="I305" s="135" t="e">
        <f t="shared" ca="1" si="47"/>
        <v>#REF!</v>
      </c>
      <c r="J305" s="160"/>
      <c r="K305" s="138"/>
      <c r="L305" s="138"/>
      <c r="M305" s="138" t="e">
        <f t="shared" ca="1" si="48"/>
        <v>#REF!</v>
      </c>
      <c r="N305" s="168"/>
      <c r="O305" s="140" t="e">
        <f t="shared" ca="1" si="49"/>
        <v>#REF!</v>
      </c>
      <c r="P305" s="139" t="e">
        <f t="shared" ca="1" si="50"/>
        <v>#REF!</v>
      </c>
      <c r="Q305" s="140" t="e">
        <f t="shared" ca="1" si="51"/>
        <v>#REF!</v>
      </c>
      <c r="R305" s="141" t="e">
        <f t="shared" ca="1" si="52"/>
        <v>#REF!</v>
      </c>
      <c r="S305" s="139">
        <f t="shared" si="53"/>
        <v>0</v>
      </c>
      <c r="T305" s="140">
        <f t="shared" si="54"/>
        <v>0</v>
      </c>
      <c r="U305" s="146"/>
      <c r="V305" s="206"/>
      <c r="W305" s="206"/>
      <c r="X305" s="206"/>
      <c r="Y305" s="206"/>
      <c r="Z305" s="206"/>
      <c r="AA305" s="206"/>
      <c r="AB305" s="206"/>
      <c r="AC305" s="206"/>
      <c r="AD305" s="206"/>
    </row>
    <row r="306" spans="1:30" hidden="1" x14ac:dyDescent="0.25">
      <c r="A306" s="132">
        <v>298</v>
      </c>
      <c r="B306" s="154" t="e">
        <f t="shared" ca="1" si="44"/>
        <v>#REF!</v>
      </c>
      <c r="C306" s="154" t="e">
        <f t="shared" ca="1" si="45"/>
        <v>#REF!</v>
      </c>
      <c r="D306" s="136"/>
      <c r="E306" s="137"/>
      <c r="F306" s="137" t="e">
        <f t="shared" ca="1" si="46"/>
        <v>#REF!</v>
      </c>
      <c r="G306" s="135"/>
      <c r="H306" s="135"/>
      <c r="I306" s="135" t="e">
        <f t="shared" ca="1" si="47"/>
        <v>#REF!</v>
      </c>
      <c r="J306" s="160"/>
      <c r="K306" s="138"/>
      <c r="L306" s="138"/>
      <c r="M306" s="138" t="e">
        <f t="shared" ca="1" si="48"/>
        <v>#REF!</v>
      </c>
      <c r="N306" s="168"/>
      <c r="O306" s="140" t="e">
        <f t="shared" ca="1" si="49"/>
        <v>#REF!</v>
      </c>
      <c r="P306" s="139" t="e">
        <f t="shared" ca="1" si="50"/>
        <v>#REF!</v>
      </c>
      <c r="Q306" s="140" t="e">
        <f t="shared" ca="1" si="51"/>
        <v>#REF!</v>
      </c>
      <c r="R306" s="141" t="e">
        <f t="shared" ca="1" si="52"/>
        <v>#REF!</v>
      </c>
      <c r="S306" s="139">
        <f t="shared" si="53"/>
        <v>0</v>
      </c>
      <c r="T306" s="140">
        <f t="shared" si="54"/>
        <v>0</v>
      </c>
      <c r="U306" s="146"/>
      <c r="V306" s="206"/>
      <c r="W306" s="206"/>
      <c r="X306" s="206"/>
      <c r="Y306" s="206"/>
      <c r="Z306" s="206"/>
      <c r="AA306" s="206"/>
      <c r="AB306" s="206"/>
      <c r="AC306" s="206"/>
      <c r="AD306" s="206"/>
    </row>
    <row r="307" spans="1:30" hidden="1" x14ac:dyDescent="0.25">
      <c r="A307" s="132">
        <v>299</v>
      </c>
      <c r="B307" s="154" t="e">
        <f t="shared" ca="1" si="44"/>
        <v>#REF!</v>
      </c>
      <c r="C307" s="154" t="e">
        <f t="shared" ca="1" si="45"/>
        <v>#REF!</v>
      </c>
      <c r="D307" s="136"/>
      <c r="E307" s="137"/>
      <c r="F307" s="137" t="e">
        <f t="shared" ca="1" si="46"/>
        <v>#REF!</v>
      </c>
      <c r="G307" s="135"/>
      <c r="H307" s="135"/>
      <c r="I307" s="135" t="e">
        <f t="shared" ca="1" si="47"/>
        <v>#REF!</v>
      </c>
      <c r="J307" s="160"/>
      <c r="K307" s="138"/>
      <c r="L307" s="138"/>
      <c r="M307" s="138" t="e">
        <f t="shared" ca="1" si="48"/>
        <v>#REF!</v>
      </c>
      <c r="N307" s="168"/>
      <c r="O307" s="140" t="e">
        <f t="shared" ca="1" si="49"/>
        <v>#REF!</v>
      </c>
      <c r="P307" s="139" t="e">
        <f t="shared" ca="1" si="50"/>
        <v>#REF!</v>
      </c>
      <c r="Q307" s="140" t="e">
        <f t="shared" ca="1" si="51"/>
        <v>#REF!</v>
      </c>
      <c r="R307" s="141" t="e">
        <f t="shared" ca="1" si="52"/>
        <v>#REF!</v>
      </c>
      <c r="S307" s="139">
        <f t="shared" si="53"/>
        <v>0</v>
      </c>
      <c r="T307" s="140">
        <f t="shared" si="54"/>
        <v>0</v>
      </c>
      <c r="U307" s="146"/>
      <c r="V307" s="154"/>
      <c r="W307" s="206"/>
      <c r="X307" s="206"/>
      <c r="Y307" s="154"/>
      <c r="Z307" s="206"/>
      <c r="AA307" s="206"/>
      <c r="AB307" s="154"/>
      <c r="AC307" s="206"/>
      <c r="AD307" s="206"/>
    </row>
    <row r="308" spans="1:30" hidden="1" x14ac:dyDescent="0.25">
      <c r="A308" s="132">
        <v>300</v>
      </c>
      <c r="B308" s="154" t="e">
        <f t="shared" ca="1" si="44"/>
        <v>#REF!</v>
      </c>
      <c r="C308" s="154" t="e">
        <f t="shared" ca="1" si="45"/>
        <v>#REF!</v>
      </c>
      <c r="D308" s="136"/>
      <c r="E308" s="137"/>
      <c r="F308" s="137" t="e">
        <f t="shared" ca="1" si="46"/>
        <v>#REF!</v>
      </c>
      <c r="G308" s="135"/>
      <c r="H308" s="135"/>
      <c r="I308" s="135" t="e">
        <f t="shared" ca="1" si="47"/>
        <v>#REF!</v>
      </c>
      <c r="J308" s="160"/>
      <c r="K308" s="138"/>
      <c r="L308" s="138"/>
      <c r="M308" s="138" t="e">
        <f t="shared" ca="1" si="48"/>
        <v>#REF!</v>
      </c>
      <c r="N308" s="168"/>
      <c r="O308" s="140" t="e">
        <f t="shared" ca="1" si="49"/>
        <v>#REF!</v>
      </c>
      <c r="P308" s="139" t="e">
        <f t="shared" ca="1" si="50"/>
        <v>#REF!</v>
      </c>
      <c r="Q308" s="140" t="e">
        <f t="shared" ca="1" si="51"/>
        <v>#REF!</v>
      </c>
      <c r="R308" s="141" t="e">
        <f t="shared" ca="1" si="52"/>
        <v>#REF!</v>
      </c>
      <c r="S308" s="139">
        <f t="shared" si="53"/>
        <v>0</v>
      </c>
      <c r="T308" s="140">
        <f t="shared" si="54"/>
        <v>0</v>
      </c>
      <c r="U308" s="146"/>
      <c r="V308" s="154"/>
      <c r="W308" s="206"/>
      <c r="X308" s="206"/>
      <c r="Y308" s="154"/>
      <c r="Z308" s="206"/>
      <c r="AA308" s="206"/>
      <c r="AB308" s="154"/>
      <c r="AC308" s="206"/>
      <c r="AD308" s="206"/>
    </row>
    <row r="309" spans="1:30" hidden="1" x14ac:dyDescent="0.25">
      <c r="A309" s="132">
        <v>301</v>
      </c>
      <c r="B309" s="154" t="e">
        <f t="shared" ca="1" si="44"/>
        <v>#REF!</v>
      </c>
      <c r="C309" s="154" t="e">
        <f t="shared" ca="1" si="45"/>
        <v>#REF!</v>
      </c>
      <c r="D309" s="136"/>
      <c r="E309" s="137"/>
      <c r="F309" s="137" t="e">
        <f t="shared" ca="1" si="46"/>
        <v>#REF!</v>
      </c>
      <c r="G309" s="135"/>
      <c r="H309" s="135"/>
      <c r="I309" s="135" t="e">
        <f t="shared" ca="1" si="47"/>
        <v>#REF!</v>
      </c>
      <c r="J309" s="160"/>
      <c r="K309" s="138"/>
      <c r="L309" s="138"/>
      <c r="M309" s="138" t="e">
        <f t="shared" ca="1" si="48"/>
        <v>#REF!</v>
      </c>
      <c r="N309" s="168"/>
      <c r="O309" s="140" t="e">
        <f t="shared" ca="1" si="49"/>
        <v>#REF!</v>
      </c>
      <c r="P309" s="139" t="e">
        <f t="shared" ca="1" si="50"/>
        <v>#REF!</v>
      </c>
      <c r="Q309" s="140" t="e">
        <f t="shared" ca="1" si="51"/>
        <v>#REF!</v>
      </c>
      <c r="R309" s="141" t="e">
        <f t="shared" ca="1" si="52"/>
        <v>#REF!</v>
      </c>
      <c r="S309" s="139">
        <f t="shared" si="53"/>
        <v>0</v>
      </c>
      <c r="T309" s="140">
        <f t="shared" si="54"/>
        <v>0</v>
      </c>
      <c r="U309" s="146"/>
      <c r="V309" s="206"/>
      <c r="W309" s="206"/>
      <c r="X309" s="206"/>
      <c r="Y309" s="206"/>
      <c r="Z309" s="206"/>
      <c r="AA309" s="206"/>
      <c r="AB309" s="206"/>
      <c r="AC309" s="206"/>
      <c r="AD309" s="206"/>
    </row>
    <row r="310" spans="1:30" hidden="1" x14ac:dyDescent="0.25">
      <c r="A310" s="132">
        <v>302</v>
      </c>
      <c r="B310" s="154" t="e">
        <f t="shared" ca="1" si="44"/>
        <v>#REF!</v>
      </c>
      <c r="C310" s="154" t="e">
        <f t="shared" ca="1" si="45"/>
        <v>#REF!</v>
      </c>
      <c r="D310" s="136"/>
      <c r="E310" s="137"/>
      <c r="F310" s="137" t="e">
        <f t="shared" ca="1" si="46"/>
        <v>#REF!</v>
      </c>
      <c r="G310" s="135"/>
      <c r="H310" s="135"/>
      <c r="I310" s="135" t="e">
        <f t="shared" ca="1" si="47"/>
        <v>#REF!</v>
      </c>
      <c r="J310" s="160"/>
      <c r="K310" s="138"/>
      <c r="L310" s="138"/>
      <c r="M310" s="138" t="e">
        <f t="shared" ca="1" si="48"/>
        <v>#REF!</v>
      </c>
      <c r="N310" s="168"/>
      <c r="O310" s="140" t="e">
        <f t="shared" ca="1" si="49"/>
        <v>#REF!</v>
      </c>
      <c r="P310" s="139" t="e">
        <f t="shared" ca="1" si="50"/>
        <v>#REF!</v>
      </c>
      <c r="Q310" s="140" t="e">
        <f t="shared" ca="1" si="51"/>
        <v>#REF!</v>
      </c>
      <c r="R310" s="141" t="e">
        <f t="shared" ca="1" si="52"/>
        <v>#REF!</v>
      </c>
      <c r="S310" s="139">
        <f t="shared" si="53"/>
        <v>0</v>
      </c>
      <c r="T310" s="140">
        <f t="shared" si="54"/>
        <v>0</v>
      </c>
      <c r="U310" s="146"/>
      <c r="V310" s="206"/>
      <c r="W310" s="206"/>
      <c r="X310" s="206"/>
      <c r="Y310" s="206"/>
      <c r="Z310" s="206"/>
      <c r="AA310" s="206"/>
      <c r="AB310" s="206"/>
      <c r="AC310" s="206"/>
      <c r="AD310" s="206"/>
    </row>
    <row r="311" spans="1:30" hidden="1" x14ac:dyDescent="0.25">
      <c r="A311" s="132">
        <v>303</v>
      </c>
      <c r="B311" s="154" t="e">
        <f t="shared" ca="1" si="44"/>
        <v>#REF!</v>
      </c>
      <c r="C311" s="154" t="e">
        <f t="shared" ca="1" si="45"/>
        <v>#REF!</v>
      </c>
      <c r="D311" s="136"/>
      <c r="E311" s="137"/>
      <c r="F311" s="137" t="e">
        <f t="shared" ca="1" si="46"/>
        <v>#REF!</v>
      </c>
      <c r="G311" s="135"/>
      <c r="H311" s="135"/>
      <c r="I311" s="135" t="e">
        <f t="shared" ca="1" si="47"/>
        <v>#REF!</v>
      </c>
      <c r="J311" s="160"/>
      <c r="K311" s="138"/>
      <c r="L311" s="138"/>
      <c r="M311" s="138" t="e">
        <f t="shared" ca="1" si="48"/>
        <v>#REF!</v>
      </c>
      <c r="N311" s="168"/>
      <c r="O311" s="140" t="e">
        <f t="shared" ca="1" si="49"/>
        <v>#REF!</v>
      </c>
      <c r="P311" s="139" t="e">
        <f t="shared" ca="1" si="50"/>
        <v>#REF!</v>
      </c>
      <c r="Q311" s="140" t="e">
        <f t="shared" ca="1" si="51"/>
        <v>#REF!</v>
      </c>
      <c r="R311" s="141" t="e">
        <f t="shared" ca="1" si="52"/>
        <v>#REF!</v>
      </c>
      <c r="S311" s="139">
        <f t="shared" si="53"/>
        <v>0</v>
      </c>
      <c r="T311" s="140">
        <f t="shared" si="54"/>
        <v>0</v>
      </c>
      <c r="U311" s="146"/>
      <c r="V311" s="206"/>
      <c r="W311" s="206"/>
      <c r="X311" s="206"/>
      <c r="Y311" s="206"/>
      <c r="Z311" s="206"/>
      <c r="AA311" s="206"/>
      <c r="AB311" s="206"/>
      <c r="AC311" s="206"/>
      <c r="AD311" s="206"/>
    </row>
    <row r="312" spans="1:30" hidden="1" x14ac:dyDescent="0.25">
      <c r="A312" s="132">
        <v>304</v>
      </c>
      <c r="B312" s="154" t="e">
        <f t="shared" ca="1" si="44"/>
        <v>#REF!</v>
      </c>
      <c r="C312" s="154" t="e">
        <f t="shared" ca="1" si="45"/>
        <v>#REF!</v>
      </c>
      <c r="D312" s="136"/>
      <c r="E312" s="137"/>
      <c r="F312" s="137" t="e">
        <f t="shared" ca="1" si="46"/>
        <v>#REF!</v>
      </c>
      <c r="G312" s="135"/>
      <c r="H312" s="135"/>
      <c r="I312" s="135" t="e">
        <f t="shared" ca="1" si="47"/>
        <v>#REF!</v>
      </c>
      <c r="J312" s="160"/>
      <c r="K312" s="138"/>
      <c r="L312" s="138"/>
      <c r="M312" s="138" t="e">
        <f t="shared" ca="1" si="48"/>
        <v>#REF!</v>
      </c>
      <c r="N312" s="168"/>
      <c r="O312" s="140" t="e">
        <f t="shared" ca="1" si="49"/>
        <v>#REF!</v>
      </c>
      <c r="P312" s="139" t="e">
        <f t="shared" ca="1" si="50"/>
        <v>#REF!</v>
      </c>
      <c r="Q312" s="140" t="e">
        <f t="shared" ca="1" si="51"/>
        <v>#REF!</v>
      </c>
      <c r="R312" s="141" t="e">
        <f t="shared" ca="1" si="52"/>
        <v>#REF!</v>
      </c>
      <c r="S312" s="139">
        <f t="shared" si="53"/>
        <v>0</v>
      </c>
      <c r="T312" s="140">
        <f t="shared" si="54"/>
        <v>0</v>
      </c>
      <c r="U312" s="146"/>
      <c r="V312" s="154"/>
      <c r="W312" s="206"/>
      <c r="X312" s="206"/>
      <c r="Y312" s="154"/>
      <c r="Z312" s="206"/>
      <c r="AA312" s="206"/>
      <c r="AB312" s="154"/>
      <c r="AC312" s="206"/>
      <c r="AD312" s="206"/>
    </row>
    <row r="313" spans="1:30" hidden="1" x14ac:dyDescent="0.25">
      <c r="A313" s="132">
        <v>305</v>
      </c>
      <c r="B313" s="154" t="e">
        <f t="shared" ca="1" si="44"/>
        <v>#REF!</v>
      </c>
      <c r="C313" s="154" t="e">
        <f t="shared" ca="1" si="45"/>
        <v>#REF!</v>
      </c>
      <c r="D313" s="136"/>
      <c r="E313" s="137"/>
      <c r="F313" s="137" t="e">
        <f t="shared" ca="1" si="46"/>
        <v>#REF!</v>
      </c>
      <c r="G313" s="135"/>
      <c r="H313" s="135"/>
      <c r="I313" s="135" t="e">
        <f t="shared" ca="1" si="47"/>
        <v>#REF!</v>
      </c>
      <c r="J313" s="160"/>
      <c r="K313" s="138"/>
      <c r="L313" s="138"/>
      <c r="M313" s="138" t="e">
        <f t="shared" ca="1" si="48"/>
        <v>#REF!</v>
      </c>
      <c r="N313" s="168"/>
      <c r="O313" s="140" t="e">
        <f t="shared" ca="1" si="49"/>
        <v>#REF!</v>
      </c>
      <c r="P313" s="139" t="e">
        <f t="shared" ca="1" si="50"/>
        <v>#REF!</v>
      </c>
      <c r="Q313" s="140" t="e">
        <f t="shared" ca="1" si="51"/>
        <v>#REF!</v>
      </c>
      <c r="R313" s="141" t="e">
        <f t="shared" ca="1" si="52"/>
        <v>#REF!</v>
      </c>
      <c r="S313" s="139">
        <f t="shared" si="53"/>
        <v>0</v>
      </c>
      <c r="T313" s="140">
        <f t="shared" si="54"/>
        <v>0</v>
      </c>
      <c r="U313" s="146"/>
      <c r="V313" s="206"/>
      <c r="W313" s="206"/>
      <c r="X313" s="206"/>
      <c r="Y313" s="206"/>
      <c r="Z313" s="206"/>
      <c r="AA313" s="206"/>
      <c r="AB313" s="206"/>
      <c r="AC313" s="206"/>
      <c r="AD313" s="206"/>
    </row>
    <row r="314" spans="1:30" hidden="1" x14ac:dyDescent="0.25">
      <c r="A314" s="132">
        <v>306</v>
      </c>
      <c r="B314" s="154" t="e">
        <f t="shared" ca="1" si="44"/>
        <v>#REF!</v>
      </c>
      <c r="C314" s="154" t="e">
        <f t="shared" ca="1" si="45"/>
        <v>#REF!</v>
      </c>
      <c r="D314" s="136"/>
      <c r="E314" s="137"/>
      <c r="F314" s="137" t="e">
        <f t="shared" ca="1" si="46"/>
        <v>#REF!</v>
      </c>
      <c r="G314" s="135"/>
      <c r="H314" s="135"/>
      <c r="I314" s="135" t="e">
        <f t="shared" ca="1" si="47"/>
        <v>#REF!</v>
      </c>
      <c r="J314" s="160"/>
      <c r="K314" s="138"/>
      <c r="L314" s="138"/>
      <c r="M314" s="138" t="e">
        <f t="shared" ca="1" si="48"/>
        <v>#REF!</v>
      </c>
      <c r="N314" s="168"/>
      <c r="O314" s="140" t="e">
        <f t="shared" ca="1" si="49"/>
        <v>#REF!</v>
      </c>
      <c r="P314" s="139" t="e">
        <f t="shared" ca="1" si="50"/>
        <v>#REF!</v>
      </c>
      <c r="Q314" s="140" t="e">
        <f t="shared" ca="1" si="51"/>
        <v>#REF!</v>
      </c>
      <c r="R314" s="141" t="e">
        <f t="shared" ca="1" si="52"/>
        <v>#REF!</v>
      </c>
      <c r="S314" s="139">
        <f t="shared" si="53"/>
        <v>0</v>
      </c>
      <c r="T314" s="140">
        <f t="shared" si="54"/>
        <v>0</v>
      </c>
      <c r="U314" s="146"/>
      <c r="V314" s="206"/>
      <c r="W314" s="206"/>
      <c r="X314" s="206"/>
      <c r="Y314" s="206"/>
      <c r="Z314" s="206"/>
      <c r="AA314" s="206"/>
      <c r="AB314" s="206"/>
      <c r="AC314" s="206"/>
      <c r="AD314" s="206"/>
    </row>
    <row r="315" spans="1:30" hidden="1" x14ac:dyDescent="0.25">
      <c r="A315" s="132">
        <v>307</v>
      </c>
      <c r="B315" s="154" t="e">
        <f t="shared" ca="1" si="44"/>
        <v>#REF!</v>
      </c>
      <c r="C315" s="154" t="e">
        <f t="shared" ca="1" si="45"/>
        <v>#REF!</v>
      </c>
      <c r="D315" s="136"/>
      <c r="E315" s="137"/>
      <c r="F315" s="137" t="e">
        <f t="shared" ca="1" si="46"/>
        <v>#REF!</v>
      </c>
      <c r="G315" s="135"/>
      <c r="H315" s="135"/>
      <c r="I315" s="135" t="e">
        <f t="shared" ca="1" si="47"/>
        <v>#REF!</v>
      </c>
      <c r="J315" s="160"/>
      <c r="K315" s="138"/>
      <c r="L315" s="138"/>
      <c r="M315" s="138" t="e">
        <f t="shared" ca="1" si="48"/>
        <v>#REF!</v>
      </c>
      <c r="N315" s="168"/>
      <c r="O315" s="140" t="e">
        <f t="shared" ca="1" si="49"/>
        <v>#REF!</v>
      </c>
      <c r="P315" s="139" t="e">
        <f t="shared" ca="1" si="50"/>
        <v>#REF!</v>
      </c>
      <c r="Q315" s="140" t="e">
        <f t="shared" ca="1" si="51"/>
        <v>#REF!</v>
      </c>
      <c r="R315" s="141" t="e">
        <f t="shared" ca="1" si="52"/>
        <v>#REF!</v>
      </c>
      <c r="S315" s="139">
        <f t="shared" si="53"/>
        <v>0</v>
      </c>
      <c r="T315" s="140">
        <f t="shared" si="54"/>
        <v>0</v>
      </c>
      <c r="U315" s="146"/>
      <c r="V315" s="154"/>
      <c r="W315" s="206"/>
      <c r="X315" s="206"/>
      <c r="Y315" s="154"/>
      <c r="Z315" s="206"/>
      <c r="AA315" s="206"/>
      <c r="AB315" s="154"/>
      <c r="AC315" s="206"/>
      <c r="AD315" s="206"/>
    </row>
    <row r="316" spans="1:30" hidden="1" x14ac:dyDescent="0.25">
      <c r="A316" s="132">
        <v>308</v>
      </c>
      <c r="B316" s="154" t="e">
        <f t="shared" ca="1" si="44"/>
        <v>#REF!</v>
      </c>
      <c r="C316" s="154" t="e">
        <f t="shared" ca="1" si="45"/>
        <v>#REF!</v>
      </c>
      <c r="D316" s="136"/>
      <c r="E316" s="137"/>
      <c r="F316" s="137" t="e">
        <f t="shared" ca="1" si="46"/>
        <v>#REF!</v>
      </c>
      <c r="G316" s="135"/>
      <c r="H316" s="135"/>
      <c r="I316" s="135" t="e">
        <f t="shared" ca="1" si="47"/>
        <v>#REF!</v>
      </c>
      <c r="J316" s="160"/>
      <c r="K316" s="138"/>
      <c r="L316" s="138"/>
      <c r="M316" s="138" t="e">
        <f t="shared" ca="1" si="48"/>
        <v>#REF!</v>
      </c>
      <c r="N316" s="168"/>
      <c r="O316" s="140" t="e">
        <f t="shared" ca="1" si="49"/>
        <v>#REF!</v>
      </c>
      <c r="P316" s="139" t="e">
        <f t="shared" ca="1" si="50"/>
        <v>#REF!</v>
      </c>
      <c r="Q316" s="140" t="e">
        <f t="shared" ca="1" si="51"/>
        <v>#REF!</v>
      </c>
      <c r="R316" s="141" t="e">
        <f t="shared" ca="1" si="52"/>
        <v>#REF!</v>
      </c>
      <c r="S316" s="139">
        <f t="shared" si="53"/>
        <v>0</v>
      </c>
      <c r="T316" s="140">
        <f t="shared" si="54"/>
        <v>0</v>
      </c>
      <c r="U316" s="146"/>
      <c r="V316" s="154"/>
      <c r="W316" s="206"/>
      <c r="X316" s="206"/>
      <c r="Y316" s="154"/>
      <c r="Z316" s="206"/>
      <c r="AA316" s="206"/>
      <c r="AB316" s="154"/>
      <c r="AC316" s="206"/>
      <c r="AD316" s="206"/>
    </row>
    <row r="317" spans="1:30" hidden="1" x14ac:dyDescent="0.25">
      <c r="A317" s="132">
        <v>309</v>
      </c>
      <c r="B317" s="154" t="e">
        <f t="shared" ca="1" si="44"/>
        <v>#REF!</v>
      </c>
      <c r="C317" s="154" t="e">
        <f t="shared" ca="1" si="45"/>
        <v>#REF!</v>
      </c>
      <c r="D317" s="136"/>
      <c r="E317" s="137"/>
      <c r="F317" s="137" t="e">
        <f t="shared" ca="1" si="46"/>
        <v>#REF!</v>
      </c>
      <c r="G317" s="135"/>
      <c r="H317" s="135"/>
      <c r="I317" s="135" t="e">
        <f t="shared" ca="1" si="47"/>
        <v>#REF!</v>
      </c>
      <c r="J317" s="160"/>
      <c r="K317" s="138"/>
      <c r="L317" s="138"/>
      <c r="M317" s="138" t="e">
        <f t="shared" ca="1" si="48"/>
        <v>#REF!</v>
      </c>
      <c r="N317" s="168"/>
      <c r="O317" s="140" t="e">
        <f t="shared" ca="1" si="49"/>
        <v>#REF!</v>
      </c>
      <c r="P317" s="139" t="e">
        <f t="shared" ca="1" si="50"/>
        <v>#REF!</v>
      </c>
      <c r="Q317" s="140" t="e">
        <f t="shared" ca="1" si="51"/>
        <v>#REF!</v>
      </c>
      <c r="R317" s="141" t="e">
        <f t="shared" ca="1" si="52"/>
        <v>#REF!</v>
      </c>
      <c r="S317" s="139">
        <f t="shared" si="53"/>
        <v>0</v>
      </c>
      <c r="T317" s="140">
        <f t="shared" si="54"/>
        <v>0</v>
      </c>
      <c r="U317" s="146"/>
      <c r="V317" s="154"/>
      <c r="W317" s="206"/>
      <c r="X317" s="206"/>
      <c r="Y317" s="154"/>
      <c r="Z317" s="206"/>
      <c r="AA317" s="206"/>
      <c r="AB317" s="154"/>
      <c r="AC317" s="206"/>
      <c r="AD317" s="206"/>
    </row>
    <row r="318" spans="1:30" hidden="1" x14ac:dyDescent="0.25">
      <c r="A318" s="132">
        <v>310</v>
      </c>
      <c r="B318" s="154" t="e">
        <f t="shared" ca="1" si="44"/>
        <v>#REF!</v>
      </c>
      <c r="C318" s="154" t="e">
        <f t="shared" ca="1" si="45"/>
        <v>#REF!</v>
      </c>
      <c r="D318" s="136"/>
      <c r="E318" s="137"/>
      <c r="F318" s="137" t="e">
        <f t="shared" ca="1" si="46"/>
        <v>#REF!</v>
      </c>
      <c r="G318" s="135"/>
      <c r="H318" s="135"/>
      <c r="I318" s="135" t="e">
        <f t="shared" ca="1" si="47"/>
        <v>#REF!</v>
      </c>
      <c r="J318" s="160"/>
      <c r="K318" s="138"/>
      <c r="L318" s="138"/>
      <c r="M318" s="138" t="e">
        <f t="shared" ca="1" si="48"/>
        <v>#REF!</v>
      </c>
      <c r="N318" s="168"/>
      <c r="O318" s="140" t="e">
        <f t="shared" ca="1" si="49"/>
        <v>#REF!</v>
      </c>
      <c r="P318" s="139" t="e">
        <f t="shared" ca="1" si="50"/>
        <v>#REF!</v>
      </c>
      <c r="Q318" s="140" t="e">
        <f t="shared" ca="1" si="51"/>
        <v>#REF!</v>
      </c>
      <c r="R318" s="141" t="e">
        <f t="shared" ca="1" si="52"/>
        <v>#REF!</v>
      </c>
      <c r="S318" s="139">
        <f t="shared" si="53"/>
        <v>0</v>
      </c>
      <c r="T318" s="140">
        <f t="shared" si="54"/>
        <v>0</v>
      </c>
      <c r="U318" s="146"/>
      <c r="V318" s="154"/>
      <c r="W318" s="206"/>
      <c r="X318" s="206"/>
      <c r="Y318" s="154"/>
      <c r="Z318" s="206"/>
      <c r="AA318" s="206"/>
      <c r="AB318" s="154"/>
      <c r="AC318" s="206"/>
      <c r="AD318" s="206"/>
    </row>
    <row r="319" spans="1:30" hidden="1" x14ac:dyDescent="0.25">
      <c r="A319" s="132">
        <v>311</v>
      </c>
      <c r="B319" s="154" t="e">
        <f t="shared" ca="1" si="44"/>
        <v>#REF!</v>
      </c>
      <c r="C319" s="154" t="e">
        <f t="shared" ca="1" si="45"/>
        <v>#REF!</v>
      </c>
      <c r="D319" s="136"/>
      <c r="E319" s="137"/>
      <c r="F319" s="137" t="e">
        <f t="shared" ca="1" si="46"/>
        <v>#REF!</v>
      </c>
      <c r="G319" s="135"/>
      <c r="H319" s="135"/>
      <c r="I319" s="135" t="e">
        <f t="shared" ca="1" si="47"/>
        <v>#REF!</v>
      </c>
      <c r="J319" s="160"/>
      <c r="K319" s="138"/>
      <c r="L319" s="138"/>
      <c r="M319" s="138" t="e">
        <f t="shared" ca="1" si="48"/>
        <v>#REF!</v>
      </c>
      <c r="N319" s="168"/>
      <c r="O319" s="140" t="e">
        <f t="shared" ca="1" si="49"/>
        <v>#REF!</v>
      </c>
      <c r="P319" s="139" t="e">
        <f t="shared" ca="1" si="50"/>
        <v>#REF!</v>
      </c>
      <c r="Q319" s="140" t="e">
        <f t="shared" ca="1" si="51"/>
        <v>#REF!</v>
      </c>
      <c r="R319" s="141" t="e">
        <f t="shared" ca="1" si="52"/>
        <v>#REF!</v>
      </c>
      <c r="S319" s="139">
        <f t="shared" si="53"/>
        <v>0</v>
      </c>
      <c r="T319" s="140">
        <f t="shared" si="54"/>
        <v>0</v>
      </c>
      <c r="U319" s="146"/>
      <c r="V319" s="206"/>
      <c r="W319" s="206"/>
      <c r="X319" s="206"/>
      <c r="Y319" s="206"/>
      <c r="Z319" s="206"/>
      <c r="AA319" s="206"/>
      <c r="AB319" s="206"/>
      <c r="AC319" s="206"/>
      <c r="AD319" s="206"/>
    </row>
    <row r="320" spans="1:30" hidden="1" x14ac:dyDescent="0.25">
      <c r="A320" s="132">
        <v>312</v>
      </c>
      <c r="B320" s="154" t="e">
        <f t="shared" ca="1" si="44"/>
        <v>#REF!</v>
      </c>
      <c r="C320" s="154" t="e">
        <f t="shared" ca="1" si="45"/>
        <v>#REF!</v>
      </c>
      <c r="D320" s="136"/>
      <c r="E320" s="137"/>
      <c r="F320" s="137" t="e">
        <f t="shared" ca="1" si="46"/>
        <v>#REF!</v>
      </c>
      <c r="G320" s="135"/>
      <c r="H320" s="135"/>
      <c r="I320" s="135" t="e">
        <f t="shared" ca="1" si="47"/>
        <v>#REF!</v>
      </c>
      <c r="J320" s="160"/>
      <c r="K320" s="138"/>
      <c r="L320" s="138"/>
      <c r="M320" s="138" t="e">
        <f t="shared" ca="1" si="48"/>
        <v>#REF!</v>
      </c>
      <c r="N320" s="168"/>
      <c r="O320" s="140" t="e">
        <f t="shared" ca="1" si="49"/>
        <v>#REF!</v>
      </c>
      <c r="P320" s="139" t="e">
        <f t="shared" ca="1" si="50"/>
        <v>#REF!</v>
      </c>
      <c r="Q320" s="140" t="e">
        <f t="shared" ca="1" si="51"/>
        <v>#REF!</v>
      </c>
      <c r="R320" s="141" t="e">
        <f t="shared" ca="1" si="52"/>
        <v>#REF!</v>
      </c>
      <c r="S320" s="139">
        <f t="shared" si="53"/>
        <v>0</v>
      </c>
      <c r="T320" s="140">
        <f t="shared" si="54"/>
        <v>0</v>
      </c>
      <c r="U320" s="146"/>
      <c r="V320" s="206"/>
      <c r="W320" s="206"/>
      <c r="X320" s="206"/>
      <c r="Y320" s="206"/>
      <c r="Z320" s="206"/>
      <c r="AA320" s="206"/>
      <c r="AB320" s="206"/>
      <c r="AC320" s="206"/>
      <c r="AD320" s="206"/>
    </row>
    <row r="321" spans="1:30" hidden="1" x14ac:dyDescent="0.25">
      <c r="A321" s="132">
        <v>313</v>
      </c>
      <c r="B321" s="154" t="e">
        <f t="shared" ca="1" si="44"/>
        <v>#REF!</v>
      </c>
      <c r="C321" s="154" t="e">
        <f t="shared" ca="1" si="45"/>
        <v>#REF!</v>
      </c>
      <c r="D321" s="136"/>
      <c r="E321" s="137"/>
      <c r="F321" s="137" t="e">
        <f t="shared" ca="1" si="46"/>
        <v>#REF!</v>
      </c>
      <c r="G321" s="135"/>
      <c r="H321" s="135"/>
      <c r="I321" s="135" t="e">
        <f t="shared" ca="1" si="47"/>
        <v>#REF!</v>
      </c>
      <c r="J321" s="160"/>
      <c r="K321" s="138"/>
      <c r="L321" s="138"/>
      <c r="M321" s="138" t="e">
        <f t="shared" ca="1" si="48"/>
        <v>#REF!</v>
      </c>
      <c r="N321" s="168"/>
      <c r="O321" s="140" t="e">
        <f t="shared" ca="1" si="49"/>
        <v>#REF!</v>
      </c>
      <c r="P321" s="139" t="e">
        <f t="shared" ca="1" si="50"/>
        <v>#REF!</v>
      </c>
      <c r="Q321" s="140" t="e">
        <f t="shared" ca="1" si="51"/>
        <v>#REF!</v>
      </c>
      <c r="R321" s="141" t="e">
        <f t="shared" ca="1" si="52"/>
        <v>#REF!</v>
      </c>
      <c r="S321" s="139">
        <f t="shared" si="53"/>
        <v>0</v>
      </c>
      <c r="T321" s="140">
        <f t="shared" si="54"/>
        <v>0</v>
      </c>
      <c r="U321" s="146"/>
      <c r="V321" s="206"/>
      <c r="W321" s="206"/>
      <c r="X321" s="206"/>
      <c r="Y321" s="206"/>
      <c r="Z321" s="206"/>
      <c r="AA321" s="206"/>
      <c r="AB321" s="206"/>
      <c r="AC321" s="206"/>
      <c r="AD321" s="206"/>
    </row>
    <row r="322" spans="1:30" hidden="1" x14ac:dyDescent="0.25">
      <c r="A322" s="132">
        <v>314</v>
      </c>
      <c r="B322" s="154" t="e">
        <f t="shared" ca="1" si="44"/>
        <v>#REF!</v>
      </c>
      <c r="C322" s="154" t="e">
        <f t="shared" ca="1" si="45"/>
        <v>#REF!</v>
      </c>
      <c r="D322" s="136"/>
      <c r="E322" s="137"/>
      <c r="F322" s="137" t="e">
        <f t="shared" ca="1" si="46"/>
        <v>#REF!</v>
      </c>
      <c r="G322" s="135"/>
      <c r="H322" s="135"/>
      <c r="I322" s="135" t="e">
        <f t="shared" ca="1" si="47"/>
        <v>#REF!</v>
      </c>
      <c r="J322" s="160"/>
      <c r="K322" s="138"/>
      <c r="L322" s="138"/>
      <c r="M322" s="138" t="e">
        <f t="shared" ca="1" si="48"/>
        <v>#REF!</v>
      </c>
      <c r="N322" s="168"/>
      <c r="O322" s="140" t="e">
        <f t="shared" ca="1" si="49"/>
        <v>#REF!</v>
      </c>
      <c r="P322" s="139" t="e">
        <f t="shared" ca="1" si="50"/>
        <v>#REF!</v>
      </c>
      <c r="Q322" s="140" t="e">
        <f t="shared" ca="1" si="51"/>
        <v>#REF!</v>
      </c>
      <c r="R322" s="141" t="e">
        <f t="shared" ca="1" si="52"/>
        <v>#REF!</v>
      </c>
      <c r="S322" s="139">
        <f t="shared" si="53"/>
        <v>0</v>
      </c>
      <c r="T322" s="140">
        <f t="shared" si="54"/>
        <v>0</v>
      </c>
      <c r="U322" s="146"/>
      <c r="V322" s="206"/>
      <c r="W322" s="206"/>
      <c r="X322" s="206"/>
      <c r="Y322" s="206"/>
      <c r="Z322" s="206"/>
      <c r="AA322" s="206"/>
      <c r="AB322" s="206"/>
      <c r="AC322" s="206"/>
      <c r="AD322" s="206"/>
    </row>
    <row r="323" spans="1:30" hidden="1" x14ac:dyDescent="0.25">
      <c r="A323" s="132">
        <v>315</v>
      </c>
      <c r="B323" s="154" t="e">
        <f t="shared" ca="1" si="44"/>
        <v>#REF!</v>
      </c>
      <c r="C323" s="154" t="e">
        <f t="shared" ca="1" si="45"/>
        <v>#REF!</v>
      </c>
      <c r="D323" s="136"/>
      <c r="E323" s="137"/>
      <c r="F323" s="137" t="e">
        <f t="shared" ca="1" si="46"/>
        <v>#REF!</v>
      </c>
      <c r="G323" s="135"/>
      <c r="H323" s="135"/>
      <c r="I323" s="135" t="e">
        <f t="shared" ca="1" si="47"/>
        <v>#REF!</v>
      </c>
      <c r="J323" s="160"/>
      <c r="K323" s="138"/>
      <c r="L323" s="138"/>
      <c r="M323" s="138" t="e">
        <f t="shared" ca="1" si="48"/>
        <v>#REF!</v>
      </c>
      <c r="N323" s="168"/>
      <c r="O323" s="140" t="e">
        <f t="shared" ca="1" si="49"/>
        <v>#REF!</v>
      </c>
      <c r="P323" s="139" t="e">
        <f t="shared" ca="1" si="50"/>
        <v>#REF!</v>
      </c>
      <c r="Q323" s="140" t="e">
        <f t="shared" ca="1" si="51"/>
        <v>#REF!</v>
      </c>
      <c r="R323" s="141" t="e">
        <f t="shared" ca="1" si="52"/>
        <v>#REF!</v>
      </c>
      <c r="S323" s="139">
        <f t="shared" si="53"/>
        <v>0</v>
      </c>
      <c r="T323" s="140">
        <f t="shared" si="54"/>
        <v>0</v>
      </c>
      <c r="U323" s="146"/>
      <c r="V323" s="154"/>
      <c r="W323" s="206"/>
      <c r="X323" s="206"/>
      <c r="Y323" s="154"/>
      <c r="Z323" s="206"/>
      <c r="AA323" s="206"/>
      <c r="AB323" s="154"/>
      <c r="AC323" s="206"/>
      <c r="AD323" s="206"/>
    </row>
    <row r="324" spans="1:30" hidden="1" x14ac:dyDescent="0.25">
      <c r="A324" s="132">
        <v>316</v>
      </c>
      <c r="B324" s="154" t="e">
        <f t="shared" ca="1" si="44"/>
        <v>#REF!</v>
      </c>
      <c r="C324" s="154" t="e">
        <f t="shared" ca="1" si="45"/>
        <v>#REF!</v>
      </c>
      <c r="D324" s="136"/>
      <c r="E324" s="137"/>
      <c r="F324" s="137" t="e">
        <f t="shared" ca="1" si="46"/>
        <v>#REF!</v>
      </c>
      <c r="G324" s="135"/>
      <c r="H324" s="135"/>
      <c r="I324" s="135" t="e">
        <f t="shared" ca="1" si="47"/>
        <v>#REF!</v>
      </c>
      <c r="J324" s="160"/>
      <c r="K324" s="138"/>
      <c r="L324" s="138"/>
      <c r="M324" s="138" t="e">
        <f t="shared" ca="1" si="48"/>
        <v>#REF!</v>
      </c>
      <c r="N324" s="168"/>
      <c r="O324" s="140" t="e">
        <f t="shared" ca="1" si="49"/>
        <v>#REF!</v>
      </c>
      <c r="P324" s="139" t="e">
        <f t="shared" ca="1" si="50"/>
        <v>#REF!</v>
      </c>
      <c r="Q324" s="140" t="e">
        <f t="shared" ca="1" si="51"/>
        <v>#REF!</v>
      </c>
      <c r="R324" s="141" t="e">
        <f t="shared" ca="1" si="52"/>
        <v>#REF!</v>
      </c>
      <c r="S324" s="139">
        <f t="shared" si="53"/>
        <v>0</v>
      </c>
      <c r="T324" s="140">
        <f t="shared" si="54"/>
        <v>0</v>
      </c>
      <c r="U324" s="146"/>
      <c r="V324" s="206"/>
      <c r="W324" s="206"/>
      <c r="X324" s="206"/>
      <c r="Y324" s="206"/>
      <c r="Z324" s="206"/>
      <c r="AA324" s="206"/>
      <c r="AB324" s="206"/>
      <c r="AC324" s="206"/>
      <c r="AD324" s="206"/>
    </row>
    <row r="325" spans="1:30" hidden="1" x14ac:dyDescent="0.25">
      <c r="A325" s="132">
        <v>317</v>
      </c>
      <c r="B325" s="154" t="e">
        <f t="shared" ca="1" si="44"/>
        <v>#REF!</v>
      </c>
      <c r="C325" s="154" t="e">
        <f t="shared" ca="1" si="45"/>
        <v>#REF!</v>
      </c>
      <c r="D325" s="136"/>
      <c r="E325" s="137"/>
      <c r="F325" s="137" t="e">
        <f t="shared" ca="1" si="46"/>
        <v>#REF!</v>
      </c>
      <c r="G325" s="135"/>
      <c r="H325" s="135"/>
      <c r="I325" s="135" t="e">
        <f t="shared" ca="1" si="47"/>
        <v>#REF!</v>
      </c>
      <c r="J325" s="160"/>
      <c r="K325" s="138"/>
      <c r="L325" s="138"/>
      <c r="M325" s="138" t="e">
        <f t="shared" ca="1" si="48"/>
        <v>#REF!</v>
      </c>
      <c r="N325" s="168"/>
      <c r="O325" s="140" t="e">
        <f t="shared" ca="1" si="49"/>
        <v>#REF!</v>
      </c>
      <c r="P325" s="139" t="e">
        <f t="shared" ca="1" si="50"/>
        <v>#REF!</v>
      </c>
      <c r="Q325" s="140" t="e">
        <f t="shared" ca="1" si="51"/>
        <v>#REF!</v>
      </c>
      <c r="R325" s="141" t="e">
        <f t="shared" ca="1" si="52"/>
        <v>#REF!</v>
      </c>
      <c r="S325" s="139">
        <f t="shared" si="53"/>
        <v>0</v>
      </c>
      <c r="T325" s="140">
        <f t="shared" si="54"/>
        <v>0</v>
      </c>
      <c r="U325" s="146"/>
      <c r="V325" s="206"/>
      <c r="W325" s="206"/>
      <c r="X325" s="206"/>
      <c r="Y325" s="206"/>
      <c r="Z325" s="206"/>
      <c r="AA325" s="206"/>
      <c r="AB325" s="206"/>
      <c r="AC325" s="206"/>
      <c r="AD325" s="206"/>
    </row>
    <row r="326" spans="1:30" hidden="1" x14ac:dyDescent="0.25">
      <c r="A326" s="132">
        <v>318</v>
      </c>
      <c r="B326" s="154" t="e">
        <f t="shared" ca="1" si="44"/>
        <v>#REF!</v>
      </c>
      <c r="C326" s="154" t="e">
        <f t="shared" ca="1" si="45"/>
        <v>#REF!</v>
      </c>
      <c r="D326" s="136"/>
      <c r="E326" s="137"/>
      <c r="F326" s="137" t="e">
        <f t="shared" ca="1" si="46"/>
        <v>#REF!</v>
      </c>
      <c r="G326" s="135"/>
      <c r="H326" s="135"/>
      <c r="I326" s="135" t="e">
        <f t="shared" ca="1" si="47"/>
        <v>#REF!</v>
      </c>
      <c r="J326" s="160"/>
      <c r="K326" s="138"/>
      <c r="L326" s="138"/>
      <c r="M326" s="138" t="e">
        <f t="shared" ca="1" si="48"/>
        <v>#REF!</v>
      </c>
      <c r="N326" s="168"/>
      <c r="O326" s="140" t="e">
        <f t="shared" ca="1" si="49"/>
        <v>#REF!</v>
      </c>
      <c r="P326" s="139" t="e">
        <f t="shared" ca="1" si="50"/>
        <v>#REF!</v>
      </c>
      <c r="Q326" s="140" t="e">
        <f t="shared" ca="1" si="51"/>
        <v>#REF!</v>
      </c>
      <c r="R326" s="141" t="e">
        <f t="shared" ca="1" si="52"/>
        <v>#REF!</v>
      </c>
      <c r="S326" s="139">
        <f t="shared" si="53"/>
        <v>0</v>
      </c>
      <c r="T326" s="140">
        <f t="shared" si="54"/>
        <v>0</v>
      </c>
      <c r="U326" s="146"/>
      <c r="V326" s="206"/>
      <c r="W326" s="206"/>
      <c r="X326" s="206"/>
      <c r="Y326" s="206"/>
      <c r="Z326" s="206"/>
      <c r="AA326" s="206"/>
      <c r="AB326" s="206"/>
      <c r="AC326" s="206"/>
      <c r="AD326" s="206"/>
    </row>
    <row r="327" spans="1:30" hidden="1" x14ac:dyDescent="0.25">
      <c r="A327" s="132">
        <v>319</v>
      </c>
      <c r="B327" s="154" t="e">
        <f t="shared" ca="1" si="44"/>
        <v>#REF!</v>
      </c>
      <c r="C327" s="154" t="e">
        <f t="shared" ca="1" si="45"/>
        <v>#REF!</v>
      </c>
      <c r="D327" s="136"/>
      <c r="E327" s="137"/>
      <c r="F327" s="137" t="e">
        <f t="shared" ca="1" si="46"/>
        <v>#REF!</v>
      </c>
      <c r="G327" s="135"/>
      <c r="H327" s="135"/>
      <c r="I327" s="135" t="e">
        <f t="shared" ca="1" si="47"/>
        <v>#REF!</v>
      </c>
      <c r="J327" s="160"/>
      <c r="K327" s="138"/>
      <c r="L327" s="138"/>
      <c r="M327" s="138" t="e">
        <f t="shared" ca="1" si="48"/>
        <v>#REF!</v>
      </c>
      <c r="N327" s="168"/>
      <c r="O327" s="140" t="e">
        <f t="shared" ca="1" si="49"/>
        <v>#REF!</v>
      </c>
      <c r="P327" s="139" t="e">
        <f t="shared" ca="1" si="50"/>
        <v>#REF!</v>
      </c>
      <c r="Q327" s="140" t="e">
        <f t="shared" ca="1" si="51"/>
        <v>#REF!</v>
      </c>
      <c r="R327" s="141" t="e">
        <f t="shared" ca="1" si="52"/>
        <v>#REF!</v>
      </c>
      <c r="S327" s="139">
        <f t="shared" si="53"/>
        <v>0</v>
      </c>
      <c r="T327" s="140">
        <f t="shared" si="54"/>
        <v>0</v>
      </c>
      <c r="U327" s="146"/>
      <c r="V327" s="154"/>
      <c r="W327" s="206"/>
      <c r="X327" s="206"/>
      <c r="Y327" s="154"/>
      <c r="Z327" s="206"/>
      <c r="AA327" s="206"/>
      <c r="AB327" s="154"/>
      <c r="AC327" s="206"/>
      <c r="AD327" s="206"/>
    </row>
    <row r="328" spans="1:30" ht="47.25" hidden="1" x14ac:dyDescent="0.25">
      <c r="A328" s="132"/>
      <c r="B328" s="326" t="s">
        <v>2</v>
      </c>
      <c r="C328" s="154" t="s">
        <v>797</v>
      </c>
      <c r="D328" s="136"/>
      <c r="E328" s="137"/>
      <c r="F328" s="137">
        <v>17552.8</v>
      </c>
      <c r="G328" s="135"/>
      <c r="H328" s="135"/>
      <c r="I328" s="135">
        <v>10833</v>
      </c>
      <c r="J328" s="160"/>
      <c r="K328" s="138"/>
      <c r="L328" s="138"/>
      <c r="M328" s="138">
        <v>0.6172067039106145</v>
      </c>
      <c r="N328" s="168"/>
      <c r="O328" s="204">
        <f>Q328+T328</f>
        <v>9369</v>
      </c>
      <c r="P328" s="139">
        <f>IF(I328&lt;33,0,18)</f>
        <v>18</v>
      </c>
      <c r="Q328" s="196">
        <f>ROUNDDOWN(R328,0)</f>
        <v>1949</v>
      </c>
      <c r="R328" s="141">
        <f>I328*P328/100</f>
        <v>1949.94</v>
      </c>
      <c r="S328" s="193"/>
      <c r="T328" s="140">
        <v>7420</v>
      </c>
      <c r="U328" s="204">
        <f>U337+U377</f>
        <v>15725</v>
      </c>
      <c r="V328" s="196">
        <f>V337+V377</f>
        <v>11900</v>
      </c>
      <c r="W328" s="196">
        <f t="shared" ref="W328:AC328" si="55">W337+W377</f>
        <v>7175</v>
      </c>
      <c r="X328" s="206">
        <f t="shared" ref="X328:X406" si="56">W328*100/V328</f>
        <v>60.294117647058826</v>
      </c>
      <c r="Y328" s="196">
        <f t="shared" si="55"/>
        <v>8813</v>
      </c>
      <c r="Z328" s="196">
        <f t="shared" si="55"/>
        <v>7544</v>
      </c>
      <c r="AA328" s="206">
        <f>Z328*100/Y328</f>
        <v>85.600816974923404</v>
      </c>
      <c r="AB328" s="196">
        <f t="shared" si="55"/>
        <v>14762</v>
      </c>
      <c r="AC328" s="196">
        <f t="shared" si="55"/>
        <v>11185</v>
      </c>
      <c r="AD328" s="206">
        <f t="shared" ref="AD328:AD341" si="57">AC328*100/AB328</f>
        <v>75.768866007316078</v>
      </c>
    </row>
    <row r="329" spans="1:30" x14ac:dyDescent="0.25">
      <c r="A329" s="132">
        <v>320</v>
      </c>
      <c r="B329" s="254" t="e">
        <f t="shared" ref="B329:B361" ca="1" si="58">INDIRECT(CONCATENATE($C$522,$D$522,"!$B",$A329 + 8))</f>
        <v>#REF!</v>
      </c>
      <c r="C329" s="154" t="e">
        <f t="shared" ref="C329:C361" ca="1" si="59">INDIRECT(CONCATENATE($C$522,$D$522,"!$C",$A329 + 8))</f>
        <v>#REF!</v>
      </c>
      <c r="D329" s="136"/>
      <c r="E329" s="137"/>
      <c r="F329" s="137" t="e">
        <f t="shared" ref="F329:F336" ca="1" si="60">INDIRECT(CONCATENATE($C$522,$D$522,"!$Z",$A329 + 8))</f>
        <v>#REF!</v>
      </c>
      <c r="G329" s="135"/>
      <c r="H329" s="135"/>
      <c r="I329" s="135" t="e">
        <f t="shared" ref="I329:I336" ca="1" si="61">INDIRECT(CONCATENATE($C$522,$D$522,"!$AD",$A329 + 8))</f>
        <v>#REF!</v>
      </c>
      <c r="J329" s="160"/>
      <c r="K329" s="138"/>
      <c r="L329" s="138"/>
      <c r="M329" s="138" t="e">
        <f t="shared" ref="M329:M361" ca="1" si="62">INDIRECT(CONCATENATE($C$522,$D$522,"!$V",$A329 + 8))</f>
        <v>#REF!</v>
      </c>
      <c r="N329" s="168"/>
      <c r="O329" s="204" t="e">
        <f t="shared" ca="1" si="49"/>
        <v>#REF!</v>
      </c>
      <c r="P329" s="139" t="e">
        <f t="shared" ca="1" si="50"/>
        <v>#REF!</v>
      </c>
      <c r="Q329" s="196" t="e">
        <f t="shared" ca="1" si="51"/>
        <v>#REF!</v>
      </c>
      <c r="R329" s="141" t="e">
        <f t="shared" ca="1" si="52"/>
        <v>#REF!</v>
      </c>
      <c r="S329" s="193"/>
      <c r="T329" s="196">
        <v>2600</v>
      </c>
      <c r="U329" s="262">
        <v>5100</v>
      </c>
      <c r="V329" s="206" t="s">
        <v>665</v>
      </c>
      <c r="W329" s="206" t="s">
        <v>665</v>
      </c>
      <c r="X329" s="206"/>
      <c r="Y329" s="206">
        <v>2300</v>
      </c>
      <c r="Z329" s="206">
        <f>Y329</f>
        <v>2300</v>
      </c>
      <c r="AA329" s="206">
        <f>Z329*100/Y329</f>
        <v>100</v>
      </c>
      <c r="AB329" s="206">
        <v>2300</v>
      </c>
      <c r="AC329" s="206">
        <f>AB329</f>
        <v>2300</v>
      </c>
      <c r="AD329" s="206">
        <f t="shared" si="57"/>
        <v>100</v>
      </c>
    </row>
    <row r="330" spans="1:30" x14ac:dyDescent="0.25">
      <c r="A330" s="132">
        <v>321</v>
      </c>
      <c r="B330" s="254" t="e">
        <f t="shared" ca="1" si="58"/>
        <v>#REF!</v>
      </c>
      <c r="C330" s="154" t="e">
        <f t="shared" ca="1" si="59"/>
        <v>#REF!</v>
      </c>
      <c r="D330" s="136"/>
      <c r="E330" s="137"/>
      <c r="F330" s="137" t="e">
        <f t="shared" ca="1" si="60"/>
        <v>#REF!</v>
      </c>
      <c r="G330" s="135"/>
      <c r="H330" s="135"/>
      <c r="I330" s="135" t="e">
        <f t="shared" ca="1" si="61"/>
        <v>#REF!</v>
      </c>
      <c r="J330" s="160"/>
      <c r="K330" s="138"/>
      <c r="L330" s="138"/>
      <c r="M330" s="138" t="e">
        <f t="shared" ca="1" si="62"/>
        <v>#REF!</v>
      </c>
      <c r="N330" s="168"/>
      <c r="O330" s="204" t="e">
        <f t="shared" ca="1" si="49"/>
        <v>#REF!</v>
      </c>
      <c r="P330" s="139" t="e">
        <f t="shared" ca="1" si="50"/>
        <v>#REF!</v>
      </c>
      <c r="Q330" s="196" t="e">
        <f t="shared" ca="1" si="51"/>
        <v>#REF!</v>
      </c>
      <c r="R330" s="141" t="e">
        <f t="shared" ca="1" si="52"/>
        <v>#REF!</v>
      </c>
      <c r="S330" s="193"/>
      <c r="T330" s="196">
        <v>1000</v>
      </c>
      <c r="U330" s="262">
        <v>3150</v>
      </c>
      <c r="V330" s="206">
        <v>800</v>
      </c>
      <c r="W330" s="206">
        <f>V330</f>
        <v>800</v>
      </c>
      <c r="X330" s="206">
        <f t="shared" si="56"/>
        <v>100</v>
      </c>
      <c r="Y330" s="206">
        <v>1500</v>
      </c>
      <c r="Z330" s="206">
        <f t="shared" ref="Z330:Z361" si="63">Y330</f>
        <v>1500</v>
      </c>
      <c r="AA330" s="206">
        <f t="shared" ref="AA330:AA407" si="64">Z330*100/Y330</f>
        <v>100</v>
      </c>
      <c r="AB330" s="206">
        <v>1650</v>
      </c>
      <c r="AC330" s="206">
        <f t="shared" ref="AC330:AC336" si="65">AB330</f>
        <v>1650</v>
      </c>
      <c r="AD330" s="206">
        <f t="shared" si="57"/>
        <v>100</v>
      </c>
    </row>
    <row r="331" spans="1:30" x14ac:dyDescent="0.25">
      <c r="A331" s="132">
        <v>322</v>
      </c>
      <c r="B331" s="154" t="e">
        <f t="shared" ca="1" si="58"/>
        <v>#REF!</v>
      </c>
      <c r="C331" s="154" t="e">
        <f t="shared" ca="1" si="59"/>
        <v>#REF!</v>
      </c>
      <c r="D331" s="136"/>
      <c r="E331" s="137"/>
      <c r="F331" s="137" t="e">
        <f t="shared" ca="1" si="60"/>
        <v>#REF!</v>
      </c>
      <c r="G331" s="135"/>
      <c r="H331" s="135"/>
      <c r="I331" s="135" t="e">
        <f t="shared" ca="1" si="61"/>
        <v>#REF!</v>
      </c>
      <c r="J331" s="160"/>
      <c r="K331" s="138"/>
      <c r="L331" s="138"/>
      <c r="M331" s="138" t="e">
        <f t="shared" ca="1" si="62"/>
        <v>#REF!</v>
      </c>
      <c r="N331" s="168"/>
      <c r="O331" s="204" t="e">
        <f t="shared" ca="1" si="49"/>
        <v>#REF!</v>
      </c>
      <c r="P331" s="139">
        <v>16</v>
      </c>
      <c r="Q331" s="196" t="e">
        <f t="shared" ca="1" si="51"/>
        <v>#REF!</v>
      </c>
      <c r="R331" s="141" t="e">
        <f t="shared" ca="1" si="52"/>
        <v>#REF!</v>
      </c>
      <c r="S331" s="193"/>
      <c r="T331" s="196">
        <f t="shared" si="54"/>
        <v>0</v>
      </c>
      <c r="U331" s="262">
        <v>7</v>
      </c>
      <c r="V331" s="206">
        <v>0</v>
      </c>
      <c r="W331" s="206">
        <f>V331</f>
        <v>0</v>
      </c>
      <c r="X331" s="206"/>
      <c r="Y331" s="206">
        <v>0</v>
      </c>
      <c r="Z331" s="206">
        <f t="shared" si="63"/>
        <v>0</v>
      </c>
      <c r="AA331" s="206"/>
      <c r="AB331" s="206">
        <v>6</v>
      </c>
      <c r="AC331" s="206">
        <v>0</v>
      </c>
      <c r="AD331" s="206">
        <f t="shared" si="57"/>
        <v>0</v>
      </c>
    </row>
    <row r="332" spans="1:30" x14ac:dyDescent="0.25">
      <c r="A332" s="132">
        <v>323</v>
      </c>
      <c r="B332" s="154" t="e">
        <f t="shared" ca="1" si="58"/>
        <v>#REF!</v>
      </c>
      <c r="C332" s="154" t="e">
        <f t="shared" ca="1" si="59"/>
        <v>#REF!</v>
      </c>
      <c r="D332" s="136"/>
      <c r="E332" s="137"/>
      <c r="F332" s="137" t="e">
        <f t="shared" ca="1" si="60"/>
        <v>#REF!</v>
      </c>
      <c r="G332" s="135"/>
      <c r="H332" s="135"/>
      <c r="I332" s="135" t="e">
        <f t="shared" ca="1" si="61"/>
        <v>#REF!</v>
      </c>
      <c r="J332" s="160"/>
      <c r="K332" s="138"/>
      <c r="L332" s="138"/>
      <c r="M332" s="138" t="e">
        <f t="shared" ca="1" si="62"/>
        <v>#REF!</v>
      </c>
      <c r="N332" s="168"/>
      <c r="O332" s="204" t="e">
        <f t="shared" ref="O332:O409" ca="1" si="66">Q332+T332</f>
        <v>#REF!</v>
      </c>
      <c r="P332" s="139">
        <v>8.43</v>
      </c>
      <c r="Q332" s="196" t="e">
        <f t="shared" ref="Q332:Q409" ca="1" si="67">ROUNDDOWN(R332,0)</f>
        <v>#REF!</v>
      </c>
      <c r="R332" s="141" t="e">
        <f t="shared" ref="R332:R409" ca="1" si="68">I332*P332/100</f>
        <v>#REF!</v>
      </c>
      <c r="S332" s="193"/>
      <c r="T332" s="196">
        <f t="shared" ref="T332:T361" si="69">ROUNDDOWN(N332*S332/100,0)</f>
        <v>0</v>
      </c>
      <c r="U332" s="262">
        <v>2000</v>
      </c>
      <c r="V332" s="206">
        <v>1000</v>
      </c>
      <c r="W332" s="206">
        <f>V332</f>
        <v>1000</v>
      </c>
      <c r="X332" s="206">
        <f t="shared" si="56"/>
        <v>100</v>
      </c>
      <c r="Y332" s="206">
        <v>800</v>
      </c>
      <c r="Z332" s="206">
        <f t="shared" si="63"/>
        <v>800</v>
      </c>
      <c r="AA332" s="206">
        <f t="shared" si="64"/>
        <v>100</v>
      </c>
      <c r="AB332" s="206">
        <v>1000</v>
      </c>
      <c r="AC332" s="206">
        <f t="shared" si="65"/>
        <v>1000</v>
      </c>
      <c r="AD332" s="206">
        <f t="shared" si="57"/>
        <v>100</v>
      </c>
    </row>
    <row r="333" spans="1:30" x14ac:dyDescent="0.25">
      <c r="A333" s="132">
        <v>324</v>
      </c>
      <c r="B333" s="154" t="e">
        <f t="shared" ca="1" si="58"/>
        <v>#REF!</v>
      </c>
      <c r="C333" s="154" t="e">
        <f t="shared" ca="1" si="59"/>
        <v>#REF!</v>
      </c>
      <c r="D333" s="136"/>
      <c r="E333" s="137"/>
      <c r="F333" s="137" t="e">
        <f t="shared" ca="1" si="60"/>
        <v>#REF!</v>
      </c>
      <c r="G333" s="135"/>
      <c r="H333" s="135"/>
      <c r="I333" s="135" t="e">
        <f t="shared" ca="1" si="61"/>
        <v>#REF!</v>
      </c>
      <c r="J333" s="160"/>
      <c r="K333" s="138"/>
      <c r="L333" s="138"/>
      <c r="M333" s="138" t="e">
        <f t="shared" ca="1" si="62"/>
        <v>#REF!</v>
      </c>
      <c r="N333" s="168"/>
      <c r="O333" s="204" t="e">
        <f t="shared" ca="1" si="66"/>
        <v>#REF!</v>
      </c>
      <c r="P333" s="139">
        <v>6</v>
      </c>
      <c r="Q333" s="196" t="e">
        <f t="shared" ca="1" si="67"/>
        <v>#REF!</v>
      </c>
      <c r="R333" s="141" t="e">
        <f t="shared" ca="1" si="68"/>
        <v>#REF!</v>
      </c>
      <c r="S333" s="193"/>
      <c r="T333" s="196">
        <f t="shared" si="69"/>
        <v>0</v>
      </c>
      <c r="U333" s="262">
        <v>2</v>
      </c>
      <c r="V333" s="206">
        <v>1</v>
      </c>
      <c r="W333" s="206">
        <v>0</v>
      </c>
      <c r="X333" s="206">
        <f t="shared" si="56"/>
        <v>0</v>
      </c>
      <c r="Y333" s="206">
        <v>1</v>
      </c>
      <c r="Z333" s="206">
        <v>0</v>
      </c>
      <c r="AA333" s="206">
        <f t="shared" si="64"/>
        <v>0</v>
      </c>
      <c r="AB333" s="206">
        <v>1</v>
      </c>
      <c r="AC333" s="206">
        <v>0</v>
      </c>
      <c r="AD333" s="206">
        <f t="shared" si="57"/>
        <v>0</v>
      </c>
    </row>
    <row r="334" spans="1:30" x14ac:dyDescent="0.25">
      <c r="A334" s="132">
        <v>325</v>
      </c>
      <c r="B334" s="154" t="e">
        <f t="shared" ca="1" si="58"/>
        <v>#REF!</v>
      </c>
      <c r="C334" s="154" t="e">
        <f t="shared" ca="1" si="59"/>
        <v>#REF!</v>
      </c>
      <c r="D334" s="136"/>
      <c r="E334" s="137"/>
      <c r="F334" s="137" t="e">
        <f t="shared" ca="1" si="60"/>
        <v>#REF!</v>
      </c>
      <c r="G334" s="135"/>
      <c r="H334" s="135"/>
      <c r="I334" s="135" t="e">
        <f t="shared" ca="1" si="61"/>
        <v>#REF!</v>
      </c>
      <c r="J334" s="160"/>
      <c r="K334" s="138"/>
      <c r="L334" s="138"/>
      <c r="M334" s="138" t="e">
        <f t="shared" ca="1" si="62"/>
        <v>#REF!</v>
      </c>
      <c r="N334" s="168"/>
      <c r="O334" s="204" t="e">
        <f t="shared" ca="1" si="66"/>
        <v>#REF!</v>
      </c>
      <c r="P334" s="139" t="e">
        <f t="shared" ref="P334:P409" ca="1" si="70">IF(I334&lt;33,0,18)</f>
        <v>#REF!</v>
      </c>
      <c r="Q334" s="196" t="e">
        <f t="shared" ca="1" si="67"/>
        <v>#REF!</v>
      </c>
      <c r="R334" s="141" t="e">
        <f t="shared" ca="1" si="68"/>
        <v>#REF!</v>
      </c>
      <c r="S334" s="193"/>
      <c r="T334" s="196">
        <f t="shared" si="69"/>
        <v>0</v>
      </c>
      <c r="U334" s="262">
        <v>80</v>
      </c>
      <c r="V334" s="206">
        <v>40</v>
      </c>
      <c r="W334" s="206">
        <f>V334</f>
        <v>40</v>
      </c>
      <c r="X334" s="206">
        <f t="shared" si="56"/>
        <v>100</v>
      </c>
      <c r="Y334" s="206">
        <v>97</v>
      </c>
      <c r="Z334" s="206">
        <v>0</v>
      </c>
      <c r="AA334" s="206">
        <f t="shared" si="64"/>
        <v>0</v>
      </c>
      <c r="AB334" s="206">
        <v>80</v>
      </c>
      <c r="AC334" s="206">
        <v>70</v>
      </c>
      <c r="AD334" s="206">
        <f t="shared" si="57"/>
        <v>87.5</v>
      </c>
    </row>
    <row r="335" spans="1:30" x14ac:dyDescent="0.25">
      <c r="A335" s="132">
        <v>326</v>
      </c>
      <c r="B335" s="154" t="e">
        <f t="shared" ca="1" si="58"/>
        <v>#REF!</v>
      </c>
      <c r="C335" s="154" t="e">
        <f t="shared" ca="1" si="59"/>
        <v>#REF!</v>
      </c>
      <c r="D335" s="136"/>
      <c r="E335" s="137"/>
      <c r="F335" s="137" t="e">
        <f t="shared" ca="1" si="60"/>
        <v>#REF!</v>
      </c>
      <c r="G335" s="135"/>
      <c r="H335" s="135"/>
      <c r="I335" s="135" t="e">
        <f t="shared" ca="1" si="61"/>
        <v>#REF!</v>
      </c>
      <c r="J335" s="160"/>
      <c r="K335" s="138"/>
      <c r="L335" s="138"/>
      <c r="M335" s="138" t="e">
        <f t="shared" ca="1" si="62"/>
        <v>#REF!</v>
      </c>
      <c r="N335" s="168"/>
      <c r="O335" s="204" t="e">
        <f t="shared" ca="1" si="66"/>
        <v>#REF!</v>
      </c>
      <c r="P335" s="139">
        <v>0.75</v>
      </c>
      <c r="Q335" s="196" t="e">
        <f t="shared" ca="1" si="67"/>
        <v>#REF!</v>
      </c>
      <c r="R335" s="141" t="e">
        <f t="shared" ca="1" si="68"/>
        <v>#REF!</v>
      </c>
      <c r="S335" s="193"/>
      <c r="T335" s="196">
        <f t="shared" si="69"/>
        <v>0</v>
      </c>
      <c r="U335" s="262">
        <v>30</v>
      </c>
      <c r="V335" s="206">
        <v>100</v>
      </c>
      <c r="W335" s="206">
        <v>98</v>
      </c>
      <c r="X335" s="206">
        <f t="shared" si="56"/>
        <v>98</v>
      </c>
      <c r="Y335" s="206">
        <v>200</v>
      </c>
      <c r="Z335" s="206">
        <v>0</v>
      </c>
      <c r="AA335" s="206">
        <f t="shared" si="64"/>
        <v>0</v>
      </c>
      <c r="AB335" s="206">
        <v>1000</v>
      </c>
      <c r="AC335" s="206">
        <f t="shared" si="65"/>
        <v>1000</v>
      </c>
      <c r="AD335" s="206">
        <f t="shared" si="57"/>
        <v>100</v>
      </c>
    </row>
    <row r="336" spans="1:30" x14ac:dyDescent="0.25">
      <c r="A336" s="132">
        <v>327</v>
      </c>
      <c r="B336" s="154" t="e">
        <f t="shared" ca="1" si="58"/>
        <v>#REF!</v>
      </c>
      <c r="C336" s="154" t="e">
        <f t="shared" ca="1" si="59"/>
        <v>#REF!</v>
      </c>
      <c r="D336" s="136"/>
      <c r="E336" s="137"/>
      <c r="F336" s="137" t="e">
        <f t="shared" ca="1" si="60"/>
        <v>#REF!</v>
      </c>
      <c r="G336" s="135"/>
      <c r="H336" s="135"/>
      <c r="I336" s="135" t="e">
        <f t="shared" ca="1" si="61"/>
        <v>#REF!</v>
      </c>
      <c r="J336" s="160"/>
      <c r="K336" s="138"/>
      <c r="L336" s="138"/>
      <c r="M336" s="138" t="e">
        <f t="shared" ca="1" si="62"/>
        <v>#REF!</v>
      </c>
      <c r="N336" s="168"/>
      <c r="O336" s="204" t="e">
        <f t="shared" ca="1" si="66"/>
        <v>#REF!</v>
      </c>
      <c r="P336" s="139">
        <v>2.25</v>
      </c>
      <c r="Q336" s="196" t="e">
        <f t="shared" ca="1" si="67"/>
        <v>#REF!</v>
      </c>
      <c r="R336" s="141" t="e">
        <f t="shared" ca="1" si="68"/>
        <v>#REF!</v>
      </c>
      <c r="S336" s="193"/>
      <c r="T336" s="196">
        <f t="shared" si="69"/>
        <v>0</v>
      </c>
      <c r="U336" s="262">
        <v>80</v>
      </c>
      <c r="V336" s="206">
        <v>80</v>
      </c>
      <c r="W336" s="206">
        <v>77</v>
      </c>
      <c r="X336" s="206">
        <f t="shared" si="56"/>
        <v>96.25</v>
      </c>
      <c r="Y336" s="206">
        <v>2200</v>
      </c>
      <c r="Z336" s="206">
        <v>2133</v>
      </c>
      <c r="AA336" s="206">
        <f t="shared" si="64"/>
        <v>96.954545454545453</v>
      </c>
      <c r="AB336" s="206">
        <v>1800</v>
      </c>
      <c r="AC336" s="206">
        <f t="shared" si="65"/>
        <v>1800</v>
      </c>
      <c r="AD336" s="206">
        <f t="shared" si="57"/>
        <v>100</v>
      </c>
    </row>
    <row r="337" spans="1:30" s="335" customFormat="1" x14ac:dyDescent="0.25">
      <c r="A337" s="327">
        <v>328</v>
      </c>
      <c r="B337" s="328" t="e">
        <f t="shared" ca="1" si="58"/>
        <v>#REF!</v>
      </c>
      <c r="C337" s="328" t="e">
        <f t="shared" ca="1" si="59"/>
        <v>#REF!</v>
      </c>
      <c r="D337" s="136"/>
      <c r="E337" s="137"/>
      <c r="F337" s="329" t="e">
        <f ca="1">INDIRECT(CONCATENATE($C$522,$D$522,"!$Z",$A337 + 8))-347.2</f>
        <v>#REF!</v>
      </c>
      <c r="G337" s="135"/>
      <c r="H337" s="135"/>
      <c r="I337" s="330" t="e">
        <f ca="1">INDIRECT(CONCATENATE($C$522,$D$522,"!$AD",$A337 + 8))-215</f>
        <v>#REF!</v>
      </c>
      <c r="J337" s="331"/>
      <c r="K337" s="138"/>
      <c r="L337" s="138"/>
      <c r="M337" s="332" t="e">
        <f t="shared" ca="1" si="62"/>
        <v>#REF!</v>
      </c>
      <c r="N337" s="168"/>
      <c r="O337" s="204" t="e">
        <f t="shared" ca="1" si="66"/>
        <v>#REF!</v>
      </c>
      <c r="P337" s="333" t="e">
        <f t="shared" ca="1" si="70"/>
        <v>#REF!</v>
      </c>
      <c r="Q337" s="264" t="e">
        <f t="shared" ca="1" si="67"/>
        <v>#REF!</v>
      </c>
      <c r="R337" s="334" t="e">
        <f t="shared" ca="1" si="68"/>
        <v>#REF!</v>
      </c>
      <c r="S337" s="333"/>
      <c r="T337" s="264">
        <v>800</v>
      </c>
      <c r="U337" s="262">
        <v>5060</v>
      </c>
      <c r="V337" s="266">
        <v>8600</v>
      </c>
      <c r="W337" s="266">
        <v>6418</v>
      </c>
      <c r="X337" s="266">
        <f t="shared" si="56"/>
        <v>74.627906976744185</v>
      </c>
      <c r="Y337" s="266">
        <v>6813</v>
      </c>
      <c r="Z337" s="266">
        <v>6481</v>
      </c>
      <c r="AA337" s="266">
        <f t="shared" si="64"/>
        <v>95.126963158667252</v>
      </c>
      <c r="AB337" s="266">
        <v>9220</v>
      </c>
      <c r="AC337" s="266">
        <v>9069</v>
      </c>
      <c r="AD337" s="266">
        <f t="shared" si="57"/>
        <v>98.362255965292846</v>
      </c>
    </row>
    <row r="338" spans="1:30" x14ac:dyDescent="0.25">
      <c r="A338" s="132">
        <v>329</v>
      </c>
      <c r="B338" s="154" t="e">
        <f t="shared" ca="1" si="58"/>
        <v>#REF!</v>
      </c>
      <c r="C338" s="154" t="e">
        <f t="shared" ca="1" si="59"/>
        <v>#REF!</v>
      </c>
      <c r="D338" s="136"/>
      <c r="E338" s="137"/>
      <c r="F338" s="137" t="e">
        <f t="shared" ref="F338:F361" ca="1" si="71">INDIRECT(CONCATENATE($C$522,$D$522,"!$Z",$A338 + 8))</f>
        <v>#REF!</v>
      </c>
      <c r="G338" s="135"/>
      <c r="H338" s="135"/>
      <c r="I338" s="135" t="e">
        <f t="shared" ref="I338:I361" ca="1" si="72">INDIRECT(CONCATENATE($C$522,$D$522,"!$AD",$A338 + 8))</f>
        <v>#REF!</v>
      </c>
      <c r="J338" s="160"/>
      <c r="K338" s="138"/>
      <c r="L338" s="138"/>
      <c r="M338" s="138" t="e">
        <f t="shared" ca="1" si="62"/>
        <v>#REF!</v>
      </c>
      <c r="N338" s="168"/>
      <c r="O338" s="204" t="e">
        <f t="shared" ca="1" si="66"/>
        <v>#REF!</v>
      </c>
      <c r="P338" s="139">
        <v>2</v>
      </c>
      <c r="Q338" s="196" t="e">
        <f t="shared" ca="1" si="67"/>
        <v>#REF!</v>
      </c>
      <c r="R338" s="141" t="e">
        <f t="shared" ca="1" si="68"/>
        <v>#REF!</v>
      </c>
      <c r="S338" s="193"/>
      <c r="T338" s="196">
        <f t="shared" si="69"/>
        <v>0</v>
      </c>
      <c r="U338" s="262">
        <v>5</v>
      </c>
      <c r="V338" s="206">
        <v>5</v>
      </c>
      <c r="W338" s="206">
        <v>3</v>
      </c>
      <c r="X338" s="206">
        <f t="shared" si="56"/>
        <v>60</v>
      </c>
      <c r="Y338" s="206">
        <v>5</v>
      </c>
      <c r="Z338" s="206">
        <v>0</v>
      </c>
      <c r="AA338" s="206">
        <f t="shared" si="64"/>
        <v>0</v>
      </c>
      <c r="AB338" s="206">
        <v>5</v>
      </c>
      <c r="AC338" s="206">
        <f>AB338</f>
        <v>5</v>
      </c>
      <c r="AD338" s="206">
        <f t="shared" si="57"/>
        <v>100</v>
      </c>
    </row>
    <row r="339" spans="1:30" x14ac:dyDescent="0.25">
      <c r="A339" s="132">
        <v>330</v>
      </c>
      <c r="B339" s="154" t="e">
        <f t="shared" ca="1" si="58"/>
        <v>#REF!</v>
      </c>
      <c r="C339" s="154" t="e">
        <f t="shared" ca="1" si="59"/>
        <v>#REF!</v>
      </c>
      <c r="D339" s="136"/>
      <c r="E339" s="137"/>
      <c r="F339" s="137" t="e">
        <f t="shared" ca="1" si="71"/>
        <v>#REF!</v>
      </c>
      <c r="G339" s="135"/>
      <c r="H339" s="135"/>
      <c r="I339" s="135" t="e">
        <f t="shared" ca="1" si="72"/>
        <v>#REF!</v>
      </c>
      <c r="J339" s="160"/>
      <c r="K339" s="138"/>
      <c r="L339" s="138"/>
      <c r="M339" s="138" t="e">
        <f t="shared" ca="1" si="62"/>
        <v>#REF!</v>
      </c>
      <c r="N339" s="168"/>
      <c r="O339" s="204" t="e">
        <f t="shared" ca="1" si="66"/>
        <v>#REF!</v>
      </c>
      <c r="P339" s="139" t="e">
        <f t="shared" ca="1" si="70"/>
        <v>#REF!</v>
      </c>
      <c r="Q339" s="196" t="e">
        <f t="shared" ca="1" si="67"/>
        <v>#REF!</v>
      </c>
      <c r="R339" s="141" t="e">
        <f t="shared" ca="1" si="68"/>
        <v>#REF!</v>
      </c>
      <c r="S339" s="193"/>
      <c r="T339" s="196">
        <f t="shared" si="69"/>
        <v>0</v>
      </c>
      <c r="U339" s="262">
        <v>10</v>
      </c>
      <c r="V339" s="206">
        <v>15</v>
      </c>
      <c r="W339" s="206">
        <v>0</v>
      </c>
      <c r="X339" s="206">
        <f t="shared" si="56"/>
        <v>0</v>
      </c>
      <c r="Y339" s="206">
        <v>10</v>
      </c>
      <c r="Z339" s="206">
        <v>0</v>
      </c>
      <c r="AA339" s="206">
        <f t="shared" si="64"/>
        <v>0</v>
      </c>
      <c r="AB339" s="206">
        <v>2</v>
      </c>
      <c r="AC339" s="206">
        <v>0</v>
      </c>
      <c r="AD339" s="206">
        <f t="shared" si="57"/>
        <v>0</v>
      </c>
    </row>
    <row r="340" spans="1:30" hidden="1" x14ac:dyDescent="0.25">
      <c r="A340" s="132">
        <v>331</v>
      </c>
      <c r="B340" s="154" t="e">
        <f t="shared" ca="1" si="58"/>
        <v>#REF!</v>
      </c>
      <c r="C340" s="154" t="e">
        <f t="shared" ca="1" si="59"/>
        <v>#REF!</v>
      </c>
      <c r="D340" s="136"/>
      <c r="E340" s="137"/>
      <c r="F340" s="137" t="e">
        <f t="shared" ca="1" si="71"/>
        <v>#REF!</v>
      </c>
      <c r="G340" s="135"/>
      <c r="H340" s="135"/>
      <c r="I340" s="135" t="e">
        <f t="shared" ca="1" si="72"/>
        <v>#REF!</v>
      </c>
      <c r="J340" s="160"/>
      <c r="K340" s="138"/>
      <c r="L340" s="138"/>
      <c r="M340" s="138" t="e">
        <f t="shared" ca="1" si="62"/>
        <v>#REF!</v>
      </c>
      <c r="N340" s="168"/>
      <c r="O340" s="204" t="e">
        <f t="shared" ca="1" si="66"/>
        <v>#REF!</v>
      </c>
      <c r="P340" s="139">
        <v>0</v>
      </c>
      <c r="Q340" s="196" t="e">
        <f t="shared" ca="1" si="67"/>
        <v>#REF!</v>
      </c>
      <c r="R340" s="141" t="e">
        <f t="shared" ca="1" si="68"/>
        <v>#REF!</v>
      </c>
      <c r="S340" s="193"/>
      <c r="T340" s="196">
        <f t="shared" si="69"/>
        <v>0</v>
      </c>
      <c r="U340" s="262">
        <v>0</v>
      </c>
      <c r="V340" s="206">
        <v>0</v>
      </c>
      <c r="W340" s="206">
        <f>V340</f>
        <v>0</v>
      </c>
      <c r="X340" s="206"/>
      <c r="Y340" s="206">
        <v>800</v>
      </c>
      <c r="Z340" s="206">
        <f t="shared" si="63"/>
        <v>800</v>
      </c>
      <c r="AA340" s="206">
        <f t="shared" si="64"/>
        <v>100</v>
      </c>
      <c r="AB340" s="206">
        <v>800</v>
      </c>
      <c r="AC340" s="206">
        <v>0</v>
      </c>
      <c r="AD340" s="206">
        <f t="shared" si="57"/>
        <v>0</v>
      </c>
    </row>
    <row r="341" spans="1:30" x14ac:dyDescent="0.25">
      <c r="A341" s="132">
        <v>332</v>
      </c>
      <c r="B341" s="154" t="e">
        <f t="shared" ca="1" si="58"/>
        <v>#REF!</v>
      </c>
      <c r="C341" s="154" t="e">
        <f t="shared" ca="1" si="59"/>
        <v>#REF!</v>
      </c>
      <c r="D341" s="136"/>
      <c r="E341" s="137"/>
      <c r="F341" s="137" t="e">
        <f t="shared" ca="1" si="71"/>
        <v>#REF!</v>
      </c>
      <c r="G341" s="135"/>
      <c r="H341" s="135"/>
      <c r="I341" s="135" t="e">
        <f t="shared" ca="1" si="72"/>
        <v>#REF!</v>
      </c>
      <c r="J341" s="160"/>
      <c r="K341" s="138"/>
      <c r="L341" s="138"/>
      <c r="M341" s="138" t="e">
        <f t="shared" ca="1" si="62"/>
        <v>#REF!</v>
      </c>
      <c r="N341" s="168"/>
      <c r="O341" s="204" t="e">
        <f t="shared" ca="1" si="66"/>
        <v>#REF!</v>
      </c>
      <c r="P341" s="139" t="e">
        <f t="shared" ca="1" si="70"/>
        <v>#REF!</v>
      </c>
      <c r="Q341" s="196" t="e">
        <f t="shared" ca="1" si="67"/>
        <v>#REF!</v>
      </c>
      <c r="R341" s="141" t="e">
        <f t="shared" ca="1" si="68"/>
        <v>#REF!</v>
      </c>
      <c r="S341" s="193"/>
      <c r="T341" s="196">
        <f t="shared" si="69"/>
        <v>0</v>
      </c>
      <c r="U341" s="262">
        <v>100</v>
      </c>
      <c r="V341" s="595">
        <v>2200</v>
      </c>
      <c r="W341" s="595">
        <v>2200</v>
      </c>
      <c r="X341" s="595">
        <f t="shared" si="56"/>
        <v>100</v>
      </c>
      <c r="Y341" s="206">
        <v>95</v>
      </c>
      <c r="Z341" s="206">
        <f t="shared" si="63"/>
        <v>95</v>
      </c>
      <c r="AA341" s="206">
        <f t="shared" si="64"/>
        <v>100</v>
      </c>
      <c r="AB341" s="595">
        <v>3081</v>
      </c>
      <c r="AC341" s="595">
        <f t="shared" ref="AC341:AC361" si="73">AB341</f>
        <v>3081</v>
      </c>
      <c r="AD341" s="595">
        <f t="shared" si="57"/>
        <v>100</v>
      </c>
    </row>
    <row r="342" spans="1:30" x14ac:dyDescent="0.25">
      <c r="A342" s="132">
        <v>333</v>
      </c>
      <c r="B342" s="254" t="e">
        <f t="shared" ca="1" si="58"/>
        <v>#REF!</v>
      </c>
      <c r="C342" s="154" t="e">
        <f t="shared" ca="1" si="59"/>
        <v>#REF!</v>
      </c>
      <c r="D342" s="136"/>
      <c r="E342" s="137"/>
      <c r="F342" s="137" t="e">
        <f t="shared" ca="1" si="71"/>
        <v>#REF!</v>
      </c>
      <c r="G342" s="135"/>
      <c r="H342" s="135"/>
      <c r="I342" s="135" t="e">
        <f t="shared" ca="1" si="72"/>
        <v>#REF!</v>
      </c>
      <c r="J342" s="160"/>
      <c r="K342" s="138"/>
      <c r="L342" s="138"/>
      <c r="M342" s="138" t="e">
        <f t="shared" ca="1" si="62"/>
        <v>#REF!</v>
      </c>
      <c r="N342" s="168"/>
      <c r="O342" s="204" t="e">
        <f t="shared" ca="1" si="66"/>
        <v>#REF!</v>
      </c>
      <c r="P342" s="139" t="e">
        <f t="shared" ca="1" si="70"/>
        <v>#REF!</v>
      </c>
      <c r="Q342" s="196" t="e">
        <f t="shared" ca="1" si="67"/>
        <v>#REF!</v>
      </c>
      <c r="R342" s="141" t="e">
        <f t="shared" ca="1" si="68"/>
        <v>#REF!</v>
      </c>
      <c r="S342" s="193"/>
      <c r="T342" s="196">
        <v>2600</v>
      </c>
      <c r="U342" s="262">
        <v>4300</v>
      </c>
      <c r="V342" s="596"/>
      <c r="W342" s="596"/>
      <c r="X342" s="596"/>
      <c r="Y342" s="206">
        <v>2500</v>
      </c>
      <c r="Z342" s="206">
        <f t="shared" si="63"/>
        <v>2500</v>
      </c>
      <c r="AA342" s="206">
        <f t="shared" si="64"/>
        <v>100</v>
      </c>
      <c r="AB342" s="596"/>
      <c r="AC342" s="596"/>
      <c r="AD342" s="596"/>
    </row>
    <row r="343" spans="1:30" hidden="1" x14ac:dyDescent="0.25">
      <c r="A343" s="132">
        <v>334</v>
      </c>
      <c r="B343" s="154" t="e">
        <f t="shared" ca="1" si="58"/>
        <v>#REF!</v>
      </c>
      <c r="C343" s="154" t="e">
        <f t="shared" ca="1" si="59"/>
        <v>#REF!</v>
      </c>
      <c r="D343" s="136"/>
      <c r="E343" s="137"/>
      <c r="F343" s="137" t="e">
        <f t="shared" ca="1" si="71"/>
        <v>#REF!</v>
      </c>
      <c r="G343" s="135"/>
      <c r="H343" s="135"/>
      <c r="I343" s="135" t="e">
        <f t="shared" ca="1" si="72"/>
        <v>#REF!</v>
      </c>
      <c r="J343" s="160"/>
      <c r="K343" s="138"/>
      <c r="L343" s="138"/>
      <c r="M343" s="138" t="e">
        <f t="shared" ca="1" si="62"/>
        <v>#REF!</v>
      </c>
      <c r="N343" s="168"/>
      <c r="O343" s="204" t="e">
        <f t="shared" ca="1" si="66"/>
        <v>#REF!</v>
      </c>
      <c r="P343" s="139">
        <v>0</v>
      </c>
      <c r="Q343" s="196" t="e">
        <f t="shared" ca="1" si="67"/>
        <v>#REF!</v>
      </c>
      <c r="R343" s="141" t="e">
        <f t="shared" ca="1" si="68"/>
        <v>#REF!</v>
      </c>
      <c r="S343" s="193"/>
      <c r="T343" s="196">
        <f t="shared" si="69"/>
        <v>0</v>
      </c>
      <c r="U343" s="262">
        <v>0</v>
      </c>
      <c r="V343" s="206">
        <v>5</v>
      </c>
      <c r="W343" s="206">
        <v>0</v>
      </c>
      <c r="X343" s="206">
        <f t="shared" si="56"/>
        <v>0</v>
      </c>
      <c r="Y343" s="206">
        <v>5</v>
      </c>
      <c r="Z343" s="206">
        <v>0</v>
      </c>
      <c r="AA343" s="206">
        <f t="shared" si="64"/>
        <v>0</v>
      </c>
      <c r="AB343" s="206">
        <v>0</v>
      </c>
      <c r="AC343" s="206">
        <f t="shared" si="73"/>
        <v>0</v>
      </c>
      <c r="AD343" s="206"/>
    </row>
    <row r="344" spans="1:30" hidden="1" x14ac:dyDescent="0.25">
      <c r="A344" s="132">
        <v>335</v>
      </c>
      <c r="B344" s="154" t="e">
        <f t="shared" ca="1" si="58"/>
        <v>#REF!</v>
      </c>
      <c r="C344" s="154" t="e">
        <f t="shared" ca="1" si="59"/>
        <v>#REF!</v>
      </c>
      <c r="D344" s="136"/>
      <c r="E344" s="137"/>
      <c r="F344" s="137" t="e">
        <f t="shared" ca="1" si="71"/>
        <v>#REF!</v>
      </c>
      <c r="G344" s="135"/>
      <c r="H344" s="135"/>
      <c r="I344" s="135" t="e">
        <f t="shared" ca="1" si="72"/>
        <v>#REF!</v>
      </c>
      <c r="J344" s="160"/>
      <c r="K344" s="138"/>
      <c r="L344" s="138"/>
      <c r="M344" s="138" t="e">
        <f t="shared" ca="1" si="62"/>
        <v>#REF!</v>
      </c>
      <c r="N344" s="168"/>
      <c r="O344" s="204" t="e">
        <f t="shared" ca="1" si="66"/>
        <v>#REF!</v>
      </c>
      <c r="P344" s="139">
        <v>0</v>
      </c>
      <c r="Q344" s="196" t="e">
        <f t="shared" ca="1" si="67"/>
        <v>#REF!</v>
      </c>
      <c r="R344" s="141" t="e">
        <f t="shared" ca="1" si="68"/>
        <v>#REF!</v>
      </c>
      <c r="S344" s="193"/>
      <c r="T344" s="196">
        <f t="shared" si="69"/>
        <v>0</v>
      </c>
      <c r="U344" s="262">
        <v>0</v>
      </c>
      <c r="V344" s="206">
        <v>0</v>
      </c>
      <c r="W344" s="206">
        <f t="shared" ref="W344:W361" si="74">V344</f>
        <v>0</v>
      </c>
      <c r="X344" s="206"/>
      <c r="Y344" s="206">
        <v>100</v>
      </c>
      <c r="Z344" s="206">
        <v>65</v>
      </c>
      <c r="AA344" s="206">
        <f t="shared" si="64"/>
        <v>65</v>
      </c>
      <c r="AB344" s="206">
        <v>0</v>
      </c>
      <c r="AC344" s="206">
        <f t="shared" si="73"/>
        <v>0</v>
      </c>
      <c r="AD344" s="206"/>
    </row>
    <row r="345" spans="1:30" x14ac:dyDescent="0.25">
      <c r="A345" s="132">
        <v>336</v>
      </c>
      <c r="B345" s="154" t="e">
        <f t="shared" ca="1" si="58"/>
        <v>#REF!</v>
      </c>
      <c r="C345" s="154" t="e">
        <f t="shared" ca="1" si="59"/>
        <v>#REF!</v>
      </c>
      <c r="D345" s="136"/>
      <c r="E345" s="137"/>
      <c r="F345" s="137" t="e">
        <f t="shared" ca="1" si="71"/>
        <v>#REF!</v>
      </c>
      <c r="G345" s="135"/>
      <c r="H345" s="135"/>
      <c r="I345" s="135" t="e">
        <f t="shared" ca="1" si="72"/>
        <v>#REF!</v>
      </c>
      <c r="J345" s="160"/>
      <c r="K345" s="138"/>
      <c r="L345" s="138"/>
      <c r="M345" s="138" t="e">
        <f t="shared" ca="1" si="62"/>
        <v>#REF!</v>
      </c>
      <c r="N345" s="168"/>
      <c r="O345" s="204" t="e">
        <f t="shared" ca="1" si="66"/>
        <v>#REF!</v>
      </c>
      <c r="P345" s="139">
        <v>6</v>
      </c>
      <c r="Q345" s="196" t="e">
        <f t="shared" ca="1" si="67"/>
        <v>#REF!</v>
      </c>
      <c r="R345" s="141" t="e">
        <f t="shared" ca="1" si="68"/>
        <v>#REF!</v>
      </c>
      <c r="S345" s="193"/>
      <c r="T345" s="196">
        <f t="shared" si="69"/>
        <v>0</v>
      </c>
      <c r="U345" s="262">
        <v>15</v>
      </c>
      <c r="V345" s="206">
        <v>0</v>
      </c>
      <c r="W345" s="206">
        <f t="shared" si="74"/>
        <v>0</v>
      </c>
      <c r="X345" s="206"/>
      <c r="Y345" s="206">
        <v>0</v>
      </c>
      <c r="Z345" s="206">
        <f t="shared" si="63"/>
        <v>0</v>
      </c>
      <c r="AA345" s="206"/>
      <c r="AB345" s="206">
        <v>2</v>
      </c>
      <c r="AC345" s="206">
        <f t="shared" si="73"/>
        <v>2</v>
      </c>
      <c r="AD345" s="206">
        <f>AC345*100/AB345</f>
        <v>100</v>
      </c>
    </row>
    <row r="346" spans="1:30" hidden="1" x14ac:dyDescent="0.25">
      <c r="A346" s="132">
        <v>337</v>
      </c>
      <c r="B346" s="154" t="e">
        <f t="shared" ca="1" si="58"/>
        <v>#REF!</v>
      </c>
      <c r="C346" s="154" t="e">
        <f t="shared" ca="1" si="59"/>
        <v>#REF!</v>
      </c>
      <c r="D346" s="136"/>
      <c r="E346" s="137"/>
      <c r="F346" s="137" t="e">
        <f t="shared" ca="1" si="71"/>
        <v>#REF!</v>
      </c>
      <c r="G346" s="135"/>
      <c r="H346" s="135"/>
      <c r="I346" s="135" t="e">
        <f t="shared" ca="1" si="72"/>
        <v>#REF!</v>
      </c>
      <c r="J346" s="160"/>
      <c r="K346" s="138"/>
      <c r="L346" s="138"/>
      <c r="M346" s="138" t="e">
        <f t="shared" ca="1" si="62"/>
        <v>#REF!</v>
      </c>
      <c r="N346" s="168"/>
      <c r="O346" s="204" t="e">
        <f t="shared" ca="1" si="66"/>
        <v>#REF!</v>
      </c>
      <c r="P346" s="139" t="e">
        <f t="shared" ca="1" si="70"/>
        <v>#REF!</v>
      </c>
      <c r="Q346" s="196" t="e">
        <f t="shared" ca="1" si="67"/>
        <v>#REF!</v>
      </c>
      <c r="R346" s="141" t="e">
        <f t="shared" ca="1" si="68"/>
        <v>#REF!</v>
      </c>
      <c r="S346" s="193"/>
      <c r="T346" s="196">
        <f t="shared" si="69"/>
        <v>0</v>
      </c>
      <c r="U346" s="262">
        <v>0</v>
      </c>
      <c r="V346" s="206">
        <v>0</v>
      </c>
      <c r="W346" s="206">
        <f t="shared" si="74"/>
        <v>0</v>
      </c>
      <c r="X346" s="206"/>
      <c r="Y346" s="206">
        <v>0</v>
      </c>
      <c r="Z346" s="206">
        <f t="shared" si="63"/>
        <v>0</v>
      </c>
      <c r="AA346" s="206"/>
      <c r="AB346" s="206">
        <v>0</v>
      </c>
      <c r="AC346" s="206">
        <f t="shared" si="73"/>
        <v>0</v>
      </c>
      <c r="AD346" s="206"/>
    </row>
    <row r="347" spans="1:30" x14ac:dyDescent="0.25">
      <c r="A347" s="132">
        <v>338</v>
      </c>
      <c r="B347" s="154" t="e">
        <f t="shared" ca="1" si="58"/>
        <v>#REF!</v>
      </c>
      <c r="C347" s="154" t="e">
        <f t="shared" ca="1" si="59"/>
        <v>#REF!</v>
      </c>
      <c r="D347" s="136"/>
      <c r="E347" s="137"/>
      <c r="F347" s="137" t="e">
        <f t="shared" ca="1" si="71"/>
        <v>#REF!</v>
      </c>
      <c r="G347" s="135"/>
      <c r="H347" s="135"/>
      <c r="I347" s="135" t="e">
        <f t="shared" ca="1" si="72"/>
        <v>#REF!</v>
      </c>
      <c r="J347" s="160"/>
      <c r="K347" s="138"/>
      <c r="L347" s="138"/>
      <c r="M347" s="138" t="e">
        <f t="shared" ca="1" si="62"/>
        <v>#REF!</v>
      </c>
      <c r="N347" s="168"/>
      <c r="O347" s="204" t="e">
        <f t="shared" ca="1" si="66"/>
        <v>#REF!</v>
      </c>
      <c r="P347" s="139">
        <v>7.8</v>
      </c>
      <c r="Q347" s="196" t="e">
        <f t="shared" ca="1" si="67"/>
        <v>#REF!</v>
      </c>
      <c r="R347" s="141" t="e">
        <f t="shared" ca="1" si="68"/>
        <v>#REF!</v>
      </c>
      <c r="S347" s="193"/>
      <c r="T347" s="196">
        <f t="shared" si="69"/>
        <v>0</v>
      </c>
      <c r="U347" s="262">
        <v>34</v>
      </c>
      <c r="V347" s="206">
        <v>24</v>
      </c>
      <c r="W347" s="206">
        <v>15</v>
      </c>
      <c r="X347" s="206">
        <f t="shared" si="56"/>
        <v>62.5</v>
      </c>
      <c r="Y347" s="206">
        <v>25</v>
      </c>
      <c r="Z347" s="206">
        <v>8</v>
      </c>
      <c r="AA347" s="206">
        <f t="shared" si="64"/>
        <v>32</v>
      </c>
      <c r="AB347" s="206">
        <v>30</v>
      </c>
      <c r="AC347" s="206">
        <v>8</v>
      </c>
      <c r="AD347" s="206">
        <f>AC347*100/AB347</f>
        <v>26.666666666666668</v>
      </c>
    </row>
    <row r="348" spans="1:30" hidden="1" x14ac:dyDescent="0.25">
      <c r="A348" s="132">
        <v>339</v>
      </c>
      <c r="B348" s="154" t="e">
        <f t="shared" ca="1" si="58"/>
        <v>#REF!</v>
      </c>
      <c r="C348" s="154" t="e">
        <f t="shared" ca="1" si="59"/>
        <v>#REF!</v>
      </c>
      <c r="D348" s="136"/>
      <c r="E348" s="137"/>
      <c r="F348" s="137" t="e">
        <f t="shared" ca="1" si="71"/>
        <v>#REF!</v>
      </c>
      <c r="G348" s="135"/>
      <c r="H348" s="135"/>
      <c r="I348" s="135" t="e">
        <f t="shared" ca="1" si="72"/>
        <v>#REF!</v>
      </c>
      <c r="J348" s="160"/>
      <c r="K348" s="138"/>
      <c r="L348" s="138"/>
      <c r="M348" s="138" t="e">
        <f t="shared" ca="1" si="62"/>
        <v>#REF!</v>
      </c>
      <c r="N348" s="168"/>
      <c r="O348" s="204" t="e">
        <f t="shared" ca="1" si="66"/>
        <v>#REF!</v>
      </c>
      <c r="P348" s="139" t="e">
        <f t="shared" ca="1" si="70"/>
        <v>#REF!</v>
      </c>
      <c r="Q348" s="196" t="e">
        <f t="shared" ca="1" si="67"/>
        <v>#REF!</v>
      </c>
      <c r="R348" s="141" t="e">
        <f t="shared" ca="1" si="68"/>
        <v>#REF!</v>
      </c>
      <c r="S348" s="193"/>
      <c r="T348" s="196">
        <f t="shared" si="69"/>
        <v>0</v>
      </c>
      <c r="U348" s="262">
        <v>0</v>
      </c>
      <c r="V348" s="206">
        <v>0</v>
      </c>
      <c r="W348" s="206">
        <f t="shared" si="74"/>
        <v>0</v>
      </c>
      <c r="X348" s="206"/>
      <c r="Y348" s="206">
        <v>0</v>
      </c>
      <c r="Z348" s="206">
        <f t="shared" si="63"/>
        <v>0</v>
      </c>
      <c r="AA348" s="206"/>
      <c r="AB348" s="206">
        <v>0</v>
      </c>
      <c r="AC348" s="206">
        <f t="shared" si="73"/>
        <v>0</v>
      </c>
      <c r="AD348" s="206"/>
    </row>
    <row r="349" spans="1:30" x14ac:dyDescent="0.25">
      <c r="A349" s="132">
        <v>340</v>
      </c>
      <c r="B349" s="254" t="e">
        <f t="shared" ca="1" si="58"/>
        <v>#REF!</v>
      </c>
      <c r="C349" s="154" t="e">
        <f t="shared" ca="1" si="59"/>
        <v>#REF!</v>
      </c>
      <c r="D349" s="136"/>
      <c r="E349" s="137"/>
      <c r="F349" s="137" t="e">
        <f t="shared" ca="1" si="71"/>
        <v>#REF!</v>
      </c>
      <c r="G349" s="135"/>
      <c r="H349" s="135"/>
      <c r="I349" s="135" t="e">
        <f t="shared" ca="1" si="72"/>
        <v>#REF!</v>
      </c>
      <c r="J349" s="160"/>
      <c r="K349" s="138"/>
      <c r="L349" s="138"/>
      <c r="M349" s="138" t="e">
        <f t="shared" ca="1" si="62"/>
        <v>#REF!</v>
      </c>
      <c r="N349" s="168"/>
      <c r="O349" s="204" t="e">
        <f t="shared" ca="1" si="66"/>
        <v>#REF!</v>
      </c>
      <c r="P349" s="139">
        <v>18</v>
      </c>
      <c r="Q349" s="196" t="e">
        <f t="shared" ca="1" si="67"/>
        <v>#REF!</v>
      </c>
      <c r="R349" s="141" t="e">
        <f t="shared" ca="1" si="68"/>
        <v>#REF!</v>
      </c>
      <c r="S349" s="193"/>
      <c r="T349" s="196">
        <v>800</v>
      </c>
      <c r="U349" s="262">
        <v>2500</v>
      </c>
      <c r="V349" s="206">
        <v>0</v>
      </c>
      <c r="W349" s="206">
        <f t="shared" si="74"/>
        <v>0</v>
      </c>
      <c r="X349" s="206"/>
      <c r="Y349" s="206">
        <v>300</v>
      </c>
      <c r="Z349" s="206">
        <f t="shared" si="63"/>
        <v>300</v>
      </c>
      <c r="AA349" s="206">
        <f t="shared" si="64"/>
        <v>100</v>
      </c>
      <c r="AB349" s="206">
        <v>800</v>
      </c>
      <c r="AC349" s="206">
        <f t="shared" si="73"/>
        <v>800</v>
      </c>
      <c r="AD349" s="206">
        <f>AC349*100/AB349</f>
        <v>100</v>
      </c>
    </row>
    <row r="350" spans="1:30" hidden="1" x14ac:dyDescent="0.25">
      <c r="A350" s="132">
        <v>341</v>
      </c>
      <c r="B350" s="154" t="e">
        <f t="shared" ca="1" si="58"/>
        <v>#REF!</v>
      </c>
      <c r="C350" s="154" t="e">
        <f t="shared" ca="1" si="59"/>
        <v>#REF!</v>
      </c>
      <c r="D350" s="136"/>
      <c r="E350" s="137"/>
      <c r="F350" s="137" t="e">
        <f t="shared" ca="1" si="71"/>
        <v>#REF!</v>
      </c>
      <c r="G350" s="135"/>
      <c r="H350" s="135"/>
      <c r="I350" s="135" t="e">
        <f t="shared" ca="1" si="72"/>
        <v>#REF!</v>
      </c>
      <c r="J350" s="160"/>
      <c r="K350" s="138"/>
      <c r="L350" s="138"/>
      <c r="M350" s="138" t="e">
        <f t="shared" ca="1" si="62"/>
        <v>#REF!</v>
      </c>
      <c r="N350" s="168"/>
      <c r="O350" s="204" t="e">
        <f t="shared" ca="1" si="66"/>
        <v>#REF!</v>
      </c>
      <c r="P350" s="139" t="e">
        <f t="shared" ca="1" si="70"/>
        <v>#REF!</v>
      </c>
      <c r="Q350" s="196" t="e">
        <f t="shared" ca="1" si="67"/>
        <v>#REF!</v>
      </c>
      <c r="R350" s="141" t="e">
        <f t="shared" ca="1" si="68"/>
        <v>#REF!</v>
      </c>
      <c r="S350" s="193"/>
      <c r="T350" s="196">
        <f t="shared" si="69"/>
        <v>0</v>
      </c>
      <c r="U350" s="262"/>
      <c r="V350" s="206">
        <v>0</v>
      </c>
      <c r="W350" s="206">
        <f t="shared" si="74"/>
        <v>0</v>
      </c>
      <c r="X350" s="206"/>
      <c r="Y350" s="206">
        <v>0</v>
      </c>
      <c r="Z350" s="206">
        <f t="shared" si="63"/>
        <v>0</v>
      </c>
      <c r="AA350" s="206"/>
      <c r="AB350" s="206">
        <v>0</v>
      </c>
      <c r="AC350" s="206">
        <f t="shared" si="73"/>
        <v>0</v>
      </c>
      <c r="AD350" s="206"/>
    </row>
    <row r="351" spans="1:30" x14ac:dyDescent="0.25">
      <c r="A351" s="132">
        <v>342</v>
      </c>
      <c r="B351" s="154" t="e">
        <f t="shared" ca="1" si="58"/>
        <v>#REF!</v>
      </c>
      <c r="C351" s="154" t="e">
        <f t="shared" ca="1" si="59"/>
        <v>#REF!</v>
      </c>
      <c r="D351" s="136"/>
      <c r="E351" s="137"/>
      <c r="F351" s="137" t="e">
        <f t="shared" ca="1" si="71"/>
        <v>#REF!</v>
      </c>
      <c r="G351" s="135"/>
      <c r="H351" s="135"/>
      <c r="I351" s="135" t="e">
        <f t="shared" ca="1" si="72"/>
        <v>#REF!</v>
      </c>
      <c r="J351" s="160"/>
      <c r="K351" s="138"/>
      <c r="L351" s="138"/>
      <c r="M351" s="138" t="e">
        <f t="shared" ca="1" si="62"/>
        <v>#REF!</v>
      </c>
      <c r="N351" s="168"/>
      <c r="O351" s="204" t="e">
        <f t="shared" ca="1" si="66"/>
        <v>#REF!</v>
      </c>
      <c r="P351" s="139">
        <v>2.72</v>
      </c>
      <c r="Q351" s="196" t="e">
        <f t="shared" ca="1" si="67"/>
        <v>#REF!</v>
      </c>
      <c r="R351" s="141" t="e">
        <f t="shared" ca="1" si="68"/>
        <v>#REF!</v>
      </c>
      <c r="S351" s="193"/>
      <c r="T351" s="196">
        <v>300</v>
      </c>
      <c r="U351" s="262">
        <v>1450</v>
      </c>
      <c r="V351" s="206">
        <v>1000</v>
      </c>
      <c r="W351" s="206">
        <f t="shared" si="74"/>
        <v>1000</v>
      </c>
      <c r="X351" s="206">
        <f t="shared" si="56"/>
        <v>100</v>
      </c>
      <c r="Y351" s="206">
        <v>800</v>
      </c>
      <c r="Z351" s="206">
        <f t="shared" si="63"/>
        <v>800</v>
      </c>
      <c r="AA351" s="206">
        <f t="shared" si="64"/>
        <v>100</v>
      </c>
      <c r="AB351" s="206">
        <v>800</v>
      </c>
      <c r="AC351" s="206">
        <f t="shared" si="73"/>
        <v>800</v>
      </c>
      <c r="AD351" s="206">
        <f>AC351*100/AB351</f>
        <v>100</v>
      </c>
    </row>
    <row r="352" spans="1:30" hidden="1" x14ac:dyDescent="0.25">
      <c r="A352" s="132">
        <v>343</v>
      </c>
      <c r="B352" s="154" t="e">
        <f t="shared" ca="1" si="58"/>
        <v>#REF!</v>
      </c>
      <c r="C352" s="154" t="e">
        <f t="shared" ca="1" si="59"/>
        <v>#REF!</v>
      </c>
      <c r="D352" s="136"/>
      <c r="E352" s="137"/>
      <c r="F352" s="137" t="e">
        <f t="shared" ca="1" si="71"/>
        <v>#REF!</v>
      </c>
      <c r="G352" s="135"/>
      <c r="H352" s="135"/>
      <c r="I352" s="135" t="e">
        <f t="shared" ca="1" si="72"/>
        <v>#REF!</v>
      </c>
      <c r="J352" s="160"/>
      <c r="K352" s="138"/>
      <c r="L352" s="138"/>
      <c r="M352" s="138" t="e">
        <f t="shared" ca="1" si="62"/>
        <v>#REF!</v>
      </c>
      <c r="N352" s="168"/>
      <c r="O352" s="204" t="e">
        <f t="shared" ca="1" si="66"/>
        <v>#REF!</v>
      </c>
      <c r="P352" s="139">
        <v>0</v>
      </c>
      <c r="Q352" s="196" t="e">
        <f t="shared" ca="1" si="67"/>
        <v>#REF!</v>
      </c>
      <c r="R352" s="141" t="e">
        <f t="shared" ca="1" si="68"/>
        <v>#REF!</v>
      </c>
      <c r="S352" s="193"/>
      <c r="T352" s="196">
        <f t="shared" si="69"/>
        <v>0</v>
      </c>
      <c r="U352" s="262">
        <v>0</v>
      </c>
      <c r="V352" s="206">
        <v>0</v>
      </c>
      <c r="W352" s="206">
        <f t="shared" si="74"/>
        <v>0</v>
      </c>
      <c r="X352" s="206"/>
      <c r="Y352" s="206">
        <v>0</v>
      </c>
      <c r="Z352" s="206">
        <f t="shared" si="63"/>
        <v>0</v>
      </c>
      <c r="AA352" s="206"/>
      <c r="AB352" s="206">
        <v>0</v>
      </c>
      <c r="AC352" s="206">
        <f t="shared" si="73"/>
        <v>0</v>
      </c>
      <c r="AD352" s="206"/>
    </row>
    <row r="353" spans="1:30" hidden="1" x14ac:dyDescent="0.25">
      <c r="A353" s="132">
        <v>344</v>
      </c>
      <c r="B353" s="154" t="e">
        <f t="shared" ca="1" si="58"/>
        <v>#REF!</v>
      </c>
      <c r="C353" s="154" t="e">
        <f t="shared" ca="1" si="59"/>
        <v>#REF!</v>
      </c>
      <c r="D353" s="136"/>
      <c r="E353" s="137"/>
      <c r="F353" s="137" t="e">
        <f t="shared" ca="1" si="71"/>
        <v>#REF!</v>
      </c>
      <c r="G353" s="135"/>
      <c r="H353" s="135"/>
      <c r="I353" s="135" t="e">
        <f t="shared" ca="1" si="72"/>
        <v>#REF!</v>
      </c>
      <c r="J353" s="160"/>
      <c r="K353" s="138"/>
      <c r="L353" s="138"/>
      <c r="M353" s="138" t="e">
        <f t="shared" ca="1" si="62"/>
        <v>#REF!</v>
      </c>
      <c r="N353" s="168"/>
      <c r="O353" s="204" t="e">
        <f t="shared" ca="1" si="66"/>
        <v>#REF!</v>
      </c>
      <c r="P353" s="139">
        <v>0</v>
      </c>
      <c r="Q353" s="196" t="e">
        <f t="shared" ca="1" si="67"/>
        <v>#REF!</v>
      </c>
      <c r="R353" s="141" t="e">
        <f t="shared" ca="1" si="68"/>
        <v>#REF!</v>
      </c>
      <c r="S353" s="193"/>
      <c r="T353" s="196">
        <f t="shared" si="69"/>
        <v>0</v>
      </c>
      <c r="U353" s="262">
        <v>0</v>
      </c>
      <c r="V353" s="206">
        <v>0</v>
      </c>
      <c r="W353" s="206">
        <f t="shared" si="74"/>
        <v>0</v>
      </c>
      <c r="X353" s="206"/>
      <c r="Y353" s="206">
        <v>0</v>
      </c>
      <c r="Z353" s="206">
        <f t="shared" si="63"/>
        <v>0</v>
      </c>
      <c r="AA353" s="206"/>
      <c r="AB353" s="206">
        <v>0</v>
      </c>
      <c r="AC353" s="206">
        <f t="shared" si="73"/>
        <v>0</v>
      </c>
      <c r="AD353" s="206"/>
    </row>
    <row r="354" spans="1:30" x14ac:dyDescent="0.25">
      <c r="A354" s="132">
        <v>345</v>
      </c>
      <c r="B354" s="154" t="e">
        <f t="shared" ca="1" si="58"/>
        <v>#REF!</v>
      </c>
      <c r="C354" s="154" t="e">
        <f t="shared" ca="1" si="59"/>
        <v>#REF!</v>
      </c>
      <c r="D354" s="136"/>
      <c r="E354" s="137"/>
      <c r="F354" s="137" t="e">
        <f t="shared" ca="1" si="71"/>
        <v>#REF!</v>
      </c>
      <c r="G354" s="135"/>
      <c r="H354" s="135"/>
      <c r="I354" s="135" t="e">
        <f t="shared" ca="1" si="72"/>
        <v>#REF!</v>
      </c>
      <c r="J354" s="160"/>
      <c r="K354" s="138"/>
      <c r="L354" s="138"/>
      <c r="M354" s="138" t="e">
        <f t="shared" ca="1" si="62"/>
        <v>#REF!</v>
      </c>
      <c r="N354" s="168"/>
      <c r="O354" s="204" t="e">
        <f t="shared" ca="1" si="66"/>
        <v>#REF!</v>
      </c>
      <c r="P354" s="139">
        <v>2</v>
      </c>
      <c r="Q354" s="196" t="e">
        <f t="shared" ca="1" si="67"/>
        <v>#REF!</v>
      </c>
      <c r="R354" s="141" t="e">
        <f t="shared" ca="1" si="68"/>
        <v>#REF!</v>
      </c>
      <c r="S354" s="193"/>
      <c r="T354" s="196">
        <f t="shared" si="69"/>
        <v>0</v>
      </c>
      <c r="U354" s="262">
        <v>2</v>
      </c>
      <c r="V354" s="206">
        <v>10</v>
      </c>
      <c r="W354" s="206">
        <v>1</v>
      </c>
      <c r="X354" s="206">
        <f t="shared" si="56"/>
        <v>10</v>
      </c>
      <c r="Y354" s="206">
        <v>0</v>
      </c>
      <c r="Z354" s="206">
        <f t="shared" si="63"/>
        <v>0</v>
      </c>
      <c r="AA354" s="206"/>
      <c r="AB354" s="206">
        <v>0</v>
      </c>
      <c r="AC354" s="206">
        <f t="shared" si="73"/>
        <v>0</v>
      </c>
      <c r="AD354" s="206"/>
    </row>
    <row r="355" spans="1:30" hidden="1" x14ac:dyDescent="0.25">
      <c r="A355" s="132">
        <v>346</v>
      </c>
      <c r="B355" s="154" t="e">
        <f t="shared" ca="1" si="58"/>
        <v>#REF!</v>
      </c>
      <c r="C355" s="154" t="e">
        <f t="shared" ca="1" si="59"/>
        <v>#REF!</v>
      </c>
      <c r="D355" s="136"/>
      <c r="E355" s="137"/>
      <c r="F355" s="137" t="e">
        <f t="shared" ca="1" si="71"/>
        <v>#REF!</v>
      </c>
      <c r="G355" s="135"/>
      <c r="H355" s="135"/>
      <c r="I355" s="135" t="e">
        <f t="shared" ca="1" si="72"/>
        <v>#REF!</v>
      </c>
      <c r="J355" s="160"/>
      <c r="K355" s="138"/>
      <c r="L355" s="138"/>
      <c r="M355" s="138" t="e">
        <f t="shared" ca="1" si="62"/>
        <v>#REF!</v>
      </c>
      <c r="N355" s="168"/>
      <c r="O355" s="204" t="e">
        <f t="shared" ca="1" si="66"/>
        <v>#REF!</v>
      </c>
      <c r="P355" s="139">
        <v>0</v>
      </c>
      <c r="Q355" s="196" t="e">
        <f t="shared" ca="1" si="67"/>
        <v>#REF!</v>
      </c>
      <c r="R355" s="141" t="e">
        <f t="shared" ca="1" si="68"/>
        <v>#REF!</v>
      </c>
      <c r="S355" s="193"/>
      <c r="T355" s="196">
        <f t="shared" si="69"/>
        <v>0</v>
      </c>
      <c r="U355" s="262">
        <v>0</v>
      </c>
      <c r="V355" s="206">
        <v>0</v>
      </c>
      <c r="W355" s="206">
        <f t="shared" si="74"/>
        <v>0</v>
      </c>
      <c r="X355" s="206"/>
      <c r="Y355" s="206">
        <v>0</v>
      </c>
      <c r="Z355" s="206">
        <f t="shared" si="63"/>
        <v>0</v>
      </c>
      <c r="AA355" s="206"/>
      <c r="AB355" s="206">
        <v>0</v>
      </c>
      <c r="AC355" s="206">
        <f t="shared" si="73"/>
        <v>0</v>
      </c>
      <c r="AD355" s="206"/>
    </row>
    <row r="356" spans="1:30" x14ac:dyDescent="0.25">
      <c r="A356" s="132">
        <v>347</v>
      </c>
      <c r="B356" s="254" t="e">
        <f t="shared" ca="1" si="58"/>
        <v>#REF!</v>
      </c>
      <c r="C356" s="154" t="e">
        <f t="shared" ca="1" si="59"/>
        <v>#REF!</v>
      </c>
      <c r="D356" s="136"/>
      <c r="E356" s="137"/>
      <c r="F356" s="137" t="e">
        <f t="shared" ca="1" si="71"/>
        <v>#REF!</v>
      </c>
      <c r="G356" s="135"/>
      <c r="H356" s="135"/>
      <c r="I356" s="135" t="e">
        <f t="shared" ca="1" si="72"/>
        <v>#REF!</v>
      </c>
      <c r="J356" s="160"/>
      <c r="K356" s="138"/>
      <c r="L356" s="138"/>
      <c r="M356" s="138" t="e">
        <f t="shared" ca="1" si="62"/>
        <v>#REF!</v>
      </c>
      <c r="N356" s="168"/>
      <c r="O356" s="204" t="e">
        <f t="shared" ca="1" si="66"/>
        <v>#REF!</v>
      </c>
      <c r="P356" s="139">
        <v>3.18</v>
      </c>
      <c r="Q356" s="196" t="e">
        <f t="shared" ca="1" si="67"/>
        <v>#REF!</v>
      </c>
      <c r="R356" s="141" t="e">
        <f t="shared" ca="1" si="68"/>
        <v>#REF!</v>
      </c>
      <c r="S356" s="193"/>
      <c r="T356" s="196">
        <v>400</v>
      </c>
      <c r="U356" s="262">
        <v>4000</v>
      </c>
      <c r="V356" s="206">
        <v>700</v>
      </c>
      <c r="W356" s="206">
        <f t="shared" si="74"/>
        <v>700</v>
      </c>
      <c r="X356" s="206">
        <f t="shared" si="56"/>
        <v>100</v>
      </c>
      <c r="Y356" s="206">
        <v>1000</v>
      </c>
      <c r="Z356" s="206">
        <f t="shared" si="63"/>
        <v>1000</v>
      </c>
      <c r="AA356" s="206">
        <f t="shared" si="64"/>
        <v>100</v>
      </c>
      <c r="AB356" s="206">
        <v>800</v>
      </c>
      <c r="AC356" s="206">
        <f t="shared" si="73"/>
        <v>800</v>
      </c>
      <c r="AD356" s="206">
        <f>AC356*100/AB356</f>
        <v>100</v>
      </c>
    </row>
    <row r="357" spans="1:30" x14ac:dyDescent="0.25">
      <c r="A357" s="132">
        <v>348</v>
      </c>
      <c r="B357" s="254" t="e">
        <f t="shared" ca="1" si="58"/>
        <v>#REF!</v>
      </c>
      <c r="C357" s="154" t="e">
        <f t="shared" ca="1" si="59"/>
        <v>#REF!</v>
      </c>
      <c r="D357" s="136"/>
      <c r="E357" s="137"/>
      <c r="F357" s="137" t="e">
        <f t="shared" ca="1" si="71"/>
        <v>#REF!</v>
      </c>
      <c r="G357" s="135"/>
      <c r="H357" s="135"/>
      <c r="I357" s="135" t="e">
        <f t="shared" ca="1" si="72"/>
        <v>#REF!</v>
      </c>
      <c r="J357" s="160"/>
      <c r="K357" s="138"/>
      <c r="L357" s="138"/>
      <c r="M357" s="138" t="e">
        <f t="shared" ca="1" si="62"/>
        <v>#REF!</v>
      </c>
      <c r="N357" s="168"/>
      <c r="O357" s="204" t="e">
        <f t="shared" ca="1" si="66"/>
        <v>#REF!</v>
      </c>
      <c r="P357" s="139" t="e">
        <f t="shared" ca="1" si="70"/>
        <v>#REF!</v>
      </c>
      <c r="Q357" s="196" t="e">
        <f t="shared" ca="1" si="67"/>
        <v>#REF!</v>
      </c>
      <c r="R357" s="141" t="e">
        <f t="shared" ca="1" si="68"/>
        <v>#REF!</v>
      </c>
      <c r="S357" s="193"/>
      <c r="T357" s="196">
        <v>400</v>
      </c>
      <c r="U357" s="262">
        <v>1200</v>
      </c>
      <c r="V357" s="206">
        <v>200</v>
      </c>
      <c r="W357" s="206">
        <f t="shared" si="74"/>
        <v>200</v>
      </c>
      <c r="X357" s="206">
        <f t="shared" si="56"/>
        <v>100</v>
      </c>
      <c r="Y357" s="206">
        <v>200</v>
      </c>
      <c r="Z357" s="206">
        <f t="shared" si="63"/>
        <v>200</v>
      </c>
      <c r="AA357" s="206">
        <f t="shared" si="64"/>
        <v>100</v>
      </c>
      <c r="AB357" s="206">
        <v>200</v>
      </c>
      <c r="AC357" s="206">
        <f t="shared" si="73"/>
        <v>200</v>
      </c>
      <c r="AD357" s="206">
        <f>AC357*100/AB357</f>
        <v>100</v>
      </c>
    </row>
    <row r="358" spans="1:30" hidden="1" x14ac:dyDescent="0.25">
      <c r="A358" s="132">
        <v>349</v>
      </c>
      <c r="B358" s="154" t="e">
        <f t="shared" ca="1" si="58"/>
        <v>#REF!</v>
      </c>
      <c r="C358" s="154" t="e">
        <f t="shared" ca="1" si="59"/>
        <v>#REF!</v>
      </c>
      <c r="D358" s="136"/>
      <c r="E358" s="137"/>
      <c r="F358" s="137" t="e">
        <f t="shared" ca="1" si="71"/>
        <v>#REF!</v>
      </c>
      <c r="G358" s="135"/>
      <c r="H358" s="135"/>
      <c r="I358" s="135" t="e">
        <f t="shared" ca="1" si="72"/>
        <v>#REF!</v>
      </c>
      <c r="J358" s="160"/>
      <c r="K358" s="138"/>
      <c r="L358" s="138"/>
      <c r="M358" s="138" t="e">
        <f t="shared" ca="1" si="62"/>
        <v>#REF!</v>
      </c>
      <c r="N358" s="168"/>
      <c r="O358" s="204" t="e">
        <f t="shared" ca="1" si="66"/>
        <v>#REF!</v>
      </c>
      <c r="P358" s="139">
        <v>0</v>
      </c>
      <c r="Q358" s="196" t="e">
        <f t="shared" ca="1" si="67"/>
        <v>#REF!</v>
      </c>
      <c r="R358" s="141" t="e">
        <f t="shared" ca="1" si="68"/>
        <v>#REF!</v>
      </c>
      <c r="S358" s="193"/>
      <c r="T358" s="196">
        <f t="shared" si="69"/>
        <v>0</v>
      </c>
      <c r="U358" s="262">
        <v>0</v>
      </c>
      <c r="V358" s="206">
        <v>0</v>
      </c>
      <c r="W358" s="206">
        <f t="shared" si="74"/>
        <v>0</v>
      </c>
      <c r="X358" s="206"/>
      <c r="Y358" s="206">
        <v>0</v>
      </c>
      <c r="Z358" s="206">
        <f t="shared" si="63"/>
        <v>0</v>
      </c>
      <c r="AA358" s="206"/>
      <c r="AB358" s="206">
        <v>0</v>
      </c>
      <c r="AC358" s="206">
        <f t="shared" si="73"/>
        <v>0</v>
      </c>
      <c r="AD358" s="206"/>
    </row>
    <row r="359" spans="1:30" hidden="1" x14ac:dyDescent="0.25">
      <c r="A359" s="132">
        <v>350</v>
      </c>
      <c r="B359" s="154" t="e">
        <f t="shared" ca="1" si="58"/>
        <v>#REF!</v>
      </c>
      <c r="C359" s="154" t="e">
        <f t="shared" ca="1" si="59"/>
        <v>#REF!</v>
      </c>
      <c r="D359" s="136"/>
      <c r="E359" s="137"/>
      <c r="F359" s="137" t="e">
        <f t="shared" ca="1" si="71"/>
        <v>#REF!</v>
      </c>
      <c r="G359" s="135"/>
      <c r="H359" s="135"/>
      <c r="I359" s="135" t="e">
        <f t="shared" ca="1" si="72"/>
        <v>#REF!</v>
      </c>
      <c r="J359" s="160"/>
      <c r="K359" s="138"/>
      <c r="L359" s="138"/>
      <c r="M359" s="138" t="e">
        <f t="shared" ca="1" si="62"/>
        <v>#REF!</v>
      </c>
      <c r="N359" s="168"/>
      <c r="O359" s="204" t="e">
        <f t="shared" ca="1" si="66"/>
        <v>#REF!</v>
      </c>
      <c r="P359" s="139" t="e">
        <f t="shared" ca="1" si="70"/>
        <v>#REF!</v>
      </c>
      <c r="Q359" s="196" t="e">
        <f t="shared" ca="1" si="67"/>
        <v>#REF!</v>
      </c>
      <c r="R359" s="141" t="e">
        <f t="shared" ca="1" si="68"/>
        <v>#REF!</v>
      </c>
      <c r="S359" s="193"/>
      <c r="T359" s="196">
        <f t="shared" si="69"/>
        <v>0</v>
      </c>
      <c r="U359" s="262">
        <v>0</v>
      </c>
      <c r="V359" s="206">
        <v>0</v>
      </c>
      <c r="W359" s="206">
        <f t="shared" si="74"/>
        <v>0</v>
      </c>
      <c r="X359" s="206"/>
      <c r="Y359" s="206">
        <v>0</v>
      </c>
      <c r="Z359" s="206">
        <f t="shared" si="63"/>
        <v>0</v>
      </c>
      <c r="AA359" s="206"/>
      <c r="AB359" s="206">
        <v>0</v>
      </c>
      <c r="AC359" s="206">
        <f t="shared" si="73"/>
        <v>0</v>
      </c>
      <c r="AD359" s="206"/>
    </row>
    <row r="360" spans="1:30" x14ac:dyDescent="0.25">
      <c r="A360" s="132">
        <v>351</v>
      </c>
      <c r="B360" s="154" t="e">
        <f t="shared" ca="1" si="58"/>
        <v>#REF!</v>
      </c>
      <c r="C360" s="154" t="e">
        <f t="shared" ca="1" si="59"/>
        <v>#REF!</v>
      </c>
      <c r="D360" s="136"/>
      <c r="E360" s="137"/>
      <c r="F360" s="137" t="e">
        <f t="shared" ca="1" si="71"/>
        <v>#REF!</v>
      </c>
      <c r="G360" s="135"/>
      <c r="H360" s="135"/>
      <c r="I360" s="135" t="e">
        <f t="shared" ca="1" si="72"/>
        <v>#REF!</v>
      </c>
      <c r="J360" s="160"/>
      <c r="K360" s="138"/>
      <c r="L360" s="138"/>
      <c r="M360" s="138" t="e">
        <f t="shared" ca="1" si="62"/>
        <v>#REF!</v>
      </c>
      <c r="N360" s="168"/>
      <c r="O360" s="204" t="e">
        <f t="shared" ca="1" si="66"/>
        <v>#REF!</v>
      </c>
      <c r="P360" s="139">
        <v>3</v>
      </c>
      <c r="Q360" s="196" t="e">
        <f t="shared" ca="1" si="67"/>
        <v>#REF!</v>
      </c>
      <c r="R360" s="141" t="e">
        <f t="shared" ca="1" si="68"/>
        <v>#REF!</v>
      </c>
      <c r="S360" s="193"/>
      <c r="T360" s="196">
        <f t="shared" si="69"/>
        <v>0</v>
      </c>
      <c r="U360" s="262">
        <v>10</v>
      </c>
      <c r="V360" s="206">
        <v>25</v>
      </c>
      <c r="W360" s="206">
        <v>8</v>
      </c>
      <c r="X360" s="206">
        <f t="shared" si="56"/>
        <v>32</v>
      </c>
      <c r="Y360" s="206">
        <v>28</v>
      </c>
      <c r="Z360" s="206">
        <f t="shared" si="63"/>
        <v>28</v>
      </c>
      <c r="AA360" s="206">
        <f t="shared" si="64"/>
        <v>100</v>
      </c>
      <c r="AB360" s="206">
        <v>10</v>
      </c>
      <c r="AC360" s="206">
        <f t="shared" si="73"/>
        <v>10</v>
      </c>
      <c r="AD360" s="206">
        <f>AC360*100/AB360</f>
        <v>100</v>
      </c>
    </row>
    <row r="361" spans="1:30" x14ac:dyDescent="0.25">
      <c r="A361" s="132">
        <v>352</v>
      </c>
      <c r="B361" s="154" t="e">
        <f t="shared" ca="1" si="58"/>
        <v>#REF!</v>
      </c>
      <c r="C361" s="154" t="e">
        <f t="shared" ca="1" si="59"/>
        <v>#REF!</v>
      </c>
      <c r="D361" s="136"/>
      <c r="E361" s="137"/>
      <c r="F361" s="137" t="e">
        <f t="shared" ca="1" si="71"/>
        <v>#REF!</v>
      </c>
      <c r="G361" s="135"/>
      <c r="H361" s="135"/>
      <c r="I361" s="135" t="e">
        <f t="shared" ca="1" si="72"/>
        <v>#REF!</v>
      </c>
      <c r="J361" s="160"/>
      <c r="K361" s="138"/>
      <c r="L361" s="138"/>
      <c r="M361" s="138" t="e">
        <f t="shared" ca="1" si="62"/>
        <v>#REF!</v>
      </c>
      <c r="N361" s="168"/>
      <c r="O361" s="204" t="e">
        <f t="shared" ca="1" si="66"/>
        <v>#REF!</v>
      </c>
      <c r="P361" s="139">
        <v>18</v>
      </c>
      <c r="Q361" s="196" t="e">
        <f t="shared" ca="1" si="67"/>
        <v>#REF!</v>
      </c>
      <c r="R361" s="141" t="e">
        <f t="shared" ca="1" si="68"/>
        <v>#REF!</v>
      </c>
      <c r="S361" s="193"/>
      <c r="T361" s="196">
        <f t="shared" si="69"/>
        <v>0</v>
      </c>
      <c r="U361" s="262">
        <v>10</v>
      </c>
      <c r="V361" s="206">
        <v>5</v>
      </c>
      <c r="W361" s="206">
        <f t="shared" si="74"/>
        <v>5</v>
      </c>
      <c r="X361" s="206">
        <f t="shared" si="56"/>
        <v>100</v>
      </c>
      <c r="Y361" s="206">
        <v>28</v>
      </c>
      <c r="Z361" s="206">
        <f t="shared" si="63"/>
        <v>28</v>
      </c>
      <c r="AA361" s="206">
        <f t="shared" si="64"/>
        <v>100</v>
      </c>
      <c r="AB361" s="206">
        <v>10</v>
      </c>
      <c r="AC361" s="206">
        <f t="shared" si="73"/>
        <v>10</v>
      </c>
      <c r="AD361" s="206">
        <f>AC361*100/AB361</f>
        <v>100</v>
      </c>
    </row>
    <row r="362" spans="1:30" ht="47.25" x14ac:dyDescent="0.25">
      <c r="A362" s="132"/>
      <c r="B362" s="254" t="s">
        <v>783</v>
      </c>
      <c r="C362" s="154" t="s">
        <v>70</v>
      </c>
      <c r="D362" s="136"/>
      <c r="E362" s="137"/>
      <c r="F362" s="137">
        <v>85.7</v>
      </c>
      <c r="G362" s="135"/>
      <c r="H362" s="135"/>
      <c r="I362" s="135"/>
      <c r="J362" s="160"/>
      <c r="K362" s="138"/>
      <c r="L362" s="138"/>
      <c r="M362" s="138"/>
      <c r="N362" s="168"/>
      <c r="O362" s="204">
        <f t="shared" ref="O362:O375" si="75">Q362+T362</f>
        <v>300</v>
      </c>
      <c r="P362" s="139"/>
      <c r="Q362" s="196"/>
      <c r="R362" s="141"/>
      <c r="S362" s="193"/>
      <c r="T362" s="196">
        <v>300</v>
      </c>
      <c r="U362" s="262">
        <v>1200</v>
      </c>
      <c r="V362" s="206"/>
      <c r="W362" s="206"/>
      <c r="X362" s="206"/>
      <c r="Y362" s="206"/>
      <c r="Z362" s="206"/>
      <c r="AA362" s="206"/>
      <c r="AB362" s="206"/>
      <c r="AC362" s="206"/>
      <c r="AD362" s="206"/>
    </row>
    <row r="363" spans="1:30" ht="47.25" x14ac:dyDescent="0.25">
      <c r="A363" s="132"/>
      <c r="B363" s="254" t="s">
        <v>784</v>
      </c>
      <c r="C363" s="154" t="s">
        <v>70</v>
      </c>
      <c r="D363" s="136"/>
      <c r="E363" s="137"/>
      <c r="F363" s="137">
        <v>159.04</v>
      </c>
      <c r="G363" s="135"/>
      <c r="H363" s="135"/>
      <c r="I363" s="135"/>
      <c r="J363" s="160"/>
      <c r="K363" s="138"/>
      <c r="L363" s="138"/>
      <c r="M363" s="138"/>
      <c r="N363" s="168"/>
      <c r="O363" s="204">
        <f t="shared" si="75"/>
        <v>300</v>
      </c>
      <c r="P363" s="139"/>
      <c r="Q363" s="196"/>
      <c r="R363" s="141"/>
      <c r="S363" s="193"/>
      <c r="T363" s="196">
        <v>300</v>
      </c>
      <c r="U363" s="262">
        <v>2000</v>
      </c>
      <c r="V363" s="206"/>
      <c r="W363" s="206"/>
      <c r="X363" s="206"/>
      <c r="Y363" s="206"/>
      <c r="Z363" s="206"/>
      <c r="AA363" s="206"/>
      <c r="AB363" s="206"/>
      <c r="AC363" s="206"/>
      <c r="AD363" s="206"/>
    </row>
    <row r="364" spans="1:30" ht="31.5" x14ac:dyDescent="0.25">
      <c r="A364" s="132"/>
      <c r="B364" s="254" t="s">
        <v>785</v>
      </c>
      <c r="C364" s="154" t="s">
        <v>70</v>
      </c>
      <c r="D364" s="136"/>
      <c r="E364" s="137"/>
      <c r="F364" s="137">
        <v>86.48</v>
      </c>
      <c r="G364" s="135"/>
      <c r="H364" s="135"/>
      <c r="I364" s="135">
        <f>M364*F364</f>
        <v>53.376035754189942</v>
      </c>
      <c r="J364" s="160"/>
      <c r="K364" s="138"/>
      <c r="L364" s="138"/>
      <c r="M364" s="138">
        <v>0.6172067039106145</v>
      </c>
      <c r="N364" s="168"/>
      <c r="O364" s="204">
        <f t="shared" si="75"/>
        <v>309</v>
      </c>
      <c r="P364" s="139">
        <v>18</v>
      </c>
      <c r="Q364" s="196">
        <f>ROUNDDOWN(R364,0)</f>
        <v>9</v>
      </c>
      <c r="R364" s="141">
        <f>I364*P364/100</f>
        <v>9.6076864357541893</v>
      </c>
      <c r="S364" s="193"/>
      <c r="T364" s="196">
        <v>300</v>
      </c>
      <c r="U364" s="262">
        <v>2000</v>
      </c>
      <c r="V364" s="206"/>
      <c r="W364" s="206"/>
      <c r="X364" s="206"/>
      <c r="Y364" s="206"/>
      <c r="Z364" s="206"/>
      <c r="AA364" s="206"/>
      <c r="AB364" s="206"/>
      <c r="AC364" s="206"/>
      <c r="AD364" s="206"/>
    </row>
    <row r="365" spans="1:30" ht="31.5" x14ac:dyDescent="0.25">
      <c r="A365" s="132"/>
      <c r="B365" s="254" t="s">
        <v>786</v>
      </c>
      <c r="C365" s="154" t="s">
        <v>70</v>
      </c>
      <c r="D365" s="136"/>
      <c r="E365" s="137"/>
      <c r="F365" s="137">
        <v>97.54</v>
      </c>
      <c r="G365" s="135"/>
      <c r="H365" s="135"/>
      <c r="I365" s="135">
        <f>M365*F365</f>
        <v>60.202341899441343</v>
      </c>
      <c r="J365" s="160"/>
      <c r="K365" s="138"/>
      <c r="L365" s="138"/>
      <c r="M365" s="138">
        <v>0.6172067039106145</v>
      </c>
      <c r="N365" s="168"/>
      <c r="O365" s="204">
        <f t="shared" si="75"/>
        <v>1810</v>
      </c>
      <c r="P365" s="139">
        <v>18</v>
      </c>
      <c r="Q365" s="196">
        <f>ROUNDDOWN(R365,0)</f>
        <v>10</v>
      </c>
      <c r="R365" s="141">
        <f>I365*P365/100</f>
        <v>10.836421541899442</v>
      </c>
      <c r="S365" s="193"/>
      <c r="T365" s="196">
        <v>1800</v>
      </c>
      <c r="U365" s="262">
        <v>3000</v>
      </c>
      <c r="V365" s="206"/>
      <c r="W365" s="206"/>
      <c r="X365" s="206"/>
      <c r="Y365" s="206"/>
      <c r="Z365" s="206"/>
      <c r="AA365" s="206"/>
      <c r="AB365" s="206"/>
      <c r="AC365" s="206"/>
      <c r="AD365" s="206"/>
    </row>
    <row r="366" spans="1:30" ht="31.5" x14ac:dyDescent="0.25">
      <c r="A366" s="132"/>
      <c r="B366" s="254" t="s">
        <v>787</v>
      </c>
      <c r="C366" s="154" t="s">
        <v>70</v>
      </c>
      <c r="D366" s="136"/>
      <c r="E366" s="137"/>
      <c r="F366" s="137">
        <v>163.19</v>
      </c>
      <c r="G366" s="135"/>
      <c r="H366" s="135"/>
      <c r="I366" s="135">
        <f>M366*F366</f>
        <v>100.72196201117318</v>
      </c>
      <c r="J366" s="160"/>
      <c r="K366" s="138"/>
      <c r="L366" s="138"/>
      <c r="M366" s="138">
        <v>0.6172067039106145</v>
      </c>
      <c r="N366" s="168"/>
      <c r="O366" s="204">
        <f t="shared" si="75"/>
        <v>318</v>
      </c>
      <c r="P366" s="139">
        <v>18</v>
      </c>
      <c r="Q366" s="196">
        <f>ROUNDDOWN(R366,0)</f>
        <v>18</v>
      </c>
      <c r="R366" s="141">
        <f>I366*P366/100</f>
        <v>18.129953162011173</v>
      </c>
      <c r="S366" s="193"/>
      <c r="T366" s="196">
        <v>300</v>
      </c>
      <c r="U366" s="262">
        <v>1000</v>
      </c>
      <c r="V366" s="206"/>
      <c r="W366" s="206"/>
      <c r="X366" s="206"/>
      <c r="Y366" s="206"/>
      <c r="Z366" s="206"/>
      <c r="AA366" s="206"/>
      <c r="AB366" s="206"/>
      <c r="AC366" s="206"/>
      <c r="AD366" s="206"/>
    </row>
    <row r="367" spans="1:30" ht="31.5" x14ac:dyDescent="0.25">
      <c r="A367" s="132"/>
      <c r="B367" s="254" t="s">
        <v>788</v>
      </c>
      <c r="C367" s="154" t="s">
        <v>70</v>
      </c>
      <c r="D367" s="136"/>
      <c r="E367" s="137"/>
      <c r="F367" s="137">
        <v>128</v>
      </c>
      <c r="G367" s="135"/>
      <c r="H367" s="135"/>
      <c r="I367" s="135"/>
      <c r="J367" s="160"/>
      <c r="K367" s="138"/>
      <c r="L367" s="138"/>
      <c r="M367" s="138"/>
      <c r="N367" s="168"/>
      <c r="O367" s="204">
        <f t="shared" si="75"/>
        <v>300</v>
      </c>
      <c r="P367" s="139"/>
      <c r="Q367" s="196"/>
      <c r="R367" s="141"/>
      <c r="S367" s="193"/>
      <c r="T367" s="196">
        <v>300</v>
      </c>
      <c r="U367" s="262">
        <v>1500</v>
      </c>
      <c r="V367" s="206"/>
      <c r="W367" s="206"/>
      <c r="X367" s="206"/>
      <c r="Y367" s="206"/>
      <c r="Z367" s="206"/>
      <c r="AA367" s="206"/>
      <c r="AB367" s="206"/>
      <c r="AC367" s="206"/>
      <c r="AD367" s="206"/>
    </row>
    <row r="368" spans="1:30" ht="31.5" x14ac:dyDescent="0.25">
      <c r="A368" s="132"/>
      <c r="B368" s="254" t="s">
        <v>789</v>
      </c>
      <c r="C368" s="154" t="s">
        <v>70</v>
      </c>
      <c r="D368" s="136"/>
      <c r="E368" s="137"/>
      <c r="F368" s="137">
        <v>134.62</v>
      </c>
      <c r="G368" s="135"/>
      <c r="H368" s="135"/>
      <c r="I368" s="135"/>
      <c r="J368" s="160"/>
      <c r="K368" s="138"/>
      <c r="L368" s="138"/>
      <c r="M368" s="138"/>
      <c r="N368" s="168"/>
      <c r="O368" s="204">
        <f t="shared" si="75"/>
        <v>300</v>
      </c>
      <c r="P368" s="139"/>
      <c r="Q368" s="196"/>
      <c r="R368" s="141"/>
      <c r="S368" s="193"/>
      <c r="T368" s="196">
        <v>300</v>
      </c>
      <c r="U368" s="262">
        <v>1500</v>
      </c>
      <c r="V368" s="206"/>
      <c r="W368" s="206"/>
      <c r="X368" s="206"/>
      <c r="Y368" s="206"/>
      <c r="Z368" s="206"/>
      <c r="AA368" s="206"/>
      <c r="AB368" s="206"/>
      <c r="AC368" s="206"/>
      <c r="AD368" s="206"/>
    </row>
    <row r="369" spans="1:30" ht="31.5" x14ac:dyDescent="0.25">
      <c r="A369" s="132"/>
      <c r="B369" s="254" t="s">
        <v>790</v>
      </c>
      <c r="C369" s="154" t="s">
        <v>70</v>
      </c>
      <c r="D369" s="136"/>
      <c r="E369" s="137"/>
      <c r="F369" s="137">
        <v>145.4</v>
      </c>
      <c r="G369" s="135"/>
      <c r="H369" s="135"/>
      <c r="I369" s="135"/>
      <c r="J369" s="160"/>
      <c r="K369" s="138"/>
      <c r="L369" s="138"/>
      <c r="M369" s="138"/>
      <c r="N369" s="168"/>
      <c r="O369" s="204">
        <f t="shared" si="75"/>
        <v>300</v>
      </c>
      <c r="P369" s="139"/>
      <c r="Q369" s="196"/>
      <c r="R369" s="141"/>
      <c r="S369" s="193"/>
      <c r="T369" s="196">
        <v>300</v>
      </c>
      <c r="U369" s="262">
        <v>2000</v>
      </c>
      <c r="V369" s="206"/>
      <c r="W369" s="206"/>
      <c r="X369" s="206"/>
      <c r="Y369" s="206"/>
      <c r="Z369" s="206"/>
      <c r="AA369" s="206"/>
      <c r="AB369" s="206"/>
      <c r="AC369" s="206"/>
      <c r="AD369" s="206"/>
    </row>
    <row r="370" spans="1:30" ht="31.5" x14ac:dyDescent="0.25">
      <c r="A370" s="132"/>
      <c r="B370" s="254" t="s">
        <v>791</v>
      </c>
      <c r="C370" s="154" t="s">
        <v>70</v>
      </c>
      <c r="D370" s="136"/>
      <c r="E370" s="137"/>
      <c r="F370" s="137">
        <v>118.21</v>
      </c>
      <c r="G370" s="135"/>
      <c r="H370" s="135"/>
      <c r="I370" s="135"/>
      <c r="J370" s="160"/>
      <c r="K370" s="138"/>
      <c r="L370" s="138"/>
      <c r="M370" s="138"/>
      <c r="N370" s="168"/>
      <c r="O370" s="204">
        <f t="shared" si="75"/>
        <v>300</v>
      </c>
      <c r="P370" s="139"/>
      <c r="Q370" s="196"/>
      <c r="R370" s="141"/>
      <c r="S370" s="193"/>
      <c r="T370" s="196">
        <v>300</v>
      </c>
      <c r="U370" s="262">
        <v>1000</v>
      </c>
      <c r="V370" s="206"/>
      <c r="W370" s="206"/>
      <c r="X370" s="206"/>
      <c r="Y370" s="206"/>
      <c r="Z370" s="206"/>
      <c r="AA370" s="206"/>
      <c r="AB370" s="206"/>
      <c r="AC370" s="206"/>
      <c r="AD370" s="206"/>
    </row>
    <row r="371" spans="1:30" ht="31.5" x14ac:dyDescent="0.25">
      <c r="A371" s="132"/>
      <c r="B371" s="254" t="s">
        <v>792</v>
      </c>
      <c r="C371" s="154" t="s">
        <v>70</v>
      </c>
      <c r="D371" s="136"/>
      <c r="E371" s="137"/>
      <c r="F371" s="137">
        <v>261.32</v>
      </c>
      <c r="G371" s="135"/>
      <c r="H371" s="135"/>
      <c r="I371" s="135"/>
      <c r="J371" s="160"/>
      <c r="K371" s="138"/>
      <c r="L371" s="138"/>
      <c r="M371" s="138"/>
      <c r="N371" s="168"/>
      <c r="O371" s="204">
        <f t="shared" si="75"/>
        <v>300</v>
      </c>
      <c r="P371" s="139"/>
      <c r="Q371" s="196"/>
      <c r="R371" s="141"/>
      <c r="S371" s="193"/>
      <c r="T371" s="196">
        <v>300</v>
      </c>
      <c r="U371" s="262">
        <v>1000</v>
      </c>
      <c r="V371" s="206"/>
      <c r="W371" s="206"/>
      <c r="X371" s="206"/>
      <c r="Y371" s="206"/>
      <c r="Z371" s="206"/>
      <c r="AA371" s="206"/>
      <c r="AB371" s="206"/>
      <c r="AC371" s="206"/>
      <c r="AD371" s="206"/>
    </row>
    <row r="372" spans="1:30" ht="31.5" x14ac:dyDescent="0.25">
      <c r="A372" s="132"/>
      <c r="B372" s="254" t="s">
        <v>793</v>
      </c>
      <c r="C372" s="154" t="s">
        <v>70</v>
      </c>
      <c r="D372" s="136"/>
      <c r="E372" s="137"/>
      <c r="F372" s="137">
        <v>128.66</v>
      </c>
      <c r="G372" s="135"/>
      <c r="H372" s="135"/>
      <c r="I372" s="135"/>
      <c r="J372" s="160"/>
      <c r="K372" s="138"/>
      <c r="L372" s="138"/>
      <c r="M372" s="138"/>
      <c r="N372" s="168"/>
      <c r="O372" s="204">
        <f t="shared" si="75"/>
        <v>3000</v>
      </c>
      <c r="P372" s="139"/>
      <c r="Q372" s="196"/>
      <c r="R372" s="141"/>
      <c r="S372" s="193"/>
      <c r="T372" s="196">
        <v>3000</v>
      </c>
      <c r="U372" s="262">
        <v>3000</v>
      </c>
      <c r="V372" s="206"/>
      <c r="W372" s="206"/>
      <c r="X372" s="206"/>
      <c r="Y372" s="206"/>
      <c r="Z372" s="206"/>
      <c r="AA372" s="206"/>
      <c r="AB372" s="206"/>
      <c r="AC372" s="206"/>
      <c r="AD372" s="206"/>
    </row>
    <row r="373" spans="1:30" ht="31.5" x14ac:dyDescent="0.25">
      <c r="A373" s="132"/>
      <c r="B373" s="254" t="s">
        <v>794</v>
      </c>
      <c r="C373" s="154" t="s">
        <v>70</v>
      </c>
      <c r="D373" s="136"/>
      <c r="E373" s="137"/>
      <c r="F373" s="137">
        <v>139.80000000000001</v>
      </c>
      <c r="G373" s="135"/>
      <c r="H373" s="135"/>
      <c r="I373" s="135"/>
      <c r="J373" s="160"/>
      <c r="K373" s="138"/>
      <c r="L373" s="138"/>
      <c r="M373" s="138"/>
      <c r="N373" s="168"/>
      <c r="O373" s="204">
        <f t="shared" si="75"/>
        <v>500</v>
      </c>
      <c r="P373" s="139"/>
      <c r="Q373" s="196"/>
      <c r="R373" s="141"/>
      <c r="S373" s="193"/>
      <c r="T373" s="196">
        <v>500</v>
      </c>
      <c r="U373" s="262">
        <v>3000</v>
      </c>
      <c r="V373" s="206"/>
      <c r="W373" s="206"/>
      <c r="X373" s="206"/>
      <c r="Y373" s="206"/>
      <c r="Z373" s="206"/>
      <c r="AA373" s="206"/>
      <c r="AB373" s="206"/>
      <c r="AC373" s="206"/>
      <c r="AD373" s="206"/>
    </row>
    <row r="374" spans="1:30" ht="31.5" x14ac:dyDescent="0.25">
      <c r="A374" s="132"/>
      <c r="B374" s="254" t="s">
        <v>795</v>
      </c>
      <c r="C374" s="154" t="s">
        <v>70</v>
      </c>
      <c r="D374" s="136"/>
      <c r="E374" s="137"/>
      <c r="F374" s="137">
        <v>170.48</v>
      </c>
      <c r="G374" s="135"/>
      <c r="H374" s="135"/>
      <c r="I374" s="135"/>
      <c r="J374" s="160"/>
      <c r="K374" s="138"/>
      <c r="L374" s="138"/>
      <c r="M374" s="138"/>
      <c r="N374" s="168"/>
      <c r="O374" s="204">
        <f t="shared" si="75"/>
        <v>300</v>
      </c>
      <c r="P374" s="139"/>
      <c r="Q374" s="196"/>
      <c r="R374" s="141"/>
      <c r="S374" s="193"/>
      <c r="T374" s="196">
        <v>300</v>
      </c>
      <c r="U374" s="262">
        <v>1000</v>
      </c>
      <c r="V374" s="206"/>
      <c r="W374" s="206"/>
      <c r="X374" s="206"/>
      <c r="Y374" s="206"/>
      <c r="Z374" s="206"/>
      <c r="AA374" s="206"/>
      <c r="AB374" s="206"/>
      <c r="AC374" s="206"/>
      <c r="AD374" s="206"/>
    </row>
    <row r="375" spans="1:30" ht="31.5" x14ac:dyDescent="0.25">
      <c r="A375" s="132"/>
      <c r="B375" s="254" t="s">
        <v>796</v>
      </c>
      <c r="C375" s="154" t="s">
        <v>70</v>
      </c>
      <c r="D375" s="136"/>
      <c r="E375" s="137"/>
      <c r="F375" s="137">
        <v>192.64</v>
      </c>
      <c r="G375" s="135"/>
      <c r="H375" s="135"/>
      <c r="I375" s="135"/>
      <c r="J375" s="160"/>
      <c r="K375" s="138"/>
      <c r="L375" s="138"/>
      <c r="M375" s="138"/>
      <c r="N375" s="168"/>
      <c r="O375" s="204">
        <f t="shared" si="75"/>
        <v>300</v>
      </c>
      <c r="P375" s="139"/>
      <c r="Q375" s="196"/>
      <c r="R375" s="141"/>
      <c r="S375" s="193"/>
      <c r="T375" s="196">
        <v>300</v>
      </c>
      <c r="U375" s="262">
        <v>500</v>
      </c>
      <c r="V375" s="206"/>
      <c r="W375" s="206"/>
      <c r="X375" s="206"/>
      <c r="Y375" s="206"/>
      <c r="Z375" s="206"/>
      <c r="AA375" s="206"/>
      <c r="AB375" s="206"/>
      <c r="AC375" s="206"/>
      <c r="AD375" s="206"/>
    </row>
    <row r="376" spans="1:30" s="263" customFormat="1" x14ac:dyDescent="0.25">
      <c r="A376" s="253">
        <v>353</v>
      </c>
      <c r="B376" s="254" t="e">
        <f ca="1">INDIRECT(CONCATENATE($C$522,$D$522,"!$B",$A376 + 8))</f>
        <v>#REF!</v>
      </c>
      <c r="C376" s="254" t="e">
        <f ca="1">INDIRECT(CONCATENATE($C$522,$D$522,"!$C",$A376 + 8))</f>
        <v>#REF!</v>
      </c>
      <c r="D376" s="255"/>
      <c r="E376" s="256"/>
      <c r="F376" s="256" t="e">
        <f ca="1">SUBTOTAL(9,F10:F375)</f>
        <v>#REF!</v>
      </c>
      <c r="G376" s="256">
        <f>SUBTOTAL(9,G10:G375)</f>
        <v>0</v>
      </c>
      <c r="H376" s="256">
        <f>SUBTOTAL(9,H10:H375)</f>
        <v>0</v>
      </c>
      <c r="I376" s="256" t="e">
        <f ca="1">SUBTOTAL(9,I10:I375)</f>
        <v>#REF!</v>
      </c>
      <c r="J376" s="256"/>
      <c r="K376" s="257"/>
      <c r="L376" s="257"/>
      <c r="M376" s="257"/>
      <c r="N376" s="315"/>
      <c r="O376" s="260" t="e">
        <f ca="1">SUBTOTAL(9,O329:O375)</f>
        <v>#REF!</v>
      </c>
      <c r="P376" s="204"/>
      <c r="Q376" s="260" t="e">
        <f ca="1">SUBTOTAL(9,Q329:Q375)</f>
        <v>#REF!</v>
      </c>
      <c r="R376" s="204" t="e">
        <f ca="1">SUBTOTAL(9,R329:R375)</f>
        <v>#REF!</v>
      </c>
      <c r="S376" s="204"/>
      <c r="T376" s="260">
        <f>SUBTOTAL(9,T329:T375)</f>
        <v>17500</v>
      </c>
      <c r="U376" s="260">
        <f>SUBTOTAL(9,U329:U375)</f>
        <v>52845</v>
      </c>
      <c r="V376" s="260">
        <f>SUBTOTAL(9,V329:V361)+31</f>
        <v>14836</v>
      </c>
      <c r="W376" s="260">
        <f>SUBTOTAL(9,W329:W361)+8</f>
        <v>12573</v>
      </c>
      <c r="X376" s="260">
        <f t="shared" si="56"/>
        <v>84.746562415745487</v>
      </c>
      <c r="Y376" s="260">
        <f>SUBTOTAL(9,Y329:Y361)+119</f>
        <v>19021</v>
      </c>
      <c r="Z376" s="260">
        <f>SUBTOTAL(9,Z329:Z361)</f>
        <v>18173</v>
      </c>
      <c r="AA376" s="260">
        <f t="shared" si="64"/>
        <v>95.541769623048211</v>
      </c>
      <c r="AB376" s="260">
        <f>SUBTOTAL(9,AB329:AB361)</f>
        <v>22797</v>
      </c>
      <c r="AC376" s="260">
        <f>SUBTOTAL(9,AC329:AC361)</f>
        <v>22605</v>
      </c>
      <c r="AD376" s="260">
        <f>AC376*100/AB376</f>
        <v>99.157783918936701</v>
      </c>
    </row>
    <row r="377" spans="1:30" ht="31.5" x14ac:dyDescent="0.25">
      <c r="A377" s="132">
        <v>354</v>
      </c>
      <c r="B377" s="154" t="s">
        <v>2</v>
      </c>
      <c r="C377" s="154" t="s">
        <v>675</v>
      </c>
      <c r="D377" s="136"/>
      <c r="E377" s="137"/>
      <c r="F377" s="137">
        <v>78454.907000000007</v>
      </c>
      <c r="G377" s="135"/>
      <c r="H377" s="135"/>
      <c r="I377" s="135"/>
      <c r="J377" s="160"/>
      <c r="K377" s="138"/>
      <c r="L377" s="138"/>
      <c r="M377" s="138"/>
      <c r="N377" s="168"/>
      <c r="O377" s="204">
        <f>Q377+T377</f>
        <v>4230</v>
      </c>
      <c r="P377" s="139">
        <f t="shared" si="70"/>
        <v>0</v>
      </c>
      <c r="Q377" s="140">
        <f t="shared" si="67"/>
        <v>0</v>
      </c>
      <c r="R377" s="141">
        <f t="shared" si="68"/>
        <v>0</v>
      </c>
      <c r="S377" s="139">
        <f t="shared" ref="S377:S409" si="76">IF(J377&lt;33,0,18)</f>
        <v>0</v>
      </c>
      <c r="T377" s="320">
        <v>4230</v>
      </c>
      <c r="U377" s="262">
        <v>10665</v>
      </c>
      <c r="V377" s="206">
        <v>3300</v>
      </c>
      <c r="W377" s="316">
        <v>757</v>
      </c>
      <c r="X377" s="206">
        <f t="shared" si="56"/>
        <v>22.939393939393938</v>
      </c>
      <c r="Y377" s="206">
        <v>2000</v>
      </c>
      <c r="Z377" s="316">
        <v>1063</v>
      </c>
      <c r="AA377" s="206">
        <f t="shared" si="64"/>
        <v>53.15</v>
      </c>
      <c r="AB377" s="206">
        <v>5542</v>
      </c>
      <c r="AC377" s="206">
        <v>2116</v>
      </c>
      <c r="AD377" s="206">
        <f>AC377*100/AB377</f>
        <v>38.181162035366292</v>
      </c>
    </row>
    <row r="378" spans="1:30" ht="31.5" x14ac:dyDescent="0.25">
      <c r="A378" s="132">
        <v>355</v>
      </c>
      <c r="B378" s="154" t="s">
        <v>742</v>
      </c>
      <c r="C378" s="154" t="s">
        <v>675</v>
      </c>
      <c r="D378" s="136"/>
      <c r="E378" s="137"/>
      <c r="F378" s="137">
        <v>16.899999999999999</v>
      </c>
      <c r="G378" s="135"/>
      <c r="H378" s="135"/>
      <c r="I378" s="135"/>
      <c r="J378" s="160"/>
      <c r="K378" s="138"/>
      <c r="L378" s="138"/>
      <c r="M378" s="138"/>
      <c r="N378" s="168"/>
      <c r="O378" s="204">
        <f t="shared" si="66"/>
        <v>150</v>
      </c>
      <c r="P378" s="139">
        <f t="shared" si="70"/>
        <v>0</v>
      </c>
      <c r="Q378" s="140">
        <f t="shared" si="67"/>
        <v>0</v>
      </c>
      <c r="R378" s="141">
        <f t="shared" si="68"/>
        <v>0</v>
      </c>
      <c r="S378" s="139">
        <f t="shared" si="76"/>
        <v>0</v>
      </c>
      <c r="T378" s="319">
        <v>150</v>
      </c>
      <c r="U378" s="262">
        <v>500</v>
      </c>
      <c r="V378" s="206">
        <v>500</v>
      </c>
      <c r="W378" s="317">
        <v>460</v>
      </c>
      <c r="X378" s="206">
        <f t="shared" si="56"/>
        <v>92</v>
      </c>
      <c r="Y378" s="206">
        <v>500</v>
      </c>
      <c r="Z378" s="317">
        <v>500</v>
      </c>
      <c r="AA378" s="206">
        <f t="shared" si="64"/>
        <v>100</v>
      </c>
      <c r="AB378" s="206">
        <v>500</v>
      </c>
      <c r="AC378" s="206">
        <v>354</v>
      </c>
      <c r="AD378" s="206">
        <f t="shared" ref="AD378:AD417" si="77">AC378*100/AB378</f>
        <v>70.8</v>
      </c>
    </row>
    <row r="379" spans="1:30" ht="31.5" x14ac:dyDescent="0.25">
      <c r="A379" s="132">
        <v>356</v>
      </c>
      <c r="B379" s="154" t="s">
        <v>743</v>
      </c>
      <c r="C379" s="154" t="s">
        <v>675</v>
      </c>
      <c r="D379" s="136"/>
      <c r="E379" s="137"/>
      <c r="F379" s="137">
        <v>46.5</v>
      </c>
      <c r="G379" s="135"/>
      <c r="H379" s="135"/>
      <c r="I379" s="135"/>
      <c r="J379" s="160"/>
      <c r="K379" s="138"/>
      <c r="L379" s="138"/>
      <c r="M379" s="138"/>
      <c r="N379" s="168"/>
      <c r="O379" s="204">
        <f t="shared" si="66"/>
        <v>50</v>
      </c>
      <c r="P379" s="139">
        <f t="shared" si="70"/>
        <v>0</v>
      </c>
      <c r="Q379" s="140">
        <f t="shared" si="67"/>
        <v>0</v>
      </c>
      <c r="R379" s="141">
        <f t="shared" si="68"/>
        <v>0</v>
      </c>
      <c r="S379" s="139">
        <f t="shared" si="76"/>
        <v>0</v>
      </c>
      <c r="T379" s="319">
        <v>50</v>
      </c>
      <c r="U379" s="262">
        <v>250</v>
      </c>
      <c r="V379" s="206">
        <v>150</v>
      </c>
      <c r="W379" s="317">
        <v>0</v>
      </c>
      <c r="X379" s="206">
        <f t="shared" si="56"/>
        <v>0</v>
      </c>
      <c r="Y379" s="206">
        <v>10</v>
      </c>
      <c r="Z379" s="317">
        <v>10</v>
      </c>
      <c r="AA379" s="206">
        <f t="shared" si="64"/>
        <v>100</v>
      </c>
      <c r="AB379" s="206">
        <v>200</v>
      </c>
      <c r="AC379" s="206">
        <v>0</v>
      </c>
      <c r="AD379" s="206">
        <f t="shared" si="77"/>
        <v>0</v>
      </c>
    </row>
    <row r="380" spans="1:30" ht="31.5" x14ac:dyDescent="0.25">
      <c r="A380" s="132">
        <v>357</v>
      </c>
      <c r="B380" s="154" t="s">
        <v>744</v>
      </c>
      <c r="C380" s="154" t="s">
        <v>675</v>
      </c>
      <c r="D380" s="136"/>
      <c r="E380" s="137"/>
      <c r="F380" s="137">
        <v>46</v>
      </c>
      <c r="G380" s="135"/>
      <c r="H380" s="135"/>
      <c r="I380" s="135"/>
      <c r="J380" s="160"/>
      <c r="K380" s="138"/>
      <c r="L380" s="138"/>
      <c r="M380" s="138"/>
      <c r="N380" s="168"/>
      <c r="O380" s="204">
        <f t="shared" si="66"/>
        <v>150</v>
      </c>
      <c r="P380" s="139">
        <f t="shared" si="70"/>
        <v>0</v>
      </c>
      <c r="Q380" s="140">
        <f t="shared" si="67"/>
        <v>0</v>
      </c>
      <c r="R380" s="141">
        <f t="shared" si="68"/>
        <v>0</v>
      </c>
      <c r="S380" s="139">
        <f t="shared" si="76"/>
        <v>0</v>
      </c>
      <c r="T380" s="319">
        <v>150</v>
      </c>
      <c r="U380" s="262">
        <v>250</v>
      </c>
      <c r="V380" s="206">
        <v>300</v>
      </c>
      <c r="W380" s="317">
        <v>250</v>
      </c>
      <c r="X380" s="206">
        <f t="shared" si="56"/>
        <v>83.333333333333329</v>
      </c>
      <c r="Y380" s="206">
        <v>300</v>
      </c>
      <c r="Z380" s="317">
        <v>200</v>
      </c>
      <c r="AA380" s="206">
        <f t="shared" si="64"/>
        <v>66.666666666666671</v>
      </c>
      <c r="AB380" s="206">
        <v>250</v>
      </c>
      <c r="AC380" s="206">
        <v>147</v>
      </c>
      <c r="AD380" s="206">
        <f t="shared" si="77"/>
        <v>58.8</v>
      </c>
    </row>
    <row r="381" spans="1:30" ht="31.5" x14ac:dyDescent="0.25">
      <c r="A381" s="132">
        <v>358</v>
      </c>
      <c r="B381" s="154" t="s">
        <v>745</v>
      </c>
      <c r="C381" s="154" t="s">
        <v>675</v>
      </c>
      <c r="D381" s="136"/>
      <c r="E381" s="137"/>
      <c r="F381" s="137">
        <v>12.5</v>
      </c>
      <c r="G381" s="135"/>
      <c r="H381" s="135"/>
      <c r="I381" s="135"/>
      <c r="J381" s="160"/>
      <c r="K381" s="138"/>
      <c r="L381" s="138"/>
      <c r="M381" s="138"/>
      <c r="N381" s="168"/>
      <c r="O381" s="204">
        <f t="shared" si="66"/>
        <v>100</v>
      </c>
      <c r="P381" s="139">
        <f t="shared" si="70"/>
        <v>0</v>
      </c>
      <c r="Q381" s="140">
        <f t="shared" si="67"/>
        <v>0</v>
      </c>
      <c r="R381" s="141">
        <f t="shared" si="68"/>
        <v>0</v>
      </c>
      <c r="S381" s="139">
        <f t="shared" si="76"/>
        <v>0</v>
      </c>
      <c r="T381" s="319">
        <v>100</v>
      </c>
      <c r="U381" s="262">
        <v>600</v>
      </c>
      <c r="V381" s="206">
        <v>190</v>
      </c>
      <c r="W381" s="317">
        <v>50</v>
      </c>
      <c r="X381" s="206">
        <f t="shared" si="56"/>
        <v>26.315789473684209</v>
      </c>
      <c r="Y381" s="206">
        <v>150</v>
      </c>
      <c r="Z381" s="317">
        <v>150</v>
      </c>
      <c r="AA381" s="206">
        <f t="shared" si="64"/>
        <v>100</v>
      </c>
      <c r="AB381" s="206">
        <v>100</v>
      </c>
      <c r="AC381" s="206">
        <v>100</v>
      </c>
      <c r="AD381" s="206">
        <f t="shared" si="77"/>
        <v>100</v>
      </c>
    </row>
    <row r="382" spans="1:30" ht="31.5" x14ac:dyDescent="0.25">
      <c r="A382" s="132">
        <v>359</v>
      </c>
      <c r="B382" s="154" t="s">
        <v>746</v>
      </c>
      <c r="C382" s="154" t="s">
        <v>675</v>
      </c>
      <c r="D382" s="136"/>
      <c r="E382" s="137"/>
      <c r="F382" s="137">
        <v>20.795999999999999</v>
      </c>
      <c r="G382" s="135"/>
      <c r="H382" s="135"/>
      <c r="I382" s="135"/>
      <c r="J382" s="160"/>
      <c r="K382" s="138"/>
      <c r="L382" s="138"/>
      <c r="M382" s="138"/>
      <c r="N382" s="168"/>
      <c r="O382" s="204">
        <f t="shared" si="66"/>
        <v>300</v>
      </c>
      <c r="P382" s="139">
        <f t="shared" si="70"/>
        <v>0</v>
      </c>
      <c r="Q382" s="140">
        <f t="shared" si="67"/>
        <v>0</v>
      </c>
      <c r="R382" s="141">
        <f t="shared" si="68"/>
        <v>0</v>
      </c>
      <c r="S382" s="139">
        <f t="shared" si="76"/>
        <v>0</v>
      </c>
      <c r="T382" s="319">
        <v>300</v>
      </c>
      <c r="U382" s="262">
        <v>500</v>
      </c>
      <c r="V382" s="236">
        <v>500</v>
      </c>
      <c r="W382" s="317">
        <v>500</v>
      </c>
      <c r="X382" s="206">
        <f t="shared" si="56"/>
        <v>100</v>
      </c>
      <c r="Y382" s="206">
        <v>500</v>
      </c>
      <c r="Z382" s="317">
        <v>500</v>
      </c>
      <c r="AA382" s="206">
        <f t="shared" si="64"/>
        <v>100</v>
      </c>
      <c r="AB382" s="206">
        <v>500</v>
      </c>
      <c r="AC382" s="206">
        <v>500</v>
      </c>
      <c r="AD382" s="206">
        <f t="shared" si="77"/>
        <v>100</v>
      </c>
    </row>
    <row r="383" spans="1:30" ht="31.5" x14ac:dyDescent="0.25">
      <c r="A383" s="132">
        <v>360</v>
      </c>
      <c r="B383" s="154" t="s">
        <v>747</v>
      </c>
      <c r="C383" s="154" t="s">
        <v>675</v>
      </c>
      <c r="D383" s="136"/>
      <c r="E383" s="137"/>
      <c r="F383" s="137">
        <v>10.99</v>
      </c>
      <c r="G383" s="135"/>
      <c r="H383" s="135"/>
      <c r="I383" s="135"/>
      <c r="J383" s="160"/>
      <c r="K383" s="138"/>
      <c r="L383" s="138"/>
      <c r="M383" s="138"/>
      <c r="N383" s="168"/>
      <c r="O383" s="204">
        <f t="shared" si="66"/>
        <v>500</v>
      </c>
      <c r="P383" s="139">
        <f t="shared" si="70"/>
        <v>0</v>
      </c>
      <c r="Q383" s="140">
        <f t="shared" si="67"/>
        <v>0</v>
      </c>
      <c r="R383" s="141">
        <f t="shared" si="68"/>
        <v>0</v>
      </c>
      <c r="S383" s="139">
        <f t="shared" si="76"/>
        <v>0</v>
      </c>
      <c r="T383" s="319">
        <v>500</v>
      </c>
      <c r="U383" s="262">
        <v>1000</v>
      </c>
      <c r="V383" s="236">
        <v>800</v>
      </c>
      <c r="W383" s="317">
        <v>800</v>
      </c>
      <c r="X383" s="206">
        <f t="shared" si="56"/>
        <v>100</v>
      </c>
      <c r="Y383" s="206">
        <v>800</v>
      </c>
      <c r="Z383" s="317">
        <v>800</v>
      </c>
      <c r="AA383" s="206">
        <f t="shared" si="64"/>
        <v>100</v>
      </c>
      <c r="AB383" s="206">
        <v>1000</v>
      </c>
      <c r="AC383" s="206">
        <v>1000</v>
      </c>
      <c r="AD383" s="206">
        <f t="shared" si="77"/>
        <v>100</v>
      </c>
    </row>
    <row r="384" spans="1:30" ht="31.5" x14ac:dyDescent="0.25">
      <c r="A384" s="132">
        <v>361</v>
      </c>
      <c r="B384" s="154" t="s">
        <v>748</v>
      </c>
      <c r="C384" s="154" t="s">
        <v>675</v>
      </c>
      <c r="D384" s="136"/>
      <c r="E384" s="137"/>
      <c r="F384" s="137">
        <v>1.6719999999999999</v>
      </c>
      <c r="G384" s="135"/>
      <c r="H384" s="135"/>
      <c r="I384" s="135"/>
      <c r="J384" s="160"/>
      <c r="K384" s="138"/>
      <c r="L384" s="138"/>
      <c r="M384" s="138"/>
      <c r="N384" s="168"/>
      <c r="O384" s="204">
        <f t="shared" si="66"/>
        <v>500</v>
      </c>
      <c r="P384" s="139">
        <f t="shared" si="70"/>
        <v>0</v>
      </c>
      <c r="Q384" s="140">
        <f t="shared" si="67"/>
        <v>0</v>
      </c>
      <c r="R384" s="141">
        <f t="shared" si="68"/>
        <v>0</v>
      </c>
      <c r="S384" s="139">
        <f t="shared" si="76"/>
        <v>0</v>
      </c>
      <c r="T384" s="319">
        <v>500</v>
      </c>
      <c r="U384" s="262">
        <v>1500</v>
      </c>
      <c r="V384" s="236">
        <v>1000</v>
      </c>
      <c r="W384" s="317">
        <v>1000</v>
      </c>
      <c r="X384" s="206">
        <f t="shared" si="56"/>
        <v>100</v>
      </c>
      <c r="Y384" s="206">
        <v>1000</v>
      </c>
      <c r="Z384" s="317">
        <v>1000</v>
      </c>
      <c r="AA384" s="206">
        <f t="shared" si="64"/>
        <v>100</v>
      </c>
      <c r="AB384" s="206">
        <v>1000</v>
      </c>
      <c r="AC384" s="206">
        <v>1000</v>
      </c>
      <c r="AD384" s="206">
        <f t="shared" si="77"/>
        <v>100</v>
      </c>
    </row>
    <row r="385" spans="1:30" ht="31.5" x14ac:dyDescent="0.25">
      <c r="A385" s="132">
        <v>362</v>
      </c>
      <c r="B385" s="154" t="s">
        <v>749</v>
      </c>
      <c r="C385" s="154" t="s">
        <v>675</v>
      </c>
      <c r="D385" s="136"/>
      <c r="E385" s="137"/>
      <c r="F385" s="137">
        <v>15.59</v>
      </c>
      <c r="G385" s="135"/>
      <c r="H385" s="135"/>
      <c r="I385" s="135"/>
      <c r="J385" s="160"/>
      <c r="K385" s="138"/>
      <c r="L385" s="138"/>
      <c r="M385" s="138"/>
      <c r="N385" s="168"/>
      <c r="O385" s="204">
        <f t="shared" si="66"/>
        <v>50</v>
      </c>
      <c r="P385" s="139">
        <f t="shared" si="70"/>
        <v>0</v>
      </c>
      <c r="Q385" s="140">
        <f t="shared" si="67"/>
        <v>0</v>
      </c>
      <c r="R385" s="141">
        <f t="shared" si="68"/>
        <v>0</v>
      </c>
      <c r="S385" s="139">
        <f t="shared" si="76"/>
        <v>0</v>
      </c>
      <c r="T385" s="319">
        <v>50</v>
      </c>
      <c r="U385" s="262">
        <v>200</v>
      </c>
      <c r="V385" s="236">
        <v>50</v>
      </c>
      <c r="W385" s="317">
        <v>0</v>
      </c>
      <c r="X385" s="206">
        <f t="shared" si="56"/>
        <v>0</v>
      </c>
      <c r="Y385" s="206">
        <v>20</v>
      </c>
      <c r="Z385" s="317">
        <v>0</v>
      </c>
      <c r="AA385" s="206">
        <f t="shared" si="64"/>
        <v>0</v>
      </c>
      <c r="AB385" s="206">
        <v>100</v>
      </c>
      <c r="AC385" s="206">
        <v>0</v>
      </c>
      <c r="AD385" s="206">
        <f t="shared" si="77"/>
        <v>0</v>
      </c>
    </row>
    <row r="386" spans="1:30" ht="31.5" x14ac:dyDescent="0.25">
      <c r="A386" s="132">
        <v>363</v>
      </c>
      <c r="B386" s="154" t="s">
        <v>750</v>
      </c>
      <c r="C386" s="154" t="s">
        <v>675</v>
      </c>
      <c r="D386" s="136"/>
      <c r="E386" s="137"/>
      <c r="F386" s="137">
        <v>2.4</v>
      </c>
      <c r="G386" s="135"/>
      <c r="H386" s="135"/>
      <c r="I386" s="135"/>
      <c r="J386" s="160"/>
      <c r="K386" s="138"/>
      <c r="L386" s="138"/>
      <c r="M386" s="138"/>
      <c r="N386" s="168"/>
      <c r="O386" s="204">
        <f t="shared" si="66"/>
        <v>300</v>
      </c>
      <c r="P386" s="139">
        <f t="shared" si="70"/>
        <v>0</v>
      </c>
      <c r="Q386" s="140">
        <f t="shared" si="67"/>
        <v>0</v>
      </c>
      <c r="R386" s="141">
        <f t="shared" si="68"/>
        <v>0</v>
      </c>
      <c r="S386" s="139">
        <f t="shared" si="76"/>
        <v>0</v>
      </c>
      <c r="T386" s="319">
        <v>300</v>
      </c>
      <c r="U386" s="262">
        <v>1500</v>
      </c>
      <c r="V386" s="236">
        <v>300</v>
      </c>
      <c r="W386" s="317">
        <v>0</v>
      </c>
      <c r="X386" s="206">
        <f t="shared" si="56"/>
        <v>0</v>
      </c>
      <c r="Y386" s="206">
        <v>500</v>
      </c>
      <c r="Z386" s="317">
        <v>200</v>
      </c>
      <c r="AA386" s="206">
        <f t="shared" si="64"/>
        <v>40</v>
      </c>
      <c r="AB386" s="206">
        <v>200</v>
      </c>
      <c r="AC386" s="206">
        <v>200</v>
      </c>
      <c r="AD386" s="206">
        <f t="shared" si="77"/>
        <v>100</v>
      </c>
    </row>
    <row r="387" spans="1:30" ht="31.5" x14ac:dyDescent="0.25">
      <c r="A387" s="132">
        <v>364</v>
      </c>
      <c r="B387" s="154" t="s">
        <v>751</v>
      </c>
      <c r="C387" s="154" t="s">
        <v>675</v>
      </c>
      <c r="D387" s="136"/>
      <c r="E387" s="137"/>
      <c r="F387" s="137">
        <v>9.4</v>
      </c>
      <c r="G387" s="135"/>
      <c r="H387" s="135"/>
      <c r="I387" s="135"/>
      <c r="J387" s="160"/>
      <c r="K387" s="138"/>
      <c r="L387" s="138"/>
      <c r="M387" s="138"/>
      <c r="N387" s="168"/>
      <c r="O387" s="204">
        <f t="shared" si="66"/>
        <v>50</v>
      </c>
      <c r="P387" s="139">
        <f t="shared" si="70"/>
        <v>0</v>
      </c>
      <c r="Q387" s="140">
        <f t="shared" si="67"/>
        <v>0</v>
      </c>
      <c r="R387" s="141">
        <f t="shared" si="68"/>
        <v>0</v>
      </c>
      <c r="S387" s="139">
        <f t="shared" si="76"/>
        <v>0</v>
      </c>
      <c r="T387" s="319">
        <v>50</v>
      </c>
      <c r="U387" s="262">
        <v>300</v>
      </c>
      <c r="V387" s="236">
        <v>100</v>
      </c>
      <c r="W387" s="317">
        <v>100</v>
      </c>
      <c r="X387" s="206">
        <f t="shared" si="56"/>
        <v>100</v>
      </c>
      <c r="Y387" s="206">
        <v>100</v>
      </c>
      <c r="Z387" s="317">
        <v>100</v>
      </c>
      <c r="AA387" s="206">
        <f t="shared" si="64"/>
        <v>100</v>
      </c>
      <c r="AB387" s="206">
        <v>100</v>
      </c>
      <c r="AC387" s="206">
        <v>100</v>
      </c>
      <c r="AD387" s="206">
        <f t="shared" si="77"/>
        <v>100</v>
      </c>
    </row>
    <row r="388" spans="1:30" ht="31.5" x14ac:dyDescent="0.25">
      <c r="A388" s="132">
        <v>365</v>
      </c>
      <c r="B388" s="154" t="s">
        <v>752</v>
      </c>
      <c r="C388" s="154" t="s">
        <v>675</v>
      </c>
      <c r="D388" s="136"/>
      <c r="E388" s="137"/>
      <c r="F388" s="137">
        <v>36</v>
      </c>
      <c r="G388" s="135"/>
      <c r="H388" s="135"/>
      <c r="I388" s="135"/>
      <c r="J388" s="160"/>
      <c r="K388" s="138"/>
      <c r="L388" s="138"/>
      <c r="M388" s="138"/>
      <c r="N388" s="168"/>
      <c r="O388" s="204">
        <f t="shared" si="66"/>
        <v>50</v>
      </c>
      <c r="P388" s="139">
        <f t="shared" si="70"/>
        <v>0</v>
      </c>
      <c r="Q388" s="140">
        <f t="shared" si="67"/>
        <v>0</v>
      </c>
      <c r="R388" s="141">
        <f t="shared" si="68"/>
        <v>0</v>
      </c>
      <c r="S388" s="139">
        <f t="shared" si="76"/>
        <v>0</v>
      </c>
      <c r="T388" s="319">
        <v>50</v>
      </c>
      <c r="U388" s="262">
        <v>100</v>
      </c>
      <c r="V388" s="236">
        <v>200</v>
      </c>
      <c r="W388" s="317">
        <v>0</v>
      </c>
      <c r="X388" s="206">
        <f t="shared" si="56"/>
        <v>0</v>
      </c>
      <c r="Y388" s="206">
        <v>0</v>
      </c>
      <c r="Z388" s="317">
        <v>0</v>
      </c>
      <c r="AA388" s="206"/>
      <c r="AB388" s="206">
        <v>50</v>
      </c>
      <c r="AC388" s="206">
        <v>0</v>
      </c>
      <c r="AD388" s="206">
        <f t="shared" si="77"/>
        <v>0</v>
      </c>
    </row>
    <row r="389" spans="1:30" ht="31.5" x14ac:dyDescent="0.25">
      <c r="A389" s="132">
        <v>366</v>
      </c>
      <c r="B389" s="154" t="s">
        <v>753</v>
      </c>
      <c r="C389" s="154" t="s">
        <v>675</v>
      </c>
      <c r="D389" s="136"/>
      <c r="E389" s="137"/>
      <c r="F389" s="137">
        <v>16</v>
      </c>
      <c r="G389" s="135"/>
      <c r="H389" s="135"/>
      <c r="I389" s="135"/>
      <c r="J389" s="160"/>
      <c r="K389" s="138"/>
      <c r="L389" s="138"/>
      <c r="M389" s="138"/>
      <c r="N389" s="168"/>
      <c r="O389" s="204">
        <f t="shared" si="66"/>
        <v>200</v>
      </c>
      <c r="P389" s="139">
        <f t="shared" si="70"/>
        <v>0</v>
      </c>
      <c r="Q389" s="140">
        <f t="shared" si="67"/>
        <v>0</v>
      </c>
      <c r="R389" s="141">
        <f t="shared" si="68"/>
        <v>0</v>
      </c>
      <c r="S389" s="139">
        <f t="shared" si="76"/>
        <v>0</v>
      </c>
      <c r="T389" s="319">
        <v>200</v>
      </c>
      <c r="U389" s="323">
        <v>500</v>
      </c>
      <c r="V389" s="236">
        <v>500</v>
      </c>
      <c r="W389" s="317">
        <v>500</v>
      </c>
      <c r="X389" s="206">
        <f t="shared" si="56"/>
        <v>100</v>
      </c>
      <c r="Y389" s="206">
        <v>500</v>
      </c>
      <c r="Z389" s="317">
        <v>500</v>
      </c>
      <c r="AA389" s="206">
        <f t="shared" si="64"/>
        <v>100</v>
      </c>
      <c r="AB389" s="206">
        <v>300</v>
      </c>
      <c r="AC389" s="206">
        <v>300</v>
      </c>
      <c r="AD389" s="206">
        <f t="shared" si="77"/>
        <v>100</v>
      </c>
    </row>
    <row r="390" spans="1:30" ht="31.5" hidden="1" x14ac:dyDescent="0.25">
      <c r="A390" s="132">
        <v>367</v>
      </c>
      <c r="B390" s="154" t="s">
        <v>754</v>
      </c>
      <c r="C390" s="154" t="s">
        <v>675</v>
      </c>
      <c r="D390" s="136"/>
      <c r="E390" s="137"/>
      <c r="F390" s="137">
        <v>4.5170000000000003</v>
      </c>
      <c r="G390" s="135"/>
      <c r="H390" s="135"/>
      <c r="I390" s="135"/>
      <c r="J390" s="160"/>
      <c r="K390" s="138"/>
      <c r="L390" s="138"/>
      <c r="M390" s="138"/>
      <c r="N390" s="168"/>
      <c r="O390" s="204">
        <f t="shared" si="66"/>
        <v>0</v>
      </c>
      <c r="P390" s="139">
        <f t="shared" si="70"/>
        <v>0</v>
      </c>
      <c r="Q390" s="140">
        <f t="shared" si="67"/>
        <v>0</v>
      </c>
      <c r="R390" s="141">
        <f t="shared" si="68"/>
        <v>0</v>
      </c>
      <c r="S390" s="139">
        <f t="shared" si="76"/>
        <v>0</v>
      </c>
      <c r="T390" s="319">
        <v>0</v>
      </c>
      <c r="U390" s="323">
        <v>0</v>
      </c>
      <c r="V390" s="236">
        <v>0</v>
      </c>
      <c r="W390" s="317">
        <v>0</v>
      </c>
      <c r="X390" s="206"/>
      <c r="Y390" s="206">
        <v>200</v>
      </c>
      <c r="Z390" s="317">
        <v>0</v>
      </c>
      <c r="AA390" s="206">
        <f t="shared" si="64"/>
        <v>0</v>
      </c>
      <c r="AB390" s="206">
        <v>100</v>
      </c>
      <c r="AC390" s="206">
        <v>0</v>
      </c>
      <c r="AD390" s="206">
        <f t="shared" si="77"/>
        <v>0</v>
      </c>
    </row>
    <row r="391" spans="1:30" ht="31.5" x14ac:dyDescent="0.25">
      <c r="A391" s="132">
        <v>368</v>
      </c>
      <c r="B391" s="154" t="s">
        <v>755</v>
      </c>
      <c r="C391" s="154" t="s">
        <v>675</v>
      </c>
      <c r="D391" s="136"/>
      <c r="E391" s="137"/>
      <c r="F391" s="137">
        <v>1.278</v>
      </c>
      <c r="G391" s="135"/>
      <c r="H391" s="135"/>
      <c r="I391" s="135"/>
      <c r="J391" s="160"/>
      <c r="K391" s="138"/>
      <c r="L391" s="138"/>
      <c r="M391" s="138"/>
      <c r="N391" s="168"/>
      <c r="O391" s="204">
        <f t="shared" si="66"/>
        <v>500</v>
      </c>
      <c r="P391" s="139">
        <f t="shared" si="70"/>
        <v>0</v>
      </c>
      <c r="Q391" s="140">
        <f t="shared" si="67"/>
        <v>0</v>
      </c>
      <c r="R391" s="141">
        <f t="shared" si="68"/>
        <v>0</v>
      </c>
      <c r="S391" s="139">
        <f t="shared" si="76"/>
        <v>0</v>
      </c>
      <c r="T391" s="319">
        <v>500</v>
      </c>
      <c r="U391" s="323">
        <v>1000</v>
      </c>
      <c r="V391" s="236">
        <v>1000</v>
      </c>
      <c r="W391" s="317">
        <v>0</v>
      </c>
      <c r="X391" s="206">
        <f t="shared" si="56"/>
        <v>0</v>
      </c>
      <c r="Y391" s="206">
        <v>500</v>
      </c>
      <c r="Z391" s="317">
        <v>500</v>
      </c>
      <c r="AA391" s="206">
        <f t="shared" si="64"/>
        <v>100</v>
      </c>
      <c r="AB391" s="206">
        <v>500</v>
      </c>
      <c r="AC391" s="206">
        <v>500</v>
      </c>
      <c r="AD391" s="206">
        <f t="shared" si="77"/>
        <v>100</v>
      </c>
    </row>
    <row r="392" spans="1:30" ht="31.5" hidden="1" x14ac:dyDescent="0.25">
      <c r="A392" s="132">
        <v>369</v>
      </c>
      <c r="B392" s="154" t="s">
        <v>756</v>
      </c>
      <c r="C392" s="154" t="s">
        <v>675</v>
      </c>
      <c r="D392" s="136"/>
      <c r="E392" s="137"/>
      <c r="F392" s="137">
        <v>41.048999999999999</v>
      </c>
      <c r="G392" s="135"/>
      <c r="H392" s="135"/>
      <c r="I392" s="135"/>
      <c r="J392" s="160"/>
      <c r="K392" s="138"/>
      <c r="L392" s="138"/>
      <c r="M392" s="138"/>
      <c r="N392" s="168"/>
      <c r="O392" s="204">
        <f t="shared" si="66"/>
        <v>0</v>
      </c>
      <c r="P392" s="139">
        <f t="shared" si="70"/>
        <v>0</v>
      </c>
      <c r="Q392" s="140">
        <f t="shared" si="67"/>
        <v>0</v>
      </c>
      <c r="R392" s="141">
        <f t="shared" si="68"/>
        <v>0</v>
      </c>
      <c r="S392" s="139">
        <f t="shared" si="76"/>
        <v>0</v>
      </c>
      <c r="T392" s="319">
        <v>0</v>
      </c>
      <c r="U392" s="323">
        <v>0</v>
      </c>
      <c r="V392" s="236">
        <v>0</v>
      </c>
      <c r="W392" s="317">
        <v>0</v>
      </c>
      <c r="X392" s="206"/>
      <c r="Y392" s="206">
        <v>0</v>
      </c>
      <c r="Z392" s="317">
        <v>0</v>
      </c>
      <c r="AA392" s="206"/>
      <c r="AB392" s="206">
        <v>0</v>
      </c>
      <c r="AC392" s="206">
        <v>0</v>
      </c>
      <c r="AD392" s="206"/>
    </row>
    <row r="393" spans="1:30" ht="31.5" x14ac:dyDescent="0.25">
      <c r="A393" s="132">
        <v>370</v>
      </c>
      <c r="B393" s="154" t="s">
        <v>757</v>
      </c>
      <c r="C393" s="154" t="s">
        <v>675</v>
      </c>
      <c r="D393" s="136"/>
      <c r="E393" s="137"/>
      <c r="F393" s="137">
        <v>43.98</v>
      </c>
      <c r="G393" s="135"/>
      <c r="H393" s="135"/>
      <c r="I393" s="135"/>
      <c r="J393" s="160"/>
      <c r="K393" s="138"/>
      <c r="L393" s="138"/>
      <c r="M393" s="138"/>
      <c r="N393" s="168"/>
      <c r="O393" s="204">
        <f t="shared" si="66"/>
        <v>50</v>
      </c>
      <c r="P393" s="139">
        <f t="shared" si="70"/>
        <v>0</v>
      </c>
      <c r="Q393" s="140">
        <f t="shared" si="67"/>
        <v>0</v>
      </c>
      <c r="R393" s="141">
        <f t="shared" si="68"/>
        <v>0</v>
      </c>
      <c r="S393" s="139">
        <f t="shared" si="76"/>
        <v>0</v>
      </c>
      <c r="T393" s="319">
        <v>50</v>
      </c>
      <c r="U393" s="323">
        <v>200</v>
      </c>
      <c r="V393" s="236">
        <v>80</v>
      </c>
      <c r="W393" s="317">
        <v>80</v>
      </c>
      <c r="X393" s="206">
        <f t="shared" si="56"/>
        <v>100</v>
      </c>
      <c r="Y393" s="206">
        <v>100</v>
      </c>
      <c r="Z393" s="317">
        <v>0</v>
      </c>
      <c r="AA393" s="206">
        <f t="shared" si="64"/>
        <v>0</v>
      </c>
      <c r="AB393" s="206">
        <v>100</v>
      </c>
      <c r="AC393" s="206">
        <v>0</v>
      </c>
      <c r="AD393" s="206">
        <f t="shared" si="77"/>
        <v>0</v>
      </c>
    </row>
    <row r="394" spans="1:30" ht="31.5" x14ac:dyDescent="0.25">
      <c r="A394" s="132">
        <v>371</v>
      </c>
      <c r="B394" s="154" t="s">
        <v>758</v>
      </c>
      <c r="C394" s="154" t="s">
        <v>675</v>
      </c>
      <c r="D394" s="136"/>
      <c r="E394" s="137"/>
      <c r="F394" s="137">
        <v>5.38</v>
      </c>
      <c r="G394" s="135"/>
      <c r="H394" s="135"/>
      <c r="I394" s="135"/>
      <c r="J394" s="160"/>
      <c r="K394" s="138"/>
      <c r="L394" s="138"/>
      <c r="M394" s="138"/>
      <c r="N394" s="168"/>
      <c r="O394" s="204">
        <f t="shared" si="66"/>
        <v>30</v>
      </c>
      <c r="P394" s="139">
        <f t="shared" si="70"/>
        <v>0</v>
      </c>
      <c r="Q394" s="140">
        <f t="shared" si="67"/>
        <v>0</v>
      </c>
      <c r="R394" s="141">
        <f t="shared" si="68"/>
        <v>0</v>
      </c>
      <c r="S394" s="139">
        <f t="shared" si="76"/>
        <v>0</v>
      </c>
      <c r="T394" s="319">
        <v>30</v>
      </c>
      <c r="U394" s="323">
        <v>30</v>
      </c>
      <c r="V394" s="236">
        <v>50</v>
      </c>
      <c r="W394" s="317">
        <v>4</v>
      </c>
      <c r="X394" s="206">
        <f t="shared" si="56"/>
        <v>8</v>
      </c>
      <c r="Y394" s="206">
        <v>30</v>
      </c>
      <c r="Z394" s="317">
        <v>8</v>
      </c>
      <c r="AA394" s="206">
        <f t="shared" si="64"/>
        <v>26.666666666666668</v>
      </c>
      <c r="AB394" s="206">
        <v>30</v>
      </c>
      <c r="AC394" s="206">
        <v>0</v>
      </c>
      <c r="AD394" s="206">
        <f t="shared" si="77"/>
        <v>0</v>
      </c>
    </row>
    <row r="395" spans="1:30" ht="31.5" x14ac:dyDescent="0.25">
      <c r="A395" s="132">
        <v>372</v>
      </c>
      <c r="B395" s="154" t="s">
        <v>759</v>
      </c>
      <c r="C395" s="154" t="s">
        <v>675</v>
      </c>
      <c r="D395" s="136"/>
      <c r="E395" s="137"/>
      <c r="F395" s="137">
        <v>52.854999999999997</v>
      </c>
      <c r="G395" s="135"/>
      <c r="H395" s="135"/>
      <c r="I395" s="135"/>
      <c r="J395" s="160"/>
      <c r="K395" s="138"/>
      <c r="L395" s="138"/>
      <c r="M395" s="138"/>
      <c r="N395" s="168"/>
      <c r="O395" s="204">
        <f t="shared" si="66"/>
        <v>50</v>
      </c>
      <c r="P395" s="139">
        <f t="shared" si="70"/>
        <v>0</v>
      </c>
      <c r="Q395" s="140">
        <f t="shared" si="67"/>
        <v>0</v>
      </c>
      <c r="R395" s="141">
        <f t="shared" si="68"/>
        <v>0</v>
      </c>
      <c r="S395" s="139">
        <f t="shared" si="76"/>
        <v>0</v>
      </c>
      <c r="T395" s="319">
        <v>50</v>
      </c>
      <c r="U395" s="323">
        <v>100</v>
      </c>
      <c r="V395" s="236">
        <v>100</v>
      </c>
      <c r="W395" s="317">
        <v>100</v>
      </c>
      <c r="X395" s="206">
        <f t="shared" si="56"/>
        <v>100</v>
      </c>
      <c r="Y395" s="206">
        <v>100</v>
      </c>
      <c r="Z395" s="317">
        <v>100</v>
      </c>
      <c r="AA395" s="206">
        <f t="shared" si="64"/>
        <v>100</v>
      </c>
      <c r="AB395" s="206">
        <v>100</v>
      </c>
      <c r="AC395" s="206">
        <v>100</v>
      </c>
      <c r="AD395" s="206">
        <f t="shared" si="77"/>
        <v>100</v>
      </c>
    </row>
    <row r="396" spans="1:30" ht="31.5" x14ac:dyDescent="0.25">
      <c r="A396" s="132">
        <v>373</v>
      </c>
      <c r="B396" s="154" t="s">
        <v>760</v>
      </c>
      <c r="C396" s="154" t="s">
        <v>675</v>
      </c>
      <c r="D396" s="136"/>
      <c r="E396" s="137"/>
      <c r="F396" s="137">
        <v>1.5</v>
      </c>
      <c r="G396" s="135"/>
      <c r="H396" s="135"/>
      <c r="I396" s="135"/>
      <c r="J396" s="160"/>
      <c r="K396" s="138"/>
      <c r="L396" s="138"/>
      <c r="M396" s="138"/>
      <c r="N396" s="168"/>
      <c r="O396" s="204">
        <f t="shared" si="66"/>
        <v>500</v>
      </c>
      <c r="P396" s="139">
        <f t="shared" si="70"/>
        <v>0</v>
      </c>
      <c r="Q396" s="140">
        <f t="shared" si="67"/>
        <v>0</v>
      </c>
      <c r="R396" s="141">
        <f t="shared" si="68"/>
        <v>0</v>
      </c>
      <c r="S396" s="139">
        <f t="shared" si="76"/>
        <v>0</v>
      </c>
      <c r="T396" s="319">
        <v>500</v>
      </c>
      <c r="U396" s="323">
        <v>2000</v>
      </c>
      <c r="V396" s="236">
        <v>1000</v>
      </c>
      <c r="W396" s="317">
        <v>0</v>
      </c>
      <c r="X396" s="206">
        <f t="shared" si="56"/>
        <v>0</v>
      </c>
      <c r="Y396" s="206">
        <v>1000</v>
      </c>
      <c r="Z396" s="317">
        <v>1000</v>
      </c>
      <c r="AA396" s="206">
        <f t="shared" si="64"/>
        <v>100</v>
      </c>
      <c r="AB396" s="206">
        <v>1000</v>
      </c>
      <c r="AC396" s="206">
        <v>1000</v>
      </c>
      <c r="AD396" s="206">
        <f t="shared" si="77"/>
        <v>100</v>
      </c>
    </row>
    <row r="397" spans="1:30" ht="31.5" x14ac:dyDescent="0.25">
      <c r="A397" s="132">
        <v>374</v>
      </c>
      <c r="B397" s="154" t="s">
        <v>761</v>
      </c>
      <c r="C397" s="154" t="s">
        <v>675</v>
      </c>
      <c r="D397" s="136"/>
      <c r="E397" s="137"/>
      <c r="F397" s="137">
        <v>14.7</v>
      </c>
      <c r="G397" s="135"/>
      <c r="H397" s="135"/>
      <c r="I397" s="135"/>
      <c r="J397" s="160"/>
      <c r="K397" s="138"/>
      <c r="L397" s="138"/>
      <c r="M397" s="138"/>
      <c r="N397" s="168"/>
      <c r="O397" s="204">
        <f t="shared" si="66"/>
        <v>50</v>
      </c>
      <c r="P397" s="139">
        <f t="shared" si="70"/>
        <v>0</v>
      </c>
      <c r="Q397" s="140">
        <f t="shared" si="67"/>
        <v>0</v>
      </c>
      <c r="R397" s="141">
        <f t="shared" si="68"/>
        <v>0</v>
      </c>
      <c r="S397" s="139">
        <f t="shared" si="76"/>
        <v>0</v>
      </c>
      <c r="T397" s="319">
        <v>50</v>
      </c>
      <c r="U397" s="323">
        <v>100</v>
      </c>
      <c r="V397" s="236">
        <v>100</v>
      </c>
      <c r="W397" s="317">
        <v>0</v>
      </c>
      <c r="X397" s="206">
        <f t="shared" si="56"/>
        <v>0</v>
      </c>
      <c r="Y397" s="206">
        <v>100</v>
      </c>
      <c r="Z397" s="317">
        <v>100</v>
      </c>
      <c r="AA397" s="206">
        <f t="shared" si="64"/>
        <v>100</v>
      </c>
      <c r="AB397" s="206">
        <v>100</v>
      </c>
      <c r="AC397" s="206">
        <v>0</v>
      </c>
      <c r="AD397" s="206">
        <f t="shared" si="77"/>
        <v>0</v>
      </c>
    </row>
    <row r="398" spans="1:30" ht="31.5" x14ac:dyDescent="0.25">
      <c r="A398" s="132">
        <v>375</v>
      </c>
      <c r="B398" s="154" t="s">
        <v>762</v>
      </c>
      <c r="C398" s="154" t="s">
        <v>675</v>
      </c>
      <c r="D398" s="136"/>
      <c r="E398" s="137"/>
      <c r="F398" s="137">
        <v>1.87</v>
      </c>
      <c r="G398" s="135"/>
      <c r="H398" s="135"/>
      <c r="I398" s="135"/>
      <c r="J398" s="160"/>
      <c r="K398" s="138"/>
      <c r="L398" s="138"/>
      <c r="M398" s="138"/>
      <c r="N398" s="168"/>
      <c r="O398" s="204">
        <f t="shared" si="66"/>
        <v>100</v>
      </c>
      <c r="P398" s="139">
        <f t="shared" si="70"/>
        <v>0</v>
      </c>
      <c r="Q398" s="140">
        <f t="shared" si="67"/>
        <v>0</v>
      </c>
      <c r="R398" s="141">
        <f t="shared" si="68"/>
        <v>0</v>
      </c>
      <c r="S398" s="139">
        <f t="shared" si="76"/>
        <v>0</v>
      </c>
      <c r="T398" s="319">
        <v>100</v>
      </c>
      <c r="U398" s="323">
        <v>1500</v>
      </c>
      <c r="V398" s="236">
        <v>0</v>
      </c>
      <c r="W398" s="317">
        <v>0</v>
      </c>
      <c r="X398" s="206"/>
      <c r="Y398" s="206">
        <v>0</v>
      </c>
      <c r="Z398" s="317">
        <v>0</v>
      </c>
      <c r="AA398" s="206"/>
      <c r="AB398" s="206">
        <v>0</v>
      </c>
      <c r="AC398" s="206">
        <v>0</v>
      </c>
      <c r="AD398" s="206"/>
    </row>
    <row r="399" spans="1:30" ht="31.5" x14ac:dyDescent="0.25">
      <c r="A399" s="132">
        <v>376</v>
      </c>
      <c r="B399" s="154" t="s">
        <v>763</v>
      </c>
      <c r="C399" s="154" t="s">
        <v>675</v>
      </c>
      <c r="D399" s="136"/>
      <c r="E399" s="137"/>
      <c r="F399" s="137">
        <v>190.68</v>
      </c>
      <c r="G399" s="135"/>
      <c r="H399" s="135"/>
      <c r="I399" s="135"/>
      <c r="J399" s="160"/>
      <c r="K399" s="138"/>
      <c r="L399" s="138"/>
      <c r="M399" s="138"/>
      <c r="N399" s="168"/>
      <c r="O399" s="204">
        <f t="shared" si="66"/>
        <v>1000</v>
      </c>
      <c r="P399" s="139">
        <f t="shared" si="70"/>
        <v>0</v>
      </c>
      <c r="Q399" s="140">
        <f t="shared" si="67"/>
        <v>0</v>
      </c>
      <c r="R399" s="141">
        <f t="shared" si="68"/>
        <v>0</v>
      </c>
      <c r="S399" s="139">
        <f t="shared" si="76"/>
        <v>0</v>
      </c>
      <c r="T399" s="319">
        <v>1000</v>
      </c>
      <c r="U399" s="323">
        <v>2500</v>
      </c>
      <c r="V399" s="236">
        <v>1500</v>
      </c>
      <c r="W399" s="317">
        <v>500</v>
      </c>
      <c r="X399" s="206">
        <f t="shared" si="56"/>
        <v>33.333333333333336</v>
      </c>
      <c r="Y399" s="206">
        <v>2000</v>
      </c>
      <c r="Z399" s="317">
        <v>2000</v>
      </c>
      <c r="AA399" s="206">
        <f t="shared" si="64"/>
        <v>100</v>
      </c>
      <c r="AB399" s="206">
        <v>2500</v>
      </c>
      <c r="AC399" s="206">
        <v>300</v>
      </c>
      <c r="AD399" s="206">
        <f t="shared" si="77"/>
        <v>12</v>
      </c>
    </row>
    <row r="400" spans="1:30" ht="31.5" x14ac:dyDescent="0.25">
      <c r="A400" s="132">
        <v>377</v>
      </c>
      <c r="B400" s="154" t="s">
        <v>764</v>
      </c>
      <c r="C400" s="154" t="s">
        <v>675</v>
      </c>
      <c r="D400" s="136"/>
      <c r="E400" s="137"/>
      <c r="F400" s="137">
        <v>8.0449999999999999</v>
      </c>
      <c r="G400" s="135"/>
      <c r="H400" s="135"/>
      <c r="I400" s="135"/>
      <c r="J400" s="160"/>
      <c r="K400" s="138"/>
      <c r="L400" s="138"/>
      <c r="M400" s="138"/>
      <c r="N400" s="168"/>
      <c r="O400" s="204">
        <f t="shared" si="66"/>
        <v>300</v>
      </c>
      <c r="P400" s="139">
        <f t="shared" si="70"/>
        <v>0</v>
      </c>
      <c r="Q400" s="140">
        <f t="shared" si="67"/>
        <v>0</v>
      </c>
      <c r="R400" s="141">
        <f t="shared" si="68"/>
        <v>0</v>
      </c>
      <c r="S400" s="139">
        <f t="shared" si="76"/>
        <v>0</v>
      </c>
      <c r="T400" s="319">
        <v>300</v>
      </c>
      <c r="U400" s="323">
        <v>500</v>
      </c>
      <c r="V400" s="206">
        <v>300</v>
      </c>
      <c r="W400" s="317">
        <v>300</v>
      </c>
      <c r="X400" s="206">
        <f t="shared" si="56"/>
        <v>100</v>
      </c>
      <c r="Y400" s="206">
        <v>300</v>
      </c>
      <c r="Z400" s="317">
        <v>300</v>
      </c>
      <c r="AA400" s="206">
        <f t="shared" si="64"/>
        <v>100</v>
      </c>
      <c r="AB400" s="206">
        <v>500</v>
      </c>
      <c r="AC400" s="206">
        <v>500</v>
      </c>
      <c r="AD400" s="206">
        <f t="shared" si="77"/>
        <v>100</v>
      </c>
    </row>
    <row r="401" spans="1:30" ht="31.5" x14ac:dyDescent="0.25">
      <c r="A401" s="132">
        <v>378</v>
      </c>
      <c r="B401" s="154" t="s">
        <v>765</v>
      </c>
      <c r="C401" s="154" t="s">
        <v>675</v>
      </c>
      <c r="D401" s="136"/>
      <c r="E401" s="137"/>
      <c r="F401" s="137">
        <v>3.5379999999999998</v>
      </c>
      <c r="G401" s="135"/>
      <c r="H401" s="135"/>
      <c r="I401" s="135"/>
      <c r="J401" s="160"/>
      <c r="K401" s="138"/>
      <c r="L401" s="138"/>
      <c r="M401" s="138"/>
      <c r="N401" s="168"/>
      <c r="O401" s="204">
        <f t="shared" si="66"/>
        <v>1000</v>
      </c>
      <c r="P401" s="139">
        <f t="shared" si="70"/>
        <v>0</v>
      </c>
      <c r="Q401" s="140">
        <f t="shared" si="67"/>
        <v>0</v>
      </c>
      <c r="R401" s="141">
        <f t="shared" si="68"/>
        <v>0</v>
      </c>
      <c r="S401" s="139">
        <f t="shared" si="76"/>
        <v>0</v>
      </c>
      <c r="T401" s="319">
        <v>1000</v>
      </c>
      <c r="U401" s="323">
        <v>5000</v>
      </c>
      <c r="V401" s="206">
        <v>1500</v>
      </c>
      <c r="W401" s="317">
        <v>1445</v>
      </c>
      <c r="X401" s="206">
        <f t="shared" si="56"/>
        <v>96.333333333333329</v>
      </c>
      <c r="Y401" s="206">
        <v>1500</v>
      </c>
      <c r="Z401" s="317">
        <v>1500</v>
      </c>
      <c r="AA401" s="206">
        <f t="shared" si="64"/>
        <v>100</v>
      </c>
      <c r="AB401" s="206">
        <v>1700</v>
      </c>
      <c r="AC401" s="206">
        <v>1700</v>
      </c>
      <c r="AD401" s="206">
        <f t="shared" si="77"/>
        <v>100</v>
      </c>
    </row>
    <row r="402" spans="1:30" ht="31.5" hidden="1" x14ac:dyDescent="0.25">
      <c r="A402" s="132">
        <v>379</v>
      </c>
      <c r="B402" s="154" t="s">
        <v>766</v>
      </c>
      <c r="C402" s="154" t="s">
        <v>675</v>
      </c>
      <c r="D402" s="136"/>
      <c r="E402" s="137"/>
      <c r="F402" s="137">
        <v>6.3150000000000004</v>
      </c>
      <c r="G402" s="135"/>
      <c r="H402" s="135"/>
      <c r="I402" s="135"/>
      <c r="J402" s="160"/>
      <c r="K402" s="138"/>
      <c r="L402" s="138"/>
      <c r="M402" s="138"/>
      <c r="N402" s="168"/>
      <c r="O402" s="204">
        <f t="shared" si="66"/>
        <v>0</v>
      </c>
      <c r="P402" s="139">
        <f t="shared" si="70"/>
        <v>0</v>
      </c>
      <c r="Q402" s="140">
        <f t="shared" si="67"/>
        <v>0</v>
      </c>
      <c r="R402" s="141">
        <f t="shared" si="68"/>
        <v>0</v>
      </c>
      <c r="S402" s="139">
        <f t="shared" si="76"/>
        <v>0</v>
      </c>
      <c r="T402" s="319">
        <v>0</v>
      </c>
      <c r="U402" s="323">
        <v>0</v>
      </c>
      <c r="V402" s="206">
        <v>200</v>
      </c>
      <c r="W402" s="317">
        <v>159</v>
      </c>
      <c r="X402" s="206">
        <f t="shared" si="56"/>
        <v>79.5</v>
      </c>
      <c r="Y402" s="206">
        <v>200</v>
      </c>
      <c r="Z402" s="317">
        <v>200</v>
      </c>
      <c r="AA402" s="206">
        <f t="shared" si="64"/>
        <v>100</v>
      </c>
      <c r="AB402" s="206">
        <v>150</v>
      </c>
      <c r="AC402" s="206">
        <v>20</v>
      </c>
      <c r="AD402" s="206">
        <f t="shared" si="77"/>
        <v>13.333333333333334</v>
      </c>
    </row>
    <row r="403" spans="1:30" ht="31.5" x14ac:dyDescent="0.25">
      <c r="A403" s="132">
        <v>380</v>
      </c>
      <c r="B403" s="154" t="s">
        <v>767</v>
      </c>
      <c r="C403" s="154" t="s">
        <v>675</v>
      </c>
      <c r="D403" s="136"/>
      <c r="E403" s="137"/>
      <c r="F403" s="137">
        <v>5.2359999999999998</v>
      </c>
      <c r="G403" s="135"/>
      <c r="H403" s="135"/>
      <c r="I403" s="135"/>
      <c r="J403" s="160"/>
      <c r="K403" s="138"/>
      <c r="L403" s="138"/>
      <c r="M403" s="138"/>
      <c r="N403" s="168"/>
      <c r="O403" s="204">
        <f t="shared" si="66"/>
        <v>1000</v>
      </c>
      <c r="P403" s="139">
        <f t="shared" si="70"/>
        <v>0</v>
      </c>
      <c r="Q403" s="140">
        <f t="shared" si="67"/>
        <v>0</v>
      </c>
      <c r="R403" s="141">
        <f t="shared" si="68"/>
        <v>0</v>
      </c>
      <c r="S403" s="139">
        <f t="shared" si="76"/>
        <v>0</v>
      </c>
      <c r="T403" s="319">
        <v>1000</v>
      </c>
      <c r="U403" s="323">
        <v>2500</v>
      </c>
      <c r="V403" s="206">
        <v>1000</v>
      </c>
      <c r="W403" s="317">
        <v>100</v>
      </c>
      <c r="X403" s="206">
        <f t="shared" si="56"/>
        <v>10</v>
      </c>
      <c r="Y403" s="206">
        <v>1000</v>
      </c>
      <c r="Z403" s="317">
        <v>900</v>
      </c>
      <c r="AA403" s="206">
        <f t="shared" si="64"/>
        <v>90</v>
      </c>
      <c r="AB403" s="206">
        <v>1500</v>
      </c>
      <c r="AC403" s="206">
        <v>1500</v>
      </c>
      <c r="AD403" s="206">
        <f t="shared" si="77"/>
        <v>100</v>
      </c>
    </row>
    <row r="404" spans="1:30" ht="31.5" x14ac:dyDescent="0.25">
      <c r="A404" s="132">
        <v>381</v>
      </c>
      <c r="B404" s="154" t="s">
        <v>768</v>
      </c>
      <c r="C404" s="154" t="s">
        <v>675</v>
      </c>
      <c r="D404" s="136"/>
      <c r="E404" s="137"/>
      <c r="F404" s="137">
        <v>510.95499999999998</v>
      </c>
      <c r="G404" s="135"/>
      <c r="H404" s="135"/>
      <c r="I404" s="135"/>
      <c r="J404" s="160"/>
      <c r="K404" s="138"/>
      <c r="L404" s="138"/>
      <c r="M404" s="138"/>
      <c r="N404" s="168"/>
      <c r="O404" s="204">
        <f t="shared" si="66"/>
        <v>300</v>
      </c>
      <c r="P404" s="139">
        <f t="shared" si="70"/>
        <v>0</v>
      </c>
      <c r="Q404" s="140">
        <f t="shared" si="67"/>
        <v>0</v>
      </c>
      <c r="R404" s="141">
        <f t="shared" si="68"/>
        <v>0</v>
      </c>
      <c r="S404" s="139">
        <f t="shared" si="76"/>
        <v>0</v>
      </c>
      <c r="T404" s="319">
        <v>300</v>
      </c>
      <c r="U404" s="323">
        <v>1000</v>
      </c>
      <c r="V404" s="206">
        <v>1000</v>
      </c>
      <c r="W404" s="317">
        <v>692</v>
      </c>
      <c r="X404" s="206">
        <f t="shared" si="56"/>
        <v>69.2</v>
      </c>
      <c r="Y404" s="206">
        <v>1000</v>
      </c>
      <c r="Z404" s="317">
        <v>939</v>
      </c>
      <c r="AA404" s="206">
        <f t="shared" si="64"/>
        <v>93.9</v>
      </c>
      <c r="AB404" s="206">
        <v>500</v>
      </c>
      <c r="AC404" s="206">
        <v>113</v>
      </c>
      <c r="AD404" s="206">
        <f t="shared" si="77"/>
        <v>22.6</v>
      </c>
    </row>
    <row r="405" spans="1:30" ht="31.5" x14ac:dyDescent="0.25">
      <c r="A405" s="132">
        <v>382</v>
      </c>
      <c r="B405" s="154" t="s">
        <v>769</v>
      </c>
      <c r="C405" s="154" t="s">
        <v>675</v>
      </c>
      <c r="D405" s="136"/>
      <c r="E405" s="137"/>
      <c r="F405" s="137">
        <v>61.677</v>
      </c>
      <c r="G405" s="135"/>
      <c r="H405" s="135"/>
      <c r="I405" s="135"/>
      <c r="J405" s="160"/>
      <c r="K405" s="138"/>
      <c r="L405" s="138"/>
      <c r="M405" s="138"/>
      <c r="N405" s="168"/>
      <c r="O405" s="204">
        <f t="shared" si="66"/>
        <v>500</v>
      </c>
      <c r="P405" s="139">
        <f t="shared" si="70"/>
        <v>0</v>
      </c>
      <c r="Q405" s="140">
        <f t="shared" si="67"/>
        <v>0</v>
      </c>
      <c r="R405" s="141">
        <f t="shared" si="68"/>
        <v>0</v>
      </c>
      <c r="S405" s="139">
        <f t="shared" si="76"/>
        <v>0</v>
      </c>
      <c r="T405" s="319">
        <v>500</v>
      </c>
      <c r="U405" s="323">
        <v>700</v>
      </c>
      <c r="V405" s="206">
        <v>1000</v>
      </c>
      <c r="W405" s="317">
        <v>800</v>
      </c>
      <c r="X405" s="206">
        <f t="shared" si="56"/>
        <v>80</v>
      </c>
      <c r="Y405" s="206">
        <v>1000</v>
      </c>
      <c r="Z405" s="317">
        <v>800</v>
      </c>
      <c r="AA405" s="206">
        <f t="shared" si="64"/>
        <v>80</v>
      </c>
      <c r="AB405" s="206">
        <v>1000</v>
      </c>
      <c r="AC405" s="206">
        <v>700</v>
      </c>
      <c r="AD405" s="206">
        <f t="shared" si="77"/>
        <v>70</v>
      </c>
    </row>
    <row r="406" spans="1:30" ht="31.5" x14ac:dyDescent="0.25">
      <c r="A406" s="132">
        <v>383</v>
      </c>
      <c r="B406" s="154" t="s">
        <v>770</v>
      </c>
      <c r="C406" s="154" t="s">
        <v>675</v>
      </c>
      <c r="D406" s="136"/>
      <c r="E406" s="137"/>
      <c r="F406" s="137">
        <v>22.856000000000002</v>
      </c>
      <c r="G406" s="135"/>
      <c r="H406" s="135"/>
      <c r="I406" s="135"/>
      <c r="J406" s="160"/>
      <c r="K406" s="138"/>
      <c r="L406" s="138"/>
      <c r="M406" s="138"/>
      <c r="N406" s="168"/>
      <c r="O406" s="204">
        <f t="shared" si="66"/>
        <v>1500</v>
      </c>
      <c r="P406" s="139">
        <f t="shared" si="70"/>
        <v>0</v>
      </c>
      <c r="Q406" s="140">
        <f t="shared" si="67"/>
        <v>0</v>
      </c>
      <c r="R406" s="141">
        <f t="shared" si="68"/>
        <v>0</v>
      </c>
      <c r="S406" s="139">
        <f t="shared" si="76"/>
        <v>0</v>
      </c>
      <c r="T406" s="319">
        <v>1500</v>
      </c>
      <c r="U406" s="323">
        <v>3000</v>
      </c>
      <c r="V406" s="206">
        <v>1500</v>
      </c>
      <c r="W406" s="317">
        <v>1000</v>
      </c>
      <c r="X406" s="206">
        <f t="shared" si="56"/>
        <v>66.666666666666671</v>
      </c>
      <c r="Y406" s="206">
        <v>3000</v>
      </c>
      <c r="Z406" s="317">
        <v>300</v>
      </c>
      <c r="AA406" s="206">
        <f t="shared" si="64"/>
        <v>10</v>
      </c>
      <c r="AB406" s="206">
        <v>2000</v>
      </c>
      <c r="AC406" s="206">
        <v>1150</v>
      </c>
      <c r="AD406" s="206">
        <f t="shared" si="77"/>
        <v>57.5</v>
      </c>
    </row>
    <row r="407" spans="1:30" ht="47.25" x14ac:dyDescent="0.25">
      <c r="A407" s="132">
        <v>384</v>
      </c>
      <c r="B407" s="154" t="s">
        <v>771</v>
      </c>
      <c r="C407" s="154" t="s">
        <v>675</v>
      </c>
      <c r="D407" s="136"/>
      <c r="E407" s="137"/>
      <c r="F407" s="137">
        <v>83.073999999999998</v>
      </c>
      <c r="G407" s="135"/>
      <c r="H407" s="135"/>
      <c r="I407" s="135"/>
      <c r="J407" s="160"/>
      <c r="K407" s="138"/>
      <c r="L407" s="138"/>
      <c r="M407" s="138"/>
      <c r="N407" s="168"/>
      <c r="O407" s="204">
        <f t="shared" si="66"/>
        <v>1500</v>
      </c>
      <c r="P407" s="139">
        <f t="shared" si="70"/>
        <v>0</v>
      </c>
      <c r="Q407" s="140">
        <f t="shared" si="67"/>
        <v>0</v>
      </c>
      <c r="R407" s="141">
        <f t="shared" si="68"/>
        <v>0</v>
      </c>
      <c r="S407" s="139">
        <f t="shared" si="76"/>
        <v>0</v>
      </c>
      <c r="T407" s="319">
        <v>1500</v>
      </c>
      <c r="U407" s="323">
        <v>4000</v>
      </c>
      <c r="V407" s="206">
        <v>3000</v>
      </c>
      <c r="W407" s="317">
        <v>1534</v>
      </c>
      <c r="X407" s="206">
        <f t="shared" ref="X407:X417" si="78">W407*100/V407</f>
        <v>51.133333333333333</v>
      </c>
      <c r="Y407" s="206">
        <v>3000</v>
      </c>
      <c r="Z407" s="317">
        <v>3000</v>
      </c>
      <c r="AA407" s="206">
        <f t="shared" si="64"/>
        <v>100</v>
      </c>
      <c r="AB407" s="206">
        <v>2000</v>
      </c>
      <c r="AC407" s="206">
        <v>2000</v>
      </c>
      <c r="AD407" s="206">
        <f t="shared" si="77"/>
        <v>100</v>
      </c>
    </row>
    <row r="408" spans="1:30" ht="31.5" x14ac:dyDescent="0.25">
      <c r="A408" s="132">
        <v>385</v>
      </c>
      <c r="B408" s="154" t="s">
        <v>113</v>
      </c>
      <c r="C408" s="154" t="s">
        <v>675</v>
      </c>
      <c r="D408" s="136"/>
      <c r="E408" s="137"/>
      <c r="F408" s="137">
        <v>2.86</v>
      </c>
      <c r="G408" s="135"/>
      <c r="H408" s="135"/>
      <c r="I408" s="135"/>
      <c r="J408" s="160"/>
      <c r="K408" s="138"/>
      <c r="L408" s="138"/>
      <c r="M408" s="138"/>
      <c r="N408" s="168"/>
      <c r="O408" s="204">
        <f t="shared" si="66"/>
        <v>500</v>
      </c>
      <c r="P408" s="139">
        <f t="shared" si="70"/>
        <v>0</v>
      </c>
      <c r="Q408" s="140">
        <f t="shared" si="67"/>
        <v>0</v>
      </c>
      <c r="R408" s="141">
        <f t="shared" si="68"/>
        <v>0</v>
      </c>
      <c r="S408" s="139">
        <f t="shared" si="76"/>
        <v>0</v>
      </c>
      <c r="T408" s="319">
        <v>500</v>
      </c>
      <c r="U408" s="323">
        <v>3000</v>
      </c>
      <c r="V408" s="206">
        <v>1500</v>
      </c>
      <c r="W408" s="317">
        <v>300</v>
      </c>
      <c r="X408" s="206">
        <f t="shared" si="78"/>
        <v>20</v>
      </c>
      <c r="Y408" s="206">
        <v>3000</v>
      </c>
      <c r="Z408" s="317">
        <v>300</v>
      </c>
      <c r="AA408" s="206">
        <f t="shared" ref="AA408:AA417" si="79">Z408*100/Y408</f>
        <v>10</v>
      </c>
      <c r="AB408" s="206">
        <v>2000</v>
      </c>
      <c r="AC408" s="206">
        <v>0</v>
      </c>
      <c r="AD408" s="206">
        <f t="shared" si="77"/>
        <v>0</v>
      </c>
    </row>
    <row r="409" spans="1:30" ht="47.25" x14ac:dyDescent="0.25">
      <c r="A409" s="132">
        <v>386</v>
      </c>
      <c r="B409" s="154" t="s">
        <v>772</v>
      </c>
      <c r="C409" s="154" t="s">
        <v>675</v>
      </c>
      <c r="D409" s="136"/>
      <c r="E409" s="137"/>
      <c r="F409" s="137">
        <v>92.424000000000007</v>
      </c>
      <c r="G409" s="135"/>
      <c r="H409" s="135"/>
      <c r="I409" s="135"/>
      <c r="J409" s="160"/>
      <c r="K409" s="138"/>
      <c r="L409" s="138"/>
      <c r="M409" s="138"/>
      <c r="N409" s="168"/>
      <c r="O409" s="204">
        <f t="shared" si="66"/>
        <v>2000</v>
      </c>
      <c r="P409" s="139">
        <f t="shared" si="70"/>
        <v>0</v>
      </c>
      <c r="Q409" s="140">
        <f t="shared" si="67"/>
        <v>0</v>
      </c>
      <c r="R409" s="141">
        <f t="shared" si="68"/>
        <v>0</v>
      </c>
      <c r="S409" s="139">
        <f t="shared" si="76"/>
        <v>0</v>
      </c>
      <c r="T409" s="319">
        <v>2000</v>
      </c>
      <c r="U409" s="323">
        <v>5000</v>
      </c>
      <c r="V409" s="206">
        <v>5000</v>
      </c>
      <c r="W409" s="317">
        <v>1000</v>
      </c>
      <c r="X409" s="206">
        <f t="shared" si="78"/>
        <v>20</v>
      </c>
      <c r="Y409" s="206">
        <v>2000</v>
      </c>
      <c r="Z409" s="317">
        <v>2000</v>
      </c>
      <c r="AA409" s="206">
        <f t="shared" si="79"/>
        <v>100</v>
      </c>
      <c r="AB409" s="206">
        <v>2000</v>
      </c>
      <c r="AC409" s="206">
        <v>2000</v>
      </c>
      <c r="AD409" s="206">
        <f t="shared" si="77"/>
        <v>100</v>
      </c>
    </row>
    <row r="410" spans="1:30" ht="31.5" x14ac:dyDescent="0.25">
      <c r="A410" s="132">
        <v>387</v>
      </c>
      <c r="B410" s="154" t="s">
        <v>773</v>
      </c>
      <c r="C410" s="154" t="s">
        <v>675</v>
      </c>
      <c r="D410" s="136"/>
      <c r="E410" s="137"/>
      <c r="F410" s="137">
        <v>102.8</v>
      </c>
      <c r="G410" s="135"/>
      <c r="H410" s="135"/>
      <c r="I410" s="135"/>
      <c r="J410" s="160"/>
      <c r="K410" s="138"/>
      <c r="L410" s="138"/>
      <c r="M410" s="138"/>
      <c r="N410" s="168"/>
      <c r="O410" s="204">
        <f t="shared" ref="O410:O473" si="80">Q410+T410</f>
        <v>100</v>
      </c>
      <c r="P410" s="139">
        <f t="shared" ref="P410:P473" si="81">IF(I410&lt;33,0,18)</f>
        <v>0</v>
      </c>
      <c r="Q410" s="140">
        <f t="shared" ref="Q410:Q473" si="82">ROUNDDOWN(R410,0)</f>
        <v>0</v>
      </c>
      <c r="R410" s="141">
        <f t="shared" ref="R410:R473" si="83">I410*P410/100</f>
        <v>0</v>
      </c>
      <c r="S410" s="139">
        <f t="shared" ref="S410:S473" si="84">IF(J410&lt;33,0,18)</f>
        <v>0</v>
      </c>
      <c r="T410" s="319">
        <v>100</v>
      </c>
      <c r="U410" s="323">
        <v>200</v>
      </c>
      <c r="V410" s="206">
        <v>100</v>
      </c>
      <c r="W410" s="317">
        <v>100</v>
      </c>
      <c r="X410" s="206">
        <f t="shared" si="78"/>
        <v>100</v>
      </c>
      <c r="Y410" s="206">
        <v>100</v>
      </c>
      <c r="Z410" s="317">
        <v>0</v>
      </c>
      <c r="AA410" s="206">
        <f t="shared" si="79"/>
        <v>0</v>
      </c>
      <c r="AB410" s="206">
        <v>200</v>
      </c>
      <c r="AC410" s="206">
        <v>100</v>
      </c>
      <c r="AD410" s="206">
        <f t="shared" si="77"/>
        <v>50</v>
      </c>
    </row>
    <row r="411" spans="1:30" ht="31.5" x14ac:dyDescent="0.25">
      <c r="A411" s="132">
        <v>388</v>
      </c>
      <c r="B411" s="154" t="s">
        <v>774</v>
      </c>
      <c r="C411" s="154" t="s">
        <v>675</v>
      </c>
      <c r="D411" s="136"/>
      <c r="E411" s="137"/>
      <c r="F411" s="137">
        <v>9.5060000000000002</v>
      </c>
      <c r="G411" s="135"/>
      <c r="H411" s="135"/>
      <c r="I411" s="135"/>
      <c r="J411" s="160"/>
      <c r="K411" s="138"/>
      <c r="L411" s="138"/>
      <c r="M411" s="138"/>
      <c r="N411" s="168"/>
      <c r="O411" s="204">
        <f t="shared" si="80"/>
        <v>500</v>
      </c>
      <c r="P411" s="139">
        <f t="shared" si="81"/>
        <v>0</v>
      </c>
      <c r="Q411" s="140">
        <f t="shared" si="82"/>
        <v>0</v>
      </c>
      <c r="R411" s="141">
        <f t="shared" si="83"/>
        <v>0</v>
      </c>
      <c r="S411" s="139">
        <f t="shared" si="84"/>
        <v>0</v>
      </c>
      <c r="T411" s="319">
        <v>500</v>
      </c>
      <c r="U411" s="323">
        <v>1000</v>
      </c>
      <c r="V411" s="206">
        <v>1000</v>
      </c>
      <c r="W411" s="317">
        <v>250</v>
      </c>
      <c r="X411" s="206">
        <f t="shared" si="78"/>
        <v>25</v>
      </c>
      <c r="Y411" s="236">
        <v>1000</v>
      </c>
      <c r="Z411" s="317">
        <v>500</v>
      </c>
      <c r="AA411" s="206">
        <f t="shared" si="79"/>
        <v>50</v>
      </c>
      <c r="AB411" s="206">
        <v>500</v>
      </c>
      <c r="AC411" s="206">
        <v>500</v>
      </c>
      <c r="AD411" s="206">
        <f t="shared" si="77"/>
        <v>100</v>
      </c>
    </row>
    <row r="412" spans="1:30" ht="31.5" x14ac:dyDescent="0.25">
      <c r="A412" s="132">
        <v>389</v>
      </c>
      <c r="B412" s="154" t="s">
        <v>775</v>
      </c>
      <c r="C412" s="154" t="s">
        <v>675</v>
      </c>
      <c r="D412" s="136"/>
      <c r="E412" s="137"/>
      <c r="F412" s="137">
        <v>24.995000000000001</v>
      </c>
      <c r="G412" s="135"/>
      <c r="H412" s="135"/>
      <c r="I412" s="135"/>
      <c r="J412" s="160"/>
      <c r="K412" s="138"/>
      <c r="L412" s="138"/>
      <c r="M412" s="138"/>
      <c r="N412" s="168"/>
      <c r="O412" s="204">
        <f t="shared" si="80"/>
        <v>1000</v>
      </c>
      <c r="P412" s="139">
        <f t="shared" si="81"/>
        <v>0</v>
      </c>
      <c r="Q412" s="140">
        <f t="shared" si="82"/>
        <v>0</v>
      </c>
      <c r="R412" s="141">
        <f t="shared" si="83"/>
        <v>0</v>
      </c>
      <c r="S412" s="139">
        <f t="shared" si="84"/>
        <v>0</v>
      </c>
      <c r="T412" s="319">
        <v>1000</v>
      </c>
      <c r="U412" s="323">
        <v>2000</v>
      </c>
      <c r="V412" s="206">
        <v>2500</v>
      </c>
      <c r="W412" s="317">
        <v>1000</v>
      </c>
      <c r="X412" s="206">
        <f t="shared" si="78"/>
        <v>40</v>
      </c>
      <c r="Y412" s="206">
        <v>2000</v>
      </c>
      <c r="Z412" s="317">
        <v>2000</v>
      </c>
      <c r="AA412" s="206">
        <f t="shared" si="79"/>
        <v>100</v>
      </c>
      <c r="AB412" s="206">
        <v>1500</v>
      </c>
      <c r="AC412" s="206">
        <v>1500</v>
      </c>
      <c r="AD412" s="206">
        <f t="shared" si="77"/>
        <v>100</v>
      </c>
    </row>
    <row r="413" spans="1:30" ht="47.25" x14ac:dyDescent="0.25">
      <c r="A413" s="132">
        <v>390</v>
      </c>
      <c r="B413" s="154" t="s">
        <v>776</v>
      </c>
      <c r="C413" s="154" t="s">
        <v>675</v>
      </c>
      <c r="D413" s="136"/>
      <c r="E413" s="137"/>
      <c r="F413" s="137">
        <v>48.475000000000001</v>
      </c>
      <c r="G413" s="135"/>
      <c r="H413" s="135"/>
      <c r="I413" s="135"/>
      <c r="J413" s="160"/>
      <c r="K413" s="138"/>
      <c r="L413" s="138"/>
      <c r="M413" s="138"/>
      <c r="N413" s="168"/>
      <c r="O413" s="204">
        <f t="shared" si="80"/>
        <v>300</v>
      </c>
      <c r="P413" s="139">
        <f t="shared" si="81"/>
        <v>0</v>
      </c>
      <c r="Q413" s="140">
        <f t="shared" si="82"/>
        <v>0</v>
      </c>
      <c r="R413" s="141">
        <f t="shared" si="83"/>
        <v>0</v>
      </c>
      <c r="S413" s="139">
        <f t="shared" si="84"/>
        <v>0</v>
      </c>
      <c r="T413" s="319">
        <v>300</v>
      </c>
      <c r="U413" s="323">
        <v>300</v>
      </c>
      <c r="V413" s="206">
        <v>500</v>
      </c>
      <c r="W413" s="317">
        <v>400</v>
      </c>
      <c r="X413" s="206">
        <f t="shared" si="78"/>
        <v>80</v>
      </c>
      <c r="Y413" s="206">
        <v>300</v>
      </c>
      <c r="Z413" s="317">
        <v>300</v>
      </c>
      <c r="AA413" s="206">
        <f t="shared" si="79"/>
        <v>100</v>
      </c>
      <c r="AB413" s="206">
        <v>300</v>
      </c>
      <c r="AC413" s="206">
        <v>300</v>
      </c>
      <c r="AD413" s="206">
        <f t="shared" si="77"/>
        <v>100</v>
      </c>
    </row>
    <row r="414" spans="1:30" ht="31.5" x14ac:dyDescent="0.25">
      <c r="A414" s="132">
        <v>391</v>
      </c>
      <c r="B414" s="154" t="s">
        <v>777</v>
      </c>
      <c r="C414" s="154" t="s">
        <v>675</v>
      </c>
      <c r="D414" s="136"/>
      <c r="E414" s="137"/>
      <c r="F414" s="137">
        <v>34.35</v>
      </c>
      <c r="G414" s="135"/>
      <c r="H414" s="135"/>
      <c r="I414" s="135"/>
      <c r="J414" s="160"/>
      <c r="K414" s="138"/>
      <c r="L414" s="138"/>
      <c r="M414" s="138"/>
      <c r="N414" s="168"/>
      <c r="O414" s="204">
        <f t="shared" si="80"/>
        <v>200</v>
      </c>
      <c r="P414" s="139">
        <f t="shared" si="81"/>
        <v>0</v>
      </c>
      <c r="Q414" s="140">
        <f t="shared" si="82"/>
        <v>0</v>
      </c>
      <c r="R414" s="141">
        <f t="shared" si="83"/>
        <v>0</v>
      </c>
      <c r="S414" s="139">
        <f t="shared" si="84"/>
        <v>0</v>
      </c>
      <c r="T414" s="319">
        <v>200</v>
      </c>
      <c r="U414" s="323">
        <v>200</v>
      </c>
      <c r="V414" s="206">
        <v>200</v>
      </c>
      <c r="W414" s="317">
        <v>0</v>
      </c>
      <c r="X414" s="206">
        <f t="shared" si="78"/>
        <v>0</v>
      </c>
      <c r="Y414" s="206">
        <v>0</v>
      </c>
      <c r="Z414" s="317">
        <v>0</v>
      </c>
      <c r="AA414" s="206"/>
      <c r="AB414" s="206">
        <v>0</v>
      </c>
      <c r="AC414" s="206">
        <v>0</v>
      </c>
      <c r="AD414" s="206"/>
    </row>
    <row r="415" spans="1:30" ht="63" x14ac:dyDescent="0.25">
      <c r="A415" s="132">
        <v>392</v>
      </c>
      <c r="B415" s="154" t="s">
        <v>778</v>
      </c>
      <c r="C415" s="154" t="s">
        <v>675</v>
      </c>
      <c r="D415" s="136"/>
      <c r="E415" s="137"/>
      <c r="F415" s="137">
        <v>7.2</v>
      </c>
      <c r="G415" s="135"/>
      <c r="H415" s="135"/>
      <c r="I415" s="135"/>
      <c r="J415" s="160"/>
      <c r="K415" s="138"/>
      <c r="L415" s="138"/>
      <c r="M415" s="138"/>
      <c r="N415" s="168"/>
      <c r="O415" s="204">
        <f t="shared" si="80"/>
        <v>1500</v>
      </c>
      <c r="P415" s="139">
        <f t="shared" si="81"/>
        <v>0</v>
      </c>
      <c r="Q415" s="140">
        <f t="shared" si="82"/>
        <v>0</v>
      </c>
      <c r="R415" s="141">
        <f t="shared" si="83"/>
        <v>0</v>
      </c>
      <c r="S415" s="139">
        <f t="shared" si="84"/>
        <v>0</v>
      </c>
      <c r="T415" s="319">
        <v>1500</v>
      </c>
      <c r="U415" s="323">
        <v>2500</v>
      </c>
      <c r="V415" s="206">
        <v>1500</v>
      </c>
      <c r="W415" s="317">
        <v>1500</v>
      </c>
      <c r="X415" s="206">
        <f t="shared" si="78"/>
        <v>100</v>
      </c>
      <c r="Y415" s="206">
        <v>2000</v>
      </c>
      <c r="Z415" s="317">
        <v>1000</v>
      </c>
      <c r="AA415" s="206">
        <f t="shared" si="79"/>
        <v>50</v>
      </c>
      <c r="AB415" s="206">
        <v>1000</v>
      </c>
      <c r="AC415" s="206">
        <v>1000</v>
      </c>
      <c r="AD415" s="206">
        <f t="shared" si="77"/>
        <v>100</v>
      </c>
    </row>
    <row r="416" spans="1:30" ht="47.25" x14ac:dyDescent="0.25">
      <c r="A416" s="132">
        <v>393</v>
      </c>
      <c r="B416" s="154" t="s">
        <v>779</v>
      </c>
      <c r="C416" s="154" t="s">
        <v>675</v>
      </c>
      <c r="D416" s="136"/>
      <c r="E416" s="137"/>
      <c r="F416" s="137">
        <v>12</v>
      </c>
      <c r="G416" s="135"/>
      <c r="H416" s="135"/>
      <c r="I416" s="135"/>
      <c r="J416" s="336"/>
      <c r="K416" s="138"/>
      <c r="L416" s="138"/>
      <c r="M416" s="138"/>
      <c r="N416" s="168"/>
      <c r="O416" s="204">
        <f t="shared" si="80"/>
        <v>500</v>
      </c>
      <c r="P416" s="139">
        <f t="shared" si="81"/>
        <v>0</v>
      </c>
      <c r="Q416" s="140">
        <f t="shared" si="82"/>
        <v>0</v>
      </c>
      <c r="R416" s="141">
        <f t="shared" si="83"/>
        <v>0</v>
      </c>
      <c r="S416" s="139">
        <f t="shared" si="84"/>
        <v>0</v>
      </c>
      <c r="T416" s="319">
        <v>500</v>
      </c>
      <c r="U416" s="323">
        <v>800</v>
      </c>
      <c r="V416" s="206">
        <v>800</v>
      </c>
      <c r="W416" s="317">
        <v>0</v>
      </c>
      <c r="X416" s="206">
        <f t="shared" si="78"/>
        <v>0</v>
      </c>
      <c r="Y416" s="206">
        <v>800</v>
      </c>
      <c r="Z416" s="317">
        <v>100</v>
      </c>
      <c r="AA416" s="206">
        <f t="shared" si="79"/>
        <v>12.5</v>
      </c>
      <c r="AB416" s="206">
        <v>500</v>
      </c>
      <c r="AC416" s="206">
        <v>500</v>
      </c>
      <c r="AD416" s="206">
        <f t="shared" si="77"/>
        <v>100</v>
      </c>
    </row>
    <row r="417" spans="1:30" s="263" customFormat="1" ht="31.5" x14ac:dyDescent="0.25">
      <c r="A417" s="253">
        <v>394</v>
      </c>
      <c r="B417" s="254" t="s">
        <v>444</v>
      </c>
      <c r="C417" s="254" t="s">
        <v>675</v>
      </c>
      <c r="D417" s="255"/>
      <c r="E417" s="256"/>
      <c r="F417" s="256"/>
      <c r="G417" s="203"/>
      <c r="H417" s="203"/>
      <c r="I417" s="203"/>
      <c r="J417" s="261"/>
      <c r="K417" s="257"/>
      <c r="L417" s="257"/>
      <c r="M417" s="257"/>
      <c r="N417" s="315"/>
      <c r="O417" s="204">
        <f>SUBTOTAL(9,O377:O416)</f>
        <v>21610</v>
      </c>
      <c r="P417" s="204">
        <f t="shared" ref="P417:AC417" si="85">SUBTOTAL(9,P377:P416)</f>
        <v>0</v>
      </c>
      <c r="Q417" s="204">
        <f t="shared" si="85"/>
        <v>0</v>
      </c>
      <c r="R417" s="204">
        <f t="shared" si="85"/>
        <v>0</v>
      </c>
      <c r="S417" s="204">
        <f t="shared" si="85"/>
        <v>0</v>
      </c>
      <c r="T417" s="204">
        <f t="shared" si="85"/>
        <v>21610</v>
      </c>
      <c r="U417" s="204">
        <f t="shared" si="85"/>
        <v>56995</v>
      </c>
      <c r="V417" s="204">
        <f>SUBTOTAL(9,V377:V416)+150+500+700+200+50+80</f>
        <v>35800</v>
      </c>
      <c r="W417" s="204">
        <f>SUBTOTAL(9,W377:W416)+290+150+700+200</f>
        <v>16862</v>
      </c>
      <c r="X417" s="260">
        <f t="shared" si="78"/>
        <v>47.100558659217874</v>
      </c>
      <c r="Y417" s="204">
        <f>SUBTOTAL(9,Y377:Y416)+120+1000+50+50</f>
        <v>33430</v>
      </c>
      <c r="Z417" s="204">
        <f>SUBTOTAL(9,Z377:Z416)+120</f>
        <v>22790</v>
      </c>
      <c r="AA417" s="260">
        <f t="shared" si="79"/>
        <v>68.172300329045768</v>
      </c>
      <c r="AB417" s="204">
        <f t="shared" si="85"/>
        <v>31372</v>
      </c>
      <c r="AC417" s="204">
        <f t="shared" si="85"/>
        <v>21280</v>
      </c>
      <c r="AD417" s="260">
        <f t="shared" si="77"/>
        <v>67.831187045773305</v>
      </c>
    </row>
    <row r="418" spans="1:30" x14ac:dyDescent="0.25">
      <c r="A418" s="132">
        <v>395</v>
      </c>
      <c r="B418" s="154"/>
      <c r="C418" s="154"/>
      <c r="D418" s="136"/>
      <c r="E418" s="137"/>
      <c r="F418" s="137"/>
      <c r="G418" s="135"/>
      <c r="H418" s="135"/>
      <c r="I418" s="135"/>
      <c r="J418" s="160"/>
      <c r="K418" s="138"/>
      <c r="L418" s="138"/>
      <c r="M418" s="138"/>
      <c r="N418" s="168"/>
      <c r="O418" s="204"/>
      <c r="P418" s="139"/>
      <c r="Q418" s="140"/>
      <c r="R418" s="141"/>
      <c r="S418" s="139"/>
      <c r="T418" s="140"/>
      <c r="U418" s="262"/>
      <c r="V418" s="206"/>
      <c r="Y418" s="206"/>
      <c r="AB418" s="206"/>
    </row>
    <row r="419" spans="1:30" x14ac:dyDescent="0.25">
      <c r="A419" s="132">
        <v>396</v>
      </c>
      <c r="B419" s="154"/>
      <c r="C419" s="154"/>
      <c r="D419" s="136"/>
      <c r="E419" s="137"/>
      <c r="F419" s="137"/>
      <c r="G419" s="135"/>
      <c r="H419" s="135"/>
      <c r="I419" s="135"/>
      <c r="J419" s="160"/>
      <c r="K419" s="138"/>
      <c r="L419" s="138"/>
      <c r="M419" s="138"/>
      <c r="N419" s="168"/>
      <c r="O419" s="204"/>
      <c r="P419" s="139"/>
      <c r="Q419" s="140"/>
      <c r="R419" s="141"/>
      <c r="S419" s="139"/>
      <c r="T419" s="140"/>
      <c r="U419" s="262"/>
      <c r="V419" s="206"/>
      <c r="Y419" s="206"/>
      <c r="AB419" s="206"/>
    </row>
    <row r="420" spans="1:30" x14ac:dyDescent="0.25">
      <c r="A420" s="132">
        <v>397</v>
      </c>
      <c r="B420" s="154"/>
      <c r="C420" s="154"/>
      <c r="D420" s="136"/>
      <c r="E420" s="137"/>
      <c r="F420" s="137"/>
      <c r="G420" s="135"/>
      <c r="H420" s="135"/>
      <c r="I420" s="135"/>
      <c r="J420" s="160"/>
      <c r="K420" s="138"/>
      <c r="L420" s="138"/>
      <c r="M420" s="138"/>
      <c r="N420" s="168"/>
      <c r="O420" s="204"/>
      <c r="P420" s="139"/>
      <c r="Q420" s="140"/>
      <c r="R420" s="141"/>
      <c r="S420" s="139"/>
      <c r="T420" s="140"/>
      <c r="U420" s="262"/>
      <c r="V420" s="206"/>
      <c r="Y420" s="206"/>
      <c r="Z420" s="325"/>
      <c r="AB420" s="206"/>
    </row>
    <row r="421" spans="1:30" x14ac:dyDescent="0.25">
      <c r="A421" s="132">
        <v>398</v>
      </c>
      <c r="B421" s="154"/>
      <c r="C421" s="154"/>
      <c r="D421" s="136"/>
      <c r="E421" s="137"/>
      <c r="F421" s="137"/>
      <c r="G421" s="135"/>
      <c r="H421" s="135"/>
      <c r="I421" s="135"/>
      <c r="J421" s="160"/>
      <c r="K421" s="138"/>
      <c r="L421" s="138"/>
      <c r="M421" s="138"/>
      <c r="N421" s="168"/>
      <c r="O421" s="204"/>
      <c r="P421" s="139"/>
      <c r="Q421" s="140"/>
      <c r="R421" s="141"/>
      <c r="S421" s="139"/>
      <c r="T421" s="140"/>
      <c r="U421" s="262"/>
      <c r="V421" s="206"/>
      <c r="Y421" s="206"/>
      <c r="AB421" s="206"/>
    </row>
    <row r="422" spans="1:30" x14ac:dyDescent="0.25">
      <c r="A422" s="132">
        <v>399</v>
      </c>
      <c r="B422" s="154"/>
      <c r="C422" s="154"/>
      <c r="D422" s="136"/>
      <c r="E422" s="137"/>
      <c r="F422" s="137"/>
      <c r="G422" s="135"/>
      <c r="H422" s="135"/>
      <c r="I422" s="135"/>
      <c r="J422" s="160"/>
      <c r="K422" s="138"/>
      <c r="L422" s="138"/>
      <c r="M422" s="138"/>
      <c r="N422" s="168"/>
      <c r="O422" s="204"/>
      <c r="P422" s="139"/>
      <c r="Q422" s="140"/>
      <c r="R422" s="141"/>
      <c r="S422" s="139"/>
      <c r="T422" s="140"/>
      <c r="U422" s="262"/>
      <c r="V422" s="206"/>
      <c r="Y422" s="206"/>
      <c r="AB422" s="206"/>
    </row>
    <row r="423" spans="1:30" x14ac:dyDescent="0.25">
      <c r="A423" s="132">
        <v>400</v>
      </c>
      <c r="B423" s="154"/>
      <c r="C423" s="154"/>
      <c r="D423" s="136"/>
      <c r="E423" s="137"/>
      <c r="F423" s="137"/>
      <c r="G423" s="135"/>
      <c r="H423" s="135"/>
      <c r="I423" s="135"/>
      <c r="J423" s="160"/>
      <c r="K423" s="138"/>
      <c r="L423" s="138"/>
      <c r="M423" s="138"/>
      <c r="N423" s="168"/>
      <c r="O423" s="204"/>
      <c r="P423" s="139"/>
      <c r="Q423" s="140"/>
      <c r="R423" s="141"/>
      <c r="S423" s="139"/>
      <c r="T423" s="140"/>
      <c r="U423" s="262"/>
      <c r="V423" s="206"/>
      <c r="Y423" s="206"/>
      <c r="AB423" s="206"/>
    </row>
    <row r="424" spans="1:30" x14ac:dyDescent="0.25">
      <c r="A424" s="132">
        <v>401</v>
      </c>
      <c r="B424" s="154"/>
      <c r="C424" s="154"/>
      <c r="D424" s="136"/>
      <c r="E424" s="137"/>
      <c r="F424" s="137"/>
      <c r="G424" s="135"/>
      <c r="H424" s="135"/>
      <c r="I424" s="135"/>
      <c r="J424" s="160"/>
      <c r="K424" s="138"/>
      <c r="L424" s="138"/>
      <c r="M424" s="138"/>
      <c r="N424" s="168"/>
      <c r="O424" s="204"/>
      <c r="P424" s="139"/>
      <c r="Q424" s="140"/>
      <c r="R424" s="141"/>
      <c r="S424" s="139"/>
      <c r="T424" s="140"/>
      <c r="U424" s="262"/>
      <c r="V424" s="206"/>
      <c r="Y424" s="206"/>
      <c r="AB424" s="206"/>
    </row>
    <row r="425" spans="1:30" x14ac:dyDescent="0.25">
      <c r="A425" s="132">
        <v>402</v>
      </c>
      <c r="B425" s="154"/>
      <c r="C425" s="154"/>
      <c r="D425" s="136"/>
      <c r="E425" s="137"/>
      <c r="F425" s="137"/>
      <c r="G425" s="135"/>
      <c r="H425" s="135"/>
      <c r="I425" s="135"/>
      <c r="J425" s="160"/>
      <c r="K425" s="138"/>
      <c r="L425" s="138"/>
      <c r="M425" s="138"/>
      <c r="N425" s="168"/>
      <c r="O425" s="204"/>
      <c r="P425" s="139"/>
      <c r="Q425" s="140"/>
      <c r="R425" s="141"/>
      <c r="S425" s="139"/>
      <c r="T425" s="140"/>
      <c r="U425" s="262"/>
      <c r="V425" s="206"/>
      <c r="Y425" s="206"/>
      <c r="AB425" s="206"/>
    </row>
    <row r="426" spans="1:30" x14ac:dyDescent="0.25">
      <c r="A426" s="132">
        <v>403</v>
      </c>
      <c r="B426" s="154"/>
      <c r="C426" s="154"/>
      <c r="D426" s="136"/>
      <c r="E426" s="137"/>
      <c r="F426" s="137"/>
      <c r="G426" s="135"/>
      <c r="H426" s="135"/>
      <c r="I426" s="135"/>
      <c r="J426" s="160"/>
      <c r="K426" s="138"/>
      <c r="L426" s="138"/>
      <c r="M426" s="138"/>
      <c r="N426" s="168"/>
      <c r="O426" s="204"/>
      <c r="P426" s="139"/>
      <c r="Q426" s="140"/>
      <c r="R426" s="141"/>
      <c r="S426" s="139"/>
      <c r="T426" s="140"/>
      <c r="U426" s="262"/>
      <c r="V426" s="206"/>
      <c r="Y426" s="206"/>
      <c r="AB426" s="206"/>
    </row>
    <row r="427" spans="1:30" x14ac:dyDescent="0.25">
      <c r="A427" s="132">
        <v>404</v>
      </c>
      <c r="B427" s="154"/>
      <c r="C427" s="154"/>
      <c r="D427" s="136"/>
      <c r="E427" s="137"/>
      <c r="F427" s="137"/>
      <c r="G427" s="135"/>
      <c r="H427" s="135"/>
      <c r="I427" s="135"/>
      <c r="J427" s="160"/>
      <c r="K427" s="138"/>
      <c r="L427" s="138"/>
      <c r="M427" s="138"/>
      <c r="N427" s="168"/>
      <c r="O427" s="204"/>
      <c r="P427" s="139"/>
      <c r="Q427" s="140"/>
      <c r="R427" s="141"/>
      <c r="S427" s="139"/>
      <c r="T427" s="140"/>
      <c r="U427" s="262"/>
      <c r="V427" s="206"/>
      <c r="Y427" s="206"/>
      <c r="AB427" s="206"/>
    </row>
    <row r="428" spans="1:30" x14ac:dyDescent="0.25">
      <c r="A428" s="132">
        <v>405</v>
      </c>
      <c r="B428" s="154"/>
      <c r="C428" s="154"/>
      <c r="D428" s="136"/>
      <c r="E428" s="137"/>
      <c r="F428" s="137"/>
      <c r="G428" s="135"/>
      <c r="H428" s="135"/>
      <c r="I428" s="135"/>
      <c r="J428" s="160"/>
      <c r="K428" s="138"/>
      <c r="L428" s="138"/>
      <c r="M428" s="138"/>
      <c r="N428" s="168"/>
      <c r="O428" s="204"/>
      <c r="P428" s="139"/>
      <c r="Q428" s="140"/>
      <c r="R428" s="141"/>
      <c r="S428" s="139"/>
      <c r="T428" s="140"/>
      <c r="U428" s="262"/>
      <c r="V428" s="206"/>
      <c r="Y428" s="206"/>
      <c r="AB428" s="206"/>
    </row>
    <row r="429" spans="1:30" hidden="1" x14ac:dyDescent="0.25">
      <c r="A429" s="132">
        <v>406</v>
      </c>
      <c r="B429" s="154" t="e">
        <f t="shared" ref="B429:B472" ca="1" si="86">INDIRECT(CONCATENATE($C$522,$D$522,"!$B",$A429 + 8))</f>
        <v>#REF!</v>
      </c>
      <c r="C429" s="154" t="e">
        <f t="shared" ref="C429:C472" ca="1" si="87">INDIRECT(CONCATENATE($C$522,$D$522,"!$C",$A429 + 8))</f>
        <v>#REF!</v>
      </c>
      <c r="D429" s="136"/>
      <c r="E429" s="137"/>
      <c r="F429" s="137" t="e">
        <f t="shared" ref="F429:F472" ca="1" si="88">INDIRECT(CONCATENATE($C$522,$D$522,"!$Z",$A429 + 8))</f>
        <v>#REF!</v>
      </c>
      <c r="G429" s="135"/>
      <c r="H429" s="135"/>
      <c r="I429" s="135" t="e">
        <f t="shared" ref="I429:I473" ca="1" si="89">INDIRECT(CONCATENATE($C$522,$D$522,"!$AD",$A429 + 8))</f>
        <v>#REF!</v>
      </c>
      <c r="J429" s="160"/>
      <c r="K429" s="138"/>
      <c r="L429" s="138"/>
      <c r="M429" s="138" t="e">
        <f t="shared" ref="M429:M472" ca="1" si="90">INDIRECT(CONCATENATE($C$522,$D$522,"!$V",$A429 + 8))</f>
        <v>#REF!</v>
      </c>
      <c r="N429" s="168"/>
      <c r="O429" s="140" t="e">
        <f t="shared" ca="1" si="80"/>
        <v>#REF!</v>
      </c>
      <c r="P429" s="139" t="e">
        <f t="shared" ca="1" si="81"/>
        <v>#REF!</v>
      </c>
      <c r="Q429" s="140" t="e">
        <f t="shared" ca="1" si="82"/>
        <v>#REF!</v>
      </c>
      <c r="R429" s="141" t="e">
        <f t="shared" ca="1" si="83"/>
        <v>#REF!</v>
      </c>
      <c r="S429" s="139">
        <f t="shared" si="84"/>
        <v>0</v>
      </c>
      <c r="T429" s="140">
        <f t="shared" ref="T429:T473" si="91">ROUNDDOWN(N429*S429/100,0)</f>
        <v>0</v>
      </c>
      <c r="U429" s="146"/>
      <c r="V429" s="206"/>
      <c r="W429" s="6"/>
      <c r="X429" s="6"/>
      <c r="Y429" s="206"/>
      <c r="Z429" s="6"/>
      <c r="AA429" s="6"/>
      <c r="AB429" s="206"/>
      <c r="AC429" s="6"/>
      <c r="AD429" s="6"/>
    </row>
    <row r="430" spans="1:30" hidden="1" x14ac:dyDescent="0.25">
      <c r="A430" s="132">
        <v>407</v>
      </c>
      <c r="B430" s="154" t="e">
        <f t="shared" ca="1" si="86"/>
        <v>#REF!</v>
      </c>
      <c r="C430" s="154" t="e">
        <f t="shared" ca="1" si="87"/>
        <v>#REF!</v>
      </c>
      <c r="D430" s="136"/>
      <c r="E430" s="137"/>
      <c r="F430" s="137" t="e">
        <f t="shared" ca="1" si="88"/>
        <v>#REF!</v>
      </c>
      <c r="G430" s="135"/>
      <c r="H430" s="135"/>
      <c r="I430" s="135" t="e">
        <f t="shared" ca="1" si="89"/>
        <v>#REF!</v>
      </c>
      <c r="J430" s="160"/>
      <c r="K430" s="138"/>
      <c r="L430" s="138"/>
      <c r="M430" s="138" t="e">
        <f t="shared" ca="1" si="90"/>
        <v>#REF!</v>
      </c>
      <c r="N430" s="168"/>
      <c r="O430" s="140" t="e">
        <f t="shared" ca="1" si="80"/>
        <v>#REF!</v>
      </c>
      <c r="P430" s="139" t="e">
        <f t="shared" ca="1" si="81"/>
        <v>#REF!</v>
      </c>
      <c r="Q430" s="140" t="e">
        <f t="shared" ca="1" si="82"/>
        <v>#REF!</v>
      </c>
      <c r="R430" s="141" t="e">
        <f t="shared" ca="1" si="83"/>
        <v>#REF!</v>
      </c>
      <c r="S430" s="139">
        <f t="shared" si="84"/>
        <v>0</v>
      </c>
      <c r="T430" s="140">
        <f t="shared" si="91"/>
        <v>0</v>
      </c>
      <c r="U430" s="146"/>
      <c r="V430" s="206"/>
      <c r="W430" s="6"/>
      <c r="X430" s="6"/>
      <c r="Y430" s="206"/>
      <c r="Z430" s="6"/>
      <c r="AA430" s="6"/>
      <c r="AB430" s="206"/>
      <c r="AC430" s="6"/>
      <c r="AD430" s="6"/>
    </row>
    <row r="431" spans="1:30" hidden="1" x14ac:dyDescent="0.25">
      <c r="A431" s="132">
        <v>408</v>
      </c>
      <c r="B431" s="154" t="e">
        <f t="shared" ca="1" si="86"/>
        <v>#REF!</v>
      </c>
      <c r="C431" s="154" t="e">
        <f t="shared" ca="1" si="87"/>
        <v>#REF!</v>
      </c>
      <c r="D431" s="136"/>
      <c r="E431" s="137"/>
      <c r="F431" s="137" t="e">
        <f t="shared" ca="1" si="88"/>
        <v>#REF!</v>
      </c>
      <c r="G431" s="135"/>
      <c r="H431" s="135"/>
      <c r="I431" s="135" t="e">
        <f t="shared" ca="1" si="89"/>
        <v>#REF!</v>
      </c>
      <c r="J431" s="160"/>
      <c r="K431" s="138"/>
      <c r="L431" s="138"/>
      <c r="M431" s="138" t="e">
        <f t="shared" ca="1" si="90"/>
        <v>#REF!</v>
      </c>
      <c r="N431" s="168"/>
      <c r="O431" s="140" t="e">
        <f t="shared" ca="1" si="80"/>
        <v>#REF!</v>
      </c>
      <c r="P431" s="139" t="e">
        <f t="shared" ca="1" si="81"/>
        <v>#REF!</v>
      </c>
      <c r="Q431" s="140" t="e">
        <f t="shared" ca="1" si="82"/>
        <v>#REF!</v>
      </c>
      <c r="R431" s="141" t="e">
        <f t="shared" ca="1" si="83"/>
        <v>#REF!</v>
      </c>
      <c r="S431" s="139">
        <f t="shared" si="84"/>
        <v>0</v>
      </c>
      <c r="T431" s="140">
        <f t="shared" si="91"/>
        <v>0</v>
      </c>
      <c r="U431" s="146"/>
      <c r="V431" s="206"/>
      <c r="W431" s="6"/>
      <c r="X431" s="6"/>
      <c r="Y431" s="206"/>
      <c r="Z431" s="6"/>
      <c r="AA431" s="6"/>
      <c r="AB431" s="206"/>
      <c r="AC431" s="6"/>
      <c r="AD431" s="6"/>
    </row>
    <row r="432" spans="1:30" hidden="1" x14ac:dyDescent="0.25">
      <c r="A432" s="132">
        <v>409</v>
      </c>
      <c r="B432" s="154" t="e">
        <f t="shared" ca="1" si="86"/>
        <v>#REF!</v>
      </c>
      <c r="C432" s="154" t="e">
        <f t="shared" ca="1" si="87"/>
        <v>#REF!</v>
      </c>
      <c r="D432" s="136"/>
      <c r="E432" s="137"/>
      <c r="F432" s="137" t="e">
        <f t="shared" ca="1" si="88"/>
        <v>#REF!</v>
      </c>
      <c r="G432" s="135"/>
      <c r="H432" s="135"/>
      <c r="I432" s="135" t="e">
        <f t="shared" ca="1" si="89"/>
        <v>#REF!</v>
      </c>
      <c r="J432" s="160"/>
      <c r="K432" s="138"/>
      <c r="L432" s="138"/>
      <c r="M432" s="138" t="e">
        <f t="shared" ca="1" si="90"/>
        <v>#REF!</v>
      </c>
      <c r="N432" s="168"/>
      <c r="O432" s="140" t="e">
        <f t="shared" ca="1" si="80"/>
        <v>#REF!</v>
      </c>
      <c r="P432" s="139" t="e">
        <f t="shared" ca="1" si="81"/>
        <v>#REF!</v>
      </c>
      <c r="Q432" s="140" t="e">
        <f t="shared" ca="1" si="82"/>
        <v>#REF!</v>
      </c>
      <c r="R432" s="141" t="e">
        <f t="shared" ca="1" si="83"/>
        <v>#REF!</v>
      </c>
      <c r="S432" s="139">
        <f t="shared" si="84"/>
        <v>0</v>
      </c>
      <c r="T432" s="140">
        <f t="shared" si="91"/>
        <v>0</v>
      </c>
      <c r="U432" s="146"/>
      <c r="V432" s="206"/>
      <c r="W432" s="6"/>
      <c r="X432" s="6"/>
      <c r="Y432" s="206"/>
      <c r="Z432" s="6"/>
      <c r="AA432" s="6"/>
      <c r="AB432" s="206"/>
      <c r="AC432" s="6"/>
      <c r="AD432" s="6"/>
    </row>
    <row r="433" spans="1:30" hidden="1" x14ac:dyDescent="0.25">
      <c r="A433" s="132">
        <v>410</v>
      </c>
      <c r="B433" s="154" t="e">
        <f t="shared" ca="1" si="86"/>
        <v>#REF!</v>
      </c>
      <c r="C433" s="154" t="e">
        <f t="shared" ca="1" si="87"/>
        <v>#REF!</v>
      </c>
      <c r="D433" s="136"/>
      <c r="E433" s="137"/>
      <c r="F433" s="137" t="e">
        <f t="shared" ca="1" si="88"/>
        <v>#REF!</v>
      </c>
      <c r="G433" s="135"/>
      <c r="H433" s="135"/>
      <c r="I433" s="135" t="e">
        <f t="shared" ca="1" si="89"/>
        <v>#REF!</v>
      </c>
      <c r="J433" s="160"/>
      <c r="K433" s="138"/>
      <c r="L433" s="138"/>
      <c r="M433" s="138" t="e">
        <f t="shared" ca="1" si="90"/>
        <v>#REF!</v>
      </c>
      <c r="N433" s="168"/>
      <c r="O433" s="140" t="e">
        <f t="shared" ca="1" si="80"/>
        <v>#REF!</v>
      </c>
      <c r="P433" s="139" t="e">
        <f t="shared" ca="1" si="81"/>
        <v>#REF!</v>
      </c>
      <c r="Q433" s="140" t="e">
        <f t="shared" ca="1" si="82"/>
        <v>#REF!</v>
      </c>
      <c r="R433" s="141" t="e">
        <f t="shared" ca="1" si="83"/>
        <v>#REF!</v>
      </c>
      <c r="S433" s="139">
        <f t="shared" si="84"/>
        <v>0</v>
      </c>
      <c r="T433" s="140">
        <f t="shared" si="91"/>
        <v>0</v>
      </c>
      <c r="U433" s="146"/>
      <c r="V433" s="206"/>
      <c r="W433" s="6"/>
      <c r="X433" s="6"/>
      <c r="Y433" s="206"/>
      <c r="Z433" s="6"/>
      <c r="AA433" s="6"/>
      <c r="AB433" s="206"/>
      <c r="AC433" s="6"/>
      <c r="AD433" s="6"/>
    </row>
    <row r="434" spans="1:30" hidden="1" x14ac:dyDescent="0.25">
      <c r="A434" s="132">
        <v>411</v>
      </c>
      <c r="B434" s="154" t="e">
        <f t="shared" ca="1" si="86"/>
        <v>#REF!</v>
      </c>
      <c r="C434" s="154" t="e">
        <f t="shared" ca="1" si="87"/>
        <v>#REF!</v>
      </c>
      <c r="D434" s="136"/>
      <c r="E434" s="137"/>
      <c r="F434" s="137" t="e">
        <f t="shared" ca="1" si="88"/>
        <v>#REF!</v>
      </c>
      <c r="G434" s="135"/>
      <c r="H434" s="135"/>
      <c r="I434" s="135" t="e">
        <f t="shared" ca="1" si="89"/>
        <v>#REF!</v>
      </c>
      <c r="J434" s="160"/>
      <c r="K434" s="138"/>
      <c r="L434" s="138"/>
      <c r="M434" s="138" t="e">
        <f t="shared" ca="1" si="90"/>
        <v>#REF!</v>
      </c>
      <c r="N434" s="168"/>
      <c r="O434" s="140" t="e">
        <f t="shared" ca="1" si="80"/>
        <v>#REF!</v>
      </c>
      <c r="P434" s="139" t="e">
        <f t="shared" ca="1" si="81"/>
        <v>#REF!</v>
      </c>
      <c r="Q434" s="140" t="e">
        <f t="shared" ca="1" si="82"/>
        <v>#REF!</v>
      </c>
      <c r="R434" s="141" t="e">
        <f t="shared" ca="1" si="83"/>
        <v>#REF!</v>
      </c>
      <c r="S434" s="139">
        <f t="shared" si="84"/>
        <v>0</v>
      </c>
      <c r="T434" s="140">
        <f t="shared" si="91"/>
        <v>0</v>
      </c>
      <c r="U434" s="146"/>
      <c r="V434" s="206"/>
      <c r="W434" s="6"/>
      <c r="X434" s="6"/>
      <c r="Y434" s="206"/>
      <c r="Z434" s="6"/>
      <c r="AA434" s="6"/>
      <c r="AB434" s="206"/>
      <c r="AC434" s="6"/>
      <c r="AD434" s="6"/>
    </row>
    <row r="435" spans="1:30" hidden="1" x14ac:dyDescent="0.25">
      <c r="A435" s="132">
        <v>412</v>
      </c>
      <c r="B435" s="154" t="e">
        <f t="shared" ca="1" si="86"/>
        <v>#REF!</v>
      </c>
      <c r="C435" s="154" t="e">
        <f t="shared" ca="1" si="87"/>
        <v>#REF!</v>
      </c>
      <c r="D435" s="136"/>
      <c r="E435" s="137"/>
      <c r="F435" s="137" t="e">
        <f t="shared" ca="1" si="88"/>
        <v>#REF!</v>
      </c>
      <c r="G435" s="135"/>
      <c r="H435" s="135"/>
      <c r="I435" s="135" t="e">
        <f t="shared" ca="1" si="89"/>
        <v>#REF!</v>
      </c>
      <c r="J435" s="160"/>
      <c r="K435" s="138"/>
      <c r="L435" s="138"/>
      <c r="M435" s="138" t="e">
        <f t="shared" ca="1" si="90"/>
        <v>#REF!</v>
      </c>
      <c r="N435" s="168"/>
      <c r="O435" s="140" t="e">
        <f t="shared" ca="1" si="80"/>
        <v>#REF!</v>
      </c>
      <c r="P435" s="139" t="e">
        <f t="shared" ca="1" si="81"/>
        <v>#REF!</v>
      </c>
      <c r="Q435" s="140" t="e">
        <f t="shared" ca="1" si="82"/>
        <v>#REF!</v>
      </c>
      <c r="R435" s="141" t="e">
        <f t="shared" ca="1" si="83"/>
        <v>#REF!</v>
      </c>
      <c r="S435" s="139">
        <f t="shared" si="84"/>
        <v>0</v>
      </c>
      <c r="T435" s="140">
        <f t="shared" si="91"/>
        <v>0</v>
      </c>
      <c r="U435" s="146"/>
      <c r="V435" s="206"/>
      <c r="W435" s="6"/>
      <c r="X435" s="6"/>
      <c r="Y435" s="206"/>
      <c r="Z435" s="6"/>
      <c r="AA435" s="6"/>
      <c r="AB435" s="206"/>
      <c r="AC435" s="6"/>
      <c r="AD435" s="6"/>
    </row>
    <row r="436" spans="1:30" hidden="1" x14ac:dyDescent="0.25">
      <c r="A436" s="132">
        <v>413</v>
      </c>
      <c r="B436" s="154" t="e">
        <f t="shared" ca="1" si="86"/>
        <v>#REF!</v>
      </c>
      <c r="C436" s="154" t="e">
        <f t="shared" ca="1" si="87"/>
        <v>#REF!</v>
      </c>
      <c r="D436" s="136"/>
      <c r="E436" s="137"/>
      <c r="F436" s="137" t="e">
        <f t="shared" ca="1" si="88"/>
        <v>#REF!</v>
      </c>
      <c r="G436" s="135"/>
      <c r="H436" s="135"/>
      <c r="I436" s="135" t="e">
        <f t="shared" ca="1" si="89"/>
        <v>#REF!</v>
      </c>
      <c r="J436" s="160"/>
      <c r="K436" s="138"/>
      <c r="L436" s="138"/>
      <c r="M436" s="138" t="e">
        <f t="shared" ca="1" si="90"/>
        <v>#REF!</v>
      </c>
      <c r="N436" s="168"/>
      <c r="O436" s="140" t="e">
        <f t="shared" ca="1" si="80"/>
        <v>#REF!</v>
      </c>
      <c r="P436" s="139" t="e">
        <f t="shared" ca="1" si="81"/>
        <v>#REF!</v>
      </c>
      <c r="Q436" s="140" t="e">
        <f t="shared" ca="1" si="82"/>
        <v>#REF!</v>
      </c>
      <c r="R436" s="141" t="e">
        <f t="shared" ca="1" si="83"/>
        <v>#REF!</v>
      </c>
      <c r="S436" s="139">
        <f t="shared" si="84"/>
        <v>0</v>
      </c>
      <c r="T436" s="140">
        <f t="shared" si="91"/>
        <v>0</v>
      </c>
      <c r="U436" s="146"/>
      <c r="V436" s="206"/>
      <c r="W436" s="6"/>
      <c r="X436" s="6"/>
      <c r="Y436" s="206"/>
      <c r="Z436" s="6"/>
      <c r="AA436" s="6"/>
      <c r="AB436" s="206"/>
      <c r="AC436" s="6"/>
      <c r="AD436" s="6"/>
    </row>
    <row r="437" spans="1:30" hidden="1" x14ac:dyDescent="0.25">
      <c r="A437" s="132">
        <v>414</v>
      </c>
      <c r="B437" s="154" t="e">
        <f t="shared" ca="1" si="86"/>
        <v>#REF!</v>
      </c>
      <c r="C437" s="154" t="e">
        <f t="shared" ca="1" si="87"/>
        <v>#REF!</v>
      </c>
      <c r="D437" s="136"/>
      <c r="E437" s="137"/>
      <c r="F437" s="137" t="e">
        <f t="shared" ca="1" si="88"/>
        <v>#REF!</v>
      </c>
      <c r="G437" s="135"/>
      <c r="H437" s="135"/>
      <c r="I437" s="135" t="e">
        <f t="shared" ca="1" si="89"/>
        <v>#REF!</v>
      </c>
      <c r="J437" s="160"/>
      <c r="K437" s="138"/>
      <c r="L437" s="138"/>
      <c r="M437" s="138" t="e">
        <f t="shared" ca="1" si="90"/>
        <v>#REF!</v>
      </c>
      <c r="N437" s="168"/>
      <c r="O437" s="140" t="e">
        <f t="shared" ca="1" si="80"/>
        <v>#REF!</v>
      </c>
      <c r="P437" s="139" t="e">
        <f t="shared" ca="1" si="81"/>
        <v>#REF!</v>
      </c>
      <c r="Q437" s="140" t="e">
        <f t="shared" ca="1" si="82"/>
        <v>#REF!</v>
      </c>
      <c r="R437" s="141" t="e">
        <f t="shared" ca="1" si="83"/>
        <v>#REF!</v>
      </c>
      <c r="S437" s="139">
        <f t="shared" si="84"/>
        <v>0</v>
      </c>
      <c r="T437" s="140">
        <f t="shared" si="91"/>
        <v>0</v>
      </c>
      <c r="U437" s="146"/>
      <c r="V437" s="206"/>
      <c r="W437" s="6"/>
      <c r="X437" s="6"/>
      <c r="Y437" s="206"/>
      <c r="Z437" s="6"/>
      <c r="AA437" s="6"/>
      <c r="AB437" s="206"/>
      <c r="AC437" s="6"/>
      <c r="AD437" s="6"/>
    </row>
    <row r="438" spans="1:30" hidden="1" x14ac:dyDescent="0.25">
      <c r="A438" s="132">
        <v>415</v>
      </c>
      <c r="B438" s="154" t="e">
        <f t="shared" ca="1" si="86"/>
        <v>#REF!</v>
      </c>
      <c r="C438" s="154" t="e">
        <f t="shared" ca="1" si="87"/>
        <v>#REF!</v>
      </c>
      <c r="D438" s="136"/>
      <c r="E438" s="137"/>
      <c r="F438" s="137" t="e">
        <f t="shared" ca="1" si="88"/>
        <v>#REF!</v>
      </c>
      <c r="G438" s="135"/>
      <c r="H438" s="135"/>
      <c r="I438" s="135" t="e">
        <f t="shared" ca="1" si="89"/>
        <v>#REF!</v>
      </c>
      <c r="J438" s="160"/>
      <c r="K438" s="138"/>
      <c r="L438" s="138"/>
      <c r="M438" s="138" t="e">
        <f t="shared" ca="1" si="90"/>
        <v>#REF!</v>
      </c>
      <c r="N438" s="168"/>
      <c r="O438" s="140" t="e">
        <f t="shared" ca="1" si="80"/>
        <v>#REF!</v>
      </c>
      <c r="P438" s="139" t="e">
        <f t="shared" ca="1" si="81"/>
        <v>#REF!</v>
      </c>
      <c r="Q438" s="140" t="e">
        <f t="shared" ca="1" si="82"/>
        <v>#REF!</v>
      </c>
      <c r="R438" s="141" t="e">
        <f t="shared" ca="1" si="83"/>
        <v>#REF!</v>
      </c>
      <c r="S438" s="139">
        <f t="shared" si="84"/>
        <v>0</v>
      </c>
      <c r="T438" s="140">
        <f t="shared" si="91"/>
        <v>0</v>
      </c>
      <c r="U438" s="146"/>
      <c r="V438" s="206"/>
      <c r="W438" s="6"/>
      <c r="X438" s="6"/>
      <c r="Y438" s="206"/>
      <c r="Z438" s="6"/>
      <c r="AA438" s="6"/>
      <c r="AB438" s="206"/>
      <c r="AC438" s="6"/>
      <c r="AD438" s="6"/>
    </row>
    <row r="439" spans="1:30" hidden="1" x14ac:dyDescent="0.25">
      <c r="A439" s="132">
        <v>416</v>
      </c>
      <c r="B439" s="154" t="e">
        <f t="shared" ca="1" si="86"/>
        <v>#REF!</v>
      </c>
      <c r="C439" s="154" t="e">
        <f t="shared" ca="1" si="87"/>
        <v>#REF!</v>
      </c>
      <c r="D439" s="136"/>
      <c r="E439" s="137"/>
      <c r="F439" s="137" t="e">
        <f t="shared" ca="1" si="88"/>
        <v>#REF!</v>
      </c>
      <c r="G439" s="135"/>
      <c r="H439" s="135"/>
      <c r="I439" s="135" t="e">
        <f t="shared" ca="1" si="89"/>
        <v>#REF!</v>
      </c>
      <c r="J439" s="160"/>
      <c r="K439" s="138"/>
      <c r="L439" s="138"/>
      <c r="M439" s="138" t="e">
        <f t="shared" ca="1" si="90"/>
        <v>#REF!</v>
      </c>
      <c r="N439" s="168"/>
      <c r="O439" s="140" t="e">
        <f t="shared" ca="1" si="80"/>
        <v>#REF!</v>
      </c>
      <c r="P439" s="139" t="e">
        <f t="shared" ca="1" si="81"/>
        <v>#REF!</v>
      </c>
      <c r="Q439" s="140" t="e">
        <f t="shared" ca="1" si="82"/>
        <v>#REF!</v>
      </c>
      <c r="R439" s="141" t="e">
        <f t="shared" ca="1" si="83"/>
        <v>#REF!</v>
      </c>
      <c r="S439" s="139">
        <f t="shared" si="84"/>
        <v>0</v>
      </c>
      <c r="T439" s="140">
        <f t="shared" si="91"/>
        <v>0</v>
      </c>
      <c r="U439" s="146"/>
      <c r="V439" s="206"/>
      <c r="W439" s="6"/>
      <c r="X439" s="6"/>
      <c r="Y439" s="206"/>
      <c r="Z439" s="6"/>
      <c r="AA439" s="6"/>
      <c r="AB439" s="206"/>
      <c r="AC439" s="6"/>
      <c r="AD439" s="6"/>
    </row>
    <row r="440" spans="1:30" hidden="1" x14ac:dyDescent="0.25">
      <c r="A440" s="132">
        <v>417</v>
      </c>
      <c r="B440" s="154" t="e">
        <f t="shared" ca="1" si="86"/>
        <v>#REF!</v>
      </c>
      <c r="C440" s="154" t="e">
        <f t="shared" ca="1" si="87"/>
        <v>#REF!</v>
      </c>
      <c r="D440" s="136"/>
      <c r="E440" s="137"/>
      <c r="F440" s="137" t="e">
        <f t="shared" ca="1" si="88"/>
        <v>#REF!</v>
      </c>
      <c r="G440" s="135"/>
      <c r="H440" s="135"/>
      <c r="I440" s="135" t="e">
        <f t="shared" ca="1" si="89"/>
        <v>#REF!</v>
      </c>
      <c r="J440" s="160"/>
      <c r="K440" s="138"/>
      <c r="L440" s="138"/>
      <c r="M440" s="138" t="e">
        <f t="shared" ca="1" si="90"/>
        <v>#REF!</v>
      </c>
      <c r="N440" s="168"/>
      <c r="O440" s="140" t="e">
        <f t="shared" ca="1" si="80"/>
        <v>#REF!</v>
      </c>
      <c r="P440" s="139" t="e">
        <f t="shared" ca="1" si="81"/>
        <v>#REF!</v>
      </c>
      <c r="Q440" s="140" t="e">
        <f t="shared" ca="1" si="82"/>
        <v>#REF!</v>
      </c>
      <c r="R440" s="141" t="e">
        <f t="shared" ca="1" si="83"/>
        <v>#REF!</v>
      </c>
      <c r="S440" s="139">
        <f t="shared" si="84"/>
        <v>0</v>
      </c>
      <c r="T440" s="140">
        <f t="shared" si="91"/>
        <v>0</v>
      </c>
      <c r="U440" s="146"/>
      <c r="V440" s="206"/>
      <c r="W440" s="6"/>
      <c r="X440" s="6"/>
      <c r="Y440" s="206"/>
      <c r="Z440" s="6"/>
      <c r="AA440" s="6"/>
      <c r="AB440" s="206"/>
      <c r="AC440" s="6"/>
      <c r="AD440" s="6"/>
    </row>
    <row r="441" spans="1:30" hidden="1" x14ac:dyDescent="0.25">
      <c r="A441" s="132">
        <v>418</v>
      </c>
      <c r="B441" s="154" t="e">
        <f t="shared" ca="1" si="86"/>
        <v>#REF!</v>
      </c>
      <c r="C441" s="154" t="e">
        <f t="shared" ca="1" si="87"/>
        <v>#REF!</v>
      </c>
      <c r="D441" s="136"/>
      <c r="E441" s="137"/>
      <c r="F441" s="137" t="e">
        <f t="shared" ca="1" si="88"/>
        <v>#REF!</v>
      </c>
      <c r="G441" s="135"/>
      <c r="H441" s="135"/>
      <c r="I441" s="135" t="e">
        <f t="shared" ca="1" si="89"/>
        <v>#REF!</v>
      </c>
      <c r="J441" s="160"/>
      <c r="K441" s="138"/>
      <c r="L441" s="138"/>
      <c r="M441" s="138" t="e">
        <f t="shared" ca="1" si="90"/>
        <v>#REF!</v>
      </c>
      <c r="N441" s="168"/>
      <c r="O441" s="140" t="e">
        <f t="shared" ca="1" si="80"/>
        <v>#REF!</v>
      </c>
      <c r="P441" s="139" t="e">
        <f t="shared" ca="1" si="81"/>
        <v>#REF!</v>
      </c>
      <c r="Q441" s="140" t="e">
        <f t="shared" ca="1" si="82"/>
        <v>#REF!</v>
      </c>
      <c r="R441" s="141" t="e">
        <f t="shared" ca="1" si="83"/>
        <v>#REF!</v>
      </c>
      <c r="S441" s="139">
        <f t="shared" si="84"/>
        <v>0</v>
      </c>
      <c r="T441" s="140">
        <f t="shared" si="91"/>
        <v>0</v>
      </c>
      <c r="U441" s="146"/>
      <c r="V441" s="206"/>
      <c r="W441" s="6"/>
      <c r="X441" s="6"/>
      <c r="Y441" s="206"/>
      <c r="Z441" s="6"/>
      <c r="AA441" s="6"/>
      <c r="AB441" s="206"/>
      <c r="AC441" s="6"/>
      <c r="AD441" s="6"/>
    </row>
    <row r="442" spans="1:30" hidden="1" x14ac:dyDescent="0.25">
      <c r="A442" s="132">
        <v>419</v>
      </c>
      <c r="B442" s="154" t="e">
        <f t="shared" ca="1" si="86"/>
        <v>#REF!</v>
      </c>
      <c r="C442" s="154" t="e">
        <f t="shared" ca="1" si="87"/>
        <v>#REF!</v>
      </c>
      <c r="D442" s="136"/>
      <c r="E442" s="137"/>
      <c r="F442" s="137" t="e">
        <f t="shared" ca="1" si="88"/>
        <v>#REF!</v>
      </c>
      <c r="G442" s="135"/>
      <c r="H442" s="135"/>
      <c r="I442" s="135" t="e">
        <f t="shared" ca="1" si="89"/>
        <v>#REF!</v>
      </c>
      <c r="J442" s="160"/>
      <c r="K442" s="138"/>
      <c r="L442" s="138"/>
      <c r="M442" s="138" t="e">
        <f t="shared" ca="1" si="90"/>
        <v>#REF!</v>
      </c>
      <c r="N442" s="168"/>
      <c r="O442" s="140" t="e">
        <f t="shared" ca="1" si="80"/>
        <v>#REF!</v>
      </c>
      <c r="P442" s="139" t="e">
        <f t="shared" ca="1" si="81"/>
        <v>#REF!</v>
      </c>
      <c r="Q442" s="140" t="e">
        <f t="shared" ca="1" si="82"/>
        <v>#REF!</v>
      </c>
      <c r="R442" s="141" t="e">
        <f t="shared" ca="1" si="83"/>
        <v>#REF!</v>
      </c>
      <c r="S442" s="139">
        <f t="shared" si="84"/>
        <v>0</v>
      </c>
      <c r="T442" s="140">
        <f t="shared" si="91"/>
        <v>0</v>
      </c>
      <c r="U442" s="146"/>
      <c r="V442" s="206"/>
      <c r="W442" s="6"/>
      <c r="X442" s="6"/>
      <c r="Y442" s="206"/>
      <c r="Z442" s="6"/>
      <c r="AA442" s="6"/>
      <c r="AB442" s="206"/>
      <c r="AC442" s="6"/>
      <c r="AD442" s="6"/>
    </row>
    <row r="443" spans="1:30" hidden="1" x14ac:dyDescent="0.25">
      <c r="A443" s="132">
        <v>420</v>
      </c>
      <c r="B443" s="154" t="e">
        <f t="shared" ca="1" si="86"/>
        <v>#REF!</v>
      </c>
      <c r="C443" s="154" t="e">
        <f t="shared" ca="1" si="87"/>
        <v>#REF!</v>
      </c>
      <c r="D443" s="136"/>
      <c r="E443" s="137"/>
      <c r="F443" s="137" t="e">
        <f t="shared" ca="1" si="88"/>
        <v>#REF!</v>
      </c>
      <c r="G443" s="135"/>
      <c r="H443" s="135"/>
      <c r="I443" s="135" t="e">
        <f t="shared" ca="1" si="89"/>
        <v>#REF!</v>
      </c>
      <c r="J443" s="160"/>
      <c r="K443" s="138"/>
      <c r="L443" s="138"/>
      <c r="M443" s="138" t="e">
        <f t="shared" ca="1" si="90"/>
        <v>#REF!</v>
      </c>
      <c r="N443" s="168"/>
      <c r="O443" s="140" t="e">
        <f t="shared" ca="1" si="80"/>
        <v>#REF!</v>
      </c>
      <c r="P443" s="139" t="e">
        <f t="shared" ca="1" si="81"/>
        <v>#REF!</v>
      </c>
      <c r="Q443" s="140" t="e">
        <f t="shared" ca="1" si="82"/>
        <v>#REF!</v>
      </c>
      <c r="R443" s="141" t="e">
        <f t="shared" ca="1" si="83"/>
        <v>#REF!</v>
      </c>
      <c r="S443" s="139">
        <f t="shared" si="84"/>
        <v>0</v>
      </c>
      <c r="T443" s="140">
        <f t="shared" si="91"/>
        <v>0</v>
      </c>
      <c r="U443" s="146"/>
      <c r="V443" s="206"/>
      <c r="W443" s="6"/>
      <c r="X443" s="6"/>
      <c r="Y443" s="206"/>
      <c r="Z443" s="6"/>
      <c r="AA443" s="6"/>
      <c r="AB443" s="206"/>
      <c r="AC443" s="6"/>
      <c r="AD443" s="6"/>
    </row>
    <row r="444" spans="1:30" hidden="1" x14ac:dyDescent="0.25">
      <c r="A444" s="132">
        <v>421</v>
      </c>
      <c r="B444" s="154" t="e">
        <f t="shared" ca="1" si="86"/>
        <v>#REF!</v>
      </c>
      <c r="C444" s="154" t="e">
        <f t="shared" ca="1" si="87"/>
        <v>#REF!</v>
      </c>
      <c r="D444" s="136"/>
      <c r="E444" s="137"/>
      <c r="F444" s="137" t="e">
        <f t="shared" ca="1" si="88"/>
        <v>#REF!</v>
      </c>
      <c r="G444" s="135"/>
      <c r="H444" s="135"/>
      <c r="I444" s="135" t="e">
        <f t="shared" ca="1" si="89"/>
        <v>#REF!</v>
      </c>
      <c r="J444" s="160"/>
      <c r="K444" s="138"/>
      <c r="L444" s="138"/>
      <c r="M444" s="138" t="e">
        <f t="shared" ca="1" si="90"/>
        <v>#REF!</v>
      </c>
      <c r="N444" s="168"/>
      <c r="O444" s="140" t="e">
        <f t="shared" ca="1" si="80"/>
        <v>#REF!</v>
      </c>
      <c r="P444" s="139" t="e">
        <f t="shared" ca="1" si="81"/>
        <v>#REF!</v>
      </c>
      <c r="Q444" s="140" t="e">
        <f t="shared" ca="1" si="82"/>
        <v>#REF!</v>
      </c>
      <c r="R444" s="141" t="e">
        <f t="shared" ca="1" si="83"/>
        <v>#REF!</v>
      </c>
      <c r="S444" s="139">
        <f t="shared" si="84"/>
        <v>0</v>
      </c>
      <c r="T444" s="140">
        <f t="shared" si="91"/>
        <v>0</v>
      </c>
      <c r="U444" s="146"/>
      <c r="V444" s="206"/>
      <c r="W444" s="6"/>
      <c r="X444" s="6"/>
      <c r="Y444" s="206"/>
      <c r="Z444" s="6"/>
      <c r="AA444" s="6"/>
      <c r="AB444" s="206"/>
      <c r="AC444" s="6"/>
      <c r="AD444" s="6"/>
    </row>
    <row r="445" spans="1:30" hidden="1" x14ac:dyDescent="0.25">
      <c r="A445" s="132">
        <v>422</v>
      </c>
      <c r="B445" s="154" t="e">
        <f t="shared" ca="1" si="86"/>
        <v>#REF!</v>
      </c>
      <c r="C445" s="154" t="e">
        <f t="shared" ca="1" si="87"/>
        <v>#REF!</v>
      </c>
      <c r="D445" s="136"/>
      <c r="E445" s="137"/>
      <c r="F445" s="137" t="e">
        <f t="shared" ca="1" si="88"/>
        <v>#REF!</v>
      </c>
      <c r="G445" s="135"/>
      <c r="H445" s="135"/>
      <c r="I445" s="135" t="e">
        <f t="shared" ca="1" si="89"/>
        <v>#REF!</v>
      </c>
      <c r="J445" s="160"/>
      <c r="K445" s="138"/>
      <c r="L445" s="138"/>
      <c r="M445" s="138" t="e">
        <f t="shared" ca="1" si="90"/>
        <v>#REF!</v>
      </c>
      <c r="N445" s="168"/>
      <c r="O445" s="140" t="e">
        <f t="shared" ca="1" si="80"/>
        <v>#REF!</v>
      </c>
      <c r="P445" s="139" t="e">
        <f t="shared" ca="1" si="81"/>
        <v>#REF!</v>
      </c>
      <c r="Q445" s="140" t="e">
        <f t="shared" ca="1" si="82"/>
        <v>#REF!</v>
      </c>
      <c r="R445" s="141" t="e">
        <f t="shared" ca="1" si="83"/>
        <v>#REF!</v>
      </c>
      <c r="S445" s="139">
        <f t="shared" si="84"/>
        <v>0</v>
      </c>
      <c r="T445" s="140">
        <f t="shared" si="91"/>
        <v>0</v>
      </c>
      <c r="U445" s="146"/>
      <c r="V445" s="206"/>
      <c r="W445" s="6"/>
      <c r="X445" s="6"/>
      <c r="Y445" s="206"/>
      <c r="Z445" s="6"/>
      <c r="AA445" s="6"/>
      <c r="AB445" s="206"/>
      <c r="AC445" s="6"/>
      <c r="AD445" s="6"/>
    </row>
    <row r="446" spans="1:30" hidden="1" x14ac:dyDescent="0.25">
      <c r="A446" s="132">
        <v>423</v>
      </c>
      <c r="B446" s="154" t="e">
        <f t="shared" ca="1" si="86"/>
        <v>#REF!</v>
      </c>
      <c r="C446" s="154" t="e">
        <f t="shared" ca="1" si="87"/>
        <v>#REF!</v>
      </c>
      <c r="D446" s="136"/>
      <c r="E446" s="137"/>
      <c r="F446" s="137" t="e">
        <f t="shared" ca="1" si="88"/>
        <v>#REF!</v>
      </c>
      <c r="G446" s="135"/>
      <c r="H446" s="135"/>
      <c r="I446" s="135" t="e">
        <f t="shared" ca="1" si="89"/>
        <v>#REF!</v>
      </c>
      <c r="J446" s="160"/>
      <c r="K446" s="138"/>
      <c r="L446" s="138"/>
      <c r="M446" s="138" t="e">
        <f t="shared" ca="1" si="90"/>
        <v>#REF!</v>
      </c>
      <c r="N446" s="168"/>
      <c r="O446" s="140" t="e">
        <f t="shared" ca="1" si="80"/>
        <v>#REF!</v>
      </c>
      <c r="P446" s="139" t="e">
        <f t="shared" ca="1" si="81"/>
        <v>#REF!</v>
      </c>
      <c r="Q446" s="140" t="e">
        <f t="shared" ca="1" si="82"/>
        <v>#REF!</v>
      </c>
      <c r="R446" s="141" t="e">
        <f t="shared" ca="1" si="83"/>
        <v>#REF!</v>
      </c>
      <c r="S446" s="139">
        <f t="shared" si="84"/>
        <v>0</v>
      </c>
      <c r="T446" s="140">
        <f t="shared" si="91"/>
        <v>0</v>
      </c>
      <c r="U446" s="146"/>
      <c r="V446" s="206"/>
      <c r="W446" s="6"/>
      <c r="X446" s="6"/>
      <c r="Y446" s="206"/>
      <c r="Z446" s="6"/>
      <c r="AA446" s="6"/>
      <c r="AB446" s="206"/>
      <c r="AC446" s="6"/>
      <c r="AD446" s="6"/>
    </row>
    <row r="447" spans="1:30" hidden="1" x14ac:dyDescent="0.25">
      <c r="A447" s="132">
        <v>424</v>
      </c>
      <c r="B447" s="154" t="e">
        <f t="shared" ca="1" si="86"/>
        <v>#REF!</v>
      </c>
      <c r="C447" s="154" t="e">
        <f t="shared" ca="1" si="87"/>
        <v>#REF!</v>
      </c>
      <c r="D447" s="136"/>
      <c r="E447" s="137"/>
      <c r="F447" s="137" t="e">
        <f t="shared" ca="1" si="88"/>
        <v>#REF!</v>
      </c>
      <c r="G447" s="135"/>
      <c r="H447" s="135"/>
      <c r="I447" s="135" t="e">
        <f t="shared" ca="1" si="89"/>
        <v>#REF!</v>
      </c>
      <c r="J447" s="160"/>
      <c r="K447" s="138"/>
      <c r="L447" s="138"/>
      <c r="M447" s="138" t="e">
        <f t="shared" ca="1" si="90"/>
        <v>#REF!</v>
      </c>
      <c r="N447" s="168"/>
      <c r="O447" s="140" t="e">
        <f t="shared" ca="1" si="80"/>
        <v>#REF!</v>
      </c>
      <c r="P447" s="139" t="e">
        <f t="shared" ca="1" si="81"/>
        <v>#REF!</v>
      </c>
      <c r="Q447" s="140" t="e">
        <f t="shared" ca="1" si="82"/>
        <v>#REF!</v>
      </c>
      <c r="R447" s="141" t="e">
        <f t="shared" ca="1" si="83"/>
        <v>#REF!</v>
      </c>
      <c r="S447" s="139">
        <f t="shared" si="84"/>
        <v>0</v>
      </c>
      <c r="T447" s="140">
        <f t="shared" si="91"/>
        <v>0</v>
      </c>
      <c r="U447" s="146"/>
      <c r="V447" s="206"/>
      <c r="W447" s="6"/>
      <c r="X447" s="6"/>
      <c r="Y447" s="206"/>
      <c r="Z447" s="6"/>
      <c r="AA447" s="6"/>
      <c r="AB447" s="206"/>
      <c r="AC447" s="6"/>
      <c r="AD447" s="6"/>
    </row>
    <row r="448" spans="1:30" hidden="1" x14ac:dyDescent="0.25">
      <c r="A448" s="132">
        <v>425</v>
      </c>
      <c r="B448" s="154" t="e">
        <f t="shared" ca="1" si="86"/>
        <v>#REF!</v>
      </c>
      <c r="C448" s="154" t="e">
        <f t="shared" ca="1" si="87"/>
        <v>#REF!</v>
      </c>
      <c r="D448" s="136"/>
      <c r="E448" s="137"/>
      <c r="F448" s="137" t="e">
        <f t="shared" ca="1" si="88"/>
        <v>#REF!</v>
      </c>
      <c r="G448" s="135"/>
      <c r="H448" s="135"/>
      <c r="I448" s="135" t="e">
        <f t="shared" ca="1" si="89"/>
        <v>#REF!</v>
      </c>
      <c r="J448" s="160"/>
      <c r="K448" s="138"/>
      <c r="L448" s="138"/>
      <c r="M448" s="138" t="e">
        <f t="shared" ca="1" si="90"/>
        <v>#REF!</v>
      </c>
      <c r="N448" s="168"/>
      <c r="O448" s="140" t="e">
        <f t="shared" ca="1" si="80"/>
        <v>#REF!</v>
      </c>
      <c r="P448" s="139" t="e">
        <f t="shared" ca="1" si="81"/>
        <v>#REF!</v>
      </c>
      <c r="Q448" s="140" t="e">
        <f t="shared" ca="1" si="82"/>
        <v>#REF!</v>
      </c>
      <c r="R448" s="141" t="e">
        <f t="shared" ca="1" si="83"/>
        <v>#REF!</v>
      </c>
      <c r="S448" s="139">
        <f t="shared" si="84"/>
        <v>0</v>
      </c>
      <c r="T448" s="140">
        <f t="shared" si="91"/>
        <v>0</v>
      </c>
      <c r="U448" s="146"/>
      <c r="V448" s="206"/>
      <c r="W448" s="6"/>
      <c r="X448" s="6"/>
      <c r="Y448" s="206"/>
      <c r="Z448" s="6"/>
      <c r="AA448" s="6"/>
      <c r="AB448" s="206"/>
      <c r="AC448" s="6"/>
      <c r="AD448" s="6"/>
    </row>
    <row r="449" spans="1:30" hidden="1" x14ac:dyDescent="0.25">
      <c r="A449" s="132">
        <v>426</v>
      </c>
      <c r="B449" s="154" t="e">
        <f t="shared" ca="1" si="86"/>
        <v>#REF!</v>
      </c>
      <c r="C449" s="154" t="e">
        <f t="shared" ca="1" si="87"/>
        <v>#REF!</v>
      </c>
      <c r="D449" s="136"/>
      <c r="E449" s="137"/>
      <c r="F449" s="137" t="e">
        <f t="shared" ca="1" si="88"/>
        <v>#REF!</v>
      </c>
      <c r="G449" s="135"/>
      <c r="H449" s="135"/>
      <c r="I449" s="135" t="e">
        <f t="shared" ca="1" si="89"/>
        <v>#REF!</v>
      </c>
      <c r="J449" s="160"/>
      <c r="K449" s="138"/>
      <c r="L449" s="138"/>
      <c r="M449" s="138" t="e">
        <f t="shared" ca="1" si="90"/>
        <v>#REF!</v>
      </c>
      <c r="N449" s="168"/>
      <c r="O449" s="140" t="e">
        <f t="shared" ca="1" si="80"/>
        <v>#REF!</v>
      </c>
      <c r="P449" s="139" t="e">
        <f t="shared" ca="1" si="81"/>
        <v>#REF!</v>
      </c>
      <c r="Q449" s="140" t="e">
        <f t="shared" ca="1" si="82"/>
        <v>#REF!</v>
      </c>
      <c r="R449" s="141" t="e">
        <f t="shared" ca="1" si="83"/>
        <v>#REF!</v>
      </c>
      <c r="S449" s="139">
        <f t="shared" si="84"/>
        <v>0</v>
      </c>
      <c r="T449" s="140">
        <f t="shared" si="91"/>
        <v>0</v>
      </c>
      <c r="U449" s="146"/>
      <c r="V449" s="206"/>
      <c r="W449" s="6"/>
      <c r="X449" s="6"/>
      <c r="Y449" s="206"/>
      <c r="Z449" s="6"/>
      <c r="AA449" s="6"/>
      <c r="AB449" s="206"/>
      <c r="AC449" s="6"/>
      <c r="AD449" s="6"/>
    </row>
    <row r="450" spans="1:30" hidden="1" x14ac:dyDescent="0.25">
      <c r="A450" s="132">
        <v>427</v>
      </c>
      <c r="B450" s="154" t="e">
        <f t="shared" ca="1" si="86"/>
        <v>#REF!</v>
      </c>
      <c r="C450" s="154" t="e">
        <f t="shared" ca="1" si="87"/>
        <v>#REF!</v>
      </c>
      <c r="D450" s="136"/>
      <c r="E450" s="137"/>
      <c r="F450" s="137" t="e">
        <f t="shared" ca="1" si="88"/>
        <v>#REF!</v>
      </c>
      <c r="G450" s="135"/>
      <c r="H450" s="135"/>
      <c r="I450" s="135" t="e">
        <f t="shared" ca="1" si="89"/>
        <v>#REF!</v>
      </c>
      <c r="J450" s="160"/>
      <c r="K450" s="138"/>
      <c r="L450" s="138"/>
      <c r="M450" s="138" t="e">
        <f t="shared" ca="1" si="90"/>
        <v>#REF!</v>
      </c>
      <c r="N450" s="168"/>
      <c r="O450" s="140" t="e">
        <f t="shared" ca="1" si="80"/>
        <v>#REF!</v>
      </c>
      <c r="P450" s="139" t="e">
        <f t="shared" ca="1" si="81"/>
        <v>#REF!</v>
      </c>
      <c r="Q450" s="140" t="e">
        <f t="shared" ca="1" si="82"/>
        <v>#REF!</v>
      </c>
      <c r="R450" s="141" t="e">
        <f t="shared" ca="1" si="83"/>
        <v>#REF!</v>
      </c>
      <c r="S450" s="139">
        <f t="shared" si="84"/>
        <v>0</v>
      </c>
      <c r="T450" s="140">
        <f t="shared" si="91"/>
        <v>0</v>
      </c>
      <c r="U450" s="146"/>
      <c r="V450" s="206"/>
      <c r="W450" s="6"/>
      <c r="X450" s="6"/>
      <c r="Y450" s="206"/>
      <c r="Z450" s="6"/>
      <c r="AA450" s="6"/>
      <c r="AB450" s="206"/>
      <c r="AC450" s="6"/>
      <c r="AD450" s="6"/>
    </row>
    <row r="451" spans="1:30" hidden="1" x14ac:dyDescent="0.25">
      <c r="A451" s="132">
        <v>428</v>
      </c>
      <c r="B451" s="154" t="e">
        <f t="shared" ca="1" si="86"/>
        <v>#REF!</v>
      </c>
      <c r="C451" s="154" t="e">
        <f t="shared" ca="1" si="87"/>
        <v>#REF!</v>
      </c>
      <c r="D451" s="136"/>
      <c r="E451" s="137"/>
      <c r="F451" s="137" t="e">
        <f t="shared" ca="1" si="88"/>
        <v>#REF!</v>
      </c>
      <c r="G451" s="135"/>
      <c r="H451" s="135"/>
      <c r="I451" s="135" t="e">
        <f t="shared" ca="1" si="89"/>
        <v>#REF!</v>
      </c>
      <c r="J451" s="160"/>
      <c r="K451" s="138"/>
      <c r="L451" s="138"/>
      <c r="M451" s="138" t="e">
        <f t="shared" ca="1" si="90"/>
        <v>#REF!</v>
      </c>
      <c r="N451" s="168"/>
      <c r="O451" s="140" t="e">
        <f t="shared" ca="1" si="80"/>
        <v>#REF!</v>
      </c>
      <c r="P451" s="139" t="e">
        <f t="shared" ca="1" si="81"/>
        <v>#REF!</v>
      </c>
      <c r="Q451" s="140" t="e">
        <f t="shared" ca="1" si="82"/>
        <v>#REF!</v>
      </c>
      <c r="R451" s="141" t="e">
        <f t="shared" ca="1" si="83"/>
        <v>#REF!</v>
      </c>
      <c r="S451" s="139">
        <f t="shared" si="84"/>
        <v>0</v>
      </c>
      <c r="T451" s="140">
        <f t="shared" si="91"/>
        <v>0</v>
      </c>
      <c r="U451" s="146"/>
      <c r="V451" s="206"/>
      <c r="W451" s="6"/>
      <c r="X451" s="6"/>
      <c r="Y451" s="206"/>
      <c r="Z451" s="6"/>
      <c r="AA451" s="6"/>
      <c r="AB451" s="206"/>
      <c r="AC451" s="6"/>
      <c r="AD451" s="6"/>
    </row>
    <row r="452" spans="1:30" hidden="1" x14ac:dyDescent="0.25">
      <c r="A452" s="132">
        <v>429</v>
      </c>
      <c r="B452" s="154" t="e">
        <f t="shared" ca="1" si="86"/>
        <v>#REF!</v>
      </c>
      <c r="C452" s="154" t="e">
        <f t="shared" ca="1" si="87"/>
        <v>#REF!</v>
      </c>
      <c r="D452" s="136"/>
      <c r="E452" s="137"/>
      <c r="F452" s="137" t="e">
        <f t="shared" ca="1" si="88"/>
        <v>#REF!</v>
      </c>
      <c r="G452" s="135"/>
      <c r="H452" s="135"/>
      <c r="I452" s="135" t="e">
        <f t="shared" ca="1" si="89"/>
        <v>#REF!</v>
      </c>
      <c r="J452" s="160"/>
      <c r="K452" s="138"/>
      <c r="L452" s="138"/>
      <c r="M452" s="138" t="e">
        <f t="shared" ca="1" si="90"/>
        <v>#REF!</v>
      </c>
      <c r="N452" s="168"/>
      <c r="O452" s="140" t="e">
        <f t="shared" ca="1" si="80"/>
        <v>#REF!</v>
      </c>
      <c r="P452" s="139" t="e">
        <f t="shared" ca="1" si="81"/>
        <v>#REF!</v>
      </c>
      <c r="Q452" s="140" t="e">
        <f t="shared" ca="1" si="82"/>
        <v>#REF!</v>
      </c>
      <c r="R452" s="141" t="e">
        <f t="shared" ca="1" si="83"/>
        <v>#REF!</v>
      </c>
      <c r="S452" s="139">
        <f t="shared" si="84"/>
        <v>0</v>
      </c>
      <c r="T452" s="140">
        <f t="shared" si="91"/>
        <v>0</v>
      </c>
      <c r="U452" s="146"/>
      <c r="V452" s="206"/>
      <c r="W452" s="6"/>
      <c r="X452" s="6"/>
      <c r="Y452" s="206"/>
      <c r="Z452" s="6"/>
      <c r="AA452" s="6"/>
      <c r="AB452" s="206"/>
      <c r="AC452" s="6"/>
      <c r="AD452" s="6"/>
    </row>
    <row r="453" spans="1:30" hidden="1" x14ac:dyDescent="0.25">
      <c r="A453" s="132">
        <v>430</v>
      </c>
      <c r="B453" s="154" t="e">
        <f t="shared" ca="1" si="86"/>
        <v>#REF!</v>
      </c>
      <c r="C453" s="154" t="e">
        <f t="shared" ca="1" si="87"/>
        <v>#REF!</v>
      </c>
      <c r="D453" s="136"/>
      <c r="E453" s="137"/>
      <c r="F453" s="137" t="e">
        <f t="shared" ca="1" si="88"/>
        <v>#REF!</v>
      </c>
      <c r="G453" s="135"/>
      <c r="H453" s="135"/>
      <c r="I453" s="135" t="e">
        <f t="shared" ca="1" si="89"/>
        <v>#REF!</v>
      </c>
      <c r="J453" s="160"/>
      <c r="K453" s="138"/>
      <c r="L453" s="138"/>
      <c r="M453" s="138" t="e">
        <f t="shared" ca="1" si="90"/>
        <v>#REF!</v>
      </c>
      <c r="N453" s="168"/>
      <c r="O453" s="140" t="e">
        <f t="shared" ca="1" si="80"/>
        <v>#REF!</v>
      </c>
      <c r="P453" s="139" t="e">
        <f t="shared" ca="1" si="81"/>
        <v>#REF!</v>
      </c>
      <c r="Q453" s="140" t="e">
        <f t="shared" ca="1" si="82"/>
        <v>#REF!</v>
      </c>
      <c r="R453" s="141" t="e">
        <f t="shared" ca="1" si="83"/>
        <v>#REF!</v>
      </c>
      <c r="S453" s="139">
        <f t="shared" si="84"/>
        <v>0</v>
      </c>
      <c r="T453" s="140">
        <f t="shared" si="91"/>
        <v>0</v>
      </c>
      <c r="U453" s="146"/>
      <c r="V453" s="206"/>
      <c r="W453" s="6"/>
      <c r="X453" s="6"/>
      <c r="Y453" s="206"/>
      <c r="Z453" s="6"/>
      <c r="AA453" s="6"/>
      <c r="AB453" s="206"/>
      <c r="AC453" s="6"/>
      <c r="AD453" s="6"/>
    </row>
    <row r="454" spans="1:30" hidden="1" x14ac:dyDescent="0.25">
      <c r="A454" s="132">
        <v>431</v>
      </c>
      <c r="B454" s="154" t="e">
        <f t="shared" ca="1" si="86"/>
        <v>#REF!</v>
      </c>
      <c r="C454" s="154" t="e">
        <f t="shared" ca="1" si="87"/>
        <v>#REF!</v>
      </c>
      <c r="D454" s="136"/>
      <c r="E454" s="137"/>
      <c r="F454" s="137" t="e">
        <f t="shared" ca="1" si="88"/>
        <v>#REF!</v>
      </c>
      <c r="G454" s="135"/>
      <c r="H454" s="135"/>
      <c r="I454" s="135" t="e">
        <f t="shared" ca="1" si="89"/>
        <v>#REF!</v>
      </c>
      <c r="J454" s="160"/>
      <c r="K454" s="138"/>
      <c r="L454" s="138"/>
      <c r="M454" s="138" t="e">
        <f t="shared" ca="1" si="90"/>
        <v>#REF!</v>
      </c>
      <c r="N454" s="168"/>
      <c r="O454" s="140" t="e">
        <f t="shared" ca="1" si="80"/>
        <v>#REF!</v>
      </c>
      <c r="P454" s="139" t="e">
        <f t="shared" ca="1" si="81"/>
        <v>#REF!</v>
      </c>
      <c r="Q454" s="140" t="e">
        <f t="shared" ca="1" si="82"/>
        <v>#REF!</v>
      </c>
      <c r="R454" s="141" t="e">
        <f t="shared" ca="1" si="83"/>
        <v>#REF!</v>
      </c>
      <c r="S454" s="139">
        <f t="shared" si="84"/>
        <v>0</v>
      </c>
      <c r="T454" s="140">
        <f t="shared" si="91"/>
        <v>0</v>
      </c>
      <c r="U454" s="146"/>
      <c r="V454" s="206"/>
      <c r="W454" s="6"/>
      <c r="X454" s="6"/>
      <c r="Y454" s="206"/>
      <c r="Z454" s="6"/>
      <c r="AA454" s="6"/>
      <c r="AB454" s="206"/>
      <c r="AC454" s="6"/>
      <c r="AD454" s="6"/>
    </row>
    <row r="455" spans="1:30" hidden="1" x14ac:dyDescent="0.25">
      <c r="A455" s="132">
        <v>432</v>
      </c>
      <c r="B455" s="154" t="e">
        <f t="shared" ca="1" si="86"/>
        <v>#REF!</v>
      </c>
      <c r="C455" s="154" t="e">
        <f t="shared" ca="1" si="87"/>
        <v>#REF!</v>
      </c>
      <c r="D455" s="136"/>
      <c r="E455" s="137"/>
      <c r="F455" s="137" t="e">
        <f t="shared" ca="1" si="88"/>
        <v>#REF!</v>
      </c>
      <c r="G455" s="135"/>
      <c r="H455" s="135"/>
      <c r="I455" s="135" t="e">
        <f t="shared" ca="1" si="89"/>
        <v>#REF!</v>
      </c>
      <c r="J455" s="160"/>
      <c r="K455" s="138"/>
      <c r="L455" s="138"/>
      <c r="M455" s="138" t="e">
        <f t="shared" ca="1" si="90"/>
        <v>#REF!</v>
      </c>
      <c r="N455" s="168"/>
      <c r="O455" s="140" t="e">
        <f t="shared" ca="1" si="80"/>
        <v>#REF!</v>
      </c>
      <c r="P455" s="139" t="e">
        <f t="shared" ca="1" si="81"/>
        <v>#REF!</v>
      </c>
      <c r="Q455" s="140" t="e">
        <f t="shared" ca="1" si="82"/>
        <v>#REF!</v>
      </c>
      <c r="R455" s="141" t="e">
        <f t="shared" ca="1" si="83"/>
        <v>#REF!</v>
      </c>
      <c r="S455" s="139">
        <f t="shared" si="84"/>
        <v>0</v>
      </c>
      <c r="T455" s="140">
        <f t="shared" si="91"/>
        <v>0</v>
      </c>
      <c r="U455" s="146"/>
      <c r="V455" s="206"/>
      <c r="W455" s="6"/>
      <c r="X455" s="6"/>
      <c r="Y455" s="206"/>
      <c r="Z455" s="6"/>
      <c r="AA455" s="6"/>
      <c r="AB455" s="206"/>
      <c r="AC455" s="6"/>
      <c r="AD455" s="6"/>
    </row>
    <row r="456" spans="1:30" hidden="1" x14ac:dyDescent="0.25">
      <c r="A456" s="132">
        <v>433</v>
      </c>
      <c r="B456" s="154" t="e">
        <f t="shared" ca="1" si="86"/>
        <v>#REF!</v>
      </c>
      <c r="C456" s="154" t="e">
        <f t="shared" ca="1" si="87"/>
        <v>#REF!</v>
      </c>
      <c r="D456" s="136"/>
      <c r="E456" s="137"/>
      <c r="F456" s="137" t="e">
        <f t="shared" ca="1" si="88"/>
        <v>#REF!</v>
      </c>
      <c r="G456" s="135"/>
      <c r="H456" s="135"/>
      <c r="I456" s="135" t="e">
        <f t="shared" ca="1" si="89"/>
        <v>#REF!</v>
      </c>
      <c r="J456" s="160"/>
      <c r="K456" s="138"/>
      <c r="L456" s="138"/>
      <c r="M456" s="138" t="e">
        <f t="shared" ca="1" si="90"/>
        <v>#REF!</v>
      </c>
      <c r="N456" s="168"/>
      <c r="O456" s="140" t="e">
        <f t="shared" ca="1" si="80"/>
        <v>#REF!</v>
      </c>
      <c r="P456" s="139" t="e">
        <f t="shared" ca="1" si="81"/>
        <v>#REF!</v>
      </c>
      <c r="Q456" s="140" t="e">
        <f t="shared" ca="1" si="82"/>
        <v>#REF!</v>
      </c>
      <c r="R456" s="141" t="e">
        <f t="shared" ca="1" si="83"/>
        <v>#REF!</v>
      </c>
      <c r="S456" s="139">
        <f t="shared" si="84"/>
        <v>0</v>
      </c>
      <c r="T456" s="140">
        <f t="shared" si="91"/>
        <v>0</v>
      </c>
      <c r="U456" s="146"/>
      <c r="V456" s="206"/>
      <c r="W456" s="6"/>
      <c r="X456" s="6"/>
      <c r="Y456" s="206"/>
      <c r="Z456" s="6"/>
      <c r="AA456" s="6"/>
      <c r="AB456" s="206"/>
      <c r="AC456" s="6"/>
      <c r="AD456" s="6"/>
    </row>
    <row r="457" spans="1:30" hidden="1" x14ac:dyDescent="0.25">
      <c r="A457" s="132">
        <v>434</v>
      </c>
      <c r="B457" s="154" t="e">
        <f t="shared" ca="1" si="86"/>
        <v>#REF!</v>
      </c>
      <c r="C457" s="154" t="e">
        <f t="shared" ca="1" si="87"/>
        <v>#REF!</v>
      </c>
      <c r="D457" s="136"/>
      <c r="E457" s="137"/>
      <c r="F457" s="137" t="e">
        <f t="shared" ca="1" si="88"/>
        <v>#REF!</v>
      </c>
      <c r="G457" s="135"/>
      <c r="H457" s="135"/>
      <c r="I457" s="135" t="e">
        <f t="shared" ca="1" si="89"/>
        <v>#REF!</v>
      </c>
      <c r="J457" s="160"/>
      <c r="K457" s="138"/>
      <c r="L457" s="138"/>
      <c r="M457" s="138" t="e">
        <f t="shared" ca="1" si="90"/>
        <v>#REF!</v>
      </c>
      <c r="N457" s="168"/>
      <c r="O457" s="140" t="e">
        <f t="shared" ca="1" si="80"/>
        <v>#REF!</v>
      </c>
      <c r="P457" s="139" t="e">
        <f t="shared" ca="1" si="81"/>
        <v>#REF!</v>
      </c>
      <c r="Q457" s="140" t="e">
        <f t="shared" ca="1" si="82"/>
        <v>#REF!</v>
      </c>
      <c r="R457" s="141" t="e">
        <f t="shared" ca="1" si="83"/>
        <v>#REF!</v>
      </c>
      <c r="S457" s="139">
        <f t="shared" si="84"/>
        <v>0</v>
      </c>
      <c r="T457" s="140">
        <f t="shared" si="91"/>
        <v>0</v>
      </c>
      <c r="U457" s="146"/>
      <c r="V457" s="206"/>
      <c r="W457" s="6"/>
      <c r="X457" s="6"/>
      <c r="Y457" s="206"/>
      <c r="Z457" s="6"/>
      <c r="AA457" s="6"/>
      <c r="AB457" s="206"/>
      <c r="AC457" s="6"/>
      <c r="AD457" s="6"/>
    </row>
    <row r="458" spans="1:30" hidden="1" x14ac:dyDescent="0.25">
      <c r="A458" s="132">
        <v>435</v>
      </c>
      <c r="B458" s="154" t="e">
        <f t="shared" ca="1" si="86"/>
        <v>#REF!</v>
      </c>
      <c r="C458" s="154" t="e">
        <f t="shared" ca="1" si="87"/>
        <v>#REF!</v>
      </c>
      <c r="D458" s="136"/>
      <c r="E458" s="137"/>
      <c r="F458" s="137" t="e">
        <f t="shared" ca="1" si="88"/>
        <v>#REF!</v>
      </c>
      <c r="G458" s="135"/>
      <c r="H458" s="135"/>
      <c r="I458" s="135" t="e">
        <f t="shared" ca="1" si="89"/>
        <v>#REF!</v>
      </c>
      <c r="J458" s="160"/>
      <c r="K458" s="138"/>
      <c r="L458" s="138"/>
      <c r="M458" s="138" t="e">
        <f t="shared" ca="1" si="90"/>
        <v>#REF!</v>
      </c>
      <c r="N458" s="168"/>
      <c r="O458" s="140" t="e">
        <f t="shared" ca="1" si="80"/>
        <v>#REF!</v>
      </c>
      <c r="P458" s="139" t="e">
        <f t="shared" ca="1" si="81"/>
        <v>#REF!</v>
      </c>
      <c r="Q458" s="140" t="e">
        <f t="shared" ca="1" si="82"/>
        <v>#REF!</v>
      </c>
      <c r="R458" s="141" t="e">
        <f t="shared" ca="1" si="83"/>
        <v>#REF!</v>
      </c>
      <c r="S458" s="139">
        <f t="shared" si="84"/>
        <v>0</v>
      </c>
      <c r="T458" s="140">
        <f t="shared" si="91"/>
        <v>0</v>
      </c>
      <c r="U458" s="146"/>
      <c r="V458" s="206"/>
      <c r="W458" s="6"/>
      <c r="X458" s="6"/>
      <c r="Y458" s="206"/>
      <c r="Z458" s="6"/>
      <c r="AA458" s="6"/>
      <c r="AB458" s="206"/>
      <c r="AC458" s="6"/>
      <c r="AD458" s="6"/>
    </row>
    <row r="459" spans="1:30" hidden="1" x14ac:dyDescent="0.25">
      <c r="A459" s="132">
        <v>436</v>
      </c>
      <c r="B459" s="154" t="e">
        <f t="shared" ca="1" si="86"/>
        <v>#REF!</v>
      </c>
      <c r="C459" s="154" t="e">
        <f t="shared" ca="1" si="87"/>
        <v>#REF!</v>
      </c>
      <c r="D459" s="136"/>
      <c r="E459" s="137"/>
      <c r="F459" s="137" t="e">
        <f t="shared" ca="1" si="88"/>
        <v>#REF!</v>
      </c>
      <c r="G459" s="135"/>
      <c r="H459" s="135"/>
      <c r="I459" s="135" t="e">
        <f t="shared" ca="1" si="89"/>
        <v>#REF!</v>
      </c>
      <c r="J459" s="160"/>
      <c r="K459" s="138"/>
      <c r="L459" s="138"/>
      <c r="M459" s="138" t="e">
        <f t="shared" ca="1" si="90"/>
        <v>#REF!</v>
      </c>
      <c r="N459" s="168"/>
      <c r="O459" s="140" t="e">
        <f t="shared" ca="1" si="80"/>
        <v>#REF!</v>
      </c>
      <c r="P459" s="139" t="e">
        <f t="shared" ca="1" si="81"/>
        <v>#REF!</v>
      </c>
      <c r="Q459" s="140" t="e">
        <f t="shared" ca="1" si="82"/>
        <v>#REF!</v>
      </c>
      <c r="R459" s="141" t="e">
        <f t="shared" ca="1" si="83"/>
        <v>#REF!</v>
      </c>
      <c r="S459" s="139">
        <f t="shared" si="84"/>
        <v>0</v>
      </c>
      <c r="T459" s="140">
        <f t="shared" si="91"/>
        <v>0</v>
      </c>
      <c r="U459" s="146"/>
      <c r="V459" s="206"/>
      <c r="W459" s="6"/>
      <c r="X459" s="6"/>
      <c r="Y459" s="206"/>
      <c r="Z459" s="6"/>
      <c r="AA459" s="6"/>
      <c r="AB459" s="206"/>
      <c r="AC459" s="6"/>
      <c r="AD459" s="6"/>
    </row>
    <row r="460" spans="1:30" hidden="1" x14ac:dyDescent="0.25">
      <c r="A460" s="132">
        <v>437</v>
      </c>
      <c r="B460" s="154" t="e">
        <f t="shared" ca="1" si="86"/>
        <v>#REF!</v>
      </c>
      <c r="C460" s="154" t="e">
        <f t="shared" ca="1" si="87"/>
        <v>#REF!</v>
      </c>
      <c r="D460" s="136"/>
      <c r="E460" s="137"/>
      <c r="F460" s="137" t="e">
        <f t="shared" ca="1" si="88"/>
        <v>#REF!</v>
      </c>
      <c r="G460" s="135"/>
      <c r="H460" s="135"/>
      <c r="I460" s="135" t="e">
        <f t="shared" ca="1" si="89"/>
        <v>#REF!</v>
      </c>
      <c r="J460" s="160"/>
      <c r="K460" s="138"/>
      <c r="L460" s="138"/>
      <c r="M460" s="138" t="e">
        <f t="shared" ca="1" si="90"/>
        <v>#REF!</v>
      </c>
      <c r="N460" s="168"/>
      <c r="O460" s="140" t="e">
        <f t="shared" ca="1" si="80"/>
        <v>#REF!</v>
      </c>
      <c r="P460" s="139" t="e">
        <f t="shared" ca="1" si="81"/>
        <v>#REF!</v>
      </c>
      <c r="Q460" s="140" t="e">
        <f t="shared" ca="1" si="82"/>
        <v>#REF!</v>
      </c>
      <c r="R460" s="141" t="e">
        <f t="shared" ca="1" si="83"/>
        <v>#REF!</v>
      </c>
      <c r="S460" s="139">
        <f t="shared" si="84"/>
        <v>0</v>
      </c>
      <c r="T460" s="140">
        <f t="shared" si="91"/>
        <v>0</v>
      </c>
      <c r="U460" s="146"/>
      <c r="V460" s="206"/>
      <c r="W460" s="6"/>
      <c r="X460" s="6"/>
      <c r="Y460" s="206"/>
      <c r="Z460" s="6"/>
      <c r="AA460" s="6"/>
      <c r="AB460" s="206"/>
      <c r="AC460" s="6"/>
      <c r="AD460" s="6"/>
    </row>
    <row r="461" spans="1:30" hidden="1" x14ac:dyDescent="0.25">
      <c r="A461" s="132">
        <v>438</v>
      </c>
      <c r="B461" s="154" t="e">
        <f t="shared" ca="1" si="86"/>
        <v>#REF!</v>
      </c>
      <c r="C461" s="154" t="e">
        <f t="shared" ca="1" si="87"/>
        <v>#REF!</v>
      </c>
      <c r="D461" s="136"/>
      <c r="E461" s="137"/>
      <c r="F461" s="137" t="e">
        <f t="shared" ca="1" si="88"/>
        <v>#REF!</v>
      </c>
      <c r="G461" s="135"/>
      <c r="H461" s="135"/>
      <c r="I461" s="135" t="e">
        <f t="shared" ca="1" si="89"/>
        <v>#REF!</v>
      </c>
      <c r="J461" s="160"/>
      <c r="K461" s="138"/>
      <c r="L461" s="138"/>
      <c r="M461" s="138" t="e">
        <f t="shared" ca="1" si="90"/>
        <v>#REF!</v>
      </c>
      <c r="N461" s="168"/>
      <c r="O461" s="140" t="e">
        <f t="shared" ca="1" si="80"/>
        <v>#REF!</v>
      </c>
      <c r="P461" s="139" t="e">
        <f t="shared" ca="1" si="81"/>
        <v>#REF!</v>
      </c>
      <c r="Q461" s="140" t="e">
        <f t="shared" ca="1" si="82"/>
        <v>#REF!</v>
      </c>
      <c r="R461" s="141" t="e">
        <f t="shared" ca="1" si="83"/>
        <v>#REF!</v>
      </c>
      <c r="S461" s="139">
        <f t="shared" si="84"/>
        <v>0</v>
      </c>
      <c r="T461" s="140">
        <f t="shared" si="91"/>
        <v>0</v>
      </c>
      <c r="U461" s="146"/>
      <c r="V461" s="206"/>
      <c r="W461" s="6"/>
      <c r="X461" s="6"/>
      <c r="Y461" s="206"/>
      <c r="Z461" s="6"/>
      <c r="AA461" s="6"/>
      <c r="AB461" s="206"/>
      <c r="AC461" s="6"/>
      <c r="AD461" s="6"/>
    </row>
    <row r="462" spans="1:30" hidden="1" x14ac:dyDescent="0.25">
      <c r="A462" s="132">
        <v>439</v>
      </c>
      <c r="B462" s="154" t="e">
        <f t="shared" ca="1" si="86"/>
        <v>#REF!</v>
      </c>
      <c r="C462" s="154" t="e">
        <f t="shared" ca="1" si="87"/>
        <v>#REF!</v>
      </c>
      <c r="D462" s="136"/>
      <c r="E462" s="137"/>
      <c r="F462" s="137" t="e">
        <f t="shared" ca="1" si="88"/>
        <v>#REF!</v>
      </c>
      <c r="G462" s="135"/>
      <c r="H462" s="135"/>
      <c r="I462" s="135" t="e">
        <f t="shared" ca="1" si="89"/>
        <v>#REF!</v>
      </c>
      <c r="J462" s="160"/>
      <c r="K462" s="138"/>
      <c r="L462" s="138"/>
      <c r="M462" s="138" t="e">
        <f t="shared" ca="1" si="90"/>
        <v>#REF!</v>
      </c>
      <c r="N462" s="168"/>
      <c r="O462" s="140" t="e">
        <f t="shared" ca="1" si="80"/>
        <v>#REF!</v>
      </c>
      <c r="P462" s="139" t="e">
        <f t="shared" ca="1" si="81"/>
        <v>#REF!</v>
      </c>
      <c r="Q462" s="140" t="e">
        <f t="shared" ca="1" si="82"/>
        <v>#REF!</v>
      </c>
      <c r="R462" s="141" t="e">
        <f t="shared" ca="1" si="83"/>
        <v>#REF!</v>
      </c>
      <c r="S462" s="139">
        <f t="shared" si="84"/>
        <v>0</v>
      </c>
      <c r="T462" s="140">
        <f t="shared" si="91"/>
        <v>0</v>
      </c>
      <c r="U462" s="146"/>
      <c r="V462" s="206"/>
      <c r="W462" s="6"/>
      <c r="X462" s="6"/>
      <c r="Y462" s="206"/>
      <c r="Z462" s="6"/>
      <c r="AA462" s="6"/>
      <c r="AB462" s="206"/>
      <c r="AC462" s="6"/>
      <c r="AD462" s="6"/>
    </row>
    <row r="463" spans="1:30" hidden="1" x14ac:dyDescent="0.25">
      <c r="A463" s="132">
        <v>440</v>
      </c>
      <c r="B463" s="154" t="e">
        <f t="shared" ca="1" si="86"/>
        <v>#REF!</v>
      </c>
      <c r="C463" s="154" t="e">
        <f t="shared" ca="1" si="87"/>
        <v>#REF!</v>
      </c>
      <c r="D463" s="136"/>
      <c r="E463" s="137"/>
      <c r="F463" s="137" t="e">
        <f t="shared" ca="1" si="88"/>
        <v>#REF!</v>
      </c>
      <c r="G463" s="135"/>
      <c r="H463" s="135"/>
      <c r="I463" s="135" t="e">
        <f t="shared" ca="1" si="89"/>
        <v>#REF!</v>
      </c>
      <c r="J463" s="160"/>
      <c r="K463" s="138"/>
      <c r="L463" s="138"/>
      <c r="M463" s="138" t="e">
        <f t="shared" ca="1" si="90"/>
        <v>#REF!</v>
      </c>
      <c r="N463" s="168"/>
      <c r="O463" s="140" t="e">
        <f t="shared" ca="1" si="80"/>
        <v>#REF!</v>
      </c>
      <c r="P463" s="139" t="e">
        <f t="shared" ca="1" si="81"/>
        <v>#REF!</v>
      </c>
      <c r="Q463" s="140" t="e">
        <f t="shared" ca="1" si="82"/>
        <v>#REF!</v>
      </c>
      <c r="R463" s="141" t="e">
        <f t="shared" ca="1" si="83"/>
        <v>#REF!</v>
      </c>
      <c r="S463" s="139">
        <f t="shared" si="84"/>
        <v>0</v>
      </c>
      <c r="T463" s="140">
        <f t="shared" si="91"/>
        <v>0</v>
      </c>
      <c r="U463" s="146"/>
      <c r="V463" s="206"/>
      <c r="W463" s="6"/>
      <c r="X463" s="6"/>
      <c r="Y463" s="206"/>
      <c r="Z463" s="6"/>
      <c r="AA463" s="6"/>
      <c r="AB463" s="206"/>
      <c r="AC463" s="6"/>
      <c r="AD463" s="6"/>
    </row>
    <row r="464" spans="1:30" hidden="1" x14ac:dyDescent="0.25">
      <c r="A464" s="132">
        <v>441</v>
      </c>
      <c r="B464" s="154" t="e">
        <f t="shared" ca="1" si="86"/>
        <v>#REF!</v>
      </c>
      <c r="C464" s="154" t="e">
        <f t="shared" ca="1" si="87"/>
        <v>#REF!</v>
      </c>
      <c r="D464" s="136"/>
      <c r="E464" s="137"/>
      <c r="F464" s="137" t="e">
        <f t="shared" ca="1" si="88"/>
        <v>#REF!</v>
      </c>
      <c r="G464" s="135"/>
      <c r="H464" s="135"/>
      <c r="I464" s="135" t="e">
        <f t="shared" ca="1" si="89"/>
        <v>#REF!</v>
      </c>
      <c r="J464" s="160"/>
      <c r="K464" s="138"/>
      <c r="L464" s="138"/>
      <c r="M464" s="138" t="e">
        <f t="shared" ca="1" si="90"/>
        <v>#REF!</v>
      </c>
      <c r="N464" s="168"/>
      <c r="O464" s="140" t="e">
        <f t="shared" ca="1" si="80"/>
        <v>#REF!</v>
      </c>
      <c r="P464" s="139" t="e">
        <f t="shared" ca="1" si="81"/>
        <v>#REF!</v>
      </c>
      <c r="Q464" s="140" t="e">
        <f t="shared" ca="1" si="82"/>
        <v>#REF!</v>
      </c>
      <c r="R464" s="141" t="e">
        <f t="shared" ca="1" si="83"/>
        <v>#REF!</v>
      </c>
      <c r="S464" s="139">
        <f t="shared" si="84"/>
        <v>0</v>
      </c>
      <c r="T464" s="140">
        <f t="shared" si="91"/>
        <v>0</v>
      </c>
      <c r="U464" s="146"/>
      <c r="V464" s="206"/>
      <c r="W464" s="6"/>
      <c r="X464" s="6"/>
      <c r="Y464" s="206"/>
      <c r="Z464" s="6"/>
      <c r="AA464" s="6"/>
      <c r="AB464" s="206"/>
      <c r="AC464" s="6"/>
      <c r="AD464" s="6"/>
    </row>
    <row r="465" spans="1:30" hidden="1" x14ac:dyDescent="0.25">
      <c r="A465" s="132">
        <v>442</v>
      </c>
      <c r="B465" s="154" t="e">
        <f t="shared" ca="1" si="86"/>
        <v>#REF!</v>
      </c>
      <c r="C465" s="154" t="e">
        <f t="shared" ca="1" si="87"/>
        <v>#REF!</v>
      </c>
      <c r="D465" s="136"/>
      <c r="E465" s="137"/>
      <c r="F465" s="137" t="e">
        <f t="shared" ca="1" si="88"/>
        <v>#REF!</v>
      </c>
      <c r="G465" s="135"/>
      <c r="H465" s="135"/>
      <c r="I465" s="135" t="e">
        <f t="shared" ca="1" si="89"/>
        <v>#REF!</v>
      </c>
      <c r="J465" s="160"/>
      <c r="K465" s="138"/>
      <c r="L465" s="138"/>
      <c r="M465" s="138" t="e">
        <f t="shared" ca="1" si="90"/>
        <v>#REF!</v>
      </c>
      <c r="N465" s="168"/>
      <c r="O465" s="140" t="e">
        <f t="shared" ca="1" si="80"/>
        <v>#REF!</v>
      </c>
      <c r="P465" s="139" t="e">
        <f t="shared" ca="1" si="81"/>
        <v>#REF!</v>
      </c>
      <c r="Q465" s="140" t="e">
        <f t="shared" ca="1" si="82"/>
        <v>#REF!</v>
      </c>
      <c r="R465" s="141" t="e">
        <f t="shared" ca="1" si="83"/>
        <v>#REF!</v>
      </c>
      <c r="S465" s="139">
        <f t="shared" si="84"/>
        <v>0</v>
      </c>
      <c r="T465" s="140">
        <f t="shared" si="91"/>
        <v>0</v>
      </c>
      <c r="U465" s="146"/>
      <c r="V465" s="206"/>
      <c r="W465" s="6"/>
      <c r="X465" s="6"/>
      <c r="Y465" s="206"/>
      <c r="Z465" s="6"/>
      <c r="AA465" s="6"/>
      <c r="AB465" s="206"/>
      <c r="AC465" s="6"/>
      <c r="AD465" s="6"/>
    </row>
    <row r="466" spans="1:30" hidden="1" x14ac:dyDescent="0.25">
      <c r="A466" s="132">
        <v>443</v>
      </c>
      <c r="B466" s="154" t="e">
        <f t="shared" ca="1" si="86"/>
        <v>#REF!</v>
      </c>
      <c r="C466" s="154" t="e">
        <f t="shared" ca="1" si="87"/>
        <v>#REF!</v>
      </c>
      <c r="D466" s="136"/>
      <c r="E466" s="137"/>
      <c r="F466" s="137" t="e">
        <f t="shared" ca="1" si="88"/>
        <v>#REF!</v>
      </c>
      <c r="G466" s="135"/>
      <c r="H466" s="135"/>
      <c r="I466" s="135" t="e">
        <f t="shared" ca="1" si="89"/>
        <v>#REF!</v>
      </c>
      <c r="J466" s="160"/>
      <c r="K466" s="138"/>
      <c r="L466" s="138"/>
      <c r="M466" s="138" t="e">
        <f t="shared" ca="1" si="90"/>
        <v>#REF!</v>
      </c>
      <c r="N466" s="168"/>
      <c r="O466" s="140" t="e">
        <f t="shared" ca="1" si="80"/>
        <v>#REF!</v>
      </c>
      <c r="P466" s="139" t="e">
        <f t="shared" ca="1" si="81"/>
        <v>#REF!</v>
      </c>
      <c r="Q466" s="140" t="e">
        <f t="shared" ca="1" si="82"/>
        <v>#REF!</v>
      </c>
      <c r="R466" s="141" t="e">
        <f t="shared" ca="1" si="83"/>
        <v>#REF!</v>
      </c>
      <c r="S466" s="139">
        <f t="shared" si="84"/>
        <v>0</v>
      </c>
      <c r="T466" s="140">
        <f t="shared" si="91"/>
        <v>0</v>
      </c>
      <c r="U466" s="146"/>
      <c r="V466" s="206"/>
      <c r="W466" s="6"/>
      <c r="X466" s="6"/>
      <c r="Y466" s="206"/>
      <c r="Z466" s="6"/>
      <c r="AA466" s="6"/>
      <c r="AB466" s="206"/>
      <c r="AC466" s="6"/>
      <c r="AD466" s="6"/>
    </row>
    <row r="467" spans="1:30" hidden="1" x14ac:dyDescent="0.25">
      <c r="A467" s="132">
        <v>444</v>
      </c>
      <c r="B467" s="154" t="e">
        <f t="shared" ca="1" si="86"/>
        <v>#REF!</v>
      </c>
      <c r="C467" s="154" t="e">
        <f t="shared" ca="1" si="87"/>
        <v>#REF!</v>
      </c>
      <c r="D467" s="136"/>
      <c r="E467" s="137"/>
      <c r="F467" s="137" t="e">
        <f t="shared" ca="1" si="88"/>
        <v>#REF!</v>
      </c>
      <c r="G467" s="135"/>
      <c r="H467" s="135"/>
      <c r="I467" s="135" t="e">
        <f t="shared" ca="1" si="89"/>
        <v>#REF!</v>
      </c>
      <c r="J467" s="160"/>
      <c r="K467" s="138"/>
      <c r="L467" s="138"/>
      <c r="M467" s="138" t="e">
        <f t="shared" ca="1" si="90"/>
        <v>#REF!</v>
      </c>
      <c r="N467" s="168"/>
      <c r="O467" s="140" t="e">
        <f t="shared" ca="1" si="80"/>
        <v>#REF!</v>
      </c>
      <c r="P467" s="139" t="e">
        <f t="shared" ca="1" si="81"/>
        <v>#REF!</v>
      </c>
      <c r="Q467" s="140" t="e">
        <f t="shared" ca="1" si="82"/>
        <v>#REF!</v>
      </c>
      <c r="R467" s="141" t="e">
        <f t="shared" ca="1" si="83"/>
        <v>#REF!</v>
      </c>
      <c r="S467" s="139">
        <f t="shared" si="84"/>
        <v>0</v>
      </c>
      <c r="T467" s="140">
        <f t="shared" si="91"/>
        <v>0</v>
      </c>
      <c r="U467" s="146"/>
      <c r="V467" s="206"/>
      <c r="W467" s="6"/>
      <c r="X467" s="6"/>
      <c r="Y467" s="206"/>
      <c r="Z467" s="6"/>
      <c r="AA467" s="6"/>
      <c r="AB467" s="206"/>
      <c r="AC467" s="6"/>
      <c r="AD467" s="6"/>
    </row>
    <row r="468" spans="1:30" hidden="1" x14ac:dyDescent="0.25">
      <c r="A468" s="132">
        <v>445</v>
      </c>
      <c r="B468" s="154" t="e">
        <f t="shared" ca="1" si="86"/>
        <v>#REF!</v>
      </c>
      <c r="C468" s="154" t="e">
        <f t="shared" ca="1" si="87"/>
        <v>#REF!</v>
      </c>
      <c r="D468" s="136"/>
      <c r="E468" s="137"/>
      <c r="F468" s="137" t="e">
        <f t="shared" ca="1" si="88"/>
        <v>#REF!</v>
      </c>
      <c r="G468" s="135"/>
      <c r="H468" s="135"/>
      <c r="I468" s="135" t="e">
        <f t="shared" ca="1" si="89"/>
        <v>#REF!</v>
      </c>
      <c r="J468" s="160"/>
      <c r="K468" s="138"/>
      <c r="L468" s="138"/>
      <c r="M468" s="138" t="e">
        <f t="shared" ca="1" si="90"/>
        <v>#REF!</v>
      </c>
      <c r="N468" s="168"/>
      <c r="O468" s="140" t="e">
        <f t="shared" ca="1" si="80"/>
        <v>#REF!</v>
      </c>
      <c r="P468" s="139" t="e">
        <f t="shared" ca="1" si="81"/>
        <v>#REF!</v>
      </c>
      <c r="Q468" s="140" t="e">
        <f t="shared" ca="1" si="82"/>
        <v>#REF!</v>
      </c>
      <c r="R468" s="141" t="e">
        <f t="shared" ca="1" si="83"/>
        <v>#REF!</v>
      </c>
      <c r="S468" s="139">
        <f t="shared" si="84"/>
        <v>0</v>
      </c>
      <c r="T468" s="140">
        <f t="shared" si="91"/>
        <v>0</v>
      </c>
      <c r="U468" s="146"/>
      <c r="V468" s="206"/>
      <c r="W468" s="6"/>
      <c r="X468" s="6"/>
      <c r="Y468" s="206"/>
      <c r="Z468" s="6"/>
      <c r="AA468" s="6"/>
      <c r="AB468" s="206"/>
      <c r="AC468" s="6"/>
      <c r="AD468" s="6"/>
    </row>
    <row r="469" spans="1:30" hidden="1" x14ac:dyDescent="0.25">
      <c r="A469" s="132">
        <v>446</v>
      </c>
      <c r="B469" s="154" t="e">
        <f t="shared" ca="1" si="86"/>
        <v>#REF!</v>
      </c>
      <c r="C469" s="154" t="e">
        <f t="shared" ca="1" si="87"/>
        <v>#REF!</v>
      </c>
      <c r="D469" s="136"/>
      <c r="E469" s="137"/>
      <c r="F469" s="137" t="e">
        <f t="shared" ca="1" si="88"/>
        <v>#REF!</v>
      </c>
      <c r="G469" s="135"/>
      <c r="H469" s="135"/>
      <c r="I469" s="135" t="e">
        <f t="shared" ca="1" si="89"/>
        <v>#REF!</v>
      </c>
      <c r="J469" s="160"/>
      <c r="K469" s="138"/>
      <c r="L469" s="138"/>
      <c r="M469" s="138" t="e">
        <f t="shared" ca="1" si="90"/>
        <v>#REF!</v>
      </c>
      <c r="N469" s="168"/>
      <c r="O469" s="140" t="e">
        <f t="shared" ca="1" si="80"/>
        <v>#REF!</v>
      </c>
      <c r="P469" s="139" t="e">
        <f t="shared" ca="1" si="81"/>
        <v>#REF!</v>
      </c>
      <c r="Q469" s="140" t="e">
        <f t="shared" ca="1" si="82"/>
        <v>#REF!</v>
      </c>
      <c r="R469" s="141" t="e">
        <f t="shared" ca="1" si="83"/>
        <v>#REF!</v>
      </c>
      <c r="S469" s="139">
        <f t="shared" si="84"/>
        <v>0</v>
      </c>
      <c r="T469" s="140">
        <f t="shared" si="91"/>
        <v>0</v>
      </c>
      <c r="U469" s="146"/>
      <c r="V469" s="206"/>
      <c r="W469" s="6"/>
      <c r="X469" s="6"/>
      <c r="Y469" s="206"/>
      <c r="Z469" s="6"/>
      <c r="AA469" s="6"/>
      <c r="AB469" s="206"/>
      <c r="AC469" s="6"/>
      <c r="AD469" s="6"/>
    </row>
    <row r="470" spans="1:30" hidden="1" x14ac:dyDescent="0.25">
      <c r="A470" s="132">
        <v>447</v>
      </c>
      <c r="B470" s="154" t="e">
        <f t="shared" ca="1" si="86"/>
        <v>#REF!</v>
      </c>
      <c r="C470" s="154" t="e">
        <f t="shared" ca="1" si="87"/>
        <v>#REF!</v>
      </c>
      <c r="D470" s="136"/>
      <c r="E470" s="137"/>
      <c r="F470" s="137" t="e">
        <f t="shared" ca="1" si="88"/>
        <v>#REF!</v>
      </c>
      <c r="G470" s="135"/>
      <c r="H470" s="135"/>
      <c r="I470" s="135" t="e">
        <f t="shared" ca="1" si="89"/>
        <v>#REF!</v>
      </c>
      <c r="J470" s="160"/>
      <c r="K470" s="138"/>
      <c r="L470" s="138"/>
      <c r="M470" s="138" t="e">
        <f t="shared" ca="1" si="90"/>
        <v>#REF!</v>
      </c>
      <c r="N470" s="168"/>
      <c r="O470" s="140" t="e">
        <f t="shared" ca="1" si="80"/>
        <v>#REF!</v>
      </c>
      <c r="P470" s="139" t="e">
        <f t="shared" ca="1" si="81"/>
        <v>#REF!</v>
      </c>
      <c r="Q470" s="140" t="e">
        <f t="shared" ca="1" si="82"/>
        <v>#REF!</v>
      </c>
      <c r="R470" s="141" t="e">
        <f t="shared" ca="1" si="83"/>
        <v>#REF!</v>
      </c>
      <c r="S470" s="139">
        <f t="shared" si="84"/>
        <v>0</v>
      </c>
      <c r="T470" s="140">
        <f t="shared" si="91"/>
        <v>0</v>
      </c>
      <c r="U470" s="146"/>
      <c r="V470" s="206"/>
      <c r="W470" s="6"/>
      <c r="X470" s="6"/>
      <c r="Y470" s="206"/>
      <c r="Z470" s="6"/>
      <c r="AA470" s="6"/>
      <c r="AB470" s="206"/>
      <c r="AC470" s="6"/>
      <c r="AD470" s="6"/>
    </row>
    <row r="471" spans="1:30" hidden="1" x14ac:dyDescent="0.25">
      <c r="A471" s="132">
        <v>448</v>
      </c>
      <c r="B471" s="154" t="e">
        <f t="shared" ca="1" si="86"/>
        <v>#REF!</v>
      </c>
      <c r="C471" s="154" t="e">
        <f t="shared" ca="1" si="87"/>
        <v>#REF!</v>
      </c>
      <c r="D471" s="136"/>
      <c r="E471" s="137"/>
      <c r="F471" s="137" t="e">
        <f t="shared" ca="1" si="88"/>
        <v>#REF!</v>
      </c>
      <c r="G471" s="135"/>
      <c r="H471" s="135"/>
      <c r="I471" s="135" t="e">
        <f t="shared" ca="1" si="89"/>
        <v>#REF!</v>
      </c>
      <c r="J471" s="160"/>
      <c r="K471" s="138"/>
      <c r="L471" s="138"/>
      <c r="M471" s="138" t="e">
        <f t="shared" ca="1" si="90"/>
        <v>#REF!</v>
      </c>
      <c r="N471" s="168"/>
      <c r="O471" s="140" t="e">
        <f t="shared" ca="1" si="80"/>
        <v>#REF!</v>
      </c>
      <c r="P471" s="139" t="e">
        <f t="shared" ca="1" si="81"/>
        <v>#REF!</v>
      </c>
      <c r="Q471" s="140" t="e">
        <f t="shared" ca="1" si="82"/>
        <v>#REF!</v>
      </c>
      <c r="R471" s="141" t="e">
        <f t="shared" ca="1" si="83"/>
        <v>#REF!</v>
      </c>
      <c r="S471" s="139">
        <f t="shared" si="84"/>
        <v>0</v>
      </c>
      <c r="T471" s="140">
        <f t="shared" si="91"/>
        <v>0</v>
      </c>
      <c r="U471" s="146"/>
      <c r="V471" s="206"/>
      <c r="W471" s="6"/>
      <c r="X471" s="6"/>
      <c r="Y471" s="206"/>
      <c r="Z471" s="6"/>
      <c r="AA471" s="6"/>
      <c r="AB471" s="206"/>
      <c r="AC471" s="6"/>
      <c r="AD471" s="6"/>
    </row>
    <row r="472" spans="1:30" hidden="1" x14ac:dyDescent="0.25">
      <c r="A472" s="132">
        <v>449</v>
      </c>
      <c r="B472" s="154" t="e">
        <f t="shared" ca="1" si="86"/>
        <v>#REF!</v>
      </c>
      <c r="C472" s="154" t="e">
        <f t="shared" ca="1" si="87"/>
        <v>#REF!</v>
      </c>
      <c r="D472" s="136"/>
      <c r="E472" s="137"/>
      <c r="F472" s="137" t="e">
        <f t="shared" ca="1" si="88"/>
        <v>#REF!</v>
      </c>
      <c r="G472" s="135"/>
      <c r="H472" s="135"/>
      <c r="I472" s="135" t="e">
        <f t="shared" ca="1" si="89"/>
        <v>#REF!</v>
      </c>
      <c r="J472" s="160"/>
      <c r="K472" s="138"/>
      <c r="L472" s="138"/>
      <c r="M472" s="138" t="e">
        <f t="shared" ca="1" si="90"/>
        <v>#REF!</v>
      </c>
      <c r="N472" s="168"/>
      <c r="O472" s="140" t="e">
        <f t="shared" ca="1" si="80"/>
        <v>#REF!</v>
      </c>
      <c r="P472" s="139" t="e">
        <f t="shared" ca="1" si="81"/>
        <v>#REF!</v>
      </c>
      <c r="Q472" s="140" t="e">
        <f t="shared" ca="1" si="82"/>
        <v>#REF!</v>
      </c>
      <c r="R472" s="141" t="e">
        <f t="shared" ca="1" si="83"/>
        <v>#REF!</v>
      </c>
      <c r="S472" s="139">
        <f t="shared" si="84"/>
        <v>0</v>
      </c>
      <c r="T472" s="140">
        <f t="shared" si="91"/>
        <v>0</v>
      </c>
      <c r="U472" s="146"/>
      <c r="V472" s="206"/>
      <c r="W472" s="6"/>
      <c r="X472" s="6"/>
      <c r="Y472" s="206"/>
      <c r="Z472" s="6"/>
      <c r="AA472" s="6"/>
      <c r="AB472" s="206"/>
      <c r="AC472" s="6"/>
      <c r="AD472" s="6"/>
    </row>
    <row r="473" spans="1:30" hidden="1" x14ac:dyDescent="0.25">
      <c r="A473" s="132">
        <v>450</v>
      </c>
      <c r="B473" s="154" t="e">
        <f t="shared" ref="B473:B515" ca="1" si="92">INDIRECT(CONCATENATE($C$522,$D$522,"!$B",$A473 + 8))</f>
        <v>#REF!</v>
      </c>
      <c r="C473" s="154" t="e">
        <f t="shared" ref="C473:C515" ca="1" si="93">INDIRECT(CONCATENATE($C$522,$D$522,"!$C",$A473 + 8))</f>
        <v>#REF!</v>
      </c>
      <c r="D473" s="136"/>
      <c r="E473" s="137"/>
      <c r="F473" s="137" t="e">
        <f t="shared" ref="F473:F515" ca="1" si="94">INDIRECT(CONCATENATE($C$522,$D$522,"!$Z",$A473 + 8))</f>
        <v>#REF!</v>
      </c>
      <c r="G473" s="135"/>
      <c r="H473" s="135"/>
      <c r="I473" s="135" t="e">
        <f t="shared" ca="1" si="89"/>
        <v>#REF!</v>
      </c>
      <c r="J473" s="160"/>
      <c r="K473" s="138"/>
      <c r="L473" s="138"/>
      <c r="M473" s="138" t="e">
        <f t="shared" ref="M473:M515" ca="1" si="95">INDIRECT(CONCATENATE($C$522,$D$522,"!$V",$A473 + 8))</f>
        <v>#REF!</v>
      </c>
      <c r="N473" s="168"/>
      <c r="O473" s="140" t="e">
        <f t="shared" ca="1" si="80"/>
        <v>#REF!</v>
      </c>
      <c r="P473" s="139" t="e">
        <f t="shared" ca="1" si="81"/>
        <v>#REF!</v>
      </c>
      <c r="Q473" s="140" t="e">
        <f t="shared" ca="1" si="82"/>
        <v>#REF!</v>
      </c>
      <c r="R473" s="141" t="e">
        <f t="shared" ca="1" si="83"/>
        <v>#REF!</v>
      </c>
      <c r="S473" s="139">
        <f t="shared" si="84"/>
        <v>0</v>
      </c>
      <c r="T473" s="140">
        <f t="shared" si="91"/>
        <v>0</v>
      </c>
      <c r="U473" s="146"/>
      <c r="V473" s="206"/>
      <c r="W473" s="6"/>
      <c r="X473" s="6"/>
      <c r="Y473" s="206"/>
      <c r="Z473" s="6"/>
      <c r="AA473" s="6"/>
      <c r="AB473" s="206"/>
      <c r="AC473" s="6"/>
      <c r="AD473" s="6"/>
    </row>
    <row r="474" spans="1:30" hidden="1" x14ac:dyDescent="0.25">
      <c r="A474" s="132">
        <v>451</v>
      </c>
      <c r="B474" s="154" t="e">
        <f t="shared" ca="1" si="92"/>
        <v>#REF!</v>
      </c>
      <c r="C474" s="154" t="e">
        <f t="shared" ca="1" si="93"/>
        <v>#REF!</v>
      </c>
      <c r="D474" s="136"/>
      <c r="E474" s="137"/>
      <c r="F474" s="137" t="e">
        <f t="shared" ca="1" si="94"/>
        <v>#REF!</v>
      </c>
      <c r="G474" s="135"/>
      <c r="H474" s="135"/>
      <c r="I474" s="135" t="e">
        <f t="shared" ref="I474:I515" ca="1" si="96">INDIRECT(CONCATENATE($C$522,$D$522,"!$AD",$A474 + 8))</f>
        <v>#REF!</v>
      </c>
      <c r="J474" s="160"/>
      <c r="K474" s="138"/>
      <c r="L474" s="138"/>
      <c r="M474" s="138" t="e">
        <f t="shared" ca="1" si="95"/>
        <v>#REF!</v>
      </c>
      <c r="N474" s="168"/>
      <c r="O474" s="140" t="e">
        <f t="shared" ref="O474:O515" ca="1" si="97">Q474+T474</f>
        <v>#REF!</v>
      </c>
      <c r="P474" s="139" t="e">
        <f t="shared" ref="P474:P515" ca="1" si="98">IF(I474&lt;33,0,18)</f>
        <v>#REF!</v>
      </c>
      <c r="Q474" s="140" t="e">
        <f t="shared" ref="Q474:Q515" ca="1" si="99">ROUNDDOWN(R474,0)</f>
        <v>#REF!</v>
      </c>
      <c r="R474" s="141" t="e">
        <f t="shared" ref="R474:R515" ca="1" si="100">I474*P474/100</f>
        <v>#REF!</v>
      </c>
      <c r="S474" s="139">
        <f t="shared" ref="S474:S515" si="101">IF(J474&lt;33,0,18)</f>
        <v>0</v>
      </c>
      <c r="T474" s="140">
        <f t="shared" ref="T474:T515" si="102">ROUNDDOWN(N474*S474/100,0)</f>
        <v>0</v>
      </c>
      <c r="U474" s="146"/>
      <c r="V474" s="206"/>
      <c r="W474" s="6"/>
      <c r="X474" s="6"/>
      <c r="Y474" s="206"/>
      <c r="Z474" s="6"/>
      <c r="AA474" s="6"/>
      <c r="AB474" s="206"/>
      <c r="AC474" s="6"/>
      <c r="AD474" s="6"/>
    </row>
    <row r="475" spans="1:30" hidden="1" x14ac:dyDescent="0.25">
      <c r="A475" s="132">
        <v>452</v>
      </c>
      <c r="B475" s="154" t="e">
        <f t="shared" ca="1" si="92"/>
        <v>#REF!</v>
      </c>
      <c r="C475" s="154" t="e">
        <f t="shared" ca="1" si="93"/>
        <v>#REF!</v>
      </c>
      <c r="D475" s="136"/>
      <c r="E475" s="137"/>
      <c r="F475" s="137" t="e">
        <f t="shared" ca="1" si="94"/>
        <v>#REF!</v>
      </c>
      <c r="G475" s="135"/>
      <c r="H475" s="135"/>
      <c r="I475" s="135" t="e">
        <f t="shared" ca="1" si="96"/>
        <v>#REF!</v>
      </c>
      <c r="J475" s="160"/>
      <c r="K475" s="138"/>
      <c r="L475" s="138"/>
      <c r="M475" s="138" t="e">
        <f t="shared" ca="1" si="95"/>
        <v>#REF!</v>
      </c>
      <c r="N475" s="168"/>
      <c r="O475" s="140" t="e">
        <f t="shared" ca="1" si="97"/>
        <v>#REF!</v>
      </c>
      <c r="P475" s="139" t="e">
        <f t="shared" ca="1" si="98"/>
        <v>#REF!</v>
      </c>
      <c r="Q475" s="140" t="e">
        <f t="shared" ca="1" si="99"/>
        <v>#REF!</v>
      </c>
      <c r="R475" s="141" t="e">
        <f t="shared" ca="1" si="100"/>
        <v>#REF!</v>
      </c>
      <c r="S475" s="139">
        <f t="shared" si="101"/>
        <v>0</v>
      </c>
      <c r="T475" s="140">
        <f t="shared" si="102"/>
        <v>0</v>
      </c>
      <c r="U475" s="146"/>
      <c r="V475" s="206"/>
      <c r="W475" s="6"/>
      <c r="X475" s="6"/>
      <c r="Y475" s="206"/>
      <c r="Z475" s="6"/>
      <c r="AA475" s="6"/>
      <c r="AB475" s="206"/>
      <c r="AC475" s="6"/>
      <c r="AD475" s="6"/>
    </row>
    <row r="476" spans="1:30" hidden="1" x14ac:dyDescent="0.25">
      <c r="A476" s="132">
        <v>453</v>
      </c>
      <c r="B476" s="154" t="e">
        <f t="shared" ca="1" si="92"/>
        <v>#REF!</v>
      </c>
      <c r="C476" s="154" t="e">
        <f t="shared" ca="1" si="93"/>
        <v>#REF!</v>
      </c>
      <c r="D476" s="136"/>
      <c r="E476" s="137"/>
      <c r="F476" s="137" t="e">
        <f t="shared" ca="1" si="94"/>
        <v>#REF!</v>
      </c>
      <c r="G476" s="135"/>
      <c r="H476" s="135"/>
      <c r="I476" s="135" t="e">
        <f t="shared" ca="1" si="96"/>
        <v>#REF!</v>
      </c>
      <c r="J476" s="160"/>
      <c r="K476" s="138"/>
      <c r="L476" s="138"/>
      <c r="M476" s="138" t="e">
        <f t="shared" ca="1" si="95"/>
        <v>#REF!</v>
      </c>
      <c r="N476" s="168"/>
      <c r="O476" s="140" t="e">
        <f t="shared" ca="1" si="97"/>
        <v>#REF!</v>
      </c>
      <c r="P476" s="139" t="e">
        <f t="shared" ca="1" si="98"/>
        <v>#REF!</v>
      </c>
      <c r="Q476" s="140" t="e">
        <f t="shared" ca="1" si="99"/>
        <v>#REF!</v>
      </c>
      <c r="R476" s="141" t="e">
        <f t="shared" ca="1" si="100"/>
        <v>#REF!</v>
      </c>
      <c r="S476" s="139">
        <f t="shared" si="101"/>
        <v>0</v>
      </c>
      <c r="T476" s="140">
        <f t="shared" si="102"/>
        <v>0</v>
      </c>
      <c r="U476" s="146"/>
      <c r="V476" s="206"/>
      <c r="W476" s="6"/>
      <c r="X476" s="6"/>
      <c r="Y476" s="206"/>
      <c r="Z476" s="6"/>
      <c r="AA476" s="6"/>
      <c r="AB476" s="206"/>
      <c r="AC476" s="6"/>
      <c r="AD476" s="6"/>
    </row>
    <row r="477" spans="1:30" hidden="1" x14ac:dyDescent="0.25">
      <c r="A477" s="132">
        <v>454</v>
      </c>
      <c r="B477" s="154" t="e">
        <f t="shared" ca="1" si="92"/>
        <v>#REF!</v>
      </c>
      <c r="C477" s="154" t="e">
        <f t="shared" ca="1" si="93"/>
        <v>#REF!</v>
      </c>
      <c r="D477" s="136"/>
      <c r="E477" s="137"/>
      <c r="F477" s="137" t="e">
        <f t="shared" ca="1" si="94"/>
        <v>#REF!</v>
      </c>
      <c r="G477" s="135"/>
      <c r="H477" s="135"/>
      <c r="I477" s="135" t="e">
        <f t="shared" ca="1" si="96"/>
        <v>#REF!</v>
      </c>
      <c r="J477" s="160"/>
      <c r="K477" s="138"/>
      <c r="L477" s="138"/>
      <c r="M477" s="138" t="e">
        <f t="shared" ca="1" si="95"/>
        <v>#REF!</v>
      </c>
      <c r="N477" s="168"/>
      <c r="O477" s="140" t="e">
        <f t="shared" ca="1" si="97"/>
        <v>#REF!</v>
      </c>
      <c r="P477" s="139" t="e">
        <f t="shared" ca="1" si="98"/>
        <v>#REF!</v>
      </c>
      <c r="Q477" s="140" t="e">
        <f t="shared" ca="1" si="99"/>
        <v>#REF!</v>
      </c>
      <c r="R477" s="141" t="e">
        <f t="shared" ca="1" si="100"/>
        <v>#REF!</v>
      </c>
      <c r="S477" s="139">
        <f t="shared" si="101"/>
        <v>0</v>
      </c>
      <c r="T477" s="140">
        <f t="shared" si="102"/>
        <v>0</v>
      </c>
      <c r="U477" s="146"/>
      <c r="V477" s="206"/>
      <c r="W477" s="6"/>
      <c r="X477" s="6"/>
      <c r="Y477" s="206"/>
      <c r="Z477" s="6"/>
      <c r="AA477" s="6"/>
      <c r="AB477" s="206"/>
      <c r="AC477" s="6"/>
      <c r="AD477" s="6"/>
    </row>
    <row r="478" spans="1:30" hidden="1" x14ac:dyDescent="0.25">
      <c r="A478" s="132">
        <v>455</v>
      </c>
      <c r="B478" s="154" t="e">
        <f t="shared" ca="1" si="92"/>
        <v>#REF!</v>
      </c>
      <c r="C478" s="154" t="e">
        <f t="shared" ca="1" si="93"/>
        <v>#REF!</v>
      </c>
      <c r="D478" s="136"/>
      <c r="E478" s="137"/>
      <c r="F478" s="137" t="e">
        <f t="shared" ca="1" si="94"/>
        <v>#REF!</v>
      </c>
      <c r="G478" s="135"/>
      <c r="H478" s="135"/>
      <c r="I478" s="135" t="e">
        <f t="shared" ca="1" si="96"/>
        <v>#REF!</v>
      </c>
      <c r="J478" s="160"/>
      <c r="K478" s="138"/>
      <c r="L478" s="138"/>
      <c r="M478" s="138" t="e">
        <f t="shared" ca="1" si="95"/>
        <v>#REF!</v>
      </c>
      <c r="N478" s="168"/>
      <c r="O478" s="140" t="e">
        <f t="shared" ca="1" si="97"/>
        <v>#REF!</v>
      </c>
      <c r="P478" s="139" t="e">
        <f t="shared" ca="1" si="98"/>
        <v>#REF!</v>
      </c>
      <c r="Q478" s="140" t="e">
        <f t="shared" ca="1" si="99"/>
        <v>#REF!</v>
      </c>
      <c r="R478" s="141" t="e">
        <f t="shared" ca="1" si="100"/>
        <v>#REF!</v>
      </c>
      <c r="S478" s="139">
        <f t="shared" si="101"/>
        <v>0</v>
      </c>
      <c r="T478" s="140">
        <f t="shared" si="102"/>
        <v>0</v>
      </c>
      <c r="U478" s="146"/>
      <c r="V478" s="206"/>
      <c r="W478" s="6"/>
      <c r="X478" s="6"/>
      <c r="Y478" s="206"/>
      <c r="Z478" s="6"/>
      <c r="AA478" s="6"/>
      <c r="AB478" s="206"/>
      <c r="AC478" s="6"/>
      <c r="AD478" s="6"/>
    </row>
    <row r="479" spans="1:30" hidden="1" x14ac:dyDescent="0.25">
      <c r="A479" s="132">
        <v>456</v>
      </c>
      <c r="B479" s="154" t="e">
        <f t="shared" ca="1" si="92"/>
        <v>#REF!</v>
      </c>
      <c r="C479" s="154" t="e">
        <f t="shared" ca="1" si="93"/>
        <v>#REF!</v>
      </c>
      <c r="D479" s="136"/>
      <c r="E479" s="137"/>
      <c r="F479" s="137" t="e">
        <f t="shared" ca="1" si="94"/>
        <v>#REF!</v>
      </c>
      <c r="G479" s="135"/>
      <c r="H479" s="135"/>
      <c r="I479" s="135" t="e">
        <f t="shared" ca="1" si="96"/>
        <v>#REF!</v>
      </c>
      <c r="J479" s="160"/>
      <c r="K479" s="138"/>
      <c r="L479" s="138"/>
      <c r="M479" s="138" t="e">
        <f t="shared" ca="1" si="95"/>
        <v>#REF!</v>
      </c>
      <c r="N479" s="168"/>
      <c r="O479" s="140" t="e">
        <f t="shared" ca="1" si="97"/>
        <v>#REF!</v>
      </c>
      <c r="P479" s="139" t="e">
        <f t="shared" ca="1" si="98"/>
        <v>#REF!</v>
      </c>
      <c r="Q479" s="140" t="e">
        <f t="shared" ca="1" si="99"/>
        <v>#REF!</v>
      </c>
      <c r="R479" s="141" t="e">
        <f t="shared" ca="1" si="100"/>
        <v>#REF!</v>
      </c>
      <c r="S479" s="139">
        <f t="shared" si="101"/>
        <v>0</v>
      </c>
      <c r="T479" s="140">
        <f t="shared" si="102"/>
        <v>0</v>
      </c>
      <c r="U479" s="146"/>
      <c r="V479" s="206"/>
      <c r="W479" s="6"/>
      <c r="X479" s="6"/>
      <c r="Y479" s="206"/>
      <c r="Z479" s="6"/>
      <c r="AA479" s="6"/>
      <c r="AB479" s="206"/>
      <c r="AC479" s="6"/>
      <c r="AD479" s="6"/>
    </row>
    <row r="480" spans="1:30" hidden="1" x14ac:dyDescent="0.25">
      <c r="A480" s="132">
        <v>457</v>
      </c>
      <c r="B480" s="154" t="e">
        <f t="shared" ca="1" si="92"/>
        <v>#REF!</v>
      </c>
      <c r="C480" s="154" t="e">
        <f t="shared" ca="1" si="93"/>
        <v>#REF!</v>
      </c>
      <c r="D480" s="136"/>
      <c r="E480" s="137"/>
      <c r="F480" s="137" t="e">
        <f t="shared" ca="1" si="94"/>
        <v>#REF!</v>
      </c>
      <c r="G480" s="135"/>
      <c r="H480" s="135"/>
      <c r="I480" s="135" t="e">
        <f t="shared" ca="1" si="96"/>
        <v>#REF!</v>
      </c>
      <c r="J480" s="160"/>
      <c r="K480" s="138"/>
      <c r="L480" s="138"/>
      <c r="M480" s="138" t="e">
        <f t="shared" ca="1" si="95"/>
        <v>#REF!</v>
      </c>
      <c r="N480" s="168"/>
      <c r="O480" s="140" t="e">
        <f t="shared" ca="1" si="97"/>
        <v>#REF!</v>
      </c>
      <c r="P480" s="139" t="e">
        <f t="shared" ca="1" si="98"/>
        <v>#REF!</v>
      </c>
      <c r="Q480" s="140" t="e">
        <f t="shared" ca="1" si="99"/>
        <v>#REF!</v>
      </c>
      <c r="R480" s="141" t="e">
        <f t="shared" ca="1" si="100"/>
        <v>#REF!</v>
      </c>
      <c r="S480" s="139">
        <f t="shared" si="101"/>
        <v>0</v>
      </c>
      <c r="T480" s="140">
        <f t="shared" si="102"/>
        <v>0</v>
      </c>
      <c r="U480" s="146"/>
      <c r="V480" s="206"/>
      <c r="W480" s="6"/>
      <c r="X480" s="6"/>
      <c r="Y480" s="206"/>
      <c r="Z480" s="6"/>
      <c r="AA480" s="6"/>
      <c r="AB480" s="206"/>
      <c r="AC480" s="6"/>
      <c r="AD480" s="6"/>
    </row>
    <row r="481" spans="1:30" hidden="1" x14ac:dyDescent="0.25">
      <c r="A481" s="132">
        <v>458</v>
      </c>
      <c r="B481" s="154" t="e">
        <f t="shared" ca="1" si="92"/>
        <v>#REF!</v>
      </c>
      <c r="C481" s="154" t="e">
        <f t="shared" ca="1" si="93"/>
        <v>#REF!</v>
      </c>
      <c r="D481" s="136"/>
      <c r="E481" s="137"/>
      <c r="F481" s="137" t="e">
        <f t="shared" ca="1" si="94"/>
        <v>#REF!</v>
      </c>
      <c r="G481" s="135"/>
      <c r="H481" s="135"/>
      <c r="I481" s="135" t="e">
        <f t="shared" ca="1" si="96"/>
        <v>#REF!</v>
      </c>
      <c r="J481" s="160"/>
      <c r="K481" s="138"/>
      <c r="L481" s="138"/>
      <c r="M481" s="138" t="e">
        <f t="shared" ca="1" si="95"/>
        <v>#REF!</v>
      </c>
      <c r="N481" s="168"/>
      <c r="O481" s="140" t="e">
        <f t="shared" ca="1" si="97"/>
        <v>#REF!</v>
      </c>
      <c r="P481" s="139" t="e">
        <f t="shared" ca="1" si="98"/>
        <v>#REF!</v>
      </c>
      <c r="Q481" s="140" t="e">
        <f t="shared" ca="1" si="99"/>
        <v>#REF!</v>
      </c>
      <c r="R481" s="141" t="e">
        <f t="shared" ca="1" si="100"/>
        <v>#REF!</v>
      </c>
      <c r="S481" s="139">
        <f t="shared" si="101"/>
        <v>0</v>
      </c>
      <c r="T481" s="140">
        <f t="shared" si="102"/>
        <v>0</v>
      </c>
      <c r="U481" s="146"/>
      <c r="V481" s="206"/>
      <c r="W481" s="6"/>
      <c r="X481" s="6"/>
      <c r="Y481" s="206"/>
      <c r="Z481" s="6"/>
      <c r="AA481" s="6"/>
      <c r="AB481" s="206"/>
      <c r="AC481" s="6"/>
      <c r="AD481" s="6"/>
    </row>
    <row r="482" spans="1:30" hidden="1" x14ac:dyDescent="0.25">
      <c r="A482" s="132">
        <v>459</v>
      </c>
      <c r="B482" s="154" t="e">
        <f t="shared" ca="1" si="92"/>
        <v>#REF!</v>
      </c>
      <c r="C482" s="154" t="e">
        <f t="shared" ca="1" si="93"/>
        <v>#REF!</v>
      </c>
      <c r="D482" s="136"/>
      <c r="E482" s="137"/>
      <c r="F482" s="137" t="e">
        <f t="shared" ca="1" si="94"/>
        <v>#REF!</v>
      </c>
      <c r="G482" s="135"/>
      <c r="H482" s="135"/>
      <c r="I482" s="135" t="e">
        <f t="shared" ca="1" si="96"/>
        <v>#REF!</v>
      </c>
      <c r="J482" s="160"/>
      <c r="K482" s="138"/>
      <c r="L482" s="138"/>
      <c r="M482" s="138" t="e">
        <f t="shared" ca="1" si="95"/>
        <v>#REF!</v>
      </c>
      <c r="N482" s="168"/>
      <c r="O482" s="140" t="e">
        <f t="shared" ca="1" si="97"/>
        <v>#REF!</v>
      </c>
      <c r="P482" s="139" t="e">
        <f t="shared" ca="1" si="98"/>
        <v>#REF!</v>
      </c>
      <c r="Q482" s="140" t="e">
        <f t="shared" ca="1" si="99"/>
        <v>#REF!</v>
      </c>
      <c r="R482" s="141" t="e">
        <f t="shared" ca="1" si="100"/>
        <v>#REF!</v>
      </c>
      <c r="S482" s="139">
        <f t="shared" si="101"/>
        <v>0</v>
      </c>
      <c r="T482" s="140">
        <f t="shared" si="102"/>
        <v>0</v>
      </c>
      <c r="U482" s="146"/>
      <c r="V482" s="206"/>
      <c r="W482" s="6"/>
      <c r="X482" s="6"/>
      <c r="Y482" s="206"/>
      <c r="Z482" s="6"/>
      <c r="AA482" s="6"/>
      <c r="AB482" s="206"/>
      <c r="AC482" s="6"/>
      <c r="AD482" s="6"/>
    </row>
    <row r="483" spans="1:30" hidden="1" x14ac:dyDescent="0.25">
      <c r="A483" s="132">
        <v>460</v>
      </c>
      <c r="B483" s="154" t="e">
        <f t="shared" ca="1" si="92"/>
        <v>#REF!</v>
      </c>
      <c r="C483" s="154" t="e">
        <f t="shared" ca="1" si="93"/>
        <v>#REF!</v>
      </c>
      <c r="D483" s="136"/>
      <c r="E483" s="137"/>
      <c r="F483" s="137" t="e">
        <f t="shared" ca="1" si="94"/>
        <v>#REF!</v>
      </c>
      <c r="G483" s="135"/>
      <c r="H483" s="135"/>
      <c r="I483" s="135" t="e">
        <f t="shared" ca="1" si="96"/>
        <v>#REF!</v>
      </c>
      <c r="J483" s="160"/>
      <c r="K483" s="138"/>
      <c r="L483" s="138"/>
      <c r="M483" s="138" t="e">
        <f t="shared" ca="1" si="95"/>
        <v>#REF!</v>
      </c>
      <c r="N483" s="168"/>
      <c r="O483" s="140" t="e">
        <f t="shared" ca="1" si="97"/>
        <v>#REF!</v>
      </c>
      <c r="P483" s="139" t="e">
        <f t="shared" ca="1" si="98"/>
        <v>#REF!</v>
      </c>
      <c r="Q483" s="140" t="e">
        <f t="shared" ca="1" si="99"/>
        <v>#REF!</v>
      </c>
      <c r="R483" s="141" t="e">
        <f t="shared" ca="1" si="100"/>
        <v>#REF!</v>
      </c>
      <c r="S483" s="139">
        <f t="shared" si="101"/>
        <v>0</v>
      </c>
      <c r="T483" s="140">
        <f t="shared" si="102"/>
        <v>0</v>
      </c>
      <c r="U483" s="146"/>
      <c r="V483" s="206"/>
      <c r="W483" s="6"/>
      <c r="X483" s="6"/>
      <c r="Y483" s="206"/>
      <c r="Z483" s="6"/>
      <c r="AA483" s="6"/>
      <c r="AB483" s="206"/>
      <c r="AC483" s="6"/>
      <c r="AD483" s="6"/>
    </row>
    <row r="484" spans="1:30" hidden="1" x14ac:dyDescent="0.25">
      <c r="A484" s="132">
        <v>461</v>
      </c>
      <c r="B484" s="154" t="e">
        <f t="shared" ca="1" si="92"/>
        <v>#REF!</v>
      </c>
      <c r="C484" s="154" t="e">
        <f t="shared" ca="1" si="93"/>
        <v>#REF!</v>
      </c>
      <c r="D484" s="136"/>
      <c r="E484" s="137"/>
      <c r="F484" s="137" t="e">
        <f t="shared" ca="1" si="94"/>
        <v>#REF!</v>
      </c>
      <c r="G484" s="135"/>
      <c r="H484" s="135"/>
      <c r="I484" s="135" t="e">
        <f t="shared" ca="1" si="96"/>
        <v>#REF!</v>
      </c>
      <c r="J484" s="160"/>
      <c r="K484" s="138"/>
      <c r="L484" s="138"/>
      <c r="M484" s="138" t="e">
        <f t="shared" ca="1" si="95"/>
        <v>#REF!</v>
      </c>
      <c r="N484" s="168"/>
      <c r="O484" s="140" t="e">
        <f t="shared" ca="1" si="97"/>
        <v>#REF!</v>
      </c>
      <c r="P484" s="139" t="e">
        <f t="shared" ca="1" si="98"/>
        <v>#REF!</v>
      </c>
      <c r="Q484" s="140" t="e">
        <f t="shared" ca="1" si="99"/>
        <v>#REF!</v>
      </c>
      <c r="R484" s="141" t="e">
        <f t="shared" ca="1" si="100"/>
        <v>#REF!</v>
      </c>
      <c r="S484" s="139">
        <f t="shared" si="101"/>
        <v>0</v>
      </c>
      <c r="T484" s="140">
        <f t="shared" si="102"/>
        <v>0</v>
      </c>
      <c r="U484" s="146"/>
      <c r="V484" s="206"/>
      <c r="W484" s="6"/>
      <c r="X484" s="6"/>
      <c r="Y484" s="206"/>
      <c r="Z484" s="6"/>
      <c r="AA484" s="6"/>
      <c r="AB484" s="206"/>
      <c r="AC484" s="6"/>
      <c r="AD484" s="6"/>
    </row>
    <row r="485" spans="1:30" hidden="1" x14ac:dyDescent="0.25">
      <c r="A485" s="132">
        <v>462</v>
      </c>
      <c r="B485" s="154" t="e">
        <f t="shared" ca="1" si="92"/>
        <v>#REF!</v>
      </c>
      <c r="C485" s="154" t="e">
        <f t="shared" ca="1" si="93"/>
        <v>#REF!</v>
      </c>
      <c r="D485" s="136"/>
      <c r="E485" s="137"/>
      <c r="F485" s="137" t="e">
        <f t="shared" ca="1" si="94"/>
        <v>#REF!</v>
      </c>
      <c r="G485" s="135"/>
      <c r="H485" s="135"/>
      <c r="I485" s="135" t="e">
        <f t="shared" ca="1" si="96"/>
        <v>#REF!</v>
      </c>
      <c r="J485" s="160"/>
      <c r="K485" s="138"/>
      <c r="L485" s="138"/>
      <c r="M485" s="138" t="e">
        <f t="shared" ca="1" si="95"/>
        <v>#REF!</v>
      </c>
      <c r="N485" s="168"/>
      <c r="O485" s="140" t="e">
        <f t="shared" ca="1" si="97"/>
        <v>#REF!</v>
      </c>
      <c r="P485" s="139" t="e">
        <f t="shared" ca="1" si="98"/>
        <v>#REF!</v>
      </c>
      <c r="Q485" s="140" t="e">
        <f t="shared" ca="1" si="99"/>
        <v>#REF!</v>
      </c>
      <c r="R485" s="141" t="e">
        <f t="shared" ca="1" si="100"/>
        <v>#REF!</v>
      </c>
      <c r="S485" s="139">
        <f t="shared" si="101"/>
        <v>0</v>
      </c>
      <c r="T485" s="140">
        <f t="shared" si="102"/>
        <v>0</v>
      </c>
      <c r="U485" s="146"/>
      <c r="V485" s="206"/>
      <c r="W485" s="6"/>
      <c r="X485" s="6"/>
      <c r="Y485" s="206"/>
      <c r="Z485" s="6"/>
      <c r="AA485" s="6"/>
      <c r="AB485" s="206"/>
      <c r="AC485" s="6"/>
      <c r="AD485" s="6"/>
    </row>
    <row r="486" spans="1:30" hidden="1" x14ac:dyDescent="0.25">
      <c r="A486" s="132">
        <v>463</v>
      </c>
      <c r="B486" s="154" t="e">
        <f t="shared" ca="1" si="92"/>
        <v>#REF!</v>
      </c>
      <c r="C486" s="154" t="e">
        <f t="shared" ca="1" si="93"/>
        <v>#REF!</v>
      </c>
      <c r="D486" s="136"/>
      <c r="E486" s="137"/>
      <c r="F486" s="137" t="e">
        <f t="shared" ca="1" si="94"/>
        <v>#REF!</v>
      </c>
      <c r="G486" s="135"/>
      <c r="H486" s="135"/>
      <c r="I486" s="135" t="e">
        <f t="shared" ca="1" si="96"/>
        <v>#REF!</v>
      </c>
      <c r="J486" s="160"/>
      <c r="K486" s="138"/>
      <c r="L486" s="138"/>
      <c r="M486" s="138" t="e">
        <f t="shared" ca="1" si="95"/>
        <v>#REF!</v>
      </c>
      <c r="N486" s="168"/>
      <c r="O486" s="140" t="e">
        <f t="shared" ca="1" si="97"/>
        <v>#REF!</v>
      </c>
      <c r="P486" s="139" t="e">
        <f t="shared" ca="1" si="98"/>
        <v>#REF!</v>
      </c>
      <c r="Q486" s="140" t="e">
        <f t="shared" ca="1" si="99"/>
        <v>#REF!</v>
      </c>
      <c r="R486" s="141" t="e">
        <f t="shared" ca="1" si="100"/>
        <v>#REF!</v>
      </c>
      <c r="S486" s="139">
        <f t="shared" si="101"/>
        <v>0</v>
      </c>
      <c r="T486" s="140">
        <f t="shared" si="102"/>
        <v>0</v>
      </c>
      <c r="U486" s="146"/>
      <c r="V486" s="206"/>
      <c r="W486" s="6"/>
      <c r="X486" s="6"/>
      <c r="Y486" s="206"/>
      <c r="Z486" s="6"/>
      <c r="AA486" s="6"/>
      <c r="AB486" s="206"/>
      <c r="AC486" s="6"/>
      <c r="AD486" s="6"/>
    </row>
    <row r="487" spans="1:30" hidden="1" x14ac:dyDescent="0.25">
      <c r="A487" s="132">
        <v>464</v>
      </c>
      <c r="B487" s="154" t="e">
        <f t="shared" ca="1" si="92"/>
        <v>#REF!</v>
      </c>
      <c r="C487" s="154" t="e">
        <f t="shared" ca="1" si="93"/>
        <v>#REF!</v>
      </c>
      <c r="D487" s="136"/>
      <c r="E487" s="137"/>
      <c r="F487" s="137" t="e">
        <f t="shared" ca="1" si="94"/>
        <v>#REF!</v>
      </c>
      <c r="G487" s="135"/>
      <c r="H487" s="135"/>
      <c r="I487" s="135" t="e">
        <f t="shared" ca="1" si="96"/>
        <v>#REF!</v>
      </c>
      <c r="J487" s="160"/>
      <c r="K487" s="138"/>
      <c r="L487" s="138"/>
      <c r="M487" s="138" t="e">
        <f t="shared" ca="1" si="95"/>
        <v>#REF!</v>
      </c>
      <c r="N487" s="168"/>
      <c r="O487" s="140" t="e">
        <f t="shared" ca="1" si="97"/>
        <v>#REF!</v>
      </c>
      <c r="P487" s="139" t="e">
        <f t="shared" ca="1" si="98"/>
        <v>#REF!</v>
      </c>
      <c r="Q487" s="140" t="e">
        <f t="shared" ca="1" si="99"/>
        <v>#REF!</v>
      </c>
      <c r="R487" s="141" t="e">
        <f t="shared" ca="1" si="100"/>
        <v>#REF!</v>
      </c>
      <c r="S487" s="139">
        <f t="shared" si="101"/>
        <v>0</v>
      </c>
      <c r="T487" s="140">
        <f t="shared" si="102"/>
        <v>0</v>
      </c>
      <c r="U487" s="146"/>
      <c r="V487" s="206"/>
      <c r="W487" s="6"/>
      <c r="X487" s="6"/>
      <c r="Y487" s="206"/>
      <c r="Z487" s="6"/>
      <c r="AA487" s="6"/>
      <c r="AB487" s="206"/>
      <c r="AC487" s="6"/>
      <c r="AD487" s="6"/>
    </row>
    <row r="488" spans="1:30" hidden="1" x14ac:dyDescent="0.25">
      <c r="A488" s="132">
        <v>465</v>
      </c>
      <c r="B488" s="154" t="e">
        <f t="shared" ca="1" si="92"/>
        <v>#REF!</v>
      </c>
      <c r="C488" s="154" t="e">
        <f t="shared" ca="1" si="93"/>
        <v>#REF!</v>
      </c>
      <c r="D488" s="136"/>
      <c r="E488" s="137"/>
      <c r="F488" s="137" t="e">
        <f t="shared" ca="1" si="94"/>
        <v>#REF!</v>
      </c>
      <c r="G488" s="135"/>
      <c r="H488" s="135"/>
      <c r="I488" s="135" t="e">
        <f t="shared" ca="1" si="96"/>
        <v>#REF!</v>
      </c>
      <c r="J488" s="160"/>
      <c r="K488" s="138"/>
      <c r="L488" s="138"/>
      <c r="M488" s="138" t="e">
        <f t="shared" ca="1" si="95"/>
        <v>#REF!</v>
      </c>
      <c r="N488" s="168"/>
      <c r="O488" s="140" t="e">
        <f t="shared" ca="1" si="97"/>
        <v>#REF!</v>
      </c>
      <c r="P488" s="139" t="e">
        <f t="shared" ca="1" si="98"/>
        <v>#REF!</v>
      </c>
      <c r="Q488" s="140" t="e">
        <f t="shared" ca="1" si="99"/>
        <v>#REF!</v>
      </c>
      <c r="R488" s="141" t="e">
        <f t="shared" ca="1" si="100"/>
        <v>#REF!</v>
      </c>
      <c r="S488" s="139">
        <f t="shared" si="101"/>
        <v>0</v>
      </c>
      <c r="T488" s="140">
        <f t="shared" si="102"/>
        <v>0</v>
      </c>
      <c r="U488" s="146"/>
      <c r="V488" s="206"/>
      <c r="W488" s="6"/>
      <c r="X488" s="6"/>
      <c r="Y488" s="206"/>
      <c r="Z488" s="6"/>
      <c r="AA488" s="6"/>
      <c r="AB488" s="206"/>
      <c r="AC488" s="6"/>
      <c r="AD488" s="6"/>
    </row>
    <row r="489" spans="1:30" hidden="1" x14ac:dyDescent="0.25">
      <c r="A489" s="132">
        <v>466</v>
      </c>
      <c r="B489" s="154" t="e">
        <f t="shared" ca="1" si="92"/>
        <v>#REF!</v>
      </c>
      <c r="C489" s="154" t="e">
        <f t="shared" ca="1" si="93"/>
        <v>#REF!</v>
      </c>
      <c r="D489" s="136"/>
      <c r="E489" s="137"/>
      <c r="F489" s="137" t="e">
        <f t="shared" ca="1" si="94"/>
        <v>#REF!</v>
      </c>
      <c r="G489" s="135"/>
      <c r="H489" s="135"/>
      <c r="I489" s="135" t="e">
        <f t="shared" ca="1" si="96"/>
        <v>#REF!</v>
      </c>
      <c r="J489" s="160"/>
      <c r="K489" s="138"/>
      <c r="L489" s="138"/>
      <c r="M489" s="138" t="e">
        <f t="shared" ca="1" si="95"/>
        <v>#REF!</v>
      </c>
      <c r="N489" s="168"/>
      <c r="O489" s="140" t="e">
        <f t="shared" ca="1" si="97"/>
        <v>#REF!</v>
      </c>
      <c r="P489" s="139" t="e">
        <f t="shared" ca="1" si="98"/>
        <v>#REF!</v>
      </c>
      <c r="Q489" s="140" t="e">
        <f t="shared" ca="1" si="99"/>
        <v>#REF!</v>
      </c>
      <c r="R489" s="141" t="e">
        <f t="shared" ca="1" si="100"/>
        <v>#REF!</v>
      </c>
      <c r="S489" s="139">
        <f t="shared" si="101"/>
        <v>0</v>
      </c>
      <c r="T489" s="140">
        <f t="shared" si="102"/>
        <v>0</v>
      </c>
      <c r="U489" s="146"/>
      <c r="V489" s="206"/>
      <c r="W489" s="6"/>
      <c r="X489" s="6"/>
      <c r="Y489" s="206"/>
      <c r="Z489" s="6"/>
      <c r="AA489" s="6"/>
      <c r="AB489" s="206"/>
      <c r="AC489" s="6"/>
      <c r="AD489" s="6"/>
    </row>
    <row r="490" spans="1:30" hidden="1" x14ac:dyDescent="0.25">
      <c r="A490" s="132">
        <v>467</v>
      </c>
      <c r="B490" s="154" t="e">
        <f t="shared" ca="1" si="92"/>
        <v>#REF!</v>
      </c>
      <c r="C490" s="154" t="e">
        <f t="shared" ca="1" si="93"/>
        <v>#REF!</v>
      </c>
      <c r="D490" s="136"/>
      <c r="E490" s="137"/>
      <c r="F490" s="137" t="e">
        <f t="shared" ca="1" si="94"/>
        <v>#REF!</v>
      </c>
      <c r="G490" s="135"/>
      <c r="H490" s="135"/>
      <c r="I490" s="135" t="e">
        <f t="shared" ca="1" si="96"/>
        <v>#REF!</v>
      </c>
      <c r="J490" s="160"/>
      <c r="K490" s="138"/>
      <c r="L490" s="138"/>
      <c r="M490" s="138" t="e">
        <f t="shared" ca="1" si="95"/>
        <v>#REF!</v>
      </c>
      <c r="N490" s="168"/>
      <c r="O490" s="140" t="e">
        <f t="shared" ca="1" si="97"/>
        <v>#REF!</v>
      </c>
      <c r="P490" s="139" t="e">
        <f t="shared" ca="1" si="98"/>
        <v>#REF!</v>
      </c>
      <c r="Q490" s="140" t="e">
        <f t="shared" ca="1" si="99"/>
        <v>#REF!</v>
      </c>
      <c r="R490" s="141" t="e">
        <f t="shared" ca="1" si="100"/>
        <v>#REF!</v>
      </c>
      <c r="S490" s="139">
        <f t="shared" si="101"/>
        <v>0</v>
      </c>
      <c r="T490" s="140">
        <f t="shared" si="102"/>
        <v>0</v>
      </c>
      <c r="U490" s="146"/>
      <c r="V490" s="206"/>
      <c r="W490" s="6"/>
      <c r="X490" s="6"/>
      <c r="Y490" s="206"/>
      <c r="Z490" s="6"/>
      <c r="AA490" s="6"/>
      <c r="AB490" s="206"/>
      <c r="AC490" s="6"/>
      <c r="AD490" s="6"/>
    </row>
    <row r="491" spans="1:30" hidden="1" x14ac:dyDescent="0.25">
      <c r="A491" s="132">
        <v>468</v>
      </c>
      <c r="B491" s="154" t="e">
        <f t="shared" ca="1" si="92"/>
        <v>#REF!</v>
      </c>
      <c r="C491" s="154" t="e">
        <f t="shared" ca="1" si="93"/>
        <v>#REF!</v>
      </c>
      <c r="D491" s="136"/>
      <c r="E491" s="137"/>
      <c r="F491" s="137" t="e">
        <f t="shared" ca="1" si="94"/>
        <v>#REF!</v>
      </c>
      <c r="G491" s="135"/>
      <c r="H491" s="135"/>
      <c r="I491" s="135" t="e">
        <f t="shared" ca="1" si="96"/>
        <v>#REF!</v>
      </c>
      <c r="J491" s="160"/>
      <c r="K491" s="138"/>
      <c r="L491" s="138"/>
      <c r="M491" s="138" t="e">
        <f t="shared" ca="1" si="95"/>
        <v>#REF!</v>
      </c>
      <c r="N491" s="168"/>
      <c r="O491" s="140" t="e">
        <f t="shared" ca="1" si="97"/>
        <v>#REF!</v>
      </c>
      <c r="P491" s="139" t="e">
        <f t="shared" ca="1" si="98"/>
        <v>#REF!</v>
      </c>
      <c r="Q491" s="140" t="e">
        <f t="shared" ca="1" si="99"/>
        <v>#REF!</v>
      </c>
      <c r="R491" s="141" t="e">
        <f t="shared" ca="1" si="100"/>
        <v>#REF!</v>
      </c>
      <c r="S491" s="139">
        <f t="shared" si="101"/>
        <v>0</v>
      </c>
      <c r="T491" s="140">
        <f t="shared" si="102"/>
        <v>0</v>
      </c>
      <c r="U491" s="146"/>
      <c r="V491" s="206"/>
      <c r="W491" s="6"/>
      <c r="X491" s="6"/>
      <c r="Y491" s="206"/>
      <c r="Z491" s="6"/>
      <c r="AA491" s="6"/>
      <c r="AB491" s="206"/>
      <c r="AC491" s="6"/>
      <c r="AD491" s="6"/>
    </row>
    <row r="492" spans="1:30" hidden="1" x14ac:dyDescent="0.25">
      <c r="A492" s="132">
        <v>469</v>
      </c>
      <c r="B492" s="154" t="e">
        <f t="shared" ca="1" si="92"/>
        <v>#REF!</v>
      </c>
      <c r="C492" s="154" t="e">
        <f t="shared" ca="1" si="93"/>
        <v>#REF!</v>
      </c>
      <c r="D492" s="136"/>
      <c r="E492" s="137"/>
      <c r="F492" s="137" t="e">
        <f t="shared" ca="1" si="94"/>
        <v>#REF!</v>
      </c>
      <c r="G492" s="135"/>
      <c r="H492" s="135"/>
      <c r="I492" s="135" t="e">
        <f t="shared" ca="1" si="96"/>
        <v>#REF!</v>
      </c>
      <c r="J492" s="160"/>
      <c r="K492" s="138"/>
      <c r="L492" s="138"/>
      <c r="M492" s="138" t="e">
        <f t="shared" ca="1" si="95"/>
        <v>#REF!</v>
      </c>
      <c r="N492" s="168"/>
      <c r="O492" s="140" t="e">
        <f t="shared" ca="1" si="97"/>
        <v>#REF!</v>
      </c>
      <c r="P492" s="139" t="e">
        <f t="shared" ca="1" si="98"/>
        <v>#REF!</v>
      </c>
      <c r="Q492" s="140" t="e">
        <f t="shared" ca="1" si="99"/>
        <v>#REF!</v>
      </c>
      <c r="R492" s="141" t="e">
        <f t="shared" ca="1" si="100"/>
        <v>#REF!</v>
      </c>
      <c r="S492" s="139">
        <f t="shared" si="101"/>
        <v>0</v>
      </c>
      <c r="T492" s="140">
        <f t="shared" si="102"/>
        <v>0</v>
      </c>
      <c r="U492" s="146"/>
      <c r="V492" s="206"/>
      <c r="W492" s="6"/>
      <c r="X492" s="6"/>
      <c r="Y492" s="206"/>
      <c r="Z492" s="6"/>
      <c r="AA492" s="6"/>
      <c r="AB492" s="206"/>
      <c r="AC492" s="6"/>
      <c r="AD492" s="6"/>
    </row>
    <row r="493" spans="1:30" hidden="1" x14ac:dyDescent="0.25">
      <c r="A493" s="132">
        <v>470</v>
      </c>
      <c r="B493" s="154" t="e">
        <f t="shared" ca="1" si="92"/>
        <v>#REF!</v>
      </c>
      <c r="C493" s="154" t="e">
        <f t="shared" ca="1" si="93"/>
        <v>#REF!</v>
      </c>
      <c r="D493" s="136"/>
      <c r="E493" s="137"/>
      <c r="F493" s="137" t="e">
        <f t="shared" ca="1" si="94"/>
        <v>#REF!</v>
      </c>
      <c r="G493" s="135"/>
      <c r="H493" s="135"/>
      <c r="I493" s="135" t="e">
        <f t="shared" ca="1" si="96"/>
        <v>#REF!</v>
      </c>
      <c r="J493" s="160"/>
      <c r="K493" s="138"/>
      <c r="L493" s="138"/>
      <c r="M493" s="138" t="e">
        <f t="shared" ca="1" si="95"/>
        <v>#REF!</v>
      </c>
      <c r="N493" s="168"/>
      <c r="O493" s="140" t="e">
        <f t="shared" ca="1" si="97"/>
        <v>#REF!</v>
      </c>
      <c r="P493" s="139" t="e">
        <f t="shared" ca="1" si="98"/>
        <v>#REF!</v>
      </c>
      <c r="Q493" s="140" t="e">
        <f t="shared" ca="1" si="99"/>
        <v>#REF!</v>
      </c>
      <c r="R493" s="141" t="e">
        <f t="shared" ca="1" si="100"/>
        <v>#REF!</v>
      </c>
      <c r="S493" s="139">
        <f t="shared" si="101"/>
        <v>0</v>
      </c>
      <c r="T493" s="140">
        <f t="shared" si="102"/>
        <v>0</v>
      </c>
      <c r="U493" s="146"/>
      <c r="V493" s="206"/>
      <c r="W493" s="6"/>
      <c r="X493" s="6"/>
      <c r="Y493" s="206"/>
      <c r="Z493" s="6"/>
      <c r="AA493" s="6"/>
      <c r="AB493" s="206"/>
      <c r="AC493" s="6"/>
      <c r="AD493" s="6"/>
    </row>
    <row r="494" spans="1:30" hidden="1" x14ac:dyDescent="0.25">
      <c r="A494" s="132">
        <v>471</v>
      </c>
      <c r="B494" s="154" t="e">
        <f t="shared" ca="1" si="92"/>
        <v>#REF!</v>
      </c>
      <c r="C494" s="154" t="e">
        <f t="shared" ca="1" si="93"/>
        <v>#REF!</v>
      </c>
      <c r="D494" s="136"/>
      <c r="E494" s="137"/>
      <c r="F494" s="137" t="e">
        <f t="shared" ca="1" si="94"/>
        <v>#REF!</v>
      </c>
      <c r="G494" s="135"/>
      <c r="H494" s="135"/>
      <c r="I494" s="135" t="e">
        <f t="shared" ca="1" si="96"/>
        <v>#REF!</v>
      </c>
      <c r="J494" s="160"/>
      <c r="K494" s="138"/>
      <c r="L494" s="138"/>
      <c r="M494" s="138" t="e">
        <f t="shared" ca="1" si="95"/>
        <v>#REF!</v>
      </c>
      <c r="N494" s="168"/>
      <c r="O494" s="140" t="e">
        <f t="shared" ca="1" si="97"/>
        <v>#REF!</v>
      </c>
      <c r="P494" s="139" t="e">
        <f t="shared" ca="1" si="98"/>
        <v>#REF!</v>
      </c>
      <c r="Q494" s="140" t="e">
        <f t="shared" ca="1" si="99"/>
        <v>#REF!</v>
      </c>
      <c r="R494" s="141" t="e">
        <f t="shared" ca="1" si="100"/>
        <v>#REF!</v>
      </c>
      <c r="S494" s="139">
        <f t="shared" si="101"/>
        <v>0</v>
      </c>
      <c r="T494" s="140">
        <f t="shared" si="102"/>
        <v>0</v>
      </c>
      <c r="U494" s="146"/>
      <c r="V494" s="206"/>
      <c r="W494" s="6"/>
      <c r="X494" s="6"/>
      <c r="Y494" s="206"/>
      <c r="Z494" s="6"/>
      <c r="AA494" s="6"/>
      <c r="AB494" s="206"/>
      <c r="AC494" s="6"/>
      <c r="AD494" s="6"/>
    </row>
    <row r="495" spans="1:30" hidden="1" x14ac:dyDescent="0.25">
      <c r="A495" s="132">
        <v>472</v>
      </c>
      <c r="B495" s="154" t="e">
        <f t="shared" ca="1" si="92"/>
        <v>#REF!</v>
      </c>
      <c r="C495" s="154" t="e">
        <f t="shared" ca="1" si="93"/>
        <v>#REF!</v>
      </c>
      <c r="D495" s="136"/>
      <c r="E495" s="137"/>
      <c r="F495" s="137" t="e">
        <f t="shared" ca="1" si="94"/>
        <v>#REF!</v>
      </c>
      <c r="G495" s="135"/>
      <c r="H495" s="135"/>
      <c r="I495" s="135" t="e">
        <f t="shared" ca="1" si="96"/>
        <v>#REF!</v>
      </c>
      <c r="J495" s="160"/>
      <c r="K495" s="138"/>
      <c r="L495" s="138"/>
      <c r="M495" s="138" t="e">
        <f t="shared" ca="1" si="95"/>
        <v>#REF!</v>
      </c>
      <c r="N495" s="168"/>
      <c r="O495" s="140" t="e">
        <f t="shared" ca="1" si="97"/>
        <v>#REF!</v>
      </c>
      <c r="P495" s="139" t="e">
        <f t="shared" ca="1" si="98"/>
        <v>#REF!</v>
      </c>
      <c r="Q495" s="140" t="e">
        <f t="shared" ca="1" si="99"/>
        <v>#REF!</v>
      </c>
      <c r="R495" s="141" t="e">
        <f t="shared" ca="1" si="100"/>
        <v>#REF!</v>
      </c>
      <c r="S495" s="139">
        <f t="shared" si="101"/>
        <v>0</v>
      </c>
      <c r="T495" s="140">
        <f t="shared" si="102"/>
        <v>0</v>
      </c>
      <c r="U495" s="146"/>
      <c r="V495" s="206"/>
      <c r="W495" s="6"/>
      <c r="X495" s="6"/>
      <c r="Y495" s="206"/>
      <c r="Z495" s="6"/>
      <c r="AA495" s="6"/>
      <c r="AB495" s="206"/>
      <c r="AC495" s="6"/>
      <c r="AD495" s="6"/>
    </row>
    <row r="496" spans="1:30" hidden="1" x14ac:dyDescent="0.25">
      <c r="A496" s="132">
        <v>473</v>
      </c>
      <c r="B496" s="154" t="e">
        <f t="shared" ca="1" si="92"/>
        <v>#REF!</v>
      </c>
      <c r="C496" s="154" t="e">
        <f t="shared" ca="1" si="93"/>
        <v>#REF!</v>
      </c>
      <c r="D496" s="136"/>
      <c r="E496" s="137"/>
      <c r="F496" s="137" t="e">
        <f t="shared" ca="1" si="94"/>
        <v>#REF!</v>
      </c>
      <c r="G496" s="135"/>
      <c r="H496" s="135"/>
      <c r="I496" s="135" t="e">
        <f t="shared" ca="1" si="96"/>
        <v>#REF!</v>
      </c>
      <c r="J496" s="160"/>
      <c r="K496" s="138"/>
      <c r="L496" s="138"/>
      <c r="M496" s="138" t="e">
        <f t="shared" ca="1" si="95"/>
        <v>#REF!</v>
      </c>
      <c r="N496" s="168"/>
      <c r="O496" s="140" t="e">
        <f t="shared" ca="1" si="97"/>
        <v>#REF!</v>
      </c>
      <c r="P496" s="139" t="e">
        <f t="shared" ca="1" si="98"/>
        <v>#REF!</v>
      </c>
      <c r="Q496" s="140" t="e">
        <f t="shared" ca="1" si="99"/>
        <v>#REF!</v>
      </c>
      <c r="R496" s="141" t="e">
        <f t="shared" ca="1" si="100"/>
        <v>#REF!</v>
      </c>
      <c r="S496" s="139">
        <f t="shared" si="101"/>
        <v>0</v>
      </c>
      <c r="T496" s="140">
        <f t="shared" si="102"/>
        <v>0</v>
      </c>
      <c r="U496" s="146"/>
      <c r="V496" s="206"/>
      <c r="W496" s="6"/>
      <c r="X496" s="6"/>
      <c r="Y496" s="206"/>
      <c r="Z496" s="6"/>
      <c r="AA496" s="6"/>
      <c r="AB496" s="206"/>
      <c r="AC496" s="6"/>
      <c r="AD496" s="6"/>
    </row>
    <row r="497" spans="1:30" hidden="1" x14ac:dyDescent="0.25">
      <c r="A497" s="132">
        <v>474</v>
      </c>
      <c r="B497" s="154" t="e">
        <f t="shared" ca="1" si="92"/>
        <v>#REF!</v>
      </c>
      <c r="C497" s="154" t="e">
        <f t="shared" ca="1" si="93"/>
        <v>#REF!</v>
      </c>
      <c r="D497" s="136"/>
      <c r="E497" s="137"/>
      <c r="F497" s="137" t="e">
        <f t="shared" ca="1" si="94"/>
        <v>#REF!</v>
      </c>
      <c r="G497" s="135"/>
      <c r="H497" s="135"/>
      <c r="I497" s="135" t="e">
        <f t="shared" ca="1" si="96"/>
        <v>#REF!</v>
      </c>
      <c r="J497" s="160"/>
      <c r="K497" s="138"/>
      <c r="L497" s="138"/>
      <c r="M497" s="138" t="e">
        <f t="shared" ca="1" si="95"/>
        <v>#REF!</v>
      </c>
      <c r="N497" s="168"/>
      <c r="O497" s="140" t="e">
        <f t="shared" ca="1" si="97"/>
        <v>#REF!</v>
      </c>
      <c r="P497" s="139" t="e">
        <f t="shared" ca="1" si="98"/>
        <v>#REF!</v>
      </c>
      <c r="Q497" s="140" t="e">
        <f t="shared" ca="1" si="99"/>
        <v>#REF!</v>
      </c>
      <c r="R497" s="141" t="e">
        <f t="shared" ca="1" si="100"/>
        <v>#REF!</v>
      </c>
      <c r="S497" s="139">
        <f t="shared" si="101"/>
        <v>0</v>
      </c>
      <c r="T497" s="140">
        <f t="shared" si="102"/>
        <v>0</v>
      </c>
      <c r="U497" s="146"/>
      <c r="V497" s="206"/>
      <c r="W497" s="6"/>
      <c r="X497" s="6"/>
      <c r="Y497" s="206"/>
      <c r="Z497" s="6"/>
      <c r="AA497" s="6"/>
      <c r="AB497" s="206"/>
      <c r="AC497" s="6"/>
      <c r="AD497" s="6"/>
    </row>
    <row r="498" spans="1:30" hidden="1" x14ac:dyDescent="0.25">
      <c r="A498" s="132">
        <v>475</v>
      </c>
      <c r="B498" s="154" t="e">
        <f t="shared" ca="1" si="92"/>
        <v>#REF!</v>
      </c>
      <c r="C498" s="154" t="e">
        <f t="shared" ca="1" si="93"/>
        <v>#REF!</v>
      </c>
      <c r="D498" s="136"/>
      <c r="E498" s="137"/>
      <c r="F498" s="137" t="e">
        <f t="shared" ca="1" si="94"/>
        <v>#REF!</v>
      </c>
      <c r="G498" s="135"/>
      <c r="H498" s="135"/>
      <c r="I498" s="135" t="e">
        <f t="shared" ca="1" si="96"/>
        <v>#REF!</v>
      </c>
      <c r="J498" s="160"/>
      <c r="K498" s="138"/>
      <c r="L498" s="138"/>
      <c r="M498" s="138" t="e">
        <f t="shared" ca="1" si="95"/>
        <v>#REF!</v>
      </c>
      <c r="N498" s="168"/>
      <c r="O498" s="140" t="e">
        <f t="shared" ca="1" si="97"/>
        <v>#REF!</v>
      </c>
      <c r="P498" s="139" t="e">
        <f t="shared" ca="1" si="98"/>
        <v>#REF!</v>
      </c>
      <c r="Q498" s="140" t="e">
        <f t="shared" ca="1" si="99"/>
        <v>#REF!</v>
      </c>
      <c r="R498" s="141" t="e">
        <f t="shared" ca="1" si="100"/>
        <v>#REF!</v>
      </c>
      <c r="S498" s="139">
        <f t="shared" si="101"/>
        <v>0</v>
      </c>
      <c r="T498" s="140">
        <f t="shared" si="102"/>
        <v>0</v>
      </c>
      <c r="U498" s="146"/>
      <c r="V498" s="206"/>
      <c r="W498" s="6"/>
      <c r="X498" s="6"/>
      <c r="Y498" s="206"/>
      <c r="Z498" s="6"/>
      <c r="AA498" s="6"/>
      <c r="AB498" s="206"/>
      <c r="AC498" s="6"/>
      <c r="AD498" s="6"/>
    </row>
    <row r="499" spans="1:30" hidden="1" x14ac:dyDescent="0.25">
      <c r="A499" s="132">
        <v>476</v>
      </c>
      <c r="B499" s="154" t="e">
        <f t="shared" ca="1" si="92"/>
        <v>#REF!</v>
      </c>
      <c r="C499" s="154" t="e">
        <f t="shared" ca="1" si="93"/>
        <v>#REF!</v>
      </c>
      <c r="D499" s="136"/>
      <c r="E499" s="137"/>
      <c r="F499" s="137" t="e">
        <f t="shared" ca="1" si="94"/>
        <v>#REF!</v>
      </c>
      <c r="G499" s="135"/>
      <c r="H499" s="135"/>
      <c r="I499" s="135" t="e">
        <f t="shared" ca="1" si="96"/>
        <v>#REF!</v>
      </c>
      <c r="J499" s="160"/>
      <c r="K499" s="138"/>
      <c r="L499" s="138"/>
      <c r="M499" s="138" t="e">
        <f t="shared" ca="1" si="95"/>
        <v>#REF!</v>
      </c>
      <c r="N499" s="168"/>
      <c r="O499" s="140" t="e">
        <f t="shared" ca="1" si="97"/>
        <v>#REF!</v>
      </c>
      <c r="P499" s="139" t="e">
        <f t="shared" ca="1" si="98"/>
        <v>#REF!</v>
      </c>
      <c r="Q499" s="140" t="e">
        <f t="shared" ca="1" si="99"/>
        <v>#REF!</v>
      </c>
      <c r="R499" s="141" t="e">
        <f t="shared" ca="1" si="100"/>
        <v>#REF!</v>
      </c>
      <c r="S499" s="139">
        <f t="shared" si="101"/>
        <v>0</v>
      </c>
      <c r="T499" s="140">
        <f t="shared" si="102"/>
        <v>0</v>
      </c>
      <c r="U499" s="146"/>
      <c r="V499" s="206"/>
      <c r="W499" s="6"/>
      <c r="X499" s="6"/>
      <c r="Y499" s="206"/>
      <c r="Z499" s="6"/>
      <c r="AA499" s="6"/>
      <c r="AB499" s="206"/>
      <c r="AC499" s="6"/>
      <c r="AD499" s="6"/>
    </row>
    <row r="500" spans="1:30" hidden="1" x14ac:dyDescent="0.25">
      <c r="A500" s="132">
        <v>477</v>
      </c>
      <c r="B500" s="154" t="e">
        <f t="shared" ca="1" si="92"/>
        <v>#REF!</v>
      </c>
      <c r="C500" s="154" t="e">
        <f t="shared" ca="1" si="93"/>
        <v>#REF!</v>
      </c>
      <c r="D500" s="136"/>
      <c r="E500" s="137"/>
      <c r="F500" s="137" t="e">
        <f t="shared" ca="1" si="94"/>
        <v>#REF!</v>
      </c>
      <c r="G500" s="135"/>
      <c r="H500" s="135"/>
      <c r="I500" s="135" t="e">
        <f t="shared" ca="1" si="96"/>
        <v>#REF!</v>
      </c>
      <c r="J500" s="160"/>
      <c r="K500" s="138"/>
      <c r="L500" s="138"/>
      <c r="M500" s="138" t="e">
        <f t="shared" ca="1" si="95"/>
        <v>#REF!</v>
      </c>
      <c r="N500" s="168"/>
      <c r="O500" s="140" t="e">
        <f t="shared" ca="1" si="97"/>
        <v>#REF!</v>
      </c>
      <c r="P500" s="139" t="e">
        <f t="shared" ca="1" si="98"/>
        <v>#REF!</v>
      </c>
      <c r="Q500" s="140" t="e">
        <f t="shared" ca="1" si="99"/>
        <v>#REF!</v>
      </c>
      <c r="R500" s="141" t="e">
        <f t="shared" ca="1" si="100"/>
        <v>#REF!</v>
      </c>
      <c r="S500" s="139">
        <f t="shared" si="101"/>
        <v>0</v>
      </c>
      <c r="T500" s="140">
        <f t="shared" si="102"/>
        <v>0</v>
      </c>
      <c r="U500" s="146"/>
      <c r="V500" s="206"/>
      <c r="W500" s="6"/>
      <c r="X500" s="6"/>
      <c r="Y500" s="206"/>
      <c r="Z500" s="6"/>
      <c r="AA500" s="6"/>
      <c r="AB500" s="206"/>
      <c r="AC500" s="6"/>
      <c r="AD500" s="6"/>
    </row>
    <row r="501" spans="1:30" hidden="1" x14ac:dyDescent="0.25">
      <c r="A501" s="132">
        <v>478</v>
      </c>
      <c r="B501" s="154" t="e">
        <f t="shared" ca="1" si="92"/>
        <v>#REF!</v>
      </c>
      <c r="C501" s="154" t="e">
        <f t="shared" ca="1" si="93"/>
        <v>#REF!</v>
      </c>
      <c r="D501" s="136"/>
      <c r="E501" s="137"/>
      <c r="F501" s="137" t="e">
        <f t="shared" ca="1" si="94"/>
        <v>#REF!</v>
      </c>
      <c r="G501" s="135"/>
      <c r="H501" s="135"/>
      <c r="I501" s="135" t="e">
        <f t="shared" ca="1" si="96"/>
        <v>#REF!</v>
      </c>
      <c r="J501" s="160"/>
      <c r="K501" s="138"/>
      <c r="L501" s="138"/>
      <c r="M501" s="138" t="e">
        <f t="shared" ca="1" si="95"/>
        <v>#REF!</v>
      </c>
      <c r="N501" s="168"/>
      <c r="O501" s="140" t="e">
        <f t="shared" ca="1" si="97"/>
        <v>#REF!</v>
      </c>
      <c r="P501" s="139" t="e">
        <f t="shared" ca="1" si="98"/>
        <v>#REF!</v>
      </c>
      <c r="Q501" s="140" t="e">
        <f t="shared" ca="1" si="99"/>
        <v>#REF!</v>
      </c>
      <c r="R501" s="141" t="e">
        <f t="shared" ca="1" si="100"/>
        <v>#REF!</v>
      </c>
      <c r="S501" s="139">
        <f t="shared" si="101"/>
        <v>0</v>
      </c>
      <c r="T501" s="140">
        <f t="shared" si="102"/>
        <v>0</v>
      </c>
      <c r="U501" s="146"/>
      <c r="V501" s="206"/>
      <c r="W501" s="6"/>
      <c r="X501" s="6"/>
      <c r="Y501" s="206"/>
      <c r="Z501" s="6"/>
      <c r="AA501" s="6"/>
      <c r="AB501" s="206"/>
      <c r="AC501" s="6"/>
      <c r="AD501" s="6"/>
    </row>
    <row r="502" spans="1:30" hidden="1" x14ac:dyDescent="0.25">
      <c r="A502" s="132">
        <v>479</v>
      </c>
      <c r="B502" s="154" t="e">
        <f t="shared" ca="1" si="92"/>
        <v>#REF!</v>
      </c>
      <c r="C502" s="154" t="e">
        <f t="shared" ca="1" si="93"/>
        <v>#REF!</v>
      </c>
      <c r="D502" s="136"/>
      <c r="E502" s="137"/>
      <c r="F502" s="137" t="e">
        <f t="shared" ca="1" si="94"/>
        <v>#REF!</v>
      </c>
      <c r="G502" s="135"/>
      <c r="H502" s="135"/>
      <c r="I502" s="135" t="e">
        <f t="shared" ca="1" si="96"/>
        <v>#REF!</v>
      </c>
      <c r="J502" s="160"/>
      <c r="K502" s="138"/>
      <c r="L502" s="138"/>
      <c r="M502" s="138" t="e">
        <f t="shared" ca="1" si="95"/>
        <v>#REF!</v>
      </c>
      <c r="N502" s="168"/>
      <c r="O502" s="140" t="e">
        <f t="shared" ca="1" si="97"/>
        <v>#REF!</v>
      </c>
      <c r="P502" s="139" t="e">
        <f t="shared" ca="1" si="98"/>
        <v>#REF!</v>
      </c>
      <c r="Q502" s="140" t="e">
        <f t="shared" ca="1" si="99"/>
        <v>#REF!</v>
      </c>
      <c r="R502" s="141" t="e">
        <f t="shared" ca="1" si="100"/>
        <v>#REF!</v>
      </c>
      <c r="S502" s="139">
        <f t="shared" si="101"/>
        <v>0</v>
      </c>
      <c r="T502" s="140">
        <f t="shared" si="102"/>
        <v>0</v>
      </c>
      <c r="U502" s="146"/>
      <c r="V502" s="206"/>
      <c r="W502" s="6"/>
      <c r="X502" s="6"/>
      <c r="Y502" s="206"/>
      <c r="Z502" s="6"/>
      <c r="AA502" s="6"/>
      <c r="AB502" s="206"/>
      <c r="AC502" s="6"/>
      <c r="AD502" s="6"/>
    </row>
    <row r="503" spans="1:30" hidden="1" x14ac:dyDescent="0.25">
      <c r="A503" s="132">
        <v>480</v>
      </c>
      <c r="B503" s="154" t="e">
        <f t="shared" ca="1" si="92"/>
        <v>#REF!</v>
      </c>
      <c r="C503" s="154" t="e">
        <f t="shared" ca="1" si="93"/>
        <v>#REF!</v>
      </c>
      <c r="D503" s="136"/>
      <c r="E503" s="137"/>
      <c r="F503" s="137" t="e">
        <f t="shared" ca="1" si="94"/>
        <v>#REF!</v>
      </c>
      <c r="G503" s="135"/>
      <c r="H503" s="135"/>
      <c r="I503" s="135" t="e">
        <f t="shared" ca="1" si="96"/>
        <v>#REF!</v>
      </c>
      <c r="J503" s="160"/>
      <c r="K503" s="138"/>
      <c r="L503" s="138"/>
      <c r="M503" s="138" t="e">
        <f t="shared" ca="1" si="95"/>
        <v>#REF!</v>
      </c>
      <c r="N503" s="168"/>
      <c r="O503" s="140" t="e">
        <f t="shared" ca="1" si="97"/>
        <v>#REF!</v>
      </c>
      <c r="P503" s="139" t="e">
        <f t="shared" ca="1" si="98"/>
        <v>#REF!</v>
      </c>
      <c r="Q503" s="140" t="e">
        <f t="shared" ca="1" si="99"/>
        <v>#REF!</v>
      </c>
      <c r="R503" s="141" t="e">
        <f t="shared" ca="1" si="100"/>
        <v>#REF!</v>
      </c>
      <c r="S503" s="139">
        <f t="shared" si="101"/>
        <v>0</v>
      </c>
      <c r="T503" s="140">
        <f t="shared" si="102"/>
        <v>0</v>
      </c>
      <c r="U503" s="146"/>
      <c r="V503" s="206"/>
      <c r="W503" s="6"/>
      <c r="X503" s="6"/>
      <c r="Y503" s="206"/>
      <c r="Z503" s="6"/>
      <c r="AA503" s="6"/>
      <c r="AB503" s="206"/>
      <c r="AC503" s="6"/>
      <c r="AD503" s="6"/>
    </row>
    <row r="504" spans="1:30" hidden="1" x14ac:dyDescent="0.25">
      <c r="A504" s="132">
        <v>481</v>
      </c>
      <c r="B504" s="154" t="e">
        <f t="shared" ca="1" si="92"/>
        <v>#REF!</v>
      </c>
      <c r="C504" s="154" t="e">
        <f t="shared" ca="1" si="93"/>
        <v>#REF!</v>
      </c>
      <c r="D504" s="136"/>
      <c r="E504" s="137"/>
      <c r="F504" s="137" t="e">
        <f t="shared" ca="1" si="94"/>
        <v>#REF!</v>
      </c>
      <c r="G504" s="135"/>
      <c r="H504" s="135"/>
      <c r="I504" s="135" t="e">
        <f t="shared" ca="1" si="96"/>
        <v>#REF!</v>
      </c>
      <c r="J504" s="160"/>
      <c r="K504" s="138"/>
      <c r="L504" s="138"/>
      <c r="M504" s="138" t="e">
        <f t="shared" ca="1" si="95"/>
        <v>#REF!</v>
      </c>
      <c r="N504" s="168"/>
      <c r="O504" s="140" t="e">
        <f t="shared" ca="1" si="97"/>
        <v>#REF!</v>
      </c>
      <c r="P504" s="139" t="e">
        <f t="shared" ca="1" si="98"/>
        <v>#REF!</v>
      </c>
      <c r="Q504" s="140" t="e">
        <f t="shared" ca="1" si="99"/>
        <v>#REF!</v>
      </c>
      <c r="R504" s="141" t="e">
        <f t="shared" ca="1" si="100"/>
        <v>#REF!</v>
      </c>
      <c r="S504" s="139">
        <f t="shared" si="101"/>
        <v>0</v>
      </c>
      <c r="T504" s="140">
        <f t="shared" si="102"/>
        <v>0</v>
      </c>
      <c r="U504" s="146"/>
      <c r="V504" s="206"/>
      <c r="W504" s="6"/>
      <c r="X504" s="6"/>
      <c r="Y504" s="206"/>
      <c r="Z504" s="6"/>
      <c r="AA504" s="6"/>
      <c r="AB504" s="206"/>
      <c r="AC504" s="6"/>
      <c r="AD504" s="6"/>
    </row>
    <row r="505" spans="1:30" hidden="1" x14ac:dyDescent="0.25">
      <c r="A505" s="132">
        <v>482</v>
      </c>
      <c r="B505" s="154" t="e">
        <f t="shared" ca="1" si="92"/>
        <v>#REF!</v>
      </c>
      <c r="C505" s="154" t="e">
        <f t="shared" ca="1" si="93"/>
        <v>#REF!</v>
      </c>
      <c r="D505" s="136"/>
      <c r="E505" s="137"/>
      <c r="F505" s="137" t="e">
        <f t="shared" ca="1" si="94"/>
        <v>#REF!</v>
      </c>
      <c r="G505" s="135"/>
      <c r="H505" s="135"/>
      <c r="I505" s="135" t="e">
        <f t="shared" ca="1" si="96"/>
        <v>#REF!</v>
      </c>
      <c r="J505" s="160"/>
      <c r="K505" s="138"/>
      <c r="L505" s="138"/>
      <c r="M505" s="138" t="e">
        <f t="shared" ca="1" si="95"/>
        <v>#REF!</v>
      </c>
      <c r="N505" s="168"/>
      <c r="O505" s="140" t="e">
        <f t="shared" ca="1" si="97"/>
        <v>#REF!</v>
      </c>
      <c r="P505" s="139" t="e">
        <f t="shared" ca="1" si="98"/>
        <v>#REF!</v>
      </c>
      <c r="Q505" s="140" t="e">
        <f t="shared" ca="1" si="99"/>
        <v>#REF!</v>
      </c>
      <c r="R505" s="141" t="e">
        <f t="shared" ca="1" si="100"/>
        <v>#REF!</v>
      </c>
      <c r="S505" s="139">
        <f t="shared" si="101"/>
        <v>0</v>
      </c>
      <c r="T505" s="140">
        <f t="shared" si="102"/>
        <v>0</v>
      </c>
      <c r="U505" s="146"/>
      <c r="V505" s="206"/>
      <c r="W505" s="6"/>
      <c r="X505" s="6"/>
      <c r="Y505" s="206"/>
      <c r="Z505" s="6"/>
      <c r="AA505" s="6"/>
      <c r="AB505" s="206"/>
      <c r="AC505" s="6"/>
      <c r="AD505" s="6"/>
    </row>
    <row r="506" spans="1:30" hidden="1" x14ac:dyDescent="0.25">
      <c r="A506" s="132">
        <v>483</v>
      </c>
      <c r="B506" s="154" t="e">
        <f t="shared" ca="1" si="92"/>
        <v>#REF!</v>
      </c>
      <c r="C506" s="154" t="e">
        <f t="shared" ca="1" si="93"/>
        <v>#REF!</v>
      </c>
      <c r="D506" s="136"/>
      <c r="E506" s="137"/>
      <c r="F506" s="137" t="e">
        <f t="shared" ca="1" si="94"/>
        <v>#REF!</v>
      </c>
      <c r="G506" s="135"/>
      <c r="H506" s="135"/>
      <c r="I506" s="135" t="e">
        <f t="shared" ca="1" si="96"/>
        <v>#REF!</v>
      </c>
      <c r="J506" s="160"/>
      <c r="K506" s="138"/>
      <c r="L506" s="138"/>
      <c r="M506" s="138" t="e">
        <f t="shared" ca="1" si="95"/>
        <v>#REF!</v>
      </c>
      <c r="N506" s="168"/>
      <c r="O506" s="140" t="e">
        <f t="shared" ca="1" si="97"/>
        <v>#REF!</v>
      </c>
      <c r="P506" s="139" t="e">
        <f t="shared" ca="1" si="98"/>
        <v>#REF!</v>
      </c>
      <c r="Q506" s="140" t="e">
        <f t="shared" ca="1" si="99"/>
        <v>#REF!</v>
      </c>
      <c r="R506" s="141" t="e">
        <f t="shared" ca="1" si="100"/>
        <v>#REF!</v>
      </c>
      <c r="S506" s="139">
        <f t="shared" si="101"/>
        <v>0</v>
      </c>
      <c r="T506" s="140">
        <f t="shared" si="102"/>
        <v>0</v>
      </c>
      <c r="U506" s="146"/>
      <c r="V506" s="206"/>
      <c r="W506" s="6"/>
      <c r="X506" s="6"/>
      <c r="Y506" s="206"/>
      <c r="Z506" s="6"/>
      <c r="AA506" s="6"/>
      <c r="AB506" s="206"/>
      <c r="AC506" s="6"/>
      <c r="AD506" s="6"/>
    </row>
    <row r="507" spans="1:30" hidden="1" x14ac:dyDescent="0.25">
      <c r="A507" s="132">
        <v>484</v>
      </c>
      <c r="B507" s="154" t="e">
        <f t="shared" ca="1" si="92"/>
        <v>#REF!</v>
      </c>
      <c r="C507" s="154" t="e">
        <f t="shared" ca="1" si="93"/>
        <v>#REF!</v>
      </c>
      <c r="D507" s="136"/>
      <c r="E507" s="137"/>
      <c r="F507" s="137" t="e">
        <f t="shared" ca="1" si="94"/>
        <v>#REF!</v>
      </c>
      <c r="G507" s="135"/>
      <c r="H507" s="135"/>
      <c r="I507" s="135" t="e">
        <f t="shared" ca="1" si="96"/>
        <v>#REF!</v>
      </c>
      <c r="J507" s="160"/>
      <c r="K507" s="138"/>
      <c r="L507" s="138"/>
      <c r="M507" s="138" t="e">
        <f t="shared" ca="1" si="95"/>
        <v>#REF!</v>
      </c>
      <c r="N507" s="168"/>
      <c r="O507" s="140" t="e">
        <f t="shared" ca="1" si="97"/>
        <v>#REF!</v>
      </c>
      <c r="P507" s="139" t="e">
        <f t="shared" ca="1" si="98"/>
        <v>#REF!</v>
      </c>
      <c r="Q507" s="140" t="e">
        <f t="shared" ca="1" si="99"/>
        <v>#REF!</v>
      </c>
      <c r="R507" s="141" t="e">
        <f t="shared" ca="1" si="100"/>
        <v>#REF!</v>
      </c>
      <c r="S507" s="139">
        <f t="shared" si="101"/>
        <v>0</v>
      </c>
      <c r="T507" s="140">
        <f t="shared" si="102"/>
        <v>0</v>
      </c>
      <c r="U507" s="146"/>
      <c r="V507" s="206"/>
      <c r="W507" s="6"/>
      <c r="X507" s="6"/>
      <c r="Y507" s="206"/>
      <c r="Z507" s="6"/>
      <c r="AA507" s="6"/>
      <c r="AB507" s="206"/>
      <c r="AC507" s="6"/>
      <c r="AD507" s="6"/>
    </row>
    <row r="508" spans="1:30" hidden="1" x14ac:dyDescent="0.25">
      <c r="A508" s="132">
        <v>485</v>
      </c>
      <c r="B508" s="154" t="e">
        <f t="shared" ca="1" si="92"/>
        <v>#REF!</v>
      </c>
      <c r="C508" s="154" t="e">
        <f t="shared" ca="1" si="93"/>
        <v>#REF!</v>
      </c>
      <c r="D508" s="136"/>
      <c r="E508" s="137"/>
      <c r="F508" s="137" t="e">
        <f t="shared" ca="1" si="94"/>
        <v>#REF!</v>
      </c>
      <c r="G508" s="135"/>
      <c r="H508" s="135"/>
      <c r="I508" s="135" t="e">
        <f t="shared" ca="1" si="96"/>
        <v>#REF!</v>
      </c>
      <c r="J508" s="160"/>
      <c r="K508" s="138"/>
      <c r="L508" s="138"/>
      <c r="M508" s="138" t="e">
        <f t="shared" ca="1" si="95"/>
        <v>#REF!</v>
      </c>
      <c r="N508" s="168"/>
      <c r="O508" s="140" t="e">
        <f t="shared" ca="1" si="97"/>
        <v>#REF!</v>
      </c>
      <c r="P508" s="139" t="e">
        <f t="shared" ca="1" si="98"/>
        <v>#REF!</v>
      </c>
      <c r="Q508" s="140" t="e">
        <f t="shared" ca="1" si="99"/>
        <v>#REF!</v>
      </c>
      <c r="R508" s="141" t="e">
        <f t="shared" ca="1" si="100"/>
        <v>#REF!</v>
      </c>
      <c r="S508" s="139">
        <f t="shared" si="101"/>
        <v>0</v>
      </c>
      <c r="T508" s="140">
        <f t="shared" si="102"/>
        <v>0</v>
      </c>
      <c r="U508" s="146"/>
      <c r="V508" s="206"/>
      <c r="W508" s="6"/>
      <c r="X508" s="6"/>
      <c r="Y508" s="206"/>
      <c r="Z508" s="6"/>
      <c r="AA508" s="6"/>
      <c r="AB508" s="206"/>
      <c r="AC508" s="6"/>
      <c r="AD508" s="6"/>
    </row>
    <row r="509" spans="1:30" hidden="1" x14ac:dyDescent="0.25">
      <c r="A509" s="132">
        <v>486</v>
      </c>
      <c r="B509" s="154" t="e">
        <f t="shared" ca="1" si="92"/>
        <v>#REF!</v>
      </c>
      <c r="C509" s="154" t="e">
        <f t="shared" ca="1" si="93"/>
        <v>#REF!</v>
      </c>
      <c r="D509" s="136"/>
      <c r="E509" s="137"/>
      <c r="F509" s="137" t="e">
        <f t="shared" ca="1" si="94"/>
        <v>#REF!</v>
      </c>
      <c r="G509" s="135"/>
      <c r="H509" s="135"/>
      <c r="I509" s="135" t="e">
        <f t="shared" ca="1" si="96"/>
        <v>#REF!</v>
      </c>
      <c r="J509" s="160"/>
      <c r="K509" s="138"/>
      <c r="L509" s="138"/>
      <c r="M509" s="138" t="e">
        <f t="shared" ca="1" si="95"/>
        <v>#REF!</v>
      </c>
      <c r="N509" s="168"/>
      <c r="O509" s="140" t="e">
        <f t="shared" ca="1" si="97"/>
        <v>#REF!</v>
      </c>
      <c r="P509" s="139" t="e">
        <f t="shared" ca="1" si="98"/>
        <v>#REF!</v>
      </c>
      <c r="Q509" s="140" t="e">
        <f t="shared" ca="1" si="99"/>
        <v>#REF!</v>
      </c>
      <c r="R509" s="141" t="e">
        <f t="shared" ca="1" si="100"/>
        <v>#REF!</v>
      </c>
      <c r="S509" s="139">
        <f t="shared" si="101"/>
        <v>0</v>
      </c>
      <c r="T509" s="140">
        <f t="shared" si="102"/>
        <v>0</v>
      </c>
      <c r="U509" s="146"/>
      <c r="V509" s="206"/>
      <c r="W509" s="6"/>
      <c r="X509" s="6"/>
      <c r="Y509" s="206"/>
      <c r="Z509" s="6"/>
      <c r="AA509" s="6"/>
      <c r="AB509" s="206"/>
      <c r="AC509" s="6"/>
      <c r="AD509" s="6"/>
    </row>
    <row r="510" spans="1:30" hidden="1" x14ac:dyDescent="0.25">
      <c r="A510" s="132">
        <v>487</v>
      </c>
      <c r="B510" s="154" t="e">
        <f t="shared" ca="1" si="92"/>
        <v>#REF!</v>
      </c>
      <c r="C510" s="154" t="e">
        <f t="shared" ca="1" si="93"/>
        <v>#REF!</v>
      </c>
      <c r="D510" s="136"/>
      <c r="E510" s="137"/>
      <c r="F510" s="137" t="e">
        <f t="shared" ca="1" si="94"/>
        <v>#REF!</v>
      </c>
      <c r="G510" s="135"/>
      <c r="H510" s="135"/>
      <c r="I510" s="135" t="e">
        <f t="shared" ca="1" si="96"/>
        <v>#REF!</v>
      </c>
      <c r="J510" s="160"/>
      <c r="K510" s="138"/>
      <c r="L510" s="138"/>
      <c r="M510" s="138" t="e">
        <f t="shared" ca="1" si="95"/>
        <v>#REF!</v>
      </c>
      <c r="N510" s="168"/>
      <c r="O510" s="140" t="e">
        <f t="shared" ca="1" si="97"/>
        <v>#REF!</v>
      </c>
      <c r="P510" s="139" t="e">
        <f t="shared" ca="1" si="98"/>
        <v>#REF!</v>
      </c>
      <c r="Q510" s="140" t="e">
        <f t="shared" ca="1" si="99"/>
        <v>#REF!</v>
      </c>
      <c r="R510" s="141" t="e">
        <f t="shared" ca="1" si="100"/>
        <v>#REF!</v>
      </c>
      <c r="S510" s="139">
        <f t="shared" si="101"/>
        <v>0</v>
      </c>
      <c r="T510" s="140">
        <f t="shared" si="102"/>
        <v>0</v>
      </c>
      <c r="U510" s="146"/>
      <c r="V510" s="206"/>
      <c r="W510" s="6"/>
      <c r="X510" s="6"/>
      <c r="Y510" s="206"/>
      <c r="Z510" s="6"/>
      <c r="AA510" s="6"/>
      <c r="AB510" s="206"/>
      <c r="AC510" s="6"/>
      <c r="AD510" s="6"/>
    </row>
    <row r="511" spans="1:30" hidden="1" x14ac:dyDescent="0.25">
      <c r="A511" s="132">
        <v>488</v>
      </c>
      <c r="B511" s="154" t="e">
        <f t="shared" ca="1" si="92"/>
        <v>#REF!</v>
      </c>
      <c r="C511" s="154" t="e">
        <f t="shared" ca="1" si="93"/>
        <v>#REF!</v>
      </c>
      <c r="D511" s="136"/>
      <c r="E511" s="137"/>
      <c r="F511" s="137" t="e">
        <f t="shared" ca="1" si="94"/>
        <v>#REF!</v>
      </c>
      <c r="G511" s="135"/>
      <c r="H511" s="135"/>
      <c r="I511" s="135" t="e">
        <f t="shared" ca="1" si="96"/>
        <v>#REF!</v>
      </c>
      <c r="J511" s="160"/>
      <c r="K511" s="138"/>
      <c r="L511" s="138"/>
      <c r="M511" s="138" t="e">
        <f t="shared" ca="1" si="95"/>
        <v>#REF!</v>
      </c>
      <c r="N511" s="168"/>
      <c r="O511" s="140" t="e">
        <f t="shared" ca="1" si="97"/>
        <v>#REF!</v>
      </c>
      <c r="P511" s="139" t="e">
        <f t="shared" ca="1" si="98"/>
        <v>#REF!</v>
      </c>
      <c r="Q511" s="140" t="e">
        <f t="shared" ca="1" si="99"/>
        <v>#REF!</v>
      </c>
      <c r="R511" s="141" t="e">
        <f t="shared" ca="1" si="100"/>
        <v>#REF!</v>
      </c>
      <c r="S511" s="139">
        <f t="shared" si="101"/>
        <v>0</v>
      </c>
      <c r="T511" s="140">
        <f t="shared" si="102"/>
        <v>0</v>
      </c>
      <c r="U511" s="146"/>
      <c r="V511" s="206"/>
      <c r="W511" s="6"/>
      <c r="X511" s="6"/>
      <c r="Y511" s="206"/>
      <c r="Z511" s="6"/>
      <c r="AA511" s="6"/>
      <c r="AB511" s="206"/>
      <c r="AC511" s="6"/>
      <c r="AD511" s="6"/>
    </row>
    <row r="512" spans="1:30" hidden="1" x14ac:dyDescent="0.25">
      <c r="A512" s="132">
        <v>489</v>
      </c>
      <c r="B512" s="154" t="e">
        <f t="shared" ca="1" si="92"/>
        <v>#REF!</v>
      </c>
      <c r="C512" s="154" t="e">
        <f t="shared" ca="1" si="93"/>
        <v>#REF!</v>
      </c>
      <c r="D512" s="136"/>
      <c r="E512" s="137"/>
      <c r="F512" s="137" t="e">
        <f t="shared" ca="1" si="94"/>
        <v>#REF!</v>
      </c>
      <c r="G512" s="135"/>
      <c r="H512" s="135"/>
      <c r="I512" s="135" t="e">
        <f t="shared" ca="1" si="96"/>
        <v>#REF!</v>
      </c>
      <c r="J512" s="160"/>
      <c r="K512" s="138"/>
      <c r="L512" s="138"/>
      <c r="M512" s="138" t="e">
        <f t="shared" ca="1" si="95"/>
        <v>#REF!</v>
      </c>
      <c r="N512" s="168"/>
      <c r="O512" s="140" t="e">
        <f t="shared" ca="1" si="97"/>
        <v>#REF!</v>
      </c>
      <c r="P512" s="139" t="e">
        <f t="shared" ca="1" si="98"/>
        <v>#REF!</v>
      </c>
      <c r="Q512" s="140" t="e">
        <f t="shared" ca="1" si="99"/>
        <v>#REF!</v>
      </c>
      <c r="R512" s="141" t="e">
        <f t="shared" ca="1" si="100"/>
        <v>#REF!</v>
      </c>
      <c r="S512" s="139">
        <f t="shared" si="101"/>
        <v>0</v>
      </c>
      <c r="T512" s="140">
        <f t="shared" si="102"/>
        <v>0</v>
      </c>
      <c r="U512" s="146"/>
      <c r="V512" s="206"/>
      <c r="W512" s="6"/>
      <c r="X512" s="6"/>
      <c r="Y512" s="206"/>
      <c r="Z512" s="6"/>
      <c r="AA512" s="6"/>
      <c r="AB512" s="206"/>
      <c r="AC512" s="6"/>
      <c r="AD512" s="6"/>
    </row>
    <row r="513" spans="1:30" hidden="1" x14ac:dyDescent="0.25">
      <c r="A513" s="132">
        <v>490</v>
      </c>
      <c r="B513" s="154" t="e">
        <f t="shared" ca="1" si="92"/>
        <v>#REF!</v>
      </c>
      <c r="C513" s="154" t="e">
        <f t="shared" ca="1" si="93"/>
        <v>#REF!</v>
      </c>
      <c r="D513" s="136"/>
      <c r="E513" s="137"/>
      <c r="F513" s="137" t="e">
        <f t="shared" ca="1" si="94"/>
        <v>#REF!</v>
      </c>
      <c r="G513" s="135"/>
      <c r="H513" s="135"/>
      <c r="I513" s="135" t="e">
        <f t="shared" ca="1" si="96"/>
        <v>#REF!</v>
      </c>
      <c r="J513" s="160"/>
      <c r="K513" s="138"/>
      <c r="L513" s="138"/>
      <c r="M513" s="138" t="e">
        <f t="shared" ca="1" si="95"/>
        <v>#REF!</v>
      </c>
      <c r="N513" s="168"/>
      <c r="O513" s="140" t="e">
        <f t="shared" ca="1" si="97"/>
        <v>#REF!</v>
      </c>
      <c r="P513" s="139" t="e">
        <f t="shared" ca="1" si="98"/>
        <v>#REF!</v>
      </c>
      <c r="Q513" s="140" t="e">
        <f t="shared" ca="1" si="99"/>
        <v>#REF!</v>
      </c>
      <c r="R513" s="141" t="e">
        <f t="shared" ca="1" si="100"/>
        <v>#REF!</v>
      </c>
      <c r="S513" s="139">
        <f t="shared" si="101"/>
        <v>0</v>
      </c>
      <c r="T513" s="140">
        <f t="shared" si="102"/>
        <v>0</v>
      </c>
      <c r="U513" s="146"/>
      <c r="V513" s="206"/>
      <c r="W513" s="6"/>
      <c r="X513" s="6"/>
      <c r="Y513" s="206"/>
      <c r="Z513" s="6"/>
      <c r="AA513" s="6"/>
      <c r="AB513" s="206"/>
      <c r="AC513" s="6"/>
      <c r="AD513" s="6"/>
    </row>
    <row r="514" spans="1:30" hidden="1" x14ac:dyDescent="0.25">
      <c r="A514" s="132">
        <v>491</v>
      </c>
      <c r="B514" s="154" t="e">
        <f t="shared" ca="1" si="92"/>
        <v>#REF!</v>
      </c>
      <c r="C514" s="154" t="e">
        <f t="shared" ca="1" si="93"/>
        <v>#REF!</v>
      </c>
      <c r="D514" s="136"/>
      <c r="E514" s="137"/>
      <c r="F514" s="137" t="e">
        <f t="shared" ca="1" si="94"/>
        <v>#REF!</v>
      </c>
      <c r="G514" s="135"/>
      <c r="H514" s="135"/>
      <c r="I514" s="135" t="e">
        <f t="shared" ca="1" si="96"/>
        <v>#REF!</v>
      </c>
      <c r="J514" s="160"/>
      <c r="K514" s="138"/>
      <c r="L514" s="138"/>
      <c r="M514" s="138" t="e">
        <f t="shared" ca="1" si="95"/>
        <v>#REF!</v>
      </c>
      <c r="N514" s="168"/>
      <c r="O514" s="140" t="e">
        <f t="shared" ca="1" si="97"/>
        <v>#REF!</v>
      </c>
      <c r="P514" s="139" t="e">
        <f t="shared" ca="1" si="98"/>
        <v>#REF!</v>
      </c>
      <c r="Q514" s="140" t="e">
        <f t="shared" ca="1" si="99"/>
        <v>#REF!</v>
      </c>
      <c r="R514" s="141" t="e">
        <f t="shared" ca="1" si="100"/>
        <v>#REF!</v>
      </c>
      <c r="S514" s="139">
        <f t="shared" si="101"/>
        <v>0</v>
      </c>
      <c r="T514" s="140">
        <f t="shared" si="102"/>
        <v>0</v>
      </c>
      <c r="U514" s="146"/>
      <c r="V514" s="206"/>
      <c r="W514" s="6"/>
      <c r="X514" s="6"/>
      <c r="Y514" s="206"/>
      <c r="Z514" s="6"/>
      <c r="AA514" s="6"/>
      <c r="AB514" s="206"/>
      <c r="AC514" s="6"/>
      <c r="AD514" s="6"/>
    </row>
    <row r="515" spans="1:30" hidden="1" x14ac:dyDescent="0.25">
      <c r="A515" s="132">
        <v>492</v>
      </c>
      <c r="B515" s="154" t="e">
        <f t="shared" ca="1" si="92"/>
        <v>#REF!</v>
      </c>
      <c r="C515" s="154" t="e">
        <f t="shared" ca="1" si="93"/>
        <v>#REF!</v>
      </c>
      <c r="D515" s="136"/>
      <c r="E515" s="137"/>
      <c r="F515" s="137" t="e">
        <f t="shared" ca="1" si="94"/>
        <v>#REF!</v>
      </c>
      <c r="G515" s="135"/>
      <c r="H515" s="135"/>
      <c r="I515" s="135" t="e">
        <f t="shared" ca="1" si="96"/>
        <v>#REF!</v>
      </c>
      <c r="J515" s="160"/>
      <c r="K515" s="138"/>
      <c r="L515" s="138"/>
      <c r="M515" s="138" t="e">
        <f t="shared" ca="1" si="95"/>
        <v>#REF!</v>
      </c>
      <c r="N515" s="168"/>
      <c r="O515" s="140" t="e">
        <f t="shared" ca="1" si="97"/>
        <v>#REF!</v>
      </c>
      <c r="P515" s="139" t="e">
        <f t="shared" ca="1" si="98"/>
        <v>#REF!</v>
      </c>
      <c r="Q515" s="140" t="e">
        <f t="shared" ca="1" si="99"/>
        <v>#REF!</v>
      </c>
      <c r="R515" s="141" t="e">
        <f t="shared" ca="1" si="100"/>
        <v>#REF!</v>
      </c>
      <c r="S515" s="139">
        <f t="shared" si="101"/>
        <v>0</v>
      </c>
      <c r="T515" s="140">
        <f t="shared" si="102"/>
        <v>0</v>
      </c>
      <c r="U515" s="146"/>
      <c r="V515" s="206"/>
      <c r="W515" s="6"/>
      <c r="X515" s="6"/>
      <c r="Y515" s="206"/>
      <c r="Z515" s="6"/>
      <c r="AA515" s="6"/>
      <c r="AB515" s="206"/>
      <c r="AC515" s="6"/>
      <c r="AD515" s="6"/>
    </row>
    <row r="516" spans="1:30" x14ac:dyDescent="0.25">
      <c r="A516" s="147" t="s">
        <v>605</v>
      </c>
      <c r="B516" s="147"/>
      <c r="C516" s="185"/>
      <c r="D516" s="149"/>
      <c r="E516" s="149"/>
      <c r="F516" s="149"/>
      <c r="G516" s="148"/>
      <c r="H516" s="148"/>
      <c r="I516" s="148"/>
      <c r="J516" s="148"/>
      <c r="K516" s="148"/>
      <c r="L516" s="148"/>
      <c r="M516" s="148"/>
      <c r="N516" s="148"/>
      <c r="O516" s="268"/>
      <c r="P516" s="148"/>
      <c r="Q516" s="149"/>
      <c r="R516" s="149"/>
      <c r="S516" s="149"/>
      <c r="T516" s="149"/>
      <c r="V516" s="208"/>
      <c r="Y516" s="208"/>
      <c r="AB516" s="208"/>
    </row>
    <row r="517" spans="1:30" x14ac:dyDescent="0.25">
      <c r="A517" s="531" t="s">
        <v>635</v>
      </c>
      <c r="B517" s="531"/>
      <c r="C517" s="531"/>
      <c r="D517" s="531"/>
      <c r="E517" s="531"/>
      <c r="F517" s="531"/>
      <c r="G517" s="531"/>
      <c r="H517" s="531"/>
      <c r="I517" s="531"/>
      <c r="J517" s="531"/>
      <c r="K517" s="531"/>
      <c r="L517" s="531"/>
      <c r="M517" s="531"/>
      <c r="N517" s="531"/>
      <c r="O517" s="569"/>
      <c r="P517" s="531"/>
      <c r="Q517" s="149"/>
      <c r="R517" s="149"/>
      <c r="S517" s="149"/>
      <c r="T517" s="149"/>
      <c r="V517" s="205"/>
      <c r="Y517" s="205"/>
      <c r="AB517" s="205"/>
    </row>
    <row r="519" spans="1:30" x14ac:dyDescent="0.25">
      <c r="B519" s="186"/>
      <c r="C519" s="187" t="s">
        <v>642</v>
      </c>
      <c r="D519" s="153" t="s">
        <v>643</v>
      </c>
      <c r="M519" s="172"/>
      <c r="N519" s="172"/>
      <c r="O519" s="321"/>
      <c r="P519" s="172"/>
      <c r="Q519" s="172"/>
      <c r="V519" s="210"/>
      <c r="Y519" s="210"/>
      <c r="AB519" s="210"/>
    </row>
    <row r="520" spans="1:30" x14ac:dyDescent="0.25">
      <c r="B520" s="186"/>
      <c r="C520" s="187"/>
      <c r="D520" s="153"/>
      <c r="M520" s="172"/>
      <c r="N520" s="172"/>
      <c r="O520" s="321"/>
      <c r="P520" s="172"/>
      <c r="Q520" s="172"/>
      <c r="V520" s="210"/>
      <c r="Y520" s="210"/>
      <c r="AB520" s="210"/>
    </row>
    <row r="521" spans="1:30" x14ac:dyDescent="0.25">
      <c r="B521" s="186"/>
      <c r="C521" s="188"/>
      <c r="D521" s="153"/>
      <c r="M521" s="172"/>
      <c r="N521" s="172"/>
      <c r="O521" s="321"/>
      <c r="P521" s="172"/>
      <c r="Q521" s="172"/>
      <c r="V521" s="210"/>
      <c r="Y521" s="210"/>
      <c r="AB521" s="210"/>
    </row>
    <row r="522" spans="1:30" x14ac:dyDescent="0.25">
      <c r="B522" s="186" t="s">
        <v>646</v>
      </c>
      <c r="C522" s="187" t="s">
        <v>645</v>
      </c>
      <c r="D522" s="153" t="s">
        <v>648</v>
      </c>
      <c r="M522" s="172"/>
      <c r="N522" s="172"/>
      <c r="O522" s="321"/>
      <c r="P522" s="172"/>
      <c r="Q522" s="172"/>
      <c r="V522" s="210"/>
      <c r="Y522" s="210"/>
      <c r="AB522" s="210"/>
    </row>
    <row r="523" spans="1:30" x14ac:dyDescent="0.25">
      <c r="M523" s="172"/>
      <c r="N523" s="172"/>
      <c r="O523" s="321"/>
      <c r="P523" s="172"/>
      <c r="Q523" s="172"/>
    </row>
    <row r="524" spans="1:30" x14ac:dyDescent="0.25">
      <c r="M524" s="172"/>
      <c r="N524" s="172"/>
      <c r="O524" s="321"/>
      <c r="P524" s="172"/>
      <c r="Q524" s="172"/>
      <c r="V524" s="211"/>
      <c r="Y524" s="211"/>
      <c r="AB524" s="211"/>
    </row>
    <row r="525" spans="1:30" x14ac:dyDescent="0.25">
      <c r="M525" s="172"/>
      <c r="N525" s="172"/>
      <c r="O525" s="321"/>
      <c r="P525" s="172"/>
      <c r="Q525" s="172"/>
      <c r="V525" s="211"/>
      <c r="Y525" s="211"/>
      <c r="AB525" s="211"/>
    </row>
    <row r="526" spans="1:30" x14ac:dyDescent="0.25">
      <c r="M526" s="172"/>
      <c r="N526" s="172"/>
      <c r="O526" s="321"/>
      <c r="P526" s="172"/>
      <c r="Q526" s="172"/>
      <c r="V526" s="211"/>
      <c r="Y526" s="211"/>
      <c r="AB526" s="211"/>
    </row>
    <row r="527" spans="1:30" x14ac:dyDescent="0.25">
      <c r="M527" s="172"/>
      <c r="N527" s="172"/>
      <c r="O527" s="321"/>
      <c r="P527" s="172"/>
      <c r="Q527" s="172"/>
      <c r="V527" s="211"/>
      <c r="Y527" s="211"/>
      <c r="AB527" s="211"/>
    </row>
    <row r="528" spans="1:30" x14ac:dyDescent="0.25">
      <c r="M528" s="172"/>
      <c r="N528" s="173"/>
      <c r="O528" s="321"/>
      <c r="P528" s="172"/>
      <c r="Q528" s="172"/>
      <c r="V528" s="211"/>
      <c r="Y528" s="211"/>
      <c r="AB528" s="211"/>
    </row>
  </sheetData>
  <autoFilter ref="A8:U517">
    <filterColumn colId="2">
      <filters blank="1">
        <filter val="Енисейский"/>
        <filter val="Пировский"/>
        <filter val="Северо-Енисейский"/>
        <filter val="Таймырский Долгано-Ненецкий"/>
        <filter val="Туруханский"/>
        <filter val="Эвенкийский"/>
      </filters>
    </filterColumn>
    <filterColumn colId="14">
      <filters blank="1">
        <filter val="10"/>
        <filter val="100"/>
        <filter val="1000"/>
        <filter val="1152"/>
        <filter val="1168"/>
        <filter val="12"/>
        <filter val="15"/>
        <filter val="150"/>
        <filter val="1500"/>
        <filter val="18"/>
        <filter val="1810"/>
        <filter val="2"/>
        <filter val="20"/>
        <filter val="200"/>
        <filter val="2000"/>
        <filter val="21610"/>
        <filter val="22065"/>
        <filter val="250"/>
        <filter val="2749"/>
        <filter val="2766"/>
        <filter val="3"/>
        <filter val="30"/>
        <filter val="300"/>
        <filter val="3000"/>
        <filter val="309"/>
        <filter val="31"/>
        <filter val="318"/>
        <filter val="34"/>
        <filter val="3458"/>
        <filter val="4"/>
        <filter val="400"/>
        <filter val="4230"/>
        <filter val="43"/>
        <filter val="43675"/>
        <filter val="47"/>
        <filter val="5"/>
        <filter val="50"/>
        <filter val="500"/>
        <filter val="52"/>
        <filter val="57"/>
        <filter val="592"/>
        <filter val="6"/>
        <filter val="65"/>
        <filter val="659"/>
        <filter val="67"/>
        <filter val="7"/>
        <filter val="71"/>
        <filter val="75"/>
        <filter val="76"/>
        <filter val="80"/>
        <filter val="81"/>
        <filter val="85"/>
        <filter val="9"/>
        <filter val="900"/>
      </filters>
    </filterColumn>
  </autoFilter>
  <mergeCells count="24">
    <mergeCell ref="U4:U7"/>
    <mergeCell ref="Y4:AA6"/>
    <mergeCell ref="V4:X6"/>
    <mergeCell ref="AB341:AB342"/>
    <mergeCell ref="AC341:AC342"/>
    <mergeCell ref="AD341:AD342"/>
    <mergeCell ref="V341:V342"/>
    <mergeCell ref="W341:W342"/>
    <mergeCell ref="X341:X342"/>
    <mergeCell ref="AB4:AD6"/>
    <mergeCell ref="A517:P517"/>
    <mergeCell ref="D4:F6"/>
    <mergeCell ref="A2:T2"/>
    <mergeCell ref="P6:R6"/>
    <mergeCell ref="G4:J5"/>
    <mergeCell ref="K4:N5"/>
    <mergeCell ref="O4:T5"/>
    <mergeCell ref="G6:I6"/>
    <mergeCell ref="K6:M6"/>
    <mergeCell ref="O6:O7"/>
    <mergeCell ref="S6:T6"/>
    <mergeCell ref="A4:A7"/>
    <mergeCell ref="B4:B7"/>
    <mergeCell ref="C4:C7"/>
  </mergeCells>
  <pageMargins left="0.43307086614173229" right="0.23622047244094491" top="0.49" bottom="0.35433070866141736" header="0.31496062992125984" footer="0.31496062992125984"/>
  <pageSetup paperSize="9" scale="56" fitToHeight="0" orientation="landscape" r:id="rId1"/>
  <headerFooter differentFirst="1">
    <oddHeader>&amp;C&amp;"Times New Roman,обычный"&amp;16&amp;P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XBS505"/>
  <sheetViews>
    <sheetView view="pageBreakPreview" zoomScaleSheetLayoutView="100" workbookViewId="0">
      <pane xSplit="3" ySplit="6" topLeftCell="F324" activePane="bottomRight" state="frozen"/>
      <selection pane="topRight" activeCell="D1" sqref="D1"/>
      <selection pane="bottomLeft" activeCell="A10" sqref="A10"/>
      <selection pane="bottomRight" activeCell="J505" sqref="J505"/>
    </sheetView>
  </sheetViews>
  <sheetFormatPr defaultRowHeight="15.75" outlineLevelCol="1" x14ac:dyDescent="0.25"/>
  <cols>
    <col min="1" max="1" width="6.5703125" style="152" customWidth="1"/>
    <col min="2" max="2" width="52.42578125" style="189" customWidth="1"/>
    <col min="3" max="3" width="20.7109375" style="190" customWidth="1"/>
    <col min="4" max="5" width="8.42578125" style="127" hidden="1" customWidth="1"/>
    <col min="6" max="6" width="11.140625" style="127" customWidth="1"/>
    <col min="7" max="9" width="8.42578125" style="122" customWidth="1"/>
    <col min="10" max="10" width="8.28515625" style="52" customWidth="1"/>
    <col min="11" max="12" width="6.85546875" style="52" customWidth="1"/>
    <col min="13" max="13" width="13.85546875" style="127" customWidth="1"/>
    <col min="14" max="14" width="8.85546875" style="269" customWidth="1"/>
    <col min="15" max="15" width="8.140625" style="52" hidden="1" customWidth="1" outlineLevel="1"/>
    <col min="16" max="16" width="8" style="122" customWidth="1" collapsed="1"/>
    <col min="17" max="17" width="7.85546875" style="52" hidden="1" customWidth="1" outlineLevel="1"/>
    <col min="18" max="18" width="5" style="122" hidden="1" customWidth="1" outlineLevel="1"/>
    <col min="19" max="19" width="8.140625" style="228" customWidth="1" collapsed="1"/>
    <col min="20" max="20" width="8.140625" style="114" customWidth="1" collapsed="1"/>
    <col min="21" max="16384" width="9.140625" style="6"/>
  </cols>
  <sheetData>
    <row r="1" spans="1:16295" s="229" customFormat="1" ht="18.75" x14ac:dyDescent="0.3">
      <c r="A1" s="224"/>
      <c r="B1" s="225"/>
      <c r="C1" s="225"/>
      <c r="D1" s="83"/>
      <c r="E1" s="83"/>
      <c r="F1" s="226"/>
      <c r="G1" s="219"/>
      <c r="H1" s="219"/>
      <c r="I1" s="219"/>
      <c r="J1" s="227"/>
      <c r="K1" s="227"/>
      <c r="L1" s="227"/>
      <c r="M1" s="226"/>
      <c r="N1" s="219"/>
      <c r="O1" s="84"/>
      <c r="P1" s="219"/>
      <c r="Q1" s="84"/>
      <c r="R1" s="82"/>
      <c r="S1" s="228"/>
      <c r="T1" s="228"/>
    </row>
    <row r="2" spans="1:16295" s="231" customFormat="1" ht="18.75" x14ac:dyDescent="0.3">
      <c r="A2" s="467" t="s">
        <v>680</v>
      </c>
      <c r="B2" s="467"/>
      <c r="C2" s="467"/>
      <c r="D2" s="590"/>
      <c r="E2" s="590"/>
      <c r="F2" s="467"/>
      <c r="G2" s="467"/>
      <c r="H2" s="467"/>
      <c r="I2" s="467"/>
      <c r="J2" s="467"/>
      <c r="K2" s="467"/>
      <c r="L2" s="467"/>
      <c r="M2" s="467"/>
      <c r="N2" s="467"/>
      <c r="O2" s="590"/>
      <c r="P2" s="467"/>
      <c r="Q2" s="590"/>
      <c r="R2" s="590"/>
      <c r="S2" s="467"/>
      <c r="T2" s="273"/>
    </row>
    <row r="3" spans="1:16295" s="229" customFormat="1" ht="18.75" x14ac:dyDescent="0.3">
      <c r="A3" s="224"/>
      <c r="B3" s="225"/>
      <c r="C3" s="225"/>
      <c r="D3" s="103"/>
      <c r="E3" s="103"/>
      <c r="F3" s="232"/>
      <c r="G3" s="220"/>
      <c r="H3" s="220"/>
      <c r="I3" s="220"/>
      <c r="J3" s="233"/>
      <c r="K3" s="233"/>
      <c r="L3" s="233"/>
      <c r="M3" s="232"/>
      <c r="N3" s="220"/>
      <c r="O3" s="102"/>
      <c r="P3" s="220"/>
      <c r="Q3" s="102"/>
      <c r="R3" s="101"/>
      <c r="S3" s="228"/>
      <c r="T3" s="228"/>
    </row>
    <row r="4" spans="1:16295" s="128" customFormat="1" ht="63" customHeight="1" x14ac:dyDescent="0.25">
      <c r="A4" s="544" t="s">
        <v>0</v>
      </c>
      <c r="B4" s="544" t="s">
        <v>604</v>
      </c>
      <c r="C4" s="544" t="s">
        <v>603</v>
      </c>
      <c r="D4" s="598" t="s">
        <v>1</v>
      </c>
      <c r="E4" s="599"/>
      <c r="F4" s="600"/>
      <c r="G4" s="546" t="s">
        <v>589</v>
      </c>
      <c r="H4" s="547"/>
      <c r="I4" s="548"/>
      <c r="J4" s="555" t="s">
        <v>590</v>
      </c>
      <c r="K4" s="556"/>
      <c r="L4" s="557"/>
      <c r="M4" s="564" t="s">
        <v>591</v>
      </c>
      <c r="N4" s="565"/>
      <c r="O4" s="565"/>
      <c r="P4" s="565"/>
      <c r="Q4" s="565"/>
      <c r="R4" s="565"/>
      <c r="S4" s="497" t="s">
        <v>629</v>
      </c>
      <c r="T4" s="532" t="s">
        <v>679</v>
      </c>
    </row>
    <row r="5" spans="1:16295" s="131" customFormat="1" ht="63" x14ac:dyDescent="0.25">
      <c r="A5" s="545"/>
      <c r="B5" s="545"/>
      <c r="C5" s="545"/>
      <c r="D5" s="129">
        <v>2017</v>
      </c>
      <c r="E5" s="129">
        <v>2018</v>
      </c>
      <c r="F5" s="285">
        <v>2019</v>
      </c>
      <c r="G5" s="285">
        <v>2017</v>
      </c>
      <c r="H5" s="285">
        <v>2018</v>
      </c>
      <c r="I5" s="285">
        <v>2019</v>
      </c>
      <c r="J5" s="285">
        <v>2017</v>
      </c>
      <c r="K5" s="285">
        <v>2018</v>
      </c>
      <c r="L5" s="285">
        <v>2019</v>
      </c>
      <c r="M5" s="167" t="s">
        <v>595</v>
      </c>
      <c r="N5" s="276" t="s">
        <v>633</v>
      </c>
      <c r="O5" s="166" t="s">
        <v>626</v>
      </c>
      <c r="P5" s="174" t="s">
        <v>634</v>
      </c>
      <c r="Q5" s="166" t="s">
        <v>631</v>
      </c>
      <c r="R5" s="133" t="s">
        <v>597</v>
      </c>
      <c r="S5" s="601"/>
      <c r="T5" s="597"/>
    </row>
    <row r="6" spans="1:16295" s="180" customFormat="1" x14ac:dyDescent="0.25">
      <c r="A6" s="181">
        <v>1</v>
      </c>
      <c r="B6" s="181">
        <v>2</v>
      </c>
      <c r="C6" s="181">
        <v>3</v>
      </c>
      <c r="D6" s="312">
        <v>4</v>
      </c>
      <c r="E6" s="310">
        <v>5</v>
      </c>
      <c r="F6" s="181">
        <v>6</v>
      </c>
      <c r="G6" s="181">
        <v>7</v>
      </c>
      <c r="H6" s="181">
        <v>8</v>
      </c>
      <c r="I6" s="181">
        <v>9</v>
      </c>
      <c r="J6" s="181">
        <v>10</v>
      </c>
      <c r="K6" s="181">
        <v>11</v>
      </c>
      <c r="L6" s="181">
        <v>12</v>
      </c>
      <c r="M6" s="181">
        <v>13</v>
      </c>
      <c r="N6" s="277">
        <v>14</v>
      </c>
      <c r="O6" s="313">
        <v>15</v>
      </c>
      <c r="P6" s="181">
        <v>16</v>
      </c>
      <c r="Q6" s="314">
        <v>17</v>
      </c>
      <c r="R6" s="311">
        <v>18</v>
      </c>
      <c r="S6" s="279">
        <v>19</v>
      </c>
      <c r="T6" s="182"/>
    </row>
    <row r="7" spans="1:16295" s="142" customFormat="1" x14ac:dyDescent="0.25">
      <c r="A7" s="297">
        <v>1</v>
      </c>
      <c r="B7" s="298" t="s">
        <v>652</v>
      </c>
      <c r="C7" s="184"/>
      <c r="D7" s="136"/>
      <c r="E7" s="137"/>
      <c r="F7" s="175"/>
      <c r="G7" s="176"/>
      <c r="H7" s="176"/>
      <c r="I7" s="176">
        <f>Лимит!L13</f>
        <v>30825</v>
      </c>
      <c r="J7" s="177"/>
      <c r="K7" s="177"/>
      <c r="L7" s="177"/>
      <c r="M7" s="175">
        <f>N7*100/I7</f>
        <v>3.5912408759124088</v>
      </c>
      <c r="N7" s="275">
        <f>SUM(N8:N359)</f>
        <v>1107</v>
      </c>
      <c r="O7" s="275">
        <f>SUM(O8:O359)</f>
        <v>1141.2920000000001</v>
      </c>
      <c r="P7" s="280">
        <f>SUM(P8:P359)</f>
        <v>800</v>
      </c>
      <c r="Q7" s="176"/>
      <c r="R7" s="176"/>
      <c r="S7" s="280">
        <f>SUM(S8:S498)</f>
        <v>1175</v>
      </c>
      <c r="T7" s="178">
        <v>955</v>
      </c>
    </row>
    <row r="8" spans="1:16295" s="142" customFormat="1" hidden="1" x14ac:dyDescent="0.25">
      <c r="A8" s="132">
        <v>2</v>
      </c>
      <c r="B8" s="154" t="s">
        <v>849</v>
      </c>
      <c r="C8" s="154" t="s">
        <v>684</v>
      </c>
      <c r="D8" s="136"/>
      <c r="E8" s="137"/>
      <c r="F8" s="137">
        <v>0</v>
      </c>
      <c r="G8" s="135"/>
      <c r="H8" s="135"/>
      <c r="I8" s="135">
        <v>0</v>
      </c>
      <c r="J8" s="138"/>
      <c r="K8" s="138"/>
      <c r="L8" s="138">
        <v>0</v>
      </c>
      <c r="M8" s="139">
        <f>IF(I8&lt;33,0,3)</f>
        <v>0</v>
      </c>
      <c r="N8" s="278">
        <f>ROUNDDOWN(O8,0)</f>
        <v>0</v>
      </c>
      <c r="O8" s="141">
        <f>I8*M8/100</f>
        <v>0</v>
      </c>
      <c r="P8" s="140">
        <f>ROUNDDOWN(Q8,0)</f>
        <v>0</v>
      </c>
      <c r="Q8" s="141">
        <f>N8*R8/100</f>
        <v>0</v>
      </c>
      <c r="R8" s="140">
        <f>IF(I8&lt;33,0,75)</f>
        <v>0</v>
      </c>
      <c r="S8" s="196"/>
      <c r="T8" s="140"/>
    </row>
    <row r="9" spans="1:16295" s="142" customFormat="1" ht="31.5" hidden="1" x14ac:dyDescent="0.25">
      <c r="A9" s="132">
        <v>3</v>
      </c>
      <c r="B9" s="154" t="s">
        <v>700</v>
      </c>
      <c r="C9" s="154" t="s">
        <v>684</v>
      </c>
      <c r="D9" s="136"/>
      <c r="E9" s="137"/>
      <c r="F9" s="137">
        <v>0</v>
      </c>
      <c r="G9" s="135"/>
      <c r="H9" s="135"/>
      <c r="I9" s="135">
        <v>0</v>
      </c>
      <c r="J9" s="138"/>
      <c r="K9" s="138"/>
      <c r="L9" s="138">
        <v>0</v>
      </c>
      <c r="M9" s="139">
        <f t="shared" ref="M9:M72" si="0">IF(I9&lt;33,0,3)</f>
        <v>0</v>
      </c>
      <c r="N9" s="278">
        <f t="shared" ref="N9:N72" si="1">ROUNDDOWN(O9,0)</f>
        <v>0</v>
      </c>
      <c r="O9" s="141">
        <f t="shared" ref="O9:O72" si="2">I9*M9/100</f>
        <v>0</v>
      </c>
      <c r="P9" s="140">
        <f t="shared" ref="P9:P72" si="3">ROUNDDOWN(Q9,0)</f>
        <v>0</v>
      </c>
      <c r="Q9" s="141">
        <f t="shared" ref="Q9:Q72" si="4">N9*R9/100</f>
        <v>0</v>
      </c>
      <c r="R9" s="140">
        <f t="shared" ref="R9:R72" si="5">IF(I9&lt;33,0,75)</f>
        <v>0</v>
      </c>
      <c r="S9" s="196"/>
      <c r="T9" s="140"/>
    </row>
    <row r="10" spans="1:16295" s="142" customFormat="1" ht="31.5" hidden="1" x14ac:dyDescent="0.25">
      <c r="A10" s="132">
        <v>4</v>
      </c>
      <c r="B10" s="154" t="s">
        <v>47</v>
      </c>
      <c r="C10" s="154" t="s">
        <v>684</v>
      </c>
      <c r="D10" s="136"/>
      <c r="E10" s="137"/>
      <c r="F10" s="137">
        <v>0</v>
      </c>
      <c r="G10" s="135"/>
      <c r="H10" s="135"/>
      <c r="I10" s="135">
        <v>0</v>
      </c>
      <c r="J10" s="138"/>
      <c r="K10" s="138"/>
      <c r="L10" s="138">
        <v>0</v>
      </c>
      <c r="M10" s="139">
        <f t="shared" si="0"/>
        <v>0</v>
      </c>
      <c r="N10" s="278">
        <f t="shared" si="1"/>
        <v>0</v>
      </c>
      <c r="O10" s="141">
        <f t="shared" si="2"/>
        <v>0</v>
      </c>
      <c r="P10" s="140">
        <f t="shared" si="3"/>
        <v>0</v>
      </c>
      <c r="Q10" s="141">
        <f t="shared" si="4"/>
        <v>0</v>
      </c>
      <c r="R10" s="140">
        <f t="shared" si="5"/>
        <v>0</v>
      </c>
      <c r="S10" s="237"/>
      <c r="T10" s="145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4"/>
      <c r="BQ10" s="144"/>
      <c r="BR10" s="144"/>
      <c r="BS10" s="144"/>
      <c r="BT10" s="144"/>
      <c r="BU10" s="144"/>
      <c r="BV10" s="144"/>
      <c r="BW10" s="144"/>
      <c r="BX10" s="144"/>
      <c r="BY10" s="144"/>
      <c r="BZ10" s="144"/>
      <c r="CA10" s="144"/>
      <c r="CB10" s="144"/>
      <c r="CC10" s="144"/>
      <c r="CD10" s="144"/>
      <c r="CE10" s="144"/>
      <c r="CF10" s="144"/>
      <c r="CG10" s="144"/>
      <c r="CH10" s="144"/>
      <c r="CI10" s="144"/>
      <c r="CJ10" s="144"/>
      <c r="CK10" s="144"/>
      <c r="CL10" s="144"/>
      <c r="CM10" s="144"/>
      <c r="CN10" s="144"/>
      <c r="CO10" s="144"/>
      <c r="CP10" s="144"/>
      <c r="CQ10" s="144"/>
      <c r="CR10" s="144"/>
      <c r="CS10" s="144"/>
      <c r="CT10" s="144"/>
      <c r="CU10" s="144"/>
      <c r="CV10" s="144"/>
      <c r="CW10" s="144"/>
      <c r="CX10" s="144"/>
      <c r="CY10" s="144"/>
      <c r="CZ10" s="144"/>
      <c r="DA10" s="144"/>
      <c r="DB10" s="144"/>
      <c r="DC10" s="144"/>
      <c r="DD10" s="144"/>
      <c r="DE10" s="144"/>
      <c r="DF10" s="144"/>
      <c r="DG10" s="144"/>
      <c r="DH10" s="144"/>
      <c r="DI10" s="144"/>
      <c r="DJ10" s="144"/>
      <c r="DK10" s="144"/>
      <c r="DL10" s="144"/>
      <c r="DM10" s="144"/>
      <c r="DN10" s="144"/>
      <c r="DO10" s="144"/>
      <c r="DP10" s="144"/>
      <c r="DQ10" s="144"/>
      <c r="DR10" s="144"/>
      <c r="DS10" s="144"/>
      <c r="DT10" s="144"/>
      <c r="DU10" s="144"/>
      <c r="DV10" s="144"/>
      <c r="DW10" s="144"/>
      <c r="DX10" s="144"/>
      <c r="DY10" s="144"/>
      <c r="DZ10" s="144"/>
      <c r="EA10" s="144"/>
      <c r="EB10" s="144"/>
      <c r="EC10" s="144"/>
      <c r="ED10" s="144"/>
      <c r="EE10" s="144"/>
      <c r="EF10" s="144"/>
      <c r="EG10" s="144"/>
      <c r="EH10" s="144"/>
      <c r="EI10" s="144"/>
      <c r="EJ10" s="144"/>
      <c r="EK10" s="144"/>
      <c r="EL10" s="144"/>
      <c r="EM10" s="144"/>
      <c r="EN10" s="144"/>
      <c r="EO10" s="144"/>
      <c r="EP10" s="144"/>
      <c r="EQ10" s="144"/>
      <c r="ER10" s="144"/>
      <c r="ES10" s="144"/>
      <c r="ET10" s="144"/>
      <c r="EU10" s="144"/>
      <c r="EV10" s="144"/>
      <c r="EW10" s="144"/>
      <c r="EX10" s="144"/>
      <c r="EY10" s="144"/>
      <c r="EZ10" s="144"/>
      <c r="FA10" s="144"/>
      <c r="FB10" s="144"/>
      <c r="FC10" s="144"/>
      <c r="FD10" s="144"/>
      <c r="FE10" s="144"/>
      <c r="FF10" s="144"/>
      <c r="FG10" s="144"/>
      <c r="FH10" s="144"/>
      <c r="FI10" s="144"/>
      <c r="FJ10" s="144"/>
      <c r="FK10" s="144"/>
      <c r="FL10" s="144"/>
      <c r="FM10" s="144"/>
      <c r="FN10" s="144"/>
      <c r="FO10" s="144"/>
      <c r="FP10" s="144"/>
      <c r="FQ10" s="144"/>
      <c r="FR10" s="144"/>
      <c r="FS10" s="144"/>
      <c r="FT10" s="144"/>
      <c r="FU10" s="144"/>
      <c r="FV10" s="144"/>
      <c r="FW10" s="144"/>
      <c r="FX10" s="144"/>
      <c r="FY10" s="144"/>
      <c r="FZ10" s="144"/>
      <c r="GA10" s="144"/>
      <c r="GB10" s="144"/>
      <c r="GC10" s="144"/>
      <c r="GD10" s="144"/>
      <c r="GE10" s="144"/>
      <c r="GF10" s="144"/>
      <c r="GG10" s="144"/>
      <c r="GH10" s="144"/>
      <c r="GI10" s="144"/>
      <c r="GJ10" s="144"/>
      <c r="GK10" s="144"/>
      <c r="GL10" s="144"/>
      <c r="GM10" s="144"/>
      <c r="GN10" s="144"/>
      <c r="GO10" s="144"/>
      <c r="GP10" s="144"/>
      <c r="GQ10" s="144"/>
      <c r="GR10" s="144"/>
      <c r="GS10" s="144"/>
      <c r="GT10" s="144"/>
      <c r="GU10" s="144"/>
      <c r="GV10" s="144"/>
      <c r="GW10" s="144"/>
      <c r="GX10" s="144"/>
      <c r="GY10" s="144"/>
      <c r="GZ10" s="144"/>
      <c r="HA10" s="144"/>
      <c r="HB10" s="144"/>
      <c r="HC10" s="144"/>
      <c r="HD10" s="144"/>
      <c r="HE10" s="144"/>
      <c r="HF10" s="144"/>
      <c r="HG10" s="144"/>
      <c r="HH10" s="144"/>
      <c r="HI10" s="144"/>
      <c r="HJ10" s="144"/>
      <c r="HK10" s="144"/>
      <c r="HL10" s="144"/>
      <c r="HM10" s="144"/>
      <c r="HN10" s="144"/>
      <c r="HO10" s="144"/>
      <c r="HP10" s="144"/>
      <c r="HQ10" s="144"/>
      <c r="HR10" s="144"/>
      <c r="HS10" s="144"/>
      <c r="HT10" s="144"/>
      <c r="HU10" s="144"/>
      <c r="HV10" s="144"/>
      <c r="HW10" s="144"/>
      <c r="HX10" s="144"/>
      <c r="HY10" s="144"/>
      <c r="HZ10" s="144"/>
      <c r="IA10" s="144"/>
      <c r="IB10" s="144"/>
      <c r="IC10" s="144"/>
      <c r="ID10" s="144"/>
      <c r="IE10" s="144"/>
      <c r="IF10" s="144"/>
      <c r="IG10" s="144"/>
      <c r="IH10" s="144"/>
      <c r="II10" s="144"/>
      <c r="IJ10" s="144"/>
      <c r="IK10" s="144"/>
      <c r="IL10" s="144"/>
      <c r="IM10" s="144"/>
      <c r="IN10" s="144"/>
      <c r="IO10" s="144"/>
      <c r="IP10" s="144"/>
      <c r="IQ10" s="144"/>
      <c r="IR10" s="144"/>
      <c r="IS10" s="144"/>
      <c r="IT10" s="144"/>
      <c r="IU10" s="144"/>
      <c r="IV10" s="144"/>
      <c r="IW10" s="144"/>
      <c r="IX10" s="144"/>
      <c r="IY10" s="144"/>
      <c r="IZ10" s="144"/>
      <c r="JA10" s="144"/>
      <c r="JB10" s="144"/>
      <c r="JC10" s="144"/>
      <c r="JD10" s="144"/>
      <c r="JE10" s="144"/>
      <c r="JF10" s="144"/>
      <c r="JG10" s="144"/>
      <c r="JH10" s="144"/>
      <c r="JI10" s="144"/>
      <c r="JJ10" s="144"/>
      <c r="JK10" s="144"/>
      <c r="JL10" s="144"/>
      <c r="JM10" s="144"/>
      <c r="JN10" s="144"/>
      <c r="JO10" s="144"/>
      <c r="JP10" s="144"/>
      <c r="JQ10" s="144"/>
      <c r="JR10" s="144"/>
      <c r="JS10" s="144"/>
      <c r="JT10" s="144"/>
      <c r="JU10" s="144"/>
      <c r="JV10" s="144"/>
      <c r="JW10" s="144"/>
      <c r="JX10" s="144"/>
      <c r="JY10" s="144"/>
      <c r="JZ10" s="144"/>
      <c r="KA10" s="144"/>
      <c r="KB10" s="144"/>
      <c r="KC10" s="144"/>
      <c r="KD10" s="144"/>
      <c r="KE10" s="144"/>
      <c r="KF10" s="144"/>
      <c r="KG10" s="144"/>
      <c r="KH10" s="144"/>
      <c r="KI10" s="144"/>
      <c r="KJ10" s="144"/>
      <c r="KK10" s="144"/>
      <c r="KL10" s="144"/>
      <c r="KM10" s="144"/>
      <c r="KN10" s="144"/>
      <c r="KO10" s="144"/>
      <c r="KP10" s="144"/>
      <c r="KQ10" s="144"/>
      <c r="KR10" s="144"/>
      <c r="KS10" s="144"/>
      <c r="KT10" s="144"/>
      <c r="KU10" s="144"/>
      <c r="KV10" s="144"/>
      <c r="KW10" s="144"/>
      <c r="KX10" s="144"/>
      <c r="KY10" s="144"/>
      <c r="KZ10" s="144"/>
      <c r="LA10" s="144"/>
      <c r="LB10" s="144"/>
      <c r="LC10" s="144"/>
      <c r="LD10" s="144"/>
      <c r="LE10" s="144"/>
      <c r="LF10" s="144"/>
      <c r="LG10" s="144"/>
      <c r="LH10" s="144"/>
      <c r="LI10" s="144"/>
      <c r="LJ10" s="144"/>
      <c r="LK10" s="144"/>
      <c r="LL10" s="144"/>
      <c r="LM10" s="144"/>
      <c r="LN10" s="144"/>
      <c r="LO10" s="144"/>
      <c r="LP10" s="144"/>
      <c r="LQ10" s="144"/>
      <c r="LR10" s="144"/>
      <c r="LS10" s="144"/>
      <c r="LT10" s="144"/>
      <c r="LU10" s="144"/>
      <c r="LV10" s="144"/>
      <c r="LW10" s="144"/>
      <c r="LX10" s="144"/>
      <c r="LY10" s="144"/>
      <c r="LZ10" s="144"/>
      <c r="MA10" s="144"/>
      <c r="MB10" s="144"/>
      <c r="MC10" s="144"/>
      <c r="MD10" s="144"/>
      <c r="ME10" s="144"/>
      <c r="MF10" s="144"/>
      <c r="MG10" s="144"/>
      <c r="MH10" s="144"/>
      <c r="MI10" s="144"/>
      <c r="MJ10" s="144"/>
      <c r="MK10" s="144"/>
      <c r="ML10" s="144"/>
      <c r="MM10" s="144"/>
      <c r="MN10" s="144"/>
      <c r="MO10" s="144"/>
      <c r="MP10" s="144"/>
      <c r="MQ10" s="144"/>
      <c r="MR10" s="144"/>
      <c r="MS10" s="144"/>
      <c r="MT10" s="144"/>
      <c r="MU10" s="144"/>
      <c r="MV10" s="144"/>
      <c r="MW10" s="144"/>
      <c r="MX10" s="144"/>
      <c r="MY10" s="144"/>
      <c r="MZ10" s="144"/>
      <c r="NA10" s="144"/>
      <c r="NB10" s="144"/>
      <c r="NC10" s="144"/>
      <c r="ND10" s="144"/>
      <c r="NE10" s="144"/>
      <c r="NF10" s="144"/>
      <c r="NG10" s="144"/>
      <c r="NH10" s="144"/>
      <c r="NI10" s="144"/>
      <c r="NJ10" s="144"/>
      <c r="NK10" s="144"/>
      <c r="NL10" s="144"/>
      <c r="NM10" s="144"/>
      <c r="NN10" s="144"/>
      <c r="NO10" s="144"/>
      <c r="NP10" s="144"/>
      <c r="NQ10" s="144"/>
      <c r="NR10" s="144"/>
      <c r="NS10" s="144"/>
      <c r="NT10" s="144"/>
      <c r="NU10" s="144"/>
      <c r="NV10" s="144"/>
      <c r="NW10" s="144"/>
      <c r="NX10" s="144"/>
      <c r="NY10" s="144"/>
      <c r="NZ10" s="144"/>
      <c r="OA10" s="144"/>
      <c r="OB10" s="144"/>
      <c r="OC10" s="144"/>
      <c r="OD10" s="144"/>
      <c r="OE10" s="144"/>
      <c r="OF10" s="144"/>
      <c r="OG10" s="144"/>
      <c r="OH10" s="144"/>
      <c r="OI10" s="144"/>
      <c r="OJ10" s="144"/>
      <c r="OK10" s="144"/>
      <c r="OL10" s="144"/>
      <c r="OM10" s="144"/>
      <c r="ON10" s="144"/>
      <c r="OO10" s="144"/>
      <c r="OP10" s="144"/>
      <c r="OQ10" s="144"/>
      <c r="OR10" s="144"/>
      <c r="OS10" s="144"/>
      <c r="OT10" s="144"/>
      <c r="OU10" s="144"/>
      <c r="OV10" s="144"/>
      <c r="OW10" s="144"/>
      <c r="OX10" s="144"/>
      <c r="OY10" s="144"/>
      <c r="OZ10" s="144"/>
      <c r="PA10" s="144"/>
      <c r="PB10" s="144"/>
      <c r="PC10" s="144"/>
      <c r="PD10" s="144"/>
      <c r="PE10" s="144"/>
      <c r="PF10" s="144"/>
      <c r="PG10" s="144"/>
      <c r="PH10" s="144"/>
      <c r="PI10" s="144"/>
      <c r="PJ10" s="144"/>
      <c r="PK10" s="144"/>
      <c r="PL10" s="144"/>
      <c r="PM10" s="144"/>
      <c r="PN10" s="144"/>
      <c r="PO10" s="144"/>
      <c r="PP10" s="144"/>
      <c r="PQ10" s="144"/>
      <c r="PR10" s="144"/>
      <c r="PS10" s="144"/>
      <c r="PT10" s="144"/>
      <c r="PU10" s="144"/>
      <c r="PV10" s="144"/>
      <c r="PW10" s="144"/>
      <c r="PX10" s="144"/>
      <c r="PY10" s="144"/>
      <c r="PZ10" s="144"/>
      <c r="QA10" s="144"/>
      <c r="QB10" s="144"/>
      <c r="QC10" s="144"/>
      <c r="QD10" s="144"/>
      <c r="QE10" s="144"/>
      <c r="QF10" s="144"/>
      <c r="QG10" s="144"/>
      <c r="QH10" s="144"/>
      <c r="QI10" s="144"/>
      <c r="QJ10" s="144"/>
      <c r="QK10" s="144"/>
      <c r="QL10" s="144"/>
      <c r="QM10" s="144"/>
      <c r="QN10" s="144"/>
      <c r="QO10" s="144"/>
      <c r="QP10" s="144"/>
      <c r="QQ10" s="144"/>
      <c r="QR10" s="144"/>
      <c r="QS10" s="144"/>
      <c r="QT10" s="144"/>
      <c r="QU10" s="144"/>
      <c r="QV10" s="144"/>
      <c r="QW10" s="144"/>
      <c r="QX10" s="144"/>
      <c r="QY10" s="144"/>
      <c r="QZ10" s="144"/>
      <c r="RA10" s="144"/>
      <c r="RB10" s="144"/>
      <c r="RC10" s="144"/>
      <c r="RD10" s="144"/>
      <c r="RE10" s="144"/>
      <c r="RF10" s="144"/>
      <c r="RG10" s="144"/>
      <c r="RH10" s="144"/>
      <c r="RI10" s="144"/>
      <c r="RJ10" s="144"/>
      <c r="RK10" s="144"/>
      <c r="RL10" s="144"/>
      <c r="RM10" s="144"/>
      <c r="RN10" s="144"/>
      <c r="RO10" s="144"/>
      <c r="RP10" s="144"/>
      <c r="RQ10" s="144"/>
      <c r="RR10" s="144"/>
      <c r="RS10" s="144"/>
      <c r="RT10" s="144"/>
      <c r="RU10" s="144"/>
      <c r="RV10" s="144"/>
      <c r="RW10" s="144"/>
      <c r="RX10" s="144"/>
      <c r="RY10" s="144"/>
      <c r="RZ10" s="144"/>
      <c r="SA10" s="144"/>
      <c r="SB10" s="144"/>
      <c r="SC10" s="144"/>
      <c r="SD10" s="144"/>
      <c r="SE10" s="144"/>
      <c r="SF10" s="144"/>
      <c r="SG10" s="144"/>
      <c r="SH10" s="144"/>
      <c r="SI10" s="144"/>
      <c r="SJ10" s="144"/>
      <c r="SK10" s="144"/>
      <c r="SL10" s="144"/>
      <c r="SM10" s="144"/>
      <c r="SN10" s="144"/>
      <c r="SO10" s="144"/>
      <c r="SP10" s="144"/>
      <c r="SQ10" s="144"/>
      <c r="SR10" s="144"/>
      <c r="SS10" s="144"/>
      <c r="ST10" s="144"/>
      <c r="SU10" s="144"/>
      <c r="SV10" s="144"/>
      <c r="SW10" s="144"/>
      <c r="SX10" s="144"/>
      <c r="SY10" s="144"/>
      <c r="SZ10" s="144"/>
      <c r="TA10" s="144"/>
      <c r="TB10" s="144"/>
      <c r="TC10" s="144"/>
      <c r="TD10" s="144"/>
      <c r="TE10" s="144"/>
      <c r="TF10" s="144"/>
      <c r="TG10" s="144"/>
      <c r="TH10" s="144"/>
      <c r="TI10" s="144"/>
      <c r="TJ10" s="144"/>
      <c r="TK10" s="144"/>
      <c r="TL10" s="144"/>
      <c r="TM10" s="144"/>
      <c r="TN10" s="144"/>
      <c r="TO10" s="144"/>
      <c r="TP10" s="144"/>
      <c r="TQ10" s="144"/>
      <c r="TR10" s="144"/>
      <c r="TS10" s="144"/>
      <c r="TT10" s="144"/>
      <c r="TU10" s="144"/>
      <c r="TV10" s="144"/>
      <c r="TW10" s="144"/>
      <c r="TX10" s="144"/>
      <c r="TY10" s="144"/>
      <c r="TZ10" s="144"/>
      <c r="UA10" s="144"/>
      <c r="UB10" s="144"/>
      <c r="UC10" s="144"/>
      <c r="UD10" s="144"/>
      <c r="UE10" s="144"/>
      <c r="UF10" s="144"/>
      <c r="UG10" s="144"/>
      <c r="UH10" s="144"/>
      <c r="UI10" s="144"/>
      <c r="UJ10" s="144"/>
      <c r="UK10" s="144"/>
      <c r="UL10" s="144"/>
      <c r="UM10" s="144"/>
      <c r="UN10" s="144"/>
      <c r="UO10" s="144"/>
      <c r="UP10" s="144"/>
      <c r="UQ10" s="144"/>
      <c r="UR10" s="144"/>
      <c r="US10" s="144"/>
      <c r="UT10" s="144"/>
      <c r="UU10" s="144"/>
      <c r="UV10" s="144"/>
      <c r="UW10" s="144"/>
      <c r="UX10" s="144"/>
      <c r="UY10" s="144"/>
      <c r="UZ10" s="144"/>
      <c r="VA10" s="144"/>
      <c r="VB10" s="144"/>
      <c r="VC10" s="144"/>
      <c r="VD10" s="144"/>
      <c r="VE10" s="144"/>
      <c r="VF10" s="144"/>
      <c r="VG10" s="144"/>
      <c r="VH10" s="144"/>
      <c r="VI10" s="144"/>
      <c r="VJ10" s="144"/>
      <c r="VK10" s="144"/>
      <c r="VL10" s="144"/>
      <c r="VM10" s="144"/>
      <c r="VN10" s="144"/>
      <c r="VO10" s="144"/>
      <c r="VP10" s="144"/>
      <c r="VQ10" s="144"/>
      <c r="VR10" s="144"/>
      <c r="VS10" s="144"/>
      <c r="VT10" s="144"/>
      <c r="VU10" s="144"/>
      <c r="VV10" s="144"/>
      <c r="VW10" s="144"/>
      <c r="VX10" s="144"/>
      <c r="VY10" s="144"/>
      <c r="VZ10" s="144"/>
      <c r="WA10" s="144"/>
      <c r="WB10" s="144"/>
      <c r="WC10" s="144"/>
      <c r="WD10" s="144"/>
      <c r="WE10" s="144"/>
      <c r="WF10" s="144"/>
      <c r="WG10" s="144"/>
      <c r="WH10" s="144"/>
      <c r="WI10" s="144"/>
      <c r="WJ10" s="144"/>
      <c r="WK10" s="144"/>
      <c r="WL10" s="144"/>
      <c r="WM10" s="144"/>
      <c r="WN10" s="144"/>
      <c r="WO10" s="144"/>
      <c r="WP10" s="144"/>
      <c r="WQ10" s="144"/>
      <c r="WR10" s="144"/>
      <c r="WS10" s="144"/>
      <c r="WT10" s="144"/>
      <c r="WU10" s="144"/>
      <c r="WV10" s="144"/>
      <c r="WW10" s="144"/>
      <c r="WX10" s="144"/>
      <c r="WY10" s="144"/>
      <c r="WZ10" s="144"/>
      <c r="XA10" s="144"/>
      <c r="XB10" s="144"/>
      <c r="XC10" s="144"/>
      <c r="XD10" s="144"/>
      <c r="XE10" s="144"/>
      <c r="XF10" s="144"/>
      <c r="XG10" s="144"/>
      <c r="XH10" s="144"/>
      <c r="XI10" s="144"/>
      <c r="XJ10" s="144"/>
      <c r="XK10" s="144"/>
      <c r="XL10" s="144"/>
      <c r="XM10" s="144"/>
      <c r="XN10" s="144"/>
      <c r="XO10" s="144"/>
      <c r="XP10" s="144"/>
      <c r="XQ10" s="144"/>
      <c r="XR10" s="144"/>
      <c r="XS10" s="144"/>
      <c r="XT10" s="144"/>
      <c r="XU10" s="144"/>
      <c r="XV10" s="144"/>
      <c r="XW10" s="144"/>
      <c r="XX10" s="144"/>
      <c r="XY10" s="144"/>
      <c r="XZ10" s="144"/>
      <c r="YA10" s="144"/>
      <c r="YB10" s="144"/>
      <c r="YC10" s="144"/>
      <c r="YD10" s="144"/>
      <c r="YE10" s="144"/>
      <c r="YF10" s="144"/>
      <c r="YG10" s="144"/>
      <c r="YH10" s="144"/>
      <c r="YI10" s="144"/>
      <c r="YJ10" s="144"/>
      <c r="YK10" s="144"/>
      <c r="YL10" s="144"/>
      <c r="YM10" s="144"/>
      <c r="YN10" s="144"/>
      <c r="YO10" s="144"/>
      <c r="YP10" s="144"/>
      <c r="YQ10" s="144"/>
      <c r="YR10" s="144"/>
      <c r="YS10" s="144"/>
      <c r="YT10" s="144"/>
      <c r="YU10" s="144"/>
      <c r="YV10" s="144"/>
      <c r="YW10" s="144"/>
      <c r="YX10" s="144"/>
      <c r="YY10" s="144"/>
      <c r="YZ10" s="144"/>
      <c r="ZA10" s="144"/>
      <c r="ZB10" s="144"/>
      <c r="ZC10" s="144"/>
      <c r="ZD10" s="144"/>
      <c r="ZE10" s="144"/>
      <c r="ZF10" s="144"/>
      <c r="ZG10" s="144"/>
      <c r="ZH10" s="144"/>
      <c r="ZI10" s="144"/>
      <c r="ZJ10" s="144"/>
      <c r="ZK10" s="144"/>
      <c r="ZL10" s="144"/>
      <c r="ZM10" s="144"/>
      <c r="ZN10" s="144"/>
      <c r="ZO10" s="144"/>
      <c r="ZP10" s="144"/>
      <c r="ZQ10" s="144"/>
      <c r="ZR10" s="144"/>
      <c r="ZS10" s="144"/>
      <c r="ZT10" s="144"/>
      <c r="ZU10" s="144"/>
      <c r="ZV10" s="144"/>
      <c r="ZW10" s="144"/>
      <c r="ZX10" s="144"/>
      <c r="ZY10" s="144"/>
      <c r="ZZ10" s="144"/>
      <c r="AAA10" s="144"/>
      <c r="AAB10" s="144"/>
      <c r="AAC10" s="144"/>
      <c r="AAD10" s="144"/>
      <c r="AAE10" s="144"/>
      <c r="AAF10" s="144"/>
      <c r="AAG10" s="144"/>
      <c r="AAH10" s="144"/>
      <c r="AAI10" s="144"/>
      <c r="AAJ10" s="144"/>
      <c r="AAK10" s="144"/>
      <c r="AAL10" s="144"/>
      <c r="AAM10" s="144"/>
      <c r="AAN10" s="144"/>
      <c r="AAO10" s="144"/>
      <c r="AAP10" s="144"/>
      <c r="AAQ10" s="144"/>
      <c r="AAR10" s="144"/>
      <c r="AAS10" s="144"/>
      <c r="AAT10" s="144"/>
      <c r="AAU10" s="144"/>
      <c r="AAV10" s="144"/>
      <c r="AAW10" s="144"/>
      <c r="AAX10" s="144"/>
      <c r="AAY10" s="144"/>
      <c r="AAZ10" s="144"/>
      <c r="ABA10" s="144"/>
      <c r="ABB10" s="144"/>
      <c r="ABC10" s="144"/>
      <c r="ABD10" s="144"/>
      <c r="ABE10" s="144"/>
      <c r="ABF10" s="144"/>
      <c r="ABG10" s="144"/>
      <c r="ABH10" s="144"/>
      <c r="ABI10" s="144"/>
      <c r="ABJ10" s="144"/>
      <c r="ABK10" s="144"/>
      <c r="ABL10" s="144"/>
      <c r="ABM10" s="144"/>
      <c r="ABN10" s="144"/>
      <c r="ABO10" s="144"/>
      <c r="ABP10" s="144"/>
      <c r="ABQ10" s="144"/>
      <c r="ABR10" s="144"/>
      <c r="ABS10" s="144"/>
      <c r="ABT10" s="144"/>
      <c r="ABU10" s="144"/>
      <c r="ABV10" s="144"/>
      <c r="ABW10" s="144"/>
      <c r="ABX10" s="144"/>
      <c r="ABY10" s="144"/>
      <c r="ABZ10" s="144"/>
      <c r="ACA10" s="144"/>
      <c r="ACB10" s="144"/>
      <c r="ACC10" s="144"/>
      <c r="ACD10" s="144"/>
      <c r="ACE10" s="144"/>
      <c r="ACF10" s="144"/>
      <c r="ACG10" s="144"/>
      <c r="ACH10" s="144"/>
      <c r="ACI10" s="144"/>
      <c r="ACJ10" s="144"/>
      <c r="ACK10" s="144"/>
      <c r="ACL10" s="144"/>
      <c r="ACM10" s="144"/>
      <c r="ACN10" s="144"/>
      <c r="ACO10" s="144"/>
      <c r="ACP10" s="144"/>
      <c r="ACQ10" s="144"/>
      <c r="ACR10" s="144"/>
      <c r="ACS10" s="144"/>
      <c r="ACT10" s="144"/>
      <c r="ACU10" s="144"/>
      <c r="ACV10" s="144"/>
      <c r="ACW10" s="144"/>
      <c r="ACX10" s="144"/>
      <c r="ACY10" s="144"/>
      <c r="ACZ10" s="144"/>
      <c r="ADA10" s="144"/>
      <c r="ADB10" s="144"/>
      <c r="ADC10" s="144"/>
      <c r="ADD10" s="144"/>
      <c r="ADE10" s="144"/>
      <c r="ADF10" s="144"/>
      <c r="ADG10" s="144"/>
      <c r="ADH10" s="144"/>
      <c r="ADI10" s="144"/>
      <c r="ADJ10" s="144"/>
      <c r="ADK10" s="144"/>
      <c r="ADL10" s="144"/>
      <c r="ADM10" s="144"/>
      <c r="ADN10" s="144"/>
      <c r="ADO10" s="144"/>
      <c r="ADP10" s="144"/>
      <c r="ADQ10" s="144"/>
      <c r="ADR10" s="144"/>
      <c r="ADS10" s="144"/>
      <c r="ADT10" s="144"/>
      <c r="ADU10" s="144"/>
      <c r="ADV10" s="144"/>
      <c r="ADW10" s="144"/>
      <c r="ADX10" s="144"/>
      <c r="ADY10" s="144"/>
      <c r="ADZ10" s="144"/>
      <c r="AEA10" s="144"/>
      <c r="AEB10" s="144"/>
      <c r="AEC10" s="144"/>
      <c r="AED10" s="144"/>
      <c r="AEE10" s="144"/>
      <c r="AEF10" s="144"/>
      <c r="AEG10" s="144"/>
      <c r="AEH10" s="144"/>
      <c r="AEI10" s="144"/>
      <c r="AEJ10" s="144"/>
      <c r="AEK10" s="144"/>
      <c r="AEL10" s="144"/>
      <c r="AEM10" s="144"/>
      <c r="AEN10" s="144"/>
      <c r="AEO10" s="144"/>
      <c r="AEP10" s="144"/>
      <c r="AEQ10" s="144"/>
      <c r="AER10" s="144"/>
      <c r="AES10" s="144"/>
      <c r="AET10" s="144"/>
      <c r="AEU10" s="144"/>
      <c r="AEV10" s="144"/>
      <c r="AEW10" s="144"/>
      <c r="AEX10" s="144"/>
      <c r="AEY10" s="144"/>
      <c r="AEZ10" s="144"/>
      <c r="AFA10" s="144"/>
      <c r="AFB10" s="144"/>
      <c r="AFC10" s="144"/>
      <c r="AFD10" s="144"/>
      <c r="AFE10" s="144"/>
      <c r="AFF10" s="144"/>
      <c r="AFG10" s="144"/>
      <c r="AFH10" s="144"/>
      <c r="AFI10" s="144"/>
      <c r="AFJ10" s="144"/>
      <c r="AFK10" s="144"/>
      <c r="AFL10" s="144"/>
      <c r="AFM10" s="144"/>
      <c r="AFN10" s="144"/>
      <c r="AFO10" s="144"/>
      <c r="AFP10" s="144"/>
      <c r="AFQ10" s="144"/>
      <c r="AFR10" s="144"/>
      <c r="AFS10" s="144"/>
      <c r="AFT10" s="144"/>
      <c r="AFU10" s="144"/>
      <c r="AFV10" s="144"/>
      <c r="AFW10" s="144"/>
      <c r="AFX10" s="144"/>
      <c r="AFY10" s="144"/>
      <c r="AFZ10" s="144"/>
      <c r="AGA10" s="144"/>
      <c r="AGB10" s="144"/>
      <c r="AGC10" s="144"/>
      <c r="AGD10" s="144"/>
      <c r="AGE10" s="144"/>
      <c r="AGF10" s="144"/>
      <c r="AGG10" s="144"/>
      <c r="AGH10" s="144"/>
      <c r="AGI10" s="144"/>
      <c r="AGJ10" s="144"/>
      <c r="AGK10" s="144"/>
      <c r="AGL10" s="144"/>
      <c r="AGM10" s="144"/>
      <c r="AGN10" s="144"/>
      <c r="AGO10" s="144"/>
      <c r="AGP10" s="144"/>
      <c r="AGQ10" s="144"/>
      <c r="AGR10" s="144"/>
      <c r="AGS10" s="144"/>
      <c r="AGT10" s="144"/>
      <c r="AGU10" s="144"/>
      <c r="AGV10" s="144"/>
      <c r="AGW10" s="144"/>
      <c r="AGX10" s="144"/>
      <c r="AGY10" s="144"/>
      <c r="AGZ10" s="144"/>
      <c r="AHA10" s="144"/>
      <c r="AHB10" s="144"/>
      <c r="AHC10" s="144"/>
      <c r="AHD10" s="144"/>
      <c r="AHE10" s="144"/>
      <c r="AHF10" s="144"/>
      <c r="AHG10" s="144"/>
      <c r="AHH10" s="144"/>
      <c r="AHI10" s="144"/>
      <c r="AHJ10" s="144"/>
      <c r="AHK10" s="144"/>
      <c r="AHL10" s="144"/>
      <c r="AHM10" s="144"/>
      <c r="AHN10" s="144"/>
      <c r="AHO10" s="144"/>
      <c r="AHP10" s="144"/>
      <c r="AHQ10" s="144"/>
      <c r="AHR10" s="144"/>
      <c r="AHS10" s="144"/>
      <c r="AHT10" s="144"/>
      <c r="AHU10" s="144"/>
      <c r="AHV10" s="144"/>
      <c r="AHW10" s="144"/>
      <c r="AHX10" s="144"/>
      <c r="AHY10" s="144"/>
      <c r="AHZ10" s="144"/>
      <c r="AIA10" s="144"/>
      <c r="AIB10" s="144"/>
      <c r="AIC10" s="144"/>
      <c r="AID10" s="144"/>
      <c r="AIE10" s="144"/>
      <c r="AIF10" s="144"/>
      <c r="AIG10" s="144"/>
      <c r="AIH10" s="144"/>
      <c r="AII10" s="144"/>
      <c r="AIJ10" s="144"/>
      <c r="AIK10" s="144"/>
      <c r="AIL10" s="144"/>
      <c r="AIM10" s="144"/>
      <c r="AIN10" s="144"/>
      <c r="AIO10" s="144"/>
      <c r="AIP10" s="144"/>
      <c r="AIQ10" s="144"/>
      <c r="AIR10" s="144"/>
      <c r="AIS10" s="144"/>
      <c r="AIT10" s="144"/>
      <c r="AIU10" s="144"/>
      <c r="AIV10" s="144"/>
      <c r="AIW10" s="144"/>
      <c r="AIX10" s="144"/>
      <c r="AIY10" s="144"/>
      <c r="AIZ10" s="144"/>
      <c r="AJA10" s="144"/>
      <c r="AJB10" s="144"/>
      <c r="AJC10" s="144"/>
      <c r="AJD10" s="144"/>
      <c r="AJE10" s="144"/>
      <c r="AJF10" s="144"/>
      <c r="AJG10" s="144"/>
      <c r="AJH10" s="144"/>
      <c r="AJI10" s="144"/>
      <c r="AJJ10" s="144"/>
      <c r="AJK10" s="144"/>
      <c r="AJL10" s="144"/>
      <c r="AJM10" s="144"/>
      <c r="AJN10" s="144"/>
      <c r="AJO10" s="144"/>
      <c r="AJP10" s="144"/>
      <c r="AJQ10" s="144"/>
      <c r="AJR10" s="144"/>
      <c r="AJS10" s="144"/>
      <c r="AJT10" s="144"/>
      <c r="AJU10" s="144"/>
      <c r="AJV10" s="144"/>
      <c r="AJW10" s="144"/>
      <c r="AJX10" s="144"/>
      <c r="AJY10" s="144"/>
      <c r="AJZ10" s="144"/>
      <c r="AKA10" s="144"/>
      <c r="AKB10" s="144"/>
      <c r="AKC10" s="144"/>
      <c r="AKD10" s="144"/>
      <c r="AKE10" s="144"/>
      <c r="AKF10" s="144"/>
      <c r="AKG10" s="144"/>
      <c r="AKH10" s="144"/>
      <c r="AKI10" s="144"/>
      <c r="AKJ10" s="144"/>
      <c r="AKK10" s="144"/>
      <c r="AKL10" s="144"/>
      <c r="AKM10" s="144"/>
      <c r="AKN10" s="144"/>
      <c r="AKO10" s="144"/>
      <c r="AKP10" s="144"/>
      <c r="AKQ10" s="144"/>
      <c r="AKR10" s="144"/>
      <c r="AKS10" s="144"/>
      <c r="AKT10" s="144"/>
      <c r="AKU10" s="144"/>
      <c r="AKV10" s="144"/>
      <c r="AKW10" s="144"/>
      <c r="AKX10" s="144"/>
      <c r="AKY10" s="144"/>
      <c r="AKZ10" s="144"/>
      <c r="ALA10" s="144"/>
      <c r="ALB10" s="144"/>
      <c r="ALC10" s="144"/>
      <c r="ALD10" s="144"/>
      <c r="ALE10" s="144"/>
      <c r="ALF10" s="144"/>
      <c r="ALG10" s="144"/>
      <c r="ALH10" s="144"/>
      <c r="ALI10" s="144"/>
      <c r="ALJ10" s="144"/>
      <c r="ALK10" s="144"/>
      <c r="ALL10" s="144"/>
      <c r="ALM10" s="144"/>
      <c r="ALN10" s="144"/>
      <c r="ALO10" s="144"/>
      <c r="ALP10" s="144"/>
      <c r="ALQ10" s="144"/>
      <c r="ALR10" s="144"/>
      <c r="ALS10" s="144"/>
      <c r="ALT10" s="144"/>
      <c r="ALU10" s="144"/>
      <c r="ALV10" s="144"/>
      <c r="ALW10" s="144"/>
      <c r="ALX10" s="144"/>
      <c r="ALY10" s="144"/>
      <c r="ALZ10" s="144"/>
      <c r="AMA10" s="144"/>
      <c r="AMB10" s="144"/>
      <c r="AMC10" s="144"/>
      <c r="AMD10" s="144"/>
      <c r="AME10" s="144"/>
      <c r="AMF10" s="144"/>
      <c r="AMG10" s="144"/>
      <c r="AMH10" s="144"/>
      <c r="AMI10" s="144"/>
      <c r="AMJ10" s="144"/>
      <c r="AMK10" s="144"/>
      <c r="AML10" s="144"/>
      <c r="AMM10" s="144"/>
      <c r="AMN10" s="144"/>
      <c r="AMO10" s="144"/>
      <c r="AMP10" s="144"/>
      <c r="AMQ10" s="144"/>
      <c r="AMR10" s="144"/>
      <c r="AMS10" s="144"/>
      <c r="AMT10" s="144"/>
      <c r="AMU10" s="144"/>
      <c r="AMV10" s="144"/>
      <c r="AMW10" s="144"/>
      <c r="AMX10" s="144"/>
      <c r="AMY10" s="144"/>
      <c r="AMZ10" s="144"/>
      <c r="ANA10" s="144"/>
      <c r="ANB10" s="144"/>
      <c r="ANC10" s="144"/>
      <c r="AND10" s="144"/>
      <c r="ANE10" s="144"/>
      <c r="ANF10" s="144"/>
      <c r="ANG10" s="144"/>
      <c r="ANH10" s="144"/>
      <c r="ANI10" s="144"/>
      <c r="ANJ10" s="144"/>
      <c r="ANK10" s="144"/>
      <c r="ANL10" s="144"/>
      <c r="ANM10" s="144"/>
      <c r="ANN10" s="144"/>
      <c r="ANO10" s="144"/>
      <c r="ANP10" s="144"/>
      <c r="ANQ10" s="144"/>
      <c r="ANR10" s="144"/>
      <c r="ANS10" s="144"/>
      <c r="ANT10" s="144"/>
      <c r="ANU10" s="144"/>
      <c r="ANV10" s="144"/>
      <c r="ANW10" s="144"/>
      <c r="ANX10" s="144"/>
      <c r="ANY10" s="144"/>
      <c r="ANZ10" s="144"/>
      <c r="AOA10" s="144"/>
      <c r="AOB10" s="144"/>
      <c r="AOC10" s="144"/>
      <c r="AOD10" s="144"/>
      <c r="AOE10" s="144"/>
      <c r="AOF10" s="144"/>
      <c r="AOG10" s="144"/>
      <c r="AOH10" s="144"/>
      <c r="AOI10" s="144"/>
      <c r="AOJ10" s="144"/>
      <c r="AOK10" s="144"/>
      <c r="AOL10" s="144"/>
      <c r="AOM10" s="144"/>
      <c r="AON10" s="144"/>
      <c r="AOO10" s="144"/>
      <c r="AOP10" s="144"/>
      <c r="AOQ10" s="144"/>
      <c r="AOR10" s="144"/>
      <c r="AOS10" s="144"/>
      <c r="AOT10" s="144"/>
      <c r="AOU10" s="144"/>
      <c r="AOV10" s="144"/>
      <c r="AOW10" s="144"/>
      <c r="AOX10" s="144"/>
      <c r="AOY10" s="144"/>
      <c r="AOZ10" s="144"/>
      <c r="APA10" s="144"/>
      <c r="APB10" s="144"/>
      <c r="APC10" s="144"/>
      <c r="APD10" s="144"/>
      <c r="APE10" s="144"/>
      <c r="APF10" s="144"/>
      <c r="APG10" s="144"/>
      <c r="APH10" s="144"/>
      <c r="API10" s="144"/>
      <c r="APJ10" s="144"/>
      <c r="APK10" s="144"/>
      <c r="APL10" s="144"/>
      <c r="APM10" s="144"/>
      <c r="APN10" s="144"/>
      <c r="APO10" s="144"/>
      <c r="APP10" s="144"/>
      <c r="APQ10" s="144"/>
      <c r="APR10" s="144"/>
      <c r="APS10" s="144"/>
      <c r="APT10" s="144"/>
      <c r="APU10" s="144"/>
      <c r="APV10" s="144"/>
      <c r="APW10" s="144"/>
      <c r="APX10" s="144"/>
      <c r="APY10" s="144"/>
      <c r="APZ10" s="144"/>
      <c r="AQA10" s="144"/>
      <c r="AQB10" s="144"/>
      <c r="AQC10" s="144"/>
      <c r="AQD10" s="144"/>
      <c r="AQE10" s="144"/>
      <c r="AQF10" s="144"/>
      <c r="AQG10" s="144"/>
      <c r="AQH10" s="144"/>
      <c r="AQI10" s="144"/>
      <c r="AQJ10" s="144"/>
      <c r="AQK10" s="144"/>
      <c r="AQL10" s="144"/>
      <c r="AQM10" s="144"/>
      <c r="AQN10" s="144"/>
      <c r="AQO10" s="144"/>
      <c r="AQP10" s="144"/>
      <c r="AQQ10" s="144"/>
      <c r="AQR10" s="144"/>
      <c r="AQS10" s="144"/>
      <c r="AQT10" s="144"/>
      <c r="AQU10" s="144"/>
      <c r="AQV10" s="144"/>
      <c r="AQW10" s="144"/>
      <c r="AQX10" s="144"/>
      <c r="AQY10" s="144"/>
      <c r="AQZ10" s="144"/>
      <c r="ARA10" s="144"/>
      <c r="ARB10" s="144"/>
      <c r="ARC10" s="144"/>
      <c r="ARD10" s="144"/>
      <c r="ARE10" s="144"/>
      <c r="ARF10" s="144"/>
      <c r="ARG10" s="144"/>
      <c r="ARH10" s="144"/>
      <c r="ARI10" s="144"/>
      <c r="ARJ10" s="144"/>
      <c r="ARK10" s="144"/>
      <c r="ARL10" s="144"/>
      <c r="ARM10" s="144"/>
      <c r="ARN10" s="144"/>
      <c r="ARO10" s="144"/>
      <c r="ARP10" s="144"/>
      <c r="ARQ10" s="144"/>
      <c r="ARR10" s="144"/>
      <c r="ARS10" s="144"/>
      <c r="ART10" s="144"/>
      <c r="ARU10" s="144"/>
      <c r="ARV10" s="144"/>
      <c r="ARW10" s="144"/>
      <c r="ARX10" s="144"/>
      <c r="ARY10" s="144"/>
      <c r="ARZ10" s="144"/>
      <c r="ASA10" s="144"/>
      <c r="ASB10" s="144"/>
      <c r="ASC10" s="144"/>
      <c r="ASD10" s="144"/>
      <c r="ASE10" s="144"/>
      <c r="ASF10" s="144"/>
      <c r="ASG10" s="144"/>
      <c r="ASH10" s="144"/>
      <c r="ASI10" s="144"/>
      <c r="ASJ10" s="144"/>
      <c r="ASK10" s="144"/>
      <c r="ASL10" s="144"/>
      <c r="ASM10" s="144"/>
      <c r="ASN10" s="144"/>
      <c r="ASO10" s="144"/>
      <c r="ASP10" s="144"/>
      <c r="ASQ10" s="144"/>
      <c r="ASR10" s="144"/>
      <c r="ASS10" s="144"/>
      <c r="AST10" s="144"/>
      <c r="ASU10" s="144"/>
      <c r="ASV10" s="144"/>
      <c r="ASW10" s="144"/>
      <c r="ASX10" s="144"/>
      <c r="ASY10" s="144"/>
      <c r="ASZ10" s="144"/>
      <c r="ATA10" s="144"/>
      <c r="ATB10" s="144"/>
      <c r="ATC10" s="144"/>
      <c r="ATD10" s="144"/>
      <c r="ATE10" s="144"/>
      <c r="ATF10" s="144"/>
      <c r="ATG10" s="144"/>
      <c r="ATH10" s="144"/>
      <c r="ATI10" s="144"/>
      <c r="ATJ10" s="144"/>
      <c r="ATK10" s="144"/>
      <c r="ATL10" s="144"/>
      <c r="ATM10" s="144"/>
      <c r="ATN10" s="144"/>
      <c r="ATO10" s="144"/>
      <c r="ATP10" s="144"/>
      <c r="ATQ10" s="144"/>
      <c r="ATR10" s="144"/>
      <c r="ATS10" s="144"/>
      <c r="ATT10" s="144"/>
      <c r="ATU10" s="144"/>
      <c r="ATV10" s="144"/>
      <c r="ATW10" s="144"/>
      <c r="ATX10" s="144"/>
      <c r="ATY10" s="144"/>
      <c r="ATZ10" s="144"/>
      <c r="AUA10" s="144"/>
      <c r="AUB10" s="144"/>
      <c r="AUC10" s="144"/>
      <c r="AUD10" s="144"/>
      <c r="AUE10" s="144"/>
      <c r="AUF10" s="144"/>
      <c r="AUG10" s="144"/>
      <c r="AUH10" s="144"/>
      <c r="AUI10" s="144"/>
      <c r="AUJ10" s="144"/>
      <c r="AUK10" s="144"/>
      <c r="AUL10" s="144"/>
      <c r="AUM10" s="144"/>
      <c r="AUN10" s="144"/>
      <c r="AUO10" s="144"/>
      <c r="AUP10" s="144"/>
      <c r="AUQ10" s="144"/>
      <c r="AUR10" s="144"/>
      <c r="AUS10" s="144"/>
      <c r="AUT10" s="144"/>
      <c r="AUU10" s="144"/>
      <c r="AUV10" s="144"/>
      <c r="AUW10" s="144"/>
      <c r="AUX10" s="144"/>
      <c r="AUY10" s="144"/>
      <c r="AUZ10" s="144"/>
      <c r="AVA10" s="144"/>
      <c r="AVB10" s="144"/>
      <c r="AVC10" s="144"/>
      <c r="AVD10" s="144"/>
      <c r="AVE10" s="144"/>
      <c r="AVF10" s="144"/>
      <c r="AVG10" s="144"/>
      <c r="AVH10" s="144"/>
      <c r="AVI10" s="144"/>
      <c r="AVJ10" s="144"/>
      <c r="AVK10" s="144"/>
      <c r="AVL10" s="144"/>
      <c r="AVM10" s="144"/>
      <c r="AVN10" s="144"/>
      <c r="AVO10" s="144"/>
      <c r="AVP10" s="144"/>
      <c r="AVQ10" s="144"/>
      <c r="AVR10" s="144"/>
      <c r="AVS10" s="144"/>
      <c r="AVT10" s="144"/>
      <c r="AVU10" s="144"/>
      <c r="AVV10" s="144"/>
      <c r="AVW10" s="144"/>
      <c r="AVX10" s="144"/>
      <c r="AVY10" s="144"/>
      <c r="AVZ10" s="144"/>
      <c r="AWA10" s="144"/>
      <c r="AWB10" s="144"/>
      <c r="AWC10" s="144"/>
      <c r="AWD10" s="144"/>
      <c r="AWE10" s="144"/>
      <c r="AWF10" s="144"/>
      <c r="AWG10" s="144"/>
      <c r="AWH10" s="144"/>
      <c r="AWI10" s="144"/>
      <c r="AWJ10" s="144"/>
      <c r="AWK10" s="144"/>
      <c r="AWL10" s="144"/>
      <c r="AWM10" s="144"/>
      <c r="AWN10" s="144"/>
      <c r="AWO10" s="144"/>
      <c r="AWP10" s="144"/>
      <c r="AWQ10" s="144"/>
      <c r="AWR10" s="144"/>
      <c r="AWS10" s="144"/>
      <c r="AWT10" s="144"/>
      <c r="AWU10" s="144"/>
      <c r="AWV10" s="144"/>
      <c r="AWW10" s="144"/>
      <c r="AWX10" s="144"/>
      <c r="AWY10" s="144"/>
      <c r="AWZ10" s="144"/>
      <c r="AXA10" s="144"/>
      <c r="AXB10" s="144"/>
      <c r="AXC10" s="144"/>
      <c r="AXD10" s="144"/>
      <c r="AXE10" s="144"/>
      <c r="AXF10" s="144"/>
      <c r="AXG10" s="144"/>
      <c r="AXH10" s="144"/>
      <c r="AXI10" s="144"/>
      <c r="AXJ10" s="144"/>
      <c r="AXK10" s="144"/>
      <c r="AXL10" s="144"/>
      <c r="AXM10" s="144"/>
      <c r="AXN10" s="144"/>
      <c r="AXO10" s="144"/>
      <c r="AXP10" s="144"/>
      <c r="AXQ10" s="144"/>
      <c r="AXR10" s="144"/>
      <c r="AXS10" s="144"/>
      <c r="AXT10" s="144"/>
      <c r="AXU10" s="144"/>
      <c r="AXV10" s="144"/>
      <c r="AXW10" s="144"/>
      <c r="AXX10" s="144"/>
      <c r="AXY10" s="144"/>
      <c r="AXZ10" s="144"/>
      <c r="AYA10" s="144"/>
      <c r="AYB10" s="144"/>
      <c r="AYC10" s="144"/>
      <c r="AYD10" s="144"/>
      <c r="AYE10" s="144"/>
      <c r="AYF10" s="144"/>
      <c r="AYG10" s="144"/>
      <c r="AYH10" s="144"/>
      <c r="AYI10" s="144"/>
      <c r="AYJ10" s="144"/>
      <c r="AYK10" s="144"/>
      <c r="AYL10" s="144"/>
      <c r="AYM10" s="144"/>
      <c r="AYN10" s="144"/>
      <c r="AYO10" s="144"/>
      <c r="AYP10" s="144"/>
      <c r="AYQ10" s="144"/>
      <c r="AYR10" s="144"/>
      <c r="AYS10" s="144"/>
      <c r="AYT10" s="144"/>
      <c r="AYU10" s="144"/>
      <c r="AYV10" s="144"/>
      <c r="AYW10" s="144"/>
      <c r="AYX10" s="144"/>
      <c r="AYY10" s="144"/>
      <c r="AYZ10" s="144"/>
      <c r="AZA10" s="144"/>
      <c r="AZB10" s="144"/>
      <c r="AZC10" s="144"/>
      <c r="AZD10" s="144"/>
      <c r="AZE10" s="144"/>
      <c r="AZF10" s="144"/>
      <c r="AZG10" s="144"/>
      <c r="AZH10" s="144"/>
      <c r="AZI10" s="144"/>
      <c r="AZJ10" s="144"/>
      <c r="AZK10" s="144"/>
      <c r="AZL10" s="144"/>
      <c r="AZM10" s="144"/>
      <c r="AZN10" s="144"/>
      <c r="AZO10" s="144"/>
      <c r="AZP10" s="144"/>
      <c r="AZQ10" s="144"/>
      <c r="AZR10" s="144"/>
      <c r="AZS10" s="144"/>
      <c r="AZT10" s="144"/>
      <c r="AZU10" s="144"/>
      <c r="AZV10" s="144"/>
      <c r="AZW10" s="144"/>
      <c r="AZX10" s="144"/>
      <c r="AZY10" s="144"/>
      <c r="AZZ10" s="144"/>
      <c r="BAA10" s="144"/>
      <c r="BAB10" s="144"/>
      <c r="BAC10" s="144"/>
      <c r="BAD10" s="144"/>
      <c r="BAE10" s="144"/>
      <c r="BAF10" s="144"/>
      <c r="BAG10" s="144"/>
      <c r="BAH10" s="144"/>
      <c r="BAI10" s="144"/>
      <c r="BAJ10" s="144"/>
      <c r="BAK10" s="144"/>
      <c r="BAL10" s="144"/>
      <c r="BAM10" s="144"/>
      <c r="BAN10" s="144"/>
      <c r="BAO10" s="144"/>
      <c r="BAP10" s="144"/>
      <c r="BAQ10" s="144"/>
      <c r="BAR10" s="144"/>
      <c r="BAS10" s="144"/>
      <c r="BAT10" s="144"/>
      <c r="BAU10" s="144"/>
      <c r="BAV10" s="144"/>
      <c r="BAW10" s="144"/>
      <c r="BAX10" s="144"/>
      <c r="BAY10" s="144"/>
      <c r="BAZ10" s="144"/>
      <c r="BBA10" s="144"/>
      <c r="BBB10" s="144"/>
      <c r="BBC10" s="144"/>
      <c r="BBD10" s="144"/>
      <c r="BBE10" s="144"/>
      <c r="BBF10" s="144"/>
      <c r="BBG10" s="144"/>
      <c r="BBH10" s="144"/>
      <c r="BBI10" s="144"/>
      <c r="BBJ10" s="144"/>
      <c r="BBK10" s="144"/>
      <c r="BBL10" s="144"/>
      <c r="BBM10" s="144"/>
      <c r="BBN10" s="144"/>
      <c r="BBO10" s="144"/>
      <c r="BBP10" s="144"/>
      <c r="BBQ10" s="144"/>
      <c r="BBR10" s="144"/>
      <c r="BBS10" s="144"/>
      <c r="BBT10" s="144"/>
      <c r="BBU10" s="144"/>
      <c r="BBV10" s="144"/>
      <c r="BBW10" s="144"/>
      <c r="BBX10" s="144"/>
      <c r="BBY10" s="144"/>
      <c r="BBZ10" s="144"/>
      <c r="BCA10" s="144"/>
      <c r="BCB10" s="144"/>
      <c r="BCC10" s="144"/>
      <c r="BCD10" s="144"/>
      <c r="BCE10" s="144"/>
      <c r="BCF10" s="144"/>
      <c r="BCG10" s="144"/>
      <c r="BCH10" s="144"/>
      <c r="BCI10" s="144"/>
      <c r="BCJ10" s="144"/>
      <c r="BCK10" s="144"/>
      <c r="BCL10" s="144"/>
      <c r="BCM10" s="144"/>
      <c r="BCN10" s="144"/>
      <c r="BCO10" s="144"/>
      <c r="BCP10" s="144"/>
      <c r="BCQ10" s="144"/>
      <c r="BCR10" s="144"/>
      <c r="BCS10" s="144"/>
      <c r="BCT10" s="144"/>
      <c r="BCU10" s="144"/>
      <c r="BCV10" s="144"/>
      <c r="BCW10" s="144"/>
      <c r="BCX10" s="144"/>
      <c r="BCY10" s="144"/>
      <c r="BCZ10" s="144"/>
      <c r="BDA10" s="144"/>
      <c r="BDB10" s="144"/>
      <c r="BDC10" s="144"/>
      <c r="BDD10" s="144"/>
      <c r="BDE10" s="144"/>
      <c r="BDF10" s="144"/>
      <c r="BDG10" s="144"/>
      <c r="BDH10" s="144"/>
      <c r="BDI10" s="144"/>
      <c r="BDJ10" s="144"/>
      <c r="BDK10" s="144"/>
      <c r="BDL10" s="144"/>
      <c r="BDM10" s="144"/>
      <c r="BDN10" s="144"/>
      <c r="BDO10" s="144"/>
      <c r="BDP10" s="144"/>
      <c r="BDQ10" s="144"/>
      <c r="BDR10" s="144"/>
      <c r="BDS10" s="144"/>
      <c r="BDT10" s="144"/>
      <c r="BDU10" s="144"/>
      <c r="BDV10" s="144"/>
      <c r="BDW10" s="144"/>
      <c r="BDX10" s="144"/>
      <c r="BDY10" s="144"/>
      <c r="BDZ10" s="144"/>
      <c r="BEA10" s="144"/>
      <c r="BEB10" s="144"/>
      <c r="BEC10" s="144"/>
      <c r="BED10" s="144"/>
      <c r="BEE10" s="144"/>
      <c r="BEF10" s="144"/>
      <c r="BEG10" s="144"/>
      <c r="BEH10" s="144"/>
      <c r="BEI10" s="144"/>
      <c r="BEJ10" s="144"/>
      <c r="BEK10" s="144"/>
      <c r="BEL10" s="144"/>
      <c r="BEM10" s="144"/>
      <c r="BEN10" s="144"/>
      <c r="BEO10" s="144"/>
      <c r="BEP10" s="144"/>
      <c r="BEQ10" s="144"/>
      <c r="BER10" s="144"/>
      <c r="BES10" s="144"/>
      <c r="BET10" s="144"/>
      <c r="BEU10" s="144"/>
      <c r="BEV10" s="144"/>
      <c r="BEW10" s="144"/>
      <c r="BEX10" s="144"/>
      <c r="BEY10" s="144"/>
      <c r="BEZ10" s="144"/>
      <c r="BFA10" s="144"/>
      <c r="BFB10" s="144"/>
      <c r="BFC10" s="144"/>
      <c r="BFD10" s="144"/>
      <c r="BFE10" s="144"/>
      <c r="BFF10" s="144"/>
      <c r="BFG10" s="144"/>
      <c r="BFH10" s="144"/>
      <c r="BFI10" s="144"/>
      <c r="BFJ10" s="144"/>
      <c r="BFK10" s="144"/>
      <c r="BFL10" s="144"/>
      <c r="BFM10" s="144"/>
      <c r="BFN10" s="144"/>
      <c r="BFO10" s="144"/>
      <c r="BFP10" s="144"/>
      <c r="BFQ10" s="144"/>
      <c r="BFR10" s="144"/>
      <c r="BFS10" s="144"/>
      <c r="BFT10" s="144"/>
      <c r="BFU10" s="144"/>
      <c r="BFV10" s="144"/>
      <c r="BFW10" s="144"/>
      <c r="BFX10" s="144"/>
      <c r="BFY10" s="144"/>
      <c r="BFZ10" s="144"/>
      <c r="BGA10" s="144"/>
      <c r="BGB10" s="144"/>
      <c r="BGC10" s="144"/>
      <c r="BGD10" s="144"/>
      <c r="BGE10" s="144"/>
      <c r="BGF10" s="144"/>
      <c r="BGG10" s="144"/>
      <c r="BGH10" s="144"/>
      <c r="BGI10" s="144"/>
      <c r="BGJ10" s="144"/>
      <c r="BGK10" s="144"/>
      <c r="BGL10" s="144"/>
      <c r="BGM10" s="144"/>
      <c r="BGN10" s="144"/>
      <c r="BGO10" s="144"/>
      <c r="BGP10" s="144"/>
      <c r="BGQ10" s="144"/>
      <c r="BGR10" s="144"/>
      <c r="BGS10" s="144"/>
      <c r="BGT10" s="144"/>
      <c r="BGU10" s="144"/>
      <c r="BGV10" s="144"/>
      <c r="BGW10" s="144"/>
      <c r="BGX10" s="144"/>
      <c r="BGY10" s="144"/>
      <c r="BGZ10" s="144"/>
      <c r="BHA10" s="144"/>
      <c r="BHB10" s="144"/>
      <c r="BHC10" s="144"/>
      <c r="BHD10" s="144"/>
      <c r="BHE10" s="144"/>
      <c r="BHF10" s="144"/>
      <c r="BHG10" s="144"/>
      <c r="BHH10" s="144"/>
      <c r="BHI10" s="144"/>
      <c r="BHJ10" s="144"/>
      <c r="BHK10" s="144"/>
      <c r="BHL10" s="144"/>
      <c r="BHM10" s="144"/>
      <c r="BHN10" s="144"/>
      <c r="BHO10" s="144"/>
      <c r="BHP10" s="144"/>
      <c r="BHQ10" s="144"/>
      <c r="BHR10" s="144"/>
      <c r="BHS10" s="144"/>
      <c r="BHT10" s="144"/>
      <c r="BHU10" s="144"/>
      <c r="BHV10" s="144"/>
      <c r="BHW10" s="144"/>
      <c r="BHX10" s="144"/>
      <c r="BHY10" s="144"/>
      <c r="BHZ10" s="144"/>
      <c r="BIA10" s="144"/>
      <c r="BIB10" s="144"/>
      <c r="BIC10" s="144"/>
      <c r="BID10" s="144"/>
      <c r="BIE10" s="144"/>
      <c r="BIF10" s="144"/>
      <c r="BIG10" s="144"/>
      <c r="BIH10" s="144"/>
      <c r="BII10" s="144"/>
      <c r="BIJ10" s="144"/>
      <c r="BIK10" s="144"/>
      <c r="BIL10" s="144"/>
      <c r="BIM10" s="144"/>
      <c r="BIN10" s="144"/>
      <c r="BIO10" s="144"/>
      <c r="BIP10" s="144"/>
      <c r="BIQ10" s="144"/>
      <c r="BIR10" s="144"/>
      <c r="BIS10" s="144"/>
      <c r="BIT10" s="144"/>
      <c r="BIU10" s="144"/>
      <c r="BIV10" s="144"/>
      <c r="BIW10" s="144"/>
      <c r="BIX10" s="144"/>
      <c r="BIY10" s="144"/>
      <c r="BIZ10" s="144"/>
      <c r="BJA10" s="144"/>
      <c r="BJB10" s="144"/>
      <c r="BJC10" s="144"/>
      <c r="BJD10" s="144"/>
      <c r="BJE10" s="144"/>
      <c r="BJF10" s="144"/>
      <c r="BJG10" s="144"/>
      <c r="BJH10" s="144"/>
      <c r="BJI10" s="144"/>
      <c r="BJJ10" s="144"/>
      <c r="BJK10" s="144"/>
      <c r="BJL10" s="144"/>
      <c r="BJM10" s="144"/>
      <c r="BJN10" s="144"/>
      <c r="BJO10" s="144"/>
      <c r="BJP10" s="144"/>
      <c r="BJQ10" s="144"/>
      <c r="BJR10" s="144"/>
      <c r="BJS10" s="144"/>
      <c r="BJT10" s="144"/>
      <c r="BJU10" s="144"/>
      <c r="BJV10" s="144"/>
      <c r="BJW10" s="144"/>
      <c r="BJX10" s="144"/>
      <c r="BJY10" s="144"/>
      <c r="BJZ10" s="144"/>
      <c r="BKA10" s="144"/>
      <c r="BKB10" s="144"/>
      <c r="BKC10" s="144"/>
      <c r="BKD10" s="144"/>
      <c r="BKE10" s="144"/>
      <c r="BKF10" s="144"/>
      <c r="BKG10" s="144"/>
      <c r="BKH10" s="144"/>
      <c r="BKI10" s="144"/>
      <c r="BKJ10" s="144"/>
      <c r="BKK10" s="144"/>
      <c r="BKL10" s="144"/>
      <c r="BKM10" s="144"/>
      <c r="BKN10" s="144"/>
      <c r="BKO10" s="144"/>
      <c r="BKP10" s="144"/>
      <c r="BKQ10" s="144"/>
      <c r="BKR10" s="144"/>
      <c r="BKS10" s="144"/>
      <c r="BKT10" s="144"/>
      <c r="BKU10" s="144"/>
      <c r="BKV10" s="144"/>
      <c r="BKW10" s="144"/>
      <c r="BKX10" s="144"/>
      <c r="BKY10" s="144"/>
      <c r="BKZ10" s="144"/>
      <c r="BLA10" s="144"/>
      <c r="BLB10" s="144"/>
      <c r="BLC10" s="144"/>
      <c r="BLD10" s="144"/>
      <c r="BLE10" s="144"/>
      <c r="BLF10" s="144"/>
      <c r="BLG10" s="144"/>
      <c r="BLH10" s="144"/>
      <c r="BLI10" s="144"/>
      <c r="BLJ10" s="144"/>
      <c r="BLK10" s="144"/>
      <c r="BLL10" s="144"/>
      <c r="BLM10" s="144"/>
      <c r="BLN10" s="144"/>
      <c r="BLO10" s="144"/>
      <c r="BLP10" s="144"/>
      <c r="BLQ10" s="144"/>
      <c r="BLR10" s="144"/>
      <c r="BLS10" s="144"/>
      <c r="BLT10" s="144"/>
      <c r="BLU10" s="144"/>
      <c r="BLV10" s="144"/>
      <c r="BLW10" s="144"/>
      <c r="BLX10" s="144"/>
      <c r="BLY10" s="144"/>
      <c r="BLZ10" s="144"/>
      <c r="BMA10" s="144"/>
      <c r="BMB10" s="144"/>
      <c r="BMC10" s="144"/>
      <c r="BMD10" s="144"/>
      <c r="BME10" s="144"/>
      <c r="BMF10" s="144"/>
      <c r="BMG10" s="144"/>
      <c r="BMH10" s="144"/>
      <c r="BMI10" s="144"/>
      <c r="BMJ10" s="144"/>
      <c r="BMK10" s="144"/>
      <c r="BML10" s="144"/>
      <c r="BMM10" s="144"/>
      <c r="BMN10" s="144"/>
      <c r="BMO10" s="144"/>
      <c r="BMP10" s="144"/>
      <c r="BMQ10" s="144"/>
      <c r="BMR10" s="144"/>
      <c r="BMS10" s="144"/>
      <c r="BMT10" s="144"/>
      <c r="BMU10" s="144"/>
      <c r="BMV10" s="144"/>
      <c r="BMW10" s="144"/>
      <c r="BMX10" s="144"/>
      <c r="BMY10" s="144"/>
      <c r="BMZ10" s="144"/>
      <c r="BNA10" s="144"/>
      <c r="BNB10" s="144"/>
      <c r="BNC10" s="144"/>
      <c r="BND10" s="144"/>
      <c r="BNE10" s="144"/>
      <c r="BNF10" s="144"/>
      <c r="BNG10" s="144"/>
      <c r="BNH10" s="144"/>
      <c r="BNI10" s="144"/>
      <c r="BNJ10" s="144"/>
      <c r="BNK10" s="144"/>
      <c r="BNL10" s="144"/>
      <c r="BNM10" s="144"/>
      <c r="BNN10" s="144"/>
      <c r="BNO10" s="144"/>
      <c r="BNP10" s="144"/>
      <c r="BNQ10" s="144"/>
      <c r="BNR10" s="144"/>
      <c r="BNS10" s="144"/>
      <c r="BNT10" s="144"/>
      <c r="BNU10" s="144"/>
      <c r="BNV10" s="144"/>
      <c r="BNW10" s="144"/>
      <c r="BNX10" s="144"/>
      <c r="BNY10" s="144"/>
      <c r="BNZ10" s="144"/>
      <c r="BOA10" s="144"/>
      <c r="BOB10" s="144"/>
      <c r="BOC10" s="144"/>
      <c r="BOD10" s="144"/>
      <c r="BOE10" s="144"/>
      <c r="BOF10" s="144"/>
      <c r="BOG10" s="144"/>
      <c r="BOH10" s="144"/>
      <c r="BOI10" s="144"/>
      <c r="BOJ10" s="144"/>
      <c r="BOK10" s="144"/>
      <c r="BOL10" s="144"/>
      <c r="BOM10" s="144"/>
      <c r="BON10" s="144"/>
      <c r="BOO10" s="144"/>
      <c r="BOP10" s="144"/>
      <c r="BOQ10" s="144"/>
      <c r="BOR10" s="144"/>
      <c r="BOS10" s="144"/>
      <c r="BOT10" s="144"/>
      <c r="BOU10" s="144"/>
      <c r="BOV10" s="144"/>
      <c r="BOW10" s="144"/>
      <c r="BOX10" s="144"/>
      <c r="BOY10" s="144"/>
      <c r="BOZ10" s="144"/>
      <c r="BPA10" s="144"/>
      <c r="BPB10" s="144"/>
      <c r="BPC10" s="144"/>
      <c r="BPD10" s="144"/>
      <c r="BPE10" s="144"/>
      <c r="BPF10" s="144"/>
      <c r="BPG10" s="144"/>
      <c r="BPH10" s="144"/>
      <c r="BPI10" s="144"/>
      <c r="BPJ10" s="144"/>
      <c r="BPK10" s="144"/>
      <c r="BPL10" s="144"/>
      <c r="BPM10" s="144"/>
      <c r="BPN10" s="144"/>
      <c r="BPO10" s="144"/>
      <c r="BPP10" s="144"/>
      <c r="BPQ10" s="144"/>
      <c r="BPR10" s="144"/>
      <c r="BPS10" s="144"/>
      <c r="BPT10" s="144"/>
      <c r="BPU10" s="144"/>
      <c r="BPV10" s="144"/>
      <c r="BPW10" s="144"/>
      <c r="BPX10" s="144"/>
      <c r="BPY10" s="144"/>
      <c r="BPZ10" s="144"/>
      <c r="BQA10" s="144"/>
      <c r="BQB10" s="144"/>
      <c r="BQC10" s="144"/>
      <c r="BQD10" s="144"/>
      <c r="BQE10" s="144"/>
      <c r="BQF10" s="144"/>
      <c r="BQG10" s="144"/>
      <c r="BQH10" s="144"/>
      <c r="BQI10" s="144"/>
      <c r="BQJ10" s="144"/>
      <c r="BQK10" s="144"/>
      <c r="BQL10" s="144"/>
      <c r="BQM10" s="144"/>
      <c r="BQN10" s="144"/>
      <c r="BQO10" s="144"/>
      <c r="BQP10" s="144"/>
      <c r="BQQ10" s="144"/>
      <c r="BQR10" s="144"/>
      <c r="BQS10" s="144"/>
      <c r="BQT10" s="144"/>
      <c r="BQU10" s="144"/>
      <c r="BQV10" s="144"/>
      <c r="BQW10" s="144"/>
      <c r="BQX10" s="144"/>
      <c r="BQY10" s="144"/>
      <c r="BQZ10" s="144"/>
      <c r="BRA10" s="144"/>
      <c r="BRB10" s="144"/>
      <c r="BRC10" s="144"/>
      <c r="BRD10" s="144"/>
      <c r="BRE10" s="144"/>
      <c r="BRF10" s="144"/>
      <c r="BRG10" s="144"/>
      <c r="BRH10" s="144"/>
      <c r="BRI10" s="144"/>
      <c r="BRJ10" s="144"/>
      <c r="BRK10" s="144"/>
      <c r="BRL10" s="144"/>
      <c r="BRM10" s="144"/>
      <c r="BRN10" s="144"/>
      <c r="BRO10" s="144"/>
      <c r="BRP10" s="144"/>
      <c r="BRQ10" s="144"/>
      <c r="BRR10" s="144"/>
      <c r="BRS10" s="144"/>
      <c r="BRT10" s="144"/>
      <c r="BRU10" s="144"/>
      <c r="BRV10" s="144"/>
      <c r="BRW10" s="144"/>
      <c r="BRX10" s="144"/>
      <c r="BRY10" s="144"/>
      <c r="BRZ10" s="144"/>
      <c r="BSA10" s="144"/>
      <c r="BSB10" s="144"/>
      <c r="BSC10" s="144"/>
      <c r="BSD10" s="144"/>
      <c r="BSE10" s="144"/>
      <c r="BSF10" s="144"/>
      <c r="BSG10" s="144"/>
      <c r="BSH10" s="144"/>
      <c r="BSI10" s="144"/>
      <c r="BSJ10" s="144"/>
      <c r="BSK10" s="144"/>
      <c r="BSL10" s="144"/>
      <c r="BSM10" s="144"/>
      <c r="BSN10" s="144"/>
      <c r="BSO10" s="144"/>
      <c r="BSP10" s="144"/>
      <c r="BSQ10" s="144"/>
      <c r="BSR10" s="144"/>
      <c r="BSS10" s="144"/>
      <c r="BST10" s="144"/>
      <c r="BSU10" s="144"/>
      <c r="BSV10" s="144"/>
      <c r="BSW10" s="144"/>
      <c r="BSX10" s="144"/>
      <c r="BSY10" s="144"/>
      <c r="BSZ10" s="144"/>
      <c r="BTA10" s="144"/>
      <c r="BTB10" s="144"/>
      <c r="BTC10" s="144"/>
      <c r="BTD10" s="144"/>
      <c r="BTE10" s="144"/>
      <c r="BTF10" s="144"/>
      <c r="BTG10" s="144"/>
      <c r="BTH10" s="144"/>
      <c r="BTI10" s="144"/>
      <c r="BTJ10" s="144"/>
      <c r="BTK10" s="144"/>
      <c r="BTL10" s="144"/>
      <c r="BTM10" s="144"/>
      <c r="BTN10" s="144"/>
      <c r="BTO10" s="144"/>
      <c r="BTP10" s="144"/>
      <c r="BTQ10" s="144"/>
      <c r="BTR10" s="144"/>
      <c r="BTS10" s="144"/>
      <c r="BTT10" s="144"/>
      <c r="BTU10" s="144"/>
      <c r="BTV10" s="144"/>
      <c r="BTW10" s="144"/>
      <c r="BTX10" s="144"/>
      <c r="BTY10" s="144"/>
      <c r="BTZ10" s="144"/>
      <c r="BUA10" s="144"/>
      <c r="BUB10" s="144"/>
      <c r="BUC10" s="144"/>
      <c r="BUD10" s="144"/>
      <c r="BUE10" s="144"/>
      <c r="BUF10" s="144"/>
      <c r="BUG10" s="144"/>
      <c r="BUH10" s="144"/>
      <c r="BUI10" s="144"/>
      <c r="BUJ10" s="144"/>
      <c r="BUK10" s="144"/>
      <c r="BUL10" s="144"/>
      <c r="BUM10" s="144"/>
      <c r="BUN10" s="144"/>
      <c r="BUO10" s="144"/>
      <c r="BUP10" s="144"/>
      <c r="BUQ10" s="144"/>
      <c r="BUR10" s="144"/>
      <c r="BUS10" s="144"/>
      <c r="BUT10" s="144"/>
      <c r="BUU10" s="144"/>
      <c r="BUV10" s="144"/>
      <c r="BUW10" s="144"/>
      <c r="BUX10" s="144"/>
      <c r="BUY10" s="144"/>
      <c r="BUZ10" s="144"/>
      <c r="BVA10" s="144"/>
      <c r="BVB10" s="144"/>
      <c r="BVC10" s="144"/>
      <c r="BVD10" s="144"/>
      <c r="BVE10" s="144"/>
      <c r="BVF10" s="144"/>
      <c r="BVG10" s="144"/>
      <c r="BVH10" s="144"/>
      <c r="BVI10" s="144"/>
      <c r="BVJ10" s="144"/>
      <c r="BVK10" s="144"/>
      <c r="BVL10" s="144"/>
      <c r="BVM10" s="144"/>
      <c r="BVN10" s="144"/>
      <c r="BVO10" s="144"/>
      <c r="BVP10" s="144"/>
      <c r="BVQ10" s="144"/>
      <c r="BVR10" s="144"/>
      <c r="BVS10" s="144"/>
      <c r="BVT10" s="144"/>
      <c r="BVU10" s="144"/>
      <c r="BVV10" s="144"/>
      <c r="BVW10" s="144"/>
      <c r="BVX10" s="144"/>
      <c r="BVY10" s="144"/>
      <c r="BVZ10" s="144"/>
      <c r="BWA10" s="144"/>
      <c r="BWB10" s="144"/>
      <c r="BWC10" s="144"/>
      <c r="BWD10" s="144"/>
      <c r="BWE10" s="144"/>
      <c r="BWF10" s="144"/>
      <c r="BWG10" s="144"/>
      <c r="BWH10" s="144"/>
      <c r="BWI10" s="144"/>
      <c r="BWJ10" s="144"/>
      <c r="BWK10" s="144"/>
      <c r="BWL10" s="144"/>
      <c r="BWM10" s="144"/>
      <c r="BWN10" s="144"/>
      <c r="BWO10" s="144"/>
      <c r="BWP10" s="144"/>
      <c r="BWQ10" s="144"/>
      <c r="BWR10" s="144"/>
      <c r="BWS10" s="144"/>
      <c r="BWT10" s="144"/>
      <c r="BWU10" s="144"/>
      <c r="BWV10" s="144"/>
      <c r="BWW10" s="144"/>
      <c r="BWX10" s="144"/>
      <c r="BWY10" s="144"/>
      <c r="BWZ10" s="144"/>
      <c r="BXA10" s="144"/>
      <c r="BXB10" s="144"/>
      <c r="BXC10" s="144"/>
      <c r="BXD10" s="144"/>
      <c r="BXE10" s="144"/>
      <c r="BXF10" s="144"/>
      <c r="BXG10" s="144"/>
      <c r="BXH10" s="144"/>
      <c r="BXI10" s="144"/>
      <c r="BXJ10" s="144"/>
      <c r="BXK10" s="144"/>
      <c r="BXL10" s="144"/>
      <c r="BXM10" s="144"/>
      <c r="BXN10" s="144"/>
      <c r="BXO10" s="144"/>
      <c r="BXP10" s="144"/>
      <c r="BXQ10" s="144"/>
      <c r="BXR10" s="144"/>
      <c r="BXS10" s="144"/>
      <c r="BXT10" s="144"/>
      <c r="BXU10" s="144"/>
      <c r="BXV10" s="144"/>
      <c r="BXW10" s="144"/>
      <c r="BXX10" s="144"/>
      <c r="BXY10" s="144"/>
      <c r="BXZ10" s="144"/>
      <c r="BYA10" s="144"/>
      <c r="BYB10" s="144"/>
      <c r="BYC10" s="144"/>
      <c r="BYD10" s="144"/>
      <c r="BYE10" s="144"/>
      <c r="BYF10" s="144"/>
      <c r="BYG10" s="144"/>
      <c r="BYH10" s="144"/>
      <c r="BYI10" s="144"/>
      <c r="BYJ10" s="144"/>
      <c r="BYK10" s="144"/>
      <c r="BYL10" s="144"/>
      <c r="BYM10" s="144"/>
      <c r="BYN10" s="144"/>
      <c r="BYO10" s="144"/>
      <c r="BYP10" s="144"/>
      <c r="BYQ10" s="144"/>
      <c r="BYR10" s="144"/>
      <c r="BYS10" s="144"/>
      <c r="BYT10" s="144"/>
      <c r="BYU10" s="144"/>
      <c r="BYV10" s="144"/>
      <c r="BYW10" s="144"/>
      <c r="BYX10" s="144"/>
      <c r="BYY10" s="144"/>
      <c r="BYZ10" s="144"/>
      <c r="BZA10" s="144"/>
      <c r="BZB10" s="144"/>
      <c r="BZC10" s="144"/>
      <c r="BZD10" s="144"/>
      <c r="BZE10" s="144"/>
      <c r="BZF10" s="144"/>
      <c r="BZG10" s="144"/>
      <c r="BZH10" s="144"/>
      <c r="BZI10" s="144"/>
      <c r="BZJ10" s="144"/>
      <c r="BZK10" s="144"/>
      <c r="BZL10" s="144"/>
      <c r="BZM10" s="144"/>
      <c r="BZN10" s="144"/>
      <c r="BZO10" s="144"/>
      <c r="BZP10" s="144"/>
      <c r="BZQ10" s="144"/>
      <c r="BZR10" s="144"/>
      <c r="BZS10" s="144"/>
      <c r="BZT10" s="144"/>
      <c r="BZU10" s="144"/>
      <c r="BZV10" s="144"/>
      <c r="BZW10" s="144"/>
      <c r="BZX10" s="144"/>
      <c r="BZY10" s="144"/>
      <c r="BZZ10" s="144"/>
      <c r="CAA10" s="144"/>
      <c r="CAB10" s="144"/>
      <c r="CAC10" s="144"/>
      <c r="CAD10" s="144"/>
      <c r="CAE10" s="144"/>
      <c r="CAF10" s="144"/>
      <c r="CAG10" s="144"/>
      <c r="CAH10" s="144"/>
      <c r="CAI10" s="144"/>
      <c r="CAJ10" s="144"/>
      <c r="CAK10" s="144"/>
      <c r="CAL10" s="144"/>
      <c r="CAM10" s="144"/>
      <c r="CAN10" s="144"/>
      <c r="CAO10" s="144"/>
      <c r="CAP10" s="144"/>
      <c r="CAQ10" s="144"/>
      <c r="CAR10" s="144"/>
      <c r="CAS10" s="144"/>
      <c r="CAT10" s="144"/>
      <c r="CAU10" s="144"/>
      <c r="CAV10" s="144"/>
      <c r="CAW10" s="144"/>
      <c r="CAX10" s="144"/>
      <c r="CAY10" s="144"/>
      <c r="CAZ10" s="144"/>
      <c r="CBA10" s="144"/>
      <c r="CBB10" s="144"/>
      <c r="CBC10" s="144"/>
      <c r="CBD10" s="144"/>
      <c r="CBE10" s="144"/>
      <c r="CBF10" s="144"/>
      <c r="CBG10" s="144"/>
      <c r="CBH10" s="144"/>
      <c r="CBI10" s="144"/>
      <c r="CBJ10" s="144"/>
      <c r="CBK10" s="144"/>
      <c r="CBL10" s="144"/>
      <c r="CBM10" s="144"/>
      <c r="CBN10" s="144"/>
      <c r="CBO10" s="144"/>
      <c r="CBP10" s="144"/>
      <c r="CBQ10" s="144"/>
      <c r="CBR10" s="144"/>
      <c r="CBS10" s="144"/>
      <c r="CBT10" s="144"/>
      <c r="CBU10" s="144"/>
      <c r="CBV10" s="144"/>
      <c r="CBW10" s="144"/>
      <c r="CBX10" s="144"/>
      <c r="CBY10" s="144"/>
      <c r="CBZ10" s="144"/>
      <c r="CCA10" s="144"/>
      <c r="CCB10" s="144"/>
      <c r="CCC10" s="144"/>
      <c r="CCD10" s="144"/>
      <c r="CCE10" s="144"/>
      <c r="CCF10" s="144"/>
      <c r="CCG10" s="144"/>
      <c r="CCH10" s="144"/>
      <c r="CCI10" s="144"/>
      <c r="CCJ10" s="144"/>
      <c r="CCK10" s="144"/>
      <c r="CCL10" s="144"/>
      <c r="CCM10" s="144"/>
      <c r="CCN10" s="144"/>
      <c r="CCO10" s="144"/>
      <c r="CCP10" s="144"/>
      <c r="CCQ10" s="144"/>
      <c r="CCR10" s="144"/>
      <c r="CCS10" s="144"/>
      <c r="CCT10" s="144"/>
      <c r="CCU10" s="144"/>
      <c r="CCV10" s="144"/>
      <c r="CCW10" s="144"/>
      <c r="CCX10" s="144"/>
      <c r="CCY10" s="144"/>
      <c r="CCZ10" s="144"/>
      <c r="CDA10" s="144"/>
      <c r="CDB10" s="144"/>
      <c r="CDC10" s="144"/>
      <c r="CDD10" s="144"/>
      <c r="CDE10" s="144"/>
      <c r="CDF10" s="144"/>
      <c r="CDG10" s="144"/>
      <c r="CDH10" s="144"/>
      <c r="CDI10" s="144"/>
      <c r="CDJ10" s="144"/>
      <c r="CDK10" s="144"/>
      <c r="CDL10" s="144"/>
      <c r="CDM10" s="144"/>
      <c r="CDN10" s="144"/>
      <c r="CDO10" s="144"/>
      <c r="CDP10" s="144"/>
      <c r="CDQ10" s="144"/>
      <c r="CDR10" s="144"/>
      <c r="CDS10" s="144"/>
      <c r="CDT10" s="144"/>
      <c r="CDU10" s="144"/>
      <c r="CDV10" s="144"/>
      <c r="CDW10" s="144"/>
      <c r="CDX10" s="144"/>
      <c r="CDY10" s="144"/>
      <c r="CDZ10" s="144"/>
      <c r="CEA10" s="144"/>
      <c r="CEB10" s="144"/>
      <c r="CEC10" s="144"/>
      <c r="CED10" s="144"/>
      <c r="CEE10" s="144"/>
      <c r="CEF10" s="144"/>
      <c r="CEG10" s="144"/>
      <c r="CEH10" s="144"/>
      <c r="CEI10" s="144"/>
      <c r="CEJ10" s="144"/>
      <c r="CEK10" s="144"/>
      <c r="CEL10" s="144"/>
      <c r="CEM10" s="144"/>
      <c r="CEN10" s="144"/>
      <c r="CEO10" s="144"/>
      <c r="CEP10" s="144"/>
      <c r="CEQ10" s="144"/>
      <c r="CER10" s="144"/>
      <c r="CES10" s="144"/>
      <c r="CET10" s="144"/>
      <c r="CEU10" s="144"/>
      <c r="CEV10" s="144"/>
      <c r="CEW10" s="144"/>
      <c r="CEX10" s="144"/>
      <c r="CEY10" s="144"/>
      <c r="CEZ10" s="144"/>
      <c r="CFA10" s="144"/>
      <c r="CFB10" s="144"/>
      <c r="CFC10" s="144"/>
      <c r="CFD10" s="144"/>
      <c r="CFE10" s="144"/>
      <c r="CFF10" s="144"/>
      <c r="CFG10" s="144"/>
      <c r="CFH10" s="144"/>
      <c r="CFI10" s="144"/>
      <c r="CFJ10" s="144"/>
      <c r="CFK10" s="144"/>
      <c r="CFL10" s="144"/>
      <c r="CFM10" s="144"/>
      <c r="CFN10" s="144"/>
      <c r="CFO10" s="144"/>
      <c r="CFP10" s="144"/>
      <c r="CFQ10" s="144"/>
      <c r="CFR10" s="144"/>
      <c r="CFS10" s="144"/>
      <c r="CFT10" s="144"/>
      <c r="CFU10" s="144"/>
      <c r="CFV10" s="144"/>
      <c r="CFW10" s="144"/>
      <c r="CFX10" s="144"/>
      <c r="CFY10" s="144"/>
      <c r="CFZ10" s="144"/>
      <c r="CGA10" s="144"/>
      <c r="CGB10" s="144"/>
      <c r="CGC10" s="144"/>
      <c r="CGD10" s="144"/>
      <c r="CGE10" s="144"/>
      <c r="CGF10" s="144"/>
      <c r="CGG10" s="144"/>
      <c r="CGH10" s="144"/>
      <c r="CGI10" s="144"/>
      <c r="CGJ10" s="144"/>
      <c r="CGK10" s="144"/>
      <c r="CGL10" s="144"/>
      <c r="CGM10" s="144"/>
      <c r="CGN10" s="144"/>
      <c r="CGO10" s="144"/>
      <c r="CGP10" s="144"/>
      <c r="CGQ10" s="144"/>
      <c r="CGR10" s="144"/>
      <c r="CGS10" s="144"/>
      <c r="CGT10" s="144"/>
      <c r="CGU10" s="144"/>
      <c r="CGV10" s="144"/>
      <c r="CGW10" s="144"/>
      <c r="CGX10" s="144"/>
      <c r="CGY10" s="144"/>
      <c r="CGZ10" s="144"/>
      <c r="CHA10" s="144"/>
      <c r="CHB10" s="144"/>
      <c r="CHC10" s="144"/>
      <c r="CHD10" s="144"/>
      <c r="CHE10" s="144"/>
      <c r="CHF10" s="144"/>
      <c r="CHG10" s="144"/>
      <c r="CHH10" s="144"/>
      <c r="CHI10" s="144"/>
      <c r="CHJ10" s="144"/>
      <c r="CHK10" s="144"/>
      <c r="CHL10" s="144"/>
      <c r="CHM10" s="144"/>
      <c r="CHN10" s="144"/>
      <c r="CHO10" s="144"/>
      <c r="CHP10" s="144"/>
      <c r="CHQ10" s="144"/>
      <c r="CHR10" s="144"/>
      <c r="CHS10" s="144"/>
      <c r="CHT10" s="144"/>
      <c r="CHU10" s="144"/>
      <c r="CHV10" s="144"/>
      <c r="CHW10" s="144"/>
      <c r="CHX10" s="144"/>
      <c r="CHY10" s="144"/>
      <c r="CHZ10" s="144"/>
      <c r="CIA10" s="144"/>
      <c r="CIB10" s="144"/>
      <c r="CIC10" s="144"/>
      <c r="CID10" s="144"/>
      <c r="CIE10" s="144"/>
      <c r="CIF10" s="144"/>
      <c r="CIG10" s="144"/>
      <c r="CIH10" s="144"/>
      <c r="CII10" s="144"/>
      <c r="CIJ10" s="144"/>
      <c r="CIK10" s="144"/>
      <c r="CIL10" s="144"/>
      <c r="CIM10" s="144"/>
      <c r="CIN10" s="144"/>
      <c r="CIO10" s="144"/>
      <c r="CIP10" s="144"/>
      <c r="CIQ10" s="144"/>
      <c r="CIR10" s="144"/>
      <c r="CIS10" s="144"/>
      <c r="CIT10" s="144"/>
      <c r="CIU10" s="144"/>
      <c r="CIV10" s="144"/>
      <c r="CIW10" s="144"/>
      <c r="CIX10" s="144"/>
      <c r="CIY10" s="144"/>
      <c r="CIZ10" s="144"/>
      <c r="CJA10" s="144"/>
      <c r="CJB10" s="144"/>
      <c r="CJC10" s="144"/>
      <c r="CJD10" s="144"/>
      <c r="CJE10" s="144"/>
      <c r="CJF10" s="144"/>
      <c r="CJG10" s="144"/>
      <c r="CJH10" s="144"/>
      <c r="CJI10" s="144"/>
      <c r="CJJ10" s="144"/>
      <c r="CJK10" s="144"/>
      <c r="CJL10" s="144"/>
      <c r="CJM10" s="144"/>
      <c r="CJN10" s="144"/>
      <c r="CJO10" s="144"/>
      <c r="CJP10" s="144"/>
      <c r="CJQ10" s="144"/>
      <c r="CJR10" s="144"/>
      <c r="CJS10" s="144"/>
      <c r="CJT10" s="144"/>
      <c r="CJU10" s="144"/>
      <c r="CJV10" s="144"/>
      <c r="CJW10" s="144"/>
      <c r="CJX10" s="144"/>
      <c r="CJY10" s="144"/>
      <c r="CJZ10" s="144"/>
      <c r="CKA10" s="144"/>
      <c r="CKB10" s="144"/>
      <c r="CKC10" s="144"/>
      <c r="CKD10" s="144"/>
      <c r="CKE10" s="144"/>
      <c r="CKF10" s="144"/>
      <c r="CKG10" s="144"/>
      <c r="CKH10" s="144"/>
      <c r="CKI10" s="144"/>
      <c r="CKJ10" s="144"/>
      <c r="CKK10" s="144"/>
      <c r="CKL10" s="144"/>
      <c r="CKM10" s="144"/>
      <c r="CKN10" s="144"/>
      <c r="CKO10" s="144"/>
      <c r="CKP10" s="144"/>
      <c r="CKQ10" s="144"/>
      <c r="CKR10" s="144"/>
      <c r="CKS10" s="144"/>
      <c r="CKT10" s="144"/>
      <c r="CKU10" s="144"/>
      <c r="CKV10" s="144"/>
      <c r="CKW10" s="144"/>
      <c r="CKX10" s="144"/>
      <c r="CKY10" s="144"/>
      <c r="CKZ10" s="144"/>
      <c r="CLA10" s="144"/>
      <c r="CLB10" s="144"/>
      <c r="CLC10" s="144"/>
      <c r="CLD10" s="144"/>
      <c r="CLE10" s="144"/>
      <c r="CLF10" s="144"/>
      <c r="CLG10" s="144"/>
      <c r="CLH10" s="144"/>
      <c r="CLI10" s="144"/>
      <c r="CLJ10" s="144"/>
      <c r="CLK10" s="144"/>
      <c r="CLL10" s="144"/>
      <c r="CLM10" s="144"/>
      <c r="CLN10" s="144"/>
      <c r="CLO10" s="144"/>
      <c r="CLP10" s="144"/>
      <c r="CLQ10" s="144"/>
      <c r="CLR10" s="144"/>
      <c r="CLS10" s="144"/>
      <c r="CLT10" s="144"/>
      <c r="CLU10" s="144"/>
      <c r="CLV10" s="144"/>
      <c r="CLW10" s="144"/>
      <c r="CLX10" s="144"/>
      <c r="CLY10" s="144"/>
      <c r="CLZ10" s="144"/>
      <c r="CMA10" s="144"/>
      <c r="CMB10" s="144"/>
      <c r="CMC10" s="144"/>
      <c r="CMD10" s="144"/>
      <c r="CME10" s="144"/>
      <c r="CMF10" s="144"/>
      <c r="CMG10" s="144"/>
      <c r="CMH10" s="144"/>
      <c r="CMI10" s="144"/>
      <c r="CMJ10" s="144"/>
      <c r="CMK10" s="144"/>
      <c r="CML10" s="144"/>
      <c r="CMM10" s="144"/>
      <c r="CMN10" s="144"/>
      <c r="CMO10" s="144"/>
      <c r="CMP10" s="144"/>
      <c r="CMQ10" s="144"/>
      <c r="CMR10" s="144"/>
      <c r="CMS10" s="144"/>
      <c r="CMT10" s="144"/>
      <c r="CMU10" s="144"/>
      <c r="CMV10" s="144"/>
      <c r="CMW10" s="144"/>
      <c r="CMX10" s="144"/>
      <c r="CMY10" s="144"/>
      <c r="CMZ10" s="144"/>
      <c r="CNA10" s="144"/>
      <c r="CNB10" s="144"/>
      <c r="CNC10" s="144"/>
      <c r="CND10" s="144"/>
      <c r="CNE10" s="144"/>
      <c r="CNF10" s="144"/>
      <c r="CNG10" s="144"/>
      <c r="CNH10" s="144"/>
      <c r="CNI10" s="144"/>
      <c r="CNJ10" s="144"/>
      <c r="CNK10" s="144"/>
      <c r="CNL10" s="144"/>
      <c r="CNM10" s="144"/>
      <c r="CNN10" s="144"/>
      <c r="CNO10" s="144"/>
      <c r="CNP10" s="144"/>
      <c r="CNQ10" s="144"/>
      <c r="CNR10" s="144"/>
      <c r="CNS10" s="144"/>
      <c r="CNT10" s="144"/>
      <c r="CNU10" s="144"/>
      <c r="CNV10" s="144"/>
      <c r="CNW10" s="144"/>
      <c r="CNX10" s="144"/>
      <c r="CNY10" s="144"/>
      <c r="CNZ10" s="144"/>
      <c r="COA10" s="144"/>
      <c r="COB10" s="144"/>
      <c r="COC10" s="144"/>
      <c r="COD10" s="144"/>
      <c r="COE10" s="144"/>
      <c r="COF10" s="144"/>
      <c r="COG10" s="144"/>
      <c r="COH10" s="144"/>
      <c r="COI10" s="144"/>
      <c r="COJ10" s="144"/>
      <c r="COK10" s="144"/>
      <c r="COL10" s="144"/>
      <c r="COM10" s="144"/>
      <c r="CON10" s="144"/>
      <c r="COO10" s="144"/>
      <c r="COP10" s="144"/>
      <c r="COQ10" s="144"/>
      <c r="COR10" s="144"/>
      <c r="COS10" s="144"/>
      <c r="COT10" s="144"/>
      <c r="COU10" s="144"/>
      <c r="COV10" s="144"/>
      <c r="COW10" s="144"/>
      <c r="COX10" s="144"/>
      <c r="COY10" s="144"/>
      <c r="COZ10" s="144"/>
      <c r="CPA10" s="144"/>
      <c r="CPB10" s="144"/>
      <c r="CPC10" s="144"/>
      <c r="CPD10" s="144"/>
      <c r="CPE10" s="144"/>
      <c r="CPF10" s="144"/>
      <c r="CPG10" s="144"/>
      <c r="CPH10" s="144"/>
      <c r="CPI10" s="144"/>
      <c r="CPJ10" s="144"/>
      <c r="CPK10" s="144"/>
      <c r="CPL10" s="144"/>
      <c r="CPM10" s="144"/>
      <c r="CPN10" s="144"/>
      <c r="CPO10" s="144"/>
      <c r="CPP10" s="144"/>
      <c r="CPQ10" s="144"/>
      <c r="CPR10" s="144"/>
      <c r="CPS10" s="144"/>
      <c r="CPT10" s="144"/>
      <c r="CPU10" s="144"/>
      <c r="CPV10" s="144"/>
      <c r="CPW10" s="144"/>
      <c r="CPX10" s="144"/>
      <c r="CPY10" s="144"/>
      <c r="CPZ10" s="144"/>
      <c r="CQA10" s="144"/>
      <c r="CQB10" s="144"/>
      <c r="CQC10" s="144"/>
      <c r="CQD10" s="144"/>
      <c r="CQE10" s="144"/>
      <c r="CQF10" s="144"/>
      <c r="CQG10" s="144"/>
      <c r="CQH10" s="144"/>
      <c r="CQI10" s="144"/>
      <c r="CQJ10" s="144"/>
      <c r="CQK10" s="144"/>
      <c r="CQL10" s="144"/>
      <c r="CQM10" s="144"/>
      <c r="CQN10" s="144"/>
      <c r="CQO10" s="144"/>
      <c r="CQP10" s="144"/>
      <c r="CQQ10" s="144"/>
      <c r="CQR10" s="144"/>
      <c r="CQS10" s="144"/>
      <c r="CQT10" s="144"/>
      <c r="CQU10" s="144"/>
      <c r="CQV10" s="144"/>
      <c r="CQW10" s="144"/>
      <c r="CQX10" s="144"/>
      <c r="CQY10" s="144"/>
      <c r="CQZ10" s="144"/>
      <c r="CRA10" s="144"/>
      <c r="CRB10" s="144"/>
      <c r="CRC10" s="144"/>
      <c r="CRD10" s="144"/>
      <c r="CRE10" s="144"/>
      <c r="CRF10" s="144"/>
      <c r="CRG10" s="144"/>
      <c r="CRH10" s="144"/>
      <c r="CRI10" s="144"/>
      <c r="CRJ10" s="144"/>
      <c r="CRK10" s="144"/>
      <c r="CRL10" s="144"/>
      <c r="CRM10" s="144"/>
      <c r="CRN10" s="144"/>
      <c r="CRO10" s="144"/>
      <c r="CRP10" s="144"/>
      <c r="CRQ10" s="144"/>
      <c r="CRR10" s="144"/>
      <c r="CRS10" s="144"/>
      <c r="CRT10" s="144"/>
      <c r="CRU10" s="144"/>
      <c r="CRV10" s="144"/>
      <c r="CRW10" s="144"/>
      <c r="CRX10" s="144"/>
      <c r="CRY10" s="144"/>
      <c r="CRZ10" s="144"/>
      <c r="CSA10" s="144"/>
      <c r="CSB10" s="144"/>
      <c r="CSC10" s="144"/>
      <c r="CSD10" s="144"/>
      <c r="CSE10" s="144"/>
      <c r="CSF10" s="144"/>
      <c r="CSG10" s="144"/>
      <c r="CSH10" s="144"/>
      <c r="CSI10" s="144"/>
      <c r="CSJ10" s="144"/>
      <c r="CSK10" s="144"/>
      <c r="CSL10" s="144"/>
      <c r="CSM10" s="144"/>
      <c r="CSN10" s="144"/>
      <c r="CSO10" s="144"/>
      <c r="CSP10" s="144"/>
      <c r="CSQ10" s="144"/>
      <c r="CSR10" s="144"/>
      <c r="CSS10" s="144"/>
      <c r="CST10" s="144"/>
      <c r="CSU10" s="144"/>
      <c r="CSV10" s="144"/>
      <c r="CSW10" s="144"/>
      <c r="CSX10" s="144"/>
      <c r="CSY10" s="144"/>
      <c r="CSZ10" s="144"/>
      <c r="CTA10" s="144"/>
      <c r="CTB10" s="144"/>
      <c r="CTC10" s="144"/>
      <c r="CTD10" s="144"/>
      <c r="CTE10" s="144"/>
      <c r="CTF10" s="144"/>
      <c r="CTG10" s="144"/>
      <c r="CTH10" s="144"/>
      <c r="CTI10" s="144"/>
      <c r="CTJ10" s="144"/>
      <c r="CTK10" s="144"/>
      <c r="CTL10" s="144"/>
      <c r="CTM10" s="144"/>
      <c r="CTN10" s="144"/>
      <c r="CTO10" s="144"/>
      <c r="CTP10" s="144"/>
      <c r="CTQ10" s="144"/>
      <c r="CTR10" s="144"/>
      <c r="CTS10" s="144"/>
      <c r="CTT10" s="144"/>
      <c r="CTU10" s="144"/>
      <c r="CTV10" s="144"/>
      <c r="CTW10" s="144"/>
      <c r="CTX10" s="144"/>
      <c r="CTY10" s="144"/>
      <c r="CTZ10" s="144"/>
      <c r="CUA10" s="144"/>
      <c r="CUB10" s="144"/>
      <c r="CUC10" s="144"/>
      <c r="CUD10" s="144"/>
      <c r="CUE10" s="144"/>
      <c r="CUF10" s="144"/>
      <c r="CUG10" s="144"/>
      <c r="CUH10" s="144"/>
      <c r="CUI10" s="144"/>
      <c r="CUJ10" s="144"/>
      <c r="CUK10" s="144"/>
      <c r="CUL10" s="144"/>
      <c r="CUM10" s="144"/>
      <c r="CUN10" s="144"/>
      <c r="CUO10" s="144"/>
      <c r="CUP10" s="144"/>
      <c r="CUQ10" s="144"/>
      <c r="CUR10" s="144"/>
      <c r="CUS10" s="144"/>
      <c r="CUT10" s="144"/>
      <c r="CUU10" s="144"/>
      <c r="CUV10" s="144"/>
      <c r="CUW10" s="144"/>
      <c r="CUX10" s="144"/>
      <c r="CUY10" s="144"/>
      <c r="CUZ10" s="144"/>
      <c r="CVA10" s="144"/>
      <c r="CVB10" s="144"/>
      <c r="CVC10" s="144"/>
      <c r="CVD10" s="144"/>
      <c r="CVE10" s="144"/>
      <c r="CVF10" s="144"/>
      <c r="CVG10" s="144"/>
      <c r="CVH10" s="144"/>
      <c r="CVI10" s="144"/>
      <c r="CVJ10" s="144"/>
      <c r="CVK10" s="144"/>
      <c r="CVL10" s="144"/>
      <c r="CVM10" s="144"/>
      <c r="CVN10" s="144"/>
      <c r="CVO10" s="144"/>
      <c r="CVP10" s="144"/>
      <c r="CVQ10" s="144"/>
      <c r="CVR10" s="144"/>
      <c r="CVS10" s="144"/>
      <c r="CVT10" s="144"/>
      <c r="CVU10" s="144"/>
      <c r="CVV10" s="144"/>
      <c r="CVW10" s="144"/>
      <c r="CVX10" s="144"/>
      <c r="CVY10" s="144"/>
      <c r="CVZ10" s="144"/>
      <c r="CWA10" s="144"/>
      <c r="CWB10" s="144"/>
      <c r="CWC10" s="144"/>
      <c r="CWD10" s="144"/>
      <c r="CWE10" s="144"/>
      <c r="CWF10" s="144"/>
      <c r="CWG10" s="144"/>
      <c r="CWH10" s="144"/>
      <c r="CWI10" s="144"/>
      <c r="CWJ10" s="144"/>
      <c r="CWK10" s="144"/>
      <c r="CWL10" s="144"/>
      <c r="CWM10" s="144"/>
      <c r="CWN10" s="144"/>
      <c r="CWO10" s="144"/>
      <c r="CWP10" s="144"/>
      <c r="CWQ10" s="144"/>
      <c r="CWR10" s="144"/>
      <c r="CWS10" s="144"/>
      <c r="CWT10" s="144"/>
      <c r="CWU10" s="144"/>
      <c r="CWV10" s="144"/>
      <c r="CWW10" s="144"/>
      <c r="CWX10" s="144"/>
      <c r="CWY10" s="144"/>
      <c r="CWZ10" s="144"/>
      <c r="CXA10" s="144"/>
      <c r="CXB10" s="144"/>
      <c r="CXC10" s="144"/>
      <c r="CXD10" s="144"/>
      <c r="CXE10" s="144"/>
      <c r="CXF10" s="144"/>
      <c r="CXG10" s="144"/>
      <c r="CXH10" s="144"/>
      <c r="CXI10" s="144"/>
      <c r="CXJ10" s="144"/>
      <c r="CXK10" s="144"/>
      <c r="CXL10" s="144"/>
      <c r="CXM10" s="144"/>
      <c r="CXN10" s="144"/>
      <c r="CXO10" s="144"/>
      <c r="CXP10" s="144"/>
      <c r="CXQ10" s="144"/>
      <c r="CXR10" s="144"/>
      <c r="CXS10" s="144"/>
      <c r="CXT10" s="144"/>
      <c r="CXU10" s="144"/>
      <c r="CXV10" s="144"/>
      <c r="CXW10" s="144"/>
      <c r="CXX10" s="144"/>
      <c r="CXY10" s="144"/>
      <c r="CXZ10" s="144"/>
      <c r="CYA10" s="144"/>
      <c r="CYB10" s="144"/>
      <c r="CYC10" s="144"/>
      <c r="CYD10" s="144"/>
      <c r="CYE10" s="144"/>
      <c r="CYF10" s="144"/>
      <c r="CYG10" s="144"/>
      <c r="CYH10" s="144"/>
      <c r="CYI10" s="144"/>
      <c r="CYJ10" s="144"/>
      <c r="CYK10" s="144"/>
      <c r="CYL10" s="144"/>
      <c r="CYM10" s="144"/>
      <c r="CYN10" s="144"/>
      <c r="CYO10" s="144"/>
      <c r="CYP10" s="144"/>
      <c r="CYQ10" s="144"/>
      <c r="CYR10" s="144"/>
      <c r="CYS10" s="144"/>
      <c r="CYT10" s="144"/>
      <c r="CYU10" s="144"/>
      <c r="CYV10" s="144"/>
      <c r="CYW10" s="144"/>
      <c r="CYX10" s="144"/>
      <c r="CYY10" s="144"/>
      <c r="CYZ10" s="144"/>
      <c r="CZA10" s="144"/>
      <c r="CZB10" s="144"/>
      <c r="CZC10" s="144"/>
      <c r="CZD10" s="144"/>
      <c r="CZE10" s="144"/>
      <c r="CZF10" s="144"/>
      <c r="CZG10" s="144"/>
      <c r="CZH10" s="144"/>
      <c r="CZI10" s="144"/>
      <c r="CZJ10" s="144"/>
      <c r="CZK10" s="144"/>
      <c r="CZL10" s="144"/>
      <c r="CZM10" s="144"/>
      <c r="CZN10" s="144"/>
      <c r="CZO10" s="144"/>
      <c r="CZP10" s="144"/>
      <c r="CZQ10" s="144"/>
      <c r="CZR10" s="144"/>
      <c r="CZS10" s="144"/>
      <c r="CZT10" s="144"/>
      <c r="CZU10" s="144"/>
      <c r="CZV10" s="144"/>
      <c r="CZW10" s="144"/>
      <c r="CZX10" s="144"/>
      <c r="CZY10" s="144"/>
      <c r="CZZ10" s="144"/>
      <c r="DAA10" s="144"/>
      <c r="DAB10" s="144"/>
      <c r="DAC10" s="144"/>
      <c r="DAD10" s="144"/>
      <c r="DAE10" s="144"/>
      <c r="DAF10" s="144"/>
      <c r="DAG10" s="144"/>
      <c r="DAH10" s="144"/>
      <c r="DAI10" s="144"/>
      <c r="DAJ10" s="144"/>
      <c r="DAK10" s="144"/>
      <c r="DAL10" s="144"/>
      <c r="DAM10" s="144"/>
      <c r="DAN10" s="144"/>
      <c r="DAO10" s="144"/>
      <c r="DAP10" s="144"/>
      <c r="DAQ10" s="144"/>
      <c r="DAR10" s="144"/>
      <c r="DAS10" s="144"/>
      <c r="DAT10" s="144"/>
      <c r="DAU10" s="144"/>
      <c r="DAV10" s="144"/>
      <c r="DAW10" s="144"/>
      <c r="DAX10" s="144"/>
      <c r="DAY10" s="144"/>
      <c r="DAZ10" s="144"/>
      <c r="DBA10" s="144"/>
      <c r="DBB10" s="144"/>
      <c r="DBC10" s="144"/>
      <c r="DBD10" s="144"/>
      <c r="DBE10" s="144"/>
      <c r="DBF10" s="144"/>
      <c r="DBG10" s="144"/>
      <c r="DBH10" s="144"/>
      <c r="DBI10" s="144"/>
      <c r="DBJ10" s="144"/>
      <c r="DBK10" s="144"/>
      <c r="DBL10" s="144"/>
      <c r="DBM10" s="144"/>
      <c r="DBN10" s="144"/>
      <c r="DBO10" s="144"/>
      <c r="DBP10" s="144"/>
      <c r="DBQ10" s="144"/>
      <c r="DBR10" s="144"/>
      <c r="DBS10" s="144"/>
      <c r="DBT10" s="144"/>
      <c r="DBU10" s="144"/>
      <c r="DBV10" s="144"/>
      <c r="DBW10" s="144"/>
      <c r="DBX10" s="144"/>
      <c r="DBY10" s="144"/>
      <c r="DBZ10" s="144"/>
      <c r="DCA10" s="144"/>
      <c r="DCB10" s="144"/>
      <c r="DCC10" s="144"/>
      <c r="DCD10" s="144"/>
      <c r="DCE10" s="144"/>
      <c r="DCF10" s="144"/>
      <c r="DCG10" s="144"/>
      <c r="DCH10" s="144"/>
      <c r="DCI10" s="144"/>
      <c r="DCJ10" s="144"/>
      <c r="DCK10" s="144"/>
      <c r="DCL10" s="144"/>
      <c r="DCM10" s="144"/>
      <c r="DCN10" s="144"/>
      <c r="DCO10" s="144"/>
      <c r="DCP10" s="144"/>
      <c r="DCQ10" s="144"/>
      <c r="DCR10" s="144"/>
      <c r="DCS10" s="144"/>
      <c r="DCT10" s="144"/>
      <c r="DCU10" s="144"/>
      <c r="DCV10" s="144"/>
      <c r="DCW10" s="144"/>
      <c r="DCX10" s="144"/>
      <c r="DCY10" s="144"/>
      <c r="DCZ10" s="144"/>
      <c r="DDA10" s="144"/>
      <c r="DDB10" s="144"/>
      <c r="DDC10" s="144"/>
      <c r="DDD10" s="144"/>
      <c r="DDE10" s="144"/>
      <c r="DDF10" s="144"/>
      <c r="DDG10" s="144"/>
      <c r="DDH10" s="144"/>
      <c r="DDI10" s="144"/>
      <c r="DDJ10" s="144"/>
      <c r="DDK10" s="144"/>
      <c r="DDL10" s="144"/>
      <c r="DDM10" s="144"/>
      <c r="DDN10" s="144"/>
      <c r="DDO10" s="144"/>
      <c r="DDP10" s="144"/>
      <c r="DDQ10" s="144"/>
      <c r="DDR10" s="144"/>
      <c r="DDS10" s="144"/>
      <c r="DDT10" s="144"/>
      <c r="DDU10" s="144"/>
      <c r="DDV10" s="144"/>
      <c r="DDW10" s="144"/>
      <c r="DDX10" s="144"/>
      <c r="DDY10" s="144"/>
      <c r="DDZ10" s="144"/>
      <c r="DEA10" s="144"/>
      <c r="DEB10" s="144"/>
      <c r="DEC10" s="144"/>
      <c r="DED10" s="144"/>
      <c r="DEE10" s="144"/>
      <c r="DEF10" s="144"/>
      <c r="DEG10" s="144"/>
      <c r="DEH10" s="144"/>
      <c r="DEI10" s="144"/>
      <c r="DEJ10" s="144"/>
      <c r="DEK10" s="144"/>
      <c r="DEL10" s="144"/>
      <c r="DEM10" s="144"/>
      <c r="DEN10" s="144"/>
      <c r="DEO10" s="144"/>
      <c r="DEP10" s="144"/>
      <c r="DEQ10" s="144"/>
      <c r="DER10" s="144"/>
      <c r="DES10" s="144"/>
      <c r="DET10" s="144"/>
      <c r="DEU10" s="144"/>
      <c r="DEV10" s="144"/>
      <c r="DEW10" s="144"/>
      <c r="DEX10" s="144"/>
      <c r="DEY10" s="144"/>
      <c r="DEZ10" s="144"/>
      <c r="DFA10" s="144"/>
      <c r="DFB10" s="144"/>
      <c r="DFC10" s="144"/>
      <c r="DFD10" s="144"/>
      <c r="DFE10" s="144"/>
      <c r="DFF10" s="144"/>
      <c r="DFG10" s="144"/>
      <c r="DFH10" s="144"/>
      <c r="DFI10" s="144"/>
      <c r="DFJ10" s="144"/>
      <c r="DFK10" s="144"/>
      <c r="DFL10" s="144"/>
      <c r="DFM10" s="144"/>
      <c r="DFN10" s="144"/>
      <c r="DFO10" s="144"/>
      <c r="DFP10" s="144"/>
      <c r="DFQ10" s="144"/>
      <c r="DFR10" s="144"/>
      <c r="DFS10" s="144"/>
      <c r="DFT10" s="144"/>
      <c r="DFU10" s="144"/>
      <c r="DFV10" s="144"/>
      <c r="DFW10" s="144"/>
      <c r="DFX10" s="144"/>
      <c r="DFY10" s="144"/>
      <c r="DFZ10" s="144"/>
      <c r="DGA10" s="144"/>
      <c r="DGB10" s="144"/>
      <c r="DGC10" s="144"/>
      <c r="DGD10" s="144"/>
      <c r="DGE10" s="144"/>
      <c r="DGF10" s="144"/>
      <c r="DGG10" s="144"/>
      <c r="DGH10" s="144"/>
      <c r="DGI10" s="144"/>
      <c r="DGJ10" s="144"/>
      <c r="DGK10" s="144"/>
      <c r="DGL10" s="144"/>
      <c r="DGM10" s="144"/>
      <c r="DGN10" s="144"/>
      <c r="DGO10" s="144"/>
      <c r="DGP10" s="144"/>
      <c r="DGQ10" s="144"/>
      <c r="DGR10" s="144"/>
      <c r="DGS10" s="144"/>
      <c r="DGT10" s="144"/>
      <c r="DGU10" s="144"/>
      <c r="DGV10" s="144"/>
      <c r="DGW10" s="144"/>
      <c r="DGX10" s="144"/>
      <c r="DGY10" s="144"/>
      <c r="DGZ10" s="144"/>
      <c r="DHA10" s="144"/>
      <c r="DHB10" s="144"/>
      <c r="DHC10" s="144"/>
      <c r="DHD10" s="144"/>
      <c r="DHE10" s="144"/>
      <c r="DHF10" s="144"/>
      <c r="DHG10" s="144"/>
      <c r="DHH10" s="144"/>
      <c r="DHI10" s="144"/>
      <c r="DHJ10" s="144"/>
      <c r="DHK10" s="144"/>
      <c r="DHL10" s="144"/>
      <c r="DHM10" s="144"/>
      <c r="DHN10" s="144"/>
      <c r="DHO10" s="144"/>
      <c r="DHP10" s="144"/>
      <c r="DHQ10" s="144"/>
      <c r="DHR10" s="144"/>
      <c r="DHS10" s="144"/>
      <c r="DHT10" s="144"/>
      <c r="DHU10" s="144"/>
      <c r="DHV10" s="144"/>
      <c r="DHW10" s="144"/>
      <c r="DHX10" s="144"/>
      <c r="DHY10" s="144"/>
      <c r="DHZ10" s="144"/>
      <c r="DIA10" s="144"/>
      <c r="DIB10" s="144"/>
      <c r="DIC10" s="144"/>
      <c r="DID10" s="144"/>
      <c r="DIE10" s="144"/>
      <c r="DIF10" s="144"/>
      <c r="DIG10" s="144"/>
      <c r="DIH10" s="144"/>
      <c r="DII10" s="144"/>
      <c r="DIJ10" s="144"/>
      <c r="DIK10" s="144"/>
      <c r="DIL10" s="144"/>
      <c r="DIM10" s="144"/>
      <c r="DIN10" s="144"/>
      <c r="DIO10" s="144"/>
      <c r="DIP10" s="144"/>
      <c r="DIQ10" s="144"/>
      <c r="DIR10" s="144"/>
      <c r="DIS10" s="144"/>
      <c r="DIT10" s="144"/>
      <c r="DIU10" s="144"/>
      <c r="DIV10" s="144"/>
      <c r="DIW10" s="144"/>
      <c r="DIX10" s="144"/>
      <c r="DIY10" s="144"/>
      <c r="DIZ10" s="144"/>
      <c r="DJA10" s="144"/>
      <c r="DJB10" s="144"/>
      <c r="DJC10" s="144"/>
      <c r="DJD10" s="144"/>
      <c r="DJE10" s="144"/>
      <c r="DJF10" s="144"/>
      <c r="DJG10" s="144"/>
      <c r="DJH10" s="144"/>
      <c r="DJI10" s="144"/>
      <c r="DJJ10" s="144"/>
      <c r="DJK10" s="144"/>
      <c r="DJL10" s="144"/>
      <c r="DJM10" s="144"/>
      <c r="DJN10" s="144"/>
      <c r="DJO10" s="144"/>
      <c r="DJP10" s="144"/>
      <c r="DJQ10" s="144"/>
      <c r="DJR10" s="144"/>
      <c r="DJS10" s="144"/>
      <c r="DJT10" s="144"/>
      <c r="DJU10" s="144"/>
      <c r="DJV10" s="144"/>
      <c r="DJW10" s="144"/>
      <c r="DJX10" s="144"/>
      <c r="DJY10" s="144"/>
      <c r="DJZ10" s="144"/>
      <c r="DKA10" s="144"/>
      <c r="DKB10" s="144"/>
      <c r="DKC10" s="144"/>
      <c r="DKD10" s="144"/>
      <c r="DKE10" s="144"/>
      <c r="DKF10" s="144"/>
      <c r="DKG10" s="144"/>
      <c r="DKH10" s="144"/>
      <c r="DKI10" s="144"/>
      <c r="DKJ10" s="144"/>
      <c r="DKK10" s="144"/>
      <c r="DKL10" s="144"/>
      <c r="DKM10" s="144"/>
      <c r="DKN10" s="144"/>
      <c r="DKO10" s="144"/>
      <c r="DKP10" s="144"/>
      <c r="DKQ10" s="144"/>
      <c r="DKR10" s="144"/>
      <c r="DKS10" s="144"/>
      <c r="DKT10" s="144"/>
      <c r="DKU10" s="144"/>
      <c r="DKV10" s="144"/>
      <c r="DKW10" s="144"/>
      <c r="DKX10" s="144"/>
      <c r="DKY10" s="144"/>
      <c r="DKZ10" s="144"/>
      <c r="DLA10" s="144"/>
      <c r="DLB10" s="144"/>
      <c r="DLC10" s="144"/>
      <c r="DLD10" s="144"/>
      <c r="DLE10" s="144"/>
      <c r="DLF10" s="144"/>
      <c r="DLG10" s="144"/>
      <c r="DLH10" s="144"/>
      <c r="DLI10" s="144"/>
      <c r="DLJ10" s="144"/>
      <c r="DLK10" s="144"/>
      <c r="DLL10" s="144"/>
      <c r="DLM10" s="144"/>
      <c r="DLN10" s="144"/>
      <c r="DLO10" s="144"/>
      <c r="DLP10" s="144"/>
      <c r="DLQ10" s="144"/>
      <c r="DLR10" s="144"/>
      <c r="DLS10" s="144"/>
      <c r="DLT10" s="144"/>
      <c r="DLU10" s="144"/>
      <c r="DLV10" s="144"/>
      <c r="DLW10" s="144"/>
      <c r="DLX10" s="144"/>
      <c r="DLY10" s="144"/>
      <c r="DLZ10" s="144"/>
      <c r="DMA10" s="144"/>
      <c r="DMB10" s="144"/>
      <c r="DMC10" s="144"/>
      <c r="DMD10" s="144"/>
      <c r="DME10" s="144"/>
      <c r="DMF10" s="144"/>
      <c r="DMG10" s="144"/>
      <c r="DMH10" s="144"/>
      <c r="DMI10" s="144"/>
      <c r="DMJ10" s="144"/>
      <c r="DMK10" s="144"/>
      <c r="DML10" s="144"/>
      <c r="DMM10" s="144"/>
      <c r="DMN10" s="144"/>
      <c r="DMO10" s="144"/>
      <c r="DMP10" s="144"/>
      <c r="DMQ10" s="144"/>
      <c r="DMR10" s="144"/>
      <c r="DMS10" s="144"/>
      <c r="DMT10" s="144"/>
      <c r="DMU10" s="144"/>
      <c r="DMV10" s="144"/>
      <c r="DMW10" s="144"/>
      <c r="DMX10" s="144"/>
      <c r="DMY10" s="144"/>
      <c r="DMZ10" s="144"/>
      <c r="DNA10" s="144"/>
      <c r="DNB10" s="144"/>
      <c r="DNC10" s="144"/>
      <c r="DND10" s="144"/>
      <c r="DNE10" s="144"/>
      <c r="DNF10" s="144"/>
      <c r="DNG10" s="144"/>
      <c r="DNH10" s="144"/>
      <c r="DNI10" s="144"/>
      <c r="DNJ10" s="144"/>
      <c r="DNK10" s="144"/>
      <c r="DNL10" s="144"/>
      <c r="DNM10" s="144"/>
      <c r="DNN10" s="144"/>
      <c r="DNO10" s="144"/>
      <c r="DNP10" s="144"/>
      <c r="DNQ10" s="144"/>
      <c r="DNR10" s="144"/>
      <c r="DNS10" s="144"/>
      <c r="DNT10" s="144"/>
      <c r="DNU10" s="144"/>
      <c r="DNV10" s="144"/>
      <c r="DNW10" s="144"/>
      <c r="DNX10" s="144"/>
      <c r="DNY10" s="144"/>
      <c r="DNZ10" s="144"/>
      <c r="DOA10" s="144"/>
      <c r="DOB10" s="144"/>
      <c r="DOC10" s="144"/>
      <c r="DOD10" s="144"/>
      <c r="DOE10" s="144"/>
      <c r="DOF10" s="144"/>
      <c r="DOG10" s="144"/>
      <c r="DOH10" s="144"/>
      <c r="DOI10" s="144"/>
      <c r="DOJ10" s="144"/>
      <c r="DOK10" s="144"/>
      <c r="DOL10" s="144"/>
      <c r="DOM10" s="144"/>
      <c r="DON10" s="144"/>
      <c r="DOO10" s="144"/>
      <c r="DOP10" s="144"/>
      <c r="DOQ10" s="144"/>
      <c r="DOR10" s="144"/>
      <c r="DOS10" s="144"/>
      <c r="DOT10" s="144"/>
      <c r="DOU10" s="144"/>
      <c r="DOV10" s="144"/>
      <c r="DOW10" s="144"/>
      <c r="DOX10" s="144"/>
      <c r="DOY10" s="144"/>
      <c r="DOZ10" s="144"/>
      <c r="DPA10" s="144"/>
      <c r="DPB10" s="144"/>
      <c r="DPC10" s="144"/>
      <c r="DPD10" s="144"/>
      <c r="DPE10" s="144"/>
      <c r="DPF10" s="144"/>
      <c r="DPG10" s="144"/>
      <c r="DPH10" s="144"/>
      <c r="DPI10" s="144"/>
      <c r="DPJ10" s="144"/>
      <c r="DPK10" s="144"/>
      <c r="DPL10" s="144"/>
      <c r="DPM10" s="144"/>
      <c r="DPN10" s="144"/>
      <c r="DPO10" s="144"/>
      <c r="DPP10" s="144"/>
      <c r="DPQ10" s="144"/>
      <c r="DPR10" s="144"/>
      <c r="DPS10" s="144"/>
      <c r="DPT10" s="144"/>
      <c r="DPU10" s="144"/>
      <c r="DPV10" s="144"/>
      <c r="DPW10" s="144"/>
      <c r="DPX10" s="144"/>
      <c r="DPY10" s="144"/>
      <c r="DPZ10" s="144"/>
      <c r="DQA10" s="144"/>
      <c r="DQB10" s="144"/>
      <c r="DQC10" s="144"/>
      <c r="DQD10" s="144"/>
      <c r="DQE10" s="144"/>
      <c r="DQF10" s="144"/>
      <c r="DQG10" s="144"/>
      <c r="DQH10" s="144"/>
      <c r="DQI10" s="144"/>
      <c r="DQJ10" s="144"/>
      <c r="DQK10" s="144"/>
      <c r="DQL10" s="144"/>
      <c r="DQM10" s="144"/>
      <c r="DQN10" s="144"/>
      <c r="DQO10" s="144"/>
      <c r="DQP10" s="144"/>
      <c r="DQQ10" s="144"/>
      <c r="DQR10" s="144"/>
      <c r="DQS10" s="144"/>
      <c r="DQT10" s="144"/>
      <c r="DQU10" s="144"/>
      <c r="DQV10" s="144"/>
      <c r="DQW10" s="144"/>
      <c r="DQX10" s="144"/>
      <c r="DQY10" s="144"/>
      <c r="DQZ10" s="144"/>
      <c r="DRA10" s="144"/>
      <c r="DRB10" s="144"/>
      <c r="DRC10" s="144"/>
      <c r="DRD10" s="144"/>
      <c r="DRE10" s="144"/>
      <c r="DRF10" s="144"/>
      <c r="DRG10" s="144"/>
      <c r="DRH10" s="144"/>
      <c r="DRI10" s="144"/>
      <c r="DRJ10" s="144"/>
      <c r="DRK10" s="144"/>
      <c r="DRL10" s="144"/>
      <c r="DRM10" s="144"/>
      <c r="DRN10" s="144"/>
      <c r="DRO10" s="144"/>
      <c r="DRP10" s="144"/>
      <c r="DRQ10" s="144"/>
      <c r="DRR10" s="144"/>
      <c r="DRS10" s="144"/>
      <c r="DRT10" s="144"/>
      <c r="DRU10" s="144"/>
      <c r="DRV10" s="144"/>
      <c r="DRW10" s="144"/>
      <c r="DRX10" s="144"/>
      <c r="DRY10" s="144"/>
      <c r="DRZ10" s="144"/>
      <c r="DSA10" s="144"/>
      <c r="DSB10" s="144"/>
      <c r="DSC10" s="144"/>
      <c r="DSD10" s="144"/>
      <c r="DSE10" s="144"/>
      <c r="DSF10" s="144"/>
      <c r="DSG10" s="144"/>
      <c r="DSH10" s="144"/>
      <c r="DSI10" s="144"/>
      <c r="DSJ10" s="144"/>
      <c r="DSK10" s="144"/>
      <c r="DSL10" s="144"/>
      <c r="DSM10" s="144"/>
      <c r="DSN10" s="144"/>
      <c r="DSO10" s="144"/>
      <c r="DSP10" s="144"/>
      <c r="DSQ10" s="144"/>
      <c r="DSR10" s="144"/>
      <c r="DSS10" s="144"/>
      <c r="DST10" s="144"/>
      <c r="DSU10" s="144"/>
      <c r="DSV10" s="144"/>
      <c r="DSW10" s="144"/>
      <c r="DSX10" s="144"/>
      <c r="DSY10" s="144"/>
      <c r="DSZ10" s="144"/>
      <c r="DTA10" s="144"/>
      <c r="DTB10" s="144"/>
      <c r="DTC10" s="144"/>
      <c r="DTD10" s="144"/>
      <c r="DTE10" s="144"/>
      <c r="DTF10" s="144"/>
      <c r="DTG10" s="144"/>
      <c r="DTH10" s="144"/>
      <c r="DTI10" s="144"/>
      <c r="DTJ10" s="144"/>
      <c r="DTK10" s="144"/>
      <c r="DTL10" s="144"/>
      <c r="DTM10" s="144"/>
      <c r="DTN10" s="144"/>
      <c r="DTO10" s="144"/>
      <c r="DTP10" s="144"/>
      <c r="DTQ10" s="144"/>
      <c r="DTR10" s="144"/>
      <c r="DTS10" s="144"/>
      <c r="DTT10" s="144"/>
      <c r="DTU10" s="144"/>
      <c r="DTV10" s="144"/>
      <c r="DTW10" s="144"/>
      <c r="DTX10" s="144"/>
      <c r="DTY10" s="144"/>
      <c r="DTZ10" s="144"/>
      <c r="DUA10" s="144"/>
      <c r="DUB10" s="144"/>
      <c r="DUC10" s="144"/>
      <c r="DUD10" s="144"/>
      <c r="DUE10" s="144"/>
      <c r="DUF10" s="144"/>
      <c r="DUG10" s="144"/>
      <c r="DUH10" s="144"/>
      <c r="DUI10" s="144"/>
      <c r="DUJ10" s="144"/>
      <c r="DUK10" s="144"/>
      <c r="DUL10" s="144"/>
      <c r="DUM10" s="144"/>
      <c r="DUN10" s="144"/>
      <c r="DUO10" s="144"/>
      <c r="DUP10" s="144"/>
      <c r="DUQ10" s="144"/>
      <c r="DUR10" s="144"/>
      <c r="DUS10" s="144"/>
      <c r="DUT10" s="144"/>
      <c r="DUU10" s="144"/>
      <c r="DUV10" s="144"/>
      <c r="DUW10" s="144"/>
      <c r="DUX10" s="144"/>
      <c r="DUY10" s="144"/>
      <c r="DUZ10" s="144"/>
      <c r="DVA10" s="144"/>
      <c r="DVB10" s="144"/>
      <c r="DVC10" s="144"/>
      <c r="DVD10" s="144"/>
      <c r="DVE10" s="144"/>
      <c r="DVF10" s="144"/>
      <c r="DVG10" s="144"/>
      <c r="DVH10" s="144"/>
      <c r="DVI10" s="144"/>
      <c r="DVJ10" s="144"/>
      <c r="DVK10" s="144"/>
      <c r="DVL10" s="144"/>
      <c r="DVM10" s="144"/>
      <c r="DVN10" s="144"/>
      <c r="DVO10" s="144"/>
      <c r="DVP10" s="144"/>
      <c r="DVQ10" s="144"/>
      <c r="DVR10" s="144"/>
      <c r="DVS10" s="144"/>
      <c r="DVT10" s="144"/>
      <c r="DVU10" s="144"/>
      <c r="DVV10" s="144"/>
      <c r="DVW10" s="144"/>
      <c r="DVX10" s="144"/>
      <c r="DVY10" s="144"/>
      <c r="DVZ10" s="144"/>
      <c r="DWA10" s="144"/>
      <c r="DWB10" s="144"/>
      <c r="DWC10" s="144"/>
      <c r="DWD10" s="144"/>
      <c r="DWE10" s="144"/>
      <c r="DWF10" s="144"/>
      <c r="DWG10" s="144"/>
      <c r="DWH10" s="144"/>
      <c r="DWI10" s="144"/>
      <c r="DWJ10" s="144"/>
      <c r="DWK10" s="144"/>
      <c r="DWL10" s="144"/>
      <c r="DWM10" s="144"/>
      <c r="DWN10" s="144"/>
      <c r="DWO10" s="144"/>
      <c r="DWP10" s="144"/>
      <c r="DWQ10" s="144"/>
      <c r="DWR10" s="144"/>
      <c r="DWS10" s="144"/>
      <c r="DWT10" s="144"/>
      <c r="DWU10" s="144"/>
      <c r="DWV10" s="144"/>
      <c r="DWW10" s="144"/>
      <c r="DWX10" s="144"/>
      <c r="DWY10" s="144"/>
      <c r="DWZ10" s="144"/>
      <c r="DXA10" s="144"/>
      <c r="DXB10" s="144"/>
      <c r="DXC10" s="144"/>
      <c r="DXD10" s="144"/>
      <c r="DXE10" s="144"/>
      <c r="DXF10" s="144"/>
      <c r="DXG10" s="144"/>
      <c r="DXH10" s="144"/>
      <c r="DXI10" s="144"/>
      <c r="DXJ10" s="144"/>
      <c r="DXK10" s="144"/>
      <c r="DXL10" s="144"/>
      <c r="DXM10" s="144"/>
      <c r="DXN10" s="144"/>
      <c r="DXO10" s="144"/>
      <c r="DXP10" s="144"/>
      <c r="DXQ10" s="144"/>
      <c r="DXR10" s="144"/>
      <c r="DXS10" s="144"/>
      <c r="DXT10" s="144"/>
      <c r="DXU10" s="144"/>
      <c r="DXV10" s="144"/>
      <c r="DXW10" s="144"/>
      <c r="DXX10" s="144"/>
      <c r="DXY10" s="144"/>
      <c r="DXZ10" s="144"/>
      <c r="DYA10" s="144"/>
      <c r="DYB10" s="144"/>
      <c r="DYC10" s="144"/>
      <c r="DYD10" s="144"/>
      <c r="DYE10" s="144"/>
      <c r="DYF10" s="144"/>
      <c r="DYG10" s="144"/>
      <c r="DYH10" s="144"/>
      <c r="DYI10" s="144"/>
      <c r="DYJ10" s="144"/>
      <c r="DYK10" s="144"/>
      <c r="DYL10" s="144"/>
      <c r="DYM10" s="144"/>
      <c r="DYN10" s="144"/>
      <c r="DYO10" s="144"/>
      <c r="DYP10" s="144"/>
      <c r="DYQ10" s="144"/>
      <c r="DYR10" s="144"/>
      <c r="DYS10" s="144"/>
      <c r="DYT10" s="144"/>
      <c r="DYU10" s="144"/>
      <c r="DYV10" s="144"/>
      <c r="DYW10" s="144"/>
      <c r="DYX10" s="144"/>
      <c r="DYY10" s="144"/>
      <c r="DYZ10" s="144"/>
      <c r="DZA10" s="144"/>
      <c r="DZB10" s="144"/>
      <c r="DZC10" s="144"/>
      <c r="DZD10" s="144"/>
      <c r="DZE10" s="144"/>
      <c r="DZF10" s="144"/>
      <c r="DZG10" s="144"/>
      <c r="DZH10" s="144"/>
      <c r="DZI10" s="144"/>
      <c r="DZJ10" s="144"/>
      <c r="DZK10" s="144"/>
      <c r="DZL10" s="144"/>
      <c r="DZM10" s="144"/>
      <c r="DZN10" s="144"/>
      <c r="DZO10" s="144"/>
      <c r="DZP10" s="144"/>
      <c r="DZQ10" s="144"/>
      <c r="DZR10" s="144"/>
      <c r="DZS10" s="144"/>
      <c r="DZT10" s="144"/>
      <c r="DZU10" s="144"/>
      <c r="DZV10" s="144"/>
      <c r="DZW10" s="144"/>
      <c r="DZX10" s="144"/>
      <c r="DZY10" s="144"/>
      <c r="DZZ10" s="144"/>
      <c r="EAA10" s="144"/>
      <c r="EAB10" s="144"/>
      <c r="EAC10" s="144"/>
      <c r="EAD10" s="144"/>
      <c r="EAE10" s="144"/>
      <c r="EAF10" s="144"/>
      <c r="EAG10" s="144"/>
      <c r="EAH10" s="144"/>
      <c r="EAI10" s="144"/>
      <c r="EAJ10" s="144"/>
      <c r="EAK10" s="144"/>
      <c r="EAL10" s="144"/>
      <c r="EAM10" s="144"/>
      <c r="EAN10" s="144"/>
      <c r="EAO10" s="144"/>
      <c r="EAP10" s="144"/>
      <c r="EAQ10" s="144"/>
      <c r="EAR10" s="144"/>
      <c r="EAS10" s="144"/>
      <c r="EAT10" s="144"/>
      <c r="EAU10" s="144"/>
      <c r="EAV10" s="144"/>
      <c r="EAW10" s="144"/>
      <c r="EAX10" s="144"/>
      <c r="EAY10" s="144"/>
      <c r="EAZ10" s="144"/>
      <c r="EBA10" s="144"/>
      <c r="EBB10" s="144"/>
      <c r="EBC10" s="144"/>
      <c r="EBD10" s="144"/>
      <c r="EBE10" s="144"/>
      <c r="EBF10" s="144"/>
      <c r="EBG10" s="144"/>
      <c r="EBH10" s="144"/>
      <c r="EBI10" s="144"/>
      <c r="EBJ10" s="144"/>
      <c r="EBK10" s="144"/>
      <c r="EBL10" s="144"/>
      <c r="EBM10" s="144"/>
      <c r="EBN10" s="144"/>
      <c r="EBO10" s="144"/>
      <c r="EBP10" s="144"/>
      <c r="EBQ10" s="144"/>
      <c r="EBR10" s="144"/>
      <c r="EBS10" s="144"/>
      <c r="EBT10" s="144"/>
      <c r="EBU10" s="144"/>
      <c r="EBV10" s="144"/>
      <c r="EBW10" s="144"/>
      <c r="EBX10" s="144"/>
      <c r="EBY10" s="144"/>
      <c r="EBZ10" s="144"/>
      <c r="ECA10" s="144"/>
      <c r="ECB10" s="144"/>
      <c r="ECC10" s="144"/>
      <c r="ECD10" s="144"/>
      <c r="ECE10" s="144"/>
      <c r="ECF10" s="144"/>
      <c r="ECG10" s="144"/>
      <c r="ECH10" s="144"/>
      <c r="ECI10" s="144"/>
      <c r="ECJ10" s="144"/>
      <c r="ECK10" s="144"/>
      <c r="ECL10" s="144"/>
      <c r="ECM10" s="144"/>
      <c r="ECN10" s="144"/>
      <c r="ECO10" s="144"/>
      <c r="ECP10" s="144"/>
      <c r="ECQ10" s="144"/>
      <c r="ECR10" s="144"/>
      <c r="ECS10" s="144"/>
      <c r="ECT10" s="144"/>
      <c r="ECU10" s="144"/>
      <c r="ECV10" s="144"/>
      <c r="ECW10" s="144"/>
      <c r="ECX10" s="144"/>
      <c r="ECY10" s="144"/>
      <c r="ECZ10" s="144"/>
      <c r="EDA10" s="144"/>
      <c r="EDB10" s="144"/>
      <c r="EDC10" s="144"/>
      <c r="EDD10" s="144"/>
      <c r="EDE10" s="144"/>
      <c r="EDF10" s="144"/>
      <c r="EDG10" s="144"/>
      <c r="EDH10" s="144"/>
      <c r="EDI10" s="144"/>
      <c r="EDJ10" s="144"/>
      <c r="EDK10" s="144"/>
      <c r="EDL10" s="144"/>
      <c r="EDM10" s="144"/>
      <c r="EDN10" s="144"/>
      <c r="EDO10" s="144"/>
      <c r="EDP10" s="144"/>
      <c r="EDQ10" s="144"/>
      <c r="EDR10" s="144"/>
      <c r="EDS10" s="144"/>
      <c r="EDT10" s="144"/>
      <c r="EDU10" s="144"/>
      <c r="EDV10" s="144"/>
      <c r="EDW10" s="144"/>
      <c r="EDX10" s="144"/>
      <c r="EDY10" s="144"/>
      <c r="EDZ10" s="144"/>
      <c r="EEA10" s="144"/>
      <c r="EEB10" s="144"/>
      <c r="EEC10" s="144"/>
      <c r="EED10" s="144"/>
      <c r="EEE10" s="144"/>
      <c r="EEF10" s="144"/>
      <c r="EEG10" s="144"/>
      <c r="EEH10" s="144"/>
      <c r="EEI10" s="144"/>
      <c r="EEJ10" s="144"/>
      <c r="EEK10" s="144"/>
      <c r="EEL10" s="144"/>
      <c r="EEM10" s="144"/>
      <c r="EEN10" s="144"/>
      <c r="EEO10" s="144"/>
      <c r="EEP10" s="144"/>
      <c r="EEQ10" s="144"/>
      <c r="EER10" s="144"/>
      <c r="EES10" s="144"/>
      <c r="EET10" s="144"/>
      <c r="EEU10" s="144"/>
      <c r="EEV10" s="144"/>
      <c r="EEW10" s="144"/>
      <c r="EEX10" s="144"/>
      <c r="EEY10" s="144"/>
      <c r="EEZ10" s="144"/>
      <c r="EFA10" s="144"/>
      <c r="EFB10" s="144"/>
      <c r="EFC10" s="144"/>
      <c r="EFD10" s="144"/>
      <c r="EFE10" s="144"/>
      <c r="EFF10" s="144"/>
      <c r="EFG10" s="144"/>
      <c r="EFH10" s="144"/>
      <c r="EFI10" s="144"/>
      <c r="EFJ10" s="144"/>
      <c r="EFK10" s="144"/>
      <c r="EFL10" s="144"/>
      <c r="EFM10" s="144"/>
      <c r="EFN10" s="144"/>
      <c r="EFO10" s="144"/>
      <c r="EFP10" s="144"/>
      <c r="EFQ10" s="144"/>
      <c r="EFR10" s="144"/>
      <c r="EFS10" s="144"/>
      <c r="EFT10" s="144"/>
      <c r="EFU10" s="144"/>
      <c r="EFV10" s="144"/>
      <c r="EFW10" s="144"/>
      <c r="EFX10" s="144"/>
      <c r="EFY10" s="144"/>
      <c r="EFZ10" s="144"/>
      <c r="EGA10" s="144"/>
      <c r="EGB10" s="144"/>
      <c r="EGC10" s="144"/>
      <c r="EGD10" s="144"/>
      <c r="EGE10" s="144"/>
      <c r="EGF10" s="144"/>
      <c r="EGG10" s="144"/>
      <c r="EGH10" s="144"/>
      <c r="EGI10" s="144"/>
      <c r="EGJ10" s="144"/>
      <c r="EGK10" s="144"/>
      <c r="EGL10" s="144"/>
      <c r="EGM10" s="144"/>
      <c r="EGN10" s="144"/>
      <c r="EGO10" s="144"/>
      <c r="EGP10" s="144"/>
      <c r="EGQ10" s="144"/>
      <c r="EGR10" s="144"/>
      <c r="EGS10" s="144"/>
      <c r="EGT10" s="144"/>
      <c r="EGU10" s="144"/>
      <c r="EGV10" s="144"/>
      <c r="EGW10" s="144"/>
      <c r="EGX10" s="144"/>
      <c r="EGY10" s="144"/>
      <c r="EGZ10" s="144"/>
      <c r="EHA10" s="144"/>
      <c r="EHB10" s="144"/>
      <c r="EHC10" s="144"/>
      <c r="EHD10" s="144"/>
      <c r="EHE10" s="144"/>
      <c r="EHF10" s="144"/>
      <c r="EHG10" s="144"/>
      <c r="EHH10" s="144"/>
      <c r="EHI10" s="144"/>
      <c r="EHJ10" s="144"/>
      <c r="EHK10" s="144"/>
      <c r="EHL10" s="144"/>
      <c r="EHM10" s="144"/>
      <c r="EHN10" s="144"/>
      <c r="EHO10" s="144"/>
      <c r="EHP10" s="144"/>
      <c r="EHQ10" s="144"/>
      <c r="EHR10" s="144"/>
      <c r="EHS10" s="144"/>
      <c r="EHT10" s="144"/>
      <c r="EHU10" s="144"/>
      <c r="EHV10" s="144"/>
      <c r="EHW10" s="144"/>
      <c r="EHX10" s="144"/>
      <c r="EHY10" s="144"/>
      <c r="EHZ10" s="144"/>
      <c r="EIA10" s="144"/>
      <c r="EIB10" s="144"/>
      <c r="EIC10" s="144"/>
      <c r="EID10" s="144"/>
      <c r="EIE10" s="144"/>
      <c r="EIF10" s="144"/>
      <c r="EIG10" s="144"/>
      <c r="EIH10" s="144"/>
      <c r="EII10" s="144"/>
      <c r="EIJ10" s="144"/>
      <c r="EIK10" s="144"/>
      <c r="EIL10" s="144"/>
      <c r="EIM10" s="144"/>
      <c r="EIN10" s="144"/>
      <c r="EIO10" s="144"/>
      <c r="EIP10" s="144"/>
      <c r="EIQ10" s="144"/>
      <c r="EIR10" s="144"/>
      <c r="EIS10" s="144"/>
      <c r="EIT10" s="144"/>
      <c r="EIU10" s="144"/>
      <c r="EIV10" s="144"/>
      <c r="EIW10" s="144"/>
      <c r="EIX10" s="144"/>
      <c r="EIY10" s="144"/>
      <c r="EIZ10" s="144"/>
      <c r="EJA10" s="144"/>
      <c r="EJB10" s="144"/>
      <c r="EJC10" s="144"/>
      <c r="EJD10" s="144"/>
      <c r="EJE10" s="144"/>
      <c r="EJF10" s="144"/>
      <c r="EJG10" s="144"/>
      <c r="EJH10" s="144"/>
      <c r="EJI10" s="144"/>
      <c r="EJJ10" s="144"/>
      <c r="EJK10" s="144"/>
      <c r="EJL10" s="144"/>
      <c r="EJM10" s="144"/>
      <c r="EJN10" s="144"/>
      <c r="EJO10" s="144"/>
      <c r="EJP10" s="144"/>
      <c r="EJQ10" s="144"/>
      <c r="EJR10" s="144"/>
      <c r="EJS10" s="144"/>
      <c r="EJT10" s="144"/>
      <c r="EJU10" s="144"/>
      <c r="EJV10" s="144"/>
      <c r="EJW10" s="144"/>
      <c r="EJX10" s="144"/>
      <c r="EJY10" s="144"/>
      <c r="EJZ10" s="144"/>
      <c r="EKA10" s="144"/>
      <c r="EKB10" s="144"/>
      <c r="EKC10" s="144"/>
      <c r="EKD10" s="144"/>
      <c r="EKE10" s="144"/>
      <c r="EKF10" s="144"/>
      <c r="EKG10" s="144"/>
      <c r="EKH10" s="144"/>
      <c r="EKI10" s="144"/>
      <c r="EKJ10" s="144"/>
      <c r="EKK10" s="144"/>
      <c r="EKL10" s="144"/>
      <c r="EKM10" s="144"/>
      <c r="EKN10" s="144"/>
      <c r="EKO10" s="144"/>
      <c r="EKP10" s="144"/>
      <c r="EKQ10" s="144"/>
      <c r="EKR10" s="144"/>
      <c r="EKS10" s="144"/>
      <c r="EKT10" s="144"/>
      <c r="EKU10" s="144"/>
      <c r="EKV10" s="144"/>
      <c r="EKW10" s="144"/>
      <c r="EKX10" s="144"/>
      <c r="EKY10" s="144"/>
      <c r="EKZ10" s="144"/>
      <c r="ELA10" s="144"/>
      <c r="ELB10" s="144"/>
      <c r="ELC10" s="144"/>
      <c r="ELD10" s="144"/>
      <c r="ELE10" s="144"/>
      <c r="ELF10" s="144"/>
      <c r="ELG10" s="144"/>
      <c r="ELH10" s="144"/>
      <c r="ELI10" s="144"/>
      <c r="ELJ10" s="144"/>
      <c r="ELK10" s="144"/>
      <c r="ELL10" s="144"/>
      <c r="ELM10" s="144"/>
      <c r="ELN10" s="144"/>
      <c r="ELO10" s="144"/>
      <c r="ELP10" s="144"/>
      <c r="ELQ10" s="144"/>
      <c r="ELR10" s="144"/>
      <c r="ELS10" s="144"/>
      <c r="ELT10" s="144"/>
      <c r="ELU10" s="144"/>
      <c r="ELV10" s="144"/>
      <c r="ELW10" s="144"/>
      <c r="ELX10" s="144"/>
      <c r="ELY10" s="144"/>
      <c r="ELZ10" s="144"/>
      <c r="EMA10" s="144"/>
      <c r="EMB10" s="144"/>
      <c r="EMC10" s="144"/>
      <c r="EMD10" s="144"/>
      <c r="EME10" s="144"/>
      <c r="EMF10" s="144"/>
      <c r="EMG10" s="144"/>
      <c r="EMH10" s="144"/>
      <c r="EMI10" s="144"/>
      <c r="EMJ10" s="144"/>
      <c r="EMK10" s="144"/>
      <c r="EML10" s="144"/>
      <c r="EMM10" s="144"/>
      <c r="EMN10" s="144"/>
      <c r="EMO10" s="144"/>
      <c r="EMP10" s="144"/>
      <c r="EMQ10" s="144"/>
      <c r="EMR10" s="144"/>
      <c r="EMS10" s="144"/>
      <c r="EMT10" s="144"/>
      <c r="EMU10" s="144"/>
      <c r="EMV10" s="144"/>
      <c r="EMW10" s="144"/>
      <c r="EMX10" s="144"/>
      <c r="EMY10" s="144"/>
      <c r="EMZ10" s="144"/>
      <c r="ENA10" s="144"/>
      <c r="ENB10" s="144"/>
      <c r="ENC10" s="144"/>
      <c r="END10" s="144"/>
      <c r="ENE10" s="144"/>
      <c r="ENF10" s="144"/>
      <c r="ENG10" s="144"/>
      <c r="ENH10" s="144"/>
      <c r="ENI10" s="144"/>
      <c r="ENJ10" s="144"/>
      <c r="ENK10" s="144"/>
      <c r="ENL10" s="144"/>
      <c r="ENM10" s="144"/>
      <c r="ENN10" s="144"/>
      <c r="ENO10" s="144"/>
      <c r="ENP10" s="144"/>
      <c r="ENQ10" s="144"/>
      <c r="ENR10" s="144"/>
      <c r="ENS10" s="144"/>
      <c r="ENT10" s="144"/>
      <c r="ENU10" s="144"/>
      <c r="ENV10" s="144"/>
      <c r="ENW10" s="144"/>
      <c r="ENX10" s="144"/>
      <c r="ENY10" s="144"/>
      <c r="ENZ10" s="144"/>
      <c r="EOA10" s="144"/>
      <c r="EOB10" s="144"/>
      <c r="EOC10" s="144"/>
      <c r="EOD10" s="144"/>
      <c r="EOE10" s="144"/>
      <c r="EOF10" s="144"/>
      <c r="EOG10" s="144"/>
      <c r="EOH10" s="144"/>
      <c r="EOI10" s="144"/>
      <c r="EOJ10" s="144"/>
      <c r="EOK10" s="144"/>
      <c r="EOL10" s="144"/>
      <c r="EOM10" s="144"/>
      <c r="EON10" s="144"/>
      <c r="EOO10" s="144"/>
      <c r="EOP10" s="144"/>
      <c r="EOQ10" s="144"/>
      <c r="EOR10" s="144"/>
      <c r="EOS10" s="144"/>
      <c r="EOT10" s="144"/>
      <c r="EOU10" s="144"/>
      <c r="EOV10" s="144"/>
      <c r="EOW10" s="144"/>
      <c r="EOX10" s="144"/>
      <c r="EOY10" s="144"/>
      <c r="EOZ10" s="144"/>
      <c r="EPA10" s="144"/>
      <c r="EPB10" s="144"/>
      <c r="EPC10" s="144"/>
      <c r="EPD10" s="144"/>
      <c r="EPE10" s="144"/>
      <c r="EPF10" s="144"/>
      <c r="EPG10" s="144"/>
      <c r="EPH10" s="144"/>
      <c r="EPI10" s="144"/>
      <c r="EPJ10" s="144"/>
      <c r="EPK10" s="144"/>
      <c r="EPL10" s="144"/>
      <c r="EPM10" s="144"/>
      <c r="EPN10" s="144"/>
      <c r="EPO10" s="144"/>
      <c r="EPP10" s="144"/>
      <c r="EPQ10" s="144"/>
      <c r="EPR10" s="144"/>
      <c r="EPS10" s="144"/>
      <c r="EPT10" s="144"/>
      <c r="EPU10" s="144"/>
      <c r="EPV10" s="144"/>
      <c r="EPW10" s="144"/>
      <c r="EPX10" s="144"/>
      <c r="EPY10" s="144"/>
      <c r="EPZ10" s="144"/>
      <c r="EQA10" s="144"/>
      <c r="EQB10" s="144"/>
      <c r="EQC10" s="144"/>
      <c r="EQD10" s="144"/>
      <c r="EQE10" s="144"/>
      <c r="EQF10" s="144"/>
      <c r="EQG10" s="144"/>
      <c r="EQH10" s="144"/>
      <c r="EQI10" s="144"/>
      <c r="EQJ10" s="144"/>
      <c r="EQK10" s="144"/>
      <c r="EQL10" s="144"/>
      <c r="EQM10" s="144"/>
      <c r="EQN10" s="144"/>
      <c r="EQO10" s="144"/>
      <c r="EQP10" s="144"/>
      <c r="EQQ10" s="144"/>
      <c r="EQR10" s="144"/>
      <c r="EQS10" s="144"/>
      <c r="EQT10" s="144"/>
      <c r="EQU10" s="144"/>
      <c r="EQV10" s="144"/>
      <c r="EQW10" s="144"/>
      <c r="EQX10" s="144"/>
      <c r="EQY10" s="144"/>
      <c r="EQZ10" s="144"/>
      <c r="ERA10" s="144"/>
      <c r="ERB10" s="144"/>
      <c r="ERC10" s="144"/>
      <c r="ERD10" s="144"/>
      <c r="ERE10" s="144"/>
      <c r="ERF10" s="144"/>
      <c r="ERG10" s="144"/>
      <c r="ERH10" s="144"/>
      <c r="ERI10" s="144"/>
      <c r="ERJ10" s="144"/>
      <c r="ERK10" s="144"/>
      <c r="ERL10" s="144"/>
      <c r="ERM10" s="144"/>
      <c r="ERN10" s="144"/>
      <c r="ERO10" s="144"/>
      <c r="ERP10" s="144"/>
      <c r="ERQ10" s="144"/>
      <c r="ERR10" s="144"/>
      <c r="ERS10" s="144"/>
      <c r="ERT10" s="144"/>
      <c r="ERU10" s="144"/>
      <c r="ERV10" s="144"/>
      <c r="ERW10" s="144"/>
      <c r="ERX10" s="144"/>
      <c r="ERY10" s="144"/>
      <c r="ERZ10" s="144"/>
      <c r="ESA10" s="144"/>
      <c r="ESB10" s="144"/>
      <c r="ESC10" s="144"/>
      <c r="ESD10" s="144"/>
      <c r="ESE10" s="144"/>
      <c r="ESF10" s="144"/>
      <c r="ESG10" s="144"/>
      <c r="ESH10" s="144"/>
      <c r="ESI10" s="144"/>
      <c r="ESJ10" s="144"/>
      <c r="ESK10" s="144"/>
      <c r="ESL10" s="144"/>
      <c r="ESM10" s="144"/>
      <c r="ESN10" s="144"/>
      <c r="ESO10" s="144"/>
      <c r="ESP10" s="144"/>
      <c r="ESQ10" s="144"/>
      <c r="ESR10" s="144"/>
      <c r="ESS10" s="144"/>
      <c r="EST10" s="144"/>
      <c r="ESU10" s="144"/>
      <c r="ESV10" s="144"/>
      <c r="ESW10" s="144"/>
      <c r="ESX10" s="144"/>
      <c r="ESY10" s="144"/>
      <c r="ESZ10" s="144"/>
      <c r="ETA10" s="144"/>
      <c r="ETB10" s="144"/>
      <c r="ETC10" s="144"/>
      <c r="ETD10" s="144"/>
      <c r="ETE10" s="144"/>
      <c r="ETF10" s="144"/>
      <c r="ETG10" s="144"/>
      <c r="ETH10" s="144"/>
      <c r="ETI10" s="144"/>
      <c r="ETJ10" s="144"/>
      <c r="ETK10" s="144"/>
      <c r="ETL10" s="144"/>
      <c r="ETM10" s="144"/>
      <c r="ETN10" s="144"/>
      <c r="ETO10" s="144"/>
      <c r="ETP10" s="144"/>
      <c r="ETQ10" s="144"/>
      <c r="ETR10" s="144"/>
      <c r="ETS10" s="144"/>
      <c r="ETT10" s="144"/>
      <c r="ETU10" s="144"/>
      <c r="ETV10" s="144"/>
      <c r="ETW10" s="144"/>
      <c r="ETX10" s="144"/>
      <c r="ETY10" s="144"/>
      <c r="ETZ10" s="144"/>
      <c r="EUA10" s="144"/>
      <c r="EUB10" s="144"/>
      <c r="EUC10" s="144"/>
      <c r="EUD10" s="144"/>
      <c r="EUE10" s="144"/>
      <c r="EUF10" s="144"/>
      <c r="EUG10" s="144"/>
      <c r="EUH10" s="144"/>
      <c r="EUI10" s="144"/>
      <c r="EUJ10" s="144"/>
      <c r="EUK10" s="144"/>
      <c r="EUL10" s="144"/>
      <c r="EUM10" s="144"/>
      <c r="EUN10" s="144"/>
      <c r="EUO10" s="144"/>
      <c r="EUP10" s="144"/>
      <c r="EUQ10" s="144"/>
      <c r="EUR10" s="144"/>
      <c r="EUS10" s="144"/>
      <c r="EUT10" s="144"/>
      <c r="EUU10" s="144"/>
      <c r="EUV10" s="144"/>
      <c r="EUW10" s="144"/>
      <c r="EUX10" s="144"/>
      <c r="EUY10" s="144"/>
      <c r="EUZ10" s="144"/>
      <c r="EVA10" s="144"/>
      <c r="EVB10" s="144"/>
      <c r="EVC10" s="144"/>
      <c r="EVD10" s="144"/>
      <c r="EVE10" s="144"/>
      <c r="EVF10" s="144"/>
      <c r="EVG10" s="144"/>
      <c r="EVH10" s="144"/>
      <c r="EVI10" s="144"/>
      <c r="EVJ10" s="144"/>
      <c r="EVK10" s="144"/>
      <c r="EVL10" s="144"/>
      <c r="EVM10" s="144"/>
      <c r="EVN10" s="144"/>
      <c r="EVO10" s="144"/>
      <c r="EVP10" s="144"/>
      <c r="EVQ10" s="144"/>
      <c r="EVR10" s="144"/>
      <c r="EVS10" s="144"/>
      <c r="EVT10" s="144"/>
      <c r="EVU10" s="144"/>
      <c r="EVV10" s="144"/>
      <c r="EVW10" s="144"/>
      <c r="EVX10" s="144"/>
      <c r="EVY10" s="144"/>
      <c r="EVZ10" s="144"/>
      <c r="EWA10" s="144"/>
      <c r="EWB10" s="144"/>
      <c r="EWC10" s="144"/>
      <c r="EWD10" s="144"/>
      <c r="EWE10" s="144"/>
      <c r="EWF10" s="144"/>
      <c r="EWG10" s="144"/>
      <c r="EWH10" s="144"/>
      <c r="EWI10" s="144"/>
      <c r="EWJ10" s="144"/>
      <c r="EWK10" s="144"/>
      <c r="EWL10" s="144"/>
      <c r="EWM10" s="144"/>
      <c r="EWN10" s="144"/>
      <c r="EWO10" s="144"/>
      <c r="EWP10" s="144"/>
      <c r="EWQ10" s="144"/>
      <c r="EWR10" s="144"/>
      <c r="EWS10" s="144"/>
      <c r="EWT10" s="144"/>
      <c r="EWU10" s="144"/>
      <c r="EWV10" s="144"/>
      <c r="EWW10" s="144"/>
      <c r="EWX10" s="144"/>
      <c r="EWY10" s="144"/>
      <c r="EWZ10" s="144"/>
      <c r="EXA10" s="144"/>
      <c r="EXB10" s="144"/>
      <c r="EXC10" s="144"/>
      <c r="EXD10" s="144"/>
      <c r="EXE10" s="144"/>
      <c r="EXF10" s="144"/>
      <c r="EXG10" s="144"/>
      <c r="EXH10" s="144"/>
      <c r="EXI10" s="144"/>
      <c r="EXJ10" s="144"/>
      <c r="EXK10" s="144"/>
      <c r="EXL10" s="144"/>
      <c r="EXM10" s="144"/>
      <c r="EXN10" s="144"/>
      <c r="EXO10" s="144"/>
      <c r="EXP10" s="144"/>
      <c r="EXQ10" s="144"/>
      <c r="EXR10" s="144"/>
      <c r="EXS10" s="144"/>
      <c r="EXT10" s="144"/>
      <c r="EXU10" s="144"/>
      <c r="EXV10" s="144"/>
      <c r="EXW10" s="144"/>
      <c r="EXX10" s="144"/>
      <c r="EXY10" s="144"/>
      <c r="EXZ10" s="144"/>
      <c r="EYA10" s="144"/>
      <c r="EYB10" s="144"/>
      <c r="EYC10" s="144"/>
      <c r="EYD10" s="144"/>
      <c r="EYE10" s="144"/>
      <c r="EYF10" s="144"/>
      <c r="EYG10" s="144"/>
      <c r="EYH10" s="144"/>
      <c r="EYI10" s="144"/>
      <c r="EYJ10" s="144"/>
      <c r="EYK10" s="144"/>
      <c r="EYL10" s="144"/>
      <c r="EYM10" s="144"/>
      <c r="EYN10" s="144"/>
      <c r="EYO10" s="144"/>
      <c r="EYP10" s="144"/>
      <c r="EYQ10" s="144"/>
      <c r="EYR10" s="144"/>
      <c r="EYS10" s="144"/>
      <c r="EYT10" s="144"/>
      <c r="EYU10" s="144"/>
      <c r="EYV10" s="144"/>
      <c r="EYW10" s="144"/>
      <c r="EYX10" s="144"/>
      <c r="EYY10" s="144"/>
      <c r="EYZ10" s="144"/>
      <c r="EZA10" s="144"/>
      <c r="EZB10" s="144"/>
      <c r="EZC10" s="144"/>
      <c r="EZD10" s="144"/>
      <c r="EZE10" s="144"/>
      <c r="EZF10" s="144"/>
      <c r="EZG10" s="144"/>
      <c r="EZH10" s="144"/>
      <c r="EZI10" s="144"/>
      <c r="EZJ10" s="144"/>
      <c r="EZK10" s="144"/>
      <c r="EZL10" s="144"/>
      <c r="EZM10" s="144"/>
      <c r="EZN10" s="144"/>
      <c r="EZO10" s="144"/>
      <c r="EZP10" s="144"/>
      <c r="EZQ10" s="144"/>
      <c r="EZR10" s="144"/>
      <c r="EZS10" s="144"/>
      <c r="EZT10" s="144"/>
      <c r="EZU10" s="144"/>
      <c r="EZV10" s="144"/>
      <c r="EZW10" s="144"/>
      <c r="EZX10" s="144"/>
      <c r="EZY10" s="144"/>
      <c r="EZZ10" s="144"/>
      <c r="FAA10" s="144"/>
      <c r="FAB10" s="144"/>
      <c r="FAC10" s="144"/>
      <c r="FAD10" s="144"/>
      <c r="FAE10" s="144"/>
      <c r="FAF10" s="144"/>
      <c r="FAG10" s="144"/>
      <c r="FAH10" s="144"/>
      <c r="FAI10" s="144"/>
      <c r="FAJ10" s="144"/>
      <c r="FAK10" s="144"/>
      <c r="FAL10" s="144"/>
      <c r="FAM10" s="144"/>
      <c r="FAN10" s="144"/>
      <c r="FAO10" s="144"/>
      <c r="FAP10" s="144"/>
      <c r="FAQ10" s="144"/>
      <c r="FAR10" s="144"/>
      <c r="FAS10" s="144"/>
      <c r="FAT10" s="144"/>
      <c r="FAU10" s="144"/>
      <c r="FAV10" s="144"/>
      <c r="FAW10" s="144"/>
      <c r="FAX10" s="144"/>
      <c r="FAY10" s="144"/>
      <c r="FAZ10" s="144"/>
      <c r="FBA10" s="144"/>
      <c r="FBB10" s="144"/>
      <c r="FBC10" s="144"/>
      <c r="FBD10" s="144"/>
      <c r="FBE10" s="144"/>
      <c r="FBF10" s="144"/>
      <c r="FBG10" s="144"/>
      <c r="FBH10" s="144"/>
      <c r="FBI10" s="144"/>
      <c r="FBJ10" s="144"/>
      <c r="FBK10" s="144"/>
      <c r="FBL10" s="144"/>
      <c r="FBM10" s="144"/>
      <c r="FBN10" s="144"/>
      <c r="FBO10" s="144"/>
      <c r="FBP10" s="144"/>
      <c r="FBQ10" s="144"/>
      <c r="FBR10" s="144"/>
      <c r="FBS10" s="144"/>
      <c r="FBT10" s="144"/>
      <c r="FBU10" s="144"/>
      <c r="FBV10" s="144"/>
      <c r="FBW10" s="144"/>
      <c r="FBX10" s="144"/>
      <c r="FBY10" s="144"/>
      <c r="FBZ10" s="144"/>
      <c r="FCA10" s="144"/>
      <c r="FCB10" s="144"/>
      <c r="FCC10" s="144"/>
      <c r="FCD10" s="144"/>
      <c r="FCE10" s="144"/>
      <c r="FCF10" s="144"/>
      <c r="FCG10" s="144"/>
      <c r="FCH10" s="144"/>
      <c r="FCI10" s="144"/>
      <c r="FCJ10" s="144"/>
      <c r="FCK10" s="144"/>
      <c r="FCL10" s="144"/>
      <c r="FCM10" s="144"/>
      <c r="FCN10" s="144"/>
      <c r="FCO10" s="144"/>
      <c r="FCP10" s="144"/>
      <c r="FCQ10" s="144"/>
      <c r="FCR10" s="144"/>
      <c r="FCS10" s="144"/>
      <c r="FCT10" s="144"/>
      <c r="FCU10" s="144"/>
      <c r="FCV10" s="144"/>
      <c r="FCW10" s="144"/>
      <c r="FCX10" s="144"/>
      <c r="FCY10" s="144"/>
      <c r="FCZ10" s="144"/>
      <c r="FDA10" s="144"/>
      <c r="FDB10" s="144"/>
      <c r="FDC10" s="144"/>
      <c r="FDD10" s="144"/>
      <c r="FDE10" s="144"/>
      <c r="FDF10" s="144"/>
      <c r="FDG10" s="144"/>
      <c r="FDH10" s="144"/>
      <c r="FDI10" s="144"/>
      <c r="FDJ10" s="144"/>
      <c r="FDK10" s="144"/>
      <c r="FDL10" s="144"/>
      <c r="FDM10" s="144"/>
      <c r="FDN10" s="144"/>
      <c r="FDO10" s="144"/>
      <c r="FDP10" s="144"/>
      <c r="FDQ10" s="144"/>
      <c r="FDR10" s="144"/>
      <c r="FDS10" s="144"/>
      <c r="FDT10" s="144"/>
      <c r="FDU10" s="144"/>
      <c r="FDV10" s="144"/>
      <c r="FDW10" s="144"/>
      <c r="FDX10" s="144"/>
      <c r="FDY10" s="144"/>
      <c r="FDZ10" s="144"/>
      <c r="FEA10" s="144"/>
      <c r="FEB10" s="144"/>
      <c r="FEC10" s="144"/>
      <c r="FED10" s="144"/>
      <c r="FEE10" s="144"/>
      <c r="FEF10" s="144"/>
      <c r="FEG10" s="144"/>
      <c r="FEH10" s="144"/>
      <c r="FEI10" s="144"/>
      <c r="FEJ10" s="144"/>
      <c r="FEK10" s="144"/>
      <c r="FEL10" s="144"/>
      <c r="FEM10" s="144"/>
      <c r="FEN10" s="144"/>
      <c r="FEO10" s="144"/>
      <c r="FEP10" s="144"/>
      <c r="FEQ10" s="144"/>
      <c r="FER10" s="144"/>
      <c r="FES10" s="144"/>
      <c r="FET10" s="144"/>
      <c r="FEU10" s="144"/>
      <c r="FEV10" s="144"/>
      <c r="FEW10" s="144"/>
      <c r="FEX10" s="144"/>
      <c r="FEY10" s="144"/>
      <c r="FEZ10" s="144"/>
      <c r="FFA10" s="144"/>
      <c r="FFB10" s="144"/>
      <c r="FFC10" s="144"/>
      <c r="FFD10" s="144"/>
      <c r="FFE10" s="144"/>
      <c r="FFF10" s="144"/>
      <c r="FFG10" s="144"/>
      <c r="FFH10" s="144"/>
      <c r="FFI10" s="144"/>
      <c r="FFJ10" s="144"/>
      <c r="FFK10" s="144"/>
      <c r="FFL10" s="144"/>
      <c r="FFM10" s="144"/>
      <c r="FFN10" s="144"/>
      <c r="FFO10" s="144"/>
      <c r="FFP10" s="144"/>
      <c r="FFQ10" s="144"/>
      <c r="FFR10" s="144"/>
      <c r="FFS10" s="144"/>
      <c r="FFT10" s="144"/>
      <c r="FFU10" s="144"/>
      <c r="FFV10" s="144"/>
      <c r="FFW10" s="144"/>
      <c r="FFX10" s="144"/>
      <c r="FFY10" s="144"/>
      <c r="FFZ10" s="144"/>
      <c r="FGA10" s="144"/>
      <c r="FGB10" s="144"/>
      <c r="FGC10" s="144"/>
      <c r="FGD10" s="144"/>
      <c r="FGE10" s="144"/>
      <c r="FGF10" s="144"/>
      <c r="FGG10" s="144"/>
      <c r="FGH10" s="144"/>
      <c r="FGI10" s="144"/>
      <c r="FGJ10" s="144"/>
      <c r="FGK10" s="144"/>
      <c r="FGL10" s="144"/>
      <c r="FGM10" s="144"/>
      <c r="FGN10" s="144"/>
      <c r="FGO10" s="144"/>
      <c r="FGP10" s="144"/>
      <c r="FGQ10" s="144"/>
      <c r="FGR10" s="144"/>
      <c r="FGS10" s="144"/>
      <c r="FGT10" s="144"/>
      <c r="FGU10" s="144"/>
      <c r="FGV10" s="144"/>
      <c r="FGW10" s="144"/>
      <c r="FGX10" s="144"/>
      <c r="FGY10" s="144"/>
      <c r="FGZ10" s="144"/>
      <c r="FHA10" s="144"/>
      <c r="FHB10" s="144"/>
      <c r="FHC10" s="144"/>
      <c r="FHD10" s="144"/>
      <c r="FHE10" s="144"/>
      <c r="FHF10" s="144"/>
      <c r="FHG10" s="144"/>
      <c r="FHH10" s="144"/>
      <c r="FHI10" s="144"/>
      <c r="FHJ10" s="144"/>
      <c r="FHK10" s="144"/>
      <c r="FHL10" s="144"/>
      <c r="FHM10" s="144"/>
      <c r="FHN10" s="144"/>
      <c r="FHO10" s="144"/>
      <c r="FHP10" s="144"/>
      <c r="FHQ10" s="144"/>
      <c r="FHR10" s="144"/>
      <c r="FHS10" s="144"/>
      <c r="FHT10" s="144"/>
      <c r="FHU10" s="144"/>
      <c r="FHV10" s="144"/>
      <c r="FHW10" s="144"/>
      <c r="FHX10" s="144"/>
      <c r="FHY10" s="144"/>
      <c r="FHZ10" s="144"/>
      <c r="FIA10" s="144"/>
      <c r="FIB10" s="144"/>
      <c r="FIC10" s="144"/>
      <c r="FID10" s="144"/>
      <c r="FIE10" s="144"/>
      <c r="FIF10" s="144"/>
      <c r="FIG10" s="144"/>
      <c r="FIH10" s="144"/>
      <c r="FII10" s="144"/>
      <c r="FIJ10" s="144"/>
      <c r="FIK10" s="144"/>
      <c r="FIL10" s="144"/>
      <c r="FIM10" s="144"/>
      <c r="FIN10" s="144"/>
      <c r="FIO10" s="144"/>
      <c r="FIP10" s="144"/>
      <c r="FIQ10" s="144"/>
      <c r="FIR10" s="144"/>
      <c r="FIS10" s="144"/>
      <c r="FIT10" s="144"/>
      <c r="FIU10" s="144"/>
      <c r="FIV10" s="144"/>
      <c r="FIW10" s="144"/>
      <c r="FIX10" s="144"/>
      <c r="FIY10" s="144"/>
      <c r="FIZ10" s="144"/>
      <c r="FJA10" s="144"/>
      <c r="FJB10" s="144"/>
      <c r="FJC10" s="144"/>
      <c r="FJD10" s="144"/>
      <c r="FJE10" s="144"/>
      <c r="FJF10" s="144"/>
      <c r="FJG10" s="144"/>
      <c r="FJH10" s="144"/>
      <c r="FJI10" s="144"/>
      <c r="FJJ10" s="144"/>
      <c r="FJK10" s="144"/>
      <c r="FJL10" s="144"/>
      <c r="FJM10" s="144"/>
      <c r="FJN10" s="144"/>
      <c r="FJO10" s="144"/>
      <c r="FJP10" s="144"/>
      <c r="FJQ10" s="144"/>
      <c r="FJR10" s="144"/>
      <c r="FJS10" s="144"/>
      <c r="FJT10" s="144"/>
      <c r="FJU10" s="144"/>
      <c r="FJV10" s="144"/>
      <c r="FJW10" s="144"/>
      <c r="FJX10" s="144"/>
      <c r="FJY10" s="144"/>
      <c r="FJZ10" s="144"/>
      <c r="FKA10" s="144"/>
      <c r="FKB10" s="144"/>
      <c r="FKC10" s="144"/>
      <c r="FKD10" s="144"/>
      <c r="FKE10" s="144"/>
      <c r="FKF10" s="144"/>
      <c r="FKG10" s="144"/>
      <c r="FKH10" s="144"/>
      <c r="FKI10" s="144"/>
      <c r="FKJ10" s="144"/>
      <c r="FKK10" s="144"/>
      <c r="FKL10" s="144"/>
      <c r="FKM10" s="144"/>
      <c r="FKN10" s="144"/>
      <c r="FKO10" s="144"/>
      <c r="FKP10" s="144"/>
      <c r="FKQ10" s="144"/>
      <c r="FKR10" s="144"/>
      <c r="FKS10" s="144"/>
      <c r="FKT10" s="144"/>
      <c r="FKU10" s="144"/>
      <c r="FKV10" s="144"/>
      <c r="FKW10" s="144"/>
      <c r="FKX10" s="144"/>
      <c r="FKY10" s="144"/>
      <c r="FKZ10" s="144"/>
      <c r="FLA10" s="144"/>
      <c r="FLB10" s="144"/>
      <c r="FLC10" s="144"/>
      <c r="FLD10" s="144"/>
      <c r="FLE10" s="144"/>
      <c r="FLF10" s="144"/>
      <c r="FLG10" s="144"/>
      <c r="FLH10" s="144"/>
      <c r="FLI10" s="144"/>
      <c r="FLJ10" s="144"/>
      <c r="FLK10" s="144"/>
      <c r="FLL10" s="144"/>
      <c r="FLM10" s="144"/>
      <c r="FLN10" s="144"/>
      <c r="FLO10" s="144"/>
      <c r="FLP10" s="144"/>
      <c r="FLQ10" s="144"/>
      <c r="FLR10" s="144"/>
      <c r="FLS10" s="144"/>
      <c r="FLT10" s="144"/>
      <c r="FLU10" s="144"/>
      <c r="FLV10" s="144"/>
      <c r="FLW10" s="144"/>
      <c r="FLX10" s="144"/>
      <c r="FLY10" s="144"/>
      <c r="FLZ10" s="144"/>
      <c r="FMA10" s="144"/>
      <c r="FMB10" s="144"/>
      <c r="FMC10" s="144"/>
      <c r="FMD10" s="144"/>
      <c r="FME10" s="144"/>
      <c r="FMF10" s="144"/>
      <c r="FMG10" s="144"/>
      <c r="FMH10" s="144"/>
      <c r="FMI10" s="144"/>
      <c r="FMJ10" s="144"/>
      <c r="FMK10" s="144"/>
      <c r="FML10" s="144"/>
      <c r="FMM10" s="144"/>
      <c r="FMN10" s="144"/>
      <c r="FMO10" s="144"/>
      <c r="FMP10" s="144"/>
      <c r="FMQ10" s="144"/>
      <c r="FMR10" s="144"/>
      <c r="FMS10" s="144"/>
      <c r="FMT10" s="144"/>
      <c r="FMU10" s="144"/>
      <c r="FMV10" s="144"/>
      <c r="FMW10" s="144"/>
      <c r="FMX10" s="144"/>
      <c r="FMY10" s="144"/>
      <c r="FMZ10" s="144"/>
      <c r="FNA10" s="144"/>
      <c r="FNB10" s="144"/>
      <c r="FNC10" s="144"/>
      <c r="FND10" s="144"/>
      <c r="FNE10" s="144"/>
      <c r="FNF10" s="144"/>
      <c r="FNG10" s="144"/>
      <c r="FNH10" s="144"/>
      <c r="FNI10" s="144"/>
      <c r="FNJ10" s="144"/>
      <c r="FNK10" s="144"/>
      <c r="FNL10" s="144"/>
      <c r="FNM10" s="144"/>
      <c r="FNN10" s="144"/>
      <c r="FNO10" s="144"/>
      <c r="FNP10" s="144"/>
      <c r="FNQ10" s="144"/>
      <c r="FNR10" s="144"/>
      <c r="FNS10" s="144"/>
      <c r="FNT10" s="144"/>
      <c r="FNU10" s="144"/>
      <c r="FNV10" s="144"/>
      <c r="FNW10" s="144"/>
      <c r="FNX10" s="144"/>
      <c r="FNY10" s="144"/>
      <c r="FNZ10" s="144"/>
      <c r="FOA10" s="144"/>
      <c r="FOB10" s="144"/>
      <c r="FOC10" s="144"/>
      <c r="FOD10" s="144"/>
      <c r="FOE10" s="144"/>
      <c r="FOF10" s="144"/>
      <c r="FOG10" s="144"/>
      <c r="FOH10" s="144"/>
      <c r="FOI10" s="144"/>
      <c r="FOJ10" s="144"/>
      <c r="FOK10" s="144"/>
      <c r="FOL10" s="144"/>
      <c r="FOM10" s="144"/>
      <c r="FON10" s="144"/>
      <c r="FOO10" s="144"/>
      <c r="FOP10" s="144"/>
      <c r="FOQ10" s="144"/>
      <c r="FOR10" s="144"/>
      <c r="FOS10" s="144"/>
      <c r="FOT10" s="144"/>
      <c r="FOU10" s="144"/>
      <c r="FOV10" s="144"/>
      <c r="FOW10" s="144"/>
      <c r="FOX10" s="144"/>
      <c r="FOY10" s="144"/>
      <c r="FOZ10" s="144"/>
      <c r="FPA10" s="144"/>
      <c r="FPB10" s="144"/>
      <c r="FPC10" s="144"/>
      <c r="FPD10" s="144"/>
      <c r="FPE10" s="144"/>
      <c r="FPF10" s="144"/>
      <c r="FPG10" s="144"/>
      <c r="FPH10" s="144"/>
      <c r="FPI10" s="144"/>
      <c r="FPJ10" s="144"/>
      <c r="FPK10" s="144"/>
      <c r="FPL10" s="144"/>
      <c r="FPM10" s="144"/>
      <c r="FPN10" s="144"/>
      <c r="FPO10" s="144"/>
      <c r="FPP10" s="144"/>
      <c r="FPQ10" s="144"/>
      <c r="FPR10" s="144"/>
      <c r="FPS10" s="144"/>
      <c r="FPT10" s="144"/>
      <c r="FPU10" s="144"/>
      <c r="FPV10" s="144"/>
      <c r="FPW10" s="144"/>
      <c r="FPX10" s="144"/>
      <c r="FPY10" s="144"/>
      <c r="FPZ10" s="144"/>
      <c r="FQA10" s="144"/>
      <c r="FQB10" s="144"/>
      <c r="FQC10" s="144"/>
      <c r="FQD10" s="144"/>
      <c r="FQE10" s="144"/>
      <c r="FQF10" s="144"/>
      <c r="FQG10" s="144"/>
      <c r="FQH10" s="144"/>
      <c r="FQI10" s="144"/>
      <c r="FQJ10" s="144"/>
      <c r="FQK10" s="144"/>
      <c r="FQL10" s="144"/>
      <c r="FQM10" s="144"/>
      <c r="FQN10" s="144"/>
      <c r="FQO10" s="144"/>
      <c r="FQP10" s="144"/>
      <c r="FQQ10" s="144"/>
      <c r="FQR10" s="144"/>
      <c r="FQS10" s="144"/>
      <c r="FQT10" s="144"/>
      <c r="FQU10" s="144"/>
      <c r="FQV10" s="144"/>
      <c r="FQW10" s="144"/>
      <c r="FQX10" s="144"/>
      <c r="FQY10" s="144"/>
      <c r="FQZ10" s="144"/>
      <c r="FRA10" s="144"/>
      <c r="FRB10" s="144"/>
      <c r="FRC10" s="144"/>
      <c r="FRD10" s="144"/>
      <c r="FRE10" s="144"/>
      <c r="FRF10" s="144"/>
      <c r="FRG10" s="144"/>
      <c r="FRH10" s="144"/>
      <c r="FRI10" s="144"/>
      <c r="FRJ10" s="144"/>
      <c r="FRK10" s="144"/>
      <c r="FRL10" s="144"/>
      <c r="FRM10" s="144"/>
      <c r="FRN10" s="144"/>
      <c r="FRO10" s="144"/>
      <c r="FRP10" s="144"/>
      <c r="FRQ10" s="144"/>
      <c r="FRR10" s="144"/>
      <c r="FRS10" s="144"/>
      <c r="FRT10" s="144"/>
      <c r="FRU10" s="144"/>
      <c r="FRV10" s="144"/>
      <c r="FRW10" s="144"/>
      <c r="FRX10" s="144"/>
      <c r="FRY10" s="144"/>
      <c r="FRZ10" s="144"/>
      <c r="FSA10" s="144"/>
      <c r="FSB10" s="144"/>
      <c r="FSC10" s="144"/>
      <c r="FSD10" s="144"/>
      <c r="FSE10" s="144"/>
      <c r="FSF10" s="144"/>
      <c r="FSG10" s="144"/>
      <c r="FSH10" s="144"/>
      <c r="FSI10" s="144"/>
      <c r="FSJ10" s="144"/>
      <c r="FSK10" s="144"/>
      <c r="FSL10" s="144"/>
      <c r="FSM10" s="144"/>
      <c r="FSN10" s="144"/>
      <c r="FSO10" s="144"/>
      <c r="FSP10" s="144"/>
      <c r="FSQ10" s="144"/>
      <c r="FSR10" s="144"/>
      <c r="FSS10" s="144"/>
      <c r="FST10" s="144"/>
      <c r="FSU10" s="144"/>
      <c r="FSV10" s="144"/>
      <c r="FSW10" s="144"/>
      <c r="FSX10" s="144"/>
      <c r="FSY10" s="144"/>
      <c r="FSZ10" s="144"/>
      <c r="FTA10" s="144"/>
      <c r="FTB10" s="144"/>
      <c r="FTC10" s="144"/>
      <c r="FTD10" s="144"/>
      <c r="FTE10" s="144"/>
      <c r="FTF10" s="144"/>
      <c r="FTG10" s="144"/>
      <c r="FTH10" s="144"/>
      <c r="FTI10" s="144"/>
      <c r="FTJ10" s="144"/>
      <c r="FTK10" s="144"/>
      <c r="FTL10" s="144"/>
      <c r="FTM10" s="144"/>
      <c r="FTN10" s="144"/>
      <c r="FTO10" s="144"/>
      <c r="FTP10" s="144"/>
      <c r="FTQ10" s="144"/>
      <c r="FTR10" s="144"/>
      <c r="FTS10" s="144"/>
      <c r="FTT10" s="144"/>
      <c r="FTU10" s="144"/>
      <c r="FTV10" s="144"/>
      <c r="FTW10" s="144"/>
      <c r="FTX10" s="144"/>
      <c r="FTY10" s="144"/>
      <c r="FTZ10" s="144"/>
      <c r="FUA10" s="144"/>
      <c r="FUB10" s="144"/>
      <c r="FUC10" s="144"/>
      <c r="FUD10" s="144"/>
      <c r="FUE10" s="144"/>
      <c r="FUF10" s="144"/>
      <c r="FUG10" s="144"/>
      <c r="FUH10" s="144"/>
      <c r="FUI10" s="144"/>
      <c r="FUJ10" s="144"/>
      <c r="FUK10" s="144"/>
      <c r="FUL10" s="144"/>
      <c r="FUM10" s="144"/>
      <c r="FUN10" s="144"/>
      <c r="FUO10" s="144"/>
      <c r="FUP10" s="144"/>
      <c r="FUQ10" s="144"/>
      <c r="FUR10" s="144"/>
      <c r="FUS10" s="144"/>
      <c r="FUT10" s="144"/>
      <c r="FUU10" s="144"/>
      <c r="FUV10" s="144"/>
      <c r="FUW10" s="144"/>
      <c r="FUX10" s="144"/>
      <c r="FUY10" s="144"/>
      <c r="FUZ10" s="144"/>
      <c r="FVA10" s="144"/>
      <c r="FVB10" s="144"/>
      <c r="FVC10" s="144"/>
      <c r="FVD10" s="144"/>
      <c r="FVE10" s="144"/>
      <c r="FVF10" s="144"/>
      <c r="FVG10" s="144"/>
      <c r="FVH10" s="144"/>
      <c r="FVI10" s="144"/>
      <c r="FVJ10" s="144"/>
      <c r="FVK10" s="144"/>
      <c r="FVL10" s="144"/>
      <c r="FVM10" s="144"/>
      <c r="FVN10" s="144"/>
      <c r="FVO10" s="144"/>
      <c r="FVP10" s="144"/>
      <c r="FVQ10" s="144"/>
      <c r="FVR10" s="144"/>
      <c r="FVS10" s="144"/>
      <c r="FVT10" s="144"/>
      <c r="FVU10" s="144"/>
      <c r="FVV10" s="144"/>
      <c r="FVW10" s="144"/>
      <c r="FVX10" s="144"/>
      <c r="FVY10" s="144"/>
      <c r="FVZ10" s="144"/>
      <c r="FWA10" s="144"/>
      <c r="FWB10" s="144"/>
      <c r="FWC10" s="144"/>
      <c r="FWD10" s="144"/>
      <c r="FWE10" s="144"/>
      <c r="FWF10" s="144"/>
      <c r="FWG10" s="144"/>
      <c r="FWH10" s="144"/>
      <c r="FWI10" s="144"/>
      <c r="FWJ10" s="144"/>
      <c r="FWK10" s="144"/>
      <c r="FWL10" s="144"/>
      <c r="FWM10" s="144"/>
      <c r="FWN10" s="144"/>
      <c r="FWO10" s="144"/>
      <c r="FWP10" s="144"/>
      <c r="FWQ10" s="144"/>
      <c r="FWR10" s="144"/>
      <c r="FWS10" s="144"/>
      <c r="FWT10" s="144"/>
      <c r="FWU10" s="144"/>
      <c r="FWV10" s="144"/>
      <c r="FWW10" s="144"/>
      <c r="FWX10" s="144"/>
      <c r="FWY10" s="144"/>
      <c r="FWZ10" s="144"/>
      <c r="FXA10" s="144"/>
      <c r="FXB10" s="144"/>
      <c r="FXC10" s="144"/>
      <c r="FXD10" s="144"/>
      <c r="FXE10" s="144"/>
      <c r="FXF10" s="144"/>
      <c r="FXG10" s="144"/>
      <c r="FXH10" s="144"/>
      <c r="FXI10" s="144"/>
      <c r="FXJ10" s="144"/>
      <c r="FXK10" s="144"/>
      <c r="FXL10" s="144"/>
      <c r="FXM10" s="144"/>
      <c r="FXN10" s="144"/>
      <c r="FXO10" s="144"/>
      <c r="FXP10" s="144"/>
      <c r="FXQ10" s="144"/>
      <c r="FXR10" s="144"/>
      <c r="FXS10" s="144"/>
      <c r="FXT10" s="144"/>
      <c r="FXU10" s="144"/>
      <c r="FXV10" s="144"/>
      <c r="FXW10" s="144"/>
      <c r="FXX10" s="144"/>
      <c r="FXY10" s="144"/>
      <c r="FXZ10" s="144"/>
      <c r="FYA10" s="144"/>
      <c r="FYB10" s="144"/>
      <c r="FYC10" s="144"/>
      <c r="FYD10" s="144"/>
      <c r="FYE10" s="144"/>
      <c r="FYF10" s="144"/>
      <c r="FYG10" s="144"/>
      <c r="FYH10" s="144"/>
      <c r="FYI10" s="144"/>
      <c r="FYJ10" s="144"/>
      <c r="FYK10" s="144"/>
      <c r="FYL10" s="144"/>
      <c r="FYM10" s="144"/>
      <c r="FYN10" s="144"/>
      <c r="FYO10" s="144"/>
      <c r="FYP10" s="144"/>
      <c r="FYQ10" s="144"/>
      <c r="FYR10" s="144"/>
      <c r="FYS10" s="144"/>
      <c r="FYT10" s="144"/>
      <c r="FYU10" s="144"/>
      <c r="FYV10" s="144"/>
      <c r="FYW10" s="144"/>
      <c r="FYX10" s="144"/>
      <c r="FYY10" s="144"/>
      <c r="FYZ10" s="144"/>
      <c r="FZA10" s="144"/>
      <c r="FZB10" s="144"/>
      <c r="FZC10" s="144"/>
      <c r="FZD10" s="144"/>
      <c r="FZE10" s="144"/>
      <c r="FZF10" s="144"/>
      <c r="FZG10" s="144"/>
      <c r="FZH10" s="144"/>
      <c r="FZI10" s="144"/>
      <c r="FZJ10" s="144"/>
      <c r="FZK10" s="144"/>
      <c r="FZL10" s="144"/>
      <c r="FZM10" s="144"/>
      <c r="FZN10" s="144"/>
      <c r="FZO10" s="144"/>
      <c r="FZP10" s="144"/>
      <c r="FZQ10" s="144"/>
      <c r="FZR10" s="144"/>
      <c r="FZS10" s="144"/>
      <c r="FZT10" s="144"/>
      <c r="FZU10" s="144"/>
      <c r="FZV10" s="144"/>
      <c r="FZW10" s="144"/>
      <c r="FZX10" s="144"/>
      <c r="FZY10" s="144"/>
      <c r="FZZ10" s="144"/>
      <c r="GAA10" s="144"/>
      <c r="GAB10" s="144"/>
      <c r="GAC10" s="144"/>
      <c r="GAD10" s="144"/>
      <c r="GAE10" s="144"/>
      <c r="GAF10" s="144"/>
      <c r="GAG10" s="144"/>
      <c r="GAH10" s="144"/>
      <c r="GAI10" s="144"/>
      <c r="GAJ10" s="144"/>
      <c r="GAK10" s="144"/>
      <c r="GAL10" s="144"/>
      <c r="GAM10" s="144"/>
      <c r="GAN10" s="144"/>
      <c r="GAO10" s="144"/>
      <c r="GAP10" s="144"/>
      <c r="GAQ10" s="144"/>
      <c r="GAR10" s="144"/>
      <c r="GAS10" s="144"/>
      <c r="GAT10" s="144"/>
      <c r="GAU10" s="144"/>
      <c r="GAV10" s="144"/>
      <c r="GAW10" s="144"/>
      <c r="GAX10" s="144"/>
      <c r="GAY10" s="144"/>
      <c r="GAZ10" s="144"/>
      <c r="GBA10" s="144"/>
      <c r="GBB10" s="144"/>
      <c r="GBC10" s="144"/>
      <c r="GBD10" s="144"/>
      <c r="GBE10" s="144"/>
      <c r="GBF10" s="144"/>
      <c r="GBG10" s="144"/>
      <c r="GBH10" s="144"/>
      <c r="GBI10" s="144"/>
      <c r="GBJ10" s="144"/>
      <c r="GBK10" s="144"/>
      <c r="GBL10" s="144"/>
      <c r="GBM10" s="144"/>
      <c r="GBN10" s="144"/>
      <c r="GBO10" s="144"/>
      <c r="GBP10" s="144"/>
      <c r="GBQ10" s="144"/>
      <c r="GBR10" s="144"/>
      <c r="GBS10" s="144"/>
      <c r="GBT10" s="144"/>
      <c r="GBU10" s="144"/>
      <c r="GBV10" s="144"/>
      <c r="GBW10" s="144"/>
      <c r="GBX10" s="144"/>
      <c r="GBY10" s="144"/>
      <c r="GBZ10" s="144"/>
      <c r="GCA10" s="144"/>
      <c r="GCB10" s="144"/>
      <c r="GCC10" s="144"/>
      <c r="GCD10" s="144"/>
      <c r="GCE10" s="144"/>
      <c r="GCF10" s="144"/>
      <c r="GCG10" s="144"/>
      <c r="GCH10" s="144"/>
      <c r="GCI10" s="144"/>
      <c r="GCJ10" s="144"/>
      <c r="GCK10" s="144"/>
      <c r="GCL10" s="144"/>
      <c r="GCM10" s="144"/>
      <c r="GCN10" s="144"/>
      <c r="GCO10" s="144"/>
      <c r="GCP10" s="144"/>
      <c r="GCQ10" s="144"/>
      <c r="GCR10" s="144"/>
      <c r="GCS10" s="144"/>
      <c r="GCT10" s="144"/>
      <c r="GCU10" s="144"/>
      <c r="GCV10" s="144"/>
      <c r="GCW10" s="144"/>
      <c r="GCX10" s="144"/>
      <c r="GCY10" s="144"/>
      <c r="GCZ10" s="144"/>
      <c r="GDA10" s="144"/>
      <c r="GDB10" s="144"/>
      <c r="GDC10" s="144"/>
      <c r="GDD10" s="144"/>
      <c r="GDE10" s="144"/>
      <c r="GDF10" s="144"/>
      <c r="GDG10" s="144"/>
      <c r="GDH10" s="144"/>
      <c r="GDI10" s="144"/>
      <c r="GDJ10" s="144"/>
      <c r="GDK10" s="144"/>
      <c r="GDL10" s="144"/>
      <c r="GDM10" s="144"/>
      <c r="GDN10" s="144"/>
      <c r="GDO10" s="144"/>
      <c r="GDP10" s="144"/>
      <c r="GDQ10" s="144"/>
      <c r="GDR10" s="144"/>
      <c r="GDS10" s="144"/>
      <c r="GDT10" s="144"/>
      <c r="GDU10" s="144"/>
      <c r="GDV10" s="144"/>
      <c r="GDW10" s="144"/>
      <c r="GDX10" s="144"/>
      <c r="GDY10" s="144"/>
      <c r="GDZ10" s="144"/>
      <c r="GEA10" s="144"/>
      <c r="GEB10" s="144"/>
      <c r="GEC10" s="144"/>
      <c r="GED10" s="144"/>
      <c r="GEE10" s="144"/>
      <c r="GEF10" s="144"/>
      <c r="GEG10" s="144"/>
      <c r="GEH10" s="144"/>
      <c r="GEI10" s="144"/>
      <c r="GEJ10" s="144"/>
      <c r="GEK10" s="144"/>
      <c r="GEL10" s="144"/>
      <c r="GEM10" s="144"/>
      <c r="GEN10" s="144"/>
      <c r="GEO10" s="144"/>
      <c r="GEP10" s="144"/>
      <c r="GEQ10" s="144"/>
      <c r="GER10" s="144"/>
      <c r="GES10" s="144"/>
      <c r="GET10" s="144"/>
      <c r="GEU10" s="144"/>
      <c r="GEV10" s="144"/>
      <c r="GEW10" s="144"/>
      <c r="GEX10" s="144"/>
      <c r="GEY10" s="144"/>
      <c r="GEZ10" s="144"/>
      <c r="GFA10" s="144"/>
      <c r="GFB10" s="144"/>
      <c r="GFC10" s="144"/>
      <c r="GFD10" s="144"/>
      <c r="GFE10" s="144"/>
      <c r="GFF10" s="144"/>
      <c r="GFG10" s="144"/>
      <c r="GFH10" s="144"/>
      <c r="GFI10" s="144"/>
      <c r="GFJ10" s="144"/>
      <c r="GFK10" s="144"/>
      <c r="GFL10" s="144"/>
      <c r="GFM10" s="144"/>
      <c r="GFN10" s="144"/>
      <c r="GFO10" s="144"/>
      <c r="GFP10" s="144"/>
      <c r="GFQ10" s="144"/>
      <c r="GFR10" s="144"/>
      <c r="GFS10" s="144"/>
      <c r="GFT10" s="144"/>
      <c r="GFU10" s="144"/>
      <c r="GFV10" s="144"/>
      <c r="GFW10" s="144"/>
      <c r="GFX10" s="144"/>
      <c r="GFY10" s="144"/>
      <c r="GFZ10" s="144"/>
      <c r="GGA10" s="144"/>
      <c r="GGB10" s="144"/>
      <c r="GGC10" s="144"/>
      <c r="GGD10" s="144"/>
      <c r="GGE10" s="144"/>
      <c r="GGF10" s="144"/>
      <c r="GGG10" s="144"/>
      <c r="GGH10" s="144"/>
      <c r="GGI10" s="144"/>
      <c r="GGJ10" s="144"/>
      <c r="GGK10" s="144"/>
      <c r="GGL10" s="144"/>
      <c r="GGM10" s="144"/>
      <c r="GGN10" s="144"/>
      <c r="GGO10" s="144"/>
      <c r="GGP10" s="144"/>
      <c r="GGQ10" s="144"/>
      <c r="GGR10" s="144"/>
      <c r="GGS10" s="144"/>
      <c r="GGT10" s="144"/>
      <c r="GGU10" s="144"/>
      <c r="GGV10" s="144"/>
      <c r="GGW10" s="144"/>
      <c r="GGX10" s="144"/>
      <c r="GGY10" s="144"/>
      <c r="GGZ10" s="144"/>
      <c r="GHA10" s="144"/>
      <c r="GHB10" s="144"/>
      <c r="GHC10" s="144"/>
      <c r="GHD10" s="144"/>
      <c r="GHE10" s="144"/>
      <c r="GHF10" s="144"/>
      <c r="GHG10" s="144"/>
      <c r="GHH10" s="144"/>
      <c r="GHI10" s="144"/>
      <c r="GHJ10" s="144"/>
      <c r="GHK10" s="144"/>
      <c r="GHL10" s="144"/>
      <c r="GHM10" s="144"/>
      <c r="GHN10" s="144"/>
      <c r="GHO10" s="144"/>
      <c r="GHP10" s="144"/>
      <c r="GHQ10" s="144"/>
      <c r="GHR10" s="144"/>
      <c r="GHS10" s="144"/>
      <c r="GHT10" s="144"/>
      <c r="GHU10" s="144"/>
      <c r="GHV10" s="144"/>
      <c r="GHW10" s="144"/>
      <c r="GHX10" s="144"/>
      <c r="GHY10" s="144"/>
      <c r="GHZ10" s="144"/>
      <c r="GIA10" s="144"/>
      <c r="GIB10" s="144"/>
      <c r="GIC10" s="144"/>
      <c r="GID10" s="144"/>
      <c r="GIE10" s="144"/>
      <c r="GIF10" s="144"/>
      <c r="GIG10" s="144"/>
      <c r="GIH10" s="144"/>
      <c r="GII10" s="144"/>
      <c r="GIJ10" s="144"/>
      <c r="GIK10" s="144"/>
      <c r="GIL10" s="144"/>
      <c r="GIM10" s="144"/>
      <c r="GIN10" s="144"/>
      <c r="GIO10" s="144"/>
      <c r="GIP10" s="144"/>
      <c r="GIQ10" s="144"/>
      <c r="GIR10" s="144"/>
      <c r="GIS10" s="144"/>
      <c r="GIT10" s="144"/>
      <c r="GIU10" s="144"/>
      <c r="GIV10" s="144"/>
      <c r="GIW10" s="144"/>
      <c r="GIX10" s="144"/>
      <c r="GIY10" s="144"/>
      <c r="GIZ10" s="144"/>
      <c r="GJA10" s="144"/>
      <c r="GJB10" s="144"/>
      <c r="GJC10" s="144"/>
      <c r="GJD10" s="144"/>
      <c r="GJE10" s="144"/>
      <c r="GJF10" s="144"/>
      <c r="GJG10" s="144"/>
      <c r="GJH10" s="144"/>
      <c r="GJI10" s="144"/>
      <c r="GJJ10" s="144"/>
      <c r="GJK10" s="144"/>
      <c r="GJL10" s="144"/>
      <c r="GJM10" s="144"/>
      <c r="GJN10" s="144"/>
      <c r="GJO10" s="144"/>
      <c r="GJP10" s="144"/>
      <c r="GJQ10" s="144"/>
      <c r="GJR10" s="144"/>
      <c r="GJS10" s="144"/>
      <c r="GJT10" s="144"/>
      <c r="GJU10" s="144"/>
      <c r="GJV10" s="144"/>
      <c r="GJW10" s="144"/>
      <c r="GJX10" s="144"/>
      <c r="GJY10" s="144"/>
      <c r="GJZ10" s="144"/>
      <c r="GKA10" s="144"/>
      <c r="GKB10" s="144"/>
      <c r="GKC10" s="144"/>
      <c r="GKD10" s="144"/>
      <c r="GKE10" s="144"/>
      <c r="GKF10" s="144"/>
      <c r="GKG10" s="144"/>
      <c r="GKH10" s="144"/>
      <c r="GKI10" s="144"/>
      <c r="GKJ10" s="144"/>
      <c r="GKK10" s="144"/>
      <c r="GKL10" s="144"/>
      <c r="GKM10" s="144"/>
      <c r="GKN10" s="144"/>
      <c r="GKO10" s="144"/>
      <c r="GKP10" s="144"/>
      <c r="GKQ10" s="144"/>
      <c r="GKR10" s="144"/>
      <c r="GKS10" s="144"/>
      <c r="GKT10" s="144"/>
      <c r="GKU10" s="144"/>
      <c r="GKV10" s="144"/>
      <c r="GKW10" s="144"/>
      <c r="GKX10" s="144"/>
      <c r="GKY10" s="144"/>
      <c r="GKZ10" s="144"/>
      <c r="GLA10" s="144"/>
      <c r="GLB10" s="144"/>
      <c r="GLC10" s="144"/>
      <c r="GLD10" s="144"/>
      <c r="GLE10" s="144"/>
      <c r="GLF10" s="144"/>
      <c r="GLG10" s="144"/>
      <c r="GLH10" s="144"/>
      <c r="GLI10" s="144"/>
      <c r="GLJ10" s="144"/>
      <c r="GLK10" s="144"/>
      <c r="GLL10" s="144"/>
      <c r="GLM10" s="144"/>
      <c r="GLN10" s="144"/>
      <c r="GLO10" s="144"/>
      <c r="GLP10" s="144"/>
      <c r="GLQ10" s="144"/>
      <c r="GLR10" s="144"/>
      <c r="GLS10" s="144"/>
      <c r="GLT10" s="144"/>
      <c r="GLU10" s="144"/>
      <c r="GLV10" s="144"/>
      <c r="GLW10" s="144"/>
      <c r="GLX10" s="144"/>
      <c r="GLY10" s="144"/>
      <c r="GLZ10" s="144"/>
      <c r="GMA10" s="144"/>
      <c r="GMB10" s="144"/>
      <c r="GMC10" s="144"/>
      <c r="GMD10" s="144"/>
      <c r="GME10" s="144"/>
      <c r="GMF10" s="144"/>
      <c r="GMG10" s="144"/>
      <c r="GMH10" s="144"/>
      <c r="GMI10" s="144"/>
      <c r="GMJ10" s="144"/>
      <c r="GMK10" s="144"/>
      <c r="GML10" s="144"/>
      <c r="GMM10" s="144"/>
      <c r="GMN10" s="144"/>
      <c r="GMO10" s="144"/>
      <c r="GMP10" s="144"/>
      <c r="GMQ10" s="144"/>
      <c r="GMR10" s="144"/>
      <c r="GMS10" s="144"/>
      <c r="GMT10" s="144"/>
      <c r="GMU10" s="144"/>
      <c r="GMV10" s="144"/>
      <c r="GMW10" s="144"/>
      <c r="GMX10" s="144"/>
      <c r="GMY10" s="144"/>
      <c r="GMZ10" s="144"/>
      <c r="GNA10" s="144"/>
      <c r="GNB10" s="144"/>
      <c r="GNC10" s="144"/>
      <c r="GND10" s="144"/>
      <c r="GNE10" s="144"/>
      <c r="GNF10" s="144"/>
      <c r="GNG10" s="144"/>
      <c r="GNH10" s="144"/>
      <c r="GNI10" s="144"/>
      <c r="GNJ10" s="144"/>
      <c r="GNK10" s="144"/>
      <c r="GNL10" s="144"/>
      <c r="GNM10" s="144"/>
      <c r="GNN10" s="144"/>
      <c r="GNO10" s="144"/>
      <c r="GNP10" s="144"/>
      <c r="GNQ10" s="144"/>
      <c r="GNR10" s="144"/>
      <c r="GNS10" s="144"/>
      <c r="GNT10" s="144"/>
      <c r="GNU10" s="144"/>
      <c r="GNV10" s="144"/>
      <c r="GNW10" s="144"/>
      <c r="GNX10" s="144"/>
      <c r="GNY10" s="144"/>
      <c r="GNZ10" s="144"/>
      <c r="GOA10" s="144"/>
      <c r="GOB10" s="144"/>
      <c r="GOC10" s="144"/>
      <c r="GOD10" s="144"/>
      <c r="GOE10" s="144"/>
      <c r="GOF10" s="144"/>
      <c r="GOG10" s="144"/>
      <c r="GOH10" s="144"/>
      <c r="GOI10" s="144"/>
      <c r="GOJ10" s="144"/>
      <c r="GOK10" s="144"/>
      <c r="GOL10" s="144"/>
      <c r="GOM10" s="144"/>
      <c r="GON10" s="144"/>
      <c r="GOO10" s="144"/>
      <c r="GOP10" s="144"/>
      <c r="GOQ10" s="144"/>
      <c r="GOR10" s="144"/>
      <c r="GOS10" s="144"/>
      <c r="GOT10" s="144"/>
      <c r="GOU10" s="144"/>
      <c r="GOV10" s="144"/>
      <c r="GOW10" s="144"/>
      <c r="GOX10" s="144"/>
      <c r="GOY10" s="144"/>
      <c r="GOZ10" s="144"/>
      <c r="GPA10" s="144"/>
      <c r="GPB10" s="144"/>
      <c r="GPC10" s="144"/>
      <c r="GPD10" s="144"/>
      <c r="GPE10" s="144"/>
      <c r="GPF10" s="144"/>
      <c r="GPG10" s="144"/>
      <c r="GPH10" s="144"/>
      <c r="GPI10" s="144"/>
      <c r="GPJ10" s="144"/>
      <c r="GPK10" s="144"/>
      <c r="GPL10" s="144"/>
      <c r="GPM10" s="144"/>
      <c r="GPN10" s="144"/>
      <c r="GPO10" s="144"/>
      <c r="GPP10" s="144"/>
      <c r="GPQ10" s="144"/>
      <c r="GPR10" s="144"/>
      <c r="GPS10" s="144"/>
      <c r="GPT10" s="144"/>
      <c r="GPU10" s="144"/>
      <c r="GPV10" s="144"/>
      <c r="GPW10" s="144"/>
      <c r="GPX10" s="144"/>
      <c r="GPY10" s="144"/>
      <c r="GPZ10" s="144"/>
      <c r="GQA10" s="144"/>
      <c r="GQB10" s="144"/>
      <c r="GQC10" s="144"/>
      <c r="GQD10" s="144"/>
      <c r="GQE10" s="144"/>
      <c r="GQF10" s="144"/>
      <c r="GQG10" s="144"/>
      <c r="GQH10" s="144"/>
      <c r="GQI10" s="144"/>
      <c r="GQJ10" s="144"/>
      <c r="GQK10" s="144"/>
      <c r="GQL10" s="144"/>
      <c r="GQM10" s="144"/>
      <c r="GQN10" s="144"/>
      <c r="GQO10" s="144"/>
      <c r="GQP10" s="144"/>
      <c r="GQQ10" s="144"/>
      <c r="GQR10" s="144"/>
      <c r="GQS10" s="144"/>
      <c r="GQT10" s="144"/>
      <c r="GQU10" s="144"/>
      <c r="GQV10" s="144"/>
      <c r="GQW10" s="144"/>
      <c r="GQX10" s="144"/>
      <c r="GQY10" s="144"/>
      <c r="GQZ10" s="144"/>
      <c r="GRA10" s="144"/>
      <c r="GRB10" s="144"/>
      <c r="GRC10" s="144"/>
      <c r="GRD10" s="144"/>
      <c r="GRE10" s="144"/>
      <c r="GRF10" s="144"/>
      <c r="GRG10" s="144"/>
      <c r="GRH10" s="144"/>
      <c r="GRI10" s="144"/>
      <c r="GRJ10" s="144"/>
      <c r="GRK10" s="144"/>
      <c r="GRL10" s="144"/>
      <c r="GRM10" s="144"/>
      <c r="GRN10" s="144"/>
      <c r="GRO10" s="144"/>
      <c r="GRP10" s="144"/>
      <c r="GRQ10" s="144"/>
      <c r="GRR10" s="144"/>
      <c r="GRS10" s="144"/>
      <c r="GRT10" s="144"/>
      <c r="GRU10" s="144"/>
      <c r="GRV10" s="144"/>
      <c r="GRW10" s="144"/>
      <c r="GRX10" s="144"/>
      <c r="GRY10" s="144"/>
      <c r="GRZ10" s="144"/>
      <c r="GSA10" s="144"/>
      <c r="GSB10" s="144"/>
      <c r="GSC10" s="144"/>
      <c r="GSD10" s="144"/>
      <c r="GSE10" s="144"/>
      <c r="GSF10" s="144"/>
      <c r="GSG10" s="144"/>
      <c r="GSH10" s="144"/>
      <c r="GSI10" s="144"/>
      <c r="GSJ10" s="144"/>
      <c r="GSK10" s="144"/>
      <c r="GSL10" s="144"/>
      <c r="GSM10" s="144"/>
      <c r="GSN10" s="144"/>
      <c r="GSO10" s="144"/>
      <c r="GSP10" s="144"/>
      <c r="GSQ10" s="144"/>
      <c r="GSR10" s="144"/>
      <c r="GSS10" s="144"/>
      <c r="GST10" s="144"/>
      <c r="GSU10" s="144"/>
      <c r="GSV10" s="144"/>
      <c r="GSW10" s="144"/>
      <c r="GSX10" s="144"/>
      <c r="GSY10" s="144"/>
      <c r="GSZ10" s="144"/>
      <c r="GTA10" s="144"/>
      <c r="GTB10" s="144"/>
      <c r="GTC10" s="144"/>
      <c r="GTD10" s="144"/>
      <c r="GTE10" s="144"/>
      <c r="GTF10" s="144"/>
      <c r="GTG10" s="144"/>
      <c r="GTH10" s="144"/>
      <c r="GTI10" s="144"/>
      <c r="GTJ10" s="144"/>
      <c r="GTK10" s="144"/>
      <c r="GTL10" s="144"/>
      <c r="GTM10" s="144"/>
      <c r="GTN10" s="144"/>
      <c r="GTO10" s="144"/>
      <c r="GTP10" s="144"/>
      <c r="GTQ10" s="144"/>
      <c r="GTR10" s="144"/>
      <c r="GTS10" s="144"/>
      <c r="GTT10" s="144"/>
      <c r="GTU10" s="144"/>
      <c r="GTV10" s="144"/>
      <c r="GTW10" s="144"/>
      <c r="GTX10" s="144"/>
      <c r="GTY10" s="144"/>
      <c r="GTZ10" s="144"/>
      <c r="GUA10" s="144"/>
      <c r="GUB10" s="144"/>
      <c r="GUC10" s="144"/>
      <c r="GUD10" s="144"/>
      <c r="GUE10" s="144"/>
      <c r="GUF10" s="144"/>
      <c r="GUG10" s="144"/>
      <c r="GUH10" s="144"/>
      <c r="GUI10" s="144"/>
      <c r="GUJ10" s="144"/>
      <c r="GUK10" s="144"/>
      <c r="GUL10" s="144"/>
      <c r="GUM10" s="144"/>
      <c r="GUN10" s="144"/>
      <c r="GUO10" s="144"/>
      <c r="GUP10" s="144"/>
      <c r="GUQ10" s="144"/>
      <c r="GUR10" s="144"/>
      <c r="GUS10" s="144"/>
      <c r="GUT10" s="144"/>
      <c r="GUU10" s="144"/>
      <c r="GUV10" s="144"/>
      <c r="GUW10" s="144"/>
      <c r="GUX10" s="144"/>
      <c r="GUY10" s="144"/>
      <c r="GUZ10" s="144"/>
      <c r="GVA10" s="144"/>
      <c r="GVB10" s="144"/>
      <c r="GVC10" s="144"/>
      <c r="GVD10" s="144"/>
      <c r="GVE10" s="144"/>
      <c r="GVF10" s="144"/>
      <c r="GVG10" s="144"/>
      <c r="GVH10" s="144"/>
      <c r="GVI10" s="144"/>
      <c r="GVJ10" s="144"/>
      <c r="GVK10" s="144"/>
      <c r="GVL10" s="144"/>
      <c r="GVM10" s="144"/>
      <c r="GVN10" s="144"/>
      <c r="GVO10" s="144"/>
      <c r="GVP10" s="144"/>
      <c r="GVQ10" s="144"/>
      <c r="GVR10" s="144"/>
      <c r="GVS10" s="144"/>
      <c r="GVT10" s="144"/>
      <c r="GVU10" s="144"/>
      <c r="GVV10" s="144"/>
      <c r="GVW10" s="144"/>
      <c r="GVX10" s="144"/>
      <c r="GVY10" s="144"/>
      <c r="GVZ10" s="144"/>
      <c r="GWA10" s="144"/>
      <c r="GWB10" s="144"/>
      <c r="GWC10" s="144"/>
      <c r="GWD10" s="144"/>
      <c r="GWE10" s="144"/>
      <c r="GWF10" s="144"/>
      <c r="GWG10" s="144"/>
      <c r="GWH10" s="144"/>
      <c r="GWI10" s="144"/>
      <c r="GWJ10" s="144"/>
      <c r="GWK10" s="144"/>
      <c r="GWL10" s="144"/>
      <c r="GWM10" s="144"/>
      <c r="GWN10" s="144"/>
      <c r="GWO10" s="144"/>
      <c r="GWP10" s="144"/>
      <c r="GWQ10" s="144"/>
      <c r="GWR10" s="144"/>
      <c r="GWS10" s="144"/>
      <c r="GWT10" s="144"/>
      <c r="GWU10" s="144"/>
      <c r="GWV10" s="144"/>
      <c r="GWW10" s="144"/>
      <c r="GWX10" s="144"/>
      <c r="GWY10" s="144"/>
      <c r="GWZ10" s="144"/>
      <c r="GXA10" s="144"/>
      <c r="GXB10" s="144"/>
      <c r="GXC10" s="144"/>
      <c r="GXD10" s="144"/>
      <c r="GXE10" s="144"/>
      <c r="GXF10" s="144"/>
      <c r="GXG10" s="144"/>
      <c r="GXH10" s="144"/>
      <c r="GXI10" s="144"/>
      <c r="GXJ10" s="144"/>
      <c r="GXK10" s="144"/>
      <c r="GXL10" s="144"/>
      <c r="GXM10" s="144"/>
      <c r="GXN10" s="144"/>
      <c r="GXO10" s="144"/>
      <c r="GXP10" s="144"/>
      <c r="GXQ10" s="144"/>
      <c r="GXR10" s="144"/>
      <c r="GXS10" s="144"/>
      <c r="GXT10" s="144"/>
      <c r="GXU10" s="144"/>
      <c r="GXV10" s="144"/>
      <c r="GXW10" s="144"/>
      <c r="GXX10" s="144"/>
      <c r="GXY10" s="144"/>
      <c r="GXZ10" s="144"/>
      <c r="GYA10" s="144"/>
      <c r="GYB10" s="144"/>
      <c r="GYC10" s="144"/>
      <c r="GYD10" s="144"/>
      <c r="GYE10" s="144"/>
      <c r="GYF10" s="144"/>
      <c r="GYG10" s="144"/>
      <c r="GYH10" s="144"/>
      <c r="GYI10" s="144"/>
      <c r="GYJ10" s="144"/>
      <c r="GYK10" s="144"/>
      <c r="GYL10" s="144"/>
      <c r="GYM10" s="144"/>
      <c r="GYN10" s="144"/>
      <c r="GYO10" s="144"/>
      <c r="GYP10" s="144"/>
      <c r="GYQ10" s="144"/>
      <c r="GYR10" s="144"/>
      <c r="GYS10" s="144"/>
      <c r="GYT10" s="144"/>
      <c r="GYU10" s="144"/>
      <c r="GYV10" s="144"/>
      <c r="GYW10" s="144"/>
      <c r="GYX10" s="144"/>
      <c r="GYY10" s="144"/>
      <c r="GYZ10" s="144"/>
      <c r="GZA10" s="144"/>
      <c r="GZB10" s="144"/>
      <c r="GZC10" s="144"/>
      <c r="GZD10" s="144"/>
      <c r="GZE10" s="144"/>
      <c r="GZF10" s="144"/>
      <c r="GZG10" s="144"/>
      <c r="GZH10" s="144"/>
      <c r="GZI10" s="144"/>
      <c r="GZJ10" s="144"/>
      <c r="GZK10" s="144"/>
      <c r="GZL10" s="144"/>
      <c r="GZM10" s="144"/>
      <c r="GZN10" s="144"/>
      <c r="GZO10" s="144"/>
      <c r="GZP10" s="144"/>
      <c r="GZQ10" s="144"/>
      <c r="GZR10" s="144"/>
      <c r="GZS10" s="144"/>
      <c r="GZT10" s="144"/>
      <c r="GZU10" s="144"/>
      <c r="GZV10" s="144"/>
      <c r="GZW10" s="144"/>
      <c r="GZX10" s="144"/>
      <c r="GZY10" s="144"/>
      <c r="GZZ10" s="144"/>
      <c r="HAA10" s="144"/>
      <c r="HAB10" s="144"/>
      <c r="HAC10" s="144"/>
      <c r="HAD10" s="144"/>
      <c r="HAE10" s="144"/>
      <c r="HAF10" s="144"/>
      <c r="HAG10" s="144"/>
      <c r="HAH10" s="144"/>
      <c r="HAI10" s="144"/>
      <c r="HAJ10" s="144"/>
      <c r="HAK10" s="144"/>
      <c r="HAL10" s="144"/>
      <c r="HAM10" s="144"/>
      <c r="HAN10" s="144"/>
      <c r="HAO10" s="144"/>
      <c r="HAP10" s="144"/>
      <c r="HAQ10" s="144"/>
      <c r="HAR10" s="144"/>
      <c r="HAS10" s="144"/>
      <c r="HAT10" s="144"/>
      <c r="HAU10" s="144"/>
      <c r="HAV10" s="144"/>
      <c r="HAW10" s="144"/>
      <c r="HAX10" s="144"/>
      <c r="HAY10" s="144"/>
      <c r="HAZ10" s="144"/>
      <c r="HBA10" s="144"/>
      <c r="HBB10" s="144"/>
      <c r="HBC10" s="144"/>
      <c r="HBD10" s="144"/>
      <c r="HBE10" s="144"/>
      <c r="HBF10" s="144"/>
      <c r="HBG10" s="144"/>
      <c r="HBH10" s="144"/>
      <c r="HBI10" s="144"/>
      <c r="HBJ10" s="144"/>
      <c r="HBK10" s="144"/>
      <c r="HBL10" s="144"/>
      <c r="HBM10" s="144"/>
      <c r="HBN10" s="144"/>
      <c r="HBO10" s="144"/>
      <c r="HBP10" s="144"/>
      <c r="HBQ10" s="144"/>
      <c r="HBR10" s="144"/>
      <c r="HBS10" s="144"/>
      <c r="HBT10" s="144"/>
      <c r="HBU10" s="144"/>
      <c r="HBV10" s="144"/>
      <c r="HBW10" s="144"/>
      <c r="HBX10" s="144"/>
      <c r="HBY10" s="144"/>
      <c r="HBZ10" s="144"/>
      <c r="HCA10" s="144"/>
      <c r="HCB10" s="144"/>
      <c r="HCC10" s="144"/>
      <c r="HCD10" s="144"/>
      <c r="HCE10" s="144"/>
      <c r="HCF10" s="144"/>
      <c r="HCG10" s="144"/>
      <c r="HCH10" s="144"/>
      <c r="HCI10" s="144"/>
      <c r="HCJ10" s="144"/>
      <c r="HCK10" s="144"/>
      <c r="HCL10" s="144"/>
      <c r="HCM10" s="144"/>
      <c r="HCN10" s="144"/>
      <c r="HCO10" s="144"/>
      <c r="HCP10" s="144"/>
      <c r="HCQ10" s="144"/>
      <c r="HCR10" s="144"/>
      <c r="HCS10" s="144"/>
      <c r="HCT10" s="144"/>
      <c r="HCU10" s="144"/>
      <c r="HCV10" s="144"/>
      <c r="HCW10" s="144"/>
      <c r="HCX10" s="144"/>
      <c r="HCY10" s="144"/>
      <c r="HCZ10" s="144"/>
      <c r="HDA10" s="144"/>
      <c r="HDB10" s="144"/>
      <c r="HDC10" s="144"/>
      <c r="HDD10" s="144"/>
      <c r="HDE10" s="144"/>
      <c r="HDF10" s="144"/>
      <c r="HDG10" s="144"/>
      <c r="HDH10" s="144"/>
      <c r="HDI10" s="144"/>
      <c r="HDJ10" s="144"/>
      <c r="HDK10" s="144"/>
      <c r="HDL10" s="144"/>
      <c r="HDM10" s="144"/>
      <c r="HDN10" s="144"/>
      <c r="HDO10" s="144"/>
      <c r="HDP10" s="144"/>
      <c r="HDQ10" s="144"/>
      <c r="HDR10" s="144"/>
      <c r="HDS10" s="144"/>
      <c r="HDT10" s="144"/>
      <c r="HDU10" s="144"/>
      <c r="HDV10" s="144"/>
      <c r="HDW10" s="144"/>
      <c r="HDX10" s="144"/>
      <c r="HDY10" s="144"/>
      <c r="HDZ10" s="144"/>
      <c r="HEA10" s="144"/>
      <c r="HEB10" s="144"/>
      <c r="HEC10" s="144"/>
      <c r="HED10" s="144"/>
      <c r="HEE10" s="144"/>
      <c r="HEF10" s="144"/>
      <c r="HEG10" s="144"/>
      <c r="HEH10" s="144"/>
      <c r="HEI10" s="144"/>
      <c r="HEJ10" s="144"/>
      <c r="HEK10" s="144"/>
      <c r="HEL10" s="144"/>
      <c r="HEM10" s="144"/>
      <c r="HEN10" s="144"/>
      <c r="HEO10" s="144"/>
      <c r="HEP10" s="144"/>
      <c r="HEQ10" s="144"/>
      <c r="HER10" s="144"/>
      <c r="HES10" s="144"/>
      <c r="HET10" s="144"/>
      <c r="HEU10" s="144"/>
      <c r="HEV10" s="144"/>
      <c r="HEW10" s="144"/>
      <c r="HEX10" s="144"/>
      <c r="HEY10" s="144"/>
      <c r="HEZ10" s="144"/>
      <c r="HFA10" s="144"/>
      <c r="HFB10" s="144"/>
      <c r="HFC10" s="144"/>
      <c r="HFD10" s="144"/>
      <c r="HFE10" s="144"/>
      <c r="HFF10" s="144"/>
      <c r="HFG10" s="144"/>
      <c r="HFH10" s="144"/>
      <c r="HFI10" s="144"/>
      <c r="HFJ10" s="144"/>
      <c r="HFK10" s="144"/>
      <c r="HFL10" s="144"/>
      <c r="HFM10" s="144"/>
      <c r="HFN10" s="144"/>
      <c r="HFO10" s="144"/>
      <c r="HFP10" s="144"/>
      <c r="HFQ10" s="144"/>
      <c r="HFR10" s="144"/>
      <c r="HFS10" s="144"/>
      <c r="HFT10" s="144"/>
      <c r="HFU10" s="144"/>
      <c r="HFV10" s="144"/>
      <c r="HFW10" s="144"/>
      <c r="HFX10" s="144"/>
      <c r="HFY10" s="144"/>
      <c r="HFZ10" s="144"/>
      <c r="HGA10" s="144"/>
      <c r="HGB10" s="144"/>
      <c r="HGC10" s="144"/>
      <c r="HGD10" s="144"/>
      <c r="HGE10" s="144"/>
      <c r="HGF10" s="144"/>
      <c r="HGG10" s="144"/>
      <c r="HGH10" s="144"/>
      <c r="HGI10" s="144"/>
      <c r="HGJ10" s="144"/>
      <c r="HGK10" s="144"/>
      <c r="HGL10" s="144"/>
      <c r="HGM10" s="144"/>
      <c r="HGN10" s="144"/>
      <c r="HGO10" s="144"/>
      <c r="HGP10" s="144"/>
      <c r="HGQ10" s="144"/>
      <c r="HGR10" s="144"/>
      <c r="HGS10" s="144"/>
      <c r="HGT10" s="144"/>
      <c r="HGU10" s="144"/>
      <c r="HGV10" s="144"/>
      <c r="HGW10" s="144"/>
      <c r="HGX10" s="144"/>
      <c r="HGY10" s="144"/>
      <c r="HGZ10" s="144"/>
      <c r="HHA10" s="144"/>
      <c r="HHB10" s="144"/>
      <c r="HHC10" s="144"/>
      <c r="HHD10" s="144"/>
      <c r="HHE10" s="144"/>
      <c r="HHF10" s="144"/>
      <c r="HHG10" s="144"/>
      <c r="HHH10" s="144"/>
      <c r="HHI10" s="144"/>
      <c r="HHJ10" s="144"/>
      <c r="HHK10" s="144"/>
      <c r="HHL10" s="144"/>
      <c r="HHM10" s="144"/>
      <c r="HHN10" s="144"/>
      <c r="HHO10" s="144"/>
      <c r="HHP10" s="144"/>
      <c r="HHQ10" s="144"/>
      <c r="HHR10" s="144"/>
      <c r="HHS10" s="144"/>
      <c r="HHT10" s="144"/>
      <c r="HHU10" s="144"/>
      <c r="HHV10" s="144"/>
      <c r="HHW10" s="144"/>
      <c r="HHX10" s="144"/>
      <c r="HHY10" s="144"/>
      <c r="HHZ10" s="144"/>
      <c r="HIA10" s="144"/>
      <c r="HIB10" s="144"/>
      <c r="HIC10" s="144"/>
      <c r="HID10" s="144"/>
      <c r="HIE10" s="144"/>
      <c r="HIF10" s="144"/>
      <c r="HIG10" s="144"/>
      <c r="HIH10" s="144"/>
      <c r="HII10" s="144"/>
      <c r="HIJ10" s="144"/>
      <c r="HIK10" s="144"/>
      <c r="HIL10" s="144"/>
      <c r="HIM10" s="144"/>
      <c r="HIN10" s="144"/>
      <c r="HIO10" s="144"/>
      <c r="HIP10" s="144"/>
      <c r="HIQ10" s="144"/>
      <c r="HIR10" s="144"/>
      <c r="HIS10" s="144"/>
      <c r="HIT10" s="144"/>
      <c r="HIU10" s="144"/>
      <c r="HIV10" s="144"/>
      <c r="HIW10" s="144"/>
      <c r="HIX10" s="144"/>
      <c r="HIY10" s="144"/>
      <c r="HIZ10" s="144"/>
      <c r="HJA10" s="144"/>
      <c r="HJB10" s="144"/>
      <c r="HJC10" s="144"/>
      <c r="HJD10" s="144"/>
      <c r="HJE10" s="144"/>
      <c r="HJF10" s="144"/>
      <c r="HJG10" s="144"/>
      <c r="HJH10" s="144"/>
      <c r="HJI10" s="144"/>
      <c r="HJJ10" s="144"/>
      <c r="HJK10" s="144"/>
      <c r="HJL10" s="144"/>
      <c r="HJM10" s="144"/>
      <c r="HJN10" s="144"/>
      <c r="HJO10" s="144"/>
      <c r="HJP10" s="144"/>
      <c r="HJQ10" s="144"/>
      <c r="HJR10" s="144"/>
      <c r="HJS10" s="144"/>
      <c r="HJT10" s="144"/>
      <c r="HJU10" s="144"/>
      <c r="HJV10" s="144"/>
      <c r="HJW10" s="144"/>
      <c r="HJX10" s="144"/>
      <c r="HJY10" s="144"/>
      <c r="HJZ10" s="144"/>
      <c r="HKA10" s="144"/>
      <c r="HKB10" s="144"/>
      <c r="HKC10" s="144"/>
      <c r="HKD10" s="144"/>
      <c r="HKE10" s="144"/>
      <c r="HKF10" s="144"/>
      <c r="HKG10" s="144"/>
      <c r="HKH10" s="144"/>
      <c r="HKI10" s="144"/>
      <c r="HKJ10" s="144"/>
      <c r="HKK10" s="144"/>
      <c r="HKL10" s="144"/>
      <c r="HKM10" s="144"/>
      <c r="HKN10" s="144"/>
      <c r="HKO10" s="144"/>
      <c r="HKP10" s="144"/>
      <c r="HKQ10" s="144"/>
      <c r="HKR10" s="144"/>
      <c r="HKS10" s="144"/>
      <c r="HKT10" s="144"/>
      <c r="HKU10" s="144"/>
      <c r="HKV10" s="144"/>
      <c r="HKW10" s="144"/>
      <c r="HKX10" s="144"/>
      <c r="HKY10" s="144"/>
      <c r="HKZ10" s="144"/>
      <c r="HLA10" s="144"/>
      <c r="HLB10" s="144"/>
      <c r="HLC10" s="144"/>
      <c r="HLD10" s="144"/>
      <c r="HLE10" s="144"/>
      <c r="HLF10" s="144"/>
      <c r="HLG10" s="144"/>
      <c r="HLH10" s="144"/>
      <c r="HLI10" s="144"/>
      <c r="HLJ10" s="144"/>
      <c r="HLK10" s="144"/>
      <c r="HLL10" s="144"/>
      <c r="HLM10" s="144"/>
      <c r="HLN10" s="144"/>
      <c r="HLO10" s="144"/>
      <c r="HLP10" s="144"/>
      <c r="HLQ10" s="144"/>
      <c r="HLR10" s="144"/>
      <c r="HLS10" s="144"/>
      <c r="HLT10" s="144"/>
      <c r="HLU10" s="144"/>
      <c r="HLV10" s="144"/>
      <c r="HLW10" s="144"/>
      <c r="HLX10" s="144"/>
      <c r="HLY10" s="144"/>
      <c r="HLZ10" s="144"/>
      <c r="HMA10" s="144"/>
      <c r="HMB10" s="144"/>
      <c r="HMC10" s="144"/>
      <c r="HMD10" s="144"/>
      <c r="HME10" s="144"/>
      <c r="HMF10" s="144"/>
      <c r="HMG10" s="144"/>
      <c r="HMH10" s="144"/>
      <c r="HMI10" s="144"/>
      <c r="HMJ10" s="144"/>
      <c r="HMK10" s="144"/>
      <c r="HML10" s="144"/>
      <c r="HMM10" s="144"/>
      <c r="HMN10" s="144"/>
      <c r="HMO10" s="144"/>
      <c r="HMP10" s="144"/>
      <c r="HMQ10" s="144"/>
      <c r="HMR10" s="144"/>
      <c r="HMS10" s="144"/>
      <c r="HMT10" s="144"/>
      <c r="HMU10" s="144"/>
      <c r="HMV10" s="144"/>
      <c r="HMW10" s="144"/>
      <c r="HMX10" s="144"/>
      <c r="HMY10" s="144"/>
      <c r="HMZ10" s="144"/>
      <c r="HNA10" s="144"/>
      <c r="HNB10" s="144"/>
      <c r="HNC10" s="144"/>
      <c r="HND10" s="144"/>
      <c r="HNE10" s="144"/>
      <c r="HNF10" s="144"/>
      <c r="HNG10" s="144"/>
      <c r="HNH10" s="144"/>
      <c r="HNI10" s="144"/>
      <c r="HNJ10" s="144"/>
      <c r="HNK10" s="144"/>
      <c r="HNL10" s="144"/>
      <c r="HNM10" s="144"/>
      <c r="HNN10" s="144"/>
      <c r="HNO10" s="144"/>
      <c r="HNP10" s="144"/>
      <c r="HNQ10" s="144"/>
      <c r="HNR10" s="144"/>
      <c r="HNS10" s="144"/>
      <c r="HNT10" s="144"/>
      <c r="HNU10" s="144"/>
      <c r="HNV10" s="144"/>
      <c r="HNW10" s="144"/>
      <c r="HNX10" s="144"/>
      <c r="HNY10" s="144"/>
      <c r="HNZ10" s="144"/>
      <c r="HOA10" s="144"/>
      <c r="HOB10" s="144"/>
      <c r="HOC10" s="144"/>
      <c r="HOD10" s="144"/>
      <c r="HOE10" s="144"/>
      <c r="HOF10" s="144"/>
      <c r="HOG10" s="144"/>
      <c r="HOH10" s="144"/>
      <c r="HOI10" s="144"/>
      <c r="HOJ10" s="144"/>
      <c r="HOK10" s="144"/>
      <c r="HOL10" s="144"/>
      <c r="HOM10" s="144"/>
      <c r="HON10" s="144"/>
      <c r="HOO10" s="144"/>
      <c r="HOP10" s="144"/>
      <c r="HOQ10" s="144"/>
      <c r="HOR10" s="144"/>
      <c r="HOS10" s="144"/>
      <c r="HOT10" s="144"/>
      <c r="HOU10" s="144"/>
      <c r="HOV10" s="144"/>
      <c r="HOW10" s="144"/>
      <c r="HOX10" s="144"/>
      <c r="HOY10" s="144"/>
      <c r="HOZ10" s="144"/>
      <c r="HPA10" s="144"/>
      <c r="HPB10" s="144"/>
      <c r="HPC10" s="144"/>
      <c r="HPD10" s="144"/>
      <c r="HPE10" s="144"/>
      <c r="HPF10" s="144"/>
      <c r="HPG10" s="144"/>
      <c r="HPH10" s="144"/>
      <c r="HPI10" s="144"/>
      <c r="HPJ10" s="144"/>
      <c r="HPK10" s="144"/>
      <c r="HPL10" s="144"/>
      <c r="HPM10" s="144"/>
      <c r="HPN10" s="144"/>
      <c r="HPO10" s="144"/>
      <c r="HPP10" s="144"/>
      <c r="HPQ10" s="144"/>
      <c r="HPR10" s="144"/>
      <c r="HPS10" s="144"/>
      <c r="HPT10" s="144"/>
      <c r="HPU10" s="144"/>
      <c r="HPV10" s="144"/>
      <c r="HPW10" s="144"/>
      <c r="HPX10" s="144"/>
      <c r="HPY10" s="144"/>
      <c r="HPZ10" s="144"/>
      <c r="HQA10" s="144"/>
      <c r="HQB10" s="144"/>
      <c r="HQC10" s="144"/>
      <c r="HQD10" s="144"/>
      <c r="HQE10" s="144"/>
      <c r="HQF10" s="144"/>
      <c r="HQG10" s="144"/>
      <c r="HQH10" s="144"/>
      <c r="HQI10" s="144"/>
      <c r="HQJ10" s="144"/>
      <c r="HQK10" s="144"/>
      <c r="HQL10" s="144"/>
      <c r="HQM10" s="144"/>
      <c r="HQN10" s="144"/>
      <c r="HQO10" s="144"/>
      <c r="HQP10" s="144"/>
      <c r="HQQ10" s="144"/>
      <c r="HQR10" s="144"/>
      <c r="HQS10" s="144"/>
      <c r="HQT10" s="144"/>
      <c r="HQU10" s="144"/>
      <c r="HQV10" s="144"/>
      <c r="HQW10" s="144"/>
      <c r="HQX10" s="144"/>
      <c r="HQY10" s="144"/>
      <c r="HQZ10" s="144"/>
      <c r="HRA10" s="144"/>
      <c r="HRB10" s="144"/>
      <c r="HRC10" s="144"/>
      <c r="HRD10" s="144"/>
      <c r="HRE10" s="144"/>
      <c r="HRF10" s="144"/>
      <c r="HRG10" s="144"/>
      <c r="HRH10" s="144"/>
      <c r="HRI10" s="144"/>
      <c r="HRJ10" s="144"/>
      <c r="HRK10" s="144"/>
      <c r="HRL10" s="144"/>
      <c r="HRM10" s="144"/>
      <c r="HRN10" s="144"/>
      <c r="HRO10" s="144"/>
      <c r="HRP10" s="144"/>
      <c r="HRQ10" s="144"/>
      <c r="HRR10" s="144"/>
      <c r="HRS10" s="144"/>
      <c r="HRT10" s="144"/>
      <c r="HRU10" s="144"/>
      <c r="HRV10" s="144"/>
      <c r="HRW10" s="144"/>
      <c r="HRX10" s="144"/>
      <c r="HRY10" s="144"/>
      <c r="HRZ10" s="144"/>
      <c r="HSA10" s="144"/>
      <c r="HSB10" s="144"/>
      <c r="HSC10" s="144"/>
      <c r="HSD10" s="144"/>
      <c r="HSE10" s="144"/>
      <c r="HSF10" s="144"/>
      <c r="HSG10" s="144"/>
      <c r="HSH10" s="144"/>
      <c r="HSI10" s="144"/>
      <c r="HSJ10" s="144"/>
      <c r="HSK10" s="144"/>
      <c r="HSL10" s="144"/>
      <c r="HSM10" s="144"/>
      <c r="HSN10" s="144"/>
      <c r="HSO10" s="144"/>
      <c r="HSP10" s="144"/>
      <c r="HSQ10" s="144"/>
      <c r="HSR10" s="144"/>
      <c r="HSS10" s="144"/>
      <c r="HST10" s="144"/>
      <c r="HSU10" s="144"/>
      <c r="HSV10" s="144"/>
      <c r="HSW10" s="144"/>
      <c r="HSX10" s="144"/>
      <c r="HSY10" s="144"/>
      <c r="HSZ10" s="144"/>
      <c r="HTA10" s="144"/>
      <c r="HTB10" s="144"/>
      <c r="HTC10" s="144"/>
      <c r="HTD10" s="144"/>
      <c r="HTE10" s="144"/>
      <c r="HTF10" s="144"/>
      <c r="HTG10" s="144"/>
      <c r="HTH10" s="144"/>
      <c r="HTI10" s="144"/>
      <c r="HTJ10" s="144"/>
      <c r="HTK10" s="144"/>
      <c r="HTL10" s="144"/>
      <c r="HTM10" s="144"/>
      <c r="HTN10" s="144"/>
      <c r="HTO10" s="144"/>
      <c r="HTP10" s="144"/>
      <c r="HTQ10" s="144"/>
      <c r="HTR10" s="144"/>
      <c r="HTS10" s="144"/>
      <c r="HTT10" s="144"/>
      <c r="HTU10" s="144"/>
      <c r="HTV10" s="144"/>
      <c r="HTW10" s="144"/>
      <c r="HTX10" s="144"/>
      <c r="HTY10" s="144"/>
      <c r="HTZ10" s="144"/>
      <c r="HUA10" s="144"/>
      <c r="HUB10" s="144"/>
      <c r="HUC10" s="144"/>
      <c r="HUD10" s="144"/>
      <c r="HUE10" s="144"/>
      <c r="HUF10" s="144"/>
      <c r="HUG10" s="144"/>
      <c r="HUH10" s="144"/>
      <c r="HUI10" s="144"/>
      <c r="HUJ10" s="144"/>
      <c r="HUK10" s="144"/>
      <c r="HUL10" s="144"/>
      <c r="HUM10" s="144"/>
      <c r="HUN10" s="144"/>
      <c r="HUO10" s="144"/>
      <c r="HUP10" s="144"/>
      <c r="HUQ10" s="144"/>
      <c r="HUR10" s="144"/>
      <c r="HUS10" s="144"/>
      <c r="HUT10" s="144"/>
      <c r="HUU10" s="144"/>
      <c r="HUV10" s="144"/>
      <c r="HUW10" s="144"/>
      <c r="HUX10" s="144"/>
      <c r="HUY10" s="144"/>
      <c r="HUZ10" s="144"/>
      <c r="HVA10" s="144"/>
      <c r="HVB10" s="144"/>
      <c r="HVC10" s="144"/>
      <c r="HVD10" s="144"/>
      <c r="HVE10" s="144"/>
      <c r="HVF10" s="144"/>
      <c r="HVG10" s="144"/>
      <c r="HVH10" s="144"/>
      <c r="HVI10" s="144"/>
      <c r="HVJ10" s="144"/>
      <c r="HVK10" s="144"/>
      <c r="HVL10" s="144"/>
      <c r="HVM10" s="144"/>
      <c r="HVN10" s="144"/>
      <c r="HVO10" s="144"/>
      <c r="HVP10" s="144"/>
      <c r="HVQ10" s="144"/>
      <c r="HVR10" s="144"/>
      <c r="HVS10" s="144"/>
      <c r="HVT10" s="144"/>
      <c r="HVU10" s="144"/>
      <c r="HVV10" s="144"/>
      <c r="HVW10" s="144"/>
      <c r="HVX10" s="144"/>
      <c r="HVY10" s="144"/>
      <c r="HVZ10" s="144"/>
      <c r="HWA10" s="144"/>
      <c r="HWB10" s="144"/>
      <c r="HWC10" s="144"/>
      <c r="HWD10" s="144"/>
      <c r="HWE10" s="144"/>
      <c r="HWF10" s="144"/>
      <c r="HWG10" s="144"/>
      <c r="HWH10" s="144"/>
      <c r="HWI10" s="144"/>
      <c r="HWJ10" s="144"/>
      <c r="HWK10" s="144"/>
      <c r="HWL10" s="144"/>
      <c r="HWM10" s="144"/>
      <c r="HWN10" s="144"/>
      <c r="HWO10" s="144"/>
      <c r="HWP10" s="144"/>
      <c r="HWQ10" s="144"/>
      <c r="HWR10" s="144"/>
      <c r="HWS10" s="144"/>
      <c r="HWT10" s="144"/>
      <c r="HWU10" s="144"/>
      <c r="HWV10" s="144"/>
      <c r="HWW10" s="144"/>
      <c r="HWX10" s="144"/>
      <c r="HWY10" s="144"/>
      <c r="HWZ10" s="144"/>
      <c r="HXA10" s="144"/>
      <c r="HXB10" s="144"/>
      <c r="HXC10" s="144"/>
      <c r="HXD10" s="144"/>
      <c r="HXE10" s="144"/>
      <c r="HXF10" s="144"/>
      <c r="HXG10" s="144"/>
      <c r="HXH10" s="144"/>
      <c r="HXI10" s="144"/>
      <c r="HXJ10" s="144"/>
      <c r="HXK10" s="144"/>
      <c r="HXL10" s="144"/>
      <c r="HXM10" s="144"/>
      <c r="HXN10" s="144"/>
      <c r="HXO10" s="144"/>
      <c r="HXP10" s="144"/>
      <c r="HXQ10" s="144"/>
      <c r="HXR10" s="144"/>
      <c r="HXS10" s="144"/>
      <c r="HXT10" s="144"/>
      <c r="HXU10" s="144"/>
      <c r="HXV10" s="144"/>
      <c r="HXW10" s="144"/>
      <c r="HXX10" s="144"/>
      <c r="HXY10" s="144"/>
      <c r="HXZ10" s="144"/>
      <c r="HYA10" s="144"/>
      <c r="HYB10" s="144"/>
      <c r="HYC10" s="144"/>
      <c r="HYD10" s="144"/>
      <c r="HYE10" s="144"/>
      <c r="HYF10" s="144"/>
      <c r="HYG10" s="144"/>
      <c r="HYH10" s="144"/>
      <c r="HYI10" s="144"/>
      <c r="HYJ10" s="144"/>
      <c r="HYK10" s="144"/>
      <c r="HYL10" s="144"/>
      <c r="HYM10" s="144"/>
      <c r="HYN10" s="144"/>
      <c r="HYO10" s="144"/>
      <c r="HYP10" s="144"/>
      <c r="HYQ10" s="144"/>
      <c r="HYR10" s="144"/>
      <c r="HYS10" s="144"/>
      <c r="HYT10" s="144"/>
      <c r="HYU10" s="144"/>
      <c r="HYV10" s="144"/>
      <c r="HYW10" s="144"/>
      <c r="HYX10" s="144"/>
      <c r="HYY10" s="144"/>
      <c r="HYZ10" s="144"/>
      <c r="HZA10" s="144"/>
      <c r="HZB10" s="144"/>
      <c r="HZC10" s="144"/>
      <c r="HZD10" s="144"/>
      <c r="HZE10" s="144"/>
      <c r="HZF10" s="144"/>
      <c r="HZG10" s="144"/>
      <c r="HZH10" s="144"/>
      <c r="HZI10" s="144"/>
      <c r="HZJ10" s="144"/>
      <c r="HZK10" s="144"/>
      <c r="HZL10" s="144"/>
      <c r="HZM10" s="144"/>
      <c r="HZN10" s="144"/>
      <c r="HZO10" s="144"/>
      <c r="HZP10" s="144"/>
      <c r="HZQ10" s="144"/>
      <c r="HZR10" s="144"/>
      <c r="HZS10" s="144"/>
      <c r="HZT10" s="144"/>
      <c r="HZU10" s="144"/>
      <c r="HZV10" s="144"/>
      <c r="HZW10" s="144"/>
      <c r="HZX10" s="144"/>
      <c r="HZY10" s="144"/>
      <c r="HZZ10" s="144"/>
      <c r="IAA10" s="144"/>
      <c r="IAB10" s="144"/>
      <c r="IAC10" s="144"/>
      <c r="IAD10" s="144"/>
      <c r="IAE10" s="144"/>
      <c r="IAF10" s="144"/>
      <c r="IAG10" s="144"/>
      <c r="IAH10" s="144"/>
      <c r="IAI10" s="144"/>
      <c r="IAJ10" s="144"/>
      <c r="IAK10" s="144"/>
      <c r="IAL10" s="144"/>
      <c r="IAM10" s="144"/>
      <c r="IAN10" s="144"/>
      <c r="IAO10" s="144"/>
      <c r="IAP10" s="144"/>
      <c r="IAQ10" s="144"/>
      <c r="IAR10" s="144"/>
      <c r="IAS10" s="144"/>
      <c r="IAT10" s="144"/>
      <c r="IAU10" s="144"/>
      <c r="IAV10" s="144"/>
      <c r="IAW10" s="144"/>
      <c r="IAX10" s="144"/>
      <c r="IAY10" s="144"/>
      <c r="IAZ10" s="144"/>
      <c r="IBA10" s="144"/>
      <c r="IBB10" s="144"/>
      <c r="IBC10" s="144"/>
      <c r="IBD10" s="144"/>
      <c r="IBE10" s="144"/>
      <c r="IBF10" s="144"/>
      <c r="IBG10" s="144"/>
      <c r="IBH10" s="144"/>
      <c r="IBI10" s="144"/>
      <c r="IBJ10" s="144"/>
      <c r="IBK10" s="144"/>
      <c r="IBL10" s="144"/>
      <c r="IBM10" s="144"/>
      <c r="IBN10" s="144"/>
      <c r="IBO10" s="144"/>
      <c r="IBP10" s="144"/>
      <c r="IBQ10" s="144"/>
      <c r="IBR10" s="144"/>
      <c r="IBS10" s="144"/>
      <c r="IBT10" s="144"/>
      <c r="IBU10" s="144"/>
      <c r="IBV10" s="144"/>
      <c r="IBW10" s="144"/>
      <c r="IBX10" s="144"/>
      <c r="IBY10" s="144"/>
      <c r="IBZ10" s="144"/>
      <c r="ICA10" s="144"/>
      <c r="ICB10" s="144"/>
      <c r="ICC10" s="144"/>
      <c r="ICD10" s="144"/>
      <c r="ICE10" s="144"/>
      <c r="ICF10" s="144"/>
      <c r="ICG10" s="144"/>
      <c r="ICH10" s="144"/>
      <c r="ICI10" s="144"/>
      <c r="ICJ10" s="144"/>
      <c r="ICK10" s="144"/>
      <c r="ICL10" s="144"/>
      <c r="ICM10" s="144"/>
      <c r="ICN10" s="144"/>
      <c r="ICO10" s="144"/>
      <c r="ICP10" s="144"/>
      <c r="ICQ10" s="144"/>
      <c r="ICR10" s="144"/>
      <c r="ICS10" s="144"/>
      <c r="ICT10" s="144"/>
      <c r="ICU10" s="144"/>
      <c r="ICV10" s="144"/>
      <c r="ICW10" s="144"/>
      <c r="ICX10" s="144"/>
      <c r="ICY10" s="144"/>
      <c r="ICZ10" s="144"/>
      <c r="IDA10" s="144"/>
      <c r="IDB10" s="144"/>
      <c r="IDC10" s="144"/>
      <c r="IDD10" s="144"/>
      <c r="IDE10" s="144"/>
      <c r="IDF10" s="144"/>
      <c r="IDG10" s="144"/>
      <c r="IDH10" s="144"/>
      <c r="IDI10" s="144"/>
      <c r="IDJ10" s="144"/>
      <c r="IDK10" s="144"/>
      <c r="IDL10" s="144"/>
      <c r="IDM10" s="144"/>
      <c r="IDN10" s="144"/>
      <c r="IDO10" s="144"/>
      <c r="IDP10" s="144"/>
      <c r="IDQ10" s="144"/>
      <c r="IDR10" s="144"/>
      <c r="IDS10" s="144"/>
      <c r="IDT10" s="144"/>
      <c r="IDU10" s="144"/>
      <c r="IDV10" s="144"/>
      <c r="IDW10" s="144"/>
      <c r="IDX10" s="144"/>
      <c r="IDY10" s="144"/>
      <c r="IDZ10" s="144"/>
      <c r="IEA10" s="144"/>
      <c r="IEB10" s="144"/>
      <c r="IEC10" s="144"/>
      <c r="IED10" s="144"/>
      <c r="IEE10" s="144"/>
      <c r="IEF10" s="144"/>
      <c r="IEG10" s="144"/>
      <c r="IEH10" s="144"/>
      <c r="IEI10" s="144"/>
      <c r="IEJ10" s="144"/>
      <c r="IEK10" s="144"/>
      <c r="IEL10" s="144"/>
      <c r="IEM10" s="144"/>
      <c r="IEN10" s="144"/>
      <c r="IEO10" s="144"/>
      <c r="IEP10" s="144"/>
      <c r="IEQ10" s="144"/>
      <c r="IER10" s="144"/>
      <c r="IES10" s="144"/>
      <c r="IET10" s="144"/>
      <c r="IEU10" s="144"/>
      <c r="IEV10" s="144"/>
      <c r="IEW10" s="144"/>
      <c r="IEX10" s="144"/>
      <c r="IEY10" s="144"/>
      <c r="IEZ10" s="144"/>
      <c r="IFA10" s="144"/>
      <c r="IFB10" s="144"/>
      <c r="IFC10" s="144"/>
      <c r="IFD10" s="144"/>
      <c r="IFE10" s="144"/>
      <c r="IFF10" s="144"/>
      <c r="IFG10" s="144"/>
      <c r="IFH10" s="144"/>
      <c r="IFI10" s="144"/>
      <c r="IFJ10" s="144"/>
      <c r="IFK10" s="144"/>
      <c r="IFL10" s="144"/>
      <c r="IFM10" s="144"/>
      <c r="IFN10" s="144"/>
      <c r="IFO10" s="144"/>
      <c r="IFP10" s="144"/>
      <c r="IFQ10" s="144"/>
      <c r="IFR10" s="144"/>
      <c r="IFS10" s="144"/>
      <c r="IFT10" s="144"/>
      <c r="IFU10" s="144"/>
      <c r="IFV10" s="144"/>
      <c r="IFW10" s="144"/>
      <c r="IFX10" s="144"/>
      <c r="IFY10" s="144"/>
      <c r="IFZ10" s="144"/>
      <c r="IGA10" s="144"/>
      <c r="IGB10" s="144"/>
      <c r="IGC10" s="144"/>
      <c r="IGD10" s="144"/>
      <c r="IGE10" s="144"/>
      <c r="IGF10" s="144"/>
      <c r="IGG10" s="144"/>
      <c r="IGH10" s="144"/>
      <c r="IGI10" s="144"/>
      <c r="IGJ10" s="144"/>
      <c r="IGK10" s="144"/>
      <c r="IGL10" s="144"/>
      <c r="IGM10" s="144"/>
      <c r="IGN10" s="144"/>
      <c r="IGO10" s="144"/>
      <c r="IGP10" s="144"/>
      <c r="IGQ10" s="144"/>
      <c r="IGR10" s="144"/>
      <c r="IGS10" s="144"/>
      <c r="IGT10" s="144"/>
      <c r="IGU10" s="144"/>
      <c r="IGV10" s="144"/>
      <c r="IGW10" s="144"/>
      <c r="IGX10" s="144"/>
      <c r="IGY10" s="144"/>
      <c r="IGZ10" s="144"/>
      <c r="IHA10" s="144"/>
      <c r="IHB10" s="144"/>
      <c r="IHC10" s="144"/>
      <c r="IHD10" s="144"/>
      <c r="IHE10" s="144"/>
      <c r="IHF10" s="144"/>
      <c r="IHG10" s="144"/>
      <c r="IHH10" s="144"/>
      <c r="IHI10" s="144"/>
      <c r="IHJ10" s="144"/>
      <c r="IHK10" s="144"/>
      <c r="IHL10" s="144"/>
      <c r="IHM10" s="144"/>
      <c r="IHN10" s="144"/>
      <c r="IHO10" s="144"/>
      <c r="IHP10" s="144"/>
      <c r="IHQ10" s="144"/>
      <c r="IHR10" s="144"/>
      <c r="IHS10" s="144"/>
      <c r="IHT10" s="144"/>
      <c r="IHU10" s="144"/>
      <c r="IHV10" s="144"/>
      <c r="IHW10" s="144"/>
      <c r="IHX10" s="144"/>
      <c r="IHY10" s="144"/>
      <c r="IHZ10" s="144"/>
      <c r="IIA10" s="144"/>
      <c r="IIB10" s="144"/>
      <c r="IIC10" s="144"/>
      <c r="IID10" s="144"/>
      <c r="IIE10" s="144"/>
      <c r="IIF10" s="144"/>
      <c r="IIG10" s="144"/>
      <c r="IIH10" s="144"/>
      <c r="III10" s="144"/>
      <c r="IIJ10" s="144"/>
      <c r="IIK10" s="144"/>
      <c r="IIL10" s="144"/>
      <c r="IIM10" s="144"/>
      <c r="IIN10" s="144"/>
      <c r="IIO10" s="144"/>
      <c r="IIP10" s="144"/>
      <c r="IIQ10" s="144"/>
      <c r="IIR10" s="144"/>
      <c r="IIS10" s="144"/>
      <c r="IIT10" s="144"/>
      <c r="IIU10" s="144"/>
      <c r="IIV10" s="144"/>
      <c r="IIW10" s="144"/>
      <c r="IIX10" s="144"/>
      <c r="IIY10" s="144"/>
      <c r="IIZ10" s="144"/>
      <c r="IJA10" s="144"/>
      <c r="IJB10" s="144"/>
      <c r="IJC10" s="144"/>
      <c r="IJD10" s="144"/>
      <c r="IJE10" s="144"/>
      <c r="IJF10" s="144"/>
      <c r="IJG10" s="144"/>
      <c r="IJH10" s="144"/>
      <c r="IJI10" s="144"/>
      <c r="IJJ10" s="144"/>
      <c r="IJK10" s="144"/>
      <c r="IJL10" s="144"/>
      <c r="IJM10" s="144"/>
      <c r="IJN10" s="144"/>
      <c r="IJO10" s="144"/>
      <c r="IJP10" s="144"/>
      <c r="IJQ10" s="144"/>
      <c r="IJR10" s="144"/>
      <c r="IJS10" s="144"/>
      <c r="IJT10" s="144"/>
      <c r="IJU10" s="144"/>
      <c r="IJV10" s="144"/>
      <c r="IJW10" s="144"/>
      <c r="IJX10" s="144"/>
      <c r="IJY10" s="144"/>
      <c r="IJZ10" s="144"/>
      <c r="IKA10" s="144"/>
      <c r="IKB10" s="144"/>
      <c r="IKC10" s="144"/>
      <c r="IKD10" s="144"/>
      <c r="IKE10" s="144"/>
      <c r="IKF10" s="144"/>
      <c r="IKG10" s="144"/>
      <c r="IKH10" s="144"/>
      <c r="IKI10" s="144"/>
      <c r="IKJ10" s="144"/>
      <c r="IKK10" s="144"/>
      <c r="IKL10" s="144"/>
      <c r="IKM10" s="144"/>
      <c r="IKN10" s="144"/>
      <c r="IKO10" s="144"/>
      <c r="IKP10" s="144"/>
      <c r="IKQ10" s="144"/>
      <c r="IKR10" s="144"/>
      <c r="IKS10" s="144"/>
      <c r="IKT10" s="144"/>
      <c r="IKU10" s="144"/>
      <c r="IKV10" s="144"/>
      <c r="IKW10" s="144"/>
      <c r="IKX10" s="144"/>
      <c r="IKY10" s="144"/>
      <c r="IKZ10" s="144"/>
      <c r="ILA10" s="144"/>
      <c r="ILB10" s="144"/>
      <c r="ILC10" s="144"/>
      <c r="ILD10" s="144"/>
      <c r="ILE10" s="144"/>
      <c r="ILF10" s="144"/>
      <c r="ILG10" s="144"/>
      <c r="ILH10" s="144"/>
      <c r="ILI10" s="144"/>
      <c r="ILJ10" s="144"/>
      <c r="ILK10" s="144"/>
      <c r="ILL10" s="144"/>
      <c r="ILM10" s="144"/>
      <c r="ILN10" s="144"/>
      <c r="ILO10" s="144"/>
      <c r="ILP10" s="144"/>
      <c r="ILQ10" s="144"/>
      <c r="ILR10" s="144"/>
      <c r="ILS10" s="144"/>
      <c r="ILT10" s="144"/>
      <c r="ILU10" s="144"/>
      <c r="ILV10" s="144"/>
      <c r="ILW10" s="144"/>
      <c r="ILX10" s="144"/>
      <c r="ILY10" s="144"/>
      <c r="ILZ10" s="144"/>
      <c r="IMA10" s="144"/>
      <c r="IMB10" s="144"/>
      <c r="IMC10" s="144"/>
      <c r="IMD10" s="144"/>
      <c r="IME10" s="144"/>
      <c r="IMF10" s="144"/>
      <c r="IMG10" s="144"/>
      <c r="IMH10" s="144"/>
      <c r="IMI10" s="144"/>
      <c r="IMJ10" s="144"/>
      <c r="IMK10" s="144"/>
      <c r="IML10" s="144"/>
      <c r="IMM10" s="144"/>
      <c r="IMN10" s="144"/>
      <c r="IMO10" s="144"/>
      <c r="IMP10" s="144"/>
      <c r="IMQ10" s="144"/>
      <c r="IMR10" s="144"/>
      <c r="IMS10" s="144"/>
      <c r="IMT10" s="144"/>
      <c r="IMU10" s="144"/>
      <c r="IMV10" s="144"/>
      <c r="IMW10" s="144"/>
      <c r="IMX10" s="144"/>
      <c r="IMY10" s="144"/>
      <c r="IMZ10" s="144"/>
      <c r="INA10" s="144"/>
      <c r="INB10" s="144"/>
      <c r="INC10" s="144"/>
      <c r="IND10" s="144"/>
      <c r="INE10" s="144"/>
      <c r="INF10" s="144"/>
      <c r="ING10" s="144"/>
      <c r="INH10" s="144"/>
      <c r="INI10" s="144"/>
      <c r="INJ10" s="144"/>
      <c r="INK10" s="144"/>
      <c r="INL10" s="144"/>
      <c r="INM10" s="144"/>
      <c r="INN10" s="144"/>
      <c r="INO10" s="144"/>
      <c r="INP10" s="144"/>
      <c r="INQ10" s="144"/>
      <c r="INR10" s="144"/>
      <c r="INS10" s="144"/>
      <c r="INT10" s="144"/>
      <c r="INU10" s="144"/>
      <c r="INV10" s="144"/>
      <c r="INW10" s="144"/>
      <c r="INX10" s="144"/>
      <c r="INY10" s="144"/>
      <c r="INZ10" s="144"/>
      <c r="IOA10" s="144"/>
      <c r="IOB10" s="144"/>
      <c r="IOC10" s="144"/>
      <c r="IOD10" s="144"/>
      <c r="IOE10" s="144"/>
      <c r="IOF10" s="144"/>
      <c r="IOG10" s="144"/>
      <c r="IOH10" s="144"/>
      <c r="IOI10" s="144"/>
      <c r="IOJ10" s="144"/>
      <c r="IOK10" s="144"/>
      <c r="IOL10" s="144"/>
      <c r="IOM10" s="144"/>
      <c r="ION10" s="144"/>
      <c r="IOO10" s="144"/>
      <c r="IOP10" s="144"/>
      <c r="IOQ10" s="144"/>
      <c r="IOR10" s="144"/>
      <c r="IOS10" s="144"/>
      <c r="IOT10" s="144"/>
      <c r="IOU10" s="144"/>
      <c r="IOV10" s="144"/>
      <c r="IOW10" s="144"/>
      <c r="IOX10" s="144"/>
      <c r="IOY10" s="144"/>
      <c r="IOZ10" s="144"/>
      <c r="IPA10" s="144"/>
      <c r="IPB10" s="144"/>
      <c r="IPC10" s="144"/>
      <c r="IPD10" s="144"/>
      <c r="IPE10" s="144"/>
      <c r="IPF10" s="144"/>
      <c r="IPG10" s="144"/>
      <c r="IPH10" s="144"/>
      <c r="IPI10" s="144"/>
      <c r="IPJ10" s="144"/>
      <c r="IPK10" s="144"/>
      <c r="IPL10" s="144"/>
      <c r="IPM10" s="144"/>
      <c r="IPN10" s="144"/>
      <c r="IPO10" s="144"/>
      <c r="IPP10" s="144"/>
      <c r="IPQ10" s="144"/>
      <c r="IPR10" s="144"/>
      <c r="IPS10" s="144"/>
      <c r="IPT10" s="144"/>
      <c r="IPU10" s="144"/>
      <c r="IPV10" s="144"/>
      <c r="IPW10" s="144"/>
      <c r="IPX10" s="144"/>
      <c r="IPY10" s="144"/>
      <c r="IPZ10" s="144"/>
      <c r="IQA10" s="144"/>
      <c r="IQB10" s="144"/>
      <c r="IQC10" s="144"/>
      <c r="IQD10" s="144"/>
      <c r="IQE10" s="144"/>
      <c r="IQF10" s="144"/>
      <c r="IQG10" s="144"/>
      <c r="IQH10" s="144"/>
      <c r="IQI10" s="144"/>
      <c r="IQJ10" s="144"/>
      <c r="IQK10" s="144"/>
      <c r="IQL10" s="144"/>
      <c r="IQM10" s="144"/>
      <c r="IQN10" s="144"/>
      <c r="IQO10" s="144"/>
      <c r="IQP10" s="144"/>
      <c r="IQQ10" s="144"/>
      <c r="IQR10" s="144"/>
      <c r="IQS10" s="144"/>
      <c r="IQT10" s="144"/>
      <c r="IQU10" s="144"/>
      <c r="IQV10" s="144"/>
      <c r="IQW10" s="144"/>
      <c r="IQX10" s="144"/>
      <c r="IQY10" s="144"/>
      <c r="IQZ10" s="144"/>
      <c r="IRA10" s="144"/>
      <c r="IRB10" s="144"/>
      <c r="IRC10" s="144"/>
      <c r="IRD10" s="144"/>
      <c r="IRE10" s="144"/>
      <c r="IRF10" s="144"/>
      <c r="IRG10" s="144"/>
      <c r="IRH10" s="144"/>
      <c r="IRI10" s="144"/>
      <c r="IRJ10" s="144"/>
      <c r="IRK10" s="144"/>
      <c r="IRL10" s="144"/>
      <c r="IRM10" s="144"/>
      <c r="IRN10" s="144"/>
      <c r="IRO10" s="144"/>
      <c r="IRP10" s="144"/>
      <c r="IRQ10" s="144"/>
      <c r="IRR10" s="144"/>
      <c r="IRS10" s="144"/>
      <c r="IRT10" s="144"/>
      <c r="IRU10" s="144"/>
      <c r="IRV10" s="144"/>
      <c r="IRW10" s="144"/>
      <c r="IRX10" s="144"/>
      <c r="IRY10" s="144"/>
      <c r="IRZ10" s="144"/>
      <c r="ISA10" s="144"/>
      <c r="ISB10" s="144"/>
      <c r="ISC10" s="144"/>
      <c r="ISD10" s="144"/>
      <c r="ISE10" s="144"/>
      <c r="ISF10" s="144"/>
      <c r="ISG10" s="144"/>
      <c r="ISH10" s="144"/>
      <c r="ISI10" s="144"/>
      <c r="ISJ10" s="144"/>
      <c r="ISK10" s="144"/>
      <c r="ISL10" s="144"/>
      <c r="ISM10" s="144"/>
      <c r="ISN10" s="144"/>
      <c r="ISO10" s="144"/>
      <c r="ISP10" s="144"/>
      <c r="ISQ10" s="144"/>
      <c r="ISR10" s="144"/>
      <c r="ISS10" s="144"/>
      <c r="IST10" s="144"/>
      <c r="ISU10" s="144"/>
      <c r="ISV10" s="144"/>
      <c r="ISW10" s="144"/>
      <c r="ISX10" s="144"/>
      <c r="ISY10" s="144"/>
      <c r="ISZ10" s="144"/>
      <c r="ITA10" s="144"/>
      <c r="ITB10" s="144"/>
      <c r="ITC10" s="144"/>
      <c r="ITD10" s="144"/>
      <c r="ITE10" s="144"/>
      <c r="ITF10" s="144"/>
      <c r="ITG10" s="144"/>
      <c r="ITH10" s="144"/>
      <c r="ITI10" s="144"/>
      <c r="ITJ10" s="144"/>
      <c r="ITK10" s="144"/>
      <c r="ITL10" s="144"/>
      <c r="ITM10" s="144"/>
      <c r="ITN10" s="144"/>
      <c r="ITO10" s="144"/>
      <c r="ITP10" s="144"/>
      <c r="ITQ10" s="144"/>
      <c r="ITR10" s="144"/>
      <c r="ITS10" s="144"/>
      <c r="ITT10" s="144"/>
      <c r="ITU10" s="144"/>
      <c r="ITV10" s="144"/>
      <c r="ITW10" s="144"/>
      <c r="ITX10" s="144"/>
      <c r="ITY10" s="144"/>
      <c r="ITZ10" s="144"/>
      <c r="IUA10" s="144"/>
      <c r="IUB10" s="144"/>
      <c r="IUC10" s="144"/>
      <c r="IUD10" s="144"/>
      <c r="IUE10" s="144"/>
      <c r="IUF10" s="144"/>
      <c r="IUG10" s="144"/>
      <c r="IUH10" s="144"/>
      <c r="IUI10" s="144"/>
      <c r="IUJ10" s="144"/>
      <c r="IUK10" s="144"/>
      <c r="IUL10" s="144"/>
      <c r="IUM10" s="144"/>
      <c r="IUN10" s="144"/>
      <c r="IUO10" s="144"/>
      <c r="IUP10" s="144"/>
      <c r="IUQ10" s="144"/>
      <c r="IUR10" s="144"/>
      <c r="IUS10" s="144"/>
      <c r="IUT10" s="144"/>
      <c r="IUU10" s="144"/>
      <c r="IUV10" s="144"/>
      <c r="IUW10" s="144"/>
      <c r="IUX10" s="144"/>
      <c r="IUY10" s="144"/>
      <c r="IUZ10" s="144"/>
      <c r="IVA10" s="144"/>
      <c r="IVB10" s="144"/>
      <c r="IVC10" s="144"/>
      <c r="IVD10" s="144"/>
      <c r="IVE10" s="144"/>
      <c r="IVF10" s="144"/>
      <c r="IVG10" s="144"/>
      <c r="IVH10" s="144"/>
      <c r="IVI10" s="144"/>
      <c r="IVJ10" s="144"/>
      <c r="IVK10" s="144"/>
      <c r="IVL10" s="144"/>
      <c r="IVM10" s="144"/>
      <c r="IVN10" s="144"/>
      <c r="IVO10" s="144"/>
      <c r="IVP10" s="144"/>
      <c r="IVQ10" s="144"/>
      <c r="IVR10" s="144"/>
      <c r="IVS10" s="144"/>
      <c r="IVT10" s="144"/>
      <c r="IVU10" s="144"/>
      <c r="IVV10" s="144"/>
      <c r="IVW10" s="144"/>
      <c r="IVX10" s="144"/>
      <c r="IVY10" s="144"/>
      <c r="IVZ10" s="144"/>
      <c r="IWA10" s="144"/>
      <c r="IWB10" s="144"/>
      <c r="IWC10" s="144"/>
      <c r="IWD10" s="144"/>
      <c r="IWE10" s="144"/>
      <c r="IWF10" s="144"/>
      <c r="IWG10" s="144"/>
      <c r="IWH10" s="144"/>
      <c r="IWI10" s="144"/>
      <c r="IWJ10" s="144"/>
      <c r="IWK10" s="144"/>
      <c r="IWL10" s="144"/>
      <c r="IWM10" s="144"/>
      <c r="IWN10" s="144"/>
      <c r="IWO10" s="144"/>
      <c r="IWP10" s="144"/>
      <c r="IWQ10" s="144"/>
      <c r="IWR10" s="144"/>
      <c r="IWS10" s="144"/>
      <c r="IWT10" s="144"/>
      <c r="IWU10" s="144"/>
      <c r="IWV10" s="144"/>
      <c r="IWW10" s="144"/>
      <c r="IWX10" s="144"/>
      <c r="IWY10" s="144"/>
      <c r="IWZ10" s="144"/>
      <c r="IXA10" s="144"/>
      <c r="IXB10" s="144"/>
      <c r="IXC10" s="144"/>
      <c r="IXD10" s="144"/>
      <c r="IXE10" s="144"/>
      <c r="IXF10" s="144"/>
      <c r="IXG10" s="144"/>
      <c r="IXH10" s="144"/>
      <c r="IXI10" s="144"/>
      <c r="IXJ10" s="144"/>
      <c r="IXK10" s="144"/>
      <c r="IXL10" s="144"/>
      <c r="IXM10" s="144"/>
      <c r="IXN10" s="144"/>
      <c r="IXO10" s="144"/>
      <c r="IXP10" s="144"/>
      <c r="IXQ10" s="144"/>
      <c r="IXR10" s="144"/>
      <c r="IXS10" s="144"/>
      <c r="IXT10" s="144"/>
      <c r="IXU10" s="144"/>
      <c r="IXV10" s="144"/>
      <c r="IXW10" s="144"/>
      <c r="IXX10" s="144"/>
      <c r="IXY10" s="144"/>
      <c r="IXZ10" s="144"/>
      <c r="IYA10" s="144"/>
      <c r="IYB10" s="144"/>
      <c r="IYC10" s="144"/>
      <c r="IYD10" s="144"/>
      <c r="IYE10" s="144"/>
      <c r="IYF10" s="144"/>
      <c r="IYG10" s="144"/>
      <c r="IYH10" s="144"/>
      <c r="IYI10" s="144"/>
      <c r="IYJ10" s="144"/>
      <c r="IYK10" s="144"/>
      <c r="IYL10" s="144"/>
      <c r="IYM10" s="144"/>
      <c r="IYN10" s="144"/>
      <c r="IYO10" s="144"/>
      <c r="IYP10" s="144"/>
      <c r="IYQ10" s="144"/>
      <c r="IYR10" s="144"/>
      <c r="IYS10" s="144"/>
      <c r="IYT10" s="144"/>
      <c r="IYU10" s="144"/>
      <c r="IYV10" s="144"/>
      <c r="IYW10" s="144"/>
      <c r="IYX10" s="144"/>
      <c r="IYY10" s="144"/>
      <c r="IYZ10" s="144"/>
      <c r="IZA10" s="144"/>
      <c r="IZB10" s="144"/>
      <c r="IZC10" s="144"/>
      <c r="IZD10" s="144"/>
      <c r="IZE10" s="144"/>
      <c r="IZF10" s="144"/>
      <c r="IZG10" s="144"/>
      <c r="IZH10" s="144"/>
      <c r="IZI10" s="144"/>
      <c r="IZJ10" s="144"/>
      <c r="IZK10" s="144"/>
      <c r="IZL10" s="144"/>
      <c r="IZM10" s="144"/>
      <c r="IZN10" s="144"/>
      <c r="IZO10" s="144"/>
      <c r="IZP10" s="144"/>
      <c r="IZQ10" s="144"/>
      <c r="IZR10" s="144"/>
      <c r="IZS10" s="144"/>
      <c r="IZT10" s="144"/>
      <c r="IZU10" s="144"/>
      <c r="IZV10" s="144"/>
      <c r="IZW10" s="144"/>
      <c r="IZX10" s="144"/>
      <c r="IZY10" s="144"/>
      <c r="IZZ10" s="144"/>
      <c r="JAA10" s="144"/>
      <c r="JAB10" s="144"/>
      <c r="JAC10" s="144"/>
      <c r="JAD10" s="144"/>
      <c r="JAE10" s="144"/>
      <c r="JAF10" s="144"/>
      <c r="JAG10" s="144"/>
      <c r="JAH10" s="144"/>
      <c r="JAI10" s="144"/>
      <c r="JAJ10" s="144"/>
      <c r="JAK10" s="144"/>
      <c r="JAL10" s="144"/>
      <c r="JAM10" s="144"/>
      <c r="JAN10" s="144"/>
      <c r="JAO10" s="144"/>
      <c r="JAP10" s="144"/>
      <c r="JAQ10" s="144"/>
      <c r="JAR10" s="144"/>
      <c r="JAS10" s="144"/>
      <c r="JAT10" s="144"/>
      <c r="JAU10" s="144"/>
      <c r="JAV10" s="144"/>
      <c r="JAW10" s="144"/>
      <c r="JAX10" s="144"/>
      <c r="JAY10" s="144"/>
      <c r="JAZ10" s="144"/>
      <c r="JBA10" s="144"/>
      <c r="JBB10" s="144"/>
      <c r="JBC10" s="144"/>
      <c r="JBD10" s="144"/>
      <c r="JBE10" s="144"/>
      <c r="JBF10" s="144"/>
      <c r="JBG10" s="144"/>
      <c r="JBH10" s="144"/>
      <c r="JBI10" s="144"/>
      <c r="JBJ10" s="144"/>
      <c r="JBK10" s="144"/>
      <c r="JBL10" s="144"/>
      <c r="JBM10" s="144"/>
      <c r="JBN10" s="144"/>
      <c r="JBO10" s="144"/>
      <c r="JBP10" s="144"/>
      <c r="JBQ10" s="144"/>
      <c r="JBR10" s="144"/>
      <c r="JBS10" s="144"/>
      <c r="JBT10" s="144"/>
      <c r="JBU10" s="144"/>
      <c r="JBV10" s="144"/>
      <c r="JBW10" s="144"/>
      <c r="JBX10" s="144"/>
      <c r="JBY10" s="144"/>
      <c r="JBZ10" s="144"/>
      <c r="JCA10" s="144"/>
      <c r="JCB10" s="144"/>
      <c r="JCC10" s="144"/>
      <c r="JCD10" s="144"/>
      <c r="JCE10" s="144"/>
      <c r="JCF10" s="144"/>
      <c r="JCG10" s="144"/>
      <c r="JCH10" s="144"/>
      <c r="JCI10" s="144"/>
      <c r="JCJ10" s="144"/>
      <c r="JCK10" s="144"/>
      <c r="JCL10" s="144"/>
      <c r="JCM10" s="144"/>
      <c r="JCN10" s="144"/>
      <c r="JCO10" s="144"/>
      <c r="JCP10" s="144"/>
      <c r="JCQ10" s="144"/>
      <c r="JCR10" s="144"/>
      <c r="JCS10" s="144"/>
      <c r="JCT10" s="144"/>
      <c r="JCU10" s="144"/>
      <c r="JCV10" s="144"/>
      <c r="JCW10" s="144"/>
      <c r="JCX10" s="144"/>
      <c r="JCY10" s="144"/>
      <c r="JCZ10" s="144"/>
      <c r="JDA10" s="144"/>
      <c r="JDB10" s="144"/>
      <c r="JDC10" s="144"/>
      <c r="JDD10" s="144"/>
      <c r="JDE10" s="144"/>
      <c r="JDF10" s="144"/>
      <c r="JDG10" s="144"/>
      <c r="JDH10" s="144"/>
      <c r="JDI10" s="144"/>
      <c r="JDJ10" s="144"/>
      <c r="JDK10" s="144"/>
      <c r="JDL10" s="144"/>
      <c r="JDM10" s="144"/>
      <c r="JDN10" s="144"/>
      <c r="JDO10" s="144"/>
      <c r="JDP10" s="144"/>
      <c r="JDQ10" s="144"/>
      <c r="JDR10" s="144"/>
      <c r="JDS10" s="144"/>
      <c r="JDT10" s="144"/>
      <c r="JDU10" s="144"/>
      <c r="JDV10" s="144"/>
      <c r="JDW10" s="144"/>
      <c r="JDX10" s="144"/>
      <c r="JDY10" s="144"/>
      <c r="JDZ10" s="144"/>
      <c r="JEA10" s="144"/>
      <c r="JEB10" s="144"/>
      <c r="JEC10" s="144"/>
      <c r="JED10" s="144"/>
      <c r="JEE10" s="144"/>
      <c r="JEF10" s="144"/>
      <c r="JEG10" s="144"/>
      <c r="JEH10" s="144"/>
      <c r="JEI10" s="144"/>
      <c r="JEJ10" s="144"/>
      <c r="JEK10" s="144"/>
      <c r="JEL10" s="144"/>
      <c r="JEM10" s="144"/>
      <c r="JEN10" s="144"/>
      <c r="JEO10" s="144"/>
      <c r="JEP10" s="144"/>
      <c r="JEQ10" s="144"/>
      <c r="JER10" s="144"/>
      <c r="JES10" s="144"/>
      <c r="JET10" s="144"/>
      <c r="JEU10" s="144"/>
      <c r="JEV10" s="144"/>
      <c r="JEW10" s="144"/>
      <c r="JEX10" s="144"/>
      <c r="JEY10" s="144"/>
      <c r="JEZ10" s="144"/>
      <c r="JFA10" s="144"/>
      <c r="JFB10" s="144"/>
      <c r="JFC10" s="144"/>
      <c r="JFD10" s="144"/>
      <c r="JFE10" s="144"/>
      <c r="JFF10" s="144"/>
      <c r="JFG10" s="144"/>
      <c r="JFH10" s="144"/>
      <c r="JFI10" s="144"/>
      <c r="JFJ10" s="144"/>
      <c r="JFK10" s="144"/>
      <c r="JFL10" s="144"/>
      <c r="JFM10" s="144"/>
      <c r="JFN10" s="144"/>
      <c r="JFO10" s="144"/>
      <c r="JFP10" s="144"/>
      <c r="JFQ10" s="144"/>
      <c r="JFR10" s="144"/>
      <c r="JFS10" s="144"/>
      <c r="JFT10" s="144"/>
      <c r="JFU10" s="144"/>
      <c r="JFV10" s="144"/>
      <c r="JFW10" s="144"/>
      <c r="JFX10" s="144"/>
      <c r="JFY10" s="144"/>
      <c r="JFZ10" s="144"/>
      <c r="JGA10" s="144"/>
      <c r="JGB10" s="144"/>
      <c r="JGC10" s="144"/>
      <c r="JGD10" s="144"/>
      <c r="JGE10" s="144"/>
      <c r="JGF10" s="144"/>
      <c r="JGG10" s="144"/>
      <c r="JGH10" s="144"/>
      <c r="JGI10" s="144"/>
      <c r="JGJ10" s="144"/>
      <c r="JGK10" s="144"/>
      <c r="JGL10" s="144"/>
      <c r="JGM10" s="144"/>
      <c r="JGN10" s="144"/>
      <c r="JGO10" s="144"/>
      <c r="JGP10" s="144"/>
      <c r="JGQ10" s="144"/>
      <c r="JGR10" s="144"/>
      <c r="JGS10" s="144"/>
      <c r="JGT10" s="144"/>
      <c r="JGU10" s="144"/>
      <c r="JGV10" s="144"/>
      <c r="JGW10" s="144"/>
      <c r="JGX10" s="144"/>
      <c r="JGY10" s="144"/>
      <c r="JGZ10" s="144"/>
      <c r="JHA10" s="144"/>
      <c r="JHB10" s="144"/>
      <c r="JHC10" s="144"/>
      <c r="JHD10" s="144"/>
      <c r="JHE10" s="144"/>
      <c r="JHF10" s="144"/>
      <c r="JHG10" s="144"/>
      <c r="JHH10" s="144"/>
      <c r="JHI10" s="144"/>
      <c r="JHJ10" s="144"/>
      <c r="JHK10" s="144"/>
      <c r="JHL10" s="144"/>
      <c r="JHM10" s="144"/>
      <c r="JHN10" s="144"/>
      <c r="JHO10" s="144"/>
      <c r="JHP10" s="144"/>
      <c r="JHQ10" s="144"/>
      <c r="JHR10" s="144"/>
      <c r="JHS10" s="144"/>
      <c r="JHT10" s="144"/>
      <c r="JHU10" s="144"/>
      <c r="JHV10" s="144"/>
      <c r="JHW10" s="144"/>
      <c r="JHX10" s="144"/>
      <c r="JHY10" s="144"/>
      <c r="JHZ10" s="144"/>
      <c r="JIA10" s="144"/>
      <c r="JIB10" s="144"/>
      <c r="JIC10" s="144"/>
      <c r="JID10" s="144"/>
      <c r="JIE10" s="144"/>
      <c r="JIF10" s="144"/>
      <c r="JIG10" s="144"/>
      <c r="JIH10" s="144"/>
      <c r="JII10" s="144"/>
      <c r="JIJ10" s="144"/>
      <c r="JIK10" s="144"/>
      <c r="JIL10" s="144"/>
      <c r="JIM10" s="144"/>
      <c r="JIN10" s="144"/>
      <c r="JIO10" s="144"/>
      <c r="JIP10" s="144"/>
      <c r="JIQ10" s="144"/>
      <c r="JIR10" s="144"/>
      <c r="JIS10" s="144"/>
      <c r="JIT10" s="144"/>
      <c r="JIU10" s="144"/>
      <c r="JIV10" s="144"/>
      <c r="JIW10" s="144"/>
      <c r="JIX10" s="144"/>
      <c r="JIY10" s="144"/>
      <c r="JIZ10" s="144"/>
      <c r="JJA10" s="144"/>
      <c r="JJB10" s="144"/>
      <c r="JJC10" s="144"/>
      <c r="JJD10" s="144"/>
      <c r="JJE10" s="144"/>
      <c r="JJF10" s="144"/>
      <c r="JJG10" s="144"/>
      <c r="JJH10" s="144"/>
      <c r="JJI10" s="144"/>
      <c r="JJJ10" s="144"/>
      <c r="JJK10" s="144"/>
      <c r="JJL10" s="144"/>
      <c r="JJM10" s="144"/>
      <c r="JJN10" s="144"/>
      <c r="JJO10" s="144"/>
      <c r="JJP10" s="144"/>
      <c r="JJQ10" s="144"/>
      <c r="JJR10" s="144"/>
      <c r="JJS10" s="144"/>
      <c r="JJT10" s="144"/>
      <c r="JJU10" s="144"/>
      <c r="JJV10" s="144"/>
      <c r="JJW10" s="144"/>
      <c r="JJX10" s="144"/>
      <c r="JJY10" s="144"/>
      <c r="JJZ10" s="144"/>
      <c r="JKA10" s="144"/>
      <c r="JKB10" s="144"/>
      <c r="JKC10" s="144"/>
      <c r="JKD10" s="144"/>
      <c r="JKE10" s="144"/>
      <c r="JKF10" s="144"/>
      <c r="JKG10" s="144"/>
      <c r="JKH10" s="144"/>
      <c r="JKI10" s="144"/>
      <c r="JKJ10" s="144"/>
      <c r="JKK10" s="144"/>
      <c r="JKL10" s="144"/>
      <c r="JKM10" s="144"/>
      <c r="JKN10" s="144"/>
      <c r="JKO10" s="144"/>
      <c r="JKP10" s="144"/>
      <c r="JKQ10" s="144"/>
      <c r="JKR10" s="144"/>
      <c r="JKS10" s="144"/>
      <c r="JKT10" s="144"/>
      <c r="JKU10" s="144"/>
      <c r="JKV10" s="144"/>
      <c r="JKW10" s="144"/>
      <c r="JKX10" s="144"/>
      <c r="JKY10" s="144"/>
      <c r="JKZ10" s="144"/>
      <c r="JLA10" s="144"/>
      <c r="JLB10" s="144"/>
      <c r="JLC10" s="144"/>
      <c r="JLD10" s="144"/>
      <c r="JLE10" s="144"/>
      <c r="JLF10" s="144"/>
      <c r="JLG10" s="144"/>
      <c r="JLH10" s="144"/>
      <c r="JLI10" s="144"/>
      <c r="JLJ10" s="144"/>
      <c r="JLK10" s="144"/>
      <c r="JLL10" s="144"/>
      <c r="JLM10" s="144"/>
      <c r="JLN10" s="144"/>
      <c r="JLO10" s="144"/>
      <c r="JLP10" s="144"/>
      <c r="JLQ10" s="144"/>
      <c r="JLR10" s="144"/>
      <c r="JLS10" s="144"/>
      <c r="JLT10" s="144"/>
      <c r="JLU10" s="144"/>
      <c r="JLV10" s="144"/>
      <c r="JLW10" s="144"/>
      <c r="JLX10" s="144"/>
      <c r="JLY10" s="144"/>
      <c r="JLZ10" s="144"/>
      <c r="JMA10" s="144"/>
      <c r="JMB10" s="144"/>
      <c r="JMC10" s="144"/>
      <c r="JMD10" s="144"/>
      <c r="JME10" s="144"/>
      <c r="JMF10" s="144"/>
      <c r="JMG10" s="144"/>
      <c r="JMH10" s="144"/>
      <c r="JMI10" s="144"/>
      <c r="JMJ10" s="144"/>
      <c r="JMK10" s="144"/>
      <c r="JML10" s="144"/>
      <c r="JMM10" s="144"/>
      <c r="JMN10" s="144"/>
      <c r="JMO10" s="144"/>
      <c r="JMP10" s="144"/>
      <c r="JMQ10" s="144"/>
      <c r="JMR10" s="144"/>
      <c r="JMS10" s="144"/>
      <c r="JMT10" s="144"/>
      <c r="JMU10" s="144"/>
      <c r="JMV10" s="144"/>
      <c r="JMW10" s="144"/>
      <c r="JMX10" s="144"/>
      <c r="JMY10" s="144"/>
      <c r="JMZ10" s="144"/>
      <c r="JNA10" s="144"/>
      <c r="JNB10" s="144"/>
      <c r="JNC10" s="144"/>
      <c r="JND10" s="144"/>
      <c r="JNE10" s="144"/>
      <c r="JNF10" s="144"/>
      <c r="JNG10" s="144"/>
      <c r="JNH10" s="144"/>
      <c r="JNI10" s="144"/>
      <c r="JNJ10" s="144"/>
      <c r="JNK10" s="144"/>
      <c r="JNL10" s="144"/>
      <c r="JNM10" s="144"/>
      <c r="JNN10" s="144"/>
      <c r="JNO10" s="144"/>
      <c r="JNP10" s="144"/>
      <c r="JNQ10" s="144"/>
      <c r="JNR10" s="144"/>
      <c r="JNS10" s="144"/>
      <c r="JNT10" s="144"/>
      <c r="JNU10" s="144"/>
      <c r="JNV10" s="144"/>
      <c r="JNW10" s="144"/>
      <c r="JNX10" s="144"/>
      <c r="JNY10" s="144"/>
      <c r="JNZ10" s="144"/>
      <c r="JOA10" s="144"/>
      <c r="JOB10" s="144"/>
      <c r="JOC10" s="144"/>
      <c r="JOD10" s="144"/>
      <c r="JOE10" s="144"/>
      <c r="JOF10" s="144"/>
      <c r="JOG10" s="144"/>
      <c r="JOH10" s="144"/>
      <c r="JOI10" s="144"/>
      <c r="JOJ10" s="144"/>
      <c r="JOK10" s="144"/>
      <c r="JOL10" s="144"/>
      <c r="JOM10" s="144"/>
      <c r="JON10" s="144"/>
      <c r="JOO10" s="144"/>
      <c r="JOP10" s="144"/>
      <c r="JOQ10" s="144"/>
      <c r="JOR10" s="144"/>
      <c r="JOS10" s="144"/>
      <c r="JOT10" s="144"/>
      <c r="JOU10" s="144"/>
      <c r="JOV10" s="144"/>
      <c r="JOW10" s="144"/>
      <c r="JOX10" s="144"/>
      <c r="JOY10" s="144"/>
      <c r="JOZ10" s="144"/>
      <c r="JPA10" s="144"/>
      <c r="JPB10" s="144"/>
      <c r="JPC10" s="144"/>
      <c r="JPD10" s="144"/>
      <c r="JPE10" s="144"/>
      <c r="JPF10" s="144"/>
      <c r="JPG10" s="144"/>
      <c r="JPH10" s="144"/>
      <c r="JPI10" s="144"/>
      <c r="JPJ10" s="144"/>
      <c r="JPK10" s="144"/>
      <c r="JPL10" s="144"/>
      <c r="JPM10" s="144"/>
      <c r="JPN10" s="144"/>
      <c r="JPO10" s="144"/>
      <c r="JPP10" s="144"/>
      <c r="JPQ10" s="144"/>
      <c r="JPR10" s="144"/>
      <c r="JPS10" s="144"/>
      <c r="JPT10" s="144"/>
      <c r="JPU10" s="144"/>
      <c r="JPV10" s="144"/>
      <c r="JPW10" s="144"/>
      <c r="JPX10" s="144"/>
      <c r="JPY10" s="144"/>
      <c r="JPZ10" s="144"/>
      <c r="JQA10" s="144"/>
      <c r="JQB10" s="144"/>
      <c r="JQC10" s="144"/>
      <c r="JQD10" s="144"/>
      <c r="JQE10" s="144"/>
      <c r="JQF10" s="144"/>
      <c r="JQG10" s="144"/>
      <c r="JQH10" s="144"/>
      <c r="JQI10" s="144"/>
      <c r="JQJ10" s="144"/>
      <c r="JQK10" s="144"/>
      <c r="JQL10" s="144"/>
      <c r="JQM10" s="144"/>
      <c r="JQN10" s="144"/>
      <c r="JQO10" s="144"/>
      <c r="JQP10" s="144"/>
      <c r="JQQ10" s="144"/>
      <c r="JQR10" s="144"/>
      <c r="JQS10" s="144"/>
      <c r="JQT10" s="144"/>
      <c r="JQU10" s="144"/>
      <c r="JQV10" s="144"/>
      <c r="JQW10" s="144"/>
      <c r="JQX10" s="144"/>
      <c r="JQY10" s="144"/>
      <c r="JQZ10" s="144"/>
      <c r="JRA10" s="144"/>
      <c r="JRB10" s="144"/>
      <c r="JRC10" s="144"/>
      <c r="JRD10" s="144"/>
      <c r="JRE10" s="144"/>
      <c r="JRF10" s="144"/>
      <c r="JRG10" s="144"/>
      <c r="JRH10" s="144"/>
      <c r="JRI10" s="144"/>
      <c r="JRJ10" s="144"/>
      <c r="JRK10" s="144"/>
      <c r="JRL10" s="144"/>
      <c r="JRM10" s="144"/>
      <c r="JRN10" s="144"/>
      <c r="JRO10" s="144"/>
      <c r="JRP10" s="144"/>
      <c r="JRQ10" s="144"/>
      <c r="JRR10" s="144"/>
      <c r="JRS10" s="144"/>
      <c r="JRT10" s="144"/>
      <c r="JRU10" s="144"/>
      <c r="JRV10" s="144"/>
      <c r="JRW10" s="144"/>
      <c r="JRX10" s="144"/>
      <c r="JRY10" s="144"/>
      <c r="JRZ10" s="144"/>
      <c r="JSA10" s="144"/>
      <c r="JSB10" s="144"/>
      <c r="JSC10" s="144"/>
      <c r="JSD10" s="144"/>
      <c r="JSE10" s="144"/>
      <c r="JSF10" s="144"/>
      <c r="JSG10" s="144"/>
      <c r="JSH10" s="144"/>
      <c r="JSI10" s="144"/>
      <c r="JSJ10" s="144"/>
      <c r="JSK10" s="144"/>
      <c r="JSL10" s="144"/>
      <c r="JSM10" s="144"/>
      <c r="JSN10" s="144"/>
      <c r="JSO10" s="144"/>
      <c r="JSP10" s="144"/>
      <c r="JSQ10" s="144"/>
      <c r="JSR10" s="144"/>
      <c r="JSS10" s="144"/>
      <c r="JST10" s="144"/>
      <c r="JSU10" s="144"/>
      <c r="JSV10" s="144"/>
      <c r="JSW10" s="144"/>
      <c r="JSX10" s="144"/>
      <c r="JSY10" s="144"/>
      <c r="JSZ10" s="144"/>
      <c r="JTA10" s="144"/>
      <c r="JTB10" s="144"/>
      <c r="JTC10" s="144"/>
      <c r="JTD10" s="144"/>
      <c r="JTE10" s="144"/>
      <c r="JTF10" s="144"/>
      <c r="JTG10" s="144"/>
      <c r="JTH10" s="144"/>
      <c r="JTI10" s="144"/>
      <c r="JTJ10" s="144"/>
      <c r="JTK10" s="144"/>
      <c r="JTL10" s="144"/>
      <c r="JTM10" s="144"/>
      <c r="JTN10" s="144"/>
      <c r="JTO10" s="144"/>
      <c r="JTP10" s="144"/>
      <c r="JTQ10" s="144"/>
      <c r="JTR10" s="144"/>
      <c r="JTS10" s="144"/>
      <c r="JTT10" s="144"/>
      <c r="JTU10" s="144"/>
      <c r="JTV10" s="144"/>
      <c r="JTW10" s="144"/>
      <c r="JTX10" s="144"/>
      <c r="JTY10" s="144"/>
      <c r="JTZ10" s="144"/>
      <c r="JUA10" s="144"/>
      <c r="JUB10" s="144"/>
      <c r="JUC10" s="144"/>
      <c r="JUD10" s="144"/>
      <c r="JUE10" s="144"/>
      <c r="JUF10" s="144"/>
      <c r="JUG10" s="144"/>
      <c r="JUH10" s="144"/>
      <c r="JUI10" s="144"/>
      <c r="JUJ10" s="144"/>
      <c r="JUK10" s="144"/>
      <c r="JUL10" s="144"/>
      <c r="JUM10" s="144"/>
      <c r="JUN10" s="144"/>
      <c r="JUO10" s="144"/>
      <c r="JUP10" s="144"/>
      <c r="JUQ10" s="144"/>
      <c r="JUR10" s="144"/>
      <c r="JUS10" s="144"/>
      <c r="JUT10" s="144"/>
      <c r="JUU10" s="144"/>
      <c r="JUV10" s="144"/>
      <c r="JUW10" s="144"/>
      <c r="JUX10" s="144"/>
      <c r="JUY10" s="144"/>
      <c r="JUZ10" s="144"/>
      <c r="JVA10" s="144"/>
      <c r="JVB10" s="144"/>
      <c r="JVC10" s="144"/>
      <c r="JVD10" s="144"/>
      <c r="JVE10" s="144"/>
      <c r="JVF10" s="144"/>
      <c r="JVG10" s="144"/>
      <c r="JVH10" s="144"/>
      <c r="JVI10" s="144"/>
      <c r="JVJ10" s="144"/>
      <c r="JVK10" s="144"/>
      <c r="JVL10" s="144"/>
      <c r="JVM10" s="144"/>
      <c r="JVN10" s="144"/>
      <c r="JVO10" s="144"/>
      <c r="JVP10" s="144"/>
      <c r="JVQ10" s="144"/>
      <c r="JVR10" s="144"/>
      <c r="JVS10" s="144"/>
      <c r="JVT10" s="144"/>
      <c r="JVU10" s="144"/>
      <c r="JVV10" s="144"/>
      <c r="JVW10" s="144"/>
      <c r="JVX10" s="144"/>
      <c r="JVY10" s="144"/>
      <c r="JVZ10" s="144"/>
      <c r="JWA10" s="144"/>
      <c r="JWB10" s="144"/>
      <c r="JWC10" s="144"/>
      <c r="JWD10" s="144"/>
      <c r="JWE10" s="144"/>
      <c r="JWF10" s="144"/>
      <c r="JWG10" s="144"/>
      <c r="JWH10" s="144"/>
      <c r="JWI10" s="144"/>
      <c r="JWJ10" s="144"/>
      <c r="JWK10" s="144"/>
      <c r="JWL10" s="144"/>
      <c r="JWM10" s="144"/>
      <c r="JWN10" s="144"/>
      <c r="JWO10" s="144"/>
      <c r="JWP10" s="144"/>
      <c r="JWQ10" s="144"/>
      <c r="JWR10" s="144"/>
      <c r="JWS10" s="144"/>
      <c r="JWT10" s="144"/>
      <c r="JWU10" s="144"/>
      <c r="JWV10" s="144"/>
      <c r="JWW10" s="144"/>
      <c r="JWX10" s="144"/>
      <c r="JWY10" s="144"/>
      <c r="JWZ10" s="144"/>
      <c r="JXA10" s="144"/>
      <c r="JXB10" s="144"/>
      <c r="JXC10" s="144"/>
      <c r="JXD10" s="144"/>
      <c r="JXE10" s="144"/>
      <c r="JXF10" s="144"/>
      <c r="JXG10" s="144"/>
      <c r="JXH10" s="144"/>
      <c r="JXI10" s="144"/>
      <c r="JXJ10" s="144"/>
      <c r="JXK10" s="144"/>
      <c r="JXL10" s="144"/>
      <c r="JXM10" s="144"/>
      <c r="JXN10" s="144"/>
      <c r="JXO10" s="144"/>
      <c r="JXP10" s="144"/>
      <c r="JXQ10" s="144"/>
      <c r="JXR10" s="144"/>
      <c r="JXS10" s="144"/>
      <c r="JXT10" s="144"/>
      <c r="JXU10" s="144"/>
      <c r="JXV10" s="144"/>
      <c r="JXW10" s="144"/>
      <c r="JXX10" s="144"/>
      <c r="JXY10" s="144"/>
      <c r="JXZ10" s="144"/>
      <c r="JYA10" s="144"/>
      <c r="JYB10" s="144"/>
      <c r="JYC10" s="144"/>
      <c r="JYD10" s="144"/>
      <c r="JYE10" s="144"/>
      <c r="JYF10" s="144"/>
      <c r="JYG10" s="144"/>
      <c r="JYH10" s="144"/>
      <c r="JYI10" s="144"/>
      <c r="JYJ10" s="144"/>
      <c r="JYK10" s="144"/>
      <c r="JYL10" s="144"/>
      <c r="JYM10" s="144"/>
      <c r="JYN10" s="144"/>
      <c r="JYO10" s="144"/>
      <c r="JYP10" s="144"/>
      <c r="JYQ10" s="144"/>
      <c r="JYR10" s="144"/>
      <c r="JYS10" s="144"/>
      <c r="JYT10" s="144"/>
      <c r="JYU10" s="144"/>
      <c r="JYV10" s="144"/>
      <c r="JYW10" s="144"/>
      <c r="JYX10" s="144"/>
      <c r="JYY10" s="144"/>
      <c r="JYZ10" s="144"/>
      <c r="JZA10" s="144"/>
      <c r="JZB10" s="144"/>
      <c r="JZC10" s="144"/>
      <c r="JZD10" s="144"/>
      <c r="JZE10" s="144"/>
      <c r="JZF10" s="144"/>
      <c r="JZG10" s="144"/>
      <c r="JZH10" s="144"/>
      <c r="JZI10" s="144"/>
      <c r="JZJ10" s="144"/>
      <c r="JZK10" s="144"/>
      <c r="JZL10" s="144"/>
      <c r="JZM10" s="144"/>
      <c r="JZN10" s="144"/>
      <c r="JZO10" s="144"/>
      <c r="JZP10" s="144"/>
      <c r="JZQ10" s="144"/>
      <c r="JZR10" s="144"/>
      <c r="JZS10" s="144"/>
      <c r="JZT10" s="144"/>
      <c r="JZU10" s="144"/>
      <c r="JZV10" s="144"/>
      <c r="JZW10" s="144"/>
      <c r="JZX10" s="144"/>
      <c r="JZY10" s="144"/>
      <c r="JZZ10" s="144"/>
      <c r="KAA10" s="144"/>
      <c r="KAB10" s="144"/>
      <c r="KAC10" s="144"/>
      <c r="KAD10" s="144"/>
      <c r="KAE10" s="144"/>
      <c r="KAF10" s="144"/>
      <c r="KAG10" s="144"/>
      <c r="KAH10" s="144"/>
      <c r="KAI10" s="144"/>
      <c r="KAJ10" s="144"/>
      <c r="KAK10" s="144"/>
      <c r="KAL10" s="144"/>
      <c r="KAM10" s="144"/>
      <c r="KAN10" s="144"/>
      <c r="KAO10" s="144"/>
      <c r="KAP10" s="144"/>
      <c r="KAQ10" s="144"/>
      <c r="KAR10" s="144"/>
      <c r="KAS10" s="144"/>
      <c r="KAT10" s="144"/>
      <c r="KAU10" s="144"/>
      <c r="KAV10" s="144"/>
      <c r="KAW10" s="144"/>
      <c r="KAX10" s="144"/>
      <c r="KAY10" s="144"/>
      <c r="KAZ10" s="144"/>
      <c r="KBA10" s="144"/>
      <c r="KBB10" s="144"/>
      <c r="KBC10" s="144"/>
      <c r="KBD10" s="144"/>
      <c r="KBE10" s="144"/>
      <c r="KBF10" s="144"/>
      <c r="KBG10" s="144"/>
      <c r="KBH10" s="144"/>
      <c r="KBI10" s="144"/>
      <c r="KBJ10" s="144"/>
      <c r="KBK10" s="144"/>
      <c r="KBL10" s="144"/>
      <c r="KBM10" s="144"/>
      <c r="KBN10" s="144"/>
      <c r="KBO10" s="144"/>
      <c r="KBP10" s="144"/>
      <c r="KBQ10" s="144"/>
      <c r="KBR10" s="144"/>
      <c r="KBS10" s="144"/>
      <c r="KBT10" s="144"/>
      <c r="KBU10" s="144"/>
      <c r="KBV10" s="144"/>
      <c r="KBW10" s="144"/>
      <c r="KBX10" s="144"/>
      <c r="KBY10" s="144"/>
      <c r="KBZ10" s="144"/>
      <c r="KCA10" s="144"/>
      <c r="KCB10" s="144"/>
      <c r="KCC10" s="144"/>
      <c r="KCD10" s="144"/>
      <c r="KCE10" s="144"/>
      <c r="KCF10" s="144"/>
      <c r="KCG10" s="144"/>
      <c r="KCH10" s="144"/>
      <c r="KCI10" s="144"/>
      <c r="KCJ10" s="144"/>
      <c r="KCK10" s="144"/>
      <c r="KCL10" s="144"/>
      <c r="KCM10" s="144"/>
      <c r="KCN10" s="144"/>
      <c r="KCO10" s="144"/>
      <c r="KCP10" s="144"/>
      <c r="KCQ10" s="144"/>
      <c r="KCR10" s="144"/>
      <c r="KCS10" s="144"/>
      <c r="KCT10" s="144"/>
      <c r="KCU10" s="144"/>
      <c r="KCV10" s="144"/>
      <c r="KCW10" s="144"/>
      <c r="KCX10" s="144"/>
      <c r="KCY10" s="144"/>
      <c r="KCZ10" s="144"/>
      <c r="KDA10" s="144"/>
      <c r="KDB10" s="144"/>
      <c r="KDC10" s="144"/>
      <c r="KDD10" s="144"/>
      <c r="KDE10" s="144"/>
      <c r="KDF10" s="144"/>
      <c r="KDG10" s="144"/>
      <c r="KDH10" s="144"/>
      <c r="KDI10" s="144"/>
      <c r="KDJ10" s="144"/>
      <c r="KDK10" s="144"/>
      <c r="KDL10" s="144"/>
      <c r="KDM10" s="144"/>
      <c r="KDN10" s="144"/>
      <c r="KDO10" s="144"/>
      <c r="KDP10" s="144"/>
      <c r="KDQ10" s="144"/>
      <c r="KDR10" s="144"/>
      <c r="KDS10" s="144"/>
      <c r="KDT10" s="144"/>
      <c r="KDU10" s="144"/>
      <c r="KDV10" s="144"/>
      <c r="KDW10" s="144"/>
      <c r="KDX10" s="144"/>
      <c r="KDY10" s="144"/>
      <c r="KDZ10" s="144"/>
      <c r="KEA10" s="144"/>
      <c r="KEB10" s="144"/>
      <c r="KEC10" s="144"/>
      <c r="KED10" s="144"/>
      <c r="KEE10" s="144"/>
      <c r="KEF10" s="144"/>
      <c r="KEG10" s="144"/>
      <c r="KEH10" s="144"/>
      <c r="KEI10" s="144"/>
      <c r="KEJ10" s="144"/>
      <c r="KEK10" s="144"/>
      <c r="KEL10" s="144"/>
      <c r="KEM10" s="144"/>
      <c r="KEN10" s="144"/>
      <c r="KEO10" s="144"/>
      <c r="KEP10" s="144"/>
      <c r="KEQ10" s="144"/>
      <c r="KER10" s="144"/>
      <c r="KES10" s="144"/>
      <c r="KET10" s="144"/>
      <c r="KEU10" s="144"/>
      <c r="KEV10" s="144"/>
      <c r="KEW10" s="144"/>
      <c r="KEX10" s="144"/>
      <c r="KEY10" s="144"/>
      <c r="KEZ10" s="144"/>
      <c r="KFA10" s="144"/>
      <c r="KFB10" s="144"/>
      <c r="KFC10" s="144"/>
      <c r="KFD10" s="144"/>
      <c r="KFE10" s="144"/>
      <c r="KFF10" s="144"/>
      <c r="KFG10" s="144"/>
      <c r="KFH10" s="144"/>
      <c r="KFI10" s="144"/>
      <c r="KFJ10" s="144"/>
      <c r="KFK10" s="144"/>
      <c r="KFL10" s="144"/>
      <c r="KFM10" s="144"/>
      <c r="KFN10" s="144"/>
      <c r="KFO10" s="144"/>
      <c r="KFP10" s="144"/>
      <c r="KFQ10" s="144"/>
      <c r="KFR10" s="144"/>
      <c r="KFS10" s="144"/>
      <c r="KFT10" s="144"/>
      <c r="KFU10" s="144"/>
      <c r="KFV10" s="144"/>
      <c r="KFW10" s="144"/>
      <c r="KFX10" s="144"/>
      <c r="KFY10" s="144"/>
      <c r="KFZ10" s="144"/>
      <c r="KGA10" s="144"/>
      <c r="KGB10" s="144"/>
      <c r="KGC10" s="144"/>
      <c r="KGD10" s="144"/>
      <c r="KGE10" s="144"/>
      <c r="KGF10" s="144"/>
      <c r="KGG10" s="144"/>
      <c r="KGH10" s="144"/>
      <c r="KGI10" s="144"/>
      <c r="KGJ10" s="144"/>
      <c r="KGK10" s="144"/>
      <c r="KGL10" s="144"/>
      <c r="KGM10" s="144"/>
      <c r="KGN10" s="144"/>
      <c r="KGO10" s="144"/>
      <c r="KGP10" s="144"/>
      <c r="KGQ10" s="144"/>
      <c r="KGR10" s="144"/>
      <c r="KGS10" s="144"/>
      <c r="KGT10" s="144"/>
      <c r="KGU10" s="144"/>
      <c r="KGV10" s="144"/>
      <c r="KGW10" s="144"/>
      <c r="KGX10" s="144"/>
      <c r="KGY10" s="144"/>
      <c r="KGZ10" s="144"/>
      <c r="KHA10" s="144"/>
      <c r="KHB10" s="144"/>
      <c r="KHC10" s="144"/>
      <c r="KHD10" s="144"/>
      <c r="KHE10" s="144"/>
      <c r="KHF10" s="144"/>
      <c r="KHG10" s="144"/>
      <c r="KHH10" s="144"/>
      <c r="KHI10" s="144"/>
      <c r="KHJ10" s="144"/>
      <c r="KHK10" s="144"/>
      <c r="KHL10" s="144"/>
      <c r="KHM10" s="144"/>
      <c r="KHN10" s="144"/>
      <c r="KHO10" s="144"/>
      <c r="KHP10" s="144"/>
      <c r="KHQ10" s="144"/>
      <c r="KHR10" s="144"/>
      <c r="KHS10" s="144"/>
      <c r="KHT10" s="144"/>
      <c r="KHU10" s="144"/>
      <c r="KHV10" s="144"/>
      <c r="KHW10" s="144"/>
      <c r="KHX10" s="144"/>
      <c r="KHY10" s="144"/>
      <c r="KHZ10" s="144"/>
      <c r="KIA10" s="144"/>
      <c r="KIB10" s="144"/>
      <c r="KIC10" s="144"/>
      <c r="KID10" s="144"/>
      <c r="KIE10" s="144"/>
      <c r="KIF10" s="144"/>
      <c r="KIG10" s="144"/>
      <c r="KIH10" s="144"/>
      <c r="KII10" s="144"/>
      <c r="KIJ10" s="144"/>
      <c r="KIK10" s="144"/>
      <c r="KIL10" s="144"/>
      <c r="KIM10" s="144"/>
      <c r="KIN10" s="144"/>
      <c r="KIO10" s="144"/>
      <c r="KIP10" s="144"/>
      <c r="KIQ10" s="144"/>
      <c r="KIR10" s="144"/>
      <c r="KIS10" s="144"/>
      <c r="KIT10" s="144"/>
      <c r="KIU10" s="144"/>
      <c r="KIV10" s="144"/>
      <c r="KIW10" s="144"/>
      <c r="KIX10" s="144"/>
      <c r="KIY10" s="144"/>
      <c r="KIZ10" s="144"/>
      <c r="KJA10" s="144"/>
      <c r="KJB10" s="144"/>
      <c r="KJC10" s="144"/>
      <c r="KJD10" s="144"/>
      <c r="KJE10" s="144"/>
      <c r="KJF10" s="144"/>
      <c r="KJG10" s="144"/>
      <c r="KJH10" s="144"/>
      <c r="KJI10" s="144"/>
      <c r="KJJ10" s="144"/>
      <c r="KJK10" s="144"/>
      <c r="KJL10" s="144"/>
      <c r="KJM10" s="144"/>
      <c r="KJN10" s="144"/>
      <c r="KJO10" s="144"/>
      <c r="KJP10" s="144"/>
      <c r="KJQ10" s="144"/>
      <c r="KJR10" s="144"/>
      <c r="KJS10" s="144"/>
      <c r="KJT10" s="144"/>
      <c r="KJU10" s="144"/>
      <c r="KJV10" s="144"/>
      <c r="KJW10" s="144"/>
      <c r="KJX10" s="144"/>
      <c r="KJY10" s="144"/>
      <c r="KJZ10" s="144"/>
      <c r="KKA10" s="144"/>
      <c r="KKB10" s="144"/>
      <c r="KKC10" s="144"/>
      <c r="KKD10" s="144"/>
      <c r="KKE10" s="144"/>
      <c r="KKF10" s="144"/>
      <c r="KKG10" s="144"/>
      <c r="KKH10" s="144"/>
      <c r="KKI10" s="144"/>
      <c r="KKJ10" s="144"/>
      <c r="KKK10" s="144"/>
      <c r="KKL10" s="144"/>
      <c r="KKM10" s="144"/>
      <c r="KKN10" s="144"/>
      <c r="KKO10" s="144"/>
      <c r="KKP10" s="144"/>
      <c r="KKQ10" s="144"/>
      <c r="KKR10" s="144"/>
      <c r="KKS10" s="144"/>
      <c r="KKT10" s="144"/>
      <c r="KKU10" s="144"/>
      <c r="KKV10" s="144"/>
      <c r="KKW10" s="144"/>
      <c r="KKX10" s="144"/>
      <c r="KKY10" s="144"/>
      <c r="KKZ10" s="144"/>
      <c r="KLA10" s="144"/>
      <c r="KLB10" s="144"/>
      <c r="KLC10" s="144"/>
      <c r="KLD10" s="144"/>
      <c r="KLE10" s="144"/>
      <c r="KLF10" s="144"/>
      <c r="KLG10" s="144"/>
      <c r="KLH10" s="144"/>
      <c r="KLI10" s="144"/>
      <c r="KLJ10" s="144"/>
      <c r="KLK10" s="144"/>
      <c r="KLL10" s="144"/>
      <c r="KLM10" s="144"/>
      <c r="KLN10" s="144"/>
      <c r="KLO10" s="144"/>
      <c r="KLP10" s="144"/>
      <c r="KLQ10" s="144"/>
      <c r="KLR10" s="144"/>
      <c r="KLS10" s="144"/>
      <c r="KLT10" s="144"/>
      <c r="KLU10" s="144"/>
      <c r="KLV10" s="144"/>
      <c r="KLW10" s="144"/>
      <c r="KLX10" s="144"/>
      <c r="KLY10" s="144"/>
      <c r="KLZ10" s="144"/>
      <c r="KMA10" s="144"/>
      <c r="KMB10" s="144"/>
      <c r="KMC10" s="144"/>
      <c r="KMD10" s="144"/>
      <c r="KME10" s="144"/>
      <c r="KMF10" s="144"/>
      <c r="KMG10" s="144"/>
      <c r="KMH10" s="144"/>
      <c r="KMI10" s="144"/>
      <c r="KMJ10" s="144"/>
      <c r="KMK10" s="144"/>
      <c r="KML10" s="144"/>
      <c r="KMM10" s="144"/>
      <c r="KMN10" s="144"/>
      <c r="KMO10" s="144"/>
      <c r="KMP10" s="144"/>
      <c r="KMQ10" s="144"/>
      <c r="KMR10" s="144"/>
      <c r="KMS10" s="144"/>
      <c r="KMT10" s="144"/>
      <c r="KMU10" s="144"/>
      <c r="KMV10" s="144"/>
      <c r="KMW10" s="144"/>
      <c r="KMX10" s="144"/>
      <c r="KMY10" s="144"/>
      <c r="KMZ10" s="144"/>
      <c r="KNA10" s="144"/>
      <c r="KNB10" s="144"/>
      <c r="KNC10" s="144"/>
      <c r="KND10" s="144"/>
      <c r="KNE10" s="144"/>
      <c r="KNF10" s="144"/>
      <c r="KNG10" s="144"/>
      <c r="KNH10" s="144"/>
      <c r="KNI10" s="144"/>
      <c r="KNJ10" s="144"/>
      <c r="KNK10" s="144"/>
      <c r="KNL10" s="144"/>
      <c r="KNM10" s="144"/>
      <c r="KNN10" s="144"/>
      <c r="KNO10" s="144"/>
      <c r="KNP10" s="144"/>
      <c r="KNQ10" s="144"/>
      <c r="KNR10" s="144"/>
      <c r="KNS10" s="144"/>
      <c r="KNT10" s="144"/>
      <c r="KNU10" s="144"/>
      <c r="KNV10" s="144"/>
      <c r="KNW10" s="144"/>
      <c r="KNX10" s="144"/>
      <c r="KNY10" s="144"/>
      <c r="KNZ10" s="144"/>
      <c r="KOA10" s="144"/>
      <c r="KOB10" s="144"/>
      <c r="KOC10" s="144"/>
      <c r="KOD10" s="144"/>
      <c r="KOE10" s="144"/>
      <c r="KOF10" s="144"/>
      <c r="KOG10" s="144"/>
      <c r="KOH10" s="144"/>
      <c r="KOI10" s="144"/>
      <c r="KOJ10" s="144"/>
      <c r="KOK10" s="144"/>
      <c r="KOL10" s="144"/>
      <c r="KOM10" s="144"/>
      <c r="KON10" s="144"/>
      <c r="KOO10" s="144"/>
      <c r="KOP10" s="144"/>
      <c r="KOQ10" s="144"/>
      <c r="KOR10" s="144"/>
      <c r="KOS10" s="144"/>
      <c r="KOT10" s="144"/>
      <c r="KOU10" s="144"/>
      <c r="KOV10" s="144"/>
      <c r="KOW10" s="144"/>
      <c r="KOX10" s="144"/>
      <c r="KOY10" s="144"/>
      <c r="KOZ10" s="144"/>
      <c r="KPA10" s="144"/>
      <c r="KPB10" s="144"/>
      <c r="KPC10" s="144"/>
      <c r="KPD10" s="144"/>
      <c r="KPE10" s="144"/>
      <c r="KPF10" s="144"/>
      <c r="KPG10" s="144"/>
      <c r="KPH10" s="144"/>
      <c r="KPI10" s="144"/>
      <c r="KPJ10" s="144"/>
      <c r="KPK10" s="144"/>
      <c r="KPL10" s="144"/>
      <c r="KPM10" s="144"/>
      <c r="KPN10" s="144"/>
      <c r="KPO10" s="144"/>
      <c r="KPP10" s="144"/>
      <c r="KPQ10" s="144"/>
      <c r="KPR10" s="144"/>
      <c r="KPS10" s="144"/>
      <c r="KPT10" s="144"/>
      <c r="KPU10" s="144"/>
      <c r="KPV10" s="144"/>
      <c r="KPW10" s="144"/>
      <c r="KPX10" s="144"/>
      <c r="KPY10" s="144"/>
      <c r="KPZ10" s="144"/>
      <c r="KQA10" s="144"/>
      <c r="KQB10" s="144"/>
      <c r="KQC10" s="144"/>
      <c r="KQD10" s="144"/>
      <c r="KQE10" s="144"/>
      <c r="KQF10" s="144"/>
      <c r="KQG10" s="144"/>
      <c r="KQH10" s="144"/>
      <c r="KQI10" s="144"/>
      <c r="KQJ10" s="144"/>
      <c r="KQK10" s="144"/>
      <c r="KQL10" s="144"/>
      <c r="KQM10" s="144"/>
      <c r="KQN10" s="144"/>
      <c r="KQO10" s="144"/>
      <c r="KQP10" s="144"/>
      <c r="KQQ10" s="144"/>
      <c r="KQR10" s="144"/>
      <c r="KQS10" s="144"/>
      <c r="KQT10" s="144"/>
      <c r="KQU10" s="144"/>
      <c r="KQV10" s="144"/>
      <c r="KQW10" s="144"/>
      <c r="KQX10" s="144"/>
      <c r="KQY10" s="144"/>
      <c r="KQZ10" s="144"/>
      <c r="KRA10" s="144"/>
      <c r="KRB10" s="144"/>
      <c r="KRC10" s="144"/>
      <c r="KRD10" s="144"/>
      <c r="KRE10" s="144"/>
      <c r="KRF10" s="144"/>
      <c r="KRG10" s="144"/>
      <c r="KRH10" s="144"/>
      <c r="KRI10" s="144"/>
      <c r="KRJ10" s="144"/>
      <c r="KRK10" s="144"/>
      <c r="KRL10" s="144"/>
      <c r="KRM10" s="144"/>
      <c r="KRN10" s="144"/>
      <c r="KRO10" s="144"/>
      <c r="KRP10" s="144"/>
      <c r="KRQ10" s="144"/>
      <c r="KRR10" s="144"/>
      <c r="KRS10" s="144"/>
      <c r="KRT10" s="144"/>
      <c r="KRU10" s="144"/>
      <c r="KRV10" s="144"/>
      <c r="KRW10" s="144"/>
      <c r="KRX10" s="144"/>
      <c r="KRY10" s="144"/>
      <c r="KRZ10" s="144"/>
      <c r="KSA10" s="144"/>
      <c r="KSB10" s="144"/>
      <c r="KSC10" s="144"/>
      <c r="KSD10" s="144"/>
      <c r="KSE10" s="144"/>
      <c r="KSF10" s="144"/>
      <c r="KSG10" s="144"/>
      <c r="KSH10" s="144"/>
      <c r="KSI10" s="144"/>
      <c r="KSJ10" s="144"/>
      <c r="KSK10" s="144"/>
      <c r="KSL10" s="144"/>
      <c r="KSM10" s="144"/>
      <c r="KSN10" s="144"/>
      <c r="KSO10" s="144"/>
      <c r="KSP10" s="144"/>
      <c r="KSQ10" s="144"/>
      <c r="KSR10" s="144"/>
      <c r="KSS10" s="144"/>
      <c r="KST10" s="144"/>
      <c r="KSU10" s="144"/>
      <c r="KSV10" s="144"/>
      <c r="KSW10" s="144"/>
      <c r="KSX10" s="144"/>
      <c r="KSY10" s="144"/>
      <c r="KSZ10" s="144"/>
      <c r="KTA10" s="144"/>
      <c r="KTB10" s="144"/>
      <c r="KTC10" s="144"/>
      <c r="KTD10" s="144"/>
      <c r="KTE10" s="144"/>
      <c r="KTF10" s="144"/>
      <c r="KTG10" s="144"/>
      <c r="KTH10" s="144"/>
      <c r="KTI10" s="144"/>
      <c r="KTJ10" s="144"/>
      <c r="KTK10" s="144"/>
      <c r="KTL10" s="144"/>
      <c r="KTM10" s="144"/>
      <c r="KTN10" s="144"/>
      <c r="KTO10" s="144"/>
      <c r="KTP10" s="144"/>
      <c r="KTQ10" s="144"/>
      <c r="KTR10" s="144"/>
      <c r="KTS10" s="144"/>
      <c r="KTT10" s="144"/>
      <c r="KTU10" s="144"/>
      <c r="KTV10" s="144"/>
      <c r="KTW10" s="144"/>
      <c r="KTX10" s="144"/>
      <c r="KTY10" s="144"/>
      <c r="KTZ10" s="144"/>
      <c r="KUA10" s="144"/>
      <c r="KUB10" s="144"/>
      <c r="KUC10" s="144"/>
      <c r="KUD10" s="144"/>
      <c r="KUE10" s="144"/>
      <c r="KUF10" s="144"/>
      <c r="KUG10" s="144"/>
      <c r="KUH10" s="144"/>
      <c r="KUI10" s="144"/>
      <c r="KUJ10" s="144"/>
      <c r="KUK10" s="144"/>
      <c r="KUL10" s="144"/>
      <c r="KUM10" s="144"/>
      <c r="KUN10" s="144"/>
      <c r="KUO10" s="144"/>
      <c r="KUP10" s="144"/>
      <c r="KUQ10" s="144"/>
      <c r="KUR10" s="144"/>
      <c r="KUS10" s="144"/>
      <c r="KUT10" s="144"/>
      <c r="KUU10" s="144"/>
      <c r="KUV10" s="144"/>
      <c r="KUW10" s="144"/>
      <c r="KUX10" s="144"/>
      <c r="KUY10" s="144"/>
      <c r="KUZ10" s="144"/>
      <c r="KVA10" s="144"/>
      <c r="KVB10" s="144"/>
      <c r="KVC10" s="144"/>
      <c r="KVD10" s="144"/>
      <c r="KVE10" s="144"/>
      <c r="KVF10" s="144"/>
      <c r="KVG10" s="144"/>
      <c r="KVH10" s="144"/>
      <c r="KVI10" s="144"/>
      <c r="KVJ10" s="144"/>
      <c r="KVK10" s="144"/>
      <c r="KVL10" s="144"/>
      <c r="KVM10" s="144"/>
      <c r="KVN10" s="144"/>
      <c r="KVO10" s="144"/>
      <c r="KVP10" s="144"/>
      <c r="KVQ10" s="144"/>
      <c r="KVR10" s="144"/>
      <c r="KVS10" s="144"/>
      <c r="KVT10" s="144"/>
      <c r="KVU10" s="144"/>
      <c r="KVV10" s="144"/>
      <c r="KVW10" s="144"/>
      <c r="KVX10" s="144"/>
      <c r="KVY10" s="144"/>
      <c r="KVZ10" s="144"/>
      <c r="KWA10" s="144"/>
      <c r="KWB10" s="144"/>
      <c r="KWC10" s="144"/>
      <c r="KWD10" s="144"/>
      <c r="KWE10" s="144"/>
      <c r="KWF10" s="144"/>
      <c r="KWG10" s="144"/>
      <c r="KWH10" s="144"/>
      <c r="KWI10" s="144"/>
      <c r="KWJ10" s="144"/>
      <c r="KWK10" s="144"/>
      <c r="KWL10" s="144"/>
      <c r="KWM10" s="144"/>
      <c r="KWN10" s="144"/>
      <c r="KWO10" s="144"/>
      <c r="KWP10" s="144"/>
      <c r="KWQ10" s="144"/>
      <c r="KWR10" s="144"/>
      <c r="KWS10" s="144"/>
      <c r="KWT10" s="144"/>
      <c r="KWU10" s="144"/>
      <c r="KWV10" s="144"/>
      <c r="KWW10" s="144"/>
      <c r="KWX10" s="144"/>
      <c r="KWY10" s="144"/>
      <c r="KWZ10" s="144"/>
      <c r="KXA10" s="144"/>
      <c r="KXB10" s="144"/>
      <c r="KXC10" s="144"/>
      <c r="KXD10" s="144"/>
      <c r="KXE10" s="144"/>
      <c r="KXF10" s="144"/>
      <c r="KXG10" s="144"/>
      <c r="KXH10" s="144"/>
      <c r="KXI10" s="144"/>
      <c r="KXJ10" s="144"/>
      <c r="KXK10" s="144"/>
      <c r="KXL10" s="144"/>
      <c r="KXM10" s="144"/>
      <c r="KXN10" s="144"/>
      <c r="KXO10" s="144"/>
      <c r="KXP10" s="144"/>
      <c r="KXQ10" s="144"/>
      <c r="KXR10" s="144"/>
      <c r="KXS10" s="144"/>
      <c r="KXT10" s="144"/>
      <c r="KXU10" s="144"/>
      <c r="KXV10" s="144"/>
      <c r="KXW10" s="144"/>
      <c r="KXX10" s="144"/>
      <c r="KXY10" s="144"/>
      <c r="KXZ10" s="144"/>
      <c r="KYA10" s="144"/>
      <c r="KYB10" s="144"/>
      <c r="KYC10" s="144"/>
      <c r="KYD10" s="144"/>
      <c r="KYE10" s="144"/>
      <c r="KYF10" s="144"/>
      <c r="KYG10" s="144"/>
      <c r="KYH10" s="144"/>
      <c r="KYI10" s="144"/>
      <c r="KYJ10" s="144"/>
      <c r="KYK10" s="144"/>
      <c r="KYL10" s="144"/>
      <c r="KYM10" s="144"/>
      <c r="KYN10" s="144"/>
      <c r="KYO10" s="144"/>
      <c r="KYP10" s="144"/>
      <c r="KYQ10" s="144"/>
      <c r="KYR10" s="144"/>
      <c r="KYS10" s="144"/>
      <c r="KYT10" s="144"/>
      <c r="KYU10" s="144"/>
      <c r="KYV10" s="144"/>
      <c r="KYW10" s="144"/>
      <c r="KYX10" s="144"/>
      <c r="KYY10" s="144"/>
      <c r="KYZ10" s="144"/>
      <c r="KZA10" s="144"/>
      <c r="KZB10" s="144"/>
      <c r="KZC10" s="144"/>
      <c r="KZD10" s="144"/>
      <c r="KZE10" s="144"/>
      <c r="KZF10" s="144"/>
      <c r="KZG10" s="144"/>
      <c r="KZH10" s="144"/>
      <c r="KZI10" s="144"/>
      <c r="KZJ10" s="144"/>
      <c r="KZK10" s="144"/>
      <c r="KZL10" s="144"/>
      <c r="KZM10" s="144"/>
      <c r="KZN10" s="144"/>
      <c r="KZO10" s="144"/>
      <c r="KZP10" s="144"/>
      <c r="KZQ10" s="144"/>
      <c r="KZR10" s="144"/>
      <c r="KZS10" s="144"/>
      <c r="KZT10" s="144"/>
      <c r="KZU10" s="144"/>
      <c r="KZV10" s="144"/>
      <c r="KZW10" s="144"/>
      <c r="KZX10" s="144"/>
      <c r="KZY10" s="144"/>
      <c r="KZZ10" s="144"/>
      <c r="LAA10" s="144"/>
      <c r="LAB10" s="144"/>
      <c r="LAC10" s="144"/>
      <c r="LAD10" s="144"/>
      <c r="LAE10" s="144"/>
      <c r="LAF10" s="144"/>
      <c r="LAG10" s="144"/>
      <c r="LAH10" s="144"/>
      <c r="LAI10" s="144"/>
      <c r="LAJ10" s="144"/>
      <c r="LAK10" s="144"/>
      <c r="LAL10" s="144"/>
      <c r="LAM10" s="144"/>
      <c r="LAN10" s="144"/>
      <c r="LAO10" s="144"/>
      <c r="LAP10" s="144"/>
      <c r="LAQ10" s="144"/>
      <c r="LAR10" s="144"/>
      <c r="LAS10" s="144"/>
      <c r="LAT10" s="144"/>
      <c r="LAU10" s="144"/>
      <c r="LAV10" s="144"/>
      <c r="LAW10" s="144"/>
      <c r="LAX10" s="144"/>
      <c r="LAY10" s="144"/>
      <c r="LAZ10" s="144"/>
      <c r="LBA10" s="144"/>
      <c r="LBB10" s="144"/>
      <c r="LBC10" s="144"/>
      <c r="LBD10" s="144"/>
      <c r="LBE10" s="144"/>
      <c r="LBF10" s="144"/>
      <c r="LBG10" s="144"/>
      <c r="LBH10" s="144"/>
      <c r="LBI10" s="144"/>
      <c r="LBJ10" s="144"/>
      <c r="LBK10" s="144"/>
      <c r="LBL10" s="144"/>
      <c r="LBM10" s="144"/>
      <c r="LBN10" s="144"/>
      <c r="LBO10" s="144"/>
      <c r="LBP10" s="144"/>
      <c r="LBQ10" s="144"/>
      <c r="LBR10" s="144"/>
      <c r="LBS10" s="144"/>
      <c r="LBT10" s="144"/>
      <c r="LBU10" s="144"/>
      <c r="LBV10" s="144"/>
      <c r="LBW10" s="144"/>
      <c r="LBX10" s="144"/>
      <c r="LBY10" s="144"/>
      <c r="LBZ10" s="144"/>
      <c r="LCA10" s="144"/>
      <c r="LCB10" s="144"/>
      <c r="LCC10" s="144"/>
      <c r="LCD10" s="144"/>
      <c r="LCE10" s="144"/>
      <c r="LCF10" s="144"/>
      <c r="LCG10" s="144"/>
      <c r="LCH10" s="144"/>
      <c r="LCI10" s="144"/>
      <c r="LCJ10" s="144"/>
      <c r="LCK10" s="144"/>
      <c r="LCL10" s="144"/>
      <c r="LCM10" s="144"/>
      <c r="LCN10" s="144"/>
      <c r="LCO10" s="144"/>
      <c r="LCP10" s="144"/>
      <c r="LCQ10" s="144"/>
      <c r="LCR10" s="144"/>
      <c r="LCS10" s="144"/>
      <c r="LCT10" s="144"/>
      <c r="LCU10" s="144"/>
      <c r="LCV10" s="144"/>
      <c r="LCW10" s="144"/>
      <c r="LCX10" s="144"/>
      <c r="LCY10" s="144"/>
      <c r="LCZ10" s="144"/>
      <c r="LDA10" s="144"/>
      <c r="LDB10" s="144"/>
      <c r="LDC10" s="144"/>
      <c r="LDD10" s="144"/>
      <c r="LDE10" s="144"/>
      <c r="LDF10" s="144"/>
      <c r="LDG10" s="144"/>
      <c r="LDH10" s="144"/>
      <c r="LDI10" s="144"/>
      <c r="LDJ10" s="144"/>
      <c r="LDK10" s="144"/>
      <c r="LDL10" s="144"/>
      <c r="LDM10" s="144"/>
      <c r="LDN10" s="144"/>
      <c r="LDO10" s="144"/>
      <c r="LDP10" s="144"/>
      <c r="LDQ10" s="144"/>
      <c r="LDR10" s="144"/>
      <c r="LDS10" s="144"/>
      <c r="LDT10" s="144"/>
      <c r="LDU10" s="144"/>
      <c r="LDV10" s="144"/>
      <c r="LDW10" s="144"/>
      <c r="LDX10" s="144"/>
      <c r="LDY10" s="144"/>
      <c r="LDZ10" s="144"/>
      <c r="LEA10" s="144"/>
      <c r="LEB10" s="144"/>
      <c r="LEC10" s="144"/>
      <c r="LED10" s="144"/>
      <c r="LEE10" s="144"/>
      <c r="LEF10" s="144"/>
      <c r="LEG10" s="144"/>
      <c r="LEH10" s="144"/>
      <c r="LEI10" s="144"/>
      <c r="LEJ10" s="144"/>
      <c r="LEK10" s="144"/>
      <c r="LEL10" s="144"/>
      <c r="LEM10" s="144"/>
      <c r="LEN10" s="144"/>
      <c r="LEO10" s="144"/>
      <c r="LEP10" s="144"/>
      <c r="LEQ10" s="144"/>
      <c r="LER10" s="144"/>
      <c r="LES10" s="144"/>
      <c r="LET10" s="144"/>
      <c r="LEU10" s="144"/>
      <c r="LEV10" s="144"/>
      <c r="LEW10" s="144"/>
      <c r="LEX10" s="144"/>
      <c r="LEY10" s="144"/>
      <c r="LEZ10" s="144"/>
      <c r="LFA10" s="144"/>
      <c r="LFB10" s="144"/>
      <c r="LFC10" s="144"/>
      <c r="LFD10" s="144"/>
      <c r="LFE10" s="144"/>
      <c r="LFF10" s="144"/>
      <c r="LFG10" s="144"/>
      <c r="LFH10" s="144"/>
      <c r="LFI10" s="144"/>
      <c r="LFJ10" s="144"/>
      <c r="LFK10" s="144"/>
      <c r="LFL10" s="144"/>
      <c r="LFM10" s="144"/>
      <c r="LFN10" s="144"/>
      <c r="LFO10" s="144"/>
      <c r="LFP10" s="144"/>
      <c r="LFQ10" s="144"/>
      <c r="LFR10" s="144"/>
      <c r="LFS10" s="144"/>
      <c r="LFT10" s="144"/>
      <c r="LFU10" s="144"/>
      <c r="LFV10" s="144"/>
      <c r="LFW10" s="144"/>
      <c r="LFX10" s="144"/>
      <c r="LFY10" s="144"/>
      <c r="LFZ10" s="144"/>
      <c r="LGA10" s="144"/>
      <c r="LGB10" s="144"/>
      <c r="LGC10" s="144"/>
      <c r="LGD10" s="144"/>
      <c r="LGE10" s="144"/>
      <c r="LGF10" s="144"/>
      <c r="LGG10" s="144"/>
      <c r="LGH10" s="144"/>
      <c r="LGI10" s="144"/>
      <c r="LGJ10" s="144"/>
      <c r="LGK10" s="144"/>
      <c r="LGL10" s="144"/>
      <c r="LGM10" s="144"/>
      <c r="LGN10" s="144"/>
      <c r="LGO10" s="144"/>
      <c r="LGP10" s="144"/>
      <c r="LGQ10" s="144"/>
      <c r="LGR10" s="144"/>
      <c r="LGS10" s="144"/>
      <c r="LGT10" s="144"/>
      <c r="LGU10" s="144"/>
      <c r="LGV10" s="144"/>
      <c r="LGW10" s="144"/>
      <c r="LGX10" s="144"/>
      <c r="LGY10" s="144"/>
      <c r="LGZ10" s="144"/>
      <c r="LHA10" s="144"/>
      <c r="LHB10" s="144"/>
      <c r="LHC10" s="144"/>
      <c r="LHD10" s="144"/>
      <c r="LHE10" s="144"/>
      <c r="LHF10" s="144"/>
      <c r="LHG10" s="144"/>
      <c r="LHH10" s="144"/>
      <c r="LHI10" s="144"/>
      <c r="LHJ10" s="144"/>
      <c r="LHK10" s="144"/>
      <c r="LHL10" s="144"/>
      <c r="LHM10" s="144"/>
      <c r="LHN10" s="144"/>
      <c r="LHO10" s="144"/>
      <c r="LHP10" s="144"/>
      <c r="LHQ10" s="144"/>
      <c r="LHR10" s="144"/>
      <c r="LHS10" s="144"/>
      <c r="LHT10" s="144"/>
      <c r="LHU10" s="144"/>
      <c r="LHV10" s="144"/>
      <c r="LHW10" s="144"/>
      <c r="LHX10" s="144"/>
      <c r="LHY10" s="144"/>
      <c r="LHZ10" s="144"/>
      <c r="LIA10" s="144"/>
      <c r="LIB10" s="144"/>
      <c r="LIC10" s="144"/>
      <c r="LID10" s="144"/>
      <c r="LIE10" s="144"/>
      <c r="LIF10" s="144"/>
      <c r="LIG10" s="144"/>
      <c r="LIH10" s="144"/>
      <c r="LII10" s="144"/>
      <c r="LIJ10" s="144"/>
      <c r="LIK10" s="144"/>
      <c r="LIL10" s="144"/>
      <c r="LIM10" s="144"/>
      <c r="LIN10" s="144"/>
      <c r="LIO10" s="144"/>
      <c r="LIP10" s="144"/>
      <c r="LIQ10" s="144"/>
      <c r="LIR10" s="144"/>
      <c r="LIS10" s="144"/>
      <c r="LIT10" s="144"/>
      <c r="LIU10" s="144"/>
      <c r="LIV10" s="144"/>
      <c r="LIW10" s="144"/>
      <c r="LIX10" s="144"/>
      <c r="LIY10" s="144"/>
      <c r="LIZ10" s="144"/>
      <c r="LJA10" s="144"/>
      <c r="LJB10" s="144"/>
      <c r="LJC10" s="144"/>
      <c r="LJD10" s="144"/>
      <c r="LJE10" s="144"/>
      <c r="LJF10" s="144"/>
      <c r="LJG10" s="144"/>
      <c r="LJH10" s="144"/>
      <c r="LJI10" s="144"/>
      <c r="LJJ10" s="144"/>
      <c r="LJK10" s="144"/>
      <c r="LJL10" s="144"/>
      <c r="LJM10" s="144"/>
      <c r="LJN10" s="144"/>
      <c r="LJO10" s="144"/>
      <c r="LJP10" s="144"/>
      <c r="LJQ10" s="144"/>
      <c r="LJR10" s="144"/>
      <c r="LJS10" s="144"/>
      <c r="LJT10" s="144"/>
      <c r="LJU10" s="144"/>
      <c r="LJV10" s="144"/>
      <c r="LJW10" s="144"/>
      <c r="LJX10" s="144"/>
      <c r="LJY10" s="144"/>
      <c r="LJZ10" s="144"/>
      <c r="LKA10" s="144"/>
      <c r="LKB10" s="144"/>
      <c r="LKC10" s="144"/>
      <c r="LKD10" s="144"/>
      <c r="LKE10" s="144"/>
      <c r="LKF10" s="144"/>
      <c r="LKG10" s="144"/>
      <c r="LKH10" s="144"/>
      <c r="LKI10" s="144"/>
      <c r="LKJ10" s="144"/>
      <c r="LKK10" s="144"/>
      <c r="LKL10" s="144"/>
      <c r="LKM10" s="144"/>
      <c r="LKN10" s="144"/>
      <c r="LKO10" s="144"/>
      <c r="LKP10" s="144"/>
      <c r="LKQ10" s="144"/>
      <c r="LKR10" s="144"/>
      <c r="LKS10" s="144"/>
      <c r="LKT10" s="144"/>
      <c r="LKU10" s="144"/>
      <c r="LKV10" s="144"/>
      <c r="LKW10" s="144"/>
      <c r="LKX10" s="144"/>
      <c r="LKY10" s="144"/>
      <c r="LKZ10" s="144"/>
      <c r="LLA10" s="144"/>
      <c r="LLB10" s="144"/>
      <c r="LLC10" s="144"/>
      <c r="LLD10" s="144"/>
      <c r="LLE10" s="144"/>
      <c r="LLF10" s="144"/>
      <c r="LLG10" s="144"/>
      <c r="LLH10" s="144"/>
      <c r="LLI10" s="144"/>
      <c r="LLJ10" s="144"/>
      <c r="LLK10" s="144"/>
      <c r="LLL10" s="144"/>
      <c r="LLM10" s="144"/>
      <c r="LLN10" s="144"/>
      <c r="LLO10" s="144"/>
      <c r="LLP10" s="144"/>
      <c r="LLQ10" s="144"/>
      <c r="LLR10" s="144"/>
      <c r="LLS10" s="144"/>
      <c r="LLT10" s="144"/>
      <c r="LLU10" s="144"/>
      <c r="LLV10" s="144"/>
      <c r="LLW10" s="144"/>
      <c r="LLX10" s="144"/>
      <c r="LLY10" s="144"/>
      <c r="LLZ10" s="144"/>
      <c r="LMA10" s="144"/>
      <c r="LMB10" s="144"/>
      <c r="LMC10" s="144"/>
      <c r="LMD10" s="144"/>
      <c r="LME10" s="144"/>
      <c r="LMF10" s="144"/>
      <c r="LMG10" s="144"/>
      <c r="LMH10" s="144"/>
      <c r="LMI10" s="144"/>
      <c r="LMJ10" s="144"/>
      <c r="LMK10" s="144"/>
      <c r="LML10" s="144"/>
      <c r="LMM10" s="144"/>
      <c r="LMN10" s="144"/>
      <c r="LMO10" s="144"/>
      <c r="LMP10" s="144"/>
      <c r="LMQ10" s="144"/>
      <c r="LMR10" s="144"/>
      <c r="LMS10" s="144"/>
      <c r="LMT10" s="144"/>
      <c r="LMU10" s="144"/>
      <c r="LMV10" s="144"/>
      <c r="LMW10" s="144"/>
      <c r="LMX10" s="144"/>
      <c r="LMY10" s="144"/>
      <c r="LMZ10" s="144"/>
      <c r="LNA10" s="144"/>
      <c r="LNB10" s="144"/>
      <c r="LNC10" s="144"/>
      <c r="LND10" s="144"/>
      <c r="LNE10" s="144"/>
      <c r="LNF10" s="144"/>
      <c r="LNG10" s="144"/>
      <c r="LNH10" s="144"/>
      <c r="LNI10" s="144"/>
      <c r="LNJ10" s="144"/>
      <c r="LNK10" s="144"/>
      <c r="LNL10" s="144"/>
      <c r="LNM10" s="144"/>
      <c r="LNN10" s="144"/>
      <c r="LNO10" s="144"/>
      <c r="LNP10" s="144"/>
      <c r="LNQ10" s="144"/>
      <c r="LNR10" s="144"/>
      <c r="LNS10" s="144"/>
      <c r="LNT10" s="144"/>
      <c r="LNU10" s="144"/>
      <c r="LNV10" s="144"/>
      <c r="LNW10" s="144"/>
      <c r="LNX10" s="144"/>
      <c r="LNY10" s="144"/>
      <c r="LNZ10" s="144"/>
      <c r="LOA10" s="144"/>
      <c r="LOB10" s="144"/>
      <c r="LOC10" s="144"/>
      <c r="LOD10" s="144"/>
      <c r="LOE10" s="144"/>
      <c r="LOF10" s="144"/>
      <c r="LOG10" s="144"/>
      <c r="LOH10" s="144"/>
      <c r="LOI10" s="144"/>
      <c r="LOJ10" s="144"/>
      <c r="LOK10" s="144"/>
      <c r="LOL10" s="144"/>
      <c r="LOM10" s="144"/>
      <c r="LON10" s="144"/>
      <c r="LOO10" s="144"/>
      <c r="LOP10" s="144"/>
      <c r="LOQ10" s="144"/>
      <c r="LOR10" s="144"/>
      <c r="LOS10" s="144"/>
      <c r="LOT10" s="144"/>
      <c r="LOU10" s="144"/>
      <c r="LOV10" s="144"/>
      <c r="LOW10" s="144"/>
      <c r="LOX10" s="144"/>
      <c r="LOY10" s="144"/>
      <c r="LOZ10" s="144"/>
      <c r="LPA10" s="144"/>
      <c r="LPB10" s="144"/>
      <c r="LPC10" s="144"/>
      <c r="LPD10" s="144"/>
      <c r="LPE10" s="144"/>
      <c r="LPF10" s="144"/>
      <c r="LPG10" s="144"/>
      <c r="LPH10" s="144"/>
      <c r="LPI10" s="144"/>
      <c r="LPJ10" s="144"/>
      <c r="LPK10" s="144"/>
      <c r="LPL10" s="144"/>
      <c r="LPM10" s="144"/>
      <c r="LPN10" s="144"/>
      <c r="LPO10" s="144"/>
      <c r="LPP10" s="144"/>
      <c r="LPQ10" s="144"/>
      <c r="LPR10" s="144"/>
      <c r="LPS10" s="144"/>
      <c r="LPT10" s="144"/>
      <c r="LPU10" s="144"/>
      <c r="LPV10" s="144"/>
      <c r="LPW10" s="144"/>
      <c r="LPX10" s="144"/>
      <c r="LPY10" s="144"/>
      <c r="LPZ10" s="144"/>
      <c r="LQA10" s="144"/>
      <c r="LQB10" s="144"/>
      <c r="LQC10" s="144"/>
      <c r="LQD10" s="144"/>
      <c r="LQE10" s="144"/>
      <c r="LQF10" s="144"/>
      <c r="LQG10" s="144"/>
      <c r="LQH10" s="144"/>
      <c r="LQI10" s="144"/>
      <c r="LQJ10" s="144"/>
      <c r="LQK10" s="144"/>
      <c r="LQL10" s="144"/>
      <c r="LQM10" s="144"/>
      <c r="LQN10" s="144"/>
      <c r="LQO10" s="144"/>
      <c r="LQP10" s="144"/>
      <c r="LQQ10" s="144"/>
      <c r="LQR10" s="144"/>
      <c r="LQS10" s="144"/>
      <c r="LQT10" s="144"/>
      <c r="LQU10" s="144"/>
      <c r="LQV10" s="144"/>
      <c r="LQW10" s="144"/>
      <c r="LQX10" s="144"/>
      <c r="LQY10" s="144"/>
      <c r="LQZ10" s="144"/>
      <c r="LRA10" s="144"/>
      <c r="LRB10" s="144"/>
      <c r="LRC10" s="144"/>
      <c r="LRD10" s="144"/>
      <c r="LRE10" s="144"/>
      <c r="LRF10" s="144"/>
      <c r="LRG10" s="144"/>
      <c r="LRH10" s="144"/>
      <c r="LRI10" s="144"/>
      <c r="LRJ10" s="144"/>
      <c r="LRK10" s="144"/>
      <c r="LRL10" s="144"/>
      <c r="LRM10" s="144"/>
      <c r="LRN10" s="144"/>
      <c r="LRO10" s="144"/>
      <c r="LRP10" s="144"/>
      <c r="LRQ10" s="144"/>
      <c r="LRR10" s="144"/>
      <c r="LRS10" s="144"/>
      <c r="LRT10" s="144"/>
      <c r="LRU10" s="144"/>
      <c r="LRV10" s="144"/>
      <c r="LRW10" s="144"/>
      <c r="LRX10" s="144"/>
      <c r="LRY10" s="144"/>
      <c r="LRZ10" s="144"/>
      <c r="LSA10" s="144"/>
      <c r="LSB10" s="144"/>
      <c r="LSC10" s="144"/>
      <c r="LSD10" s="144"/>
      <c r="LSE10" s="144"/>
      <c r="LSF10" s="144"/>
      <c r="LSG10" s="144"/>
      <c r="LSH10" s="144"/>
      <c r="LSI10" s="144"/>
      <c r="LSJ10" s="144"/>
      <c r="LSK10" s="144"/>
      <c r="LSL10" s="144"/>
      <c r="LSM10" s="144"/>
      <c r="LSN10" s="144"/>
      <c r="LSO10" s="144"/>
      <c r="LSP10" s="144"/>
      <c r="LSQ10" s="144"/>
      <c r="LSR10" s="144"/>
      <c r="LSS10" s="144"/>
      <c r="LST10" s="144"/>
      <c r="LSU10" s="144"/>
      <c r="LSV10" s="144"/>
      <c r="LSW10" s="144"/>
      <c r="LSX10" s="144"/>
      <c r="LSY10" s="144"/>
      <c r="LSZ10" s="144"/>
      <c r="LTA10" s="144"/>
      <c r="LTB10" s="144"/>
      <c r="LTC10" s="144"/>
      <c r="LTD10" s="144"/>
      <c r="LTE10" s="144"/>
      <c r="LTF10" s="144"/>
      <c r="LTG10" s="144"/>
      <c r="LTH10" s="144"/>
      <c r="LTI10" s="144"/>
      <c r="LTJ10" s="144"/>
      <c r="LTK10" s="144"/>
      <c r="LTL10" s="144"/>
      <c r="LTM10" s="144"/>
      <c r="LTN10" s="144"/>
      <c r="LTO10" s="144"/>
      <c r="LTP10" s="144"/>
      <c r="LTQ10" s="144"/>
      <c r="LTR10" s="144"/>
      <c r="LTS10" s="144"/>
      <c r="LTT10" s="144"/>
      <c r="LTU10" s="144"/>
      <c r="LTV10" s="144"/>
      <c r="LTW10" s="144"/>
      <c r="LTX10" s="144"/>
      <c r="LTY10" s="144"/>
      <c r="LTZ10" s="144"/>
      <c r="LUA10" s="144"/>
      <c r="LUB10" s="144"/>
      <c r="LUC10" s="144"/>
      <c r="LUD10" s="144"/>
      <c r="LUE10" s="144"/>
      <c r="LUF10" s="144"/>
      <c r="LUG10" s="144"/>
      <c r="LUH10" s="144"/>
      <c r="LUI10" s="144"/>
      <c r="LUJ10" s="144"/>
      <c r="LUK10" s="144"/>
      <c r="LUL10" s="144"/>
      <c r="LUM10" s="144"/>
      <c r="LUN10" s="144"/>
      <c r="LUO10" s="144"/>
      <c r="LUP10" s="144"/>
      <c r="LUQ10" s="144"/>
      <c r="LUR10" s="144"/>
      <c r="LUS10" s="144"/>
      <c r="LUT10" s="144"/>
      <c r="LUU10" s="144"/>
      <c r="LUV10" s="144"/>
      <c r="LUW10" s="144"/>
      <c r="LUX10" s="144"/>
      <c r="LUY10" s="144"/>
      <c r="LUZ10" s="144"/>
      <c r="LVA10" s="144"/>
      <c r="LVB10" s="144"/>
      <c r="LVC10" s="144"/>
      <c r="LVD10" s="144"/>
      <c r="LVE10" s="144"/>
      <c r="LVF10" s="144"/>
      <c r="LVG10" s="144"/>
      <c r="LVH10" s="144"/>
      <c r="LVI10" s="144"/>
      <c r="LVJ10" s="144"/>
      <c r="LVK10" s="144"/>
      <c r="LVL10" s="144"/>
      <c r="LVM10" s="144"/>
      <c r="LVN10" s="144"/>
      <c r="LVO10" s="144"/>
      <c r="LVP10" s="144"/>
      <c r="LVQ10" s="144"/>
      <c r="LVR10" s="144"/>
      <c r="LVS10" s="144"/>
      <c r="LVT10" s="144"/>
      <c r="LVU10" s="144"/>
      <c r="LVV10" s="144"/>
      <c r="LVW10" s="144"/>
      <c r="LVX10" s="144"/>
      <c r="LVY10" s="144"/>
      <c r="LVZ10" s="144"/>
      <c r="LWA10" s="144"/>
      <c r="LWB10" s="144"/>
      <c r="LWC10" s="144"/>
      <c r="LWD10" s="144"/>
      <c r="LWE10" s="144"/>
      <c r="LWF10" s="144"/>
      <c r="LWG10" s="144"/>
      <c r="LWH10" s="144"/>
      <c r="LWI10" s="144"/>
      <c r="LWJ10" s="144"/>
      <c r="LWK10" s="144"/>
      <c r="LWL10" s="144"/>
      <c r="LWM10" s="144"/>
      <c r="LWN10" s="144"/>
      <c r="LWO10" s="144"/>
      <c r="LWP10" s="144"/>
      <c r="LWQ10" s="144"/>
      <c r="LWR10" s="144"/>
      <c r="LWS10" s="144"/>
      <c r="LWT10" s="144"/>
      <c r="LWU10" s="144"/>
      <c r="LWV10" s="144"/>
      <c r="LWW10" s="144"/>
      <c r="LWX10" s="144"/>
      <c r="LWY10" s="144"/>
      <c r="LWZ10" s="144"/>
      <c r="LXA10" s="144"/>
      <c r="LXB10" s="144"/>
      <c r="LXC10" s="144"/>
      <c r="LXD10" s="144"/>
      <c r="LXE10" s="144"/>
      <c r="LXF10" s="144"/>
      <c r="LXG10" s="144"/>
      <c r="LXH10" s="144"/>
      <c r="LXI10" s="144"/>
      <c r="LXJ10" s="144"/>
      <c r="LXK10" s="144"/>
      <c r="LXL10" s="144"/>
      <c r="LXM10" s="144"/>
      <c r="LXN10" s="144"/>
      <c r="LXO10" s="144"/>
      <c r="LXP10" s="144"/>
      <c r="LXQ10" s="144"/>
      <c r="LXR10" s="144"/>
      <c r="LXS10" s="144"/>
      <c r="LXT10" s="144"/>
      <c r="LXU10" s="144"/>
      <c r="LXV10" s="144"/>
      <c r="LXW10" s="144"/>
      <c r="LXX10" s="144"/>
      <c r="LXY10" s="144"/>
      <c r="LXZ10" s="144"/>
      <c r="LYA10" s="144"/>
      <c r="LYB10" s="144"/>
      <c r="LYC10" s="144"/>
      <c r="LYD10" s="144"/>
      <c r="LYE10" s="144"/>
      <c r="LYF10" s="144"/>
      <c r="LYG10" s="144"/>
      <c r="LYH10" s="144"/>
      <c r="LYI10" s="144"/>
      <c r="LYJ10" s="144"/>
      <c r="LYK10" s="144"/>
      <c r="LYL10" s="144"/>
      <c r="LYM10" s="144"/>
      <c r="LYN10" s="144"/>
      <c r="LYO10" s="144"/>
      <c r="LYP10" s="144"/>
      <c r="LYQ10" s="144"/>
      <c r="LYR10" s="144"/>
      <c r="LYS10" s="144"/>
      <c r="LYT10" s="144"/>
      <c r="LYU10" s="144"/>
      <c r="LYV10" s="144"/>
      <c r="LYW10" s="144"/>
      <c r="LYX10" s="144"/>
      <c r="LYY10" s="144"/>
      <c r="LYZ10" s="144"/>
      <c r="LZA10" s="144"/>
      <c r="LZB10" s="144"/>
      <c r="LZC10" s="144"/>
      <c r="LZD10" s="144"/>
      <c r="LZE10" s="144"/>
      <c r="LZF10" s="144"/>
      <c r="LZG10" s="144"/>
      <c r="LZH10" s="144"/>
      <c r="LZI10" s="144"/>
      <c r="LZJ10" s="144"/>
      <c r="LZK10" s="144"/>
      <c r="LZL10" s="144"/>
      <c r="LZM10" s="144"/>
      <c r="LZN10" s="144"/>
      <c r="LZO10" s="144"/>
      <c r="LZP10" s="144"/>
      <c r="LZQ10" s="144"/>
      <c r="LZR10" s="144"/>
      <c r="LZS10" s="144"/>
      <c r="LZT10" s="144"/>
      <c r="LZU10" s="144"/>
      <c r="LZV10" s="144"/>
      <c r="LZW10" s="144"/>
      <c r="LZX10" s="144"/>
      <c r="LZY10" s="144"/>
      <c r="LZZ10" s="144"/>
      <c r="MAA10" s="144"/>
      <c r="MAB10" s="144"/>
      <c r="MAC10" s="144"/>
      <c r="MAD10" s="144"/>
      <c r="MAE10" s="144"/>
      <c r="MAF10" s="144"/>
      <c r="MAG10" s="144"/>
      <c r="MAH10" s="144"/>
      <c r="MAI10" s="144"/>
      <c r="MAJ10" s="144"/>
      <c r="MAK10" s="144"/>
      <c r="MAL10" s="144"/>
      <c r="MAM10" s="144"/>
      <c r="MAN10" s="144"/>
      <c r="MAO10" s="144"/>
      <c r="MAP10" s="144"/>
      <c r="MAQ10" s="144"/>
      <c r="MAR10" s="144"/>
      <c r="MAS10" s="144"/>
      <c r="MAT10" s="144"/>
      <c r="MAU10" s="144"/>
      <c r="MAV10" s="144"/>
      <c r="MAW10" s="144"/>
      <c r="MAX10" s="144"/>
      <c r="MAY10" s="144"/>
      <c r="MAZ10" s="144"/>
      <c r="MBA10" s="144"/>
      <c r="MBB10" s="144"/>
      <c r="MBC10" s="144"/>
      <c r="MBD10" s="144"/>
      <c r="MBE10" s="144"/>
      <c r="MBF10" s="144"/>
      <c r="MBG10" s="144"/>
      <c r="MBH10" s="144"/>
      <c r="MBI10" s="144"/>
      <c r="MBJ10" s="144"/>
      <c r="MBK10" s="144"/>
      <c r="MBL10" s="144"/>
      <c r="MBM10" s="144"/>
      <c r="MBN10" s="144"/>
      <c r="MBO10" s="144"/>
      <c r="MBP10" s="144"/>
      <c r="MBQ10" s="144"/>
      <c r="MBR10" s="144"/>
      <c r="MBS10" s="144"/>
      <c r="MBT10" s="144"/>
      <c r="MBU10" s="144"/>
      <c r="MBV10" s="144"/>
      <c r="MBW10" s="144"/>
      <c r="MBX10" s="144"/>
      <c r="MBY10" s="144"/>
      <c r="MBZ10" s="144"/>
      <c r="MCA10" s="144"/>
      <c r="MCB10" s="144"/>
      <c r="MCC10" s="144"/>
      <c r="MCD10" s="144"/>
      <c r="MCE10" s="144"/>
      <c r="MCF10" s="144"/>
      <c r="MCG10" s="144"/>
      <c r="MCH10" s="144"/>
      <c r="MCI10" s="144"/>
      <c r="MCJ10" s="144"/>
      <c r="MCK10" s="144"/>
      <c r="MCL10" s="144"/>
      <c r="MCM10" s="144"/>
      <c r="MCN10" s="144"/>
      <c r="MCO10" s="144"/>
      <c r="MCP10" s="144"/>
      <c r="MCQ10" s="144"/>
      <c r="MCR10" s="144"/>
      <c r="MCS10" s="144"/>
      <c r="MCT10" s="144"/>
      <c r="MCU10" s="144"/>
      <c r="MCV10" s="144"/>
      <c r="MCW10" s="144"/>
      <c r="MCX10" s="144"/>
      <c r="MCY10" s="144"/>
      <c r="MCZ10" s="144"/>
      <c r="MDA10" s="144"/>
      <c r="MDB10" s="144"/>
      <c r="MDC10" s="144"/>
      <c r="MDD10" s="144"/>
      <c r="MDE10" s="144"/>
      <c r="MDF10" s="144"/>
      <c r="MDG10" s="144"/>
      <c r="MDH10" s="144"/>
      <c r="MDI10" s="144"/>
      <c r="MDJ10" s="144"/>
      <c r="MDK10" s="144"/>
      <c r="MDL10" s="144"/>
      <c r="MDM10" s="144"/>
      <c r="MDN10" s="144"/>
      <c r="MDO10" s="144"/>
      <c r="MDP10" s="144"/>
      <c r="MDQ10" s="144"/>
      <c r="MDR10" s="144"/>
      <c r="MDS10" s="144"/>
      <c r="MDT10" s="144"/>
      <c r="MDU10" s="144"/>
      <c r="MDV10" s="144"/>
      <c r="MDW10" s="144"/>
      <c r="MDX10" s="144"/>
      <c r="MDY10" s="144"/>
      <c r="MDZ10" s="144"/>
      <c r="MEA10" s="144"/>
      <c r="MEB10" s="144"/>
      <c r="MEC10" s="144"/>
      <c r="MED10" s="144"/>
      <c r="MEE10" s="144"/>
      <c r="MEF10" s="144"/>
      <c r="MEG10" s="144"/>
      <c r="MEH10" s="144"/>
      <c r="MEI10" s="144"/>
      <c r="MEJ10" s="144"/>
      <c r="MEK10" s="144"/>
      <c r="MEL10" s="144"/>
      <c r="MEM10" s="144"/>
      <c r="MEN10" s="144"/>
      <c r="MEO10" s="144"/>
      <c r="MEP10" s="144"/>
      <c r="MEQ10" s="144"/>
      <c r="MER10" s="144"/>
      <c r="MES10" s="144"/>
      <c r="MET10" s="144"/>
      <c r="MEU10" s="144"/>
      <c r="MEV10" s="144"/>
      <c r="MEW10" s="144"/>
      <c r="MEX10" s="144"/>
      <c r="MEY10" s="144"/>
      <c r="MEZ10" s="144"/>
      <c r="MFA10" s="144"/>
      <c r="MFB10" s="144"/>
      <c r="MFC10" s="144"/>
      <c r="MFD10" s="144"/>
      <c r="MFE10" s="144"/>
      <c r="MFF10" s="144"/>
      <c r="MFG10" s="144"/>
      <c r="MFH10" s="144"/>
      <c r="MFI10" s="144"/>
      <c r="MFJ10" s="144"/>
      <c r="MFK10" s="144"/>
      <c r="MFL10" s="144"/>
      <c r="MFM10" s="144"/>
      <c r="MFN10" s="144"/>
      <c r="MFO10" s="144"/>
      <c r="MFP10" s="144"/>
      <c r="MFQ10" s="144"/>
      <c r="MFR10" s="144"/>
      <c r="MFS10" s="144"/>
      <c r="MFT10" s="144"/>
      <c r="MFU10" s="144"/>
      <c r="MFV10" s="144"/>
      <c r="MFW10" s="144"/>
      <c r="MFX10" s="144"/>
      <c r="MFY10" s="144"/>
      <c r="MFZ10" s="144"/>
      <c r="MGA10" s="144"/>
      <c r="MGB10" s="144"/>
      <c r="MGC10" s="144"/>
      <c r="MGD10" s="144"/>
      <c r="MGE10" s="144"/>
      <c r="MGF10" s="144"/>
      <c r="MGG10" s="144"/>
      <c r="MGH10" s="144"/>
      <c r="MGI10" s="144"/>
      <c r="MGJ10" s="144"/>
      <c r="MGK10" s="144"/>
      <c r="MGL10" s="144"/>
      <c r="MGM10" s="144"/>
      <c r="MGN10" s="144"/>
      <c r="MGO10" s="144"/>
      <c r="MGP10" s="144"/>
      <c r="MGQ10" s="144"/>
      <c r="MGR10" s="144"/>
      <c r="MGS10" s="144"/>
      <c r="MGT10" s="144"/>
      <c r="MGU10" s="144"/>
      <c r="MGV10" s="144"/>
      <c r="MGW10" s="144"/>
      <c r="MGX10" s="144"/>
      <c r="MGY10" s="144"/>
      <c r="MGZ10" s="144"/>
      <c r="MHA10" s="144"/>
      <c r="MHB10" s="144"/>
      <c r="MHC10" s="144"/>
      <c r="MHD10" s="144"/>
      <c r="MHE10" s="144"/>
      <c r="MHF10" s="144"/>
      <c r="MHG10" s="144"/>
      <c r="MHH10" s="144"/>
      <c r="MHI10" s="144"/>
      <c r="MHJ10" s="144"/>
      <c r="MHK10" s="144"/>
      <c r="MHL10" s="144"/>
      <c r="MHM10" s="144"/>
      <c r="MHN10" s="144"/>
      <c r="MHO10" s="144"/>
      <c r="MHP10" s="144"/>
      <c r="MHQ10" s="144"/>
      <c r="MHR10" s="144"/>
      <c r="MHS10" s="144"/>
      <c r="MHT10" s="144"/>
      <c r="MHU10" s="144"/>
      <c r="MHV10" s="144"/>
      <c r="MHW10" s="144"/>
      <c r="MHX10" s="144"/>
      <c r="MHY10" s="144"/>
      <c r="MHZ10" s="144"/>
      <c r="MIA10" s="144"/>
      <c r="MIB10" s="144"/>
      <c r="MIC10" s="144"/>
      <c r="MID10" s="144"/>
      <c r="MIE10" s="144"/>
      <c r="MIF10" s="144"/>
      <c r="MIG10" s="144"/>
      <c r="MIH10" s="144"/>
      <c r="MII10" s="144"/>
      <c r="MIJ10" s="144"/>
      <c r="MIK10" s="144"/>
      <c r="MIL10" s="144"/>
      <c r="MIM10" s="144"/>
      <c r="MIN10" s="144"/>
      <c r="MIO10" s="144"/>
      <c r="MIP10" s="144"/>
      <c r="MIQ10" s="144"/>
      <c r="MIR10" s="144"/>
      <c r="MIS10" s="144"/>
      <c r="MIT10" s="144"/>
      <c r="MIU10" s="144"/>
      <c r="MIV10" s="144"/>
      <c r="MIW10" s="144"/>
      <c r="MIX10" s="144"/>
      <c r="MIY10" s="144"/>
      <c r="MIZ10" s="144"/>
      <c r="MJA10" s="144"/>
      <c r="MJB10" s="144"/>
      <c r="MJC10" s="144"/>
      <c r="MJD10" s="144"/>
      <c r="MJE10" s="144"/>
      <c r="MJF10" s="144"/>
      <c r="MJG10" s="144"/>
      <c r="MJH10" s="144"/>
      <c r="MJI10" s="144"/>
      <c r="MJJ10" s="144"/>
      <c r="MJK10" s="144"/>
      <c r="MJL10" s="144"/>
      <c r="MJM10" s="144"/>
      <c r="MJN10" s="144"/>
      <c r="MJO10" s="144"/>
      <c r="MJP10" s="144"/>
      <c r="MJQ10" s="144"/>
      <c r="MJR10" s="144"/>
      <c r="MJS10" s="144"/>
      <c r="MJT10" s="144"/>
      <c r="MJU10" s="144"/>
      <c r="MJV10" s="144"/>
      <c r="MJW10" s="144"/>
      <c r="MJX10" s="144"/>
      <c r="MJY10" s="144"/>
      <c r="MJZ10" s="144"/>
      <c r="MKA10" s="144"/>
      <c r="MKB10" s="144"/>
      <c r="MKC10" s="144"/>
      <c r="MKD10" s="144"/>
      <c r="MKE10" s="144"/>
      <c r="MKF10" s="144"/>
      <c r="MKG10" s="144"/>
      <c r="MKH10" s="144"/>
      <c r="MKI10" s="144"/>
      <c r="MKJ10" s="144"/>
      <c r="MKK10" s="144"/>
      <c r="MKL10" s="144"/>
      <c r="MKM10" s="144"/>
      <c r="MKN10" s="144"/>
      <c r="MKO10" s="144"/>
      <c r="MKP10" s="144"/>
      <c r="MKQ10" s="144"/>
      <c r="MKR10" s="144"/>
      <c r="MKS10" s="144"/>
      <c r="MKT10" s="144"/>
      <c r="MKU10" s="144"/>
      <c r="MKV10" s="144"/>
      <c r="MKW10" s="144"/>
      <c r="MKX10" s="144"/>
      <c r="MKY10" s="144"/>
      <c r="MKZ10" s="144"/>
      <c r="MLA10" s="144"/>
      <c r="MLB10" s="144"/>
      <c r="MLC10" s="144"/>
      <c r="MLD10" s="144"/>
      <c r="MLE10" s="144"/>
      <c r="MLF10" s="144"/>
      <c r="MLG10" s="144"/>
      <c r="MLH10" s="144"/>
      <c r="MLI10" s="144"/>
      <c r="MLJ10" s="144"/>
      <c r="MLK10" s="144"/>
      <c r="MLL10" s="144"/>
      <c r="MLM10" s="144"/>
      <c r="MLN10" s="144"/>
      <c r="MLO10" s="144"/>
      <c r="MLP10" s="144"/>
      <c r="MLQ10" s="144"/>
      <c r="MLR10" s="144"/>
      <c r="MLS10" s="144"/>
      <c r="MLT10" s="144"/>
      <c r="MLU10" s="144"/>
      <c r="MLV10" s="144"/>
      <c r="MLW10" s="144"/>
      <c r="MLX10" s="144"/>
      <c r="MLY10" s="144"/>
      <c r="MLZ10" s="144"/>
      <c r="MMA10" s="144"/>
      <c r="MMB10" s="144"/>
      <c r="MMC10" s="144"/>
      <c r="MMD10" s="144"/>
      <c r="MME10" s="144"/>
      <c r="MMF10" s="144"/>
      <c r="MMG10" s="144"/>
      <c r="MMH10" s="144"/>
      <c r="MMI10" s="144"/>
      <c r="MMJ10" s="144"/>
      <c r="MMK10" s="144"/>
      <c r="MML10" s="144"/>
      <c r="MMM10" s="144"/>
      <c r="MMN10" s="144"/>
      <c r="MMO10" s="144"/>
      <c r="MMP10" s="144"/>
      <c r="MMQ10" s="144"/>
      <c r="MMR10" s="144"/>
      <c r="MMS10" s="144"/>
      <c r="MMT10" s="144"/>
      <c r="MMU10" s="144"/>
      <c r="MMV10" s="144"/>
      <c r="MMW10" s="144"/>
      <c r="MMX10" s="144"/>
      <c r="MMY10" s="144"/>
      <c r="MMZ10" s="144"/>
      <c r="MNA10" s="144"/>
      <c r="MNB10" s="144"/>
      <c r="MNC10" s="144"/>
      <c r="MND10" s="144"/>
      <c r="MNE10" s="144"/>
      <c r="MNF10" s="144"/>
      <c r="MNG10" s="144"/>
      <c r="MNH10" s="144"/>
      <c r="MNI10" s="144"/>
      <c r="MNJ10" s="144"/>
      <c r="MNK10" s="144"/>
      <c r="MNL10" s="144"/>
      <c r="MNM10" s="144"/>
      <c r="MNN10" s="144"/>
      <c r="MNO10" s="144"/>
      <c r="MNP10" s="144"/>
      <c r="MNQ10" s="144"/>
      <c r="MNR10" s="144"/>
      <c r="MNS10" s="144"/>
      <c r="MNT10" s="144"/>
      <c r="MNU10" s="144"/>
      <c r="MNV10" s="144"/>
      <c r="MNW10" s="144"/>
      <c r="MNX10" s="144"/>
      <c r="MNY10" s="144"/>
      <c r="MNZ10" s="144"/>
      <c r="MOA10" s="144"/>
      <c r="MOB10" s="144"/>
      <c r="MOC10" s="144"/>
      <c r="MOD10" s="144"/>
      <c r="MOE10" s="144"/>
      <c r="MOF10" s="144"/>
      <c r="MOG10" s="144"/>
      <c r="MOH10" s="144"/>
      <c r="MOI10" s="144"/>
      <c r="MOJ10" s="144"/>
      <c r="MOK10" s="144"/>
      <c r="MOL10" s="144"/>
      <c r="MOM10" s="144"/>
      <c r="MON10" s="144"/>
      <c r="MOO10" s="144"/>
      <c r="MOP10" s="144"/>
      <c r="MOQ10" s="144"/>
      <c r="MOR10" s="144"/>
      <c r="MOS10" s="144"/>
      <c r="MOT10" s="144"/>
      <c r="MOU10" s="144"/>
      <c r="MOV10" s="144"/>
      <c r="MOW10" s="144"/>
      <c r="MOX10" s="144"/>
      <c r="MOY10" s="144"/>
      <c r="MOZ10" s="144"/>
      <c r="MPA10" s="144"/>
      <c r="MPB10" s="144"/>
      <c r="MPC10" s="144"/>
      <c r="MPD10" s="144"/>
      <c r="MPE10" s="144"/>
      <c r="MPF10" s="144"/>
      <c r="MPG10" s="144"/>
      <c r="MPH10" s="144"/>
      <c r="MPI10" s="144"/>
      <c r="MPJ10" s="144"/>
      <c r="MPK10" s="144"/>
      <c r="MPL10" s="144"/>
      <c r="MPM10" s="144"/>
      <c r="MPN10" s="144"/>
      <c r="MPO10" s="144"/>
      <c r="MPP10" s="144"/>
      <c r="MPQ10" s="144"/>
      <c r="MPR10" s="144"/>
      <c r="MPS10" s="144"/>
      <c r="MPT10" s="144"/>
      <c r="MPU10" s="144"/>
      <c r="MPV10" s="144"/>
      <c r="MPW10" s="144"/>
      <c r="MPX10" s="144"/>
      <c r="MPY10" s="144"/>
      <c r="MPZ10" s="144"/>
      <c r="MQA10" s="144"/>
      <c r="MQB10" s="144"/>
      <c r="MQC10" s="144"/>
      <c r="MQD10" s="144"/>
      <c r="MQE10" s="144"/>
      <c r="MQF10" s="144"/>
      <c r="MQG10" s="144"/>
      <c r="MQH10" s="144"/>
      <c r="MQI10" s="144"/>
      <c r="MQJ10" s="144"/>
      <c r="MQK10" s="144"/>
      <c r="MQL10" s="144"/>
      <c r="MQM10" s="144"/>
      <c r="MQN10" s="144"/>
      <c r="MQO10" s="144"/>
      <c r="MQP10" s="144"/>
      <c r="MQQ10" s="144"/>
      <c r="MQR10" s="144"/>
      <c r="MQS10" s="144"/>
      <c r="MQT10" s="144"/>
      <c r="MQU10" s="144"/>
      <c r="MQV10" s="144"/>
      <c r="MQW10" s="144"/>
      <c r="MQX10" s="144"/>
      <c r="MQY10" s="144"/>
      <c r="MQZ10" s="144"/>
      <c r="MRA10" s="144"/>
      <c r="MRB10" s="144"/>
      <c r="MRC10" s="144"/>
      <c r="MRD10" s="144"/>
      <c r="MRE10" s="144"/>
      <c r="MRF10" s="144"/>
      <c r="MRG10" s="144"/>
      <c r="MRH10" s="144"/>
      <c r="MRI10" s="144"/>
      <c r="MRJ10" s="144"/>
      <c r="MRK10" s="144"/>
      <c r="MRL10" s="144"/>
      <c r="MRM10" s="144"/>
      <c r="MRN10" s="144"/>
      <c r="MRO10" s="144"/>
      <c r="MRP10" s="144"/>
      <c r="MRQ10" s="144"/>
      <c r="MRR10" s="144"/>
      <c r="MRS10" s="144"/>
      <c r="MRT10" s="144"/>
      <c r="MRU10" s="144"/>
      <c r="MRV10" s="144"/>
      <c r="MRW10" s="144"/>
      <c r="MRX10" s="144"/>
      <c r="MRY10" s="144"/>
      <c r="MRZ10" s="144"/>
      <c r="MSA10" s="144"/>
      <c r="MSB10" s="144"/>
      <c r="MSC10" s="144"/>
      <c r="MSD10" s="144"/>
      <c r="MSE10" s="144"/>
      <c r="MSF10" s="144"/>
      <c r="MSG10" s="144"/>
      <c r="MSH10" s="144"/>
      <c r="MSI10" s="144"/>
      <c r="MSJ10" s="144"/>
      <c r="MSK10" s="144"/>
      <c r="MSL10" s="144"/>
      <c r="MSM10" s="144"/>
      <c r="MSN10" s="144"/>
      <c r="MSO10" s="144"/>
      <c r="MSP10" s="144"/>
      <c r="MSQ10" s="144"/>
      <c r="MSR10" s="144"/>
      <c r="MSS10" s="144"/>
      <c r="MST10" s="144"/>
      <c r="MSU10" s="144"/>
      <c r="MSV10" s="144"/>
      <c r="MSW10" s="144"/>
      <c r="MSX10" s="144"/>
      <c r="MSY10" s="144"/>
      <c r="MSZ10" s="144"/>
      <c r="MTA10" s="144"/>
      <c r="MTB10" s="144"/>
      <c r="MTC10" s="144"/>
      <c r="MTD10" s="144"/>
      <c r="MTE10" s="144"/>
      <c r="MTF10" s="144"/>
      <c r="MTG10" s="144"/>
      <c r="MTH10" s="144"/>
      <c r="MTI10" s="144"/>
      <c r="MTJ10" s="144"/>
      <c r="MTK10" s="144"/>
      <c r="MTL10" s="144"/>
      <c r="MTM10" s="144"/>
      <c r="MTN10" s="144"/>
      <c r="MTO10" s="144"/>
      <c r="MTP10" s="144"/>
      <c r="MTQ10" s="144"/>
      <c r="MTR10" s="144"/>
      <c r="MTS10" s="144"/>
      <c r="MTT10" s="144"/>
      <c r="MTU10" s="144"/>
      <c r="MTV10" s="144"/>
      <c r="MTW10" s="144"/>
      <c r="MTX10" s="144"/>
      <c r="MTY10" s="144"/>
      <c r="MTZ10" s="144"/>
      <c r="MUA10" s="144"/>
      <c r="MUB10" s="144"/>
      <c r="MUC10" s="144"/>
      <c r="MUD10" s="144"/>
      <c r="MUE10" s="144"/>
      <c r="MUF10" s="144"/>
      <c r="MUG10" s="144"/>
      <c r="MUH10" s="144"/>
      <c r="MUI10" s="144"/>
      <c r="MUJ10" s="144"/>
      <c r="MUK10" s="144"/>
      <c r="MUL10" s="144"/>
      <c r="MUM10" s="144"/>
      <c r="MUN10" s="144"/>
      <c r="MUO10" s="144"/>
      <c r="MUP10" s="144"/>
      <c r="MUQ10" s="144"/>
      <c r="MUR10" s="144"/>
      <c r="MUS10" s="144"/>
      <c r="MUT10" s="144"/>
      <c r="MUU10" s="144"/>
      <c r="MUV10" s="144"/>
      <c r="MUW10" s="144"/>
      <c r="MUX10" s="144"/>
      <c r="MUY10" s="144"/>
      <c r="MUZ10" s="144"/>
      <c r="MVA10" s="144"/>
      <c r="MVB10" s="144"/>
      <c r="MVC10" s="144"/>
      <c r="MVD10" s="144"/>
      <c r="MVE10" s="144"/>
      <c r="MVF10" s="144"/>
      <c r="MVG10" s="144"/>
      <c r="MVH10" s="144"/>
      <c r="MVI10" s="144"/>
      <c r="MVJ10" s="144"/>
      <c r="MVK10" s="144"/>
      <c r="MVL10" s="144"/>
      <c r="MVM10" s="144"/>
      <c r="MVN10" s="144"/>
      <c r="MVO10" s="144"/>
      <c r="MVP10" s="144"/>
      <c r="MVQ10" s="144"/>
      <c r="MVR10" s="144"/>
      <c r="MVS10" s="144"/>
      <c r="MVT10" s="144"/>
      <c r="MVU10" s="144"/>
      <c r="MVV10" s="144"/>
      <c r="MVW10" s="144"/>
      <c r="MVX10" s="144"/>
      <c r="MVY10" s="144"/>
      <c r="MVZ10" s="144"/>
      <c r="MWA10" s="144"/>
      <c r="MWB10" s="144"/>
      <c r="MWC10" s="144"/>
      <c r="MWD10" s="144"/>
      <c r="MWE10" s="144"/>
      <c r="MWF10" s="144"/>
      <c r="MWG10" s="144"/>
      <c r="MWH10" s="144"/>
      <c r="MWI10" s="144"/>
      <c r="MWJ10" s="144"/>
      <c r="MWK10" s="144"/>
      <c r="MWL10" s="144"/>
      <c r="MWM10" s="144"/>
      <c r="MWN10" s="144"/>
      <c r="MWO10" s="144"/>
      <c r="MWP10" s="144"/>
      <c r="MWQ10" s="144"/>
      <c r="MWR10" s="144"/>
      <c r="MWS10" s="144"/>
      <c r="MWT10" s="144"/>
      <c r="MWU10" s="144"/>
      <c r="MWV10" s="144"/>
      <c r="MWW10" s="144"/>
      <c r="MWX10" s="144"/>
      <c r="MWY10" s="144"/>
      <c r="MWZ10" s="144"/>
      <c r="MXA10" s="144"/>
      <c r="MXB10" s="144"/>
      <c r="MXC10" s="144"/>
      <c r="MXD10" s="144"/>
      <c r="MXE10" s="144"/>
      <c r="MXF10" s="144"/>
      <c r="MXG10" s="144"/>
      <c r="MXH10" s="144"/>
      <c r="MXI10" s="144"/>
      <c r="MXJ10" s="144"/>
      <c r="MXK10" s="144"/>
      <c r="MXL10" s="144"/>
      <c r="MXM10" s="144"/>
      <c r="MXN10" s="144"/>
      <c r="MXO10" s="144"/>
      <c r="MXP10" s="144"/>
      <c r="MXQ10" s="144"/>
      <c r="MXR10" s="144"/>
      <c r="MXS10" s="144"/>
      <c r="MXT10" s="144"/>
      <c r="MXU10" s="144"/>
      <c r="MXV10" s="144"/>
      <c r="MXW10" s="144"/>
      <c r="MXX10" s="144"/>
      <c r="MXY10" s="144"/>
      <c r="MXZ10" s="144"/>
      <c r="MYA10" s="144"/>
      <c r="MYB10" s="144"/>
      <c r="MYC10" s="144"/>
      <c r="MYD10" s="144"/>
      <c r="MYE10" s="144"/>
      <c r="MYF10" s="144"/>
      <c r="MYG10" s="144"/>
      <c r="MYH10" s="144"/>
      <c r="MYI10" s="144"/>
      <c r="MYJ10" s="144"/>
      <c r="MYK10" s="144"/>
      <c r="MYL10" s="144"/>
      <c r="MYM10" s="144"/>
      <c r="MYN10" s="144"/>
      <c r="MYO10" s="144"/>
      <c r="MYP10" s="144"/>
      <c r="MYQ10" s="144"/>
      <c r="MYR10" s="144"/>
      <c r="MYS10" s="144"/>
      <c r="MYT10" s="144"/>
      <c r="MYU10" s="144"/>
      <c r="MYV10" s="144"/>
      <c r="MYW10" s="144"/>
      <c r="MYX10" s="144"/>
      <c r="MYY10" s="144"/>
      <c r="MYZ10" s="144"/>
      <c r="MZA10" s="144"/>
      <c r="MZB10" s="144"/>
      <c r="MZC10" s="144"/>
      <c r="MZD10" s="144"/>
      <c r="MZE10" s="144"/>
      <c r="MZF10" s="144"/>
      <c r="MZG10" s="144"/>
      <c r="MZH10" s="144"/>
      <c r="MZI10" s="144"/>
      <c r="MZJ10" s="144"/>
      <c r="MZK10" s="144"/>
      <c r="MZL10" s="144"/>
      <c r="MZM10" s="144"/>
      <c r="MZN10" s="144"/>
      <c r="MZO10" s="144"/>
      <c r="MZP10" s="144"/>
      <c r="MZQ10" s="144"/>
      <c r="MZR10" s="144"/>
      <c r="MZS10" s="144"/>
      <c r="MZT10" s="144"/>
      <c r="MZU10" s="144"/>
      <c r="MZV10" s="144"/>
      <c r="MZW10" s="144"/>
      <c r="MZX10" s="144"/>
      <c r="MZY10" s="144"/>
      <c r="MZZ10" s="144"/>
      <c r="NAA10" s="144"/>
      <c r="NAB10" s="144"/>
      <c r="NAC10" s="144"/>
      <c r="NAD10" s="144"/>
      <c r="NAE10" s="144"/>
      <c r="NAF10" s="144"/>
      <c r="NAG10" s="144"/>
      <c r="NAH10" s="144"/>
      <c r="NAI10" s="144"/>
      <c r="NAJ10" s="144"/>
      <c r="NAK10" s="144"/>
      <c r="NAL10" s="144"/>
      <c r="NAM10" s="144"/>
      <c r="NAN10" s="144"/>
      <c r="NAO10" s="144"/>
      <c r="NAP10" s="144"/>
      <c r="NAQ10" s="144"/>
      <c r="NAR10" s="144"/>
      <c r="NAS10" s="144"/>
      <c r="NAT10" s="144"/>
      <c r="NAU10" s="144"/>
      <c r="NAV10" s="144"/>
      <c r="NAW10" s="144"/>
      <c r="NAX10" s="144"/>
      <c r="NAY10" s="144"/>
      <c r="NAZ10" s="144"/>
      <c r="NBA10" s="144"/>
      <c r="NBB10" s="144"/>
      <c r="NBC10" s="144"/>
      <c r="NBD10" s="144"/>
      <c r="NBE10" s="144"/>
      <c r="NBF10" s="144"/>
      <c r="NBG10" s="144"/>
      <c r="NBH10" s="144"/>
      <c r="NBI10" s="144"/>
      <c r="NBJ10" s="144"/>
      <c r="NBK10" s="144"/>
      <c r="NBL10" s="144"/>
      <c r="NBM10" s="144"/>
      <c r="NBN10" s="144"/>
      <c r="NBO10" s="144"/>
      <c r="NBP10" s="144"/>
      <c r="NBQ10" s="144"/>
      <c r="NBR10" s="144"/>
      <c r="NBS10" s="144"/>
      <c r="NBT10" s="144"/>
      <c r="NBU10" s="144"/>
      <c r="NBV10" s="144"/>
      <c r="NBW10" s="144"/>
      <c r="NBX10" s="144"/>
      <c r="NBY10" s="144"/>
      <c r="NBZ10" s="144"/>
      <c r="NCA10" s="144"/>
      <c r="NCB10" s="144"/>
      <c r="NCC10" s="144"/>
      <c r="NCD10" s="144"/>
      <c r="NCE10" s="144"/>
      <c r="NCF10" s="144"/>
      <c r="NCG10" s="144"/>
      <c r="NCH10" s="144"/>
      <c r="NCI10" s="144"/>
      <c r="NCJ10" s="144"/>
      <c r="NCK10" s="144"/>
      <c r="NCL10" s="144"/>
      <c r="NCM10" s="144"/>
      <c r="NCN10" s="144"/>
      <c r="NCO10" s="144"/>
      <c r="NCP10" s="144"/>
      <c r="NCQ10" s="144"/>
      <c r="NCR10" s="144"/>
      <c r="NCS10" s="144"/>
      <c r="NCT10" s="144"/>
      <c r="NCU10" s="144"/>
      <c r="NCV10" s="144"/>
      <c r="NCW10" s="144"/>
      <c r="NCX10" s="144"/>
      <c r="NCY10" s="144"/>
      <c r="NCZ10" s="144"/>
      <c r="NDA10" s="144"/>
      <c r="NDB10" s="144"/>
      <c r="NDC10" s="144"/>
      <c r="NDD10" s="144"/>
      <c r="NDE10" s="144"/>
      <c r="NDF10" s="144"/>
      <c r="NDG10" s="144"/>
      <c r="NDH10" s="144"/>
      <c r="NDI10" s="144"/>
      <c r="NDJ10" s="144"/>
      <c r="NDK10" s="144"/>
      <c r="NDL10" s="144"/>
      <c r="NDM10" s="144"/>
      <c r="NDN10" s="144"/>
      <c r="NDO10" s="144"/>
      <c r="NDP10" s="144"/>
      <c r="NDQ10" s="144"/>
      <c r="NDR10" s="144"/>
      <c r="NDS10" s="144"/>
      <c r="NDT10" s="144"/>
      <c r="NDU10" s="144"/>
      <c r="NDV10" s="144"/>
      <c r="NDW10" s="144"/>
      <c r="NDX10" s="144"/>
      <c r="NDY10" s="144"/>
      <c r="NDZ10" s="144"/>
      <c r="NEA10" s="144"/>
      <c r="NEB10" s="144"/>
      <c r="NEC10" s="144"/>
      <c r="NED10" s="144"/>
      <c r="NEE10" s="144"/>
      <c r="NEF10" s="144"/>
      <c r="NEG10" s="144"/>
      <c r="NEH10" s="144"/>
      <c r="NEI10" s="144"/>
      <c r="NEJ10" s="144"/>
      <c r="NEK10" s="144"/>
      <c r="NEL10" s="144"/>
      <c r="NEM10" s="144"/>
      <c r="NEN10" s="144"/>
      <c r="NEO10" s="144"/>
      <c r="NEP10" s="144"/>
      <c r="NEQ10" s="144"/>
      <c r="NER10" s="144"/>
      <c r="NES10" s="144"/>
      <c r="NET10" s="144"/>
      <c r="NEU10" s="144"/>
      <c r="NEV10" s="144"/>
      <c r="NEW10" s="144"/>
      <c r="NEX10" s="144"/>
      <c r="NEY10" s="144"/>
      <c r="NEZ10" s="144"/>
      <c r="NFA10" s="144"/>
      <c r="NFB10" s="144"/>
      <c r="NFC10" s="144"/>
      <c r="NFD10" s="144"/>
      <c r="NFE10" s="144"/>
      <c r="NFF10" s="144"/>
      <c r="NFG10" s="144"/>
      <c r="NFH10" s="144"/>
      <c r="NFI10" s="144"/>
      <c r="NFJ10" s="144"/>
      <c r="NFK10" s="144"/>
      <c r="NFL10" s="144"/>
      <c r="NFM10" s="144"/>
      <c r="NFN10" s="144"/>
      <c r="NFO10" s="144"/>
      <c r="NFP10" s="144"/>
      <c r="NFQ10" s="144"/>
      <c r="NFR10" s="144"/>
      <c r="NFS10" s="144"/>
      <c r="NFT10" s="144"/>
      <c r="NFU10" s="144"/>
      <c r="NFV10" s="144"/>
      <c r="NFW10" s="144"/>
      <c r="NFX10" s="144"/>
      <c r="NFY10" s="144"/>
      <c r="NFZ10" s="144"/>
      <c r="NGA10" s="144"/>
      <c r="NGB10" s="144"/>
      <c r="NGC10" s="144"/>
      <c r="NGD10" s="144"/>
      <c r="NGE10" s="144"/>
      <c r="NGF10" s="144"/>
      <c r="NGG10" s="144"/>
      <c r="NGH10" s="144"/>
      <c r="NGI10" s="144"/>
      <c r="NGJ10" s="144"/>
      <c r="NGK10" s="144"/>
      <c r="NGL10" s="144"/>
      <c r="NGM10" s="144"/>
      <c r="NGN10" s="144"/>
      <c r="NGO10" s="144"/>
      <c r="NGP10" s="144"/>
      <c r="NGQ10" s="144"/>
      <c r="NGR10" s="144"/>
      <c r="NGS10" s="144"/>
      <c r="NGT10" s="144"/>
      <c r="NGU10" s="144"/>
      <c r="NGV10" s="144"/>
      <c r="NGW10" s="144"/>
      <c r="NGX10" s="144"/>
      <c r="NGY10" s="144"/>
      <c r="NGZ10" s="144"/>
      <c r="NHA10" s="144"/>
      <c r="NHB10" s="144"/>
      <c r="NHC10" s="144"/>
      <c r="NHD10" s="144"/>
      <c r="NHE10" s="144"/>
      <c r="NHF10" s="144"/>
      <c r="NHG10" s="144"/>
      <c r="NHH10" s="144"/>
      <c r="NHI10" s="144"/>
      <c r="NHJ10" s="144"/>
      <c r="NHK10" s="144"/>
      <c r="NHL10" s="144"/>
      <c r="NHM10" s="144"/>
      <c r="NHN10" s="144"/>
      <c r="NHO10" s="144"/>
      <c r="NHP10" s="144"/>
      <c r="NHQ10" s="144"/>
      <c r="NHR10" s="144"/>
      <c r="NHS10" s="144"/>
      <c r="NHT10" s="144"/>
      <c r="NHU10" s="144"/>
      <c r="NHV10" s="144"/>
      <c r="NHW10" s="144"/>
      <c r="NHX10" s="144"/>
      <c r="NHY10" s="144"/>
      <c r="NHZ10" s="144"/>
      <c r="NIA10" s="144"/>
      <c r="NIB10" s="144"/>
      <c r="NIC10" s="144"/>
      <c r="NID10" s="144"/>
      <c r="NIE10" s="144"/>
      <c r="NIF10" s="144"/>
      <c r="NIG10" s="144"/>
      <c r="NIH10" s="144"/>
      <c r="NII10" s="144"/>
      <c r="NIJ10" s="144"/>
      <c r="NIK10" s="144"/>
      <c r="NIL10" s="144"/>
      <c r="NIM10" s="144"/>
      <c r="NIN10" s="144"/>
      <c r="NIO10" s="144"/>
      <c r="NIP10" s="144"/>
      <c r="NIQ10" s="144"/>
      <c r="NIR10" s="144"/>
      <c r="NIS10" s="144"/>
      <c r="NIT10" s="144"/>
      <c r="NIU10" s="144"/>
      <c r="NIV10" s="144"/>
      <c r="NIW10" s="144"/>
      <c r="NIX10" s="144"/>
      <c r="NIY10" s="144"/>
      <c r="NIZ10" s="144"/>
      <c r="NJA10" s="144"/>
      <c r="NJB10" s="144"/>
      <c r="NJC10" s="144"/>
      <c r="NJD10" s="144"/>
      <c r="NJE10" s="144"/>
      <c r="NJF10" s="144"/>
      <c r="NJG10" s="144"/>
      <c r="NJH10" s="144"/>
      <c r="NJI10" s="144"/>
      <c r="NJJ10" s="144"/>
      <c r="NJK10" s="144"/>
      <c r="NJL10" s="144"/>
      <c r="NJM10" s="144"/>
      <c r="NJN10" s="144"/>
      <c r="NJO10" s="144"/>
      <c r="NJP10" s="144"/>
      <c r="NJQ10" s="144"/>
      <c r="NJR10" s="144"/>
      <c r="NJS10" s="144"/>
      <c r="NJT10" s="144"/>
      <c r="NJU10" s="144"/>
      <c r="NJV10" s="144"/>
      <c r="NJW10" s="144"/>
      <c r="NJX10" s="144"/>
      <c r="NJY10" s="144"/>
      <c r="NJZ10" s="144"/>
      <c r="NKA10" s="144"/>
      <c r="NKB10" s="144"/>
      <c r="NKC10" s="144"/>
      <c r="NKD10" s="144"/>
      <c r="NKE10" s="144"/>
      <c r="NKF10" s="144"/>
      <c r="NKG10" s="144"/>
      <c r="NKH10" s="144"/>
      <c r="NKI10" s="144"/>
      <c r="NKJ10" s="144"/>
      <c r="NKK10" s="144"/>
      <c r="NKL10" s="144"/>
      <c r="NKM10" s="144"/>
      <c r="NKN10" s="144"/>
      <c r="NKO10" s="144"/>
      <c r="NKP10" s="144"/>
      <c r="NKQ10" s="144"/>
      <c r="NKR10" s="144"/>
      <c r="NKS10" s="144"/>
      <c r="NKT10" s="144"/>
      <c r="NKU10" s="144"/>
      <c r="NKV10" s="144"/>
      <c r="NKW10" s="144"/>
      <c r="NKX10" s="144"/>
      <c r="NKY10" s="144"/>
      <c r="NKZ10" s="144"/>
      <c r="NLA10" s="144"/>
      <c r="NLB10" s="144"/>
      <c r="NLC10" s="144"/>
      <c r="NLD10" s="144"/>
      <c r="NLE10" s="144"/>
      <c r="NLF10" s="144"/>
      <c r="NLG10" s="144"/>
      <c r="NLH10" s="144"/>
      <c r="NLI10" s="144"/>
      <c r="NLJ10" s="144"/>
      <c r="NLK10" s="144"/>
      <c r="NLL10" s="144"/>
      <c r="NLM10" s="144"/>
      <c r="NLN10" s="144"/>
      <c r="NLO10" s="144"/>
      <c r="NLP10" s="144"/>
      <c r="NLQ10" s="144"/>
      <c r="NLR10" s="144"/>
      <c r="NLS10" s="144"/>
      <c r="NLT10" s="144"/>
      <c r="NLU10" s="144"/>
      <c r="NLV10" s="144"/>
      <c r="NLW10" s="144"/>
      <c r="NLX10" s="144"/>
      <c r="NLY10" s="144"/>
      <c r="NLZ10" s="144"/>
      <c r="NMA10" s="144"/>
      <c r="NMB10" s="144"/>
      <c r="NMC10" s="144"/>
      <c r="NMD10" s="144"/>
      <c r="NME10" s="144"/>
      <c r="NMF10" s="144"/>
      <c r="NMG10" s="144"/>
      <c r="NMH10" s="144"/>
      <c r="NMI10" s="144"/>
      <c r="NMJ10" s="144"/>
      <c r="NMK10" s="144"/>
      <c r="NML10" s="144"/>
      <c r="NMM10" s="144"/>
      <c r="NMN10" s="144"/>
      <c r="NMO10" s="144"/>
      <c r="NMP10" s="144"/>
      <c r="NMQ10" s="144"/>
      <c r="NMR10" s="144"/>
      <c r="NMS10" s="144"/>
      <c r="NMT10" s="144"/>
      <c r="NMU10" s="144"/>
      <c r="NMV10" s="144"/>
      <c r="NMW10" s="144"/>
      <c r="NMX10" s="144"/>
      <c r="NMY10" s="144"/>
      <c r="NMZ10" s="144"/>
      <c r="NNA10" s="144"/>
      <c r="NNB10" s="144"/>
      <c r="NNC10" s="144"/>
      <c r="NND10" s="144"/>
      <c r="NNE10" s="144"/>
      <c r="NNF10" s="144"/>
      <c r="NNG10" s="144"/>
      <c r="NNH10" s="144"/>
      <c r="NNI10" s="144"/>
      <c r="NNJ10" s="144"/>
      <c r="NNK10" s="144"/>
      <c r="NNL10" s="144"/>
      <c r="NNM10" s="144"/>
      <c r="NNN10" s="144"/>
      <c r="NNO10" s="144"/>
      <c r="NNP10" s="144"/>
      <c r="NNQ10" s="144"/>
      <c r="NNR10" s="144"/>
      <c r="NNS10" s="144"/>
      <c r="NNT10" s="144"/>
      <c r="NNU10" s="144"/>
      <c r="NNV10" s="144"/>
      <c r="NNW10" s="144"/>
      <c r="NNX10" s="144"/>
      <c r="NNY10" s="144"/>
      <c r="NNZ10" s="144"/>
      <c r="NOA10" s="144"/>
      <c r="NOB10" s="144"/>
      <c r="NOC10" s="144"/>
      <c r="NOD10" s="144"/>
      <c r="NOE10" s="144"/>
      <c r="NOF10" s="144"/>
      <c r="NOG10" s="144"/>
      <c r="NOH10" s="144"/>
      <c r="NOI10" s="144"/>
      <c r="NOJ10" s="144"/>
      <c r="NOK10" s="144"/>
      <c r="NOL10" s="144"/>
      <c r="NOM10" s="144"/>
      <c r="NON10" s="144"/>
      <c r="NOO10" s="144"/>
      <c r="NOP10" s="144"/>
      <c r="NOQ10" s="144"/>
      <c r="NOR10" s="144"/>
      <c r="NOS10" s="144"/>
      <c r="NOT10" s="144"/>
      <c r="NOU10" s="144"/>
      <c r="NOV10" s="144"/>
      <c r="NOW10" s="144"/>
      <c r="NOX10" s="144"/>
      <c r="NOY10" s="144"/>
      <c r="NOZ10" s="144"/>
      <c r="NPA10" s="144"/>
      <c r="NPB10" s="144"/>
      <c r="NPC10" s="144"/>
      <c r="NPD10" s="144"/>
      <c r="NPE10" s="144"/>
      <c r="NPF10" s="144"/>
      <c r="NPG10" s="144"/>
      <c r="NPH10" s="144"/>
      <c r="NPI10" s="144"/>
      <c r="NPJ10" s="144"/>
      <c r="NPK10" s="144"/>
      <c r="NPL10" s="144"/>
      <c r="NPM10" s="144"/>
      <c r="NPN10" s="144"/>
      <c r="NPO10" s="144"/>
      <c r="NPP10" s="144"/>
      <c r="NPQ10" s="144"/>
      <c r="NPR10" s="144"/>
      <c r="NPS10" s="144"/>
      <c r="NPT10" s="144"/>
      <c r="NPU10" s="144"/>
      <c r="NPV10" s="144"/>
      <c r="NPW10" s="144"/>
      <c r="NPX10" s="144"/>
      <c r="NPY10" s="144"/>
      <c r="NPZ10" s="144"/>
      <c r="NQA10" s="144"/>
      <c r="NQB10" s="144"/>
      <c r="NQC10" s="144"/>
      <c r="NQD10" s="144"/>
      <c r="NQE10" s="144"/>
      <c r="NQF10" s="144"/>
      <c r="NQG10" s="144"/>
      <c r="NQH10" s="144"/>
      <c r="NQI10" s="144"/>
      <c r="NQJ10" s="144"/>
      <c r="NQK10" s="144"/>
      <c r="NQL10" s="144"/>
      <c r="NQM10" s="144"/>
      <c r="NQN10" s="144"/>
      <c r="NQO10" s="144"/>
      <c r="NQP10" s="144"/>
      <c r="NQQ10" s="144"/>
      <c r="NQR10" s="144"/>
      <c r="NQS10" s="144"/>
      <c r="NQT10" s="144"/>
      <c r="NQU10" s="144"/>
      <c r="NQV10" s="144"/>
      <c r="NQW10" s="144"/>
      <c r="NQX10" s="144"/>
      <c r="NQY10" s="144"/>
      <c r="NQZ10" s="144"/>
      <c r="NRA10" s="144"/>
      <c r="NRB10" s="144"/>
      <c r="NRC10" s="144"/>
      <c r="NRD10" s="144"/>
      <c r="NRE10" s="144"/>
      <c r="NRF10" s="144"/>
      <c r="NRG10" s="144"/>
      <c r="NRH10" s="144"/>
      <c r="NRI10" s="144"/>
      <c r="NRJ10" s="144"/>
      <c r="NRK10" s="144"/>
      <c r="NRL10" s="144"/>
      <c r="NRM10" s="144"/>
      <c r="NRN10" s="144"/>
      <c r="NRO10" s="144"/>
      <c r="NRP10" s="144"/>
      <c r="NRQ10" s="144"/>
      <c r="NRR10" s="144"/>
      <c r="NRS10" s="144"/>
      <c r="NRT10" s="144"/>
      <c r="NRU10" s="144"/>
      <c r="NRV10" s="144"/>
      <c r="NRW10" s="144"/>
      <c r="NRX10" s="144"/>
      <c r="NRY10" s="144"/>
      <c r="NRZ10" s="144"/>
      <c r="NSA10" s="144"/>
      <c r="NSB10" s="144"/>
      <c r="NSC10" s="144"/>
      <c r="NSD10" s="144"/>
      <c r="NSE10" s="144"/>
      <c r="NSF10" s="144"/>
      <c r="NSG10" s="144"/>
      <c r="NSH10" s="144"/>
      <c r="NSI10" s="144"/>
      <c r="NSJ10" s="144"/>
      <c r="NSK10" s="144"/>
      <c r="NSL10" s="144"/>
      <c r="NSM10" s="144"/>
      <c r="NSN10" s="144"/>
      <c r="NSO10" s="144"/>
      <c r="NSP10" s="144"/>
      <c r="NSQ10" s="144"/>
      <c r="NSR10" s="144"/>
      <c r="NSS10" s="144"/>
      <c r="NST10" s="144"/>
      <c r="NSU10" s="144"/>
      <c r="NSV10" s="144"/>
      <c r="NSW10" s="144"/>
      <c r="NSX10" s="144"/>
      <c r="NSY10" s="144"/>
      <c r="NSZ10" s="144"/>
      <c r="NTA10" s="144"/>
      <c r="NTB10" s="144"/>
      <c r="NTC10" s="144"/>
      <c r="NTD10" s="144"/>
      <c r="NTE10" s="144"/>
      <c r="NTF10" s="144"/>
      <c r="NTG10" s="144"/>
      <c r="NTH10" s="144"/>
      <c r="NTI10" s="144"/>
      <c r="NTJ10" s="144"/>
      <c r="NTK10" s="144"/>
      <c r="NTL10" s="144"/>
      <c r="NTM10" s="144"/>
      <c r="NTN10" s="144"/>
      <c r="NTO10" s="144"/>
      <c r="NTP10" s="144"/>
      <c r="NTQ10" s="144"/>
      <c r="NTR10" s="144"/>
      <c r="NTS10" s="144"/>
      <c r="NTT10" s="144"/>
      <c r="NTU10" s="144"/>
      <c r="NTV10" s="144"/>
      <c r="NTW10" s="144"/>
      <c r="NTX10" s="144"/>
      <c r="NTY10" s="144"/>
      <c r="NTZ10" s="144"/>
      <c r="NUA10" s="144"/>
      <c r="NUB10" s="144"/>
      <c r="NUC10" s="144"/>
      <c r="NUD10" s="144"/>
      <c r="NUE10" s="144"/>
      <c r="NUF10" s="144"/>
      <c r="NUG10" s="144"/>
      <c r="NUH10" s="144"/>
      <c r="NUI10" s="144"/>
      <c r="NUJ10" s="144"/>
      <c r="NUK10" s="144"/>
      <c r="NUL10" s="144"/>
      <c r="NUM10" s="144"/>
      <c r="NUN10" s="144"/>
      <c r="NUO10" s="144"/>
      <c r="NUP10" s="144"/>
      <c r="NUQ10" s="144"/>
      <c r="NUR10" s="144"/>
      <c r="NUS10" s="144"/>
      <c r="NUT10" s="144"/>
      <c r="NUU10" s="144"/>
      <c r="NUV10" s="144"/>
      <c r="NUW10" s="144"/>
      <c r="NUX10" s="144"/>
      <c r="NUY10" s="144"/>
      <c r="NUZ10" s="144"/>
      <c r="NVA10" s="144"/>
      <c r="NVB10" s="144"/>
      <c r="NVC10" s="144"/>
      <c r="NVD10" s="144"/>
      <c r="NVE10" s="144"/>
      <c r="NVF10" s="144"/>
      <c r="NVG10" s="144"/>
      <c r="NVH10" s="144"/>
      <c r="NVI10" s="144"/>
      <c r="NVJ10" s="144"/>
      <c r="NVK10" s="144"/>
      <c r="NVL10" s="144"/>
      <c r="NVM10" s="144"/>
      <c r="NVN10" s="144"/>
      <c r="NVO10" s="144"/>
      <c r="NVP10" s="144"/>
      <c r="NVQ10" s="144"/>
      <c r="NVR10" s="144"/>
      <c r="NVS10" s="144"/>
      <c r="NVT10" s="144"/>
      <c r="NVU10" s="144"/>
      <c r="NVV10" s="144"/>
      <c r="NVW10" s="144"/>
      <c r="NVX10" s="144"/>
      <c r="NVY10" s="144"/>
      <c r="NVZ10" s="144"/>
      <c r="NWA10" s="144"/>
      <c r="NWB10" s="144"/>
      <c r="NWC10" s="144"/>
      <c r="NWD10" s="144"/>
      <c r="NWE10" s="144"/>
      <c r="NWF10" s="144"/>
      <c r="NWG10" s="144"/>
      <c r="NWH10" s="144"/>
      <c r="NWI10" s="144"/>
      <c r="NWJ10" s="144"/>
      <c r="NWK10" s="144"/>
      <c r="NWL10" s="144"/>
      <c r="NWM10" s="144"/>
      <c r="NWN10" s="144"/>
      <c r="NWO10" s="144"/>
      <c r="NWP10" s="144"/>
      <c r="NWQ10" s="144"/>
      <c r="NWR10" s="144"/>
      <c r="NWS10" s="144"/>
      <c r="NWT10" s="144"/>
      <c r="NWU10" s="144"/>
      <c r="NWV10" s="144"/>
      <c r="NWW10" s="144"/>
      <c r="NWX10" s="144"/>
      <c r="NWY10" s="144"/>
      <c r="NWZ10" s="144"/>
      <c r="NXA10" s="144"/>
      <c r="NXB10" s="144"/>
      <c r="NXC10" s="144"/>
      <c r="NXD10" s="144"/>
      <c r="NXE10" s="144"/>
      <c r="NXF10" s="144"/>
      <c r="NXG10" s="144"/>
      <c r="NXH10" s="144"/>
      <c r="NXI10" s="144"/>
      <c r="NXJ10" s="144"/>
      <c r="NXK10" s="144"/>
      <c r="NXL10" s="144"/>
      <c r="NXM10" s="144"/>
      <c r="NXN10" s="144"/>
      <c r="NXO10" s="144"/>
      <c r="NXP10" s="144"/>
      <c r="NXQ10" s="144"/>
      <c r="NXR10" s="144"/>
      <c r="NXS10" s="144"/>
      <c r="NXT10" s="144"/>
      <c r="NXU10" s="144"/>
      <c r="NXV10" s="144"/>
      <c r="NXW10" s="144"/>
      <c r="NXX10" s="144"/>
      <c r="NXY10" s="144"/>
      <c r="NXZ10" s="144"/>
      <c r="NYA10" s="144"/>
      <c r="NYB10" s="144"/>
      <c r="NYC10" s="144"/>
      <c r="NYD10" s="144"/>
      <c r="NYE10" s="144"/>
      <c r="NYF10" s="144"/>
      <c r="NYG10" s="144"/>
      <c r="NYH10" s="144"/>
      <c r="NYI10" s="144"/>
      <c r="NYJ10" s="144"/>
      <c r="NYK10" s="144"/>
      <c r="NYL10" s="144"/>
      <c r="NYM10" s="144"/>
      <c r="NYN10" s="144"/>
      <c r="NYO10" s="144"/>
      <c r="NYP10" s="144"/>
      <c r="NYQ10" s="144"/>
      <c r="NYR10" s="144"/>
      <c r="NYS10" s="144"/>
      <c r="NYT10" s="144"/>
      <c r="NYU10" s="144"/>
      <c r="NYV10" s="144"/>
      <c r="NYW10" s="144"/>
      <c r="NYX10" s="144"/>
      <c r="NYY10" s="144"/>
      <c r="NYZ10" s="144"/>
      <c r="NZA10" s="144"/>
      <c r="NZB10" s="144"/>
      <c r="NZC10" s="144"/>
      <c r="NZD10" s="144"/>
      <c r="NZE10" s="144"/>
      <c r="NZF10" s="144"/>
      <c r="NZG10" s="144"/>
      <c r="NZH10" s="144"/>
      <c r="NZI10" s="144"/>
      <c r="NZJ10" s="144"/>
      <c r="NZK10" s="144"/>
      <c r="NZL10" s="144"/>
      <c r="NZM10" s="144"/>
      <c r="NZN10" s="144"/>
      <c r="NZO10" s="144"/>
      <c r="NZP10" s="144"/>
      <c r="NZQ10" s="144"/>
      <c r="NZR10" s="144"/>
      <c r="NZS10" s="144"/>
      <c r="NZT10" s="144"/>
      <c r="NZU10" s="144"/>
      <c r="NZV10" s="144"/>
      <c r="NZW10" s="144"/>
      <c r="NZX10" s="144"/>
      <c r="NZY10" s="144"/>
      <c r="NZZ10" s="144"/>
      <c r="OAA10" s="144"/>
      <c r="OAB10" s="144"/>
      <c r="OAC10" s="144"/>
      <c r="OAD10" s="144"/>
      <c r="OAE10" s="144"/>
      <c r="OAF10" s="144"/>
      <c r="OAG10" s="144"/>
      <c r="OAH10" s="144"/>
      <c r="OAI10" s="144"/>
      <c r="OAJ10" s="144"/>
      <c r="OAK10" s="144"/>
      <c r="OAL10" s="144"/>
      <c r="OAM10" s="144"/>
      <c r="OAN10" s="144"/>
      <c r="OAO10" s="144"/>
      <c r="OAP10" s="144"/>
      <c r="OAQ10" s="144"/>
      <c r="OAR10" s="144"/>
      <c r="OAS10" s="144"/>
      <c r="OAT10" s="144"/>
      <c r="OAU10" s="144"/>
      <c r="OAV10" s="144"/>
      <c r="OAW10" s="144"/>
      <c r="OAX10" s="144"/>
      <c r="OAY10" s="144"/>
      <c r="OAZ10" s="144"/>
      <c r="OBA10" s="144"/>
      <c r="OBB10" s="144"/>
      <c r="OBC10" s="144"/>
      <c r="OBD10" s="144"/>
      <c r="OBE10" s="144"/>
      <c r="OBF10" s="144"/>
      <c r="OBG10" s="144"/>
      <c r="OBH10" s="144"/>
      <c r="OBI10" s="144"/>
      <c r="OBJ10" s="144"/>
      <c r="OBK10" s="144"/>
      <c r="OBL10" s="144"/>
      <c r="OBM10" s="144"/>
      <c r="OBN10" s="144"/>
      <c r="OBO10" s="144"/>
      <c r="OBP10" s="144"/>
      <c r="OBQ10" s="144"/>
      <c r="OBR10" s="144"/>
      <c r="OBS10" s="144"/>
      <c r="OBT10" s="144"/>
      <c r="OBU10" s="144"/>
      <c r="OBV10" s="144"/>
      <c r="OBW10" s="144"/>
      <c r="OBX10" s="144"/>
      <c r="OBY10" s="144"/>
      <c r="OBZ10" s="144"/>
      <c r="OCA10" s="144"/>
      <c r="OCB10" s="144"/>
      <c r="OCC10" s="144"/>
      <c r="OCD10" s="144"/>
      <c r="OCE10" s="144"/>
      <c r="OCF10" s="144"/>
      <c r="OCG10" s="144"/>
      <c r="OCH10" s="144"/>
      <c r="OCI10" s="144"/>
      <c r="OCJ10" s="144"/>
      <c r="OCK10" s="144"/>
      <c r="OCL10" s="144"/>
      <c r="OCM10" s="144"/>
      <c r="OCN10" s="144"/>
      <c r="OCO10" s="144"/>
      <c r="OCP10" s="144"/>
      <c r="OCQ10" s="144"/>
      <c r="OCR10" s="144"/>
      <c r="OCS10" s="144"/>
      <c r="OCT10" s="144"/>
      <c r="OCU10" s="144"/>
      <c r="OCV10" s="144"/>
      <c r="OCW10" s="144"/>
      <c r="OCX10" s="144"/>
      <c r="OCY10" s="144"/>
      <c r="OCZ10" s="144"/>
      <c r="ODA10" s="144"/>
      <c r="ODB10" s="144"/>
      <c r="ODC10" s="144"/>
      <c r="ODD10" s="144"/>
      <c r="ODE10" s="144"/>
      <c r="ODF10" s="144"/>
      <c r="ODG10" s="144"/>
      <c r="ODH10" s="144"/>
      <c r="ODI10" s="144"/>
      <c r="ODJ10" s="144"/>
      <c r="ODK10" s="144"/>
      <c r="ODL10" s="144"/>
      <c r="ODM10" s="144"/>
      <c r="ODN10" s="144"/>
      <c r="ODO10" s="144"/>
      <c r="ODP10" s="144"/>
      <c r="ODQ10" s="144"/>
      <c r="ODR10" s="144"/>
      <c r="ODS10" s="144"/>
      <c r="ODT10" s="144"/>
      <c r="ODU10" s="144"/>
      <c r="ODV10" s="144"/>
      <c r="ODW10" s="144"/>
      <c r="ODX10" s="144"/>
      <c r="ODY10" s="144"/>
      <c r="ODZ10" s="144"/>
      <c r="OEA10" s="144"/>
      <c r="OEB10" s="144"/>
      <c r="OEC10" s="144"/>
      <c r="OED10" s="144"/>
      <c r="OEE10" s="144"/>
      <c r="OEF10" s="144"/>
      <c r="OEG10" s="144"/>
      <c r="OEH10" s="144"/>
      <c r="OEI10" s="144"/>
      <c r="OEJ10" s="144"/>
      <c r="OEK10" s="144"/>
      <c r="OEL10" s="144"/>
      <c r="OEM10" s="144"/>
      <c r="OEN10" s="144"/>
      <c r="OEO10" s="144"/>
      <c r="OEP10" s="144"/>
      <c r="OEQ10" s="144"/>
      <c r="OER10" s="144"/>
      <c r="OES10" s="144"/>
      <c r="OET10" s="144"/>
      <c r="OEU10" s="144"/>
      <c r="OEV10" s="144"/>
      <c r="OEW10" s="144"/>
      <c r="OEX10" s="144"/>
      <c r="OEY10" s="144"/>
      <c r="OEZ10" s="144"/>
      <c r="OFA10" s="144"/>
      <c r="OFB10" s="144"/>
      <c r="OFC10" s="144"/>
      <c r="OFD10" s="144"/>
      <c r="OFE10" s="144"/>
      <c r="OFF10" s="144"/>
      <c r="OFG10" s="144"/>
      <c r="OFH10" s="144"/>
      <c r="OFI10" s="144"/>
      <c r="OFJ10" s="144"/>
      <c r="OFK10" s="144"/>
      <c r="OFL10" s="144"/>
      <c r="OFM10" s="144"/>
      <c r="OFN10" s="144"/>
      <c r="OFO10" s="144"/>
      <c r="OFP10" s="144"/>
      <c r="OFQ10" s="144"/>
      <c r="OFR10" s="144"/>
      <c r="OFS10" s="144"/>
      <c r="OFT10" s="144"/>
      <c r="OFU10" s="144"/>
      <c r="OFV10" s="144"/>
      <c r="OFW10" s="144"/>
      <c r="OFX10" s="144"/>
      <c r="OFY10" s="144"/>
      <c r="OFZ10" s="144"/>
      <c r="OGA10" s="144"/>
      <c r="OGB10" s="144"/>
      <c r="OGC10" s="144"/>
      <c r="OGD10" s="144"/>
      <c r="OGE10" s="144"/>
      <c r="OGF10" s="144"/>
      <c r="OGG10" s="144"/>
      <c r="OGH10" s="144"/>
      <c r="OGI10" s="144"/>
      <c r="OGJ10" s="144"/>
      <c r="OGK10" s="144"/>
      <c r="OGL10" s="144"/>
      <c r="OGM10" s="144"/>
      <c r="OGN10" s="144"/>
      <c r="OGO10" s="144"/>
      <c r="OGP10" s="144"/>
      <c r="OGQ10" s="144"/>
      <c r="OGR10" s="144"/>
      <c r="OGS10" s="144"/>
      <c r="OGT10" s="144"/>
      <c r="OGU10" s="144"/>
      <c r="OGV10" s="144"/>
      <c r="OGW10" s="144"/>
      <c r="OGX10" s="144"/>
      <c r="OGY10" s="144"/>
      <c r="OGZ10" s="144"/>
      <c r="OHA10" s="144"/>
      <c r="OHB10" s="144"/>
      <c r="OHC10" s="144"/>
      <c r="OHD10" s="144"/>
      <c r="OHE10" s="144"/>
      <c r="OHF10" s="144"/>
      <c r="OHG10" s="144"/>
      <c r="OHH10" s="144"/>
      <c r="OHI10" s="144"/>
      <c r="OHJ10" s="144"/>
      <c r="OHK10" s="144"/>
      <c r="OHL10" s="144"/>
      <c r="OHM10" s="144"/>
      <c r="OHN10" s="144"/>
      <c r="OHO10" s="144"/>
      <c r="OHP10" s="144"/>
      <c r="OHQ10" s="144"/>
      <c r="OHR10" s="144"/>
      <c r="OHS10" s="144"/>
      <c r="OHT10" s="144"/>
      <c r="OHU10" s="144"/>
      <c r="OHV10" s="144"/>
      <c r="OHW10" s="144"/>
      <c r="OHX10" s="144"/>
      <c r="OHY10" s="144"/>
      <c r="OHZ10" s="144"/>
      <c r="OIA10" s="144"/>
      <c r="OIB10" s="144"/>
      <c r="OIC10" s="144"/>
      <c r="OID10" s="144"/>
      <c r="OIE10" s="144"/>
      <c r="OIF10" s="144"/>
      <c r="OIG10" s="144"/>
      <c r="OIH10" s="144"/>
      <c r="OII10" s="144"/>
      <c r="OIJ10" s="144"/>
      <c r="OIK10" s="144"/>
      <c r="OIL10" s="144"/>
      <c r="OIM10" s="144"/>
      <c r="OIN10" s="144"/>
      <c r="OIO10" s="144"/>
      <c r="OIP10" s="144"/>
      <c r="OIQ10" s="144"/>
      <c r="OIR10" s="144"/>
      <c r="OIS10" s="144"/>
      <c r="OIT10" s="144"/>
      <c r="OIU10" s="144"/>
      <c r="OIV10" s="144"/>
      <c r="OIW10" s="144"/>
      <c r="OIX10" s="144"/>
      <c r="OIY10" s="144"/>
      <c r="OIZ10" s="144"/>
      <c r="OJA10" s="144"/>
      <c r="OJB10" s="144"/>
      <c r="OJC10" s="144"/>
      <c r="OJD10" s="144"/>
      <c r="OJE10" s="144"/>
      <c r="OJF10" s="144"/>
      <c r="OJG10" s="144"/>
      <c r="OJH10" s="144"/>
      <c r="OJI10" s="144"/>
      <c r="OJJ10" s="144"/>
      <c r="OJK10" s="144"/>
      <c r="OJL10" s="144"/>
      <c r="OJM10" s="144"/>
      <c r="OJN10" s="144"/>
      <c r="OJO10" s="144"/>
      <c r="OJP10" s="144"/>
      <c r="OJQ10" s="144"/>
      <c r="OJR10" s="144"/>
      <c r="OJS10" s="144"/>
      <c r="OJT10" s="144"/>
      <c r="OJU10" s="144"/>
      <c r="OJV10" s="144"/>
      <c r="OJW10" s="144"/>
      <c r="OJX10" s="144"/>
      <c r="OJY10" s="144"/>
      <c r="OJZ10" s="144"/>
      <c r="OKA10" s="144"/>
      <c r="OKB10" s="144"/>
      <c r="OKC10" s="144"/>
      <c r="OKD10" s="144"/>
      <c r="OKE10" s="144"/>
      <c r="OKF10" s="144"/>
      <c r="OKG10" s="144"/>
      <c r="OKH10" s="144"/>
      <c r="OKI10" s="144"/>
      <c r="OKJ10" s="144"/>
      <c r="OKK10" s="144"/>
      <c r="OKL10" s="144"/>
      <c r="OKM10" s="144"/>
      <c r="OKN10" s="144"/>
      <c r="OKO10" s="144"/>
      <c r="OKP10" s="144"/>
      <c r="OKQ10" s="144"/>
      <c r="OKR10" s="144"/>
      <c r="OKS10" s="144"/>
      <c r="OKT10" s="144"/>
      <c r="OKU10" s="144"/>
      <c r="OKV10" s="144"/>
      <c r="OKW10" s="144"/>
      <c r="OKX10" s="144"/>
      <c r="OKY10" s="144"/>
      <c r="OKZ10" s="144"/>
      <c r="OLA10" s="144"/>
      <c r="OLB10" s="144"/>
      <c r="OLC10" s="144"/>
      <c r="OLD10" s="144"/>
      <c r="OLE10" s="144"/>
      <c r="OLF10" s="144"/>
      <c r="OLG10" s="144"/>
      <c r="OLH10" s="144"/>
      <c r="OLI10" s="144"/>
      <c r="OLJ10" s="144"/>
      <c r="OLK10" s="144"/>
      <c r="OLL10" s="144"/>
      <c r="OLM10" s="144"/>
      <c r="OLN10" s="144"/>
      <c r="OLO10" s="144"/>
      <c r="OLP10" s="144"/>
      <c r="OLQ10" s="144"/>
      <c r="OLR10" s="144"/>
      <c r="OLS10" s="144"/>
      <c r="OLT10" s="144"/>
      <c r="OLU10" s="144"/>
      <c r="OLV10" s="144"/>
      <c r="OLW10" s="144"/>
      <c r="OLX10" s="144"/>
      <c r="OLY10" s="144"/>
      <c r="OLZ10" s="144"/>
      <c r="OMA10" s="144"/>
      <c r="OMB10" s="144"/>
      <c r="OMC10" s="144"/>
      <c r="OMD10" s="144"/>
      <c r="OME10" s="144"/>
      <c r="OMF10" s="144"/>
      <c r="OMG10" s="144"/>
      <c r="OMH10" s="144"/>
      <c r="OMI10" s="144"/>
      <c r="OMJ10" s="144"/>
      <c r="OMK10" s="144"/>
      <c r="OML10" s="144"/>
      <c r="OMM10" s="144"/>
      <c r="OMN10" s="144"/>
      <c r="OMO10" s="144"/>
      <c r="OMP10" s="144"/>
      <c r="OMQ10" s="144"/>
      <c r="OMR10" s="144"/>
      <c r="OMS10" s="144"/>
      <c r="OMT10" s="144"/>
      <c r="OMU10" s="144"/>
      <c r="OMV10" s="144"/>
      <c r="OMW10" s="144"/>
      <c r="OMX10" s="144"/>
      <c r="OMY10" s="144"/>
      <c r="OMZ10" s="144"/>
      <c r="ONA10" s="144"/>
      <c r="ONB10" s="144"/>
      <c r="ONC10" s="144"/>
      <c r="OND10" s="144"/>
      <c r="ONE10" s="144"/>
      <c r="ONF10" s="144"/>
      <c r="ONG10" s="144"/>
      <c r="ONH10" s="144"/>
      <c r="ONI10" s="144"/>
      <c r="ONJ10" s="144"/>
      <c r="ONK10" s="144"/>
      <c r="ONL10" s="144"/>
      <c r="ONM10" s="144"/>
      <c r="ONN10" s="144"/>
      <c r="ONO10" s="144"/>
      <c r="ONP10" s="144"/>
      <c r="ONQ10" s="144"/>
      <c r="ONR10" s="144"/>
      <c r="ONS10" s="144"/>
      <c r="ONT10" s="144"/>
      <c r="ONU10" s="144"/>
      <c r="ONV10" s="144"/>
      <c r="ONW10" s="144"/>
      <c r="ONX10" s="144"/>
      <c r="ONY10" s="144"/>
      <c r="ONZ10" s="144"/>
      <c r="OOA10" s="144"/>
      <c r="OOB10" s="144"/>
      <c r="OOC10" s="144"/>
      <c r="OOD10" s="144"/>
      <c r="OOE10" s="144"/>
      <c r="OOF10" s="144"/>
      <c r="OOG10" s="144"/>
      <c r="OOH10" s="144"/>
      <c r="OOI10" s="144"/>
      <c r="OOJ10" s="144"/>
      <c r="OOK10" s="144"/>
      <c r="OOL10" s="144"/>
      <c r="OOM10" s="144"/>
      <c r="OON10" s="144"/>
      <c r="OOO10" s="144"/>
      <c r="OOP10" s="144"/>
      <c r="OOQ10" s="144"/>
      <c r="OOR10" s="144"/>
      <c r="OOS10" s="144"/>
      <c r="OOT10" s="144"/>
      <c r="OOU10" s="144"/>
      <c r="OOV10" s="144"/>
      <c r="OOW10" s="144"/>
      <c r="OOX10" s="144"/>
      <c r="OOY10" s="144"/>
      <c r="OOZ10" s="144"/>
      <c r="OPA10" s="144"/>
      <c r="OPB10" s="144"/>
      <c r="OPC10" s="144"/>
      <c r="OPD10" s="144"/>
      <c r="OPE10" s="144"/>
      <c r="OPF10" s="144"/>
      <c r="OPG10" s="144"/>
      <c r="OPH10" s="144"/>
      <c r="OPI10" s="144"/>
      <c r="OPJ10" s="144"/>
      <c r="OPK10" s="144"/>
      <c r="OPL10" s="144"/>
      <c r="OPM10" s="144"/>
      <c r="OPN10" s="144"/>
      <c r="OPO10" s="144"/>
      <c r="OPP10" s="144"/>
      <c r="OPQ10" s="144"/>
      <c r="OPR10" s="144"/>
      <c r="OPS10" s="144"/>
      <c r="OPT10" s="144"/>
      <c r="OPU10" s="144"/>
      <c r="OPV10" s="144"/>
      <c r="OPW10" s="144"/>
      <c r="OPX10" s="144"/>
      <c r="OPY10" s="144"/>
      <c r="OPZ10" s="144"/>
      <c r="OQA10" s="144"/>
      <c r="OQB10" s="144"/>
      <c r="OQC10" s="144"/>
      <c r="OQD10" s="144"/>
      <c r="OQE10" s="144"/>
      <c r="OQF10" s="144"/>
      <c r="OQG10" s="144"/>
      <c r="OQH10" s="144"/>
      <c r="OQI10" s="144"/>
      <c r="OQJ10" s="144"/>
      <c r="OQK10" s="144"/>
      <c r="OQL10" s="144"/>
      <c r="OQM10" s="144"/>
      <c r="OQN10" s="144"/>
      <c r="OQO10" s="144"/>
      <c r="OQP10" s="144"/>
      <c r="OQQ10" s="144"/>
      <c r="OQR10" s="144"/>
      <c r="OQS10" s="144"/>
      <c r="OQT10" s="144"/>
      <c r="OQU10" s="144"/>
      <c r="OQV10" s="144"/>
      <c r="OQW10" s="144"/>
      <c r="OQX10" s="144"/>
      <c r="OQY10" s="144"/>
      <c r="OQZ10" s="144"/>
      <c r="ORA10" s="144"/>
      <c r="ORB10" s="144"/>
      <c r="ORC10" s="144"/>
      <c r="ORD10" s="144"/>
      <c r="ORE10" s="144"/>
      <c r="ORF10" s="144"/>
      <c r="ORG10" s="144"/>
      <c r="ORH10" s="144"/>
      <c r="ORI10" s="144"/>
      <c r="ORJ10" s="144"/>
      <c r="ORK10" s="144"/>
      <c r="ORL10" s="144"/>
      <c r="ORM10" s="144"/>
      <c r="ORN10" s="144"/>
      <c r="ORO10" s="144"/>
      <c r="ORP10" s="144"/>
      <c r="ORQ10" s="144"/>
      <c r="ORR10" s="144"/>
      <c r="ORS10" s="144"/>
      <c r="ORT10" s="144"/>
      <c r="ORU10" s="144"/>
      <c r="ORV10" s="144"/>
      <c r="ORW10" s="144"/>
      <c r="ORX10" s="144"/>
      <c r="ORY10" s="144"/>
      <c r="ORZ10" s="144"/>
      <c r="OSA10" s="144"/>
      <c r="OSB10" s="144"/>
      <c r="OSC10" s="144"/>
      <c r="OSD10" s="144"/>
      <c r="OSE10" s="144"/>
      <c r="OSF10" s="144"/>
      <c r="OSG10" s="144"/>
      <c r="OSH10" s="144"/>
      <c r="OSI10" s="144"/>
      <c r="OSJ10" s="144"/>
      <c r="OSK10" s="144"/>
      <c r="OSL10" s="144"/>
      <c r="OSM10" s="144"/>
      <c r="OSN10" s="144"/>
      <c r="OSO10" s="144"/>
      <c r="OSP10" s="144"/>
      <c r="OSQ10" s="144"/>
      <c r="OSR10" s="144"/>
      <c r="OSS10" s="144"/>
      <c r="OST10" s="144"/>
      <c r="OSU10" s="144"/>
      <c r="OSV10" s="144"/>
      <c r="OSW10" s="144"/>
      <c r="OSX10" s="144"/>
      <c r="OSY10" s="144"/>
      <c r="OSZ10" s="144"/>
      <c r="OTA10" s="144"/>
      <c r="OTB10" s="144"/>
      <c r="OTC10" s="144"/>
      <c r="OTD10" s="144"/>
      <c r="OTE10" s="144"/>
      <c r="OTF10" s="144"/>
      <c r="OTG10" s="144"/>
      <c r="OTH10" s="144"/>
      <c r="OTI10" s="144"/>
      <c r="OTJ10" s="144"/>
      <c r="OTK10" s="144"/>
      <c r="OTL10" s="144"/>
      <c r="OTM10" s="144"/>
      <c r="OTN10" s="144"/>
      <c r="OTO10" s="144"/>
      <c r="OTP10" s="144"/>
      <c r="OTQ10" s="144"/>
      <c r="OTR10" s="144"/>
      <c r="OTS10" s="144"/>
      <c r="OTT10" s="144"/>
      <c r="OTU10" s="144"/>
      <c r="OTV10" s="144"/>
      <c r="OTW10" s="144"/>
      <c r="OTX10" s="144"/>
      <c r="OTY10" s="144"/>
      <c r="OTZ10" s="144"/>
      <c r="OUA10" s="144"/>
      <c r="OUB10" s="144"/>
      <c r="OUC10" s="144"/>
      <c r="OUD10" s="144"/>
      <c r="OUE10" s="144"/>
      <c r="OUF10" s="144"/>
      <c r="OUG10" s="144"/>
      <c r="OUH10" s="144"/>
      <c r="OUI10" s="144"/>
      <c r="OUJ10" s="144"/>
      <c r="OUK10" s="144"/>
      <c r="OUL10" s="144"/>
      <c r="OUM10" s="144"/>
      <c r="OUN10" s="144"/>
      <c r="OUO10" s="144"/>
      <c r="OUP10" s="144"/>
      <c r="OUQ10" s="144"/>
      <c r="OUR10" s="144"/>
      <c r="OUS10" s="144"/>
      <c r="OUT10" s="144"/>
      <c r="OUU10" s="144"/>
      <c r="OUV10" s="144"/>
      <c r="OUW10" s="144"/>
      <c r="OUX10" s="144"/>
      <c r="OUY10" s="144"/>
      <c r="OUZ10" s="144"/>
      <c r="OVA10" s="144"/>
      <c r="OVB10" s="144"/>
      <c r="OVC10" s="144"/>
      <c r="OVD10" s="144"/>
      <c r="OVE10" s="144"/>
      <c r="OVF10" s="144"/>
      <c r="OVG10" s="144"/>
      <c r="OVH10" s="144"/>
      <c r="OVI10" s="144"/>
      <c r="OVJ10" s="144"/>
      <c r="OVK10" s="144"/>
      <c r="OVL10" s="144"/>
      <c r="OVM10" s="144"/>
      <c r="OVN10" s="144"/>
      <c r="OVO10" s="144"/>
      <c r="OVP10" s="144"/>
      <c r="OVQ10" s="144"/>
      <c r="OVR10" s="144"/>
      <c r="OVS10" s="144"/>
      <c r="OVT10" s="144"/>
      <c r="OVU10" s="144"/>
      <c r="OVV10" s="144"/>
      <c r="OVW10" s="144"/>
      <c r="OVX10" s="144"/>
      <c r="OVY10" s="144"/>
      <c r="OVZ10" s="144"/>
      <c r="OWA10" s="144"/>
      <c r="OWB10" s="144"/>
      <c r="OWC10" s="144"/>
      <c r="OWD10" s="144"/>
      <c r="OWE10" s="144"/>
      <c r="OWF10" s="144"/>
      <c r="OWG10" s="144"/>
      <c r="OWH10" s="144"/>
      <c r="OWI10" s="144"/>
      <c r="OWJ10" s="144"/>
      <c r="OWK10" s="144"/>
      <c r="OWL10" s="144"/>
      <c r="OWM10" s="144"/>
      <c r="OWN10" s="144"/>
      <c r="OWO10" s="144"/>
      <c r="OWP10" s="144"/>
      <c r="OWQ10" s="144"/>
      <c r="OWR10" s="144"/>
      <c r="OWS10" s="144"/>
      <c r="OWT10" s="144"/>
      <c r="OWU10" s="144"/>
      <c r="OWV10" s="144"/>
      <c r="OWW10" s="144"/>
      <c r="OWX10" s="144"/>
      <c r="OWY10" s="144"/>
      <c r="OWZ10" s="144"/>
      <c r="OXA10" s="144"/>
      <c r="OXB10" s="144"/>
      <c r="OXC10" s="144"/>
      <c r="OXD10" s="144"/>
      <c r="OXE10" s="144"/>
      <c r="OXF10" s="144"/>
      <c r="OXG10" s="144"/>
      <c r="OXH10" s="144"/>
      <c r="OXI10" s="144"/>
      <c r="OXJ10" s="144"/>
      <c r="OXK10" s="144"/>
      <c r="OXL10" s="144"/>
      <c r="OXM10" s="144"/>
      <c r="OXN10" s="144"/>
      <c r="OXO10" s="144"/>
      <c r="OXP10" s="144"/>
      <c r="OXQ10" s="144"/>
      <c r="OXR10" s="144"/>
      <c r="OXS10" s="144"/>
      <c r="OXT10" s="144"/>
      <c r="OXU10" s="144"/>
      <c r="OXV10" s="144"/>
      <c r="OXW10" s="144"/>
      <c r="OXX10" s="144"/>
      <c r="OXY10" s="144"/>
      <c r="OXZ10" s="144"/>
      <c r="OYA10" s="144"/>
      <c r="OYB10" s="144"/>
      <c r="OYC10" s="144"/>
      <c r="OYD10" s="144"/>
      <c r="OYE10" s="144"/>
      <c r="OYF10" s="144"/>
      <c r="OYG10" s="144"/>
      <c r="OYH10" s="144"/>
      <c r="OYI10" s="144"/>
      <c r="OYJ10" s="144"/>
      <c r="OYK10" s="144"/>
      <c r="OYL10" s="144"/>
      <c r="OYM10" s="144"/>
      <c r="OYN10" s="144"/>
      <c r="OYO10" s="144"/>
      <c r="OYP10" s="144"/>
      <c r="OYQ10" s="144"/>
      <c r="OYR10" s="144"/>
      <c r="OYS10" s="144"/>
      <c r="OYT10" s="144"/>
      <c r="OYU10" s="144"/>
      <c r="OYV10" s="144"/>
      <c r="OYW10" s="144"/>
      <c r="OYX10" s="144"/>
      <c r="OYY10" s="144"/>
      <c r="OYZ10" s="144"/>
      <c r="OZA10" s="144"/>
      <c r="OZB10" s="144"/>
      <c r="OZC10" s="144"/>
      <c r="OZD10" s="144"/>
      <c r="OZE10" s="144"/>
      <c r="OZF10" s="144"/>
      <c r="OZG10" s="144"/>
      <c r="OZH10" s="144"/>
      <c r="OZI10" s="144"/>
      <c r="OZJ10" s="144"/>
      <c r="OZK10" s="144"/>
      <c r="OZL10" s="144"/>
      <c r="OZM10" s="144"/>
      <c r="OZN10" s="144"/>
      <c r="OZO10" s="144"/>
      <c r="OZP10" s="144"/>
      <c r="OZQ10" s="144"/>
      <c r="OZR10" s="144"/>
      <c r="OZS10" s="144"/>
      <c r="OZT10" s="144"/>
      <c r="OZU10" s="144"/>
      <c r="OZV10" s="144"/>
      <c r="OZW10" s="144"/>
      <c r="OZX10" s="144"/>
      <c r="OZY10" s="144"/>
      <c r="OZZ10" s="144"/>
      <c r="PAA10" s="144"/>
      <c r="PAB10" s="144"/>
      <c r="PAC10" s="144"/>
      <c r="PAD10" s="144"/>
      <c r="PAE10" s="144"/>
      <c r="PAF10" s="144"/>
      <c r="PAG10" s="144"/>
      <c r="PAH10" s="144"/>
      <c r="PAI10" s="144"/>
      <c r="PAJ10" s="144"/>
      <c r="PAK10" s="144"/>
      <c r="PAL10" s="144"/>
      <c r="PAM10" s="144"/>
      <c r="PAN10" s="144"/>
      <c r="PAO10" s="144"/>
      <c r="PAP10" s="144"/>
      <c r="PAQ10" s="144"/>
      <c r="PAR10" s="144"/>
      <c r="PAS10" s="144"/>
      <c r="PAT10" s="144"/>
      <c r="PAU10" s="144"/>
      <c r="PAV10" s="144"/>
      <c r="PAW10" s="144"/>
      <c r="PAX10" s="144"/>
      <c r="PAY10" s="144"/>
      <c r="PAZ10" s="144"/>
      <c r="PBA10" s="144"/>
      <c r="PBB10" s="144"/>
      <c r="PBC10" s="144"/>
      <c r="PBD10" s="144"/>
      <c r="PBE10" s="144"/>
      <c r="PBF10" s="144"/>
      <c r="PBG10" s="144"/>
      <c r="PBH10" s="144"/>
      <c r="PBI10" s="144"/>
      <c r="PBJ10" s="144"/>
      <c r="PBK10" s="144"/>
      <c r="PBL10" s="144"/>
      <c r="PBM10" s="144"/>
      <c r="PBN10" s="144"/>
      <c r="PBO10" s="144"/>
      <c r="PBP10" s="144"/>
      <c r="PBQ10" s="144"/>
      <c r="PBR10" s="144"/>
      <c r="PBS10" s="144"/>
      <c r="PBT10" s="144"/>
      <c r="PBU10" s="144"/>
      <c r="PBV10" s="144"/>
      <c r="PBW10" s="144"/>
      <c r="PBX10" s="144"/>
      <c r="PBY10" s="144"/>
      <c r="PBZ10" s="144"/>
      <c r="PCA10" s="144"/>
      <c r="PCB10" s="144"/>
      <c r="PCC10" s="144"/>
      <c r="PCD10" s="144"/>
      <c r="PCE10" s="144"/>
      <c r="PCF10" s="144"/>
      <c r="PCG10" s="144"/>
      <c r="PCH10" s="144"/>
      <c r="PCI10" s="144"/>
      <c r="PCJ10" s="144"/>
      <c r="PCK10" s="144"/>
      <c r="PCL10" s="144"/>
      <c r="PCM10" s="144"/>
      <c r="PCN10" s="144"/>
      <c r="PCO10" s="144"/>
      <c r="PCP10" s="144"/>
      <c r="PCQ10" s="144"/>
      <c r="PCR10" s="144"/>
      <c r="PCS10" s="144"/>
      <c r="PCT10" s="144"/>
      <c r="PCU10" s="144"/>
      <c r="PCV10" s="144"/>
      <c r="PCW10" s="144"/>
      <c r="PCX10" s="144"/>
      <c r="PCY10" s="144"/>
      <c r="PCZ10" s="144"/>
      <c r="PDA10" s="144"/>
      <c r="PDB10" s="144"/>
      <c r="PDC10" s="144"/>
      <c r="PDD10" s="144"/>
      <c r="PDE10" s="144"/>
      <c r="PDF10" s="144"/>
      <c r="PDG10" s="144"/>
      <c r="PDH10" s="144"/>
      <c r="PDI10" s="144"/>
      <c r="PDJ10" s="144"/>
      <c r="PDK10" s="144"/>
      <c r="PDL10" s="144"/>
      <c r="PDM10" s="144"/>
      <c r="PDN10" s="144"/>
      <c r="PDO10" s="144"/>
      <c r="PDP10" s="144"/>
      <c r="PDQ10" s="144"/>
      <c r="PDR10" s="144"/>
      <c r="PDS10" s="144"/>
      <c r="PDT10" s="144"/>
      <c r="PDU10" s="144"/>
      <c r="PDV10" s="144"/>
      <c r="PDW10" s="144"/>
      <c r="PDX10" s="144"/>
      <c r="PDY10" s="144"/>
      <c r="PDZ10" s="144"/>
      <c r="PEA10" s="144"/>
      <c r="PEB10" s="144"/>
      <c r="PEC10" s="144"/>
      <c r="PED10" s="144"/>
      <c r="PEE10" s="144"/>
      <c r="PEF10" s="144"/>
      <c r="PEG10" s="144"/>
      <c r="PEH10" s="144"/>
      <c r="PEI10" s="144"/>
      <c r="PEJ10" s="144"/>
      <c r="PEK10" s="144"/>
      <c r="PEL10" s="144"/>
      <c r="PEM10" s="144"/>
      <c r="PEN10" s="144"/>
      <c r="PEO10" s="144"/>
      <c r="PEP10" s="144"/>
      <c r="PEQ10" s="144"/>
      <c r="PER10" s="144"/>
      <c r="PES10" s="144"/>
      <c r="PET10" s="144"/>
      <c r="PEU10" s="144"/>
      <c r="PEV10" s="144"/>
      <c r="PEW10" s="144"/>
      <c r="PEX10" s="144"/>
      <c r="PEY10" s="144"/>
      <c r="PEZ10" s="144"/>
      <c r="PFA10" s="144"/>
      <c r="PFB10" s="144"/>
      <c r="PFC10" s="144"/>
      <c r="PFD10" s="144"/>
      <c r="PFE10" s="144"/>
      <c r="PFF10" s="144"/>
      <c r="PFG10" s="144"/>
      <c r="PFH10" s="144"/>
      <c r="PFI10" s="144"/>
      <c r="PFJ10" s="144"/>
      <c r="PFK10" s="144"/>
      <c r="PFL10" s="144"/>
      <c r="PFM10" s="144"/>
      <c r="PFN10" s="144"/>
      <c r="PFO10" s="144"/>
      <c r="PFP10" s="144"/>
      <c r="PFQ10" s="144"/>
      <c r="PFR10" s="144"/>
      <c r="PFS10" s="144"/>
      <c r="PFT10" s="144"/>
      <c r="PFU10" s="144"/>
      <c r="PFV10" s="144"/>
      <c r="PFW10" s="144"/>
      <c r="PFX10" s="144"/>
      <c r="PFY10" s="144"/>
      <c r="PFZ10" s="144"/>
      <c r="PGA10" s="144"/>
      <c r="PGB10" s="144"/>
      <c r="PGC10" s="144"/>
      <c r="PGD10" s="144"/>
      <c r="PGE10" s="144"/>
      <c r="PGF10" s="144"/>
      <c r="PGG10" s="144"/>
      <c r="PGH10" s="144"/>
      <c r="PGI10" s="144"/>
      <c r="PGJ10" s="144"/>
      <c r="PGK10" s="144"/>
      <c r="PGL10" s="144"/>
      <c r="PGM10" s="144"/>
      <c r="PGN10" s="144"/>
      <c r="PGO10" s="144"/>
      <c r="PGP10" s="144"/>
      <c r="PGQ10" s="144"/>
      <c r="PGR10" s="144"/>
      <c r="PGS10" s="144"/>
      <c r="PGT10" s="144"/>
      <c r="PGU10" s="144"/>
      <c r="PGV10" s="144"/>
      <c r="PGW10" s="144"/>
      <c r="PGX10" s="144"/>
      <c r="PGY10" s="144"/>
      <c r="PGZ10" s="144"/>
      <c r="PHA10" s="144"/>
      <c r="PHB10" s="144"/>
      <c r="PHC10" s="144"/>
      <c r="PHD10" s="144"/>
      <c r="PHE10" s="144"/>
      <c r="PHF10" s="144"/>
      <c r="PHG10" s="144"/>
      <c r="PHH10" s="144"/>
      <c r="PHI10" s="144"/>
      <c r="PHJ10" s="144"/>
      <c r="PHK10" s="144"/>
      <c r="PHL10" s="144"/>
      <c r="PHM10" s="144"/>
      <c r="PHN10" s="144"/>
      <c r="PHO10" s="144"/>
      <c r="PHP10" s="144"/>
      <c r="PHQ10" s="144"/>
      <c r="PHR10" s="144"/>
      <c r="PHS10" s="144"/>
      <c r="PHT10" s="144"/>
      <c r="PHU10" s="144"/>
      <c r="PHV10" s="144"/>
      <c r="PHW10" s="144"/>
      <c r="PHX10" s="144"/>
      <c r="PHY10" s="144"/>
      <c r="PHZ10" s="144"/>
      <c r="PIA10" s="144"/>
      <c r="PIB10" s="144"/>
      <c r="PIC10" s="144"/>
      <c r="PID10" s="144"/>
      <c r="PIE10" s="144"/>
      <c r="PIF10" s="144"/>
      <c r="PIG10" s="144"/>
      <c r="PIH10" s="144"/>
      <c r="PII10" s="144"/>
      <c r="PIJ10" s="144"/>
      <c r="PIK10" s="144"/>
      <c r="PIL10" s="144"/>
      <c r="PIM10" s="144"/>
      <c r="PIN10" s="144"/>
      <c r="PIO10" s="144"/>
      <c r="PIP10" s="144"/>
      <c r="PIQ10" s="144"/>
      <c r="PIR10" s="144"/>
      <c r="PIS10" s="144"/>
      <c r="PIT10" s="144"/>
      <c r="PIU10" s="144"/>
      <c r="PIV10" s="144"/>
      <c r="PIW10" s="144"/>
      <c r="PIX10" s="144"/>
      <c r="PIY10" s="144"/>
      <c r="PIZ10" s="144"/>
      <c r="PJA10" s="144"/>
      <c r="PJB10" s="144"/>
      <c r="PJC10" s="144"/>
      <c r="PJD10" s="144"/>
      <c r="PJE10" s="144"/>
      <c r="PJF10" s="144"/>
      <c r="PJG10" s="144"/>
      <c r="PJH10" s="144"/>
      <c r="PJI10" s="144"/>
      <c r="PJJ10" s="144"/>
      <c r="PJK10" s="144"/>
      <c r="PJL10" s="144"/>
      <c r="PJM10" s="144"/>
      <c r="PJN10" s="144"/>
      <c r="PJO10" s="144"/>
      <c r="PJP10" s="144"/>
      <c r="PJQ10" s="144"/>
      <c r="PJR10" s="144"/>
      <c r="PJS10" s="144"/>
      <c r="PJT10" s="144"/>
      <c r="PJU10" s="144"/>
      <c r="PJV10" s="144"/>
      <c r="PJW10" s="144"/>
      <c r="PJX10" s="144"/>
      <c r="PJY10" s="144"/>
      <c r="PJZ10" s="144"/>
      <c r="PKA10" s="144"/>
      <c r="PKB10" s="144"/>
      <c r="PKC10" s="144"/>
      <c r="PKD10" s="144"/>
      <c r="PKE10" s="144"/>
      <c r="PKF10" s="144"/>
      <c r="PKG10" s="144"/>
      <c r="PKH10" s="144"/>
      <c r="PKI10" s="144"/>
      <c r="PKJ10" s="144"/>
      <c r="PKK10" s="144"/>
      <c r="PKL10" s="144"/>
      <c r="PKM10" s="144"/>
      <c r="PKN10" s="144"/>
      <c r="PKO10" s="144"/>
      <c r="PKP10" s="144"/>
      <c r="PKQ10" s="144"/>
      <c r="PKR10" s="144"/>
      <c r="PKS10" s="144"/>
      <c r="PKT10" s="144"/>
      <c r="PKU10" s="144"/>
      <c r="PKV10" s="144"/>
      <c r="PKW10" s="144"/>
      <c r="PKX10" s="144"/>
      <c r="PKY10" s="144"/>
      <c r="PKZ10" s="144"/>
      <c r="PLA10" s="144"/>
      <c r="PLB10" s="144"/>
      <c r="PLC10" s="144"/>
      <c r="PLD10" s="144"/>
      <c r="PLE10" s="144"/>
      <c r="PLF10" s="144"/>
      <c r="PLG10" s="144"/>
      <c r="PLH10" s="144"/>
      <c r="PLI10" s="144"/>
      <c r="PLJ10" s="144"/>
      <c r="PLK10" s="144"/>
      <c r="PLL10" s="144"/>
      <c r="PLM10" s="144"/>
      <c r="PLN10" s="144"/>
      <c r="PLO10" s="144"/>
      <c r="PLP10" s="144"/>
      <c r="PLQ10" s="144"/>
      <c r="PLR10" s="144"/>
      <c r="PLS10" s="144"/>
      <c r="PLT10" s="144"/>
      <c r="PLU10" s="144"/>
      <c r="PLV10" s="144"/>
      <c r="PLW10" s="144"/>
      <c r="PLX10" s="144"/>
      <c r="PLY10" s="144"/>
      <c r="PLZ10" s="144"/>
      <c r="PMA10" s="144"/>
      <c r="PMB10" s="144"/>
      <c r="PMC10" s="144"/>
      <c r="PMD10" s="144"/>
      <c r="PME10" s="144"/>
      <c r="PMF10" s="144"/>
      <c r="PMG10" s="144"/>
      <c r="PMH10" s="144"/>
      <c r="PMI10" s="144"/>
      <c r="PMJ10" s="144"/>
      <c r="PMK10" s="144"/>
      <c r="PML10" s="144"/>
      <c r="PMM10" s="144"/>
      <c r="PMN10" s="144"/>
      <c r="PMO10" s="144"/>
      <c r="PMP10" s="144"/>
      <c r="PMQ10" s="144"/>
      <c r="PMR10" s="144"/>
      <c r="PMS10" s="144"/>
      <c r="PMT10" s="144"/>
      <c r="PMU10" s="144"/>
      <c r="PMV10" s="144"/>
      <c r="PMW10" s="144"/>
      <c r="PMX10" s="144"/>
      <c r="PMY10" s="144"/>
      <c r="PMZ10" s="144"/>
      <c r="PNA10" s="144"/>
      <c r="PNB10" s="144"/>
      <c r="PNC10" s="144"/>
      <c r="PND10" s="144"/>
      <c r="PNE10" s="144"/>
      <c r="PNF10" s="144"/>
      <c r="PNG10" s="144"/>
      <c r="PNH10" s="144"/>
      <c r="PNI10" s="144"/>
      <c r="PNJ10" s="144"/>
      <c r="PNK10" s="144"/>
      <c r="PNL10" s="144"/>
      <c r="PNM10" s="144"/>
      <c r="PNN10" s="144"/>
      <c r="PNO10" s="144"/>
      <c r="PNP10" s="144"/>
      <c r="PNQ10" s="144"/>
      <c r="PNR10" s="144"/>
      <c r="PNS10" s="144"/>
      <c r="PNT10" s="144"/>
      <c r="PNU10" s="144"/>
      <c r="PNV10" s="144"/>
      <c r="PNW10" s="144"/>
      <c r="PNX10" s="144"/>
      <c r="PNY10" s="144"/>
      <c r="PNZ10" s="144"/>
      <c r="POA10" s="144"/>
      <c r="POB10" s="144"/>
      <c r="POC10" s="144"/>
      <c r="POD10" s="144"/>
      <c r="POE10" s="144"/>
      <c r="POF10" s="144"/>
      <c r="POG10" s="144"/>
      <c r="POH10" s="144"/>
      <c r="POI10" s="144"/>
      <c r="POJ10" s="144"/>
      <c r="POK10" s="144"/>
      <c r="POL10" s="144"/>
      <c r="POM10" s="144"/>
      <c r="PON10" s="144"/>
      <c r="POO10" s="144"/>
      <c r="POP10" s="144"/>
      <c r="POQ10" s="144"/>
      <c r="POR10" s="144"/>
      <c r="POS10" s="144"/>
      <c r="POT10" s="144"/>
      <c r="POU10" s="144"/>
      <c r="POV10" s="144"/>
      <c r="POW10" s="144"/>
      <c r="POX10" s="144"/>
      <c r="POY10" s="144"/>
      <c r="POZ10" s="144"/>
      <c r="PPA10" s="144"/>
      <c r="PPB10" s="144"/>
      <c r="PPC10" s="144"/>
      <c r="PPD10" s="144"/>
      <c r="PPE10" s="144"/>
      <c r="PPF10" s="144"/>
      <c r="PPG10" s="144"/>
      <c r="PPH10" s="144"/>
      <c r="PPI10" s="144"/>
      <c r="PPJ10" s="144"/>
      <c r="PPK10" s="144"/>
      <c r="PPL10" s="144"/>
      <c r="PPM10" s="144"/>
      <c r="PPN10" s="144"/>
      <c r="PPO10" s="144"/>
      <c r="PPP10" s="144"/>
      <c r="PPQ10" s="144"/>
      <c r="PPR10" s="144"/>
      <c r="PPS10" s="144"/>
      <c r="PPT10" s="144"/>
      <c r="PPU10" s="144"/>
      <c r="PPV10" s="144"/>
      <c r="PPW10" s="144"/>
      <c r="PPX10" s="144"/>
      <c r="PPY10" s="144"/>
      <c r="PPZ10" s="144"/>
      <c r="PQA10" s="144"/>
      <c r="PQB10" s="144"/>
      <c r="PQC10" s="144"/>
      <c r="PQD10" s="144"/>
      <c r="PQE10" s="144"/>
      <c r="PQF10" s="144"/>
      <c r="PQG10" s="144"/>
      <c r="PQH10" s="144"/>
      <c r="PQI10" s="144"/>
      <c r="PQJ10" s="144"/>
      <c r="PQK10" s="144"/>
      <c r="PQL10" s="144"/>
      <c r="PQM10" s="144"/>
      <c r="PQN10" s="144"/>
      <c r="PQO10" s="144"/>
      <c r="PQP10" s="144"/>
      <c r="PQQ10" s="144"/>
      <c r="PQR10" s="144"/>
      <c r="PQS10" s="144"/>
      <c r="PQT10" s="144"/>
      <c r="PQU10" s="144"/>
      <c r="PQV10" s="144"/>
      <c r="PQW10" s="144"/>
      <c r="PQX10" s="144"/>
      <c r="PQY10" s="144"/>
      <c r="PQZ10" s="144"/>
      <c r="PRA10" s="144"/>
      <c r="PRB10" s="144"/>
      <c r="PRC10" s="144"/>
      <c r="PRD10" s="144"/>
      <c r="PRE10" s="144"/>
      <c r="PRF10" s="144"/>
      <c r="PRG10" s="144"/>
      <c r="PRH10" s="144"/>
      <c r="PRI10" s="144"/>
      <c r="PRJ10" s="144"/>
      <c r="PRK10" s="144"/>
      <c r="PRL10" s="144"/>
      <c r="PRM10" s="144"/>
      <c r="PRN10" s="144"/>
      <c r="PRO10" s="144"/>
      <c r="PRP10" s="144"/>
      <c r="PRQ10" s="144"/>
      <c r="PRR10" s="144"/>
      <c r="PRS10" s="144"/>
      <c r="PRT10" s="144"/>
      <c r="PRU10" s="144"/>
      <c r="PRV10" s="144"/>
      <c r="PRW10" s="144"/>
      <c r="PRX10" s="144"/>
      <c r="PRY10" s="144"/>
      <c r="PRZ10" s="144"/>
      <c r="PSA10" s="144"/>
      <c r="PSB10" s="144"/>
      <c r="PSC10" s="144"/>
      <c r="PSD10" s="144"/>
      <c r="PSE10" s="144"/>
      <c r="PSF10" s="144"/>
      <c r="PSG10" s="144"/>
      <c r="PSH10" s="144"/>
      <c r="PSI10" s="144"/>
      <c r="PSJ10" s="144"/>
      <c r="PSK10" s="144"/>
      <c r="PSL10" s="144"/>
      <c r="PSM10" s="144"/>
      <c r="PSN10" s="144"/>
      <c r="PSO10" s="144"/>
      <c r="PSP10" s="144"/>
      <c r="PSQ10" s="144"/>
      <c r="PSR10" s="144"/>
      <c r="PSS10" s="144"/>
      <c r="PST10" s="144"/>
      <c r="PSU10" s="144"/>
      <c r="PSV10" s="144"/>
      <c r="PSW10" s="144"/>
      <c r="PSX10" s="144"/>
      <c r="PSY10" s="144"/>
      <c r="PSZ10" s="144"/>
      <c r="PTA10" s="144"/>
      <c r="PTB10" s="144"/>
      <c r="PTC10" s="144"/>
      <c r="PTD10" s="144"/>
      <c r="PTE10" s="144"/>
      <c r="PTF10" s="144"/>
      <c r="PTG10" s="144"/>
      <c r="PTH10" s="144"/>
      <c r="PTI10" s="144"/>
      <c r="PTJ10" s="144"/>
      <c r="PTK10" s="144"/>
      <c r="PTL10" s="144"/>
      <c r="PTM10" s="144"/>
      <c r="PTN10" s="144"/>
      <c r="PTO10" s="144"/>
      <c r="PTP10" s="144"/>
      <c r="PTQ10" s="144"/>
      <c r="PTR10" s="144"/>
      <c r="PTS10" s="144"/>
      <c r="PTT10" s="144"/>
      <c r="PTU10" s="144"/>
      <c r="PTV10" s="144"/>
      <c r="PTW10" s="144"/>
      <c r="PTX10" s="144"/>
      <c r="PTY10" s="144"/>
      <c r="PTZ10" s="144"/>
      <c r="PUA10" s="144"/>
      <c r="PUB10" s="144"/>
      <c r="PUC10" s="144"/>
      <c r="PUD10" s="144"/>
      <c r="PUE10" s="144"/>
      <c r="PUF10" s="144"/>
      <c r="PUG10" s="144"/>
      <c r="PUH10" s="144"/>
      <c r="PUI10" s="144"/>
      <c r="PUJ10" s="144"/>
      <c r="PUK10" s="144"/>
      <c r="PUL10" s="144"/>
      <c r="PUM10" s="144"/>
      <c r="PUN10" s="144"/>
      <c r="PUO10" s="144"/>
      <c r="PUP10" s="144"/>
      <c r="PUQ10" s="144"/>
      <c r="PUR10" s="144"/>
      <c r="PUS10" s="144"/>
      <c r="PUT10" s="144"/>
      <c r="PUU10" s="144"/>
      <c r="PUV10" s="144"/>
      <c r="PUW10" s="144"/>
      <c r="PUX10" s="144"/>
      <c r="PUY10" s="144"/>
      <c r="PUZ10" s="144"/>
      <c r="PVA10" s="144"/>
      <c r="PVB10" s="144"/>
      <c r="PVC10" s="144"/>
      <c r="PVD10" s="144"/>
      <c r="PVE10" s="144"/>
      <c r="PVF10" s="144"/>
      <c r="PVG10" s="144"/>
      <c r="PVH10" s="144"/>
      <c r="PVI10" s="144"/>
      <c r="PVJ10" s="144"/>
      <c r="PVK10" s="144"/>
      <c r="PVL10" s="144"/>
      <c r="PVM10" s="144"/>
      <c r="PVN10" s="144"/>
      <c r="PVO10" s="144"/>
      <c r="PVP10" s="144"/>
      <c r="PVQ10" s="144"/>
      <c r="PVR10" s="144"/>
      <c r="PVS10" s="144"/>
      <c r="PVT10" s="144"/>
      <c r="PVU10" s="144"/>
      <c r="PVV10" s="144"/>
      <c r="PVW10" s="144"/>
      <c r="PVX10" s="144"/>
      <c r="PVY10" s="144"/>
      <c r="PVZ10" s="144"/>
      <c r="PWA10" s="144"/>
      <c r="PWB10" s="144"/>
      <c r="PWC10" s="144"/>
      <c r="PWD10" s="144"/>
      <c r="PWE10" s="144"/>
      <c r="PWF10" s="144"/>
      <c r="PWG10" s="144"/>
      <c r="PWH10" s="144"/>
      <c r="PWI10" s="144"/>
      <c r="PWJ10" s="144"/>
      <c r="PWK10" s="144"/>
      <c r="PWL10" s="144"/>
      <c r="PWM10" s="144"/>
      <c r="PWN10" s="144"/>
      <c r="PWO10" s="144"/>
      <c r="PWP10" s="144"/>
      <c r="PWQ10" s="144"/>
      <c r="PWR10" s="144"/>
      <c r="PWS10" s="144"/>
      <c r="PWT10" s="144"/>
      <c r="PWU10" s="144"/>
      <c r="PWV10" s="144"/>
      <c r="PWW10" s="144"/>
      <c r="PWX10" s="144"/>
      <c r="PWY10" s="144"/>
      <c r="PWZ10" s="144"/>
      <c r="PXA10" s="144"/>
      <c r="PXB10" s="144"/>
      <c r="PXC10" s="144"/>
      <c r="PXD10" s="144"/>
      <c r="PXE10" s="144"/>
      <c r="PXF10" s="144"/>
      <c r="PXG10" s="144"/>
      <c r="PXH10" s="144"/>
      <c r="PXI10" s="144"/>
      <c r="PXJ10" s="144"/>
      <c r="PXK10" s="144"/>
      <c r="PXL10" s="144"/>
      <c r="PXM10" s="144"/>
      <c r="PXN10" s="144"/>
      <c r="PXO10" s="144"/>
      <c r="PXP10" s="144"/>
      <c r="PXQ10" s="144"/>
      <c r="PXR10" s="144"/>
      <c r="PXS10" s="144"/>
      <c r="PXT10" s="144"/>
      <c r="PXU10" s="144"/>
      <c r="PXV10" s="144"/>
      <c r="PXW10" s="144"/>
      <c r="PXX10" s="144"/>
      <c r="PXY10" s="144"/>
      <c r="PXZ10" s="144"/>
      <c r="PYA10" s="144"/>
      <c r="PYB10" s="144"/>
      <c r="PYC10" s="144"/>
      <c r="PYD10" s="144"/>
      <c r="PYE10" s="144"/>
      <c r="PYF10" s="144"/>
      <c r="PYG10" s="144"/>
      <c r="PYH10" s="144"/>
      <c r="PYI10" s="144"/>
      <c r="PYJ10" s="144"/>
      <c r="PYK10" s="144"/>
      <c r="PYL10" s="144"/>
      <c r="PYM10" s="144"/>
      <c r="PYN10" s="144"/>
      <c r="PYO10" s="144"/>
      <c r="PYP10" s="144"/>
      <c r="PYQ10" s="144"/>
      <c r="PYR10" s="144"/>
      <c r="PYS10" s="144"/>
      <c r="PYT10" s="144"/>
      <c r="PYU10" s="144"/>
      <c r="PYV10" s="144"/>
      <c r="PYW10" s="144"/>
      <c r="PYX10" s="144"/>
      <c r="PYY10" s="144"/>
      <c r="PYZ10" s="144"/>
      <c r="PZA10" s="144"/>
      <c r="PZB10" s="144"/>
      <c r="PZC10" s="144"/>
      <c r="PZD10" s="144"/>
      <c r="PZE10" s="144"/>
      <c r="PZF10" s="144"/>
      <c r="PZG10" s="144"/>
      <c r="PZH10" s="144"/>
      <c r="PZI10" s="144"/>
      <c r="PZJ10" s="144"/>
      <c r="PZK10" s="144"/>
      <c r="PZL10" s="144"/>
      <c r="PZM10" s="144"/>
      <c r="PZN10" s="144"/>
      <c r="PZO10" s="144"/>
      <c r="PZP10" s="144"/>
      <c r="PZQ10" s="144"/>
      <c r="PZR10" s="144"/>
      <c r="PZS10" s="144"/>
      <c r="PZT10" s="144"/>
      <c r="PZU10" s="144"/>
      <c r="PZV10" s="144"/>
      <c r="PZW10" s="144"/>
      <c r="PZX10" s="144"/>
      <c r="PZY10" s="144"/>
      <c r="PZZ10" s="144"/>
      <c r="QAA10" s="144"/>
      <c r="QAB10" s="144"/>
      <c r="QAC10" s="144"/>
      <c r="QAD10" s="144"/>
      <c r="QAE10" s="144"/>
      <c r="QAF10" s="144"/>
      <c r="QAG10" s="144"/>
      <c r="QAH10" s="144"/>
      <c r="QAI10" s="144"/>
      <c r="QAJ10" s="144"/>
      <c r="QAK10" s="144"/>
      <c r="QAL10" s="144"/>
      <c r="QAM10" s="144"/>
      <c r="QAN10" s="144"/>
      <c r="QAO10" s="144"/>
      <c r="QAP10" s="144"/>
      <c r="QAQ10" s="144"/>
      <c r="QAR10" s="144"/>
      <c r="QAS10" s="144"/>
      <c r="QAT10" s="144"/>
      <c r="QAU10" s="144"/>
      <c r="QAV10" s="144"/>
      <c r="QAW10" s="144"/>
      <c r="QAX10" s="144"/>
      <c r="QAY10" s="144"/>
      <c r="QAZ10" s="144"/>
      <c r="QBA10" s="144"/>
      <c r="QBB10" s="144"/>
      <c r="QBC10" s="144"/>
      <c r="QBD10" s="144"/>
      <c r="QBE10" s="144"/>
      <c r="QBF10" s="144"/>
      <c r="QBG10" s="144"/>
      <c r="QBH10" s="144"/>
      <c r="QBI10" s="144"/>
      <c r="QBJ10" s="144"/>
      <c r="QBK10" s="144"/>
      <c r="QBL10" s="144"/>
      <c r="QBM10" s="144"/>
      <c r="QBN10" s="144"/>
      <c r="QBO10" s="144"/>
      <c r="QBP10" s="144"/>
      <c r="QBQ10" s="144"/>
      <c r="QBR10" s="144"/>
      <c r="QBS10" s="144"/>
      <c r="QBT10" s="144"/>
      <c r="QBU10" s="144"/>
      <c r="QBV10" s="144"/>
      <c r="QBW10" s="144"/>
      <c r="QBX10" s="144"/>
      <c r="QBY10" s="144"/>
      <c r="QBZ10" s="144"/>
      <c r="QCA10" s="144"/>
      <c r="QCB10" s="144"/>
      <c r="QCC10" s="144"/>
      <c r="QCD10" s="144"/>
      <c r="QCE10" s="144"/>
      <c r="QCF10" s="144"/>
      <c r="QCG10" s="144"/>
      <c r="QCH10" s="144"/>
      <c r="QCI10" s="144"/>
      <c r="QCJ10" s="144"/>
      <c r="QCK10" s="144"/>
      <c r="QCL10" s="144"/>
      <c r="QCM10" s="144"/>
      <c r="QCN10" s="144"/>
      <c r="QCO10" s="144"/>
      <c r="QCP10" s="144"/>
      <c r="QCQ10" s="144"/>
      <c r="QCR10" s="144"/>
      <c r="QCS10" s="144"/>
      <c r="QCT10" s="144"/>
      <c r="QCU10" s="144"/>
      <c r="QCV10" s="144"/>
      <c r="QCW10" s="144"/>
      <c r="QCX10" s="144"/>
      <c r="QCY10" s="144"/>
      <c r="QCZ10" s="144"/>
      <c r="QDA10" s="144"/>
      <c r="QDB10" s="144"/>
      <c r="QDC10" s="144"/>
      <c r="QDD10" s="144"/>
      <c r="QDE10" s="144"/>
      <c r="QDF10" s="144"/>
      <c r="QDG10" s="144"/>
      <c r="QDH10" s="144"/>
      <c r="QDI10" s="144"/>
      <c r="QDJ10" s="144"/>
      <c r="QDK10" s="144"/>
      <c r="QDL10" s="144"/>
      <c r="QDM10" s="144"/>
      <c r="QDN10" s="144"/>
      <c r="QDO10" s="144"/>
      <c r="QDP10" s="144"/>
      <c r="QDQ10" s="144"/>
      <c r="QDR10" s="144"/>
      <c r="QDS10" s="144"/>
      <c r="QDT10" s="144"/>
      <c r="QDU10" s="144"/>
      <c r="QDV10" s="144"/>
      <c r="QDW10" s="144"/>
      <c r="QDX10" s="144"/>
      <c r="QDY10" s="144"/>
      <c r="QDZ10" s="144"/>
      <c r="QEA10" s="144"/>
      <c r="QEB10" s="144"/>
      <c r="QEC10" s="144"/>
      <c r="QED10" s="144"/>
      <c r="QEE10" s="144"/>
      <c r="QEF10" s="144"/>
      <c r="QEG10" s="144"/>
      <c r="QEH10" s="144"/>
      <c r="QEI10" s="144"/>
      <c r="QEJ10" s="144"/>
      <c r="QEK10" s="144"/>
      <c r="QEL10" s="144"/>
      <c r="QEM10" s="144"/>
      <c r="QEN10" s="144"/>
      <c r="QEO10" s="144"/>
      <c r="QEP10" s="144"/>
      <c r="QEQ10" s="144"/>
      <c r="QER10" s="144"/>
      <c r="QES10" s="144"/>
      <c r="QET10" s="144"/>
      <c r="QEU10" s="144"/>
      <c r="QEV10" s="144"/>
      <c r="QEW10" s="144"/>
      <c r="QEX10" s="144"/>
      <c r="QEY10" s="144"/>
      <c r="QEZ10" s="144"/>
      <c r="QFA10" s="144"/>
      <c r="QFB10" s="144"/>
      <c r="QFC10" s="144"/>
      <c r="QFD10" s="144"/>
      <c r="QFE10" s="144"/>
      <c r="QFF10" s="144"/>
      <c r="QFG10" s="144"/>
      <c r="QFH10" s="144"/>
      <c r="QFI10" s="144"/>
      <c r="QFJ10" s="144"/>
      <c r="QFK10" s="144"/>
      <c r="QFL10" s="144"/>
      <c r="QFM10" s="144"/>
      <c r="QFN10" s="144"/>
      <c r="QFO10" s="144"/>
      <c r="QFP10" s="144"/>
      <c r="QFQ10" s="144"/>
      <c r="QFR10" s="144"/>
      <c r="QFS10" s="144"/>
      <c r="QFT10" s="144"/>
      <c r="QFU10" s="144"/>
      <c r="QFV10" s="144"/>
      <c r="QFW10" s="144"/>
      <c r="QFX10" s="144"/>
      <c r="QFY10" s="144"/>
      <c r="QFZ10" s="144"/>
      <c r="QGA10" s="144"/>
      <c r="QGB10" s="144"/>
      <c r="QGC10" s="144"/>
      <c r="QGD10" s="144"/>
      <c r="QGE10" s="144"/>
      <c r="QGF10" s="144"/>
      <c r="QGG10" s="144"/>
      <c r="QGH10" s="144"/>
      <c r="QGI10" s="144"/>
      <c r="QGJ10" s="144"/>
      <c r="QGK10" s="144"/>
      <c r="QGL10" s="144"/>
      <c r="QGM10" s="144"/>
      <c r="QGN10" s="144"/>
      <c r="QGO10" s="144"/>
      <c r="QGP10" s="144"/>
      <c r="QGQ10" s="144"/>
      <c r="QGR10" s="144"/>
      <c r="QGS10" s="144"/>
      <c r="QGT10" s="144"/>
      <c r="QGU10" s="144"/>
      <c r="QGV10" s="144"/>
      <c r="QGW10" s="144"/>
      <c r="QGX10" s="144"/>
      <c r="QGY10" s="144"/>
      <c r="QGZ10" s="144"/>
      <c r="QHA10" s="144"/>
      <c r="QHB10" s="144"/>
      <c r="QHC10" s="144"/>
      <c r="QHD10" s="144"/>
      <c r="QHE10" s="144"/>
      <c r="QHF10" s="144"/>
      <c r="QHG10" s="144"/>
      <c r="QHH10" s="144"/>
      <c r="QHI10" s="144"/>
      <c r="QHJ10" s="144"/>
      <c r="QHK10" s="144"/>
      <c r="QHL10" s="144"/>
      <c r="QHM10" s="144"/>
      <c r="QHN10" s="144"/>
      <c r="QHO10" s="144"/>
      <c r="QHP10" s="144"/>
      <c r="QHQ10" s="144"/>
      <c r="QHR10" s="144"/>
      <c r="QHS10" s="144"/>
      <c r="QHT10" s="144"/>
      <c r="QHU10" s="144"/>
      <c r="QHV10" s="144"/>
      <c r="QHW10" s="144"/>
      <c r="QHX10" s="144"/>
      <c r="QHY10" s="144"/>
      <c r="QHZ10" s="144"/>
      <c r="QIA10" s="144"/>
      <c r="QIB10" s="144"/>
      <c r="QIC10" s="144"/>
      <c r="QID10" s="144"/>
      <c r="QIE10" s="144"/>
      <c r="QIF10" s="144"/>
      <c r="QIG10" s="144"/>
      <c r="QIH10" s="144"/>
      <c r="QII10" s="144"/>
      <c r="QIJ10" s="144"/>
      <c r="QIK10" s="144"/>
      <c r="QIL10" s="144"/>
      <c r="QIM10" s="144"/>
      <c r="QIN10" s="144"/>
      <c r="QIO10" s="144"/>
      <c r="QIP10" s="144"/>
      <c r="QIQ10" s="144"/>
      <c r="QIR10" s="144"/>
      <c r="QIS10" s="144"/>
      <c r="QIT10" s="144"/>
      <c r="QIU10" s="144"/>
      <c r="QIV10" s="144"/>
      <c r="QIW10" s="144"/>
      <c r="QIX10" s="144"/>
      <c r="QIY10" s="144"/>
      <c r="QIZ10" s="144"/>
      <c r="QJA10" s="144"/>
      <c r="QJB10" s="144"/>
      <c r="QJC10" s="144"/>
      <c r="QJD10" s="144"/>
      <c r="QJE10" s="144"/>
      <c r="QJF10" s="144"/>
      <c r="QJG10" s="144"/>
      <c r="QJH10" s="144"/>
      <c r="QJI10" s="144"/>
      <c r="QJJ10" s="144"/>
      <c r="QJK10" s="144"/>
      <c r="QJL10" s="144"/>
      <c r="QJM10" s="144"/>
      <c r="QJN10" s="144"/>
      <c r="QJO10" s="144"/>
      <c r="QJP10" s="144"/>
      <c r="QJQ10" s="144"/>
      <c r="QJR10" s="144"/>
      <c r="QJS10" s="144"/>
      <c r="QJT10" s="144"/>
      <c r="QJU10" s="144"/>
      <c r="QJV10" s="144"/>
      <c r="QJW10" s="144"/>
      <c r="QJX10" s="144"/>
      <c r="QJY10" s="144"/>
      <c r="QJZ10" s="144"/>
      <c r="QKA10" s="144"/>
      <c r="QKB10" s="144"/>
      <c r="QKC10" s="144"/>
      <c r="QKD10" s="144"/>
      <c r="QKE10" s="144"/>
      <c r="QKF10" s="144"/>
      <c r="QKG10" s="144"/>
      <c r="QKH10" s="144"/>
      <c r="QKI10" s="144"/>
      <c r="QKJ10" s="144"/>
      <c r="QKK10" s="144"/>
      <c r="QKL10" s="144"/>
      <c r="QKM10" s="144"/>
      <c r="QKN10" s="144"/>
      <c r="QKO10" s="144"/>
      <c r="QKP10" s="144"/>
      <c r="QKQ10" s="144"/>
      <c r="QKR10" s="144"/>
      <c r="QKS10" s="144"/>
      <c r="QKT10" s="144"/>
      <c r="QKU10" s="144"/>
      <c r="QKV10" s="144"/>
      <c r="QKW10" s="144"/>
      <c r="QKX10" s="144"/>
      <c r="QKY10" s="144"/>
      <c r="QKZ10" s="144"/>
      <c r="QLA10" s="144"/>
      <c r="QLB10" s="144"/>
      <c r="QLC10" s="144"/>
      <c r="QLD10" s="144"/>
      <c r="QLE10" s="144"/>
      <c r="QLF10" s="144"/>
      <c r="QLG10" s="144"/>
      <c r="QLH10" s="144"/>
      <c r="QLI10" s="144"/>
      <c r="QLJ10" s="144"/>
      <c r="QLK10" s="144"/>
      <c r="QLL10" s="144"/>
      <c r="QLM10" s="144"/>
      <c r="QLN10" s="144"/>
      <c r="QLO10" s="144"/>
      <c r="QLP10" s="144"/>
      <c r="QLQ10" s="144"/>
      <c r="QLR10" s="144"/>
      <c r="QLS10" s="144"/>
      <c r="QLT10" s="144"/>
      <c r="QLU10" s="144"/>
      <c r="QLV10" s="144"/>
      <c r="QLW10" s="144"/>
      <c r="QLX10" s="144"/>
      <c r="QLY10" s="144"/>
      <c r="QLZ10" s="144"/>
      <c r="QMA10" s="144"/>
      <c r="QMB10" s="144"/>
      <c r="QMC10" s="144"/>
      <c r="QMD10" s="144"/>
      <c r="QME10" s="144"/>
      <c r="QMF10" s="144"/>
      <c r="QMG10" s="144"/>
      <c r="QMH10" s="144"/>
      <c r="QMI10" s="144"/>
      <c r="QMJ10" s="144"/>
      <c r="QMK10" s="144"/>
      <c r="QML10" s="144"/>
      <c r="QMM10" s="144"/>
      <c r="QMN10" s="144"/>
      <c r="QMO10" s="144"/>
      <c r="QMP10" s="144"/>
      <c r="QMQ10" s="144"/>
      <c r="QMR10" s="144"/>
      <c r="QMS10" s="144"/>
      <c r="QMT10" s="144"/>
      <c r="QMU10" s="144"/>
      <c r="QMV10" s="144"/>
      <c r="QMW10" s="144"/>
      <c r="QMX10" s="144"/>
      <c r="QMY10" s="144"/>
      <c r="QMZ10" s="144"/>
      <c r="QNA10" s="144"/>
      <c r="QNB10" s="144"/>
      <c r="QNC10" s="144"/>
      <c r="QND10" s="144"/>
      <c r="QNE10" s="144"/>
      <c r="QNF10" s="144"/>
      <c r="QNG10" s="144"/>
      <c r="QNH10" s="144"/>
      <c r="QNI10" s="144"/>
      <c r="QNJ10" s="144"/>
      <c r="QNK10" s="144"/>
      <c r="QNL10" s="144"/>
      <c r="QNM10" s="144"/>
      <c r="QNN10" s="144"/>
      <c r="QNO10" s="144"/>
      <c r="QNP10" s="144"/>
      <c r="QNQ10" s="144"/>
      <c r="QNR10" s="144"/>
      <c r="QNS10" s="144"/>
      <c r="QNT10" s="144"/>
      <c r="QNU10" s="144"/>
      <c r="QNV10" s="144"/>
      <c r="QNW10" s="144"/>
      <c r="QNX10" s="144"/>
      <c r="QNY10" s="144"/>
      <c r="QNZ10" s="144"/>
      <c r="QOA10" s="144"/>
      <c r="QOB10" s="144"/>
      <c r="QOC10" s="144"/>
      <c r="QOD10" s="144"/>
      <c r="QOE10" s="144"/>
      <c r="QOF10" s="144"/>
      <c r="QOG10" s="144"/>
      <c r="QOH10" s="144"/>
      <c r="QOI10" s="144"/>
      <c r="QOJ10" s="144"/>
      <c r="QOK10" s="144"/>
      <c r="QOL10" s="144"/>
      <c r="QOM10" s="144"/>
      <c r="QON10" s="144"/>
      <c r="QOO10" s="144"/>
      <c r="QOP10" s="144"/>
      <c r="QOQ10" s="144"/>
      <c r="QOR10" s="144"/>
      <c r="QOS10" s="144"/>
      <c r="QOT10" s="144"/>
      <c r="QOU10" s="144"/>
      <c r="QOV10" s="144"/>
      <c r="QOW10" s="144"/>
      <c r="QOX10" s="144"/>
      <c r="QOY10" s="144"/>
      <c r="QOZ10" s="144"/>
      <c r="QPA10" s="144"/>
      <c r="QPB10" s="144"/>
      <c r="QPC10" s="144"/>
      <c r="QPD10" s="144"/>
      <c r="QPE10" s="144"/>
      <c r="QPF10" s="144"/>
      <c r="QPG10" s="144"/>
      <c r="QPH10" s="144"/>
      <c r="QPI10" s="144"/>
      <c r="QPJ10" s="144"/>
      <c r="QPK10" s="144"/>
      <c r="QPL10" s="144"/>
      <c r="QPM10" s="144"/>
      <c r="QPN10" s="144"/>
      <c r="QPO10" s="144"/>
      <c r="QPP10" s="144"/>
      <c r="QPQ10" s="144"/>
      <c r="QPR10" s="144"/>
      <c r="QPS10" s="144"/>
      <c r="QPT10" s="144"/>
      <c r="QPU10" s="144"/>
      <c r="QPV10" s="144"/>
      <c r="QPW10" s="144"/>
      <c r="QPX10" s="144"/>
      <c r="QPY10" s="144"/>
      <c r="QPZ10" s="144"/>
      <c r="QQA10" s="144"/>
      <c r="QQB10" s="144"/>
      <c r="QQC10" s="144"/>
      <c r="QQD10" s="144"/>
      <c r="QQE10" s="144"/>
      <c r="QQF10" s="144"/>
      <c r="QQG10" s="144"/>
      <c r="QQH10" s="144"/>
      <c r="QQI10" s="144"/>
      <c r="QQJ10" s="144"/>
      <c r="QQK10" s="144"/>
      <c r="QQL10" s="144"/>
      <c r="QQM10" s="144"/>
      <c r="QQN10" s="144"/>
      <c r="QQO10" s="144"/>
      <c r="QQP10" s="144"/>
      <c r="QQQ10" s="144"/>
      <c r="QQR10" s="144"/>
      <c r="QQS10" s="144"/>
      <c r="QQT10" s="144"/>
      <c r="QQU10" s="144"/>
      <c r="QQV10" s="144"/>
      <c r="QQW10" s="144"/>
      <c r="QQX10" s="144"/>
      <c r="QQY10" s="144"/>
      <c r="QQZ10" s="144"/>
      <c r="QRA10" s="144"/>
      <c r="QRB10" s="144"/>
      <c r="QRC10" s="144"/>
      <c r="QRD10" s="144"/>
      <c r="QRE10" s="144"/>
      <c r="QRF10" s="144"/>
      <c r="QRG10" s="144"/>
      <c r="QRH10" s="144"/>
      <c r="QRI10" s="144"/>
      <c r="QRJ10" s="144"/>
      <c r="QRK10" s="144"/>
      <c r="QRL10" s="144"/>
      <c r="QRM10" s="144"/>
      <c r="QRN10" s="144"/>
      <c r="QRO10" s="144"/>
      <c r="QRP10" s="144"/>
      <c r="QRQ10" s="144"/>
      <c r="QRR10" s="144"/>
      <c r="QRS10" s="144"/>
      <c r="QRT10" s="144"/>
      <c r="QRU10" s="144"/>
      <c r="QRV10" s="144"/>
      <c r="QRW10" s="144"/>
      <c r="QRX10" s="144"/>
      <c r="QRY10" s="144"/>
      <c r="QRZ10" s="144"/>
      <c r="QSA10" s="144"/>
      <c r="QSB10" s="144"/>
      <c r="QSC10" s="144"/>
      <c r="QSD10" s="144"/>
      <c r="QSE10" s="144"/>
      <c r="QSF10" s="144"/>
      <c r="QSG10" s="144"/>
      <c r="QSH10" s="144"/>
      <c r="QSI10" s="144"/>
      <c r="QSJ10" s="144"/>
      <c r="QSK10" s="144"/>
      <c r="QSL10" s="144"/>
      <c r="QSM10" s="144"/>
      <c r="QSN10" s="144"/>
      <c r="QSO10" s="144"/>
      <c r="QSP10" s="144"/>
      <c r="QSQ10" s="144"/>
      <c r="QSR10" s="144"/>
      <c r="QSS10" s="144"/>
      <c r="QST10" s="144"/>
      <c r="QSU10" s="144"/>
      <c r="QSV10" s="144"/>
      <c r="QSW10" s="144"/>
      <c r="QSX10" s="144"/>
      <c r="QSY10" s="144"/>
      <c r="QSZ10" s="144"/>
      <c r="QTA10" s="144"/>
      <c r="QTB10" s="144"/>
      <c r="QTC10" s="144"/>
      <c r="QTD10" s="144"/>
      <c r="QTE10" s="144"/>
      <c r="QTF10" s="144"/>
      <c r="QTG10" s="144"/>
      <c r="QTH10" s="144"/>
      <c r="QTI10" s="144"/>
      <c r="QTJ10" s="144"/>
      <c r="QTK10" s="144"/>
      <c r="QTL10" s="144"/>
      <c r="QTM10" s="144"/>
      <c r="QTN10" s="144"/>
      <c r="QTO10" s="144"/>
      <c r="QTP10" s="144"/>
      <c r="QTQ10" s="144"/>
      <c r="QTR10" s="144"/>
      <c r="QTS10" s="144"/>
      <c r="QTT10" s="144"/>
      <c r="QTU10" s="144"/>
      <c r="QTV10" s="144"/>
      <c r="QTW10" s="144"/>
      <c r="QTX10" s="144"/>
      <c r="QTY10" s="144"/>
      <c r="QTZ10" s="144"/>
      <c r="QUA10" s="144"/>
      <c r="QUB10" s="144"/>
      <c r="QUC10" s="144"/>
      <c r="QUD10" s="144"/>
      <c r="QUE10" s="144"/>
      <c r="QUF10" s="144"/>
      <c r="QUG10" s="144"/>
      <c r="QUH10" s="144"/>
      <c r="QUI10" s="144"/>
      <c r="QUJ10" s="144"/>
      <c r="QUK10" s="144"/>
      <c r="QUL10" s="144"/>
      <c r="QUM10" s="144"/>
      <c r="QUN10" s="144"/>
      <c r="QUO10" s="144"/>
      <c r="QUP10" s="144"/>
      <c r="QUQ10" s="144"/>
      <c r="QUR10" s="144"/>
      <c r="QUS10" s="144"/>
      <c r="QUT10" s="144"/>
      <c r="QUU10" s="144"/>
      <c r="QUV10" s="144"/>
      <c r="QUW10" s="144"/>
      <c r="QUX10" s="144"/>
      <c r="QUY10" s="144"/>
      <c r="QUZ10" s="144"/>
      <c r="QVA10" s="144"/>
      <c r="QVB10" s="144"/>
      <c r="QVC10" s="144"/>
      <c r="QVD10" s="144"/>
      <c r="QVE10" s="144"/>
      <c r="QVF10" s="144"/>
      <c r="QVG10" s="144"/>
      <c r="QVH10" s="144"/>
      <c r="QVI10" s="144"/>
      <c r="QVJ10" s="144"/>
      <c r="QVK10" s="144"/>
      <c r="QVL10" s="144"/>
      <c r="QVM10" s="144"/>
      <c r="QVN10" s="144"/>
      <c r="QVO10" s="144"/>
      <c r="QVP10" s="144"/>
      <c r="QVQ10" s="144"/>
      <c r="QVR10" s="144"/>
      <c r="QVS10" s="144"/>
      <c r="QVT10" s="144"/>
      <c r="QVU10" s="144"/>
      <c r="QVV10" s="144"/>
      <c r="QVW10" s="144"/>
      <c r="QVX10" s="144"/>
      <c r="QVY10" s="144"/>
      <c r="QVZ10" s="144"/>
      <c r="QWA10" s="144"/>
      <c r="QWB10" s="144"/>
      <c r="QWC10" s="144"/>
      <c r="QWD10" s="144"/>
      <c r="QWE10" s="144"/>
      <c r="QWF10" s="144"/>
      <c r="QWG10" s="144"/>
      <c r="QWH10" s="144"/>
      <c r="QWI10" s="144"/>
      <c r="QWJ10" s="144"/>
      <c r="QWK10" s="144"/>
      <c r="QWL10" s="144"/>
      <c r="QWM10" s="144"/>
      <c r="QWN10" s="144"/>
      <c r="QWO10" s="144"/>
      <c r="QWP10" s="144"/>
      <c r="QWQ10" s="144"/>
      <c r="QWR10" s="144"/>
      <c r="QWS10" s="144"/>
      <c r="QWT10" s="144"/>
      <c r="QWU10" s="144"/>
      <c r="QWV10" s="144"/>
      <c r="QWW10" s="144"/>
      <c r="QWX10" s="144"/>
      <c r="QWY10" s="144"/>
      <c r="QWZ10" s="144"/>
      <c r="QXA10" s="144"/>
      <c r="QXB10" s="144"/>
      <c r="QXC10" s="144"/>
      <c r="QXD10" s="144"/>
      <c r="QXE10" s="144"/>
      <c r="QXF10" s="144"/>
      <c r="QXG10" s="144"/>
      <c r="QXH10" s="144"/>
      <c r="QXI10" s="144"/>
      <c r="QXJ10" s="144"/>
      <c r="QXK10" s="144"/>
      <c r="QXL10" s="144"/>
      <c r="QXM10" s="144"/>
      <c r="QXN10" s="144"/>
      <c r="QXO10" s="144"/>
      <c r="QXP10" s="144"/>
      <c r="QXQ10" s="144"/>
      <c r="QXR10" s="144"/>
      <c r="QXS10" s="144"/>
      <c r="QXT10" s="144"/>
      <c r="QXU10" s="144"/>
      <c r="QXV10" s="144"/>
      <c r="QXW10" s="144"/>
      <c r="QXX10" s="144"/>
      <c r="QXY10" s="144"/>
      <c r="QXZ10" s="144"/>
      <c r="QYA10" s="144"/>
      <c r="QYB10" s="144"/>
      <c r="QYC10" s="144"/>
      <c r="QYD10" s="144"/>
      <c r="QYE10" s="144"/>
      <c r="QYF10" s="144"/>
      <c r="QYG10" s="144"/>
      <c r="QYH10" s="144"/>
      <c r="QYI10" s="144"/>
      <c r="QYJ10" s="144"/>
      <c r="QYK10" s="144"/>
      <c r="QYL10" s="144"/>
      <c r="QYM10" s="144"/>
      <c r="QYN10" s="144"/>
      <c r="QYO10" s="144"/>
      <c r="QYP10" s="144"/>
      <c r="QYQ10" s="144"/>
      <c r="QYR10" s="144"/>
      <c r="QYS10" s="144"/>
      <c r="QYT10" s="144"/>
      <c r="QYU10" s="144"/>
      <c r="QYV10" s="144"/>
      <c r="QYW10" s="144"/>
      <c r="QYX10" s="144"/>
      <c r="QYY10" s="144"/>
      <c r="QYZ10" s="144"/>
      <c r="QZA10" s="144"/>
      <c r="QZB10" s="144"/>
      <c r="QZC10" s="144"/>
      <c r="QZD10" s="144"/>
      <c r="QZE10" s="144"/>
      <c r="QZF10" s="144"/>
      <c r="QZG10" s="144"/>
      <c r="QZH10" s="144"/>
      <c r="QZI10" s="144"/>
      <c r="QZJ10" s="144"/>
      <c r="QZK10" s="144"/>
      <c r="QZL10" s="144"/>
      <c r="QZM10" s="144"/>
      <c r="QZN10" s="144"/>
      <c r="QZO10" s="144"/>
      <c r="QZP10" s="144"/>
      <c r="QZQ10" s="144"/>
      <c r="QZR10" s="144"/>
      <c r="QZS10" s="144"/>
      <c r="QZT10" s="144"/>
      <c r="QZU10" s="144"/>
      <c r="QZV10" s="144"/>
      <c r="QZW10" s="144"/>
      <c r="QZX10" s="144"/>
      <c r="QZY10" s="144"/>
      <c r="QZZ10" s="144"/>
      <c r="RAA10" s="144"/>
      <c r="RAB10" s="144"/>
      <c r="RAC10" s="144"/>
      <c r="RAD10" s="144"/>
      <c r="RAE10" s="144"/>
      <c r="RAF10" s="144"/>
      <c r="RAG10" s="144"/>
      <c r="RAH10" s="144"/>
      <c r="RAI10" s="144"/>
      <c r="RAJ10" s="144"/>
      <c r="RAK10" s="144"/>
      <c r="RAL10" s="144"/>
      <c r="RAM10" s="144"/>
      <c r="RAN10" s="144"/>
      <c r="RAO10" s="144"/>
      <c r="RAP10" s="144"/>
      <c r="RAQ10" s="144"/>
      <c r="RAR10" s="144"/>
      <c r="RAS10" s="144"/>
      <c r="RAT10" s="144"/>
      <c r="RAU10" s="144"/>
      <c r="RAV10" s="144"/>
      <c r="RAW10" s="144"/>
      <c r="RAX10" s="144"/>
      <c r="RAY10" s="144"/>
      <c r="RAZ10" s="144"/>
      <c r="RBA10" s="144"/>
      <c r="RBB10" s="144"/>
      <c r="RBC10" s="144"/>
      <c r="RBD10" s="144"/>
      <c r="RBE10" s="144"/>
      <c r="RBF10" s="144"/>
      <c r="RBG10" s="144"/>
      <c r="RBH10" s="144"/>
      <c r="RBI10" s="144"/>
      <c r="RBJ10" s="144"/>
      <c r="RBK10" s="144"/>
      <c r="RBL10" s="144"/>
      <c r="RBM10" s="144"/>
      <c r="RBN10" s="144"/>
      <c r="RBO10" s="144"/>
      <c r="RBP10" s="144"/>
      <c r="RBQ10" s="144"/>
      <c r="RBR10" s="144"/>
      <c r="RBS10" s="144"/>
      <c r="RBT10" s="144"/>
      <c r="RBU10" s="144"/>
      <c r="RBV10" s="144"/>
      <c r="RBW10" s="144"/>
      <c r="RBX10" s="144"/>
      <c r="RBY10" s="144"/>
      <c r="RBZ10" s="144"/>
      <c r="RCA10" s="144"/>
      <c r="RCB10" s="144"/>
      <c r="RCC10" s="144"/>
      <c r="RCD10" s="144"/>
      <c r="RCE10" s="144"/>
      <c r="RCF10" s="144"/>
      <c r="RCG10" s="144"/>
      <c r="RCH10" s="144"/>
      <c r="RCI10" s="144"/>
      <c r="RCJ10" s="144"/>
      <c r="RCK10" s="144"/>
      <c r="RCL10" s="144"/>
      <c r="RCM10" s="144"/>
      <c r="RCN10" s="144"/>
      <c r="RCO10" s="144"/>
      <c r="RCP10" s="144"/>
      <c r="RCQ10" s="144"/>
      <c r="RCR10" s="144"/>
      <c r="RCS10" s="144"/>
      <c r="RCT10" s="144"/>
      <c r="RCU10" s="144"/>
      <c r="RCV10" s="144"/>
      <c r="RCW10" s="144"/>
      <c r="RCX10" s="144"/>
      <c r="RCY10" s="144"/>
      <c r="RCZ10" s="144"/>
      <c r="RDA10" s="144"/>
      <c r="RDB10" s="144"/>
      <c r="RDC10" s="144"/>
      <c r="RDD10" s="144"/>
      <c r="RDE10" s="144"/>
      <c r="RDF10" s="144"/>
      <c r="RDG10" s="144"/>
      <c r="RDH10" s="144"/>
      <c r="RDI10" s="144"/>
      <c r="RDJ10" s="144"/>
      <c r="RDK10" s="144"/>
      <c r="RDL10" s="144"/>
      <c r="RDM10" s="144"/>
      <c r="RDN10" s="144"/>
      <c r="RDO10" s="144"/>
      <c r="RDP10" s="144"/>
      <c r="RDQ10" s="144"/>
      <c r="RDR10" s="144"/>
      <c r="RDS10" s="144"/>
      <c r="RDT10" s="144"/>
      <c r="RDU10" s="144"/>
      <c r="RDV10" s="144"/>
      <c r="RDW10" s="144"/>
      <c r="RDX10" s="144"/>
      <c r="RDY10" s="144"/>
      <c r="RDZ10" s="144"/>
      <c r="REA10" s="144"/>
      <c r="REB10" s="144"/>
      <c r="REC10" s="144"/>
      <c r="RED10" s="144"/>
      <c r="REE10" s="144"/>
      <c r="REF10" s="144"/>
      <c r="REG10" s="144"/>
      <c r="REH10" s="144"/>
      <c r="REI10" s="144"/>
      <c r="REJ10" s="144"/>
      <c r="REK10" s="144"/>
      <c r="REL10" s="144"/>
      <c r="REM10" s="144"/>
      <c r="REN10" s="144"/>
      <c r="REO10" s="144"/>
      <c r="REP10" s="144"/>
      <c r="REQ10" s="144"/>
      <c r="RER10" s="144"/>
      <c r="RES10" s="144"/>
      <c r="RET10" s="144"/>
      <c r="REU10" s="144"/>
      <c r="REV10" s="144"/>
      <c r="REW10" s="144"/>
      <c r="REX10" s="144"/>
      <c r="REY10" s="144"/>
      <c r="REZ10" s="144"/>
      <c r="RFA10" s="144"/>
      <c r="RFB10" s="144"/>
      <c r="RFC10" s="144"/>
      <c r="RFD10" s="144"/>
      <c r="RFE10" s="144"/>
      <c r="RFF10" s="144"/>
      <c r="RFG10" s="144"/>
      <c r="RFH10" s="144"/>
      <c r="RFI10" s="144"/>
      <c r="RFJ10" s="144"/>
      <c r="RFK10" s="144"/>
      <c r="RFL10" s="144"/>
      <c r="RFM10" s="144"/>
      <c r="RFN10" s="144"/>
      <c r="RFO10" s="144"/>
      <c r="RFP10" s="144"/>
      <c r="RFQ10" s="144"/>
      <c r="RFR10" s="144"/>
      <c r="RFS10" s="144"/>
      <c r="RFT10" s="144"/>
      <c r="RFU10" s="144"/>
      <c r="RFV10" s="144"/>
      <c r="RFW10" s="144"/>
      <c r="RFX10" s="144"/>
      <c r="RFY10" s="144"/>
      <c r="RFZ10" s="144"/>
      <c r="RGA10" s="144"/>
      <c r="RGB10" s="144"/>
      <c r="RGC10" s="144"/>
      <c r="RGD10" s="144"/>
      <c r="RGE10" s="144"/>
      <c r="RGF10" s="144"/>
      <c r="RGG10" s="144"/>
      <c r="RGH10" s="144"/>
      <c r="RGI10" s="144"/>
      <c r="RGJ10" s="144"/>
      <c r="RGK10" s="144"/>
      <c r="RGL10" s="144"/>
      <c r="RGM10" s="144"/>
      <c r="RGN10" s="144"/>
      <c r="RGO10" s="144"/>
      <c r="RGP10" s="144"/>
      <c r="RGQ10" s="144"/>
      <c r="RGR10" s="144"/>
      <c r="RGS10" s="144"/>
      <c r="RGT10" s="144"/>
      <c r="RGU10" s="144"/>
      <c r="RGV10" s="144"/>
      <c r="RGW10" s="144"/>
      <c r="RGX10" s="144"/>
      <c r="RGY10" s="144"/>
      <c r="RGZ10" s="144"/>
      <c r="RHA10" s="144"/>
      <c r="RHB10" s="144"/>
      <c r="RHC10" s="144"/>
      <c r="RHD10" s="144"/>
      <c r="RHE10" s="144"/>
      <c r="RHF10" s="144"/>
      <c r="RHG10" s="144"/>
      <c r="RHH10" s="144"/>
      <c r="RHI10" s="144"/>
      <c r="RHJ10" s="144"/>
      <c r="RHK10" s="144"/>
      <c r="RHL10" s="144"/>
      <c r="RHM10" s="144"/>
      <c r="RHN10" s="144"/>
      <c r="RHO10" s="144"/>
      <c r="RHP10" s="144"/>
      <c r="RHQ10" s="144"/>
      <c r="RHR10" s="144"/>
      <c r="RHS10" s="144"/>
      <c r="RHT10" s="144"/>
      <c r="RHU10" s="144"/>
      <c r="RHV10" s="144"/>
      <c r="RHW10" s="144"/>
      <c r="RHX10" s="144"/>
      <c r="RHY10" s="144"/>
      <c r="RHZ10" s="144"/>
      <c r="RIA10" s="144"/>
      <c r="RIB10" s="144"/>
      <c r="RIC10" s="144"/>
      <c r="RID10" s="144"/>
      <c r="RIE10" s="144"/>
      <c r="RIF10" s="144"/>
      <c r="RIG10" s="144"/>
      <c r="RIH10" s="144"/>
      <c r="RII10" s="144"/>
      <c r="RIJ10" s="144"/>
      <c r="RIK10" s="144"/>
      <c r="RIL10" s="144"/>
      <c r="RIM10" s="144"/>
      <c r="RIN10" s="144"/>
      <c r="RIO10" s="144"/>
      <c r="RIP10" s="144"/>
      <c r="RIQ10" s="144"/>
      <c r="RIR10" s="144"/>
      <c r="RIS10" s="144"/>
      <c r="RIT10" s="144"/>
      <c r="RIU10" s="144"/>
      <c r="RIV10" s="144"/>
      <c r="RIW10" s="144"/>
      <c r="RIX10" s="144"/>
      <c r="RIY10" s="144"/>
      <c r="RIZ10" s="144"/>
      <c r="RJA10" s="144"/>
      <c r="RJB10" s="144"/>
      <c r="RJC10" s="144"/>
      <c r="RJD10" s="144"/>
      <c r="RJE10" s="144"/>
      <c r="RJF10" s="144"/>
      <c r="RJG10" s="144"/>
      <c r="RJH10" s="144"/>
      <c r="RJI10" s="144"/>
      <c r="RJJ10" s="144"/>
      <c r="RJK10" s="144"/>
      <c r="RJL10" s="144"/>
      <c r="RJM10" s="144"/>
      <c r="RJN10" s="144"/>
      <c r="RJO10" s="144"/>
      <c r="RJP10" s="144"/>
      <c r="RJQ10" s="144"/>
      <c r="RJR10" s="144"/>
      <c r="RJS10" s="144"/>
      <c r="RJT10" s="144"/>
      <c r="RJU10" s="144"/>
      <c r="RJV10" s="144"/>
      <c r="RJW10" s="144"/>
      <c r="RJX10" s="144"/>
      <c r="RJY10" s="144"/>
      <c r="RJZ10" s="144"/>
      <c r="RKA10" s="144"/>
      <c r="RKB10" s="144"/>
      <c r="RKC10" s="144"/>
      <c r="RKD10" s="144"/>
      <c r="RKE10" s="144"/>
      <c r="RKF10" s="144"/>
      <c r="RKG10" s="144"/>
      <c r="RKH10" s="144"/>
      <c r="RKI10" s="144"/>
      <c r="RKJ10" s="144"/>
      <c r="RKK10" s="144"/>
      <c r="RKL10" s="144"/>
      <c r="RKM10" s="144"/>
      <c r="RKN10" s="144"/>
      <c r="RKO10" s="144"/>
      <c r="RKP10" s="144"/>
      <c r="RKQ10" s="144"/>
      <c r="RKR10" s="144"/>
      <c r="RKS10" s="144"/>
      <c r="RKT10" s="144"/>
      <c r="RKU10" s="144"/>
      <c r="RKV10" s="144"/>
      <c r="RKW10" s="144"/>
      <c r="RKX10" s="144"/>
      <c r="RKY10" s="144"/>
      <c r="RKZ10" s="144"/>
      <c r="RLA10" s="144"/>
      <c r="RLB10" s="144"/>
      <c r="RLC10" s="144"/>
      <c r="RLD10" s="144"/>
      <c r="RLE10" s="144"/>
      <c r="RLF10" s="144"/>
      <c r="RLG10" s="144"/>
      <c r="RLH10" s="144"/>
      <c r="RLI10" s="144"/>
      <c r="RLJ10" s="144"/>
      <c r="RLK10" s="144"/>
      <c r="RLL10" s="144"/>
      <c r="RLM10" s="144"/>
      <c r="RLN10" s="144"/>
      <c r="RLO10" s="144"/>
      <c r="RLP10" s="144"/>
      <c r="RLQ10" s="144"/>
      <c r="RLR10" s="144"/>
      <c r="RLS10" s="144"/>
      <c r="RLT10" s="144"/>
      <c r="RLU10" s="144"/>
      <c r="RLV10" s="144"/>
      <c r="RLW10" s="144"/>
      <c r="RLX10" s="144"/>
      <c r="RLY10" s="144"/>
      <c r="RLZ10" s="144"/>
      <c r="RMA10" s="144"/>
      <c r="RMB10" s="144"/>
      <c r="RMC10" s="144"/>
      <c r="RMD10" s="144"/>
      <c r="RME10" s="144"/>
      <c r="RMF10" s="144"/>
      <c r="RMG10" s="144"/>
      <c r="RMH10" s="144"/>
      <c r="RMI10" s="144"/>
      <c r="RMJ10" s="144"/>
      <c r="RMK10" s="144"/>
      <c r="RML10" s="144"/>
      <c r="RMM10" s="144"/>
      <c r="RMN10" s="144"/>
      <c r="RMO10" s="144"/>
      <c r="RMP10" s="144"/>
      <c r="RMQ10" s="144"/>
      <c r="RMR10" s="144"/>
      <c r="RMS10" s="144"/>
      <c r="RMT10" s="144"/>
      <c r="RMU10" s="144"/>
      <c r="RMV10" s="144"/>
      <c r="RMW10" s="144"/>
      <c r="RMX10" s="144"/>
      <c r="RMY10" s="144"/>
      <c r="RMZ10" s="144"/>
      <c r="RNA10" s="144"/>
      <c r="RNB10" s="144"/>
      <c r="RNC10" s="144"/>
      <c r="RND10" s="144"/>
      <c r="RNE10" s="144"/>
      <c r="RNF10" s="144"/>
      <c r="RNG10" s="144"/>
      <c r="RNH10" s="144"/>
      <c r="RNI10" s="144"/>
      <c r="RNJ10" s="144"/>
      <c r="RNK10" s="144"/>
      <c r="RNL10" s="144"/>
      <c r="RNM10" s="144"/>
      <c r="RNN10" s="144"/>
      <c r="RNO10" s="144"/>
      <c r="RNP10" s="144"/>
      <c r="RNQ10" s="144"/>
      <c r="RNR10" s="144"/>
      <c r="RNS10" s="144"/>
      <c r="RNT10" s="144"/>
      <c r="RNU10" s="144"/>
      <c r="RNV10" s="144"/>
      <c r="RNW10" s="144"/>
      <c r="RNX10" s="144"/>
      <c r="RNY10" s="144"/>
      <c r="RNZ10" s="144"/>
      <c r="ROA10" s="144"/>
      <c r="ROB10" s="144"/>
      <c r="ROC10" s="144"/>
      <c r="ROD10" s="144"/>
      <c r="ROE10" s="144"/>
      <c r="ROF10" s="144"/>
      <c r="ROG10" s="144"/>
      <c r="ROH10" s="144"/>
      <c r="ROI10" s="144"/>
      <c r="ROJ10" s="144"/>
      <c r="ROK10" s="144"/>
      <c r="ROL10" s="144"/>
      <c r="ROM10" s="144"/>
      <c r="RON10" s="144"/>
      <c r="ROO10" s="144"/>
      <c r="ROP10" s="144"/>
      <c r="ROQ10" s="144"/>
      <c r="ROR10" s="144"/>
      <c r="ROS10" s="144"/>
      <c r="ROT10" s="144"/>
      <c r="ROU10" s="144"/>
      <c r="ROV10" s="144"/>
      <c r="ROW10" s="144"/>
      <c r="ROX10" s="144"/>
      <c r="ROY10" s="144"/>
      <c r="ROZ10" s="144"/>
      <c r="RPA10" s="144"/>
      <c r="RPB10" s="144"/>
      <c r="RPC10" s="144"/>
      <c r="RPD10" s="144"/>
      <c r="RPE10" s="144"/>
      <c r="RPF10" s="144"/>
      <c r="RPG10" s="144"/>
      <c r="RPH10" s="144"/>
      <c r="RPI10" s="144"/>
      <c r="RPJ10" s="144"/>
      <c r="RPK10" s="144"/>
      <c r="RPL10" s="144"/>
      <c r="RPM10" s="144"/>
      <c r="RPN10" s="144"/>
      <c r="RPO10" s="144"/>
      <c r="RPP10" s="144"/>
      <c r="RPQ10" s="144"/>
      <c r="RPR10" s="144"/>
      <c r="RPS10" s="144"/>
      <c r="RPT10" s="144"/>
      <c r="RPU10" s="144"/>
      <c r="RPV10" s="144"/>
      <c r="RPW10" s="144"/>
      <c r="RPX10" s="144"/>
      <c r="RPY10" s="144"/>
      <c r="RPZ10" s="144"/>
      <c r="RQA10" s="144"/>
      <c r="RQB10" s="144"/>
      <c r="RQC10" s="144"/>
      <c r="RQD10" s="144"/>
      <c r="RQE10" s="144"/>
      <c r="RQF10" s="144"/>
      <c r="RQG10" s="144"/>
      <c r="RQH10" s="144"/>
      <c r="RQI10" s="144"/>
      <c r="RQJ10" s="144"/>
      <c r="RQK10" s="144"/>
      <c r="RQL10" s="144"/>
      <c r="RQM10" s="144"/>
      <c r="RQN10" s="144"/>
      <c r="RQO10" s="144"/>
      <c r="RQP10" s="144"/>
      <c r="RQQ10" s="144"/>
      <c r="RQR10" s="144"/>
      <c r="RQS10" s="144"/>
      <c r="RQT10" s="144"/>
      <c r="RQU10" s="144"/>
      <c r="RQV10" s="144"/>
      <c r="RQW10" s="144"/>
      <c r="RQX10" s="144"/>
      <c r="RQY10" s="144"/>
      <c r="RQZ10" s="144"/>
      <c r="RRA10" s="144"/>
      <c r="RRB10" s="144"/>
      <c r="RRC10" s="144"/>
      <c r="RRD10" s="144"/>
      <c r="RRE10" s="144"/>
      <c r="RRF10" s="144"/>
      <c r="RRG10" s="144"/>
      <c r="RRH10" s="144"/>
      <c r="RRI10" s="144"/>
      <c r="RRJ10" s="144"/>
      <c r="RRK10" s="144"/>
      <c r="RRL10" s="144"/>
      <c r="RRM10" s="144"/>
      <c r="RRN10" s="144"/>
      <c r="RRO10" s="144"/>
      <c r="RRP10" s="144"/>
      <c r="RRQ10" s="144"/>
      <c r="RRR10" s="144"/>
      <c r="RRS10" s="144"/>
      <c r="RRT10" s="144"/>
      <c r="RRU10" s="144"/>
      <c r="RRV10" s="144"/>
      <c r="RRW10" s="144"/>
      <c r="RRX10" s="144"/>
      <c r="RRY10" s="144"/>
      <c r="RRZ10" s="144"/>
      <c r="RSA10" s="144"/>
      <c r="RSB10" s="144"/>
      <c r="RSC10" s="144"/>
      <c r="RSD10" s="144"/>
      <c r="RSE10" s="144"/>
      <c r="RSF10" s="144"/>
      <c r="RSG10" s="144"/>
      <c r="RSH10" s="144"/>
      <c r="RSI10" s="144"/>
      <c r="RSJ10" s="144"/>
      <c r="RSK10" s="144"/>
      <c r="RSL10" s="144"/>
      <c r="RSM10" s="144"/>
      <c r="RSN10" s="144"/>
      <c r="RSO10" s="144"/>
      <c r="RSP10" s="144"/>
      <c r="RSQ10" s="144"/>
      <c r="RSR10" s="144"/>
      <c r="RSS10" s="144"/>
      <c r="RST10" s="144"/>
      <c r="RSU10" s="144"/>
      <c r="RSV10" s="144"/>
      <c r="RSW10" s="144"/>
      <c r="RSX10" s="144"/>
      <c r="RSY10" s="144"/>
      <c r="RSZ10" s="144"/>
      <c r="RTA10" s="144"/>
      <c r="RTB10" s="144"/>
      <c r="RTC10" s="144"/>
      <c r="RTD10" s="144"/>
      <c r="RTE10" s="144"/>
      <c r="RTF10" s="144"/>
      <c r="RTG10" s="144"/>
      <c r="RTH10" s="144"/>
      <c r="RTI10" s="144"/>
      <c r="RTJ10" s="144"/>
      <c r="RTK10" s="144"/>
      <c r="RTL10" s="144"/>
      <c r="RTM10" s="144"/>
      <c r="RTN10" s="144"/>
      <c r="RTO10" s="144"/>
      <c r="RTP10" s="144"/>
      <c r="RTQ10" s="144"/>
      <c r="RTR10" s="144"/>
      <c r="RTS10" s="144"/>
      <c r="RTT10" s="144"/>
      <c r="RTU10" s="144"/>
      <c r="RTV10" s="144"/>
      <c r="RTW10" s="144"/>
      <c r="RTX10" s="144"/>
      <c r="RTY10" s="144"/>
      <c r="RTZ10" s="144"/>
      <c r="RUA10" s="144"/>
      <c r="RUB10" s="144"/>
      <c r="RUC10" s="144"/>
      <c r="RUD10" s="144"/>
      <c r="RUE10" s="144"/>
      <c r="RUF10" s="144"/>
      <c r="RUG10" s="144"/>
      <c r="RUH10" s="144"/>
      <c r="RUI10" s="144"/>
      <c r="RUJ10" s="144"/>
      <c r="RUK10" s="144"/>
      <c r="RUL10" s="144"/>
      <c r="RUM10" s="144"/>
      <c r="RUN10" s="144"/>
      <c r="RUO10" s="144"/>
      <c r="RUP10" s="144"/>
      <c r="RUQ10" s="144"/>
      <c r="RUR10" s="144"/>
      <c r="RUS10" s="144"/>
      <c r="RUT10" s="144"/>
      <c r="RUU10" s="144"/>
      <c r="RUV10" s="144"/>
      <c r="RUW10" s="144"/>
      <c r="RUX10" s="144"/>
      <c r="RUY10" s="144"/>
      <c r="RUZ10" s="144"/>
      <c r="RVA10" s="144"/>
      <c r="RVB10" s="144"/>
      <c r="RVC10" s="144"/>
      <c r="RVD10" s="144"/>
      <c r="RVE10" s="144"/>
      <c r="RVF10" s="144"/>
      <c r="RVG10" s="144"/>
      <c r="RVH10" s="144"/>
      <c r="RVI10" s="144"/>
      <c r="RVJ10" s="144"/>
      <c r="RVK10" s="144"/>
      <c r="RVL10" s="144"/>
      <c r="RVM10" s="144"/>
      <c r="RVN10" s="144"/>
      <c r="RVO10" s="144"/>
      <c r="RVP10" s="144"/>
      <c r="RVQ10" s="144"/>
      <c r="RVR10" s="144"/>
      <c r="RVS10" s="144"/>
      <c r="RVT10" s="144"/>
      <c r="RVU10" s="144"/>
      <c r="RVV10" s="144"/>
      <c r="RVW10" s="144"/>
      <c r="RVX10" s="144"/>
      <c r="RVY10" s="144"/>
      <c r="RVZ10" s="144"/>
      <c r="RWA10" s="144"/>
      <c r="RWB10" s="144"/>
      <c r="RWC10" s="144"/>
      <c r="RWD10" s="144"/>
      <c r="RWE10" s="144"/>
      <c r="RWF10" s="144"/>
      <c r="RWG10" s="144"/>
      <c r="RWH10" s="144"/>
      <c r="RWI10" s="144"/>
      <c r="RWJ10" s="144"/>
      <c r="RWK10" s="144"/>
      <c r="RWL10" s="144"/>
      <c r="RWM10" s="144"/>
      <c r="RWN10" s="144"/>
      <c r="RWO10" s="144"/>
      <c r="RWP10" s="144"/>
      <c r="RWQ10" s="144"/>
      <c r="RWR10" s="144"/>
      <c r="RWS10" s="144"/>
      <c r="RWT10" s="144"/>
      <c r="RWU10" s="144"/>
      <c r="RWV10" s="144"/>
      <c r="RWW10" s="144"/>
      <c r="RWX10" s="144"/>
      <c r="RWY10" s="144"/>
      <c r="RWZ10" s="144"/>
      <c r="RXA10" s="144"/>
      <c r="RXB10" s="144"/>
      <c r="RXC10" s="144"/>
      <c r="RXD10" s="144"/>
      <c r="RXE10" s="144"/>
      <c r="RXF10" s="144"/>
      <c r="RXG10" s="144"/>
      <c r="RXH10" s="144"/>
      <c r="RXI10" s="144"/>
      <c r="RXJ10" s="144"/>
      <c r="RXK10" s="144"/>
      <c r="RXL10" s="144"/>
      <c r="RXM10" s="144"/>
      <c r="RXN10" s="144"/>
      <c r="RXO10" s="144"/>
      <c r="RXP10" s="144"/>
      <c r="RXQ10" s="144"/>
      <c r="RXR10" s="144"/>
      <c r="RXS10" s="144"/>
      <c r="RXT10" s="144"/>
      <c r="RXU10" s="144"/>
      <c r="RXV10" s="144"/>
      <c r="RXW10" s="144"/>
      <c r="RXX10" s="144"/>
      <c r="RXY10" s="144"/>
      <c r="RXZ10" s="144"/>
      <c r="RYA10" s="144"/>
      <c r="RYB10" s="144"/>
      <c r="RYC10" s="144"/>
      <c r="RYD10" s="144"/>
      <c r="RYE10" s="144"/>
      <c r="RYF10" s="144"/>
      <c r="RYG10" s="144"/>
      <c r="RYH10" s="144"/>
      <c r="RYI10" s="144"/>
      <c r="RYJ10" s="144"/>
      <c r="RYK10" s="144"/>
      <c r="RYL10" s="144"/>
      <c r="RYM10" s="144"/>
      <c r="RYN10" s="144"/>
      <c r="RYO10" s="144"/>
      <c r="RYP10" s="144"/>
      <c r="RYQ10" s="144"/>
      <c r="RYR10" s="144"/>
      <c r="RYS10" s="144"/>
      <c r="RYT10" s="144"/>
      <c r="RYU10" s="144"/>
      <c r="RYV10" s="144"/>
      <c r="RYW10" s="144"/>
      <c r="RYX10" s="144"/>
      <c r="RYY10" s="144"/>
      <c r="RYZ10" s="144"/>
      <c r="RZA10" s="144"/>
      <c r="RZB10" s="144"/>
      <c r="RZC10" s="144"/>
      <c r="RZD10" s="144"/>
      <c r="RZE10" s="144"/>
      <c r="RZF10" s="144"/>
      <c r="RZG10" s="144"/>
      <c r="RZH10" s="144"/>
      <c r="RZI10" s="144"/>
      <c r="RZJ10" s="144"/>
      <c r="RZK10" s="144"/>
      <c r="RZL10" s="144"/>
      <c r="RZM10" s="144"/>
      <c r="RZN10" s="144"/>
      <c r="RZO10" s="144"/>
      <c r="RZP10" s="144"/>
      <c r="RZQ10" s="144"/>
      <c r="RZR10" s="144"/>
      <c r="RZS10" s="144"/>
      <c r="RZT10" s="144"/>
      <c r="RZU10" s="144"/>
      <c r="RZV10" s="144"/>
      <c r="RZW10" s="144"/>
      <c r="RZX10" s="144"/>
      <c r="RZY10" s="144"/>
      <c r="RZZ10" s="144"/>
      <c r="SAA10" s="144"/>
      <c r="SAB10" s="144"/>
      <c r="SAC10" s="144"/>
      <c r="SAD10" s="144"/>
      <c r="SAE10" s="144"/>
      <c r="SAF10" s="144"/>
      <c r="SAG10" s="144"/>
      <c r="SAH10" s="144"/>
      <c r="SAI10" s="144"/>
      <c r="SAJ10" s="144"/>
      <c r="SAK10" s="144"/>
      <c r="SAL10" s="144"/>
      <c r="SAM10" s="144"/>
      <c r="SAN10" s="144"/>
      <c r="SAO10" s="144"/>
      <c r="SAP10" s="144"/>
      <c r="SAQ10" s="144"/>
      <c r="SAR10" s="144"/>
      <c r="SAS10" s="144"/>
      <c r="SAT10" s="144"/>
      <c r="SAU10" s="144"/>
      <c r="SAV10" s="144"/>
      <c r="SAW10" s="144"/>
      <c r="SAX10" s="144"/>
      <c r="SAY10" s="144"/>
      <c r="SAZ10" s="144"/>
      <c r="SBA10" s="144"/>
      <c r="SBB10" s="144"/>
      <c r="SBC10" s="144"/>
      <c r="SBD10" s="144"/>
      <c r="SBE10" s="144"/>
      <c r="SBF10" s="144"/>
      <c r="SBG10" s="144"/>
      <c r="SBH10" s="144"/>
      <c r="SBI10" s="144"/>
      <c r="SBJ10" s="144"/>
      <c r="SBK10" s="144"/>
      <c r="SBL10" s="144"/>
      <c r="SBM10" s="144"/>
      <c r="SBN10" s="144"/>
      <c r="SBO10" s="144"/>
      <c r="SBP10" s="144"/>
      <c r="SBQ10" s="144"/>
      <c r="SBR10" s="144"/>
      <c r="SBS10" s="144"/>
      <c r="SBT10" s="144"/>
      <c r="SBU10" s="144"/>
      <c r="SBV10" s="144"/>
      <c r="SBW10" s="144"/>
      <c r="SBX10" s="144"/>
      <c r="SBY10" s="144"/>
      <c r="SBZ10" s="144"/>
      <c r="SCA10" s="144"/>
      <c r="SCB10" s="144"/>
      <c r="SCC10" s="144"/>
      <c r="SCD10" s="144"/>
      <c r="SCE10" s="144"/>
      <c r="SCF10" s="144"/>
      <c r="SCG10" s="144"/>
      <c r="SCH10" s="144"/>
      <c r="SCI10" s="144"/>
      <c r="SCJ10" s="144"/>
      <c r="SCK10" s="144"/>
      <c r="SCL10" s="144"/>
      <c r="SCM10" s="144"/>
      <c r="SCN10" s="144"/>
      <c r="SCO10" s="144"/>
      <c r="SCP10" s="144"/>
      <c r="SCQ10" s="144"/>
      <c r="SCR10" s="144"/>
      <c r="SCS10" s="144"/>
      <c r="SCT10" s="144"/>
      <c r="SCU10" s="144"/>
      <c r="SCV10" s="144"/>
      <c r="SCW10" s="144"/>
      <c r="SCX10" s="144"/>
      <c r="SCY10" s="144"/>
      <c r="SCZ10" s="144"/>
      <c r="SDA10" s="144"/>
      <c r="SDB10" s="144"/>
      <c r="SDC10" s="144"/>
      <c r="SDD10" s="144"/>
      <c r="SDE10" s="144"/>
      <c r="SDF10" s="144"/>
      <c r="SDG10" s="144"/>
      <c r="SDH10" s="144"/>
      <c r="SDI10" s="144"/>
      <c r="SDJ10" s="144"/>
      <c r="SDK10" s="144"/>
      <c r="SDL10" s="144"/>
      <c r="SDM10" s="144"/>
      <c r="SDN10" s="144"/>
      <c r="SDO10" s="144"/>
      <c r="SDP10" s="144"/>
      <c r="SDQ10" s="144"/>
      <c r="SDR10" s="144"/>
      <c r="SDS10" s="144"/>
      <c r="SDT10" s="144"/>
      <c r="SDU10" s="144"/>
      <c r="SDV10" s="144"/>
      <c r="SDW10" s="144"/>
      <c r="SDX10" s="144"/>
      <c r="SDY10" s="144"/>
      <c r="SDZ10" s="144"/>
      <c r="SEA10" s="144"/>
      <c r="SEB10" s="144"/>
      <c r="SEC10" s="144"/>
      <c r="SED10" s="144"/>
      <c r="SEE10" s="144"/>
      <c r="SEF10" s="144"/>
      <c r="SEG10" s="144"/>
      <c r="SEH10" s="144"/>
      <c r="SEI10" s="144"/>
      <c r="SEJ10" s="144"/>
      <c r="SEK10" s="144"/>
      <c r="SEL10" s="144"/>
      <c r="SEM10" s="144"/>
      <c r="SEN10" s="144"/>
      <c r="SEO10" s="144"/>
      <c r="SEP10" s="144"/>
      <c r="SEQ10" s="144"/>
      <c r="SER10" s="144"/>
      <c r="SES10" s="144"/>
      <c r="SET10" s="144"/>
      <c r="SEU10" s="144"/>
      <c r="SEV10" s="144"/>
      <c r="SEW10" s="144"/>
      <c r="SEX10" s="144"/>
      <c r="SEY10" s="144"/>
      <c r="SEZ10" s="144"/>
      <c r="SFA10" s="144"/>
      <c r="SFB10" s="144"/>
      <c r="SFC10" s="144"/>
      <c r="SFD10" s="144"/>
      <c r="SFE10" s="144"/>
      <c r="SFF10" s="144"/>
      <c r="SFG10" s="144"/>
      <c r="SFH10" s="144"/>
      <c r="SFI10" s="144"/>
      <c r="SFJ10" s="144"/>
      <c r="SFK10" s="144"/>
      <c r="SFL10" s="144"/>
      <c r="SFM10" s="144"/>
      <c r="SFN10" s="144"/>
      <c r="SFO10" s="144"/>
      <c r="SFP10" s="144"/>
      <c r="SFQ10" s="144"/>
      <c r="SFR10" s="144"/>
      <c r="SFS10" s="144"/>
      <c r="SFT10" s="144"/>
      <c r="SFU10" s="144"/>
      <c r="SFV10" s="144"/>
      <c r="SFW10" s="144"/>
      <c r="SFX10" s="144"/>
      <c r="SFY10" s="144"/>
      <c r="SFZ10" s="144"/>
      <c r="SGA10" s="144"/>
      <c r="SGB10" s="144"/>
      <c r="SGC10" s="144"/>
      <c r="SGD10" s="144"/>
      <c r="SGE10" s="144"/>
      <c r="SGF10" s="144"/>
      <c r="SGG10" s="144"/>
      <c r="SGH10" s="144"/>
      <c r="SGI10" s="144"/>
      <c r="SGJ10" s="144"/>
      <c r="SGK10" s="144"/>
      <c r="SGL10" s="144"/>
      <c r="SGM10" s="144"/>
      <c r="SGN10" s="144"/>
      <c r="SGO10" s="144"/>
      <c r="SGP10" s="144"/>
      <c r="SGQ10" s="144"/>
      <c r="SGR10" s="144"/>
      <c r="SGS10" s="144"/>
      <c r="SGT10" s="144"/>
      <c r="SGU10" s="144"/>
      <c r="SGV10" s="144"/>
      <c r="SGW10" s="144"/>
      <c r="SGX10" s="144"/>
      <c r="SGY10" s="144"/>
      <c r="SGZ10" s="144"/>
      <c r="SHA10" s="144"/>
      <c r="SHB10" s="144"/>
      <c r="SHC10" s="144"/>
      <c r="SHD10" s="144"/>
      <c r="SHE10" s="144"/>
      <c r="SHF10" s="144"/>
      <c r="SHG10" s="144"/>
      <c r="SHH10" s="144"/>
      <c r="SHI10" s="144"/>
      <c r="SHJ10" s="144"/>
      <c r="SHK10" s="144"/>
      <c r="SHL10" s="144"/>
      <c r="SHM10" s="144"/>
      <c r="SHN10" s="144"/>
      <c r="SHO10" s="144"/>
      <c r="SHP10" s="144"/>
      <c r="SHQ10" s="144"/>
      <c r="SHR10" s="144"/>
      <c r="SHS10" s="144"/>
      <c r="SHT10" s="144"/>
      <c r="SHU10" s="144"/>
      <c r="SHV10" s="144"/>
      <c r="SHW10" s="144"/>
      <c r="SHX10" s="144"/>
      <c r="SHY10" s="144"/>
      <c r="SHZ10" s="144"/>
      <c r="SIA10" s="144"/>
      <c r="SIB10" s="144"/>
      <c r="SIC10" s="144"/>
      <c r="SID10" s="144"/>
      <c r="SIE10" s="144"/>
      <c r="SIF10" s="144"/>
      <c r="SIG10" s="144"/>
      <c r="SIH10" s="144"/>
      <c r="SII10" s="144"/>
      <c r="SIJ10" s="144"/>
      <c r="SIK10" s="144"/>
      <c r="SIL10" s="144"/>
      <c r="SIM10" s="144"/>
      <c r="SIN10" s="144"/>
      <c r="SIO10" s="144"/>
      <c r="SIP10" s="144"/>
      <c r="SIQ10" s="144"/>
      <c r="SIR10" s="144"/>
      <c r="SIS10" s="144"/>
      <c r="SIT10" s="144"/>
      <c r="SIU10" s="144"/>
      <c r="SIV10" s="144"/>
      <c r="SIW10" s="144"/>
      <c r="SIX10" s="144"/>
      <c r="SIY10" s="144"/>
      <c r="SIZ10" s="144"/>
      <c r="SJA10" s="144"/>
      <c r="SJB10" s="144"/>
      <c r="SJC10" s="144"/>
      <c r="SJD10" s="144"/>
      <c r="SJE10" s="144"/>
      <c r="SJF10" s="144"/>
      <c r="SJG10" s="144"/>
      <c r="SJH10" s="144"/>
      <c r="SJI10" s="144"/>
      <c r="SJJ10" s="144"/>
      <c r="SJK10" s="144"/>
      <c r="SJL10" s="144"/>
      <c r="SJM10" s="144"/>
      <c r="SJN10" s="144"/>
      <c r="SJO10" s="144"/>
      <c r="SJP10" s="144"/>
      <c r="SJQ10" s="144"/>
      <c r="SJR10" s="144"/>
      <c r="SJS10" s="144"/>
      <c r="SJT10" s="144"/>
      <c r="SJU10" s="144"/>
      <c r="SJV10" s="144"/>
      <c r="SJW10" s="144"/>
      <c r="SJX10" s="144"/>
      <c r="SJY10" s="144"/>
      <c r="SJZ10" s="144"/>
      <c r="SKA10" s="144"/>
      <c r="SKB10" s="144"/>
      <c r="SKC10" s="144"/>
      <c r="SKD10" s="144"/>
      <c r="SKE10" s="144"/>
      <c r="SKF10" s="144"/>
      <c r="SKG10" s="144"/>
      <c r="SKH10" s="144"/>
      <c r="SKI10" s="144"/>
      <c r="SKJ10" s="144"/>
      <c r="SKK10" s="144"/>
      <c r="SKL10" s="144"/>
      <c r="SKM10" s="144"/>
      <c r="SKN10" s="144"/>
      <c r="SKO10" s="144"/>
      <c r="SKP10" s="144"/>
      <c r="SKQ10" s="144"/>
      <c r="SKR10" s="144"/>
      <c r="SKS10" s="144"/>
      <c r="SKT10" s="144"/>
      <c r="SKU10" s="144"/>
      <c r="SKV10" s="144"/>
      <c r="SKW10" s="144"/>
      <c r="SKX10" s="144"/>
      <c r="SKY10" s="144"/>
      <c r="SKZ10" s="144"/>
      <c r="SLA10" s="144"/>
      <c r="SLB10" s="144"/>
      <c r="SLC10" s="144"/>
      <c r="SLD10" s="144"/>
      <c r="SLE10" s="144"/>
      <c r="SLF10" s="144"/>
      <c r="SLG10" s="144"/>
      <c r="SLH10" s="144"/>
      <c r="SLI10" s="144"/>
      <c r="SLJ10" s="144"/>
      <c r="SLK10" s="144"/>
      <c r="SLL10" s="144"/>
      <c r="SLM10" s="144"/>
      <c r="SLN10" s="144"/>
      <c r="SLO10" s="144"/>
      <c r="SLP10" s="144"/>
      <c r="SLQ10" s="144"/>
      <c r="SLR10" s="144"/>
      <c r="SLS10" s="144"/>
      <c r="SLT10" s="144"/>
      <c r="SLU10" s="144"/>
      <c r="SLV10" s="144"/>
      <c r="SLW10" s="144"/>
      <c r="SLX10" s="144"/>
      <c r="SLY10" s="144"/>
      <c r="SLZ10" s="144"/>
      <c r="SMA10" s="144"/>
      <c r="SMB10" s="144"/>
      <c r="SMC10" s="144"/>
      <c r="SMD10" s="144"/>
      <c r="SME10" s="144"/>
      <c r="SMF10" s="144"/>
      <c r="SMG10" s="144"/>
      <c r="SMH10" s="144"/>
      <c r="SMI10" s="144"/>
      <c r="SMJ10" s="144"/>
      <c r="SMK10" s="144"/>
      <c r="SML10" s="144"/>
      <c r="SMM10" s="144"/>
      <c r="SMN10" s="144"/>
      <c r="SMO10" s="144"/>
      <c r="SMP10" s="144"/>
      <c r="SMQ10" s="144"/>
      <c r="SMR10" s="144"/>
      <c r="SMS10" s="144"/>
      <c r="SMT10" s="144"/>
      <c r="SMU10" s="144"/>
      <c r="SMV10" s="144"/>
      <c r="SMW10" s="144"/>
      <c r="SMX10" s="144"/>
      <c r="SMY10" s="144"/>
      <c r="SMZ10" s="144"/>
      <c r="SNA10" s="144"/>
      <c r="SNB10" s="144"/>
      <c r="SNC10" s="144"/>
      <c r="SND10" s="144"/>
      <c r="SNE10" s="144"/>
      <c r="SNF10" s="144"/>
      <c r="SNG10" s="144"/>
      <c r="SNH10" s="144"/>
      <c r="SNI10" s="144"/>
      <c r="SNJ10" s="144"/>
      <c r="SNK10" s="144"/>
      <c r="SNL10" s="144"/>
      <c r="SNM10" s="144"/>
      <c r="SNN10" s="144"/>
      <c r="SNO10" s="144"/>
      <c r="SNP10" s="144"/>
      <c r="SNQ10" s="144"/>
      <c r="SNR10" s="144"/>
      <c r="SNS10" s="144"/>
      <c r="SNT10" s="144"/>
      <c r="SNU10" s="144"/>
      <c r="SNV10" s="144"/>
      <c r="SNW10" s="144"/>
      <c r="SNX10" s="144"/>
      <c r="SNY10" s="144"/>
      <c r="SNZ10" s="144"/>
      <c r="SOA10" s="144"/>
      <c r="SOB10" s="144"/>
      <c r="SOC10" s="144"/>
      <c r="SOD10" s="144"/>
      <c r="SOE10" s="144"/>
      <c r="SOF10" s="144"/>
      <c r="SOG10" s="144"/>
      <c r="SOH10" s="144"/>
      <c r="SOI10" s="144"/>
      <c r="SOJ10" s="144"/>
      <c r="SOK10" s="144"/>
      <c r="SOL10" s="144"/>
      <c r="SOM10" s="144"/>
      <c r="SON10" s="144"/>
      <c r="SOO10" s="144"/>
      <c r="SOP10" s="144"/>
      <c r="SOQ10" s="144"/>
      <c r="SOR10" s="144"/>
      <c r="SOS10" s="144"/>
      <c r="SOT10" s="144"/>
      <c r="SOU10" s="144"/>
      <c r="SOV10" s="144"/>
      <c r="SOW10" s="144"/>
      <c r="SOX10" s="144"/>
      <c r="SOY10" s="144"/>
      <c r="SOZ10" s="144"/>
      <c r="SPA10" s="144"/>
      <c r="SPB10" s="144"/>
      <c r="SPC10" s="144"/>
      <c r="SPD10" s="144"/>
      <c r="SPE10" s="144"/>
      <c r="SPF10" s="144"/>
      <c r="SPG10" s="144"/>
      <c r="SPH10" s="144"/>
      <c r="SPI10" s="144"/>
      <c r="SPJ10" s="144"/>
      <c r="SPK10" s="144"/>
      <c r="SPL10" s="144"/>
      <c r="SPM10" s="144"/>
      <c r="SPN10" s="144"/>
      <c r="SPO10" s="144"/>
      <c r="SPP10" s="144"/>
      <c r="SPQ10" s="144"/>
      <c r="SPR10" s="144"/>
      <c r="SPS10" s="144"/>
      <c r="SPT10" s="144"/>
      <c r="SPU10" s="144"/>
      <c r="SPV10" s="144"/>
      <c r="SPW10" s="144"/>
      <c r="SPX10" s="144"/>
      <c r="SPY10" s="144"/>
      <c r="SPZ10" s="144"/>
      <c r="SQA10" s="144"/>
      <c r="SQB10" s="144"/>
      <c r="SQC10" s="144"/>
      <c r="SQD10" s="144"/>
      <c r="SQE10" s="144"/>
      <c r="SQF10" s="144"/>
      <c r="SQG10" s="144"/>
      <c r="SQH10" s="144"/>
      <c r="SQI10" s="144"/>
      <c r="SQJ10" s="144"/>
      <c r="SQK10" s="144"/>
      <c r="SQL10" s="144"/>
      <c r="SQM10" s="144"/>
      <c r="SQN10" s="144"/>
      <c r="SQO10" s="144"/>
      <c r="SQP10" s="144"/>
      <c r="SQQ10" s="144"/>
      <c r="SQR10" s="144"/>
      <c r="SQS10" s="144"/>
      <c r="SQT10" s="144"/>
      <c r="SQU10" s="144"/>
      <c r="SQV10" s="144"/>
      <c r="SQW10" s="144"/>
      <c r="SQX10" s="144"/>
      <c r="SQY10" s="144"/>
      <c r="SQZ10" s="144"/>
      <c r="SRA10" s="144"/>
      <c r="SRB10" s="144"/>
      <c r="SRC10" s="144"/>
      <c r="SRD10" s="144"/>
      <c r="SRE10" s="144"/>
      <c r="SRF10" s="144"/>
      <c r="SRG10" s="144"/>
      <c r="SRH10" s="144"/>
      <c r="SRI10" s="144"/>
      <c r="SRJ10" s="144"/>
      <c r="SRK10" s="144"/>
      <c r="SRL10" s="144"/>
      <c r="SRM10" s="144"/>
      <c r="SRN10" s="144"/>
      <c r="SRO10" s="144"/>
      <c r="SRP10" s="144"/>
      <c r="SRQ10" s="144"/>
      <c r="SRR10" s="144"/>
      <c r="SRS10" s="144"/>
      <c r="SRT10" s="144"/>
      <c r="SRU10" s="144"/>
      <c r="SRV10" s="144"/>
      <c r="SRW10" s="144"/>
      <c r="SRX10" s="144"/>
      <c r="SRY10" s="144"/>
      <c r="SRZ10" s="144"/>
      <c r="SSA10" s="144"/>
      <c r="SSB10" s="144"/>
      <c r="SSC10" s="144"/>
      <c r="SSD10" s="144"/>
      <c r="SSE10" s="144"/>
      <c r="SSF10" s="144"/>
      <c r="SSG10" s="144"/>
      <c r="SSH10" s="144"/>
      <c r="SSI10" s="144"/>
      <c r="SSJ10" s="144"/>
      <c r="SSK10" s="144"/>
      <c r="SSL10" s="144"/>
      <c r="SSM10" s="144"/>
      <c r="SSN10" s="144"/>
      <c r="SSO10" s="144"/>
      <c r="SSP10" s="144"/>
      <c r="SSQ10" s="144"/>
      <c r="SSR10" s="144"/>
      <c r="SSS10" s="144"/>
      <c r="SST10" s="144"/>
      <c r="SSU10" s="144"/>
      <c r="SSV10" s="144"/>
      <c r="SSW10" s="144"/>
      <c r="SSX10" s="144"/>
      <c r="SSY10" s="144"/>
      <c r="SSZ10" s="144"/>
      <c r="STA10" s="144"/>
      <c r="STB10" s="144"/>
      <c r="STC10" s="144"/>
      <c r="STD10" s="144"/>
      <c r="STE10" s="144"/>
      <c r="STF10" s="144"/>
      <c r="STG10" s="144"/>
      <c r="STH10" s="144"/>
      <c r="STI10" s="144"/>
      <c r="STJ10" s="144"/>
      <c r="STK10" s="144"/>
      <c r="STL10" s="144"/>
      <c r="STM10" s="144"/>
      <c r="STN10" s="144"/>
      <c r="STO10" s="144"/>
      <c r="STP10" s="144"/>
      <c r="STQ10" s="144"/>
      <c r="STR10" s="144"/>
      <c r="STS10" s="144"/>
      <c r="STT10" s="144"/>
      <c r="STU10" s="144"/>
      <c r="STV10" s="144"/>
      <c r="STW10" s="144"/>
      <c r="STX10" s="144"/>
      <c r="STY10" s="144"/>
      <c r="STZ10" s="144"/>
      <c r="SUA10" s="144"/>
      <c r="SUB10" s="144"/>
      <c r="SUC10" s="144"/>
      <c r="SUD10" s="144"/>
      <c r="SUE10" s="144"/>
      <c r="SUF10" s="144"/>
      <c r="SUG10" s="144"/>
      <c r="SUH10" s="144"/>
      <c r="SUI10" s="144"/>
      <c r="SUJ10" s="144"/>
      <c r="SUK10" s="144"/>
      <c r="SUL10" s="144"/>
      <c r="SUM10" s="144"/>
      <c r="SUN10" s="144"/>
      <c r="SUO10" s="144"/>
      <c r="SUP10" s="144"/>
      <c r="SUQ10" s="144"/>
      <c r="SUR10" s="144"/>
      <c r="SUS10" s="144"/>
      <c r="SUT10" s="144"/>
      <c r="SUU10" s="144"/>
      <c r="SUV10" s="144"/>
      <c r="SUW10" s="144"/>
      <c r="SUX10" s="144"/>
      <c r="SUY10" s="144"/>
      <c r="SUZ10" s="144"/>
      <c r="SVA10" s="144"/>
      <c r="SVB10" s="144"/>
      <c r="SVC10" s="144"/>
      <c r="SVD10" s="144"/>
      <c r="SVE10" s="144"/>
      <c r="SVF10" s="144"/>
      <c r="SVG10" s="144"/>
      <c r="SVH10" s="144"/>
      <c r="SVI10" s="144"/>
      <c r="SVJ10" s="144"/>
      <c r="SVK10" s="144"/>
      <c r="SVL10" s="144"/>
      <c r="SVM10" s="144"/>
      <c r="SVN10" s="144"/>
      <c r="SVO10" s="144"/>
      <c r="SVP10" s="144"/>
      <c r="SVQ10" s="144"/>
      <c r="SVR10" s="144"/>
      <c r="SVS10" s="144"/>
      <c r="SVT10" s="144"/>
      <c r="SVU10" s="144"/>
      <c r="SVV10" s="144"/>
      <c r="SVW10" s="144"/>
      <c r="SVX10" s="144"/>
      <c r="SVY10" s="144"/>
      <c r="SVZ10" s="144"/>
      <c r="SWA10" s="144"/>
      <c r="SWB10" s="144"/>
      <c r="SWC10" s="144"/>
      <c r="SWD10" s="144"/>
      <c r="SWE10" s="144"/>
      <c r="SWF10" s="144"/>
      <c r="SWG10" s="144"/>
      <c r="SWH10" s="144"/>
      <c r="SWI10" s="144"/>
      <c r="SWJ10" s="144"/>
      <c r="SWK10" s="144"/>
      <c r="SWL10" s="144"/>
      <c r="SWM10" s="144"/>
      <c r="SWN10" s="144"/>
      <c r="SWO10" s="144"/>
      <c r="SWP10" s="144"/>
      <c r="SWQ10" s="144"/>
      <c r="SWR10" s="144"/>
      <c r="SWS10" s="144"/>
      <c r="SWT10" s="144"/>
      <c r="SWU10" s="144"/>
      <c r="SWV10" s="144"/>
      <c r="SWW10" s="144"/>
      <c r="SWX10" s="144"/>
      <c r="SWY10" s="144"/>
      <c r="SWZ10" s="144"/>
      <c r="SXA10" s="144"/>
      <c r="SXB10" s="144"/>
      <c r="SXC10" s="144"/>
      <c r="SXD10" s="144"/>
      <c r="SXE10" s="144"/>
      <c r="SXF10" s="144"/>
      <c r="SXG10" s="144"/>
      <c r="SXH10" s="144"/>
      <c r="SXI10" s="144"/>
      <c r="SXJ10" s="144"/>
      <c r="SXK10" s="144"/>
      <c r="SXL10" s="144"/>
      <c r="SXM10" s="144"/>
      <c r="SXN10" s="144"/>
      <c r="SXO10" s="144"/>
      <c r="SXP10" s="144"/>
      <c r="SXQ10" s="144"/>
      <c r="SXR10" s="144"/>
      <c r="SXS10" s="144"/>
      <c r="SXT10" s="144"/>
      <c r="SXU10" s="144"/>
      <c r="SXV10" s="144"/>
      <c r="SXW10" s="144"/>
      <c r="SXX10" s="144"/>
      <c r="SXY10" s="144"/>
      <c r="SXZ10" s="144"/>
      <c r="SYA10" s="144"/>
      <c r="SYB10" s="144"/>
      <c r="SYC10" s="144"/>
      <c r="SYD10" s="144"/>
      <c r="SYE10" s="144"/>
      <c r="SYF10" s="144"/>
      <c r="SYG10" s="144"/>
      <c r="SYH10" s="144"/>
      <c r="SYI10" s="144"/>
      <c r="SYJ10" s="144"/>
      <c r="SYK10" s="144"/>
      <c r="SYL10" s="144"/>
      <c r="SYM10" s="144"/>
      <c r="SYN10" s="144"/>
      <c r="SYO10" s="144"/>
      <c r="SYP10" s="144"/>
      <c r="SYQ10" s="144"/>
      <c r="SYR10" s="144"/>
      <c r="SYS10" s="144"/>
      <c r="SYT10" s="144"/>
      <c r="SYU10" s="144"/>
      <c r="SYV10" s="144"/>
      <c r="SYW10" s="144"/>
      <c r="SYX10" s="144"/>
      <c r="SYY10" s="144"/>
      <c r="SYZ10" s="144"/>
      <c r="SZA10" s="144"/>
      <c r="SZB10" s="144"/>
      <c r="SZC10" s="144"/>
      <c r="SZD10" s="144"/>
      <c r="SZE10" s="144"/>
      <c r="SZF10" s="144"/>
      <c r="SZG10" s="144"/>
      <c r="SZH10" s="144"/>
      <c r="SZI10" s="144"/>
      <c r="SZJ10" s="144"/>
      <c r="SZK10" s="144"/>
      <c r="SZL10" s="144"/>
      <c r="SZM10" s="144"/>
      <c r="SZN10" s="144"/>
      <c r="SZO10" s="144"/>
      <c r="SZP10" s="144"/>
      <c r="SZQ10" s="144"/>
      <c r="SZR10" s="144"/>
      <c r="SZS10" s="144"/>
      <c r="SZT10" s="144"/>
      <c r="SZU10" s="144"/>
      <c r="SZV10" s="144"/>
      <c r="SZW10" s="144"/>
      <c r="SZX10" s="144"/>
      <c r="SZY10" s="144"/>
      <c r="SZZ10" s="144"/>
      <c r="TAA10" s="144"/>
      <c r="TAB10" s="144"/>
      <c r="TAC10" s="144"/>
      <c r="TAD10" s="144"/>
      <c r="TAE10" s="144"/>
      <c r="TAF10" s="144"/>
      <c r="TAG10" s="144"/>
      <c r="TAH10" s="144"/>
      <c r="TAI10" s="144"/>
      <c r="TAJ10" s="144"/>
      <c r="TAK10" s="144"/>
      <c r="TAL10" s="144"/>
      <c r="TAM10" s="144"/>
      <c r="TAN10" s="144"/>
      <c r="TAO10" s="144"/>
      <c r="TAP10" s="144"/>
      <c r="TAQ10" s="144"/>
      <c r="TAR10" s="144"/>
      <c r="TAS10" s="144"/>
      <c r="TAT10" s="144"/>
      <c r="TAU10" s="144"/>
      <c r="TAV10" s="144"/>
      <c r="TAW10" s="144"/>
      <c r="TAX10" s="144"/>
      <c r="TAY10" s="144"/>
      <c r="TAZ10" s="144"/>
      <c r="TBA10" s="144"/>
      <c r="TBB10" s="144"/>
      <c r="TBC10" s="144"/>
      <c r="TBD10" s="144"/>
      <c r="TBE10" s="144"/>
      <c r="TBF10" s="144"/>
      <c r="TBG10" s="144"/>
      <c r="TBH10" s="144"/>
      <c r="TBI10" s="144"/>
      <c r="TBJ10" s="144"/>
      <c r="TBK10" s="144"/>
      <c r="TBL10" s="144"/>
      <c r="TBM10" s="144"/>
      <c r="TBN10" s="144"/>
      <c r="TBO10" s="144"/>
      <c r="TBP10" s="144"/>
      <c r="TBQ10" s="144"/>
      <c r="TBR10" s="144"/>
      <c r="TBS10" s="144"/>
      <c r="TBT10" s="144"/>
      <c r="TBU10" s="144"/>
      <c r="TBV10" s="144"/>
      <c r="TBW10" s="144"/>
      <c r="TBX10" s="144"/>
      <c r="TBY10" s="144"/>
      <c r="TBZ10" s="144"/>
      <c r="TCA10" s="144"/>
      <c r="TCB10" s="144"/>
      <c r="TCC10" s="144"/>
      <c r="TCD10" s="144"/>
      <c r="TCE10" s="144"/>
      <c r="TCF10" s="144"/>
      <c r="TCG10" s="144"/>
      <c r="TCH10" s="144"/>
      <c r="TCI10" s="144"/>
      <c r="TCJ10" s="144"/>
      <c r="TCK10" s="144"/>
      <c r="TCL10" s="144"/>
      <c r="TCM10" s="144"/>
      <c r="TCN10" s="144"/>
      <c r="TCO10" s="144"/>
      <c r="TCP10" s="144"/>
      <c r="TCQ10" s="144"/>
      <c r="TCR10" s="144"/>
      <c r="TCS10" s="144"/>
      <c r="TCT10" s="144"/>
      <c r="TCU10" s="144"/>
      <c r="TCV10" s="144"/>
      <c r="TCW10" s="144"/>
      <c r="TCX10" s="144"/>
      <c r="TCY10" s="144"/>
      <c r="TCZ10" s="144"/>
      <c r="TDA10" s="144"/>
      <c r="TDB10" s="144"/>
      <c r="TDC10" s="144"/>
      <c r="TDD10" s="144"/>
      <c r="TDE10" s="144"/>
      <c r="TDF10" s="144"/>
      <c r="TDG10" s="144"/>
      <c r="TDH10" s="144"/>
      <c r="TDI10" s="144"/>
      <c r="TDJ10" s="144"/>
      <c r="TDK10" s="144"/>
      <c r="TDL10" s="144"/>
      <c r="TDM10" s="144"/>
      <c r="TDN10" s="144"/>
      <c r="TDO10" s="144"/>
      <c r="TDP10" s="144"/>
      <c r="TDQ10" s="144"/>
      <c r="TDR10" s="144"/>
      <c r="TDS10" s="144"/>
      <c r="TDT10" s="144"/>
      <c r="TDU10" s="144"/>
      <c r="TDV10" s="144"/>
      <c r="TDW10" s="144"/>
      <c r="TDX10" s="144"/>
      <c r="TDY10" s="144"/>
      <c r="TDZ10" s="144"/>
      <c r="TEA10" s="144"/>
      <c r="TEB10" s="144"/>
      <c r="TEC10" s="144"/>
      <c r="TED10" s="144"/>
      <c r="TEE10" s="144"/>
      <c r="TEF10" s="144"/>
      <c r="TEG10" s="144"/>
      <c r="TEH10" s="144"/>
      <c r="TEI10" s="144"/>
      <c r="TEJ10" s="144"/>
      <c r="TEK10" s="144"/>
      <c r="TEL10" s="144"/>
      <c r="TEM10" s="144"/>
      <c r="TEN10" s="144"/>
      <c r="TEO10" s="144"/>
      <c r="TEP10" s="144"/>
      <c r="TEQ10" s="144"/>
      <c r="TER10" s="144"/>
      <c r="TES10" s="144"/>
      <c r="TET10" s="144"/>
      <c r="TEU10" s="144"/>
      <c r="TEV10" s="144"/>
      <c r="TEW10" s="144"/>
      <c r="TEX10" s="144"/>
      <c r="TEY10" s="144"/>
      <c r="TEZ10" s="144"/>
      <c r="TFA10" s="144"/>
      <c r="TFB10" s="144"/>
      <c r="TFC10" s="144"/>
      <c r="TFD10" s="144"/>
      <c r="TFE10" s="144"/>
      <c r="TFF10" s="144"/>
      <c r="TFG10" s="144"/>
      <c r="TFH10" s="144"/>
      <c r="TFI10" s="144"/>
      <c r="TFJ10" s="144"/>
      <c r="TFK10" s="144"/>
      <c r="TFL10" s="144"/>
      <c r="TFM10" s="144"/>
      <c r="TFN10" s="144"/>
      <c r="TFO10" s="144"/>
      <c r="TFP10" s="144"/>
      <c r="TFQ10" s="144"/>
      <c r="TFR10" s="144"/>
      <c r="TFS10" s="144"/>
      <c r="TFT10" s="144"/>
      <c r="TFU10" s="144"/>
      <c r="TFV10" s="144"/>
      <c r="TFW10" s="144"/>
      <c r="TFX10" s="144"/>
      <c r="TFY10" s="144"/>
      <c r="TFZ10" s="144"/>
      <c r="TGA10" s="144"/>
      <c r="TGB10" s="144"/>
      <c r="TGC10" s="144"/>
      <c r="TGD10" s="144"/>
      <c r="TGE10" s="144"/>
      <c r="TGF10" s="144"/>
      <c r="TGG10" s="144"/>
      <c r="TGH10" s="144"/>
      <c r="TGI10" s="144"/>
      <c r="TGJ10" s="144"/>
      <c r="TGK10" s="144"/>
      <c r="TGL10" s="144"/>
      <c r="TGM10" s="144"/>
      <c r="TGN10" s="144"/>
      <c r="TGO10" s="144"/>
      <c r="TGP10" s="144"/>
      <c r="TGQ10" s="144"/>
      <c r="TGR10" s="144"/>
      <c r="TGS10" s="144"/>
      <c r="TGT10" s="144"/>
      <c r="TGU10" s="144"/>
      <c r="TGV10" s="144"/>
      <c r="TGW10" s="144"/>
      <c r="TGX10" s="144"/>
      <c r="TGY10" s="144"/>
      <c r="TGZ10" s="144"/>
      <c r="THA10" s="144"/>
      <c r="THB10" s="144"/>
      <c r="THC10" s="144"/>
      <c r="THD10" s="144"/>
      <c r="THE10" s="144"/>
      <c r="THF10" s="144"/>
      <c r="THG10" s="144"/>
      <c r="THH10" s="144"/>
      <c r="THI10" s="144"/>
      <c r="THJ10" s="144"/>
      <c r="THK10" s="144"/>
      <c r="THL10" s="144"/>
      <c r="THM10" s="144"/>
      <c r="THN10" s="144"/>
      <c r="THO10" s="144"/>
      <c r="THP10" s="144"/>
      <c r="THQ10" s="144"/>
      <c r="THR10" s="144"/>
      <c r="THS10" s="144"/>
      <c r="THT10" s="144"/>
      <c r="THU10" s="144"/>
      <c r="THV10" s="144"/>
      <c r="THW10" s="144"/>
      <c r="THX10" s="144"/>
      <c r="THY10" s="144"/>
      <c r="THZ10" s="144"/>
      <c r="TIA10" s="144"/>
      <c r="TIB10" s="144"/>
      <c r="TIC10" s="144"/>
      <c r="TID10" s="144"/>
      <c r="TIE10" s="144"/>
      <c r="TIF10" s="144"/>
      <c r="TIG10" s="144"/>
      <c r="TIH10" s="144"/>
      <c r="TII10" s="144"/>
      <c r="TIJ10" s="144"/>
      <c r="TIK10" s="144"/>
      <c r="TIL10" s="144"/>
      <c r="TIM10" s="144"/>
      <c r="TIN10" s="144"/>
      <c r="TIO10" s="144"/>
      <c r="TIP10" s="144"/>
      <c r="TIQ10" s="144"/>
      <c r="TIR10" s="144"/>
      <c r="TIS10" s="144"/>
      <c r="TIT10" s="144"/>
      <c r="TIU10" s="144"/>
      <c r="TIV10" s="144"/>
      <c r="TIW10" s="144"/>
      <c r="TIX10" s="144"/>
      <c r="TIY10" s="144"/>
      <c r="TIZ10" s="144"/>
      <c r="TJA10" s="144"/>
      <c r="TJB10" s="144"/>
      <c r="TJC10" s="144"/>
      <c r="TJD10" s="144"/>
      <c r="TJE10" s="144"/>
      <c r="TJF10" s="144"/>
      <c r="TJG10" s="144"/>
      <c r="TJH10" s="144"/>
      <c r="TJI10" s="144"/>
      <c r="TJJ10" s="144"/>
      <c r="TJK10" s="144"/>
      <c r="TJL10" s="144"/>
      <c r="TJM10" s="144"/>
      <c r="TJN10" s="144"/>
      <c r="TJO10" s="144"/>
      <c r="TJP10" s="144"/>
      <c r="TJQ10" s="144"/>
      <c r="TJR10" s="144"/>
      <c r="TJS10" s="144"/>
      <c r="TJT10" s="144"/>
      <c r="TJU10" s="144"/>
      <c r="TJV10" s="144"/>
      <c r="TJW10" s="144"/>
      <c r="TJX10" s="144"/>
      <c r="TJY10" s="144"/>
      <c r="TJZ10" s="144"/>
      <c r="TKA10" s="144"/>
      <c r="TKB10" s="144"/>
      <c r="TKC10" s="144"/>
      <c r="TKD10" s="144"/>
      <c r="TKE10" s="144"/>
      <c r="TKF10" s="144"/>
      <c r="TKG10" s="144"/>
      <c r="TKH10" s="144"/>
      <c r="TKI10" s="144"/>
      <c r="TKJ10" s="144"/>
      <c r="TKK10" s="144"/>
      <c r="TKL10" s="144"/>
      <c r="TKM10" s="144"/>
      <c r="TKN10" s="144"/>
      <c r="TKO10" s="144"/>
      <c r="TKP10" s="144"/>
      <c r="TKQ10" s="144"/>
      <c r="TKR10" s="144"/>
      <c r="TKS10" s="144"/>
      <c r="TKT10" s="144"/>
      <c r="TKU10" s="144"/>
      <c r="TKV10" s="144"/>
      <c r="TKW10" s="144"/>
      <c r="TKX10" s="144"/>
      <c r="TKY10" s="144"/>
      <c r="TKZ10" s="144"/>
      <c r="TLA10" s="144"/>
      <c r="TLB10" s="144"/>
      <c r="TLC10" s="144"/>
      <c r="TLD10" s="144"/>
      <c r="TLE10" s="144"/>
      <c r="TLF10" s="144"/>
      <c r="TLG10" s="144"/>
      <c r="TLH10" s="144"/>
      <c r="TLI10" s="144"/>
      <c r="TLJ10" s="144"/>
      <c r="TLK10" s="144"/>
      <c r="TLL10" s="144"/>
      <c r="TLM10" s="144"/>
      <c r="TLN10" s="144"/>
      <c r="TLO10" s="144"/>
      <c r="TLP10" s="144"/>
      <c r="TLQ10" s="144"/>
      <c r="TLR10" s="144"/>
      <c r="TLS10" s="144"/>
      <c r="TLT10" s="144"/>
      <c r="TLU10" s="144"/>
      <c r="TLV10" s="144"/>
      <c r="TLW10" s="144"/>
      <c r="TLX10" s="144"/>
      <c r="TLY10" s="144"/>
      <c r="TLZ10" s="144"/>
      <c r="TMA10" s="144"/>
      <c r="TMB10" s="144"/>
      <c r="TMC10" s="144"/>
      <c r="TMD10" s="144"/>
      <c r="TME10" s="144"/>
      <c r="TMF10" s="144"/>
      <c r="TMG10" s="144"/>
      <c r="TMH10" s="144"/>
      <c r="TMI10" s="144"/>
      <c r="TMJ10" s="144"/>
      <c r="TMK10" s="144"/>
      <c r="TML10" s="144"/>
      <c r="TMM10" s="144"/>
      <c r="TMN10" s="144"/>
      <c r="TMO10" s="144"/>
      <c r="TMP10" s="144"/>
      <c r="TMQ10" s="144"/>
      <c r="TMR10" s="144"/>
      <c r="TMS10" s="144"/>
      <c r="TMT10" s="144"/>
      <c r="TMU10" s="144"/>
      <c r="TMV10" s="144"/>
      <c r="TMW10" s="144"/>
      <c r="TMX10" s="144"/>
      <c r="TMY10" s="144"/>
      <c r="TMZ10" s="144"/>
      <c r="TNA10" s="144"/>
      <c r="TNB10" s="144"/>
      <c r="TNC10" s="144"/>
      <c r="TND10" s="144"/>
      <c r="TNE10" s="144"/>
      <c r="TNF10" s="144"/>
      <c r="TNG10" s="144"/>
      <c r="TNH10" s="144"/>
      <c r="TNI10" s="144"/>
      <c r="TNJ10" s="144"/>
      <c r="TNK10" s="144"/>
      <c r="TNL10" s="144"/>
      <c r="TNM10" s="144"/>
      <c r="TNN10" s="144"/>
      <c r="TNO10" s="144"/>
      <c r="TNP10" s="144"/>
      <c r="TNQ10" s="144"/>
      <c r="TNR10" s="144"/>
      <c r="TNS10" s="144"/>
      <c r="TNT10" s="144"/>
      <c r="TNU10" s="144"/>
      <c r="TNV10" s="144"/>
      <c r="TNW10" s="144"/>
      <c r="TNX10" s="144"/>
      <c r="TNY10" s="144"/>
      <c r="TNZ10" s="144"/>
      <c r="TOA10" s="144"/>
      <c r="TOB10" s="144"/>
      <c r="TOC10" s="144"/>
      <c r="TOD10" s="144"/>
      <c r="TOE10" s="144"/>
      <c r="TOF10" s="144"/>
      <c r="TOG10" s="144"/>
      <c r="TOH10" s="144"/>
      <c r="TOI10" s="144"/>
      <c r="TOJ10" s="144"/>
      <c r="TOK10" s="144"/>
      <c r="TOL10" s="144"/>
      <c r="TOM10" s="144"/>
      <c r="TON10" s="144"/>
      <c r="TOO10" s="144"/>
      <c r="TOP10" s="144"/>
      <c r="TOQ10" s="144"/>
      <c r="TOR10" s="144"/>
      <c r="TOS10" s="144"/>
      <c r="TOT10" s="144"/>
      <c r="TOU10" s="144"/>
      <c r="TOV10" s="144"/>
      <c r="TOW10" s="144"/>
      <c r="TOX10" s="144"/>
      <c r="TOY10" s="144"/>
      <c r="TOZ10" s="144"/>
      <c r="TPA10" s="144"/>
      <c r="TPB10" s="144"/>
      <c r="TPC10" s="144"/>
      <c r="TPD10" s="144"/>
      <c r="TPE10" s="144"/>
      <c r="TPF10" s="144"/>
      <c r="TPG10" s="144"/>
      <c r="TPH10" s="144"/>
      <c r="TPI10" s="144"/>
      <c r="TPJ10" s="144"/>
      <c r="TPK10" s="144"/>
      <c r="TPL10" s="144"/>
      <c r="TPM10" s="144"/>
      <c r="TPN10" s="144"/>
      <c r="TPO10" s="144"/>
      <c r="TPP10" s="144"/>
      <c r="TPQ10" s="144"/>
      <c r="TPR10" s="144"/>
      <c r="TPS10" s="144"/>
      <c r="TPT10" s="144"/>
      <c r="TPU10" s="144"/>
      <c r="TPV10" s="144"/>
      <c r="TPW10" s="144"/>
      <c r="TPX10" s="144"/>
      <c r="TPY10" s="144"/>
      <c r="TPZ10" s="144"/>
      <c r="TQA10" s="144"/>
      <c r="TQB10" s="144"/>
      <c r="TQC10" s="144"/>
      <c r="TQD10" s="144"/>
      <c r="TQE10" s="144"/>
      <c r="TQF10" s="144"/>
      <c r="TQG10" s="144"/>
      <c r="TQH10" s="144"/>
      <c r="TQI10" s="144"/>
      <c r="TQJ10" s="144"/>
      <c r="TQK10" s="144"/>
      <c r="TQL10" s="144"/>
      <c r="TQM10" s="144"/>
      <c r="TQN10" s="144"/>
      <c r="TQO10" s="144"/>
      <c r="TQP10" s="144"/>
      <c r="TQQ10" s="144"/>
      <c r="TQR10" s="144"/>
      <c r="TQS10" s="144"/>
      <c r="TQT10" s="144"/>
      <c r="TQU10" s="144"/>
      <c r="TQV10" s="144"/>
      <c r="TQW10" s="144"/>
      <c r="TQX10" s="144"/>
      <c r="TQY10" s="144"/>
      <c r="TQZ10" s="144"/>
      <c r="TRA10" s="144"/>
      <c r="TRB10" s="144"/>
      <c r="TRC10" s="144"/>
      <c r="TRD10" s="144"/>
      <c r="TRE10" s="144"/>
      <c r="TRF10" s="144"/>
      <c r="TRG10" s="144"/>
      <c r="TRH10" s="144"/>
      <c r="TRI10" s="144"/>
      <c r="TRJ10" s="144"/>
      <c r="TRK10" s="144"/>
      <c r="TRL10" s="144"/>
      <c r="TRM10" s="144"/>
      <c r="TRN10" s="144"/>
      <c r="TRO10" s="144"/>
      <c r="TRP10" s="144"/>
      <c r="TRQ10" s="144"/>
      <c r="TRR10" s="144"/>
      <c r="TRS10" s="144"/>
      <c r="TRT10" s="144"/>
      <c r="TRU10" s="144"/>
      <c r="TRV10" s="144"/>
      <c r="TRW10" s="144"/>
      <c r="TRX10" s="144"/>
      <c r="TRY10" s="144"/>
      <c r="TRZ10" s="144"/>
      <c r="TSA10" s="144"/>
      <c r="TSB10" s="144"/>
      <c r="TSC10" s="144"/>
      <c r="TSD10" s="144"/>
      <c r="TSE10" s="144"/>
      <c r="TSF10" s="144"/>
      <c r="TSG10" s="144"/>
      <c r="TSH10" s="144"/>
      <c r="TSI10" s="144"/>
      <c r="TSJ10" s="144"/>
      <c r="TSK10" s="144"/>
      <c r="TSL10" s="144"/>
      <c r="TSM10" s="144"/>
      <c r="TSN10" s="144"/>
      <c r="TSO10" s="144"/>
      <c r="TSP10" s="144"/>
      <c r="TSQ10" s="144"/>
      <c r="TSR10" s="144"/>
      <c r="TSS10" s="144"/>
      <c r="TST10" s="144"/>
      <c r="TSU10" s="144"/>
      <c r="TSV10" s="144"/>
      <c r="TSW10" s="144"/>
      <c r="TSX10" s="144"/>
      <c r="TSY10" s="144"/>
      <c r="TSZ10" s="144"/>
      <c r="TTA10" s="144"/>
      <c r="TTB10" s="144"/>
      <c r="TTC10" s="144"/>
      <c r="TTD10" s="144"/>
      <c r="TTE10" s="144"/>
      <c r="TTF10" s="144"/>
      <c r="TTG10" s="144"/>
      <c r="TTH10" s="144"/>
      <c r="TTI10" s="144"/>
      <c r="TTJ10" s="144"/>
      <c r="TTK10" s="144"/>
      <c r="TTL10" s="144"/>
      <c r="TTM10" s="144"/>
      <c r="TTN10" s="144"/>
      <c r="TTO10" s="144"/>
      <c r="TTP10" s="144"/>
      <c r="TTQ10" s="144"/>
      <c r="TTR10" s="144"/>
      <c r="TTS10" s="144"/>
      <c r="TTT10" s="144"/>
      <c r="TTU10" s="144"/>
      <c r="TTV10" s="144"/>
      <c r="TTW10" s="144"/>
      <c r="TTX10" s="144"/>
      <c r="TTY10" s="144"/>
      <c r="TTZ10" s="144"/>
      <c r="TUA10" s="144"/>
      <c r="TUB10" s="144"/>
      <c r="TUC10" s="144"/>
      <c r="TUD10" s="144"/>
      <c r="TUE10" s="144"/>
      <c r="TUF10" s="144"/>
      <c r="TUG10" s="144"/>
      <c r="TUH10" s="144"/>
      <c r="TUI10" s="144"/>
      <c r="TUJ10" s="144"/>
      <c r="TUK10" s="144"/>
      <c r="TUL10" s="144"/>
      <c r="TUM10" s="144"/>
      <c r="TUN10" s="144"/>
      <c r="TUO10" s="144"/>
      <c r="TUP10" s="144"/>
      <c r="TUQ10" s="144"/>
      <c r="TUR10" s="144"/>
      <c r="TUS10" s="144"/>
      <c r="TUT10" s="144"/>
      <c r="TUU10" s="144"/>
      <c r="TUV10" s="144"/>
      <c r="TUW10" s="144"/>
      <c r="TUX10" s="144"/>
      <c r="TUY10" s="144"/>
      <c r="TUZ10" s="144"/>
      <c r="TVA10" s="144"/>
      <c r="TVB10" s="144"/>
      <c r="TVC10" s="144"/>
      <c r="TVD10" s="144"/>
      <c r="TVE10" s="144"/>
      <c r="TVF10" s="144"/>
      <c r="TVG10" s="144"/>
      <c r="TVH10" s="144"/>
      <c r="TVI10" s="144"/>
      <c r="TVJ10" s="144"/>
      <c r="TVK10" s="144"/>
      <c r="TVL10" s="144"/>
      <c r="TVM10" s="144"/>
      <c r="TVN10" s="144"/>
      <c r="TVO10" s="144"/>
      <c r="TVP10" s="144"/>
      <c r="TVQ10" s="144"/>
      <c r="TVR10" s="144"/>
      <c r="TVS10" s="144"/>
      <c r="TVT10" s="144"/>
      <c r="TVU10" s="144"/>
      <c r="TVV10" s="144"/>
      <c r="TVW10" s="144"/>
      <c r="TVX10" s="144"/>
      <c r="TVY10" s="144"/>
      <c r="TVZ10" s="144"/>
      <c r="TWA10" s="144"/>
      <c r="TWB10" s="144"/>
      <c r="TWC10" s="144"/>
      <c r="TWD10" s="144"/>
      <c r="TWE10" s="144"/>
      <c r="TWF10" s="144"/>
      <c r="TWG10" s="144"/>
      <c r="TWH10" s="144"/>
      <c r="TWI10" s="144"/>
      <c r="TWJ10" s="144"/>
      <c r="TWK10" s="144"/>
      <c r="TWL10" s="144"/>
      <c r="TWM10" s="144"/>
      <c r="TWN10" s="144"/>
      <c r="TWO10" s="144"/>
      <c r="TWP10" s="144"/>
      <c r="TWQ10" s="144"/>
      <c r="TWR10" s="144"/>
      <c r="TWS10" s="144"/>
      <c r="TWT10" s="144"/>
      <c r="TWU10" s="144"/>
      <c r="TWV10" s="144"/>
      <c r="TWW10" s="144"/>
      <c r="TWX10" s="144"/>
      <c r="TWY10" s="144"/>
      <c r="TWZ10" s="144"/>
      <c r="TXA10" s="144"/>
      <c r="TXB10" s="144"/>
      <c r="TXC10" s="144"/>
      <c r="TXD10" s="144"/>
      <c r="TXE10" s="144"/>
      <c r="TXF10" s="144"/>
      <c r="TXG10" s="144"/>
      <c r="TXH10" s="144"/>
      <c r="TXI10" s="144"/>
      <c r="TXJ10" s="144"/>
      <c r="TXK10" s="144"/>
      <c r="TXL10" s="144"/>
      <c r="TXM10" s="144"/>
      <c r="TXN10" s="144"/>
      <c r="TXO10" s="144"/>
      <c r="TXP10" s="144"/>
      <c r="TXQ10" s="144"/>
      <c r="TXR10" s="144"/>
      <c r="TXS10" s="144"/>
      <c r="TXT10" s="144"/>
      <c r="TXU10" s="144"/>
      <c r="TXV10" s="144"/>
      <c r="TXW10" s="144"/>
      <c r="TXX10" s="144"/>
      <c r="TXY10" s="144"/>
      <c r="TXZ10" s="144"/>
      <c r="TYA10" s="144"/>
      <c r="TYB10" s="144"/>
      <c r="TYC10" s="144"/>
      <c r="TYD10" s="144"/>
      <c r="TYE10" s="144"/>
      <c r="TYF10" s="144"/>
      <c r="TYG10" s="144"/>
      <c r="TYH10" s="144"/>
      <c r="TYI10" s="144"/>
      <c r="TYJ10" s="144"/>
      <c r="TYK10" s="144"/>
      <c r="TYL10" s="144"/>
      <c r="TYM10" s="144"/>
      <c r="TYN10" s="144"/>
      <c r="TYO10" s="144"/>
      <c r="TYP10" s="144"/>
      <c r="TYQ10" s="144"/>
      <c r="TYR10" s="144"/>
      <c r="TYS10" s="144"/>
      <c r="TYT10" s="144"/>
      <c r="TYU10" s="144"/>
      <c r="TYV10" s="144"/>
      <c r="TYW10" s="144"/>
      <c r="TYX10" s="144"/>
      <c r="TYY10" s="144"/>
      <c r="TYZ10" s="144"/>
      <c r="TZA10" s="144"/>
      <c r="TZB10" s="144"/>
      <c r="TZC10" s="144"/>
      <c r="TZD10" s="144"/>
      <c r="TZE10" s="144"/>
      <c r="TZF10" s="144"/>
      <c r="TZG10" s="144"/>
      <c r="TZH10" s="144"/>
      <c r="TZI10" s="144"/>
      <c r="TZJ10" s="144"/>
      <c r="TZK10" s="144"/>
      <c r="TZL10" s="144"/>
      <c r="TZM10" s="144"/>
      <c r="TZN10" s="144"/>
      <c r="TZO10" s="144"/>
      <c r="TZP10" s="144"/>
      <c r="TZQ10" s="144"/>
      <c r="TZR10" s="144"/>
      <c r="TZS10" s="144"/>
      <c r="TZT10" s="144"/>
      <c r="TZU10" s="144"/>
      <c r="TZV10" s="144"/>
      <c r="TZW10" s="144"/>
      <c r="TZX10" s="144"/>
      <c r="TZY10" s="144"/>
      <c r="TZZ10" s="144"/>
      <c r="UAA10" s="144"/>
      <c r="UAB10" s="144"/>
      <c r="UAC10" s="144"/>
      <c r="UAD10" s="144"/>
      <c r="UAE10" s="144"/>
      <c r="UAF10" s="144"/>
      <c r="UAG10" s="144"/>
      <c r="UAH10" s="144"/>
      <c r="UAI10" s="144"/>
      <c r="UAJ10" s="144"/>
      <c r="UAK10" s="144"/>
      <c r="UAL10" s="144"/>
      <c r="UAM10" s="144"/>
      <c r="UAN10" s="144"/>
      <c r="UAO10" s="144"/>
      <c r="UAP10" s="144"/>
      <c r="UAQ10" s="144"/>
      <c r="UAR10" s="144"/>
      <c r="UAS10" s="144"/>
      <c r="UAT10" s="144"/>
      <c r="UAU10" s="144"/>
      <c r="UAV10" s="144"/>
      <c r="UAW10" s="144"/>
      <c r="UAX10" s="144"/>
      <c r="UAY10" s="144"/>
      <c r="UAZ10" s="144"/>
      <c r="UBA10" s="144"/>
      <c r="UBB10" s="144"/>
      <c r="UBC10" s="144"/>
      <c r="UBD10" s="144"/>
      <c r="UBE10" s="144"/>
      <c r="UBF10" s="144"/>
      <c r="UBG10" s="144"/>
      <c r="UBH10" s="144"/>
      <c r="UBI10" s="144"/>
      <c r="UBJ10" s="144"/>
      <c r="UBK10" s="144"/>
      <c r="UBL10" s="144"/>
      <c r="UBM10" s="144"/>
      <c r="UBN10" s="144"/>
      <c r="UBO10" s="144"/>
      <c r="UBP10" s="144"/>
      <c r="UBQ10" s="144"/>
      <c r="UBR10" s="144"/>
      <c r="UBS10" s="144"/>
      <c r="UBT10" s="144"/>
      <c r="UBU10" s="144"/>
      <c r="UBV10" s="144"/>
      <c r="UBW10" s="144"/>
      <c r="UBX10" s="144"/>
      <c r="UBY10" s="144"/>
      <c r="UBZ10" s="144"/>
      <c r="UCA10" s="144"/>
      <c r="UCB10" s="144"/>
      <c r="UCC10" s="144"/>
      <c r="UCD10" s="144"/>
      <c r="UCE10" s="144"/>
      <c r="UCF10" s="144"/>
      <c r="UCG10" s="144"/>
      <c r="UCH10" s="144"/>
      <c r="UCI10" s="144"/>
      <c r="UCJ10" s="144"/>
      <c r="UCK10" s="144"/>
      <c r="UCL10" s="144"/>
      <c r="UCM10" s="144"/>
      <c r="UCN10" s="144"/>
      <c r="UCO10" s="144"/>
      <c r="UCP10" s="144"/>
      <c r="UCQ10" s="144"/>
      <c r="UCR10" s="144"/>
      <c r="UCS10" s="144"/>
      <c r="UCT10" s="144"/>
      <c r="UCU10" s="144"/>
      <c r="UCV10" s="144"/>
      <c r="UCW10" s="144"/>
      <c r="UCX10" s="144"/>
      <c r="UCY10" s="144"/>
      <c r="UCZ10" s="144"/>
      <c r="UDA10" s="144"/>
      <c r="UDB10" s="144"/>
      <c r="UDC10" s="144"/>
      <c r="UDD10" s="144"/>
      <c r="UDE10" s="144"/>
      <c r="UDF10" s="144"/>
      <c r="UDG10" s="144"/>
      <c r="UDH10" s="144"/>
      <c r="UDI10" s="144"/>
      <c r="UDJ10" s="144"/>
      <c r="UDK10" s="144"/>
      <c r="UDL10" s="144"/>
      <c r="UDM10" s="144"/>
      <c r="UDN10" s="144"/>
      <c r="UDO10" s="144"/>
      <c r="UDP10" s="144"/>
      <c r="UDQ10" s="144"/>
      <c r="UDR10" s="144"/>
      <c r="UDS10" s="144"/>
      <c r="UDT10" s="144"/>
      <c r="UDU10" s="144"/>
      <c r="UDV10" s="144"/>
      <c r="UDW10" s="144"/>
      <c r="UDX10" s="144"/>
      <c r="UDY10" s="144"/>
      <c r="UDZ10" s="144"/>
      <c r="UEA10" s="144"/>
      <c r="UEB10" s="144"/>
      <c r="UEC10" s="144"/>
      <c r="UED10" s="144"/>
      <c r="UEE10" s="144"/>
      <c r="UEF10" s="144"/>
      <c r="UEG10" s="144"/>
      <c r="UEH10" s="144"/>
      <c r="UEI10" s="144"/>
      <c r="UEJ10" s="144"/>
      <c r="UEK10" s="144"/>
      <c r="UEL10" s="144"/>
      <c r="UEM10" s="144"/>
      <c r="UEN10" s="144"/>
      <c r="UEO10" s="144"/>
      <c r="UEP10" s="144"/>
      <c r="UEQ10" s="144"/>
      <c r="UER10" s="144"/>
      <c r="UES10" s="144"/>
      <c r="UET10" s="144"/>
      <c r="UEU10" s="144"/>
      <c r="UEV10" s="144"/>
      <c r="UEW10" s="144"/>
      <c r="UEX10" s="144"/>
      <c r="UEY10" s="144"/>
      <c r="UEZ10" s="144"/>
      <c r="UFA10" s="144"/>
      <c r="UFB10" s="144"/>
      <c r="UFC10" s="144"/>
      <c r="UFD10" s="144"/>
      <c r="UFE10" s="144"/>
      <c r="UFF10" s="144"/>
      <c r="UFG10" s="144"/>
      <c r="UFH10" s="144"/>
      <c r="UFI10" s="144"/>
      <c r="UFJ10" s="144"/>
      <c r="UFK10" s="144"/>
      <c r="UFL10" s="144"/>
      <c r="UFM10" s="144"/>
      <c r="UFN10" s="144"/>
      <c r="UFO10" s="144"/>
      <c r="UFP10" s="144"/>
      <c r="UFQ10" s="144"/>
      <c r="UFR10" s="144"/>
      <c r="UFS10" s="144"/>
      <c r="UFT10" s="144"/>
      <c r="UFU10" s="144"/>
      <c r="UFV10" s="144"/>
      <c r="UFW10" s="144"/>
      <c r="UFX10" s="144"/>
      <c r="UFY10" s="144"/>
      <c r="UFZ10" s="144"/>
      <c r="UGA10" s="144"/>
      <c r="UGB10" s="144"/>
      <c r="UGC10" s="144"/>
      <c r="UGD10" s="144"/>
      <c r="UGE10" s="144"/>
      <c r="UGF10" s="144"/>
      <c r="UGG10" s="144"/>
      <c r="UGH10" s="144"/>
      <c r="UGI10" s="144"/>
      <c r="UGJ10" s="144"/>
      <c r="UGK10" s="144"/>
      <c r="UGL10" s="144"/>
      <c r="UGM10" s="144"/>
      <c r="UGN10" s="144"/>
      <c r="UGO10" s="144"/>
      <c r="UGP10" s="144"/>
      <c r="UGQ10" s="144"/>
      <c r="UGR10" s="144"/>
      <c r="UGS10" s="144"/>
      <c r="UGT10" s="144"/>
      <c r="UGU10" s="144"/>
      <c r="UGV10" s="144"/>
      <c r="UGW10" s="144"/>
      <c r="UGX10" s="144"/>
      <c r="UGY10" s="144"/>
      <c r="UGZ10" s="144"/>
      <c r="UHA10" s="144"/>
      <c r="UHB10" s="144"/>
      <c r="UHC10" s="144"/>
      <c r="UHD10" s="144"/>
      <c r="UHE10" s="144"/>
      <c r="UHF10" s="144"/>
      <c r="UHG10" s="144"/>
      <c r="UHH10" s="144"/>
      <c r="UHI10" s="144"/>
      <c r="UHJ10" s="144"/>
      <c r="UHK10" s="144"/>
      <c r="UHL10" s="144"/>
      <c r="UHM10" s="144"/>
      <c r="UHN10" s="144"/>
      <c r="UHO10" s="144"/>
      <c r="UHP10" s="144"/>
      <c r="UHQ10" s="144"/>
      <c r="UHR10" s="144"/>
      <c r="UHS10" s="144"/>
      <c r="UHT10" s="144"/>
      <c r="UHU10" s="144"/>
      <c r="UHV10" s="144"/>
      <c r="UHW10" s="144"/>
      <c r="UHX10" s="144"/>
      <c r="UHY10" s="144"/>
      <c r="UHZ10" s="144"/>
      <c r="UIA10" s="144"/>
      <c r="UIB10" s="144"/>
      <c r="UIC10" s="144"/>
      <c r="UID10" s="144"/>
      <c r="UIE10" s="144"/>
      <c r="UIF10" s="144"/>
      <c r="UIG10" s="144"/>
      <c r="UIH10" s="144"/>
      <c r="UII10" s="144"/>
      <c r="UIJ10" s="144"/>
      <c r="UIK10" s="144"/>
      <c r="UIL10" s="144"/>
      <c r="UIM10" s="144"/>
      <c r="UIN10" s="144"/>
      <c r="UIO10" s="144"/>
      <c r="UIP10" s="144"/>
      <c r="UIQ10" s="144"/>
      <c r="UIR10" s="144"/>
      <c r="UIS10" s="144"/>
      <c r="UIT10" s="144"/>
      <c r="UIU10" s="144"/>
      <c r="UIV10" s="144"/>
      <c r="UIW10" s="144"/>
      <c r="UIX10" s="144"/>
      <c r="UIY10" s="144"/>
      <c r="UIZ10" s="144"/>
      <c r="UJA10" s="144"/>
      <c r="UJB10" s="144"/>
      <c r="UJC10" s="144"/>
      <c r="UJD10" s="144"/>
      <c r="UJE10" s="144"/>
      <c r="UJF10" s="144"/>
      <c r="UJG10" s="144"/>
      <c r="UJH10" s="144"/>
      <c r="UJI10" s="144"/>
      <c r="UJJ10" s="144"/>
      <c r="UJK10" s="144"/>
      <c r="UJL10" s="144"/>
      <c r="UJM10" s="144"/>
      <c r="UJN10" s="144"/>
      <c r="UJO10" s="144"/>
      <c r="UJP10" s="144"/>
      <c r="UJQ10" s="144"/>
      <c r="UJR10" s="144"/>
      <c r="UJS10" s="144"/>
      <c r="UJT10" s="144"/>
      <c r="UJU10" s="144"/>
      <c r="UJV10" s="144"/>
      <c r="UJW10" s="144"/>
      <c r="UJX10" s="144"/>
      <c r="UJY10" s="144"/>
      <c r="UJZ10" s="144"/>
      <c r="UKA10" s="144"/>
      <c r="UKB10" s="144"/>
      <c r="UKC10" s="144"/>
      <c r="UKD10" s="144"/>
      <c r="UKE10" s="144"/>
      <c r="UKF10" s="144"/>
      <c r="UKG10" s="144"/>
      <c r="UKH10" s="144"/>
      <c r="UKI10" s="144"/>
      <c r="UKJ10" s="144"/>
      <c r="UKK10" s="144"/>
      <c r="UKL10" s="144"/>
      <c r="UKM10" s="144"/>
      <c r="UKN10" s="144"/>
      <c r="UKO10" s="144"/>
      <c r="UKP10" s="144"/>
      <c r="UKQ10" s="144"/>
      <c r="UKR10" s="144"/>
      <c r="UKS10" s="144"/>
      <c r="UKT10" s="144"/>
      <c r="UKU10" s="144"/>
      <c r="UKV10" s="144"/>
      <c r="UKW10" s="144"/>
      <c r="UKX10" s="144"/>
      <c r="UKY10" s="144"/>
      <c r="UKZ10" s="144"/>
      <c r="ULA10" s="144"/>
      <c r="ULB10" s="144"/>
      <c r="ULC10" s="144"/>
      <c r="ULD10" s="144"/>
      <c r="ULE10" s="144"/>
      <c r="ULF10" s="144"/>
      <c r="ULG10" s="144"/>
      <c r="ULH10" s="144"/>
      <c r="ULI10" s="144"/>
      <c r="ULJ10" s="144"/>
      <c r="ULK10" s="144"/>
      <c r="ULL10" s="144"/>
      <c r="ULM10" s="144"/>
      <c r="ULN10" s="144"/>
      <c r="ULO10" s="144"/>
      <c r="ULP10" s="144"/>
      <c r="ULQ10" s="144"/>
      <c r="ULR10" s="144"/>
      <c r="ULS10" s="144"/>
      <c r="ULT10" s="144"/>
      <c r="ULU10" s="144"/>
      <c r="ULV10" s="144"/>
      <c r="ULW10" s="144"/>
      <c r="ULX10" s="144"/>
      <c r="ULY10" s="144"/>
      <c r="ULZ10" s="144"/>
      <c r="UMA10" s="144"/>
      <c r="UMB10" s="144"/>
      <c r="UMC10" s="144"/>
      <c r="UMD10" s="144"/>
      <c r="UME10" s="144"/>
      <c r="UMF10" s="144"/>
      <c r="UMG10" s="144"/>
      <c r="UMH10" s="144"/>
      <c r="UMI10" s="144"/>
      <c r="UMJ10" s="144"/>
      <c r="UMK10" s="144"/>
      <c r="UML10" s="144"/>
      <c r="UMM10" s="144"/>
      <c r="UMN10" s="144"/>
      <c r="UMO10" s="144"/>
      <c r="UMP10" s="144"/>
      <c r="UMQ10" s="144"/>
      <c r="UMR10" s="144"/>
      <c r="UMS10" s="144"/>
      <c r="UMT10" s="144"/>
      <c r="UMU10" s="144"/>
      <c r="UMV10" s="144"/>
      <c r="UMW10" s="144"/>
      <c r="UMX10" s="144"/>
      <c r="UMY10" s="144"/>
      <c r="UMZ10" s="144"/>
      <c r="UNA10" s="144"/>
      <c r="UNB10" s="144"/>
      <c r="UNC10" s="144"/>
      <c r="UND10" s="144"/>
      <c r="UNE10" s="144"/>
      <c r="UNF10" s="144"/>
      <c r="UNG10" s="144"/>
      <c r="UNH10" s="144"/>
      <c r="UNI10" s="144"/>
      <c r="UNJ10" s="144"/>
      <c r="UNK10" s="144"/>
      <c r="UNL10" s="144"/>
      <c r="UNM10" s="144"/>
      <c r="UNN10" s="144"/>
      <c r="UNO10" s="144"/>
      <c r="UNP10" s="144"/>
      <c r="UNQ10" s="144"/>
      <c r="UNR10" s="144"/>
      <c r="UNS10" s="144"/>
      <c r="UNT10" s="144"/>
      <c r="UNU10" s="144"/>
      <c r="UNV10" s="144"/>
      <c r="UNW10" s="144"/>
      <c r="UNX10" s="144"/>
      <c r="UNY10" s="144"/>
      <c r="UNZ10" s="144"/>
      <c r="UOA10" s="144"/>
      <c r="UOB10" s="144"/>
      <c r="UOC10" s="144"/>
      <c r="UOD10" s="144"/>
      <c r="UOE10" s="144"/>
      <c r="UOF10" s="144"/>
      <c r="UOG10" s="144"/>
      <c r="UOH10" s="144"/>
      <c r="UOI10" s="144"/>
      <c r="UOJ10" s="144"/>
      <c r="UOK10" s="144"/>
      <c r="UOL10" s="144"/>
      <c r="UOM10" s="144"/>
      <c r="UON10" s="144"/>
      <c r="UOO10" s="144"/>
      <c r="UOP10" s="144"/>
      <c r="UOQ10" s="144"/>
      <c r="UOR10" s="144"/>
      <c r="UOS10" s="144"/>
      <c r="UOT10" s="144"/>
      <c r="UOU10" s="144"/>
      <c r="UOV10" s="144"/>
      <c r="UOW10" s="144"/>
      <c r="UOX10" s="144"/>
      <c r="UOY10" s="144"/>
      <c r="UOZ10" s="144"/>
      <c r="UPA10" s="144"/>
      <c r="UPB10" s="144"/>
      <c r="UPC10" s="144"/>
      <c r="UPD10" s="144"/>
      <c r="UPE10" s="144"/>
      <c r="UPF10" s="144"/>
      <c r="UPG10" s="144"/>
      <c r="UPH10" s="144"/>
      <c r="UPI10" s="144"/>
      <c r="UPJ10" s="144"/>
      <c r="UPK10" s="144"/>
      <c r="UPL10" s="144"/>
      <c r="UPM10" s="144"/>
      <c r="UPN10" s="144"/>
      <c r="UPO10" s="144"/>
      <c r="UPP10" s="144"/>
      <c r="UPQ10" s="144"/>
      <c r="UPR10" s="144"/>
      <c r="UPS10" s="144"/>
      <c r="UPT10" s="144"/>
      <c r="UPU10" s="144"/>
      <c r="UPV10" s="144"/>
      <c r="UPW10" s="144"/>
      <c r="UPX10" s="144"/>
      <c r="UPY10" s="144"/>
      <c r="UPZ10" s="144"/>
      <c r="UQA10" s="144"/>
      <c r="UQB10" s="144"/>
      <c r="UQC10" s="144"/>
      <c r="UQD10" s="144"/>
      <c r="UQE10" s="144"/>
      <c r="UQF10" s="144"/>
      <c r="UQG10" s="144"/>
      <c r="UQH10" s="144"/>
      <c r="UQI10" s="144"/>
      <c r="UQJ10" s="144"/>
      <c r="UQK10" s="144"/>
      <c r="UQL10" s="144"/>
      <c r="UQM10" s="144"/>
      <c r="UQN10" s="144"/>
      <c r="UQO10" s="144"/>
      <c r="UQP10" s="144"/>
      <c r="UQQ10" s="144"/>
      <c r="UQR10" s="144"/>
      <c r="UQS10" s="144"/>
      <c r="UQT10" s="144"/>
      <c r="UQU10" s="144"/>
      <c r="UQV10" s="144"/>
      <c r="UQW10" s="144"/>
      <c r="UQX10" s="144"/>
      <c r="UQY10" s="144"/>
      <c r="UQZ10" s="144"/>
      <c r="URA10" s="144"/>
      <c r="URB10" s="144"/>
      <c r="URC10" s="144"/>
      <c r="URD10" s="144"/>
      <c r="URE10" s="144"/>
      <c r="URF10" s="144"/>
      <c r="URG10" s="144"/>
      <c r="URH10" s="144"/>
      <c r="URI10" s="144"/>
      <c r="URJ10" s="144"/>
      <c r="URK10" s="144"/>
      <c r="URL10" s="144"/>
      <c r="URM10" s="144"/>
      <c r="URN10" s="144"/>
      <c r="URO10" s="144"/>
      <c r="URP10" s="144"/>
      <c r="URQ10" s="144"/>
      <c r="URR10" s="144"/>
      <c r="URS10" s="144"/>
      <c r="URT10" s="144"/>
      <c r="URU10" s="144"/>
      <c r="URV10" s="144"/>
      <c r="URW10" s="144"/>
      <c r="URX10" s="144"/>
      <c r="URY10" s="144"/>
      <c r="URZ10" s="144"/>
      <c r="USA10" s="144"/>
      <c r="USB10" s="144"/>
      <c r="USC10" s="144"/>
      <c r="USD10" s="144"/>
      <c r="USE10" s="144"/>
      <c r="USF10" s="144"/>
      <c r="USG10" s="144"/>
      <c r="USH10" s="144"/>
      <c r="USI10" s="144"/>
      <c r="USJ10" s="144"/>
      <c r="USK10" s="144"/>
      <c r="USL10" s="144"/>
      <c r="USM10" s="144"/>
      <c r="USN10" s="144"/>
      <c r="USO10" s="144"/>
      <c r="USP10" s="144"/>
      <c r="USQ10" s="144"/>
      <c r="USR10" s="144"/>
      <c r="USS10" s="144"/>
      <c r="UST10" s="144"/>
      <c r="USU10" s="144"/>
      <c r="USV10" s="144"/>
      <c r="USW10" s="144"/>
      <c r="USX10" s="144"/>
      <c r="USY10" s="144"/>
      <c r="USZ10" s="144"/>
      <c r="UTA10" s="144"/>
      <c r="UTB10" s="144"/>
      <c r="UTC10" s="144"/>
      <c r="UTD10" s="144"/>
      <c r="UTE10" s="144"/>
      <c r="UTF10" s="144"/>
      <c r="UTG10" s="144"/>
      <c r="UTH10" s="144"/>
      <c r="UTI10" s="144"/>
      <c r="UTJ10" s="144"/>
      <c r="UTK10" s="144"/>
      <c r="UTL10" s="144"/>
      <c r="UTM10" s="144"/>
      <c r="UTN10" s="144"/>
      <c r="UTO10" s="144"/>
      <c r="UTP10" s="144"/>
      <c r="UTQ10" s="144"/>
      <c r="UTR10" s="144"/>
      <c r="UTS10" s="144"/>
      <c r="UTT10" s="144"/>
      <c r="UTU10" s="144"/>
      <c r="UTV10" s="144"/>
      <c r="UTW10" s="144"/>
      <c r="UTX10" s="144"/>
      <c r="UTY10" s="144"/>
      <c r="UTZ10" s="144"/>
      <c r="UUA10" s="144"/>
      <c r="UUB10" s="144"/>
      <c r="UUC10" s="144"/>
      <c r="UUD10" s="144"/>
      <c r="UUE10" s="144"/>
      <c r="UUF10" s="144"/>
      <c r="UUG10" s="144"/>
      <c r="UUH10" s="144"/>
      <c r="UUI10" s="144"/>
      <c r="UUJ10" s="144"/>
      <c r="UUK10" s="144"/>
      <c r="UUL10" s="144"/>
      <c r="UUM10" s="144"/>
      <c r="UUN10" s="144"/>
      <c r="UUO10" s="144"/>
      <c r="UUP10" s="144"/>
      <c r="UUQ10" s="144"/>
      <c r="UUR10" s="144"/>
      <c r="UUS10" s="144"/>
      <c r="UUT10" s="144"/>
      <c r="UUU10" s="144"/>
      <c r="UUV10" s="144"/>
      <c r="UUW10" s="144"/>
      <c r="UUX10" s="144"/>
      <c r="UUY10" s="144"/>
      <c r="UUZ10" s="144"/>
      <c r="UVA10" s="144"/>
      <c r="UVB10" s="144"/>
      <c r="UVC10" s="144"/>
      <c r="UVD10" s="144"/>
      <c r="UVE10" s="144"/>
      <c r="UVF10" s="144"/>
      <c r="UVG10" s="144"/>
      <c r="UVH10" s="144"/>
      <c r="UVI10" s="144"/>
      <c r="UVJ10" s="144"/>
      <c r="UVK10" s="144"/>
      <c r="UVL10" s="144"/>
      <c r="UVM10" s="144"/>
      <c r="UVN10" s="144"/>
      <c r="UVO10" s="144"/>
      <c r="UVP10" s="144"/>
      <c r="UVQ10" s="144"/>
      <c r="UVR10" s="144"/>
      <c r="UVS10" s="144"/>
      <c r="UVT10" s="144"/>
      <c r="UVU10" s="144"/>
      <c r="UVV10" s="144"/>
      <c r="UVW10" s="144"/>
      <c r="UVX10" s="144"/>
      <c r="UVY10" s="144"/>
      <c r="UVZ10" s="144"/>
      <c r="UWA10" s="144"/>
      <c r="UWB10" s="144"/>
      <c r="UWC10" s="144"/>
      <c r="UWD10" s="144"/>
      <c r="UWE10" s="144"/>
      <c r="UWF10" s="144"/>
      <c r="UWG10" s="144"/>
      <c r="UWH10" s="144"/>
      <c r="UWI10" s="144"/>
      <c r="UWJ10" s="144"/>
      <c r="UWK10" s="144"/>
      <c r="UWL10" s="144"/>
      <c r="UWM10" s="144"/>
      <c r="UWN10" s="144"/>
      <c r="UWO10" s="144"/>
      <c r="UWP10" s="144"/>
      <c r="UWQ10" s="144"/>
      <c r="UWR10" s="144"/>
      <c r="UWS10" s="144"/>
      <c r="UWT10" s="144"/>
      <c r="UWU10" s="144"/>
      <c r="UWV10" s="144"/>
      <c r="UWW10" s="144"/>
      <c r="UWX10" s="144"/>
      <c r="UWY10" s="144"/>
      <c r="UWZ10" s="144"/>
      <c r="UXA10" s="144"/>
      <c r="UXB10" s="144"/>
      <c r="UXC10" s="144"/>
      <c r="UXD10" s="144"/>
      <c r="UXE10" s="144"/>
      <c r="UXF10" s="144"/>
      <c r="UXG10" s="144"/>
      <c r="UXH10" s="144"/>
      <c r="UXI10" s="144"/>
      <c r="UXJ10" s="144"/>
      <c r="UXK10" s="144"/>
      <c r="UXL10" s="144"/>
      <c r="UXM10" s="144"/>
      <c r="UXN10" s="144"/>
      <c r="UXO10" s="144"/>
      <c r="UXP10" s="144"/>
      <c r="UXQ10" s="144"/>
      <c r="UXR10" s="144"/>
      <c r="UXS10" s="144"/>
      <c r="UXT10" s="144"/>
      <c r="UXU10" s="144"/>
      <c r="UXV10" s="144"/>
      <c r="UXW10" s="144"/>
      <c r="UXX10" s="144"/>
      <c r="UXY10" s="144"/>
      <c r="UXZ10" s="144"/>
      <c r="UYA10" s="144"/>
      <c r="UYB10" s="144"/>
      <c r="UYC10" s="144"/>
      <c r="UYD10" s="144"/>
      <c r="UYE10" s="144"/>
      <c r="UYF10" s="144"/>
      <c r="UYG10" s="144"/>
      <c r="UYH10" s="144"/>
      <c r="UYI10" s="144"/>
      <c r="UYJ10" s="144"/>
      <c r="UYK10" s="144"/>
      <c r="UYL10" s="144"/>
      <c r="UYM10" s="144"/>
      <c r="UYN10" s="144"/>
      <c r="UYO10" s="144"/>
      <c r="UYP10" s="144"/>
      <c r="UYQ10" s="144"/>
      <c r="UYR10" s="144"/>
      <c r="UYS10" s="144"/>
      <c r="UYT10" s="144"/>
      <c r="UYU10" s="144"/>
      <c r="UYV10" s="144"/>
      <c r="UYW10" s="144"/>
      <c r="UYX10" s="144"/>
      <c r="UYY10" s="144"/>
      <c r="UYZ10" s="144"/>
      <c r="UZA10" s="144"/>
      <c r="UZB10" s="144"/>
      <c r="UZC10" s="144"/>
      <c r="UZD10" s="144"/>
      <c r="UZE10" s="144"/>
      <c r="UZF10" s="144"/>
      <c r="UZG10" s="144"/>
      <c r="UZH10" s="144"/>
      <c r="UZI10" s="144"/>
      <c r="UZJ10" s="144"/>
      <c r="UZK10" s="144"/>
      <c r="UZL10" s="144"/>
      <c r="UZM10" s="144"/>
      <c r="UZN10" s="144"/>
      <c r="UZO10" s="144"/>
      <c r="UZP10" s="144"/>
      <c r="UZQ10" s="144"/>
      <c r="UZR10" s="144"/>
      <c r="UZS10" s="144"/>
      <c r="UZT10" s="144"/>
      <c r="UZU10" s="144"/>
      <c r="UZV10" s="144"/>
      <c r="UZW10" s="144"/>
      <c r="UZX10" s="144"/>
      <c r="UZY10" s="144"/>
      <c r="UZZ10" s="144"/>
      <c r="VAA10" s="144"/>
      <c r="VAB10" s="144"/>
      <c r="VAC10" s="144"/>
      <c r="VAD10" s="144"/>
      <c r="VAE10" s="144"/>
      <c r="VAF10" s="144"/>
      <c r="VAG10" s="144"/>
      <c r="VAH10" s="144"/>
      <c r="VAI10" s="144"/>
      <c r="VAJ10" s="144"/>
      <c r="VAK10" s="144"/>
      <c r="VAL10" s="144"/>
      <c r="VAM10" s="144"/>
      <c r="VAN10" s="144"/>
      <c r="VAO10" s="144"/>
      <c r="VAP10" s="144"/>
      <c r="VAQ10" s="144"/>
      <c r="VAR10" s="144"/>
      <c r="VAS10" s="144"/>
      <c r="VAT10" s="144"/>
      <c r="VAU10" s="144"/>
      <c r="VAV10" s="144"/>
      <c r="VAW10" s="144"/>
      <c r="VAX10" s="144"/>
      <c r="VAY10" s="144"/>
      <c r="VAZ10" s="144"/>
      <c r="VBA10" s="144"/>
      <c r="VBB10" s="144"/>
      <c r="VBC10" s="144"/>
      <c r="VBD10" s="144"/>
      <c r="VBE10" s="144"/>
      <c r="VBF10" s="144"/>
      <c r="VBG10" s="144"/>
      <c r="VBH10" s="144"/>
      <c r="VBI10" s="144"/>
      <c r="VBJ10" s="144"/>
      <c r="VBK10" s="144"/>
      <c r="VBL10" s="144"/>
      <c r="VBM10" s="144"/>
      <c r="VBN10" s="144"/>
      <c r="VBO10" s="144"/>
      <c r="VBP10" s="144"/>
      <c r="VBQ10" s="144"/>
      <c r="VBR10" s="144"/>
      <c r="VBS10" s="144"/>
      <c r="VBT10" s="144"/>
      <c r="VBU10" s="144"/>
      <c r="VBV10" s="144"/>
      <c r="VBW10" s="144"/>
      <c r="VBX10" s="144"/>
      <c r="VBY10" s="144"/>
      <c r="VBZ10" s="144"/>
      <c r="VCA10" s="144"/>
      <c r="VCB10" s="144"/>
      <c r="VCC10" s="144"/>
      <c r="VCD10" s="144"/>
      <c r="VCE10" s="144"/>
      <c r="VCF10" s="144"/>
      <c r="VCG10" s="144"/>
      <c r="VCH10" s="144"/>
      <c r="VCI10" s="144"/>
      <c r="VCJ10" s="144"/>
      <c r="VCK10" s="144"/>
      <c r="VCL10" s="144"/>
      <c r="VCM10" s="144"/>
      <c r="VCN10" s="144"/>
      <c r="VCO10" s="144"/>
      <c r="VCP10" s="144"/>
      <c r="VCQ10" s="144"/>
      <c r="VCR10" s="144"/>
      <c r="VCS10" s="144"/>
      <c r="VCT10" s="144"/>
      <c r="VCU10" s="144"/>
      <c r="VCV10" s="144"/>
      <c r="VCW10" s="144"/>
      <c r="VCX10" s="144"/>
      <c r="VCY10" s="144"/>
      <c r="VCZ10" s="144"/>
      <c r="VDA10" s="144"/>
      <c r="VDB10" s="144"/>
      <c r="VDC10" s="144"/>
      <c r="VDD10" s="144"/>
      <c r="VDE10" s="144"/>
      <c r="VDF10" s="144"/>
      <c r="VDG10" s="144"/>
      <c r="VDH10" s="144"/>
      <c r="VDI10" s="144"/>
      <c r="VDJ10" s="144"/>
      <c r="VDK10" s="144"/>
      <c r="VDL10" s="144"/>
      <c r="VDM10" s="144"/>
      <c r="VDN10" s="144"/>
      <c r="VDO10" s="144"/>
      <c r="VDP10" s="144"/>
      <c r="VDQ10" s="144"/>
      <c r="VDR10" s="144"/>
      <c r="VDS10" s="144"/>
      <c r="VDT10" s="144"/>
      <c r="VDU10" s="144"/>
      <c r="VDV10" s="144"/>
      <c r="VDW10" s="144"/>
      <c r="VDX10" s="144"/>
      <c r="VDY10" s="144"/>
      <c r="VDZ10" s="144"/>
      <c r="VEA10" s="144"/>
      <c r="VEB10" s="144"/>
      <c r="VEC10" s="144"/>
      <c r="VED10" s="144"/>
      <c r="VEE10" s="144"/>
      <c r="VEF10" s="144"/>
      <c r="VEG10" s="144"/>
      <c r="VEH10" s="144"/>
      <c r="VEI10" s="144"/>
      <c r="VEJ10" s="144"/>
      <c r="VEK10" s="144"/>
      <c r="VEL10" s="144"/>
      <c r="VEM10" s="144"/>
      <c r="VEN10" s="144"/>
      <c r="VEO10" s="144"/>
      <c r="VEP10" s="144"/>
      <c r="VEQ10" s="144"/>
      <c r="VER10" s="144"/>
      <c r="VES10" s="144"/>
      <c r="VET10" s="144"/>
      <c r="VEU10" s="144"/>
      <c r="VEV10" s="144"/>
      <c r="VEW10" s="144"/>
      <c r="VEX10" s="144"/>
      <c r="VEY10" s="144"/>
      <c r="VEZ10" s="144"/>
      <c r="VFA10" s="144"/>
      <c r="VFB10" s="144"/>
      <c r="VFC10" s="144"/>
      <c r="VFD10" s="144"/>
      <c r="VFE10" s="144"/>
      <c r="VFF10" s="144"/>
      <c r="VFG10" s="144"/>
      <c r="VFH10" s="144"/>
      <c r="VFI10" s="144"/>
      <c r="VFJ10" s="144"/>
      <c r="VFK10" s="144"/>
      <c r="VFL10" s="144"/>
      <c r="VFM10" s="144"/>
      <c r="VFN10" s="144"/>
      <c r="VFO10" s="144"/>
      <c r="VFP10" s="144"/>
      <c r="VFQ10" s="144"/>
      <c r="VFR10" s="144"/>
      <c r="VFS10" s="144"/>
      <c r="VFT10" s="144"/>
      <c r="VFU10" s="144"/>
      <c r="VFV10" s="144"/>
      <c r="VFW10" s="144"/>
      <c r="VFX10" s="144"/>
      <c r="VFY10" s="144"/>
      <c r="VFZ10" s="144"/>
      <c r="VGA10" s="144"/>
      <c r="VGB10" s="144"/>
      <c r="VGC10" s="144"/>
      <c r="VGD10" s="144"/>
      <c r="VGE10" s="144"/>
      <c r="VGF10" s="144"/>
      <c r="VGG10" s="144"/>
      <c r="VGH10" s="144"/>
      <c r="VGI10" s="144"/>
      <c r="VGJ10" s="144"/>
      <c r="VGK10" s="144"/>
      <c r="VGL10" s="144"/>
      <c r="VGM10" s="144"/>
      <c r="VGN10" s="144"/>
      <c r="VGO10" s="144"/>
      <c r="VGP10" s="144"/>
      <c r="VGQ10" s="144"/>
      <c r="VGR10" s="144"/>
      <c r="VGS10" s="144"/>
      <c r="VGT10" s="144"/>
      <c r="VGU10" s="144"/>
      <c r="VGV10" s="144"/>
      <c r="VGW10" s="144"/>
      <c r="VGX10" s="144"/>
      <c r="VGY10" s="144"/>
      <c r="VGZ10" s="144"/>
      <c r="VHA10" s="144"/>
      <c r="VHB10" s="144"/>
      <c r="VHC10" s="144"/>
      <c r="VHD10" s="144"/>
      <c r="VHE10" s="144"/>
      <c r="VHF10" s="144"/>
      <c r="VHG10" s="144"/>
      <c r="VHH10" s="144"/>
      <c r="VHI10" s="144"/>
      <c r="VHJ10" s="144"/>
      <c r="VHK10" s="144"/>
      <c r="VHL10" s="144"/>
      <c r="VHM10" s="144"/>
      <c r="VHN10" s="144"/>
      <c r="VHO10" s="144"/>
      <c r="VHP10" s="144"/>
      <c r="VHQ10" s="144"/>
      <c r="VHR10" s="144"/>
      <c r="VHS10" s="144"/>
      <c r="VHT10" s="144"/>
      <c r="VHU10" s="144"/>
      <c r="VHV10" s="144"/>
      <c r="VHW10" s="144"/>
      <c r="VHX10" s="144"/>
      <c r="VHY10" s="144"/>
      <c r="VHZ10" s="144"/>
      <c r="VIA10" s="144"/>
      <c r="VIB10" s="144"/>
      <c r="VIC10" s="144"/>
      <c r="VID10" s="144"/>
      <c r="VIE10" s="144"/>
      <c r="VIF10" s="144"/>
      <c r="VIG10" s="144"/>
      <c r="VIH10" s="144"/>
      <c r="VII10" s="144"/>
      <c r="VIJ10" s="144"/>
      <c r="VIK10" s="144"/>
      <c r="VIL10" s="144"/>
      <c r="VIM10" s="144"/>
      <c r="VIN10" s="144"/>
      <c r="VIO10" s="144"/>
      <c r="VIP10" s="144"/>
      <c r="VIQ10" s="144"/>
      <c r="VIR10" s="144"/>
      <c r="VIS10" s="144"/>
      <c r="VIT10" s="144"/>
      <c r="VIU10" s="144"/>
      <c r="VIV10" s="144"/>
      <c r="VIW10" s="144"/>
      <c r="VIX10" s="144"/>
      <c r="VIY10" s="144"/>
      <c r="VIZ10" s="144"/>
      <c r="VJA10" s="144"/>
      <c r="VJB10" s="144"/>
      <c r="VJC10" s="144"/>
      <c r="VJD10" s="144"/>
      <c r="VJE10" s="144"/>
      <c r="VJF10" s="144"/>
      <c r="VJG10" s="144"/>
      <c r="VJH10" s="144"/>
      <c r="VJI10" s="144"/>
      <c r="VJJ10" s="144"/>
      <c r="VJK10" s="144"/>
      <c r="VJL10" s="144"/>
      <c r="VJM10" s="144"/>
      <c r="VJN10" s="144"/>
      <c r="VJO10" s="144"/>
      <c r="VJP10" s="144"/>
      <c r="VJQ10" s="144"/>
      <c r="VJR10" s="144"/>
      <c r="VJS10" s="144"/>
      <c r="VJT10" s="144"/>
      <c r="VJU10" s="144"/>
      <c r="VJV10" s="144"/>
      <c r="VJW10" s="144"/>
      <c r="VJX10" s="144"/>
      <c r="VJY10" s="144"/>
      <c r="VJZ10" s="144"/>
      <c r="VKA10" s="144"/>
      <c r="VKB10" s="144"/>
      <c r="VKC10" s="144"/>
      <c r="VKD10" s="144"/>
      <c r="VKE10" s="144"/>
      <c r="VKF10" s="144"/>
      <c r="VKG10" s="144"/>
      <c r="VKH10" s="144"/>
      <c r="VKI10" s="144"/>
      <c r="VKJ10" s="144"/>
      <c r="VKK10" s="144"/>
      <c r="VKL10" s="144"/>
      <c r="VKM10" s="144"/>
      <c r="VKN10" s="144"/>
      <c r="VKO10" s="144"/>
      <c r="VKP10" s="144"/>
      <c r="VKQ10" s="144"/>
      <c r="VKR10" s="144"/>
      <c r="VKS10" s="144"/>
      <c r="VKT10" s="144"/>
      <c r="VKU10" s="144"/>
      <c r="VKV10" s="144"/>
      <c r="VKW10" s="144"/>
      <c r="VKX10" s="144"/>
      <c r="VKY10" s="144"/>
      <c r="VKZ10" s="144"/>
      <c r="VLA10" s="144"/>
      <c r="VLB10" s="144"/>
      <c r="VLC10" s="144"/>
      <c r="VLD10" s="144"/>
      <c r="VLE10" s="144"/>
      <c r="VLF10" s="144"/>
      <c r="VLG10" s="144"/>
      <c r="VLH10" s="144"/>
      <c r="VLI10" s="144"/>
      <c r="VLJ10" s="144"/>
      <c r="VLK10" s="144"/>
      <c r="VLL10" s="144"/>
      <c r="VLM10" s="144"/>
      <c r="VLN10" s="144"/>
      <c r="VLO10" s="144"/>
      <c r="VLP10" s="144"/>
      <c r="VLQ10" s="144"/>
      <c r="VLR10" s="144"/>
      <c r="VLS10" s="144"/>
      <c r="VLT10" s="144"/>
      <c r="VLU10" s="144"/>
      <c r="VLV10" s="144"/>
      <c r="VLW10" s="144"/>
      <c r="VLX10" s="144"/>
      <c r="VLY10" s="144"/>
      <c r="VLZ10" s="144"/>
      <c r="VMA10" s="144"/>
      <c r="VMB10" s="144"/>
      <c r="VMC10" s="144"/>
      <c r="VMD10" s="144"/>
      <c r="VME10" s="144"/>
      <c r="VMF10" s="144"/>
      <c r="VMG10" s="144"/>
      <c r="VMH10" s="144"/>
      <c r="VMI10" s="144"/>
      <c r="VMJ10" s="144"/>
      <c r="VMK10" s="144"/>
      <c r="VML10" s="144"/>
      <c r="VMM10" s="144"/>
      <c r="VMN10" s="144"/>
      <c r="VMO10" s="144"/>
      <c r="VMP10" s="144"/>
      <c r="VMQ10" s="144"/>
      <c r="VMR10" s="144"/>
      <c r="VMS10" s="144"/>
      <c r="VMT10" s="144"/>
      <c r="VMU10" s="144"/>
      <c r="VMV10" s="144"/>
      <c r="VMW10" s="144"/>
      <c r="VMX10" s="144"/>
      <c r="VMY10" s="144"/>
      <c r="VMZ10" s="144"/>
      <c r="VNA10" s="144"/>
      <c r="VNB10" s="144"/>
      <c r="VNC10" s="144"/>
      <c r="VND10" s="144"/>
      <c r="VNE10" s="144"/>
      <c r="VNF10" s="144"/>
      <c r="VNG10" s="144"/>
      <c r="VNH10" s="144"/>
      <c r="VNI10" s="144"/>
      <c r="VNJ10" s="144"/>
      <c r="VNK10" s="144"/>
      <c r="VNL10" s="144"/>
      <c r="VNM10" s="144"/>
      <c r="VNN10" s="144"/>
      <c r="VNO10" s="144"/>
      <c r="VNP10" s="144"/>
      <c r="VNQ10" s="144"/>
      <c r="VNR10" s="144"/>
      <c r="VNS10" s="144"/>
      <c r="VNT10" s="144"/>
      <c r="VNU10" s="144"/>
      <c r="VNV10" s="144"/>
      <c r="VNW10" s="144"/>
      <c r="VNX10" s="144"/>
      <c r="VNY10" s="144"/>
      <c r="VNZ10" s="144"/>
      <c r="VOA10" s="144"/>
      <c r="VOB10" s="144"/>
      <c r="VOC10" s="144"/>
      <c r="VOD10" s="144"/>
      <c r="VOE10" s="144"/>
      <c r="VOF10" s="144"/>
      <c r="VOG10" s="144"/>
      <c r="VOH10" s="144"/>
      <c r="VOI10" s="144"/>
      <c r="VOJ10" s="144"/>
      <c r="VOK10" s="144"/>
      <c r="VOL10" s="144"/>
      <c r="VOM10" s="144"/>
      <c r="VON10" s="144"/>
      <c r="VOO10" s="144"/>
      <c r="VOP10" s="144"/>
      <c r="VOQ10" s="144"/>
      <c r="VOR10" s="144"/>
      <c r="VOS10" s="144"/>
      <c r="VOT10" s="144"/>
      <c r="VOU10" s="144"/>
      <c r="VOV10" s="144"/>
      <c r="VOW10" s="144"/>
      <c r="VOX10" s="144"/>
      <c r="VOY10" s="144"/>
      <c r="VOZ10" s="144"/>
      <c r="VPA10" s="144"/>
      <c r="VPB10" s="144"/>
      <c r="VPC10" s="144"/>
      <c r="VPD10" s="144"/>
      <c r="VPE10" s="144"/>
      <c r="VPF10" s="144"/>
      <c r="VPG10" s="144"/>
      <c r="VPH10" s="144"/>
      <c r="VPI10" s="144"/>
      <c r="VPJ10" s="144"/>
      <c r="VPK10" s="144"/>
      <c r="VPL10" s="144"/>
      <c r="VPM10" s="144"/>
      <c r="VPN10" s="144"/>
      <c r="VPO10" s="144"/>
      <c r="VPP10" s="144"/>
      <c r="VPQ10" s="144"/>
      <c r="VPR10" s="144"/>
      <c r="VPS10" s="144"/>
      <c r="VPT10" s="144"/>
      <c r="VPU10" s="144"/>
      <c r="VPV10" s="144"/>
      <c r="VPW10" s="144"/>
      <c r="VPX10" s="144"/>
      <c r="VPY10" s="144"/>
      <c r="VPZ10" s="144"/>
      <c r="VQA10" s="144"/>
      <c r="VQB10" s="144"/>
      <c r="VQC10" s="144"/>
      <c r="VQD10" s="144"/>
      <c r="VQE10" s="144"/>
      <c r="VQF10" s="144"/>
      <c r="VQG10" s="144"/>
      <c r="VQH10" s="144"/>
      <c r="VQI10" s="144"/>
      <c r="VQJ10" s="144"/>
      <c r="VQK10" s="144"/>
      <c r="VQL10" s="144"/>
      <c r="VQM10" s="144"/>
      <c r="VQN10" s="144"/>
      <c r="VQO10" s="144"/>
      <c r="VQP10" s="144"/>
      <c r="VQQ10" s="144"/>
      <c r="VQR10" s="144"/>
      <c r="VQS10" s="144"/>
      <c r="VQT10" s="144"/>
      <c r="VQU10" s="144"/>
      <c r="VQV10" s="144"/>
      <c r="VQW10" s="144"/>
      <c r="VQX10" s="144"/>
      <c r="VQY10" s="144"/>
      <c r="VQZ10" s="144"/>
      <c r="VRA10" s="144"/>
      <c r="VRB10" s="144"/>
      <c r="VRC10" s="144"/>
      <c r="VRD10" s="144"/>
      <c r="VRE10" s="144"/>
      <c r="VRF10" s="144"/>
      <c r="VRG10" s="144"/>
      <c r="VRH10" s="144"/>
      <c r="VRI10" s="144"/>
      <c r="VRJ10" s="144"/>
      <c r="VRK10" s="144"/>
      <c r="VRL10" s="144"/>
      <c r="VRM10" s="144"/>
      <c r="VRN10" s="144"/>
      <c r="VRO10" s="144"/>
      <c r="VRP10" s="144"/>
      <c r="VRQ10" s="144"/>
      <c r="VRR10" s="144"/>
      <c r="VRS10" s="144"/>
      <c r="VRT10" s="144"/>
      <c r="VRU10" s="144"/>
      <c r="VRV10" s="144"/>
      <c r="VRW10" s="144"/>
      <c r="VRX10" s="144"/>
      <c r="VRY10" s="144"/>
      <c r="VRZ10" s="144"/>
      <c r="VSA10" s="144"/>
      <c r="VSB10" s="144"/>
      <c r="VSC10" s="144"/>
      <c r="VSD10" s="144"/>
      <c r="VSE10" s="144"/>
      <c r="VSF10" s="144"/>
      <c r="VSG10" s="144"/>
      <c r="VSH10" s="144"/>
      <c r="VSI10" s="144"/>
      <c r="VSJ10" s="144"/>
      <c r="VSK10" s="144"/>
      <c r="VSL10" s="144"/>
      <c r="VSM10" s="144"/>
      <c r="VSN10" s="144"/>
      <c r="VSO10" s="144"/>
      <c r="VSP10" s="144"/>
      <c r="VSQ10" s="144"/>
      <c r="VSR10" s="144"/>
      <c r="VSS10" s="144"/>
      <c r="VST10" s="144"/>
      <c r="VSU10" s="144"/>
      <c r="VSV10" s="144"/>
      <c r="VSW10" s="144"/>
      <c r="VSX10" s="144"/>
      <c r="VSY10" s="144"/>
      <c r="VSZ10" s="144"/>
      <c r="VTA10" s="144"/>
      <c r="VTB10" s="144"/>
      <c r="VTC10" s="144"/>
      <c r="VTD10" s="144"/>
      <c r="VTE10" s="144"/>
      <c r="VTF10" s="144"/>
      <c r="VTG10" s="144"/>
      <c r="VTH10" s="144"/>
      <c r="VTI10" s="144"/>
      <c r="VTJ10" s="144"/>
      <c r="VTK10" s="144"/>
      <c r="VTL10" s="144"/>
      <c r="VTM10" s="144"/>
      <c r="VTN10" s="144"/>
      <c r="VTO10" s="144"/>
      <c r="VTP10" s="144"/>
      <c r="VTQ10" s="144"/>
      <c r="VTR10" s="144"/>
      <c r="VTS10" s="144"/>
      <c r="VTT10" s="144"/>
      <c r="VTU10" s="144"/>
      <c r="VTV10" s="144"/>
      <c r="VTW10" s="144"/>
      <c r="VTX10" s="144"/>
      <c r="VTY10" s="144"/>
      <c r="VTZ10" s="144"/>
      <c r="VUA10" s="144"/>
      <c r="VUB10" s="144"/>
      <c r="VUC10" s="144"/>
      <c r="VUD10" s="144"/>
      <c r="VUE10" s="144"/>
      <c r="VUF10" s="144"/>
      <c r="VUG10" s="144"/>
      <c r="VUH10" s="144"/>
      <c r="VUI10" s="144"/>
      <c r="VUJ10" s="144"/>
      <c r="VUK10" s="144"/>
      <c r="VUL10" s="144"/>
      <c r="VUM10" s="144"/>
      <c r="VUN10" s="144"/>
      <c r="VUO10" s="144"/>
      <c r="VUP10" s="144"/>
      <c r="VUQ10" s="144"/>
      <c r="VUR10" s="144"/>
      <c r="VUS10" s="144"/>
      <c r="VUT10" s="144"/>
      <c r="VUU10" s="144"/>
      <c r="VUV10" s="144"/>
      <c r="VUW10" s="144"/>
      <c r="VUX10" s="144"/>
      <c r="VUY10" s="144"/>
      <c r="VUZ10" s="144"/>
      <c r="VVA10" s="144"/>
      <c r="VVB10" s="144"/>
      <c r="VVC10" s="144"/>
      <c r="VVD10" s="144"/>
      <c r="VVE10" s="144"/>
      <c r="VVF10" s="144"/>
      <c r="VVG10" s="144"/>
      <c r="VVH10" s="144"/>
      <c r="VVI10" s="144"/>
      <c r="VVJ10" s="144"/>
      <c r="VVK10" s="144"/>
      <c r="VVL10" s="144"/>
      <c r="VVM10" s="144"/>
      <c r="VVN10" s="144"/>
      <c r="VVO10" s="144"/>
      <c r="VVP10" s="144"/>
      <c r="VVQ10" s="144"/>
      <c r="VVR10" s="144"/>
      <c r="VVS10" s="144"/>
      <c r="VVT10" s="144"/>
      <c r="VVU10" s="144"/>
      <c r="VVV10" s="144"/>
      <c r="VVW10" s="144"/>
      <c r="VVX10" s="144"/>
      <c r="VVY10" s="144"/>
      <c r="VVZ10" s="144"/>
      <c r="VWA10" s="144"/>
      <c r="VWB10" s="144"/>
      <c r="VWC10" s="144"/>
      <c r="VWD10" s="144"/>
      <c r="VWE10" s="144"/>
      <c r="VWF10" s="144"/>
      <c r="VWG10" s="144"/>
      <c r="VWH10" s="144"/>
      <c r="VWI10" s="144"/>
      <c r="VWJ10" s="144"/>
      <c r="VWK10" s="144"/>
      <c r="VWL10" s="144"/>
      <c r="VWM10" s="144"/>
      <c r="VWN10" s="144"/>
      <c r="VWO10" s="144"/>
      <c r="VWP10" s="144"/>
      <c r="VWQ10" s="144"/>
      <c r="VWR10" s="144"/>
      <c r="VWS10" s="144"/>
      <c r="VWT10" s="144"/>
      <c r="VWU10" s="144"/>
      <c r="VWV10" s="144"/>
      <c r="VWW10" s="144"/>
      <c r="VWX10" s="144"/>
      <c r="VWY10" s="144"/>
      <c r="VWZ10" s="144"/>
      <c r="VXA10" s="144"/>
      <c r="VXB10" s="144"/>
      <c r="VXC10" s="144"/>
      <c r="VXD10" s="144"/>
      <c r="VXE10" s="144"/>
      <c r="VXF10" s="144"/>
      <c r="VXG10" s="144"/>
      <c r="VXH10" s="144"/>
      <c r="VXI10" s="144"/>
      <c r="VXJ10" s="144"/>
      <c r="VXK10" s="144"/>
      <c r="VXL10" s="144"/>
      <c r="VXM10" s="144"/>
      <c r="VXN10" s="144"/>
      <c r="VXO10" s="144"/>
      <c r="VXP10" s="144"/>
      <c r="VXQ10" s="144"/>
      <c r="VXR10" s="144"/>
      <c r="VXS10" s="144"/>
      <c r="VXT10" s="144"/>
      <c r="VXU10" s="144"/>
      <c r="VXV10" s="144"/>
      <c r="VXW10" s="144"/>
      <c r="VXX10" s="144"/>
      <c r="VXY10" s="144"/>
      <c r="VXZ10" s="144"/>
      <c r="VYA10" s="144"/>
      <c r="VYB10" s="144"/>
      <c r="VYC10" s="144"/>
      <c r="VYD10" s="144"/>
      <c r="VYE10" s="144"/>
      <c r="VYF10" s="144"/>
      <c r="VYG10" s="144"/>
      <c r="VYH10" s="144"/>
      <c r="VYI10" s="144"/>
      <c r="VYJ10" s="144"/>
      <c r="VYK10" s="144"/>
      <c r="VYL10" s="144"/>
      <c r="VYM10" s="144"/>
      <c r="VYN10" s="144"/>
      <c r="VYO10" s="144"/>
      <c r="VYP10" s="144"/>
      <c r="VYQ10" s="144"/>
      <c r="VYR10" s="144"/>
      <c r="VYS10" s="144"/>
      <c r="VYT10" s="144"/>
      <c r="VYU10" s="144"/>
      <c r="VYV10" s="144"/>
      <c r="VYW10" s="144"/>
      <c r="VYX10" s="144"/>
      <c r="VYY10" s="144"/>
      <c r="VYZ10" s="144"/>
      <c r="VZA10" s="144"/>
      <c r="VZB10" s="144"/>
      <c r="VZC10" s="144"/>
      <c r="VZD10" s="144"/>
      <c r="VZE10" s="144"/>
      <c r="VZF10" s="144"/>
      <c r="VZG10" s="144"/>
      <c r="VZH10" s="144"/>
      <c r="VZI10" s="144"/>
      <c r="VZJ10" s="144"/>
      <c r="VZK10" s="144"/>
      <c r="VZL10" s="144"/>
      <c r="VZM10" s="144"/>
      <c r="VZN10" s="144"/>
      <c r="VZO10" s="144"/>
      <c r="VZP10" s="144"/>
      <c r="VZQ10" s="144"/>
      <c r="VZR10" s="144"/>
      <c r="VZS10" s="144"/>
      <c r="VZT10" s="144"/>
      <c r="VZU10" s="144"/>
      <c r="VZV10" s="144"/>
      <c r="VZW10" s="144"/>
      <c r="VZX10" s="144"/>
      <c r="VZY10" s="144"/>
      <c r="VZZ10" s="144"/>
      <c r="WAA10" s="144"/>
      <c r="WAB10" s="144"/>
      <c r="WAC10" s="144"/>
      <c r="WAD10" s="144"/>
      <c r="WAE10" s="144"/>
      <c r="WAF10" s="144"/>
      <c r="WAG10" s="144"/>
      <c r="WAH10" s="144"/>
      <c r="WAI10" s="144"/>
      <c r="WAJ10" s="144"/>
      <c r="WAK10" s="144"/>
      <c r="WAL10" s="144"/>
      <c r="WAM10" s="144"/>
      <c r="WAN10" s="144"/>
      <c r="WAO10" s="144"/>
      <c r="WAP10" s="144"/>
      <c r="WAQ10" s="144"/>
      <c r="WAR10" s="144"/>
      <c r="WAS10" s="144"/>
      <c r="WAT10" s="144"/>
      <c r="WAU10" s="144"/>
      <c r="WAV10" s="144"/>
      <c r="WAW10" s="144"/>
      <c r="WAX10" s="144"/>
      <c r="WAY10" s="144"/>
      <c r="WAZ10" s="144"/>
      <c r="WBA10" s="144"/>
      <c r="WBB10" s="144"/>
      <c r="WBC10" s="144"/>
      <c r="WBD10" s="144"/>
      <c r="WBE10" s="144"/>
      <c r="WBF10" s="144"/>
      <c r="WBG10" s="144"/>
      <c r="WBH10" s="144"/>
      <c r="WBI10" s="144"/>
      <c r="WBJ10" s="144"/>
      <c r="WBK10" s="144"/>
      <c r="WBL10" s="144"/>
      <c r="WBM10" s="144"/>
      <c r="WBN10" s="144"/>
      <c r="WBO10" s="144"/>
      <c r="WBP10" s="144"/>
      <c r="WBQ10" s="144"/>
      <c r="WBR10" s="144"/>
      <c r="WBS10" s="144"/>
      <c r="WBT10" s="144"/>
      <c r="WBU10" s="144"/>
      <c r="WBV10" s="144"/>
      <c r="WBW10" s="144"/>
      <c r="WBX10" s="144"/>
      <c r="WBY10" s="144"/>
      <c r="WBZ10" s="144"/>
      <c r="WCA10" s="144"/>
      <c r="WCB10" s="144"/>
      <c r="WCC10" s="144"/>
      <c r="WCD10" s="144"/>
      <c r="WCE10" s="144"/>
      <c r="WCF10" s="144"/>
      <c r="WCG10" s="144"/>
      <c r="WCH10" s="144"/>
      <c r="WCI10" s="144"/>
      <c r="WCJ10" s="144"/>
      <c r="WCK10" s="144"/>
      <c r="WCL10" s="144"/>
      <c r="WCM10" s="144"/>
      <c r="WCN10" s="144"/>
      <c r="WCO10" s="144"/>
      <c r="WCP10" s="144"/>
      <c r="WCQ10" s="144"/>
      <c r="WCR10" s="144"/>
      <c r="WCS10" s="144"/>
      <c r="WCT10" s="144"/>
      <c r="WCU10" s="144"/>
      <c r="WCV10" s="144"/>
      <c r="WCW10" s="144"/>
      <c r="WCX10" s="144"/>
      <c r="WCY10" s="144"/>
      <c r="WCZ10" s="144"/>
      <c r="WDA10" s="144"/>
      <c r="WDB10" s="144"/>
      <c r="WDC10" s="144"/>
      <c r="WDD10" s="144"/>
      <c r="WDE10" s="144"/>
      <c r="WDF10" s="144"/>
      <c r="WDG10" s="144"/>
      <c r="WDH10" s="144"/>
      <c r="WDI10" s="144"/>
      <c r="WDJ10" s="144"/>
      <c r="WDK10" s="144"/>
      <c r="WDL10" s="144"/>
      <c r="WDM10" s="144"/>
      <c r="WDN10" s="144"/>
      <c r="WDO10" s="144"/>
      <c r="WDP10" s="144"/>
      <c r="WDQ10" s="144"/>
      <c r="WDR10" s="144"/>
      <c r="WDS10" s="144"/>
      <c r="WDT10" s="144"/>
      <c r="WDU10" s="144"/>
      <c r="WDV10" s="144"/>
      <c r="WDW10" s="144"/>
      <c r="WDX10" s="144"/>
      <c r="WDY10" s="144"/>
      <c r="WDZ10" s="144"/>
      <c r="WEA10" s="144"/>
      <c r="WEB10" s="144"/>
      <c r="WEC10" s="144"/>
      <c r="WED10" s="144"/>
      <c r="WEE10" s="144"/>
      <c r="WEF10" s="144"/>
      <c r="WEG10" s="144"/>
      <c r="WEH10" s="144"/>
      <c r="WEI10" s="144"/>
      <c r="WEJ10" s="144"/>
      <c r="WEK10" s="144"/>
      <c r="WEL10" s="144"/>
      <c r="WEM10" s="144"/>
      <c r="WEN10" s="144"/>
      <c r="WEO10" s="144"/>
      <c r="WEP10" s="144"/>
      <c r="WEQ10" s="144"/>
      <c r="WER10" s="144"/>
      <c r="WES10" s="144"/>
      <c r="WET10" s="144"/>
      <c r="WEU10" s="144"/>
      <c r="WEV10" s="144"/>
      <c r="WEW10" s="144"/>
      <c r="WEX10" s="144"/>
      <c r="WEY10" s="144"/>
      <c r="WEZ10" s="144"/>
      <c r="WFA10" s="144"/>
      <c r="WFB10" s="144"/>
      <c r="WFC10" s="144"/>
      <c r="WFD10" s="144"/>
      <c r="WFE10" s="144"/>
      <c r="WFF10" s="144"/>
      <c r="WFG10" s="144"/>
      <c r="WFH10" s="144"/>
      <c r="WFI10" s="144"/>
      <c r="WFJ10" s="144"/>
      <c r="WFK10" s="144"/>
      <c r="WFL10" s="144"/>
      <c r="WFM10" s="144"/>
      <c r="WFN10" s="144"/>
      <c r="WFO10" s="144"/>
      <c r="WFP10" s="144"/>
      <c r="WFQ10" s="144"/>
      <c r="WFR10" s="144"/>
      <c r="WFS10" s="144"/>
      <c r="WFT10" s="144"/>
      <c r="WFU10" s="144"/>
      <c r="WFV10" s="144"/>
      <c r="WFW10" s="144"/>
      <c r="WFX10" s="144"/>
      <c r="WFY10" s="144"/>
      <c r="WFZ10" s="144"/>
      <c r="WGA10" s="144"/>
      <c r="WGB10" s="144"/>
      <c r="WGC10" s="144"/>
      <c r="WGD10" s="144"/>
      <c r="WGE10" s="144"/>
      <c r="WGF10" s="144"/>
      <c r="WGG10" s="144"/>
      <c r="WGH10" s="144"/>
      <c r="WGI10" s="144"/>
      <c r="WGJ10" s="144"/>
      <c r="WGK10" s="144"/>
      <c r="WGL10" s="144"/>
      <c r="WGM10" s="144"/>
      <c r="WGN10" s="144"/>
      <c r="WGO10" s="144"/>
      <c r="WGP10" s="144"/>
      <c r="WGQ10" s="144"/>
      <c r="WGR10" s="144"/>
      <c r="WGS10" s="144"/>
      <c r="WGT10" s="144"/>
      <c r="WGU10" s="144"/>
      <c r="WGV10" s="144"/>
      <c r="WGW10" s="144"/>
      <c r="WGX10" s="144"/>
      <c r="WGY10" s="144"/>
      <c r="WGZ10" s="144"/>
      <c r="WHA10" s="144"/>
      <c r="WHB10" s="144"/>
      <c r="WHC10" s="144"/>
      <c r="WHD10" s="144"/>
      <c r="WHE10" s="144"/>
      <c r="WHF10" s="144"/>
      <c r="WHG10" s="144"/>
      <c r="WHH10" s="144"/>
      <c r="WHI10" s="144"/>
      <c r="WHJ10" s="144"/>
      <c r="WHK10" s="144"/>
      <c r="WHL10" s="144"/>
      <c r="WHM10" s="144"/>
      <c r="WHN10" s="144"/>
      <c r="WHO10" s="144"/>
      <c r="WHP10" s="144"/>
      <c r="WHQ10" s="144"/>
      <c r="WHR10" s="144"/>
      <c r="WHS10" s="144"/>
      <c r="WHT10" s="144"/>
      <c r="WHU10" s="144"/>
      <c r="WHV10" s="144"/>
      <c r="WHW10" s="144"/>
      <c r="WHX10" s="144"/>
      <c r="WHY10" s="144"/>
      <c r="WHZ10" s="144"/>
      <c r="WIA10" s="144"/>
      <c r="WIB10" s="144"/>
      <c r="WIC10" s="144"/>
      <c r="WID10" s="144"/>
      <c r="WIE10" s="144"/>
      <c r="WIF10" s="144"/>
      <c r="WIG10" s="144"/>
      <c r="WIH10" s="144"/>
      <c r="WII10" s="144"/>
      <c r="WIJ10" s="144"/>
      <c r="WIK10" s="144"/>
      <c r="WIL10" s="144"/>
      <c r="WIM10" s="144"/>
      <c r="WIN10" s="144"/>
      <c r="WIO10" s="144"/>
      <c r="WIP10" s="144"/>
      <c r="WIQ10" s="144"/>
      <c r="WIR10" s="144"/>
      <c r="WIS10" s="144"/>
      <c r="WIT10" s="144"/>
      <c r="WIU10" s="144"/>
      <c r="WIV10" s="144"/>
      <c r="WIW10" s="144"/>
      <c r="WIX10" s="144"/>
      <c r="WIY10" s="144"/>
      <c r="WIZ10" s="144"/>
      <c r="WJA10" s="144"/>
      <c r="WJB10" s="144"/>
      <c r="WJC10" s="144"/>
      <c r="WJD10" s="144"/>
      <c r="WJE10" s="144"/>
      <c r="WJF10" s="144"/>
      <c r="WJG10" s="144"/>
      <c r="WJH10" s="144"/>
      <c r="WJI10" s="144"/>
      <c r="WJJ10" s="144"/>
      <c r="WJK10" s="144"/>
      <c r="WJL10" s="144"/>
      <c r="WJM10" s="144"/>
      <c r="WJN10" s="144"/>
      <c r="WJO10" s="144"/>
      <c r="WJP10" s="144"/>
      <c r="WJQ10" s="144"/>
      <c r="WJR10" s="144"/>
      <c r="WJS10" s="144"/>
      <c r="WJT10" s="144"/>
      <c r="WJU10" s="144"/>
      <c r="WJV10" s="144"/>
      <c r="WJW10" s="144"/>
      <c r="WJX10" s="144"/>
      <c r="WJY10" s="144"/>
      <c r="WJZ10" s="144"/>
      <c r="WKA10" s="144"/>
      <c r="WKB10" s="144"/>
      <c r="WKC10" s="144"/>
      <c r="WKD10" s="144"/>
      <c r="WKE10" s="144"/>
      <c r="WKF10" s="144"/>
      <c r="WKG10" s="144"/>
      <c r="WKH10" s="144"/>
      <c r="WKI10" s="144"/>
      <c r="WKJ10" s="144"/>
      <c r="WKK10" s="144"/>
      <c r="WKL10" s="144"/>
      <c r="WKM10" s="144"/>
      <c r="WKN10" s="144"/>
      <c r="WKO10" s="144"/>
      <c r="WKP10" s="144"/>
      <c r="WKQ10" s="144"/>
      <c r="WKR10" s="144"/>
      <c r="WKS10" s="144"/>
      <c r="WKT10" s="144"/>
      <c r="WKU10" s="144"/>
      <c r="WKV10" s="144"/>
      <c r="WKW10" s="144"/>
      <c r="WKX10" s="144"/>
      <c r="WKY10" s="144"/>
      <c r="WKZ10" s="144"/>
      <c r="WLA10" s="144"/>
      <c r="WLB10" s="144"/>
      <c r="WLC10" s="144"/>
      <c r="WLD10" s="144"/>
      <c r="WLE10" s="144"/>
      <c r="WLF10" s="144"/>
      <c r="WLG10" s="144"/>
      <c r="WLH10" s="144"/>
      <c r="WLI10" s="144"/>
      <c r="WLJ10" s="144"/>
      <c r="WLK10" s="144"/>
      <c r="WLL10" s="144"/>
      <c r="WLM10" s="144"/>
      <c r="WLN10" s="144"/>
      <c r="WLO10" s="144"/>
      <c r="WLP10" s="144"/>
      <c r="WLQ10" s="144"/>
      <c r="WLR10" s="144"/>
      <c r="WLS10" s="144"/>
      <c r="WLT10" s="144"/>
      <c r="WLU10" s="144"/>
      <c r="WLV10" s="144"/>
      <c r="WLW10" s="144"/>
      <c r="WLX10" s="144"/>
      <c r="WLY10" s="144"/>
      <c r="WLZ10" s="144"/>
      <c r="WMA10" s="144"/>
      <c r="WMB10" s="144"/>
      <c r="WMC10" s="144"/>
      <c r="WMD10" s="144"/>
      <c r="WME10" s="144"/>
      <c r="WMF10" s="144"/>
      <c r="WMG10" s="144"/>
      <c r="WMH10" s="144"/>
      <c r="WMI10" s="144"/>
      <c r="WMJ10" s="144"/>
      <c r="WMK10" s="144"/>
      <c r="WML10" s="144"/>
      <c r="WMM10" s="144"/>
      <c r="WMN10" s="144"/>
      <c r="WMO10" s="144"/>
      <c r="WMP10" s="144"/>
      <c r="WMQ10" s="144"/>
      <c r="WMR10" s="144"/>
      <c r="WMS10" s="144"/>
      <c r="WMT10" s="144"/>
      <c r="WMU10" s="144"/>
      <c r="WMV10" s="144"/>
      <c r="WMW10" s="144"/>
      <c r="WMX10" s="144"/>
      <c r="WMY10" s="144"/>
      <c r="WMZ10" s="144"/>
      <c r="WNA10" s="144"/>
      <c r="WNB10" s="144"/>
      <c r="WNC10" s="144"/>
      <c r="WND10" s="144"/>
      <c r="WNE10" s="144"/>
      <c r="WNF10" s="144"/>
      <c r="WNG10" s="144"/>
      <c r="WNH10" s="144"/>
      <c r="WNI10" s="144"/>
      <c r="WNJ10" s="144"/>
      <c r="WNK10" s="144"/>
      <c r="WNL10" s="144"/>
      <c r="WNM10" s="144"/>
      <c r="WNN10" s="144"/>
      <c r="WNO10" s="144"/>
      <c r="WNP10" s="144"/>
      <c r="WNQ10" s="144"/>
      <c r="WNR10" s="144"/>
      <c r="WNS10" s="144"/>
      <c r="WNT10" s="144"/>
      <c r="WNU10" s="144"/>
      <c r="WNV10" s="144"/>
      <c r="WNW10" s="144"/>
      <c r="WNX10" s="144"/>
      <c r="WNY10" s="144"/>
      <c r="WNZ10" s="144"/>
      <c r="WOA10" s="144"/>
      <c r="WOB10" s="144"/>
      <c r="WOC10" s="144"/>
      <c r="WOD10" s="144"/>
      <c r="WOE10" s="144"/>
      <c r="WOF10" s="144"/>
      <c r="WOG10" s="144"/>
      <c r="WOH10" s="144"/>
      <c r="WOI10" s="144"/>
      <c r="WOJ10" s="144"/>
      <c r="WOK10" s="144"/>
      <c r="WOL10" s="144"/>
      <c r="WOM10" s="144"/>
      <c r="WON10" s="144"/>
      <c r="WOO10" s="144"/>
      <c r="WOP10" s="144"/>
      <c r="WOQ10" s="144"/>
      <c r="WOR10" s="144"/>
      <c r="WOS10" s="144"/>
      <c r="WOT10" s="144"/>
      <c r="WOU10" s="144"/>
      <c r="WOV10" s="144"/>
      <c r="WOW10" s="144"/>
      <c r="WOX10" s="144"/>
      <c r="WOY10" s="144"/>
      <c r="WOZ10" s="144"/>
      <c r="WPA10" s="144"/>
      <c r="WPB10" s="144"/>
      <c r="WPC10" s="144"/>
      <c r="WPD10" s="144"/>
      <c r="WPE10" s="144"/>
      <c r="WPF10" s="144"/>
      <c r="WPG10" s="144"/>
      <c r="WPH10" s="144"/>
      <c r="WPI10" s="144"/>
      <c r="WPJ10" s="144"/>
      <c r="WPK10" s="144"/>
      <c r="WPL10" s="144"/>
      <c r="WPM10" s="144"/>
      <c r="WPN10" s="144"/>
      <c r="WPO10" s="144"/>
      <c r="WPP10" s="144"/>
      <c r="WPQ10" s="144"/>
      <c r="WPR10" s="144"/>
      <c r="WPS10" s="144"/>
      <c r="WPT10" s="144"/>
      <c r="WPU10" s="144"/>
      <c r="WPV10" s="144"/>
      <c r="WPW10" s="144"/>
      <c r="WPX10" s="144"/>
      <c r="WPY10" s="144"/>
      <c r="WPZ10" s="144"/>
      <c r="WQA10" s="144"/>
      <c r="WQB10" s="144"/>
      <c r="WQC10" s="144"/>
      <c r="WQD10" s="144"/>
      <c r="WQE10" s="144"/>
      <c r="WQF10" s="144"/>
      <c r="WQG10" s="144"/>
      <c r="WQH10" s="144"/>
      <c r="WQI10" s="144"/>
      <c r="WQJ10" s="144"/>
      <c r="WQK10" s="144"/>
      <c r="WQL10" s="144"/>
      <c r="WQM10" s="144"/>
      <c r="WQN10" s="144"/>
      <c r="WQO10" s="144"/>
      <c r="WQP10" s="144"/>
      <c r="WQQ10" s="144"/>
      <c r="WQR10" s="144"/>
      <c r="WQS10" s="144"/>
      <c r="WQT10" s="144"/>
      <c r="WQU10" s="144"/>
      <c r="WQV10" s="144"/>
      <c r="WQW10" s="144"/>
      <c r="WQX10" s="144"/>
      <c r="WQY10" s="144"/>
      <c r="WQZ10" s="144"/>
      <c r="WRA10" s="144"/>
      <c r="WRB10" s="144"/>
      <c r="WRC10" s="144"/>
      <c r="WRD10" s="144"/>
      <c r="WRE10" s="144"/>
      <c r="WRF10" s="144"/>
      <c r="WRG10" s="144"/>
      <c r="WRH10" s="144"/>
      <c r="WRI10" s="144"/>
      <c r="WRJ10" s="144"/>
      <c r="WRK10" s="144"/>
      <c r="WRL10" s="144"/>
      <c r="WRM10" s="144"/>
      <c r="WRN10" s="144"/>
      <c r="WRO10" s="144"/>
      <c r="WRP10" s="144"/>
      <c r="WRQ10" s="144"/>
      <c r="WRR10" s="144"/>
      <c r="WRS10" s="144"/>
      <c r="WRT10" s="144"/>
      <c r="WRU10" s="144"/>
      <c r="WRV10" s="144"/>
      <c r="WRW10" s="144"/>
      <c r="WRX10" s="144"/>
      <c r="WRY10" s="144"/>
      <c r="WRZ10" s="144"/>
      <c r="WSA10" s="144"/>
      <c r="WSB10" s="144"/>
      <c r="WSC10" s="144"/>
      <c r="WSD10" s="144"/>
      <c r="WSE10" s="144"/>
      <c r="WSF10" s="144"/>
      <c r="WSG10" s="144"/>
      <c r="WSH10" s="144"/>
      <c r="WSI10" s="144"/>
      <c r="WSJ10" s="144"/>
      <c r="WSK10" s="144"/>
      <c r="WSL10" s="144"/>
      <c r="WSM10" s="144"/>
      <c r="WSN10" s="144"/>
      <c r="WSO10" s="144"/>
      <c r="WSP10" s="144"/>
      <c r="WSQ10" s="144"/>
      <c r="WSR10" s="144"/>
      <c r="WSS10" s="144"/>
      <c r="WST10" s="144"/>
      <c r="WSU10" s="144"/>
      <c r="WSV10" s="144"/>
      <c r="WSW10" s="144"/>
      <c r="WSX10" s="144"/>
      <c r="WSY10" s="144"/>
      <c r="WSZ10" s="144"/>
      <c r="WTA10" s="144"/>
      <c r="WTB10" s="144"/>
      <c r="WTC10" s="144"/>
      <c r="WTD10" s="144"/>
      <c r="WTE10" s="144"/>
      <c r="WTF10" s="144"/>
      <c r="WTG10" s="144"/>
      <c r="WTH10" s="144"/>
      <c r="WTI10" s="144"/>
      <c r="WTJ10" s="144"/>
      <c r="WTK10" s="144"/>
      <c r="WTL10" s="144"/>
      <c r="WTM10" s="144"/>
      <c r="WTN10" s="144"/>
      <c r="WTO10" s="144"/>
      <c r="WTP10" s="144"/>
      <c r="WTQ10" s="144"/>
      <c r="WTR10" s="144"/>
      <c r="WTS10" s="144"/>
      <c r="WTT10" s="144"/>
      <c r="WTU10" s="144"/>
      <c r="WTV10" s="144"/>
      <c r="WTW10" s="144"/>
      <c r="WTX10" s="144"/>
      <c r="WTY10" s="144"/>
      <c r="WTZ10" s="144"/>
      <c r="WUA10" s="144"/>
      <c r="WUB10" s="144"/>
      <c r="WUC10" s="144"/>
      <c r="WUD10" s="144"/>
      <c r="WUE10" s="144"/>
      <c r="WUF10" s="144"/>
      <c r="WUG10" s="144"/>
      <c r="WUH10" s="144"/>
      <c r="WUI10" s="144"/>
      <c r="WUJ10" s="144"/>
      <c r="WUK10" s="144"/>
      <c r="WUL10" s="144"/>
      <c r="WUM10" s="144"/>
      <c r="WUN10" s="144"/>
      <c r="WUO10" s="144"/>
      <c r="WUP10" s="144"/>
      <c r="WUQ10" s="144"/>
      <c r="WUR10" s="144"/>
      <c r="WUS10" s="144"/>
      <c r="WUT10" s="144"/>
      <c r="WUU10" s="144"/>
      <c r="WUV10" s="144"/>
      <c r="WUW10" s="144"/>
      <c r="WUX10" s="144"/>
      <c r="WUY10" s="144"/>
      <c r="WUZ10" s="144"/>
      <c r="WVA10" s="144"/>
      <c r="WVB10" s="144"/>
      <c r="WVC10" s="144"/>
      <c r="WVD10" s="144"/>
      <c r="WVE10" s="144"/>
      <c r="WVF10" s="144"/>
      <c r="WVG10" s="144"/>
      <c r="WVH10" s="144"/>
      <c r="WVI10" s="144"/>
      <c r="WVJ10" s="144"/>
      <c r="WVK10" s="144"/>
      <c r="WVL10" s="144"/>
      <c r="WVM10" s="144"/>
      <c r="WVN10" s="144"/>
      <c r="WVO10" s="144"/>
      <c r="WVP10" s="144"/>
      <c r="WVQ10" s="144"/>
      <c r="WVR10" s="144"/>
      <c r="WVS10" s="144"/>
      <c r="WVT10" s="144"/>
      <c r="WVU10" s="144"/>
      <c r="WVV10" s="144"/>
      <c r="WVW10" s="144"/>
      <c r="WVX10" s="144"/>
      <c r="WVY10" s="144"/>
      <c r="WVZ10" s="144"/>
      <c r="WWA10" s="144"/>
      <c r="WWB10" s="144"/>
      <c r="WWC10" s="144"/>
      <c r="WWD10" s="144"/>
      <c r="WWE10" s="144"/>
      <c r="WWF10" s="144"/>
      <c r="WWG10" s="144"/>
      <c r="WWH10" s="144"/>
      <c r="WWI10" s="144"/>
      <c r="WWJ10" s="144"/>
      <c r="WWK10" s="144"/>
      <c r="WWL10" s="144"/>
      <c r="WWM10" s="144"/>
      <c r="WWN10" s="144"/>
      <c r="WWO10" s="144"/>
      <c r="WWP10" s="144"/>
      <c r="WWQ10" s="144"/>
      <c r="WWR10" s="144"/>
      <c r="WWS10" s="144"/>
      <c r="WWT10" s="144"/>
      <c r="WWU10" s="144"/>
      <c r="WWV10" s="144"/>
      <c r="WWW10" s="144"/>
      <c r="WWX10" s="144"/>
      <c r="WWY10" s="144"/>
      <c r="WWZ10" s="144"/>
      <c r="WXA10" s="144"/>
      <c r="WXB10" s="144"/>
      <c r="WXC10" s="144"/>
      <c r="WXD10" s="144"/>
      <c r="WXE10" s="144"/>
      <c r="WXF10" s="144"/>
      <c r="WXG10" s="144"/>
      <c r="WXH10" s="144"/>
      <c r="WXI10" s="144"/>
      <c r="WXJ10" s="144"/>
      <c r="WXK10" s="144"/>
      <c r="WXL10" s="144"/>
      <c r="WXM10" s="144"/>
      <c r="WXN10" s="144"/>
      <c r="WXO10" s="144"/>
      <c r="WXP10" s="144"/>
      <c r="WXQ10" s="144"/>
      <c r="WXR10" s="144"/>
      <c r="WXS10" s="144"/>
      <c r="WXT10" s="144"/>
      <c r="WXU10" s="144"/>
      <c r="WXV10" s="144"/>
      <c r="WXW10" s="144"/>
      <c r="WXX10" s="144"/>
      <c r="WXY10" s="144"/>
      <c r="WXZ10" s="144"/>
      <c r="WYA10" s="144"/>
      <c r="WYB10" s="144"/>
      <c r="WYC10" s="144"/>
      <c r="WYD10" s="144"/>
      <c r="WYE10" s="144"/>
      <c r="WYF10" s="144"/>
      <c r="WYG10" s="144"/>
      <c r="WYH10" s="144"/>
      <c r="WYI10" s="144"/>
      <c r="WYJ10" s="144"/>
      <c r="WYK10" s="144"/>
      <c r="WYL10" s="144"/>
      <c r="WYM10" s="144"/>
      <c r="WYN10" s="144"/>
      <c r="WYO10" s="144"/>
      <c r="WYP10" s="144"/>
      <c r="WYQ10" s="144"/>
      <c r="WYR10" s="144"/>
      <c r="WYS10" s="144"/>
      <c r="WYT10" s="144"/>
      <c r="WYU10" s="144"/>
      <c r="WYV10" s="144"/>
      <c r="WYW10" s="144"/>
      <c r="WYX10" s="144"/>
      <c r="WYY10" s="144"/>
      <c r="WYZ10" s="144"/>
      <c r="WZA10" s="144"/>
      <c r="WZB10" s="144"/>
      <c r="WZC10" s="144"/>
      <c r="WZD10" s="144"/>
      <c r="WZE10" s="144"/>
      <c r="WZF10" s="144"/>
      <c r="WZG10" s="144"/>
      <c r="WZH10" s="144"/>
      <c r="WZI10" s="144"/>
      <c r="WZJ10" s="144"/>
      <c r="WZK10" s="144"/>
      <c r="WZL10" s="144"/>
      <c r="WZM10" s="144"/>
      <c r="WZN10" s="144"/>
      <c r="WZO10" s="144"/>
      <c r="WZP10" s="144"/>
      <c r="WZQ10" s="144"/>
      <c r="WZR10" s="144"/>
      <c r="WZS10" s="144"/>
      <c r="WZT10" s="144"/>
      <c r="WZU10" s="144"/>
      <c r="WZV10" s="144"/>
      <c r="WZW10" s="144"/>
      <c r="WZX10" s="144"/>
      <c r="WZY10" s="144"/>
      <c r="WZZ10" s="144"/>
      <c r="XAA10" s="144"/>
      <c r="XAB10" s="144"/>
      <c r="XAC10" s="144"/>
      <c r="XAD10" s="144"/>
      <c r="XAE10" s="144"/>
      <c r="XAF10" s="144"/>
      <c r="XAG10" s="144"/>
      <c r="XAH10" s="144"/>
      <c r="XAI10" s="144"/>
      <c r="XAJ10" s="144"/>
      <c r="XAK10" s="144"/>
      <c r="XAL10" s="144"/>
      <c r="XAM10" s="144"/>
      <c r="XAN10" s="144"/>
      <c r="XAO10" s="144"/>
      <c r="XAP10" s="144"/>
      <c r="XAQ10" s="144"/>
      <c r="XAR10" s="144"/>
      <c r="XAS10" s="144"/>
      <c r="XAT10" s="144"/>
      <c r="XAU10" s="144"/>
      <c r="XAV10" s="144"/>
      <c r="XAW10" s="144"/>
      <c r="XAX10" s="144"/>
      <c r="XAY10" s="144"/>
      <c r="XAZ10" s="144"/>
      <c r="XBA10" s="144"/>
      <c r="XBB10" s="144"/>
      <c r="XBC10" s="144"/>
      <c r="XBD10" s="144"/>
      <c r="XBE10" s="144"/>
      <c r="XBF10" s="144"/>
      <c r="XBG10" s="144"/>
      <c r="XBH10" s="144"/>
      <c r="XBI10" s="144"/>
      <c r="XBJ10" s="144"/>
      <c r="XBK10" s="144"/>
      <c r="XBL10" s="144"/>
      <c r="XBM10" s="144"/>
      <c r="XBN10" s="144"/>
      <c r="XBO10" s="144"/>
      <c r="XBP10" s="144"/>
      <c r="XBQ10" s="144"/>
      <c r="XBR10" s="144"/>
      <c r="XBS10" s="144"/>
    </row>
    <row r="11" spans="1:16295" s="142" customFormat="1" hidden="1" x14ac:dyDescent="0.25">
      <c r="A11" s="132">
        <v>5</v>
      </c>
      <c r="B11" s="154" t="s">
        <v>2</v>
      </c>
      <c r="C11" s="154" t="s">
        <v>684</v>
      </c>
      <c r="D11" s="136"/>
      <c r="E11" s="137"/>
      <c r="F11" s="137">
        <v>0</v>
      </c>
      <c r="G11" s="135"/>
      <c r="H11" s="135"/>
      <c r="I11" s="135">
        <v>0</v>
      </c>
      <c r="J11" s="138"/>
      <c r="K11" s="138"/>
      <c r="L11" s="138">
        <v>0</v>
      </c>
      <c r="M11" s="139">
        <f t="shared" si="0"/>
        <v>0</v>
      </c>
      <c r="N11" s="278">
        <f t="shared" si="1"/>
        <v>0</v>
      </c>
      <c r="O11" s="141">
        <f t="shared" si="2"/>
        <v>0</v>
      </c>
      <c r="P11" s="140">
        <f t="shared" si="3"/>
        <v>0</v>
      </c>
      <c r="Q11" s="141">
        <f t="shared" si="4"/>
        <v>0</v>
      </c>
      <c r="R11" s="140">
        <f t="shared" si="5"/>
        <v>0</v>
      </c>
      <c r="S11" s="237"/>
      <c r="T11" s="145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</row>
    <row r="12" spans="1:16295" ht="31.5" hidden="1" x14ac:dyDescent="0.25">
      <c r="A12" s="132">
        <v>6</v>
      </c>
      <c r="B12" s="154" t="s">
        <v>195</v>
      </c>
      <c r="C12" s="154" t="s">
        <v>684</v>
      </c>
      <c r="D12" s="136"/>
      <c r="E12" s="137"/>
      <c r="F12" s="137">
        <v>0</v>
      </c>
      <c r="G12" s="135"/>
      <c r="H12" s="135"/>
      <c r="I12" s="135">
        <v>0</v>
      </c>
      <c r="J12" s="138"/>
      <c r="K12" s="138"/>
      <c r="L12" s="138">
        <v>0</v>
      </c>
      <c r="M12" s="139">
        <f t="shared" si="0"/>
        <v>0</v>
      </c>
      <c r="N12" s="278">
        <f t="shared" si="1"/>
        <v>0</v>
      </c>
      <c r="O12" s="141">
        <f t="shared" si="2"/>
        <v>0</v>
      </c>
      <c r="P12" s="140">
        <f t="shared" si="3"/>
        <v>0</v>
      </c>
      <c r="Q12" s="141">
        <f t="shared" si="4"/>
        <v>0</v>
      </c>
      <c r="R12" s="140">
        <f t="shared" si="5"/>
        <v>0</v>
      </c>
      <c r="S12" s="237"/>
      <c r="T12" s="145"/>
    </row>
    <row r="13" spans="1:16295" hidden="1" x14ac:dyDescent="0.25">
      <c r="A13" s="132">
        <v>7</v>
      </c>
      <c r="B13" s="154" t="s">
        <v>444</v>
      </c>
      <c r="C13" s="154" t="s">
        <v>684</v>
      </c>
      <c r="D13" s="136"/>
      <c r="E13" s="137"/>
      <c r="F13" s="137">
        <v>0</v>
      </c>
      <c r="G13" s="135"/>
      <c r="H13" s="135"/>
      <c r="I13" s="135">
        <v>0</v>
      </c>
      <c r="J13" s="138"/>
      <c r="K13" s="138"/>
      <c r="L13" s="138">
        <v>0</v>
      </c>
      <c r="M13" s="139">
        <f t="shared" si="0"/>
        <v>0</v>
      </c>
      <c r="N13" s="278">
        <f t="shared" si="1"/>
        <v>0</v>
      </c>
      <c r="O13" s="141">
        <f t="shared" si="2"/>
        <v>0</v>
      </c>
      <c r="P13" s="140">
        <f t="shared" si="3"/>
        <v>0</v>
      </c>
      <c r="Q13" s="141">
        <f t="shared" si="4"/>
        <v>0</v>
      </c>
      <c r="R13" s="140">
        <f t="shared" si="5"/>
        <v>0</v>
      </c>
      <c r="S13" s="241"/>
      <c r="T13" s="171"/>
    </row>
    <row r="14" spans="1:16295" ht="31.5" hidden="1" x14ac:dyDescent="0.25">
      <c r="A14" s="132">
        <v>8</v>
      </c>
      <c r="B14" s="154" t="s">
        <v>193</v>
      </c>
      <c r="C14" s="154" t="s">
        <v>73</v>
      </c>
      <c r="D14" s="136"/>
      <c r="E14" s="137"/>
      <c r="F14" s="137">
        <v>0</v>
      </c>
      <c r="G14" s="135"/>
      <c r="H14" s="135"/>
      <c r="I14" s="135">
        <v>0</v>
      </c>
      <c r="J14" s="138"/>
      <c r="K14" s="138"/>
      <c r="L14" s="138">
        <v>0</v>
      </c>
      <c r="M14" s="139">
        <f t="shared" si="0"/>
        <v>0</v>
      </c>
      <c r="N14" s="278">
        <f t="shared" si="1"/>
        <v>0</v>
      </c>
      <c r="O14" s="141">
        <f t="shared" si="2"/>
        <v>0</v>
      </c>
      <c r="P14" s="140">
        <f t="shared" si="3"/>
        <v>0</v>
      </c>
      <c r="Q14" s="141">
        <f t="shared" si="4"/>
        <v>0</v>
      </c>
      <c r="R14" s="140">
        <f t="shared" si="5"/>
        <v>0</v>
      </c>
      <c r="S14" s="241"/>
      <c r="T14" s="171"/>
    </row>
    <row r="15" spans="1:16295" ht="31.5" hidden="1" x14ac:dyDescent="0.25">
      <c r="A15" s="132">
        <v>9</v>
      </c>
      <c r="B15" s="154" t="s">
        <v>850</v>
      </c>
      <c r="C15" s="154" t="s">
        <v>851</v>
      </c>
      <c r="D15" s="136"/>
      <c r="E15" s="137"/>
      <c r="F15" s="137">
        <v>0</v>
      </c>
      <c r="G15" s="135"/>
      <c r="H15" s="135"/>
      <c r="I15" s="135">
        <v>0</v>
      </c>
      <c r="J15" s="138"/>
      <c r="K15" s="138"/>
      <c r="L15" s="138">
        <v>0</v>
      </c>
      <c r="M15" s="139">
        <f t="shared" si="0"/>
        <v>0</v>
      </c>
      <c r="N15" s="278">
        <f t="shared" si="1"/>
        <v>0</v>
      </c>
      <c r="O15" s="141">
        <f t="shared" si="2"/>
        <v>0</v>
      </c>
      <c r="P15" s="140">
        <f t="shared" si="3"/>
        <v>0</v>
      </c>
      <c r="Q15" s="141">
        <f t="shared" si="4"/>
        <v>0</v>
      </c>
      <c r="R15" s="140">
        <f t="shared" si="5"/>
        <v>0</v>
      </c>
      <c r="S15" s="241"/>
      <c r="T15" s="171"/>
    </row>
    <row r="16" spans="1:16295" ht="31.5" hidden="1" x14ac:dyDescent="0.25">
      <c r="A16" s="132">
        <v>10</v>
      </c>
      <c r="B16" s="154" t="s">
        <v>852</v>
      </c>
      <c r="C16" s="154" t="s">
        <v>851</v>
      </c>
      <c r="D16" s="136"/>
      <c r="E16" s="137"/>
      <c r="F16" s="137">
        <v>0</v>
      </c>
      <c r="G16" s="135"/>
      <c r="H16" s="135"/>
      <c r="I16" s="135">
        <v>0</v>
      </c>
      <c r="J16" s="138"/>
      <c r="K16" s="138"/>
      <c r="L16" s="138">
        <v>0</v>
      </c>
      <c r="M16" s="139">
        <f t="shared" si="0"/>
        <v>0</v>
      </c>
      <c r="N16" s="278">
        <f t="shared" si="1"/>
        <v>0</v>
      </c>
      <c r="O16" s="141">
        <f t="shared" si="2"/>
        <v>0</v>
      </c>
      <c r="P16" s="140">
        <f t="shared" si="3"/>
        <v>0</v>
      </c>
      <c r="Q16" s="141">
        <f t="shared" si="4"/>
        <v>0</v>
      </c>
      <c r="R16" s="140">
        <f t="shared" si="5"/>
        <v>0</v>
      </c>
      <c r="S16" s="241"/>
      <c r="T16" s="171"/>
    </row>
    <row r="17" spans="1:20" ht="31.5" hidden="1" x14ac:dyDescent="0.25">
      <c r="A17" s="132">
        <v>11</v>
      </c>
      <c r="B17" s="154" t="s">
        <v>853</v>
      </c>
      <c r="C17" s="154" t="s">
        <v>73</v>
      </c>
      <c r="D17" s="136"/>
      <c r="E17" s="137"/>
      <c r="F17" s="137">
        <v>0</v>
      </c>
      <c r="G17" s="135"/>
      <c r="H17" s="135"/>
      <c r="I17" s="135">
        <v>0</v>
      </c>
      <c r="J17" s="138"/>
      <c r="K17" s="138"/>
      <c r="L17" s="138">
        <v>0</v>
      </c>
      <c r="M17" s="139">
        <f t="shared" si="0"/>
        <v>0</v>
      </c>
      <c r="N17" s="278">
        <f t="shared" si="1"/>
        <v>0</v>
      </c>
      <c r="O17" s="141">
        <f t="shared" si="2"/>
        <v>0</v>
      </c>
      <c r="P17" s="140">
        <f t="shared" si="3"/>
        <v>0</v>
      </c>
      <c r="Q17" s="141">
        <f t="shared" si="4"/>
        <v>0</v>
      </c>
      <c r="R17" s="140">
        <f t="shared" si="5"/>
        <v>0</v>
      </c>
      <c r="S17" s="241"/>
      <c r="T17" s="171"/>
    </row>
    <row r="18" spans="1:20" ht="31.5" hidden="1" x14ac:dyDescent="0.25">
      <c r="A18" s="132">
        <v>12</v>
      </c>
      <c r="B18" s="154" t="s">
        <v>854</v>
      </c>
      <c r="C18" s="154" t="s">
        <v>74</v>
      </c>
      <c r="D18" s="136"/>
      <c r="E18" s="137"/>
      <c r="F18" s="137">
        <v>0</v>
      </c>
      <c r="G18" s="135"/>
      <c r="H18" s="135"/>
      <c r="I18" s="135">
        <v>0</v>
      </c>
      <c r="J18" s="138"/>
      <c r="K18" s="138"/>
      <c r="L18" s="138">
        <v>0</v>
      </c>
      <c r="M18" s="139">
        <f t="shared" si="0"/>
        <v>0</v>
      </c>
      <c r="N18" s="278">
        <f t="shared" si="1"/>
        <v>0</v>
      </c>
      <c r="O18" s="141">
        <f t="shared" si="2"/>
        <v>0</v>
      </c>
      <c r="P18" s="140">
        <f t="shared" si="3"/>
        <v>0</v>
      </c>
      <c r="Q18" s="141">
        <f t="shared" si="4"/>
        <v>0</v>
      </c>
      <c r="R18" s="140">
        <f t="shared" si="5"/>
        <v>0</v>
      </c>
      <c r="S18" s="241"/>
      <c r="T18" s="171"/>
    </row>
    <row r="19" spans="1:20" ht="31.5" hidden="1" x14ac:dyDescent="0.25">
      <c r="A19" s="132">
        <v>13</v>
      </c>
      <c r="B19" s="154" t="s">
        <v>696</v>
      </c>
      <c r="C19" s="154" t="s">
        <v>74</v>
      </c>
      <c r="D19" s="136"/>
      <c r="E19" s="137"/>
      <c r="F19" s="137">
        <v>0</v>
      </c>
      <c r="G19" s="135"/>
      <c r="H19" s="135"/>
      <c r="I19" s="135">
        <v>0</v>
      </c>
      <c r="J19" s="138"/>
      <c r="K19" s="138"/>
      <c r="L19" s="138">
        <v>0</v>
      </c>
      <c r="M19" s="139">
        <f t="shared" si="0"/>
        <v>0</v>
      </c>
      <c r="N19" s="278">
        <f t="shared" si="1"/>
        <v>0</v>
      </c>
      <c r="O19" s="141">
        <f t="shared" si="2"/>
        <v>0</v>
      </c>
      <c r="P19" s="140">
        <f t="shared" si="3"/>
        <v>0</v>
      </c>
      <c r="Q19" s="141">
        <f t="shared" si="4"/>
        <v>0</v>
      </c>
      <c r="R19" s="140">
        <f t="shared" si="5"/>
        <v>0</v>
      </c>
      <c r="S19" s="241"/>
      <c r="T19" s="171"/>
    </row>
    <row r="20" spans="1:20" ht="31.5" hidden="1" x14ac:dyDescent="0.25">
      <c r="A20" s="132">
        <v>14</v>
      </c>
      <c r="B20" s="154" t="s">
        <v>444</v>
      </c>
      <c r="C20" s="154" t="s">
        <v>851</v>
      </c>
      <c r="D20" s="136"/>
      <c r="E20" s="137"/>
      <c r="F20" s="137">
        <v>0</v>
      </c>
      <c r="G20" s="135"/>
      <c r="H20" s="135"/>
      <c r="I20" s="135">
        <v>0</v>
      </c>
      <c r="J20" s="138"/>
      <c r="K20" s="138"/>
      <c r="L20" s="138">
        <v>0</v>
      </c>
      <c r="M20" s="139">
        <f t="shared" si="0"/>
        <v>0</v>
      </c>
      <c r="N20" s="278">
        <f t="shared" si="1"/>
        <v>0</v>
      </c>
      <c r="O20" s="141">
        <f t="shared" si="2"/>
        <v>0</v>
      </c>
      <c r="P20" s="140">
        <f t="shared" si="3"/>
        <v>0</v>
      </c>
      <c r="Q20" s="141">
        <f t="shared" si="4"/>
        <v>0</v>
      </c>
      <c r="R20" s="140">
        <f t="shared" si="5"/>
        <v>0</v>
      </c>
      <c r="S20" s="241"/>
      <c r="T20" s="171"/>
    </row>
    <row r="21" spans="1:20" hidden="1" x14ac:dyDescent="0.25">
      <c r="A21" s="132">
        <v>15</v>
      </c>
      <c r="B21" s="154" t="s">
        <v>855</v>
      </c>
      <c r="C21" s="154" t="s">
        <v>681</v>
      </c>
      <c r="D21" s="136"/>
      <c r="E21" s="137"/>
      <c r="F21" s="137">
        <v>25.76</v>
      </c>
      <c r="G21" s="135"/>
      <c r="H21" s="135"/>
      <c r="I21" s="135">
        <v>0</v>
      </c>
      <c r="J21" s="138"/>
      <c r="K21" s="138"/>
      <c r="L21" s="138">
        <v>0</v>
      </c>
      <c r="M21" s="139">
        <f t="shared" si="0"/>
        <v>0</v>
      </c>
      <c r="N21" s="278">
        <f t="shared" si="1"/>
        <v>0</v>
      </c>
      <c r="O21" s="141">
        <f t="shared" si="2"/>
        <v>0</v>
      </c>
      <c r="P21" s="140">
        <f t="shared" si="3"/>
        <v>0</v>
      </c>
      <c r="Q21" s="141">
        <f t="shared" si="4"/>
        <v>0</v>
      </c>
      <c r="R21" s="140">
        <f t="shared" si="5"/>
        <v>0</v>
      </c>
      <c r="S21" s="241"/>
      <c r="T21" s="171"/>
    </row>
    <row r="22" spans="1:20" hidden="1" x14ac:dyDescent="0.25">
      <c r="A22" s="132">
        <v>16</v>
      </c>
      <c r="B22" s="154" t="s">
        <v>856</v>
      </c>
      <c r="C22" s="154" t="s">
        <v>681</v>
      </c>
      <c r="D22" s="136"/>
      <c r="E22" s="137"/>
      <c r="F22" s="137">
        <v>0</v>
      </c>
      <c r="G22" s="135"/>
      <c r="H22" s="135"/>
      <c r="I22" s="135">
        <v>0</v>
      </c>
      <c r="J22" s="138"/>
      <c r="K22" s="138"/>
      <c r="L22" s="138">
        <v>0</v>
      </c>
      <c r="M22" s="139">
        <f t="shared" si="0"/>
        <v>0</v>
      </c>
      <c r="N22" s="278">
        <f t="shared" si="1"/>
        <v>0</v>
      </c>
      <c r="O22" s="141">
        <f t="shared" si="2"/>
        <v>0</v>
      </c>
      <c r="P22" s="140">
        <f t="shared" si="3"/>
        <v>0</v>
      </c>
      <c r="Q22" s="141">
        <f t="shared" si="4"/>
        <v>0</v>
      </c>
      <c r="R22" s="140">
        <f t="shared" si="5"/>
        <v>0</v>
      </c>
      <c r="S22" s="241"/>
      <c r="T22" s="171"/>
    </row>
    <row r="23" spans="1:20" hidden="1" x14ac:dyDescent="0.25">
      <c r="A23" s="132">
        <v>17</v>
      </c>
      <c r="B23" s="154" t="s">
        <v>857</v>
      </c>
      <c r="C23" s="154" t="s">
        <v>681</v>
      </c>
      <c r="D23" s="136"/>
      <c r="E23" s="137"/>
      <c r="F23" s="137">
        <v>28.07</v>
      </c>
      <c r="G23" s="135"/>
      <c r="H23" s="135"/>
      <c r="I23" s="135">
        <v>7</v>
      </c>
      <c r="J23" s="138"/>
      <c r="K23" s="138"/>
      <c r="L23" s="138">
        <v>0.24937655860349128</v>
      </c>
      <c r="M23" s="139">
        <f t="shared" si="0"/>
        <v>0</v>
      </c>
      <c r="N23" s="278">
        <f t="shared" si="1"/>
        <v>0</v>
      </c>
      <c r="O23" s="141">
        <f t="shared" si="2"/>
        <v>0</v>
      </c>
      <c r="P23" s="140">
        <f t="shared" si="3"/>
        <v>0</v>
      </c>
      <c r="Q23" s="141">
        <f t="shared" si="4"/>
        <v>0</v>
      </c>
      <c r="R23" s="140">
        <f t="shared" si="5"/>
        <v>0</v>
      </c>
      <c r="S23" s="241"/>
      <c r="T23" s="171"/>
    </row>
    <row r="24" spans="1:20" hidden="1" x14ac:dyDescent="0.25">
      <c r="A24" s="132">
        <v>18</v>
      </c>
      <c r="B24" s="154" t="s">
        <v>858</v>
      </c>
      <c r="C24" s="154" t="s">
        <v>681</v>
      </c>
      <c r="D24" s="136"/>
      <c r="E24" s="137"/>
      <c r="F24" s="137">
        <v>0</v>
      </c>
      <c r="G24" s="135"/>
      <c r="H24" s="135"/>
      <c r="I24" s="135">
        <v>0</v>
      </c>
      <c r="J24" s="138"/>
      <c r="K24" s="138"/>
      <c r="L24" s="138">
        <v>0</v>
      </c>
      <c r="M24" s="139">
        <f t="shared" si="0"/>
        <v>0</v>
      </c>
      <c r="N24" s="278">
        <f t="shared" si="1"/>
        <v>0</v>
      </c>
      <c r="O24" s="141">
        <f t="shared" si="2"/>
        <v>0</v>
      </c>
      <c r="P24" s="140">
        <f t="shared" si="3"/>
        <v>0</v>
      </c>
      <c r="Q24" s="141">
        <f t="shared" si="4"/>
        <v>0</v>
      </c>
      <c r="R24" s="140">
        <f t="shared" si="5"/>
        <v>0</v>
      </c>
      <c r="S24" s="241"/>
      <c r="T24" s="171"/>
    </row>
    <row r="25" spans="1:20" hidden="1" x14ac:dyDescent="0.25">
      <c r="A25" s="132">
        <v>19</v>
      </c>
      <c r="B25" s="154" t="s">
        <v>859</v>
      </c>
      <c r="C25" s="154" t="s">
        <v>681</v>
      </c>
      <c r="D25" s="136"/>
      <c r="E25" s="137"/>
      <c r="F25" s="137">
        <v>0</v>
      </c>
      <c r="G25" s="135"/>
      <c r="H25" s="135"/>
      <c r="I25" s="135">
        <v>0</v>
      </c>
      <c r="J25" s="138"/>
      <c r="K25" s="138"/>
      <c r="L25" s="138">
        <v>0</v>
      </c>
      <c r="M25" s="139">
        <f t="shared" si="0"/>
        <v>0</v>
      </c>
      <c r="N25" s="278">
        <f t="shared" si="1"/>
        <v>0</v>
      </c>
      <c r="O25" s="141">
        <f t="shared" si="2"/>
        <v>0</v>
      </c>
      <c r="P25" s="140">
        <f t="shared" si="3"/>
        <v>0</v>
      </c>
      <c r="Q25" s="141">
        <f t="shared" si="4"/>
        <v>0</v>
      </c>
      <c r="R25" s="140">
        <f t="shared" si="5"/>
        <v>0</v>
      </c>
      <c r="S25" s="241"/>
      <c r="T25" s="171"/>
    </row>
    <row r="26" spans="1:20" ht="31.5" x14ac:dyDescent="0.25">
      <c r="A26" s="132">
        <v>20</v>
      </c>
      <c r="B26" s="154" t="s">
        <v>176</v>
      </c>
      <c r="C26" s="154" t="s">
        <v>681</v>
      </c>
      <c r="D26" s="136"/>
      <c r="E26" s="137"/>
      <c r="F26" s="137">
        <v>21.16</v>
      </c>
      <c r="G26" s="135">
        <v>0</v>
      </c>
      <c r="H26" s="135">
        <v>31</v>
      </c>
      <c r="I26" s="135">
        <v>43</v>
      </c>
      <c r="J26" s="138">
        <v>0</v>
      </c>
      <c r="K26" s="138">
        <v>1.4650283553875236</v>
      </c>
      <c r="L26" s="138">
        <v>2.0321361058601135</v>
      </c>
      <c r="M26" s="139">
        <v>5</v>
      </c>
      <c r="N26" s="278">
        <f t="shared" si="1"/>
        <v>2</v>
      </c>
      <c r="O26" s="141">
        <f t="shared" si="2"/>
        <v>2.15</v>
      </c>
      <c r="P26" s="140">
        <f t="shared" si="3"/>
        <v>1</v>
      </c>
      <c r="Q26" s="141">
        <f t="shared" si="4"/>
        <v>1.5</v>
      </c>
      <c r="R26" s="140">
        <f t="shared" si="5"/>
        <v>75</v>
      </c>
      <c r="S26" s="241">
        <v>2</v>
      </c>
      <c r="T26" s="171">
        <v>0</v>
      </c>
    </row>
    <row r="27" spans="1:20" ht="31.5" hidden="1" x14ac:dyDescent="0.25">
      <c r="A27" s="132">
        <v>21</v>
      </c>
      <c r="B27" s="154" t="s">
        <v>685</v>
      </c>
      <c r="C27" s="154" t="s">
        <v>681</v>
      </c>
      <c r="D27" s="136"/>
      <c r="E27" s="137"/>
      <c r="F27" s="137">
        <v>5.22</v>
      </c>
      <c r="G27" s="135"/>
      <c r="H27" s="135"/>
      <c r="I27" s="135">
        <v>12</v>
      </c>
      <c r="J27" s="138"/>
      <c r="K27" s="138"/>
      <c r="L27" s="138">
        <v>2.298850574712644</v>
      </c>
      <c r="M27" s="139">
        <f t="shared" si="0"/>
        <v>0</v>
      </c>
      <c r="N27" s="278">
        <f t="shared" si="1"/>
        <v>0</v>
      </c>
      <c r="O27" s="141">
        <f t="shared" si="2"/>
        <v>0</v>
      </c>
      <c r="P27" s="140">
        <f t="shared" si="3"/>
        <v>0</v>
      </c>
      <c r="Q27" s="141">
        <f t="shared" si="4"/>
        <v>0</v>
      </c>
      <c r="R27" s="140">
        <f t="shared" si="5"/>
        <v>0</v>
      </c>
      <c r="S27" s="241"/>
      <c r="T27" s="171"/>
    </row>
    <row r="28" spans="1:20" ht="31.5" hidden="1" x14ac:dyDescent="0.25">
      <c r="A28" s="132">
        <v>22</v>
      </c>
      <c r="B28" s="154" t="s">
        <v>686</v>
      </c>
      <c r="C28" s="154" t="s">
        <v>681</v>
      </c>
      <c r="D28" s="136"/>
      <c r="E28" s="137"/>
      <c r="F28" s="137">
        <v>9.5299999999999994</v>
      </c>
      <c r="G28" s="135">
        <v>0</v>
      </c>
      <c r="H28" s="135">
        <v>10</v>
      </c>
      <c r="I28" s="135">
        <v>29</v>
      </c>
      <c r="J28" s="138">
        <v>0</v>
      </c>
      <c r="K28" s="138">
        <v>1.0493179433368311</v>
      </c>
      <c r="L28" s="138">
        <v>3.0430220356768101</v>
      </c>
      <c r="M28" s="139">
        <v>0</v>
      </c>
      <c r="N28" s="278">
        <f t="shared" si="1"/>
        <v>0</v>
      </c>
      <c r="O28" s="141">
        <f t="shared" si="2"/>
        <v>0</v>
      </c>
      <c r="P28" s="140">
        <f t="shared" si="3"/>
        <v>0</v>
      </c>
      <c r="Q28" s="141">
        <f t="shared" si="4"/>
        <v>0</v>
      </c>
      <c r="R28" s="140">
        <f t="shared" si="5"/>
        <v>0</v>
      </c>
      <c r="S28" s="241">
        <v>2</v>
      </c>
      <c r="T28" s="171">
        <v>0</v>
      </c>
    </row>
    <row r="29" spans="1:20" ht="34.5" customHeight="1" x14ac:dyDescent="0.25">
      <c r="A29" s="132">
        <v>23</v>
      </c>
      <c r="B29" s="154" t="s">
        <v>687</v>
      </c>
      <c r="C29" s="154" t="s">
        <v>681</v>
      </c>
      <c r="D29" s="136"/>
      <c r="E29" s="137"/>
      <c r="F29" s="137">
        <v>26.93</v>
      </c>
      <c r="G29" s="135">
        <v>0</v>
      </c>
      <c r="H29" s="135">
        <v>169</v>
      </c>
      <c r="I29" s="216">
        <v>160</v>
      </c>
      <c r="J29" s="138">
        <v>0</v>
      </c>
      <c r="K29" s="138">
        <v>1.188265874489417</v>
      </c>
      <c r="L29" s="138">
        <v>5.9413293724470853</v>
      </c>
      <c r="M29" s="139">
        <v>5</v>
      </c>
      <c r="N29" s="278">
        <f t="shared" si="1"/>
        <v>8</v>
      </c>
      <c r="O29" s="141">
        <f t="shared" si="2"/>
        <v>8</v>
      </c>
      <c r="P29" s="140">
        <f t="shared" si="3"/>
        <v>6</v>
      </c>
      <c r="Q29" s="141">
        <f t="shared" si="4"/>
        <v>6</v>
      </c>
      <c r="R29" s="140">
        <f t="shared" si="5"/>
        <v>75</v>
      </c>
      <c r="S29" s="241">
        <v>8</v>
      </c>
      <c r="T29" s="171">
        <v>7</v>
      </c>
    </row>
    <row r="30" spans="1:20" ht="31.5" x14ac:dyDescent="0.25">
      <c r="A30" s="132">
        <v>24</v>
      </c>
      <c r="B30" s="154" t="s">
        <v>688</v>
      </c>
      <c r="C30" s="154" t="s">
        <v>662</v>
      </c>
      <c r="D30" s="136"/>
      <c r="E30" s="137"/>
      <c r="F30" s="137">
        <v>58.7</v>
      </c>
      <c r="G30" s="135">
        <v>270</v>
      </c>
      <c r="H30" s="135">
        <v>318</v>
      </c>
      <c r="I30" s="135">
        <v>347</v>
      </c>
      <c r="J30" s="138">
        <v>4.5996592844974442</v>
      </c>
      <c r="K30" s="138">
        <v>5.417376490630323</v>
      </c>
      <c r="L30" s="138">
        <v>6.2335958005249346</v>
      </c>
      <c r="M30" s="139">
        <v>4.5</v>
      </c>
      <c r="N30" s="278">
        <f t="shared" si="1"/>
        <v>15</v>
      </c>
      <c r="O30" s="141">
        <f t="shared" si="2"/>
        <v>15.615</v>
      </c>
      <c r="P30" s="140">
        <f t="shared" si="3"/>
        <v>11</v>
      </c>
      <c r="Q30" s="141">
        <f t="shared" si="4"/>
        <v>11.25</v>
      </c>
      <c r="R30" s="140">
        <f t="shared" si="5"/>
        <v>75</v>
      </c>
      <c r="S30" s="241">
        <v>15</v>
      </c>
      <c r="T30" s="171">
        <v>12</v>
      </c>
    </row>
    <row r="31" spans="1:20" ht="35.25" customHeight="1" x14ac:dyDescent="0.25">
      <c r="A31" s="132">
        <v>25</v>
      </c>
      <c r="B31" s="154" t="s">
        <v>798</v>
      </c>
      <c r="C31" s="154" t="s">
        <v>681</v>
      </c>
      <c r="D31" s="136"/>
      <c r="E31" s="137"/>
      <c r="F31" s="137">
        <v>18.670000000000002</v>
      </c>
      <c r="G31" s="135"/>
      <c r="H31" s="135"/>
      <c r="I31" s="135">
        <v>56</v>
      </c>
      <c r="J31" s="138">
        <v>0</v>
      </c>
      <c r="K31" s="138">
        <v>0</v>
      </c>
      <c r="L31" s="138">
        <v>2.9994643813604709</v>
      </c>
      <c r="M31" s="139">
        <v>5</v>
      </c>
      <c r="N31" s="278">
        <f t="shared" si="1"/>
        <v>2</v>
      </c>
      <c r="O31" s="141">
        <f t="shared" si="2"/>
        <v>2.8</v>
      </c>
      <c r="P31" s="140">
        <f t="shared" si="3"/>
        <v>1</v>
      </c>
      <c r="Q31" s="141">
        <f t="shared" si="4"/>
        <v>1.5</v>
      </c>
      <c r="R31" s="140">
        <f t="shared" si="5"/>
        <v>75</v>
      </c>
      <c r="S31" s="241">
        <v>2</v>
      </c>
      <c r="T31" s="171" t="s">
        <v>665</v>
      </c>
    </row>
    <row r="32" spans="1:20" ht="31.5" x14ac:dyDescent="0.25">
      <c r="A32" s="132">
        <v>26</v>
      </c>
      <c r="B32" s="154" t="s">
        <v>689</v>
      </c>
      <c r="C32" s="154" t="s">
        <v>681</v>
      </c>
      <c r="D32" s="136"/>
      <c r="E32" s="137"/>
      <c r="F32" s="137">
        <v>28.76</v>
      </c>
      <c r="G32" s="135">
        <v>74</v>
      </c>
      <c r="H32" s="135">
        <v>109</v>
      </c>
      <c r="I32" s="135">
        <v>114</v>
      </c>
      <c r="J32" s="138">
        <v>2.5730180806675937</v>
      </c>
      <c r="K32" s="138">
        <v>3.7899860917941584</v>
      </c>
      <c r="L32" s="138">
        <v>3.963838664812239</v>
      </c>
      <c r="M32" s="139">
        <v>5</v>
      </c>
      <c r="N32" s="278">
        <f t="shared" si="1"/>
        <v>5</v>
      </c>
      <c r="O32" s="141">
        <f t="shared" si="2"/>
        <v>5.7</v>
      </c>
      <c r="P32" s="140">
        <f t="shared" si="3"/>
        <v>3</v>
      </c>
      <c r="Q32" s="141">
        <f t="shared" si="4"/>
        <v>3.75</v>
      </c>
      <c r="R32" s="140">
        <f t="shared" si="5"/>
        <v>75</v>
      </c>
      <c r="S32" s="241">
        <v>5</v>
      </c>
      <c r="T32" s="171">
        <v>2</v>
      </c>
    </row>
    <row r="33" spans="1:20" ht="31.5" hidden="1" x14ac:dyDescent="0.25">
      <c r="A33" s="132">
        <v>27</v>
      </c>
      <c r="B33" s="154" t="s">
        <v>860</v>
      </c>
      <c r="C33" s="154" t="s">
        <v>681</v>
      </c>
      <c r="D33" s="136"/>
      <c r="E33" s="137"/>
      <c r="F33" s="137">
        <v>0</v>
      </c>
      <c r="G33" s="135"/>
      <c r="H33" s="135"/>
      <c r="I33" s="135">
        <v>0</v>
      </c>
      <c r="J33" s="138"/>
      <c r="K33" s="138"/>
      <c r="L33" s="138">
        <v>0</v>
      </c>
      <c r="M33" s="139">
        <f t="shared" si="0"/>
        <v>0</v>
      </c>
      <c r="N33" s="278">
        <f t="shared" si="1"/>
        <v>0</v>
      </c>
      <c r="O33" s="141">
        <f t="shared" si="2"/>
        <v>0</v>
      </c>
      <c r="P33" s="140">
        <f t="shared" si="3"/>
        <v>0</v>
      </c>
      <c r="Q33" s="141">
        <f t="shared" si="4"/>
        <v>0</v>
      </c>
      <c r="R33" s="140">
        <f t="shared" si="5"/>
        <v>0</v>
      </c>
      <c r="S33" s="241"/>
      <c r="T33" s="171"/>
    </row>
    <row r="34" spans="1:20" ht="20.25" customHeight="1" x14ac:dyDescent="0.25">
      <c r="A34" s="132">
        <v>28</v>
      </c>
      <c r="B34" s="154" t="s">
        <v>690</v>
      </c>
      <c r="C34" s="154" t="s">
        <v>681</v>
      </c>
      <c r="D34" s="136"/>
      <c r="E34" s="137"/>
      <c r="F34" s="137">
        <v>68.53</v>
      </c>
      <c r="G34" s="135">
        <v>320</v>
      </c>
      <c r="H34" s="135">
        <v>412</v>
      </c>
      <c r="I34" s="135">
        <v>445</v>
      </c>
      <c r="J34" s="138">
        <v>4.6694878155552315</v>
      </c>
      <c r="K34" s="138">
        <v>6.0119655625273598</v>
      </c>
      <c r="L34" s="138">
        <v>6.4935064935064934</v>
      </c>
      <c r="M34" s="139">
        <v>4.7</v>
      </c>
      <c r="N34" s="278">
        <f t="shared" si="1"/>
        <v>20</v>
      </c>
      <c r="O34" s="141">
        <f t="shared" si="2"/>
        <v>20.914999999999999</v>
      </c>
      <c r="P34" s="140">
        <f t="shared" si="3"/>
        <v>15</v>
      </c>
      <c r="Q34" s="141">
        <f t="shared" si="4"/>
        <v>15</v>
      </c>
      <c r="R34" s="140">
        <f t="shared" si="5"/>
        <v>75</v>
      </c>
      <c r="S34" s="241">
        <v>20</v>
      </c>
      <c r="T34" s="171">
        <v>17</v>
      </c>
    </row>
    <row r="35" spans="1:20" x14ac:dyDescent="0.25">
      <c r="A35" s="132">
        <v>29</v>
      </c>
      <c r="B35" s="154" t="s">
        <v>2</v>
      </c>
      <c r="C35" s="154" t="s">
        <v>681</v>
      </c>
      <c r="D35" s="136"/>
      <c r="E35" s="137"/>
      <c r="F35" s="137">
        <v>179.89</v>
      </c>
      <c r="G35" s="135"/>
      <c r="H35" s="135"/>
      <c r="I35" s="135">
        <v>66</v>
      </c>
      <c r="J35" s="138">
        <v>0</v>
      </c>
      <c r="K35" s="138">
        <v>0</v>
      </c>
      <c r="L35" s="138">
        <v>0.36689087775863033</v>
      </c>
      <c r="M35" s="139">
        <v>5</v>
      </c>
      <c r="N35" s="278">
        <f t="shared" si="1"/>
        <v>3</v>
      </c>
      <c r="O35" s="141">
        <f t="shared" si="2"/>
        <v>3.3</v>
      </c>
      <c r="P35" s="140">
        <f t="shared" si="3"/>
        <v>2</v>
      </c>
      <c r="Q35" s="141">
        <f t="shared" si="4"/>
        <v>2.25</v>
      </c>
      <c r="R35" s="140">
        <f t="shared" si="5"/>
        <v>75</v>
      </c>
      <c r="S35" s="241" t="s">
        <v>844</v>
      </c>
      <c r="T35" s="171"/>
    </row>
    <row r="36" spans="1:20" ht="31.5" hidden="1" x14ac:dyDescent="0.25">
      <c r="A36" s="132">
        <v>30</v>
      </c>
      <c r="B36" s="154" t="s">
        <v>118</v>
      </c>
      <c r="C36" s="154" t="s">
        <v>681</v>
      </c>
      <c r="D36" s="136"/>
      <c r="E36" s="137"/>
      <c r="F36" s="137">
        <v>29.44</v>
      </c>
      <c r="G36" s="135"/>
      <c r="H36" s="135"/>
      <c r="I36" s="135">
        <v>0</v>
      </c>
      <c r="J36" s="138"/>
      <c r="K36" s="138"/>
      <c r="L36" s="138">
        <v>0</v>
      </c>
      <c r="M36" s="139">
        <f t="shared" si="0"/>
        <v>0</v>
      </c>
      <c r="N36" s="278">
        <f t="shared" si="1"/>
        <v>0</v>
      </c>
      <c r="O36" s="141">
        <f t="shared" si="2"/>
        <v>0</v>
      </c>
      <c r="P36" s="140">
        <f t="shared" si="3"/>
        <v>0</v>
      </c>
      <c r="Q36" s="141">
        <f t="shared" si="4"/>
        <v>0</v>
      </c>
      <c r="R36" s="140">
        <f t="shared" si="5"/>
        <v>0</v>
      </c>
      <c r="S36" s="241"/>
      <c r="T36" s="171"/>
    </row>
    <row r="37" spans="1:20" ht="31.5" hidden="1" x14ac:dyDescent="0.25">
      <c r="A37" s="132">
        <v>31</v>
      </c>
      <c r="B37" s="154" t="s">
        <v>115</v>
      </c>
      <c r="C37" s="154" t="s">
        <v>681</v>
      </c>
      <c r="D37" s="136"/>
      <c r="E37" s="137"/>
      <c r="F37" s="137">
        <v>110.43</v>
      </c>
      <c r="G37" s="135"/>
      <c r="H37" s="135"/>
      <c r="I37" s="135">
        <v>35</v>
      </c>
      <c r="J37" s="138"/>
      <c r="K37" s="138"/>
      <c r="L37" s="138">
        <v>0.3169428597301458</v>
      </c>
      <c r="M37" s="139">
        <v>0</v>
      </c>
      <c r="N37" s="278">
        <f t="shared" si="1"/>
        <v>0</v>
      </c>
      <c r="O37" s="141">
        <f t="shared" si="2"/>
        <v>0</v>
      </c>
      <c r="P37" s="140">
        <f t="shared" si="3"/>
        <v>0</v>
      </c>
      <c r="Q37" s="141">
        <f t="shared" si="4"/>
        <v>0</v>
      </c>
      <c r="R37" s="140">
        <f t="shared" si="5"/>
        <v>75</v>
      </c>
      <c r="S37" s="241"/>
      <c r="T37" s="171"/>
    </row>
    <row r="38" spans="1:20" ht="31.5" x14ac:dyDescent="0.25">
      <c r="A38" s="132">
        <v>32</v>
      </c>
      <c r="B38" s="154" t="s">
        <v>117</v>
      </c>
      <c r="C38" s="154" t="s">
        <v>681</v>
      </c>
      <c r="D38" s="136"/>
      <c r="E38" s="137"/>
      <c r="F38" s="137">
        <v>13.57</v>
      </c>
      <c r="G38" s="135">
        <v>45</v>
      </c>
      <c r="H38" s="135">
        <v>81</v>
      </c>
      <c r="I38" s="135">
        <v>91</v>
      </c>
      <c r="J38" s="138">
        <v>3.316138540899042</v>
      </c>
      <c r="K38" s="138">
        <v>5.9690493736182759</v>
      </c>
      <c r="L38" s="138">
        <v>6.7059690493736177</v>
      </c>
      <c r="M38" s="139">
        <v>5</v>
      </c>
      <c r="N38" s="278">
        <f t="shared" si="1"/>
        <v>4</v>
      </c>
      <c r="O38" s="141">
        <f t="shared" si="2"/>
        <v>4.55</v>
      </c>
      <c r="P38" s="140">
        <f t="shared" si="3"/>
        <v>3</v>
      </c>
      <c r="Q38" s="141">
        <f t="shared" si="4"/>
        <v>3</v>
      </c>
      <c r="R38" s="140">
        <f t="shared" si="5"/>
        <v>75</v>
      </c>
      <c r="S38" s="241">
        <v>4</v>
      </c>
      <c r="T38" s="171">
        <v>3</v>
      </c>
    </row>
    <row r="39" spans="1:20" ht="19.5" customHeight="1" x14ac:dyDescent="0.25">
      <c r="A39" s="132">
        <v>33</v>
      </c>
      <c r="B39" s="154" t="s">
        <v>199</v>
      </c>
      <c r="C39" s="154" t="s">
        <v>681</v>
      </c>
      <c r="D39" s="136"/>
      <c r="E39" s="137"/>
      <c r="F39" s="137">
        <v>13.83</v>
      </c>
      <c r="G39" s="135">
        <v>55</v>
      </c>
      <c r="H39" s="135">
        <v>51</v>
      </c>
      <c r="I39" s="135">
        <v>65</v>
      </c>
      <c r="J39" s="138">
        <v>3.9768618944323935</v>
      </c>
      <c r="K39" s="138">
        <v>3.68763557483731</v>
      </c>
      <c r="L39" s="138">
        <v>4.6999276934201015</v>
      </c>
      <c r="M39" s="139">
        <v>5</v>
      </c>
      <c r="N39" s="278">
        <f t="shared" si="1"/>
        <v>3</v>
      </c>
      <c r="O39" s="141">
        <f t="shared" si="2"/>
        <v>3.25</v>
      </c>
      <c r="P39" s="140">
        <f t="shared" si="3"/>
        <v>2</v>
      </c>
      <c r="Q39" s="141">
        <f t="shared" si="4"/>
        <v>2.25</v>
      </c>
      <c r="R39" s="140">
        <f t="shared" si="5"/>
        <v>75</v>
      </c>
      <c r="S39" s="241">
        <v>3</v>
      </c>
      <c r="T39" s="171">
        <v>0</v>
      </c>
    </row>
    <row r="40" spans="1:20" ht="31.5" hidden="1" x14ac:dyDescent="0.25">
      <c r="A40" s="132">
        <v>34</v>
      </c>
      <c r="B40" s="154" t="s">
        <v>691</v>
      </c>
      <c r="C40" s="154" t="s">
        <v>681</v>
      </c>
      <c r="D40" s="136"/>
      <c r="E40" s="137"/>
      <c r="F40" s="137">
        <v>12.07</v>
      </c>
      <c r="G40" s="135">
        <v>21</v>
      </c>
      <c r="H40" s="135">
        <v>40</v>
      </c>
      <c r="I40" s="135">
        <v>40</v>
      </c>
      <c r="J40" s="138">
        <v>1.7398508699254349</v>
      </c>
      <c r="K40" s="138">
        <v>3.3140016570008286</v>
      </c>
      <c r="L40" s="138">
        <v>3.3140016570008286</v>
      </c>
      <c r="M40" s="139">
        <v>0</v>
      </c>
      <c r="N40" s="278">
        <f t="shared" si="1"/>
        <v>0</v>
      </c>
      <c r="O40" s="141">
        <f t="shared" si="2"/>
        <v>0</v>
      </c>
      <c r="P40" s="140">
        <f t="shared" si="3"/>
        <v>0</v>
      </c>
      <c r="Q40" s="141">
        <f t="shared" si="4"/>
        <v>0</v>
      </c>
      <c r="R40" s="140">
        <f t="shared" si="5"/>
        <v>75</v>
      </c>
      <c r="S40" s="241">
        <v>1</v>
      </c>
      <c r="T40" s="171">
        <v>0</v>
      </c>
    </row>
    <row r="41" spans="1:20" ht="31.5" hidden="1" x14ac:dyDescent="0.25">
      <c r="A41" s="132">
        <v>35</v>
      </c>
      <c r="B41" s="154" t="s">
        <v>196</v>
      </c>
      <c r="C41" s="154" t="s">
        <v>681</v>
      </c>
      <c r="D41" s="136"/>
      <c r="E41" s="137"/>
      <c r="F41" s="137">
        <v>11.74</v>
      </c>
      <c r="G41" s="135"/>
      <c r="H41" s="135"/>
      <c r="I41" s="135">
        <v>0</v>
      </c>
      <c r="J41" s="138"/>
      <c r="K41" s="138"/>
      <c r="L41" s="138">
        <v>0</v>
      </c>
      <c r="M41" s="139">
        <f t="shared" si="0"/>
        <v>0</v>
      </c>
      <c r="N41" s="278">
        <f t="shared" si="1"/>
        <v>0</v>
      </c>
      <c r="O41" s="141">
        <f t="shared" si="2"/>
        <v>0</v>
      </c>
      <c r="P41" s="140">
        <f t="shared" si="3"/>
        <v>0</v>
      </c>
      <c r="Q41" s="141">
        <f t="shared" si="4"/>
        <v>0</v>
      </c>
      <c r="R41" s="140">
        <f t="shared" si="5"/>
        <v>0</v>
      </c>
      <c r="S41" s="241"/>
      <c r="T41" s="171"/>
    </row>
    <row r="42" spans="1:20" ht="31.5" hidden="1" x14ac:dyDescent="0.25">
      <c r="A42" s="132">
        <v>36</v>
      </c>
      <c r="B42" s="154" t="s">
        <v>116</v>
      </c>
      <c r="C42" s="154" t="s">
        <v>681</v>
      </c>
      <c r="D42" s="136"/>
      <c r="E42" s="137"/>
      <c r="F42" s="137">
        <v>0</v>
      </c>
      <c r="G42" s="135"/>
      <c r="H42" s="135"/>
      <c r="I42" s="135">
        <v>0</v>
      </c>
      <c r="J42" s="138"/>
      <c r="K42" s="138"/>
      <c r="L42" s="138">
        <v>0</v>
      </c>
      <c r="M42" s="139">
        <f t="shared" si="0"/>
        <v>0</v>
      </c>
      <c r="N42" s="278">
        <f t="shared" si="1"/>
        <v>0</v>
      </c>
      <c r="O42" s="141">
        <f t="shared" si="2"/>
        <v>0</v>
      </c>
      <c r="P42" s="140">
        <f t="shared" si="3"/>
        <v>0</v>
      </c>
      <c r="Q42" s="141">
        <f t="shared" si="4"/>
        <v>0</v>
      </c>
      <c r="R42" s="140">
        <f t="shared" si="5"/>
        <v>0</v>
      </c>
      <c r="S42" s="241"/>
      <c r="T42" s="171"/>
    </row>
    <row r="43" spans="1:20" ht="31.5" x14ac:dyDescent="0.25">
      <c r="A43" s="132">
        <v>37</v>
      </c>
      <c r="B43" s="154" t="s">
        <v>126</v>
      </c>
      <c r="C43" s="154" t="s">
        <v>681</v>
      </c>
      <c r="D43" s="136"/>
      <c r="E43" s="137"/>
      <c r="F43" s="137">
        <v>15.14</v>
      </c>
      <c r="G43" s="135">
        <v>31</v>
      </c>
      <c r="H43" s="135">
        <v>60</v>
      </c>
      <c r="I43" s="135">
        <v>61</v>
      </c>
      <c r="J43" s="138">
        <v>2.0475561426684279</v>
      </c>
      <c r="K43" s="138">
        <v>3.9630118890356671</v>
      </c>
      <c r="L43" s="138">
        <v>4.0290620871862615</v>
      </c>
      <c r="M43" s="139">
        <v>4</v>
      </c>
      <c r="N43" s="278">
        <f t="shared" si="1"/>
        <v>2</v>
      </c>
      <c r="O43" s="141">
        <f t="shared" si="2"/>
        <v>2.44</v>
      </c>
      <c r="P43" s="140">
        <f t="shared" si="3"/>
        <v>1</v>
      </c>
      <c r="Q43" s="141">
        <f t="shared" si="4"/>
        <v>1.5</v>
      </c>
      <c r="R43" s="140">
        <f t="shared" si="5"/>
        <v>75</v>
      </c>
      <c r="S43" s="241">
        <v>2</v>
      </c>
      <c r="T43" s="171">
        <v>2</v>
      </c>
    </row>
    <row r="44" spans="1:20" ht="31.5" x14ac:dyDescent="0.25">
      <c r="A44" s="132">
        <v>38</v>
      </c>
      <c r="B44" s="154" t="s">
        <v>88</v>
      </c>
      <c r="C44" s="154" t="s">
        <v>681</v>
      </c>
      <c r="D44" s="136"/>
      <c r="E44" s="137"/>
      <c r="F44" s="137">
        <v>73.3</v>
      </c>
      <c r="G44" s="135">
        <v>401</v>
      </c>
      <c r="H44" s="135">
        <v>607</v>
      </c>
      <c r="I44" s="135">
        <v>610</v>
      </c>
      <c r="J44" s="138">
        <v>5.4706684856753069</v>
      </c>
      <c r="K44" s="138">
        <v>8.2810368349249668</v>
      </c>
      <c r="L44" s="138">
        <v>8.321964529331515</v>
      </c>
      <c r="M44" s="139">
        <v>4.5999999999999996</v>
      </c>
      <c r="N44" s="278">
        <f t="shared" si="1"/>
        <v>28</v>
      </c>
      <c r="O44" s="141">
        <f t="shared" si="2"/>
        <v>28.06</v>
      </c>
      <c r="P44" s="140">
        <f t="shared" si="3"/>
        <v>21</v>
      </c>
      <c r="Q44" s="141">
        <f t="shared" si="4"/>
        <v>21</v>
      </c>
      <c r="R44" s="140">
        <f t="shared" si="5"/>
        <v>75</v>
      </c>
      <c r="S44" s="241">
        <v>28</v>
      </c>
      <c r="T44" s="171">
        <v>25</v>
      </c>
    </row>
    <row r="45" spans="1:20" ht="31.5" x14ac:dyDescent="0.25">
      <c r="A45" s="132">
        <v>39</v>
      </c>
      <c r="B45" s="154" t="s">
        <v>799</v>
      </c>
      <c r="C45" s="154" t="s">
        <v>681</v>
      </c>
      <c r="D45" s="136"/>
      <c r="E45" s="137"/>
      <c r="F45" s="137">
        <v>24.51</v>
      </c>
      <c r="G45" s="135"/>
      <c r="H45" s="135"/>
      <c r="I45" s="135">
        <v>143</v>
      </c>
      <c r="J45" s="138">
        <v>0</v>
      </c>
      <c r="K45" s="138">
        <v>0</v>
      </c>
      <c r="L45" s="138">
        <v>5.8343533251733986</v>
      </c>
      <c r="M45" s="139">
        <v>4.5</v>
      </c>
      <c r="N45" s="278">
        <f t="shared" si="1"/>
        <v>6</v>
      </c>
      <c r="O45" s="141">
        <f t="shared" si="2"/>
        <v>6.4349999999999996</v>
      </c>
      <c r="P45" s="140">
        <f t="shared" si="3"/>
        <v>4</v>
      </c>
      <c r="Q45" s="141">
        <f t="shared" si="4"/>
        <v>4.5</v>
      </c>
      <c r="R45" s="140">
        <f t="shared" si="5"/>
        <v>75</v>
      </c>
      <c r="S45" s="241">
        <v>6</v>
      </c>
      <c r="T45" s="171" t="s">
        <v>665</v>
      </c>
    </row>
    <row r="46" spans="1:20" ht="18" hidden="1" customHeight="1" x14ac:dyDescent="0.25">
      <c r="A46" s="132">
        <v>40</v>
      </c>
      <c r="B46" s="154" t="s">
        <v>692</v>
      </c>
      <c r="C46" s="154" t="s">
        <v>681</v>
      </c>
      <c r="D46" s="136"/>
      <c r="E46" s="137"/>
      <c r="F46" s="137">
        <v>15.05</v>
      </c>
      <c r="G46" s="135">
        <v>50</v>
      </c>
      <c r="H46" s="135">
        <v>40</v>
      </c>
      <c r="I46" s="135">
        <v>41</v>
      </c>
      <c r="J46" s="138">
        <v>3.3222591362126246</v>
      </c>
      <c r="K46" s="138">
        <v>2.6578073089700998</v>
      </c>
      <c r="L46" s="138">
        <v>2.7242524916943522</v>
      </c>
      <c r="M46" s="139">
        <v>0</v>
      </c>
      <c r="N46" s="278">
        <f t="shared" si="1"/>
        <v>0</v>
      </c>
      <c r="O46" s="141">
        <f t="shared" si="2"/>
        <v>0</v>
      </c>
      <c r="P46" s="140">
        <f t="shared" si="3"/>
        <v>0</v>
      </c>
      <c r="Q46" s="141">
        <f t="shared" si="4"/>
        <v>0</v>
      </c>
      <c r="R46" s="140">
        <f t="shared" si="5"/>
        <v>75</v>
      </c>
      <c r="S46" s="241">
        <v>1</v>
      </c>
      <c r="T46" s="171">
        <v>0</v>
      </c>
    </row>
    <row r="47" spans="1:20" ht="31.5" x14ac:dyDescent="0.25">
      <c r="A47" s="132">
        <v>41</v>
      </c>
      <c r="B47" s="154" t="s">
        <v>133</v>
      </c>
      <c r="C47" s="154" t="s">
        <v>681</v>
      </c>
      <c r="D47" s="136"/>
      <c r="E47" s="137"/>
      <c r="F47" s="137">
        <v>32.6</v>
      </c>
      <c r="G47" s="135">
        <v>28</v>
      </c>
      <c r="H47" s="135">
        <v>41</v>
      </c>
      <c r="I47" s="135">
        <v>54</v>
      </c>
      <c r="J47" s="138">
        <v>0.85889570552147232</v>
      </c>
      <c r="K47" s="138">
        <v>1.2576687116564416</v>
      </c>
      <c r="L47" s="138">
        <v>1.656441717791411</v>
      </c>
      <c r="M47" s="139">
        <v>5</v>
      </c>
      <c r="N47" s="278">
        <f t="shared" si="1"/>
        <v>2</v>
      </c>
      <c r="O47" s="141">
        <f t="shared" si="2"/>
        <v>2.7</v>
      </c>
      <c r="P47" s="140">
        <f t="shared" si="3"/>
        <v>1</v>
      </c>
      <c r="Q47" s="141">
        <f t="shared" si="4"/>
        <v>1.5</v>
      </c>
      <c r="R47" s="140">
        <f t="shared" si="5"/>
        <v>75</v>
      </c>
      <c r="S47" s="241">
        <v>2</v>
      </c>
      <c r="T47" s="171">
        <v>0</v>
      </c>
    </row>
    <row r="48" spans="1:20" hidden="1" x14ac:dyDescent="0.25">
      <c r="A48" s="132">
        <v>42</v>
      </c>
      <c r="B48" s="154" t="s">
        <v>444</v>
      </c>
      <c r="C48" s="154" t="s">
        <v>681</v>
      </c>
      <c r="D48" s="136"/>
      <c r="E48" s="137"/>
      <c r="F48" s="137">
        <v>991.94</v>
      </c>
      <c r="G48" s="135"/>
      <c r="H48" s="135"/>
      <c r="I48" s="135">
        <v>2357</v>
      </c>
      <c r="J48" s="138"/>
      <c r="K48" s="138"/>
      <c r="L48" s="138">
        <v>2.3761517833739942</v>
      </c>
      <c r="M48" s="139">
        <v>0</v>
      </c>
      <c r="N48" s="278">
        <f t="shared" si="1"/>
        <v>0</v>
      </c>
      <c r="O48" s="141">
        <f t="shared" si="2"/>
        <v>0</v>
      </c>
      <c r="P48" s="140">
        <f t="shared" si="3"/>
        <v>0</v>
      </c>
      <c r="Q48" s="141">
        <f t="shared" si="4"/>
        <v>0</v>
      </c>
      <c r="R48" s="140">
        <f t="shared" si="5"/>
        <v>75</v>
      </c>
      <c r="S48" s="241"/>
      <c r="T48" s="171"/>
    </row>
    <row r="49" spans="1:20" hidden="1" x14ac:dyDescent="0.25">
      <c r="A49" s="132">
        <v>43</v>
      </c>
      <c r="B49" s="154" t="s">
        <v>861</v>
      </c>
      <c r="C49" s="154" t="s">
        <v>672</v>
      </c>
      <c r="D49" s="136"/>
      <c r="E49" s="137"/>
      <c r="F49" s="137">
        <v>104.55</v>
      </c>
      <c r="G49" s="135"/>
      <c r="H49" s="135"/>
      <c r="I49" s="135">
        <v>0</v>
      </c>
      <c r="J49" s="138"/>
      <c r="K49" s="138"/>
      <c r="L49" s="138">
        <v>0</v>
      </c>
      <c r="M49" s="139">
        <f t="shared" si="0"/>
        <v>0</v>
      </c>
      <c r="N49" s="278">
        <f t="shared" si="1"/>
        <v>0</v>
      </c>
      <c r="O49" s="141">
        <f t="shared" si="2"/>
        <v>0</v>
      </c>
      <c r="P49" s="140">
        <f t="shared" si="3"/>
        <v>0</v>
      </c>
      <c r="Q49" s="141">
        <f t="shared" si="4"/>
        <v>0</v>
      </c>
      <c r="R49" s="140">
        <f t="shared" si="5"/>
        <v>0</v>
      </c>
      <c r="S49" s="241"/>
      <c r="T49" s="171"/>
    </row>
    <row r="50" spans="1:20" ht="31.5" x14ac:dyDescent="0.25">
      <c r="A50" s="132">
        <v>44</v>
      </c>
      <c r="B50" s="154" t="s">
        <v>134</v>
      </c>
      <c r="C50" s="154" t="s">
        <v>672</v>
      </c>
      <c r="D50" s="136"/>
      <c r="E50" s="137"/>
      <c r="F50" s="137">
        <v>25.64</v>
      </c>
      <c r="G50" s="135">
        <v>58</v>
      </c>
      <c r="H50" s="135">
        <v>53</v>
      </c>
      <c r="I50" s="135">
        <v>95</v>
      </c>
      <c r="J50" s="138">
        <v>2.2620904836193447</v>
      </c>
      <c r="K50" s="138">
        <v>2.0670826833073321</v>
      </c>
      <c r="L50" s="138">
        <v>3.705148205928237</v>
      </c>
      <c r="M50" s="139">
        <v>4</v>
      </c>
      <c r="N50" s="278">
        <f t="shared" si="1"/>
        <v>3</v>
      </c>
      <c r="O50" s="141">
        <f t="shared" si="2"/>
        <v>3.8</v>
      </c>
      <c r="P50" s="140">
        <f t="shared" si="3"/>
        <v>2</v>
      </c>
      <c r="Q50" s="141">
        <f t="shared" si="4"/>
        <v>2.25</v>
      </c>
      <c r="R50" s="140">
        <f t="shared" si="5"/>
        <v>75</v>
      </c>
      <c r="S50" s="241">
        <v>3</v>
      </c>
      <c r="T50" s="171">
        <v>0</v>
      </c>
    </row>
    <row r="51" spans="1:20" ht="31.5" hidden="1" x14ac:dyDescent="0.25">
      <c r="A51" s="132">
        <v>45</v>
      </c>
      <c r="B51" s="154" t="s">
        <v>48</v>
      </c>
      <c r="C51" s="154" t="s">
        <v>672</v>
      </c>
      <c r="D51" s="136"/>
      <c r="E51" s="137"/>
      <c r="F51" s="137">
        <v>0</v>
      </c>
      <c r="G51" s="135"/>
      <c r="H51" s="135"/>
      <c r="I51" s="135">
        <v>0</v>
      </c>
      <c r="J51" s="138"/>
      <c r="K51" s="138"/>
      <c r="L51" s="138">
        <v>0</v>
      </c>
      <c r="M51" s="139">
        <f t="shared" si="0"/>
        <v>0</v>
      </c>
      <c r="N51" s="278">
        <f t="shared" si="1"/>
        <v>0</v>
      </c>
      <c r="O51" s="141">
        <f t="shared" si="2"/>
        <v>0</v>
      </c>
      <c r="P51" s="140">
        <f t="shared" si="3"/>
        <v>0</v>
      </c>
      <c r="Q51" s="141">
        <f t="shared" si="4"/>
        <v>0</v>
      </c>
      <c r="R51" s="140">
        <f t="shared" si="5"/>
        <v>0</v>
      </c>
      <c r="S51" s="241"/>
      <c r="T51" s="171"/>
    </row>
    <row r="52" spans="1:20" x14ac:dyDescent="0.25">
      <c r="A52" s="132">
        <v>46</v>
      </c>
      <c r="B52" s="154" t="s">
        <v>7</v>
      </c>
      <c r="C52" s="154" t="s">
        <v>672</v>
      </c>
      <c r="D52" s="136"/>
      <c r="E52" s="137"/>
      <c r="F52" s="137">
        <v>17.600000000000001</v>
      </c>
      <c r="G52" s="135">
        <v>77</v>
      </c>
      <c r="H52" s="135">
        <v>67</v>
      </c>
      <c r="I52" s="135">
        <v>89</v>
      </c>
      <c r="J52" s="138">
        <v>4.375</v>
      </c>
      <c r="K52" s="138">
        <v>3.8068181818181817</v>
      </c>
      <c r="L52" s="138">
        <v>5.0568181818181817</v>
      </c>
      <c r="M52" s="139">
        <v>4</v>
      </c>
      <c r="N52" s="278">
        <f t="shared" si="1"/>
        <v>3</v>
      </c>
      <c r="O52" s="141">
        <f t="shared" si="2"/>
        <v>3.56</v>
      </c>
      <c r="P52" s="140">
        <f t="shared" si="3"/>
        <v>2</v>
      </c>
      <c r="Q52" s="141">
        <f t="shared" si="4"/>
        <v>2.25</v>
      </c>
      <c r="R52" s="140">
        <f t="shared" si="5"/>
        <v>75</v>
      </c>
      <c r="S52" s="241">
        <v>3</v>
      </c>
      <c r="T52" s="171">
        <v>0</v>
      </c>
    </row>
    <row r="53" spans="1:20" ht="47.25" x14ac:dyDescent="0.25">
      <c r="A53" s="132">
        <v>47</v>
      </c>
      <c r="B53" s="154" t="s">
        <v>288</v>
      </c>
      <c r="C53" s="154" t="s">
        <v>676</v>
      </c>
      <c r="D53" s="136"/>
      <c r="E53" s="137"/>
      <c r="F53" s="137">
        <v>262.10000000000002</v>
      </c>
      <c r="G53" s="135">
        <v>40</v>
      </c>
      <c r="H53" s="135">
        <v>53</v>
      </c>
      <c r="I53" s="216">
        <v>126</v>
      </c>
      <c r="J53" s="138">
        <v>0.15261350629530712</v>
      </c>
      <c r="K53" s="138">
        <v>0.20221289584128194</v>
      </c>
      <c r="L53" s="138">
        <v>0.82864290181363354</v>
      </c>
      <c r="M53" s="139">
        <v>5</v>
      </c>
      <c r="N53" s="278">
        <f t="shared" si="1"/>
        <v>6</v>
      </c>
      <c r="O53" s="141">
        <f t="shared" si="2"/>
        <v>6.3</v>
      </c>
      <c r="P53" s="140">
        <f t="shared" si="3"/>
        <v>4</v>
      </c>
      <c r="Q53" s="141">
        <f t="shared" si="4"/>
        <v>4.5</v>
      </c>
      <c r="R53" s="140">
        <f t="shared" si="5"/>
        <v>75</v>
      </c>
      <c r="S53" s="241">
        <v>6</v>
      </c>
      <c r="T53" s="171">
        <v>0</v>
      </c>
    </row>
    <row r="54" spans="1:20" hidden="1" x14ac:dyDescent="0.25">
      <c r="A54" s="132">
        <v>48</v>
      </c>
      <c r="B54" s="154" t="s">
        <v>2</v>
      </c>
      <c r="C54" s="154" t="s">
        <v>672</v>
      </c>
      <c r="D54" s="136"/>
      <c r="E54" s="137"/>
      <c r="F54" s="137">
        <v>0</v>
      </c>
      <c r="G54" s="135"/>
      <c r="H54" s="135"/>
      <c r="I54" s="135">
        <v>0</v>
      </c>
      <c r="J54" s="138"/>
      <c r="K54" s="138"/>
      <c r="L54" s="138">
        <v>0</v>
      </c>
      <c r="M54" s="139">
        <f t="shared" si="0"/>
        <v>0</v>
      </c>
      <c r="N54" s="278">
        <f t="shared" si="1"/>
        <v>0</v>
      </c>
      <c r="O54" s="141">
        <f t="shared" si="2"/>
        <v>0</v>
      </c>
      <c r="P54" s="140">
        <f t="shared" si="3"/>
        <v>0</v>
      </c>
      <c r="Q54" s="141">
        <f t="shared" si="4"/>
        <v>0</v>
      </c>
      <c r="R54" s="140">
        <f t="shared" si="5"/>
        <v>0</v>
      </c>
      <c r="S54" s="241"/>
      <c r="T54" s="171"/>
    </row>
    <row r="55" spans="1:20" ht="31.5" x14ac:dyDescent="0.25">
      <c r="A55" s="132">
        <v>49</v>
      </c>
      <c r="B55" s="154" t="s">
        <v>89</v>
      </c>
      <c r="C55" s="154" t="s">
        <v>661</v>
      </c>
      <c r="D55" s="136"/>
      <c r="E55" s="137"/>
      <c r="F55" s="137">
        <v>39.6</v>
      </c>
      <c r="G55" s="135">
        <v>258</v>
      </c>
      <c r="H55" s="135">
        <v>337</v>
      </c>
      <c r="I55" s="135">
        <v>288</v>
      </c>
      <c r="J55" s="138">
        <v>6.5151515151515147</v>
      </c>
      <c r="K55" s="138">
        <v>8.5101010101010104</v>
      </c>
      <c r="L55" s="138">
        <v>8.5163363685056233</v>
      </c>
      <c r="M55" s="139">
        <v>5</v>
      </c>
      <c r="N55" s="278">
        <f t="shared" si="1"/>
        <v>14</v>
      </c>
      <c r="O55" s="141">
        <f t="shared" si="2"/>
        <v>14.4</v>
      </c>
      <c r="P55" s="140">
        <f t="shared" si="3"/>
        <v>10</v>
      </c>
      <c r="Q55" s="141">
        <f t="shared" si="4"/>
        <v>10.5</v>
      </c>
      <c r="R55" s="140">
        <f t="shared" si="5"/>
        <v>75</v>
      </c>
      <c r="S55" s="241">
        <v>19</v>
      </c>
      <c r="T55" s="171">
        <v>15</v>
      </c>
    </row>
    <row r="56" spans="1:20" ht="47.25" x14ac:dyDescent="0.25">
      <c r="A56" s="132">
        <v>50</v>
      </c>
      <c r="B56" s="154" t="s">
        <v>86</v>
      </c>
      <c r="C56" s="154" t="s">
        <v>672</v>
      </c>
      <c r="D56" s="136"/>
      <c r="E56" s="137"/>
      <c r="F56" s="137">
        <v>43.33</v>
      </c>
      <c r="G56" s="135">
        <v>71</v>
      </c>
      <c r="H56" s="135">
        <v>97</v>
      </c>
      <c r="I56" s="135">
        <v>118</v>
      </c>
      <c r="J56" s="138">
        <v>1.6385875836602817</v>
      </c>
      <c r="K56" s="138">
        <v>2.2386337410570043</v>
      </c>
      <c r="L56" s="138">
        <v>2.7232864066466651</v>
      </c>
      <c r="M56" s="139">
        <v>4</v>
      </c>
      <c r="N56" s="278">
        <f t="shared" si="1"/>
        <v>4</v>
      </c>
      <c r="O56" s="141">
        <f t="shared" si="2"/>
        <v>4.72</v>
      </c>
      <c r="P56" s="140">
        <f t="shared" si="3"/>
        <v>3</v>
      </c>
      <c r="Q56" s="141">
        <f t="shared" si="4"/>
        <v>3</v>
      </c>
      <c r="R56" s="140">
        <f t="shared" si="5"/>
        <v>75</v>
      </c>
      <c r="S56" s="241">
        <v>4</v>
      </c>
      <c r="T56" s="171">
        <v>4</v>
      </c>
    </row>
    <row r="57" spans="1:20" hidden="1" x14ac:dyDescent="0.25">
      <c r="A57" s="132">
        <v>51</v>
      </c>
      <c r="B57" s="154" t="s">
        <v>444</v>
      </c>
      <c r="C57" s="154" t="s">
        <v>672</v>
      </c>
      <c r="D57" s="136"/>
      <c r="E57" s="137"/>
      <c r="F57" s="137">
        <v>340.63</v>
      </c>
      <c r="G57" s="135"/>
      <c r="H57" s="135"/>
      <c r="I57" s="135">
        <v>513</v>
      </c>
      <c r="J57" s="138"/>
      <c r="K57" s="138"/>
      <c r="L57" s="138">
        <v>1.5060329389660336</v>
      </c>
      <c r="M57" s="139">
        <v>0</v>
      </c>
      <c r="N57" s="278">
        <f t="shared" si="1"/>
        <v>0</v>
      </c>
      <c r="O57" s="141">
        <f t="shared" si="2"/>
        <v>0</v>
      </c>
      <c r="P57" s="140">
        <f t="shared" si="3"/>
        <v>0</v>
      </c>
      <c r="Q57" s="141">
        <f t="shared" si="4"/>
        <v>0</v>
      </c>
      <c r="R57" s="140">
        <f t="shared" si="5"/>
        <v>75</v>
      </c>
      <c r="S57" s="241"/>
      <c r="T57" s="171"/>
    </row>
    <row r="58" spans="1:20" ht="31.5" hidden="1" x14ac:dyDescent="0.25">
      <c r="A58" s="132">
        <v>52</v>
      </c>
      <c r="B58" s="154" t="s">
        <v>862</v>
      </c>
      <c r="C58" s="154" t="s">
        <v>863</v>
      </c>
      <c r="D58" s="136"/>
      <c r="E58" s="137"/>
      <c r="F58" s="137">
        <v>0</v>
      </c>
      <c r="G58" s="135"/>
      <c r="H58" s="135"/>
      <c r="I58" s="135">
        <v>0</v>
      </c>
      <c r="J58" s="138"/>
      <c r="K58" s="138"/>
      <c r="L58" s="138">
        <v>0</v>
      </c>
      <c r="M58" s="139">
        <f t="shared" si="0"/>
        <v>0</v>
      </c>
      <c r="N58" s="278">
        <f t="shared" si="1"/>
        <v>0</v>
      </c>
      <c r="O58" s="141">
        <f t="shared" si="2"/>
        <v>0</v>
      </c>
      <c r="P58" s="140">
        <f t="shared" si="3"/>
        <v>0</v>
      </c>
      <c r="Q58" s="141">
        <f t="shared" si="4"/>
        <v>0</v>
      </c>
      <c r="R58" s="140">
        <f t="shared" si="5"/>
        <v>0</v>
      </c>
      <c r="S58" s="241"/>
      <c r="T58" s="171"/>
    </row>
    <row r="59" spans="1:20" ht="31.5" hidden="1" x14ac:dyDescent="0.25">
      <c r="A59" s="132">
        <v>53</v>
      </c>
      <c r="B59" s="154" t="s">
        <v>864</v>
      </c>
      <c r="C59" s="154" t="s">
        <v>863</v>
      </c>
      <c r="D59" s="136"/>
      <c r="E59" s="137"/>
      <c r="F59" s="137">
        <v>0</v>
      </c>
      <c r="G59" s="135"/>
      <c r="H59" s="135"/>
      <c r="I59" s="135">
        <v>0</v>
      </c>
      <c r="J59" s="138"/>
      <c r="K59" s="138"/>
      <c r="L59" s="138">
        <v>0</v>
      </c>
      <c r="M59" s="139">
        <f t="shared" si="0"/>
        <v>0</v>
      </c>
      <c r="N59" s="278">
        <f t="shared" si="1"/>
        <v>0</v>
      </c>
      <c r="O59" s="141">
        <f t="shared" si="2"/>
        <v>0</v>
      </c>
      <c r="P59" s="140">
        <f t="shared" si="3"/>
        <v>0</v>
      </c>
      <c r="Q59" s="141">
        <f t="shared" si="4"/>
        <v>0</v>
      </c>
      <c r="R59" s="140">
        <f t="shared" si="5"/>
        <v>0</v>
      </c>
      <c r="S59" s="241"/>
      <c r="T59" s="171"/>
    </row>
    <row r="60" spans="1:20" ht="31.5" hidden="1" x14ac:dyDescent="0.25">
      <c r="A60" s="132">
        <v>54</v>
      </c>
      <c r="B60" s="154" t="s">
        <v>693</v>
      </c>
      <c r="C60" s="154" t="s">
        <v>49</v>
      </c>
      <c r="D60" s="136"/>
      <c r="E60" s="137"/>
      <c r="F60" s="137">
        <v>0</v>
      </c>
      <c r="G60" s="135"/>
      <c r="H60" s="135"/>
      <c r="I60" s="135">
        <v>0</v>
      </c>
      <c r="J60" s="138"/>
      <c r="K60" s="138"/>
      <c r="L60" s="138">
        <v>0</v>
      </c>
      <c r="M60" s="139">
        <f t="shared" si="0"/>
        <v>0</v>
      </c>
      <c r="N60" s="278">
        <f t="shared" si="1"/>
        <v>0</v>
      </c>
      <c r="O60" s="141">
        <f t="shared" si="2"/>
        <v>0</v>
      </c>
      <c r="P60" s="140">
        <f t="shared" si="3"/>
        <v>0</v>
      </c>
      <c r="Q60" s="141">
        <f t="shared" si="4"/>
        <v>0</v>
      </c>
      <c r="R60" s="140">
        <f t="shared" si="5"/>
        <v>0</v>
      </c>
      <c r="S60" s="241"/>
      <c r="T60" s="171"/>
    </row>
    <row r="61" spans="1:20" ht="31.5" hidden="1" x14ac:dyDescent="0.25">
      <c r="A61" s="132">
        <v>55</v>
      </c>
      <c r="B61" s="154" t="s">
        <v>694</v>
      </c>
      <c r="C61" s="154" t="s">
        <v>49</v>
      </c>
      <c r="D61" s="136"/>
      <c r="E61" s="137"/>
      <c r="F61" s="137">
        <v>0</v>
      </c>
      <c r="G61" s="135"/>
      <c r="H61" s="135"/>
      <c r="I61" s="135">
        <v>0</v>
      </c>
      <c r="J61" s="138"/>
      <c r="K61" s="138"/>
      <c r="L61" s="138">
        <v>0</v>
      </c>
      <c r="M61" s="139">
        <f t="shared" si="0"/>
        <v>0</v>
      </c>
      <c r="N61" s="278">
        <f t="shared" si="1"/>
        <v>0</v>
      </c>
      <c r="O61" s="141">
        <f t="shared" si="2"/>
        <v>0</v>
      </c>
      <c r="P61" s="140">
        <f t="shared" si="3"/>
        <v>0</v>
      </c>
      <c r="Q61" s="141">
        <f t="shared" si="4"/>
        <v>0</v>
      </c>
      <c r="R61" s="140">
        <f t="shared" si="5"/>
        <v>0</v>
      </c>
      <c r="S61" s="241"/>
      <c r="T61" s="171"/>
    </row>
    <row r="62" spans="1:20" ht="31.5" hidden="1" x14ac:dyDescent="0.25">
      <c r="A62" s="132">
        <v>56</v>
      </c>
      <c r="B62" s="154" t="s">
        <v>50</v>
      </c>
      <c r="C62" s="154" t="s">
        <v>49</v>
      </c>
      <c r="D62" s="136"/>
      <c r="E62" s="137"/>
      <c r="F62" s="137">
        <v>0</v>
      </c>
      <c r="G62" s="135"/>
      <c r="H62" s="135"/>
      <c r="I62" s="135">
        <v>0</v>
      </c>
      <c r="J62" s="138"/>
      <c r="K62" s="138"/>
      <c r="L62" s="138">
        <v>0</v>
      </c>
      <c r="M62" s="139">
        <f t="shared" si="0"/>
        <v>0</v>
      </c>
      <c r="N62" s="278">
        <f t="shared" si="1"/>
        <v>0</v>
      </c>
      <c r="O62" s="141">
        <f t="shared" si="2"/>
        <v>0</v>
      </c>
      <c r="P62" s="140">
        <f t="shared" si="3"/>
        <v>0</v>
      </c>
      <c r="Q62" s="141">
        <f t="shared" si="4"/>
        <v>0</v>
      </c>
      <c r="R62" s="140">
        <f t="shared" si="5"/>
        <v>0</v>
      </c>
      <c r="S62" s="241"/>
      <c r="T62" s="171"/>
    </row>
    <row r="63" spans="1:20" ht="31.5" hidden="1" x14ac:dyDescent="0.25">
      <c r="A63" s="132">
        <v>57</v>
      </c>
      <c r="B63" s="154" t="s">
        <v>54</v>
      </c>
      <c r="C63" s="154" t="s">
        <v>53</v>
      </c>
      <c r="D63" s="136"/>
      <c r="E63" s="137"/>
      <c r="F63" s="137">
        <v>0</v>
      </c>
      <c r="G63" s="135"/>
      <c r="H63" s="135"/>
      <c r="I63" s="135">
        <v>0</v>
      </c>
      <c r="J63" s="138"/>
      <c r="K63" s="138"/>
      <c r="L63" s="138">
        <v>0</v>
      </c>
      <c r="M63" s="139">
        <f t="shared" si="0"/>
        <v>0</v>
      </c>
      <c r="N63" s="278">
        <f t="shared" si="1"/>
        <v>0</v>
      </c>
      <c r="O63" s="141">
        <f t="shared" si="2"/>
        <v>0</v>
      </c>
      <c r="P63" s="140">
        <f t="shared" si="3"/>
        <v>0</v>
      </c>
      <c r="Q63" s="141">
        <f t="shared" si="4"/>
        <v>0</v>
      </c>
      <c r="R63" s="140">
        <f t="shared" si="5"/>
        <v>0</v>
      </c>
      <c r="S63" s="241"/>
      <c r="T63" s="171"/>
    </row>
    <row r="64" spans="1:20" ht="31.5" hidden="1" x14ac:dyDescent="0.25">
      <c r="A64" s="132">
        <v>58</v>
      </c>
      <c r="B64" s="154" t="s">
        <v>912</v>
      </c>
      <c r="C64" s="154" t="s">
        <v>49</v>
      </c>
      <c r="D64" s="136"/>
      <c r="E64" s="137"/>
      <c r="F64" s="137">
        <v>0</v>
      </c>
      <c r="G64" s="135"/>
      <c r="H64" s="135"/>
      <c r="I64" s="135">
        <v>0</v>
      </c>
      <c r="J64" s="138"/>
      <c r="K64" s="138"/>
      <c r="L64" s="138">
        <v>0</v>
      </c>
      <c r="M64" s="139">
        <f t="shared" si="0"/>
        <v>0</v>
      </c>
      <c r="N64" s="278">
        <f t="shared" si="1"/>
        <v>0</v>
      </c>
      <c r="O64" s="141">
        <f t="shared" si="2"/>
        <v>0</v>
      </c>
      <c r="P64" s="140">
        <f t="shared" si="3"/>
        <v>0</v>
      </c>
      <c r="Q64" s="141">
        <f t="shared" si="4"/>
        <v>0</v>
      </c>
      <c r="R64" s="140">
        <f t="shared" si="5"/>
        <v>0</v>
      </c>
      <c r="S64" s="241"/>
      <c r="T64" s="171"/>
    </row>
    <row r="65" spans="1:21" ht="31.5" hidden="1" x14ac:dyDescent="0.25">
      <c r="A65" s="132">
        <v>59</v>
      </c>
      <c r="B65" s="154" t="s">
        <v>913</v>
      </c>
      <c r="C65" s="154" t="s">
        <v>53</v>
      </c>
      <c r="D65" s="136"/>
      <c r="E65" s="137"/>
      <c r="F65" s="137">
        <v>0</v>
      </c>
      <c r="G65" s="135"/>
      <c r="H65" s="135"/>
      <c r="I65" s="135">
        <v>0</v>
      </c>
      <c r="J65" s="138"/>
      <c r="K65" s="138"/>
      <c r="L65" s="138">
        <v>0</v>
      </c>
      <c r="M65" s="139">
        <f t="shared" si="0"/>
        <v>0</v>
      </c>
      <c r="N65" s="278">
        <f t="shared" si="1"/>
        <v>0</v>
      </c>
      <c r="O65" s="141">
        <f t="shared" si="2"/>
        <v>0</v>
      </c>
      <c r="P65" s="140">
        <f t="shared" si="3"/>
        <v>0</v>
      </c>
      <c r="Q65" s="141">
        <f t="shared" si="4"/>
        <v>0</v>
      </c>
      <c r="R65" s="140">
        <f t="shared" si="5"/>
        <v>0</v>
      </c>
      <c r="S65" s="241"/>
      <c r="T65" s="171"/>
    </row>
    <row r="66" spans="1:21" ht="31.5" hidden="1" x14ac:dyDescent="0.25">
      <c r="A66" s="132">
        <v>60</v>
      </c>
      <c r="B66" s="154" t="s">
        <v>800</v>
      </c>
      <c r="C66" s="154" t="s">
        <v>49</v>
      </c>
      <c r="D66" s="136"/>
      <c r="E66" s="137"/>
      <c r="F66" s="137">
        <v>0</v>
      </c>
      <c r="G66" s="135"/>
      <c r="H66" s="135"/>
      <c r="I66" s="135">
        <v>0</v>
      </c>
      <c r="J66" s="138"/>
      <c r="K66" s="138"/>
      <c r="L66" s="138">
        <v>0</v>
      </c>
      <c r="M66" s="139">
        <f t="shared" si="0"/>
        <v>0</v>
      </c>
      <c r="N66" s="278">
        <f t="shared" si="1"/>
        <v>0</v>
      </c>
      <c r="O66" s="141">
        <f t="shared" si="2"/>
        <v>0</v>
      </c>
      <c r="P66" s="140">
        <f t="shared" si="3"/>
        <v>0</v>
      </c>
      <c r="Q66" s="141">
        <f t="shared" si="4"/>
        <v>0</v>
      </c>
      <c r="R66" s="140">
        <f t="shared" si="5"/>
        <v>0</v>
      </c>
      <c r="S66" s="241"/>
      <c r="T66" s="171"/>
    </row>
    <row r="67" spans="1:21" ht="31.5" hidden="1" x14ac:dyDescent="0.25">
      <c r="A67" s="132">
        <v>61</v>
      </c>
      <c r="B67" s="154" t="s">
        <v>91</v>
      </c>
      <c r="C67" s="154" t="s">
        <v>49</v>
      </c>
      <c r="D67" s="136"/>
      <c r="E67" s="137"/>
      <c r="F67" s="137">
        <v>0</v>
      </c>
      <c r="G67" s="135"/>
      <c r="H67" s="135"/>
      <c r="I67" s="135">
        <v>0</v>
      </c>
      <c r="J67" s="138"/>
      <c r="K67" s="138"/>
      <c r="L67" s="138">
        <v>0</v>
      </c>
      <c r="M67" s="139">
        <f t="shared" si="0"/>
        <v>0</v>
      </c>
      <c r="N67" s="278">
        <f t="shared" si="1"/>
        <v>0</v>
      </c>
      <c r="O67" s="141">
        <f t="shared" si="2"/>
        <v>0</v>
      </c>
      <c r="P67" s="140">
        <f t="shared" si="3"/>
        <v>0</v>
      </c>
      <c r="Q67" s="141">
        <f t="shared" si="4"/>
        <v>0</v>
      </c>
      <c r="R67" s="140">
        <f t="shared" si="5"/>
        <v>0</v>
      </c>
      <c r="S67" s="241"/>
      <c r="T67" s="171"/>
    </row>
    <row r="68" spans="1:21" ht="31.5" hidden="1" x14ac:dyDescent="0.25">
      <c r="A68" s="132">
        <v>62</v>
      </c>
      <c r="B68" s="154" t="s">
        <v>90</v>
      </c>
      <c r="C68" s="154" t="s">
        <v>49</v>
      </c>
      <c r="D68" s="136"/>
      <c r="E68" s="137"/>
      <c r="F68" s="137">
        <v>0</v>
      </c>
      <c r="G68" s="135"/>
      <c r="H68" s="135"/>
      <c r="I68" s="135">
        <v>0</v>
      </c>
      <c r="J68" s="138"/>
      <c r="K68" s="138"/>
      <c r="L68" s="138">
        <v>0</v>
      </c>
      <c r="M68" s="139">
        <f t="shared" si="0"/>
        <v>0</v>
      </c>
      <c r="N68" s="278">
        <f t="shared" si="1"/>
        <v>0</v>
      </c>
      <c r="O68" s="141">
        <f t="shared" si="2"/>
        <v>0</v>
      </c>
      <c r="P68" s="140">
        <f t="shared" si="3"/>
        <v>0</v>
      </c>
      <c r="Q68" s="141">
        <f t="shared" si="4"/>
        <v>0</v>
      </c>
      <c r="R68" s="140">
        <f t="shared" si="5"/>
        <v>0</v>
      </c>
      <c r="S68" s="241"/>
      <c r="T68" s="171"/>
    </row>
    <row r="69" spans="1:21" ht="31.5" hidden="1" x14ac:dyDescent="0.25">
      <c r="A69" s="132">
        <v>63</v>
      </c>
      <c r="B69" s="154" t="s">
        <v>695</v>
      </c>
      <c r="C69" s="154" t="s">
        <v>49</v>
      </c>
      <c r="D69" s="136"/>
      <c r="E69" s="137"/>
      <c r="F69" s="137">
        <v>0</v>
      </c>
      <c r="G69" s="135"/>
      <c r="H69" s="135"/>
      <c r="I69" s="135">
        <v>0</v>
      </c>
      <c r="J69" s="138"/>
      <c r="K69" s="138"/>
      <c r="L69" s="138">
        <v>0</v>
      </c>
      <c r="M69" s="139">
        <f t="shared" si="0"/>
        <v>0</v>
      </c>
      <c r="N69" s="278">
        <f t="shared" si="1"/>
        <v>0</v>
      </c>
      <c r="O69" s="141">
        <f t="shared" si="2"/>
        <v>0</v>
      </c>
      <c r="P69" s="140">
        <f t="shared" si="3"/>
        <v>0</v>
      </c>
      <c r="Q69" s="141">
        <f t="shared" si="4"/>
        <v>0</v>
      </c>
      <c r="R69" s="140">
        <f t="shared" si="5"/>
        <v>0</v>
      </c>
      <c r="S69" s="241"/>
      <c r="T69" s="171"/>
    </row>
    <row r="70" spans="1:21" ht="31.5" hidden="1" x14ac:dyDescent="0.25">
      <c r="A70" s="132">
        <v>64</v>
      </c>
      <c r="B70" s="154" t="s">
        <v>242</v>
      </c>
      <c r="C70" s="154" t="s">
        <v>49</v>
      </c>
      <c r="D70" s="136"/>
      <c r="E70" s="137"/>
      <c r="F70" s="137">
        <v>0</v>
      </c>
      <c r="G70" s="135"/>
      <c r="H70" s="135"/>
      <c r="I70" s="135">
        <v>0</v>
      </c>
      <c r="J70" s="138"/>
      <c r="K70" s="138"/>
      <c r="L70" s="138">
        <v>0</v>
      </c>
      <c r="M70" s="139">
        <f t="shared" si="0"/>
        <v>0</v>
      </c>
      <c r="N70" s="278">
        <f t="shared" si="1"/>
        <v>0</v>
      </c>
      <c r="O70" s="141">
        <f t="shared" si="2"/>
        <v>0</v>
      </c>
      <c r="P70" s="140">
        <f t="shared" si="3"/>
        <v>0</v>
      </c>
      <c r="Q70" s="141">
        <f t="shared" si="4"/>
        <v>0</v>
      </c>
      <c r="R70" s="140">
        <f t="shared" si="5"/>
        <v>0</v>
      </c>
      <c r="S70" s="241"/>
      <c r="T70" s="171"/>
    </row>
    <row r="71" spans="1:21" ht="31.5" hidden="1" x14ac:dyDescent="0.25">
      <c r="A71" s="132">
        <v>65</v>
      </c>
      <c r="B71" s="154" t="s">
        <v>444</v>
      </c>
      <c r="C71" s="154" t="s">
        <v>863</v>
      </c>
      <c r="D71" s="136"/>
      <c r="E71" s="137"/>
      <c r="F71" s="137">
        <v>0</v>
      </c>
      <c r="G71" s="135"/>
      <c r="H71" s="135"/>
      <c r="I71" s="135">
        <v>0</v>
      </c>
      <c r="J71" s="138"/>
      <c r="K71" s="138"/>
      <c r="L71" s="138">
        <v>0</v>
      </c>
      <c r="M71" s="139">
        <f t="shared" si="0"/>
        <v>0</v>
      </c>
      <c r="N71" s="278">
        <f t="shared" si="1"/>
        <v>0</v>
      </c>
      <c r="O71" s="141">
        <f t="shared" si="2"/>
        <v>0</v>
      </c>
      <c r="P71" s="140">
        <f t="shared" si="3"/>
        <v>0</v>
      </c>
      <c r="Q71" s="141">
        <f t="shared" si="4"/>
        <v>0</v>
      </c>
      <c r="R71" s="140">
        <f t="shared" si="5"/>
        <v>0</v>
      </c>
      <c r="S71" s="241"/>
      <c r="T71" s="171"/>
    </row>
    <row r="72" spans="1:21" hidden="1" x14ac:dyDescent="0.25">
      <c r="A72" s="132">
        <v>66</v>
      </c>
      <c r="B72" s="154" t="s">
        <v>865</v>
      </c>
      <c r="C72" s="154" t="s">
        <v>663</v>
      </c>
      <c r="D72" s="136"/>
      <c r="E72" s="137"/>
      <c r="F72" s="137">
        <v>0</v>
      </c>
      <c r="G72" s="135"/>
      <c r="H72" s="135"/>
      <c r="I72" s="135">
        <v>0</v>
      </c>
      <c r="J72" s="138"/>
      <c r="K72" s="138"/>
      <c r="L72" s="138">
        <v>0</v>
      </c>
      <c r="M72" s="139">
        <f t="shared" si="0"/>
        <v>0</v>
      </c>
      <c r="N72" s="278">
        <f t="shared" si="1"/>
        <v>0</v>
      </c>
      <c r="O72" s="141">
        <f t="shared" si="2"/>
        <v>0</v>
      </c>
      <c r="P72" s="140">
        <f t="shared" si="3"/>
        <v>0</v>
      </c>
      <c r="Q72" s="141">
        <f t="shared" si="4"/>
        <v>0</v>
      </c>
      <c r="R72" s="140">
        <f t="shared" si="5"/>
        <v>0</v>
      </c>
      <c r="S72" s="241"/>
      <c r="T72" s="171"/>
    </row>
    <row r="73" spans="1:21" ht="31.5" hidden="1" x14ac:dyDescent="0.25">
      <c r="A73" s="132">
        <v>67</v>
      </c>
      <c r="B73" s="154" t="s">
        <v>697</v>
      </c>
      <c r="C73" s="154" t="s">
        <v>663</v>
      </c>
      <c r="D73" s="136"/>
      <c r="E73" s="137"/>
      <c r="F73" s="137">
        <v>12.6</v>
      </c>
      <c r="G73" s="135"/>
      <c r="H73" s="135"/>
      <c r="I73" s="135">
        <v>10</v>
      </c>
      <c r="J73" s="138"/>
      <c r="K73" s="138"/>
      <c r="L73" s="138">
        <v>0.79365079365079372</v>
      </c>
      <c r="M73" s="139">
        <v>5</v>
      </c>
      <c r="N73" s="278">
        <f t="shared" ref="N73:N136" si="6">ROUNDDOWN(O73,0)</f>
        <v>0</v>
      </c>
      <c r="O73" s="141">
        <f t="shared" ref="O73:O136" si="7">I73*M73/100</f>
        <v>0.5</v>
      </c>
      <c r="P73" s="140">
        <f t="shared" ref="P73:P136" si="8">ROUNDDOWN(Q73,0)</f>
        <v>0</v>
      </c>
      <c r="Q73" s="141">
        <f t="shared" ref="Q73:Q136" si="9">N73*R73/100</f>
        <v>0</v>
      </c>
      <c r="R73" s="140">
        <f t="shared" ref="R73:R136" si="10">IF(I73&lt;33,0,75)</f>
        <v>0</v>
      </c>
      <c r="S73" s="262">
        <v>1</v>
      </c>
      <c r="T73" s="171">
        <v>0</v>
      </c>
    </row>
    <row r="74" spans="1:21" ht="31.5" x14ac:dyDescent="0.25">
      <c r="A74" s="132">
        <v>68</v>
      </c>
      <c r="B74" s="154" t="s">
        <v>688</v>
      </c>
      <c r="C74" s="154" t="s">
        <v>663</v>
      </c>
      <c r="D74" s="136"/>
      <c r="E74" s="137"/>
      <c r="F74" s="137">
        <v>21.47</v>
      </c>
      <c r="G74" s="135">
        <v>99</v>
      </c>
      <c r="H74" s="135">
        <v>62</v>
      </c>
      <c r="I74" s="135">
        <v>62</v>
      </c>
      <c r="J74" s="138">
        <v>4.6110852352119238</v>
      </c>
      <c r="K74" s="138">
        <v>2.887750349324639</v>
      </c>
      <c r="L74" s="138">
        <v>2.887750349324639</v>
      </c>
      <c r="M74" s="139">
        <v>4</v>
      </c>
      <c r="N74" s="278">
        <f t="shared" si="6"/>
        <v>2</v>
      </c>
      <c r="O74" s="141">
        <f t="shared" si="7"/>
        <v>2.48</v>
      </c>
      <c r="P74" s="140">
        <f t="shared" si="8"/>
        <v>1</v>
      </c>
      <c r="Q74" s="141">
        <f t="shared" si="9"/>
        <v>1.5</v>
      </c>
      <c r="R74" s="140">
        <f t="shared" si="10"/>
        <v>75</v>
      </c>
      <c r="S74" s="241">
        <v>4</v>
      </c>
      <c r="T74" s="171">
        <v>0</v>
      </c>
      <c r="U74" s="6" t="s">
        <v>934</v>
      </c>
    </row>
    <row r="75" spans="1:21" ht="47.25" x14ac:dyDescent="0.25">
      <c r="A75" s="132">
        <v>69</v>
      </c>
      <c r="B75" s="154" t="s">
        <v>170</v>
      </c>
      <c r="C75" s="154" t="s">
        <v>663</v>
      </c>
      <c r="D75" s="136"/>
      <c r="E75" s="137"/>
      <c r="F75" s="137">
        <v>993.68</v>
      </c>
      <c r="G75" s="135">
        <v>757</v>
      </c>
      <c r="H75" s="135">
        <v>751</v>
      </c>
      <c r="I75" s="135">
        <v>695</v>
      </c>
      <c r="J75" s="138">
        <v>0.76181466870622339</v>
      </c>
      <c r="K75" s="138">
        <v>0.7557765075275743</v>
      </c>
      <c r="L75" s="138">
        <v>0.69942033652684976</v>
      </c>
      <c r="M75" s="139">
        <v>3</v>
      </c>
      <c r="N75" s="278">
        <f t="shared" si="6"/>
        <v>20</v>
      </c>
      <c r="O75" s="141">
        <f t="shared" si="7"/>
        <v>20.85</v>
      </c>
      <c r="P75" s="140">
        <f t="shared" si="8"/>
        <v>15</v>
      </c>
      <c r="Q75" s="141">
        <f t="shared" si="9"/>
        <v>15</v>
      </c>
      <c r="R75" s="140">
        <f t="shared" si="10"/>
        <v>75</v>
      </c>
      <c r="S75" s="241">
        <v>33</v>
      </c>
      <c r="T75" s="171">
        <v>33</v>
      </c>
      <c r="U75" s="6" t="s">
        <v>934</v>
      </c>
    </row>
    <row r="76" spans="1:21" x14ac:dyDescent="0.25">
      <c r="A76" s="132">
        <v>70</v>
      </c>
      <c r="B76" s="154" t="s">
        <v>2</v>
      </c>
      <c r="C76" s="154" t="s">
        <v>663</v>
      </c>
      <c r="D76" s="136"/>
      <c r="E76" s="137"/>
      <c r="F76" s="137">
        <v>1057.96</v>
      </c>
      <c r="G76" s="135"/>
      <c r="H76" s="135">
        <v>414</v>
      </c>
      <c r="I76" s="135">
        <v>309</v>
      </c>
      <c r="J76" s="138">
        <v>0</v>
      </c>
      <c r="K76" s="138">
        <v>0.39131914250066163</v>
      </c>
      <c r="L76" s="138">
        <v>0.29207153389542134</v>
      </c>
      <c r="M76" s="139">
        <f t="shared" ref="M76:M135" si="11">IF(I76&lt;33,0,3)</f>
        <v>3</v>
      </c>
      <c r="N76" s="278">
        <f t="shared" si="6"/>
        <v>9</v>
      </c>
      <c r="O76" s="141">
        <f t="shared" si="7"/>
        <v>9.27</v>
      </c>
      <c r="P76" s="140">
        <f t="shared" si="8"/>
        <v>6</v>
      </c>
      <c r="Q76" s="141">
        <f t="shared" si="9"/>
        <v>6.75</v>
      </c>
      <c r="R76" s="140">
        <f t="shared" si="10"/>
        <v>75</v>
      </c>
      <c r="S76" s="241" t="s">
        <v>844</v>
      </c>
      <c r="T76" s="171"/>
    </row>
    <row r="77" spans="1:21" ht="31.5" x14ac:dyDescent="0.25">
      <c r="A77" s="132">
        <v>71</v>
      </c>
      <c r="B77" s="154" t="s">
        <v>203</v>
      </c>
      <c r="C77" s="154" t="s">
        <v>663</v>
      </c>
      <c r="D77" s="136"/>
      <c r="E77" s="137"/>
      <c r="F77" s="137">
        <v>57.09</v>
      </c>
      <c r="G77" s="135">
        <v>87</v>
      </c>
      <c r="H77" s="135">
        <v>95</v>
      </c>
      <c r="I77" s="135">
        <v>42</v>
      </c>
      <c r="J77" s="138">
        <v>1.5239096163951655</v>
      </c>
      <c r="K77" s="138">
        <v>1.6640392362935714</v>
      </c>
      <c r="L77" s="138">
        <v>0.73568050446663158</v>
      </c>
      <c r="M77" s="139">
        <v>5</v>
      </c>
      <c r="N77" s="278">
        <f t="shared" si="6"/>
        <v>2</v>
      </c>
      <c r="O77" s="141">
        <f t="shared" si="7"/>
        <v>2.1</v>
      </c>
      <c r="P77" s="140">
        <f t="shared" si="8"/>
        <v>1</v>
      </c>
      <c r="Q77" s="141">
        <f t="shared" si="9"/>
        <v>1.5</v>
      </c>
      <c r="R77" s="140">
        <f t="shared" si="10"/>
        <v>75</v>
      </c>
      <c r="S77" s="241">
        <v>2</v>
      </c>
      <c r="T77" s="171">
        <v>4</v>
      </c>
    </row>
    <row r="78" spans="1:21" ht="31.5" x14ac:dyDescent="0.25">
      <c r="A78" s="132">
        <v>72</v>
      </c>
      <c r="B78" s="154" t="s">
        <v>92</v>
      </c>
      <c r="C78" s="154" t="s">
        <v>663</v>
      </c>
      <c r="D78" s="136"/>
      <c r="E78" s="137"/>
      <c r="F78" s="137">
        <v>1569.54</v>
      </c>
      <c r="G78" s="135">
        <v>1869</v>
      </c>
      <c r="H78" s="135">
        <v>4047</v>
      </c>
      <c r="I78" s="135">
        <v>1376</v>
      </c>
      <c r="J78" s="138">
        <v>1.1907947551511908</v>
      </c>
      <c r="K78" s="138">
        <v>2.5784624794525786</v>
      </c>
      <c r="L78" s="138">
        <v>0.87668998560087674</v>
      </c>
      <c r="M78" s="139">
        <f t="shared" si="11"/>
        <v>3</v>
      </c>
      <c r="N78" s="278">
        <f t="shared" si="6"/>
        <v>41</v>
      </c>
      <c r="O78" s="141">
        <f t="shared" si="7"/>
        <v>41.28</v>
      </c>
      <c r="P78" s="140">
        <f t="shared" si="8"/>
        <v>30</v>
      </c>
      <c r="Q78" s="141">
        <f t="shared" si="9"/>
        <v>30.75</v>
      </c>
      <c r="R78" s="140">
        <f t="shared" si="10"/>
        <v>75</v>
      </c>
      <c r="S78" s="241">
        <v>66</v>
      </c>
      <c r="T78" s="171">
        <v>93</v>
      </c>
      <c r="U78" s="6" t="s">
        <v>934</v>
      </c>
    </row>
    <row r="79" spans="1:21" ht="31.5" x14ac:dyDescent="0.25">
      <c r="A79" s="132">
        <v>73</v>
      </c>
      <c r="B79" s="154" t="s">
        <v>211</v>
      </c>
      <c r="C79" s="154" t="s">
        <v>663</v>
      </c>
      <c r="D79" s="136"/>
      <c r="E79" s="137"/>
      <c r="F79" s="137">
        <v>1415.98</v>
      </c>
      <c r="G79" s="135">
        <v>1207</v>
      </c>
      <c r="H79" s="135">
        <v>1274</v>
      </c>
      <c r="I79" s="135">
        <v>1069</v>
      </c>
      <c r="J79" s="138">
        <v>0.85241316967753777</v>
      </c>
      <c r="K79" s="138">
        <v>0.89973022217827936</v>
      </c>
      <c r="L79" s="138">
        <v>0.75495416601929399</v>
      </c>
      <c r="M79" s="139">
        <f t="shared" si="11"/>
        <v>3</v>
      </c>
      <c r="N79" s="278">
        <f t="shared" si="6"/>
        <v>32</v>
      </c>
      <c r="O79" s="141">
        <f t="shared" si="7"/>
        <v>32.07</v>
      </c>
      <c r="P79" s="140">
        <f t="shared" si="8"/>
        <v>24</v>
      </c>
      <c r="Q79" s="141">
        <f t="shared" si="9"/>
        <v>24</v>
      </c>
      <c r="R79" s="140">
        <f t="shared" si="10"/>
        <v>75</v>
      </c>
      <c r="S79" s="241">
        <v>51</v>
      </c>
      <c r="T79" s="171">
        <v>57</v>
      </c>
      <c r="U79" s="6" t="s">
        <v>934</v>
      </c>
    </row>
    <row r="80" spans="1:21" ht="31.5" hidden="1" x14ac:dyDescent="0.25">
      <c r="A80" s="132">
        <v>74</v>
      </c>
      <c r="B80" s="154" t="s">
        <v>698</v>
      </c>
      <c r="C80" s="154" t="s">
        <v>663</v>
      </c>
      <c r="D80" s="136"/>
      <c r="E80" s="137"/>
      <c r="F80" s="137">
        <v>54.22</v>
      </c>
      <c r="G80" s="135">
        <v>123</v>
      </c>
      <c r="H80" s="135">
        <v>136</v>
      </c>
      <c r="I80" s="135">
        <v>61</v>
      </c>
      <c r="J80" s="138">
        <v>2.2685355957211359</v>
      </c>
      <c r="K80" s="138">
        <v>2.5082995204721508</v>
      </c>
      <c r="L80" s="138">
        <v>1.1250461084470675</v>
      </c>
      <c r="M80" s="139">
        <v>0</v>
      </c>
      <c r="N80" s="278">
        <f t="shared" si="6"/>
        <v>0</v>
      </c>
      <c r="O80" s="141">
        <f t="shared" si="7"/>
        <v>0</v>
      </c>
      <c r="P80" s="140">
        <f t="shared" si="8"/>
        <v>0</v>
      </c>
      <c r="Q80" s="141">
        <f t="shared" si="9"/>
        <v>0</v>
      </c>
      <c r="R80" s="140">
        <f t="shared" si="10"/>
        <v>75</v>
      </c>
      <c r="S80" s="241">
        <v>3</v>
      </c>
      <c r="T80" s="171">
        <v>6</v>
      </c>
    </row>
    <row r="81" spans="1:20" hidden="1" x14ac:dyDescent="0.25">
      <c r="A81" s="132">
        <v>75</v>
      </c>
      <c r="B81" s="154" t="s">
        <v>444</v>
      </c>
      <c r="C81" s="154" t="s">
        <v>663</v>
      </c>
      <c r="D81" s="136"/>
      <c r="E81" s="137"/>
      <c r="F81" s="137">
        <v>5384.98</v>
      </c>
      <c r="G81" s="135"/>
      <c r="H81" s="135"/>
      <c r="I81" s="135">
        <v>3624</v>
      </c>
      <c r="J81" s="138"/>
      <c r="K81" s="138"/>
      <c r="L81" s="138">
        <v>0.67298300086537</v>
      </c>
      <c r="M81" s="139">
        <v>0</v>
      </c>
      <c r="N81" s="278">
        <f t="shared" si="6"/>
        <v>0</v>
      </c>
      <c r="O81" s="141">
        <f t="shared" si="7"/>
        <v>0</v>
      </c>
      <c r="P81" s="140">
        <f t="shared" si="8"/>
        <v>0</v>
      </c>
      <c r="Q81" s="141">
        <f t="shared" si="9"/>
        <v>0</v>
      </c>
      <c r="R81" s="140">
        <f t="shared" si="10"/>
        <v>75</v>
      </c>
      <c r="S81" s="241"/>
      <c r="T81" s="171"/>
    </row>
    <row r="82" spans="1:20" ht="31.5" hidden="1" x14ac:dyDescent="0.25">
      <c r="A82" s="132">
        <v>76</v>
      </c>
      <c r="B82" s="154" t="s">
        <v>866</v>
      </c>
      <c r="C82" s="154" t="s">
        <v>867</v>
      </c>
      <c r="D82" s="136"/>
      <c r="E82" s="137"/>
      <c r="F82" s="137">
        <v>0</v>
      </c>
      <c r="G82" s="135"/>
      <c r="H82" s="135"/>
      <c r="I82" s="135">
        <v>0</v>
      </c>
      <c r="J82" s="138"/>
      <c r="K82" s="138"/>
      <c r="L82" s="138">
        <v>0</v>
      </c>
      <c r="M82" s="139">
        <f t="shared" si="11"/>
        <v>0</v>
      </c>
      <c r="N82" s="278">
        <f t="shared" si="6"/>
        <v>0</v>
      </c>
      <c r="O82" s="141">
        <f t="shared" si="7"/>
        <v>0</v>
      </c>
      <c r="P82" s="140">
        <f t="shared" si="8"/>
        <v>0</v>
      </c>
      <c r="Q82" s="141">
        <f t="shared" si="9"/>
        <v>0</v>
      </c>
      <c r="R82" s="140">
        <f t="shared" si="10"/>
        <v>0</v>
      </c>
      <c r="S82" s="241"/>
      <c r="T82" s="171"/>
    </row>
    <row r="83" spans="1:20" ht="31.5" hidden="1" x14ac:dyDescent="0.25">
      <c r="A83" s="132">
        <v>77</v>
      </c>
      <c r="B83" s="154" t="s">
        <v>868</v>
      </c>
      <c r="C83" s="154" t="s">
        <v>867</v>
      </c>
      <c r="D83" s="136"/>
      <c r="E83" s="137"/>
      <c r="F83" s="137">
        <v>0</v>
      </c>
      <c r="G83" s="135"/>
      <c r="H83" s="135"/>
      <c r="I83" s="135">
        <v>0</v>
      </c>
      <c r="J83" s="138"/>
      <c r="K83" s="138"/>
      <c r="L83" s="138">
        <v>0</v>
      </c>
      <c r="M83" s="139">
        <f t="shared" si="11"/>
        <v>0</v>
      </c>
      <c r="N83" s="278">
        <f t="shared" si="6"/>
        <v>0</v>
      </c>
      <c r="O83" s="141">
        <f t="shared" si="7"/>
        <v>0</v>
      </c>
      <c r="P83" s="140">
        <f t="shared" si="8"/>
        <v>0</v>
      </c>
      <c r="Q83" s="141">
        <f t="shared" si="9"/>
        <v>0</v>
      </c>
      <c r="R83" s="140">
        <f t="shared" si="10"/>
        <v>0</v>
      </c>
      <c r="S83" s="241"/>
      <c r="T83" s="171"/>
    </row>
    <row r="84" spans="1:20" ht="31.5" hidden="1" x14ac:dyDescent="0.25">
      <c r="A84" s="132">
        <v>78</v>
      </c>
      <c r="B84" s="154" t="s">
        <v>869</v>
      </c>
      <c r="C84" s="154" t="s">
        <v>867</v>
      </c>
      <c r="D84" s="136"/>
      <c r="E84" s="137"/>
      <c r="F84" s="137">
        <v>0</v>
      </c>
      <c r="G84" s="135"/>
      <c r="H84" s="135"/>
      <c r="I84" s="135">
        <v>0</v>
      </c>
      <c r="J84" s="138"/>
      <c r="K84" s="138"/>
      <c r="L84" s="138">
        <v>0</v>
      </c>
      <c r="M84" s="139">
        <f t="shared" si="11"/>
        <v>0</v>
      </c>
      <c r="N84" s="278">
        <f t="shared" si="6"/>
        <v>0</v>
      </c>
      <c r="O84" s="141">
        <f t="shared" si="7"/>
        <v>0</v>
      </c>
      <c r="P84" s="140">
        <f t="shared" si="8"/>
        <v>0</v>
      </c>
      <c r="Q84" s="141">
        <f t="shared" si="9"/>
        <v>0</v>
      </c>
      <c r="R84" s="140">
        <f t="shared" si="10"/>
        <v>0</v>
      </c>
      <c r="S84" s="241"/>
      <c r="T84" s="171"/>
    </row>
    <row r="85" spans="1:20" ht="31.5" hidden="1" x14ac:dyDescent="0.25">
      <c r="A85" s="132">
        <v>79</v>
      </c>
      <c r="B85" s="154" t="s">
        <v>870</v>
      </c>
      <c r="C85" s="154" t="s">
        <v>867</v>
      </c>
      <c r="D85" s="136"/>
      <c r="E85" s="137"/>
      <c r="F85" s="137">
        <v>0</v>
      </c>
      <c r="G85" s="135"/>
      <c r="H85" s="135"/>
      <c r="I85" s="135">
        <v>0</v>
      </c>
      <c r="J85" s="138"/>
      <c r="K85" s="138"/>
      <c r="L85" s="138">
        <v>0</v>
      </c>
      <c r="M85" s="139">
        <f t="shared" si="11"/>
        <v>0</v>
      </c>
      <c r="N85" s="278">
        <f t="shared" si="6"/>
        <v>0</v>
      </c>
      <c r="O85" s="141">
        <f t="shared" si="7"/>
        <v>0</v>
      </c>
      <c r="P85" s="140">
        <f t="shared" si="8"/>
        <v>0</v>
      </c>
      <c r="Q85" s="141">
        <f t="shared" si="9"/>
        <v>0</v>
      </c>
      <c r="R85" s="140">
        <f t="shared" si="10"/>
        <v>0</v>
      </c>
      <c r="S85" s="241"/>
      <c r="T85" s="171"/>
    </row>
    <row r="86" spans="1:20" ht="47.25" hidden="1" x14ac:dyDescent="0.25">
      <c r="A86" s="132">
        <v>80</v>
      </c>
      <c r="B86" s="154" t="s">
        <v>871</v>
      </c>
      <c r="C86" s="154" t="s">
        <v>552</v>
      </c>
      <c r="D86" s="136"/>
      <c r="E86" s="137"/>
      <c r="F86" s="137">
        <v>198.1</v>
      </c>
      <c r="G86" s="135"/>
      <c r="H86" s="135"/>
      <c r="I86" s="135">
        <v>73</v>
      </c>
      <c r="J86" s="138"/>
      <c r="K86" s="138"/>
      <c r="L86" s="138">
        <v>0.36850075719333669</v>
      </c>
      <c r="M86" s="139">
        <v>0</v>
      </c>
      <c r="N86" s="278">
        <f t="shared" si="6"/>
        <v>0</v>
      </c>
      <c r="O86" s="141">
        <f t="shared" si="7"/>
        <v>0</v>
      </c>
      <c r="P86" s="140">
        <f t="shared" si="8"/>
        <v>0</v>
      </c>
      <c r="Q86" s="141">
        <f t="shared" si="9"/>
        <v>0</v>
      </c>
      <c r="R86" s="140">
        <f t="shared" si="10"/>
        <v>75</v>
      </c>
      <c r="S86" s="241"/>
      <c r="T86" s="171"/>
    </row>
    <row r="87" spans="1:20" ht="31.5" hidden="1" x14ac:dyDescent="0.25">
      <c r="A87" s="132">
        <v>81</v>
      </c>
      <c r="B87" s="154" t="s">
        <v>52</v>
      </c>
      <c r="C87" s="154" t="s">
        <v>51</v>
      </c>
      <c r="D87" s="136"/>
      <c r="E87" s="137"/>
      <c r="F87" s="137">
        <v>0</v>
      </c>
      <c r="G87" s="135"/>
      <c r="H87" s="135"/>
      <c r="I87" s="135">
        <v>0</v>
      </c>
      <c r="J87" s="138"/>
      <c r="K87" s="138"/>
      <c r="L87" s="138">
        <v>0</v>
      </c>
      <c r="M87" s="139">
        <f t="shared" si="11"/>
        <v>0</v>
      </c>
      <c r="N87" s="278">
        <f t="shared" si="6"/>
        <v>0</v>
      </c>
      <c r="O87" s="141">
        <f t="shared" si="7"/>
        <v>0</v>
      </c>
      <c r="P87" s="140">
        <f t="shared" si="8"/>
        <v>0</v>
      </c>
      <c r="Q87" s="141">
        <f t="shared" si="9"/>
        <v>0</v>
      </c>
      <c r="R87" s="140">
        <f t="shared" si="10"/>
        <v>0</v>
      </c>
      <c r="S87" s="241"/>
      <c r="T87" s="171"/>
    </row>
    <row r="88" spans="1:20" ht="31.5" hidden="1" x14ac:dyDescent="0.25">
      <c r="A88" s="132">
        <v>82</v>
      </c>
      <c r="B88" s="154" t="s">
        <v>914</v>
      </c>
      <c r="C88" s="154" t="s">
        <v>51</v>
      </c>
      <c r="D88" s="136"/>
      <c r="E88" s="137"/>
      <c r="F88" s="137">
        <v>0</v>
      </c>
      <c r="G88" s="135"/>
      <c r="H88" s="135"/>
      <c r="I88" s="135">
        <v>0</v>
      </c>
      <c r="J88" s="138"/>
      <c r="K88" s="138"/>
      <c r="L88" s="138">
        <v>0</v>
      </c>
      <c r="M88" s="139">
        <f t="shared" si="11"/>
        <v>0</v>
      </c>
      <c r="N88" s="278">
        <f t="shared" si="6"/>
        <v>0</v>
      </c>
      <c r="O88" s="141">
        <f t="shared" si="7"/>
        <v>0</v>
      </c>
      <c r="P88" s="140">
        <f t="shared" si="8"/>
        <v>0</v>
      </c>
      <c r="Q88" s="141">
        <f t="shared" si="9"/>
        <v>0</v>
      </c>
      <c r="R88" s="140">
        <f t="shared" si="10"/>
        <v>0</v>
      </c>
      <c r="S88" s="241"/>
      <c r="T88" s="171"/>
    </row>
    <row r="89" spans="1:20" ht="31.5" hidden="1" x14ac:dyDescent="0.25">
      <c r="A89" s="132">
        <v>83</v>
      </c>
      <c r="B89" s="154" t="s">
        <v>915</v>
      </c>
      <c r="C89" s="154" t="s">
        <v>552</v>
      </c>
      <c r="D89" s="136"/>
      <c r="E89" s="137"/>
      <c r="F89" s="137">
        <v>0</v>
      </c>
      <c r="G89" s="135"/>
      <c r="H89" s="135"/>
      <c r="I89" s="135">
        <v>0</v>
      </c>
      <c r="J89" s="138"/>
      <c r="K89" s="138"/>
      <c r="L89" s="138">
        <v>0</v>
      </c>
      <c r="M89" s="139">
        <f t="shared" si="11"/>
        <v>0</v>
      </c>
      <c r="N89" s="278">
        <f t="shared" si="6"/>
        <v>0</v>
      </c>
      <c r="O89" s="141">
        <f t="shared" si="7"/>
        <v>0</v>
      </c>
      <c r="P89" s="140">
        <f t="shared" si="8"/>
        <v>0</v>
      </c>
      <c r="Q89" s="141">
        <f t="shared" si="9"/>
        <v>0</v>
      </c>
      <c r="R89" s="140">
        <f t="shared" si="10"/>
        <v>0</v>
      </c>
      <c r="S89" s="241"/>
      <c r="T89" s="171"/>
    </row>
    <row r="90" spans="1:20" ht="31.5" hidden="1" x14ac:dyDescent="0.25">
      <c r="A90" s="132">
        <v>84</v>
      </c>
      <c r="B90" s="154" t="s">
        <v>209</v>
      </c>
      <c r="C90" s="154" t="s">
        <v>51</v>
      </c>
      <c r="D90" s="136"/>
      <c r="E90" s="137"/>
      <c r="F90" s="137">
        <v>0</v>
      </c>
      <c r="G90" s="135"/>
      <c r="H90" s="135"/>
      <c r="I90" s="135">
        <v>0</v>
      </c>
      <c r="J90" s="138"/>
      <c r="K90" s="138"/>
      <c r="L90" s="138">
        <v>0</v>
      </c>
      <c r="M90" s="139">
        <f t="shared" si="11"/>
        <v>0</v>
      </c>
      <c r="N90" s="278">
        <f t="shared" si="6"/>
        <v>0</v>
      </c>
      <c r="O90" s="141">
        <f t="shared" si="7"/>
        <v>0</v>
      </c>
      <c r="P90" s="140">
        <f t="shared" si="8"/>
        <v>0</v>
      </c>
      <c r="Q90" s="141">
        <f t="shared" si="9"/>
        <v>0</v>
      </c>
      <c r="R90" s="140">
        <f t="shared" si="10"/>
        <v>0</v>
      </c>
      <c r="S90" s="241"/>
      <c r="T90" s="171"/>
    </row>
    <row r="91" spans="1:20" ht="31.5" hidden="1" x14ac:dyDescent="0.25">
      <c r="A91" s="132">
        <v>85</v>
      </c>
      <c r="B91" s="154" t="s">
        <v>93</v>
      </c>
      <c r="C91" s="154" t="s">
        <v>51</v>
      </c>
      <c r="D91" s="136"/>
      <c r="E91" s="137"/>
      <c r="F91" s="137">
        <v>0</v>
      </c>
      <c r="G91" s="135"/>
      <c r="H91" s="135"/>
      <c r="I91" s="135">
        <v>0</v>
      </c>
      <c r="J91" s="138"/>
      <c r="K91" s="138"/>
      <c r="L91" s="138">
        <v>0</v>
      </c>
      <c r="M91" s="139">
        <f t="shared" si="11"/>
        <v>0</v>
      </c>
      <c r="N91" s="278">
        <f t="shared" si="6"/>
        <v>0</v>
      </c>
      <c r="O91" s="141">
        <f t="shared" si="7"/>
        <v>0</v>
      </c>
      <c r="P91" s="140">
        <f t="shared" si="8"/>
        <v>0</v>
      </c>
      <c r="Q91" s="141">
        <f t="shared" si="9"/>
        <v>0</v>
      </c>
      <c r="R91" s="140">
        <f t="shared" si="10"/>
        <v>0</v>
      </c>
      <c r="S91" s="241"/>
      <c r="T91" s="171"/>
    </row>
    <row r="92" spans="1:20" ht="31.5" hidden="1" x14ac:dyDescent="0.25">
      <c r="A92" s="132">
        <v>86</v>
      </c>
      <c r="B92" s="154" t="s">
        <v>699</v>
      </c>
      <c r="C92" s="154" t="s">
        <v>51</v>
      </c>
      <c r="D92" s="136"/>
      <c r="E92" s="137"/>
      <c r="F92" s="137">
        <v>0</v>
      </c>
      <c r="G92" s="135"/>
      <c r="H92" s="135"/>
      <c r="I92" s="135">
        <v>0</v>
      </c>
      <c r="J92" s="138"/>
      <c r="K92" s="138"/>
      <c r="L92" s="138">
        <v>0</v>
      </c>
      <c r="M92" s="139">
        <f t="shared" si="11"/>
        <v>0</v>
      </c>
      <c r="N92" s="278">
        <f t="shared" si="6"/>
        <v>0</v>
      </c>
      <c r="O92" s="141">
        <f t="shared" si="7"/>
        <v>0</v>
      </c>
      <c r="P92" s="140">
        <f t="shared" si="8"/>
        <v>0</v>
      </c>
      <c r="Q92" s="141">
        <f t="shared" si="9"/>
        <v>0</v>
      </c>
      <c r="R92" s="140">
        <f t="shared" si="10"/>
        <v>0</v>
      </c>
      <c r="S92" s="241"/>
      <c r="T92" s="171"/>
    </row>
    <row r="93" spans="1:20" ht="47.25" hidden="1" x14ac:dyDescent="0.25">
      <c r="A93" s="132">
        <v>87</v>
      </c>
      <c r="B93" s="154" t="s">
        <v>872</v>
      </c>
      <c r="C93" s="154" t="s">
        <v>51</v>
      </c>
      <c r="D93" s="136"/>
      <c r="E93" s="137"/>
      <c r="F93" s="137">
        <v>0</v>
      </c>
      <c r="G93" s="135"/>
      <c r="H93" s="135"/>
      <c r="I93" s="135">
        <v>0</v>
      </c>
      <c r="J93" s="138"/>
      <c r="K93" s="138"/>
      <c r="L93" s="138">
        <v>0</v>
      </c>
      <c r="M93" s="139">
        <f t="shared" si="11"/>
        <v>0</v>
      </c>
      <c r="N93" s="278">
        <f t="shared" si="6"/>
        <v>0</v>
      </c>
      <c r="O93" s="141">
        <f t="shared" si="7"/>
        <v>0</v>
      </c>
      <c r="P93" s="140">
        <f t="shared" si="8"/>
        <v>0</v>
      </c>
      <c r="Q93" s="141">
        <f t="shared" si="9"/>
        <v>0</v>
      </c>
      <c r="R93" s="140">
        <f t="shared" si="10"/>
        <v>0</v>
      </c>
      <c r="S93" s="241"/>
      <c r="T93" s="171"/>
    </row>
    <row r="94" spans="1:20" ht="47.25" hidden="1" x14ac:dyDescent="0.25">
      <c r="A94" s="132">
        <v>88</v>
      </c>
      <c r="B94" s="154" t="s">
        <v>873</v>
      </c>
      <c r="C94" s="154" t="s">
        <v>552</v>
      </c>
      <c r="D94" s="136"/>
      <c r="E94" s="137"/>
      <c r="F94" s="137">
        <v>0</v>
      </c>
      <c r="G94" s="135"/>
      <c r="H94" s="135"/>
      <c r="I94" s="135">
        <v>0</v>
      </c>
      <c r="J94" s="138"/>
      <c r="K94" s="138"/>
      <c r="L94" s="138">
        <v>0</v>
      </c>
      <c r="M94" s="139">
        <f t="shared" si="11"/>
        <v>0</v>
      </c>
      <c r="N94" s="278">
        <f t="shared" si="6"/>
        <v>0</v>
      </c>
      <c r="O94" s="141">
        <f t="shared" si="7"/>
        <v>0</v>
      </c>
      <c r="P94" s="140">
        <f t="shared" si="8"/>
        <v>0</v>
      </c>
      <c r="Q94" s="141">
        <f t="shared" si="9"/>
        <v>0</v>
      </c>
      <c r="R94" s="140">
        <f t="shared" si="10"/>
        <v>0</v>
      </c>
      <c r="S94" s="241"/>
      <c r="T94" s="171"/>
    </row>
    <row r="95" spans="1:20" ht="31.5" hidden="1" x14ac:dyDescent="0.25">
      <c r="A95" s="132">
        <v>89</v>
      </c>
      <c r="B95" s="154" t="s">
        <v>444</v>
      </c>
      <c r="C95" s="154" t="s">
        <v>867</v>
      </c>
      <c r="D95" s="136"/>
      <c r="E95" s="137"/>
      <c r="F95" s="137">
        <v>1228.44</v>
      </c>
      <c r="G95" s="135"/>
      <c r="H95" s="135"/>
      <c r="I95" s="135">
        <v>73</v>
      </c>
      <c r="J95" s="138"/>
      <c r="K95" s="138"/>
      <c r="L95" s="138">
        <v>5.9424961740093124E-2</v>
      </c>
      <c r="M95" s="139">
        <v>0</v>
      </c>
      <c r="N95" s="278">
        <f t="shared" si="6"/>
        <v>0</v>
      </c>
      <c r="O95" s="141">
        <f t="shared" si="7"/>
        <v>0</v>
      </c>
      <c r="P95" s="140">
        <f t="shared" si="8"/>
        <v>0</v>
      </c>
      <c r="Q95" s="141">
        <f t="shared" si="9"/>
        <v>0</v>
      </c>
      <c r="R95" s="140">
        <f t="shared" si="10"/>
        <v>75</v>
      </c>
      <c r="S95" s="241"/>
      <c r="T95" s="171"/>
    </row>
    <row r="96" spans="1:20" hidden="1" x14ac:dyDescent="0.25">
      <c r="A96" s="132">
        <v>90</v>
      </c>
      <c r="B96" s="154" t="s">
        <v>874</v>
      </c>
      <c r="C96" s="154" t="s">
        <v>9</v>
      </c>
      <c r="D96" s="136"/>
      <c r="E96" s="137"/>
      <c r="F96" s="137">
        <v>0</v>
      </c>
      <c r="G96" s="135"/>
      <c r="H96" s="135"/>
      <c r="I96" s="135">
        <v>0</v>
      </c>
      <c r="J96" s="138"/>
      <c r="K96" s="138"/>
      <c r="L96" s="138">
        <v>0</v>
      </c>
      <c r="M96" s="139">
        <f t="shared" si="11"/>
        <v>0</v>
      </c>
      <c r="N96" s="278">
        <f t="shared" si="6"/>
        <v>0</v>
      </c>
      <c r="O96" s="141">
        <f t="shared" si="7"/>
        <v>0</v>
      </c>
      <c r="P96" s="140">
        <f t="shared" si="8"/>
        <v>0</v>
      </c>
      <c r="Q96" s="141">
        <f t="shared" si="9"/>
        <v>0</v>
      </c>
      <c r="R96" s="140">
        <f t="shared" si="10"/>
        <v>0</v>
      </c>
      <c r="S96" s="241"/>
      <c r="T96" s="171"/>
    </row>
    <row r="97" spans="1:20" ht="31.5" hidden="1" x14ac:dyDescent="0.25">
      <c r="A97" s="132">
        <v>91</v>
      </c>
      <c r="B97" s="154" t="s">
        <v>700</v>
      </c>
      <c r="C97" s="154" t="s">
        <v>9</v>
      </c>
      <c r="D97" s="136"/>
      <c r="E97" s="137"/>
      <c r="F97" s="137">
        <v>0</v>
      </c>
      <c r="G97" s="135"/>
      <c r="H97" s="135"/>
      <c r="I97" s="135">
        <v>0</v>
      </c>
      <c r="J97" s="138"/>
      <c r="K97" s="138"/>
      <c r="L97" s="138">
        <v>0</v>
      </c>
      <c r="M97" s="139">
        <f t="shared" si="11"/>
        <v>0</v>
      </c>
      <c r="N97" s="278">
        <f t="shared" si="6"/>
        <v>0</v>
      </c>
      <c r="O97" s="141">
        <f t="shared" si="7"/>
        <v>0</v>
      </c>
      <c r="P97" s="140">
        <f t="shared" si="8"/>
        <v>0</v>
      </c>
      <c r="Q97" s="141">
        <f t="shared" si="9"/>
        <v>0</v>
      </c>
      <c r="R97" s="140">
        <f t="shared" si="10"/>
        <v>0</v>
      </c>
      <c r="S97" s="241"/>
      <c r="T97" s="171"/>
    </row>
    <row r="98" spans="1:20" ht="31.5" hidden="1" x14ac:dyDescent="0.25">
      <c r="A98" s="132">
        <v>92</v>
      </c>
      <c r="B98" s="154" t="s">
        <v>10</v>
      </c>
      <c r="C98" s="154" t="s">
        <v>9</v>
      </c>
      <c r="D98" s="136"/>
      <c r="E98" s="137"/>
      <c r="F98" s="137">
        <v>0</v>
      </c>
      <c r="G98" s="135"/>
      <c r="H98" s="135"/>
      <c r="I98" s="135">
        <v>0</v>
      </c>
      <c r="J98" s="138"/>
      <c r="K98" s="138"/>
      <c r="L98" s="138">
        <v>0</v>
      </c>
      <c r="M98" s="139">
        <f t="shared" si="11"/>
        <v>0</v>
      </c>
      <c r="N98" s="278">
        <f t="shared" si="6"/>
        <v>0</v>
      </c>
      <c r="O98" s="141">
        <f t="shared" si="7"/>
        <v>0</v>
      </c>
      <c r="P98" s="140">
        <f t="shared" si="8"/>
        <v>0</v>
      </c>
      <c r="Q98" s="141">
        <f t="shared" si="9"/>
        <v>0</v>
      </c>
      <c r="R98" s="140">
        <f t="shared" si="10"/>
        <v>0</v>
      </c>
      <c r="S98" s="241"/>
      <c r="T98" s="171"/>
    </row>
    <row r="99" spans="1:20" hidden="1" x14ac:dyDescent="0.25">
      <c r="A99" s="132">
        <v>93</v>
      </c>
      <c r="B99" s="154" t="s">
        <v>2</v>
      </c>
      <c r="C99" s="154" t="s">
        <v>9</v>
      </c>
      <c r="D99" s="136"/>
      <c r="E99" s="137"/>
      <c r="F99" s="137">
        <v>0</v>
      </c>
      <c r="G99" s="135"/>
      <c r="H99" s="135"/>
      <c r="I99" s="135">
        <v>0</v>
      </c>
      <c r="J99" s="138"/>
      <c r="K99" s="138"/>
      <c r="L99" s="138">
        <v>0</v>
      </c>
      <c r="M99" s="139">
        <f t="shared" si="11"/>
        <v>0</v>
      </c>
      <c r="N99" s="278">
        <f t="shared" si="6"/>
        <v>0</v>
      </c>
      <c r="O99" s="141">
        <f t="shared" si="7"/>
        <v>0</v>
      </c>
      <c r="P99" s="140">
        <f t="shared" si="8"/>
        <v>0</v>
      </c>
      <c r="Q99" s="141">
        <f t="shared" si="9"/>
        <v>0</v>
      </c>
      <c r="R99" s="140">
        <f t="shared" si="10"/>
        <v>0</v>
      </c>
      <c r="S99" s="241"/>
      <c r="T99" s="171"/>
    </row>
    <row r="100" spans="1:20" hidden="1" x14ac:dyDescent="0.25">
      <c r="A100" s="132">
        <v>94</v>
      </c>
      <c r="B100" s="154" t="s">
        <v>444</v>
      </c>
      <c r="C100" s="154" t="s">
        <v>9</v>
      </c>
      <c r="D100" s="136"/>
      <c r="E100" s="137"/>
      <c r="F100" s="137">
        <v>0</v>
      </c>
      <c r="G100" s="135"/>
      <c r="H100" s="135"/>
      <c r="I100" s="135">
        <v>0</v>
      </c>
      <c r="J100" s="138"/>
      <c r="K100" s="138"/>
      <c r="L100" s="138">
        <v>0</v>
      </c>
      <c r="M100" s="139">
        <f t="shared" si="11"/>
        <v>0</v>
      </c>
      <c r="N100" s="278">
        <f t="shared" si="6"/>
        <v>0</v>
      </c>
      <c r="O100" s="141">
        <f t="shared" si="7"/>
        <v>0</v>
      </c>
      <c r="P100" s="140">
        <f t="shared" si="8"/>
        <v>0</v>
      </c>
      <c r="Q100" s="141">
        <f t="shared" si="9"/>
        <v>0</v>
      </c>
      <c r="R100" s="140">
        <f t="shared" si="10"/>
        <v>0</v>
      </c>
      <c r="S100" s="241"/>
      <c r="T100" s="171"/>
    </row>
    <row r="101" spans="1:20" hidden="1" x14ac:dyDescent="0.25">
      <c r="A101" s="132">
        <v>95</v>
      </c>
      <c r="B101" s="154" t="s">
        <v>875</v>
      </c>
      <c r="C101" s="154" t="s">
        <v>55</v>
      </c>
      <c r="D101" s="136"/>
      <c r="E101" s="137"/>
      <c r="F101" s="137">
        <v>28.08</v>
      </c>
      <c r="G101" s="135"/>
      <c r="H101" s="135"/>
      <c r="I101" s="135">
        <v>0</v>
      </c>
      <c r="J101" s="138"/>
      <c r="K101" s="138"/>
      <c r="L101" s="138">
        <v>0</v>
      </c>
      <c r="M101" s="139">
        <f t="shared" si="11"/>
        <v>0</v>
      </c>
      <c r="N101" s="278">
        <f t="shared" si="6"/>
        <v>0</v>
      </c>
      <c r="O101" s="141">
        <f t="shared" si="7"/>
        <v>0</v>
      </c>
      <c r="P101" s="140">
        <f t="shared" si="8"/>
        <v>0</v>
      </c>
      <c r="Q101" s="141">
        <f t="shared" si="9"/>
        <v>0</v>
      </c>
      <c r="R101" s="140">
        <f t="shared" si="10"/>
        <v>0</v>
      </c>
      <c r="S101" s="241"/>
      <c r="T101" s="171"/>
    </row>
    <row r="102" spans="1:20" hidden="1" x14ac:dyDescent="0.25">
      <c r="A102" s="132">
        <v>96</v>
      </c>
      <c r="B102" s="154" t="s">
        <v>876</v>
      </c>
      <c r="C102" s="154" t="s">
        <v>55</v>
      </c>
      <c r="D102" s="136"/>
      <c r="E102" s="137"/>
      <c r="F102" s="137">
        <v>117.82</v>
      </c>
      <c r="G102" s="135"/>
      <c r="H102" s="135"/>
      <c r="I102" s="135">
        <v>0</v>
      </c>
      <c r="J102" s="138"/>
      <c r="K102" s="138"/>
      <c r="L102" s="138">
        <v>0</v>
      </c>
      <c r="M102" s="139">
        <f t="shared" si="11"/>
        <v>0</v>
      </c>
      <c r="N102" s="278">
        <f t="shared" si="6"/>
        <v>0</v>
      </c>
      <c r="O102" s="141">
        <f t="shared" si="7"/>
        <v>0</v>
      </c>
      <c r="P102" s="140">
        <f t="shared" si="8"/>
        <v>0</v>
      </c>
      <c r="Q102" s="141">
        <f t="shared" si="9"/>
        <v>0</v>
      </c>
      <c r="R102" s="140">
        <f t="shared" si="10"/>
        <v>0</v>
      </c>
      <c r="S102" s="241"/>
      <c r="T102" s="171"/>
    </row>
    <row r="103" spans="1:20" hidden="1" x14ac:dyDescent="0.25">
      <c r="A103" s="132">
        <v>97</v>
      </c>
      <c r="B103" s="154" t="s">
        <v>877</v>
      </c>
      <c r="C103" s="154" t="s">
        <v>55</v>
      </c>
      <c r="D103" s="136"/>
      <c r="E103" s="137"/>
      <c r="F103" s="137">
        <v>44.39</v>
      </c>
      <c r="G103" s="135"/>
      <c r="H103" s="135"/>
      <c r="I103" s="135">
        <v>0</v>
      </c>
      <c r="J103" s="138"/>
      <c r="K103" s="138"/>
      <c r="L103" s="138">
        <v>0</v>
      </c>
      <c r="M103" s="139">
        <f t="shared" si="11"/>
        <v>0</v>
      </c>
      <c r="N103" s="278">
        <f t="shared" si="6"/>
        <v>0</v>
      </c>
      <c r="O103" s="141">
        <f t="shared" si="7"/>
        <v>0</v>
      </c>
      <c r="P103" s="140">
        <f t="shared" si="8"/>
        <v>0</v>
      </c>
      <c r="Q103" s="141">
        <f t="shared" si="9"/>
        <v>0</v>
      </c>
      <c r="R103" s="140">
        <f t="shared" si="10"/>
        <v>0</v>
      </c>
      <c r="S103" s="241"/>
      <c r="T103" s="171"/>
    </row>
    <row r="104" spans="1:20" hidden="1" x14ac:dyDescent="0.25">
      <c r="A104" s="132">
        <v>98</v>
      </c>
      <c r="B104" s="154" t="s">
        <v>878</v>
      </c>
      <c r="C104" s="154" t="s">
        <v>55</v>
      </c>
      <c r="D104" s="136"/>
      <c r="E104" s="137"/>
      <c r="F104" s="137">
        <v>24.82</v>
      </c>
      <c r="G104" s="135"/>
      <c r="H104" s="135"/>
      <c r="I104" s="135">
        <v>0</v>
      </c>
      <c r="J104" s="138"/>
      <c r="K104" s="138"/>
      <c r="L104" s="138">
        <v>0</v>
      </c>
      <c r="M104" s="139">
        <f t="shared" si="11"/>
        <v>0</v>
      </c>
      <c r="N104" s="278">
        <f t="shared" si="6"/>
        <v>0</v>
      </c>
      <c r="O104" s="141">
        <f t="shared" si="7"/>
        <v>0</v>
      </c>
      <c r="P104" s="140">
        <f t="shared" si="8"/>
        <v>0</v>
      </c>
      <c r="Q104" s="141">
        <f t="shared" si="9"/>
        <v>0</v>
      </c>
      <c r="R104" s="140">
        <f t="shared" si="10"/>
        <v>0</v>
      </c>
      <c r="S104" s="241"/>
      <c r="T104" s="171"/>
    </row>
    <row r="105" spans="1:20" hidden="1" x14ac:dyDescent="0.25">
      <c r="A105" s="132">
        <v>99</v>
      </c>
      <c r="B105" s="154" t="s">
        <v>868</v>
      </c>
      <c r="C105" s="154" t="s">
        <v>55</v>
      </c>
      <c r="D105" s="136"/>
      <c r="E105" s="137"/>
      <c r="F105" s="137">
        <v>0</v>
      </c>
      <c r="G105" s="135"/>
      <c r="H105" s="135"/>
      <c r="I105" s="135">
        <v>0</v>
      </c>
      <c r="J105" s="138"/>
      <c r="K105" s="138"/>
      <c r="L105" s="138">
        <v>0</v>
      </c>
      <c r="M105" s="139">
        <f t="shared" si="11"/>
        <v>0</v>
      </c>
      <c r="N105" s="278">
        <f t="shared" si="6"/>
        <v>0</v>
      </c>
      <c r="O105" s="141">
        <f t="shared" si="7"/>
        <v>0</v>
      </c>
      <c r="P105" s="140">
        <f t="shared" si="8"/>
        <v>0</v>
      </c>
      <c r="Q105" s="141">
        <f t="shared" si="9"/>
        <v>0</v>
      </c>
      <c r="R105" s="140">
        <f t="shared" si="10"/>
        <v>0</v>
      </c>
      <c r="S105" s="241"/>
      <c r="T105" s="171"/>
    </row>
    <row r="106" spans="1:20" ht="63" hidden="1" x14ac:dyDescent="0.25">
      <c r="A106" s="132">
        <v>100</v>
      </c>
      <c r="B106" s="154" t="s">
        <v>701</v>
      </c>
      <c r="C106" s="154" t="s">
        <v>55</v>
      </c>
      <c r="D106" s="136"/>
      <c r="E106" s="137"/>
      <c r="F106" s="137">
        <v>40.01</v>
      </c>
      <c r="G106" s="135"/>
      <c r="H106" s="135"/>
      <c r="I106" s="135">
        <v>0</v>
      </c>
      <c r="J106" s="138"/>
      <c r="K106" s="138"/>
      <c r="L106" s="138">
        <v>0</v>
      </c>
      <c r="M106" s="139">
        <f t="shared" si="11"/>
        <v>0</v>
      </c>
      <c r="N106" s="278">
        <f t="shared" si="6"/>
        <v>0</v>
      </c>
      <c r="O106" s="141">
        <f t="shared" si="7"/>
        <v>0</v>
      </c>
      <c r="P106" s="140">
        <f t="shared" si="8"/>
        <v>0</v>
      </c>
      <c r="Q106" s="141">
        <f t="shared" si="9"/>
        <v>0</v>
      </c>
      <c r="R106" s="140">
        <f t="shared" si="10"/>
        <v>0</v>
      </c>
      <c r="S106" s="241"/>
      <c r="T106" s="171"/>
    </row>
    <row r="107" spans="1:20" ht="47.25" hidden="1" x14ac:dyDescent="0.25">
      <c r="A107" s="132">
        <v>101</v>
      </c>
      <c r="B107" s="154" t="s">
        <v>702</v>
      </c>
      <c r="C107" s="154" t="s">
        <v>55</v>
      </c>
      <c r="D107" s="136"/>
      <c r="E107" s="137"/>
      <c r="F107" s="137">
        <v>163.6</v>
      </c>
      <c r="G107" s="135"/>
      <c r="H107" s="135"/>
      <c r="I107" s="135">
        <v>32</v>
      </c>
      <c r="J107" s="138"/>
      <c r="K107" s="138"/>
      <c r="L107" s="138">
        <v>0.19559902200488999</v>
      </c>
      <c r="M107" s="139">
        <f t="shared" si="11"/>
        <v>0</v>
      </c>
      <c r="N107" s="278">
        <f t="shared" si="6"/>
        <v>0</v>
      </c>
      <c r="O107" s="141">
        <f t="shared" si="7"/>
        <v>0</v>
      </c>
      <c r="P107" s="140">
        <f t="shared" si="8"/>
        <v>0</v>
      </c>
      <c r="Q107" s="141">
        <f t="shared" si="9"/>
        <v>0</v>
      </c>
      <c r="R107" s="140">
        <f t="shared" si="10"/>
        <v>0</v>
      </c>
      <c r="S107" s="241"/>
      <c r="T107" s="171"/>
    </row>
    <row r="108" spans="1:20" hidden="1" x14ac:dyDescent="0.25">
      <c r="A108" s="132">
        <v>102</v>
      </c>
      <c r="B108" s="154" t="s">
        <v>2</v>
      </c>
      <c r="C108" s="154" t="s">
        <v>55</v>
      </c>
      <c r="D108" s="136"/>
      <c r="E108" s="137"/>
      <c r="F108" s="137">
        <v>116.87</v>
      </c>
      <c r="G108" s="135"/>
      <c r="H108" s="135"/>
      <c r="I108" s="135">
        <v>0</v>
      </c>
      <c r="J108" s="138"/>
      <c r="K108" s="138"/>
      <c r="L108" s="138">
        <v>0</v>
      </c>
      <c r="M108" s="139">
        <f t="shared" si="11"/>
        <v>0</v>
      </c>
      <c r="N108" s="278">
        <f t="shared" si="6"/>
        <v>0</v>
      </c>
      <c r="O108" s="141">
        <f t="shared" si="7"/>
        <v>0</v>
      </c>
      <c r="P108" s="140">
        <f t="shared" si="8"/>
        <v>0</v>
      </c>
      <c r="Q108" s="141">
        <f t="shared" si="9"/>
        <v>0</v>
      </c>
      <c r="R108" s="140">
        <f t="shared" si="10"/>
        <v>0</v>
      </c>
      <c r="S108" s="241"/>
      <c r="T108" s="171"/>
    </row>
    <row r="109" spans="1:20" hidden="1" x14ac:dyDescent="0.25">
      <c r="A109" s="132">
        <v>103</v>
      </c>
      <c r="B109" s="154" t="s">
        <v>57</v>
      </c>
      <c r="C109" s="154" t="s">
        <v>55</v>
      </c>
      <c r="D109" s="136"/>
      <c r="E109" s="137"/>
      <c r="F109" s="137">
        <v>50.96</v>
      </c>
      <c r="G109" s="135"/>
      <c r="H109" s="135"/>
      <c r="I109" s="135">
        <v>0</v>
      </c>
      <c r="J109" s="138"/>
      <c r="K109" s="138"/>
      <c r="L109" s="138">
        <v>0</v>
      </c>
      <c r="M109" s="139">
        <f t="shared" si="11"/>
        <v>0</v>
      </c>
      <c r="N109" s="278">
        <f t="shared" si="6"/>
        <v>0</v>
      </c>
      <c r="O109" s="141">
        <f t="shared" si="7"/>
        <v>0</v>
      </c>
      <c r="P109" s="140">
        <f t="shared" si="8"/>
        <v>0</v>
      </c>
      <c r="Q109" s="141">
        <f t="shared" si="9"/>
        <v>0</v>
      </c>
      <c r="R109" s="140">
        <f t="shared" si="10"/>
        <v>0</v>
      </c>
      <c r="S109" s="241"/>
      <c r="T109" s="171"/>
    </row>
    <row r="110" spans="1:20" ht="47.25" x14ac:dyDescent="0.25">
      <c r="A110" s="132">
        <v>104</v>
      </c>
      <c r="B110" s="154" t="s">
        <v>86</v>
      </c>
      <c r="C110" s="154" t="s">
        <v>55</v>
      </c>
      <c r="D110" s="136"/>
      <c r="E110" s="137"/>
      <c r="F110" s="137">
        <v>39.590000000000003</v>
      </c>
      <c r="G110" s="135">
        <v>76</v>
      </c>
      <c r="H110" s="135">
        <v>76</v>
      </c>
      <c r="I110" s="135">
        <v>98</v>
      </c>
      <c r="J110" s="138">
        <v>1.919676686031826</v>
      </c>
      <c r="K110" s="138">
        <v>1.919676686031826</v>
      </c>
      <c r="L110" s="138">
        <v>2.4753725688305126</v>
      </c>
      <c r="M110" s="139">
        <v>5</v>
      </c>
      <c r="N110" s="278">
        <f t="shared" si="6"/>
        <v>4</v>
      </c>
      <c r="O110" s="141">
        <f t="shared" si="7"/>
        <v>4.9000000000000004</v>
      </c>
      <c r="P110" s="140">
        <f t="shared" si="8"/>
        <v>3</v>
      </c>
      <c r="Q110" s="141">
        <f t="shared" si="9"/>
        <v>3</v>
      </c>
      <c r="R110" s="140">
        <f t="shared" si="10"/>
        <v>75</v>
      </c>
      <c r="S110" s="241">
        <v>4</v>
      </c>
      <c r="T110" s="171">
        <v>3</v>
      </c>
    </row>
    <row r="111" spans="1:20" hidden="1" x14ac:dyDescent="0.25">
      <c r="A111" s="132">
        <v>105</v>
      </c>
      <c r="B111" s="154" t="s">
        <v>444</v>
      </c>
      <c r="C111" s="154" t="s">
        <v>55</v>
      </c>
      <c r="D111" s="136"/>
      <c r="E111" s="137"/>
      <c r="F111" s="137">
        <v>653</v>
      </c>
      <c r="G111" s="135"/>
      <c r="H111" s="135"/>
      <c r="I111" s="135">
        <v>130</v>
      </c>
      <c r="J111" s="138"/>
      <c r="K111" s="138"/>
      <c r="L111" s="138">
        <v>0.19908116385911179</v>
      </c>
      <c r="M111" s="139">
        <v>0</v>
      </c>
      <c r="N111" s="278">
        <f t="shared" si="6"/>
        <v>0</v>
      </c>
      <c r="O111" s="141">
        <f t="shared" si="7"/>
        <v>0</v>
      </c>
      <c r="P111" s="140">
        <f t="shared" si="8"/>
        <v>0</v>
      </c>
      <c r="Q111" s="141">
        <f t="shared" si="9"/>
        <v>0</v>
      </c>
      <c r="R111" s="140">
        <f t="shared" si="10"/>
        <v>75</v>
      </c>
      <c r="S111" s="241"/>
      <c r="T111" s="171"/>
    </row>
    <row r="112" spans="1:20" hidden="1" x14ac:dyDescent="0.25">
      <c r="A112" s="132">
        <v>106</v>
      </c>
      <c r="B112" s="154" t="s">
        <v>879</v>
      </c>
      <c r="C112" s="154" t="s">
        <v>704</v>
      </c>
      <c r="D112" s="136"/>
      <c r="E112" s="137"/>
      <c r="F112" s="137">
        <v>0</v>
      </c>
      <c r="G112" s="135"/>
      <c r="H112" s="135"/>
      <c r="I112" s="135">
        <v>0</v>
      </c>
      <c r="J112" s="138"/>
      <c r="K112" s="138"/>
      <c r="L112" s="138">
        <v>0</v>
      </c>
      <c r="M112" s="139">
        <f t="shared" si="11"/>
        <v>0</v>
      </c>
      <c r="N112" s="278">
        <f t="shared" si="6"/>
        <v>0</v>
      </c>
      <c r="O112" s="141">
        <f t="shared" si="7"/>
        <v>0</v>
      </c>
      <c r="P112" s="140">
        <f t="shared" si="8"/>
        <v>0</v>
      </c>
      <c r="Q112" s="141">
        <f t="shared" si="9"/>
        <v>0</v>
      </c>
      <c r="R112" s="140">
        <f t="shared" si="10"/>
        <v>0</v>
      </c>
      <c r="S112" s="241"/>
      <c r="T112" s="171"/>
    </row>
    <row r="113" spans="1:20" hidden="1" x14ac:dyDescent="0.25">
      <c r="A113" s="132">
        <v>107</v>
      </c>
      <c r="B113" s="154" t="s">
        <v>864</v>
      </c>
      <c r="C113" s="154" t="s">
        <v>704</v>
      </c>
      <c r="D113" s="136"/>
      <c r="E113" s="137"/>
      <c r="F113" s="137">
        <v>0</v>
      </c>
      <c r="G113" s="135"/>
      <c r="H113" s="135"/>
      <c r="I113" s="135">
        <v>0</v>
      </c>
      <c r="J113" s="138"/>
      <c r="K113" s="138"/>
      <c r="L113" s="138">
        <v>0</v>
      </c>
      <c r="M113" s="139">
        <f t="shared" si="11"/>
        <v>0</v>
      </c>
      <c r="N113" s="278">
        <f t="shared" si="6"/>
        <v>0</v>
      </c>
      <c r="O113" s="141">
        <f t="shared" si="7"/>
        <v>0</v>
      </c>
      <c r="P113" s="140">
        <f t="shared" si="8"/>
        <v>0</v>
      </c>
      <c r="Q113" s="141">
        <f t="shared" si="9"/>
        <v>0</v>
      </c>
      <c r="R113" s="140">
        <f t="shared" si="10"/>
        <v>0</v>
      </c>
      <c r="S113" s="241"/>
      <c r="T113" s="171"/>
    </row>
    <row r="114" spans="1:20" ht="31.5" hidden="1" x14ac:dyDescent="0.25">
      <c r="A114" s="132">
        <v>108</v>
      </c>
      <c r="B114" s="154" t="s">
        <v>705</v>
      </c>
      <c r="C114" s="154" t="s">
        <v>704</v>
      </c>
      <c r="D114" s="136"/>
      <c r="E114" s="137"/>
      <c r="F114" s="137">
        <v>0</v>
      </c>
      <c r="G114" s="135"/>
      <c r="H114" s="135"/>
      <c r="I114" s="135">
        <v>0</v>
      </c>
      <c r="J114" s="138"/>
      <c r="K114" s="138"/>
      <c r="L114" s="138">
        <v>0</v>
      </c>
      <c r="M114" s="139">
        <f t="shared" si="11"/>
        <v>0</v>
      </c>
      <c r="N114" s="278">
        <f t="shared" si="6"/>
        <v>0</v>
      </c>
      <c r="O114" s="141">
        <f t="shared" si="7"/>
        <v>0</v>
      </c>
      <c r="P114" s="140">
        <f t="shared" si="8"/>
        <v>0</v>
      </c>
      <c r="Q114" s="141">
        <f t="shared" si="9"/>
        <v>0</v>
      </c>
      <c r="R114" s="140">
        <f t="shared" si="10"/>
        <v>0</v>
      </c>
      <c r="S114" s="241"/>
      <c r="T114" s="171"/>
    </row>
    <row r="115" spans="1:20" ht="31.5" hidden="1" x14ac:dyDescent="0.25">
      <c r="A115" s="132">
        <v>109</v>
      </c>
      <c r="B115" s="154" t="s">
        <v>60</v>
      </c>
      <c r="C115" s="154" t="s">
        <v>704</v>
      </c>
      <c r="D115" s="136"/>
      <c r="E115" s="137"/>
      <c r="F115" s="137">
        <v>0</v>
      </c>
      <c r="G115" s="135"/>
      <c r="H115" s="135"/>
      <c r="I115" s="135">
        <v>0</v>
      </c>
      <c r="J115" s="138"/>
      <c r="K115" s="138"/>
      <c r="L115" s="138">
        <v>0</v>
      </c>
      <c r="M115" s="139">
        <f t="shared" si="11"/>
        <v>0</v>
      </c>
      <c r="N115" s="278">
        <f t="shared" si="6"/>
        <v>0</v>
      </c>
      <c r="O115" s="141">
        <f t="shared" si="7"/>
        <v>0</v>
      </c>
      <c r="P115" s="140">
        <f t="shared" si="8"/>
        <v>0</v>
      </c>
      <c r="Q115" s="141">
        <f t="shared" si="9"/>
        <v>0</v>
      </c>
      <c r="R115" s="140">
        <f t="shared" si="10"/>
        <v>0</v>
      </c>
      <c r="S115" s="241"/>
      <c r="T115" s="171"/>
    </row>
    <row r="116" spans="1:20" ht="31.5" hidden="1" x14ac:dyDescent="0.25">
      <c r="A116" s="132">
        <v>110</v>
      </c>
      <c r="B116" s="154" t="s">
        <v>59</v>
      </c>
      <c r="C116" s="154" t="s">
        <v>704</v>
      </c>
      <c r="D116" s="136"/>
      <c r="E116" s="137"/>
      <c r="F116" s="137">
        <v>140.43</v>
      </c>
      <c r="G116" s="135"/>
      <c r="H116" s="135"/>
      <c r="I116" s="135">
        <v>55</v>
      </c>
      <c r="J116" s="138"/>
      <c r="K116" s="138"/>
      <c r="L116" s="138">
        <v>0.39165420494196396</v>
      </c>
      <c r="M116" s="139">
        <v>0</v>
      </c>
      <c r="N116" s="278">
        <f t="shared" si="6"/>
        <v>0</v>
      </c>
      <c r="O116" s="141">
        <f t="shared" si="7"/>
        <v>0</v>
      </c>
      <c r="P116" s="140">
        <f t="shared" si="8"/>
        <v>0</v>
      </c>
      <c r="Q116" s="141">
        <f t="shared" si="9"/>
        <v>0</v>
      </c>
      <c r="R116" s="140">
        <f t="shared" si="10"/>
        <v>75</v>
      </c>
      <c r="S116" s="241">
        <v>0</v>
      </c>
      <c r="T116" s="171"/>
    </row>
    <row r="117" spans="1:20" ht="31.5" hidden="1" x14ac:dyDescent="0.25">
      <c r="A117" s="132">
        <v>111</v>
      </c>
      <c r="B117" s="154" t="s">
        <v>703</v>
      </c>
      <c r="C117" s="154" t="s">
        <v>704</v>
      </c>
      <c r="D117" s="136"/>
      <c r="E117" s="137"/>
      <c r="F117" s="137">
        <v>0</v>
      </c>
      <c r="G117" s="135"/>
      <c r="H117" s="135"/>
      <c r="I117" s="135">
        <v>0</v>
      </c>
      <c r="J117" s="138"/>
      <c r="K117" s="138"/>
      <c r="L117" s="138">
        <v>0</v>
      </c>
      <c r="M117" s="139">
        <f t="shared" si="11"/>
        <v>0</v>
      </c>
      <c r="N117" s="278">
        <f t="shared" si="6"/>
        <v>0</v>
      </c>
      <c r="O117" s="141">
        <f t="shared" si="7"/>
        <v>0</v>
      </c>
      <c r="P117" s="140">
        <f t="shared" si="8"/>
        <v>0</v>
      </c>
      <c r="Q117" s="141">
        <f t="shared" si="9"/>
        <v>0</v>
      </c>
      <c r="R117" s="140">
        <f t="shared" si="10"/>
        <v>0</v>
      </c>
      <c r="S117" s="241"/>
      <c r="T117" s="171"/>
    </row>
    <row r="118" spans="1:20" hidden="1" x14ac:dyDescent="0.25">
      <c r="A118" s="132">
        <v>112</v>
      </c>
      <c r="B118" s="154" t="s">
        <v>2</v>
      </c>
      <c r="C118" s="154" t="s">
        <v>704</v>
      </c>
      <c r="D118" s="136"/>
      <c r="E118" s="137"/>
      <c r="F118" s="137">
        <v>0</v>
      </c>
      <c r="G118" s="135"/>
      <c r="H118" s="135"/>
      <c r="I118" s="135">
        <v>0</v>
      </c>
      <c r="J118" s="138"/>
      <c r="K118" s="138"/>
      <c r="L118" s="138">
        <v>0</v>
      </c>
      <c r="M118" s="139">
        <f t="shared" si="11"/>
        <v>0</v>
      </c>
      <c r="N118" s="278">
        <f t="shared" si="6"/>
        <v>0</v>
      </c>
      <c r="O118" s="141">
        <f t="shared" si="7"/>
        <v>0</v>
      </c>
      <c r="P118" s="140">
        <f t="shared" si="8"/>
        <v>0</v>
      </c>
      <c r="Q118" s="141">
        <f t="shared" si="9"/>
        <v>0</v>
      </c>
      <c r="R118" s="140">
        <f t="shared" si="10"/>
        <v>0</v>
      </c>
      <c r="S118" s="241"/>
      <c r="T118" s="171"/>
    </row>
    <row r="119" spans="1:20" ht="31.5" hidden="1" x14ac:dyDescent="0.25">
      <c r="A119" s="132">
        <v>113</v>
      </c>
      <c r="B119" s="154" t="s">
        <v>706</v>
      </c>
      <c r="C119" s="154" t="s">
        <v>704</v>
      </c>
      <c r="D119" s="136"/>
      <c r="E119" s="137"/>
      <c r="F119" s="137">
        <v>0</v>
      </c>
      <c r="G119" s="135"/>
      <c r="H119" s="135"/>
      <c r="I119" s="135">
        <v>0</v>
      </c>
      <c r="J119" s="138"/>
      <c r="K119" s="138"/>
      <c r="L119" s="138">
        <v>0</v>
      </c>
      <c r="M119" s="139">
        <f t="shared" si="11"/>
        <v>0</v>
      </c>
      <c r="N119" s="278">
        <f t="shared" si="6"/>
        <v>0</v>
      </c>
      <c r="O119" s="141">
        <f t="shared" si="7"/>
        <v>0</v>
      </c>
      <c r="P119" s="140">
        <f t="shared" si="8"/>
        <v>0</v>
      </c>
      <c r="Q119" s="141">
        <f t="shared" si="9"/>
        <v>0</v>
      </c>
      <c r="R119" s="140">
        <f t="shared" si="10"/>
        <v>0</v>
      </c>
      <c r="S119" s="241"/>
      <c r="T119" s="171"/>
    </row>
    <row r="120" spans="1:20" ht="31.5" x14ac:dyDescent="0.25">
      <c r="A120" s="132">
        <v>114</v>
      </c>
      <c r="B120" s="154" t="s">
        <v>707</v>
      </c>
      <c r="C120" s="154" t="s">
        <v>704</v>
      </c>
      <c r="D120" s="136"/>
      <c r="E120" s="137"/>
      <c r="F120" s="137">
        <v>72.52</v>
      </c>
      <c r="G120" s="135">
        <v>61</v>
      </c>
      <c r="H120" s="135">
        <v>115</v>
      </c>
      <c r="I120" s="216">
        <v>181</v>
      </c>
      <c r="J120" s="138">
        <v>0.84114726971869835</v>
      </c>
      <c r="K120" s="138">
        <v>1.5857694429123002</v>
      </c>
      <c r="L120" s="138">
        <v>2.4958632101489244</v>
      </c>
      <c r="M120" s="139">
        <f t="shared" si="11"/>
        <v>3</v>
      </c>
      <c r="N120" s="278">
        <f t="shared" si="6"/>
        <v>5</v>
      </c>
      <c r="O120" s="141">
        <f t="shared" si="7"/>
        <v>5.43</v>
      </c>
      <c r="P120" s="140">
        <f t="shared" si="8"/>
        <v>3</v>
      </c>
      <c r="Q120" s="141">
        <f t="shared" si="9"/>
        <v>3.75</v>
      </c>
      <c r="R120" s="140">
        <f t="shared" si="10"/>
        <v>75</v>
      </c>
      <c r="S120" s="241">
        <v>8</v>
      </c>
      <c r="T120" s="171">
        <v>5</v>
      </c>
    </row>
    <row r="121" spans="1:20" ht="31.5" hidden="1" x14ac:dyDescent="0.25">
      <c r="A121" s="132">
        <v>115</v>
      </c>
      <c r="B121" s="154" t="s">
        <v>708</v>
      </c>
      <c r="C121" s="154" t="s">
        <v>704</v>
      </c>
      <c r="D121" s="136"/>
      <c r="E121" s="137"/>
      <c r="F121" s="137">
        <v>0</v>
      </c>
      <c r="G121" s="135"/>
      <c r="H121" s="135"/>
      <c r="I121" s="135">
        <v>0</v>
      </c>
      <c r="J121" s="138"/>
      <c r="K121" s="138"/>
      <c r="L121" s="138">
        <v>0</v>
      </c>
      <c r="M121" s="139">
        <f t="shared" si="11"/>
        <v>0</v>
      </c>
      <c r="N121" s="278">
        <f t="shared" si="6"/>
        <v>0</v>
      </c>
      <c r="O121" s="141">
        <f t="shared" si="7"/>
        <v>0</v>
      </c>
      <c r="P121" s="140">
        <f t="shared" si="8"/>
        <v>0</v>
      </c>
      <c r="Q121" s="141">
        <f t="shared" si="9"/>
        <v>0</v>
      </c>
      <c r="R121" s="140">
        <f t="shared" si="10"/>
        <v>0</v>
      </c>
      <c r="S121" s="241"/>
      <c r="T121" s="171"/>
    </row>
    <row r="122" spans="1:20" ht="31.5" hidden="1" x14ac:dyDescent="0.25">
      <c r="A122" s="132">
        <v>116</v>
      </c>
      <c r="B122" s="154" t="s">
        <v>709</v>
      </c>
      <c r="C122" s="154" t="s">
        <v>704</v>
      </c>
      <c r="D122" s="136"/>
      <c r="E122" s="137"/>
      <c r="F122" s="137">
        <v>0</v>
      </c>
      <c r="G122" s="135"/>
      <c r="H122" s="135"/>
      <c r="I122" s="135">
        <v>0</v>
      </c>
      <c r="J122" s="138"/>
      <c r="K122" s="138"/>
      <c r="L122" s="138">
        <v>0</v>
      </c>
      <c r="M122" s="139">
        <f t="shared" si="11"/>
        <v>0</v>
      </c>
      <c r="N122" s="278">
        <f t="shared" si="6"/>
        <v>0</v>
      </c>
      <c r="O122" s="141">
        <f t="shared" si="7"/>
        <v>0</v>
      </c>
      <c r="P122" s="140">
        <f t="shared" si="8"/>
        <v>0</v>
      </c>
      <c r="Q122" s="141">
        <f t="shared" si="9"/>
        <v>0</v>
      </c>
      <c r="R122" s="140">
        <f t="shared" si="10"/>
        <v>0</v>
      </c>
      <c r="S122" s="241"/>
      <c r="T122" s="171"/>
    </row>
    <row r="123" spans="1:20" ht="31.5" x14ac:dyDescent="0.25">
      <c r="A123" s="132">
        <v>117</v>
      </c>
      <c r="B123" s="154" t="s">
        <v>92</v>
      </c>
      <c r="C123" s="154" t="s">
        <v>704</v>
      </c>
      <c r="D123" s="136"/>
      <c r="E123" s="137"/>
      <c r="F123" s="137">
        <v>650.44000000000005</v>
      </c>
      <c r="G123" s="135">
        <v>608</v>
      </c>
      <c r="H123" s="135">
        <v>586</v>
      </c>
      <c r="I123" s="216">
        <v>1111</v>
      </c>
      <c r="J123" s="138">
        <v>0.93475186027919555</v>
      </c>
      <c r="K123" s="138">
        <v>0.90092860217698778</v>
      </c>
      <c r="L123" s="138">
        <v>1.7080745341614905</v>
      </c>
      <c r="M123" s="139">
        <f t="shared" si="11"/>
        <v>3</v>
      </c>
      <c r="N123" s="278">
        <f t="shared" si="6"/>
        <v>33</v>
      </c>
      <c r="O123" s="141">
        <f t="shared" si="7"/>
        <v>33.33</v>
      </c>
      <c r="P123" s="140">
        <f t="shared" si="8"/>
        <v>24</v>
      </c>
      <c r="Q123" s="141">
        <f t="shared" si="9"/>
        <v>24.75</v>
      </c>
      <c r="R123" s="140">
        <f t="shared" si="10"/>
        <v>75</v>
      </c>
      <c r="S123" s="241">
        <v>60</v>
      </c>
      <c r="T123" s="171">
        <v>26</v>
      </c>
    </row>
    <row r="124" spans="1:20" ht="31.5" hidden="1" x14ac:dyDescent="0.25">
      <c r="A124" s="132">
        <v>118</v>
      </c>
      <c r="B124" s="154" t="s">
        <v>916</v>
      </c>
      <c r="C124" s="154" t="s">
        <v>704</v>
      </c>
      <c r="D124" s="136"/>
      <c r="E124" s="137"/>
      <c r="F124" s="137">
        <v>0</v>
      </c>
      <c r="G124" s="135"/>
      <c r="H124" s="135"/>
      <c r="I124" s="135">
        <v>0</v>
      </c>
      <c r="J124" s="138"/>
      <c r="K124" s="138"/>
      <c r="L124" s="138">
        <v>0</v>
      </c>
      <c r="M124" s="139">
        <f t="shared" si="11"/>
        <v>0</v>
      </c>
      <c r="N124" s="278">
        <f t="shared" si="6"/>
        <v>0</v>
      </c>
      <c r="O124" s="141">
        <f t="shared" si="7"/>
        <v>0</v>
      </c>
      <c r="P124" s="140">
        <f t="shared" si="8"/>
        <v>0</v>
      </c>
      <c r="Q124" s="141">
        <f t="shared" si="9"/>
        <v>0</v>
      </c>
      <c r="R124" s="140">
        <f t="shared" si="10"/>
        <v>0</v>
      </c>
      <c r="S124" s="241"/>
      <c r="T124" s="171"/>
    </row>
    <row r="125" spans="1:20" ht="31.5" x14ac:dyDescent="0.25">
      <c r="A125" s="132">
        <v>119</v>
      </c>
      <c r="B125" s="154" t="s">
        <v>880</v>
      </c>
      <c r="C125" s="154" t="s">
        <v>704</v>
      </c>
      <c r="D125" s="136"/>
      <c r="E125" s="137"/>
      <c r="F125" s="137">
        <v>207.53</v>
      </c>
      <c r="G125" s="135">
        <v>105</v>
      </c>
      <c r="H125" s="135">
        <v>62</v>
      </c>
      <c r="I125" s="216">
        <v>145</v>
      </c>
      <c r="J125" s="138">
        <v>0.50595094685105768</v>
      </c>
      <c r="K125" s="138">
        <v>0.29875198766443406</v>
      </c>
      <c r="L125" s="138">
        <v>0.69869416469907963</v>
      </c>
      <c r="M125" s="139">
        <f t="shared" si="11"/>
        <v>3</v>
      </c>
      <c r="N125" s="278">
        <f t="shared" si="6"/>
        <v>4</v>
      </c>
      <c r="O125" s="141">
        <f t="shared" si="7"/>
        <v>4.3499999999999996</v>
      </c>
      <c r="P125" s="140">
        <f t="shared" si="8"/>
        <v>3</v>
      </c>
      <c r="Q125" s="141">
        <f t="shared" si="9"/>
        <v>3</v>
      </c>
      <c r="R125" s="140">
        <f t="shared" si="10"/>
        <v>75</v>
      </c>
      <c r="S125" s="241">
        <v>6</v>
      </c>
      <c r="T125" s="171">
        <v>2</v>
      </c>
    </row>
    <row r="126" spans="1:20" ht="31.5" hidden="1" x14ac:dyDescent="0.25">
      <c r="A126" s="132">
        <v>120</v>
      </c>
      <c r="B126" s="154" t="s">
        <v>710</v>
      </c>
      <c r="C126" s="154" t="s">
        <v>704</v>
      </c>
      <c r="D126" s="136"/>
      <c r="E126" s="137"/>
      <c r="F126" s="137">
        <v>0</v>
      </c>
      <c r="G126" s="135"/>
      <c r="H126" s="135"/>
      <c r="I126" s="135">
        <v>0</v>
      </c>
      <c r="J126" s="138"/>
      <c r="K126" s="138"/>
      <c r="L126" s="138">
        <v>0</v>
      </c>
      <c r="M126" s="139">
        <f t="shared" si="11"/>
        <v>0</v>
      </c>
      <c r="N126" s="278">
        <f t="shared" si="6"/>
        <v>0</v>
      </c>
      <c r="O126" s="141">
        <f t="shared" si="7"/>
        <v>0</v>
      </c>
      <c r="P126" s="140">
        <f t="shared" si="8"/>
        <v>0</v>
      </c>
      <c r="Q126" s="141">
        <f t="shared" si="9"/>
        <v>0</v>
      </c>
      <c r="R126" s="140">
        <f t="shared" si="10"/>
        <v>0</v>
      </c>
      <c r="S126" s="241"/>
      <c r="T126" s="171"/>
    </row>
    <row r="127" spans="1:20" ht="31.5" hidden="1" x14ac:dyDescent="0.25">
      <c r="A127" s="132">
        <v>121</v>
      </c>
      <c r="B127" s="154" t="s">
        <v>711</v>
      </c>
      <c r="C127" s="154" t="s">
        <v>704</v>
      </c>
      <c r="D127" s="136"/>
      <c r="E127" s="137"/>
      <c r="F127" s="137">
        <v>0</v>
      </c>
      <c r="G127" s="135"/>
      <c r="H127" s="135"/>
      <c r="I127" s="135">
        <v>0</v>
      </c>
      <c r="J127" s="138"/>
      <c r="K127" s="138"/>
      <c r="L127" s="138">
        <v>0</v>
      </c>
      <c r="M127" s="139">
        <f t="shared" si="11"/>
        <v>0</v>
      </c>
      <c r="N127" s="278">
        <f t="shared" si="6"/>
        <v>0</v>
      </c>
      <c r="O127" s="141">
        <f t="shared" si="7"/>
        <v>0</v>
      </c>
      <c r="P127" s="140">
        <f t="shared" si="8"/>
        <v>0</v>
      </c>
      <c r="Q127" s="141">
        <f t="shared" si="9"/>
        <v>0</v>
      </c>
      <c r="R127" s="140">
        <f t="shared" si="10"/>
        <v>0</v>
      </c>
      <c r="S127" s="241"/>
      <c r="T127" s="171"/>
    </row>
    <row r="128" spans="1:20" ht="31.5" hidden="1" x14ac:dyDescent="0.25">
      <c r="A128" s="132">
        <v>122</v>
      </c>
      <c r="B128" s="154" t="s">
        <v>215</v>
      </c>
      <c r="C128" s="154" t="s">
        <v>704</v>
      </c>
      <c r="D128" s="136"/>
      <c r="E128" s="137"/>
      <c r="F128" s="137">
        <v>0</v>
      </c>
      <c r="G128" s="135"/>
      <c r="H128" s="135"/>
      <c r="I128" s="135">
        <v>0</v>
      </c>
      <c r="J128" s="138"/>
      <c r="K128" s="138"/>
      <c r="L128" s="138">
        <v>0</v>
      </c>
      <c r="M128" s="139">
        <f t="shared" si="11"/>
        <v>0</v>
      </c>
      <c r="N128" s="278">
        <f t="shared" si="6"/>
        <v>0</v>
      </c>
      <c r="O128" s="141">
        <f t="shared" si="7"/>
        <v>0</v>
      </c>
      <c r="P128" s="140">
        <f t="shared" si="8"/>
        <v>0</v>
      </c>
      <c r="Q128" s="141">
        <f t="shared" si="9"/>
        <v>0</v>
      </c>
      <c r="R128" s="140">
        <f t="shared" si="10"/>
        <v>0</v>
      </c>
      <c r="S128" s="241"/>
      <c r="T128" s="171"/>
    </row>
    <row r="129" spans="1:21" hidden="1" x14ac:dyDescent="0.25">
      <c r="A129" s="132">
        <v>123</v>
      </c>
      <c r="B129" s="154" t="s">
        <v>444</v>
      </c>
      <c r="C129" s="154" t="s">
        <v>704</v>
      </c>
      <c r="D129" s="136"/>
      <c r="E129" s="137"/>
      <c r="F129" s="137">
        <v>1070.92</v>
      </c>
      <c r="G129" s="135"/>
      <c r="H129" s="135"/>
      <c r="I129" s="135">
        <v>1492</v>
      </c>
      <c r="J129" s="138"/>
      <c r="K129" s="138"/>
      <c r="L129" s="138">
        <v>1.393194636387405</v>
      </c>
      <c r="M129" s="139">
        <v>0</v>
      </c>
      <c r="N129" s="278">
        <f t="shared" si="6"/>
        <v>0</v>
      </c>
      <c r="O129" s="141">
        <f t="shared" si="7"/>
        <v>0</v>
      </c>
      <c r="P129" s="140">
        <f t="shared" si="8"/>
        <v>0</v>
      </c>
      <c r="Q129" s="141">
        <f t="shared" si="9"/>
        <v>0</v>
      </c>
      <c r="R129" s="140">
        <f t="shared" si="10"/>
        <v>75</v>
      </c>
      <c r="S129" s="241"/>
      <c r="T129" s="171"/>
    </row>
    <row r="130" spans="1:21" hidden="1" x14ac:dyDescent="0.25">
      <c r="A130" s="132">
        <v>124</v>
      </c>
      <c r="B130" s="154" t="s">
        <v>881</v>
      </c>
      <c r="C130" s="154" t="s">
        <v>713</v>
      </c>
      <c r="D130" s="136"/>
      <c r="E130" s="137"/>
      <c r="F130" s="137">
        <v>24.6</v>
      </c>
      <c r="G130" s="135"/>
      <c r="H130" s="135"/>
      <c r="I130" s="135">
        <v>19</v>
      </c>
      <c r="J130" s="138"/>
      <c r="K130" s="138"/>
      <c r="L130" s="138">
        <v>0.77235772357723576</v>
      </c>
      <c r="M130" s="139">
        <f t="shared" si="11"/>
        <v>0</v>
      </c>
      <c r="N130" s="278">
        <f t="shared" si="6"/>
        <v>0</v>
      </c>
      <c r="O130" s="141">
        <f t="shared" si="7"/>
        <v>0</v>
      </c>
      <c r="P130" s="140">
        <f t="shared" si="8"/>
        <v>0</v>
      </c>
      <c r="Q130" s="141">
        <f t="shared" si="9"/>
        <v>0</v>
      </c>
      <c r="R130" s="140">
        <f t="shared" si="10"/>
        <v>0</v>
      </c>
      <c r="S130" s="241"/>
      <c r="T130" s="171"/>
    </row>
    <row r="131" spans="1:21" hidden="1" x14ac:dyDescent="0.25">
      <c r="A131" s="132">
        <v>125</v>
      </c>
      <c r="B131" s="154" t="s">
        <v>882</v>
      </c>
      <c r="C131" s="154" t="s">
        <v>713</v>
      </c>
      <c r="D131" s="136"/>
      <c r="E131" s="137"/>
      <c r="F131" s="137">
        <v>21.26</v>
      </c>
      <c r="G131" s="135"/>
      <c r="H131" s="135"/>
      <c r="I131" s="135">
        <v>0</v>
      </c>
      <c r="J131" s="138"/>
      <c r="K131" s="138"/>
      <c r="L131" s="138">
        <v>0</v>
      </c>
      <c r="M131" s="139">
        <f t="shared" si="11"/>
        <v>0</v>
      </c>
      <c r="N131" s="278">
        <f t="shared" si="6"/>
        <v>0</v>
      </c>
      <c r="O131" s="141">
        <f t="shared" si="7"/>
        <v>0</v>
      </c>
      <c r="P131" s="140">
        <f t="shared" si="8"/>
        <v>0</v>
      </c>
      <c r="Q131" s="141">
        <f t="shared" si="9"/>
        <v>0</v>
      </c>
      <c r="R131" s="140">
        <f t="shared" si="10"/>
        <v>0</v>
      </c>
      <c r="S131" s="241"/>
      <c r="T131" s="171"/>
    </row>
    <row r="132" spans="1:21" hidden="1" x14ac:dyDescent="0.25">
      <c r="A132" s="132">
        <v>126</v>
      </c>
      <c r="B132" s="154" t="s">
        <v>883</v>
      </c>
      <c r="C132" s="154" t="s">
        <v>713</v>
      </c>
      <c r="D132" s="136"/>
      <c r="E132" s="137"/>
      <c r="F132" s="137">
        <v>14.37</v>
      </c>
      <c r="G132" s="135"/>
      <c r="H132" s="135"/>
      <c r="I132" s="135">
        <v>10</v>
      </c>
      <c r="J132" s="138"/>
      <c r="K132" s="138"/>
      <c r="L132" s="138">
        <v>0.69589422407794022</v>
      </c>
      <c r="M132" s="139">
        <f t="shared" si="11"/>
        <v>0</v>
      </c>
      <c r="N132" s="278">
        <f t="shared" si="6"/>
        <v>0</v>
      </c>
      <c r="O132" s="141">
        <f t="shared" si="7"/>
        <v>0</v>
      </c>
      <c r="P132" s="140">
        <f t="shared" si="8"/>
        <v>0</v>
      </c>
      <c r="Q132" s="141">
        <f t="shared" si="9"/>
        <v>0</v>
      </c>
      <c r="R132" s="140">
        <f t="shared" si="10"/>
        <v>0</v>
      </c>
      <c r="S132" s="241"/>
      <c r="T132" s="171"/>
    </row>
    <row r="133" spans="1:21" ht="31.5" x14ac:dyDescent="0.25">
      <c r="A133" s="132">
        <v>127</v>
      </c>
      <c r="B133" s="154" t="s">
        <v>803</v>
      </c>
      <c r="C133" s="154" t="s">
        <v>713</v>
      </c>
      <c r="D133" s="136"/>
      <c r="E133" s="137"/>
      <c r="F133" s="137">
        <v>18.93</v>
      </c>
      <c r="G133" s="135"/>
      <c r="H133" s="135"/>
      <c r="I133" s="135">
        <v>50</v>
      </c>
      <c r="J133" s="138">
        <v>0</v>
      </c>
      <c r="K133" s="138">
        <v>0</v>
      </c>
      <c r="L133" s="138">
        <v>2.6413100898045432</v>
      </c>
      <c r="M133" s="139">
        <v>5</v>
      </c>
      <c r="N133" s="278">
        <f t="shared" si="6"/>
        <v>2</v>
      </c>
      <c r="O133" s="141">
        <f t="shared" si="7"/>
        <v>2.5</v>
      </c>
      <c r="P133" s="140">
        <f t="shared" si="8"/>
        <v>1</v>
      </c>
      <c r="Q133" s="141">
        <f t="shared" si="9"/>
        <v>1.5</v>
      </c>
      <c r="R133" s="140">
        <f t="shared" si="10"/>
        <v>75</v>
      </c>
      <c r="S133" s="241">
        <v>29</v>
      </c>
      <c r="T133" s="171">
        <v>0</v>
      </c>
    </row>
    <row r="134" spans="1:21" hidden="1" x14ac:dyDescent="0.25">
      <c r="A134" s="132">
        <v>128</v>
      </c>
      <c r="B134" s="154" t="s">
        <v>712</v>
      </c>
      <c r="C134" s="154" t="s">
        <v>713</v>
      </c>
      <c r="D134" s="136"/>
      <c r="E134" s="137"/>
      <c r="F134" s="137">
        <v>325.5</v>
      </c>
      <c r="G134" s="135"/>
      <c r="H134" s="135"/>
      <c r="I134" s="135">
        <v>96</v>
      </c>
      <c r="J134" s="138"/>
      <c r="K134" s="138"/>
      <c r="L134" s="138">
        <v>0.29493087557603687</v>
      </c>
      <c r="M134" s="139">
        <v>0</v>
      </c>
      <c r="N134" s="278">
        <f t="shared" si="6"/>
        <v>0</v>
      </c>
      <c r="O134" s="141">
        <f t="shared" si="7"/>
        <v>0</v>
      </c>
      <c r="P134" s="140">
        <f t="shared" si="8"/>
        <v>0</v>
      </c>
      <c r="Q134" s="141">
        <f t="shared" si="9"/>
        <v>0</v>
      </c>
      <c r="R134" s="140">
        <f t="shared" si="10"/>
        <v>75</v>
      </c>
      <c r="S134" s="241"/>
      <c r="T134" s="171"/>
    </row>
    <row r="135" spans="1:21" hidden="1" x14ac:dyDescent="0.25">
      <c r="A135" s="132">
        <v>129</v>
      </c>
      <c r="B135" s="154" t="s">
        <v>2</v>
      </c>
      <c r="C135" s="154" t="s">
        <v>713</v>
      </c>
      <c r="D135" s="136"/>
      <c r="E135" s="137"/>
      <c r="F135" s="137">
        <v>316.76</v>
      </c>
      <c r="G135" s="135"/>
      <c r="H135" s="135"/>
      <c r="I135" s="135">
        <v>0</v>
      </c>
      <c r="J135" s="138"/>
      <c r="K135" s="138"/>
      <c r="L135" s="138">
        <v>0</v>
      </c>
      <c r="M135" s="139">
        <f t="shared" si="11"/>
        <v>0</v>
      </c>
      <c r="N135" s="278">
        <f t="shared" si="6"/>
        <v>0</v>
      </c>
      <c r="O135" s="141">
        <f t="shared" si="7"/>
        <v>0</v>
      </c>
      <c r="P135" s="140">
        <f t="shared" si="8"/>
        <v>0</v>
      </c>
      <c r="Q135" s="141">
        <f t="shared" si="9"/>
        <v>0</v>
      </c>
      <c r="R135" s="140">
        <f t="shared" si="10"/>
        <v>0</v>
      </c>
      <c r="S135" s="241"/>
      <c r="T135" s="171"/>
    </row>
    <row r="136" spans="1:21" ht="31.5" x14ac:dyDescent="0.25">
      <c r="A136" s="132">
        <v>130</v>
      </c>
      <c r="B136" s="154" t="s">
        <v>119</v>
      </c>
      <c r="C136" s="154" t="s">
        <v>713</v>
      </c>
      <c r="D136" s="136"/>
      <c r="E136" s="137"/>
      <c r="F136" s="137">
        <v>74.75</v>
      </c>
      <c r="G136" s="135">
        <v>294</v>
      </c>
      <c r="H136" s="135">
        <v>290</v>
      </c>
      <c r="I136" s="135">
        <v>306</v>
      </c>
      <c r="J136" s="138">
        <v>3.9331103678929766</v>
      </c>
      <c r="K136" s="138">
        <v>3.8795986622073579</v>
      </c>
      <c r="L136" s="138">
        <v>4.0936454849498327</v>
      </c>
      <c r="M136" s="139">
        <v>5</v>
      </c>
      <c r="N136" s="278">
        <f t="shared" si="6"/>
        <v>15</v>
      </c>
      <c r="O136" s="141">
        <f t="shared" si="7"/>
        <v>15.3</v>
      </c>
      <c r="P136" s="140">
        <f t="shared" si="8"/>
        <v>11</v>
      </c>
      <c r="Q136" s="141">
        <f t="shared" si="9"/>
        <v>11.25</v>
      </c>
      <c r="R136" s="140">
        <f t="shared" si="10"/>
        <v>75</v>
      </c>
      <c r="S136" s="241">
        <v>21</v>
      </c>
      <c r="T136" s="171">
        <v>11</v>
      </c>
    </row>
    <row r="137" spans="1:21" ht="31.5" x14ac:dyDescent="0.25">
      <c r="A137" s="132">
        <v>131</v>
      </c>
      <c r="B137" s="154" t="s">
        <v>121</v>
      </c>
      <c r="C137" s="154" t="s">
        <v>713</v>
      </c>
      <c r="D137" s="136"/>
      <c r="E137" s="137"/>
      <c r="F137" s="137">
        <v>150.49</v>
      </c>
      <c r="G137" s="135"/>
      <c r="H137" s="135"/>
      <c r="I137" s="135">
        <v>71</v>
      </c>
      <c r="J137" s="138">
        <v>0</v>
      </c>
      <c r="K137" s="138">
        <v>0</v>
      </c>
      <c r="L137" s="138">
        <v>0.47179214565751876</v>
      </c>
      <c r="M137" s="139">
        <v>5</v>
      </c>
      <c r="N137" s="278">
        <f t="shared" ref="N137:N200" si="12">ROUNDDOWN(O137,0)</f>
        <v>3</v>
      </c>
      <c r="O137" s="141">
        <f t="shared" ref="O137:O200" si="13">I137*M137/100</f>
        <v>3.55</v>
      </c>
      <c r="P137" s="140">
        <f t="shared" ref="P137:P200" si="14">ROUNDDOWN(Q137,0)</f>
        <v>2</v>
      </c>
      <c r="Q137" s="141">
        <f t="shared" ref="Q137:Q200" si="15">N137*R137/100</f>
        <v>2.25</v>
      </c>
      <c r="R137" s="140">
        <f t="shared" ref="R137:R200" si="16">IF(I137&lt;33,0,75)</f>
        <v>75</v>
      </c>
      <c r="S137" s="241">
        <v>4</v>
      </c>
      <c r="T137" s="171">
        <v>0</v>
      </c>
    </row>
    <row r="138" spans="1:21" ht="31.5" x14ac:dyDescent="0.25">
      <c r="A138" s="132">
        <v>132</v>
      </c>
      <c r="B138" s="154" t="s">
        <v>95</v>
      </c>
      <c r="C138" s="154" t="s">
        <v>713</v>
      </c>
      <c r="D138" s="136"/>
      <c r="E138" s="137"/>
      <c r="F138" s="137">
        <v>224.21</v>
      </c>
      <c r="G138" s="135">
        <v>681</v>
      </c>
      <c r="H138" s="135">
        <v>608</v>
      </c>
      <c r="I138" s="135">
        <v>537</v>
      </c>
      <c r="J138" s="138">
        <v>3.0373310735471208</v>
      </c>
      <c r="K138" s="138">
        <v>2.7117434547968422</v>
      </c>
      <c r="L138" s="138">
        <v>2.3950760447794477</v>
      </c>
      <c r="M138" s="139">
        <v>5</v>
      </c>
      <c r="N138" s="278">
        <f t="shared" si="12"/>
        <v>26</v>
      </c>
      <c r="O138" s="141">
        <f t="shared" si="13"/>
        <v>26.85</v>
      </c>
      <c r="P138" s="140">
        <f t="shared" si="14"/>
        <v>19</v>
      </c>
      <c r="Q138" s="141">
        <f t="shared" si="15"/>
        <v>19.5</v>
      </c>
      <c r="R138" s="140">
        <f t="shared" si="16"/>
        <v>75</v>
      </c>
      <c r="S138" s="241">
        <v>31</v>
      </c>
      <c r="T138" s="171">
        <v>24</v>
      </c>
    </row>
    <row r="139" spans="1:21" ht="31.5" hidden="1" x14ac:dyDescent="0.25">
      <c r="A139" s="132">
        <v>133</v>
      </c>
      <c r="B139" s="154" t="s">
        <v>714</v>
      </c>
      <c r="C139" s="154" t="s">
        <v>713</v>
      </c>
      <c r="D139" s="136"/>
      <c r="E139" s="137"/>
      <c r="F139" s="137">
        <v>41.43</v>
      </c>
      <c r="G139" s="135"/>
      <c r="H139" s="135"/>
      <c r="I139" s="135">
        <v>0</v>
      </c>
      <c r="J139" s="138"/>
      <c r="K139" s="138"/>
      <c r="L139" s="138">
        <v>0</v>
      </c>
      <c r="M139" s="139">
        <f t="shared" ref="M139:M200" si="17">IF(I139&lt;33,0,3)</f>
        <v>0</v>
      </c>
      <c r="N139" s="278">
        <f t="shared" si="12"/>
        <v>0</v>
      </c>
      <c r="O139" s="141">
        <f t="shared" si="13"/>
        <v>0</v>
      </c>
      <c r="P139" s="140">
        <f t="shared" si="14"/>
        <v>0</v>
      </c>
      <c r="Q139" s="141">
        <f t="shared" si="15"/>
        <v>0</v>
      </c>
      <c r="R139" s="140">
        <f t="shared" si="16"/>
        <v>0</v>
      </c>
      <c r="S139" s="241"/>
      <c r="T139" s="171"/>
    </row>
    <row r="140" spans="1:21" ht="31.5" x14ac:dyDescent="0.25">
      <c r="A140" s="132">
        <v>134</v>
      </c>
      <c r="B140" s="154" t="s">
        <v>884</v>
      </c>
      <c r="C140" s="154" t="s">
        <v>713</v>
      </c>
      <c r="D140" s="136"/>
      <c r="E140" s="137"/>
      <c r="F140" s="137">
        <v>197.6</v>
      </c>
      <c r="G140" s="135">
        <v>1072</v>
      </c>
      <c r="H140" s="135">
        <v>1187</v>
      </c>
      <c r="I140" s="135">
        <v>1220</v>
      </c>
      <c r="J140" s="138">
        <v>5.4251012145748989</v>
      </c>
      <c r="K140" s="138">
        <v>6.0070850202429149</v>
      </c>
      <c r="L140" s="138">
        <v>6.1740890688259107</v>
      </c>
      <c r="M140" s="139">
        <v>4.0999999999999996</v>
      </c>
      <c r="N140" s="278">
        <f t="shared" si="12"/>
        <v>50</v>
      </c>
      <c r="O140" s="141">
        <f t="shared" si="13"/>
        <v>50.02</v>
      </c>
      <c r="P140" s="140">
        <f t="shared" si="14"/>
        <v>37</v>
      </c>
      <c r="Q140" s="141">
        <f t="shared" si="15"/>
        <v>37.5</v>
      </c>
      <c r="R140" s="140">
        <f t="shared" si="16"/>
        <v>75</v>
      </c>
      <c r="S140" s="241">
        <v>50</v>
      </c>
      <c r="T140" s="171">
        <v>53</v>
      </c>
      <c r="U140" s="6" t="s">
        <v>934</v>
      </c>
    </row>
    <row r="141" spans="1:21" ht="31.5" x14ac:dyDescent="0.25">
      <c r="A141" s="132">
        <v>135</v>
      </c>
      <c r="B141" s="154" t="s">
        <v>127</v>
      </c>
      <c r="C141" s="154" t="s">
        <v>713</v>
      </c>
      <c r="D141" s="136"/>
      <c r="E141" s="137"/>
      <c r="F141" s="137">
        <v>13.2</v>
      </c>
      <c r="G141" s="135">
        <v>0</v>
      </c>
      <c r="H141" s="135">
        <v>30</v>
      </c>
      <c r="I141" s="135">
        <v>65</v>
      </c>
      <c r="J141" s="138">
        <v>0</v>
      </c>
      <c r="K141" s="138">
        <v>2.2727272727272729</v>
      </c>
      <c r="L141" s="138">
        <v>4.9242424242424248</v>
      </c>
      <c r="M141" s="139">
        <v>5</v>
      </c>
      <c r="N141" s="278">
        <f t="shared" si="12"/>
        <v>3</v>
      </c>
      <c r="O141" s="141">
        <f t="shared" si="13"/>
        <v>3.25</v>
      </c>
      <c r="P141" s="140">
        <f t="shared" si="14"/>
        <v>2</v>
      </c>
      <c r="Q141" s="141">
        <f t="shared" si="15"/>
        <v>2.25</v>
      </c>
      <c r="R141" s="140">
        <f t="shared" si="16"/>
        <v>75</v>
      </c>
      <c r="S141" s="241">
        <v>4</v>
      </c>
      <c r="T141" s="171">
        <v>0</v>
      </c>
    </row>
    <row r="142" spans="1:21" ht="31.5" hidden="1" x14ac:dyDescent="0.25">
      <c r="A142" s="132">
        <v>136</v>
      </c>
      <c r="B142" s="154" t="s">
        <v>223</v>
      </c>
      <c r="C142" s="154" t="s">
        <v>713</v>
      </c>
      <c r="D142" s="136"/>
      <c r="E142" s="137"/>
      <c r="F142" s="137">
        <v>9.48</v>
      </c>
      <c r="G142" s="135"/>
      <c r="H142" s="135"/>
      <c r="I142" s="135">
        <v>0</v>
      </c>
      <c r="J142" s="138"/>
      <c r="K142" s="138"/>
      <c r="L142" s="138">
        <v>0</v>
      </c>
      <c r="M142" s="139">
        <f t="shared" si="17"/>
        <v>0</v>
      </c>
      <c r="N142" s="278">
        <f t="shared" si="12"/>
        <v>0</v>
      </c>
      <c r="O142" s="141">
        <f t="shared" si="13"/>
        <v>0</v>
      </c>
      <c r="P142" s="140">
        <f t="shared" si="14"/>
        <v>0</v>
      </c>
      <c r="Q142" s="141">
        <f t="shared" si="15"/>
        <v>0</v>
      </c>
      <c r="R142" s="140">
        <f t="shared" si="16"/>
        <v>0</v>
      </c>
      <c r="S142" s="241"/>
      <c r="T142" s="171"/>
    </row>
    <row r="143" spans="1:21" hidden="1" x14ac:dyDescent="0.25">
      <c r="A143" s="132">
        <v>137</v>
      </c>
      <c r="B143" s="154" t="s">
        <v>444</v>
      </c>
      <c r="C143" s="154" t="s">
        <v>713</v>
      </c>
      <c r="D143" s="136"/>
      <c r="E143" s="137"/>
      <c r="F143" s="137">
        <v>1432.58</v>
      </c>
      <c r="G143" s="135"/>
      <c r="H143" s="135"/>
      <c r="I143" s="135">
        <v>2373</v>
      </c>
      <c r="J143" s="138"/>
      <c r="K143" s="138"/>
      <c r="L143" s="138">
        <v>1.6564519957000656</v>
      </c>
      <c r="M143" s="139">
        <v>0</v>
      </c>
      <c r="N143" s="278">
        <f t="shared" si="12"/>
        <v>0</v>
      </c>
      <c r="O143" s="141">
        <f t="shared" si="13"/>
        <v>0</v>
      </c>
      <c r="P143" s="140">
        <f t="shared" si="14"/>
        <v>0</v>
      </c>
      <c r="Q143" s="141">
        <f t="shared" si="15"/>
        <v>0</v>
      </c>
      <c r="R143" s="140">
        <f t="shared" si="16"/>
        <v>75</v>
      </c>
      <c r="S143" s="241"/>
      <c r="T143" s="171"/>
    </row>
    <row r="144" spans="1:21" hidden="1" x14ac:dyDescent="0.25">
      <c r="A144" s="132">
        <v>138</v>
      </c>
      <c r="B144" s="154" t="s">
        <v>885</v>
      </c>
      <c r="C144" s="154" t="s">
        <v>715</v>
      </c>
      <c r="D144" s="136"/>
      <c r="E144" s="137"/>
      <c r="F144" s="137">
        <v>15.03</v>
      </c>
      <c r="G144" s="135"/>
      <c r="H144" s="135"/>
      <c r="I144" s="135">
        <v>102</v>
      </c>
      <c r="J144" s="138"/>
      <c r="K144" s="138"/>
      <c r="L144" s="138">
        <v>6.7864271457085827</v>
      </c>
      <c r="M144" s="139">
        <v>0</v>
      </c>
      <c r="N144" s="278">
        <f t="shared" si="12"/>
        <v>0</v>
      </c>
      <c r="O144" s="141">
        <f t="shared" si="13"/>
        <v>0</v>
      </c>
      <c r="P144" s="140">
        <f t="shared" si="14"/>
        <v>0</v>
      </c>
      <c r="Q144" s="141">
        <f t="shared" si="15"/>
        <v>0</v>
      </c>
      <c r="R144" s="140">
        <f t="shared" si="16"/>
        <v>75</v>
      </c>
      <c r="S144" s="241"/>
      <c r="T144" s="171"/>
    </row>
    <row r="145" spans="1:21" hidden="1" x14ac:dyDescent="0.25">
      <c r="A145" s="132">
        <v>139</v>
      </c>
      <c r="B145" s="154" t="s">
        <v>886</v>
      </c>
      <c r="C145" s="154" t="s">
        <v>715</v>
      </c>
      <c r="D145" s="136"/>
      <c r="E145" s="137"/>
      <c r="F145" s="137">
        <v>8.6999999999999993</v>
      </c>
      <c r="G145" s="135"/>
      <c r="H145" s="135"/>
      <c r="I145" s="135">
        <v>0</v>
      </c>
      <c r="J145" s="138"/>
      <c r="K145" s="138"/>
      <c r="L145" s="138">
        <v>0</v>
      </c>
      <c r="M145" s="139">
        <f t="shared" si="17"/>
        <v>0</v>
      </c>
      <c r="N145" s="278">
        <f t="shared" si="12"/>
        <v>0</v>
      </c>
      <c r="O145" s="141">
        <f t="shared" si="13"/>
        <v>0</v>
      </c>
      <c r="P145" s="140">
        <f t="shared" si="14"/>
        <v>0</v>
      </c>
      <c r="Q145" s="141">
        <f t="shared" si="15"/>
        <v>0</v>
      </c>
      <c r="R145" s="140">
        <f t="shared" si="16"/>
        <v>0</v>
      </c>
      <c r="S145" s="241"/>
      <c r="T145" s="171"/>
    </row>
    <row r="146" spans="1:21" ht="31.5" x14ac:dyDescent="0.25">
      <c r="A146" s="132">
        <v>140</v>
      </c>
      <c r="B146" s="154" t="s">
        <v>716</v>
      </c>
      <c r="C146" s="154" t="s">
        <v>715</v>
      </c>
      <c r="D146" s="136"/>
      <c r="E146" s="137"/>
      <c r="F146" s="137">
        <v>349.38</v>
      </c>
      <c r="G146" s="135">
        <v>131</v>
      </c>
      <c r="H146" s="135">
        <v>350</v>
      </c>
      <c r="I146" s="135">
        <v>429</v>
      </c>
      <c r="J146" s="138">
        <v>0.37494991127139504</v>
      </c>
      <c r="K146" s="138">
        <v>1.0017745720991471</v>
      </c>
      <c r="L146" s="138">
        <v>1.2278894040872403</v>
      </c>
      <c r="M146" s="139">
        <v>3.7</v>
      </c>
      <c r="N146" s="278">
        <f t="shared" si="12"/>
        <v>15</v>
      </c>
      <c r="O146" s="141">
        <f t="shared" si="13"/>
        <v>15.873000000000001</v>
      </c>
      <c r="P146" s="140">
        <f t="shared" si="14"/>
        <v>11</v>
      </c>
      <c r="Q146" s="141">
        <f t="shared" si="15"/>
        <v>11.25</v>
      </c>
      <c r="R146" s="140">
        <f t="shared" si="16"/>
        <v>75</v>
      </c>
      <c r="S146" s="241">
        <v>15</v>
      </c>
      <c r="T146" s="171">
        <v>11</v>
      </c>
      <c r="U146" s="6" t="s">
        <v>934</v>
      </c>
    </row>
    <row r="147" spans="1:21" hidden="1" x14ac:dyDescent="0.25">
      <c r="A147" s="132">
        <v>141</v>
      </c>
      <c r="B147" s="154" t="s">
        <v>2</v>
      </c>
      <c r="C147" s="154" t="s">
        <v>715</v>
      </c>
      <c r="D147" s="136"/>
      <c r="E147" s="137"/>
      <c r="F147" s="137">
        <v>0</v>
      </c>
      <c r="G147" s="135"/>
      <c r="H147" s="135"/>
      <c r="I147" s="135">
        <v>0</v>
      </c>
      <c r="J147" s="138"/>
      <c r="K147" s="138"/>
      <c r="L147" s="138">
        <v>0</v>
      </c>
      <c r="M147" s="139">
        <f t="shared" si="17"/>
        <v>0</v>
      </c>
      <c r="N147" s="278">
        <f t="shared" si="12"/>
        <v>0</v>
      </c>
      <c r="O147" s="141">
        <f t="shared" si="13"/>
        <v>0</v>
      </c>
      <c r="P147" s="140">
        <f t="shared" si="14"/>
        <v>0</v>
      </c>
      <c r="Q147" s="141">
        <f t="shared" si="15"/>
        <v>0</v>
      </c>
      <c r="R147" s="140">
        <f t="shared" si="16"/>
        <v>0</v>
      </c>
      <c r="S147" s="241"/>
      <c r="T147" s="171"/>
    </row>
    <row r="148" spans="1:21" ht="31.5" x14ac:dyDescent="0.25">
      <c r="A148" s="132">
        <v>142</v>
      </c>
      <c r="B148" s="154" t="s">
        <v>96</v>
      </c>
      <c r="C148" s="154" t="s">
        <v>715</v>
      </c>
      <c r="D148" s="136"/>
      <c r="E148" s="137"/>
      <c r="F148" s="137">
        <v>22.38</v>
      </c>
      <c r="G148" s="135">
        <v>231</v>
      </c>
      <c r="H148" s="135">
        <v>246</v>
      </c>
      <c r="I148" s="135">
        <v>291</v>
      </c>
      <c r="J148" s="138">
        <v>10.32171581769437</v>
      </c>
      <c r="K148" s="138">
        <v>10.991957104557642</v>
      </c>
      <c r="L148" s="138">
        <v>13.002680965147453</v>
      </c>
      <c r="M148" s="139">
        <v>4</v>
      </c>
      <c r="N148" s="278">
        <f t="shared" si="12"/>
        <v>11</v>
      </c>
      <c r="O148" s="141">
        <f t="shared" si="13"/>
        <v>11.64</v>
      </c>
      <c r="P148" s="140">
        <f t="shared" si="14"/>
        <v>8</v>
      </c>
      <c r="Q148" s="141">
        <f t="shared" si="15"/>
        <v>8.25</v>
      </c>
      <c r="R148" s="140">
        <f t="shared" si="16"/>
        <v>75</v>
      </c>
      <c r="S148" s="241">
        <v>11</v>
      </c>
      <c r="T148" s="171">
        <v>9</v>
      </c>
    </row>
    <row r="149" spans="1:21" ht="16.5" customHeight="1" x14ac:dyDescent="0.25">
      <c r="A149" s="132">
        <v>143</v>
      </c>
      <c r="B149" s="154" t="s">
        <v>692</v>
      </c>
      <c r="C149" s="154" t="s">
        <v>715</v>
      </c>
      <c r="D149" s="136"/>
      <c r="E149" s="137"/>
      <c r="F149" s="137">
        <v>16.11</v>
      </c>
      <c r="G149" s="135">
        <v>53</v>
      </c>
      <c r="H149" s="135">
        <v>65</v>
      </c>
      <c r="I149" s="135">
        <v>73</v>
      </c>
      <c r="J149" s="138">
        <v>3.2898820608317818</v>
      </c>
      <c r="K149" s="138">
        <v>4.0347610180012419</v>
      </c>
      <c r="L149" s="138">
        <v>4.531346989447548</v>
      </c>
      <c r="M149" s="139">
        <f t="shared" si="17"/>
        <v>3</v>
      </c>
      <c r="N149" s="278">
        <f t="shared" si="12"/>
        <v>2</v>
      </c>
      <c r="O149" s="141">
        <f t="shared" si="13"/>
        <v>2.19</v>
      </c>
      <c r="P149" s="140">
        <f t="shared" si="14"/>
        <v>1</v>
      </c>
      <c r="Q149" s="141">
        <f t="shared" si="15"/>
        <v>1.5</v>
      </c>
      <c r="R149" s="140">
        <f t="shared" si="16"/>
        <v>75</v>
      </c>
      <c r="S149" s="241">
        <v>2</v>
      </c>
      <c r="T149" s="171">
        <v>2</v>
      </c>
    </row>
    <row r="150" spans="1:21" hidden="1" x14ac:dyDescent="0.25">
      <c r="A150" s="132">
        <v>144</v>
      </c>
      <c r="B150" s="154" t="s">
        <v>444</v>
      </c>
      <c r="C150" s="154" t="s">
        <v>715</v>
      </c>
      <c r="D150" s="136"/>
      <c r="E150" s="137"/>
      <c r="F150" s="137">
        <v>558.61</v>
      </c>
      <c r="G150" s="135"/>
      <c r="H150" s="135"/>
      <c r="I150" s="135">
        <v>896</v>
      </c>
      <c r="J150" s="138"/>
      <c r="K150" s="138"/>
      <c r="L150" s="138">
        <v>1.6039813107534773</v>
      </c>
      <c r="M150" s="139">
        <v>0</v>
      </c>
      <c r="N150" s="278">
        <f t="shared" si="12"/>
        <v>0</v>
      </c>
      <c r="O150" s="141">
        <f t="shared" si="13"/>
        <v>0</v>
      </c>
      <c r="P150" s="140">
        <f t="shared" si="14"/>
        <v>0</v>
      </c>
      <c r="Q150" s="141">
        <f t="shared" si="15"/>
        <v>0</v>
      </c>
      <c r="R150" s="140">
        <f t="shared" si="16"/>
        <v>75</v>
      </c>
      <c r="S150" s="241"/>
      <c r="T150" s="171"/>
    </row>
    <row r="151" spans="1:21" ht="31.5" hidden="1" x14ac:dyDescent="0.25">
      <c r="A151" s="132">
        <v>145</v>
      </c>
      <c r="B151" s="154" t="s">
        <v>221</v>
      </c>
      <c r="C151" s="154" t="s">
        <v>61</v>
      </c>
      <c r="D151" s="136"/>
      <c r="E151" s="137"/>
      <c r="F151" s="137">
        <v>0</v>
      </c>
      <c r="G151" s="135"/>
      <c r="H151" s="135"/>
      <c r="I151" s="135">
        <v>0</v>
      </c>
      <c r="J151" s="138"/>
      <c r="K151" s="138"/>
      <c r="L151" s="138">
        <v>0</v>
      </c>
      <c r="M151" s="139">
        <f t="shared" si="17"/>
        <v>0</v>
      </c>
      <c r="N151" s="278">
        <f t="shared" si="12"/>
        <v>0</v>
      </c>
      <c r="O151" s="141">
        <f t="shared" si="13"/>
        <v>0</v>
      </c>
      <c r="P151" s="140">
        <f t="shared" si="14"/>
        <v>0</v>
      </c>
      <c r="Q151" s="141">
        <f t="shared" si="15"/>
        <v>0</v>
      </c>
      <c r="R151" s="140">
        <f t="shared" si="16"/>
        <v>0</v>
      </c>
      <c r="S151" s="241"/>
      <c r="T151" s="171"/>
    </row>
    <row r="152" spans="1:21" hidden="1" x14ac:dyDescent="0.25">
      <c r="A152" s="132">
        <v>146</v>
      </c>
      <c r="B152" s="154" t="s">
        <v>2</v>
      </c>
      <c r="C152" s="154" t="s">
        <v>61</v>
      </c>
      <c r="D152" s="136"/>
      <c r="E152" s="137"/>
      <c r="F152" s="137">
        <v>0</v>
      </c>
      <c r="G152" s="135"/>
      <c r="H152" s="135"/>
      <c r="I152" s="135">
        <v>0</v>
      </c>
      <c r="J152" s="138"/>
      <c r="K152" s="138"/>
      <c r="L152" s="138">
        <v>0</v>
      </c>
      <c r="M152" s="139">
        <f t="shared" si="17"/>
        <v>0</v>
      </c>
      <c r="N152" s="278">
        <f t="shared" si="12"/>
        <v>0</v>
      </c>
      <c r="O152" s="141">
        <f t="shared" si="13"/>
        <v>0</v>
      </c>
      <c r="P152" s="140">
        <f t="shared" si="14"/>
        <v>0</v>
      </c>
      <c r="Q152" s="141">
        <f t="shared" si="15"/>
        <v>0</v>
      </c>
      <c r="R152" s="140">
        <f t="shared" si="16"/>
        <v>0</v>
      </c>
      <c r="S152" s="241"/>
      <c r="T152" s="171"/>
    </row>
    <row r="153" spans="1:21" hidden="1" x14ac:dyDescent="0.25">
      <c r="A153" s="132">
        <v>147</v>
      </c>
      <c r="B153" s="154" t="s">
        <v>444</v>
      </c>
      <c r="C153" s="154" t="s">
        <v>61</v>
      </c>
      <c r="D153" s="136"/>
      <c r="E153" s="137"/>
      <c r="F153" s="137">
        <v>0</v>
      </c>
      <c r="G153" s="135"/>
      <c r="H153" s="135"/>
      <c r="I153" s="135">
        <v>0</v>
      </c>
      <c r="J153" s="138"/>
      <c r="K153" s="138"/>
      <c r="L153" s="138">
        <v>0</v>
      </c>
      <c r="M153" s="139">
        <v>0</v>
      </c>
      <c r="N153" s="278">
        <f t="shared" si="12"/>
        <v>0</v>
      </c>
      <c r="O153" s="141">
        <f t="shared" si="13"/>
        <v>0</v>
      </c>
      <c r="P153" s="140">
        <f t="shared" si="14"/>
        <v>0</v>
      </c>
      <c r="Q153" s="141">
        <f t="shared" si="15"/>
        <v>0</v>
      </c>
      <c r="R153" s="140">
        <f t="shared" si="16"/>
        <v>0</v>
      </c>
      <c r="S153" s="241"/>
      <c r="T153" s="171"/>
    </row>
    <row r="154" spans="1:21" hidden="1" x14ac:dyDescent="0.25">
      <c r="A154" s="132">
        <v>148</v>
      </c>
      <c r="B154" s="154" t="s">
        <v>887</v>
      </c>
      <c r="C154" s="154" t="s">
        <v>16</v>
      </c>
      <c r="D154" s="136"/>
      <c r="E154" s="137"/>
      <c r="F154" s="137">
        <v>61.4</v>
      </c>
      <c r="G154" s="135"/>
      <c r="H154" s="135"/>
      <c r="I154" s="135">
        <v>261</v>
      </c>
      <c r="J154" s="138"/>
      <c r="K154" s="138"/>
      <c r="L154" s="138">
        <v>4.2508143322475567</v>
      </c>
      <c r="M154" s="139">
        <v>0</v>
      </c>
      <c r="N154" s="278">
        <f t="shared" si="12"/>
        <v>0</v>
      </c>
      <c r="O154" s="141">
        <f t="shared" si="13"/>
        <v>0</v>
      </c>
      <c r="P154" s="140">
        <f t="shared" si="14"/>
        <v>0</v>
      </c>
      <c r="Q154" s="141">
        <f t="shared" si="15"/>
        <v>0</v>
      </c>
      <c r="R154" s="140">
        <f t="shared" si="16"/>
        <v>75</v>
      </c>
      <c r="S154" s="241"/>
      <c r="T154" s="171"/>
    </row>
    <row r="155" spans="1:21" ht="31.5" x14ac:dyDescent="0.25">
      <c r="A155" s="132">
        <v>149</v>
      </c>
      <c r="B155" s="154" t="s">
        <v>87</v>
      </c>
      <c r="C155" s="154" t="s">
        <v>16</v>
      </c>
      <c r="D155" s="136"/>
      <c r="E155" s="137"/>
      <c r="F155" s="137">
        <v>241.09</v>
      </c>
      <c r="G155" s="132" t="s">
        <v>670</v>
      </c>
      <c r="H155" s="135">
        <v>496</v>
      </c>
      <c r="I155" s="135">
        <v>460</v>
      </c>
      <c r="J155" s="361" t="s">
        <v>670</v>
      </c>
      <c r="K155" s="138">
        <v>2.0573229914139946</v>
      </c>
      <c r="L155" s="138">
        <v>1.9080011613920111</v>
      </c>
      <c r="M155" s="139">
        <v>4.5999999999999996</v>
      </c>
      <c r="N155" s="278">
        <f t="shared" si="12"/>
        <v>21</v>
      </c>
      <c r="O155" s="141">
        <f t="shared" si="13"/>
        <v>21.16</v>
      </c>
      <c r="P155" s="140">
        <f t="shared" si="14"/>
        <v>15</v>
      </c>
      <c r="Q155" s="141">
        <f t="shared" si="15"/>
        <v>15.75</v>
      </c>
      <c r="R155" s="140">
        <f t="shared" si="16"/>
        <v>75</v>
      </c>
      <c r="S155" s="241">
        <v>21</v>
      </c>
      <c r="T155" s="171">
        <v>22</v>
      </c>
    </row>
    <row r="156" spans="1:21" x14ac:dyDescent="0.25">
      <c r="A156" s="132">
        <v>150</v>
      </c>
      <c r="B156" s="154" t="s">
        <v>2</v>
      </c>
      <c r="C156" s="154" t="s">
        <v>16</v>
      </c>
      <c r="D156" s="136"/>
      <c r="E156" s="137"/>
      <c r="F156" s="137">
        <v>620.29</v>
      </c>
      <c r="G156" s="135"/>
      <c r="H156" s="135">
        <v>891</v>
      </c>
      <c r="I156" s="135">
        <v>874</v>
      </c>
      <c r="J156" s="138">
        <v>0</v>
      </c>
      <c r="K156" s="138">
        <v>1.4364248980315659</v>
      </c>
      <c r="L156" s="138">
        <v>1.4090183623788874</v>
      </c>
      <c r="M156" s="139">
        <v>5</v>
      </c>
      <c r="N156" s="278">
        <f t="shared" si="12"/>
        <v>43</v>
      </c>
      <c r="O156" s="141">
        <f t="shared" si="13"/>
        <v>43.7</v>
      </c>
      <c r="P156" s="140">
        <f t="shared" si="14"/>
        <v>32</v>
      </c>
      <c r="Q156" s="141">
        <f t="shared" si="15"/>
        <v>32.25</v>
      </c>
      <c r="R156" s="140">
        <f t="shared" si="16"/>
        <v>75</v>
      </c>
      <c r="S156" s="241" t="s">
        <v>844</v>
      </c>
      <c r="T156" s="171"/>
    </row>
    <row r="157" spans="1:21" ht="31.5" x14ac:dyDescent="0.25">
      <c r="A157" s="132">
        <v>151</v>
      </c>
      <c r="B157" s="154" t="s">
        <v>129</v>
      </c>
      <c r="C157" s="154" t="s">
        <v>16</v>
      </c>
      <c r="D157" s="136"/>
      <c r="E157" s="137"/>
      <c r="F157" s="137">
        <v>27.24</v>
      </c>
      <c r="G157" s="135">
        <v>61</v>
      </c>
      <c r="H157" s="135">
        <v>132</v>
      </c>
      <c r="I157" s="135">
        <v>142</v>
      </c>
      <c r="J157" s="138">
        <v>2.2393538913362705</v>
      </c>
      <c r="K157" s="138">
        <v>4.8458149779735686</v>
      </c>
      <c r="L157" s="138">
        <v>5.2129221732745963</v>
      </c>
      <c r="M157" s="139">
        <v>4.5</v>
      </c>
      <c r="N157" s="278">
        <f t="shared" si="12"/>
        <v>6</v>
      </c>
      <c r="O157" s="141">
        <f t="shared" si="13"/>
        <v>6.39</v>
      </c>
      <c r="P157" s="140">
        <f t="shared" si="14"/>
        <v>4</v>
      </c>
      <c r="Q157" s="141">
        <f t="shared" si="15"/>
        <v>4.5</v>
      </c>
      <c r="R157" s="140">
        <f t="shared" si="16"/>
        <v>75</v>
      </c>
      <c r="S157" s="241">
        <v>6</v>
      </c>
      <c r="T157" s="171">
        <v>5</v>
      </c>
    </row>
    <row r="158" spans="1:21" ht="31.5" x14ac:dyDescent="0.25">
      <c r="A158" s="132">
        <v>152</v>
      </c>
      <c r="B158" s="154" t="s">
        <v>717</v>
      </c>
      <c r="C158" s="154" t="s">
        <v>16</v>
      </c>
      <c r="D158" s="136"/>
      <c r="E158" s="137"/>
      <c r="F158" s="137">
        <v>69.28</v>
      </c>
      <c r="G158" s="135">
        <v>133</v>
      </c>
      <c r="H158" s="135">
        <v>126</v>
      </c>
      <c r="I158" s="135">
        <v>151</v>
      </c>
      <c r="J158" s="138">
        <v>1.9197459584295611</v>
      </c>
      <c r="K158" s="138">
        <v>1.8187066974595842</v>
      </c>
      <c r="L158" s="138">
        <v>2.1795612009237875</v>
      </c>
      <c r="M158" s="139">
        <v>4.5</v>
      </c>
      <c r="N158" s="278">
        <f t="shared" si="12"/>
        <v>6</v>
      </c>
      <c r="O158" s="141">
        <f t="shared" si="13"/>
        <v>6.7949999999999999</v>
      </c>
      <c r="P158" s="140">
        <f t="shared" si="14"/>
        <v>4</v>
      </c>
      <c r="Q158" s="141">
        <f t="shared" si="15"/>
        <v>4.5</v>
      </c>
      <c r="R158" s="140">
        <f t="shared" si="16"/>
        <v>75</v>
      </c>
      <c r="S158" s="241">
        <v>6</v>
      </c>
      <c r="T158" s="171">
        <v>5</v>
      </c>
    </row>
    <row r="159" spans="1:21" ht="31.5" x14ac:dyDescent="0.25">
      <c r="A159" s="132">
        <v>153</v>
      </c>
      <c r="B159" s="154" t="s">
        <v>718</v>
      </c>
      <c r="C159" s="154" t="s">
        <v>16</v>
      </c>
      <c r="D159" s="136"/>
      <c r="E159" s="137"/>
      <c r="F159" s="137">
        <v>66.61</v>
      </c>
      <c r="G159" s="135">
        <v>107</v>
      </c>
      <c r="H159" s="135">
        <v>101</v>
      </c>
      <c r="I159" s="135">
        <v>125</v>
      </c>
      <c r="J159" s="138">
        <v>1.6063654105990093</v>
      </c>
      <c r="K159" s="138">
        <v>1.5162888455186909</v>
      </c>
      <c r="L159" s="138">
        <v>1.8765951058399639</v>
      </c>
      <c r="M159" s="139">
        <v>4</v>
      </c>
      <c r="N159" s="278">
        <f t="shared" si="12"/>
        <v>5</v>
      </c>
      <c r="O159" s="141">
        <f t="shared" si="13"/>
        <v>5</v>
      </c>
      <c r="P159" s="140">
        <f t="shared" si="14"/>
        <v>3</v>
      </c>
      <c r="Q159" s="141">
        <f t="shared" si="15"/>
        <v>3.75</v>
      </c>
      <c r="R159" s="140">
        <f t="shared" si="16"/>
        <v>75</v>
      </c>
      <c r="S159" s="241">
        <v>5</v>
      </c>
      <c r="T159" s="171">
        <v>4</v>
      </c>
    </row>
    <row r="160" spans="1:21" hidden="1" x14ac:dyDescent="0.25">
      <c r="A160" s="132">
        <v>154</v>
      </c>
      <c r="B160" s="154" t="s">
        <v>444</v>
      </c>
      <c r="C160" s="154" t="s">
        <v>16</v>
      </c>
      <c r="D160" s="136"/>
      <c r="E160" s="137"/>
      <c r="F160" s="137">
        <v>1085.9100000000001</v>
      </c>
      <c r="G160" s="135"/>
      <c r="H160" s="135"/>
      <c r="I160" s="135">
        <v>2014</v>
      </c>
      <c r="J160" s="138"/>
      <c r="K160" s="138"/>
      <c r="L160" s="138">
        <v>1.8546656721091066</v>
      </c>
      <c r="M160" s="139">
        <v>0</v>
      </c>
      <c r="N160" s="278">
        <f t="shared" si="12"/>
        <v>0</v>
      </c>
      <c r="O160" s="141">
        <f t="shared" si="13"/>
        <v>0</v>
      </c>
      <c r="P160" s="140">
        <f t="shared" si="14"/>
        <v>0</v>
      </c>
      <c r="Q160" s="141">
        <f t="shared" si="15"/>
        <v>0</v>
      </c>
      <c r="R160" s="140">
        <f t="shared" si="16"/>
        <v>75</v>
      </c>
      <c r="S160" s="241"/>
      <c r="T160" s="171"/>
    </row>
    <row r="161" spans="1:20" hidden="1" x14ac:dyDescent="0.25">
      <c r="A161" s="132">
        <v>155</v>
      </c>
      <c r="B161" s="154" t="s">
        <v>888</v>
      </c>
      <c r="C161" s="154" t="s">
        <v>17</v>
      </c>
      <c r="D161" s="136"/>
      <c r="E161" s="137"/>
      <c r="F161" s="137">
        <v>0</v>
      </c>
      <c r="G161" s="135"/>
      <c r="H161" s="135"/>
      <c r="I161" s="135">
        <v>0</v>
      </c>
      <c r="J161" s="138"/>
      <c r="K161" s="138"/>
      <c r="L161" s="138">
        <v>0</v>
      </c>
      <c r="M161" s="139">
        <f t="shared" si="17"/>
        <v>0</v>
      </c>
      <c r="N161" s="278">
        <f t="shared" si="12"/>
        <v>0</v>
      </c>
      <c r="O161" s="141">
        <f t="shared" si="13"/>
        <v>0</v>
      </c>
      <c r="P161" s="140">
        <f t="shared" si="14"/>
        <v>0</v>
      </c>
      <c r="Q161" s="141">
        <f t="shared" si="15"/>
        <v>0</v>
      </c>
      <c r="R161" s="140">
        <f t="shared" si="16"/>
        <v>0</v>
      </c>
      <c r="S161" s="241"/>
      <c r="T161" s="171"/>
    </row>
    <row r="162" spans="1:20" ht="31.5" hidden="1" x14ac:dyDescent="0.25">
      <c r="A162" s="132">
        <v>156</v>
      </c>
      <c r="B162" s="154" t="s">
        <v>889</v>
      </c>
      <c r="C162" s="154" t="s">
        <v>17</v>
      </c>
      <c r="D162" s="136"/>
      <c r="E162" s="137"/>
      <c r="F162" s="137">
        <v>0</v>
      </c>
      <c r="G162" s="135"/>
      <c r="H162" s="135"/>
      <c r="I162" s="135">
        <v>0</v>
      </c>
      <c r="J162" s="138"/>
      <c r="K162" s="138"/>
      <c r="L162" s="138">
        <v>0</v>
      </c>
      <c r="M162" s="139">
        <f t="shared" si="17"/>
        <v>0</v>
      </c>
      <c r="N162" s="278">
        <f t="shared" si="12"/>
        <v>0</v>
      </c>
      <c r="O162" s="141">
        <f t="shared" si="13"/>
        <v>0</v>
      </c>
      <c r="P162" s="140">
        <f t="shared" si="14"/>
        <v>0</v>
      </c>
      <c r="Q162" s="141">
        <f t="shared" si="15"/>
        <v>0</v>
      </c>
      <c r="R162" s="140">
        <f t="shared" si="16"/>
        <v>0</v>
      </c>
      <c r="S162" s="241"/>
      <c r="T162" s="171"/>
    </row>
    <row r="163" spans="1:20" ht="47.25" hidden="1" x14ac:dyDescent="0.25">
      <c r="A163" s="132">
        <v>157</v>
      </c>
      <c r="B163" s="154" t="s">
        <v>62</v>
      </c>
      <c r="C163" s="154" t="s">
        <v>17</v>
      </c>
      <c r="D163" s="136"/>
      <c r="E163" s="137"/>
      <c r="F163" s="137">
        <v>0</v>
      </c>
      <c r="G163" s="135"/>
      <c r="H163" s="135"/>
      <c r="I163" s="135">
        <v>0</v>
      </c>
      <c r="J163" s="138"/>
      <c r="K163" s="138"/>
      <c r="L163" s="138">
        <v>0</v>
      </c>
      <c r="M163" s="139">
        <f t="shared" si="17"/>
        <v>0</v>
      </c>
      <c r="N163" s="278">
        <f t="shared" si="12"/>
        <v>0</v>
      </c>
      <c r="O163" s="141">
        <f t="shared" si="13"/>
        <v>0</v>
      </c>
      <c r="P163" s="140">
        <f t="shared" si="14"/>
        <v>0</v>
      </c>
      <c r="Q163" s="141">
        <f t="shared" si="15"/>
        <v>0</v>
      </c>
      <c r="R163" s="140">
        <f t="shared" si="16"/>
        <v>0</v>
      </c>
      <c r="S163" s="241"/>
      <c r="T163" s="171"/>
    </row>
    <row r="164" spans="1:20" hidden="1" x14ac:dyDescent="0.25">
      <c r="A164" s="132">
        <v>158</v>
      </c>
      <c r="B164" s="154" t="s">
        <v>2</v>
      </c>
      <c r="C164" s="154" t="s">
        <v>17</v>
      </c>
      <c r="D164" s="136"/>
      <c r="E164" s="137"/>
      <c r="F164" s="137">
        <v>0</v>
      </c>
      <c r="G164" s="135"/>
      <c r="H164" s="135"/>
      <c r="I164" s="135">
        <v>0</v>
      </c>
      <c r="J164" s="138"/>
      <c r="K164" s="138"/>
      <c r="L164" s="138">
        <v>0</v>
      </c>
      <c r="M164" s="139">
        <f t="shared" si="17"/>
        <v>0</v>
      </c>
      <c r="N164" s="278">
        <f t="shared" si="12"/>
        <v>0</v>
      </c>
      <c r="O164" s="141">
        <f t="shared" si="13"/>
        <v>0</v>
      </c>
      <c r="P164" s="140">
        <f t="shared" si="14"/>
        <v>0</v>
      </c>
      <c r="Q164" s="141">
        <f t="shared" si="15"/>
        <v>0</v>
      </c>
      <c r="R164" s="140">
        <f t="shared" si="16"/>
        <v>0</v>
      </c>
      <c r="S164" s="241"/>
      <c r="T164" s="171"/>
    </row>
    <row r="165" spans="1:20" ht="47.25" hidden="1" x14ac:dyDescent="0.25">
      <c r="A165" s="132">
        <v>159</v>
      </c>
      <c r="B165" s="154" t="s">
        <v>86</v>
      </c>
      <c r="C165" s="154" t="s">
        <v>17</v>
      </c>
      <c r="D165" s="136"/>
      <c r="E165" s="137"/>
      <c r="F165" s="137">
        <v>0</v>
      </c>
      <c r="G165" s="135"/>
      <c r="H165" s="135"/>
      <c r="I165" s="135">
        <v>0</v>
      </c>
      <c r="J165" s="138"/>
      <c r="K165" s="138"/>
      <c r="L165" s="138">
        <v>0</v>
      </c>
      <c r="M165" s="139">
        <f t="shared" si="17"/>
        <v>0</v>
      </c>
      <c r="N165" s="278">
        <f t="shared" si="12"/>
        <v>0</v>
      </c>
      <c r="O165" s="141">
        <f t="shared" si="13"/>
        <v>0</v>
      </c>
      <c r="P165" s="140">
        <f t="shared" si="14"/>
        <v>0</v>
      </c>
      <c r="Q165" s="141">
        <f t="shared" si="15"/>
        <v>0</v>
      </c>
      <c r="R165" s="140">
        <f t="shared" si="16"/>
        <v>0</v>
      </c>
      <c r="S165" s="241"/>
      <c r="T165" s="171"/>
    </row>
    <row r="166" spans="1:20" hidden="1" x14ac:dyDescent="0.25">
      <c r="A166" s="132">
        <v>160</v>
      </c>
      <c r="B166" s="154" t="s">
        <v>444</v>
      </c>
      <c r="C166" s="154" t="s">
        <v>17</v>
      </c>
      <c r="D166" s="136"/>
      <c r="E166" s="137"/>
      <c r="F166" s="137">
        <v>0</v>
      </c>
      <c r="G166" s="135"/>
      <c r="H166" s="135"/>
      <c r="I166" s="135">
        <v>0</v>
      </c>
      <c r="J166" s="138"/>
      <c r="K166" s="138"/>
      <c r="L166" s="138">
        <v>0</v>
      </c>
      <c r="M166" s="139">
        <v>0</v>
      </c>
      <c r="N166" s="278">
        <f t="shared" si="12"/>
        <v>0</v>
      </c>
      <c r="O166" s="141">
        <f t="shared" si="13"/>
        <v>0</v>
      </c>
      <c r="P166" s="140">
        <f t="shared" si="14"/>
        <v>0</v>
      </c>
      <c r="Q166" s="141">
        <f t="shared" si="15"/>
        <v>0</v>
      </c>
      <c r="R166" s="140">
        <f t="shared" si="16"/>
        <v>0</v>
      </c>
      <c r="S166" s="241"/>
      <c r="T166" s="171"/>
    </row>
    <row r="167" spans="1:20" ht="31.5" hidden="1" x14ac:dyDescent="0.25">
      <c r="A167" s="132">
        <v>161</v>
      </c>
      <c r="B167" s="154" t="s">
        <v>19</v>
      </c>
      <c r="C167" s="154" t="s">
        <v>18</v>
      </c>
      <c r="D167" s="136"/>
      <c r="E167" s="137"/>
      <c r="F167" s="137">
        <v>0</v>
      </c>
      <c r="G167" s="135"/>
      <c r="H167" s="135"/>
      <c r="I167" s="135">
        <v>0</v>
      </c>
      <c r="J167" s="138"/>
      <c r="K167" s="138"/>
      <c r="L167" s="138">
        <v>0</v>
      </c>
      <c r="M167" s="139">
        <f t="shared" si="17"/>
        <v>0</v>
      </c>
      <c r="N167" s="278">
        <f t="shared" si="12"/>
        <v>0</v>
      </c>
      <c r="O167" s="141">
        <f t="shared" si="13"/>
        <v>0</v>
      </c>
      <c r="P167" s="140">
        <f t="shared" si="14"/>
        <v>0</v>
      </c>
      <c r="Q167" s="141">
        <f t="shared" si="15"/>
        <v>0</v>
      </c>
      <c r="R167" s="140">
        <f t="shared" si="16"/>
        <v>0</v>
      </c>
      <c r="S167" s="241"/>
      <c r="T167" s="171"/>
    </row>
    <row r="168" spans="1:20" hidden="1" x14ac:dyDescent="0.25">
      <c r="A168" s="132">
        <v>162</v>
      </c>
      <c r="B168" s="154" t="s">
        <v>2</v>
      </c>
      <c r="C168" s="154" t="s">
        <v>18</v>
      </c>
      <c r="D168" s="136"/>
      <c r="E168" s="137"/>
      <c r="F168" s="137">
        <v>0</v>
      </c>
      <c r="G168" s="135"/>
      <c r="H168" s="135"/>
      <c r="I168" s="135">
        <v>0</v>
      </c>
      <c r="J168" s="138"/>
      <c r="K168" s="138"/>
      <c r="L168" s="138">
        <v>0</v>
      </c>
      <c r="M168" s="139">
        <f t="shared" si="17"/>
        <v>0</v>
      </c>
      <c r="N168" s="278">
        <f t="shared" si="12"/>
        <v>0</v>
      </c>
      <c r="O168" s="141">
        <f t="shared" si="13"/>
        <v>0</v>
      </c>
      <c r="P168" s="140">
        <f t="shared" si="14"/>
        <v>0</v>
      </c>
      <c r="Q168" s="141">
        <f t="shared" si="15"/>
        <v>0</v>
      </c>
      <c r="R168" s="140">
        <f t="shared" si="16"/>
        <v>0</v>
      </c>
      <c r="S168" s="241"/>
      <c r="T168" s="171"/>
    </row>
    <row r="169" spans="1:20" ht="31.5" hidden="1" x14ac:dyDescent="0.25">
      <c r="A169" s="132">
        <v>163</v>
      </c>
      <c r="B169" s="154" t="s">
        <v>142</v>
      </c>
      <c r="C169" s="154" t="s">
        <v>18</v>
      </c>
      <c r="D169" s="136"/>
      <c r="E169" s="137"/>
      <c r="F169" s="137">
        <v>0</v>
      </c>
      <c r="G169" s="135"/>
      <c r="H169" s="135"/>
      <c r="I169" s="135">
        <v>0</v>
      </c>
      <c r="J169" s="138"/>
      <c r="K169" s="138"/>
      <c r="L169" s="138">
        <v>0</v>
      </c>
      <c r="M169" s="139">
        <f t="shared" si="17"/>
        <v>0</v>
      </c>
      <c r="N169" s="278">
        <f t="shared" si="12"/>
        <v>0</v>
      </c>
      <c r="O169" s="141">
        <f t="shared" si="13"/>
        <v>0</v>
      </c>
      <c r="P169" s="140">
        <f t="shared" si="14"/>
        <v>0</v>
      </c>
      <c r="Q169" s="141">
        <f t="shared" si="15"/>
        <v>0</v>
      </c>
      <c r="R169" s="140">
        <f t="shared" si="16"/>
        <v>0</v>
      </c>
      <c r="S169" s="241"/>
      <c r="T169" s="171"/>
    </row>
    <row r="170" spans="1:20" hidden="1" x14ac:dyDescent="0.25">
      <c r="A170" s="132">
        <v>164</v>
      </c>
      <c r="B170" s="154" t="s">
        <v>444</v>
      </c>
      <c r="C170" s="154" t="s">
        <v>18</v>
      </c>
      <c r="D170" s="136"/>
      <c r="E170" s="137"/>
      <c r="F170" s="137">
        <v>0</v>
      </c>
      <c r="G170" s="135"/>
      <c r="H170" s="135"/>
      <c r="I170" s="135">
        <v>0</v>
      </c>
      <c r="J170" s="138"/>
      <c r="K170" s="138"/>
      <c r="L170" s="138">
        <v>0</v>
      </c>
      <c r="M170" s="139">
        <v>0</v>
      </c>
      <c r="N170" s="278">
        <f t="shared" si="12"/>
        <v>0</v>
      </c>
      <c r="O170" s="141">
        <f t="shared" si="13"/>
        <v>0</v>
      </c>
      <c r="P170" s="140">
        <f t="shared" si="14"/>
        <v>0</v>
      </c>
      <c r="Q170" s="141">
        <f t="shared" si="15"/>
        <v>0</v>
      </c>
      <c r="R170" s="140">
        <f t="shared" si="16"/>
        <v>0</v>
      </c>
      <c r="S170" s="241"/>
      <c r="T170" s="171"/>
    </row>
    <row r="171" spans="1:20" hidden="1" x14ac:dyDescent="0.25">
      <c r="A171" s="132">
        <v>165</v>
      </c>
      <c r="B171" s="154" t="s">
        <v>890</v>
      </c>
      <c r="C171" s="154" t="s">
        <v>20</v>
      </c>
      <c r="D171" s="136"/>
      <c r="E171" s="137"/>
      <c r="F171" s="137">
        <v>24.95</v>
      </c>
      <c r="G171" s="135"/>
      <c r="H171" s="135"/>
      <c r="I171" s="135">
        <v>0</v>
      </c>
      <c r="J171" s="138"/>
      <c r="K171" s="138"/>
      <c r="L171" s="138">
        <v>0</v>
      </c>
      <c r="M171" s="139">
        <f t="shared" si="17"/>
        <v>0</v>
      </c>
      <c r="N171" s="278">
        <f t="shared" si="12"/>
        <v>0</v>
      </c>
      <c r="O171" s="141">
        <f t="shared" si="13"/>
        <v>0</v>
      </c>
      <c r="P171" s="140">
        <f t="shared" si="14"/>
        <v>0</v>
      </c>
      <c r="Q171" s="141">
        <f t="shared" si="15"/>
        <v>0</v>
      </c>
      <c r="R171" s="140">
        <f t="shared" si="16"/>
        <v>0</v>
      </c>
      <c r="S171" s="241"/>
      <c r="T171" s="171"/>
    </row>
    <row r="172" spans="1:20" ht="31.5" hidden="1" x14ac:dyDescent="0.25">
      <c r="A172" s="132">
        <v>166</v>
      </c>
      <c r="B172" s="154" t="s">
        <v>186</v>
      </c>
      <c r="C172" s="154" t="s">
        <v>20</v>
      </c>
      <c r="D172" s="136"/>
      <c r="E172" s="137"/>
      <c r="F172" s="137">
        <v>485.12</v>
      </c>
      <c r="G172" s="135"/>
      <c r="H172" s="135"/>
      <c r="I172" s="135">
        <v>0</v>
      </c>
      <c r="J172" s="138"/>
      <c r="K172" s="138"/>
      <c r="L172" s="138">
        <v>0</v>
      </c>
      <c r="M172" s="139">
        <f t="shared" si="17"/>
        <v>0</v>
      </c>
      <c r="N172" s="278">
        <f t="shared" si="12"/>
        <v>0</v>
      </c>
      <c r="O172" s="141">
        <f t="shared" si="13"/>
        <v>0</v>
      </c>
      <c r="P172" s="140">
        <f t="shared" si="14"/>
        <v>0</v>
      </c>
      <c r="Q172" s="141">
        <f t="shared" si="15"/>
        <v>0</v>
      </c>
      <c r="R172" s="140">
        <f t="shared" si="16"/>
        <v>0</v>
      </c>
      <c r="S172" s="241"/>
      <c r="T172" s="171"/>
    </row>
    <row r="173" spans="1:20" ht="31.5" hidden="1" x14ac:dyDescent="0.25">
      <c r="A173" s="132">
        <v>167</v>
      </c>
      <c r="B173" s="154" t="s">
        <v>21</v>
      </c>
      <c r="C173" s="154" t="s">
        <v>20</v>
      </c>
      <c r="D173" s="136"/>
      <c r="E173" s="137"/>
      <c r="F173" s="137">
        <v>227.38</v>
      </c>
      <c r="G173" s="135"/>
      <c r="H173" s="135"/>
      <c r="I173" s="135">
        <v>35</v>
      </c>
      <c r="J173" s="138"/>
      <c r="K173" s="138"/>
      <c r="L173" s="138">
        <v>0.15392734629254992</v>
      </c>
      <c r="M173" s="139">
        <v>0</v>
      </c>
      <c r="N173" s="278">
        <f t="shared" si="12"/>
        <v>0</v>
      </c>
      <c r="O173" s="141">
        <f t="shared" si="13"/>
        <v>0</v>
      </c>
      <c r="P173" s="140">
        <f t="shared" si="14"/>
        <v>0</v>
      </c>
      <c r="Q173" s="141">
        <f t="shared" si="15"/>
        <v>0</v>
      </c>
      <c r="R173" s="140">
        <f t="shared" si="16"/>
        <v>75</v>
      </c>
      <c r="S173" s="241">
        <v>0</v>
      </c>
      <c r="T173" s="171"/>
    </row>
    <row r="174" spans="1:20" hidden="1" x14ac:dyDescent="0.25">
      <c r="A174" s="132">
        <v>168</v>
      </c>
      <c r="B174" s="154" t="s">
        <v>2</v>
      </c>
      <c r="C174" s="154" t="s">
        <v>20</v>
      </c>
      <c r="D174" s="136"/>
      <c r="E174" s="137"/>
      <c r="F174" s="137">
        <v>257.27999999999997</v>
      </c>
      <c r="G174" s="135"/>
      <c r="H174" s="135"/>
      <c r="I174" s="135">
        <v>0</v>
      </c>
      <c r="J174" s="138"/>
      <c r="K174" s="138"/>
      <c r="L174" s="138">
        <v>0</v>
      </c>
      <c r="M174" s="139">
        <f t="shared" si="17"/>
        <v>0</v>
      </c>
      <c r="N174" s="278">
        <f t="shared" si="12"/>
        <v>0</v>
      </c>
      <c r="O174" s="141">
        <f t="shared" si="13"/>
        <v>0</v>
      </c>
      <c r="P174" s="140">
        <f t="shared" si="14"/>
        <v>0</v>
      </c>
      <c r="Q174" s="141">
        <f t="shared" si="15"/>
        <v>0</v>
      </c>
      <c r="R174" s="140">
        <f t="shared" si="16"/>
        <v>0</v>
      </c>
      <c r="S174" s="241"/>
      <c r="T174" s="171"/>
    </row>
    <row r="175" spans="1:20" hidden="1" x14ac:dyDescent="0.25">
      <c r="A175" s="132">
        <v>169</v>
      </c>
      <c r="B175" s="154" t="s">
        <v>444</v>
      </c>
      <c r="C175" s="154" t="s">
        <v>20</v>
      </c>
      <c r="D175" s="136"/>
      <c r="E175" s="137"/>
      <c r="F175" s="137">
        <v>994.73</v>
      </c>
      <c r="G175" s="135"/>
      <c r="H175" s="135"/>
      <c r="I175" s="135">
        <v>35</v>
      </c>
      <c r="J175" s="138"/>
      <c r="K175" s="138"/>
      <c r="L175" s="138">
        <v>3.5185427201351122E-2</v>
      </c>
      <c r="M175" s="139">
        <v>0</v>
      </c>
      <c r="N175" s="278">
        <f t="shared" si="12"/>
        <v>0</v>
      </c>
      <c r="O175" s="141">
        <f t="shared" si="13"/>
        <v>0</v>
      </c>
      <c r="P175" s="140">
        <f t="shared" si="14"/>
        <v>0</v>
      </c>
      <c r="Q175" s="141">
        <f t="shared" si="15"/>
        <v>0</v>
      </c>
      <c r="R175" s="140">
        <f t="shared" si="16"/>
        <v>75</v>
      </c>
      <c r="S175" s="241"/>
      <c r="T175" s="171"/>
    </row>
    <row r="176" spans="1:20" x14ac:dyDescent="0.25">
      <c r="A176" s="132">
        <v>170</v>
      </c>
      <c r="B176" s="154" t="s">
        <v>2</v>
      </c>
      <c r="C176" s="154" t="s">
        <v>719</v>
      </c>
      <c r="D176" s="136"/>
      <c r="E176" s="137"/>
      <c r="F176" s="137">
        <v>891.37</v>
      </c>
      <c r="G176" s="135"/>
      <c r="H176" s="135">
        <v>84</v>
      </c>
      <c r="I176" s="135">
        <v>121</v>
      </c>
      <c r="J176" s="138">
        <v>0</v>
      </c>
      <c r="K176" s="138">
        <v>9.4236961082378806E-2</v>
      </c>
      <c r="L176" s="138">
        <v>0.13574609870199805</v>
      </c>
      <c r="M176" s="139">
        <f t="shared" si="17"/>
        <v>3</v>
      </c>
      <c r="N176" s="278">
        <f t="shared" si="12"/>
        <v>3</v>
      </c>
      <c r="O176" s="141">
        <f t="shared" si="13"/>
        <v>3.63</v>
      </c>
      <c r="P176" s="140">
        <f t="shared" si="14"/>
        <v>2</v>
      </c>
      <c r="Q176" s="141">
        <f t="shared" si="15"/>
        <v>2.25</v>
      </c>
      <c r="R176" s="140">
        <f t="shared" si="16"/>
        <v>75</v>
      </c>
      <c r="S176" s="241" t="s">
        <v>844</v>
      </c>
      <c r="T176" s="171"/>
    </row>
    <row r="177" spans="1:20" ht="31.5" hidden="1" x14ac:dyDescent="0.25">
      <c r="A177" s="132">
        <v>171</v>
      </c>
      <c r="B177" s="154" t="s">
        <v>720</v>
      </c>
      <c r="C177" s="154" t="s">
        <v>719</v>
      </c>
      <c r="D177" s="136"/>
      <c r="E177" s="137"/>
      <c r="F177" s="137">
        <v>0</v>
      </c>
      <c r="G177" s="135"/>
      <c r="H177" s="135"/>
      <c r="I177" s="135">
        <v>0</v>
      </c>
      <c r="J177" s="138"/>
      <c r="K177" s="138"/>
      <c r="L177" s="138">
        <v>0</v>
      </c>
      <c r="M177" s="139">
        <f t="shared" si="17"/>
        <v>0</v>
      </c>
      <c r="N177" s="278">
        <f t="shared" si="12"/>
        <v>0</v>
      </c>
      <c r="O177" s="141">
        <f t="shared" si="13"/>
        <v>0</v>
      </c>
      <c r="P177" s="140">
        <f t="shared" si="14"/>
        <v>0</v>
      </c>
      <c r="Q177" s="141">
        <f t="shared" si="15"/>
        <v>0</v>
      </c>
      <c r="R177" s="140">
        <f t="shared" si="16"/>
        <v>0</v>
      </c>
      <c r="S177" s="241"/>
      <c r="T177" s="171"/>
    </row>
    <row r="178" spans="1:20" ht="31.5" hidden="1" x14ac:dyDescent="0.25">
      <c r="A178" s="132">
        <v>172</v>
      </c>
      <c r="B178" s="154" t="s">
        <v>165</v>
      </c>
      <c r="C178" s="154" t="s">
        <v>719</v>
      </c>
      <c r="D178" s="136"/>
      <c r="E178" s="137"/>
      <c r="F178" s="137">
        <v>1700.17</v>
      </c>
      <c r="G178" s="135"/>
      <c r="H178" s="135"/>
      <c r="I178" s="135">
        <v>174</v>
      </c>
      <c r="J178" s="138"/>
      <c r="K178" s="138"/>
      <c r="L178" s="138">
        <v>0.10234270690578001</v>
      </c>
      <c r="M178" s="139">
        <v>0</v>
      </c>
      <c r="N178" s="278">
        <f t="shared" si="12"/>
        <v>0</v>
      </c>
      <c r="O178" s="141">
        <f t="shared" si="13"/>
        <v>0</v>
      </c>
      <c r="P178" s="140">
        <f t="shared" si="14"/>
        <v>0</v>
      </c>
      <c r="Q178" s="141">
        <f t="shared" si="15"/>
        <v>0</v>
      </c>
      <c r="R178" s="140">
        <f t="shared" si="16"/>
        <v>75</v>
      </c>
      <c r="S178" s="241">
        <v>0</v>
      </c>
      <c r="T178" s="171"/>
    </row>
    <row r="179" spans="1:20" hidden="1" x14ac:dyDescent="0.25">
      <c r="A179" s="132">
        <v>173</v>
      </c>
      <c r="B179" s="154" t="s">
        <v>444</v>
      </c>
      <c r="C179" s="154" t="s">
        <v>719</v>
      </c>
      <c r="D179" s="136"/>
      <c r="E179" s="137"/>
      <c r="F179" s="137">
        <v>3429.28</v>
      </c>
      <c r="G179" s="135"/>
      <c r="H179" s="135"/>
      <c r="I179" s="135">
        <v>295</v>
      </c>
      <c r="J179" s="138"/>
      <c r="K179" s="138"/>
      <c r="L179" s="138">
        <v>8.6023888396398074E-2</v>
      </c>
      <c r="M179" s="139">
        <v>0</v>
      </c>
      <c r="N179" s="278">
        <f t="shared" si="12"/>
        <v>0</v>
      </c>
      <c r="O179" s="141">
        <f t="shared" si="13"/>
        <v>0</v>
      </c>
      <c r="P179" s="140">
        <f t="shared" si="14"/>
        <v>0</v>
      </c>
      <c r="Q179" s="141">
        <f t="shared" si="15"/>
        <v>0</v>
      </c>
      <c r="R179" s="140">
        <f t="shared" si="16"/>
        <v>75</v>
      </c>
      <c r="S179" s="241"/>
      <c r="T179" s="171"/>
    </row>
    <row r="180" spans="1:20" hidden="1" x14ac:dyDescent="0.25">
      <c r="A180" s="132">
        <v>174</v>
      </c>
      <c r="B180" s="154" t="s">
        <v>875</v>
      </c>
      <c r="C180" s="154" t="s">
        <v>23</v>
      </c>
      <c r="D180" s="136"/>
      <c r="E180" s="137"/>
      <c r="F180" s="137">
        <v>0</v>
      </c>
      <c r="G180" s="135"/>
      <c r="H180" s="135"/>
      <c r="I180" s="135">
        <v>0</v>
      </c>
      <c r="J180" s="138"/>
      <c r="K180" s="138"/>
      <c r="L180" s="138">
        <v>0</v>
      </c>
      <c r="M180" s="139">
        <f t="shared" si="17"/>
        <v>0</v>
      </c>
      <c r="N180" s="278">
        <f t="shared" si="12"/>
        <v>0</v>
      </c>
      <c r="O180" s="141">
        <f t="shared" si="13"/>
        <v>0</v>
      </c>
      <c r="P180" s="140">
        <f t="shared" si="14"/>
        <v>0</v>
      </c>
      <c r="Q180" s="141">
        <f t="shared" si="15"/>
        <v>0</v>
      </c>
      <c r="R180" s="140">
        <f t="shared" si="16"/>
        <v>0</v>
      </c>
      <c r="S180" s="241"/>
      <c r="T180" s="171"/>
    </row>
    <row r="181" spans="1:20" ht="31.5" hidden="1" x14ac:dyDescent="0.25">
      <c r="A181" s="132">
        <v>175</v>
      </c>
      <c r="B181" s="154" t="s">
        <v>24</v>
      </c>
      <c r="C181" s="154" t="s">
        <v>23</v>
      </c>
      <c r="D181" s="136"/>
      <c r="E181" s="137"/>
      <c r="F181" s="137">
        <v>0</v>
      </c>
      <c r="G181" s="135"/>
      <c r="H181" s="135"/>
      <c r="I181" s="135">
        <v>0</v>
      </c>
      <c r="J181" s="138"/>
      <c r="K181" s="138"/>
      <c r="L181" s="138">
        <v>0</v>
      </c>
      <c r="M181" s="139">
        <f t="shared" si="17"/>
        <v>0</v>
      </c>
      <c r="N181" s="278">
        <f t="shared" si="12"/>
        <v>0</v>
      </c>
      <c r="O181" s="141">
        <f t="shared" si="13"/>
        <v>0</v>
      </c>
      <c r="P181" s="140">
        <f t="shared" si="14"/>
        <v>0</v>
      </c>
      <c r="Q181" s="141">
        <f t="shared" si="15"/>
        <v>0</v>
      </c>
      <c r="R181" s="140">
        <f t="shared" si="16"/>
        <v>0</v>
      </c>
      <c r="S181" s="241"/>
      <c r="T181" s="171"/>
    </row>
    <row r="182" spans="1:20" hidden="1" x14ac:dyDescent="0.25">
      <c r="A182" s="132">
        <v>176</v>
      </c>
      <c r="B182" s="154" t="s">
        <v>2</v>
      </c>
      <c r="C182" s="154" t="s">
        <v>23</v>
      </c>
      <c r="D182" s="136"/>
      <c r="E182" s="137"/>
      <c r="F182" s="137">
        <v>0</v>
      </c>
      <c r="G182" s="135"/>
      <c r="H182" s="135"/>
      <c r="I182" s="135">
        <v>0</v>
      </c>
      <c r="J182" s="138"/>
      <c r="K182" s="138"/>
      <c r="L182" s="138">
        <v>0</v>
      </c>
      <c r="M182" s="139">
        <f t="shared" si="17"/>
        <v>0</v>
      </c>
      <c r="N182" s="278">
        <f t="shared" si="12"/>
        <v>0</v>
      </c>
      <c r="O182" s="141">
        <f t="shared" si="13"/>
        <v>0</v>
      </c>
      <c r="P182" s="140">
        <f t="shared" si="14"/>
        <v>0</v>
      </c>
      <c r="Q182" s="141">
        <f t="shared" si="15"/>
        <v>0</v>
      </c>
      <c r="R182" s="140">
        <f t="shared" si="16"/>
        <v>0</v>
      </c>
      <c r="S182" s="241"/>
      <c r="T182" s="171"/>
    </row>
    <row r="183" spans="1:20" ht="31.5" hidden="1" x14ac:dyDescent="0.25">
      <c r="A183" s="132">
        <v>177</v>
      </c>
      <c r="B183" s="154" t="s">
        <v>98</v>
      </c>
      <c r="C183" s="154" t="s">
        <v>23</v>
      </c>
      <c r="D183" s="136"/>
      <c r="E183" s="137"/>
      <c r="F183" s="137">
        <v>0</v>
      </c>
      <c r="G183" s="135"/>
      <c r="H183" s="135"/>
      <c r="I183" s="135">
        <v>0</v>
      </c>
      <c r="J183" s="138"/>
      <c r="K183" s="138"/>
      <c r="L183" s="138">
        <v>0</v>
      </c>
      <c r="M183" s="139">
        <f t="shared" si="17"/>
        <v>0</v>
      </c>
      <c r="N183" s="278">
        <f t="shared" si="12"/>
        <v>0</v>
      </c>
      <c r="O183" s="141">
        <f t="shared" si="13"/>
        <v>0</v>
      </c>
      <c r="P183" s="140">
        <f t="shared" si="14"/>
        <v>0</v>
      </c>
      <c r="Q183" s="141">
        <f t="shared" si="15"/>
        <v>0</v>
      </c>
      <c r="R183" s="140">
        <f t="shared" si="16"/>
        <v>0</v>
      </c>
      <c r="S183" s="241"/>
      <c r="T183" s="171"/>
    </row>
    <row r="184" spans="1:20" ht="31.5" hidden="1" x14ac:dyDescent="0.25">
      <c r="A184" s="132">
        <v>178</v>
      </c>
      <c r="B184" s="154" t="s">
        <v>97</v>
      </c>
      <c r="C184" s="154" t="s">
        <v>23</v>
      </c>
      <c r="D184" s="136"/>
      <c r="E184" s="137"/>
      <c r="F184" s="137">
        <v>0</v>
      </c>
      <c r="G184" s="135"/>
      <c r="H184" s="135"/>
      <c r="I184" s="135">
        <v>0</v>
      </c>
      <c r="J184" s="138"/>
      <c r="K184" s="138"/>
      <c r="L184" s="138">
        <v>0</v>
      </c>
      <c r="M184" s="139">
        <f t="shared" si="17"/>
        <v>0</v>
      </c>
      <c r="N184" s="278">
        <f t="shared" si="12"/>
        <v>0</v>
      </c>
      <c r="O184" s="141">
        <f t="shared" si="13"/>
        <v>0</v>
      </c>
      <c r="P184" s="140">
        <f t="shared" si="14"/>
        <v>0</v>
      </c>
      <c r="Q184" s="141">
        <f t="shared" si="15"/>
        <v>0</v>
      </c>
      <c r="R184" s="140">
        <f t="shared" si="16"/>
        <v>0</v>
      </c>
      <c r="S184" s="241"/>
      <c r="T184" s="171"/>
    </row>
    <row r="185" spans="1:20" hidden="1" x14ac:dyDescent="0.25">
      <c r="A185" s="132">
        <v>179</v>
      </c>
      <c r="B185" s="154" t="s">
        <v>444</v>
      </c>
      <c r="C185" s="154" t="s">
        <v>23</v>
      </c>
      <c r="D185" s="136"/>
      <c r="E185" s="137"/>
      <c r="F185" s="137">
        <v>0</v>
      </c>
      <c r="G185" s="135"/>
      <c r="H185" s="135"/>
      <c r="I185" s="135">
        <v>0</v>
      </c>
      <c r="J185" s="138"/>
      <c r="K185" s="138"/>
      <c r="L185" s="138">
        <v>0</v>
      </c>
      <c r="M185" s="139">
        <v>0</v>
      </c>
      <c r="N185" s="278">
        <f t="shared" si="12"/>
        <v>0</v>
      </c>
      <c r="O185" s="141">
        <f t="shared" si="13"/>
        <v>0</v>
      </c>
      <c r="P185" s="140">
        <f t="shared" si="14"/>
        <v>0</v>
      </c>
      <c r="Q185" s="141">
        <f t="shared" si="15"/>
        <v>0</v>
      </c>
      <c r="R185" s="140">
        <f t="shared" si="16"/>
        <v>0</v>
      </c>
      <c r="S185" s="241"/>
      <c r="T185" s="171"/>
    </row>
    <row r="186" spans="1:20" hidden="1" x14ac:dyDescent="0.25">
      <c r="A186" s="132">
        <v>180</v>
      </c>
      <c r="B186" s="154" t="s">
        <v>891</v>
      </c>
      <c r="C186" s="154" t="s">
        <v>683</v>
      </c>
      <c r="D186" s="136"/>
      <c r="E186" s="137"/>
      <c r="F186" s="137">
        <v>0</v>
      </c>
      <c r="G186" s="135"/>
      <c r="H186" s="135"/>
      <c r="I186" s="135">
        <v>0</v>
      </c>
      <c r="J186" s="138"/>
      <c r="K186" s="138"/>
      <c r="L186" s="138">
        <v>0</v>
      </c>
      <c r="M186" s="139">
        <f t="shared" si="17"/>
        <v>0</v>
      </c>
      <c r="N186" s="278">
        <f t="shared" si="12"/>
        <v>0</v>
      </c>
      <c r="O186" s="141">
        <f t="shared" si="13"/>
        <v>0</v>
      </c>
      <c r="P186" s="140">
        <f t="shared" si="14"/>
        <v>0</v>
      </c>
      <c r="Q186" s="141">
        <f t="shared" si="15"/>
        <v>0</v>
      </c>
      <c r="R186" s="140">
        <f t="shared" si="16"/>
        <v>0</v>
      </c>
      <c r="S186" s="241"/>
      <c r="T186" s="171"/>
    </row>
    <row r="187" spans="1:20" ht="31.5" hidden="1" x14ac:dyDescent="0.25">
      <c r="A187" s="132">
        <v>181</v>
      </c>
      <c r="B187" s="154" t="s">
        <v>115</v>
      </c>
      <c r="C187" s="154" t="s">
        <v>683</v>
      </c>
      <c r="D187" s="136"/>
      <c r="E187" s="137"/>
      <c r="F187" s="137">
        <v>0</v>
      </c>
      <c r="G187" s="135"/>
      <c r="H187" s="135"/>
      <c r="I187" s="135">
        <v>0</v>
      </c>
      <c r="J187" s="138"/>
      <c r="K187" s="138"/>
      <c r="L187" s="138">
        <v>0</v>
      </c>
      <c r="M187" s="139">
        <f t="shared" si="17"/>
        <v>0</v>
      </c>
      <c r="N187" s="278">
        <f t="shared" si="12"/>
        <v>0</v>
      </c>
      <c r="O187" s="141">
        <f t="shared" si="13"/>
        <v>0</v>
      </c>
      <c r="P187" s="140">
        <f t="shared" si="14"/>
        <v>0</v>
      </c>
      <c r="Q187" s="141">
        <f t="shared" si="15"/>
        <v>0</v>
      </c>
      <c r="R187" s="140">
        <f t="shared" si="16"/>
        <v>0</v>
      </c>
      <c r="S187" s="241"/>
      <c r="T187" s="171"/>
    </row>
    <row r="188" spans="1:20" ht="31.5" hidden="1" x14ac:dyDescent="0.25">
      <c r="A188" s="132">
        <v>182</v>
      </c>
      <c r="B188" s="154" t="s">
        <v>235</v>
      </c>
      <c r="C188" s="154" t="s">
        <v>683</v>
      </c>
      <c r="D188" s="136"/>
      <c r="E188" s="137"/>
      <c r="F188" s="137">
        <v>0</v>
      </c>
      <c r="G188" s="135"/>
      <c r="H188" s="135"/>
      <c r="I188" s="135">
        <v>0</v>
      </c>
      <c r="J188" s="138"/>
      <c r="K188" s="138"/>
      <c r="L188" s="138">
        <v>0</v>
      </c>
      <c r="M188" s="139">
        <f t="shared" si="17"/>
        <v>0</v>
      </c>
      <c r="N188" s="278">
        <f t="shared" si="12"/>
        <v>0</v>
      </c>
      <c r="O188" s="141">
        <f t="shared" si="13"/>
        <v>0</v>
      </c>
      <c r="P188" s="140">
        <f t="shared" si="14"/>
        <v>0</v>
      </c>
      <c r="Q188" s="141">
        <f t="shared" si="15"/>
        <v>0</v>
      </c>
      <c r="R188" s="140">
        <f t="shared" si="16"/>
        <v>0</v>
      </c>
      <c r="S188" s="241"/>
      <c r="T188" s="171"/>
    </row>
    <row r="189" spans="1:20" hidden="1" x14ac:dyDescent="0.25">
      <c r="A189" s="132">
        <v>183</v>
      </c>
      <c r="B189" s="154" t="s">
        <v>892</v>
      </c>
      <c r="C189" s="154" t="s">
        <v>683</v>
      </c>
      <c r="D189" s="136"/>
      <c r="E189" s="137"/>
      <c r="F189" s="137">
        <v>0</v>
      </c>
      <c r="G189" s="135"/>
      <c r="H189" s="135"/>
      <c r="I189" s="135">
        <v>0</v>
      </c>
      <c r="J189" s="138"/>
      <c r="K189" s="138"/>
      <c r="L189" s="138">
        <v>0</v>
      </c>
      <c r="M189" s="139">
        <f t="shared" si="17"/>
        <v>0</v>
      </c>
      <c r="N189" s="278">
        <f t="shared" si="12"/>
        <v>0</v>
      </c>
      <c r="O189" s="141">
        <f t="shared" si="13"/>
        <v>0</v>
      </c>
      <c r="P189" s="140">
        <f t="shared" si="14"/>
        <v>0</v>
      </c>
      <c r="Q189" s="141">
        <f t="shared" si="15"/>
        <v>0</v>
      </c>
      <c r="R189" s="140">
        <f t="shared" si="16"/>
        <v>0</v>
      </c>
      <c r="S189" s="241"/>
      <c r="T189" s="171"/>
    </row>
    <row r="190" spans="1:20" hidden="1" x14ac:dyDescent="0.25">
      <c r="A190" s="132">
        <v>184</v>
      </c>
      <c r="B190" s="154" t="s">
        <v>444</v>
      </c>
      <c r="C190" s="154" t="s">
        <v>683</v>
      </c>
      <c r="D190" s="136"/>
      <c r="E190" s="137"/>
      <c r="F190" s="137">
        <v>0</v>
      </c>
      <c r="G190" s="135"/>
      <c r="H190" s="135"/>
      <c r="I190" s="135">
        <v>0</v>
      </c>
      <c r="J190" s="138"/>
      <c r="K190" s="138"/>
      <c r="L190" s="138">
        <v>0</v>
      </c>
      <c r="M190" s="139">
        <v>0</v>
      </c>
      <c r="N190" s="278">
        <f t="shared" si="12"/>
        <v>0</v>
      </c>
      <c r="O190" s="141">
        <f t="shared" si="13"/>
        <v>0</v>
      </c>
      <c r="P190" s="140">
        <f t="shared" si="14"/>
        <v>0</v>
      </c>
      <c r="Q190" s="141">
        <f t="shared" si="15"/>
        <v>0</v>
      </c>
      <c r="R190" s="140">
        <f t="shared" si="16"/>
        <v>0</v>
      </c>
      <c r="S190" s="241"/>
      <c r="T190" s="171"/>
    </row>
    <row r="191" spans="1:20" hidden="1" x14ac:dyDescent="0.25">
      <c r="A191" s="132">
        <v>185</v>
      </c>
      <c r="B191" s="154" t="s">
        <v>885</v>
      </c>
      <c r="C191" s="154" t="s">
        <v>26</v>
      </c>
      <c r="D191" s="136"/>
      <c r="E191" s="137"/>
      <c r="F191" s="137">
        <v>18.71</v>
      </c>
      <c r="G191" s="135"/>
      <c r="H191" s="135"/>
      <c r="I191" s="135">
        <v>67</v>
      </c>
      <c r="J191" s="138"/>
      <c r="K191" s="138"/>
      <c r="L191" s="138">
        <v>3.5809727418492785</v>
      </c>
      <c r="M191" s="139">
        <v>0</v>
      </c>
      <c r="N191" s="278">
        <f t="shared" si="12"/>
        <v>0</v>
      </c>
      <c r="O191" s="141">
        <f t="shared" si="13"/>
        <v>0</v>
      </c>
      <c r="P191" s="140">
        <f t="shared" si="14"/>
        <v>0</v>
      </c>
      <c r="Q191" s="141">
        <f t="shared" si="15"/>
        <v>0</v>
      </c>
      <c r="R191" s="140">
        <f t="shared" si="16"/>
        <v>75</v>
      </c>
      <c r="S191" s="241"/>
      <c r="T191" s="171"/>
    </row>
    <row r="192" spans="1:20" ht="31.5" x14ac:dyDescent="0.25">
      <c r="A192" s="132">
        <v>186</v>
      </c>
      <c r="B192" s="154" t="s">
        <v>804</v>
      </c>
      <c r="C192" s="154" t="s">
        <v>26</v>
      </c>
      <c r="D192" s="136"/>
      <c r="E192" s="137"/>
      <c r="F192" s="137">
        <v>14.85</v>
      </c>
      <c r="G192" s="135">
        <v>48</v>
      </c>
      <c r="H192" s="135">
        <v>53</v>
      </c>
      <c r="I192" s="135">
        <v>52</v>
      </c>
      <c r="J192" s="138">
        <v>3.2323232323232323</v>
      </c>
      <c r="K192" s="138">
        <v>3.5690235690235692</v>
      </c>
      <c r="L192" s="138">
        <v>3.5016835016835017</v>
      </c>
      <c r="M192" s="139">
        <v>5</v>
      </c>
      <c r="N192" s="278">
        <f t="shared" si="12"/>
        <v>2</v>
      </c>
      <c r="O192" s="141">
        <f t="shared" si="13"/>
        <v>2.6</v>
      </c>
      <c r="P192" s="140">
        <f t="shared" si="14"/>
        <v>1</v>
      </c>
      <c r="Q192" s="141">
        <f t="shared" si="15"/>
        <v>1.5</v>
      </c>
      <c r="R192" s="140">
        <f t="shared" si="16"/>
        <v>75</v>
      </c>
      <c r="S192" s="241">
        <v>2</v>
      </c>
      <c r="T192" s="171"/>
    </row>
    <row r="193" spans="1:20" ht="31.5" hidden="1" x14ac:dyDescent="0.25">
      <c r="A193" s="132">
        <v>187</v>
      </c>
      <c r="B193" s="154" t="s">
        <v>252</v>
      </c>
      <c r="C193" s="154" t="s">
        <v>26</v>
      </c>
      <c r="D193" s="136"/>
      <c r="E193" s="137"/>
      <c r="F193" s="137">
        <v>6.66</v>
      </c>
      <c r="G193" s="135"/>
      <c r="H193" s="135"/>
      <c r="I193" s="135">
        <v>18</v>
      </c>
      <c r="J193" s="138"/>
      <c r="K193" s="138"/>
      <c r="L193" s="138">
        <v>2.7027027027027026</v>
      </c>
      <c r="M193" s="139">
        <v>5</v>
      </c>
      <c r="N193" s="278">
        <f t="shared" si="12"/>
        <v>0</v>
      </c>
      <c r="O193" s="141">
        <f t="shared" si="13"/>
        <v>0.9</v>
      </c>
      <c r="P193" s="140">
        <f t="shared" si="14"/>
        <v>0</v>
      </c>
      <c r="Q193" s="141">
        <f t="shared" si="15"/>
        <v>0</v>
      </c>
      <c r="R193" s="140">
        <f t="shared" si="16"/>
        <v>0</v>
      </c>
      <c r="S193" s="262">
        <v>1</v>
      </c>
      <c r="T193" s="171"/>
    </row>
    <row r="194" spans="1:20" ht="31.5" x14ac:dyDescent="0.25">
      <c r="A194" s="132">
        <v>188</v>
      </c>
      <c r="B194" s="154" t="s">
        <v>893</v>
      </c>
      <c r="C194" s="154" t="s">
        <v>26</v>
      </c>
      <c r="D194" s="136"/>
      <c r="E194" s="137"/>
      <c r="F194" s="137">
        <v>424.38</v>
      </c>
      <c r="G194" s="135">
        <v>1381</v>
      </c>
      <c r="H194" s="135">
        <v>1431</v>
      </c>
      <c r="I194" s="135">
        <v>1381</v>
      </c>
      <c r="J194" s="138">
        <v>3.2541590084358361</v>
      </c>
      <c r="K194" s="138">
        <v>3.3719779442952071</v>
      </c>
      <c r="L194" s="138">
        <v>3.2541590084358361</v>
      </c>
      <c r="M194" s="139">
        <v>4.75</v>
      </c>
      <c r="N194" s="278">
        <f t="shared" si="12"/>
        <v>65</v>
      </c>
      <c r="O194" s="141">
        <f t="shared" si="13"/>
        <v>65.597499999999997</v>
      </c>
      <c r="P194" s="140">
        <f t="shared" si="14"/>
        <v>48</v>
      </c>
      <c r="Q194" s="141">
        <f t="shared" si="15"/>
        <v>48.75</v>
      </c>
      <c r="R194" s="140">
        <f t="shared" si="16"/>
        <v>75</v>
      </c>
      <c r="S194" s="241">
        <v>65</v>
      </c>
      <c r="T194" s="171">
        <v>64</v>
      </c>
    </row>
    <row r="195" spans="1:20" x14ac:dyDescent="0.25">
      <c r="A195" s="132">
        <v>189</v>
      </c>
      <c r="B195" s="154" t="s">
        <v>2</v>
      </c>
      <c r="C195" s="154" t="s">
        <v>26</v>
      </c>
      <c r="D195" s="136"/>
      <c r="E195" s="137"/>
      <c r="F195" s="137">
        <v>183.57</v>
      </c>
      <c r="G195" s="135"/>
      <c r="H195" s="135">
        <v>139</v>
      </c>
      <c r="I195" s="135">
        <v>140</v>
      </c>
      <c r="J195" s="138">
        <v>0</v>
      </c>
      <c r="K195" s="138">
        <v>0.75720433622051542</v>
      </c>
      <c r="L195" s="138">
        <v>0.76265184943073494</v>
      </c>
      <c r="M195" s="139">
        <v>5</v>
      </c>
      <c r="N195" s="278">
        <f t="shared" si="12"/>
        <v>7</v>
      </c>
      <c r="O195" s="141">
        <f t="shared" si="13"/>
        <v>7</v>
      </c>
      <c r="P195" s="140">
        <f t="shared" si="14"/>
        <v>5</v>
      </c>
      <c r="Q195" s="141">
        <f t="shared" si="15"/>
        <v>5.25</v>
      </c>
      <c r="R195" s="140">
        <f t="shared" si="16"/>
        <v>75</v>
      </c>
      <c r="S195" s="241" t="s">
        <v>844</v>
      </c>
      <c r="T195" s="171"/>
    </row>
    <row r="196" spans="1:20" ht="31.5" x14ac:dyDescent="0.25">
      <c r="A196" s="132">
        <v>190</v>
      </c>
      <c r="B196" s="154" t="s">
        <v>99</v>
      </c>
      <c r="C196" s="154" t="s">
        <v>26</v>
      </c>
      <c r="D196" s="136"/>
      <c r="E196" s="137"/>
      <c r="F196" s="137">
        <v>1715.11</v>
      </c>
      <c r="G196" s="135">
        <v>2271</v>
      </c>
      <c r="H196" s="135">
        <v>2391</v>
      </c>
      <c r="I196" s="135">
        <v>3936</v>
      </c>
      <c r="J196" s="138">
        <v>1.3241133221775863</v>
      </c>
      <c r="K196" s="138">
        <v>1.3940796800205235</v>
      </c>
      <c r="L196" s="138">
        <v>2.2948965372483401</v>
      </c>
      <c r="M196" s="139">
        <v>2.2999999999999998</v>
      </c>
      <c r="N196" s="278">
        <f t="shared" si="12"/>
        <v>90</v>
      </c>
      <c r="O196" s="141">
        <f t="shared" si="13"/>
        <v>90.527999999999992</v>
      </c>
      <c r="P196" s="140">
        <f t="shared" si="14"/>
        <v>67</v>
      </c>
      <c r="Q196" s="141">
        <f t="shared" si="15"/>
        <v>67.5</v>
      </c>
      <c r="R196" s="140">
        <f t="shared" si="16"/>
        <v>75</v>
      </c>
      <c r="S196" s="241">
        <v>90</v>
      </c>
      <c r="T196" s="171">
        <v>70</v>
      </c>
    </row>
    <row r="197" spans="1:20" hidden="1" x14ac:dyDescent="0.25">
      <c r="A197" s="132">
        <v>191</v>
      </c>
      <c r="B197" s="154" t="s">
        <v>444</v>
      </c>
      <c r="C197" s="154" t="s">
        <v>26</v>
      </c>
      <c r="D197" s="136"/>
      <c r="E197" s="137"/>
      <c r="F197" s="137">
        <v>2363.2800000000002</v>
      </c>
      <c r="G197" s="135"/>
      <c r="H197" s="135"/>
      <c r="I197" s="135">
        <v>5596</v>
      </c>
      <c r="J197" s="138"/>
      <c r="K197" s="138"/>
      <c r="L197" s="138">
        <v>2.3678954673166106</v>
      </c>
      <c r="M197" s="139">
        <v>0</v>
      </c>
      <c r="N197" s="278">
        <f t="shared" si="12"/>
        <v>0</v>
      </c>
      <c r="O197" s="141">
        <f t="shared" si="13"/>
        <v>0</v>
      </c>
      <c r="P197" s="140">
        <f t="shared" si="14"/>
        <v>0</v>
      </c>
      <c r="Q197" s="141">
        <f t="shared" si="15"/>
        <v>0</v>
      </c>
      <c r="R197" s="140">
        <f t="shared" si="16"/>
        <v>75</v>
      </c>
      <c r="S197" s="241"/>
      <c r="T197" s="171"/>
    </row>
    <row r="198" spans="1:20" hidden="1" x14ac:dyDescent="0.25">
      <c r="A198" s="132">
        <v>192</v>
      </c>
      <c r="B198" s="154" t="s">
        <v>894</v>
      </c>
      <c r="C198" s="154" t="s">
        <v>27</v>
      </c>
      <c r="D198" s="136"/>
      <c r="E198" s="137"/>
      <c r="F198" s="137">
        <v>4.47</v>
      </c>
      <c r="G198" s="135"/>
      <c r="H198" s="135"/>
      <c r="I198" s="135">
        <v>0</v>
      </c>
      <c r="J198" s="138"/>
      <c r="K198" s="138"/>
      <c r="L198" s="138">
        <v>0</v>
      </c>
      <c r="M198" s="139">
        <f t="shared" si="17"/>
        <v>0</v>
      </c>
      <c r="N198" s="278">
        <f t="shared" si="12"/>
        <v>0</v>
      </c>
      <c r="O198" s="141">
        <f t="shared" si="13"/>
        <v>0</v>
      </c>
      <c r="P198" s="140">
        <f t="shared" si="14"/>
        <v>0</v>
      </c>
      <c r="Q198" s="141">
        <f t="shared" si="15"/>
        <v>0</v>
      </c>
      <c r="R198" s="140">
        <f t="shared" si="16"/>
        <v>0</v>
      </c>
      <c r="S198" s="241"/>
      <c r="T198" s="171"/>
    </row>
    <row r="199" spans="1:20" ht="31.5" hidden="1" x14ac:dyDescent="0.25">
      <c r="A199" s="132">
        <v>193</v>
      </c>
      <c r="B199" s="154" t="s">
        <v>48</v>
      </c>
      <c r="C199" s="154" t="s">
        <v>27</v>
      </c>
      <c r="D199" s="136"/>
      <c r="E199" s="137"/>
      <c r="F199" s="137">
        <v>7.89</v>
      </c>
      <c r="G199" s="135"/>
      <c r="H199" s="135"/>
      <c r="I199" s="135">
        <v>0</v>
      </c>
      <c r="J199" s="138"/>
      <c r="K199" s="138"/>
      <c r="L199" s="138">
        <v>0</v>
      </c>
      <c r="M199" s="139">
        <f t="shared" si="17"/>
        <v>0</v>
      </c>
      <c r="N199" s="278">
        <f t="shared" si="12"/>
        <v>0</v>
      </c>
      <c r="O199" s="141">
        <f t="shared" si="13"/>
        <v>0</v>
      </c>
      <c r="P199" s="140">
        <f t="shared" si="14"/>
        <v>0</v>
      </c>
      <c r="Q199" s="141">
        <f t="shared" si="15"/>
        <v>0</v>
      </c>
      <c r="R199" s="140">
        <f t="shared" si="16"/>
        <v>0</v>
      </c>
      <c r="S199" s="241"/>
      <c r="T199" s="171"/>
    </row>
    <row r="200" spans="1:20" ht="31.5" hidden="1" x14ac:dyDescent="0.25">
      <c r="A200" s="132">
        <v>194</v>
      </c>
      <c r="B200" s="154" t="s">
        <v>29</v>
      </c>
      <c r="C200" s="154" t="s">
        <v>27</v>
      </c>
      <c r="D200" s="136"/>
      <c r="E200" s="137"/>
      <c r="F200" s="137">
        <v>19.32</v>
      </c>
      <c r="G200" s="135"/>
      <c r="H200" s="135"/>
      <c r="I200" s="135">
        <v>0</v>
      </c>
      <c r="J200" s="138"/>
      <c r="K200" s="138"/>
      <c r="L200" s="138">
        <v>0</v>
      </c>
      <c r="M200" s="139">
        <f t="shared" si="17"/>
        <v>0</v>
      </c>
      <c r="N200" s="278">
        <f t="shared" si="12"/>
        <v>0</v>
      </c>
      <c r="O200" s="141">
        <f t="shared" si="13"/>
        <v>0</v>
      </c>
      <c r="P200" s="140">
        <f t="shared" si="14"/>
        <v>0</v>
      </c>
      <c r="Q200" s="141">
        <f t="shared" si="15"/>
        <v>0</v>
      </c>
      <c r="R200" s="140">
        <f t="shared" si="16"/>
        <v>0</v>
      </c>
      <c r="S200" s="241"/>
      <c r="T200" s="171"/>
    </row>
    <row r="201" spans="1:20" ht="31.5" x14ac:dyDescent="0.25">
      <c r="A201" s="132">
        <v>195</v>
      </c>
      <c r="B201" s="154" t="s">
        <v>28</v>
      </c>
      <c r="C201" s="154" t="s">
        <v>27</v>
      </c>
      <c r="D201" s="136"/>
      <c r="E201" s="137"/>
      <c r="F201" s="137">
        <v>245.29</v>
      </c>
      <c r="G201" s="135">
        <v>483</v>
      </c>
      <c r="H201" s="135">
        <v>375</v>
      </c>
      <c r="I201" s="135">
        <v>217</v>
      </c>
      <c r="J201" s="138">
        <v>1.9690978026010029</v>
      </c>
      <c r="K201" s="138">
        <v>1.528802641770965</v>
      </c>
      <c r="L201" s="138">
        <v>0.88466712870479847</v>
      </c>
      <c r="M201" s="139">
        <v>5</v>
      </c>
      <c r="N201" s="278">
        <f t="shared" ref="N201:N264" si="18">ROUNDDOWN(O201,0)</f>
        <v>10</v>
      </c>
      <c r="O201" s="141">
        <f t="shared" ref="O201:O264" si="19">I201*M201/100</f>
        <v>10.85</v>
      </c>
      <c r="P201" s="140">
        <f t="shared" ref="P201:P264" si="20">ROUNDDOWN(Q201,0)</f>
        <v>7</v>
      </c>
      <c r="Q201" s="141">
        <f t="shared" ref="Q201:Q264" si="21">N201*R201/100</f>
        <v>7.5</v>
      </c>
      <c r="R201" s="140">
        <f t="shared" ref="R201:R264" si="22">IF(I201&lt;33,0,75)</f>
        <v>75</v>
      </c>
      <c r="S201" s="241">
        <v>12</v>
      </c>
      <c r="T201" s="171">
        <v>11</v>
      </c>
    </row>
    <row r="202" spans="1:20" ht="31.5" x14ac:dyDescent="0.25">
      <c r="A202" s="132">
        <v>196</v>
      </c>
      <c r="B202" s="154" t="s">
        <v>721</v>
      </c>
      <c r="C202" s="154" t="s">
        <v>27</v>
      </c>
      <c r="D202" s="136"/>
      <c r="E202" s="137"/>
      <c r="F202" s="137">
        <v>139.09</v>
      </c>
      <c r="G202" s="135">
        <v>44</v>
      </c>
      <c r="H202" s="135">
        <v>77</v>
      </c>
      <c r="I202" s="135">
        <v>106</v>
      </c>
      <c r="J202" s="138">
        <v>0.31634193687540441</v>
      </c>
      <c r="K202" s="138">
        <v>0.55359838953195772</v>
      </c>
      <c r="L202" s="138">
        <v>0.76209648429074694</v>
      </c>
      <c r="M202" s="139">
        <v>4</v>
      </c>
      <c r="N202" s="278">
        <f t="shared" si="18"/>
        <v>4</v>
      </c>
      <c r="O202" s="141">
        <f t="shared" si="19"/>
        <v>4.24</v>
      </c>
      <c r="P202" s="140">
        <f t="shared" si="20"/>
        <v>3</v>
      </c>
      <c r="Q202" s="141">
        <f t="shared" si="21"/>
        <v>3</v>
      </c>
      <c r="R202" s="140">
        <f t="shared" si="22"/>
        <v>75</v>
      </c>
      <c r="S202" s="241">
        <v>4</v>
      </c>
      <c r="T202" s="171">
        <v>3</v>
      </c>
    </row>
    <row r="203" spans="1:20" hidden="1" x14ac:dyDescent="0.25">
      <c r="A203" s="132">
        <v>197</v>
      </c>
      <c r="B203" s="154" t="s">
        <v>2</v>
      </c>
      <c r="C203" s="154" t="s">
        <v>27</v>
      </c>
      <c r="D203" s="136"/>
      <c r="E203" s="137"/>
      <c r="F203" s="137">
        <v>134.47999999999999</v>
      </c>
      <c r="G203" s="135"/>
      <c r="H203" s="135"/>
      <c r="I203" s="135">
        <v>0</v>
      </c>
      <c r="J203" s="138"/>
      <c r="K203" s="138"/>
      <c r="L203" s="138">
        <v>0</v>
      </c>
      <c r="M203" s="139">
        <f t="shared" ref="M203:M263" si="23">IF(I203&lt;33,0,3)</f>
        <v>0</v>
      </c>
      <c r="N203" s="278">
        <f t="shared" si="18"/>
        <v>0</v>
      </c>
      <c r="O203" s="141">
        <f t="shared" si="19"/>
        <v>0</v>
      </c>
      <c r="P203" s="140">
        <f t="shared" si="20"/>
        <v>0</v>
      </c>
      <c r="Q203" s="141">
        <f t="shared" si="21"/>
        <v>0</v>
      </c>
      <c r="R203" s="140">
        <f t="shared" si="22"/>
        <v>0</v>
      </c>
      <c r="S203" s="241"/>
      <c r="T203" s="171"/>
    </row>
    <row r="204" spans="1:20" ht="31.5" hidden="1" x14ac:dyDescent="0.25">
      <c r="A204" s="132">
        <v>198</v>
      </c>
      <c r="B204" s="154" t="s">
        <v>89</v>
      </c>
      <c r="C204" s="154" t="s">
        <v>27</v>
      </c>
      <c r="D204" s="136"/>
      <c r="E204" s="137"/>
      <c r="F204" s="137">
        <v>20.93</v>
      </c>
      <c r="G204" s="135"/>
      <c r="H204" s="135"/>
      <c r="I204" s="135">
        <v>129</v>
      </c>
      <c r="J204" s="138"/>
      <c r="K204" s="138"/>
      <c r="L204" s="138">
        <v>6.1634018155757291</v>
      </c>
      <c r="M204" s="139">
        <v>0</v>
      </c>
      <c r="N204" s="278">
        <f t="shared" si="18"/>
        <v>0</v>
      </c>
      <c r="O204" s="141">
        <f t="shared" si="19"/>
        <v>0</v>
      </c>
      <c r="P204" s="140">
        <f t="shared" si="20"/>
        <v>0</v>
      </c>
      <c r="Q204" s="141">
        <f t="shared" si="21"/>
        <v>0</v>
      </c>
      <c r="R204" s="140">
        <f t="shared" si="22"/>
        <v>75</v>
      </c>
      <c r="S204" s="241"/>
      <c r="T204" s="171"/>
    </row>
    <row r="205" spans="1:20" ht="31.5" hidden="1" x14ac:dyDescent="0.25">
      <c r="A205" s="132">
        <v>199</v>
      </c>
      <c r="B205" s="154" t="s">
        <v>895</v>
      </c>
      <c r="C205" s="154" t="s">
        <v>27</v>
      </c>
      <c r="D205" s="136"/>
      <c r="E205" s="137"/>
      <c r="F205" s="137">
        <v>1.06</v>
      </c>
      <c r="G205" s="135"/>
      <c r="H205" s="135"/>
      <c r="I205" s="135">
        <v>0</v>
      </c>
      <c r="J205" s="138"/>
      <c r="K205" s="138"/>
      <c r="L205" s="138">
        <v>0</v>
      </c>
      <c r="M205" s="139">
        <f t="shared" si="23"/>
        <v>0</v>
      </c>
      <c r="N205" s="278">
        <f t="shared" si="18"/>
        <v>0</v>
      </c>
      <c r="O205" s="141">
        <f t="shared" si="19"/>
        <v>0</v>
      </c>
      <c r="P205" s="140">
        <f t="shared" si="20"/>
        <v>0</v>
      </c>
      <c r="Q205" s="141">
        <f t="shared" si="21"/>
        <v>0</v>
      </c>
      <c r="R205" s="140">
        <f t="shared" si="22"/>
        <v>0</v>
      </c>
      <c r="S205" s="241"/>
      <c r="T205" s="171"/>
    </row>
    <row r="206" spans="1:20" hidden="1" x14ac:dyDescent="0.25">
      <c r="A206" s="132">
        <v>200</v>
      </c>
      <c r="B206" s="154" t="s">
        <v>444</v>
      </c>
      <c r="C206" s="154" t="s">
        <v>27</v>
      </c>
      <c r="D206" s="136"/>
      <c r="E206" s="137"/>
      <c r="F206" s="137">
        <v>572.53</v>
      </c>
      <c r="G206" s="135"/>
      <c r="H206" s="135"/>
      <c r="I206" s="135">
        <v>452</v>
      </c>
      <c r="J206" s="138"/>
      <c r="K206" s="138"/>
      <c r="L206" s="138">
        <v>0.78947828061411629</v>
      </c>
      <c r="M206" s="139">
        <v>0</v>
      </c>
      <c r="N206" s="278">
        <f t="shared" si="18"/>
        <v>0</v>
      </c>
      <c r="O206" s="141">
        <f t="shared" si="19"/>
        <v>0</v>
      </c>
      <c r="P206" s="140">
        <f t="shared" si="20"/>
        <v>0</v>
      </c>
      <c r="Q206" s="141">
        <f t="shared" si="21"/>
        <v>0</v>
      </c>
      <c r="R206" s="140">
        <f t="shared" si="22"/>
        <v>75</v>
      </c>
      <c r="S206" s="241"/>
      <c r="T206" s="171"/>
    </row>
    <row r="207" spans="1:20" ht="31.5" hidden="1" x14ac:dyDescent="0.25">
      <c r="A207" s="132">
        <v>201</v>
      </c>
      <c r="B207" s="154" t="s">
        <v>716</v>
      </c>
      <c r="C207" s="154" t="s">
        <v>30</v>
      </c>
      <c r="D207" s="136"/>
      <c r="E207" s="137"/>
      <c r="F207" s="137">
        <v>0</v>
      </c>
      <c r="G207" s="135"/>
      <c r="H207" s="135"/>
      <c r="I207" s="135">
        <v>0</v>
      </c>
      <c r="J207" s="138"/>
      <c r="K207" s="138"/>
      <c r="L207" s="138">
        <v>0</v>
      </c>
      <c r="M207" s="139">
        <f t="shared" si="23"/>
        <v>0</v>
      </c>
      <c r="N207" s="278">
        <f t="shared" si="18"/>
        <v>0</v>
      </c>
      <c r="O207" s="141">
        <f t="shared" si="19"/>
        <v>0</v>
      </c>
      <c r="P207" s="140">
        <f t="shared" si="20"/>
        <v>0</v>
      </c>
      <c r="Q207" s="141">
        <f t="shared" si="21"/>
        <v>0</v>
      </c>
      <c r="R207" s="140">
        <f t="shared" si="22"/>
        <v>0</v>
      </c>
      <c r="S207" s="241"/>
      <c r="T207" s="171"/>
    </row>
    <row r="208" spans="1:20" hidden="1" x14ac:dyDescent="0.25">
      <c r="A208" s="132">
        <v>202</v>
      </c>
      <c r="B208" s="154" t="s">
        <v>896</v>
      </c>
      <c r="C208" s="154" t="s">
        <v>30</v>
      </c>
      <c r="D208" s="136"/>
      <c r="E208" s="137"/>
      <c r="F208" s="137">
        <v>0</v>
      </c>
      <c r="G208" s="135"/>
      <c r="H208" s="135"/>
      <c r="I208" s="135">
        <v>0</v>
      </c>
      <c r="J208" s="138"/>
      <c r="K208" s="138"/>
      <c r="L208" s="138">
        <v>0</v>
      </c>
      <c r="M208" s="139">
        <f t="shared" si="23"/>
        <v>0</v>
      </c>
      <c r="N208" s="278">
        <f t="shared" si="18"/>
        <v>0</v>
      </c>
      <c r="O208" s="141">
        <f t="shared" si="19"/>
        <v>0</v>
      </c>
      <c r="P208" s="140">
        <f t="shared" si="20"/>
        <v>0</v>
      </c>
      <c r="Q208" s="141">
        <f t="shared" si="21"/>
        <v>0</v>
      </c>
      <c r="R208" s="140">
        <f t="shared" si="22"/>
        <v>0</v>
      </c>
      <c r="S208" s="241"/>
      <c r="T208" s="171"/>
    </row>
    <row r="209" spans="1:20" ht="31.5" hidden="1" x14ac:dyDescent="0.25">
      <c r="A209" s="132">
        <v>203</v>
      </c>
      <c r="B209" s="154" t="s">
        <v>806</v>
      </c>
      <c r="C209" s="154" t="s">
        <v>30</v>
      </c>
      <c r="D209" s="136"/>
      <c r="E209" s="137"/>
      <c r="F209" s="137">
        <v>0</v>
      </c>
      <c r="G209" s="135"/>
      <c r="H209" s="135"/>
      <c r="I209" s="135">
        <v>0</v>
      </c>
      <c r="J209" s="138"/>
      <c r="K209" s="138"/>
      <c r="L209" s="138">
        <v>0</v>
      </c>
      <c r="M209" s="139">
        <f t="shared" si="23"/>
        <v>0</v>
      </c>
      <c r="N209" s="278">
        <f t="shared" si="18"/>
        <v>0</v>
      </c>
      <c r="O209" s="141">
        <f t="shared" si="19"/>
        <v>0</v>
      </c>
      <c r="P209" s="140">
        <f t="shared" si="20"/>
        <v>0</v>
      </c>
      <c r="Q209" s="141">
        <f t="shared" si="21"/>
        <v>0</v>
      </c>
      <c r="R209" s="140">
        <f t="shared" si="22"/>
        <v>0</v>
      </c>
      <c r="S209" s="241"/>
      <c r="T209" s="171"/>
    </row>
    <row r="210" spans="1:20" hidden="1" x14ac:dyDescent="0.25">
      <c r="A210" s="132">
        <v>204</v>
      </c>
      <c r="B210" s="154" t="s">
        <v>444</v>
      </c>
      <c r="C210" s="154" t="s">
        <v>30</v>
      </c>
      <c r="D210" s="136"/>
      <c r="E210" s="137"/>
      <c r="F210" s="137">
        <v>0</v>
      </c>
      <c r="G210" s="135"/>
      <c r="H210" s="135"/>
      <c r="I210" s="135">
        <v>0</v>
      </c>
      <c r="J210" s="138"/>
      <c r="K210" s="138"/>
      <c r="L210" s="138">
        <v>0</v>
      </c>
      <c r="M210" s="139">
        <v>0</v>
      </c>
      <c r="N210" s="278">
        <f t="shared" si="18"/>
        <v>0</v>
      </c>
      <c r="O210" s="141">
        <f t="shared" si="19"/>
        <v>0</v>
      </c>
      <c r="P210" s="140">
        <f t="shared" si="20"/>
        <v>0</v>
      </c>
      <c r="Q210" s="141">
        <f t="shared" si="21"/>
        <v>0</v>
      </c>
      <c r="R210" s="140">
        <f t="shared" si="22"/>
        <v>0</v>
      </c>
      <c r="S210" s="241"/>
      <c r="T210" s="171"/>
    </row>
    <row r="211" spans="1:20" hidden="1" x14ac:dyDescent="0.25">
      <c r="A211" s="132">
        <v>205</v>
      </c>
      <c r="B211" s="154" t="s">
        <v>897</v>
      </c>
      <c r="C211" s="154" t="s">
        <v>63</v>
      </c>
      <c r="D211" s="136"/>
      <c r="E211" s="137"/>
      <c r="F211" s="137">
        <v>53.63</v>
      </c>
      <c r="G211" s="135"/>
      <c r="H211" s="135"/>
      <c r="I211" s="135">
        <v>0</v>
      </c>
      <c r="J211" s="138"/>
      <c r="K211" s="138"/>
      <c r="L211" s="138">
        <v>0</v>
      </c>
      <c r="M211" s="139">
        <f t="shared" si="23"/>
        <v>0</v>
      </c>
      <c r="N211" s="278">
        <f t="shared" si="18"/>
        <v>0</v>
      </c>
      <c r="O211" s="141">
        <f t="shared" si="19"/>
        <v>0</v>
      </c>
      <c r="P211" s="140">
        <f t="shared" si="20"/>
        <v>0</v>
      </c>
      <c r="Q211" s="141">
        <f t="shared" si="21"/>
        <v>0</v>
      </c>
      <c r="R211" s="140">
        <f t="shared" si="22"/>
        <v>0</v>
      </c>
      <c r="S211" s="241"/>
      <c r="T211" s="171"/>
    </row>
    <row r="212" spans="1:20" hidden="1" x14ac:dyDescent="0.25">
      <c r="A212" s="132">
        <v>206</v>
      </c>
      <c r="B212" s="154" t="s">
        <v>898</v>
      </c>
      <c r="C212" s="154" t="s">
        <v>63</v>
      </c>
      <c r="D212" s="136"/>
      <c r="E212" s="137"/>
      <c r="F212" s="137">
        <v>10.35</v>
      </c>
      <c r="G212" s="135"/>
      <c r="H212" s="135"/>
      <c r="I212" s="135">
        <v>0</v>
      </c>
      <c r="J212" s="138"/>
      <c r="K212" s="138"/>
      <c r="L212" s="138">
        <v>0</v>
      </c>
      <c r="M212" s="139">
        <f t="shared" si="23"/>
        <v>0</v>
      </c>
      <c r="N212" s="278">
        <f t="shared" si="18"/>
        <v>0</v>
      </c>
      <c r="O212" s="141">
        <f t="shared" si="19"/>
        <v>0</v>
      </c>
      <c r="P212" s="140">
        <f t="shared" si="20"/>
        <v>0</v>
      </c>
      <c r="Q212" s="141">
        <f t="shared" si="21"/>
        <v>0</v>
      </c>
      <c r="R212" s="140">
        <f t="shared" si="22"/>
        <v>0</v>
      </c>
      <c r="S212" s="241"/>
      <c r="T212" s="171"/>
    </row>
    <row r="213" spans="1:20" hidden="1" x14ac:dyDescent="0.25">
      <c r="A213" s="132">
        <v>207</v>
      </c>
      <c r="B213" s="154" t="s">
        <v>899</v>
      </c>
      <c r="C213" s="154" t="s">
        <v>63</v>
      </c>
      <c r="D213" s="136"/>
      <c r="E213" s="137"/>
      <c r="F213" s="137">
        <v>108.57</v>
      </c>
      <c r="G213" s="135"/>
      <c r="H213" s="135"/>
      <c r="I213" s="135">
        <v>0</v>
      </c>
      <c r="J213" s="138"/>
      <c r="K213" s="138"/>
      <c r="L213" s="138">
        <v>0</v>
      </c>
      <c r="M213" s="139">
        <f t="shared" si="23"/>
        <v>0</v>
      </c>
      <c r="N213" s="278">
        <f t="shared" si="18"/>
        <v>0</v>
      </c>
      <c r="O213" s="141">
        <f t="shared" si="19"/>
        <v>0</v>
      </c>
      <c r="P213" s="140">
        <f t="shared" si="20"/>
        <v>0</v>
      </c>
      <c r="Q213" s="141">
        <f t="shared" si="21"/>
        <v>0</v>
      </c>
      <c r="R213" s="140">
        <f t="shared" si="22"/>
        <v>0</v>
      </c>
      <c r="S213" s="241"/>
      <c r="T213" s="171"/>
    </row>
    <row r="214" spans="1:20" hidden="1" x14ac:dyDescent="0.25">
      <c r="A214" s="132">
        <v>208</v>
      </c>
      <c r="B214" s="154" t="s">
        <v>900</v>
      </c>
      <c r="C214" s="154" t="s">
        <v>63</v>
      </c>
      <c r="D214" s="136"/>
      <c r="E214" s="137"/>
      <c r="F214" s="137">
        <v>70.94</v>
      </c>
      <c r="G214" s="135"/>
      <c r="H214" s="135"/>
      <c r="I214" s="135">
        <v>0</v>
      </c>
      <c r="J214" s="138"/>
      <c r="K214" s="138"/>
      <c r="L214" s="138">
        <v>0</v>
      </c>
      <c r="M214" s="139">
        <f t="shared" si="23"/>
        <v>0</v>
      </c>
      <c r="N214" s="278">
        <f t="shared" si="18"/>
        <v>0</v>
      </c>
      <c r="O214" s="141">
        <f t="shared" si="19"/>
        <v>0</v>
      </c>
      <c r="P214" s="140">
        <f t="shared" si="20"/>
        <v>0</v>
      </c>
      <c r="Q214" s="141">
        <f t="shared" si="21"/>
        <v>0</v>
      </c>
      <c r="R214" s="140">
        <f t="shared" si="22"/>
        <v>0</v>
      </c>
      <c r="S214" s="241"/>
      <c r="T214" s="171"/>
    </row>
    <row r="215" spans="1:20" ht="31.5" hidden="1" x14ac:dyDescent="0.25">
      <c r="A215" s="132">
        <v>209</v>
      </c>
      <c r="B215" s="154" t="s">
        <v>688</v>
      </c>
      <c r="C215" s="154" t="s">
        <v>63</v>
      </c>
      <c r="D215" s="136"/>
      <c r="E215" s="137"/>
      <c r="F215" s="137">
        <v>5.3</v>
      </c>
      <c r="G215" s="135"/>
      <c r="H215" s="135"/>
      <c r="I215" s="135">
        <v>0</v>
      </c>
      <c r="J215" s="138"/>
      <c r="K215" s="138"/>
      <c r="L215" s="138">
        <v>0</v>
      </c>
      <c r="M215" s="139">
        <f t="shared" si="23"/>
        <v>0</v>
      </c>
      <c r="N215" s="278">
        <f t="shared" si="18"/>
        <v>0</v>
      </c>
      <c r="O215" s="141">
        <f t="shared" si="19"/>
        <v>0</v>
      </c>
      <c r="P215" s="140">
        <f t="shared" si="20"/>
        <v>0</v>
      </c>
      <c r="Q215" s="141">
        <f t="shared" si="21"/>
        <v>0</v>
      </c>
      <c r="R215" s="140">
        <f t="shared" si="22"/>
        <v>0</v>
      </c>
      <c r="S215" s="241"/>
      <c r="T215" s="171"/>
    </row>
    <row r="216" spans="1:20" ht="31.5" x14ac:dyDescent="0.25">
      <c r="A216" s="132">
        <v>210</v>
      </c>
      <c r="B216" s="154" t="s">
        <v>700</v>
      </c>
      <c r="C216" s="154" t="s">
        <v>63</v>
      </c>
      <c r="D216" s="136"/>
      <c r="E216" s="137"/>
      <c r="F216" s="137">
        <v>269.17</v>
      </c>
      <c r="G216" s="135">
        <v>195</v>
      </c>
      <c r="H216" s="135">
        <v>132</v>
      </c>
      <c r="I216" s="135">
        <v>80</v>
      </c>
      <c r="J216" s="138">
        <v>0.72444923282683804</v>
      </c>
      <c r="K216" s="138">
        <v>0.49039640375970572</v>
      </c>
      <c r="L216" s="138">
        <v>0.29720994167254894</v>
      </c>
      <c r="M216" s="139">
        <v>3</v>
      </c>
      <c r="N216" s="278">
        <f t="shared" si="18"/>
        <v>2</v>
      </c>
      <c r="O216" s="141">
        <f t="shared" si="19"/>
        <v>2.4</v>
      </c>
      <c r="P216" s="140">
        <f t="shared" si="20"/>
        <v>1</v>
      </c>
      <c r="Q216" s="141">
        <f t="shared" si="21"/>
        <v>1.5</v>
      </c>
      <c r="R216" s="140">
        <f t="shared" si="22"/>
        <v>75</v>
      </c>
      <c r="S216" s="241">
        <v>5</v>
      </c>
      <c r="T216" s="171">
        <v>5</v>
      </c>
    </row>
    <row r="217" spans="1:20" x14ac:dyDescent="0.25">
      <c r="A217" s="132">
        <v>211</v>
      </c>
      <c r="B217" s="154" t="s">
        <v>2</v>
      </c>
      <c r="C217" s="154" t="s">
        <v>63</v>
      </c>
      <c r="D217" s="136"/>
      <c r="E217" s="137"/>
      <c r="F217" s="137">
        <v>508.54</v>
      </c>
      <c r="G217" s="135"/>
      <c r="H217" s="135">
        <v>274</v>
      </c>
      <c r="I217" s="135">
        <v>194</v>
      </c>
      <c r="J217" s="138">
        <v>0</v>
      </c>
      <c r="K217" s="138">
        <v>0.53879734140873869</v>
      </c>
      <c r="L217" s="138">
        <v>0.3814842490266252</v>
      </c>
      <c r="M217" s="139">
        <f t="shared" si="23"/>
        <v>3</v>
      </c>
      <c r="N217" s="278">
        <f t="shared" si="18"/>
        <v>5</v>
      </c>
      <c r="O217" s="141">
        <f t="shared" si="19"/>
        <v>5.82</v>
      </c>
      <c r="P217" s="140">
        <f t="shared" si="20"/>
        <v>3</v>
      </c>
      <c r="Q217" s="141">
        <f t="shared" si="21"/>
        <v>3.75</v>
      </c>
      <c r="R217" s="140">
        <f t="shared" si="22"/>
        <v>75</v>
      </c>
      <c r="S217" s="241" t="s">
        <v>844</v>
      </c>
      <c r="T217" s="171"/>
    </row>
    <row r="218" spans="1:20" ht="31.5" x14ac:dyDescent="0.25">
      <c r="A218" s="132">
        <v>212</v>
      </c>
      <c r="B218" s="154" t="s">
        <v>722</v>
      </c>
      <c r="C218" s="154" t="s">
        <v>63</v>
      </c>
      <c r="D218" s="136"/>
      <c r="E218" s="137"/>
      <c r="F218" s="137">
        <v>458.26</v>
      </c>
      <c r="G218" s="135">
        <v>325</v>
      </c>
      <c r="H218" s="135">
        <v>336</v>
      </c>
      <c r="I218" s="135">
        <v>275</v>
      </c>
      <c r="J218" s="138">
        <v>0.70920438179199585</v>
      </c>
      <c r="K218" s="138">
        <v>0.73320822240649419</v>
      </c>
      <c r="L218" s="138">
        <v>0.60009601536245805</v>
      </c>
      <c r="M218" s="139">
        <f t="shared" si="23"/>
        <v>3</v>
      </c>
      <c r="N218" s="278">
        <f t="shared" si="18"/>
        <v>8</v>
      </c>
      <c r="O218" s="141">
        <f t="shared" si="19"/>
        <v>8.25</v>
      </c>
      <c r="P218" s="140">
        <f t="shared" si="20"/>
        <v>6</v>
      </c>
      <c r="Q218" s="141">
        <f t="shared" si="21"/>
        <v>6</v>
      </c>
      <c r="R218" s="140">
        <f t="shared" si="22"/>
        <v>75</v>
      </c>
      <c r="S218" s="241">
        <v>18</v>
      </c>
      <c r="T218" s="171">
        <v>15</v>
      </c>
    </row>
    <row r="219" spans="1:20" ht="31.5" x14ac:dyDescent="0.25">
      <c r="A219" s="132">
        <v>213</v>
      </c>
      <c r="B219" s="154" t="s">
        <v>723</v>
      </c>
      <c r="C219" s="154" t="s">
        <v>63</v>
      </c>
      <c r="D219" s="136"/>
      <c r="E219" s="137"/>
      <c r="F219" s="137">
        <v>280.58</v>
      </c>
      <c r="G219" s="135">
        <v>341</v>
      </c>
      <c r="H219" s="135">
        <v>364</v>
      </c>
      <c r="I219" s="135">
        <v>279</v>
      </c>
      <c r="J219" s="138">
        <v>1.2153396535747381</v>
      </c>
      <c r="K219" s="138">
        <v>1.297312709387697</v>
      </c>
      <c r="L219" s="138">
        <v>0.99436880747024026</v>
      </c>
      <c r="M219" s="139">
        <f t="shared" si="23"/>
        <v>3</v>
      </c>
      <c r="N219" s="278">
        <f t="shared" si="18"/>
        <v>8</v>
      </c>
      <c r="O219" s="141">
        <f t="shared" si="19"/>
        <v>8.3699999999999992</v>
      </c>
      <c r="P219" s="140">
        <f t="shared" si="20"/>
        <v>6</v>
      </c>
      <c r="Q219" s="141">
        <f t="shared" si="21"/>
        <v>6</v>
      </c>
      <c r="R219" s="140">
        <f t="shared" si="22"/>
        <v>75</v>
      </c>
      <c r="S219" s="241">
        <v>18</v>
      </c>
      <c r="T219" s="171">
        <v>16</v>
      </c>
    </row>
    <row r="220" spans="1:20" ht="31.5" hidden="1" x14ac:dyDescent="0.25">
      <c r="A220" s="132">
        <v>214</v>
      </c>
      <c r="B220" s="154" t="s">
        <v>808</v>
      </c>
      <c r="C220" s="154" t="s">
        <v>63</v>
      </c>
      <c r="D220" s="136"/>
      <c r="E220" s="137"/>
      <c r="F220" s="137">
        <v>50.83</v>
      </c>
      <c r="G220" s="135"/>
      <c r="H220" s="135"/>
      <c r="I220" s="135">
        <v>0</v>
      </c>
      <c r="J220" s="138"/>
      <c r="K220" s="138"/>
      <c r="L220" s="138">
        <v>0</v>
      </c>
      <c r="M220" s="139">
        <f t="shared" si="23"/>
        <v>0</v>
      </c>
      <c r="N220" s="278">
        <f t="shared" si="18"/>
        <v>0</v>
      </c>
      <c r="O220" s="141">
        <f t="shared" si="19"/>
        <v>0</v>
      </c>
      <c r="P220" s="140">
        <f t="shared" si="20"/>
        <v>0</v>
      </c>
      <c r="Q220" s="141">
        <f t="shared" si="21"/>
        <v>0</v>
      </c>
      <c r="R220" s="140">
        <f t="shared" si="22"/>
        <v>0</v>
      </c>
      <c r="S220" s="241"/>
      <c r="T220" s="171"/>
    </row>
    <row r="221" spans="1:20" hidden="1" x14ac:dyDescent="0.25">
      <c r="A221" s="132">
        <v>215</v>
      </c>
      <c r="B221" s="154" t="s">
        <v>444</v>
      </c>
      <c r="C221" s="154" t="s">
        <v>63</v>
      </c>
      <c r="D221" s="136"/>
      <c r="E221" s="137"/>
      <c r="F221" s="137">
        <v>1821.6</v>
      </c>
      <c r="G221" s="135"/>
      <c r="H221" s="135"/>
      <c r="I221" s="135">
        <v>828</v>
      </c>
      <c r="J221" s="138"/>
      <c r="K221" s="138"/>
      <c r="L221" s="138">
        <v>0.45454545454545459</v>
      </c>
      <c r="M221" s="139">
        <v>0</v>
      </c>
      <c r="N221" s="278">
        <f t="shared" si="18"/>
        <v>0</v>
      </c>
      <c r="O221" s="141">
        <f t="shared" si="19"/>
        <v>0</v>
      </c>
      <c r="P221" s="140">
        <f t="shared" si="20"/>
        <v>0</v>
      </c>
      <c r="Q221" s="141">
        <f t="shared" si="21"/>
        <v>0</v>
      </c>
      <c r="R221" s="140">
        <f t="shared" si="22"/>
        <v>75</v>
      </c>
      <c r="S221" s="241"/>
      <c r="T221" s="171"/>
    </row>
    <row r="222" spans="1:20" hidden="1" x14ac:dyDescent="0.25">
      <c r="A222" s="132">
        <v>216</v>
      </c>
      <c r="B222" s="154" t="s">
        <v>901</v>
      </c>
      <c r="C222" s="154" t="s">
        <v>283</v>
      </c>
      <c r="D222" s="136"/>
      <c r="E222" s="137"/>
      <c r="F222" s="137">
        <v>0</v>
      </c>
      <c r="G222" s="135"/>
      <c r="H222" s="135"/>
      <c r="I222" s="135">
        <v>0</v>
      </c>
      <c r="J222" s="138"/>
      <c r="K222" s="138"/>
      <c r="L222" s="138">
        <v>0</v>
      </c>
      <c r="M222" s="139">
        <f t="shared" si="23"/>
        <v>0</v>
      </c>
      <c r="N222" s="278">
        <f t="shared" si="18"/>
        <v>0</v>
      </c>
      <c r="O222" s="141">
        <f t="shared" si="19"/>
        <v>0</v>
      </c>
      <c r="P222" s="140">
        <f t="shared" si="20"/>
        <v>0</v>
      </c>
      <c r="Q222" s="141">
        <f t="shared" si="21"/>
        <v>0</v>
      </c>
      <c r="R222" s="140">
        <f t="shared" si="22"/>
        <v>0</v>
      </c>
      <c r="S222" s="241"/>
      <c r="T222" s="171"/>
    </row>
    <row r="223" spans="1:20" hidden="1" x14ac:dyDescent="0.25">
      <c r="A223" s="132">
        <v>217</v>
      </c>
      <c r="B223" s="154" t="s">
        <v>859</v>
      </c>
      <c r="C223" s="154" t="s">
        <v>283</v>
      </c>
      <c r="D223" s="136"/>
      <c r="E223" s="137"/>
      <c r="F223" s="137">
        <v>0</v>
      </c>
      <c r="G223" s="135"/>
      <c r="H223" s="135"/>
      <c r="I223" s="135">
        <v>0</v>
      </c>
      <c r="J223" s="138"/>
      <c r="K223" s="138"/>
      <c r="L223" s="138">
        <v>0</v>
      </c>
      <c r="M223" s="139">
        <f t="shared" si="23"/>
        <v>0</v>
      </c>
      <c r="N223" s="278">
        <f t="shared" si="18"/>
        <v>0</v>
      </c>
      <c r="O223" s="141">
        <f t="shared" si="19"/>
        <v>0</v>
      </c>
      <c r="P223" s="140">
        <f t="shared" si="20"/>
        <v>0</v>
      </c>
      <c r="Q223" s="141">
        <f t="shared" si="21"/>
        <v>0</v>
      </c>
      <c r="R223" s="140">
        <f t="shared" si="22"/>
        <v>0</v>
      </c>
      <c r="S223" s="241"/>
      <c r="T223" s="171"/>
    </row>
    <row r="224" spans="1:20" ht="47.25" hidden="1" x14ac:dyDescent="0.25">
      <c r="A224" s="132">
        <v>218</v>
      </c>
      <c r="B224" s="154" t="s">
        <v>284</v>
      </c>
      <c r="C224" s="154" t="s">
        <v>283</v>
      </c>
      <c r="D224" s="136"/>
      <c r="E224" s="137"/>
      <c r="F224" s="137">
        <v>0</v>
      </c>
      <c r="G224" s="135"/>
      <c r="H224" s="135"/>
      <c r="I224" s="135">
        <v>0</v>
      </c>
      <c r="J224" s="138"/>
      <c r="K224" s="138"/>
      <c r="L224" s="138">
        <v>0</v>
      </c>
      <c r="M224" s="139">
        <f t="shared" si="23"/>
        <v>0</v>
      </c>
      <c r="N224" s="278">
        <f t="shared" si="18"/>
        <v>0</v>
      </c>
      <c r="O224" s="141">
        <f t="shared" si="19"/>
        <v>0</v>
      </c>
      <c r="P224" s="140">
        <f t="shared" si="20"/>
        <v>0</v>
      </c>
      <c r="Q224" s="141">
        <f t="shared" si="21"/>
        <v>0</v>
      </c>
      <c r="R224" s="140">
        <f t="shared" si="22"/>
        <v>0</v>
      </c>
      <c r="S224" s="241"/>
      <c r="T224" s="171"/>
    </row>
    <row r="225" spans="1:20" hidden="1" x14ac:dyDescent="0.25">
      <c r="A225" s="132">
        <v>219</v>
      </c>
      <c r="B225" s="154" t="s">
        <v>2</v>
      </c>
      <c r="C225" s="154" t="s">
        <v>283</v>
      </c>
      <c r="D225" s="136"/>
      <c r="E225" s="137"/>
      <c r="F225" s="137">
        <v>0</v>
      </c>
      <c r="G225" s="135"/>
      <c r="H225" s="135"/>
      <c r="I225" s="135">
        <v>0</v>
      </c>
      <c r="J225" s="138"/>
      <c r="K225" s="138"/>
      <c r="L225" s="138">
        <v>0</v>
      </c>
      <c r="M225" s="139">
        <f t="shared" si="23"/>
        <v>0</v>
      </c>
      <c r="N225" s="278">
        <f t="shared" si="18"/>
        <v>0</v>
      </c>
      <c r="O225" s="141">
        <f t="shared" si="19"/>
        <v>0</v>
      </c>
      <c r="P225" s="140">
        <f t="shared" si="20"/>
        <v>0</v>
      </c>
      <c r="Q225" s="141">
        <f t="shared" si="21"/>
        <v>0</v>
      </c>
      <c r="R225" s="140">
        <f t="shared" si="22"/>
        <v>0</v>
      </c>
      <c r="S225" s="241"/>
      <c r="T225" s="171"/>
    </row>
    <row r="226" spans="1:20" hidden="1" x14ac:dyDescent="0.25">
      <c r="A226" s="132">
        <v>220</v>
      </c>
      <c r="B226" s="154" t="s">
        <v>444</v>
      </c>
      <c r="C226" s="154" t="s">
        <v>283</v>
      </c>
      <c r="D226" s="136"/>
      <c r="E226" s="137"/>
      <c r="F226" s="137">
        <v>0</v>
      </c>
      <c r="G226" s="135"/>
      <c r="H226" s="135"/>
      <c r="I226" s="135">
        <v>0</v>
      </c>
      <c r="J226" s="138"/>
      <c r="K226" s="138"/>
      <c r="L226" s="138">
        <v>0</v>
      </c>
      <c r="M226" s="139">
        <v>0</v>
      </c>
      <c r="N226" s="278">
        <f t="shared" si="18"/>
        <v>0</v>
      </c>
      <c r="O226" s="141">
        <f t="shared" si="19"/>
        <v>0</v>
      </c>
      <c r="P226" s="140">
        <f t="shared" si="20"/>
        <v>0</v>
      </c>
      <c r="Q226" s="141">
        <f t="shared" si="21"/>
        <v>0</v>
      </c>
      <c r="R226" s="140">
        <f t="shared" si="22"/>
        <v>0</v>
      </c>
      <c r="S226" s="241"/>
      <c r="T226" s="171"/>
    </row>
    <row r="227" spans="1:20" hidden="1" x14ac:dyDescent="0.25">
      <c r="A227" s="132">
        <v>221</v>
      </c>
      <c r="B227" s="154" t="s">
        <v>724</v>
      </c>
      <c r="C227" s="154" t="s">
        <v>31</v>
      </c>
      <c r="D227" s="136"/>
      <c r="E227" s="137"/>
      <c r="F227" s="137">
        <v>0</v>
      </c>
      <c r="G227" s="135"/>
      <c r="H227" s="135"/>
      <c r="I227" s="135">
        <v>0</v>
      </c>
      <c r="J227" s="138"/>
      <c r="K227" s="138"/>
      <c r="L227" s="138">
        <v>0</v>
      </c>
      <c r="M227" s="139">
        <f t="shared" si="23"/>
        <v>0</v>
      </c>
      <c r="N227" s="278">
        <f t="shared" si="18"/>
        <v>0</v>
      </c>
      <c r="O227" s="141">
        <f t="shared" si="19"/>
        <v>0</v>
      </c>
      <c r="P227" s="140">
        <f t="shared" si="20"/>
        <v>0</v>
      </c>
      <c r="Q227" s="141">
        <f t="shared" si="21"/>
        <v>0</v>
      </c>
      <c r="R227" s="140">
        <f t="shared" si="22"/>
        <v>0</v>
      </c>
      <c r="S227" s="241"/>
      <c r="T227" s="171"/>
    </row>
    <row r="228" spans="1:20" hidden="1" x14ac:dyDescent="0.25">
      <c r="A228" s="132">
        <v>222</v>
      </c>
      <c r="B228" s="154" t="s">
        <v>849</v>
      </c>
      <c r="C228" s="154" t="s">
        <v>31</v>
      </c>
      <c r="D228" s="136"/>
      <c r="E228" s="137"/>
      <c r="F228" s="137">
        <v>0</v>
      </c>
      <c r="G228" s="135"/>
      <c r="H228" s="135"/>
      <c r="I228" s="135">
        <v>0</v>
      </c>
      <c r="J228" s="138"/>
      <c r="K228" s="138"/>
      <c r="L228" s="138">
        <v>0</v>
      </c>
      <c r="M228" s="139">
        <f t="shared" si="23"/>
        <v>0</v>
      </c>
      <c r="N228" s="278">
        <f t="shared" si="18"/>
        <v>0</v>
      </c>
      <c r="O228" s="141">
        <f t="shared" si="19"/>
        <v>0</v>
      </c>
      <c r="P228" s="140">
        <f t="shared" si="20"/>
        <v>0</v>
      </c>
      <c r="Q228" s="141">
        <f t="shared" si="21"/>
        <v>0</v>
      </c>
      <c r="R228" s="140">
        <f t="shared" si="22"/>
        <v>0</v>
      </c>
      <c r="S228" s="241"/>
      <c r="T228" s="171"/>
    </row>
    <row r="229" spans="1:20" ht="31.5" hidden="1" x14ac:dyDescent="0.25">
      <c r="A229" s="132">
        <v>223</v>
      </c>
      <c r="B229" s="154" t="s">
        <v>725</v>
      </c>
      <c r="C229" s="154" t="s">
        <v>31</v>
      </c>
      <c r="D229" s="136"/>
      <c r="E229" s="137"/>
      <c r="F229" s="137">
        <v>0</v>
      </c>
      <c r="G229" s="135"/>
      <c r="H229" s="135"/>
      <c r="I229" s="135">
        <v>0</v>
      </c>
      <c r="J229" s="138"/>
      <c r="K229" s="138"/>
      <c r="L229" s="138">
        <v>0</v>
      </c>
      <c r="M229" s="139">
        <f t="shared" si="23"/>
        <v>0</v>
      </c>
      <c r="N229" s="278">
        <f t="shared" si="18"/>
        <v>0</v>
      </c>
      <c r="O229" s="141">
        <f t="shared" si="19"/>
        <v>0</v>
      </c>
      <c r="P229" s="140">
        <f t="shared" si="20"/>
        <v>0</v>
      </c>
      <c r="Q229" s="141">
        <f t="shared" si="21"/>
        <v>0</v>
      </c>
      <c r="R229" s="140">
        <f t="shared" si="22"/>
        <v>0</v>
      </c>
      <c r="S229" s="241"/>
      <c r="T229" s="171"/>
    </row>
    <row r="230" spans="1:20" ht="47.25" hidden="1" x14ac:dyDescent="0.25">
      <c r="A230" s="132">
        <v>224</v>
      </c>
      <c r="B230" s="154" t="s">
        <v>726</v>
      </c>
      <c r="C230" s="154" t="s">
        <v>31</v>
      </c>
      <c r="D230" s="136"/>
      <c r="E230" s="137"/>
      <c r="F230" s="137">
        <v>0</v>
      </c>
      <c r="G230" s="135"/>
      <c r="H230" s="135"/>
      <c r="I230" s="135">
        <v>0</v>
      </c>
      <c r="J230" s="138"/>
      <c r="K230" s="138"/>
      <c r="L230" s="138">
        <v>0</v>
      </c>
      <c r="M230" s="139">
        <f t="shared" si="23"/>
        <v>0</v>
      </c>
      <c r="N230" s="278">
        <f t="shared" si="18"/>
        <v>0</v>
      </c>
      <c r="O230" s="141">
        <f t="shared" si="19"/>
        <v>0</v>
      </c>
      <c r="P230" s="140">
        <f t="shared" si="20"/>
        <v>0</v>
      </c>
      <c r="Q230" s="141">
        <f t="shared" si="21"/>
        <v>0</v>
      </c>
      <c r="R230" s="140">
        <f t="shared" si="22"/>
        <v>0</v>
      </c>
      <c r="S230" s="241"/>
      <c r="T230" s="171"/>
    </row>
    <row r="231" spans="1:20" hidden="1" x14ac:dyDescent="0.25">
      <c r="A231" s="132">
        <v>225</v>
      </c>
      <c r="B231" s="154" t="s">
        <v>2</v>
      </c>
      <c r="C231" s="154" t="s">
        <v>31</v>
      </c>
      <c r="D231" s="136"/>
      <c r="E231" s="137"/>
      <c r="F231" s="137">
        <v>0</v>
      </c>
      <c r="G231" s="135"/>
      <c r="H231" s="135"/>
      <c r="I231" s="135">
        <v>0</v>
      </c>
      <c r="J231" s="138"/>
      <c r="K231" s="138"/>
      <c r="L231" s="138">
        <v>0</v>
      </c>
      <c r="M231" s="139">
        <f t="shared" si="23"/>
        <v>0</v>
      </c>
      <c r="N231" s="278">
        <f t="shared" si="18"/>
        <v>0</v>
      </c>
      <c r="O231" s="141">
        <f t="shared" si="19"/>
        <v>0</v>
      </c>
      <c r="P231" s="140">
        <f t="shared" si="20"/>
        <v>0</v>
      </c>
      <c r="Q231" s="141">
        <f t="shared" si="21"/>
        <v>0</v>
      </c>
      <c r="R231" s="140">
        <f t="shared" si="22"/>
        <v>0</v>
      </c>
      <c r="S231" s="241"/>
      <c r="T231" s="171"/>
    </row>
    <row r="232" spans="1:20" ht="31.5" hidden="1" x14ac:dyDescent="0.25">
      <c r="A232" s="132">
        <v>226</v>
      </c>
      <c r="B232" s="154" t="s">
        <v>809</v>
      </c>
      <c r="C232" s="154" t="s">
        <v>31</v>
      </c>
      <c r="D232" s="136"/>
      <c r="E232" s="137"/>
      <c r="F232" s="137">
        <v>0</v>
      </c>
      <c r="G232" s="135"/>
      <c r="H232" s="135"/>
      <c r="I232" s="135">
        <v>0</v>
      </c>
      <c r="J232" s="138"/>
      <c r="K232" s="138"/>
      <c r="L232" s="138">
        <v>0</v>
      </c>
      <c r="M232" s="139">
        <f t="shared" si="23"/>
        <v>0</v>
      </c>
      <c r="N232" s="278">
        <f t="shared" si="18"/>
        <v>0</v>
      </c>
      <c r="O232" s="141">
        <f t="shared" si="19"/>
        <v>0</v>
      </c>
      <c r="P232" s="140">
        <f t="shared" si="20"/>
        <v>0</v>
      </c>
      <c r="Q232" s="141">
        <f t="shared" si="21"/>
        <v>0</v>
      </c>
      <c r="R232" s="140">
        <f t="shared" si="22"/>
        <v>0</v>
      </c>
      <c r="S232" s="241"/>
      <c r="T232" s="171"/>
    </row>
    <row r="233" spans="1:20" ht="31.5" hidden="1" x14ac:dyDescent="0.25">
      <c r="A233" s="132">
        <v>227</v>
      </c>
      <c r="B233" s="154" t="s">
        <v>100</v>
      </c>
      <c r="C233" s="154" t="s">
        <v>31</v>
      </c>
      <c r="D233" s="136"/>
      <c r="E233" s="137"/>
      <c r="F233" s="137">
        <v>0</v>
      </c>
      <c r="G233" s="135"/>
      <c r="H233" s="135"/>
      <c r="I233" s="135">
        <v>0</v>
      </c>
      <c r="J233" s="138"/>
      <c r="K233" s="138"/>
      <c r="L233" s="138">
        <v>0</v>
      </c>
      <c r="M233" s="139">
        <f t="shared" si="23"/>
        <v>0</v>
      </c>
      <c r="N233" s="278">
        <f t="shared" si="18"/>
        <v>0</v>
      </c>
      <c r="O233" s="141">
        <f t="shared" si="19"/>
        <v>0</v>
      </c>
      <c r="P233" s="140">
        <f t="shared" si="20"/>
        <v>0</v>
      </c>
      <c r="Q233" s="141">
        <f t="shared" si="21"/>
        <v>0</v>
      </c>
      <c r="R233" s="140">
        <f t="shared" si="22"/>
        <v>0</v>
      </c>
      <c r="S233" s="241"/>
      <c r="T233" s="171"/>
    </row>
    <row r="234" spans="1:20" hidden="1" x14ac:dyDescent="0.25">
      <c r="A234" s="132">
        <v>228</v>
      </c>
      <c r="B234" s="154" t="s">
        <v>444</v>
      </c>
      <c r="C234" s="154" t="s">
        <v>31</v>
      </c>
      <c r="D234" s="136"/>
      <c r="E234" s="137"/>
      <c r="F234" s="137">
        <v>0</v>
      </c>
      <c r="G234" s="135"/>
      <c r="H234" s="135"/>
      <c r="I234" s="135">
        <v>0</v>
      </c>
      <c r="J234" s="138"/>
      <c r="K234" s="138"/>
      <c r="L234" s="138">
        <v>0</v>
      </c>
      <c r="M234" s="139">
        <v>0</v>
      </c>
      <c r="N234" s="278">
        <f t="shared" si="18"/>
        <v>0</v>
      </c>
      <c r="O234" s="141">
        <f t="shared" si="19"/>
        <v>0</v>
      </c>
      <c r="P234" s="140">
        <f t="shared" si="20"/>
        <v>0</v>
      </c>
      <c r="Q234" s="141">
        <f t="shared" si="21"/>
        <v>0</v>
      </c>
      <c r="R234" s="140">
        <f t="shared" si="22"/>
        <v>0</v>
      </c>
      <c r="S234" s="241"/>
      <c r="T234" s="171"/>
    </row>
    <row r="235" spans="1:20" hidden="1" x14ac:dyDescent="0.25">
      <c r="A235" s="132">
        <v>229</v>
      </c>
      <c r="B235" s="154" t="s">
        <v>902</v>
      </c>
      <c r="C235" s="154" t="s">
        <v>903</v>
      </c>
      <c r="D235" s="136"/>
      <c r="E235" s="137"/>
      <c r="F235" s="137">
        <v>14.84</v>
      </c>
      <c r="G235" s="135"/>
      <c r="H235" s="135"/>
      <c r="I235" s="135">
        <v>0</v>
      </c>
      <c r="J235" s="138"/>
      <c r="K235" s="138"/>
      <c r="L235" s="138">
        <v>0</v>
      </c>
      <c r="M235" s="139">
        <f t="shared" si="23"/>
        <v>0</v>
      </c>
      <c r="N235" s="278">
        <f t="shared" si="18"/>
        <v>0</v>
      </c>
      <c r="O235" s="141">
        <f t="shared" si="19"/>
        <v>0</v>
      </c>
      <c r="P235" s="140">
        <f t="shared" si="20"/>
        <v>0</v>
      </c>
      <c r="Q235" s="141">
        <f t="shared" si="21"/>
        <v>0</v>
      </c>
      <c r="R235" s="140">
        <f t="shared" si="22"/>
        <v>0</v>
      </c>
      <c r="S235" s="241"/>
      <c r="T235" s="171"/>
    </row>
    <row r="236" spans="1:20" ht="31.5" hidden="1" x14ac:dyDescent="0.25">
      <c r="A236" s="132">
        <v>230</v>
      </c>
      <c r="B236" s="154" t="s">
        <v>688</v>
      </c>
      <c r="C236" s="154" t="s">
        <v>903</v>
      </c>
      <c r="D236" s="136"/>
      <c r="E236" s="137"/>
      <c r="F236" s="137">
        <v>13.03</v>
      </c>
      <c r="G236" s="135"/>
      <c r="H236" s="135"/>
      <c r="I236" s="135">
        <v>62</v>
      </c>
      <c r="J236" s="138"/>
      <c r="K236" s="138"/>
      <c r="L236" s="138">
        <v>4.7582501918649269</v>
      </c>
      <c r="M236" s="139">
        <v>0</v>
      </c>
      <c r="N236" s="278">
        <f t="shared" si="18"/>
        <v>0</v>
      </c>
      <c r="O236" s="141">
        <f t="shared" si="19"/>
        <v>0</v>
      </c>
      <c r="P236" s="140">
        <f t="shared" si="20"/>
        <v>0</v>
      </c>
      <c r="Q236" s="141">
        <f t="shared" si="21"/>
        <v>0</v>
      </c>
      <c r="R236" s="140">
        <f t="shared" si="22"/>
        <v>75</v>
      </c>
      <c r="S236" s="241"/>
      <c r="T236" s="171"/>
    </row>
    <row r="237" spans="1:20" hidden="1" x14ac:dyDescent="0.25">
      <c r="A237" s="132">
        <v>231</v>
      </c>
      <c r="B237" s="154" t="s">
        <v>2</v>
      </c>
      <c r="C237" s="154" t="s">
        <v>903</v>
      </c>
      <c r="D237" s="136"/>
      <c r="E237" s="137"/>
      <c r="F237" s="137">
        <v>0</v>
      </c>
      <c r="G237" s="135"/>
      <c r="H237" s="135"/>
      <c r="I237" s="135">
        <v>0</v>
      </c>
      <c r="J237" s="138"/>
      <c r="K237" s="138"/>
      <c r="L237" s="138">
        <v>0</v>
      </c>
      <c r="M237" s="139">
        <f t="shared" si="23"/>
        <v>0</v>
      </c>
      <c r="N237" s="278">
        <f t="shared" si="18"/>
        <v>0</v>
      </c>
      <c r="O237" s="141">
        <f t="shared" si="19"/>
        <v>0</v>
      </c>
      <c r="P237" s="140">
        <f t="shared" si="20"/>
        <v>0</v>
      </c>
      <c r="Q237" s="141">
        <f t="shared" si="21"/>
        <v>0</v>
      </c>
      <c r="R237" s="140">
        <f t="shared" si="22"/>
        <v>0</v>
      </c>
      <c r="S237" s="241"/>
      <c r="T237" s="171"/>
    </row>
    <row r="238" spans="1:20" ht="31.5" x14ac:dyDescent="0.25">
      <c r="A238" s="132">
        <v>232</v>
      </c>
      <c r="B238" s="154" t="s">
        <v>240</v>
      </c>
      <c r="C238" s="154" t="s">
        <v>903</v>
      </c>
      <c r="D238" s="136"/>
      <c r="E238" s="137"/>
      <c r="F238" s="137">
        <v>15.54</v>
      </c>
      <c r="G238" s="135">
        <v>118</v>
      </c>
      <c r="H238" s="135">
        <v>85</v>
      </c>
      <c r="I238" s="135">
        <v>183</v>
      </c>
      <c r="J238" s="138">
        <v>7.5933075933075935</v>
      </c>
      <c r="K238" s="138">
        <v>5.4697554697554702</v>
      </c>
      <c r="L238" s="138">
        <v>11.776061776061777</v>
      </c>
      <c r="M238" s="139">
        <f t="shared" si="23"/>
        <v>3</v>
      </c>
      <c r="N238" s="278">
        <f t="shared" si="18"/>
        <v>5</v>
      </c>
      <c r="O238" s="141">
        <f t="shared" si="19"/>
        <v>5.49</v>
      </c>
      <c r="P238" s="140">
        <f t="shared" si="20"/>
        <v>3</v>
      </c>
      <c r="Q238" s="141">
        <f t="shared" si="21"/>
        <v>3.75</v>
      </c>
      <c r="R238" s="140">
        <f t="shared" si="22"/>
        <v>75</v>
      </c>
      <c r="S238" s="241">
        <v>5</v>
      </c>
      <c r="T238" s="171">
        <v>3</v>
      </c>
    </row>
    <row r="239" spans="1:20" ht="31.5" hidden="1" x14ac:dyDescent="0.25">
      <c r="A239" s="132">
        <v>233</v>
      </c>
      <c r="B239" s="154" t="s">
        <v>128</v>
      </c>
      <c r="C239" s="154" t="s">
        <v>903</v>
      </c>
      <c r="D239" s="136"/>
      <c r="E239" s="137"/>
      <c r="F239" s="137">
        <v>0</v>
      </c>
      <c r="G239" s="135"/>
      <c r="H239" s="135"/>
      <c r="I239" s="135">
        <v>0</v>
      </c>
      <c r="J239" s="138"/>
      <c r="K239" s="138"/>
      <c r="L239" s="138">
        <v>0</v>
      </c>
      <c r="M239" s="139">
        <f t="shared" si="23"/>
        <v>0</v>
      </c>
      <c r="N239" s="278">
        <f t="shared" si="18"/>
        <v>0</v>
      </c>
      <c r="O239" s="141">
        <f t="shared" si="19"/>
        <v>0</v>
      </c>
      <c r="P239" s="140">
        <f t="shared" si="20"/>
        <v>0</v>
      </c>
      <c r="Q239" s="141">
        <f t="shared" si="21"/>
        <v>0</v>
      </c>
      <c r="R239" s="140">
        <f t="shared" si="22"/>
        <v>0</v>
      </c>
      <c r="S239" s="241"/>
      <c r="T239" s="171"/>
    </row>
    <row r="240" spans="1:20" ht="31.5" hidden="1" x14ac:dyDescent="0.25">
      <c r="A240" s="132">
        <v>234</v>
      </c>
      <c r="B240" s="154" t="s">
        <v>244</v>
      </c>
      <c r="C240" s="154" t="s">
        <v>903</v>
      </c>
      <c r="D240" s="136"/>
      <c r="E240" s="137"/>
      <c r="F240" s="137">
        <v>0</v>
      </c>
      <c r="G240" s="135"/>
      <c r="H240" s="135"/>
      <c r="I240" s="135">
        <v>0</v>
      </c>
      <c r="J240" s="138"/>
      <c r="K240" s="138"/>
      <c r="L240" s="138">
        <v>0</v>
      </c>
      <c r="M240" s="139">
        <f t="shared" si="23"/>
        <v>0</v>
      </c>
      <c r="N240" s="278">
        <f t="shared" si="18"/>
        <v>0</v>
      </c>
      <c r="O240" s="141">
        <f t="shared" si="19"/>
        <v>0</v>
      </c>
      <c r="P240" s="140">
        <f t="shared" si="20"/>
        <v>0</v>
      </c>
      <c r="Q240" s="141">
        <f t="shared" si="21"/>
        <v>0</v>
      </c>
      <c r="R240" s="140">
        <f t="shared" si="22"/>
        <v>0</v>
      </c>
      <c r="S240" s="241"/>
      <c r="T240" s="171"/>
    </row>
    <row r="241" spans="1:20" ht="31.5" x14ac:dyDescent="0.25">
      <c r="A241" s="132">
        <v>235</v>
      </c>
      <c r="B241" s="154" t="s">
        <v>101</v>
      </c>
      <c r="C241" s="154" t="s">
        <v>903</v>
      </c>
      <c r="D241" s="136"/>
      <c r="E241" s="137"/>
      <c r="F241" s="137">
        <v>6.27</v>
      </c>
      <c r="G241" s="135">
        <v>28</v>
      </c>
      <c r="H241" s="135">
        <v>43</v>
      </c>
      <c r="I241" s="135">
        <v>70</v>
      </c>
      <c r="J241" s="138">
        <v>4.4657097288676235</v>
      </c>
      <c r="K241" s="138">
        <v>6.8580542264752795</v>
      </c>
      <c r="L241" s="138">
        <v>11.16427432216906</v>
      </c>
      <c r="M241" s="139">
        <f t="shared" si="23"/>
        <v>3</v>
      </c>
      <c r="N241" s="278">
        <f t="shared" si="18"/>
        <v>2</v>
      </c>
      <c r="O241" s="141">
        <f t="shared" si="19"/>
        <v>2.1</v>
      </c>
      <c r="P241" s="140">
        <f t="shared" si="20"/>
        <v>1</v>
      </c>
      <c r="Q241" s="141">
        <f t="shared" si="21"/>
        <v>1.5</v>
      </c>
      <c r="R241" s="140">
        <f t="shared" si="22"/>
        <v>75</v>
      </c>
      <c r="S241" s="241">
        <v>2</v>
      </c>
      <c r="T241" s="171">
        <v>0</v>
      </c>
    </row>
    <row r="242" spans="1:20" ht="31.5" hidden="1" x14ac:dyDescent="0.25">
      <c r="A242" s="132">
        <v>236</v>
      </c>
      <c r="B242" s="154" t="s">
        <v>143</v>
      </c>
      <c r="C242" s="154" t="s">
        <v>903</v>
      </c>
      <c r="D242" s="136"/>
      <c r="E242" s="137"/>
      <c r="F242" s="137">
        <v>0</v>
      </c>
      <c r="G242" s="135"/>
      <c r="H242" s="135"/>
      <c r="I242" s="135">
        <v>0</v>
      </c>
      <c r="J242" s="138"/>
      <c r="K242" s="138"/>
      <c r="L242" s="138">
        <v>0</v>
      </c>
      <c r="M242" s="139">
        <f t="shared" si="23"/>
        <v>0</v>
      </c>
      <c r="N242" s="278">
        <f t="shared" si="18"/>
        <v>0</v>
      </c>
      <c r="O242" s="141">
        <f t="shared" si="19"/>
        <v>0</v>
      </c>
      <c r="P242" s="140">
        <f t="shared" si="20"/>
        <v>0</v>
      </c>
      <c r="Q242" s="141">
        <f t="shared" si="21"/>
        <v>0</v>
      </c>
      <c r="R242" s="140">
        <f t="shared" si="22"/>
        <v>0</v>
      </c>
      <c r="S242" s="241"/>
      <c r="T242" s="171"/>
    </row>
    <row r="243" spans="1:20" ht="31.5" hidden="1" x14ac:dyDescent="0.25">
      <c r="A243" s="132">
        <v>237</v>
      </c>
      <c r="B243" s="154" t="s">
        <v>122</v>
      </c>
      <c r="C243" s="154" t="s">
        <v>903</v>
      </c>
      <c r="D243" s="136"/>
      <c r="E243" s="137"/>
      <c r="F243" s="137">
        <v>0</v>
      </c>
      <c r="G243" s="135"/>
      <c r="H243" s="135"/>
      <c r="I243" s="135">
        <v>0</v>
      </c>
      <c r="J243" s="138"/>
      <c r="K243" s="138"/>
      <c r="L243" s="138">
        <v>0</v>
      </c>
      <c r="M243" s="139">
        <f t="shared" si="23"/>
        <v>0</v>
      </c>
      <c r="N243" s="278">
        <f t="shared" si="18"/>
        <v>0</v>
      </c>
      <c r="O243" s="141">
        <f t="shared" si="19"/>
        <v>0</v>
      </c>
      <c r="P243" s="140">
        <f t="shared" si="20"/>
        <v>0</v>
      </c>
      <c r="Q243" s="141">
        <f t="shared" si="21"/>
        <v>0</v>
      </c>
      <c r="R243" s="140">
        <f t="shared" si="22"/>
        <v>0</v>
      </c>
      <c r="S243" s="241"/>
      <c r="T243" s="171"/>
    </row>
    <row r="244" spans="1:20" hidden="1" x14ac:dyDescent="0.25">
      <c r="A244" s="132">
        <v>238</v>
      </c>
      <c r="B244" s="154" t="s">
        <v>904</v>
      </c>
      <c r="C244" s="154" t="s">
        <v>903</v>
      </c>
      <c r="D244" s="136"/>
      <c r="E244" s="137"/>
      <c r="F244" s="137">
        <v>5.85</v>
      </c>
      <c r="G244" s="135"/>
      <c r="H244" s="135"/>
      <c r="I244" s="135">
        <v>0</v>
      </c>
      <c r="J244" s="138"/>
      <c r="K244" s="138"/>
      <c r="L244" s="138">
        <v>0</v>
      </c>
      <c r="M244" s="139">
        <f t="shared" si="23"/>
        <v>0</v>
      </c>
      <c r="N244" s="278">
        <f t="shared" si="18"/>
        <v>0</v>
      </c>
      <c r="O244" s="141">
        <f t="shared" si="19"/>
        <v>0</v>
      </c>
      <c r="P244" s="140">
        <f t="shared" si="20"/>
        <v>0</v>
      </c>
      <c r="Q244" s="141">
        <f t="shared" si="21"/>
        <v>0</v>
      </c>
      <c r="R244" s="140">
        <f t="shared" si="22"/>
        <v>0</v>
      </c>
      <c r="S244" s="241"/>
      <c r="T244" s="171"/>
    </row>
    <row r="245" spans="1:20" hidden="1" x14ac:dyDescent="0.25">
      <c r="A245" s="132">
        <v>239</v>
      </c>
      <c r="B245" s="154" t="s">
        <v>444</v>
      </c>
      <c r="C245" s="154" t="s">
        <v>903</v>
      </c>
      <c r="D245" s="136"/>
      <c r="E245" s="137"/>
      <c r="F245" s="137">
        <v>385.19</v>
      </c>
      <c r="G245" s="135"/>
      <c r="H245" s="135"/>
      <c r="I245" s="135">
        <v>315</v>
      </c>
      <c r="J245" s="138"/>
      <c r="K245" s="138"/>
      <c r="L245" s="138">
        <v>0.81777823931047011</v>
      </c>
      <c r="M245" s="139">
        <v>0</v>
      </c>
      <c r="N245" s="278">
        <f t="shared" si="18"/>
        <v>0</v>
      </c>
      <c r="O245" s="141">
        <f t="shared" si="19"/>
        <v>0</v>
      </c>
      <c r="P245" s="140">
        <f t="shared" si="20"/>
        <v>0</v>
      </c>
      <c r="Q245" s="141">
        <f t="shared" si="21"/>
        <v>0</v>
      </c>
      <c r="R245" s="140">
        <f t="shared" si="22"/>
        <v>75</v>
      </c>
      <c r="S245" s="241"/>
      <c r="T245" s="171"/>
    </row>
    <row r="246" spans="1:20" ht="31.5" hidden="1" x14ac:dyDescent="0.25">
      <c r="A246" s="132">
        <v>240</v>
      </c>
      <c r="B246" s="154" t="s">
        <v>810</v>
      </c>
      <c r="C246" s="154" t="s">
        <v>33</v>
      </c>
      <c r="D246" s="136"/>
      <c r="E246" s="137"/>
      <c r="F246" s="137">
        <v>0</v>
      </c>
      <c r="G246" s="135"/>
      <c r="H246" s="135"/>
      <c r="I246" s="135">
        <v>0</v>
      </c>
      <c r="J246" s="138"/>
      <c r="K246" s="138"/>
      <c r="L246" s="138">
        <v>0</v>
      </c>
      <c r="M246" s="139">
        <f t="shared" si="23"/>
        <v>0</v>
      </c>
      <c r="N246" s="278">
        <f t="shared" si="18"/>
        <v>0</v>
      </c>
      <c r="O246" s="141">
        <f t="shared" si="19"/>
        <v>0</v>
      </c>
      <c r="P246" s="140">
        <f t="shared" si="20"/>
        <v>0</v>
      </c>
      <c r="Q246" s="141">
        <f t="shared" si="21"/>
        <v>0</v>
      </c>
      <c r="R246" s="140">
        <f t="shared" si="22"/>
        <v>0</v>
      </c>
      <c r="S246" s="241"/>
      <c r="T246" s="171"/>
    </row>
    <row r="247" spans="1:20" ht="47.25" x14ac:dyDescent="0.25">
      <c r="A247" s="132">
        <v>241</v>
      </c>
      <c r="B247" s="154" t="s">
        <v>34</v>
      </c>
      <c r="C247" s="154" t="s">
        <v>33</v>
      </c>
      <c r="D247" s="136"/>
      <c r="E247" s="137"/>
      <c r="F247" s="137">
        <v>54.46</v>
      </c>
      <c r="G247" s="135">
        <v>259</v>
      </c>
      <c r="H247" s="135">
        <v>339</v>
      </c>
      <c r="I247" s="135">
        <v>387</v>
      </c>
      <c r="J247" s="138">
        <v>4.7557840616966578</v>
      </c>
      <c r="K247" s="138">
        <v>6.224752111641572</v>
      </c>
      <c r="L247" s="138">
        <v>7.1061329416085197</v>
      </c>
      <c r="M247" s="139">
        <v>4.5</v>
      </c>
      <c r="N247" s="278">
        <f t="shared" si="18"/>
        <v>17</v>
      </c>
      <c r="O247" s="141">
        <f t="shared" si="19"/>
        <v>17.414999999999999</v>
      </c>
      <c r="P247" s="140">
        <f t="shared" si="20"/>
        <v>12</v>
      </c>
      <c r="Q247" s="141">
        <f t="shared" si="21"/>
        <v>12.75</v>
      </c>
      <c r="R247" s="140">
        <f t="shared" si="22"/>
        <v>75</v>
      </c>
      <c r="S247" s="241">
        <v>17</v>
      </c>
      <c r="T247" s="171">
        <v>15</v>
      </c>
    </row>
    <row r="248" spans="1:20" ht="31.5" x14ac:dyDescent="0.25">
      <c r="A248" s="132">
        <v>242</v>
      </c>
      <c r="B248" s="154" t="s">
        <v>48</v>
      </c>
      <c r="C248" s="154" t="s">
        <v>33</v>
      </c>
      <c r="D248" s="136"/>
      <c r="E248" s="137"/>
      <c r="F248" s="137">
        <v>13.48</v>
      </c>
      <c r="G248" s="135">
        <v>83</v>
      </c>
      <c r="H248" s="135">
        <v>104</v>
      </c>
      <c r="I248" s="135">
        <v>133</v>
      </c>
      <c r="J248" s="138">
        <v>6.1572700296735903</v>
      </c>
      <c r="K248" s="138">
        <v>7.71513353115727</v>
      </c>
      <c r="L248" s="138">
        <v>9.8664688427299705</v>
      </c>
      <c r="M248" s="139">
        <v>5</v>
      </c>
      <c r="N248" s="278">
        <f t="shared" si="18"/>
        <v>6</v>
      </c>
      <c r="O248" s="141">
        <f t="shared" si="19"/>
        <v>6.65</v>
      </c>
      <c r="P248" s="140">
        <f t="shared" si="20"/>
        <v>4</v>
      </c>
      <c r="Q248" s="141">
        <f t="shared" si="21"/>
        <v>4.5</v>
      </c>
      <c r="R248" s="140">
        <f t="shared" si="22"/>
        <v>75</v>
      </c>
      <c r="S248" s="241">
        <v>6</v>
      </c>
      <c r="T248" s="171">
        <v>4</v>
      </c>
    </row>
    <row r="249" spans="1:20" ht="31.5" x14ac:dyDescent="0.25">
      <c r="A249" s="132">
        <v>243</v>
      </c>
      <c r="B249" s="154" t="s">
        <v>29</v>
      </c>
      <c r="C249" s="154" t="s">
        <v>33</v>
      </c>
      <c r="D249" s="136"/>
      <c r="E249" s="137"/>
      <c r="F249" s="137">
        <v>8.51</v>
      </c>
      <c r="G249" s="135">
        <v>77</v>
      </c>
      <c r="H249" s="135">
        <v>89</v>
      </c>
      <c r="I249" s="135">
        <v>103</v>
      </c>
      <c r="J249" s="138">
        <v>9.0481786133960043</v>
      </c>
      <c r="K249" s="138">
        <v>10.458284371327849</v>
      </c>
      <c r="L249" s="138">
        <v>12.103407755581669</v>
      </c>
      <c r="M249" s="139">
        <v>4</v>
      </c>
      <c r="N249" s="278">
        <f t="shared" si="18"/>
        <v>4</v>
      </c>
      <c r="O249" s="141">
        <f t="shared" si="19"/>
        <v>4.12</v>
      </c>
      <c r="P249" s="140">
        <f t="shared" si="20"/>
        <v>3</v>
      </c>
      <c r="Q249" s="141">
        <f t="shared" si="21"/>
        <v>3</v>
      </c>
      <c r="R249" s="140">
        <f t="shared" si="22"/>
        <v>75</v>
      </c>
      <c r="S249" s="241">
        <v>4</v>
      </c>
      <c r="T249" s="171">
        <v>4</v>
      </c>
    </row>
    <row r="250" spans="1:20" hidden="1" x14ac:dyDescent="0.25">
      <c r="A250" s="132">
        <v>244</v>
      </c>
      <c r="B250" s="154" t="s">
        <v>2</v>
      </c>
      <c r="C250" s="154" t="s">
        <v>33</v>
      </c>
      <c r="D250" s="136"/>
      <c r="E250" s="137"/>
      <c r="F250" s="137">
        <v>100.33</v>
      </c>
      <c r="G250" s="135"/>
      <c r="H250" s="135"/>
      <c r="I250" s="135">
        <v>15</v>
      </c>
      <c r="J250" s="138"/>
      <c r="K250" s="138"/>
      <c r="L250" s="138">
        <v>0.1495066281271803</v>
      </c>
      <c r="M250" s="139">
        <f t="shared" si="23"/>
        <v>0</v>
      </c>
      <c r="N250" s="278">
        <f t="shared" si="18"/>
        <v>0</v>
      </c>
      <c r="O250" s="141">
        <f t="shared" si="19"/>
        <v>0</v>
      </c>
      <c r="P250" s="140">
        <f t="shared" si="20"/>
        <v>0</v>
      </c>
      <c r="Q250" s="141">
        <f t="shared" si="21"/>
        <v>0</v>
      </c>
      <c r="R250" s="140">
        <f t="shared" si="22"/>
        <v>0</v>
      </c>
      <c r="S250" s="241"/>
      <c r="T250" s="171"/>
    </row>
    <row r="251" spans="1:20" ht="31.5" x14ac:dyDescent="0.25">
      <c r="A251" s="132">
        <v>245</v>
      </c>
      <c r="B251" s="154" t="s">
        <v>103</v>
      </c>
      <c r="C251" s="154" t="s">
        <v>33</v>
      </c>
      <c r="D251" s="136"/>
      <c r="E251" s="137"/>
      <c r="F251" s="137">
        <v>35.26</v>
      </c>
      <c r="G251" s="135">
        <v>108</v>
      </c>
      <c r="H251" s="135">
        <v>182</v>
      </c>
      <c r="I251" s="135">
        <v>235</v>
      </c>
      <c r="J251" s="138">
        <v>3.0629608621667614</v>
      </c>
      <c r="K251" s="138">
        <v>5.1616562677254683</v>
      </c>
      <c r="L251" s="138">
        <v>6.6647759500850823</v>
      </c>
      <c r="M251" s="139">
        <v>4.5</v>
      </c>
      <c r="N251" s="278">
        <f t="shared" si="18"/>
        <v>10</v>
      </c>
      <c r="O251" s="141">
        <f t="shared" si="19"/>
        <v>10.574999999999999</v>
      </c>
      <c r="P251" s="140">
        <f t="shared" si="20"/>
        <v>7</v>
      </c>
      <c r="Q251" s="141">
        <f t="shared" si="21"/>
        <v>7.5</v>
      </c>
      <c r="R251" s="140">
        <f t="shared" si="22"/>
        <v>75</v>
      </c>
      <c r="S251" s="241">
        <v>10</v>
      </c>
      <c r="T251" s="171">
        <v>8</v>
      </c>
    </row>
    <row r="252" spans="1:20" ht="31.5" x14ac:dyDescent="0.25">
      <c r="A252" s="132">
        <v>246</v>
      </c>
      <c r="B252" s="154" t="s">
        <v>727</v>
      </c>
      <c r="C252" s="154" t="s">
        <v>33</v>
      </c>
      <c r="D252" s="136"/>
      <c r="E252" s="137"/>
      <c r="F252" s="137">
        <v>12.31</v>
      </c>
      <c r="G252" s="135">
        <v>68</v>
      </c>
      <c r="H252" s="135">
        <v>77</v>
      </c>
      <c r="I252" s="135">
        <v>88</v>
      </c>
      <c r="J252" s="138">
        <v>5.5239642567018681</v>
      </c>
      <c r="K252" s="138">
        <v>6.2550771730300569</v>
      </c>
      <c r="L252" s="138">
        <v>7.1486596263200646</v>
      </c>
      <c r="M252" s="139">
        <v>4</v>
      </c>
      <c r="N252" s="278">
        <f t="shared" si="18"/>
        <v>3</v>
      </c>
      <c r="O252" s="141">
        <f t="shared" si="19"/>
        <v>3.52</v>
      </c>
      <c r="P252" s="140">
        <f t="shared" si="20"/>
        <v>2</v>
      </c>
      <c r="Q252" s="141">
        <f t="shared" si="21"/>
        <v>2.25</v>
      </c>
      <c r="R252" s="140">
        <f t="shared" si="22"/>
        <v>75</v>
      </c>
      <c r="S252" s="241">
        <v>3</v>
      </c>
      <c r="T252" s="171">
        <v>3</v>
      </c>
    </row>
    <row r="253" spans="1:20" ht="31.5" x14ac:dyDescent="0.25">
      <c r="A253" s="132">
        <v>247</v>
      </c>
      <c r="B253" s="154" t="s">
        <v>728</v>
      </c>
      <c r="C253" s="154" t="s">
        <v>33</v>
      </c>
      <c r="D253" s="136"/>
      <c r="E253" s="137"/>
      <c r="F253" s="137">
        <v>53.49</v>
      </c>
      <c r="G253" s="135"/>
      <c r="H253" s="135">
        <v>279</v>
      </c>
      <c r="I253" s="135">
        <v>319</v>
      </c>
      <c r="J253" s="138">
        <v>0</v>
      </c>
      <c r="K253" s="138">
        <v>5.2159282108805378</v>
      </c>
      <c r="L253" s="138">
        <v>5.9637315386053462</v>
      </c>
      <c r="M253" s="139">
        <v>4.5</v>
      </c>
      <c r="N253" s="278">
        <f t="shared" si="18"/>
        <v>14</v>
      </c>
      <c r="O253" s="141">
        <f t="shared" si="19"/>
        <v>14.355</v>
      </c>
      <c r="P253" s="140">
        <f t="shared" si="20"/>
        <v>10</v>
      </c>
      <c r="Q253" s="141">
        <f t="shared" si="21"/>
        <v>10.5</v>
      </c>
      <c r="R253" s="140">
        <f t="shared" si="22"/>
        <v>75</v>
      </c>
      <c r="S253" s="241">
        <v>14</v>
      </c>
      <c r="T253" s="171">
        <v>12</v>
      </c>
    </row>
    <row r="254" spans="1:20" ht="19.5" customHeight="1" x14ac:dyDescent="0.25">
      <c r="A254" s="132">
        <v>248</v>
      </c>
      <c r="B254" s="154" t="s">
        <v>729</v>
      </c>
      <c r="C254" s="154" t="s">
        <v>33</v>
      </c>
      <c r="D254" s="136"/>
      <c r="E254" s="137"/>
      <c r="F254" s="137">
        <v>12.95</v>
      </c>
      <c r="G254" s="135">
        <v>53</v>
      </c>
      <c r="H254" s="135">
        <v>65</v>
      </c>
      <c r="I254" s="135">
        <v>74</v>
      </c>
      <c r="J254" s="138">
        <v>4.0926640926640925</v>
      </c>
      <c r="K254" s="138">
        <v>5.0193050193050199</v>
      </c>
      <c r="L254" s="138">
        <v>5.7142857142857144</v>
      </c>
      <c r="M254" s="139">
        <v>5</v>
      </c>
      <c r="N254" s="278">
        <f t="shared" si="18"/>
        <v>3</v>
      </c>
      <c r="O254" s="141">
        <f t="shared" si="19"/>
        <v>3.7</v>
      </c>
      <c r="P254" s="140">
        <f t="shared" si="20"/>
        <v>2</v>
      </c>
      <c r="Q254" s="141">
        <f t="shared" si="21"/>
        <v>2.25</v>
      </c>
      <c r="R254" s="140">
        <f t="shared" si="22"/>
        <v>75</v>
      </c>
      <c r="S254" s="241">
        <v>3</v>
      </c>
      <c r="T254" s="171">
        <v>2</v>
      </c>
    </row>
    <row r="255" spans="1:20" ht="31.5" hidden="1" x14ac:dyDescent="0.25">
      <c r="A255" s="132">
        <v>249</v>
      </c>
      <c r="B255" s="154" t="s">
        <v>178</v>
      </c>
      <c r="C255" s="154" t="s">
        <v>33</v>
      </c>
      <c r="D255" s="136"/>
      <c r="E255" s="137"/>
      <c r="F255" s="137">
        <v>0</v>
      </c>
      <c r="G255" s="135"/>
      <c r="H255" s="135"/>
      <c r="I255" s="135">
        <v>0</v>
      </c>
      <c r="J255" s="138"/>
      <c r="K255" s="138"/>
      <c r="L255" s="138">
        <v>0</v>
      </c>
      <c r="M255" s="139">
        <f t="shared" si="23"/>
        <v>0</v>
      </c>
      <c r="N255" s="278">
        <f t="shared" si="18"/>
        <v>0</v>
      </c>
      <c r="O255" s="141">
        <f t="shared" si="19"/>
        <v>0</v>
      </c>
      <c r="P255" s="140">
        <f t="shared" si="20"/>
        <v>0</v>
      </c>
      <c r="Q255" s="141">
        <f t="shared" si="21"/>
        <v>0</v>
      </c>
      <c r="R255" s="140">
        <f t="shared" si="22"/>
        <v>0</v>
      </c>
      <c r="S255" s="241"/>
      <c r="T255" s="171"/>
    </row>
    <row r="256" spans="1:20" ht="31.5" x14ac:dyDescent="0.25">
      <c r="A256" s="132">
        <v>250</v>
      </c>
      <c r="B256" s="154" t="s">
        <v>102</v>
      </c>
      <c r="C256" s="154" t="s">
        <v>473</v>
      </c>
      <c r="D256" s="136"/>
      <c r="E256" s="137"/>
      <c r="F256" s="137">
        <v>54.74</v>
      </c>
      <c r="G256" s="135">
        <v>353</v>
      </c>
      <c r="H256" s="135">
        <v>349</v>
      </c>
      <c r="I256" s="135">
        <v>395</v>
      </c>
      <c r="J256" s="138">
        <v>6.4486664230909749</v>
      </c>
      <c r="K256" s="138">
        <v>6.3755937157471685</v>
      </c>
      <c r="L256" s="138">
        <v>7.2159298502009497</v>
      </c>
      <c r="M256" s="139">
        <v>4.5</v>
      </c>
      <c r="N256" s="278">
        <f t="shared" si="18"/>
        <v>17</v>
      </c>
      <c r="O256" s="141">
        <f t="shared" si="19"/>
        <v>17.774999999999999</v>
      </c>
      <c r="P256" s="140">
        <f t="shared" si="20"/>
        <v>12</v>
      </c>
      <c r="Q256" s="141">
        <f t="shared" si="21"/>
        <v>12.75</v>
      </c>
      <c r="R256" s="140">
        <f t="shared" si="22"/>
        <v>75</v>
      </c>
      <c r="S256" s="241">
        <v>17</v>
      </c>
      <c r="T256" s="171">
        <v>15</v>
      </c>
    </row>
    <row r="257" spans="1:20" x14ac:dyDescent="0.25">
      <c r="A257" s="132">
        <v>251</v>
      </c>
      <c r="B257" s="154" t="s">
        <v>259</v>
      </c>
      <c r="C257" s="154" t="s">
        <v>33</v>
      </c>
      <c r="D257" s="136"/>
      <c r="E257" s="137"/>
      <c r="F257" s="137">
        <v>37.1</v>
      </c>
      <c r="G257" s="135">
        <v>136</v>
      </c>
      <c r="H257" s="135">
        <v>144</v>
      </c>
      <c r="I257" s="135">
        <v>200</v>
      </c>
      <c r="J257" s="138">
        <v>3.6657681940700808</v>
      </c>
      <c r="K257" s="138">
        <v>3.8814016172506736</v>
      </c>
      <c r="L257" s="138">
        <v>5.3908355795148246</v>
      </c>
      <c r="M257" s="139">
        <v>4.5</v>
      </c>
      <c r="N257" s="278">
        <f t="shared" si="18"/>
        <v>9</v>
      </c>
      <c r="O257" s="141">
        <f t="shared" si="19"/>
        <v>9</v>
      </c>
      <c r="P257" s="140">
        <f t="shared" si="20"/>
        <v>6</v>
      </c>
      <c r="Q257" s="141">
        <f t="shared" si="21"/>
        <v>6.75</v>
      </c>
      <c r="R257" s="140">
        <f t="shared" si="22"/>
        <v>75</v>
      </c>
      <c r="S257" s="241">
        <v>9</v>
      </c>
      <c r="T257" s="171">
        <v>6</v>
      </c>
    </row>
    <row r="258" spans="1:20" hidden="1" x14ac:dyDescent="0.25">
      <c r="A258" s="132">
        <v>252</v>
      </c>
      <c r="B258" s="154" t="s">
        <v>444</v>
      </c>
      <c r="C258" s="154" t="s">
        <v>33</v>
      </c>
      <c r="D258" s="136"/>
      <c r="E258" s="137"/>
      <c r="F258" s="137">
        <v>494.93</v>
      </c>
      <c r="G258" s="135"/>
      <c r="H258" s="135"/>
      <c r="I258" s="135">
        <v>1949</v>
      </c>
      <c r="J258" s="138"/>
      <c r="K258" s="138"/>
      <c r="L258" s="138">
        <v>3.937930616450811</v>
      </c>
      <c r="M258" s="139">
        <v>0</v>
      </c>
      <c r="N258" s="278">
        <f t="shared" si="18"/>
        <v>0</v>
      </c>
      <c r="O258" s="141">
        <f t="shared" si="19"/>
        <v>0</v>
      </c>
      <c r="P258" s="140">
        <f t="shared" si="20"/>
        <v>0</v>
      </c>
      <c r="Q258" s="141">
        <f t="shared" si="21"/>
        <v>0</v>
      </c>
      <c r="R258" s="140">
        <f t="shared" si="22"/>
        <v>75</v>
      </c>
      <c r="S258" s="241"/>
      <c r="T258" s="171"/>
    </row>
    <row r="259" spans="1:20" ht="31.5" hidden="1" x14ac:dyDescent="0.25">
      <c r="A259" s="132">
        <v>253</v>
      </c>
      <c r="B259" s="154" t="s">
        <v>730</v>
      </c>
      <c r="C259" s="154" t="s">
        <v>35</v>
      </c>
      <c r="D259" s="136"/>
      <c r="E259" s="137"/>
      <c r="F259" s="137">
        <v>0</v>
      </c>
      <c r="G259" s="135"/>
      <c r="H259" s="135"/>
      <c r="I259" s="135">
        <v>0</v>
      </c>
      <c r="J259" s="138"/>
      <c r="K259" s="138"/>
      <c r="L259" s="138">
        <v>0</v>
      </c>
      <c r="M259" s="139">
        <f t="shared" si="23"/>
        <v>0</v>
      </c>
      <c r="N259" s="278">
        <f t="shared" si="18"/>
        <v>0</v>
      </c>
      <c r="O259" s="141">
        <f t="shared" si="19"/>
        <v>0</v>
      </c>
      <c r="P259" s="140">
        <f t="shared" si="20"/>
        <v>0</v>
      </c>
      <c r="Q259" s="141">
        <f t="shared" si="21"/>
        <v>0</v>
      </c>
      <c r="R259" s="140">
        <f t="shared" si="22"/>
        <v>0</v>
      </c>
      <c r="S259" s="241"/>
      <c r="T259" s="171"/>
    </row>
    <row r="260" spans="1:20" ht="31.5" hidden="1" x14ac:dyDescent="0.25">
      <c r="A260" s="132">
        <v>254</v>
      </c>
      <c r="B260" s="154" t="s">
        <v>703</v>
      </c>
      <c r="C260" s="154" t="s">
        <v>35</v>
      </c>
      <c r="D260" s="136"/>
      <c r="E260" s="137"/>
      <c r="F260" s="137">
        <v>0</v>
      </c>
      <c r="G260" s="135"/>
      <c r="H260" s="135"/>
      <c r="I260" s="135">
        <v>0</v>
      </c>
      <c r="J260" s="138"/>
      <c r="K260" s="138"/>
      <c r="L260" s="138">
        <v>0</v>
      </c>
      <c r="M260" s="139">
        <f t="shared" si="23"/>
        <v>0</v>
      </c>
      <c r="N260" s="278">
        <f t="shared" si="18"/>
        <v>0</v>
      </c>
      <c r="O260" s="141">
        <f t="shared" si="19"/>
        <v>0</v>
      </c>
      <c r="P260" s="140">
        <f t="shared" si="20"/>
        <v>0</v>
      </c>
      <c r="Q260" s="141">
        <f t="shared" si="21"/>
        <v>0</v>
      </c>
      <c r="R260" s="140">
        <f t="shared" si="22"/>
        <v>0</v>
      </c>
      <c r="S260" s="241"/>
      <c r="T260" s="171"/>
    </row>
    <row r="261" spans="1:20" hidden="1" x14ac:dyDescent="0.25">
      <c r="A261" s="132">
        <v>255</v>
      </c>
      <c r="B261" s="154" t="s">
        <v>2</v>
      </c>
      <c r="C261" s="154" t="s">
        <v>35</v>
      </c>
      <c r="D261" s="136"/>
      <c r="E261" s="137"/>
      <c r="F261" s="137">
        <v>0</v>
      </c>
      <c r="G261" s="135"/>
      <c r="H261" s="135"/>
      <c r="I261" s="135">
        <v>0</v>
      </c>
      <c r="J261" s="138"/>
      <c r="K261" s="138"/>
      <c r="L261" s="138">
        <v>0</v>
      </c>
      <c r="M261" s="139">
        <f t="shared" si="23"/>
        <v>0</v>
      </c>
      <c r="N261" s="278">
        <f t="shared" si="18"/>
        <v>0</v>
      </c>
      <c r="O261" s="141">
        <f t="shared" si="19"/>
        <v>0</v>
      </c>
      <c r="P261" s="140">
        <f t="shared" si="20"/>
        <v>0</v>
      </c>
      <c r="Q261" s="141">
        <f t="shared" si="21"/>
        <v>0</v>
      </c>
      <c r="R261" s="140">
        <f t="shared" si="22"/>
        <v>0</v>
      </c>
      <c r="S261" s="241"/>
      <c r="T261" s="171"/>
    </row>
    <row r="262" spans="1:20" ht="31.5" hidden="1" x14ac:dyDescent="0.25">
      <c r="A262" s="132">
        <v>256</v>
      </c>
      <c r="B262" s="154" t="s">
        <v>209</v>
      </c>
      <c r="C262" s="154" t="s">
        <v>35</v>
      </c>
      <c r="D262" s="136"/>
      <c r="E262" s="137"/>
      <c r="F262" s="137">
        <v>0</v>
      </c>
      <c r="G262" s="135"/>
      <c r="H262" s="135"/>
      <c r="I262" s="135">
        <v>0</v>
      </c>
      <c r="J262" s="138"/>
      <c r="K262" s="138"/>
      <c r="L262" s="138">
        <v>0</v>
      </c>
      <c r="M262" s="139">
        <f t="shared" si="23"/>
        <v>0</v>
      </c>
      <c r="N262" s="278">
        <f t="shared" si="18"/>
        <v>0</v>
      </c>
      <c r="O262" s="141">
        <f t="shared" si="19"/>
        <v>0</v>
      </c>
      <c r="P262" s="140">
        <f t="shared" si="20"/>
        <v>0</v>
      </c>
      <c r="Q262" s="141">
        <f t="shared" si="21"/>
        <v>0</v>
      </c>
      <c r="R262" s="140">
        <f t="shared" si="22"/>
        <v>0</v>
      </c>
      <c r="S262" s="241"/>
      <c r="T262" s="171"/>
    </row>
    <row r="263" spans="1:20" ht="31.5" hidden="1" x14ac:dyDescent="0.25">
      <c r="A263" s="132">
        <v>257</v>
      </c>
      <c r="B263" s="154" t="s">
        <v>104</v>
      </c>
      <c r="C263" s="154" t="s">
        <v>35</v>
      </c>
      <c r="D263" s="136"/>
      <c r="E263" s="137"/>
      <c r="F263" s="137">
        <v>0</v>
      </c>
      <c r="G263" s="135"/>
      <c r="H263" s="135"/>
      <c r="I263" s="135">
        <v>0</v>
      </c>
      <c r="J263" s="138"/>
      <c r="K263" s="138"/>
      <c r="L263" s="138">
        <v>0</v>
      </c>
      <c r="M263" s="139">
        <f t="shared" si="23"/>
        <v>0</v>
      </c>
      <c r="N263" s="278">
        <f t="shared" si="18"/>
        <v>0</v>
      </c>
      <c r="O263" s="141">
        <f t="shared" si="19"/>
        <v>0</v>
      </c>
      <c r="P263" s="140">
        <f t="shared" si="20"/>
        <v>0</v>
      </c>
      <c r="Q263" s="141">
        <f t="shared" si="21"/>
        <v>0</v>
      </c>
      <c r="R263" s="140">
        <f t="shared" si="22"/>
        <v>0</v>
      </c>
      <c r="S263" s="241"/>
      <c r="T263" s="171"/>
    </row>
    <row r="264" spans="1:20" hidden="1" x14ac:dyDescent="0.25">
      <c r="A264" s="132">
        <v>258</v>
      </c>
      <c r="B264" s="154" t="s">
        <v>444</v>
      </c>
      <c r="C264" s="154" t="s">
        <v>35</v>
      </c>
      <c r="D264" s="136"/>
      <c r="E264" s="137"/>
      <c r="F264" s="137">
        <v>0</v>
      </c>
      <c r="G264" s="135"/>
      <c r="H264" s="135"/>
      <c r="I264" s="135">
        <v>0</v>
      </c>
      <c r="J264" s="138"/>
      <c r="K264" s="138"/>
      <c r="L264" s="138">
        <v>0</v>
      </c>
      <c r="M264" s="139">
        <v>0</v>
      </c>
      <c r="N264" s="278">
        <f t="shared" si="18"/>
        <v>0</v>
      </c>
      <c r="O264" s="141">
        <f t="shared" si="19"/>
        <v>0</v>
      </c>
      <c r="P264" s="140">
        <f t="shared" si="20"/>
        <v>0</v>
      </c>
      <c r="Q264" s="141">
        <f t="shared" si="21"/>
        <v>0</v>
      </c>
      <c r="R264" s="140">
        <f t="shared" si="22"/>
        <v>0</v>
      </c>
      <c r="S264" s="241"/>
      <c r="T264" s="171"/>
    </row>
    <row r="265" spans="1:20" hidden="1" x14ac:dyDescent="0.25">
      <c r="A265" s="132">
        <v>259</v>
      </c>
      <c r="B265" s="154" t="s">
        <v>2</v>
      </c>
      <c r="C265" s="154" t="s">
        <v>36</v>
      </c>
      <c r="D265" s="136"/>
      <c r="E265" s="137"/>
      <c r="F265" s="137">
        <v>0</v>
      </c>
      <c r="G265" s="135"/>
      <c r="H265" s="135"/>
      <c r="I265" s="135">
        <v>0</v>
      </c>
      <c r="J265" s="138"/>
      <c r="K265" s="138"/>
      <c r="L265" s="138">
        <v>0</v>
      </c>
      <c r="M265" s="139">
        <f t="shared" ref="M265:M328" si="24">IF(I265&lt;33,0,3)</f>
        <v>0</v>
      </c>
      <c r="N265" s="278">
        <f t="shared" ref="N265:N328" si="25">ROUNDDOWN(O265,0)</f>
        <v>0</v>
      </c>
      <c r="O265" s="141">
        <f t="shared" ref="O265:O328" si="26">I265*M265/100</f>
        <v>0</v>
      </c>
      <c r="P265" s="140">
        <f t="shared" ref="P265:P328" si="27">ROUNDDOWN(Q265,0)</f>
        <v>0</v>
      </c>
      <c r="Q265" s="141">
        <f t="shared" ref="Q265:Q328" si="28">N265*R265/100</f>
        <v>0</v>
      </c>
      <c r="R265" s="140">
        <f t="shared" ref="R265:R328" si="29">IF(I265&lt;33,0,75)</f>
        <v>0</v>
      </c>
      <c r="S265" s="241"/>
      <c r="T265" s="171"/>
    </row>
    <row r="266" spans="1:20" ht="31.5" hidden="1" x14ac:dyDescent="0.25">
      <c r="A266" s="132">
        <v>260</v>
      </c>
      <c r="B266" s="154" t="s">
        <v>905</v>
      </c>
      <c r="C266" s="154" t="s">
        <v>36</v>
      </c>
      <c r="D266" s="136"/>
      <c r="E266" s="137"/>
      <c r="F266" s="137">
        <v>0</v>
      </c>
      <c r="G266" s="135"/>
      <c r="H266" s="135"/>
      <c r="I266" s="135">
        <v>0</v>
      </c>
      <c r="J266" s="138"/>
      <c r="K266" s="138"/>
      <c r="L266" s="138">
        <v>0</v>
      </c>
      <c r="M266" s="139">
        <f t="shared" si="24"/>
        <v>0</v>
      </c>
      <c r="N266" s="278">
        <f t="shared" si="25"/>
        <v>0</v>
      </c>
      <c r="O266" s="141">
        <f t="shared" si="26"/>
        <v>0</v>
      </c>
      <c r="P266" s="140">
        <f t="shared" si="27"/>
        <v>0</v>
      </c>
      <c r="Q266" s="141">
        <f t="shared" si="28"/>
        <v>0</v>
      </c>
      <c r="R266" s="140">
        <f t="shared" si="29"/>
        <v>0</v>
      </c>
      <c r="S266" s="241"/>
      <c r="T266" s="171"/>
    </row>
    <row r="267" spans="1:20" hidden="1" x14ac:dyDescent="0.25">
      <c r="A267" s="132">
        <v>261</v>
      </c>
      <c r="B267" s="154" t="s">
        <v>444</v>
      </c>
      <c r="C267" s="154" t="s">
        <v>36</v>
      </c>
      <c r="D267" s="136"/>
      <c r="E267" s="137"/>
      <c r="F267" s="137">
        <v>0</v>
      </c>
      <c r="G267" s="135"/>
      <c r="H267" s="135"/>
      <c r="I267" s="135">
        <v>0</v>
      </c>
      <c r="J267" s="138"/>
      <c r="K267" s="138"/>
      <c r="L267" s="138">
        <v>0</v>
      </c>
      <c r="M267" s="139">
        <v>0</v>
      </c>
      <c r="N267" s="278">
        <f t="shared" si="25"/>
        <v>0</v>
      </c>
      <c r="O267" s="141">
        <f t="shared" si="26"/>
        <v>0</v>
      </c>
      <c r="P267" s="140">
        <f t="shared" si="27"/>
        <v>0</v>
      </c>
      <c r="Q267" s="141">
        <f t="shared" si="28"/>
        <v>0</v>
      </c>
      <c r="R267" s="140">
        <f t="shared" si="29"/>
        <v>0</v>
      </c>
      <c r="S267" s="241"/>
      <c r="T267" s="171"/>
    </row>
    <row r="268" spans="1:20" ht="47.25" x14ac:dyDescent="0.25">
      <c r="A268" s="132">
        <v>262</v>
      </c>
      <c r="B268" s="154" t="s">
        <v>687</v>
      </c>
      <c r="C268" s="154" t="s">
        <v>732</v>
      </c>
      <c r="D268" s="136"/>
      <c r="E268" s="137"/>
      <c r="F268" s="137">
        <v>183.6</v>
      </c>
      <c r="G268" s="135">
        <v>496</v>
      </c>
      <c r="H268" s="135">
        <v>536</v>
      </c>
      <c r="I268" s="135">
        <v>556</v>
      </c>
      <c r="J268" s="138">
        <v>2.7015250544662308</v>
      </c>
      <c r="K268" s="138">
        <v>2.9193899782135078</v>
      </c>
      <c r="L268" s="138">
        <v>3.028322440087146</v>
      </c>
      <c r="M268" s="139">
        <v>5</v>
      </c>
      <c r="N268" s="278">
        <f t="shared" si="25"/>
        <v>27</v>
      </c>
      <c r="O268" s="141">
        <f t="shared" si="26"/>
        <v>27.8</v>
      </c>
      <c r="P268" s="140">
        <f t="shared" si="27"/>
        <v>20</v>
      </c>
      <c r="Q268" s="141">
        <f t="shared" si="28"/>
        <v>20.25</v>
      </c>
      <c r="R268" s="140">
        <f t="shared" si="29"/>
        <v>75</v>
      </c>
      <c r="S268" s="241">
        <v>27</v>
      </c>
      <c r="T268" s="171">
        <v>24</v>
      </c>
    </row>
    <row r="269" spans="1:20" ht="31.5" hidden="1" x14ac:dyDescent="0.25">
      <c r="A269" s="132">
        <v>263</v>
      </c>
      <c r="B269" s="154" t="s">
        <v>700</v>
      </c>
      <c r="C269" s="154" t="s">
        <v>732</v>
      </c>
      <c r="D269" s="136"/>
      <c r="E269" s="137"/>
      <c r="F269" s="137">
        <v>0</v>
      </c>
      <c r="G269" s="135"/>
      <c r="H269" s="135"/>
      <c r="I269" s="135">
        <v>0</v>
      </c>
      <c r="J269" s="138"/>
      <c r="K269" s="138"/>
      <c r="L269" s="138">
        <v>0</v>
      </c>
      <c r="M269" s="139">
        <f t="shared" si="24"/>
        <v>0</v>
      </c>
      <c r="N269" s="278">
        <f t="shared" si="25"/>
        <v>0</v>
      </c>
      <c r="O269" s="141">
        <f t="shared" si="26"/>
        <v>0</v>
      </c>
      <c r="P269" s="140">
        <f t="shared" si="27"/>
        <v>0</v>
      </c>
      <c r="Q269" s="141">
        <f t="shared" si="28"/>
        <v>0</v>
      </c>
      <c r="R269" s="140">
        <f t="shared" si="29"/>
        <v>0</v>
      </c>
      <c r="S269" s="241"/>
      <c r="T269" s="171"/>
    </row>
    <row r="270" spans="1:20" x14ac:dyDescent="0.25">
      <c r="A270" s="132">
        <v>264</v>
      </c>
      <c r="B270" s="154" t="s">
        <v>2</v>
      </c>
      <c r="C270" s="154" t="s">
        <v>732</v>
      </c>
      <c r="D270" s="136"/>
      <c r="E270" s="137"/>
      <c r="F270" s="137">
        <v>407.67</v>
      </c>
      <c r="G270" s="135"/>
      <c r="H270" s="135">
        <v>165</v>
      </c>
      <c r="I270" s="135">
        <v>363</v>
      </c>
      <c r="J270" s="138">
        <v>0</v>
      </c>
      <c r="K270" s="138">
        <v>0.40473912723526378</v>
      </c>
      <c r="L270" s="138">
        <v>0.89042607991758038</v>
      </c>
      <c r="M270" s="139">
        <v>5</v>
      </c>
      <c r="N270" s="278">
        <f t="shared" si="25"/>
        <v>18</v>
      </c>
      <c r="O270" s="141">
        <f t="shared" si="26"/>
        <v>18.149999999999999</v>
      </c>
      <c r="P270" s="140">
        <f t="shared" si="27"/>
        <v>13</v>
      </c>
      <c r="Q270" s="141">
        <f t="shared" si="28"/>
        <v>13.5</v>
      </c>
      <c r="R270" s="140">
        <f t="shared" si="29"/>
        <v>75</v>
      </c>
      <c r="S270" s="241" t="s">
        <v>844</v>
      </c>
      <c r="T270" s="171"/>
    </row>
    <row r="271" spans="1:20" ht="31.5" hidden="1" x14ac:dyDescent="0.25">
      <c r="A271" s="132">
        <v>265</v>
      </c>
      <c r="B271" s="154" t="s">
        <v>123</v>
      </c>
      <c r="C271" s="154" t="s">
        <v>732</v>
      </c>
      <c r="D271" s="136"/>
      <c r="E271" s="137"/>
      <c r="F271" s="137">
        <v>15.12</v>
      </c>
      <c r="G271" s="135"/>
      <c r="H271" s="135">
        <v>32</v>
      </c>
      <c r="I271" s="135">
        <v>30</v>
      </c>
      <c r="J271" s="138">
        <v>0</v>
      </c>
      <c r="K271" s="138">
        <v>2.1164021164021167</v>
      </c>
      <c r="L271" s="138">
        <v>1.9841269841269842</v>
      </c>
      <c r="M271" s="139">
        <v>0</v>
      </c>
      <c r="N271" s="278">
        <f t="shared" si="25"/>
        <v>0</v>
      </c>
      <c r="O271" s="141">
        <f t="shared" si="26"/>
        <v>0</v>
      </c>
      <c r="P271" s="140">
        <f t="shared" si="27"/>
        <v>0</v>
      </c>
      <c r="Q271" s="141">
        <f t="shared" si="28"/>
        <v>0</v>
      </c>
      <c r="R271" s="140">
        <f t="shared" si="29"/>
        <v>0</v>
      </c>
      <c r="S271" s="241">
        <v>3</v>
      </c>
      <c r="T271" s="171">
        <v>0</v>
      </c>
    </row>
    <row r="272" spans="1:20" ht="31.5" x14ac:dyDescent="0.25">
      <c r="A272" s="132">
        <v>266</v>
      </c>
      <c r="B272" s="154" t="s">
        <v>733</v>
      </c>
      <c r="C272" s="154" t="s">
        <v>732</v>
      </c>
      <c r="D272" s="136"/>
      <c r="E272" s="137"/>
      <c r="F272" s="137">
        <v>108.07</v>
      </c>
      <c r="G272" s="135">
        <v>311</v>
      </c>
      <c r="H272" s="135">
        <v>257</v>
      </c>
      <c r="I272" s="135">
        <v>395</v>
      </c>
      <c r="J272" s="138">
        <v>2.8777644119552144</v>
      </c>
      <c r="K272" s="138">
        <v>2.3780882761173316</v>
      </c>
      <c r="L272" s="138">
        <v>3.6550384010363657</v>
      </c>
      <c r="M272" s="139">
        <v>4.3</v>
      </c>
      <c r="N272" s="278">
        <f t="shared" si="25"/>
        <v>16</v>
      </c>
      <c r="O272" s="141">
        <f t="shared" si="26"/>
        <v>16.984999999999999</v>
      </c>
      <c r="P272" s="140">
        <f t="shared" si="27"/>
        <v>12</v>
      </c>
      <c r="Q272" s="141">
        <f t="shared" si="28"/>
        <v>12</v>
      </c>
      <c r="R272" s="140">
        <f t="shared" si="29"/>
        <v>75</v>
      </c>
      <c r="S272" s="241">
        <v>16</v>
      </c>
      <c r="T272" s="171">
        <v>10</v>
      </c>
    </row>
    <row r="273" spans="1:20" hidden="1" x14ac:dyDescent="0.25">
      <c r="A273" s="132">
        <v>267</v>
      </c>
      <c r="B273" s="154" t="s">
        <v>444</v>
      </c>
      <c r="C273" s="154" t="s">
        <v>732</v>
      </c>
      <c r="D273" s="136"/>
      <c r="E273" s="137"/>
      <c r="F273" s="137">
        <v>789.26</v>
      </c>
      <c r="G273" s="135"/>
      <c r="H273" s="135"/>
      <c r="I273" s="135">
        <v>1345</v>
      </c>
      <c r="J273" s="138"/>
      <c r="K273" s="138"/>
      <c r="L273" s="138">
        <v>1.7041279172896131</v>
      </c>
      <c r="M273" s="139">
        <v>0</v>
      </c>
      <c r="N273" s="278">
        <f t="shared" si="25"/>
        <v>0</v>
      </c>
      <c r="O273" s="141">
        <f t="shared" si="26"/>
        <v>0</v>
      </c>
      <c r="P273" s="140">
        <f t="shared" si="27"/>
        <v>0</v>
      </c>
      <c r="Q273" s="141">
        <f t="shared" si="28"/>
        <v>0</v>
      </c>
      <c r="R273" s="140">
        <f t="shared" si="29"/>
        <v>75</v>
      </c>
      <c r="S273" s="241"/>
      <c r="T273" s="171"/>
    </row>
    <row r="274" spans="1:20" ht="31.5" hidden="1" x14ac:dyDescent="0.25">
      <c r="A274" s="132">
        <v>268</v>
      </c>
      <c r="B274" s="154" t="s">
        <v>734</v>
      </c>
      <c r="C274" s="154" t="s">
        <v>65</v>
      </c>
      <c r="D274" s="136"/>
      <c r="E274" s="137"/>
      <c r="F274" s="137">
        <v>0</v>
      </c>
      <c r="G274" s="135"/>
      <c r="H274" s="135"/>
      <c r="I274" s="135">
        <v>0</v>
      </c>
      <c r="J274" s="138"/>
      <c r="K274" s="138"/>
      <c r="L274" s="138">
        <v>0</v>
      </c>
      <c r="M274" s="139">
        <f t="shared" si="24"/>
        <v>0</v>
      </c>
      <c r="N274" s="278">
        <f t="shared" si="25"/>
        <v>0</v>
      </c>
      <c r="O274" s="141">
        <f t="shared" si="26"/>
        <v>0</v>
      </c>
      <c r="P274" s="140">
        <f t="shared" si="27"/>
        <v>0</v>
      </c>
      <c r="Q274" s="141">
        <f t="shared" si="28"/>
        <v>0</v>
      </c>
      <c r="R274" s="140">
        <f t="shared" si="29"/>
        <v>0</v>
      </c>
      <c r="S274" s="241"/>
      <c r="T274" s="171"/>
    </row>
    <row r="275" spans="1:20" ht="31.5" hidden="1" x14ac:dyDescent="0.25">
      <c r="A275" s="132">
        <v>269</v>
      </c>
      <c r="B275" s="154" t="s">
        <v>735</v>
      </c>
      <c r="C275" s="154" t="s">
        <v>65</v>
      </c>
      <c r="D275" s="136"/>
      <c r="E275" s="137"/>
      <c r="F275" s="137">
        <v>0</v>
      </c>
      <c r="G275" s="135"/>
      <c r="H275" s="135"/>
      <c r="I275" s="135">
        <v>0</v>
      </c>
      <c r="J275" s="138"/>
      <c r="K275" s="138"/>
      <c r="L275" s="138">
        <v>0</v>
      </c>
      <c r="M275" s="139">
        <f t="shared" si="24"/>
        <v>0</v>
      </c>
      <c r="N275" s="278">
        <f t="shared" si="25"/>
        <v>0</v>
      </c>
      <c r="O275" s="141">
        <f t="shared" si="26"/>
        <v>0</v>
      </c>
      <c r="P275" s="140">
        <f t="shared" si="27"/>
        <v>0</v>
      </c>
      <c r="Q275" s="141">
        <f t="shared" si="28"/>
        <v>0</v>
      </c>
      <c r="R275" s="140">
        <f t="shared" si="29"/>
        <v>0</v>
      </c>
      <c r="S275" s="241"/>
      <c r="T275" s="171"/>
    </row>
    <row r="276" spans="1:20" ht="31.5" x14ac:dyDescent="0.25">
      <c r="A276" s="132">
        <v>270</v>
      </c>
      <c r="B276" s="154" t="s">
        <v>736</v>
      </c>
      <c r="C276" s="154" t="s">
        <v>65</v>
      </c>
      <c r="D276" s="136"/>
      <c r="E276" s="137"/>
      <c r="F276" s="137">
        <v>27.5</v>
      </c>
      <c r="G276" s="135">
        <v>0</v>
      </c>
      <c r="H276" s="135">
        <v>47</v>
      </c>
      <c r="I276" s="135">
        <v>70</v>
      </c>
      <c r="J276" s="138">
        <v>0</v>
      </c>
      <c r="K276" s="138">
        <v>1.709090909090909</v>
      </c>
      <c r="L276" s="138">
        <v>2.5454545454545454</v>
      </c>
      <c r="M276" s="139">
        <f t="shared" si="24"/>
        <v>3</v>
      </c>
      <c r="N276" s="278">
        <f t="shared" si="25"/>
        <v>2</v>
      </c>
      <c r="O276" s="141">
        <f t="shared" si="26"/>
        <v>2.1</v>
      </c>
      <c r="P276" s="140">
        <f t="shared" si="27"/>
        <v>1</v>
      </c>
      <c r="Q276" s="141">
        <f t="shared" si="28"/>
        <v>1.5</v>
      </c>
      <c r="R276" s="140">
        <f t="shared" si="29"/>
        <v>75</v>
      </c>
      <c r="S276" s="241">
        <v>3</v>
      </c>
      <c r="T276" s="171">
        <v>0</v>
      </c>
    </row>
    <row r="277" spans="1:20" ht="31.5" customHeight="1" x14ac:dyDescent="0.25">
      <c r="A277" s="132">
        <v>271</v>
      </c>
      <c r="B277" s="154" t="s">
        <v>1014</v>
      </c>
      <c r="C277" s="154" t="s">
        <v>65</v>
      </c>
      <c r="D277" s="136"/>
      <c r="E277" s="137"/>
      <c r="F277" s="137">
        <v>3313.3</v>
      </c>
      <c r="G277" s="135">
        <v>0</v>
      </c>
      <c r="H277" s="135">
        <v>0</v>
      </c>
      <c r="I277" s="216">
        <v>810</v>
      </c>
      <c r="J277" s="138">
        <v>0</v>
      </c>
      <c r="K277" s="138">
        <v>0</v>
      </c>
      <c r="L277" s="138">
        <v>0.2444692602541273</v>
      </c>
      <c r="M277" s="139">
        <v>1.3</v>
      </c>
      <c r="N277" s="278">
        <f t="shared" si="25"/>
        <v>10</v>
      </c>
      <c r="O277" s="141">
        <f t="shared" si="26"/>
        <v>10.53</v>
      </c>
      <c r="P277" s="140">
        <f t="shared" si="27"/>
        <v>7</v>
      </c>
      <c r="Q277" s="141">
        <f t="shared" si="28"/>
        <v>7.5</v>
      </c>
      <c r="R277" s="140">
        <f t="shared" si="29"/>
        <v>75</v>
      </c>
      <c r="S277" s="241">
        <v>10</v>
      </c>
      <c r="T277" s="171">
        <v>0</v>
      </c>
    </row>
    <row r="278" spans="1:20" ht="17.25" customHeight="1" x14ac:dyDescent="0.25">
      <c r="A278" s="132">
        <v>272</v>
      </c>
      <c r="B278" s="154" t="s">
        <v>2</v>
      </c>
      <c r="C278" s="154" t="s">
        <v>65</v>
      </c>
      <c r="D278" s="136"/>
      <c r="E278" s="137"/>
      <c r="F278" s="137">
        <v>1221.8800000000001</v>
      </c>
      <c r="G278" s="135">
        <v>0</v>
      </c>
      <c r="H278" s="135">
        <v>0</v>
      </c>
      <c r="I278" s="216">
        <v>436</v>
      </c>
      <c r="J278" s="138">
        <v>0</v>
      </c>
      <c r="K278" s="138">
        <v>0</v>
      </c>
      <c r="L278" s="138">
        <v>0.3568271843388876</v>
      </c>
      <c r="M278" s="139">
        <f t="shared" si="24"/>
        <v>3</v>
      </c>
      <c r="N278" s="278">
        <f t="shared" si="25"/>
        <v>13</v>
      </c>
      <c r="O278" s="141">
        <f t="shared" si="26"/>
        <v>13.08</v>
      </c>
      <c r="P278" s="140">
        <f t="shared" si="27"/>
        <v>9</v>
      </c>
      <c r="Q278" s="141">
        <f t="shared" si="28"/>
        <v>9.75</v>
      </c>
      <c r="R278" s="140">
        <f t="shared" si="29"/>
        <v>75</v>
      </c>
      <c r="S278" s="241" t="s">
        <v>844</v>
      </c>
      <c r="T278" s="171"/>
    </row>
    <row r="279" spans="1:20" ht="31.5" hidden="1" x14ac:dyDescent="0.25">
      <c r="A279" s="132">
        <v>273</v>
      </c>
      <c r="B279" s="154" t="s">
        <v>812</v>
      </c>
      <c r="C279" s="154" t="s">
        <v>65</v>
      </c>
      <c r="D279" s="136"/>
      <c r="E279" s="137"/>
      <c r="F279" s="137">
        <v>0</v>
      </c>
      <c r="G279" s="135"/>
      <c r="H279" s="135"/>
      <c r="I279" s="135">
        <v>0</v>
      </c>
      <c r="J279" s="138"/>
      <c r="K279" s="138"/>
      <c r="L279" s="138">
        <v>0</v>
      </c>
      <c r="M279" s="139">
        <f t="shared" si="24"/>
        <v>0</v>
      </c>
      <c r="N279" s="278">
        <f t="shared" si="25"/>
        <v>0</v>
      </c>
      <c r="O279" s="141">
        <f t="shared" si="26"/>
        <v>0</v>
      </c>
      <c r="P279" s="140">
        <f t="shared" si="27"/>
        <v>0</v>
      </c>
      <c r="Q279" s="141">
        <f t="shared" si="28"/>
        <v>0</v>
      </c>
      <c r="R279" s="140">
        <f t="shared" si="29"/>
        <v>0</v>
      </c>
      <c r="S279" s="241"/>
      <c r="T279" s="171"/>
    </row>
    <row r="280" spans="1:20" ht="18.75" hidden="1" customHeight="1" x14ac:dyDescent="0.25">
      <c r="A280" s="132">
        <v>274</v>
      </c>
      <c r="B280" s="154" t="s">
        <v>444</v>
      </c>
      <c r="C280" s="154" t="s">
        <v>65</v>
      </c>
      <c r="D280" s="136"/>
      <c r="E280" s="137"/>
      <c r="F280" s="137">
        <v>4681.08</v>
      </c>
      <c r="G280" s="135"/>
      <c r="H280" s="135"/>
      <c r="I280" s="135">
        <v>1316</v>
      </c>
      <c r="J280" s="138"/>
      <c r="K280" s="138"/>
      <c r="L280" s="138">
        <v>0.28113170464935444</v>
      </c>
      <c r="M280" s="139">
        <v>0</v>
      </c>
      <c r="N280" s="278">
        <f t="shared" si="25"/>
        <v>0</v>
      </c>
      <c r="O280" s="141">
        <f t="shared" si="26"/>
        <v>0</v>
      </c>
      <c r="P280" s="140">
        <f t="shared" si="27"/>
        <v>0</v>
      </c>
      <c r="Q280" s="141">
        <f t="shared" si="28"/>
        <v>0</v>
      </c>
      <c r="R280" s="140">
        <f t="shared" si="29"/>
        <v>75</v>
      </c>
      <c r="S280" s="241"/>
      <c r="T280" s="171"/>
    </row>
    <row r="281" spans="1:20" hidden="1" x14ac:dyDescent="0.25">
      <c r="A281" s="132">
        <v>275</v>
      </c>
      <c r="B281" s="154" t="s">
        <v>874</v>
      </c>
      <c r="C281" s="154" t="s">
        <v>40</v>
      </c>
      <c r="D281" s="136"/>
      <c r="E281" s="137"/>
      <c r="F281" s="137">
        <v>0</v>
      </c>
      <c r="G281" s="135"/>
      <c r="H281" s="135"/>
      <c r="I281" s="135">
        <v>0</v>
      </c>
      <c r="J281" s="138"/>
      <c r="K281" s="138"/>
      <c r="L281" s="138">
        <v>0</v>
      </c>
      <c r="M281" s="139">
        <f t="shared" si="24"/>
        <v>0</v>
      </c>
      <c r="N281" s="278">
        <f t="shared" si="25"/>
        <v>0</v>
      </c>
      <c r="O281" s="141">
        <f t="shared" si="26"/>
        <v>0</v>
      </c>
      <c r="P281" s="140">
        <f t="shared" si="27"/>
        <v>0</v>
      </c>
      <c r="Q281" s="141">
        <f t="shared" si="28"/>
        <v>0</v>
      </c>
      <c r="R281" s="140">
        <f t="shared" si="29"/>
        <v>0</v>
      </c>
      <c r="S281" s="241"/>
      <c r="T281" s="171"/>
    </row>
    <row r="282" spans="1:20" ht="31.5" hidden="1" x14ac:dyDescent="0.25">
      <c r="A282" s="132">
        <v>276</v>
      </c>
      <c r="B282" s="154" t="s">
        <v>700</v>
      </c>
      <c r="C282" s="154" t="s">
        <v>40</v>
      </c>
      <c r="D282" s="136"/>
      <c r="E282" s="137"/>
      <c r="F282" s="137">
        <v>0</v>
      </c>
      <c r="G282" s="135"/>
      <c r="H282" s="135"/>
      <c r="I282" s="135">
        <v>0</v>
      </c>
      <c r="J282" s="138"/>
      <c r="K282" s="138"/>
      <c r="L282" s="138">
        <v>0</v>
      </c>
      <c r="M282" s="139">
        <f t="shared" si="24"/>
        <v>0</v>
      </c>
      <c r="N282" s="278">
        <f t="shared" si="25"/>
        <v>0</v>
      </c>
      <c r="O282" s="141">
        <f t="shared" si="26"/>
        <v>0</v>
      </c>
      <c r="P282" s="140">
        <f t="shared" si="27"/>
        <v>0</v>
      </c>
      <c r="Q282" s="141">
        <f t="shared" si="28"/>
        <v>0</v>
      </c>
      <c r="R282" s="140">
        <f t="shared" si="29"/>
        <v>0</v>
      </c>
      <c r="S282" s="241"/>
      <c r="T282" s="171"/>
    </row>
    <row r="283" spans="1:20" hidden="1" x14ac:dyDescent="0.25">
      <c r="A283" s="132">
        <v>277</v>
      </c>
      <c r="B283" s="154" t="s">
        <v>2</v>
      </c>
      <c r="C283" s="154" t="s">
        <v>40</v>
      </c>
      <c r="D283" s="136"/>
      <c r="E283" s="137"/>
      <c r="F283" s="137">
        <v>0</v>
      </c>
      <c r="G283" s="135"/>
      <c r="H283" s="135"/>
      <c r="I283" s="135">
        <v>0</v>
      </c>
      <c r="J283" s="138"/>
      <c r="K283" s="138"/>
      <c r="L283" s="138">
        <v>0</v>
      </c>
      <c r="M283" s="139">
        <f t="shared" si="24"/>
        <v>0</v>
      </c>
      <c r="N283" s="278">
        <f t="shared" si="25"/>
        <v>0</v>
      </c>
      <c r="O283" s="141">
        <f t="shared" si="26"/>
        <v>0</v>
      </c>
      <c r="P283" s="140">
        <f t="shared" si="27"/>
        <v>0</v>
      </c>
      <c r="Q283" s="141">
        <f t="shared" si="28"/>
        <v>0</v>
      </c>
      <c r="R283" s="140">
        <f t="shared" si="29"/>
        <v>0</v>
      </c>
      <c r="S283" s="241"/>
      <c r="T283" s="171"/>
    </row>
    <row r="284" spans="1:20" ht="31.5" hidden="1" x14ac:dyDescent="0.25">
      <c r="A284" s="132">
        <v>278</v>
      </c>
      <c r="B284" s="154" t="s">
        <v>105</v>
      </c>
      <c r="C284" s="154" t="s">
        <v>40</v>
      </c>
      <c r="D284" s="136"/>
      <c r="E284" s="137"/>
      <c r="F284" s="137">
        <v>0</v>
      </c>
      <c r="G284" s="135"/>
      <c r="H284" s="135"/>
      <c r="I284" s="135">
        <v>0</v>
      </c>
      <c r="J284" s="138"/>
      <c r="K284" s="138"/>
      <c r="L284" s="138">
        <v>0</v>
      </c>
      <c r="M284" s="139">
        <f t="shared" si="24"/>
        <v>0</v>
      </c>
      <c r="N284" s="278">
        <f t="shared" si="25"/>
        <v>0</v>
      </c>
      <c r="O284" s="141">
        <f t="shared" si="26"/>
        <v>0</v>
      </c>
      <c r="P284" s="140">
        <f t="shared" si="27"/>
        <v>0</v>
      </c>
      <c r="Q284" s="141">
        <f t="shared" si="28"/>
        <v>0</v>
      </c>
      <c r="R284" s="140">
        <f t="shared" si="29"/>
        <v>0</v>
      </c>
      <c r="S284" s="241"/>
      <c r="T284" s="171"/>
    </row>
    <row r="285" spans="1:20" ht="31.5" hidden="1" x14ac:dyDescent="0.25">
      <c r="A285" s="132">
        <v>279</v>
      </c>
      <c r="B285" s="154" t="s">
        <v>243</v>
      </c>
      <c r="C285" s="154" t="s">
        <v>40</v>
      </c>
      <c r="D285" s="136"/>
      <c r="E285" s="137"/>
      <c r="F285" s="137">
        <v>0</v>
      </c>
      <c r="G285" s="135"/>
      <c r="H285" s="135"/>
      <c r="I285" s="135">
        <v>0</v>
      </c>
      <c r="J285" s="138"/>
      <c r="K285" s="138"/>
      <c r="L285" s="138">
        <v>0</v>
      </c>
      <c r="M285" s="139">
        <f t="shared" si="24"/>
        <v>0</v>
      </c>
      <c r="N285" s="278">
        <f t="shared" si="25"/>
        <v>0</v>
      </c>
      <c r="O285" s="141">
        <f t="shared" si="26"/>
        <v>0</v>
      </c>
      <c r="P285" s="140">
        <f t="shared" si="27"/>
        <v>0</v>
      </c>
      <c r="Q285" s="141">
        <f t="shared" si="28"/>
        <v>0</v>
      </c>
      <c r="R285" s="140">
        <f t="shared" si="29"/>
        <v>0</v>
      </c>
      <c r="S285" s="241"/>
      <c r="T285" s="171"/>
    </row>
    <row r="286" spans="1:20" hidden="1" x14ac:dyDescent="0.25">
      <c r="A286" s="132">
        <v>280</v>
      </c>
      <c r="B286" s="154" t="s">
        <v>444</v>
      </c>
      <c r="C286" s="154" t="s">
        <v>40</v>
      </c>
      <c r="D286" s="136"/>
      <c r="E286" s="137"/>
      <c r="F286" s="137">
        <v>0</v>
      </c>
      <c r="G286" s="135"/>
      <c r="H286" s="135"/>
      <c r="I286" s="135">
        <v>0</v>
      </c>
      <c r="J286" s="138"/>
      <c r="K286" s="138"/>
      <c r="L286" s="138">
        <v>0</v>
      </c>
      <c r="M286" s="139">
        <f t="shared" si="24"/>
        <v>0</v>
      </c>
      <c r="N286" s="278">
        <f t="shared" si="25"/>
        <v>0</v>
      </c>
      <c r="O286" s="141">
        <f t="shared" si="26"/>
        <v>0</v>
      </c>
      <c r="P286" s="140">
        <f t="shared" si="27"/>
        <v>0</v>
      </c>
      <c r="Q286" s="141">
        <f t="shared" si="28"/>
        <v>0</v>
      </c>
      <c r="R286" s="140">
        <f t="shared" si="29"/>
        <v>0</v>
      </c>
      <c r="S286" s="241"/>
      <c r="T286" s="171"/>
    </row>
    <row r="287" spans="1:20" hidden="1" x14ac:dyDescent="0.25">
      <c r="A287" s="132">
        <v>281</v>
      </c>
      <c r="B287" s="154" t="s">
        <v>906</v>
      </c>
      <c r="C287" s="154" t="s">
        <v>67</v>
      </c>
      <c r="D287" s="136"/>
      <c r="E287" s="137"/>
      <c r="F287" s="137">
        <v>0</v>
      </c>
      <c r="G287" s="135"/>
      <c r="H287" s="135"/>
      <c r="I287" s="135">
        <v>0</v>
      </c>
      <c r="J287" s="138"/>
      <c r="K287" s="138"/>
      <c r="L287" s="138">
        <v>0</v>
      </c>
      <c r="M287" s="139">
        <f t="shared" si="24"/>
        <v>0</v>
      </c>
      <c r="N287" s="278">
        <f t="shared" si="25"/>
        <v>0</v>
      </c>
      <c r="O287" s="141">
        <f t="shared" si="26"/>
        <v>0</v>
      </c>
      <c r="P287" s="140">
        <f t="shared" si="27"/>
        <v>0</v>
      </c>
      <c r="Q287" s="141">
        <f t="shared" si="28"/>
        <v>0</v>
      </c>
      <c r="R287" s="140">
        <f t="shared" si="29"/>
        <v>0</v>
      </c>
      <c r="S287" s="241"/>
      <c r="T287" s="171"/>
    </row>
    <row r="288" spans="1:20" ht="31.5" hidden="1" x14ac:dyDescent="0.25">
      <c r="A288" s="132">
        <v>282</v>
      </c>
      <c r="B288" s="154" t="s">
        <v>907</v>
      </c>
      <c r="C288" s="154" t="s">
        <v>67</v>
      </c>
      <c r="D288" s="136"/>
      <c r="E288" s="137"/>
      <c r="F288" s="137">
        <v>0</v>
      </c>
      <c r="G288" s="135"/>
      <c r="H288" s="135"/>
      <c r="I288" s="135">
        <v>0</v>
      </c>
      <c r="J288" s="138"/>
      <c r="K288" s="138"/>
      <c r="L288" s="138">
        <v>0</v>
      </c>
      <c r="M288" s="139">
        <f t="shared" si="24"/>
        <v>0</v>
      </c>
      <c r="N288" s="278">
        <f t="shared" si="25"/>
        <v>0</v>
      </c>
      <c r="O288" s="141">
        <f t="shared" si="26"/>
        <v>0</v>
      </c>
      <c r="P288" s="140">
        <f t="shared" si="27"/>
        <v>0</v>
      </c>
      <c r="Q288" s="141">
        <f t="shared" si="28"/>
        <v>0</v>
      </c>
      <c r="R288" s="140">
        <f t="shared" si="29"/>
        <v>0</v>
      </c>
      <c r="S288" s="241"/>
      <c r="T288" s="171"/>
    </row>
    <row r="289" spans="1:20" hidden="1" x14ac:dyDescent="0.25">
      <c r="A289" s="132">
        <v>283</v>
      </c>
      <c r="B289" s="154" t="s">
        <v>2</v>
      </c>
      <c r="C289" s="154" t="s">
        <v>67</v>
      </c>
      <c r="D289" s="136"/>
      <c r="E289" s="137"/>
      <c r="F289" s="137">
        <v>0</v>
      </c>
      <c r="G289" s="135"/>
      <c r="H289" s="135"/>
      <c r="I289" s="135">
        <v>0</v>
      </c>
      <c r="J289" s="138"/>
      <c r="K289" s="138"/>
      <c r="L289" s="138">
        <v>0</v>
      </c>
      <c r="M289" s="139">
        <f t="shared" si="24"/>
        <v>0</v>
      </c>
      <c r="N289" s="278">
        <f t="shared" si="25"/>
        <v>0</v>
      </c>
      <c r="O289" s="141">
        <f t="shared" si="26"/>
        <v>0</v>
      </c>
      <c r="P289" s="140">
        <f t="shared" si="27"/>
        <v>0</v>
      </c>
      <c r="Q289" s="141">
        <f t="shared" si="28"/>
        <v>0</v>
      </c>
      <c r="R289" s="140">
        <f t="shared" si="29"/>
        <v>0</v>
      </c>
      <c r="S289" s="241"/>
      <c r="T289" s="171"/>
    </row>
    <row r="290" spans="1:20" ht="31.5" hidden="1" x14ac:dyDescent="0.25">
      <c r="A290" s="132">
        <v>284</v>
      </c>
      <c r="B290" s="154" t="s">
        <v>738</v>
      </c>
      <c r="C290" s="154" t="s">
        <v>67</v>
      </c>
      <c r="D290" s="136"/>
      <c r="E290" s="137"/>
      <c r="F290" s="137">
        <v>0</v>
      </c>
      <c r="G290" s="135"/>
      <c r="H290" s="135"/>
      <c r="I290" s="135">
        <v>0</v>
      </c>
      <c r="J290" s="138"/>
      <c r="K290" s="138"/>
      <c r="L290" s="138">
        <v>0</v>
      </c>
      <c r="M290" s="139">
        <f t="shared" si="24"/>
        <v>0</v>
      </c>
      <c r="N290" s="278">
        <f t="shared" si="25"/>
        <v>0</v>
      </c>
      <c r="O290" s="141">
        <f t="shared" si="26"/>
        <v>0</v>
      </c>
      <c r="P290" s="140">
        <f t="shared" si="27"/>
        <v>0</v>
      </c>
      <c r="Q290" s="141">
        <f t="shared" si="28"/>
        <v>0</v>
      </c>
      <c r="R290" s="140">
        <f t="shared" si="29"/>
        <v>0</v>
      </c>
      <c r="S290" s="241"/>
      <c r="T290" s="171"/>
    </row>
    <row r="291" spans="1:20" ht="31.5" hidden="1" x14ac:dyDescent="0.25">
      <c r="A291" s="132">
        <v>285</v>
      </c>
      <c r="B291" s="154" t="s">
        <v>818</v>
      </c>
      <c r="C291" s="154" t="s">
        <v>67</v>
      </c>
      <c r="D291" s="136"/>
      <c r="E291" s="137"/>
      <c r="F291" s="137">
        <v>0</v>
      </c>
      <c r="G291" s="135"/>
      <c r="H291" s="135"/>
      <c r="I291" s="135">
        <v>0</v>
      </c>
      <c r="J291" s="138"/>
      <c r="K291" s="138"/>
      <c r="L291" s="138">
        <v>0</v>
      </c>
      <c r="M291" s="139">
        <f t="shared" si="24"/>
        <v>0</v>
      </c>
      <c r="N291" s="278">
        <f t="shared" si="25"/>
        <v>0</v>
      </c>
      <c r="O291" s="141">
        <f t="shared" si="26"/>
        <v>0</v>
      </c>
      <c r="P291" s="140">
        <f t="shared" si="27"/>
        <v>0</v>
      </c>
      <c r="Q291" s="141">
        <f t="shared" si="28"/>
        <v>0</v>
      </c>
      <c r="R291" s="140">
        <f t="shared" si="29"/>
        <v>0</v>
      </c>
      <c r="S291" s="241"/>
      <c r="T291" s="171"/>
    </row>
    <row r="292" spans="1:20" ht="31.5" hidden="1" x14ac:dyDescent="0.25">
      <c r="A292" s="132">
        <v>286</v>
      </c>
      <c r="B292" s="154" t="s">
        <v>106</v>
      </c>
      <c r="C292" s="154" t="s">
        <v>67</v>
      </c>
      <c r="D292" s="136"/>
      <c r="E292" s="137"/>
      <c r="F292" s="137">
        <v>0</v>
      </c>
      <c r="G292" s="135"/>
      <c r="H292" s="135"/>
      <c r="I292" s="135">
        <v>0</v>
      </c>
      <c r="J292" s="138"/>
      <c r="K292" s="138"/>
      <c r="L292" s="138">
        <v>0</v>
      </c>
      <c r="M292" s="139">
        <f t="shared" si="24"/>
        <v>0</v>
      </c>
      <c r="N292" s="278">
        <f t="shared" si="25"/>
        <v>0</v>
      </c>
      <c r="O292" s="141">
        <f t="shared" si="26"/>
        <v>0</v>
      </c>
      <c r="P292" s="140">
        <f t="shared" si="27"/>
        <v>0</v>
      </c>
      <c r="Q292" s="141">
        <f t="shared" si="28"/>
        <v>0</v>
      </c>
      <c r="R292" s="140">
        <f t="shared" si="29"/>
        <v>0</v>
      </c>
      <c r="S292" s="241"/>
      <c r="T292" s="171"/>
    </row>
    <row r="293" spans="1:20" ht="31.5" hidden="1" x14ac:dyDescent="0.25">
      <c r="A293" s="132">
        <v>287</v>
      </c>
      <c r="B293" s="154" t="s">
        <v>739</v>
      </c>
      <c r="C293" s="154" t="s">
        <v>67</v>
      </c>
      <c r="D293" s="136"/>
      <c r="E293" s="137"/>
      <c r="F293" s="137">
        <v>0</v>
      </c>
      <c r="G293" s="135"/>
      <c r="H293" s="135"/>
      <c r="I293" s="135">
        <v>0</v>
      </c>
      <c r="J293" s="138"/>
      <c r="K293" s="138"/>
      <c r="L293" s="138">
        <v>0</v>
      </c>
      <c r="M293" s="139">
        <f t="shared" si="24"/>
        <v>0</v>
      </c>
      <c r="N293" s="278">
        <f t="shared" si="25"/>
        <v>0</v>
      </c>
      <c r="O293" s="141">
        <f t="shared" si="26"/>
        <v>0</v>
      </c>
      <c r="P293" s="140">
        <f t="shared" si="27"/>
        <v>0</v>
      </c>
      <c r="Q293" s="141">
        <f t="shared" si="28"/>
        <v>0</v>
      </c>
      <c r="R293" s="140">
        <f t="shared" si="29"/>
        <v>0</v>
      </c>
      <c r="S293" s="241"/>
      <c r="T293" s="171"/>
    </row>
    <row r="294" spans="1:20" hidden="1" x14ac:dyDescent="0.25">
      <c r="A294" s="132">
        <v>288</v>
      </c>
      <c r="B294" s="154" t="s">
        <v>444</v>
      </c>
      <c r="C294" s="154" t="s">
        <v>67</v>
      </c>
      <c r="D294" s="136"/>
      <c r="E294" s="137"/>
      <c r="F294" s="137">
        <v>19930.689999999999</v>
      </c>
      <c r="G294" s="135"/>
      <c r="H294" s="135"/>
      <c r="I294" s="135">
        <v>0</v>
      </c>
      <c r="J294" s="138"/>
      <c r="K294" s="138"/>
      <c r="L294" s="138">
        <v>0</v>
      </c>
      <c r="M294" s="139">
        <f t="shared" si="24"/>
        <v>0</v>
      </c>
      <c r="N294" s="278">
        <f t="shared" si="25"/>
        <v>0</v>
      </c>
      <c r="O294" s="141">
        <f t="shared" si="26"/>
        <v>0</v>
      </c>
      <c r="P294" s="140">
        <f t="shared" si="27"/>
        <v>0</v>
      </c>
      <c r="Q294" s="141">
        <f t="shared" si="28"/>
        <v>0</v>
      </c>
      <c r="R294" s="140">
        <f t="shared" si="29"/>
        <v>0</v>
      </c>
      <c r="S294" s="241"/>
      <c r="T294" s="171"/>
    </row>
    <row r="295" spans="1:20" hidden="1" x14ac:dyDescent="0.25">
      <c r="A295" s="132">
        <v>289</v>
      </c>
      <c r="B295" s="154" t="s">
        <v>862</v>
      </c>
      <c r="C295" s="154" t="s">
        <v>69</v>
      </c>
      <c r="D295" s="136"/>
      <c r="E295" s="137"/>
      <c r="F295" s="137">
        <v>0</v>
      </c>
      <c r="G295" s="135"/>
      <c r="H295" s="135"/>
      <c r="I295" s="135">
        <v>0</v>
      </c>
      <c r="J295" s="138"/>
      <c r="K295" s="138"/>
      <c r="L295" s="138">
        <v>0</v>
      </c>
      <c r="M295" s="139">
        <f t="shared" si="24"/>
        <v>0</v>
      </c>
      <c r="N295" s="278">
        <f t="shared" si="25"/>
        <v>0</v>
      </c>
      <c r="O295" s="141">
        <f t="shared" si="26"/>
        <v>0</v>
      </c>
      <c r="P295" s="140">
        <f t="shared" si="27"/>
        <v>0</v>
      </c>
      <c r="Q295" s="141">
        <f t="shared" si="28"/>
        <v>0</v>
      </c>
      <c r="R295" s="140">
        <f t="shared" si="29"/>
        <v>0</v>
      </c>
      <c r="S295" s="241"/>
      <c r="T295" s="171"/>
    </row>
    <row r="296" spans="1:20" hidden="1" x14ac:dyDescent="0.25">
      <c r="A296" s="132">
        <v>290</v>
      </c>
      <c r="B296" s="154" t="s">
        <v>908</v>
      </c>
      <c r="C296" s="154" t="s">
        <v>69</v>
      </c>
      <c r="D296" s="136"/>
      <c r="E296" s="137"/>
      <c r="F296" s="137">
        <v>0</v>
      </c>
      <c r="G296" s="135"/>
      <c r="H296" s="135"/>
      <c r="I296" s="135">
        <v>0</v>
      </c>
      <c r="J296" s="138"/>
      <c r="K296" s="138"/>
      <c r="L296" s="138">
        <v>0</v>
      </c>
      <c r="M296" s="139">
        <f t="shared" si="24"/>
        <v>0</v>
      </c>
      <c r="N296" s="278">
        <f t="shared" si="25"/>
        <v>0</v>
      </c>
      <c r="O296" s="141">
        <f t="shared" si="26"/>
        <v>0</v>
      </c>
      <c r="P296" s="140">
        <f t="shared" si="27"/>
        <v>0</v>
      </c>
      <c r="Q296" s="141">
        <f t="shared" si="28"/>
        <v>0</v>
      </c>
      <c r="R296" s="140">
        <f t="shared" si="29"/>
        <v>0</v>
      </c>
      <c r="S296" s="241"/>
      <c r="T296" s="171"/>
    </row>
    <row r="297" spans="1:20" ht="31.5" hidden="1" x14ac:dyDescent="0.25">
      <c r="A297" s="132">
        <v>291</v>
      </c>
      <c r="B297" s="154" t="s">
        <v>740</v>
      </c>
      <c r="C297" s="154" t="s">
        <v>69</v>
      </c>
      <c r="D297" s="136"/>
      <c r="E297" s="137"/>
      <c r="F297" s="137">
        <v>0</v>
      </c>
      <c r="G297" s="135"/>
      <c r="H297" s="135"/>
      <c r="I297" s="135">
        <v>0</v>
      </c>
      <c r="J297" s="138"/>
      <c r="K297" s="138"/>
      <c r="L297" s="138">
        <v>0</v>
      </c>
      <c r="M297" s="139">
        <f t="shared" si="24"/>
        <v>0</v>
      </c>
      <c r="N297" s="278">
        <f t="shared" si="25"/>
        <v>0</v>
      </c>
      <c r="O297" s="141">
        <f t="shared" si="26"/>
        <v>0</v>
      </c>
      <c r="P297" s="140">
        <f t="shared" si="27"/>
        <v>0</v>
      </c>
      <c r="Q297" s="141">
        <f t="shared" si="28"/>
        <v>0</v>
      </c>
      <c r="R297" s="140">
        <f t="shared" si="29"/>
        <v>0</v>
      </c>
      <c r="S297" s="241"/>
      <c r="T297" s="171"/>
    </row>
    <row r="298" spans="1:20" hidden="1" x14ac:dyDescent="0.25">
      <c r="A298" s="132">
        <v>292</v>
      </c>
      <c r="B298" s="154" t="s">
        <v>2</v>
      </c>
      <c r="C298" s="154" t="s">
        <v>69</v>
      </c>
      <c r="D298" s="136"/>
      <c r="E298" s="137"/>
      <c r="F298" s="137">
        <v>0</v>
      </c>
      <c r="G298" s="135"/>
      <c r="H298" s="135"/>
      <c r="I298" s="135">
        <v>0</v>
      </c>
      <c r="J298" s="138"/>
      <c r="K298" s="138"/>
      <c r="L298" s="138">
        <v>0</v>
      </c>
      <c r="M298" s="139">
        <f t="shared" si="24"/>
        <v>0</v>
      </c>
      <c r="N298" s="278">
        <f t="shared" si="25"/>
        <v>0</v>
      </c>
      <c r="O298" s="141">
        <f t="shared" si="26"/>
        <v>0</v>
      </c>
      <c r="P298" s="140">
        <f t="shared" si="27"/>
        <v>0</v>
      </c>
      <c r="Q298" s="141">
        <f t="shared" si="28"/>
        <v>0</v>
      </c>
      <c r="R298" s="140">
        <f t="shared" si="29"/>
        <v>0</v>
      </c>
      <c r="S298" s="241"/>
      <c r="T298" s="171"/>
    </row>
    <row r="299" spans="1:20" ht="31.5" hidden="1" x14ac:dyDescent="0.25">
      <c r="A299" s="132">
        <v>293</v>
      </c>
      <c r="B299" s="154" t="s">
        <v>819</v>
      </c>
      <c r="C299" s="154" t="s">
        <v>69</v>
      </c>
      <c r="D299" s="136"/>
      <c r="E299" s="137"/>
      <c r="F299" s="137">
        <v>0</v>
      </c>
      <c r="G299" s="135"/>
      <c r="H299" s="135"/>
      <c r="I299" s="135">
        <v>0</v>
      </c>
      <c r="J299" s="138"/>
      <c r="K299" s="138"/>
      <c r="L299" s="138">
        <v>0</v>
      </c>
      <c r="M299" s="139">
        <f t="shared" si="24"/>
        <v>0</v>
      </c>
      <c r="N299" s="278">
        <f t="shared" si="25"/>
        <v>0</v>
      </c>
      <c r="O299" s="141">
        <f t="shared" si="26"/>
        <v>0</v>
      </c>
      <c r="P299" s="140">
        <f t="shared" si="27"/>
        <v>0</v>
      </c>
      <c r="Q299" s="141">
        <f t="shared" si="28"/>
        <v>0</v>
      </c>
      <c r="R299" s="140">
        <f t="shared" si="29"/>
        <v>0</v>
      </c>
      <c r="S299" s="241"/>
      <c r="T299" s="171"/>
    </row>
    <row r="300" spans="1:20" ht="31.5" hidden="1" x14ac:dyDescent="0.25">
      <c r="A300" s="132">
        <v>294</v>
      </c>
      <c r="B300" s="154" t="s">
        <v>108</v>
      </c>
      <c r="C300" s="154" t="s">
        <v>69</v>
      </c>
      <c r="D300" s="136"/>
      <c r="E300" s="137"/>
      <c r="F300" s="137">
        <v>0</v>
      </c>
      <c r="G300" s="135"/>
      <c r="H300" s="135"/>
      <c r="I300" s="135">
        <v>0</v>
      </c>
      <c r="J300" s="138"/>
      <c r="K300" s="138"/>
      <c r="L300" s="138">
        <v>0</v>
      </c>
      <c r="M300" s="139">
        <f t="shared" si="24"/>
        <v>0</v>
      </c>
      <c r="N300" s="278">
        <f t="shared" si="25"/>
        <v>0</v>
      </c>
      <c r="O300" s="141">
        <f t="shared" si="26"/>
        <v>0</v>
      </c>
      <c r="P300" s="140">
        <f t="shared" si="27"/>
        <v>0</v>
      </c>
      <c r="Q300" s="141">
        <f t="shared" si="28"/>
        <v>0</v>
      </c>
      <c r="R300" s="140">
        <f t="shared" si="29"/>
        <v>0</v>
      </c>
      <c r="S300" s="241"/>
      <c r="T300" s="171"/>
    </row>
    <row r="301" spans="1:20" ht="31.5" hidden="1" x14ac:dyDescent="0.25">
      <c r="A301" s="132">
        <v>295</v>
      </c>
      <c r="B301" s="154" t="s">
        <v>280</v>
      </c>
      <c r="C301" s="154" t="s">
        <v>69</v>
      </c>
      <c r="D301" s="136"/>
      <c r="E301" s="137"/>
      <c r="F301" s="137">
        <v>0</v>
      </c>
      <c r="G301" s="135"/>
      <c r="H301" s="135"/>
      <c r="I301" s="135">
        <v>0</v>
      </c>
      <c r="J301" s="138"/>
      <c r="K301" s="138"/>
      <c r="L301" s="138">
        <v>0</v>
      </c>
      <c r="M301" s="139">
        <f t="shared" si="24"/>
        <v>0</v>
      </c>
      <c r="N301" s="278">
        <f t="shared" si="25"/>
        <v>0</v>
      </c>
      <c r="O301" s="141">
        <f t="shared" si="26"/>
        <v>0</v>
      </c>
      <c r="P301" s="140">
        <f t="shared" si="27"/>
        <v>0</v>
      </c>
      <c r="Q301" s="141">
        <f t="shared" si="28"/>
        <v>0</v>
      </c>
      <c r="R301" s="140">
        <f t="shared" si="29"/>
        <v>0</v>
      </c>
      <c r="S301" s="241"/>
      <c r="T301" s="171"/>
    </row>
    <row r="302" spans="1:20" ht="31.5" hidden="1" x14ac:dyDescent="0.25">
      <c r="A302" s="132">
        <v>296</v>
      </c>
      <c r="B302" s="154" t="s">
        <v>107</v>
      </c>
      <c r="C302" s="154" t="s">
        <v>69</v>
      </c>
      <c r="D302" s="136"/>
      <c r="E302" s="137"/>
      <c r="F302" s="137">
        <v>0</v>
      </c>
      <c r="G302" s="135"/>
      <c r="H302" s="135"/>
      <c r="I302" s="135">
        <v>0</v>
      </c>
      <c r="J302" s="138"/>
      <c r="K302" s="138"/>
      <c r="L302" s="138">
        <v>0</v>
      </c>
      <c r="M302" s="139">
        <f t="shared" si="24"/>
        <v>0</v>
      </c>
      <c r="N302" s="278">
        <f t="shared" si="25"/>
        <v>0</v>
      </c>
      <c r="O302" s="141">
        <f t="shared" si="26"/>
        <v>0</v>
      </c>
      <c r="P302" s="140">
        <f t="shared" si="27"/>
        <v>0</v>
      </c>
      <c r="Q302" s="141">
        <f t="shared" si="28"/>
        <v>0</v>
      </c>
      <c r="R302" s="140">
        <f t="shared" si="29"/>
        <v>0</v>
      </c>
      <c r="S302" s="241"/>
      <c r="T302" s="171"/>
    </row>
    <row r="303" spans="1:20" ht="31.5" hidden="1" x14ac:dyDescent="0.25">
      <c r="A303" s="132">
        <v>297</v>
      </c>
      <c r="B303" s="154" t="s">
        <v>741</v>
      </c>
      <c r="C303" s="154" t="s">
        <v>69</v>
      </c>
      <c r="D303" s="136"/>
      <c r="E303" s="137"/>
      <c r="F303" s="137">
        <v>0</v>
      </c>
      <c r="G303" s="135"/>
      <c r="H303" s="135"/>
      <c r="I303" s="135">
        <v>0</v>
      </c>
      <c r="J303" s="138"/>
      <c r="K303" s="138"/>
      <c r="L303" s="138">
        <v>0</v>
      </c>
      <c r="M303" s="139">
        <f t="shared" si="24"/>
        <v>0</v>
      </c>
      <c r="N303" s="278">
        <f t="shared" si="25"/>
        <v>0</v>
      </c>
      <c r="O303" s="141">
        <f t="shared" si="26"/>
        <v>0</v>
      </c>
      <c r="P303" s="140">
        <f t="shared" si="27"/>
        <v>0</v>
      </c>
      <c r="Q303" s="141">
        <f t="shared" si="28"/>
        <v>0</v>
      </c>
      <c r="R303" s="140">
        <f t="shared" si="29"/>
        <v>0</v>
      </c>
      <c r="S303" s="241"/>
      <c r="T303" s="171"/>
    </row>
    <row r="304" spans="1:20" ht="31.5" hidden="1" x14ac:dyDescent="0.25">
      <c r="A304" s="132">
        <v>298</v>
      </c>
      <c r="B304" s="154" t="s">
        <v>109</v>
      </c>
      <c r="C304" s="154" t="s">
        <v>69</v>
      </c>
      <c r="D304" s="136"/>
      <c r="E304" s="137"/>
      <c r="F304" s="137">
        <v>0</v>
      </c>
      <c r="G304" s="135"/>
      <c r="H304" s="135"/>
      <c r="I304" s="135">
        <v>0</v>
      </c>
      <c r="J304" s="138"/>
      <c r="K304" s="138"/>
      <c r="L304" s="138">
        <v>0</v>
      </c>
      <c r="M304" s="139">
        <f t="shared" si="24"/>
        <v>0</v>
      </c>
      <c r="N304" s="278">
        <f t="shared" si="25"/>
        <v>0</v>
      </c>
      <c r="O304" s="141">
        <f t="shared" si="26"/>
        <v>0</v>
      </c>
      <c r="P304" s="140">
        <f t="shared" si="27"/>
        <v>0</v>
      </c>
      <c r="Q304" s="141">
        <f t="shared" si="28"/>
        <v>0</v>
      </c>
      <c r="R304" s="140">
        <f t="shared" si="29"/>
        <v>0</v>
      </c>
      <c r="S304" s="241"/>
      <c r="T304" s="171"/>
    </row>
    <row r="305" spans="1:20" hidden="1" x14ac:dyDescent="0.25">
      <c r="A305" s="132">
        <v>299</v>
      </c>
      <c r="B305" s="154" t="s">
        <v>444</v>
      </c>
      <c r="C305" s="154" t="s">
        <v>69</v>
      </c>
      <c r="D305" s="136"/>
      <c r="E305" s="137"/>
      <c r="F305" s="137">
        <v>0</v>
      </c>
      <c r="G305" s="135"/>
      <c r="H305" s="135"/>
      <c r="I305" s="135">
        <v>0</v>
      </c>
      <c r="J305" s="138"/>
      <c r="K305" s="138"/>
      <c r="L305" s="138">
        <v>0</v>
      </c>
      <c r="M305" s="139">
        <f t="shared" si="24"/>
        <v>0</v>
      </c>
      <c r="N305" s="278">
        <f t="shared" si="25"/>
        <v>0</v>
      </c>
      <c r="O305" s="141">
        <f t="shared" si="26"/>
        <v>0</v>
      </c>
      <c r="P305" s="140">
        <f t="shared" si="27"/>
        <v>0</v>
      </c>
      <c r="Q305" s="141">
        <f t="shared" si="28"/>
        <v>0</v>
      </c>
      <c r="R305" s="140">
        <f t="shared" si="29"/>
        <v>0</v>
      </c>
      <c r="S305" s="241"/>
      <c r="T305" s="171"/>
    </row>
    <row r="306" spans="1:20" hidden="1" x14ac:dyDescent="0.25">
      <c r="A306" s="132">
        <v>300</v>
      </c>
      <c r="B306" s="154" t="s">
        <v>859</v>
      </c>
      <c r="C306" s="154" t="s">
        <v>270</v>
      </c>
      <c r="D306" s="136"/>
      <c r="E306" s="137"/>
      <c r="F306" s="137">
        <v>0</v>
      </c>
      <c r="G306" s="135"/>
      <c r="H306" s="135"/>
      <c r="I306" s="135">
        <v>0</v>
      </c>
      <c r="J306" s="138"/>
      <c r="K306" s="138"/>
      <c r="L306" s="138">
        <v>0</v>
      </c>
      <c r="M306" s="139">
        <f t="shared" si="24"/>
        <v>0</v>
      </c>
      <c r="N306" s="278">
        <f t="shared" si="25"/>
        <v>0</v>
      </c>
      <c r="O306" s="141">
        <f t="shared" si="26"/>
        <v>0</v>
      </c>
      <c r="P306" s="140">
        <f t="shared" si="27"/>
        <v>0</v>
      </c>
      <c r="Q306" s="141">
        <f t="shared" si="28"/>
        <v>0</v>
      </c>
      <c r="R306" s="140">
        <f t="shared" si="29"/>
        <v>0</v>
      </c>
      <c r="S306" s="241"/>
      <c r="T306" s="171"/>
    </row>
    <row r="307" spans="1:20" ht="31.5" hidden="1" x14ac:dyDescent="0.25">
      <c r="A307" s="132">
        <v>301</v>
      </c>
      <c r="B307" s="154" t="s">
        <v>124</v>
      </c>
      <c r="C307" s="154" t="s">
        <v>270</v>
      </c>
      <c r="D307" s="136"/>
      <c r="E307" s="137"/>
      <c r="F307" s="137">
        <v>0</v>
      </c>
      <c r="G307" s="135"/>
      <c r="H307" s="135"/>
      <c r="I307" s="135">
        <v>0</v>
      </c>
      <c r="J307" s="138"/>
      <c r="K307" s="138"/>
      <c r="L307" s="138">
        <v>0</v>
      </c>
      <c r="M307" s="139">
        <f t="shared" si="24"/>
        <v>0</v>
      </c>
      <c r="N307" s="278">
        <f t="shared" si="25"/>
        <v>0</v>
      </c>
      <c r="O307" s="141">
        <f t="shared" si="26"/>
        <v>0</v>
      </c>
      <c r="P307" s="140">
        <f t="shared" si="27"/>
        <v>0</v>
      </c>
      <c r="Q307" s="141">
        <f t="shared" si="28"/>
        <v>0</v>
      </c>
      <c r="R307" s="140">
        <f t="shared" si="29"/>
        <v>0</v>
      </c>
      <c r="S307" s="241"/>
      <c r="T307" s="171"/>
    </row>
    <row r="308" spans="1:20" hidden="1" x14ac:dyDescent="0.25">
      <c r="A308" s="132">
        <v>302</v>
      </c>
      <c r="B308" s="154" t="s">
        <v>2</v>
      </c>
      <c r="C308" s="154" t="s">
        <v>270</v>
      </c>
      <c r="D308" s="136"/>
      <c r="E308" s="137"/>
      <c r="F308" s="137">
        <v>0</v>
      </c>
      <c r="G308" s="135"/>
      <c r="H308" s="135"/>
      <c r="I308" s="135">
        <v>0</v>
      </c>
      <c r="J308" s="138"/>
      <c r="K308" s="138"/>
      <c r="L308" s="138">
        <v>0</v>
      </c>
      <c r="M308" s="139">
        <f t="shared" si="24"/>
        <v>0</v>
      </c>
      <c r="N308" s="278">
        <f t="shared" si="25"/>
        <v>0</v>
      </c>
      <c r="O308" s="141">
        <f t="shared" si="26"/>
        <v>0</v>
      </c>
      <c r="P308" s="140">
        <f t="shared" si="27"/>
        <v>0</v>
      </c>
      <c r="Q308" s="141">
        <f t="shared" si="28"/>
        <v>0</v>
      </c>
      <c r="R308" s="140">
        <f t="shared" si="29"/>
        <v>0</v>
      </c>
      <c r="S308" s="241"/>
      <c r="T308" s="171"/>
    </row>
    <row r="309" spans="1:20" ht="47.25" hidden="1" x14ac:dyDescent="0.25">
      <c r="A309" s="132">
        <v>303</v>
      </c>
      <c r="B309" s="154" t="s">
        <v>86</v>
      </c>
      <c r="C309" s="154" t="s">
        <v>270</v>
      </c>
      <c r="D309" s="136"/>
      <c r="E309" s="137"/>
      <c r="F309" s="137">
        <v>0</v>
      </c>
      <c r="G309" s="135"/>
      <c r="H309" s="135"/>
      <c r="I309" s="135">
        <v>0</v>
      </c>
      <c r="J309" s="138"/>
      <c r="K309" s="138"/>
      <c r="L309" s="138">
        <v>0</v>
      </c>
      <c r="M309" s="139">
        <f t="shared" si="24"/>
        <v>0</v>
      </c>
      <c r="N309" s="278">
        <f t="shared" si="25"/>
        <v>0</v>
      </c>
      <c r="O309" s="141">
        <f t="shared" si="26"/>
        <v>0</v>
      </c>
      <c r="P309" s="140">
        <f t="shared" si="27"/>
        <v>0</v>
      </c>
      <c r="Q309" s="141">
        <f t="shared" si="28"/>
        <v>0</v>
      </c>
      <c r="R309" s="140">
        <f t="shared" si="29"/>
        <v>0</v>
      </c>
      <c r="S309" s="241"/>
      <c r="T309" s="171"/>
    </row>
    <row r="310" spans="1:20" hidden="1" x14ac:dyDescent="0.25">
      <c r="A310" s="132">
        <v>304</v>
      </c>
      <c r="B310" s="154" t="s">
        <v>444</v>
      </c>
      <c r="C310" s="154" t="s">
        <v>270</v>
      </c>
      <c r="D310" s="136"/>
      <c r="E310" s="137"/>
      <c r="F310" s="137">
        <v>0</v>
      </c>
      <c r="G310" s="135"/>
      <c r="H310" s="135"/>
      <c r="I310" s="135">
        <v>0</v>
      </c>
      <c r="J310" s="138"/>
      <c r="K310" s="138"/>
      <c r="L310" s="138">
        <v>0</v>
      </c>
      <c r="M310" s="139">
        <f t="shared" si="24"/>
        <v>0</v>
      </c>
      <c r="N310" s="278">
        <f t="shared" si="25"/>
        <v>0</v>
      </c>
      <c r="O310" s="141">
        <f t="shared" si="26"/>
        <v>0</v>
      </c>
      <c r="P310" s="140">
        <f t="shared" si="27"/>
        <v>0</v>
      </c>
      <c r="Q310" s="141">
        <f t="shared" si="28"/>
        <v>0</v>
      </c>
      <c r="R310" s="140">
        <f t="shared" si="29"/>
        <v>0</v>
      </c>
      <c r="S310" s="241"/>
      <c r="T310" s="171"/>
    </row>
    <row r="311" spans="1:20" hidden="1" x14ac:dyDescent="0.25">
      <c r="A311" s="132">
        <v>305</v>
      </c>
      <c r="B311" s="154" t="s">
        <v>2</v>
      </c>
      <c r="C311" s="154" t="s">
        <v>41</v>
      </c>
      <c r="D311" s="136"/>
      <c r="E311" s="137"/>
      <c r="F311" s="137">
        <v>0</v>
      </c>
      <c r="G311" s="135"/>
      <c r="H311" s="135"/>
      <c r="I311" s="135">
        <v>0</v>
      </c>
      <c r="J311" s="138"/>
      <c r="K311" s="138"/>
      <c r="L311" s="138">
        <v>0</v>
      </c>
      <c r="M311" s="139">
        <f t="shared" si="24"/>
        <v>0</v>
      </c>
      <c r="N311" s="278">
        <f t="shared" si="25"/>
        <v>0</v>
      </c>
      <c r="O311" s="141">
        <f t="shared" si="26"/>
        <v>0</v>
      </c>
      <c r="P311" s="140">
        <f t="shared" si="27"/>
        <v>0</v>
      </c>
      <c r="Q311" s="141">
        <f t="shared" si="28"/>
        <v>0</v>
      </c>
      <c r="R311" s="140">
        <f t="shared" si="29"/>
        <v>0</v>
      </c>
      <c r="S311" s="241"/>
      <c r="T311" s="171"/>
    </row>
    <row r="312" spans="1:20" ht="47.25" hidden="1" x14ac:dyDescent="0.25">
      <c r="A312" s="132">
        <v>306</v>
      </c>
      <c r="B312" s="154" t="s">
        <v>86</v>
      </c>
      <c r="C312" s="154" t="s">
        <v>41</v>
      </c>
      <c r="D312" s="136"/>
      <c r="E312" s="137"/>
      <c r="F312" s="137">
        <v>0</v>
      </c>
      <c r="G312" s="135"/>
      <c r="H312" s="135"/>
      <c r="I312" s="135">
        <v>0</v>
      </c>
      <c r="J312" s="138"/>
      <c r="K312" s="138"/>
      <c r="L312" s="138">
        <v>0</v>
      </c>
      <c r="M312" s="139">
        <f t="shared" si="24"/>
        <v>0</v>
      </c>
      <c r="N312" s="278">
        <f t="shared" si="25"/>
        <v>0</v>
      </c>
      <c r="O312" s="141">
        <f t="shared" si="26"/>
        <v>0</v>
      </c>
      <c r="P312" s="140">
        <f t="shared" si="27"/>
        <v>0</v>
      </c>
      <c r="Q312" s="141">
        <f t="shared" si="28"/>
        <v>0</v>
      </c>
      <c r="R312" s="140">
        <f t="shared" si="29"/>
        <v>0</v>
      </c>
      <c r="S312" s="241"/>
      <c r="T312" s="171"/>
    </row>
    <row r="313" spans="1:20" hidden="1" x14ac:dyDescent="0.25">
      <c r="A313" s="132">
        <v>307</v>
      </c>
      <c r="B313" s="154" t="s">
        <v>444</v>
      </c>
      <c r="C313" s="154" t="s">
        <v>41</v>
      </c>
      <c r="D313" s="136"/>
      <c r="E313" s="137"/>
      <c r="F313" s="137">
        <v>0</v>
      </c>
      <c r="G313" s="135"/>
      <c r="H313" s="135"/>
      <c r="I313" s="135">
        <v>0</v>
      </c>
      <c r="J313" s="138"/>
      <c r="K313" s="138"/>
      <c r="L313" s="138">
        <v>0</v>
      </c>
      <c r="M313" s="139">
        <f t="shared" si="24"/>
        <v>0</v>
      </c>
      <c r="N313" s="278">
        <f t="shared" si="25"/>
        <v>0</v>
      </c>
      <c r="O313" s="141">
        <f t="shared" si="26"/>
        <v>0</v>
      </c>
      <c r="P313" s="140">
        <f t="shared" si="27"/>
        <v>0</v>
      </c>
      <c r="Q313" s="141">
        <f t="shared" si="28"/>
        <v>0</v>
      </c>
      <c r="R313" s="140">
        <f t="shared" si="29"/>
        <v>0</v>
      </c>
      <c r="S313" s="241"/>
      <c r="T313" s="171"/>
    </row>
    <row r="314" spans="1:20" hidden="1" x14ac:dyDescent="0.25">
      <c r="A314" s="132">
        <v>308</v>
      </c>
      <c r="B314" s="154" t="s">
        <v>901</v>
      </c>
      <c r="C314" s="154" t="s">
        <v>909</v>
      </c>
      <c r="D314" s="136"/>
      <c r="E314" s="137"/>
      <c r="F314" s="137">
        <v>0</v>
      </c>
      <c r="G314" s="135"/>
      <c r="H314" s="135"/>
      <c r="I314" s="135">
        <v>0</v>
      </c>
      <c r="J314" s="138"/>
      <c r="K314" s="138"/>
      <c r="L314" s="138">
        <v>0</v>
      </c>
      <c r="M314" s="139">
        <f t="shared" si="24"/>
        <v>0</v>
      </c>
      <c r="N314" s="278">
        <f t="shared" si="25"/>
        <v>0</v>
      </c>
      <c r="O314" s="141">
        <f t="shared" si="26"/>
        <v>0</v>
      </c>
      <c r="P314" s="140">
        <f t="shared" si="27"/>
        <v>0</v>
      </c>
      <c r="Q314" s="141">
        <f t="shared" si="28"/>
        <v>0</v>
      </c>
      <c r="R314" s="140">
        <f t="shared" si="29"/>
        <v>0</v>
      </c>
      <c r="S314" s="241"/>
      <c r="T314" s="171"/>
    </row>
    <row r="315" spans="1:20" hidden="1" x14ac:dyDescent="0.25">
      <c r="A315" s="132">
        <v>309</v>
      </c>
      <c r="B315" s="154" t="s">
        <v>910</v>
      </c>
      <c r="C315" s="154" t="s">
        <v>909</v>
      </c>
      <c r="D315" s="136"/>
      <c r="E315" s="137"/>
      <c r="F315" s="137">
        <v>0</v>
      </c>
      <c r="G315" s="135"/>
      <c r="H315" s="135"/>
      <c r="I315" s="135">
        <v>0</v>
      </c>
      <c r="J315" s="138"/>
      <c r="K315" s="138"/>
      <c r="L315" s="138">
        <v>0</v>
      </c>
      <c r="M315" s="139">
        <f t="shared" si="24"/>
        <v>0</v>
      </c>
      <c r="N315" s="278">
        <f t="shared" si="25"/>
        <v>0</v>
      </c>
      <c r="O315" s="141">
        <f t="shared" si="26"/>
        <v>0</v>
      </c>
      <c r="P315" s="140">
        <f t="shared" si="27"/>
        <v>0</v>
      </c>
      <c r="Q315" s="141">
        <f t="shared" si="28"/>
        <v>0</v>
      </c>
      <c r="R315" s="140">
        <f t="shared" si="29"/>
        <v>0</v>
      </c>
      <c r="S315" s="241"/>
      <c r="T315" s="171"/>
    </row>
    <row r="316" spans="1:20" hidden="1" x14ac:dyDescent="0.25">
      <c r="A316" s="132">
        <v>310</v>
      </c>
      <c r="B316" s="154" t="s">
        <v>911</v>
      </c>
      <c r="C316" s="154" t="s">
        <v>909</v>
      </c>
      <c r="D316" s="136"/>
      <c r="E316" s="137"/>
      <c r="F316" s="137">
        <v>0</v>
      </c>
      <c r="G316" s="135"/>
      <c r="H316" s="135"/>
      <c r="I316" s="135">
        <v>0</v>
      </c>
      <c r="J316" s="138"/>
      <c r="K316" s="138"/>
      <c r="L316" s="138">
        <v>0</v>
      </c>
      <c r="M316" s="139">
        <f t="shared" si="24"/>
        <v>0</v>
      </c>
      <c r="N316" s="278">
        <f t="shared" si="25"/>
        <v>0</v>
      </c>
      <c r="O316" s="141">
        <f t="shared" si="26"/>
        <v>0</v>
      </c>
      <c r="P316" s="140">
        <f t="shared" si="27"/>
        <v>0</v>
      </c>
      <c r="Q316" s="141">
        <f t="shared" si="28"/>
        <v>0</v>
      </c>
      <c r="R316" s="140">
        <f t="shared" si="29"/>
        <v>0</v>
      </c>
      <c r="S316" s="241"/>
      <c r="T316" s="171"/>
    </row>
    <row r="317" spans="1:20" hidden="1" x14ac:dyDescent="0.25">
      <c r="A317" s="132">
        <v>311</v>
      </c>
      <c r="B317" s="154" t="s">
        <v>2</v>
      </c>
      <c r="C317" s="154" t="s">
        <v>909</v>
      </c>
      <c r="D317" s="136"/>
      <c r="E317" s="137"/>
      <c r="F317" s="137">
        <v>0</v>
      </c>
      <c r="G317" s="135"/>
      <c r="H317" s="135"/>
      <c r="I317" s="135">
        <v>0</v>
      </c>
      <c r="J317" s="138"/>
      <c r="K317" s="138"/>
      <c r="L317" s="138">
        <v>0</v>
      </c>
      <c r="M317" s="139">
        <f t="shared" si="24"/>
        <v>0</v>
      </c>
      <c r="N317" s="278">
        <f t="shared" si="25"/>
        <v>0</v>
      </c>
      <c r="O317" s="141">
        <f t="shared" si="26"/>
        <v>0</v>
      </c>
      <c r="P317" s="140">
        <f t="shared" si="27"/>
        <v>0</v>
      </c>
      <c r="Q317" s="141">
        <f t="shared" si="28"/>
        <v>0</v>
      </c>
      <c r="R317" s="140">
        <f t="shared" si="29"/>
        <v>0</v>
      </c>
      <c r="S317" s="241"/>
      <c r="T317" s="171"/>
    </row>
    <row r="318" spans="1:20" ht="31.5" hidden="1" x14ac:dyDescent="0.25">
      <c r="A318" s="132">
        <v>312</v>
      </c>
      <c r="B318" s="154" t="s">
        <v>125</v>
      </c>
      <c r="C318" s="154" t="s">
        <v>909</v>
      </c>
      <c r="D318" s="136"/>
      <c r="E318" s="137"/>
      <c r="F318" s="137">
        <v>0</v>
      </c>
      <c r="G318" s="135"/>
      <c r="H318" s="135"/>
      <c r="I318" s="135">
        <v>0</v>
      </c>
      <c r="J318" s="138"/>
      <c r="K318" s="138"/>
      <c r="L318" s="138">
        <v>0</v>
      </c>
      <c r="M318" s="139">
        <f t="shared" si="24"/>
        <v>0</v>
      </c>
      <c r="N318" s="278">
        <f t="shared" si="25"/>
        <v>0</v>
      </c>
      <c r="O318" s="141">
        <f t="shared" si="26"/>
        <v>0</v>
      </c>
      <c r="P318" s="140">
        <f t="shared" si="27"/>
        <v>0</v>
      </c>
      <c r="Q318" s="141">
        <f t="shared" si="28"/>
        <v>0</v>
      </c>
      <c r="R318" s="140">
        <f t="shared" si="29"/>
        <v>0</v>
      </c>
      <c r="S318" s="241"/>
      <c r="T318" s="171"/>
    </row>
    <row r="319" spans="1:20" ht="31.5" hidden="1" x14ac:dyDescent="0.25">
      <c r="A319" s="132">
        <v>313</v>
      </c>
      <c r="B319" s="154" t="s">
        <v>276</v>
      </c>
      <c r="C319" s="154" t="s">
        <v>909</v>
      </c>
      <c r="D319" s="136"/>
      <c r="E319" s="137"/>
      <c r="F319" s="137">
        <v>0</v>
      </c>
      <c r="G319" s="135"/>
      <c r="H319" s="135"/>
      <c r="I319" s="135">
        <v>0</v>
      </c>
      <c r="J319" s="138"/>
      <c r="K319" s="138"/>
      <c r="L319" s="138">
        <v>0</v>
      </c>
      <c r="M319" s="139">
        <f t="shared" si="24"/>
        <v>0</v>
      </c>
      <c r="N319" s="278">
        <f t="shared" si="25"/>
        <v>0</v>
      </c>
      <c r="O319" s="141">
        <f t="shared" si="26"/>
        <v>0</v>
      </c>
      <c r="P319" s="140">
        <f t="shared" si="27"/>
        <v>0</v>
      </c>
      <c r="Q319" s="141">
        <f t="shared" si="28"/>
        <v>0</v>
      </c>
      <c r="R319" s="140">
        <f t="shared" si="29"/>
        <v>0</v>
      </c>
      <c r="S319" s="241"/>
      <c r="T319" s="171"/>
    </row>
    <row r="320" spans="1:20" ht="47.25" hidden="1" x14ac:dyDescent="0.25">
      <c r="A320" s="132">
        <v>314</v>
      </c>
      <c r="B320" s="154" t="s">
        <v>43</v>
      </c>
      <c r="C320" s="154" t="s">
        <v>909</v>
      </c>
      <c r="D320" s="136"/>
      <c r="E320" s="137"/>
      <c r="F320" s="137">
        <v>0</v>
      </c>
      <c r="G320" s="135"/>
      <c r="H320" s="135"/>
      <c r="I320" s="135">
        <v>0</v>
      </c>
      <c r="J320" s="138"/>
      <c r="K320" s="138"/>
      <c r="L320" s="138">
        <v>0</v>
      </c>
      <c r="M320" s="139">
        <f t="shared" si="24"/>
        <v>0</v>
      </c>
      <c r="N320" s="278">
        <f t="shared" si="25"/>
        <v>0</v>
      </c>
      <c r="O320" s="141">
        <f t="shared" si="26"/>
        <v>0</v>
      </c>
      <c r="P320" s="140">
        <f t="shared" si="27"/>
        <v>0</v>
      </c>
      <c r="Q320" s="141">
        <f t="shared" si="28"/>
        <v>0</v>
      </c>
      <c r="R320" s="140">
        <f t="shared" si="29"/>
        <v>0</v>
      </c>
      <c r="S320" s="241"/>
      <c r="T320" s="171"/>
    </row>
    <row r="321" spans="1:20" hidden="1" x14ac:dyDescent="0.25">
      <c r="A321" s="132">
        <v>315</v>
      </c>
      <c r="B321" s="154" t="s">
        <v>444</v>
      </c>
      <c r="C321" s="154" t="s">
        <v>909</v>
      </c>
      <c r="D321" s="136"/>
      <c r="E321" s="137"/>
      <c r="F321" s="137">
        <v>0</v>
      </c>
      <c r="G321" s="135"/>
      <c r="H321" s="135"/>
      <c r="I321" s="135">
        <v>0</v>
      </c>
      <c r="J321" s="138"/>
      <c r="K321" s="138"/>
      <c r="L321" s="138">
        <v>0</v>
      </c>
      <c r="M321" s="139">
        <f t="shared" si="24"/>
        <v>0</v>
      </c>
      <c r="N321" s="278">
        <f t="shared" si="25"/>
        <v>0</v>
      </c>
      <c r="O321" s="141">
        <f t="shared" si="26"/>
        <v>0</v>
      </c>
      <c r="P321" s="140">
        <f t="shared" si="27"/>
        <v>0</v>
      </c>
      <c r="Q321" s="141">
        <f t="shared" si="28"/>
        <v>0</v>
      </c>
      <c r="R321" s="140">
        <f t="shared" si="29"/>
        <v>0</v>
      </c>
      <c r="S321" s="241"/>
      <c r="T321" s="171"/>
    </row>
    <row r="322" spans="1:20" ht="31.5" x14ac:dyDescent="0.25">
      <c r="A322" s="132">
        <v>316</v>
      </c>
      <c r="B322" s="154" t="s">
        <v>45</v>
      </c>
      <c r="C322" s="154" t="s">
        <v>44</v>
      </c>
      <c r="D322" s="136"/>
      <c r="E322" s="137"/>
      <c r="F322" s="137">
        <v>177.71</v>
      </c>
      <c r="G322" s="135">
        <v>71</v>
      </c>
      <c r="H322" s="135">
        <v>72</v>
      </c>
      <c r="I322" s="216">
        <v>85</v>
      </c>
      <c r="J322" s="138">
        <v>0.39952731979067019</v>
      </c>
      <c r="K322" s="138">
        <v>0.40515446513983455</v>
      </c>
      <c r="L322" s="138">
        <v>0.47830735467897134</v>
      </c>
      <c r="M322" s="139">
        <v>4</v>
      </c>
      <c r="N322" s="278">
        <f t="shared" si="25"/>
        <v>3</v>
      </c>
      <c r="O322" s="141">
        <f t="shared" si="26"/>
        <v>3.4</v>
      </c>
      <c r="P322" s="140">
        <f t="shared" si="27"/>
        <v>2</v>
      </c>
      <c r="Q322" s="141">
        <f t="shared" si="28"/>
        <v>2.25</v>
      </c>
      <c r="R322" s="140">
        <f t="shared" si="29"/>
        <v>75</v>
      </c>
      <c r="S322" s="241">
        <v>3</v>
      </c>
      <c r="T322" s="171">
        <v>3</v>
      </c>
    </row>
    <row r="323" spans="1:20" x14ac:dyDescent="0.25">
      <c r="A323" s="132">
        <v>317</v>
      </c>
      <c r="B323" s="154" t="s">
        <v>2</v>
      </c>
      <c r="C323" s="154" t="s">
        <v>44</v>
      </c>
      <c r="D323" s="136"/>
      <c r="E323" s="137"/>
      <c r="F323" s="137">
        <v>6.03</v>
      </c>
      <c r="G323" s="135">
        <v>33</v>
      </c>
      <c r="H323" s="135">
        <v>86</v>
      </c>
      <c r="I323" s="135">
        <v>103</v>
      </c>
      <c r="J323" s="138">
        <v>5.4726368159203975</v>
      </c>
      <c r="K323" s="138">
        <v>14.262023217247098</v>
      </c>
      <c r="L323" s="138">
        <v>17.081260364842453</v>
      </c>
      <c r="M323" s="139">
        <v>5</v>
      </c>
      <c r="N323" s="278">
        <f t="shared" si="25"/>
        <v>5</v>
      </c>
      <c r="O323" s="141">
        <f t="shared" si="26"/>
        <v>5.15</v>
      </c>
      <c r="P323" s="140">
        <f t="shared" si="27"/>
        <v>3</v>
      </c>
      <c r="Q323" s="141">
        <f t="shared" si="28"/>
        <v>3.75</v>
      </c>
      <c r="R323" s="140">
        <f t="shared" si="29"/>
        <v>75</v>
      </c>
      <c r="S323" s="241" t="s">
        <v>844</v>
      </c>
      <c r="T323" s="171"/>
    </row>
    <row r="324" spans="1:20" ht="31.5" x14ac:dyDescent="0.25">
      <c r="A324" s="132">
        <v>318</v>
      </c>
      <c r="B324" s="154" t="s">
        <v>272</v>
      </c>
      <c r="C324" s="154" t="s">
        <v>44</v>
      </c>
      <c r="D324" s="136"/>
      <c r="E324" s="137"/>
      <c r="F324" s="137">
        <v>604.91</v>
      </c>
      <c r="G324" s="135">
        <v>2097</v>
      </c>
      <c r="H324" s="135">
        <v>3879</v>
      </c>
      <c r="I324" s="135">
        <v>3981</v>
      </c>
      <c r="J324" s="138">
        <v>3.4666313997123539</v>
      </c>
      <c r="K324" s="138">
        <v>6.4125241771503205</v>
      </c>
      <c r="L324" s="138">
        <v>6.5811443024582177</v>
      </c>
      <c r="M324" s="139">
        <v>4.8499999999999996</v>
      </c>
      <c r="N324" s="278">
        <f t="shared" si="25"/>
        <v>193</v>
      </c>
      <c r="O324" s="141">
        <f t="shared" si="26"/>
        <v>193.07849999999999</v>
      </c>
      <c r="P324" s="140">
        <f t="shared" si="27"/>
        <v>144</v>
      </c>
      <c r="Q324" s="141">
        <f t="shared" si="28"/>
        <v>144.75</v>
      </c>
      <c r="R324" s="140">
        <f t="shared" si="29"/>
        <v>75</v>
      </c>
      <c r="S324" s="241">
        <v>193</v>
      </c>
      <c r="T324" s="171">
        <v>157</v>
      </c>
    </row>
    <row r="325" spans="1:20" hidden="1" x14ac:dyDescent="0.25">
      <c r="A325" s="132">
        <v>319</v>
      </c>
      <c r="B325" s="154" t="s">
        <v>444</v>
      </c>
      <c r="C325" s="154" t="s">
        <v>44</v>
      </c>
      <c r="D325" s="136"/>
      <c r="E325" s="137"/>
      <c r="F325" s="137">
        <v>788.65</v>
      </c>
      <c r="G325" s="135"/>
      <c r="H325" s="135"/>
      <c r="I325" s="135">
        <v>4169</v>
      </c>
      <c r="J325" s="138"/>
      <c r="K325" s="138"/>
      <c r="L325" s="138">
        <v>5.2862486527610475</v>
      </c>
      <c r="M325" s="139">
        <v>0</v>
      </c>
      <c r="N325" s="278">
        <f t="shared" si="25"/>
        <v>0</v>
      </c>
      <c r="O325" s="141">
        <f t="shared" si="26"/>
        <v>0</v>
      </c>
      <c r="P325" s="140">
        <f t="shared" si="27"/>
        <v>0</v>
      </c>
      <c r="Q325" s="141">
        <f t="shared" si="28"/>
        <v>0</v>
      </c>
      <c r="R325" s="140">
        <f t="shared" si="29"/>
        <v>75</v>
      </c>
      <c r="S325" s="241"/>
      <c r="T325" s="171"/>
    </row>
    <row r="326" spans="1:20" ht="31.5" hidden="1" x14ac:dyDescent="0.25">
      <c r="A326" s="132">
        <v>320</v>
      </c>
      <c r="B326" s="154" t="s">
        <v>820</v>
      </c>
      <c r="C326" s="154" t="s">
        <v>70</v>
      </c>
      <c r="D326" s="136"/>
      <c r="E326" s="137"/>
      <c r="F326" s="137">
        <v>0</v>
      </c>
      <c r="G326" s="135"/>
      <c r="H326" s="135"/>
      <c r="I326" s="135">
        <v>0</v>
      </c>
      <c r="J326" s="138"/>
      <c r="K326" s="138"/>
      <c r="L326" s="138">
        <v>0</v>
      </c>
      <c r="M326" s="139">
        <f t="shared" si="24"/>
        <v>0</v>
      </c>
      <c r="N326" s="278">
        <f t="shared" si="25"/>
        <v>0</v>
      </c>
      <c r="O326" s="141">
        <f t="shared" si="26"/>
        <v>0</v>
      </c>
      <c r="P326" s="140">
        <f t="shared" si="27"/>
        <v>0</v>
      </c>
      <c r="Q326" s="141">
        <f t="shared" si="28"/>
        <v>0</v>
      </c>
      <c r="R326" s="140">
        <f t="shared" si="29"/>
        <v>0</v>
      </c>
      <c r="S326" s="241"/>
      <c r="T326" s="171"/>
    </row>
    <row r="327" spans="1:20" ht="31.5" hidden="1" x14ac:dyDescent="0.25">
      <c r="A327" s="132">
        <v>321</v>
      </c>
      <c r="B327" s="154" t="s">
        <v>821</v>
      </c>
      <c r="C327" s="154" t="s">
        <v>70</v>
      </c>
      <c r="D327" s="136"/>
      <c r="E327" s="137"/>
      <c r="F327" s="137">
        <v>168.9</v>
      </c>
      <c r="G327" s="135"/>
      <c r="H327" s="135"/>
      <c r="I327" s="135">
        <v>0</v>
      </c>
      <c r="J327" s="138"/>
      <c r="K327" s="138"/>
      <c r="L327" s="138">
        <v>0</v>
      </c>
      <c r="M327" s="139">
        <f t="shared" si="24"/>
        <v>0</v>
      </c>
      <c r="N327" s="278">
        <f t="shared" si="25"/>
        <v>0</v>
      </c>
      <c r="O327" s="141">
        <f t="shared" si="26"/>
        <v>0</v>
      </c>
      <c r="P327" s="140">
        <f t="shared" si="27"/>
        <v>0</v>
      </c>
      <c r="Q327" s="141">
        <f t="shared" si="28"/>
        <v>0</v>
      </c>
      <c r="R327" s="140">
        <f t="shared" si="29"/>
        <v>0</v>
      </c>
      <c r="S327" s="241"/>
      <c r="T327" s="171"/>
    </row>
    <row r="328" spans="1:20" ht="31.5" hidden="1" x14ac:dyDescent="0.25">
      <c r="A328" s="132">
        <v>322</v>
      </c>
      <c r="B328" s="154" t="s">
        <v>822</v>
      </c>
      <c r="C328" s="154" t="s">
        <v>70</v>
      </c>
      <c r="D328" s="136"/>
      <c r="E328" s="137"/>
      <c r="F328" s="137">
        <v>0</v>
      </c>
      <c r="G328" s="135"/>
      <c r="H328" s="135"/>
      <c r="I328" s="135">
        <v>0</v>
      </c>
      <c r="J328" s="138"/>
      <c r="K328" s="138"/>
      <c r="L328" s="138">
        <v>0</v>
      </c>
      <c r="M328" s="139">
        <f t="shared" si="24"/>
        <v>0</v>
      </c>
      <c r="N328" s="278">
        <f t="shared" si="25"/>
        <v>0</v>
      </c>
      <c r="O328" s="141">
        <f t="shared" si="26"/>
        <v>0</v>
      </c>
      <c r="P328" s="140">
        <f t="shared" si="27"/>
        <v>0</v>
      </c>
      <c r="Q328" s="141">
        <f t="shared" si="28"/>
        <v>0</v>
      </c>
      <c r="R328" s="140">
        <f t="shared" si="29"/>
        <v>0</v>
      </c>
      <c r="S328" s="241"/>
      <c r="T328" s="171"/>
    </row>
    <row r="329" spans="1:20" ht="31.5" hidden="1" x14ac:dyDescent="0.25">
      <c r="A329" s="132">
        <v>323</v>
      </c>
      <c r="B329" s="154" t="s">
        <v>823</v>
      </c>
      <c r="C329" s="154" t="s">
        <v>70</v>
      </c>
      <c r="D329" s="136"/>
      <c r="E329" s="137"/>
      <c r="F329" s="137">
        <v>0</v>
      </c>
      <c r="G329" s="135"/>
      <c r="H329" s="135"/>
      <c r="I329" s="135">
        <v>0</v>
      </c>
      <c r="J329" s="138"/>
      <c r="K329" s="138"/>
      <c r="L329" s="138">
        <v>0</v>
      </c>
      <c r="M329" s="139">
        <f t="shared" ref="M329:M392" si="30">IF(I329&lt;33,0,3)</f>
        <v>0</v>
      </c>
      <c r="N329" s="278">
        <f t="shared" ref="N329:N392" si="31">ROUNDDOWN(O329,0)</f>
        <v>0</v>
      </c>
      <c r="O329" s="141">
        <f t="shared" ref="O329:O392" si="32">I329*M329/100</f>
        <v>0</v>
      </c>
      <c r="P329" s="140">
        <f t="shared" ref="P329:P392" si="33">ROUNDDOWN(Q329,0)</f>
        <v>0</v>
      </c>
      <c r="Q329" s="141">
        <f t="shared" ref="Q329:Q392" si="34">N329*R329/100</f>
        <v>0</v>
      </c>
      <c r="R329" s="140">
        <f t="shared" ref="R329:R392" si="35">IF(I329&lt;33,0,75)</f>
        <v>0</v>
      </c>
      <c r="S329" s="241"/>
      <c r="T329" s="171"/>
    </row>
    <row r="330" spans="1:20" ht="31.5" hidden="1" x14ac:dyDescent="0.25">
      <c r="A330" s="132">
        <v>324</v>
      </c>
      <c r="B330" s="154" t="s">
        <v>824</v>
      </c>
      <c r="C330" s="154" t="s">
        <v>70</v>
      </c>
      <c r="D330" s="136"/>
      <c r="E330" s="137"/>
      <c r="F330" s="137">
        <v>54.15</v>
      </c>
      <c r="G330" s="135"/>
      <c r="H330" s="135"/>
      <c r="I330" s="135">
        <v>0</v>
      </c>
      <c r="J330" s="138"/>
      <c r="K330" s="138"/>
      <c r="L330" s="138">
        <v>0</v>
      </c>
      <c r="M330" s="139">
        <f t="shared" si="30"/>
        <v>0</v>
      </c>
      <c r="N330" s="278">
        <f t="shared" si="31"/>
        <v>0</v>
      </c>
      <c r="O330" s="141">
        <f t="shared" si="32"/>
        <v>0</v>
      </c>
      <c r="P330" s="140">
        <f t="shared" si="33"/>
        <v>0</v>
      </c>
      <c r="Q330" s="141">
        <f t="shared" si="34"/>
        <v>0</v>
      </c>
      <c r="R330" s="140">
        <f t="shared" si="35"/>
        <v>0</v>
      </c>
      <c r="S330" s="241"/>
      <c r="T330" s="171"/>
    </row>
    <row r="331" spans="1:20" ht="47.25" hidden="1" x14ac:dyDescent="0.25">
      <c r="A331" s="132">
        <v>325</v>
      </c>
      <c r="B331" s="154" t="s">
        <v>825</v>
      </c>
      <c r="C331" s="154" t="s">
        <v>70</v>
      </c>
      <c r="D331" s="136"/>
      <c r="E331" s="137"/>
      <c r="F331" s="137">
        <v>85.79</v>
      </c>
      <c r="G331" s="135"/>
      <c r="H331" s="135"/>
      <c r="I331" s="135">
        <v>0</v>
      </c>
      <c r="J331" s="138"/>
      <c r="K331" s="138"/>
      <c r="L331" s="138">
        <v>0</v>
      </c>
      <c r="M331" s="139">
        <f t="shared" si="30"/>
        <v>0</v>
      </c>
      <c r="N331" s="278">
        <f t="shared" si="31"/>
        <v>0</v>
      </c>
      <c r="O331" s="141">
        <f t="shared" si="32"/>
        <v>0</v>
      </c>
      <c r="P331" s="140">
        <f t="shared" si="33"/>
        <v>0</v>
      </c>
      <c r="Q331" s="141">
        <f t="shared" si="34"/>
        <v>0</v>
      </c>
      <c r="R331" s="140">
        <f t="shared" si="35"/>
        <v>0</v>
      </c>
      <c r="S331" s="241"/>
      <c r="T331" s="171"/>
    </row>
    <row r="332" spans="1:20" ht="31.5" hidden="1" x14ac:dyDescent="0.25">
      <c r="A332" s="132">
        <v>326</v>
      </c>
      <c r="B332" s="154" t="s">
        <v>150</v>
      </c>
      <c r="C332" s="154" t="s">
        <v>70</v>
      </c>
      <c r="D332" s="136"/>
      <c r="E332" s="137"/>
      <c r="F332" s="137">
        <v>1360.97</v>
      </c>
      <c r="G332" s="135"/>
      <c r="H332" s="135"/>
      <c r="I332" s="135">
        <v>0</v>
      </c>
      <c r="J332" s="138"/>
      <c r="K332" s="138"/>
      <c r="L332" s="138">
        <v>0</v>
      </c>
      <c r="M332" s="139">
        <f t="shared" si="30"/>
        <v>0</v>
      </c>
      <c r="N332" s="278">
        <f t="shared" si="31"/>
        <v>0</v>
      </c>
      <c r="O332" s="141">
        <f t="shared" si="32"/>
        <v>0</v>
      </c>
      <c r="P332" s="140">
        <f t="shared" si="33"/>
        <v>0</v>
      </c>
      <c r="Q332" s="141">
        <f t="shared" si="34"/>
        <v>0</v>
      </c>
      <c r="R332" s="140">
        <f t="shared" si="35"/>
        <v>0</v>
      </c>
      <c r="S332" s="241"/>
      <c r="T332" s="171"/>
    </row>
    <row r="333" spans="1:20" ht="47.25" hidden="1" x14ac:dyDescent="0.25">
      <c r="A333" s="132">
        <v>327</v>
      </c>
      <c r="B333" s="154" t="s">
        <v>846</v>
      </c>
      <c r="C333" s="154" t="s">
        <v>70</v>
      </c>
      <c r="D333" s="136"/>
      <c r="E333" s="137"/>
      <c r="F333" s="137">
        <v>0</v>
      </c>
      <c r="G333" s="135"/>
      <c r="H333" s="135"/>
      <c r="I333" s="135">
        <v>0</v>
      </c>
      <c r="J333" s="138"/>
      <c r="K333" s="138"/>
      <c r="L333" s="138">
        <v>0</v>
      </c>
      <c r="M333" s="139">
        <f t="shared" si="30"/>
        <v>0</v>
      </c>
      <c r="N333" s="278">
        <f t="shared" si="31"/>
        <v>0</v>
      </c>
      <c r="O333" s="141">
        <f t="shared" si="32"/>
        <v>0</v>
      </c>
      <c r="P333" s="140">
        <f t="shared" si="33"/>
        <v>0</v>
      </c>
      <c r="Q333" s="141">
        <f t="shared" si="34"/>
        <v>0</v>
      </c>
      <c r="R333" s="140">
        <f t="shared" si="35"/>
        <v>0</v>
      </c>
      <c r="S333" s="241"/>
      <c r="T333" s="171"/>
    </row>
    <row r="334" spans="1:20" hidden="1" x14ac:dyDescent="0.25">
      <c r="A334" s="132">
        <v>328</v>
      </c>
      <c r="B334" s="154" t="s">
        <v>2</v>
      </c>
      <c r="C334" s="154" t="s">
        <v>70</v>
      </c>
      <c r="D334" s="136"/>
      <c r="E334" s="137"/>
      <c r="F334" s="137">
        <v>17900</v>
      </c>
      <c r="G334" s="135"/>
      <c r="H334" s="135"/>
      <c r="I334" s="135">
        <v>0</v>
      </c>
      <c r="J334" s="138"/>
      <c r="K334" s="138"/>
      <c r="L334" s="138">
        <v>0</v>
      </c>
      <c r="M334" s="139">
        <f t="shared" si="30"/>
        <v>0</v>
      </c>
      <c r="N334" s="278">
        <f t="shared" si="31"/>
        <v>0</v>
      </c>
      <c r="O334" s="141">
        <f t="shared" si="32"/>
        <v>0</v>
      </c>
      <c r="P334" s="140">
        <f t="shared" si="33"/>
        <v>0</v>
      </c>
      <c r="Q334" s="141">
        <f t="shared" si="34"/>
        <v>0</v>
      </c>
      <c r="R334" s="140">
        <f t="shared" si="35"/>
        <v>0</v>
      </c>
      <c r="S334" s="241"/>
      <c r="T334" s="171"/>
    </row>
    <row r="335" spans="1:20" ht="31.5" hidden="1" x14ac:dyDescent="0.25">
      <c r="A335" s="132">
        <v>329</v>
      </c>
      <c r="B335" s="154" t="s">
        <v>130</v>
      </c>
      <c r="C335" s="154" t="s">
        <v>70</v>
      </c>
      <c r="D335" s="136"/>
      <c r="E335" s="137"/>
      <c r="F335" s="137">
        <v>532.79999999999995</v>
      </c>
      <c r="G335" s="135"/>
      <c r="H335" s="135"/>
      <c r="I335" s="135">
        <v>35</v>
      </c>
      <c r="J335" s="138"/>
      <c r="K335" s="138"/>
      <c r="L335" s="138">
        <v>6.5690690690690695E-2</v>
      </c>
      <c r="M335" s="139">
        <v>0</v>
      </c>
      <c r="N335" s="278">
        <f t="shared" si="31"/>
        <v>0</v>
      </c>
      <c r="O335" s="141">
        <f t="shared" si="32"/>
        <v>0</v>
      </c>
      <c r="P335" s="140">
        <f t="shared" si="33"/>
        <v>0</v>
      </c>
      <c r="Q335" s="141">
        <f t="shared" si="34"/>
        <v>0</v>
      </c>
      <c r="R335" s="140">
        <f t="shared" si="35"/>
        <v>75</v>
      </c>
      <c r="S335" s="241">
        <v>0</v>
      </c>
      <c r="T335" s="171"/>
    </row>
    <row r="336" spans="1:20" ht="31.5" hidden="1" x14ac:dyDescent="0.25">
      <c r="A336" s="132">
        <v>330</v>
      </c>
      <c r="B336" s="154" t="s">
        <v>826</v>
      </c>
      <c r="C336" s="154" t="s">
        <v>70</v>
      </c>
      <c r="D336" s="136"/>
      <c r="E336" s="137"/>
      <c r="F336" s="137">
        <v>64.040000000000006</v>
      </c>
      <c r="G336" s="135"/>
      <c r="H336" s="135"/>
      <c r="I336" s="135">
        <v>0</v>
      </c>
      <c r="J336" s="138"/>
      <c r="K336" s="138"/>
      <c r="L336" s="138">
        <v>0</v>
      </c>
      <c r="M336" s="139">
        <f t="shared" si="30"/>
        <v>0</v>
      </c>
      <c r="N336" s="278">
        <f t="shared" si="31"/>
        <v>0</v>
      </c>
      <c r="O336" s="141">
        <f t="shared" si="32"/>
        <v>0</v>
      </c>
      <c r="P336" s="140">
        <f t="shared" si="33"/>
        <v>0</v>
      </c>
      <c r="Q336" s="141">
        <f t="shared" si="34"/>
        <v>0</v>
      </c>
      <c r="R336" s="140">
        <f t="shared" si="35"/>
        <v>0</v>
      </c>
      <c r="S336" s="241"/>
      <c r="T336" s="171"/>
    </row>
    <row r="337" spans="1:20" ht="31.5" hidden="1" x14ac:dyDescent="0.25">
      <c r="A337" s="132">
        <v>331</v>
      </c>
      <c r="B337" s="154" t="s">
        <v>110</v>
      </c>
      <c r="C337" s="154" t="s">
        <v>70</v>
      </c>
      <c r="D337" s="136"/>
      <c r="E337" s="137"/>
      <c r="F337" s="137">
        <v>0</v>
      </c>
      <c r="G337" s="135"/>
      <c r="H337" s="135"/>
      <c r="I337" s="135">
        <v>0</v>
      </c>
      <c r="J337" s="138"/>
      <c r="K337" s="138"/>
      <c r="L337" s="138">
        <v>0</v>
      </c>
      <c r="M337" s="139">
        <f t="shared" si="30"/>
        <v>0</v>
      </c>
      <c r="N337" s="278">
        <f t="shared" si="31"/>
        <v>0</v>
      </c>
      <c r="O337" s="141">
        <f t="shared" si="32"/>
        <v>0</v>
      </c>
      <c r="P337" s="140">
        <f t="shared" si="33"/>
        <v>0</v>
      </c>
      <c r="Q337" s="141">
        <f t="shared" si="34"/>
        <v>0</v>
      </c>
      <c r="R337" s="140">
        <f t="shared" si="35"/>
        <v>0</v>
      </c>
      <c r="S337" s="241"/>
      <c r="T337" s="171"/>
    </row>
    <row r="338" spans="1:20" ht="31.5" x14ac:dyDescent="0.25">
      <c r="A338" s="132">
        <v>332</v>
      </c>
      <c r="B338" s="154" t="s">
        <v>847</v>
      </c>
      <c r="C338" s="154" t="s">
        <v>70</v>
      </c>
      <c r="D338" s="136"/>
      <c r="E338" s="137"/>
      <c r="F338" s="137">
        <v>384</v>
      </c>
      <c r="G338" s="135">
        <v>1023</v>
      </c>
      <c r="H338" s="135">
        <v>1008</v>
      </c>
      <c r="I338" s="135">
        <v>848</v>
      </c>
      <c r="J338" s="138">
        <v>2.6640625</v>
      </c>
      <c r="K338" s="138">
        <v>2.625</v>
      </c>
      <c r="L338" s="138">
        <v>2.2083333333333335</v>
      </c>
      <c r="M338" s="139">
        <f t="shared" si="30"/>
        <v>3</v>
      </c>
      <c r="N338" s="278">
        <f t="shared" si="31"/>
        <v>25</v>
      </c>
      <c r="O338" s="141">
        <f t="shared" si="32"/>
        <v>25.44</v>
      </c>
      <c r="P338" s="140">
        <f t="shared" si="33"/>
        <v>18</v>
      </c>
      <c r="Q338" s="141">
        <f t="shared" si="34"/>
        <v>18.75</v>
      </c>
      <c r="R338" s="140">
        <f t="shared" si="35"/>
        <v>75</v>
      </c>
      <c r="S338" s="241">
        <v>25</v>
      </c>
      <c r="T338" s="171">
        <v>30</v>
      </c>
    </row>
    <row r="339" spans="1:20" ht="31.5" hidden="1" x14ac:dyDescent="0.25">
      <c r="A339" s="132">
        <v>333</v>
      </c>
      <c r="B339" s="154" t="s">
        <v>848</v>
      </c>
      <c r="C339" s="154" t="s">
        <v>70</v>
      </c>
      <c r="D339" s="136"/>
      <c r="E339" s="137"/>
      <c r="F339" s="137">
        <v>0</v>
      </c>
      <c r="G339" s="135"/>
      <c r="H339" s="135"/>
      <c r="I339" s="135">
        <v>0</v>
      </c>
      <c r="J339" s="138"/>
      <c r="K339" s="138"/>
      <c r="L339" s="138">
        <v>0</v>
      </c>
      <c r="M339" s="139">
        <f t="shared" si="30"/>
        <v>0</v>
      </c>
      <c r="N339" s="278">
        <f t="shared" si="31"/>
        <v>0</v>
      </c>
      <c r="O339" s="141">
        <f t="shared" si="32"/>
        <v>0</v>
      </c>
      <c r="P339" s="140">
        <f t="shared" si="33"/>
        <v>0</v>
      </c>
      <c r="Q339" s="141">
        <f t="shared" si="34"/>
        <v>0</v>
      </c>
      <c r="R339" s="140">
        <f t="shared" si="35"/>
        <v>0</v>
      </c>
      <c r="S339" s="241"/>
      <c r="T339" s="171"/>
    </row>
    <row r="340" spans="1:20" ht="31.5" x14ac:dyDescent="0.25">
      <c r="A340" s="132">
        <v>334</v>
      </c>
      <c r="B340" s="154" t="s">
        <v>112</v>
      </c>
      <c r="C340" s="154" t="s">
        <v>70</v>
      </c>
      <c r="D340" s="136"/>
      <c r="E340" s="137"/>
      <c r="F340" s="137">
        <v>1170</v>
      </c>
      <c r="G340" s="135">
        <v>363</v>
      </c>
      <c r="H340" s="135">
        <v>283</v>
      </c>
      <c r="I340" s="135">
        <v>374</v>
      </c>
      <c r="J340" s="138">
        <v>0.31025641025641026</v>
      </c>
      <c r="K340" s="138">
        <v>0.24188034188034188</v>
      </c>
      <c r="L340" s="138">
        <v>0.31965811965811963</v>
      </c>
      <c r="M340" s="139">
        <f t="shared" si="30"/>
        <v>3</v>
      </c>
      <c r="N340" s="278">
        <f t="shared" si="31"/>
        <v>11</v>
      </c>
      <c r="O340" s="141">
        <f t="shared" si="32"/>
        <v>11.22</v>
      </c>
      <c r="P340" s="140">
        <f t="shared" si="33"/>
        <v>8</v>
      </c>
      <c r="Q340" s="141">
        <f t="shared" si="34"/>
        <v>8.25</v>
      </c>
      <c r="R340" s="140">
        <f t="shared" si="35"/>
        <v>75</v>
      </c>
      <c r="S340" s="241">
        <v>11</v>
      </c>
      <c r="T340" s="171">
        <v>11</v>
      </c>
    </row>
    <row r="341" spans="1:20" ht="31.5" hidden="1" x14ac:dyDescent="0.25">
      <c r="A341" s="132">
        <v>335</v>
      </c>
      <c r="B341" s="154" t="s">
        <v>92</v>
      </c>
      <c r="C341" s="154" t="s">
        <v>70</v>
      </c>
      <c r="D341" s="136"/>
      <c r="E341" s="137"/>
      <c r="F341" s="137">
        <v>0</v>
      </c>
      <c r="G341" s="135"/>
      <c r="H341" s="135"/>
      <c r="I341" s="135">
        <v>0</v>
      </c>
      <c r="J341" s="138"/>
      <c r="K341" s="138"/>
      <c r="L341" s="138">
        <v>0</v>
      </c>
      <c r="M341" s="139">
        <f t="shared" si="30"/>
        <v>0</v>
      </c>
      <c r="N341" s="278">
        <f t="shared" si="31"/>
        <v>0</v>
      </c>
      <c r="O341" s="141">
        <f t="shared" si="32"/>
        <v>0</v>
      </c>
      <c r="P341" s="140">
        <f t="shared" si="33"/>
        <v>0</v>
      </c>
      <c r="Q341" s="141">
        <f t="shared" si="34"/>
        <v>0</v>
      </c>
      <c r="R341" s="140">
        <f t="shared" si="35"/>
        <v>0</v>
      </c>
      <c r="S341" s="241"/>
      <c r="T341" s="171"/>
    </row>
    <row r="342" spans="1:20" ht="31.5" hidden="1" x14ac:dyDescent="0.25">
      <c r="A342" s="132">
        <v>336</v>
      </c>
      <c r="B342" s="154" t="s">
        <v>114</v>
      </c>
      <c r="C342" s="154" t="s">
        <v>70</v>
      </c>
      <c r="D342" s="136"/>
      <c r="E342" s="137"/>
      <c r="F342" s="137">
        <v>757.58</v>
      </c>
      <c r="G342" s="135"/>
      <c r="H342" s="135"/>
      <c r="I342" s="135">
        <v>0</v>
      </c>
      <c r="J342" s="138"/>
      <c r="K342" s="138"/>
      <c r="L342" s="138">
        <v>0</v>
      </c>
      <c r="M342" s="139">
        <f t="shared" si="30"/>
        <v>0</v>
      </c>
      <c r="N342" s="278">
        <f t="shared" si="31"/>
        <v>0</v>
      </c>
      <c r="O342" s="141">
        <f t="shared" si="32"/>
        <v>0</v>
      </c>
      <c r="P342" s="140">
        <f t="shared" si="33"/>
        <v>0</v>
      </c>
      <c r="Q342" s="141">
        <f t="shared" si="34"/>
        <v>0</v>
      </c>
      <c r="R342" s="140">
        <f t="shared" si="35"/>
        <v>0</v>
      </c>
      <c r="S342" s="241"/>
      <c r="T342" s="171"/>
    </row>
    <row r="343" spans="1:20" ht="31.5" hidden="1" x14ac:dyDescent="0.25">
      <c r="A343" s="132">
        <v>337</v>
      </c>
      <c r="B343" s="154" t="s">
        <v>161</v>
      </c>
      <c r="C343" s="154" t="s">
        <v>70</v>
      </c>
      <c r="D343" s="136"/>
      <c r="E343" s="137"/>
      <c r="F343" s="137">
        <v>0</v>
      </c>
      <c r="G343" s="135"/>
      <c r="H343" s="135"/>
      <c r="I343" s="135">
        <v>0</v>
      </c>
      <c r="J343" s="138"/>
      <c r="K343" s="138"/>
      <c r="L343" s="138">
        <v>0</v>
      </c>
      <c r="M343" s="139">
        <f t="shared" si="30"/>
        <v>0</v>
      </c>
      <c r="N343" s="278">
        <f t="shared" si="31"/>
        <v>0</v>
      </c>
      <c r="O343" s="141">
        <f t="shared" si="32"/>
        <v>0</v>
      </c>
      <c r="P343" s="140">
        <f t="shared" si="33"/>
        <v>0</v>
      </c>
      <c r="Q343" s="141">
        <f t="shared" si="34"/>
        <v>0</v>
      </c>
      <c r="R343" s="140">
        <f t="shared" si="35"/>
        <v>0</v>
      </c>
      <c r="S343" s="241"/>
      <c r="T343" s="171"/>
    </row>
    <row r="344" spans="1:20" ht="31.5" hidden="1" x14ac:dyDescent="0.25">
      <c r="A344" s="132">
        <v>338</v>
      </c>
      <c r="B344" s="154" t="s">
        <v>71</v>
      </c>
      <c r="C344" s="154" t="s">
        <v>70</v>
      </c>
      <c r="D344" s="136"/>
      <c r="E344" s="137"/>
      <c r="F344" s="137">
        <v>319.99</v>
      </c>
      <c r="G344" s="135"/>
      <c r="H344" s="135"/>
      <c r="I344" s="135">
        <v>0</v>
      </c>
      <c r="J344" s="138"/>
      <c r="K344" s="138"/>
      <c r="L344" s="138">
        <v>0</v>
      </c>
      <c r="M344" s="139">
        <f t="shared" si="30"/>
        <v>0</v>
      </c>
      <c r="N344" s="278">
        <f t="shared" si="31"/>
        <v>0</v>
      </c>
      <c r="O344" s="141">
        <f t="shared" si="32"/>
        <v>0</v>
      </c>
      <c r="P344" s="140">
        <f t="shared" si="33"/>
        <v>0</v>
      </c>
      <c r="Q344" s="141">
        <f t="shared" si="34"/>
        <v>0</v>
      </c>
      <c r="R344" s="140">
        <f t="shared" si="35"/>
        <v>0</v>
      </c>
      <c r="S344" s="241"/>
      <c r="T344" s="171"/>
    </row>
    <row r="345" spans="1:20" ht="31.5" hidden="1" x14ac:dyDescent="0.25">
      <c r="A345" s="132">
        <v>339</v>
      </c>
      <c r="B345" s="154" t="s">
        <v>152</v>
      </c>
      <c r="C345" s="154" t="s">
        <v>70</v>
      </c>
      <c r="D345" s="136"/>
      <c r="E345" s="137"/>
      <c r="F345" s="137">
        <v>46.59</v>
      </c>
      <c r="G345" s="135"/>
      <c r="H345" s="135"/>
      <c r="I345" s="135">
        <v>0</v>
      </c>
      <c r="J345" s="138"/>
      <c r="K345" s="138"/>
      <c r="L345" s="138">
        <v>0</v>
      </c>
      <c r="M345" s="139">
        <f t="shared" si="30"/>
        <v>0</v>
      </c>
      <c r="N345" s="278">
        <f t="shared" si="31"/>
        <v>0</v>
      </c>
      <c r="O345" s="141">
        <f t="shared" si="32"/>
        <v>0</v>
      </c>
      <c r="P345" s="140">
        <f t="shared" si="33"/>
        <v>0</v>
      </c>
      <c r="Q345" s="141">
        <f t="shared" si="34"/>
        <v>0</v>
      </c>
      <c r="R345" s="140">
        <f t="shared" si="35"/>
        <v>0</v>
      </c>
      <c r="S345" s="241"/>
      <c r="T345" s="171"/>
    </row>
    <row r="346" spans="1:20" ht="31.5" hidden="1" x14ac:dyDescent="0.25">
      <c r="A346" s="132">
        <v>340</v>
      </c>
      <c r="B346" s="154" t="s">
        <v>137</v>
      </c>
      <c r="C346" s="154" t="s">
        <v>70</v>
      </c>
      <c r="D346" s="136"/>
      <c r="E346" s="137"/>
      <c r="F346" s="137">
        <v>213.12</v>
      </c>
      <c r="G346" s="135"/>
      <c r="H346" s="135"/>
      <c r="I346" s="135">
        <v>0</v>
      </c>
      <c r="J346" s="138"/>
      <c r="K346" s="138"/>
      <c r="L346" s="138">
        <v>0</v>
      </c>
      <c r="M346" s="139">
        <f t="shared" si="30"/>
        <v>0</v>
      </c>
      <c r="N346" s="278">
        <f t="shared" si="31"/>
        <v>0</v>
      </c>
      <c r="O346" s="141">
        <f t="shared" si="32"/>
        <v>0</v>
      </c>
      <c r="P346" s="140">
        <f t="shared" si="33"/>
        <v>0</v>
      </c>
      <c r="Q346" s="141">
        <f t="shared" si="34"/>
        <v>0</v>
      </c>
      <c r="R346" s="140">
        <f t="shared" si="35"/>
        <v>0</v>
      </c>
      <c r="S346" s="241"/>
      <c r="T346" s="171"/>
    </row>
    <row r="347" spans="1:20" ht="47.25" hidden="1" x14ac:dyDescent="0.25">
      <c r="A347" s="132">
        <v>341</v>
      </c>
      <c r="B347" s="154" t="s">
        <v>828</v>
      </c>
      <c r="C347" s="154" t="s">
        <v>70</v>
      </c>
      <c r="D347" s="136"/>
      <c r="E347" s="137"/>
      <c r="F347" s="137">
        <v>0</v>
      </c>
      <c r="G347" s="135"/>
      <c r="H347" s="135"/>
      <c r="I347" s="135">
        <v>0</v>
      </c>
      <c r="J347" s="138"/>
      <c r="K347" s="138"/>
      <c r="L347" s="138">
        <v>0</v>
      </c>
      <c r="M347" s="139">
        <f t="shared" si="30"/>
        <v>0</v>
      </c>
      <c r="N347" s="278">
        <f t="shared" si="31"/>
        <v>0</v>
      </c>
      <c r="O347" s="141">
        <f t="shared" si="32"/>
        <v>0</v>
      </c>
      <c r="P347" s="140">
        <f t="shared" si="33"/>
        <v>0</v>
      </c>
      <c r="Q347" s="141">
        <f t="shared" si="34"/>
        <v>0</v>
      </c>
      <c r="R347" s="140">
        <f t="shared" si="35"/>
        <v>0</v>
      </c>
      <c r="S347" s="241"/>
      <c r="T347" s="171"/>
    </row>
    <row r="348" spans="1:20" ht="47.25" hidden="1" x14ac:dyDescent="0.25">
      <c r="A348" s="132">
        <v>342</v>
      </c>
      <c r="B348" s="154" t="s">
        <v>829</v>
      </c>
      <c r="C348" s="154" t="s">
        <v>70</v>
      </c>
      <c r="D348" s="136"/>
      <c r="E348" s="137"/>
      <c r="F348" s="137">
        <v>432.68</v>
      </c>
      <c r="G348" s="135"/>
      <c r="H348" s="135"/>
      <c r="I348" s="135">
        <v>0</v>
      </c>
      <c r="J348" s="138"/>
      <c r="K348" s="138"/>
      <c r="L348" s="138">
        <v>0</v>
      </c>
      <c r="M348" s="139">
        <f t="shared" si="30"/>
        <v>0</v>
      </c>
      <c r="N348" s="278">
        <f t="shared" si="31"/>
        <v>0</v>
      </c>
      <c r="O348" s="141">
        <f t="shared" si="32"/>
        <v>0</v>
      </c>
      <c r="P348" s="140">
        <f t="shared" si="33"/>
        <v>0</v>
      </c>
      <c r="Q348" s="141">
        <f t="shared" si="34"/>
        <v>0</v>
      </c>
      <c r="R348" s="140">
        <f t="shared" si="35"/>
        <v>0</v>
      </c>
      <c r="S348" s="241"/>
      <c r="T348" s="171"/>
    </row>
    <row r="349" spans="1:20" ht="47.25" hidden="1" x14ac:dyDescent="0.25">
      <c r="A349" s="132">
        <v>343</v>
      </c>
      <c r="B349" s="154" t="s">
        <v>830</v>
      </c>
      <c r="C349" s="154" t="s">
        <v>70</v>
      </c>
      <c r="D349" s="136"/>
      <c r="E349" s="137"/>
      <c r="F349" s="137">
        <v>2084.38</v>
      </c>
      <c r="G349" s="135"/>
      <c r="H349" s="135"/>
      <c r="I349" s="135">
        <v>184</v>
      </c>
      <c r="J349" s="138"/>
      <c r="K349" s="138"/>
      <c r="L349" s="138">
        <v>8.8275650313282605E-2</v>
      </c>
      <c r="M349" s="139">
        <v>0</v>
      </c>
      <c r="N349" s="278">
        <f t="shared" si="31"/>
        <v>0</v>
      </c>
      <c r="O349" s="141">
        <f t="shared" si="32"/>
        <v>0</v>
      </c>
      <c r="P349" s="140">
        <f t="shared" si="33"/>
        <v>0</v>
      </c>
      <c r="Q349" s="141">
        <f t="shared" si="34"/>
        <v>0</v>
      </c>
      <c r="R349" s="140">
        <f t="shared" si="35"/>
        <v>75</v>
      </c>
      <c r="S349" s="241">
        <v>0</v>
      </c>
      <c r="T349" s="171"/>
    </row>
    <row r="350" spans="1:20" ht="31.5" hidden="1" x14ac:dyDescent="0.25">
      <c r="A350" s="132">
        <v>344</v>
      </c>
      <c r="B350" s="154" t="s">
        <v>831</v>
      </c>
      <c r="C350" s="154" t="s">
        <v>70</v>
      </c>
      <c r="D350" s="136"/>
      <c r="E350" s="137"/>
      <c r="F350" s="137">
        <v>1096.3499999999999</v>
      </c>
      <c r="G350" s="135"/>
      <c r="H350" s="135"/>
      <c r="I350" s="135">
        <v>41</v>
      </c>
      <c r="J350" s="138"/>
      <c r="K350" s="138"/>
      <c r="L350" s="138">
        <v>3.7396816709992252E-2</v>
      </c>
      <c r="M350" s="139">
        <v>0</v>
      </c>
      <c r="N350" s="278">
        <f t="shared" si="31"/>
        <v>0</v>
      </c>
      <c r="O350" s="141">
        <f t="shared" si="32"/>
        <v>0</v>
      </c>
      <c r="P350" s="140">
        <f t="shared" si="33"/>
        <v>0</v>
      </c>
      <c r="Q350" s="141">
        <f t="shared" si="34"/>
        <v>0</v>
      </c>
      <c r="R350" s="140">
        <f t="shared" si="35"/>
        <v>75</v>
      </c>
      <c r="S350" s="241">
        <v>0</v>
      </c>
      <c r="T350" s="171"/>
    </row>
    <row r="351" spans="1:20" ht="47.25" hidden="1" x14ac:dyDescent="0.25">
      <c r="A351" s="132">
        <v>345</v>
      </c>
      <c r="B351" s="154" t="s">
        <v>832</v>
      </c>
      <c r="C351" s="154" t="s">
        <v>70</v>
      </c>
      <c r="D351" s="136"/>
      <c r="E351" s="137"/>
      <c r="F351" s="137">
        <v>618.70000000000005</v>
      </c>
      <c r="G351" s="135"/>
      <c r="H351" s="135"/>
      <c r="I351" s="135">
        <v>40</v>
      </c>
      <c r="J351" s="138"/>
      <c r="K351" s="138"/>
      <c r="L351" s="138">
        <v>6.4651689025375783E-2</v>
      </c>
      <c r="M351" s="139">
        <v>0</v>
      </c>
      <c r="N351" s="278">
        <f t="shared" si="31"/>
        <v>0</v>
      </c>
      <c r="O351" s="141">
        <f t="shared" si="32"/>
        <v>0</v>
      </c>
      <c r="P351" s="140">
        <f t="shared" si="33"/>
        <v>0</v>
      </c>
      <c r="Q351" s="141">
        <f t="shared" si="34"/>
        <v>0</v>
      </c>
      <c r="R351" s="140">
        <f t="shared" si="35"/>
        <v>75</v>
      </c>
      <c r="S351" s="241">
        <v>0</v>
      </c>
      <c r="T351" s="171"/>
    </row>
    <row r="352" spans="1:20" ht="47.25" hidden="1" x14ac:dyDescent="0.25">
      <c r="A352" s="132">
        <v>346</v>
      </c>
      <c r="B352" s="154" t="s">
        <v>833</v>
      </c>
      <c r="C352" s="154" t="s">
        <v>70</v>
      </c>
      <c r="D352" s="136"/>
      <c r="E352" s="137"/>
      <c r="F352" s="137">
        <v>1857.74</v>
      </c>
      <c r="G352" s="135"/>
      <c r="H352" s="135"/>
      <c r="I352" s="135">
        <v>0</v>
      </c>
      <c r="J352" s="138"/>
      <c r="K352" s="138"/>
      <c r="L352" s="138">
        <v>0</v>
      </c>
      <c r="M352" s="139">
        <f t="shared" si="30"/>
        <v>0</v>
      </c>
      <c r="N352" s="278">
        <f t="shared" si="31"/>
        <v>0</v>
      </c>
      <c r="O352" s="141">
        <f t="shared" si="32"/>
        <v>0</v>
      </c>
      <c r="P352" s="140">
        <f t="shared" si="33"/>
        <v>0</v>
      </c>
      <c r="Q352" s="141">
        <f t="shared" si="34"/>
        <v>0</v>
      </c>
      <c r="R352" s="140">
        <f t="shared" si="35"/>
        <v>0</v>
      </c>
      <c r="S352" s="241"/>
      <c r="T352" s="171"/>
    </row>
    <row r="353" spans="1:20" ht="47.25" hidden="1" x14ac:dyDescent="0.25">
      <c r="A353" s="132">
        <v>347</v>
      </c>
      <c r="B353" s="154" t="s">
        <v>834</v>
      </c>
      <c r="C353" s="154" t="s">
        <v>70</v>
      </c>
      <c r="D353" s="136"/>
      <c r="E353" s="137"/>
      <c r="F353" s="137">
        <v>481.22</v>
      </c>
      <c r="G353" s="135"/>
      <c r="H353" s="135"/>
      <c r="I353" s="135">
        <v>0</v>
      </c>
      <c r="J353" s="138"/>
      <c r="K353" s="138"/>
      <c r="L353" s="138">
        <v>0</v>
      </c>
      <c r="M353" s="139">
        <f t="shared" si="30"/>
        <v>0</v>
      </c>
      <c r="N353" s="278">
        <f t="shared" si="31"/>
        <v>0</v>
      </c>
      <c r="O353" s="141">
        <f t="shared" si="32"/>
        <v>0</v>
      </c>
      <c r="P353" s="140">
        <f t="shared" si="33"/>
        <v>0</v>
      </c>
      <c r="Q353" s="141">
        <f t="shared" si="34"/>
        <v>0</v>
      </c>
      <c r="R353" s="140">
        <f t="shared" si="35"/>
        <v>0</v>
      </c>
      <c r="S353" s="241"/>
      <c r="T353" s="171"/>
    </row>
    <row r="354" spans="1:20" ht="31.5" hidden="1" x14ac:dyDescent="0.25">
      <c r="A354" s="132">
        <v>348</v>
      </c>
      <c r="B354" s="154" t="s">
        <v>835</v>
      </c>
      <c r="C354" s="154" t="s">
        <v>70</v>
      </c>
      <c r="D354" s="136"/>
      <c r="E354" s="137"/>
      <c r="F354" s="137">
        <v>0</v>
      </c>
      <c r="G354" s="135"/>
      <c r="H354" s="135"/>
      <c r="I354" s="135">
        <v>0</v>
      </c>
      <c r="J354" s="138"/>
      <c r="K354" s="138"/>
      <c r="L354" s="138">
        <v>0</v>
      </c>
      <c r="M354" s="139">
        <f t="shared" si="30"/>
        <v>0</v>
      </c>
      <c r="N354" s="278">
        <f t="shared" si="31"/>
        <v>0</v>
      </c>
      <c r="O354" s="141">
        <f t="shared" si="32"/>
        <v>0</v>
      </c>
      <c r="P354" s="140">
        <f t="shared" si="33"/>
        <v>0</v>
      </c>
      <c r="Q354" s="141">
        <f t="shared" si="34"/>
        <v>0</v>
      </c>
      <c r="R354" s="140">
        <f t="shared" si="35"/>
        <v>0</v>
      </c>
      <c r="S354" s="241"/>
      <c r="T354" s="171"/>
    </row>
    <row r="355" spans="1:20" hidden="1" x14ac:dyDescent="0.25">
      <c r="A355" s="132">
        <v>349</v>
      </c>
      <c r="B355" s="154" t="s">
        <v>836</v>
      </c>
      <c r="C355" s="154" t="s">
        <v>70</v>
      </c>
      <c r="D355" s="136"/>
      <c r="E355" s="137"/>
      <c r="F355" s="137">
        <v>1259.46</v>
      </c>
      <c r="G355" s="135"/>
      <c r="H355" s="135"/>
      <c r="I355" s="135">
        <v>0</v>
      </c>
      <c r="J355" s="138"/>
      <c r="K355" s="138"/>
      <c r="L355" s="138">
        <v>0</v>
      </c>
      <c r="M355" s="139">
        <f t="shared" si="30"/>
        <v>0</v>
      </c>
      <c r="N355" s="278">
        <f t="shared" si="31"/>
        <v>0</v>
      </c>
      <c r="O355" s="141">
        <f t="shared" si="32"/>
        <v>0</v>
      </c>
      <c r="P355" s="140">
        <f t="shared" si="33"/>
        <v>0</v>
      </c>
      <c r="Q355" s="141">
        <f t="shared" si="34"/>
        <v>0</v>
      </c>
      <c r="R355" s="140">
        <f t="shared" si="35"/>
        <v>0</v>
      </c>
      <c r="S355" s="241"/>
      <c r="T355" s="171"/>
    </row>
    <row r="356" spans="1:20" ht="31.5" hidden="1" x14ac:dyDescent="0.25">
      <c r="A356" s="132">
        <v>350</v>
      </c>
      <c r="B356" s="154" t="s">
        <v>837</v>
      </c>
      <c r="C356" s="154" t="s">
        <v>70</v>
      </c>
      <c r="D356" s="136"/>
      <c r="E356" s="137"/>
      <c r="F356" s="137">
        <v>116.62</v>
      </c>
      <c r="G356" s="135"/>
      <c r="H356" s="135"/>
      <c r="I356" s="135">
        <v>0</v>
      </c>
      <c r="J356" s="138"/>
      <c r="K356" s="138"/>
      <c r="L356" s="138">
        <v>0</v>
      </c>
      <c r="M356" s="139">
        <f t="shared" si="30"/>
        <v>0</v>
      </c>
      <c r="N356" s="278">
        <f t="shared" si="31"/>
        <v>0</v>
      </c>
      <c r="O356" s="141">
        <f t="shared" si="32"/>
        <v>0</v>
      </c>
      <c r="P356" s="140">
        <f t="shared" si="33"/>
        <v>0</v>
      </c>
      <c r="Q356" s="141">
        <f t="shared" si="34"/>
        <v>0</v>
      </c>
      <c r="R356" s="140">
        <f t="shared" si="35"/>
        <v>0</v>
      </c>
      <c r="S356" s="241"/>
      <c r="T356" s="171"/>
    </row>
    <row r="357" spans="1:20" ht="31.5" hidden="1" x14ac:dyDescent="0.25">
      <c r="A357" s="132">
        <v>351</v>
      </c>
      <c r="B357" s="154" t="s">
        <v>838</v>
      </c>
      <c r="C357" s="154" t="s">
        <v>70</v>
      </c>
      <c r="D357" s="136"/>
      <c r="E357" s="137"/>
      <c r="F357" s="137">
        <v>0</v>
      </c>
      <c r="G357" s="135"/>
      <c r="H357" s="135"/>
      <c r="I357" s="135">
        <v>0</v>
      </c>
      <c r="J357" s="138"/>
      <c r="K357" s="138"/>
      <c r="L357" s="138">
        <v>0</v>
      </c>
      <c r="M357" s="139">
        <f t="shared" si="30"/>
        <v>0</v>
      </c>
      <c r="N357" s="278">
        <f t="shared" si="31"/>
        <v>0</v>
      </c>
      <c r="O357" s="141">
        <f t="shared" si="32"/>
        <v>0</v>
      </c>
      <c r="P357" s="140">
        <f t="shared" si="33"/>
        <v>0</v>
      </c>
      <c r="Q357" s="141">
        <f t="shared" si="34"/>
        <v>0</v>
      </c>
      <c r="R357" s="140">
        <f t="shared" si="35"/>
        <v>0</v>
      </c>
      <c r="S357" s="241"/>
      <c r="T357" s="171"/>
    </row>
    <row r="358" spans="1:20" ht="31.5" hidden="1" x14ac:dyDescent="0.25">
      <c r="A358" s="132">
        <v>352</v>
      </c>
      <c r="B358" s="154" t="s">
        <v>839</v>
      </c>
      <c r="C358" s="154" t="s">
        <v>70</v>
      </c>
      <c r="D358" s="136"/>
      <c r="E358" s="137"/>
      <c r="F358" s="137">
        <v>0</v>
      </c>
      <c r="G358" s="135"/>
      <c r="H358" s="135"/>
      <c r="I358" s="135">
        <v>0</v>
      </c>
      <c r="J358" s="138"/>
      <c r="K358" s="138"/>
      <c r="L358" s="138">
        <v>0</v>
      </c>
      <c r="M358" s="139">
        <f t="shared" si="30"/>
        <v>0</v>
      </c>
      <c r="N358" s="278">
        <f t="shared" si="31"/>
        <v>0</v>
      </c>
      <c r="O358" s="141">
        <f t="shared" si="32"/>
        <v>0</v>
      </c>
      <c r="P358" s="140">
        <f t="shared" si="33"/>
        <v>0</v>
      </c>
      <c r="Q358" s="141">
        <f t="shared" si="34"/>
        <v>0</v>
      </c>
      <c r="R358" s="140">
        <f t="shared" si="35"/>
        <v>0</v>
      </c>
      <c r="S358" s="241"/>
      <c r="T358" s="171"/>
    </row>
    <row r="359" spans="1:20" hidden="1" x14ac:dyDescent="0.25">
      <c r="A359" s="132">
        <v>353</v>
      </c>
      <c r="B359" s="154" t="s">
        <v>444</v>
      </c>
      <c r="C359" s="154" t="s">
        <v>70</v>
      </c>
      <c r="D359" s="136"/>
      <c r="E359" s="137"/>
      <c r="F359" s="137">
        <v>35370.43</v>
      </c>
      <c r="G359" s="135"/>
      <c r="H359" s="135"/>
      <c r="I359" s="135">
        <v>1521</v>
      </c>
      <c r="J359" s="138"/>
      <c r="K359" s="138"/>
      <c r="L359" s="138">
        <v>4.3002021745282712E-2</v>
      </c>
      <c r="M359" s="139">
        <v>0</v>
      </c>
      <c r="N359" s="278">
        <f t="shared" si="31"/>
        <v>0</v>
      </c>
      <c r="O359" s="141">
        <f t="shared" si="32"/>
        <v>0</v>
      </c>
      <c r="P359" s="140">
        <f t="shared" si="33"/>
        <v>0</v>
      </c>
      <c r="Q359" s="141">
        <f t="shared" si="34"/>
        <v>0</v>
      </c>
      <c r="R359" s="140">
        <f t="shared" si="35"/>
        <v>75</v>
      </c>
      <c r="S359" s="241"/>
      <c r="T359" s="171"/>
    </row>
    <row r="360" spans="1:20" hidden="1" x14ac:dyDescent="0.25">
      <c r="A360" s="132">
        <v>354</v>
      </c>
      <c r="B360" s="154" t="e">
        <f t="shared" ref="B360:B391" ca="1" si="36">INDIRECT(CONCATENATE($C$505,$D$505,"!$B",$A360 + 8))</f>
        <v>#REF!</v>
      </c>
      <c r="C360" s="154" t="e">
        <f t="shared" ref="C360:C391" ca="1" si="37">INDIRECT(CONCATENATE($C$505,$D$505,"!$C",$A360 + 8))</f>
        <v>#REF!</v>
      </c>
      <c r="D360" s="136"/>
      <c r="E360" s="137"/>
      <c r="F360" s="137" t="e">
        <f t="shared" ref="F360:F391" ca="1" si="38">INDIRECT(CONCATENATE($C$505,$D$505,"!$Z",$A360 + 8))</f>
        <v>#REF!</v>
      </c>
      <c r="G360" s="135"/>
      <c r="H360" s="135"/>
      <c r="I360" s="135" t="e">
        <f t="shared" ref="I360:I392" ca="1" si="39">INDIRECT(CONCATENATE($C$505,$D$505,"!$AD",$A360 + 8))</f>
        <v>#REF!</v>
      </c>
      <c r="J360" s="138"/>
      <c r="K360" s="138"/>
      <c r="L360" s="138" t="e">
        <f t="shared" ref="L360:L391" ca="1" si="40">INDIRECT(CONCATENATE($C$505,$D$505,"!$V",$A360 + 8))</f>
        <v>#REF!</v>
      </c>
      <c r="M360" s="139" t="e">
        <f t="shared" ca="1" si="30"/>
        <v>#REF!</v>
      </c>
      <c r="N360" s="278" t="e">
        <f t="shared" ca="1" si="31"/>
        <v>#REF!</v>
      </c>
      <c r="O360" s="141" t="e">
        <f t="shared" ca="1" si="32"/>
        <v>#REF!</v>
      </c>
      <c r="P360" s="140" t="e">
        <f t="shared" ca="1" si="33"/>
        <v>#REF!</v>
      </c>
      <c r="Q360" s="141" t="e">
        <f t="shared" ca="1" si="34"/>
        <v>#REF!</v>
      </c>
      <c r="R360" s="140" t="e">
        <f t="shared" ca="1" si="35"/>
        <v>#REF!</v>
      </c>
      <c r="S360" s="241"/>
      <c r="T360" s="171"/>
    </row>
    <row r="361" spans="1:20" hidden="1" x14ac:dyDescent="0.25">
      <c r="A361" s="132">
        <v>355</v>
      </c>
      <c r="B361" s="154" t="e">
        <f t="shared" ca="1" si="36"/>
        <v>#REF!</v>
      </c>
      <c r="C361" s="154" t="e">
        <f t="shared" ca="1" si="37"/>
        <v>#REF!</v>
      </c>
      <c r="D361" s="136"/>
      <c r="E361" s="137"/>
      <c r="F361" s="137" t="e">
        <f t="shared" ca="1" si="38"/>
        <v>#REF!</v>
      </c>
      <c r="G361" s="135"/>
      <c r="H361" s="135"/>
      <c r="I361" s="135" t="e">
        <f t="shared" ca="1" si="39"/>
        <v>#REF!</v>
      </c>
      <c r="J361" s="138"/>
      <c r="K361" s="138"/>
      <c r="L361" s="138" t="e">
        <f t="shared" ca="1" si="40"/>
        <v>#REF!</v>
      </c>
      <c r="M361" s="139" t="e">
        <f t="shared" ca="1" si="30"/>
        <v>#REF!</v>
      </c>
      <c r="N361" s="278" t="e">
        <f t="shared" ca="1" si="31"/>
        <v>#REF!</v>
      </c>
      <c r="O361" s="141" t="e">
        <f t="shared" ca="1" si="32"/>
        <v>#REF!</v>
      </c>
      <c r="P361" s="140" t="e">
        <f t="shared" ca="1" si="33"/>
        <v>#REF!</v>
      </c>
      <c r="Q361" s="141" t="e">
        <f t="shared" ca="1" si="34"/>
        <v>#REF!</v>
      </c>
      <c r="R361" s="140" t="e">
        <f t="shared" ca="1" si="35"/>
        <v>#REF!</v>
      </c>
      <c r="S361" s="241"/>
      <c r="T361" s="171"/>
    </row>
    <row r="362" spans="1:20" hidden="1" x14ac:dyDescent="0.25">
      <c r="A362" s="132">
        <v>356</v>
      </c>
      <c r="B362" s="154" t="e">
        <f t="shared" ca="1" si="36"/>
        <v>#REF!</v>
      </c>
      <c r="C362" s="154" t="e">
        <f t="shared" ca="1" si="37"/>
        <v>#REF!</v>
      </c>
      <c r="D362" s="136"/>
      <c r="E362" s="137"/>
      <c r="F362" s="137" t="e">
        <f t="shared" ca="1" si="38"/>
        <v>#REF!</v>
      </c>
      <c r="G362" s="135"/>
      <c r="H362" s="135"/>
      <c r="I362" s="135" t="e">
        <f t="shared" ca="1" si="39"/>
        <v>#REF!</v>
      </c>
      <c r="J362" s="138"/>
      <c r="K362" s="138"/>
      <c r="L362" s="138" t="e">
        <f t="shared" ca="1" si="40"/>
        <v>#REF!</v>
      </c>
      <c r="M362" s="139" t="e">
        <f t="shared" ca="1" si="30"/>
        <v>#REF!</v>
      </c>
      <c r="N362" s="278" t="e">
        <f t="shared" ca="1" si="31"/>
        <v>#REF!</v>
      </c>
      <c r="O362" s="141" t="e">
        <f t="shared" ca="1" si="32"/>
        <v>#REF!</v>
      </c>
      <c r="P362" s="140" t="e">
        <f t="shared" ca="1" si="33"/>
        <v>#REF!</v>
      </c>
      <c r="Q362" s="141" t="e">
        <f t="shared" ca="1" si="34"/>
        <v>#REF!</v>
      </c>
      <c r="R362" s="140" t="e">
        <f t="shared" ca="1" si="35"/>
        <v>#REF!</v>
      </c>
      <c r="S362" s="241"/>
      <c r="T362" s="171"/>
    </row>
    <row r="363" spans="1:20" hidden="1" x14ac:dyDescent="0.25">
      <c r="A363" s="132">
        <v>357</v>
      </c>
      <c r="B363" s="154" t="e">
        <f t="shared" ca="1" si="36"/>
        <v>#REF!</v>
      </c>
      <c r="C363" s="154" t="e">
        <f t="shared" ca="1" si="37"/>
        <v>#REF!</v>
      </c>
      <c r="D363" s="136"/>
      <c r="E363" s="137"/>
      <c r="F363" s="137" t="e">
        <f t="shared" ca="1" si="38"/>
        <v>#REF!</v>
      </c>
      <c r="G363" s="135"/>
      <c r="H363" s="135"/>
      <c r="I363" s="135" t="e">
        <f t="shared" ca="1" si="39"/>
        <v>#REF!</v>
      </c>
      <c r="J363" s="138"/>
      <c r="K363" s="138"/>
      <c r="L363" s="138" t="e">
        <f t="shared" ca="1" si="40"/>
        <v>#REF!</v>
      </c>
      <c r="M363" s="139" t="e">
        <f t="shared" ca="1" si="30"/>
        <v>#REF!</v>
      </c>
      <c r="N363" s="278" t="e">
        <f t="shared" ca="1" si="31"/>
        <v>#REF!</v>
      </c>
      <c r="O363" s="141" t="e">
        <f t="shared" ca="1" si="32"/>
        <v>#REF!</v>
      </c>
      <c r="P363" s="140" t="e">
        <f t="shared" ca="1" si="33"/>
        <v>#REF!</v>
      </c>
      <c r="Q363" s="141" t="e">
        <f t="shared" ca="1" si="34"/>
        <v>#REF!</v>
      </c>
      <c r="R363" s="140" t="e">
        <f t="shared" ca="1" si="35"/>
        <v>#REF!</v>
      </c>
      <c r="S363" s="241"/>
      <c r="T363" s="171"/>
    </row>
    <row r="364" spans="1:20" hidden="1" x14ac:dyDescent="0.25">
      <c r="A364" s="132">
        <v>358</v>
      </c>
      <c r="B364" s="154" t="e">
        <f t="shared" ca="1" si="36"/>
        <v>#REF!</v>
      </c>
      <c r="C364" s="154" t="e">
        <f t="shared" ca="1" si="37"/>
        <v>#REF!</v>
      </c>
      <c r="D364" s="136"/>
      <c r="E364" s="137"/>
      <c r="F364" s="137" t="e">
        <f t="shared" ca="1" si="38"/>
        <v>#REF!</v>
      </c>
      <c r="G364" s="135"/>
      <c r="H364" s="135"/>
      <c r="I364" s="135" t="e">
        <f t="shared" ca="1" si="39"/>
        <v>#REF!</v>
      </c>
      <c r="J364" s="138"/>
      <c r="K364" s="138"/>
      <c r="L364" s="138" t="e">
        <f t="shared" ca="1" si="40"/>
        <v>#REF!</v>
      </c>
      <c r="M364" s="139" t="e">
        <f t="shared" ca="1" si="30"/>
        <v>#REF!</v>
      </c>
      <c r="N364" s="278" t="e">
        <f t="shared" ca="1" si="31"/>
        <v>#REF!</v>
      </c>
      <c r="O364" s="141" t="e">
        <f t="shared" ca="1" si="32"/>
        <v>#REF!</v>
      </c>
      <c r="P364" s="140" t="e">
        <f t="shared" ca="1" si="33"/>
        <v>#REF!</v>
      </c>
      <c r="Q364" s="141" t="e">
        <f t="shared" ca="1" si="34"/>
        <v>#REF!</v>
      </c>
      <c r="R364" s="140" t="e">
        <f t="shared" ca="1" si="35"/>
        <v>#REF!</v>
      </c>
      <c r="S364" s="241"/>
      <c r="T364" s="171"/>
    </row>
    <row r="365" spans="1:20" hidden="1" x14ac:dyDescent="0.25">
      <c r="A365" s="132">
        <v>359</v>
      </c>
      <c r="B365" s="154" t="e">
        <f t="shared" ca="1" si="36"/>
        <v>#REF!</v>
      </c>
      <c r="C365" s="154" t="e">
        <f t="shared" ca="1" si="37"/>
        <v>#REF!</v>
      </c>
      <c r="D365" s="136"/>
      <c r="E365" s="137"/>
      <c r="F365" s="137" t="e">
        <f t="shared" ca="1" si="38"/>
        <v>#REF!</v>
      </c>
      <c r="G365" s="135"/>
      <c r="H365" s="135"/>
      <c r="I365" s="135" t="e">
        <f t="shared" ca="1" si="39"/>
        <v>#REF!</v>
      </c>
      <c r="J365" s="138"/>
      <c r="K365" s="138"/>
      <c r="L365" s="138" t="e">
        <f t="shared" ca="1" si="40"/>
        <v>#REF!</v>
      </c>
      <c r="M365" s="139" t="e">
        <f t="shared" ca="1" si="30"/>
        <v>#REF!</v>
      </c>
      <c r="N365" s="278" t="e">
        <f t="shared" ca="1" si="31"/>
        <v>#REF!</v>
      </c>
      <c r="O365" s="141" t="e">
        <f t="shared" ca="1" si="32"/>
        <v>#REF!</v>
      </c>
      <c r="P365" s="140" t="e">
        <f t="shared" ca="1" si="33"/>
        <v>#REF!</v>
      </c>
      <c r="Q365" s="141" t="e">
        <f t="shared" ca="1" si="34"/>
        <v>#REF!</v>
      </c>
      <c r="R365" s="140" t="e">
        <f t="shared" ca="1" si="35"/>
        <v>#REF!</v>
      </c>
      <c r="S365" s="241"/>
      <c r="T365" s="171"/>
    </row>
    <row r="366" spans="1:20" hidden="1" x14ac:dyDescent="0.25">
      <c r="A366" s="132">
        <v>360</v>
      </c>
      <c r="B366" s="154" t="e">
        <f t="shared" ca="1" si="36"/>
        <v>#REF!</v>
      </c>
      <c r="C366" s="154" t="e">
        <f t="shared" ca="1" si="37"/>
        <v>#REF!</v>
      </c>
      <c r="D366" s="136"/>
      <c r="E366" s="137"/>
      <c r="F366" s="137" t="e">
        <f t="shared" ca="1" si="38"/>
        <v>#REF!</v>
      </c>
      <c r="G366" s="135"/>
      <c r="H366" s="135"/>
      <c r="I366" s="135" t="e">
        <f t="shared" ca="1" si="39"/>
        <v>#REF!</v>
      </c>
      <c r="J366" s="138"/>
      <c r="K366" s="138"/>
      <c r="L366" s="138" t="e">
        <f t="shared" ca="1" si="40"/>
        <v>#REF!</v>
      </c>
      <c r="M366" s="139" t="e">
        <f t="shared" ca="1" si="30"/>
        <v>#REF!</v>
      </c>
      <c r="N366" s="278" t="e">
        <f t="shared" ca="1" si="31"/>
        <v>#REF!</v>
      </c>
      <c r="O366" s="141" t="e">
        <f t="shared" ca="1" si="32"/>
        <v>#REF!</v>
      </c>
      <c r="P366" s="140" t="e">
        <f t="shared" ca="1" si="33"/>
        <v>#REF!</v>
      </c>
      <c r="Q366" s="141" t="e">
        <f t="shared" ca="1" si="34"/>
        <v>#REF!</v>
      </c>
      <c r="R366" s="140" t="e">
        <f t="shared" ca="1" si="35"/>
        <v>#REF!</v>
      </c>
      <c r="S366" s="241"/>
      <c r="T366" s="171"/>
    </row>
    <row r="367" spans="1:20" hidden="1" x14ac:dyDescent="0.25">
      <c r="A367" s="132">
        <v>361</v>
      </c>
      <c r="B367" s="154" t="e">
        <f t="shared" ca="1" si="36"/>
        <v>#REF!</v>
      </c>
      <c r="C367" s="154" t="e">
        <f t="shared" ca="1" si="37"/>
        <v>#REF!</v>
      </c>
      <c r="D367" s="136"/>
      <c r="E367" s="137"/>
      <c r="F367" s="137" t="e">
        <f t="shared" ca="1" si="38"/>
        <v>#REF!</v>
      </c>
      <c r="G367" s="135"/>
      <c r="H367" s="135"/>
      <c r="I367" s="135" t="e">
        <f t="shared" ca="1" si="39"/>
        <v>#REF!</v>
      </c>
      <c r="J367" s="138"/>
      <c r="K367" s="138"/>
      <c r="L367" s="138" t="e">
        <f t="shared" ca="1" si="40"/>
        <v>#REF!</v>
      </c>
      <c r="M367" s="139" t="e">
        <f t="shared" ca="1" si="30"/>
        <v>#REF!</v>
      </c>
      <c r="N367" s="278" t="e">
        <f t="shared" ca="1" si="31"/>
        <v>#REF!</v>
      </c>
      <c r="O367" s="141" t="e">
        <f t="shared" ca="1" si="32"/>
        <v>#REF!</v>
      </c>
      <c r="P367" s="140" t="e">
        <f t="shared" ca="1" si="33"/>
        <v>#REF!</v>
      </c>
      <c r="Q367" s="141" t="e">
        <f t="shared" ca="1" si="34"/>
        <v>#REF!</v>
      </c>
      <c r="R367" s="140" t="e">
        <f t="shared" ca="1" si="35"/>
        <v>#REF!</v>
      </c>
      <c r="S367" s="241"/>
      <c r="T367" s="171"/>
    </row>
    <row r="368" spans="1:20" hidden="1" x14ac:dyDescent="0.25">
      <c r="A368" s="132">
        <v>362</v>
      </c>
      <c r="B368" s="154" t="e">
        <f t="shared" ca="1" si="36"/>
        <v>#REF!</v>
      </c>
      <c r="C368" s="154" t="e">
        <f t="shared" ca="1" si="37"/>
        <v>#REF!</v>
      </c>
      <c r="D368" s="136"/>
      <c r="E368" s="137"/>
      <c r="F368" s="137" t="e">
        <f t="shared" ca="1" si="38"/>
        <v>#REF!</v>
      </c>
      <c r="G368" s="135"/>
      <c r="H368" s="135"/>
      <c r="I368" s="135" t="e">
        <f t="shared" ca="1" si="39"/>
        <v>#REF!</v>
      </c>
      <c r="J368" s="138"/>
      <c r="K368" s="138"/>
      <c r="L368" s="138" t="e">
        <f t="shared" ca="1" si="40"/>
        <v>#REF!</v>
      </c>
      <c r="M368" s="139" t="e">
        <f t="shared" ca="1" si="30"/>
        <v>#REF!</v>
      </c>
      <c r="N368" s="278" t="e">
        <f t="shared" ca="1" si="31"/>
        <v>#REF!</v>
      </c>
      <c r="O368" s="141" t="e">
        <f t="shared" ca="1" si="32"/>
        <v>#REF!</v>
      </c>
      <c r="P368" s="140" t="e">
        <f t="shared" ca="1" si="33"/>
        <v>#REF!</v>
      </c>
      <c r="Q368" s="141" t="e">
        <f t="shared" ca="1" si="34"/>
        <v>#REF!</v>
      </c>
      <c r="R368" s="140" t="e">
        <f t="shared" ca="1" si="35"/>
        <v>#REF!</v>
      </c>
      <c r="S368" s="241"/>
      <c r="T368" s="171"/>
    </row>
    <row r="369" spans="1:20" hidden="1" x14ac:dyDescent="0.25">
      <c r="A369" s="132">
        <v>363</v>
      </c>
      <c r="B369" s="154" t="e">
        <f t="shared" ca="1" si="36"/>
        <v>#REF!</v>
      </c>
      <c r="C369" s="154" t="e">
        <f t="shared" ca="1" si="37"/>
        <v>#REF!</v>
      </c>
      <c r="D369" s="136"/>
      <c r="E369" s="137"/>
      <c r="F369" s="137" t="e">
        <f t="shared" ca="1" si="38"/>
        <v>#REF!</v>
      </c>
      <c r="G369" s="135"/>
      <c r="H369" s="135"/>
      <c r="I369" s="135" t="e">
        <f t="shared" ca="1" si="39"/>
        <v>#REF!</v>
      </c>
      <c r="J369" s="138"/>
      <c r="K369" s="138"/>
      <c r="L369" s="138" t="e">
        <f t="shared" ca="1" si="40"/>
        <v>#REF!</v>
      </c>
      <c r="M369" s="139" t="e">
        <f t="shared" ca="1" si="30"/>
        <v>#REF!</v>
      </c>
      <c r="N369" s="278" t="e">
        <f t="shared" ca="1" si="31"/>
        <v>#REF!</v>
      </c>
      <c r="O369" s="141" t="e">
        <f t="shared" ca="1" si="32"/>
        <v>#REF!</v>
      </c>
      <c r="P369" s="140" t="e">
        <f t="shared" ca="1" si="33"/>
        <v>#REF!</v>
      </c>
      <c r="Q369" s="141" t="e">
        <f t="shared" ca="1" si="34"/>
        <v>#REF!</v>
      </c>
      <c r="R369" s="140" t="e">
        <f t="shared" ca="1" si="35"/>
        <v>#REF!</v>
      </c>
      <c r="S369" s="241"/>
      <c r="T369" s="171"/>
    </row>
    <row r="370" spans="1:20" hidden="1" x14ac:dyDescent="0.25">
      <c r="A370" s="132">
        <v>364</v>
      </c>
      <c r="B370" s="154" t="e">
        <f t="shared" ca="1" si="36"/>
        <v>#REF!</v>
      </c>
      <c r="C370" s="154" t="e">
        <f t="shared" ca="1" si="37"/>
        <v>#REF!</v>
      </c>
      <c r="D370" s="136"/>
      <c r="E370" s="137"/>
      <c r="F370" s="137" t="e">
        <f t="shared" ca="1" si="38"/>
        <v>#REF!</v>
      </c>
      <c r="G370" s="135"/>
      <c r="H370" s="135"/>
      <c r="I370" s="135" t="e">
        <f t="shared" ca="1" si="39"/>
        <v>#REF!</v>
      </c>
      <c r="J370" s="138"/>
      <c r="K370" s="138"/>
      <c r="L370" s="138" t="e">
        <f t="shared" ca="1" si="40"/>
        <v>#REF!</v>
      </c>
      <c r="M370" s="139" t="e">
        <f t="shared" ca="1" si="30"/>
        <v>#REF!</v>
      </c>
      <c r="N370" s="278" t="e">
        <f t="shared" ca="1" si="31"/>
        <v>#REF!</v>
      </c>
      <c r="O370" s="141" t="e">
        <f t="shared" ca="1" si="32"/>
        <v>#REF!</v>
      </c>
      <c r="P370" s="140" t="e">
        <f t="shared" ca="1" si="33"/>
        <v>#REF!</v>
      </c>
      <c r="Q370" s="141" t="e">
        <f t="shared" ca="1" si="34"/>
        <v>#REF!</v>
      </c>
      <c r="R370" s="140" t="e">
        <f t="shared" ca="1" si="35"/>
        <v>#REF!</v>
      </c>
      <c r="S370" s="241"/>
      <c r="T370" s="171"/>
    </row>
    <row r="371" spans="1:20" hidden="1" x14ac:dyDescent="0.25">
      <c r="A371" s="132">
        <v>365</v>
      </c>
      <c r="B371" s="154" t="e">
        <f t="shared" ca="1" si="36"/>
        <v>#REF!</v>
      </c>
      <c r="C371" s="154" t="e">
        <f t="shared" ca="1" si="37"/>
        <v>#REF!</v>
      </c>
      <c r="D371" s="136"/>
      <c r="E371" s="137"/>
      <c r="F371" s="137" t="e">
        <f t="shared" ca="1" si="38"/>
        <v>#REF!</v>
      </c>
      <c r="G371" s="135"/>
      <c r="H371" s="135"/>
      <c r="I371" s="135" t="e">
        <f t="shared" ca="1" si="39"/>
        <v>#REF!</v>
      </c>
      <c r="J371" s="138"/>
      <c r="K371" s="138"/>
      <c r="L371" s="138" t="e">
        <f t="shared" ca="1" si="40"/>
        <v>#REF!</v>
      </c>
      <c r="M371" s="139" t="e">
        <f t="shared" ca="1" si="30"/>
        <v>#REF!</v>
      </c>
      <c r="N371" s="278" t="e">
        <f t="shared" ca="1" si="31"/>
        <v>#REF!</v>
      </c>
      <c r="O371" s="141" t="e">
        <f t="shared" ca="1" si="32"/>
        <v>#REF!</v>
      </c>
      <c r="P371" s="140" t="e">
        <f t="shared" ca="1" si="33"/>
        <v>#REF!</v>
      </c>
      <c r="Q371" s="141" t="e">
        <f t="shared" ca="1" si="34"/>
        <v>#REF!</v>
      </c>
      <c r="R371" s="140" t="e">
        <f t="shared" ca="1" si="35"/>
        <v>#REF!</v>
      </c>
      <c r="S371" s="241"/>
      <c r="T371" s="171"/>
    </row>
    <row r="372" spans="1:20" hidden="1" x14ac:dyDescent="0.25">
      <c r="A372" s="132">
        <v>366</v>
      </c>
      <c r="B372" s="154" t="e">
        <f t="shared" ca="1" si="36"/>
        <v>#REF!</v>
      </c>
      <c r="C372" s="154" t="e">
        <f t="shared" ca="1" si="37"/>
        <v>#REF!</v>
      </c>
      <c r="D372" s="136"/>
      <c r="E372" s="137"/>
      <c r="F372" s="137" t="e">
        <f t="shared" ca="1" si="38"/>
        <v>#REF!</v>
      </c>
      <c r="G372" s="135"/>
      <c r="H372" s="135"/>
      <c r="I372" s="135" t="e">
        <f t="shared" ca="1" si="39"/>
        <v>#REF!</v>
      </c>
      <c r="J372" s="138"/>
      <c r="K372" s="138"/>
      <c r="L372" s="138" t="e">
        <f t="shared" ca="1" si="40"/>
        <v>#REF!</v>
      </c>
      <c r="M372" s="139" t="e">
        <f t="shared" ca="1" si="30"/>
        <v>#REF!</v>
      </c>
      <c r="N372" s="278" t="e">
        <f t="shared" ca="1" si="31"/>
        <v>#REF!</v>
      </c>
      <c r="O372" s="141" t="e">
        <f t="shared" ca="1" si="32"/>
        <v>#REF!</v>
      </c>
      <c r="P372" s="140" t="e">
        <f t="shared" ca="1" si="33"/>
        <v>#REF!</v>
      </c>
      <c r="Q372" s="141" t="e">
        <f t="shared" ca="1" si="34"/>
        <v>#REF!</v>
      </c>
      <c r="R372" s="140" t="e">
        <f t="shared" ca="1" si="35"/>
        <v>#REF!</v>
      </c>
      <c r="S372" s="241"/>
      <c r="T372" s="171"/>
    </row>
    <row r="373" spans="1:20" hidden="1" x14ac:dyDescent="0.25">
      <c r="A373" s="132">
        <v>367</v>
      </c>
      <c r="B373" s="154" t="e">
        <f t="shared" ca="1" si="36"/>
        <v>#REF!</v>
      </c>
      <c r="C373" s="154" t="e">
        <f t="shared" ca="1" si="37"/>
        <v>#REF!</v>
      </c>
      <c r="D373" s="136"/>
      <c r="E373" s="137"/>
      <c r="F373" s="137" t="e">
        <f t="shared" ca="1" si="38"/>
        <v>#REF!</v>
      </c>
      <c r="G373" s="135"/>
      <c r="H373" s="135"/>
      <c r="I373" s="135" t="e">
        <f t="shared" ca="1" si="39"/>
        <v>#REF!</v>
      </c>
      <c r="J373" s="138"/>
      <c r="K373" s="138"/>
      <c r="L373" s="138" t="e">
        <f t="shared" ca="1" si="40"/>
        <v>#REF!</v>
      </c>
      <c r="M373" s="139" t="e">
        <f t="shared" ca="1" si="30"/>
        <v>#REF!</v>
      </c>
      <c r="N373" s="278" t="e">
        <f t="shared" ca="1" si="31"/>
        <v>#REF!</v>
      </c>
      <c r="O373" s="141" t="e">
        <f t="shared" ca="1" si="32"/>
        <v>#REF!</v>
      </c>
      <c r="P373" s="140" t="e">
        <f t="shared" ca="1" si="33"/>
        <v>#REF!</v>
      </c>
      <c r="Q373" s="141" t="e">
        <f t="shared" ca="1" si="34"/>
        <v>#REF!</v>
      </c>
      <c r="R373" s="140" t="e">
        <f t="shared" ca="1" si="35"/>
        <v>#REF!</v>
      </c>
      <c r="S373" s="241"/>
      <c r="T373" s="171"/>
    </row>
    <row r="374" spans="1:20" hidden="1" x14ac:dyDescent="0.25">
      <c r="A374" s="132">
        <v>368</v>
      </c>
      <c r="B374" s="154" t="e">
        <f t="shared" ca="1" si="36"/>
        <v>#REF!</v>
      </c>
      <c r="C374" s="154" t="e">
        <f t="shared" ca="1" si="37"/>
        <v>#REF!</v>
      </c>
      <c r="D374" s="136"/>
      <c r="E374" s="137"/>
      <c r="F374" s="137" t="e">
        <f t="shared" ca="1" si="38"/>
        <v>#REF!</v>
      </c>
      <c r="G374" s="135"/>
      <c r="H374" s="135"/>
      <c r="I374" s="135" t="e">
        <f t="shared" ca="1" si="39"/>
        <v>#REF!</v>
      </c>
      <c r="J374" s="138"/>
      <c r="K374" s="138"/>
      <c r="L374" s="138" t="e">
        <f t="shared" ca="1" si="40"/>
        <v>#REF!</v>
      </c>
      <c r="M374" s="139" t="e">
        <f t="shared" ca="1" si="30"/>
        <v>#REF!</v>
      </c>
      <c r="N374" s="278" t="e">
        <f t="shared" ca="1" si="31"/>
        <v>#REF!</v>
      </c>
      <c r="O374" s="141" t="e">
        <f t="shared" ca="1" si="32"/>
        <v>#REF!</v>
      </c>
      <c r="P374" s="140" t="e">
        <f t="shared" ca="1" si="33"/>
        <v>#REF!</v>
      </c>
      <c r="Q374" s="141" t="e">
        <f t="shared" ca="1" si="34"/>
        <v>#REF!</v>
      </c>
      <c r="R374" s="140" t="e">
        <f t="shared" ca="1" si="35"/>
        <v>#REF!</v>
      </c>
      <c r="S374" s="241"/>
      <c r="T374" s="171"/>
    </row>
    <row r="375" spans="1:20" hidden="1" x14ac:dyDescent="0.25">
      <c r="A375" s="132">
        <v>369</v>
      </c>
      <c r="B375" s="154" t="e">
        <f t="shared" ca="1" si="36"/>
        <v>#REF!</v>
      </c>
      <c r="C375" s="154" t="e">
        <f t="shared" ca="1" si="37"/>
        <v>#REF!</v>
      </c>
      <c r="D375" s="136"/>
      <c r="E375" s="137"/>
      <c r="F375" s="137" t="e">
        <f t="shared" ca="1" si="38"/>
        <v>#REF!</v>
      </c>
      <c r="G375" s="135"/>
      <c r="H375" s="135"/>
      <c r="I375" s="135" t="e">
        <f t="shared" ca="1" si="39"/>
        <v>#REF!</v>
      </c>
      <c r="J375" s="138"/>
      <c r="K375" s="138"/>
      <c r="L375" s="138" t="e">
        <f t="shared" ca="1" si="40"/>
        <v>#REF!</v>
      </c>
      <c r="M375" s="139" t="e">
        <f t="shared" ca="1" si="30"/>
        <v>#REF!</v>
      </c>
      <c r="N375" s="278" t="e">
        <f t="shared" ca="1" si="31"/>
        <v>#REF!</v>
      </c>
      <c r="O375" s="141" t="e">
        <f t="shared" ca="1" si="32"/>
        <v>#REF!</v>
      </c>
      <c r="P375" s="140" t="e">
        <f t="shared" ca="1" si="33"/>
        <v>#REF!</v>
      </c>
      <c r="Q375" s="141" t="e">
        <f t="shared" ca="1" si="34"/>
        <v>#REF!</v>
      </c>
      <c r="R375" s="140" t="e">
        <f t="shared" ca="1" si="35"/>
        <v>#REF!</v>
      </c>
      <c r="S375" s="241"/>
      <c r="T375" s="171"/>
    </row>
    <row r="376" spans="1:20" hidden="1" x14ac:dyDescent="0.25">
      <c r="A376" s="132">
        <v>370</v>
      </c>
      <c r="B376" s="154" t="e">
        <f t="shared" ca="1" si="36"/>
        <v>#REF!</v>
      </c>
      <c r="C376" s="154" t="e">
        <f t="shared" ca="1" si="37"/>
        <v>#REF!</v>
      </c>
      <c r="D376" s="136"/>
      <c r="E376" s="137"/>
      <c r="F376" s="137" t="e">
        <f t="shared" ca="1" si="38"/>
        <v>#REF!</v>
      </c>
      <c r="G376" s="135"/>
      <c r="H376" s="135"/>
      <c r="I376" s="135" t="e">
        <f t="shared" ca="1" si="39"/>
        <v>#REF!</v>
      </c>
      <c r="J376" s="138"/>
      <c r="K376" s="138"/>
      <c r="L376" s="138" t="e">
        <f t="shared" ca="1" si="40"/>
        <v>#REF!</v>
      </c>
      <c r="M376" s="139" t="e">
        <f t="shared" ca="1" si="30"/>
        <v>#REF!</v>
      </c>
      <c r="N376" s="278" t="e">
        <f t="shared" ca="1" si="31"/>
        <v>#REF!</v>
      </c>
      <c r="O376" s="141" t="e">
        <f t="shared" ca="1" si="32"/>
        <v>#REF!</v>
      </c>
      <c r="P376" s="140" t="e">
        <f t="shared" ca="1" si="33"/>
        <v>#REF!</v>
      </c>
      <c r="Q376" s="141" t="e">
        <f t="shared" ca="1" si="34"/>
        <v>#REF!</v>
      </c>
      <c r="R376" s="140" t="e">
        <f t="shared" ca="1" si="35"/>
        <v>#REF!</v>
      </c>
      <c r="S376" s="241"/>
      <c r="T376" s="171"/>
    </row>
    <row r="377" spans="1:20" hidden="1" x14ac:dyDescent="0.25">
      <c r="A377" s="132">
        <v>371</v>
      </c>
      <c r="B377" s="154" t="e">
        <f t="shared" ca="1" si="36"/>
        <v>#REF!</v>
      </c>
      <c r="C377" s="154" t="e">
        <f t="shared" ca="1" si="37"/>
        <v>#REF!</v>
      </c>
      <c r="D377" s="136"/>
      <c r="E377" s="137"/>
      <c r="F377" s="137" t="e">
        <f t="shared" ca="1" si="38"/>
        <v>#REF!</v>
      </c>
      <c r="G377" s="135"/>
      <c r="H377" s="135"/>
      <c r="I377" s="135" t="e">
        <f t="shared" ca="1" si="39"/>
        <v>#REF!</v>
      </c>
      <c r="J377" s="138"/>
      <c r="K377" s="138"/>
      <c r="L377" s="138" t="e">
        <f t="shared" ca="1" si="40"/>
        <v>#REF!</v>
      </c>
      <c r="M377" s="139" t="e">
        <f t="shared" ca="1" si="30"/>
        <v>#REF!</v>
      </c>
      <c r="N377" s="278" t="e">
        <f t="shared" ca="1" si="31"/>
        <v>#REF!</v>
      </c>
      <c r="O377" s="141" t="e">
        <f t="shared" ca="1" si="32"/>
        <v>#REF!</v>
      </c>
      <c r="P377" s="140" t="e">
        <f t="shared" ca="1" si="33"/>
        <v>#REF!</v>
      </c>
      <c r="Q377" s="141" t="e">
        <f t="shared" ca="1" si="34"/>
        <v>#REF!</v>
      </c>
      <c r="R377" s="140" t="e">
        <f t="shared" ca="1" si="35"/>
        <v>#REF!</v>
      </c>
      <c r="S377" s="241"/>
      <c r="T377" s="171"/>
    </row>
    <row r="378" spans="1:20" hidden="1" x14ac:dyDescent="0.25">
      <c r="A378" s="132">
        <v>372</v>
      </c>
      <c r="B378" s="154" t="e">
        <f t="shared" ca="1" si="36"/>
        <v>#REF!</v>
      </c>
      <c r="C378" s="154" t="e">
        <f t="shared" ca="1" si="37"/>
        <v>#REF!</v>
      </c>
      <c r="D378" s="136"/>
      <c r="E378" s="137"/>
      <c r="F378" s="137" t="e">
        <f t="shared" ca="1" si="38"/>
        <v>#REF!</v>
      </c>
      <c r="G378" s="135"/>
      <c r="H378" s="135"/>
      <c r="I378" s="135" t="e">
        <f t="shared" ca="1" si="39"/>
        <v>#REF!</v>
      </c>
      <c r="J378" s="138"/>
      <c r="K378" s="138"/>
      <c r="L378" s="138" t="e">
        <f t="shared" ca="1" si="40"/>
        <v>#REF!</v>
      </c>
      <c r="M378" s="139" t="e">
        <f t="shared" ca="1" si="30"/>
        <v>#REF!</v>
      </c>
      <c r="N378" s="278" t="e">
        <f t="shared" ca="1" si="31"/>
        <v>#REF!</v>
      </c>
      <c r="O378" s="141" t="e">
        <f t="shared" ca="1" si="32"/>
        <v>#REF!</v>
      </c>
      <c r="P378" s="140" t="e">
        <f t="shared" ca="1" si="33"/>
        <v>#REF!</v>
      </c>
      <c r="Q378" s="141" t="e">
        <f t="shared" ca="1" si="34"/>
        <v>#REF!</v>
      </c>
      <c r="R378" s="140" t="e">
        <f t="shared" ca="1" si="35"/>
        <v>#REF!</v>
      </c>
      <c r="S378" s="241"/>
      <c r="T378" s="171"/>
    </row>
    <row r="379" spans="1:20" hidden="1" x14ac:dyDescent="0.25">
      <c r="A379" s="132">
        <v>373</v>
      </c>
      <c r="B379" s="154" t="e">
        <f t="shared" ca="1" si="36"/>
        <v>#REF!</v>
      </c>
      <c r="C379" s="154" t="e">
        <f t="shared" ca="1" si="37"/>
        <v>#REF!</v>
      </c>
      <c r="D379" s="136"/>
      <c r="E379" s="137"/>
      <c r="F379" s="137" t="e">
        <f t="shared" ca="1" si="38"/>
        <v>#REF!</v>
      </c>
      <c r="G379" s="135"/>
      <c r="H379" s="135"/>
      <c r="I379" s="135" t="e">
        <f t="shared" ca="1" si="39"/>
        <v>#REF!</v>
      </c>
      <c r="J379" s="138"/>
      <c r="K379" s="138"/>
      <c r="L379" s="138" t="e">
        <f t="shared" ca="1" si="40"/>
        <v>#REF!</v>
      </c>
      <c r="M379" s="139" t="e">
        <f t="shared" ca="1" si="30"/>
        <v>#REF!</v>
      </c>
      <c r="N379" s="278" t="e">
        <f t="shared" ca="1" si="31"/>
        <v>#REF!</v>
      </c>
      <c r="O379" s="141" t="e">
        <f t="shared" ca="1" si="32"/>
        <v>#REF!</v>
      </c>
      <c r="P379" s="140" t="e">
        <f t="shared" ca="1" si="33"/>
        <v>#REF!</v>
      </c>
      <c r="Q379" s="141" t="e">
        <f t="shared" ca="1" si="34"/>
        <v>#REF!</v>
      </c>
      <c r="R379" s="140" t="e">
        <f t="shared" ca="1" si="35"/>
        <v>#REF!</v>
      </c>
      <c r="S379" s="241"/>
      <c r="T379" s="171"/>
    </row>
    <row r="380" spans="1:20" hidden="1" x14ac:dyDescent="0.25">
      <c r="A380" s="132">
        <v>374</v>
      </c>
      <c r="B380" s="154" t="e">
        <f t="shared" ca="1" si="36"/>
        <v>#REF!</v>
      </c>
      <c r="C380" s="154" t="e">
        <f t="shared" ca="1" si="37"/>
        <v>#REF!</v>
      </c>
      <c r="D380" s="136"/>
      <c r="E380" s="137"/>
      <c r="F380" s="137" t="e">
        <f t="shared" ca="1" si="38"/>
        <v>#REF!</v>
      </c>
      <c r="G380" s="135"/>
      <c r="H380" s="135"/>
      <c r="I380" s="135" t="e">
        <f t="shared" ca="1" si="39"/>
        <v>#REF!</v>
      </c>
      <c r="J380" s="138"/>
      <c r="K380" s="138"/>
      <c r="L380" s="138" t="e">
        <f t="shared" ca="1" si="40"/>
        <v>#REF!</v>
      </c>
      <c r="M380" s="139" t="e">
        <f t="shared" ca="1" si="30"/>
        <v>#REF!</v>
      </c>
      <c r="N380" s="278" t="e">
        <f t="shared" ca="1" si="31"/>
        <v>#REF!</v>
      </c>
      <c r="O380" s="141" t="e">
        <f t="shared" ca="1" si="32"/>
        <v>#REF!</v>
      </c>
      <c r="P380" s="140" t="e">
        <f t="shared" ca="1" si="33"/>
        <v>#REF!</v>
      </c>
      <c r="Q380" s="141" t="e">
        <f t="shared" ca="1" si="34"/>
        <v>#REF!</v>
      </c>
      <c r="R380" s="140" t="e">
        <f t="shared" ca="1" si="35"/>
        <v>#REF!</v>
      </c>
      <c r="S380" s="241"/>
      <c r="T380" s="171"/>
    </row>
    <row r="381" spans="1:20" hidden="1" x14ac:dyDescent="0.25">
      <c r="A381" s="132">
        <v>375</v>
      </c>
      <c r="B381" s="154" t="e">
        <f t="shared" ca="1" si="36"/>
        <v>#REF!</v>
      </c>
      <c r="C381" s="154" t="e">
        <f t="shared" ca="1" si="37"/>
        <v>#REF!</v>
      </c>
      <c r="D381" s="136"/>
      <c r="E381" s="137"/>
      <c r="F381" s="137" t="e">
        <f t="shared" ca="1" si="38"/>
        <v>#REF!</v>
      </c>
      <c r="G381" s="135"/>
      <c r="H381" s="135"/>
      <c r="I381" s="135" t="e">
        <f t="shared" ca="1" si="39"/>
        <v>#REF!</v>
      </c>
      <c r="J381" s="138"/>
      <c r="K381" s="138"/>
      <c r="L381" s="138" t="e">
        <f t="shared" ca="1" si="40"/>
        <v>#REF!</v>
      </c>
      <c r="M381" s="139" t="e">
        <f t="shared" ca="1" si="30"/>
        <v>#REF!</v>
      </c>
      <c r="N381" s="278" t="e">
        <f t="shared" ca="1" si="31"/>
        <v>#REF!</v>
      </c>
      <c r="O381" s="141" t="e">
        <f t="shared" ca="1" si="32"/>
        <v>#REF!</v>
      </c>
      <c r="P381" s="140" t="e">
        <f t="shared" ca="1" si="33"/>
        <v>#REF!</v>
      </c>
      <c r="Q381" s="141" t="e">
        <f t="shared" ca="1" si="34"/>
        <v>#REF!</v>
      </c>
      <c r="R381" s="140" t="e">
        <f t="shared" ca="1" si="35"/>
        <v>#REF!</v>
      </c>
      <c r="S381" s="241"/>
      <c r="T381" s="171"/>
    </row>
    <row r="382" spans="1:20" hidden="1" x14ac:dyDescent="0.25">
      <c r="A382" s="132">
        <v>376</v>
      </c>
      <c r="B382" s="154" t="e">
        <f t="shared" ca="1" si="36"/>
        <v>#REF!</v>
      </c>
      <c r="C382" s="154" t="e">
        <f t="shared" ca="1" si="37"/>
        <v>#REF!</v>
      </c>
      <c r="D382" s="136"/>
      <c r="E382" s="137"/>
      <c r="F382" s="137" t="e">
        <f t="shared" ca="1" si="38"/>
        <v>#REF!</v>
      </c>
      <c r="G382" s="135"/>
      <c r="H382" s="135"/>
      <c r="I382" s="135" t="e">
        <f t="shared" ca="1" si="39"/>
        <v>#REF!</v>
      </c>
      <c r="J382" s="138"/>
      <c r="K382" s="138"/>
      <c r="L382" s="138" t="e">
        <f t="shared" ca="1" si="40"/>
        <v>#REF!</v>
      </c>
      <c r="M382" s="139" t="e">
        <f t="shared" ca="1" si="30"/>
        <v>#REF!</v>
      </c>
      <c r="N382" s="278" t="e">
        <f t="shared" ca="1" si="31"/>
        <v>#REF!</v>
      </c>
      <c r="O382" s="141" t="e">
        <f t="shared" ca="1" si="32"/>
        <v>#REF!</v>
      </c>
      <c r="P382" s="140" t="e">
        <f t="shared" ca="1" si="33"/>
        <v>#REF!</v>
      </c>
      <c r="Q382" s="141" t="e">
        <f t="shared" ca="1" si="34"/>
        <v>#REF!</v>
      </c>
      <c r="R382" s="140" t="e">
        <f t="shared" ca="1" si="35"/>
        <v>#REF!</v>
      </c>
      <c r="S382" s="241"/>
      <c r="T382" s="171"/>
    </row>
    <row r="383" spans="1:20" hidden="1" x14ac:dyDescent="0.25">
      <c r="A383" s="132">
        <v>377</v>
      </c>
      <c r="B383" s="154" t="e">
        <f t="shared" ca="1" si="36"/>
        <v>#REF!</v>
      </c>
      <c r="C383" s="154" t="e">
        <f t="shared" ca="1" si="37"/>
        <v>#REF!</v>
      </c>
      <c r="D383" s="136"/>
      <c r="E383" s="137"/>
      <c r="F383" s="137" t="e">
        <f t="shared" ca="1" si="38"/>
        <v>#REF!</v>
      </c>
      <c r="G383" s="135"/>
      <c r="H383" s="135"/>
      <c r="I383" s="135" t="e">
        <f t="shared" ca="1" si="39"/>
        <v>#REF!</v>
      </c>
      <c r="J383" s="138"/>
      <c r="K383" s="138"/>
      <c r="L383" s="138" t="e">
        <f t="shared" ca="1" si="40"/>
        <v>#REF!</v>
      </c>
      <c r="M383" s="139" t="e">
        <f t="shared" ca="1" si="30"/>
        <v>#REF!</v>
      </c>
      <c r="N383" s="278" t="e">
        <f t="shared" ca="1" si="31"/>
        <v>#REF!</v>
      </c>
      <c r="O383" s="141" t="e">
        <f t="shared" ca="1" si="32"/>
        <v>#REF!</v>
      </c>
      <c r="P383" s="140" t="e">
        <f t="shared" ca="1" si="33"/>
        <v>#REF!</v>
      </c>
      <c r="Q383" s="141" t="e">
        <f t="shared" ca="1" si="34"/>
        <v>#REF!</v>
      </c>
      <c r="R383" s="140" t="e">
        <f t="shared" ca="1" si="35"/>
        <v>#REF!</v>
      </c>
      <c r="S383" s="241"/>
      <c r="T383" s="171"/>
    </row>
    <row r="384" spans="1:20" hidden="1" x14ac:dyDescent="0.25">
      <c r="A384" s="132">
        <v>378</v>
      </c>
      <c r="B384" s="154" t="e">
        <f t="shared" ca="1" si="36"/>
        <v>#REF!</v>
      </c>
      <c r="C384" s="154" t="e">
        <f t="shared" ca="1" si="37"/>
        <v>#REF!</v>
      </c>
      <c r="D384" s="136"/>
      <c r="E384" s="137"/>
      <c r="F384" s="137" t="e">
        <f t="shared" ca="1" si="38"/>
        <v>#REF!</v>
      </c>
      <c r="G384" s="135"/>
      <c r="H384" s="135"/>
      <c r="I384" s="135" t="e">
        <f t="shared" ca="1" si="39"/>
        <v>#REF!</v>
      </c>
      <c r="J384" s="138"/>
      <c r="K384" s="138"/>
      <c r="L384" s="138" t="e">
        <f t="shared" ca="1" si="40"/>
        <v>#REF!</v>
      </c>
      <c r="M384" s="139" t="e">
        <f t="shared" ca="1" si="30"/>
        <v>#REF!</v>
      </c>
      <c r="N384" s="278" t="e">
        <f t="shared" ca="1" si="31"/>
        <v>#REF!</v>
      </c>
      <c r="O384" s="141" t="e">
        <f t="shared" ca="1" si="32"/>
        <v>#REF!</v>
      </c>
      <c r="P384" s="140" t="e">
        <f t="shared" ca="1" si="33"/>
        <v>#REF!</v>
      </c>
      <c r="Q384" s="141" t="e">
        <f t="shared" ca="1" si="34"/>
        <v>#REF!</v>
      </c>
      <c r="R384" s="140" t="e">
        <f t="shared" ca="1" si="35"/>
        <v>#REF!</v>
      </c>
      <c r="S384" s="241"/>
      <c r="T384" s="171"/>
    </row>
    <row r="385" spans="1:20" hidden="1" x14ac:dyDescent="0.25">
      <c r="A385" s="132">
        <v>379</v>
      </c>
      <c r="B385" s="154" t="e">
        <f t="shared" ca="1" si="36"/>
        <v>#REF!</v>
      </c>
      <c r="C385" s="154" t="e">
        <f t="shared" ca="1" si="37"/>
        <v>#REF!</v>
      </c>
      <c r="D385" s="136"/>
      <c r="E385" s="137"/>
      <c r="F385" s="137" t="e">
        <f t="shared" ca="1" si="38"/>
        <v>#REF!</v>
      </c>
      <c r="G385" s="135"/>
      <c r="H385" s="135"/>
      <c r="I385" s="135" t="e">
        <f t="shared" ca="1" si="39"/>
        <v>#REF!</v>
      </c>
      <c r="J385" s="138"/>
      <c r="K385" s="138"/>
      <c r="L385" s="138" t="e">
        <f t="shared" ca="1" si="40"/>
        <v>#REF!</v>
      </c>
      <c r="M385" s="139" t="e">
        <f t="shared" ca="1" si="30"/>
        <v>#REF!</v>
      </c>
      <c r="N385" s="278" t="e">
        <f t="shared" ca="1" si="31"/>
        <v>#REF!</v>
      </c>
      <c r="O385" s="141" t="e">
        <f t="shared" ca="1" si="32"/>
        <v>#REF!</v>
      </c>
      <c r="P385" s="140" t="e">
        <f t="shared" ca="1" si="33"/>
        <v>#REF!</v>
      </c>
      <c r="Q385" s="141" t="e">
        <f t="shared" ca="1" si="34"/>
        <v>#REF!</v>
      </c>
      <c r="R385" s="140" t="e">
        <f t="shared" ca="1" si="35"/>
        <v>#REF!</v>
      </c>
      <c r="S385" s="241"/>
      <c r="T385" s="171"/>
    </row>
    <row r="386" spans="1:20" hidden="1" x14ac:dyDescent="0.25">
      <c r="A386" s="132">
        <v>380</v>
      </c>
      <c r="B386" s="154" t="e">
        <f t="shared" ca="1" si="36"/>
        <v>#REF!</v>
      </c>
      <c r="C386" s="154" t="e">
        <f t="shared" ca="1" si="37"/>
        <v>#REF!</v>
      </c>
      <c r="D386" s="136"/>
      <c r="E386" s="137"/>
      <c r="F386" s="137" t="e">
        <f t="shared" ca="1" si="38"/>
        <v>#REF!</v>
      </c>
      <c r="G386" s="135"/>
      <c r="H386" s="135"/>
      <c r="I386" s="135" t="e">
        <f t="shared" ca="1" si="39"/>
        <v>#REF!</v>
      </c>
      <c r="J386" s="138"/>
      <c r="K386" s="138"/>
      <c r="L386" s="138" t="e">
        <f t="shared" ca="1" si="40"/>
        <v>#REF!</v>
      </c>
      <c r="M386" s="139" t="e">
        <f t="shared" ca="1" si="30"/>
        <v>#REF!</v>
      </c>
      <c r="N386" s="278" t="e">
        <f t="shared" ca="1" si="31"/>
        <v>#REF!</v>
      </c>
      <c r="O386" s="141" t="e">
        <f t="shared" ca="1" si="32"/>
        <v>#REF!</v>
      </c>
      <c r="P386" s="140" t="e">
        <f t="shared" ca="1" si="33"/>
        <v>#REF!</v>
      </c>
      <c r="Q386" s="141" t="e">
        <f t="shared" ca="1" si="34"/>
        <v>#REF!</v>
      </c>
      <c r="R386" s="140" t="e">
        <f t="shared" ca="1" si="35"/>
        <v>#REF!</v>
      </c>
      <c r="S386" s="241"/>
      <c r="T386" s="171"/>
    </row>
    <row r="387" spans="1:20" hidden="1" x14ac:dyDescent="0.25">
      <c r="A387" s="132">
        <v>381</v>
      </c>
      <c r="B387" s="154" t="e">
        <f t="shared" ca="1" si="36"/>
        <v>#REF!</v>
      </c>
      <c r="C387" s="154" t="e">
        <f t="shared" ca="1" si="37"/>
        <v>#REF!</v>
      </c>
      <c r="D387" s="136"/>
      <c r="E387" s="137"/>
      <c r="F387" s="137" t="e">
        <f t="shared" ca="1" si="38"/>
        <v>#REF!</v>
      </c>
      <c r="G387" s="135"/>
      <c r="H387" s="135"/>
      <c r="I387" s="135" t="e">
        <f t="shared" ca="1" si="39"/>
        <v>#REF!</v>
      </c>
      <c r="J387" s="138"/>
      <c r="K387" s="138"/>
      <c r="L387" s="138" t="e">
        <f t="shared" ca="1" si="40"/>
        <v>#REF!</v>
      </c>
      <c r="M387" s="139" t="e">
        <f t="shared" ca="1" si="30"/>
        <v>#REF!</v>
      </c>
      <c r="N387" s="278" t="e">
        <f t="shared" ca="1" si="31"/>
        <v>#REF!</v>
      </c>
      <c r="O387" s="141" t="e">
        <f t="shared" ca="1" si="32"/>
        <v>#REF!</v>
      </c>
      <c r="P387" s="140" t="e">
        <f t="shared" ca="1" si="33"/>
        <v>#REF!</v>
      </c>
      <c r="Q387" s="141" t="e">
        <f t="shared" ca="1" si="34"/>
        <v>#REF!</v>
      </c>
      <c r="R387" s="140" t="e">
        <f t="shared" ca="1" si="35"/>
        <v>#REF!</v>
      </c>
      <c r="S387" s="241"/>
      <c r="T387" s="171"/>
    </row>
    <row r="388" spans="1:20" hidden="1" x14ac:dyDescent="0.25">
      <c r="A388" s="132">
        <v>382</v>
      </c>
      <c r="B388" s="154" t="e">
        <f t="shared" ca="1" si="36"/>
        <v>#REF!</v>
      </c>
      <c r="C388" s="154" t="e">
        <f t="shared" ca="1" si="37"/>
        <v>#REF!</v>
      </c>
      <c r="D388" s="136"/>
      <c r="E388" s="137"/>
      <c r="F388" s="137" t="e">
        <f t="shared" ca="1" si="38"/>
        <v>#REF!</v>
      </c>
      <c r="G388" s="135"/>
      <c r="H388" s="135"/>
      <c r="I388" s="135" t="e">
        <f t="shared" ca="1" si="39"/>
        <v>#REF!</v>
      </c>
      <c r="J388" s="138"/>
      <c r="K388" s="138"/>
      <c r="L388" s="138" t="e">
        <f t="shared" ca="1" si="40"/>
        <v>#REF!</v>
      </c>
      <c r="M388" s="139" t="e">
        <f t="shared" ca="1" si="30"/>
        <v>#REF!</v>
      </c>
      <c r="N388" s="278" t="e">
        <f t="shared" ca="1" si="31"/>
        <v>#REF!</v>
      </c>
      <c r="O388" s="141" t="e">
        <f t="shared" ca="1" si="32"/>
        <v>#REF!</v>
      </c>
      <c r="P388" s="140" t="e">
        <f t="shared" ca="1" si="33"/>
        <v>#REF!</v>
      </c>
      <c r="Q388" s="141" t="e">
        <f t="shared" ca="1" si="34"/>
        <v>#REF!</v>
      </c>
      <c r="R388" s="140" t="e">
        <f t="shared" ca="1" si="35"/>
        <v>#REF!</v>
      </c>
      <c r="S388" s="241"/>
      <c r="T388" s="171"/>
    </row>
    <row r="389" spans="1:20" hidden="1" x14ac:dyDescent="0.25">
      <c r="A389" s="132">
        <v>383</v>
      </c>
      <c r="B389" s="154" t="e">
        <f t="shared" ca="1" si="36"/>
        <v>#REF!</v>
      </c>
      <c r="C389" s="154" t="e">
        <f t="shared" ca="1" si="37"/>
        <v>#REF!</v>
      </c>
      <c r="D389" s="136"/>
      <c r="E389" s="137"/>
      <c r="F389" s="137" t="e">
        <f t="shared" ca="1" si="38"/>
        <v>#REF!</v>
      </c>
      <c r="G389" s="135"/>
      <c r="H389" s="135"/>
      <c r="I389" s="135" t="e">
        <f t="shared" ca="1" si="39"/>
        <v>#REF!</v>
      </c>
      <c r="J389" s="138"/>
      <c r="K389" s="138"/>
      <c r="L389" s="138" t="e">
        <f t="shared" ca="1" si="40"/>
        <v>#REF!</v>
      </c>
      <c r="M389" s="139" t="e">
        <f t="shared" ca="1" si="30"/>
        <v>#REF!</v>
      </c>
      <c r="N389" s="278" t="e">
        <f t="shared" ca="1" si="31"/>
        <v>#REF!</v>
      </c>
      <c r="O389" s="141" t="e">
        <f t="shared" ca="1" si="32"/>
        <v>#REF!</v>
      </c>
      <c r="P389" s="140" t="e">
        <f t="shared" ca="1" si="33"/>
        <v>#REF!</v>
      </c>
      <c r="Q389" s="141" t="e">
        <f t="shared" ca="1" si="34"/>
        <v>#REF!</v>
      </c>
      <c r="R389" s="140" t="e">
        <f t="shared" ca="1" si="35"/>
        <v>#REF!</v>
      </c>
      <c r="S389" s="241"/>
      <c r="T389" s="171"/>
    </row>
    <row r="390" spans="1:20" hidden="1" x14ac:dyDescent="0.25">
      <c r="A390" s="132">
        <v>384</v>
      </c>
      <c r="B390" s="154" t="e">
        <f t="shared" ca="1" si="36"/>
        <v>#REF!</v>
      </c>
      <c r="C390" s="154" t="e">
        <f t="shared" ca="1" si="37"/>
        <v>#REF!</v>
      </c>
      <c r="D390" s="136"/>
      <c r="E390" s="137"/>
      <c r="F390" s="137" t="e">
        <f t="shared" ca="1" si="38"/>
        <v>#REF!</v>
      </c>
      <c r="G390" s="135"/>
      <c r="H390" s="135"/>
      <c r="I390" s="135" t="e">
        <f t="shared" ca="1" si="39"/>
        <v>#REF!</v>
      </c>
      <c r="J390" s="138"/>
      <c r="K390" s="138"/>
      <c r="L390" s="138" t="e">
        <f t="shared" ca="1" si="40"/>
        <v>#REF!</v>
      </c>
      <c r="M390" s="139" t="e">
        <f t="shared" ca="1" si="30"/>
        <v>#REF!</v>
      </c>
      <c r="N390" s="278" t="e">
        <f t="shared" ca="1" si="31"/>
        <v>#REF!</v>
      </c>
      <c r="O390" s="141" t="e">
        <f t="shared" ca="1" si="32"/>
        <v>#REF!</v>
      </c>
      <c r="P390" s="140" t="e">
        <f t="shared" ca="1" si="33"/>
        <v>#REF!</v>
      </c>
      <c r="Q390" s="141" t="e">
        <f t="shared" ca="1" si="34"/>
        <v>#REF!</v>
      </c>
      <c r="R390" s="140" t="e">
        <f t="shared" ca="1" si="35"/>
        <v>#REF!</v>
      </c>
      <c r="S390" s="241"/>
      <c r="T390" s="171"/>
    </row>
    <row r="391" spans="1:20" hidden="1" x14ac:dyDescent="0.25">
      <c r="A391" s="132">
        <v>385</v>
      </c>
      <c r="B391" s="154" t="e">
        <f t="shared" ca="1" si="36"/>
        <v>#REF!</v>
      </c>
      <c r="C391" s="154" t="e">
        <f t="shared" ca="1" si="37"/>
        <v>#REF!</v>
      </c>
      <c r="D391" s="136"/>
      <c r="E391" s="137"/>
      <c r="F391" s="137" t="e">
        <f t="shared" ca="1" si="38"/>
        <v>#REF!</v>
      </c>
      <c r="G391" s="135"/>
      <c r="H391" s="135"/>
      <c r="I391" s="135" t="e">
        <f t="shared" ca="1" si="39"/>
        <v>#REF!</v>
      </c>
      <c r="J391" s="138"/>
      <c r="K391" s="138"/>
      <c r="L391" s="138" t="e">
        <f t="shared" ca="1" si="40"/>
        <v>#REF!</v>
      </c>
      <c r="M391" s="139" t="e">
        <f t="shared" ca="1" si="30"/>
        <v>#REF!</v>
      </c>
      <c r="N391" s="278" t="e">
        <f t="shared" ca="1" si="31"/>
        <v>#REF!</v>
      </c>
      <c r="O391" s="141" t="e">
        <f t="shared" ca="1" si="32"/>
        <v>#REF!</v>
      </c>
      <c r="P391" s="140" t="e">
        <f t="shared" ca="1" si="33"/>
        <v>#REF!</v>
      </c>
      <c r="Q391" s="141" t="e">
        <f t="shared" ca="1" si="34"/>
        <v>#REF!</v>
      </c>
      <c r="R391" s="140" t="e">
        <f t="shared" ca="1" si="35"/>
        <v>#REF!</v>
      </c>
      <c r="S391" s="241"/>
      <c r="T391" s="171"/>
    </row>
    <row r="392" spans="1:20" hidden="1" x14ac:dyDescent="0.25">
      <c r="A392" s="132">
        <v>386</v>
      </c>
      <c r="B392" s="154" t="e">
        <f t="shared" ref="B392:B455" ca="1" si="41">INDIRECT(CONCATENATE($C$505,$D$505,"!$B",$A392 + 8))</f>
        <v>#REF!</v>
      </c>
      <c r="C392" s="154" t="e">
        <f t="shared" ref="C392:C455" ca="1" si="42">INDIRECT(CONCATENATE($C$505,$D$505,"!$C",$A392 + 8))</f>
        <v>#REF!</v>
      </c>
      <c r="D392" s="136"/>
      <c r="E392" s="137"/>
      <c r="F392" s="137" t="e">
        <f t="shared" ref="F392:F455" ca="1" si="43">INDIRECT(CONCATENATE($C$505,$D$505,"!$Z",$A392 + 8))</f>
        <v>#REF!</v>
      </c>
      <c r="G392" s="135"/>
      <c r="H392" s="135"/>
      <c r="I392" s="135" t="e">
        <f t="shared" ca="1" si="39"/>
        <v>#REF!</v>
      </c>
      <c r="J392" s="138"/>
      <c r="K392" s="138"/>
      <c r="L392" s="138" t="e">
        <f t="shared" ref="L392:L455" ca="1" si="44">INDIRECT(CONCATENATE($C$505,$D$505,"!$V",$A392 + 8))</f>
        <v>#REF!</v>
      </c>
      <c r="M392" s="139" t="e">
        <f t="shared" ca="1" si="30"/>
        <v>#REF!</v>
      </c>
      <c r="N392" s="278" t="e">
        <f t="shared" ca="1" si="31"/>
        <v>#REF!</v>
      </c>
      <c r="O392" s="141" t="e">
        <f t="shared" ca="1" si="32"/>
        <v>#REF!</v>
      </c>
      <c r="P392" s="140" t="e">
        <f t="shared" ca="1" si="33"/>
        <v>#REF!</v>
      </c>
      <c r="Q392" s="141" t="e">
        <f t="shared" ca="1" si="34"/>
        <v>#REF!</v>
      </c>
      <c r="R392" s="140" t="e">
        <f t="shared" ca="1" si="35"/>
        <v>#REF!</v>
      </c>
      <c r="S392" s="241"/>
      <c r="T392" s="171"/>
    </row>
    <row r="393" spans="1:20" hidden="1" x14ac:dyDescent="0.25">
      <c r="A393" s="132">
        <v>387</v>
      </c>
      <c r="B393" s="154" t="e">
        <f t="shared" ca="1" si="41"/>
        <v>#REF!</v>
      </c>
      <c r="C393" s="154" t="e">
        <f t="shared" ca="1" si="42"/>
        <v>#REF!</v>
      </c>
      <c r="D393" s="136"/>
      <c r="E393" s="137"/>
      <c r="F393" s="137" t="e">
        <f t="shared" ca="1" si="43"/>
        <v>#REF!</v>
      </c>
      <c r="G393" s="135"/>
      <c r="H393" s="135"/>
      <c r="I393" s="135" t="e">
        <f t="shared" ref="I393:I456" ca="1" si="45">INDIRECT(CONCATENATE($C$505,$D$505,"!$AD",$A393 + 8))</f>
        <v>#REF!</v>
      </c>
      <c r="J393" s="138"/>
      <c r="K393" s="138"/>
      <c r="L393" s="138" t="e">
        <f t="shared" ca="1" si="44"/>
        <v>#REF!</v>
      </c>
      <c r="M393" s="139" t="e">
        <f t="shared" ref="M393:M456" ca="1" si="46">IF(I393&lt;33,0,3)</f>
        <v>#REF!</v>
      </c>
      <c r="N393" s="278" t="e">
        <f t="shared" ref="N393:N456" ca="1" si="47">ROUNDDOWN(O393,0)</f>
        <v>#REF!</v>
      </c>
      <c r="O393" s="141" t="e">
        <f t="shared" ref="O393:O456" ca="1" si="48">I393*M393/100</f>
        <v>#REF!</v>
      </c>
      <c r="P393" s="140" t="e">
        <f t="shared" ref="P393:P456" ca="1" si="49">ROUNDDOWN(Q393,0)</f>
        <v>#REF!</v>
      </c>
      <c r="Q393" s="141" t="e">
        <f t="shared" ref="Q393:Q456" ca="1" si="50">N393*R393/100</f>
        <v>#REF!</v>
      </c>
      <c r="R393" s="140" t="e">
        <f t="shared" ref="R393:R456" ca="1" si="51">IF(I393&lt;33,0,75)</f>
        <v>#REF!</v>
      </c>
      <c r="S393" s="241"/>
      <c r="T393" s="171"/>
    </row>
    <row r="394" spans="1:20" hidden="1" x14ac:dyDescent="0.25">
      <c r="A394" s="132">
        <v>388</v>
      </c>
      <c r="B394" s="154" t="e">
        <f t="shared" ca="1" si="41"/>
        <v>#REF!</v>
      </c>
      <c r="C394" s="154" t="e">
        <f t="shared" ca="1" si="42"/>
        <v>#REF!</v>
      </c>
      <c r="D394" s="136"/>
      <c r="E394" s="137"/>
      <c r="F394" s="137" t="e">
        <f t="shared" ca="1" si="43"/>
        <v>#REF!</v>
      </c>
      <c r="G394" s="135"/>
      <c r="H394" s="135"/>
      <c r="I394" s="135" t="e">
        <f t="shared" ca="1" si="45"/>
        <v>#REF!</v>
      </c>
      <c r="J394" s="138"/>
      <c r="K394" s="138"/>
      <c r="L394" s="138" t="e">
        <f t="shared" ca="1" si="44"/>
        <v>#REF!</v>
      </c>
      <c r="M394" s="139" t="e">
        <f t="shared" ca="1" si="46"/>
        <v>#REF!</v>
      </c>
      <c r="N394" s="278" t="e">
        <f t="shared" ca="1" si="47"/>
        <v>#REF!</v>
      </c>
      <c r="O394" s="141" t="e">
        <f t="shared" ca="1" si="48"/>
        <v>#REF!</v>
      </c>
      <c r="P394" s="140" t="e">
        <f t="shared" ca="1" si="49"/>
        <v>#REF!</v>
      </c>
      <c r="Q394" s="141" t="e">
        <f t="shared" ca="1" si="50"/>
        <v>#REF!</v>
      </c>
      <c r="R394" s="140" t="e">
        <f t="shared" ca="1" si="51"/>
        <v>#REF!</v>
      </c>
      <c r="S394" s="241"/>
      <c r="T394" s="171"/>
    </row>
    <row r="395" spans="1:20" hidden="1" x14ac:dyDescent="0.25">
      <c r="A395" s="132">
        <v>389</v>
      </c>
      <c r="B395" s="154" t="e">
        <f t="shared" ca="1" si="41"/>
        <v>#REF!</v>
      </c>
      <c r="C395" s="154" t="e">
        <f t="shared" ca="1" si="42"/>
        <v>#REF!</v>
      </c>
      <c r="D395" s="136"/>
      <c r="E395" s="137"/>
      <c r="F395" s="137" t="e">
        <f t="shared" ca="1" si="43"/>
        <v>#REF!</v>
      </c>
      <c r="G395" s="135"/>
      <c r="H395" s="135"/>
      <c r="I395" s="135" t="e">
        <f t="shared" ca="1" si="45"/>
        <v>#REF!</v>
      </c>
      <c r="J395" s="138"/>
      <c r="K395" s="138"/>
      <c r="L395" s="138" t="e">
        <f t="shared" ca="1" si="44"/>
        <v>#REF!</v>
      </c>
      <c r="M395" s="139" t="e">
        <f t="shared" ca="1" si="46"/>
        <v>#REF!</v>
      </c>
      <c r="N395" s="278" t="e">
        <f t="shared" ca="1" si="47"/>
        <v>#REF!</v>
      </c>
      <c r="O395" s="141" t="e">
        <f t="shared" ca="1" si="48"/>
        <v>#REF!</v>
      </c>
      <c r="P395" s="140" t="e">
        <f t="shared" ca="1" si="49"/>
        <v>#REF!</v>
      </c>
      <c r="Q395" s="141" t="e">
        <f t="shared" ca="1" si="50"/>
        <v>#REF!</v>
      </c>
      <c r="R395" s="140" t="e">
        <f t="shared" ca="1" si="51"/>
        <v>#REF!</v>
      </c>
      <c r="S395" s="241"/>
      <c r="T395" s="171"/>
    </row>
    <row r="396" spans="1:20" hidden="1" x14ac:dyDescent="0.25">
      <c r="A396" s="132">
        <v>390</v>
      </c>
      <c r="B396" s="154" t="e">
        <f t="shared" ca="1" si="41"/>
        <v>#REF!</v>
      </c>
      <c r="C396" s="154" t="e">
        <f t="shared" ca="1" si="42"/>
        <v>#REF!</v>
      </c>
      <c r="D396" s="136"/>
      <c r="E396" s="137"/>
      <c r="F396" s="137" t="e">
        <f t="shared" ca="1" si="43"/>
        <v>#REF!</v>
      </c>
      <c r="G396" s="135"/>
      <c r="H396" s="135"/>
      <c r="I396" s="135" t="e">
        <f t="shared" ca="1" si="45"/>
        <v>#REF!</v>
      </c>
      <c r="J396" s="138"/>
      <c r="K396" s="138"/>
      <c r="L396" s="138" t="e">
        <f t="shared" ca="1" si="44"/>
        <v>#REF!</v>
      </c>
      <c r="M396" s="139" t="e">
        <f t="shared" ca="1" si="46"/>
        <v>#REF!</v>
      </c>
      <c r="N396" s="278" t="e">
        <f t="shared" ca="1" si="47"/>
        <v>#REF!</v>
      </c>
      <c r="O396" s="141" t="e">
        <f t="shared" ca="1" si="48"/>
        <v>#REF!</v>
      </c>
      <c r="P396" s="140" t="e">
        <f t="shared" ca="1" si="49"/>
        <v>#REF!</v>
      </c>
      <c r="Q396" s="141" t="e">
        <f t="shared" ca="1" si="50"/>
        <v>#REF!</v>
      </c>
      <c r="R396" s="140" t="e">
        <f t="shared" ca="1" si="51"/>
        <v>#REF!</v>
      </c>
      <c r="S396" s="241"/>
      <c r="T396" s="171"/>
    </row>
    <row r="397" spans="1:20" hidden="1" x14ac:dyDescent="0.25">
      <c r="A397" s="132">
        <v>391</v>
      </c>
      <c r="B397" s="154" t="e">
        <f t="shared" ca="1" si="41"/>
        <v>#REF!</v>
      </c>
      <c r="C397" s="154" t="e">
        <f t="shared" ca="1" si="42"/>
        <v>#REF!</v>
      </c>
      <c r="D397" s="136"/>
      <c r="E397" s="137"/>
      <c r="F397" s="137" t="e">
        <f t="shared" ca="1" si="43"/>
        <v>#REF!</v>
      </c>
      <c r="G397" s="135"/>
      <c r="H397" s="135"/>
      <c r="I397" s="135" t="e">
        <f t="shared" ca="1" si="45"/>
        <v>#REF!</v>
      </c>
      <c r="J397" s="138"/>
      <c r="K397" s="138"/>
      <c r="L397" s="138" t="e">
        <f t="shared" ca="1" si="44"/>
        <v>#REF!</v>
      </c>
      <c r="M397" s="139" t="e">
        <f t="shared" ca="1" si="46"/>
        <v>#REF!</v>
      </c>
      <c r="N397" s="278" t="e">
        <f t="shared" ca="1" si="47"/>
        <v>#REF!</v>
      </c>
      <c r="O397" s="141" t="e">
        <f t="shared" ca="1" si="48"/>
        <v>#REF!</v>
      </c>
      <c r="P397" s="140" t="e">
        <f t="shared" ca="1" si="49"/>
        <v>#REF!</v>
      </c>
      <c r="Q397" s="141" t="e">
        <f t="shared" ca="1" si="50"/>
        <v>#REF!</v>
      </c>
      <c r="R397" s="140" t="e">
        <f t="shared" ca="1" si="51"/>
        <v>#REF!</v>
      </c>
      <c r="S397" s="241"/>
      <c r="T397" s="171"/>
    </row>
    <row r="398" spans="1:20" hidden="1" x14ac:dyDescent="0.25">
      <c r="A398" s="132">
        <v>392</v>
      </c>
      <c r="B398" s="154" t="e">
        <f t="shared" ca="1" si="41"/>
        <v>#REF!</v>
      </c>
      <c r="C398" s="154" t="e">
        <f t="shared" ca="1" si="42"/>
        <v>#REF!</v>
      </c>
      <c r="D398" s="136"/>
      <c r="E398" s="137"/>
      <c r="F398" s="137" t="e">
        <f t="shared" ca="1" si="43"/>
        <v>#REF!</v>
      </c>
      <c r="G398" s="135"/>
      <c r="H398" s="135"/>
      <c r="I398" s="135" t="e">
        <f t="shared" ca="1" si="45"/>
        <v>#REF!</v>
      </c>
      <c r="J398" s="138"/>
      <c r="K398" s="138"/>
      <c r="L398" s="138" t="e">
        <f t="shared" ca="1" si="44"/>
        <v>#REF!</v>
      </c>
      <c r="M398" s="139" t="e">
        <f t="shared" ca="1" si="46"/>
        <v>#REF!</v>
      </c>
      <c r="N398" s="278" t="e">
        <f t="shared" ca="1" si="47"/>
        <v>#REF!</v>
      </c>
      <c r="O398" s="141" t="e">
        <f t="shared" ca="1" si="48"/>
        <v>#REF!</v>
      </c>
      <c r="P398" s="140" t="e">
        <f t="shared" ca="1" si="49"/>
        <v>#REF!</v>
      </c>
      <c r="Q398" s="141" t="e">
        <f t="shared" ca="1" si="50"/>
        <v>#REF!</v>
      </c>
      <c r="R398" s="140" t="e">
        <f t="shared" ca="1" si="51"/>
        <v>#REF!</v>
      </c>
      <c r="S398" s="241"/>
      <c r="T398" s="171"/>
    </row>
    <row r="399" spans="1:20" hidden="1" x14ac:dyDescent="0.25">
      <c r="A399" s="132">
        <v>393</v>
      </c>
      <c r="B399" s="154" t="e">
        <f t="shared" ca="1" si="41"/>
        <v>#REF!</v>
      </c>
      <c r="C399" s="154" t="e">
        <f t="shared" ca="1" si="42"/>
        <v>#REF!</v>
      </c>
      <c r="D399" s="136"/>
      <c r="E399" s="137"/>
      <c r="F399" s="137" t="e">
        <f t="shared" ca="1" si="43"/>
        <v>#REF!</v>
      </c>
      <c r="G399" s="135"/>
      <c r="H399" s="135"/>
      <c r="I399" s="135" t="e">
        <f t="shared" ca="1" si="45"/>
        <v>#REF!</v>
      </c>
      <c r="J399" s="138"/>
      <c r="K399" s="138"/>
      <c r="L399" s="138" t="e">
        <f t="shared" ca="1" si="44"/>
        <v>#REF!</v>
      </c>
      <c r="M399" s="139" t="e">
        <f t="shared" ca="1" si="46"/>
        <v>#REF!</v>
      </c>
      <c r="N399" s="278" t="e">
        <f t="shared" ca="1" si="47"/>
        <v>#REF!</v>
      </c>
      <c r="O399" s="141" t="e">
        <f t="shared" ca="1" si="48"/>
        <v>#REF!</v>
      </c>
      <c r="P399" s="140" t="e">
        <f t="shared" ca="1" si="49"/>
        <v>#REF!</v>
      </c>
      <c r="Q399" s="141" t="e">
        <f t="shared" ca="1" si="50"/>
        <v>#REF!</v>
      </c>
      <c r="R399" s="140" t="e">
        <f t="shared" ca="1" si="51"/>
        <v>#REF!</v>
      </c>
      <c r="S399" s="241"/>
      <c r="T399" s="171"/>
    </row>
    <row r="400" spans="1:20" hidden="1" x14ac:dyDescent="0.25">
      <c r="A400" s="132">
        <v>394</v>
      </c>
      <c r="B400" s="154" t="e">
        <f t="shared" ca="1" si="41"/>
        <v>#REF!</v>
      </c>
      <c r="C400" s="154" t="e">
        <f t="shared" ca="1" si="42"/>
        <v>#REF!</v>
      </c>
      <c r="D400" s="136"/>
      <c r="E400" s="137"/>
      <c r="F400" s="137" t="e">
        <f t="shared" ca="1" si="43"/>
        <v>#REF!</v>
      </c>
      <c r="G400" s="135"/>
      <c r="H400" s="135"/>
      <c r="I400" s="135" t="e">
        <f t="shared" ca="1" si="45"/>
        <v>#REF!</v>
      </c>
      <c r="J400" s="138"/>
      <c r="K400" s="138"/>
      <c r="L400" s="138" t="e">
        <f t="shared" ca="1" si="44"/>
        <v>#REF!</v>
      </c>
      <c r="M400" s="139" t="e">
        <f t="shared" ca="1" si="46"/>
        <v>#REF!</v>
      </c>
      <c r="N400" s="278" t="e">
        <f t="shared" ca="1" si="47"/>
        <v>#REF!</v>
      </c>
      <c r="O400" s="141" t="e">
        <f t="shared" ca="1" si="48"/>
        <v>#REF!</v>
      </c>
      <c r="P400" s="140" t="e">
        <f t="shared" ca="1" si="49"/>
        <v>#REF!</v>
      </c>
      <c r="Q400" s="141" t="e">
        <f t="shared" ca="1" si="50"/>
        <v>#REF!</v>
      </c>
      <c r="R400" s="140" t="e">
        <f t="shared" ca="1" si="51"/>
        <v>#REF!</v>
      </c>
      <c r="S400" s="241"/>
      <c r="T400" s="171"/>
    </row>
    <row r="401" spans="1:20" hidden="1" x14ac:dyDescent="0.25">
      <c r="A401" s="132">
        <v>395</v>
      </c>
      <c r="B401" s="154" t="e">
        <f t="shared" ca="1" si="41"/>
        <v>#REF!</v>
      </c>
      <c r="C401" s="154" t="e">
        <f t="shared" ca="1" si="42"/>
        <v>#REF!</v>
      </c>
      <c r="D401" s="136"/>
      <c r="E401" s="137"/>
      <c r="F401" s="137" t="e">
        <f t="shared" ca="1" si="43"/>
        <v>#REF!</v>
      </c>
      <c r="G401" s="135"/>
      <c r="H401" s="135"/>
      <c r="I401" s="135" t="e">
        <f t="shared" ca="1" si="45"/>
        <v>#REF!</v>
      </c>
      <c r="J401" s="138"/>
      <c r="K401" s="138"/>
      <c r="L401" s="138" t="e">
        <f t="shared" ca="1" si="44"/>
        <v>#REF!</v>
      </c>
      <c r="M401" s="139" t="e">
        <f t="shared" ca="1" si="46"/>
        <v>#REF!</v>
      </c>
      <c r="N401" s="278" t="e">
        <f t="shared" ca="1" si="47"/>
        <v>#REF!</v>
      </c>
      <c r="O401" s="141" t="e">
        <f t="shared" ca="1" si="48"/>
        <v>#REF!</v>
      </c>
      <c r="P401" s="140" t="e">
        <f t="shared" ca="1" si="49"/>
        <v>#REF!</v>
      </c>
      <c r="Q401" s="141" t="e">
        <f t="shared" ca="1" si="50"/>
        <v>#REF!</v>
      </c>
      <c r="R401" s="140" t="e">
        <f t="shared" ca="1" si="51"/>
        <v>#REF!</v>
      </c>
      <c r="S401" s="241"/>
      <c r="T401" s="171"/>
    </row>
    <row r="402" spans="1:20" hidden="1" x14ac:dyDescent="0.25">
      <c r="A402" s="132">
        <v>396</v>
      </c>
      <c r="B402" s="154" t="e">
        <f t="shared" ca="1" si="41"/>
        <v>#REF!</v>
      </c>
      <c r="C402" s="154" t="e">
        <f t="shared" ca="1" si="42"/>
        <v>#REF!</v>
      </c>
      <c r="D402" s="136"/>
      <c r="E402" s="137"/>
      <c r="F402" s="137" t="e">
        <f t="shared" ca="1" si="43"/>
        <v>#REF!</v>
      </c>
      <c r="G402" s="135"/>
      <c r="H402" s="135"/>
      <c r="I402" s="135" t="e">
        <f t="shared" ca="1" si="45"/>
        <v>#REF!</v>
      </c>
      <c r="J402" s="138"/>
      <c r="K402" s="138"/>
      <c r="L402" s="138" t="e">
        <f t="shared" ca="1" si="44"/>
        <v>#REF!</v>
      </c>
      <c r="M402" s="139" t="e">
        <f t="shared" ca="1" si="46"/>
        <v>#REF!</v>
      </c>
      <c r="N402" s="278" t="e">
        <f t="shared" ca="1" si="47"/>
        <v>#REF!</v>
      </c>
      <c r="O402" s="141" t="e">
        <f t="shared" ca="1" si="48"/>
        <v>#REF!</v>
      </c>
      <c r="P402" s="140" t="e">
        <f t="shared" ca="1" si="49"/>
        <v>#REF!</v>
      </c>
      <c r="Q402" s="141" t="e">
        <f t="shared" ca="1" si="50"/>
        <v>#REF!</v>
      </c>
      <c r="R402" s="140" t="e">
        <f t="shared" ca="1" si="51"/>
        <v>#REF!</v>
      </c>
      <c r="S402" s="241"/>
      <c r="T402" s="171"/>
    </row>
    <row r="403" spans="1:20" hidden="1" x14ac:dyDescent="0.25">
      <c r="A403" s="132">
        <v>397</v>
      </c>
      <c r="B403" s="154" t="e">
        <f t="shared" ca="1" si="41"/>
        <v>#REF!</v>
      </c>
      <c r="C403" s="154" t="e">
        <f t="shared" ca="1" si="42"/>
        <v>#REF!</v>
      </c>
      <c r="D403" s="136"/>
      <c r="E403" s="137"/>
      <c r="F403" s="137" t="e">
        <f t="shared" ca="1" si="43"/>
        <v>#REF!</v>
      </c>
      <c r="G403" s="135"/>
      <c r="H403" s="135"/>
      <c r="I403" s="135" t="e">
        <f t="shared" ca="1" si="45"/>
        <v>#REF!</v>
      </c>
      <c r="J403" s="138"/>
      <c r="K403" s="138"/>
      <c r="L403" s="138" t="e">
        <f t="shared" ca="1" si="44"/>
        <v>#REF!</v>
      </c>
      <c r="M403" s="139" t="e">
        <f t="shared" ca="1" si="46"/>
        <v>#REF!</v>
      </c>
      <c r="N403" s="278" t="e">
        <f t="shared" ca="1" si="47"/>
        <v>#REF!</v>
      </c>
      <c r="O403" s="141" t="e">
        <f t="shared" ca="1" si="48"/>
        <v>#REF!</v>
      </c>
      <c r="P403" s="140" t="e">
        <f t="shared" ca="1" si="49"/>
        <v>#REF!</v>
      </c>
      <c r="Q403" s="141" t="e">
        <f t="shared" ca="1" si="50"/>
        <v>#REF!</v>
      </c>
      <c r="R403" s="140" t="e">
        <f t="shared" ca="1" si="51"/>
        <v>#REF!</v>
      </c>
      <c r="S403" s="241"/>
      <c r="T403" s="171"/>
    </row>
    <row r="404" spans="1:20" hidden="1" x14ac:dyDescent="0.25">
      <c r="A404" s="132">
        <v>398</v>
      </c>
      <c r="B404" s="154" t="e">
        <f t="shared" ca="1" si="41"/>
        <v>#REF!</v>
      </c>
      <c r="C404" s="154" t="e">
        <f t="shared" ca="1" si="42"/>
        <v>#REF!</v>
      </c>
      <c r="D404" s="136"/>
      <c r="E404" s="137"/>
      <c r="F404" s="137" t="e">
        <f t="shared" ca="1" si="43"/>
        <v>#REF!</v>
      </c>
      <c r="G404" s="135"/>
      <c r="H404" s="135"/>
      <c r="I404" s="135" t="e">
        <f t="shared" ca="1" si="45"/>
        <v>#REF!</v>
      </c>
      <c r="J404" s="138"/>
      <c r="K404" s="138"/>
      <c r="L404" s="138" t="e">
        <f t="shared" ca="1" si="44"/>
        <v>#REF!</v>
      </c>
      <c r="M404" s="139" t="e">
        <f t="shared" ca="1" si="46"/>
        <v>#REF!</v>
      </c>
      <c r="N404" s="278" t="e">
        <f t="shared" ca="1" si="47"/>
        <v>#REF!</v>
      </c>
      <c r="O404" s="141" t="e">
        <f t="shared" ca="1" si="48"/>
        <v>#REF!</v>
      </c>
      <c r="P404" s="140" t="e">
        <f t="shared" ca="1" si="49"/>
        <v>#REF!</v>
      </c>
      <c r="Q404" s="141" t="e">
        <f t="shared" ca="1" si="50"/>
        <v>#REF!</v>
      </c>
      <c r="R404" s="140" t="e">
        <f t="shared" ca="1" si="51"/>
        <v>#REF!</v>
      </c>
      <c r="S404" s="241"/>
      <c r="T404" s="171"/>
    </row>
    <row r="405" spans="1:20" hidden="1" x14ac:dyDescent="0.25">
      <c r="A405" s="132">
        <v>399</v>
      </c>
      <c r="B405" s="154" t="e">
        <f t="shared" ca="1" si="41"/>
        <v>#REF!</v>
      </c>
      <c r="C405" s="154" t="e">
        <f t="shared" ca="1" si="42"/>
        <v>#REF!</v>
      </c>
      <c r="D405" s="136"/>
      <c r="E405" s="137"/>
      <c r="F405" s="137" t="e">
        <f t="shared" ca="1" si="43"/>
        <v>#REF!</v>
      </c>
      <c r="G405" s="135"/>
      <c r="H405" s="135"/>
      <c r="I405" s="135" t="e">
        <f t="shared" ca="1" si="45"/>
        <v>#REF!</v>
      </c>
      <c r="J405" s="138"/>
      <c r="K405" s="138"/>
      <c r="L405" s="138" t="e">
        <f t="shared" ca="1" si="44"/>
        <v>#REF!</v>
      </c>
      <c r="M405" s="139" t="e">
        <f t="shared" ca="1" si="46"/>
        <v>#REF!</v>
      </c>
      <c r="N405" s="278" t="e">
        <f t="shared" ca="1" si="47"/>
        <v>#REF!</v>
      </c>
      <c r="O405" s="141" t="e">
        <f t="shared" ca="1" si="48"/>
        <v>#REF!</v>
      </c>
      <c r="P405" s="140" t="e">
        <f t="shared" ca="1" si="49"/>
        <v>#REF!</v>
      </c>
      <c r="Q405" s="141" t="e">
        <f t="shared" ca="1" si="50"/>
        <v>#REF!</v>
      </c>
      <c r="R405" s="140" t="e">
        <f t="shared" ca="1" si="51"/>
        <v>#REF!</v>
      </c>
      <c r="S405" s="241"/>
      <c r="T405" s="171"/>
    </row>
    <row r="406" spans="1:20" hidden="1" x14ac:dyDescent="0.25">
      <c r="A406" s="132">
        <v>400</v>
      </c>
      <c r="B406" s="154" t="e">
        <f t="shared" ca="1" si="41"/>
        <v>#REF!</v>
      </c>
      <c r="C406" s="154" t="e">
        <f t="shared" ca="1" si="42"/>
        <v>#REF!</v>
      </c>
      <c r="D406" s="136"/>
      <c r="E406" s="137"/>
      <c r="F406" s="137" t="e">
        <f t="shared" ca="1" si="43"/>
        <v>#REF!</v>
      </c>
      <c r="G406" s="135"/>
      <c r="H406" s="135"/>
      <c r="I406" s="135" t="e">
        <f t="shared" ca="1" si="45"/>
        <v>#REF!</v>
      </c>
      <c r="J406" s="138"/>
      <c r="K406" s="138"/>
      <c r="L406" s="138" t="e">
        <f t="shared" ca="1" si="44"/>
        <v>#REF!</v>
      </c>
      <c r="M406" s="139" t="e">
        <f t="shared" ca="1" si="46"/>
        <v>#REF!</v>
      </c>
      <c r="N406" s="278" t="e">
        <f t="shared" ca="1" si="47"/>
        <v>#REF!</v>
      </c>
      <c r="O406" s="141" t="e">
        <f t="shared" ca="1" si="48"/>
        <v>#REF!</v>
      </c>
      <c r="P406" s="140" t="e">
        <f t="shared" ca="1" si="49"/>
        <v>#REF!</v>
      </c>
      <c r="Q406" s="141" t="e">
        <f t="shared" ca="1" si="50"/>
        <v>#REF!</v>
      </c>
      <c r="R406" s="140" t="e">
        <f t="shared" ca="1" si="51"/>
        <v>#REF!</v>
      </c>
      <c r="S406" s="241"/>
      <c r="T406" s="171"/>
    </row>
    <row r="407" spans="1:20" hidden="1" x14ac:dyDescent="0.25">
      <c r="A407" s="132">
        <v>401</v>
      </c>
      <c r="B407" s="154" t="e">
        <f t="shared" ca="1" si="41"/>
        <v>#REF!</v>
      </c>
      <c r="C407" s="154" t="e">
        <f t="shared" ca="1" si="42"/>
        <v>#REF!</v>
      </c>
      <c r="D407" s="136"/>
      <c r="E407" s="137"/>
      <c r="F407" s="137" t="e">
        <f t="shared" ca="1" si="43"/>
        <v>#REF!</v>
      </c>
      <c r="G407" s="135"/>
      <c r="H407" s="135"/>
      <c r="I407" s="135" t="e">
        <f t="shared" ca="1" si="45"/>
        <v>#REF!</v>
      </c>
      <c r="J407" s="138"/>
      <c r="K407" s="138"/>
      <c r="L407" s="138" t="e">
        <f t="shared" ca="1" si="44"/>
        <v>#REF!</v>
      </c>
      <c r="M407" s="139" t="e">
        <f t="shared" ca="1" si="46"/>
        <v>#REF!</v>
      </c>
      <c r="N407" s="278" t="e">
        <f t="shared" ca="1" si="47"/>
        <v>#REF!</v>
      </c>
      <c r="O407" s="141" t="e">
        <f t="shared" ca="1" si="48"/>
        <v>#REF!</v>
      </c>
      <c r="P407" s="140" t="e">
        <f t="shared" ca="1" si="49"/>
        <v>#REF!</v>
      </c>
      <c r="Q407" s="141" t="e">
        <f t="shared" ca="1" si="50"/>
        <v>#REF!</v>
      </c>
      <c r="R407" s="140" t="e">
        <f t="shared" ca="1" si="51"/>
        <v>#REF!</v>
      </c>
      <c r="S407" s="241"/>
      <c r="T407" s="171"/>
    </row>
    <row r="408" spans="1:20" hidden="1" x14ac:dyDescent="0.25">
      <c r="A408" s="132">
        <v>402</v>
      </c>
      <c r="B408" s="154" t="e">
        <f t="shared" ca="1" si="41"/>
        <v>#REF!</v>
      </c>
      <c r="C408" s="154" t="e">
        <f t="shared" ca="1" si="42"/>
        <v>#REF!</v>
      </c>
      <c r="D408" s="136"/>
      <c r="E408" s="137"/>
      <c r="F408" s="137" t="e">
        <f t="shared" ca="1" si="43"/>
        <v>#REF!</v>
      </c>
      <c r="G408" s="135"/>
      <c r="H408" s="135"/>
      <c r="I408" s="135" t="e">
        <f t="shared" ca="1" si="45"/>
        <v>#REF!</v>
      </c>
      <c r="J408" s="138"/>
      <c r="K408" s="138"/>
      <c r="L408" s="138" t="e">
        <f t="shared" ca="1" si="44"/>
        <v>#REF!</v>
      </c>
      <c r="M408" s="139" t="e">
        <f t="shared" ca="1" si="46"/>
        <v>#REF!</v>
      </c>
      <c r="N408" s="278" t="e">
        <f t="shared" ca="1" si="47"/>
        <v>#REF!</v>
      </c>
      <c r="O408" s="141" t="e">
        <f t="shared" ca="1" si="48"/>
        <v>#REF!</v>
      </c>
      <c r="P408" s="140" t="e">
        <f t="shared" ca="1" si="49"/>
        <v>#REF!</v>
      </c>
      <c r="Q408" s="141" t="e">
        <f t="shared" ca="1" si="50"/>
        <v>#REF!</v>
      </c>
      <c r="R408" s="140" t="e">
        <f t="shared" ca="1" si="51"/>
        <v>#REF!</v>
      </c>
      <c r="S408" s="241"/>
      <c r="T408" s="171"/>
    </row>
    <row r="409" spans="1:20" hidden="1" x14ac:dyDescent="0.25">
      <c r="A409" s="132">
        <v>403</v>
      </c>
      <c r="B409" s="154" t="e">
        <f t="shared" ca="1" si="41"/>
        <v>#REF!</v>
      </c>
      <c r="C409" s="154" t="e">
        <f t="shared" ca="1" si="42"/>
        <v>#REF!</v>
      </c>
      <c r="D409" s="136"/>
      <c r="E409" s="137"/>
      <c r="F409" s="137" t="e">
        <f t="shared" ca="1" si="43"/>
        <v>#REF!</v>
      </c>
      <c r="G409" s="135"/>
      <c r="H409" s="135"/>
      <c r="I409" s="135" t="e">
        <f t="shared" ca="1" si="45"/>
        <v>#REF!</v>
      </c>
      <c r="J409" s="138"/>
      <c r="K409" s="138"/>
      <c r="L409" s="138" t="e">
        <f t="shared" ca="1" si="44"/>
        <v>#REF!</v>
      </c>
      <c r="M409" s="139" t="e">
        <f t="shared" ca="1" si="46"/>
        <v>#REF!</v>
      </c>
      <c r="N409" s="278" t="e">
        <f t="shared" ca="1" si="47"/>
        <v>#REF!</v>
      </c>
      <c r="O409" s="141" t="e">
        <f t="shared" ca="1" si="48"/>
        <v>#REF!</v>
      </c>
      <c r="P409" s="140" t="e">
        <f t="shared" ca="1" si="49"/>
        <v>#REF!</v>
      </c>
      <c r="Q409" s="141" t="e">
        <f t="shared" ca="1" si="50"/>
        <v>#REF!</v>
      </c>
      <c r="R409" s="140" t="e">
        <f t="shared" ca="1" si="51"/>
        <v>#REF!</v>
      </c>
      <c r="S409" s="241"/>
      <c r="T409" s="171"/>
    </row>
    <row r="410" spans="1:20" hidden="1" x14ac:dyDescent="0.25">
      <c r="A410" s="132">
        <v>404</v>
      </c>
      <c r="B410" s="154" t="e">
        <f t="shared" ca="1" si="41"/>
        <v>#REF!</v>
      </c>
      <c r="C410" s="154" t="e">
        <f t="shared" ca="1" si="42"/>
        <v>#REF!</v>
      </c>
      <c r="D410" s="136"/>
      <c r="E410" s="137"/>
      <c r="F410" s="137" t="e">
        <f t="shared" ca="1" si="43"/>
        <v>#REF!</v>
      </c>
      <c r="G410" s="135"/>
      <c r="H410" s="135"/>
      <c r="I410" s="135" t="e">
        <f t="shared" ca="1" si="45"/>
        <v>#REF!</v>
      </c>
      <c r="J410" s="138"/>
      <c r="K410" s="138"/>
      <c r="L410" s="138" t="e">
        <f t="shared" ca="1" si="44"/>
        <v>#REF!</v>
      </c>
      <c r="M410" s="139" t="e">
        <f t="shared" ca="1" si="46"/>
        <v>#REF!</v>
      </c>
      <c r="N410" s="278" t="e">
        <f t="shared" ca="1" si="47"/>
        <v>#REF!</v>
      </c>
      <c r="O410" s="141" t="e">
        <f t="shared" ca="1" si="48"/>
        <v>#REF!</v>
      </c>
      <c r="P410" s="140" t="e">
        <f t="shared" ca="1" si="49"/>
        <v>#REF!</v>
      </c>
      <c r="Q410" s="141" t="e">
        <f t="shared" ca="1" si="50"/>
        <v>#REF!</v>
      </c>
      <c r="R410" s="140" t="e">
        <f t="shared" ca="1" si="51"/>
        <v>#REF!</v>
      </c>
      <c r="S410" s="241"/>
      <c r="T410" s="171"/>
    </row>
    <row r="411" spans="1:20" hidden="1" x14ac:dyDescent="0.25">
      <c r="A411" s="132">
        <v>405</v>
      </c>
      <c r="B411" s="154" t="e">
        <f t="shared" ca="1" si="41"/>
        <v>#REF!</v>
      </c>
      <c r="C411" s="154" t="e">
        <f t="shared" ca="1" si="42"/>
        <v>#REF!</v>
      </c>
      <c r="D411" s="136"/>
      <c r="E411" s="137"/>
      <c r="F411" s="137" t="e">
        <f t="shared" ca="1" si="43"/>
        <v>#REF!</v>
      </c>
      <c r="G411" s="135"/>
      <c r="H411" s="135"/>
      <c r="I411" s="135" t="e">
        <f t="shared" ca="1" si="45"/>
        <v>#REF!</v>
      </c>
      <c r="J411" s="138"/>
      <c r="K411" s="138"/>
      <c r="L411" s="138" t="e">
        <f t="shared" ca="1" si="44"/>
        <v>#REF!</v>
      </c>
      <c r="M411" s="139" t="e">
        <f t="shared" ca="1" si="46"/>
        <v>#REF!</v>
      </c>
      <c r="N411" s="278" t="e">
        <f t="shared" ca="1" si="47"/>
        <v>#REF!</v>
      </c>
      <c r="O411" s="141" t="e">
        <f t="shared" ca="1" si="48"/>
        <v>#REF!</v>
      </c>
      <c r="P411" s="140" t="e">
        <f t="shared" ca="1" si="49"/>
        <v>#REF!</v>
      </c>
      <c r="Q411" s="141" t="e">
        <f t="shared" ca="1" si="50"/>
        <v>#REF!</v>
      </c>
      <c r="R411" s="140" t="e">
        <f t="shared" ca="1" si="51"/>
        <v>#REF!</v>
      </c>
      <c r="S411" s="241"/>
      <c r="T411" s="171"/>
    </row>
    <row r="412" spans="1:20" hidden="1" x14ac:dyDescent="0.25">
      <c r="A412" s="132">
        <v>406</v>
      </c>
      <c r="B412" s="154" t="e">
        <f t="shared" ca="1" si="41"/>
        <v>#REF!</v>
      </c>
      <c r="C412" s="154" t="e">
        <f t="shared" ca="1" si="42"/>
        <v>#REF!</v>
      </c>
      <c r="D412" s="136"/>
      <c r="E412" s="137"/>
      <c r="F412" s="137" t="e">
        <f t="shared" ca="1" si="43"/>
        <v>#REF!</v>
      </c>
      <c r="G412" s="135"/>
      <c r="H412" s="135"/>
      <c r="I412" s="135" t="e">
        <f t="shared" ca="1" si="45"/>
        <v>#REF!</v>
      </c>
      <c r="J412" s="138"/>
      <c r="K412" s="138"/>
      <c r="L412" s="138" t="e">
        <f t="shared" ca="1" si="44"/>
        <v>#REF!</v>
      </c>
      <c r="M412" s="139" t="e">
        <f t="shared" ca="1" si="46"/>
        <v>#REF!</v>
      </c>
      <c r="N412" s="278" t="e">
        <f t="shared" ca="1" si="47"/>
        <v>#REF!</v>
      </c>
      <c r="O412" s="141" t="e">
        <f t="shared" ca="1" si="48"/>
        <v>#REF!</v>
      </c>
      <c r="P412" s="140" t="e">
        <f t="shared" ca="1" si="49"/>
        <v>#REF!</v>
      </c>
      <c r="Q412" s="141" t="e">
        <f t="shared" ca="1" si="50"/>
        <v>#REF!</v>
      </c>
      <c r="R412" s="140" t="e">
        <f t="shared" ca="1" si="51"/>
        <v>#REF!</v>
      </c>
      <c r="S412" s="241"/>
      <c r="T412" s="171"/>
    </row>
    <row r="413" spans="1:20" hidden="1" x14ac:dyDescent="0.25">
      <c r="A413" s="132">
        <v>407</v>
      </c>
      <c r="B413" s="154" t="e">
        <f t="shared" ca="1" si="41"/>
        <v>#REF!</v>
      </c>
      <c r="C413" s="154" t="e">
        <f t="shared" ca="1" si="42"/>
        <v>#REF!</v>
      </c>
      <c r="D413" s="136"/>
      <c r="E413" s="137"/>
      <c r="F413" s="137" t="e">
        <f t="shared" ca="1" si="43"/>
        <v>#REF!</v>
      </c>
      <c r="G413" s="135"/>
      <c r="H413" s="135"/>
      <c r="I413" s="135" t="e">
        <f t="shared" ca="1" si="45"/>
        <v>#REF!</v>
      </c>
      <c r="J413" s="138"/>
      <c r="K413" s="138"/>
      <c r="L413" s="138" t="e">
        <f t="shared" ca="1" si="44"/>
        <v>#REF!</v>
      </c>
      <c r="M413" s="139" t="e">
        <f t="shared" ca="1" si="46"/>
        <v>#REF!</v>
      </c>
      <c r="N413" s="278" t="e">
        <f t="shared" ca="1" si="47"/>
        <v>#REF!</v>
      </c>
      <c r="O413" s="141" t="e">
        <f t="shared" ca="1" si="48"/>
        <v>#REF!</v>
      </c>
      <c r="P413" s="140" t="e">
        <f t="shared" ca="1" si="49"/>
        <v>#REF!</v>
      </c>
      <c r="Q413" s="141" t="e">
        <f t="shared" ca="1" si="50"/>
        <v>#REF!</v>
      </c>
      <c r="R413" s="140" t="e">
        <f t="shared" ca="1" si="51"/>
        <v>#REF!</v>
      </c>
      <c r="S413" s="241"/>
      <c r="T413" s="171"/>
    </row>
    <row r="414" spans="1:20" hidden="1" x14ac:dyDescent="0.25">
      <c r="A414" s="132">
        <v>408</v>
      </c>
      <c r="B414" s="154" t="e">
        <f t="shared" ca="1" si="41"/>
        <v>#REF!</v>
      </c>
      <c r="C414" s="154" t="e">
        <f t="shared" ca="1" si="42"/>
        <v>#REF!</v>
      </c>
      <c r="D414" s="136"/>
      <c r="E414" s="137"/>
      <c r="F414" s="137" t="e">
        <f t="shared" ca="1" si="43"/>
        <v>#REF!</v>
      </c>
      <c r="G414" s="135"/>
      <c r="H414" s="135"/>
      <c r="I414" s="135" t="e">
        <f t="shared" ca="1" si="45"/>
        <v>#REF!</v>
      </c>
      <c r="J414" s="138"/>
      <c r="K414" s="138"/>
      <c r="L414" s="138" t="e">
        <f t="shared" ca="1" si="44"/>
        <v>#REF!</v>
      </c>
      <c r="M414" s="139" t="e">
        <f t="shared" ca="1" si="46"/>
        <v>#REF!</v>
      </c>
      <c r="N414" s="278" t="e">
        <f t="shared" ca="1" si="47"/>
        <v>#REF!</v>
      </c>
      <c r="O414" s="141" t="e">
        <f t="shared" ca="1" si="48"/>
        <v>#REF!</v>
      </c>
      <c r="P414" s="140" t="e">
        <f t="shared" ca="1" si="49"/>
        <v>#REF!</v>
      </c>
      <c r="Q414" s="141" t="e">
        <f t="shared" ca="1" si="50"/>
        <v>#REF!</v>
      </c>
      <c r="R414" s="140" t="e">
        <f t="shared" ca="1" si="51"/>
        <v>#REF!</v>
      </c>
      <c r="S414" s="241"/>
      <c r="T414" s="171"/>
    </row>
    <row r="415" spans="1:20" hidden="1" x14ac:dyDescent="0.25">
      <c r="A415" s="132">
        <v>409</v>
      </c>
      <c r="B415" s="154" t="e">
        <f t="shared" ca="1" si="41"/>
        <v>#REF!</v>
      </c>
      <c r="C415" s="154" t="e">
        <f t="shared" ca="1" si="42"/>
        <v>#REF!</v>
      </c>
      <c r="D415" s="136"/>
      <c r="E415" s="137"/>
      <c r="F415" s="137" t="e">
        <f t="shared" ca="1" si="43"/>
        <v>#REF!</v>
      </c>
      <c r="G415" s="135"/>
      <c r="H415" s="135"/>
      <c r="I415" s="135" t="e">
        <f t="shared" ca="1" si="45"/>
        <v>#REF!</v>
      </c>
      <c r="J415" s="138"/>
      <c r="K415" s="138"/>
      <c r="L415" s="138" t="e">
        <f t="shared" ca="1" si="44"/>
        <v>#REF!</v>
      </c>
      <c r="M415" s="139" t="e">
        <f t="shared" ca="1" si="46"/>
        <v>#REF!</v>
      </c>
      <c r="N415" s="278" t="e">
        <f t="shared" ca="1" si="47"/>
        <v>#REF!</v>
      </c>
      <c r="O415" s="141" t="e">
        <f t="shared" ca="1" si="48"/>
        <v>#REF!</v>
      </c>
      <c r="P415" s="140" t="e">
        <f t="shared" ca="1" si="49"/>
        <v>#REF!</v>
      </c>
      <c r="Q415" s="141" t="e">
        <f t="shared" ca="1" si="50"/>
        <v>#REF!</v>
      </c>
      <c r="R415" s="140" t="e">
        <f t="shared" ca="1" si="51"/>
        <v>#REF!</v>
      </c>
      <c r="S415" s="241"/>
      <c r="T415" s="171"/>
    </row>
    <row r="416" spans="1:20" hidden="1" x14ac:dyDescent="0.25">
      <c r="A416" s="132">
        <v>410</v>
      </c>
      <c r="B416" s="154" t="e">
        <f t="shared" ca="1" si="41"/>
        <v>#REF!</v>
      </c>
      <c r="C416" s="154" t="e">
        <f t="shared" ca="1" si="42"/>
        <v>#REF!</v>
      </c>
      <c r="D416" s="136"/>
      <c r="E416" s="137"/>
      <c r="F416" s="137" t="e">
        <f t="shared" ca="1" si="43"/>
        <v>#REF!</v>
      </c>
      <c r="G416" s="135"/>
      <c r="H416" s="135"/>
      <c r="I416" s="135" t="e">
        <f t="shared" ca="1" si="45"/>
        <v>#REF!</v>
      </c>
      <c r="J416" s="138"/>
      <c r="K416" s="138"/>
      <c r="L416" s="138" t="e">
        <f t="shared" ca="1" si="44"/>
        <v>#REF!</v>
      </c>
      <c r="M416" s="139" t="e">
        <f t="shared" ca="1" si="46"/>
        <v>#REF!</v>
      </c>
      <c r="N416" s="278" t="e">
        <f t="shared" ca="1" si="47"/>
        <v>#REF!</v>
      </c>
      <c r="O416" s="141" t="e">
        <f t="shared" ca="1" si="48"/>
        <v>#REF!</v>
      </c>
      <c r="P416" s="140" t="e">
        <f t="shared" ca="1" si="49"/>
        <v>#REF!</v>
      </c>
      <c r="Q416" s="141" t="e">
        <f t="shared" ca="1" si="50"/>
        <v>#REF!</v>
      </c>
      <c r="R416" s="140" t="e">
        <f t="shared" ca="1" si="51"/>
        <v>#REF!</v>
      </c>
      <c r="S416" s="241"/>
      <c r="T416" s="171"/>
    </row>
    <row r="417" spans="1:20" hidden="1" x14ac:dyDescent="0.25">
      <c r="A417" s="132">
        <v>411</v>
      </c>
      <c r="B417" s="154" t="e">
        <f t="shared" ca="1" si="41"/>
        <v>#REF!</v>
      </c>
      <c r="C417" s="154" t="e">
        <f t="shared" ca="1" si="42"/>
        <v>#REF!</v>
      </c>
      <c r="D417" s="136"/>
      <c r="E417" s="137"/>
      <c r="F417" s="137" t="e">
        <f t="shared" ca="1" si="43"/>
        <v>#REF!</v>
      </c>
      <c r="G417" s="135"/>
      <c r="H417" s="135"/>
      <c r="I417" s="135" t="e">
        <f t="shared" ca="1" si="45"/>
        <v>#REF!</v>
      </c>
      <c r="J417" s="138"/>
      <c r="K417" s="138"/>
      <c r="L417" s="138" t="e">
        <f t="shared" ca="1" si="44"/>
        <v>#REF!</v>
      </c>
      <c r="M417" s="139" t="e">
        <f t="shared" ca="1" si="46"/>
        <v>#REF!</v>
      </c>
      <c r="N417" s="278" t="e">
        <f t="shared" ca="1" si="47"/>
        <v>#REF!</v>
      </c>
      <c r="O417" s="141" t="e">
        <f t="shared" ca="1" si="48"/>
        <v>#REF!</v>
      </c>
      <c r="P417" s="140" t="e">
        <f t="shared" ca="1" si="49"/>
        <v>#REF!</v>
      </c>
      <c r="Q417" s="141" t="e">
        <f t="shared" ca="1" si="50"/>
        <v>#REF!</v>
      </c>
      <c r="R417" s="140" t="e">
        <f t="shared" ca="1" si="51"/>
        <v>#REF!</v>
      </c>
      <c r="S417" s="241"/>
      <c r="T417" s="171"/>
    </row>
    <row r="418" spans="1:20" hidden="1" x14ac:dyDescent="0.25">
      <c r="A418" s="132">
        <v>412</v>
      </c>
      <c r="B418" s="154" t="e">
        <f t="shared" ca="1" si="41"/>
        <v>#REF!</v>
      </c>
      <c r="C418" s="154" t="e">
        <f t="shared" ca="1" si="42"/>
        <v>#REF!</v>
      </c>
      <c r="D418" s="136"/>
      <c r="E418" s="137"/>
      <c r="F418" s="137" t="e">
        <f t="shared" ca="1" si="43"/>
        <v>#REF!</v>
      </c>
      <c r="G418" s="135"/>
      <c r="H418" s="135"/>
      <c r="I418" s="135" t="e">
        <f t="shared" ca="1" si="45"/>
        <v>#REF!</v>
      </c>
      <c r="J418" s="138"/>
      <c r="K418" s="138"/>
      <c r="L418" s="138" t="e">
        <f t="shared" ca="1" si="44"/>
        <v>#REF!</v>
      </c>
      <c r="M418" s="139" t="e">
        <f t="shared" ca="1" si="46"/>
        <v>#REF!</v>
      </c>
      <c r="N418" s="278" t="e">
        <f t="shared" ca="1" si="47"/>
        <v>#REF!</v>
      </c>
      <c r="O418" s="141" t="e">
        <f t="shared" ca="1" si="48"/>
        <v>#REF!</v>
      </c>
      <c r="P418" s="140" t="e">
        <f t="shared" ca="1" si="49"/>
        <v>#REF!</v>
      </c>
      <c r="Q418" s="141" t="e">
        <f t="shared" ca="1" si="50"/>
        <v>#REF!</v>
      </c>
      <c r="R418" s="140" t="e">
        <f t="shared" ca="1" si="51"/>
        <v>#REF!</v>
      </c>
      <c r="S418" s="241"/>
      <c r="T418" s="171"/>
    </row>
    <row r="419" spans="1:20" hidden="1" x14ac:dyDescent="0.25">
      <c r="A419" s="132">
        <v>413</v>
      </c>
      <c r="B419" s="154" t="e">
        <f t="shared" ca="1" si="41"/>
        <v>#REF!</v>
      </c>
      <c r="C419" s="154" t="e">
        <f t="shared" ca="1" si="42"/>
        <v>#REF!</v>
      </c>
      <c r="D419" s="136"/>
      <c r="E419" s="137"/>
      <c r="F419" s="137" t="e">
        <f t="shared" ca="1" si="43"/>
        <v>#REF!</v>
      </c>
      <c r="G419" s="135"/>
      <c r="H419" s="135"/>
      <c r="I419" s="135" t="e">
        <f t="shared" ca="1" si="45"/>
        <v>#REF!</v>
      </c>
      <c r="J419" s="138"/>
      <c r="K419" s="138"/>
      <c r="L419" s="138" t="e">
        <f t="shared" ca="1" si="44"/>
        <v>#REF!</v>
      </c>
      <c r="M419" s="139" t="e">
        <f t="shared" ca="1" si="46"/>
        <v>#REF!</v>
      </c>
      <c r="N419" s="278" t="e">
        <f t="shared" ca="1" si="47"/>
        <v>#REF!</v>
      </c>
      <c r="O419" s="141" t="e">
        <f t="shared" ca="1" si="48"/>
        <v>#REF!</v>
      </c>
      <c r="P419" s="140" t="e">
        <f t="shared" ca="1" si="49"/>
        <v>#REF!</v>
      </c>
      <c r="Q419" s="141" t="e">
        <f t="shared" ca="1" si="50"/>
        <v>#REF!</v>
      </c>
      <c r="R419" s="140" t="e">
        <f t="shared" ca="1" si="51"/>
        <v>#REF!</v>
      </c>
      <c r="S419" s="241"/>
      <c r="T419" s="171"/>
    </row>
    <row r="420" spans="1:20" hidden="1" x14ac:dyDescent="0.25">
      <c r="A420" s="132">
        <v>414</v>
      </c>
      <c r="B420" s="154" t="e">
        <f t="shared" ca="1" si="41"/>
        <v>#REF!</v>
      </c>
      <c r="C420" s="154" t="e">
        <f t="shared" ca="1" si="42"/>
        <v>#REF!</v>
      </c>
      <c r="D420" s="136"/>
      <c r="E420" s="137"/>
      <c r="F420" s="137" t="e">
        <f t="shared" ca="1" si="43"/>
        <v>#REF!</v>
      </c>
      <c r="G420" s="135"/>
      <c r="H420" s="135"/>
      <c r="I420" s="135" t="e">
        <f t="shared" ca="1" si="45"/>
        <v>#REF!</v>
      </c>
      <c r="J420" s="138"/>
      <c r="K420" s="138"/>
      <c r="L420" s="138" t="e">
        <f t="shared" ca="1" si="44"/>
        <v>#REF!</v>
      </c>
      <c r="M420" s="139" t="e">
        <f t="shared" ca="1" si="46"/>
        <v>#REF!</v>
      </c>
      <c r="N420" s="278" t="e">
        <f t="shared" ca="1" si="47"/>
        <v>#REF!</v>
      </c>
      <c r="O420" s="141" t="e">
        <f t="shared" ca="1" si="48"/>
        <v>#REF!</v>
      </c>
      <c r="P420" s="140" t="e">
        <f t="shared" ca="1" si="49"/>
        <v>#REF!</v>
      </c>
      <c r="Q420" s="141" t="e">
        <f t="shared" ca="1" si="50"/>
        <v>#REF!</v>
      </c>
      <c r="R420" s="140" t="e">
        <f t="shared" ca="1" si="51"/>
        <v>#REF!</v>
      </c>
      <c r="S420" s="241"/>
      <c r="T420" s="171"/>
    </row>
    <row r="421" spans="1:20" hidden="1" x14ac:dyDescent="0.25">
      <c r="A421" s="132">
        <v>415</v>
      </c>
      <c r="B421" s="154" t="e">
        <f t="shared" ca="1" si="41"/>
        <v>#REF!</v>
      </c>
      <c r="C421" s="154" t="e">
        <f t="shared" ca="1" si="42"/>
        <v>#REF!</v>
      </c>
      <c r="D421" s="136"/>
      <c r="E421" s="137"/>
      <c r="F421" s="137" t="e">
        <f t="shared" ca="1" si="43"/>
        <v>#REF!</v>
      </c>
      <c r="G421" s="135"/>
      <c r="H421" s="135"/>
      <c r="I421" s="135" t="e">
        <f t="shared" ca="1" si="45"/>
        <v>#REF!</v>
      </c>
      <c r="J421" s="138"/>
      <c r="K421" s="138"/>
      <c r="L421" s="138" t="e">
        <f t="shared" ca="1" si="44"/>
        <v>#REF!</v>
      </c>
      <c r="M421" s="139" t="e">
        <f t="shared" ca="1" si="46"/>
        <v>#REF!</v>
      </c>
      <c r="N421" s="278" t="e">
        <f t="shared" ca="1" si="47"/>
        <v>#REF!</v>
      </c>
      <c r="O421" s="141" t="e">
        <f t="shared" ca="1" si="48"/>
        <v>#REF!</v>
      </c>
      <c r="P421" s="140" t="e">
        <f t="shared" ca="1" si="49"/>
        <v>#REF!</v>
      </c>
      <c r="Q421" s="141" t="e">
        <f t="shared" ca="1" si="50"/>
        <v>#REF!</v>
      </c>
      <c r="R421" s="140" t="e">
        <f t="shared" ca="1" si="51"/>
        <v>#REF!</v>
      </c>
      <c r="S421" s="241"/>
      <c r="T421" s="171"/>
    </row>
    <row r="422" spans="1:20" hidden="1" x14ac:dyDescent="0.25">
      <c r="A422" s="132">
        <v>416</v>
      </c>
      <c r="B422" s="154" t="e">
        <f t="shared" ca="1" si="41"/>
        <v>#REF!</v>
      </c>
      <c r="C422" s="154" t="e">
        <f t="shared" ca="1" si="42"/>
        <v>#REF!</v>
      </c>
      <c r="D422" s="136"/>
      <c r="E422" s="137"/>
      <c r="F422" s="137" t="e">
        <f t="shared" ca="1" si="43"/>
        <v>#REF!</v>
      </c>
      <c r="G422" s="135"/>
      <c r="H422" s="135"/>
      <c r="I422" s="135" t="e">
        <f t="shared" ca="1" si="45"/>
        <v>#REF!</v>
      </c>
      <c r="J422" s="138"/>
      <c r="K422" s="138"/>
      <c r="L422" s="138" t="e">
        <f t="shared" ca="1" si="44"/>
        <v>#REF!</v>
      </c>
      <c r="M422" s="139" t="e">
        <f t="shared" ca="1" si="46"/>
        <v>#REF!</v>
      </c>
      <c r="N422" s="278" t="e">
        <f t="shared" ca="1" si="47"/>
        <v>#REF!</v>
      </c>
      <c r="O422" s="141" t="e">
        <f t="shared" ca="1" si="48"/>
        <v>#REF!</v>
      </c>
      <c r="P422" s="140" t="e">
        <f t="shared" ca="1" si="49"/>
        <v>#REF!</v>
      </c>
      <c r="Q422" s="141" t="e">
        <f t="shared" ca="1" si="50"/>
        <v>#REF!</v>
      </c>
      <c r="R422" s="140" t="e">
        <f t="shared" ca="1" si="51"/>
        <v>#REF!</v>
      </c>
      <c r="S422" s="241"/>
      <c r="T422" s="171"/>
    </row>
    <row r="423" spans="1:20" hidden="1" x14ac:dyDescent="0.25">
      <c r="A423" s="132">
        <v>417</v>
      </c>
      <c r="B423" s="154" t="e">
        <f t="shared" ca="1" si="41"/>
        <v>#REF!</v>
      </c>
      <c r="C423" s="154" t="e">
        <f t="shared" ca="1" si="42"/>
        <v>#REF!</v>
      </c>
      <c r="D423" s="136"/>
      <c r="E423" s="137"/>
      <c r="F423" s="137" t="e">
        <f t="shared" ca="1" si="43"/>
        <v>#REF!</v>
      </c>
      <c r="G423" s="135"/>
      <c r="H423" s="135"/>
      <c r="I423" s="135" t="e">
        <f t="shared" ca="1" si="45"/>
        <v>#REF!</v>
      </c>
      <c r="J423" s="138"/>
      <c r="K423" s="138"/>
      <c r="L423" s="138" t="e">
        <f t="shared" ca="1" si="44"/>
        <v>#REF!</v>
      </c>
      <c r="M423" s="139" t="e">
        <f t="shared" ca="1" si="46"/>
        <v>#REF!</v>
      </c>
      <c r="N423" s="278" t="e">
        <f t="shared" ca="1" si="47"/>
        <v>#REF!</v>
      </c>
      <c r="O423" s="141" t="e">
        <f t="shared" ca="1" si="48"/>
        <v>#REF!</v>
      </c>
      <c r="P423" s="140" t="e">
        <f t="shared" ca="1" si="49"/>
        <v>#REF!</v>
      </c>
      <c r="Q423" s="141" t="e">
        <f t="shared" ca="1" si="50"/>
        <v>#REF!</v>
      </c>
      <c r="R423" s="140" t="e">
        <f t="shared" ca="1" si="51"/>
        <v>#REF!</v>
      </c>
      <c r="S423" s="241"/>
      <c r="T423" s="171"/>
    </row>
    <row r="424" spans="1:20" hidden="1" x14ac:dyDescent="0.25">
      <c r="A424" s="132">
        <v>418</v>
      </c>
      <c r="B424" s="154" t="e">
        <f t="shared" ca="1" si="41"/>
        <v>#REF!</v>
      </c>
      <c r="C424" s="154" t="e">
        <f t="shared" ca="1" si="42"/>
        <v>#REF!</v>
      </c>
      <c r="D424" s="136"/>
      <c r="E424" s="137"/>
      <c r="F424" s="137" t="e">
        <f t="shared" ca="1" si="43"/>
        <v>#REF!</v>
      </c>
      <c r="G424" s="135"/>
      <c r="H424" s="135"/>
      <c r="I424" s="135" t="e">
        <f t="shared" ca="1" si="45"/>
        <v>#REF!</v>
      </c>
      <c r="J424" s="138"/>
      <c r="K424" s="138"/>
      <c r="L424" s="138" t="e">
        <f t="shared" ca="1" si="44"/>
        <v>#REF!</v>
      </c>
      <c r="M424" s="139" t="e">
        <f t="shared" ca="1" si="46"/>
        <v>#REF!</v>
      </c>
      <c r="N424" s="278" t="e">
        <f t="shared" ca="1" si="47"/>
        <v>#REF!</v>
      </c>
      <c r="O424" s="141" t="e">
        <f t="shared" ca="1" si="48"/>
        <v>#REF!</v>
      </c>
      <c r="P424" s="140" t="e">
        <f t="shared" ca="1" si="49"/>
        <v>#REF!</v>
      </c>
      <c r="Q424" s="141" t="e">
        <f t="shared" ca="1" si="50"/>
        <v>#REF!</v>
      </c>
      <c r="R424" s="140" t="e">
        <f t="shared" ca="1" si="51"/>
        <v>#REF!</v>
      </c>
      <c r="S424" s="241"/>
      <c r="T424" s="171"/>
    </row>
    <row r="425" spans="1:20" hidden="1" x14ac:dyDescent="0.25">
      <c r="A425" s="132">
        <v>419</v>
      </c>
      <c r="B425" s="154" t="e">
        <f t="shared" ca="1" si="41"/>
        <v>#REF!</v>
      </c>
      <c r="C425" s="154" t="e">
        <f t="shared" ca="1" si="42"/>
        <v>#REF!</v>
      </c>
      <c r="D425" s="136"/>
      <c r="E425" s="137"/>
      <c r="F425" s="137" t="e">
        <f t="shared" ca="1" si="43"/>
        <v>#REF!</v>
      </c>
      <c r="G425" s="135"/>
      <c r="H425" s="135"/>
      <c r="I425" s="135" t="e">
        <f t="shared" ca="1" si="45"/>
        <v>#REF!</v>
      </c>
      <c r="J425" s="138"/>
      <c r="K425" s="138"/>
      <c r="L425" s="138" t="e">
        <f t="shared" ca="1" si="44"/>
        <v>#REF!</v>
      </c>
      <c r="M425" s="139" t="e">
        <f t="shared" ca="1" si="46"/>
        <v>#REF!</v>
      </c>
      <c r="N425" s="278" t="e">
        <f t="shared" ca="1" si="47"/>
        <v>#REF!</v>
      </c>
      <c r="O425" s="141" t="e">
        <f t="shared" ca="1" si="48"/>
        <v>#REF!</v>
      </c>
      <c r="P425" s="140" t="e">
        <f t="shared" ca="1" si="49"/>
        <v>#REF!</v>
      </c>
      <c r="Q425" s="141" t="e">
        <f t="shared" ca="1" si="50"/>
        <v>#REF!</v>
      </c>
      <c r="R425" s="140" t="e">
        <f t="shared" ca="1" si="51"/>
        <v>#REF!</v>
      </c>
      <c r="S425" s="241"/>
      <c r="T425" s="171"/>
    </row>
    <row r="426" spans="1:20" hidden="1" x14ac:dyDescent="0.25">
      <c r="A426" s="132">
        <v>420</v>
      </c>
      <c r="B426" s="154" t="e">
        <f t="shared" ca="1" si="41"/>
        <v>#REF!</v>
      </c>
      <c r="C426" s="154" t="e">
        <f t="shared" ca="1" si="42"/>
        <v>#REF!</v>
      </c>
      <c r="D426" s="136"/>
      <c r="E426" s="137"/>
      <c r="F426" s="137" t="e">
        <f t="shared" ca="1" si="43"/>
        <v>#REF!</v>
      </c>
      <c r="G426" s="135"/>
      <c r="H426" s="135"/>
      <c r="I426" s="135" t="e">
        <f t="shared" ca="1" si="45"/>
        <v>#REF!</v>
      </c>
      <c r="J426" s="138"/>
      <c r="K426" s="138"/>
      <c r="L426" s="138" t="e">
        <f t="shared" ca="1" si="44"/>
        <v>#REF!</v>
      </c>
      <c r="M426" s="139" t="e">
        <f t="shared" ca="1" si="46"/>
        <v>#REF!</v>
      </c>
      <c r="N426" s="278" t="e">
        <f t="shared" ca="1" si="47"/>
        <v>#REF!</v>
      </c>
      <c r="O426" s="141" t="e">
        <f t="shared" ca="1" si="48"/>
        <v>#REF!</v>
      </c>
      <c r="P426" s="140" t="e">
        <f t="shared" ca="1" si="49"/>
        <v>#REF!</v>
      </c>
      <c r="Q426" s="141" t="e">
        <f t="shared" ca="1" si="50"/>
        <v>#REF!</v>
      </c>
      <c r="R426" s="140" t="e">
        <f t="shared" ca="1" si="51"/>
        <v>#REF!</v>
      </c>
      <c r="S426" s="241"/>
      <c r="T426" s="171"/>
    </row>
    <row r="427" spans="1:20" hidden="1" x14ac:dyDescent="0.25">
      <c r="A427" s="132">
        <v>421</v>
      </c>
      <c r="B427" s="154" t="e">
        <f t="shared" ca="1" si="41"/>
        <v>#REF!</v>
      </c>
      <c r="C427" s="154" t="e">
        <f t="shared" ca="1" si="42"/>
        <v>#REF!</v>
      </c>
      <c r="D427" s="136"/>
      <c r="E427" s="137"/>
      <c r="F427" s="137" t="e">
        <f t="shared" ca="1" si="43"/>
        <v>#REF!</v>
      </c>
      <c r="G427" s="135"/>
      <c r="H427" s="135"/>
      <c r="I427" s="135" t="e">
        <f t="shared" ca="1" si="45"/>
        <v>#REF!</v>
      </c>
      <c r="J427" s="138"/>
      <c r="K427" s="138"/>
      <c r="L427" s="138" t="e">
        <f t="shared" ca="1" si="44"/>
        <v>#REF!</v>
      </c>
      <c r="M427" s="139" t="e">
        <f t="shared" ca="1" si="46"/>
        <v>#REF!</v>
      </c>
      <c r="N427" s="278" t="e">
        <f t="shared" ca="1" si="47"/>
        <v>#REF!</v>
      </c>
      <c r="O427" s="141" t="e">
        <f t="shared" ca="1" si="48"/>
        <v>#REF!</v>
      </c>
      <c r="P427" s="140" t="e">
        <f t="shared" ca="1" si="49"/>
        <v>#REF!</v>
      </c>
      <c r="Q427" s="141" t="e">
        <f t="shared" ca="1" si="50"/>
        <v>#REF!</v>
      </c>
      <c r="R427" s="140" t="e">
        <f t="shared" ca="1" si="51"/>
        <v>#REF!</v>
      </c>
      <c r="S427" s="241"/>
      <c r="T427" s="171"/>
    </row>
    <row r="428" spans="1:20" hidden="1" x14ac:dyDescent="0.25">
      <c r="A428" s="132">
        <v>422</v>
      </c>
      <c r="B428" s="154" t="e">
        <f t="shared" ca="1" si="41"/>
        <v>#REF!</v>
      </c>
      <c r="C428" s="154" t="e">
        <f t="shared" ca="1" si="42"/>
        <v>#REF!</v>
      </c>
      <c r="D428" s="136"/>
      <c r="E428" s="137"/>
      <c r="F428" s="137" t="e">
        <f t="shared" ca="1" si="43"/>
        <v>#REF!</v>
      </c>
      <c r="G428" s="135"/>
      <c r="H428" s="135"/>
      <c r="I428" s="135" t="e">
        <f t="shared" ca="1" si="45"/>
        <v>#REF!</v>
      </c>
      <c r="J428" s="138"/>
      <c r="K428" s="138"/>
      <c r="L428" s="138" t="e">
        <f t="shared" ca="1" si="44"/>
        <v>#REF!</v>
      </c>
      <c r="M428" s="139" t="e">
        <f t="shared" ca="1" si="46"/>
        <v>#REF!</v>
      </c>
      <c r="N428" s="278" t="e">
        <f t="shared" ca="1" si="47"/>
        <v>#REF!</v>
      </c>
      <c r="O428" s="141" t="e">
        <f t="shared" ca="1" si="48"/>
        <v>#REF!</v>
      </c>
      <c r="P428" s="140" t="e">
        <f t="shared" ca="1" si="49"/>
        <v>#REF!</v>
      </c>
      <c r="Q428" s="141" t="e">
        <f t="shared" ca="1" si="50"/>
        <v>#REF!</v>
      </c>
      <c r="R428" s="140" t="e">
        <f t="shared" ca="1" si="51"/>
        <v>#REF!</v>
      </c>
      <c r="S428" s="241"/>
      <c r="T428" s="171"/>
    </row>
    <row r="429" spans="1:20" hidden="1" x14ac:dyDescent="0.25">
      <c r="A429" s="132">
        <v>423</v>
      </c>
      <c r="B429" s="154" t="e">
        <f t="shared" ca="1" si="41"/>
        <v>#REF!</v>
      </c>
      <c r="C429" s="154" t="e">
        <f t="shared" ca="1" si="42"/>
        <v>#REF!</v>
      </c>
      <c r="D429" s="136"/>
      <c r="E429" s="137"/>
      <c r="F429" s="137" t="e">
        <f t="shared" ca="1" si="43"/>
        <v>#REF!</v>
      </c>
      <c r="G429" s="135"/>
      <c r="H429" s="135"/>
      <c r="I429" s="135" t="e">
        <f t="shared" ca="1" si="45"/>
        <v>#REF!</v>
      </c>
      <c r="J429" s="138"/>
      <c r="K429" s="138"/>
      <c r="L429" s="138" t="e">
        <f t="shared" ca="1" si="44"/>
        <v>#REF!</v>
      </c>
      <c r="M429" s="139" t="e">
        <f t="shared" ca="1" si="46"/>
        <v>#REF!</v>
      </c>
      <c r="N429" s="278" t="e">
        <f t="shared" ca="1" si="47"/>
        <v>#REF!</v>
      </c>
      <c r="O429" s="141" t="e">
        <f t="shared" ca="1" si="48"/>
        <v>#REF!</v>
      </c>
      <c r="P429" s="140" t="e">
        <f t="shared" ca="1" si="49"/>
        <v>#REF!</v>
      </c>
      <c r="Q429" s="141" t="e">
        <f t="shared" ca="1" si="50"/>
        <v>#REF!</v>
      </c>
      <c r="R429" s="140" t="e">
        <f t="shared" ca="1" si="51"/>
        <v>#REF!</v>
      </c>
      <c r="S429" s="241"/>
      <c r="T429" s="171"/>
    </row>
    <row r="430" spans="1:20" hidden="1" x14ac:dyDescent="0.25">
      <c r="A430" s="132">
        <v>424</v>
      </c>
      <c r="B430" s="154" t="e">
        <f t="shared" ca="1" si="41"/>
        <v>#REF!</v>
      </c>
      <c r="C430" s="154" t="e">
        <f t="shared" ca="1" si="42"/>
        <v>#REF!</v>
      </c>
      <c r="D430" s="136"/>
      <c r="E430" s="137"/>
      <c r="F430" s="137" t="e">
        <f t="shared" ca="1" si="43"/>
        <v>#REF!</v>
      </c>
      <c r="G430" s="135"/>
      <c r="H430" s="135"/>
      <c r="I430" s="135" t="e">
        <f t="shared" ca="1" si="45"/>
        <v>#REF!</v>
      </c>
      <c r="J430" s="138"/>
      <c r="K430" s="138"/>
      <c r="L430" s="138" t="e">
        <f t="shared" ca="1" si="44"/>
        <v>#REF!</v>
      </c>
      <c r="M430" s="139" t="e">
        <f t="shared" ca="1" si="46"/>
        <v>#REF!</v>
      </c>
      <c r="N430" s="278" t="e">
        <f t="shared" ca="1" si="47"/>
        <v>#REF!</v>
      </c>
      <c r="O430" s="141" t="e">
        <f t="shared" ca="1" si="48"/>
        <v>#REF!</v>
      </c>
      <c r="P430" s="140" t="e">
        <f t="shared" ca="1" si="49"/>
        <v>#REF!</v>
      </c>
      <c r="Q430" s="141" t="e">
        <f t="shared" ca="1" si="50"/>
        <v>#REF!</v>
      </c>
      <c r="R430" s="140" t="e">
        <f t="shared" ca="1" si="51"/>
        <v>#REF!</v>
      </c>
      <c r="S430" s="241"/>
      <c r="T430" s="171"/>
    </row>
    <row r="431" spans="1:20" hidden="1" x14ac:dyDescent="0.25">
      <c r="A431" s="132">
        <v>425</v>
      </c>
      <c r="B431" s="154" t="e">
        <f t="shared" ca="1" si="41"/>
        <v>#REF!</v>
      </c>
      <c r="C431" s="154" t="e">
        <f t="shared" ca="1" si="42"/>
        <v>#REF!</v>
      </c>
      <c r="D431" s="136"/>
      <c r="E431" s="137"/>
      <c r="F431" s="137" t="e">
        <f t="shared" ca="1" si="43"/>
        <v>#REF!</v>
      </c>
      <c r="G431" s="135"/>
      <c r="H431" s="135"/>
      <c r="I431" s="135" t="e">
        <f t="shared" ca="1" si="45"/>
        <v>#REF!</v>
      </c>
      <c r="J431" s="138"/>
      <c r="K431" s="138"/>
      <c r="L431" s="138" t="e">
        <f t="shared" ca="1" si="44"/>
        <v>#REF!</v>
      </c>
      <c r="M431" s="139" t="e">
        <f t="shared" ca="1" si="46"/>
        <v>#REF!</v>
      </c>
      <c r="N431" s="278" t="e">
        <f t="shared" ca="1" si="47"/>
        <v>#REF!</v>
      </c>
      <c r="O431" s="141" t="e">
        <f t="shared" ca="1" si="48"/>
        <v>#REF!</v>
      </c>
      <c r="P431" s="140" t="e">
        <f t="shared" ca="1" si="49"/>
        <v>#REF!</v>
      </c>
      <c r="Q431" s="141" t="e">
        <f t="shared" ca="1" si="50"/>
        <v>#REF!</v>
      </c>
      <c r="R431" s="140" t="e">
        <f t="shared" ca="1" si="51"/>
        <v>#REF!</v>
      </c>
      <c r="S431" s="241"/>
      <c r="T431" s="171"/>
    </row>
    <row r="432" spans="1:20" hidden="1" x14ac:dyDescent="0.25">
      <c r="A432" s="132">
        <v>426</v>
      </c>
      <c r="B432" s="154" t="e">
        <f t="shared" ca="1" si="41"/>
        <v>#REF!</v>
      </c>
      <c r="C432" s="154" t="e">
        <f t="shared" ca="1" si="42"/>
        <v>#REF!</v>
      </c>
      <c r="D432" s="136"/>
      <c r="E432" s="137"/>
      <c r="F432" s="137" t="e">
        <f t="shared" ca="1" si="43"/>
        <v>#REF!</v>
      </c>
      <c r="G432" s="135"/>
      <c r="H432" s="135"/>
      <c r="I432" s="135" t="e">
        <f t="shared" ca="1" si="45"/>
        <v>#REF!</v>
      </c>
      <c r="J432" s="138"/>
      <c r="K432" s="138"/>
      <c r="L432" s="138" t="e">
        <f t="shared" ca="1" si="44"/>
        <v>#REF!</v>
      </c>
      <c r="M432" s="139" t="e">
        <f t="shared" ca="1" si="46"/>
        <v>#REF!</v>
      </c>
      <c r="N432" s="278" t="e">
        <f t="shared" ca="1" si="47"/>
        <v>#REF!</v>
      </c>
      <c r="O432" s="141" t="e">
        <f t="shared" ca="1" si="48"/>
        <v>#REF!</v>
      </c>
      <c r="P432" s="140" t="e">
        <f t="shared" ca="1" si="49"/>
        <v>#REF!</v>
      </c>
      <c r="Q432" s="141" t="e">
        <f t="shared" ca="1" si="50"/>
        <v>#REF!</v>
      </c>
      <c r="R432" s="140" t="e">
        <f t="shared" ca="1" si="51"/>
        <v>#REF!</v>
      </c>
      <c r="S432" s="241"/>
      <c r="T432" s="171"/>
    </row>
    <row r="433" spans="1:20" hidden="1" x14ac:dyDescent="0.25">
      <c r="A433" s="132">
        <v>427</v>
      </c>
      <c r="B433" s="154" t="e">
        <f t="shared" ca="1" si="41"/>
        <v>#REF!</v>
      </c>
      <c r="C433" s="154" t="e">
        <f t="shared" ca="1" si="42"/>
        <v>#REF!</v>
      </c>
      <c r="D433" s="136"/>
      <c r="E433" s="137"/>
      <c r="F433" s="137" t="e">
        <f t="shared" ca="1" si="43"/>
        <v>#REF!</v>
      </c>
      <c r="G433" s="135"/>
      <c r="H433" s="135"/>
      <c r="I433" s="135" t="e">
        <f t="shared" ca="1" si="45"/>
        <v>#REF!</v>
      </c>
      <c r="J433" s="138"/>
      <c r="K433" s="138"/>
      <c r="L433" s="138" t="e">
        <f t="shared" ca="1" si="44"/>
        <v>#REF!</v>
      </c>
      <c r="M433" s="139" t="e">
        <f t="shared" ca="1" si="46"/>
        <v>#REF!</v>
      </c>
      <c r="N433" s="278" t="e">
        <f t="shared" ca="1" si="47"/>
        <v>#REF!</v>
      </c>
      <c r="O433" s="141" t="e">
        <f t="shared" ca="1" si="48"/>
        <v>#REF!</v>
      </c>
      <c r="P433" s="140" t="e">
        <f t="shared" ca="1" si="49"/>
        <v>#REF!</v>
      </c>
      <c r="Q433" s="141" t="e">
        <f t="shared" ca="1" si="50"/>
        <v>#REF!</v>
      </c>
      <c r="R433" s="140" t="e">
        <f t="shared" ca="1" si="51"/>
        <v>#REF!</v>
      </c>
      <c r="S433" s="241"/>
      <c r="T433" s="171"/>
    </row>
    <row r="434" spans="1:20" hidden="1" x14ac:dyDescent="0.25">
      <c r="A434" s="132">
        <v>428</v>
      </c>
      <c r="B434" s="154" t="e">
        <f t="shared" ca="1" si="41"/>
        <v>#REF!</v>
      </c>
      <c r="C434" s="154" t="e">
        <f t="shared" ca="1" si="42"/>
        <v>#REF!</v>
      </c>
      <c r="D434" s="136"/>
      <c r="E434" s="137"/>
      <c r="F434" s="137" t="e">
        <f t="shared" ca="1" si="43"/>
        <v>#REF!</v>
      </c>
      <c r="G434" s="135"/>
      <c r="H434" s="135"/>
      <c r="I434" s="135" t="e">
        <f t="shared" ca="1" si="45"/>
        <v>#REF!</v>
      </c>
      <c r="J434" s="138"/>
      <c r="K434" s="138"/>
      <c r="L434" s="138" t="e">
        <f t="shared" ca="1" si="44"/>
        <v>#REF!</v>
      </c>
      <c r="M434" s="139" t="e">
        <f t="shared" ca="1" si="46"/>
        <v>#REF!</v>
      </c>
      <c r="N434" s="278" t="e">
        <f t="shared" ca="1" si="47"/>
        <v>#REF!</v>
      </c>
      <c r="O434" s="141" t="e">
        <f t="shared" ca="1" si="48"/>
        <v>#REF!</v>
      </c>
      <c r="P434" s="140" t="e">
        <f t="shared" ca="1" si="49"/>
        <v>#REF!</v>
      </c>
      <c r="Q434" s="141" t="e">
        <f t="shared" ca="1" si="50"/>
        <v>#REF!</v>
      </c>
      <c r="R434" s="140" t="e">
        <f t="shared" ca="1" si="51"/>
        <v>#REF!</v>
      </c>
      <c r="S434" s="241"/>
      <c r="T434" s="171"/>
    </row>
    <row r="435" spans="1:20" hidden="1" x14ac:dyDescent="0.25">
      <c r="A435" s="132">
        <v>429</v>
      </c>
      <c r="B435" s="154" t="e">
        <f t="shared" ca="1" si="41"/>
        <v>#REF!</v>
      </c>
      <c r="C435" s="154" t="e">
        <f t="shared" ca="1" si="42"/>
        <v>#REF!</v>
      </c>
      <c r="D435" s="136"/>
      <c r="E435" s="137"/>
      <c r="F435" s="137" t="e">
        <f t="shared" ca="1" si="43"/>
        <v>#REF!</v>
      </c>
      <c r="G435" s="135"/>
      <c r="H435" s="135"/>
      <c r="I435" s="135" t="e">
        <f t="shared" ca="1" si="45"/>
        <v>#REF!</v>
      </c>
      <c r="J435" s="138"/>
      <c r="K435" s="138"/>
      <c r="L435" s="138" t="e">
        <f t="shared" ca="1" si="44"/>
        <v>#REF!</v>
      </c>
      <c r="M435" s="139" t="e">
        <f t="shared" ca="1" si="46"/>
        <v>#REF!</v>
      </c>
      <c r="N435" s="278" t="e">
        <f t="shared" ca="1" si="47"/>
        <v>#REF!</v>
      </c>
      <c r="O435" s="141" t="e">
        <f t="shared" ca="1" si="48"/>
        <v>#REF!</v>
      </c>
      <c r="P435" s="140" t="e">
        <f t="shared" ca="1" si="49"/>
        <v>#REF!</v>
      </c>
      <c r="Q435" s="141" t="e">
        <f t="shared" ca="1" si="50"/>
        <v>#REF!</v>
      </c>
      <c r="R435" s="140" t="e">
        <f t="shared" ca="1" si="51"/>
        <v>#REF!</v>
      </c>
      <c r="S435" s="241"/>
      <c r="T435" s="171"/>
    </row>
    <row r="436" spans="1:20" hidden="1" x14ac:dyDescent="0.25">
      <c r="A436" s="132">
        <v>430</v>
      </c>
      <c r="B436" s="154" t="e">
        <f t="shared" ca="1" si="41"/>
        <v>#REF!</v>
      </c>
      <c r="C436" s="154" t="e">
        <f t="shared" ca="1" si="42"/>
        <v>#REF!</v>
      </c>
      <c r="D436" s="136"/>
      <c r="E436" s="137"/>
      <c r="F436" s="137" t="e">
        <f t="shared" ca="1" si="43"/>
        <v>#REF!</v>
      </c>
      <c r="G436" s="135"/>
      <c r="H436" s="135"/>
      <c r="I436" s="135" t="e">
        <f t="shared" ca="1" si="45"/>
        <v>#REF!</v>
      </c>
      <c r="J436" s="138"/>
      <c r="K436" s="138"/>
      <c r="L436" s="138" t="e">
        <f t="shared" ca="1" si="44"/>
        <v>#REF!</v>
      </c>
      <c r="M436" s="139" t="e">
        <f t="shared" ca="1" si="46"/>
        <v>#REF!</v>
      </c>
      <c r="N436" s="278" t="e">
        <f t="shared" ca="1" si="47"/>
        <v>#REF!</v>
      </c>
      <c r="O436" s="141" t="e">
        <f t="shared" ca="1" si="48"/>
        <v>#REF!</v>
      </c>
      <c r="P436" s="140" t="e">
        <f t="shared" ca="1" si="49"/>
        <v>#REF!</v>
      </c>
      <c r="Q436" s="141" t="e">
        <f t="shared" ca="1" si="50"/>
        <v>#REF!</v>
      </c>
      <c r="R436" s="140" t="e">
        <f t="shared" ca="1" si="51"/>
        <v>#REF!</v>
      </c>
      <c r="S436" s="241"/>
      <c r="T436" s="171"/>
    </row>
    <row r="437" spans="1:20" hidden="1" x14ac:dyDescent="0.25">
      <c r="A437" s="132">
        <v>431</v>
      </c>
      <c r="B437" s="154" t="e">
        <f t="shared" ca="1" si="41"/>
        <v>#REF!</v>
      </c>
      <c r="C437" s="154" t="e">
        <f t="shared" ca="1" si="42"/>
        <v>#REF!</v>
      </c>
      <c r="D437" s="136"/>
      <c r="E437" s="137"/>
      <c r="F437" s="137" t="e">
        <f t="shared" ca="1" si="43"/>
        <v>#REF!</v>
      </c>
      <c r="G437" s="135"/>
      <c r="H437" s="135"/>
      <c r="I437" s="135" t="e">
        <f t="shared" ca="1" si="45"/>
        <v>#REF!</v>
      </c>
      <c r="J437" s="138"/>
      <c r="K437" s="138"/>
      <c r="L437" s="138" t="e">
        <f t="shared" ca="1" si="44"/>
        <v>#REF!</v>
      </c>
      <c r="M437" s="139" t="e">
        <f t="shared" ca="1" si="46"/>
        <v>#REF!</v>
      </c>
      <c r="N437" s="278" t="e">
        <f t="shared" ca="1" si="47"/>
        <v>#REF!</v>
      </c>
      <c r="O437" s="141" t="e">
        <f t="shared" ca="1" si="48"/>
        <v>#REF!</v>
      </c>
      <c r="P437" s="140" t="e">
        <f t="shared" ca="1" si="49"/>
        <v>#REF!</v>
      </c>
      <c r="Q437" s="141" t="e">
        <f t="shared" ca="1" si="50"/>
        <v>#REF!</v>
      </c>
      <c r="R437" s="140" t="e">
        <f t="shared" ca="1" si="51"/>
        <v>#REF!</v>
      </c>
      <c r="S437" s="241"/>
      <c r="T437" s="171"/>
    </row>
    <row r="438" spans="1:20" hidden="1" x14ac:dyDescent="0.25">
      <c r="A438" s="132">
        <v>432</v>
      </c>
      <c r="B438" s="154" t="e">
        <f t="shared" ca="1" si="41"/>
        <v>#REF!</v>
      </c>
      <c r="C438" s="154" t="e">
        <f t="shared" ca="1" si="42"/>
        <v>#REF!</v>
      </c>
      <c r="D438" s="136"/>
      <c r="E438" s="137"/>
      <c r="F438" s="137" t="e">
        <f t="shared" ca="1" si="43"/>
        <v>#REF!</v>
      </c>
      <c r="G438" s="135"/>
      <c r="H438" s="135"/>
      <c r="I438" s="135" t="e">
        <f t="shared" ca="1" si="45"/>
        <v>#REF!</v>
      </c>
      <c r="J438" s="138"/>
      <c r="K438" s="138"/>
      <c r="L438" s="138" t="e">
        <f t="shared" ca="1" si="44"/>
        <v>#REF!</v>
      </c>
      <c r="M438" s="139" t="e">
        <f t="shared" ca="1" si="46"/>
        <v>#REF!</v>
      </c>
      <c r="N438" s="278" t="e">
        <f t="shared" ca="1" si="47"/>
        <v>#REF!</v>
      </c>
      <c r="O438" s="141" t="e">
        <f t="shared" ca="1" si="48"/>
        <v>#REF!</v>
      </c>
      <c r="P438" s="140" t="e">
        <f t="shared" ca="1" si="49"/>
        <v>#REF!</v>
      </c>
      <c r="Q438" s="141" t="e">
        <f t="shared" ca="1" si="50"/>
        <v>#REF!</v>
      </c>
      <c r="R438" s="140" t="e">
        <f t="shared" ca="1" si="51"/>
        <v>#REF!</v>
      </c>
      <c r="S438" s="241"/>
      <c r="T438" s="171"/>
    </row>
    <row r="439" spans="1:20" hidden="1" x14ac:dyDescent="0.25">
      <c r="A439" s="132">
        <v>433</v>
      </c>
      <c r="B439" s="154" t="e">
        <f t="shared" ca="1" si="41"/>
        <v>#REF!</v>
      </c>
      <c r="C439" s="154" t="e">
        <f t="shared" ca="1" si="42"/>
        <v>#REF!</v>
      </c>
      <c r="D439" s="136"/>
      <c r="E439" s="137"/>
      <c r="F439" s="137" t="e">
        <f t="shared" ca="1" si="43"/>
        <v>#REF!</v>
      </c>
      <c r="G439" s="135"/>
      <c r="H439" s="135"/>
      <c r="I439" s="135" t="e">
        <f t="shared" ca="1" si="45"/>
        <v>#REF!</v>
      </c>
      <c r="J439" s="138"/>
      <c r="K439" s="138"/>
      <c r="L439" s="138" t="e">
        <f t="shared" ca="1" si="44"/>
        <v>#REF!</v>
      </c>
      <c r="M439" s="139" t="e">
        <f t="shared" ca="1" si="46"/>
        <v>#REF!</v>
      </c>
      <c r="N439" s="278" t="e">
        <f t="shared" ca="1" si="47"/>
        <v>#REF!</v>
      </c>
      <c r="O439" s="141" t="e">
        <f t="shared" ca="1" si="48"/>
        <v>#REF!</v>
      </c>
      <c r="P439" s="140" t="e">
        <f t="shared" ca="1" si="49"/>
        <v>#REF!</v>
      </c>
      <c r="Q439" s="141" t="e">
        <f t="shared" ca="1" si="50"/>
        <v>#REF!</v>
      </c>
      <c r="R439" s="140" t="e">
        <f t="shared" ca="1" si="51"/>
        <v>#REF!</v>
      </c>
      <c r="S439" s="241"/>
      <c r="T439" s="171"/>
    </row>
    <row r="440" spans="1:20" hidden="1" x14ac:dyDescent="0.25">
      <c r="A440" s="132">
        <v>434</v>
      </c>
      <c r="B440" s="154" t="e">
        <f t="shared" ca="1" si="41"/>
        <v>#REF!</v>
      </c>
      <c r="C440" s="154" t="e">
        <f t="shared" ca="1" si="42"/>
        <v>#REF!</v>
      </c>
      <c r="D440" s="136"/>
      <c r="E440" s="137"/>
      <c r="F440" s="137" t="e">
        <f t="shared" ca="1" si="43"/>
        <v>#REF!</v>
      </c>
      <c r="G440" s="135"/>
      <c r="H440" s="135"/>
      <c r="I440" s="135" t="e">
        <f t="shared" ca="1" si="45"/>
        <v>#REF!</v>
      </c>
      <c r="J440" s="138"/>
      <c r="K440" s="138"/>
      <c r="L440" s="138" t="e">
        <f t="shared" ca="1" si="44"/>
        <v>#REF!</v>
      </c>
      <c r="M440" s="139" t="e">
        <f t="shared" ca="1" si="46"/>
        <v>#REF!</v>
      </c>
      <c r="N440" s="278" t="e">
        <f t="shared" ca="1" si="47"/>
        <v>#REF!</v>
      </c>
      <c r="O440" s="141" t="e">
        <f t="shared" ca="1" si="48"/>
        <v>#REF!</v>
      </c>
      <c r="P440" s="140" t="e">
        <f t="shared" ca="1" si="49"/>
        <v>#REF!</v>
      </c>
      <c r="Q440" s="141" t="e">
        <f t="shared" ca="1" si="50"/>
        <v>#REF!</v>
      </c>
      <c r="R440" s="140" t="e">
        <f t="shared" ca="1" si="51"/>
        <v>#REF!</v>
      </c>
      <c r="S440" s="241"/>
      <c r="T440" s="171"/>
    </row>
    <row r="441" spans="1:20" hidden="1" x14ac:dyDescent="0.25">
      <c r="A441" s="132">
        <v>435</v>
      </c>
      <c r="B441" s="154" t="e">
        <f t="shared" ca="1" si="41"/>
        <v>#REF!</v>
      </c>
      <c r="C441" s="154" t="e">
        <f t="shared" ca="1" si="42"/>
        <v>#REF!</v>
      </c>
      <c r="D441" s="136"/>
      <c r="E441" s="137"/>
      <c r="F441" s="137" t="e">
        <f t="shared" ca="1" si="43"/>
        <v>#REF!</v>
      </c>
      <c r="G441" s="135"/>
      <c r="H441" s="135"/>
      <c r="I441" s="135" t="e">
        <f t="shared" ca="1" si="45"/>
        <v>#REF!</v>
      </c>
      <c r="J441" s="138"/>
      <c r="K441" s="138"/>
      <c r="L441" s="138" t="e">
        <f t="shared" ca="1" si="44"/>
        <v>#REF!</v>
      </c>
      <c r="M441" s="139" t="e">
        <f t="shared" ca="1" si="46"/>
        <v>#REF!</v>
      </c>
      <c r="N441" s="278" t="e">
        <f t="shared" ca="1" si="47"/>
        <v>#REF!</v>
      </c>
      <c r="O441" s="141" t="e">
        <f t="shared" ca="1" si="48"/>
        <v>#REF!</v>
      </c>
      <c r="P441" s="140" t="e">
        <f t="shared" ca="1" si="49"/>
        <v>#REF!</v>
      </c>
      <c r="Q441" s="141" t="e">
        <f t="shared" ca="1" si="50"/>
        <v>#REF!</v>
      </c>
      <c r="R441" s="140" t="e">
        <f t="shared" ca="1" si="51"/>
        <v>#REF!</v>
      </c>
      <c r="S441" s="241"/>
      <c r="T441" s="171"/>
    </row>
    <row r="442" spans="1:20" hidden="1" x14ac:dyDescent="0.25">
      <c r="A442" s="132">
        <v>436</v>
      </c>
      <c r="B442" s="154" t="e">
        <f t="shared" ca="1" si="41"/>
        <v>#REF!</v>
      </c>
      <c r="C442" s="154" t="e">
        <f t="shared" ca="1" si="42"/>
        <v>#REF!</v>
      </c>
      <c r="D442" s="136"/>
      <c r="E442" s="137"/>
      <c r="F442" s="137" t="e">
        <f t="shared" ca="1" si="43"/>
        <v>#REF!</v>
      </c>
      <c r="G442" s="135"/>
      <c r="H442" s="135"/>
      <c r="I442" s="135" t="e">
        <f t="shared" ca="1" si="45"/>
        <v>#REF!</v>
      </c>
      <c r="J442" s="138"/>
      <c r="K442" s="138"/>
      <c r="L442" s="138" t="e">
        <f t="shared" ca="1" si="44"/>
        <v>#REF!</v>
      </c>
      <c r="M442" s="139" t="e">
        <f t="shared" ca="1" si="46"/>
        <v>#REF!</v>
      </c>
      <c r="N442" s="278" t="e">
        <f t="shared" ca="1" si="47"/>
        <v>#REF!</v>
      </c>
      <c r="O442" s="141" t="e">
        <f t="shared" ca="1" si="48"/>
        <v>#REF!</v>
      </c>
      <c r="P442" s="140" t="e">
        <f t="shared" ca="1" si="49"/>
        <v>#REF!</v>
      </c>
      <c r="Q442" s="141" t="e">
        <f t="shared" ca="1" si="50"/>
        <v>#REF!</v>
      </c>
      <c r="R442" s="140" t="e">
        <f t="shared" ca="1" si="51"/>
        <v>#REF!</v>
      </c>
      <c r="S442" s="241"/>
      <c r="T442" s="171"/>
    </row>
    <row r="443" spans="1:20" hidden="1" x14ac:dyDescent="0.25">
      <c r="A443" s="132">
        <v>437</v>
      </c>
      <c r="B443" s="154" t="e">
        <f t="shared" ca="1" si="41"/>
        <v>#REF!</v>
      </c>
      <c r="C443" s="154" t="e">
        <f t="shared" ca="1" si="42"/>
        <v>#REF!</v>
      </c>
      <c r="D443" s="136"/>
      <c r="E443" s="137"/>
      <c r="F443" s="137" t="e">
        <f t="shared" ca="1" si="43"/>
        <v>#REF!</v>
      </c>
      <c r="G443" s="135"/>
      <c r="H443" s="135"/>
      <c r="I443" s="135" t="e">
        <f t="shared" ca="1" si="45"/>
        <v>#REF!</v>
      </c>
      <c r="J443" s="138"/>
      <c r="K443" s="138"/>
      <c r="L443" s="138" t="e">
        <f t="shared" ca="1" si="44"/>
        <v>#REF!</v>
      </c>
      <c r="M443" s="139" t="e">
        <f t="shared" ca="1" si="46"/>
        <v>#REF!</v>
      </c>
      <c r="N443" s="278" t="e">
        <f t="shared" ca="1" si="47"/>
        <v>#REF!</v>
      </c>
      <c r="O443" s="141" t="e">
        <f t="shared" ca="1" si="48"/>
        <v>#REF!</v>
      </c>
      <c r="P443" s="140" t="e">
        <f t="shared" ca="1" si="49"/>
        <v>#REF!</v>
      </c>
      <c r="Q443" s="141" t="e">
        <f t="shared" ca="1" si="50"/>
        <v>#REF!</v>
      </c>
      <c r="R443" s="140" t="e">
        <f t="shared" ca="1" si="51"/>
        <v>#REF!</v>
      </c>
      <c r="S443" s="241"/>
      <c r="T443" s="171"/>
    </row>
    <row r="444" spans="1:20" hidden="1" x14ac:dyDescent="0.25">
      <c r="A444" s="132">
        <v>438</v>
      </c>
      <c r="B444" s="154" t="e">
        <f t="shared" ca="1" si="41"/>
        <v>#REF!</v>
      </c>
      <c r="C444" s="154" t="e">
        <f t="shared" ca="1" si="42"/>
        <v>#REF!</v>
      </c>
      <c r="D444" s="136"/>
      <c r="E444" s="137"/>
      <c r="F444" s="137" t="e">
        <f t="shared" ca="1" si="43"/>
        <v>#REF!</v>
      </c>
      <c r="G444" s="135"/>
      <c r="H444" s="135"/>
      <c r="I444" s="135" t="e">
        <f t="shared" ca="1" si="45"/>
        <v>#REF!</v>
      </c>
      <c r="J444" s="138"/>
      <c r="K444" s="138"/>
      <c r="L444" s="138" t="e">
        <f t="shared" ca="1" si="44"/>
        <v>#REF!</v>
      </c>
      <c r="M444" s="139" t="e">
        <f t="shared" ca="1" si="46"/>
        <v>#REF!</v>
      </c>
      <c r="N444" s="278" t="e">
        <f t="shared" ca="1" si="47"/>
        <v>#REF!</v>
      </c>
      <c r="O444" s="141" t="e">
        <f t="shared" ca="1" si="48"/>
        <v>#REF!</v>
      </c>
      <c r="P444" s="140" t="e">
        <f t="shared" ca="1" si="49"/>
        <v>#REF!</v>
      </c>
      <c r="Q444" s="141" t="e">
        <f t="shared" ca="1" si="50"/>
        <v>#REF!</v>
      </c>
      <c r="R444" s="140" t="e">
        <f t="shared" ca="1" si="51"/>
        <v>#REF!</v>
      </c>
      <c r="S444" s="241"/>
      <c r="T444" s="171"/>
    </row>
    <row r="445" spans="1:20" hidden="1" x14ac:dyDescent="0.25">
      <c r="A445" s="132">
        <v>439</v>
      </c>
      <c r="B445" s="154" t="e">
        <f t="shared" ca="1" si="41"/>
        <v>#REF!</v>
      </c>
      <c r="C445" s="154" t="e">
        <f t="shared" ca="1" si="42"/>
        <v>#REF!</v>
      </c>
      <c r="D445" s="136"/>
      <c r="E445" s="137"/>
      <c r="F445" s="137" t="e">
        <f t="shared" ca="1" si="43"/>
        <v>#REF!</v>
      </c>
      <c r="G445" s="135"/>
      <c r="H445" s="135"/>
      <c r="I445" s="135" t="e">
        <f t="shared" ca="1" si="45"/>
        <v>#REF!</v>
      </c>
      <c r="J445" s="138"/>
      <c r="K445" s="138"/>
      <c r="L445" s="138" t="e">
        <f t="shared" ca="1" si="44"/>
        <v>#REF!</v>
      </c>
      <c r="M445" s="139" t="e">
        <f t="shared" ca="1" si="46"/>
        <v>#REF!</v>
      </c>
      <c r="N445" s="278" t="e">
        <f t="shared" ca="1" si="47"/>
        <v>#REF!</v>
      </c>
      <c r="O445" s="141" t="e">
        <f t="shared" ca="1" si="48"/>
        <v>#REF!</v>
      </c>
      <c r="P445" s="140" t="e">
        <f t="shared" ca="1" si="49"/>
        <v>#REF!</v>
      </c>
      <c r="Q445" s="141" t="e">
        <f t="shared" ca="1" si="50"/>
        <v>#REF!</v>
      </c>
      <c r="R445" s="140" t="e">
        <f t="shared" ca="1" si="51"/>
        <v>#REF!</v>
      </c>
      <c r="S445" s="241"/>
      <c r="T445" s="171"/>
    </row>
    <row r="446" spans="1:20" hidden="1" x14ac:dyDescent="0.25">
      <c r="A446" s="132">
        <v>440</v>
      </c>
      <c r="B446" s="154" t="e">
        <f t="shared" ca="1" si="41"/>
        <v>#REF!</v>
      </c>
      <c r="C446" s="154" t="e">
        <f t="shared" ca="1" si="42"/>
        <v>#REF!</v>
      </c>
      <c r="D446" s="136"/>
      <c r="E446" s="137"/>
      <c r="F446" s="137" t="e">
        <f t="shared" ca="1" si="43"/>
        <v>#REF!</v>
      </c>
      <c r="G446" s="135"/>
      <c r="H446" s="135"/>
      <c r="I446" s="135" t="e">
        <f t="shared" ca="1" si="45"/>
        <v>#REF!</v>
      </c>
      <c r="J446" s="138"/>
      <c r="K446" s="138"/>
      <c r="L446" s="138" t="e">
        <f t="shared" ca="1" si="44"/>
        <v>#REF!</v>
      </c>
      <c r="M446" s="139" t="e">
        <f t="shared" ca="1" si="46"/>
        <v>#REF!</v>
      </c>
      <c r="N446" s="278" t="e">
        <f t="shared" ca="1" si="47"/>
        <v>#REF!</v>
      </c>
      <c r="O446" s="141" t="e">
        <f t="shared" ca="1" si="48"/>
        <v>#REF!</v>
      </c>
      <c r="P446" s="140" t="e">
        <f t="shared" ca="1" si="49"/>
        <v>#REF!</v>
      </c>
      <c r="Q446" s="141" t="e">
        <f t="shared" ca="1" si="50"/>
        <v>#REF!</v>
      </c>
      <c r="R446" s="140" t="e">
        <f t="shared" ca="1" si="51"/>
        <v>#REF!</v>
      </c>
      <c r="S446" s="241"/>
      <c r="T446" s="171"/>
    </row>
    <row r="447" spans="1:20" hidden="1" x14ac:dyDescent="0.25">
      <c r="A447" s="132">
        <v>441</v>
      </c>
      <c r="B447" s="154" t="e">
        <f t="shared" ca="1" si="41"/>
        <v>#REF!</v>
      </c>
      <c r="C447" s="154" t="e">
        <f t="shared" ca="1" si="42"/>
        <v>#REF!</v>
      </c>
      <c r="D447" s="136"/>
      <c r="E447" s="137"/>
      <c r="F447" s="137" t="e">
        <f t="shared" ca="1" si="43"/>
        <v>#REF!</v>
      </c>
      <c r="G447" s="135"/>
      <c r="H447" s="135"/>
      <c r="I447" s="135" t="e">
        <f t="shared" ca="1" si="45"/>
        <v>#REF!</v>
      </c>
      <c r="J447" s="138"/>
      <c r="K447" s="138"/>
      <c r="L447" s="138" t="e">
        <f t="shared" ca="1" si="44"/>
        <v>#REF!</v>
      </c>
      <c r="M447" s="139" t="e">
        <f t="shared" ca="1" si="46"/>
        <v>#REF!</v>
      </c>
      <c r="N447" s="278" t="e">
        <f t="shared" ca="1" si="47"/>
        <v>#REF!</v>
      </c>
      <c r="O447" s="141" t="e">
        <f t="shared" ca="1" si="48"/>
        <v>#REF!</v>
      </c>
      <c r="P447" s="140" t="e">
        <f t="shared" ca="1" si="49"/>
        <v>#REF!</v>
      </c>
      <c r="Q447" s="141" t="e">
        <f t="shared" ca="1" si="50"/>
        <v>#REF!</v>
      </c>
      <c r="R447" s="140" t="e">
        <f t="shared" ca="1" si="51"/>
        <v>#REF!</v>
      </c>
      <c r="S447" s="241"/>
      <c r="T447" s="171"/>
    </row>
    <row r="448" spans="1:20" hidden="1" x14ac:dyDescent="0.25">
      <c r="A448" s="132">
        <v>442</v>
      </c>
      <c r="B448" s="154" t="e">
        <f t="shared" ca="1" si="41"/>
        <v>#REF!</v>
      </c>
      <c r="C448" s="154" t="e">
        <f t="shared" ca="1" si="42"/>
        <v>#REF!</v>
      </c>
      <c r="D448" s="136"/>
      <c r="E448" s="137"/>
      <c r="F448" s="137" t="e">
        <f t="shared" ca="1" si="43"/>
        <v>#REF!</v>
      </c>
      <c r="G448" s="135"/>
      <c r="H448" s="135"/>
      <c r="I448" s="135" t="e">
        <f t="shared" ca="1" si="45"/>
        <v>#REF!</v>
      </c>
      <c r="J448" s="138"/>
      <c r="K448" s="138"/>
      <c r="L448" s="138" t="e">
        <f t="shared" ca="1" si="44"/>
        <v>#REF!</v>
      </c>
      <c r="M448" s="139" t="e">
        <f t="shared" ca="1" si="46"/>
        <v>#REF!</v>
      </c>
      <c r="N448" s="278" t="e">
        <f t="shared" ca="1" si="47"/>
        <v>#REF!</v>
      </c>
      <c r="O448" s="141" t="e">
        <f t="shared" ca="1" si="48"/>
        <v>#REF!</v>
      </c>
      <c r="P448" s="140" t="e">
        <f t="shared" ca="1" si="49"/>
        <v>#REF!</v>
      </c>
      <c r="Q448" s="141" t="e">
        <f t="shared" ca="1" si="50"/>
        <v>#REF!</v>
      </c>
      <c r="R448" s="140" t="e">
        <f t="shared" ca="1" si="51"/>
        <v>#REF!</v>
      </c>
      <c r="S448" s="241"/>
      <c r="T448" s="171"/>
    </row>
    <row r="449" spans="1:20" hidden="1" x14ac:dyDescent="0.25">
      <c r="A449" s="132">
        <v>443</v>
      </c>
      <c r="B449" s="154" t="e">
        <f t="shared" ca="1" si="41"/>
        <v>#REF!</v>
      </c>
      <c r="C449" s="154" t="e">
        <f t="shared" ca="1" si="42"/>
        <v>#REF!</v>
      </c>
      <c r="D449" s="136"/>
      <c r="E449" s="137"/>
      <c r="F449" s="137" t="e">
        <f t="shared" ca="1" si="43"/>
        <v>#REF!</v>
      </c>
      <c r="G449" s="135"/>
      <c r="H449" s="135"/>
      <c r="I449" s="135" t="e">
        <f t="shared" ca="1" si="45"/>
        <v>#REF!</v>
      </c>
      <c r="J449" s="138"/>
      <c r="K449" s="138"/>
      <c r="L449" s="138" t="e">
        <f t="shared" ca="1" si="44"/>
        <v>#REF!</v>
      </c>
      <c r="M449" s="139" t="e">
        <f t="shared" ca="1" si="46"/>
        <v>#REF!</v>
      </c>
      <c r="N449" s="278" t="e">
        <f t="shared" ca="1" si="47"/>
        <v>#REF!</v>
      </c>
      <c r="O449" s="141" t="e">
        <f t="shared" ca="1" si="48"/>
        <v>#REF!</v>
      </c>
      <c r="P449" s="140" t="e">
        <f t="shared" ca="1" si="49"/>
        <v>#REF!</v>
      </c>
      <c r="Q449" s="141" t="e">
        <f t="shared" ca="1" si="50"/>
        <v>#REF!</v>
      </c>
      <c r="R449" s="140" t="e">
        <f t="shared" ca="1" si="51"/>
        <v>#REF!</v>
      </c>
      <c r="S449" s="241"/>
      <c r="T449" s="171"/>
    </row>
    <row r="450" spans="1:20" hidden="1" x14ac:dyDescent="0.25">
      <c r="A450" s="132">
        <v>444</v>
      </c>
      <c r="B450" s="154" t="e">
        <f t="shared" ca="1" si="41"/>
        <v>#REF!</v>
      </c>
      <c r="C450" s="154" t="e">
        <f t="shared" ca="1" si="42"/>
        <v>#REF!</v>
      </c>
      <c r="D450" s="136"/>
      <c r="E450" s="137"/>
      <c r="F450" s="137" t="e">
        <f t="shared" ca="1" si="43"/>
        <v>#REF!</v>
      </c>
      <c r="G450" s="135"/>
      <c r="H450" s="135"/>
      <c r="I450" s="135" t="e">
        <f t="shared" ca="1" si="45"/>
        <v>#REF!</v>
      </c>
      <c r="J450" s="138"/>
      <c r="K450" s="138"/>
      <c r="L450" s="138" t="e">
        <f t="shared" ca="1" si="44"/>
        <v>#REF!</v>
      </c>
      <c r="M450" s="139" t="e">
        <f t="shared" ca="1" si="46"/>
        <v>#REF!</v>
      </c>
      <c r="N450" s="278" t="e">
        <f t="shared" ca="1" si="47"/>
        <v>#REF!</v>
      </c>
      <c r="O450" s="141" t="e">
        <f t="shared" ca="1" si="48"/>
        <v>#REF!</v>
      </c>
      <c r="P450" s="140" t="e">
        <f t="shared" ca="1" si="49"/>
        <v>#REF!</v>
      </c>
      <c r="Q450" s="141" t="e">
        <f t="shared" ca="1" si="50"/>
        <v>#REF!</v>
      </c>
      <c r="R450" s="140" t="e">
        <f t="shared" ca="1" si="51"/>
        <v>#REF!</v>
      </c>
      <c r="S450" s="241"/>
      <c r="T450" s="171"/>
    </row>
    <row r="451" spans="1:20" hidden="1" x14ac:dyDescent="0.25">
      <c r="A451" s="132">
        <v>445</v>
      </c>
      <c r="B451" s="154" t="e">
        <f t="shared" ca="1" si="41"/>
        <v>#REF!</v>
      </c>
      <c r="C451" s="154" t="e">
        <f t="shared" ca="1" si="42"/>
        <v>#REF!</v>
      </c>
      <c r="D451" s="136"/>
      <c r="E451" s="137"/>
      <c r="F451" s="137" t="e">
        <f t="shared" ca="1" si="43"/>
        <v>#REF!</v>
      </c>
      <c r="G451" s="135"/>
      <c r="H451" s="135"/>
      <c r="I451" s="135" t="e">
        <f t="shared" ca="1" si="45"/>
        <v>#REF!</v>
      </c>
      <c r="J451" s="138"/>
      <c r="K451" s="138"/>
      <c r="L451" s="138" t="e">
        <f t="shared" ca="1" si="44"/>
        <v>#REF!</v>
      </c>
      <c r="M451" s="139" t="e">
        <f t="shared" ca="1" si="46"/>
        <v>#REF!</v>
      </c>
      <c r="N451" s="278" t="e">
        <f t="shared" ca="1" si="47"/>
        <v>#REF!</v>
      </c>
      <c r="O451" s="141" t="e">
        <f t="shared" ca="1" si="48"/>
        <v>#REF!</v>
      </c>
      <c r="P451" s="140" t="e">
        <f t="shared" ca="1" si="49"/>
        <v>#REF!</v>
      </c>
      <c r="Q451" s="141" t="e">
        <f t="shared" ca="1" si="50"/>
        <v>#REF!</v>
      </c>
      <c r="R451" s="140" t="e">
        <f t="shared" ca="1" si="51"/>
        <v>#REF!</v>
      </c>
      <c r="S451" s="241"/>
      <c r="T451" s="171"/>
    </row>
    <row r="452" spans="1:20" hidden="1" x14ac:dyDescent="0.25">
      <c r="A452" s="132">
        <v>446</v>
      </c>
      <c r="B452" s="154" t="e">
        <f t="shared" ca="1" si="41"/>
        <v>#REF!</v>
      </c>
      <c r="C452" s="154" t="e">
        <f t="shared" ca="1" si="42"/>
        <v>#REF!</v>
      </c>
      <c r="D452" s="136"/>
      <c r="E452" s="137"/>
      <c r="F452" s="137" t="e">
        <f t="shared" ca="1" si="43"/>
        <v>#REF!</v>
      </c>
      <c r="G452" s="135"/>
      <c r="H452" s="135"/>
      <c r="I452" s="135" t="e">
        <f t="shared" ca="1" si="45"/>
        <v>#REF!</v>
      </c>
      <c r="J452" s="138"/>
      <c r="K452" s="138"/>
      <c r="L452" s="138" t="e">
        <f t="shared" ca="1" si="44"/>
        <v>#REF!</v>
      </c>
      <c r="M452" s="139" t="e">
        <f t="shared" ca="1" si="46"/>
        <v>#REF!</v>
      </c>
      <c r="N452" s="278" t="e">
        <f t="shared" ca="1" si="47"/>
        <v>#REF!</v>
      </c>
      <c r="O452" s="141" t="e">
        <f t="shared" ca="1" si="48"/>
        <v>#REF!</v>
      </c>
      <c r="P452" s="140" t="e">
        <f t="shared" ca="1" si="49"/>
        <v>#REF!</v>
      </c>
      <c r="Q452" s="141" t="e">
        <f t="shared" ca="1" si="50"/>
        <v>#REF!</v>
      </c>
      <c r="R452" s="140" t="e">
        <f t="shared" ca="1" si="51"/>
        <v>#REF!</v>
      </c>
      <c r="S452" s="241"/>
      <c r="T452" s="171"/>
    </row>
    <row r="453" spans="1:20" hidden="1" x14ac:dyDescent="0.25">
      <c r="A453" s="132">
        <v>447</v>
      </c>
      <c r="B453" s="154" t="e">
        <f t="shared" ca="1" si="41"/>
        <v>#REF!</v>
      </c>
      <c r="C453" s="154" t="e">
        <f t="shared" ca="1" si="42"/>
        <v>#REF!</v>
      </c>
      <c r="D453" s="136"/>
      <c r="E453" s="137"/>
      <c r="F453" s="137" t="e">
        <f t="shared" ca="1" si="43"/>
        <v>#REF!</v>
      </c>
      <c r="G453" s="135"/>
      <c r="H453" s="135"/>
      <c r="I453" s="135" t="e">
        <f t="shared" ca="1" si="45"/>
        <v>#REF!</v>
      </c>
      <c r="J453" s="138"/>
      <c r="K453" s="138"/>
      <c r="L453" s="138" t="e">
        <f t="shared" ca="1" si="44"/>
        <v>#REF!</v>
      </c>
      <c r="M453" s="139" t="e">
        <f t="shared" ca="1" si="46"/>
        <v>#REF!</v>
      </c>
      <c r="N453" s="278" t="e">
        <f t="shared" ca="1" si="47"/>
        <v>#REF!</v>
      </c>
      <c r="O453" s="141" t="e">
        <f t="shared" ca="1" si="48"/>
        <v>#REF!</v>
      </c>
      <c r="P453" s="140" t="e">
        <f t="shared" ca="1" si="49"/>
        <v>#REF!</v>
      </c>
      <c r="Q453" s="141" t="e">
        <f t="shared" ca="1" si="50"/>
        <v>#REF!</v>
      </c>
      <c r="R453" s="140" t="e">
        <f t="shared" ca="1" si="51"/>
        <v>#REF!</v>
      </c>
      <c r="S453" s="241"/>
      <c r="T453" s="171"/>
    </row>
    <row r="454" spans="1:20" hidden="1" x14ac:dyDescent="0.25">
      <c r="A454" s="132">
        <v>448</v>
      </c>
      <c r="B454" s="154" t="e">
        <f t="shared" ca="1" si="41"/>
        <v>#REF!</v>
      </c>
      <c r="C454" s="154" t="e">
        <f t="shared" ca="1" si="42"/>
        <v>#REF!</v>
      </c>
      <c r="D454" s="136"/>
      <c r="E454" s="137"/>
      <c r="F454" s="137" t="e">
        <f t="shared" ca="1" si="43"/>
        <v>#REF!</v>
      </c>
      <c r="G454" s="135"/>
      <c r="H454" s="135"/>
      <c r="I454" s="135" t="e">
        <f t="shared" ca="1" si="45"/>
        <v>#REF!</v>
      </c>
      <c r="J454" s="138"/>
      <c r="K454" s="138"/>
      <c r="L454" s="138" t="e">
        <f t="shared" ca="1" si="44"/>
        <v>#REF!</v>
      </c>
      <c r="M454" s="139" t="e">
        <f t="shared" ca="1" si="46"/>
        <v>#REF!</v>
      </c>
      <c r="N454" s="278" t="e">
        <f t="shared" ca="1" si="47"/>
        <v>#REF!</v>
      </c>
      <c r="O454" s="141" t="e">
        <f t="shared" ca="1" si="48"/>
        <v>#REF!</v>
      </c>
      <c r="P454" s="140" t="e">
        <f t="shared" ca="1" si="49"/>
        <v>#REF!</v>
      </c>
      <c r="Q454" s="141" t="e">
        <f t="shared" ca="1" si="50"/>
        <v>#REF!</v>
      </c>
      <c r="R454" s="140" t="e">
        <f t="shared" ca="1" si="51"/>
        <v>#REF!</v>
      </c>
      <c r="S454" s="241"/>
      <c r="T454" s="171"/>
    </row>
    <row r="455" spans="1:20" hidden="1" x14ac:dyDescent="0.25">
      <c r="A455" s="132">
        <v>449</v>
      </c>
      <c r="B455" s="154" t="e">
        <f t="shared" ca="1" si="41"/>
        <v>#REF!</v>
      </c>
      <c r="C455" s="154" t="e">
        <f t="shared" ca="1" si="42"/>
        <v>#REF!</v>
      </c>
      <c r="D455" s="136"/>
      <c r="E455" s="137"/>
      <c r="F455" s="137" t="e">
        <f t="shared" ca="1" si="43"/>
        <v>#REF!</v>
      </c>
      <c r="G455" s="135"/>
      <c r="H455" s="135"/>
      <c r="I455" s="135" t="e">
        <f t="shared" ca="1" si="45"/>
        <v>#REF!</v>
      </c>
      <c r="J455" s="138"/>
      <c r="K455" s="138"/>
      <c r="L455" s="138" t="e">
        <f t="shared" ca="1" si="44"/>
        <v>#REF!</v>
      </c>
      <c r="M455" s="139" t="e">
        <f t="shared" ca="1" si="46"/>
        <v>#REF!</v>
      </c>
      <c r="N455" s="278" t="e">
        <f t="shared" ca="1" si="47"/>
        <v>#REF!</v>
      </c>
      <c r="O455" s="141" t="e">
        <f t="shared" ca="1" si="48"/>
        <v>#REF!</v>
      </c>
      <c r="P455" s="140" t="e">
        <f t="shared" ca="1" si="49"/>
        <v>#REF!</v>
      </c>
      <c r="Q455" s="141" t="e">
        <f t="shared" ca="1" si="50"/>
        <v>#REF!</v>
      </c>
      <c r="R455" s="140" t="e">
        <f t="shared" ca="1" si="51"/>
        <v>#REF!</v>
      </c>
      <c r="S455" s="241"/>
      <c r="T455" s="171"/>
    </row>
    <row r="456" spans="1:20" hidden="1" x14ac:dyDescent="0.25">
      <c r="A456" s="132">
        <v>450</v>
      </c>
      <c r="B456" s="154" t="e">
        <f t="shared" ref="B456:B498" ca="1" si="52">INDIRECT(CONCATENATE($C$505,$D$505,"!$B",$A456 + 8))</f>
        <v>#REF!</v>
      </c>
      <c r="C456" s="154" t="e">
        <f t="shared" ref="C456:C498" ca="1" si="53">INDIRECT(CONCATENATE($C$505,$D$505,"!$C",$A456 + 8))</f>
        <v>#REF!</v>
      </c>
      <c r="D456" s="136"/>
      <c r="E456" s="137"/>
      <c r="F456" s="137" t="e">
        <f t="shared" ref="F456:F498" ca="1" si="54">INDIRECT(CONCATENATE($C$505,$D$505,"!$Z",$A456 + 8))</f>
        <v>#REF!</v>
      </c>
      <c r="G456" s="135"/>
      <c r="H456" s="135"/>
      <c r="I456" s="135" t="e">
        <f t="shared" ca="1" si="45"/>
        <v>#REF!</v>
      </c>
      <c r="J456" s="138"/>
      <c r="K456" s="138"/>
      <c r="L456" s="138" t="e">
        <f t="shared" ref="L456:L498" ca="1" si="55">INDIRECT(CONCATENATE($C$505,$D$505,"!$V",$A456 + 8))</f>
        <v>#REF!</v>
      </c>
      <c r="M456" s="139" t="e">
        <f t="shared" ca="1" si="46"/>
        <v>#REF!</v>
      </c>
      <c r="N456" s="278" t="e">
        <f t="shared" ca="1" si="47"/>
        <v>#REF!</v>
      </c>
      <c r="O456" s="141" t="e">
        <f t="shared" ca="1" si="48"/>
        <v>#REF!</v>
      </c>
      <c r="P456" s="140" t="e">
        <f t="shared" ca="1" si="49"/>
        <v>#REF!</v>
      </c>
      <c r="Q456" s="141" t="e">
        <f t="shared" ca="1" si="50"/>
        <v>#REF!</v>
      </c>
      <c r="R456" s="140" t="e">
        <f t="shared" ca="1" si="51"/>
        <v>#REF!</v>
      </c>
      <c r="S456" s="241"/>
      <c r="T456" s="171"/>
    </row>
    <row r="457" spans="1:20" hidden="1" x14ac:dyDescent="0.25">
      <c r="A457" s="132">
        <v>451</v>
      </c>
      <c r="B457" s="154" t="e">
        <f t="shared" ca="1" si="52"/>
        <v>#REF!</v>
      </c>
      <c r="C457" s="154" t="e">
        <f t="shared" ca="1" si="53"/>
        <v>#REF!</v>
      </c>
      <c r="D457" s="136"/>
      <c r="E457" s="137"/>
      <c r="F457" s="137" t="e">
        <f t="shared" ca="1" si="54"/>
        <v>#REF!</v>
      </c>
      <c r="G457" s="135"/>
      <c r="H457" s="135"/>
      <c r="I457" s="135" t="e">
        <f t="shared" ref="I457:I498" ca="1" si="56">INDIRECT(CONCATENATE($C$505,$D$505,"!$AD",$A457 + 8))</f>
        <v>#REF!</v>
      </c>
      <c r="J457" s="138"/>
      <c r="K457" s="138"/>
      <c r="L457" s="138" t="e">
        <f t="shared" ca="1" si="55"/>
        <v>#REF!</v>
      </c>
      <c r="M457" s="139" t="e">
        <f t="shared" ref="M457:M498" ca="1" si="57">IF(I457&lt;33,0,3)</f>
        <v>#REF!</v>
      </c>
      <c r="N457" s="278" t="e">
        <f t="shared" ref="N457:N498" ca="1" si="58">ROUNDDOWN(O457,0)</f>
        <v>#REF!</v>
      </c>
      <c r="O457" s="141" t="e">
        <f t="shared" ref="O457:O498" ca="1" si="59">I457*M457/100</f>
        <v>#REF!</v>
      </c>
      <c r="P457" s="140" t="e">
        <f t="shared" ref="P457:P498" ca="1" si="60">ROUNDDOWN(Q457,0)</f>
        <v>#REF!</v>
      </c>
      <c r="Q457" s="141" t="e">
        <f t="shared" ref="Q457:Q498" ca="1" si="61">N457*R457/100</f>
        <v>#REF!</v>
      </c>
      <c r="R457" s="140" t="e">
        <f t="shared" ref="R457:R498" ca="1" si="62">IF(I457&lt;33,0,75)</f>
        <v>#REF!</v>
      </c>
      <c r="S457" s="241"/>
      <c r="T457" s="171"/>
    </row>
    <row r="458" spans="1:20" hidden="1" x14ac:dyDescent="0.25">
      <c r="A458" s="132">
        <v>452</v>
      </c>
      <c r="B458" s="154" t="e">
        <f t="shared" ca="1" si="52"/>
        <v>#REF!</v>
      </c>
      <c r="C458" s="154" t="e">
        <f t="shared" ca="1" si="53"/>
        <v>#REF!</v>
      </c>
      <c r="D458" s="136"/>
      <c r="E458" s="137"/>
      <c r="F458" s="137" t="e">
        <f t="shared" ca="1" si="54"/>
        <v>#REF!</v>
      </c>
      <c r="G458" s="135"/>
      <c r="H458" s="135"/>
      <c r="I458" s="135" t="e">
        <f t="shared" ca="1" si="56"/>
        <v>#REF!</v>
      </c>
      <c r="J458" s="138"/>
      <c r="K458" s="138"/>
      <c r="L458" s="138" t="e">
        <f t="shared" ca="1" si="55"/>
        <v>#REF!</v>
      </c>
      <c r="M458" s="139" t="e">
        <f t="shared" ca="1" si="57"/>
        <v>#REF!</v>
      </c>
      <c r="N458" s="278" t="e">
        <f t="shared" ca="1" si="58"/>
        <v>#REF!</v>
      </c>
      <c r="O458" s="141" t="e">
        <f t="shared" ca="1" si="59"/>
        <v>#REF!</v>
      </c>
      <c r="P458" s="140" t="e">
        <f t="shared" ca="1" si="60"/>
        <v>#REF!</v>
      </c>
      <c r="Q458" s="141" t="e">
        <f t="shared" ca="1" si="61"/>
        <v>#REF!</v>
      </c>
      <c r="R458" s="140" t="e">
        <f t="shared" ca="1" si="62"/>
        <v>#REF!</v>
      </c>
      <c r="S458" s="241"/>
      <c r="T458" s="171"/>
    </row>
    <row r="459" spans="1:20" hidden="1" x14ac:dyDescent="0.25">
      <c r="A459" s="132">
        <v>453</v>
      </c>
      <c r="B459" s="154" t="e">
        <f t="shared" ca="1" si="52"/>
        <v>#REF!</v>
      </c>
      <c r="C459" s="154" t="e">
        <f t="shared" ca="1" si="53"/>
        <v>#REF!</v>
      </c>
      <c r="D459" s="136"/>
      <c r="E459" s="137"/>
      <c r="F459" s="137" t="e">
        <f t="shared" ca="1" si="54"/>
        <v>#REF!</v>
      </c>
      <c r="G459" s="135"/>
      <c r="H459" s="135"/>
      <c r="I459" s="135" t="e">
        <f t="shared" ca="1" si="56"/>
        <v>#REF!</v>
      </c>
      <c r="J459" s="138"/>
      <c r="K459" s="138"/>
      <c r="L459" s="138" t="e">
        <f t="shared" ca="1" si="55"/>
        <v>#REF!</v>
      </c>
      <c r="M459" s="139" t="e">
        <f t="shared" ca="1" si="57"/>
        <v>#REF!</v>
      </c>
      <c r="N459" s="278" t="e">
        <f t="shared" ca="1" si="58"/>
        <v>#REF!</v>
      </c>
      <c r="O459" s="141" t="e">
        <f t="shared" ca="1" si="59"/>
        <v>#REF!</v>
      </c>
      <c r="P459" s="140" t="e">
        <f t="shared" ca="1" si="60"/>
        <v>#REF!</v>
      </c>
      <c r="Q459" s="141" t="e">
        <f t="shared" ca="1" si="61"/>
        <v>#REF!</v>
      </c>
      <c r="R459" s="140" t="e">
        <f t="shared" ca="1" si="62"/>
        <v>#REF!</v>
      </c>
      <c r="S459" s="241"/>
      <c r="T459" s="171"/>
    </row>
    <row r="460" spans="1:20" hidden="1" x14ac:dyDescent="0.25">
      <c r="A460" s="132">
        <v>454</v>
      </c>
      <c r="B460" s="154" t="e">
        <f t="shared" ca="1" si="52"/>
        <v>#REF!</v>
      </c>
      <c r="C460" s="154" t="e">
        <f t="shared" ca="1" si="53"/>
        <v>#REF!</v>
      </c>
      <c r="D460" s="136"/>
      <c r="E460" s="137"/>
      <c r="F460" s="137" t="e">
        <f t="shared" ca="1" si="54"/>
        <v>#REF!</v>
      </c>
      <c r="G460" s="135"/>
      <c r="H460" s="135"/>
      <c r="I460" s="135" t="e">
        <f t="shared" ca="1" si="56"/>
        <v>#REF!</v>
      </c>
      <c r="J460" s="138"/>
      <c r="K460" s="138"/>
      <c r="L460" s="138" t="e">
        <f t="shared" ca="1" si="55"/>
        <v>#REF!</v>
      </c>
      <c r="M460" s="139" t="e">
        <f t="shared" ca="1" si="57"/>
        <v>#REF!</v>
      </c>
      <c r="N460" s="278" t="e">
        <f t="shared" ca="1" si="58"/>
        <v>#REF!</v>
      </c>
      <c r="O460" s="141" t="e">
        <f t="shared" ca="1" si="59"/>
        <v>#REF!</v>
      </c>
      <c r="P460" s="140" t="e">
        <f t="shared" ca="1" si="60"/>
        <v>#REF!</v>
      </c>
      <c r="Q460" s="141" t="e">
        <f t="shared" ca="1" si="61"/>
        <v>#REF!</v>
      </c>
      <c r="R460" s="140" t="e">
        <f t="shared" ca="1" si="62"/>
        <v>#REF!</v>
      </c>
      <c r="S460" s="241"/>
      <c r="T460" s="171"/>
    </row>
    <row r="461" spans="1:20" hidden="1" x14ac:dyDescent="0.25">
      <c r="A461" s="132">
        <v>455</v>
      </c>
      <c r="B461" s="154" t="e">
        <f t="shared" ca="1" si="52"/>
        <v>#REF!</v>
      </c>
      <c r="C461" s="154" t="e">
        <f t="shared" ca="1" si="53"/>
        <v>#REF!</v>
      </c>
      <c r="D461" s="136"/>
      <c r="E461" s="137"/>
      <c r="F461" s="137" t="e">
        <f t="shared" ca="1" si="54"/>
        <v>#REF!</v>
      </c>
      <c r="G461" s="135"/>
      <c r="H461" s="135"/>
      <c r="I461" s="135" t="e">
        <f t="shared" ca="1" si="56"/>
        <v>#REF!</v>
      </c>
      <c r="J461" s="138"/>
      <c r="K461" s="138"/>
      <c r="L461" s="138" t="e">
        <f t="shared" ca="1" si="55"/>
        <v>#REF!</v>
      </c>
      <c r="M461" s="139" t="e">
        <f t="shared" ca="1" si="57"/>
        <v>#REF!</v>
      </c>
      <c r="N461" s="278" t="e">
        <f t="shared" ca="1" si="58"/>
        <v>#REF!</v>
      </c>
      <c r="O461" s="141" t="e">
        <f t="shared" ca="1" si="59"/>
        <v>#REF!</v>
      </c>
      <c r="P461" s="140" t="e">
        <f t="shared" ca="1" si="60"/>
        <v>#REF!</v>
      </c>
      <c r="Q461" s="141" t="e">
        <f t="shared" ca="1" si="61"/>
        <v>#REF!</v>
      </c>
      <c r="R461" s="140" t="e">
        <f t="shared" ca="1" si="62"/>
        <v>#REF!</v>
      </c>
      <c r="S461" s="241"/>
      <c r="T461" s="171"/>
    </row>
    <row r="462" spans="1:20" hidden="1" x14ac:dyDescent="0.25">
      <c r="A462" s="132">
        <v>456</v>
      </c>
      <c r="B462" s="154" t="e">
        <f t="shared" ca="1" si="52"/>
        <v>#REF!</v>
      </c>
      <c r="C462" s="154" t="e">
        <f t="shared" ca="1" si="53"/>
        <v>#REF!</v>
      </c>
      <c r="D462" s="136"/>
      <c r="E462" s="137"/>
      <c r="F462" s="137" t="e">
        <f t="shared" ca="1" si="54"/>
        <v>#REF!</v>
      </c>
      <c r="G462" s="135"/>
      <c r="H462" s="135"/>
      <c r="I462" s="135" t="e">
        <f t="shared" ca="1" si="56"/>
        <v>#REF!</v>
      </c>
      <c r="J462" s="138"/>
      <c r="K462" s="138"/>
      <c r="L462" s="138" t="e">
        <f t="shared" ca="1" si="55"/>
        <v>#REF!</v>
      </c>
      <c r="M462" s="139" t="e">
        <f t="shared" ca="1" si="57"/>
        <v>#REF!</v>
      </c>
      <c r="N462" s="278" t="e">
        <f t="shared" ca="1" si="58"/>
        <v>#REF!</v>
      </c>
      <c r="O462" s="141" t="e">
        <f t="shared" ca="1" si="59"/>
        <v>#REF!</v>
      </c>
      <c r="P462" s="140" t="e">
        <f t="shared" ca="1" si="60"/>
        <v>#REF!</v>
      </c>
      <c r="Q462" s="141" t="e">
        <f t="shared" ca="1" si="61"/>
        <v>#REF!</v>
      </c>
      <c r="R462" s="140" t="e">
        <f t="shared" ca="1" si="62"/>
        <v>#REF!</v>
      </c>
      <c r="S462" s="241"/>
      <c r="T462" s="171"/>
    </row>
    <row r="463" spans="1:20" hidden="1" x14ac:dyDescent="0.25">
      <c r="A463" s="132">
        <v>457</v>
      </c>
      <c r="B463" s="154" t="e">
        <f t="shared" ca="1" si="52"/>
        <v>#REF!</v>
      </c>
      <c r="C463" s="154" t="e">
        <f t="shared" ca="1" si="53"/>
        <v>#REF!</v>
      </c>
      <c r="D463" s="136"/>
      <c r="E463" s="137"/>
      <c r="F463" s="137" t="e">
        <f t="shared" ca="1" si="54"/>
        <v>#REF!</v>
      </c>
      <c r="G463" s="135"/>
      <c r="H463" s="135"/>
      <c r="I463" s="135" t="e">
        <f t="shared" ca="1" si="56"/>
        <v>#REF!</v>
      </c>
      <c r="J463" s="138"/>
      <c r="K463" s="138"/>
      <c r="L463" s="138" t="e">
        <f t="shared" ca="1" si="55"/>
        <v>#REF!</v>
      </c>
      <c r="M463" s="139" t="e">
        <f t="shared" ca="1" si="57"/>
        <v>#REF!</v>
      </c>
      <c r="N463" s="278" t="e">
        <f t="shared" ca="1" si="58"/>
        <v>#REF!</v>
      </c>
      <c r="O463" s="141" t="e">
        <f t="shared" ca="1" si="59"/>
        <v>#REF!</v>
      </c>
      <c r="P463" s="140" t="e">
        <f t="shared" ca="1" si="60"/>
        <v>#REF!</v>
      </c>
      <c r="Q463" s="141" t="e">
        <f t="shared" ca="1" si="61"/>
        <v>#REF!</v>
      </c>
      <c r="R463" s="140" t="e">
        <f t="shared" ca="1" si="62"/>
        <v>#REF!</v>
      </c>
      <c r="S463" s="241"/>
      <c r="T463" s="171"/>
    </row>
    <row r="464" spans="1:20" hidden="1" x14ac:dyDescent="0.25">
      <c r="A464" s="132">
        <v>458</v>
      </c>
      <c r="B464" s="154" t="e">
        <f t="shared" ca="1" si="52"/>
        <v>#REF!</v>
      </c>
      <c r="C464" s="154" t="e">
        <f t="shared" ca="1" si="53"/>
        <v>#REF!</v>
      </c>
      <c r="D464" s="136"/>
      <c r="E464" s="137"/>
      <c r="F464" s="137" t="e">
        <f t="shared" ca="1" si="54"/>
        <v>#REF!</v>
      </c>
      <c r="G464" s="135"/>
      <c r="H464" s="135"/>
      <c r="I464" s="135" t="e">
        <f t="shared" ca="1" si="56"/>
        <v>#REF!</v>
      </c>
      <c r="J464" s="138"/>
      <c r="K464" s="138"/>
      <c r="L464" s="138" t="e">
        <f t="shared" ca="1" si="55"/>
        <v>#REF!</v>
      </c>
      <c r="M464" s="139" t="e">
        <f t="shared" ca="1" si="57"/>
        <v>#REF!</v>
      </c>
      <c r="N464" s="278" t="e">
        <f t="shared" ca="1" si="58"/>
        <v>#REF!</v>
      </c>
      <c r="O464" s="141" t="e">
        <f t="shared" ca="1" si="59"/>
        <v>#REF!</v>
      </c>
      <c r="P464" s="140" t="e">
        <f t="shared" ca="1" si="60"/>
        <v>#REF!</v>
      </c>
      <c r="Q464" s="141" t="e">
        <f t="shared" ca="1" si="61"/>
        <v>#REF!</v>
      </c>
      <c r="R464" s="140" t="e">
        <f t="shared" ca="1" si="62"/>
        <v>#REF!</v>
      </c>
      <c r="S464" s="241"/>
      <c r="T464" s="171"/>
    </row>
    <row r="465" spans="1:20" hidden="1" x14ac:dyDescent="0.25">
      <c r="A465" s="132">
        <v>459</v>
      </c>
      <c r="B465" s="154" t="e">
        <f t="shared" ca="1" si="52"/>
        <v>#REF!</v>
      </c>
      <c r="C465" s="154" t="e">
        <f t="shared" ca="1" si="53"/>
        <v>#REF!</v>
      </c>
      <c r="D465" s="136"/>
      <c r="E465" s="137"/>
      <c r="F465" s="137" t="e">
        <f t="shared" ca="1" si="54"/>
        <v>#REF!</v>
      </c>
      <c r="G465" s="135"/>
      <c r="H465" s="135"/>
      <c r="I465" s="135" t="e">
        <f t="shared" ca="1" si="56"/>
        <v>#REF!</v>
      </c>
      <c r="J465" s="138"/>
      <c r="K465" s="138"/>
      <c r="L465" s="138" t="e">
        <f t="shared" ca="1" si="55"/>
        <v>#REF!</v>
      </c>
      <c r="M465" s="139" t="e">
        <f t="shared" ca="1" si="57"/>
        <v>#REF!</v>
      </c>
      <c r="N465" s="278" t="e">
        <f t="shared" ca="1" si="58"/>
        <v>#REF!</v>
      </c>
      <c r="O465" s="141" t="e">
        <f t="shared" ca="1" si="59"/>
        <v>#REF!</v>
      </c>
      <c r="P465" s="140" t="e">
        <f t="shared" ca="1" si="60"/>
        <v>#REF!</v>
      </c>
      <c r="Q465" s="141" t="e">
        <f t="shared" ca="1" si="61"/>
        <v>#REF!</v>
      </c>
      <c r="R465" s="140" t="e">
        <f t="shared" ca="1" si="62"/>
        <v>#REF!</v>
      </c>
      <c r="S465" s="241"/>
      <c r="T465" s="171"/>
    </row>
    <row r="466" spans="1:20" hidden="1" x14ac:dyDescent="0.25">
      <c r="A466" s="132">
        <v>460</v>
      </c>
      <c r="B466" s="154" t="e">
        <f t="shared" ca="1" si="52"/>
        <v>#REF!</v>
      </c>
      <c r="C466" s="154" t="e">
        <f t="shared" ca="1" si="53"/>
        <v>#REF!</v>
      </c>
      <c r="D466" s="136"/>
      <c r="E466" s="137"/>
      <c r="F466" s="137" t="e">
        <f t="shared" ca="1" si="54"/>
        <v>#REF!</v>
      </c>
      <c r="G466" s="135"/>
      <c r="H466" s="135"/>
      <c r="I466" s="135" t="e">
        <f t="shared" ca="1" si="56"/>
        <v>#REF!</v>
      </c>
      <c r="J466" s="138"/>
      <c r="K466" s="138"/>
      <c r="L466" s="138" t="e">
        <f t="shared" ca="1" si="55"/>
        <v>#REF!</v>
      </c>
      <c r="M466" s="139" t="e">
        <f t="shared" ca="1" si="57"/>
        <v>#REF!</v>
      </c>
      <c r="N466" s="278" t="e">
        <f t="shared" ca="1" si="58"/>
        <v>#REF!</v>
      </c>
      <c r="O466" s="141" t="e">
        <f t="shared" ca="1" si="59"/>
        <v>#REF!</v>
      </c>
      <c r="P466" s="140" t="e">
        <f t="shared" ca="1" si="60"/>
        <v>#REF!</v>
      </c>
      <c r="Q466" s="141" t="e">
        <f t="shared" ca="1" si="61"/>
        <v>#REF!</v>
      </c>
      <c r="R466" s="140" t="e">
        <f t="shared" ca="1" si="62"/>
        <v>#REF!</v>
      </c>
      <c r="S466" s="241"/>
      <c r="T466" s="171"/>
    </row>
    <row r="467" spans="1:20" hidden="1" x14ac:dyDescent="0.25">
      <c r="A467" s="132">
        <v>461</v>
      </c>
      <c r="B467" s="154" t="e">
        <f t="shared" ca="1" si="52"/>
        <v>#REF!</v>
      </c>
      <c r="C467" s="154" t="e">
        <f t="shared" ca="1" si="53"/>
        <v>#REF!</v>
      </c>
      <c r="D467" s="136"/>
      <c r="E467" s="137"/>
      <c r="F467" s="137" t="e">
        <f t="shared" ca="1" si="54"/>
        <v>#REF!</v>
      </c>
      <c r="G467" s="135"/>
      <c r="H467" s="135"/>
      <c r="I467" s="135" t="e">
        <f t="shared" ca="1" si="56"/>
        <v>#REF!</v>
      </c>
      <c r="J467" s="138"/>
      <c r="K467" s="138"/>
      <c r="L467" s="138" t="e">
        <f t="shared" ca="1" si="55"/>
        <v>#REF!</v>
      </c>
      <c r="M467" s="139" t="e">
        <f t="shared" ca="1" si="57"/>
        <v>#REF!</v>
      </c>
      <c r="N467" s="278" t="e">
        <f t="shared" ca="1" si="58"/>
        <v>#REF!</v>
      </c>
      <c r="O467" s="141" t="e">
        <f t="shared" ca="1" si="59"/>
        <v>#REF!</v>
      </c>
      <c r="P467" s="140" t="e">
        <f t="shared" ca="1" si="60"/>
        <v>#REF!</v>
      </c>
      <c r="Q467" s="141" t="e">
        <f t="shared" ca="1" si="61"/>
        <v>#REF!</v>
      </c>
      <c r="R467" s="140" t="e">
        <f t="shared" ca="1" si="62"/>
        <v>#REF!</v>
      </c>
      <c r="S467" s="241"/>
      <c r="T467" s="171"/>
    </row>
    <row r="468" spans="1:20" hidden="1" x14ac:dyDescent="0.25">
      <c r="A468" s="132">
        <v>462</v>
      </c>
      <c r="B468" s="154" t="e">
        <f t="shared" ca="1" si="52"/>
        <v>#REF!</v>
      </c>
      <c r="C468" s="154" t="e">
        <f t="shared" ca="1" si="53"/>
        <v>#REF!</v>
      </c>
      <c r="D468" s="136"/>
      <c r="E468" s="137"/>
      <c r="F468" s="137" t="e">
        <f t="shared" ca="1" si="54"/>
        <v>#REF!</v>
      </c>
      <c r="G468" s="135"/>
      <c r="H468" s="135"/>
      <c r="I468" s="135" t="e">
        <f t="shared" ca="1" si="56"/>
        <v>#REF!</v>
      </c>
      <c r="J468" s="138"/>
      <c r="K468" s="138"/>
      <c r="L468" s="138" t="e">
        <f t="shared" ca="1" si="55"/>
        <v>#REF!</v>
      </c>
      <c r="M468" s="139" t="e">
        <f t="shared" ca="1" si="57"/>
        <v>#REF!</v>
      </c>
      <c r="N468" s="278" t="e">
        <f t="shared" ca="1" si="58"/>
        <v>#REF!</v>
      </c>
      <c r="O468" s="141" t="e">
        <f t="shared" ca="1" si="59"/>
        <v>#REF!</v>
      </c>
      <c r="P468" s="140" t="e">
        <f t="shared" ca="1" si="60"/>
        <v>#REF!</v>
      </c>
      <c r="Q468" s="141" t="e">
        <f t="shared" ca="1" si="61"/>
        <v>#REF!</v>
      </c>
      <c r="R468" s="140" t="e">
        <f t="shared" ca="1" si="62"/>
        <v>#REF!</v>
      </c>
      <c r="S468" s="241"/>
      <c r="T468" s="171"/>
    </row>
    <row r="469" spans="1:20" hidden="1" x14ac:dyDescent="0.25">
      <c r="A469" s="132">
        <v>463</v>
      </c>
      <c r="B469" s="154" t="e">
        <f t="shared" ca="1" si="52"/>
        <v>#REF!</v>
      </c>
      <c r="C469" s="154" t="e">
        <f t="shared" ca="1" si="53"/>
        <v>#REF!</v>
      </c>
      <c r="D469" s="136"/>
      <c r="E469" s="137"/>
      <c r="F469" s="137" t="e">
        <f t="shared" ca="1" si="54"/>
        <v>#REF!</v>
      </c>
      <c r="G469" s="135"/>
      <c r="H469" s="135"/>
      <c r="I469" s="135" t="e">
        <f t="shared" ca="1" si="56"/>
        <v>#REF!</v>
      </c>
      <c r="J469" s="138"/>
      <c r="K469" s="138"/>
      <c r="L469" s="138" t="e">
        <f t="shared" ca="1" si="55"/>
        <v>#REF!</v>
      </c>
      <c r="M469" s="139" t="e">
        <f t="shared" ca="1" si="57"/>
        <v>#REF!</v>
      </c>
      <c r="N469" s="278" t="e">
        <f t="shared" ca="1" si="58"/>
        <v>#REF!</v>
      </c>
      <c r="O469" s="141" t="e">
        <f t="shared" ca="1" si="59"/>
        <v>#REF!</v>
      </c>
      <c r="P469" s="140" t="e">
        <f t="shared" ca="1" si="60"/>
        <v>#REF!</v>
      </c>
      <c r="Q469" s="141" t="e">
        <f t="shared" ca="1" si="61"/>
        <v>#REF!</v>
      </c>
      <c r="R469" s="140" t="e">
        <f t="shared" ca="1" si="62"/>
        <v>#REF!</v>
      </c>
      <c r="S469" s="241"/>
      <c r="T469" s="171"/>
    </row>
    <row r="470" spans="1:20" hidden="1" x14ac:dyDescent="0.25">
      <c r="A470" s="132">
        <v>464</v>
      </c>
      <c r="B470" s="154" t="e">
        <f t="shared" ca="1" si="52"/>
        <v>#REF!</v>
      </c>
      <c r="C470" s="154" t="e">
        <f t="shared" ca="1" si="53"/>
        <v>#REF!</v>
      </c>
      <c r="D470" s="136"/>
      <c r="E470" s="137"/>
      <c r="F470" s="137" t="e">
        <f t="shared" ca="1" si="54"/>
        <v>#REF!</v>
      </c>
      <c r="G470" s="135"/>
      <c r="H470" s="135"/>
      <c r="I470" s="135" t="e">
        <f t="shared" ca="1" si="56"/>
        <v>#REF!</v>
      </c>
      <c r="J470" s="138"/>
      <c r="K470" s="138"/>
      <c r="L470" s="138" t="e">
        <f t="shared" ca="1" si="55"/>
        <v>#REF!</v>
      </c>
      <c r="M470" s="139" t="e">
        <f t="shared" ca="1" si="57"/>
        <v>#REF!</v>
      </c>
      <c r="N470" s="278" t="e">
        <f t="shared" ca="1" si="58"/>
        <v>#REF!</v>
      </c>
      <c r="O470" s="141" t="e">
        <f t="shared" ca="1" si="59"/>
        <v>#REF!</v>
      </c>
      <c r="P470" s="140" t="e">
        <f t="shared" ca="1" si="60"/>
        <v>#REF!</v>
      </c>
      <c r="Q470" s="141" t="e">
        <f t="shared" ca="1" si="61"/>
        <v>#REF!</v>
      </c>
      <c r="R470" s="140" t="e">
        <f t="shared" ca="1" si="62"/>
        <v>#REF!</v>
      </c>
      <c r="S470" s="241"/>
      <c r="T470" s="171"/>
    </row>
    <row r="471" spans="1:20" hidden="1" x14ac:dyDescent="0.25">
      <c r="A471" s="132">
        <v>465</v>
      </c>
      <c r="B471" s="154" t="e">
        <f t="shared" ca="1" si="52"/>
        <v>#REF!</v>
      </c>
      <c r="C471" s="154" t="e">
        <f t="shared" ca="1" si="53"/>
        <v>#REF!</v>
      </c>
      <c r="D471" s="136"/>
      <c r="E471" s="137"/>
      <c r="F471" s="137" t="e">
        <f t="shared" ca="1" si="54"/>
        <v>#REF!</v>
      </c>
      <c r="G471" s="135"/>
      <c r="H471" s="135"/>
      <c r="I471" s="135" t="e">
        <f t="shared" ca="1" si="56"/>
        <v>#REF!</v>
      </c>
      <c r="J471" s="138"/>
      <c r="K471" s="138"/>
      <c r="L471" s="138" t="e">
        <f t="shared" ca="1" si="55"/>
        <v>#REF!</v>
      </c>
      <c r="M471" s="139" t="e">
        <f t="shared" ca="1" si="57"/>
        <v>#REF!</v>
      </c>
      <c r="N471" s="278" t="e">
        <f t="shared" ca="1" si="58"/>
        <v>#REF!</v>
      </c>
      <c r="O471" s="141" t="e">
        <f t="shared" ca="1" si="59"/>
        <v>#REF!</v>
      </c>
      <c r="P471" s="140" t="e">
        <f t="shared" ca="1" si="60"/>
        <v>#REF!</v>
      </c>
      <c r="Q471" s="141" t="e">
        <f t="shared" ca="1" si="61"/>
        <v>#REF!</v>
      </c>
      <c r="R471" s="140" t="e">
        <f t="shared" ca="1" si="62"/>
        <v>#REF!</v>
      </c>
      <c r="S471" s="241"/>
      <c r="T471" s="171"/>
    </row>
    <row r="472" spans="1:20" hidden="1" x14ac:dyDescent="0.25">
      <c r="A472" s="132">
        <v>466</v>
      </c>
      <c r="B472" s="154" t="e">
        <f t="shared" ca="1" si="52"/>
        <v>#REF!</v>
      </c>
      <c r="C472" s="154" t="e">
        <f t="shared" ca="1" si="53"/>
        <v>#REF!</v>
      </c>
      <c r="D472" s="136"/>
      <c r="E472" s="137"/>
      <c r="F472" s="137" t="e">
        <f t="shared" ca="1" si="54"/>
        <v>#REF!</v>
      </c>
      <c r="G472" s="135"/>
      <c r="H472" s="135"/>
      <c r="I472" s="135" t="e">
        <f t="shared" ca="1" si="56"/>
        <v>#REF!</v>
      </c>
      <c r="J472" s="138"/>
      <c r="K472" s="138"/>
      <c r="L472" s="138" t="e">
        <f t="shared" ca="1" si="55"/>
        <v>#REF!</v>
      </c>
      <c r="M472" s="139" t="e">
        <f t="shared" ca="1" si="57"/>
        <v>#REF!</v>
      </c>
      <c r="N472" s="278" t="e">
        <f t="shared" ca="1" si="58"/>
        <v>#REF!</v>
      </c>
      <c r="O472" s="141" t="e">
        <f t="shared" ca="1" si="59"/>
        <v>#REF!</v>
      </c>
      <c r="P472" s="140" t="e">
        <f t="shared" ca="1" si="60"/>
        <v>#REF!</v>
      </c>
      <c r="Q472" s="141" t="e">
        <f t="shared" ca="1" si="61"/>
        <v>#REF!</v>
      </c>
      <c r="R472" s="140" t="e">
        <f t="shared" ca="1" si="62"/>
        <v>#REF!</v>
      </c>
      <c r="S472" s="241"/>
      <c r="T472" s="171"/>
    </row>
    <row r="473" spans="1:20" hidden="1" x14ac:dyDescent="0.25">
      <c r="A473" s="132">
        <v>467</v>
      </c>
      <c r="B473" s="154" t="e">
        <f t="shared" ca="1" si="52"/>
        <v>#REF!</v>
      </c>
      <c r="C473" s="154" t="e">
        <f t="shared" ca="1" si="53"/>
        <v>#REF!</v>
      </c>
      <c r="D473" s="136"/>
      <c r="E473" s="137"/>
      <c r="F473" s="137" t="e">
        <f t="shared" ca="1" si="54"/>
        <v>#REF!</v>
      </c>
      <c r="G473" s="135"/>
      <c r="H473" s="135"/>
      <c r="I473" s="135" t="e">
        <f t="shared" ca="1" si="56"/>
        <v>#REF!</v>
      </c>
      <c r="J473" s="138"/>
      <c r="K473" s="138"/>
      <c r="L473" s="138" t="e">
        <f t="shared" ca="1" si="55"/>
        <v>#REF!</v>
      </c>
      <c r="M473" s="139" t="e">
        <f t="shared" ca="1" si="57"/>
        <v>#REF!</v>
      </c>
      <c r="N473" s="278" t="e">
        <f t="shared" ca="1" si="58"/>
        <v>#REF!</v>
      </c>
      <c r="O473" s="141" t="e">
        <f t="shared" ca="1" si="59"/>
        <v>#REF!</v>
      </c>
      <c r="P473" s="140" t="e">
        <f t="shared" ca="1" si="60"/>
        <v>#REF!</v>
      </c>
      <c r="Q473" s="141" t="e">
        <f t="shared" ca="1" si="61"/>
        <v>#REF!</v>
      </c>
      <c r="R473" s="140" t="e">
        <f t="shared" ca="1" si="62"/>
        <v>#REF!</v>
      </c>
      <c r="S473" s="241"/>
      <c r="T473" s="171"/>
    </row>
    <row r="474" spans="1:20" hidden="1" x14ac:dyDescent="0.25">
      <c r="A474" s="132">
        <v>468</v>
      </c>
      <c r="B474" s="154" t="e">
        <f t="shared" ca="1" si="52"/>
        <v>#REF!</v>
      </c>
      <c r="C474" s="154" t="e">
        <f t="shared" ca="1" si="53"/>
        <v>#REF!</v>
      </c>
      <c r="D474" s="136"/>
      <c r="E474" s="137"/>
      <c r="F474" s="137" t="e">
        <f t="shared" ca="1" si="54"/>
        <v>#REF!</v>
      </c>
      <c r="G474" s="135"/>
      <c r="H474" s="135"/>
      <c r="I474" s="135" t="e">
        <f t="shared" ca="1" si="56"/>
        <v>#REF!</v>
      </c>
      <c r="J474" s="138"/>
      <c r="K474" s="138"/>
      <c r="L474" s="138" t="e">
        <f t="shared" ca="1" si="55"/>
        <v>#REF!</v>
      </c>
      <c r="M474" s="139" t="e">
        <f t="shared" ca="1" si="57"/>
        <v>#REF!</v>
      </c>
      <c r="N474" s="278" t="e">
        <f t="shared" ca="1" si="58"/>
        <v>#REF!</v>
      </c>
      <c r="O474" s="141" t="e">
        <f t="shared" ca="1" si="59"/>
        <v>#REF!</v>
      </c>
      <c r="P474" s="140" t="e">
        <f t="shared" ca="1" si="60"/>
        <v>#REF!</v>
      </c>
      <c r="Q474" s="141" t="e">
        <f t="shared" ca="1" si="61"/>
        <v>#REF!</v>
      </c>
      <c r="R474" s="140" t="e">
        <f t="shared" ca="1" si="62"/>
        <v>#REF!</v>
      </c>
      <c r="S474" s="241"/>
      <c r="T474" s="171"/>
    </row>
    <row r="475" spans="1:20" hidden="1" x14ac:dyDescent="0.25">
      <c r="A475" s="132">
        <v>469</v>
      </c>
      <c r="B475" s="154" t="e">
        <f t="shared" ca="1" si="52"/>
        <v>#REF!</v>
      </c>
      <c r="C475" s="154" t="e">
        <f t="shared" ca="1" si="53"/>
        <v>#REF!</v>
      </c>
      <c r="D475" s="136"/>
      <c r="E475" s="137"/>
      <c r="F475" s="137" t="e">
        <f t="shared" ca="1" si="54"/>
        <v>#REF!</v>
      </c>
      <c r="G475" s="135"/>
      <c r="H475" s="135"/>
      <c r="I475" s="135" t="e">
        <f t="shared" ca="1" si="56"/>
        <v>#REF!</v>
      </c>
      <c r="J475" s="138"/>
      <c r="K475" s="138"/>
      <c r="L475" s="138" t="e">
        <f t="shared" ca="1" si="55"/>
        <v>#REF!</v>
      </c>
      <c r="M475" s="139" t="e">
        <f t="shared" ca="1" si="57"/>
        <v>#REF!</v>
      </c>
      <c r="N475" s="278" t="e">
        <f t="shared" ca="1" si="58"/>
        <v>#REF!</v>
      </c>
      <c r="O475" s="141" t="e">
        <f t="shared" ca="1" si="59"/>
        <v>#REF!</v>
      </c>
      <c r="P475" s="140" t="e">
        <f t="shared" ca="1" si="60"/>
        <v>#REF!</v>
      </c>
      <c r="Q475" s="141" t="e">
        <f t="shared" ca="1" si="61"/>
        <v>#REF!</v>
      </c>
      <c r="R475" s="140" t="e">
        <f t="shared" ca="1" si="62"/>
        <v>#REF!</v>
      </c>
      <c r="S475" s="241"/>
      <c r="T475" s="171"/>
    </row>
    <row r="476" spans="1:20" hidden="1" x14ac:dyDescent="0.25">
      <c r="A476" s="132">
        <v>470</v>
      </c>
      <c r="B476" s="154" t="e">
        <f t="shared" ca="1" si="52"/>
        <v>#REF!</v>
      </c>
      <c r="C476" s="154" t="e">
        <f t="shared" ca="1" si="53"/>
        <v>#REF!</v>
      </c>
      <c r="D476" s="136"/>
      <c r="E476" s="137"/>
      <c r="F476" s="137" t="e">
        <f t="shared" ca="1" si="54"/>
        <v>#REF!</v>
      </c>
      <c r="G476" s="135"/>
      <c r="H476" s="135"/>
      <c r="I476" s="135" t="e">
        <f t="shared" ca="1" si="56"/>
        <v>#REF!</v>
      </c>
      <c r="J476" s="138"/>
      <c r="K476" s="138"/>
      <c r="L476" s="138" t="e">
        <f t="shared" ca="1" si="55"/>
        <v>#REF!</v>
      </c>
      <c r="M476" s="139" t="e">
        <f t="shared" ca="1" si="57"/>
        <v>#REF!</v>
      </c>
      <c r="N476" s="278" t="e">
        <f t="shared" ca="1" si="58"/>
        <v>#REF!</v>
      </c>
      <c r="O476" s="141" t="e">
        <f t="shared" ca="1" si="59"/>
        <v>#REF!</v>
      </c>
      <c r="P476" s="140" t="e">
        <f t="shared" ca="1" si="60"/>
        <v>#REF!</v>
      </c>
      <c r="Q476" s="141" t="e">
        <f t="shared" ca="1" si="61"/>
        <v>#REF!</v>
      </c>
      <c r="R476" s="140" t="e">
        <f t="shared" ca="1" si="62"/>
        <v>#REF!</v>
      </c>
      <c r="S476" s="241"/>
      <c r="T476" s="171"/>
    </row>
    <row r="477" spans="1:20" hidden="1" x14ac:dyDescent="0.25">
      <c r="A477" s="132">
        <v>471</v>
      </c>
      <c r="B477" s="154" t="e">
        <f t="shared" ca="1" si="52"/>
        <v>#REF!</v>
      </c>
      <c r="C477" s="154" t="e">
        <f t="shared" ca="1" si="53"/>
        <v>#REF!</v>
      </c>
      <c r="D477" s="136"/>
      <c r="E477" s="137"/>
      <c r="F477" s="137" t="e">
        <f t="shared" ca="1" si="54"/>
        <v>#REF!</v>
      </c>
      <c r="G477" s="135"/>
      <c r="H477" s="135"/>
      <c r="I477" s="135" t="e">
        <f t="shared" ca="1" si="56"/>
        <v>#REF!</v>
      </c>
      <c r="J477" s="138"/>
      <c r="K477" s="138"/>
      <c r="L477" s="138" t="e">
        <f t="shared" ca="1" si="55"/>
        <v>#REF!</v>
      </c>
      <c r="M477" s="139" t="e">
        <f t="shared" ca="1" si="57"/>
        <v>#REF!</v>
      </c>
      <c r="N477" s="278" t="e">
        <f t="shared" ca="1" si="58"/>
        <v>#REF!</v>
      </c>
      <c r="O477" s="141" t="e">
        <f t="shared" ca="1" si="59"/>
        <v>#REF!</v>
      </c>
      <c r="P477" s="140" t="e">
        <f t="shared" ca="1" si="60"/>
        <v>#REF!</v>
      </c>
      <c r="Q477" s="141" t="e">
        <f t="shared" ca="1" si="61"/>
        <v>#REF!</v>
      </c>
      <c r="R477" s="140" t="e">
        <f t="shared" ca="1" si="62"/>
        <v>#REF!</v>
      </c>
      <c r="S477" s="241"/>
      <c r="T477" s="171"/>
    </row>
    <row r="478" spans="1:20" hidden="1" x14ac:dyDescent="0.25">
      <c r="A478" s="132">
        <v>472</v>
      </c>
      <c r="B478" s="154" t="e">
        <f t="shared" ca="1" si="52"/>
        <v>#REF!</v>
      </c>
      <c r="C478" s="154" t="e">
        <f t="shared" ca="1" si="53"/>
        <v>#REF!</v>
      </c>
      <c r="D478" s="136"/>
      <c r="E478" s="137"/>
      <c r="F478" s="137" t="e">
        <f t="shared" ca="1" si="54"/>
        <v>#REF!</v>
      </c>
      <c r="G478" s="135"/>
      <c r="H478" s="135"/>
      <c r="I478" s="135" t="e">
        <f t="shared" ca="1" si="56"/>
        <v>#REF!</v>
      </c>
      <c r="J478" s="138"/>
      <c r="K478" s="138"/>
      <c r="L478" s="138" t="e">
        <f t="shared" ca="1" si="55"/>
        <v>#REF!</v>
      </c>
      <c r="M478" s="139" t="e">
        <f t="shared" ca="1" si="57"/>
        <v>#REF!</v>
      </c>
      <c r="N478" s="278" t="e">
        <f t="shared" ca="1" si="58"/>
        <v>#REF!</v>
      </c>
      <c r="O478" s="141" t="e">
        <f t="shared" ca="1" si="59"/>
        <v>#REF!</v>
      </c>
      <c r="P478" s="140" t="e">
        <f t="shared" ca="1" si="60"/>
        <v>#REF!</v>
      </c>
      <c r="Q478" s="141" t="e">
        <f t="shared" ca="1" si="61"/>
        <v>#REF!</v>
      </c>
      <c r="R478" s="140" t="e">
        <f t="shared" ca="1" si="62"/>
        <v>#REF!</v>
      </c>
      <c r="S478" s="241"/>
      <c r="T478" s="171"/>
    </row>
    <row r="479" spans="1:20" hidden="1" x14ac:dyDescent="0.25">
      <c r="A479" s="132">
        <v>473</v>
      </c>
      <c r="B479" s="154" t="e">
        <f t="shared" ca="1" si="52"/>
        <v>#REF!</v>
      </c>
      <c r="C479" s="154" t="e">
        <f t="shared" ca="1" si="53"/>
        <v>#REF!</v>
      </c>
      <c r="D479" s="136"/>
      <c r="E479" s="137"/>
      <c r="F479" s="137" t="e">
        <f t="shared" ca="1" si="54"/>
        <v>#REF!</v>
      </c>
      <c r="G479" s="135"/>
      <c r="H479" s="135"/>
      <c r="I479" s="135" t="e">
        <f t="shared" ca="1" si="56"/>
        <v>#REF!</v>
      </c>
      <c r="J479" s="138"/>
      <c r="K479" s="138"/>
      <c r="L479" s="138" t="e">
        <f t="shared" ca="1" si="55"/>
        <v>#REF!</v>
      </c>
      <c r="M479" s="139" t="e">
        <f t="shared" ca="1" si="57"/>
        <v>#REF!</v>
      </c>
      <c r="N479" s="278" t="e">
        <f t="shared" ca="1" si="58"/>
        <v>#REF!</v>
      </c>
      <c r="O479" s="141" t="e">
        <f t="shared" ca="1" si="59"/>
        <v>#REF!</v>
      </c>
      <c r="P479" s="140" t="e">
        <f t="shared" ca="1" si="60"/>
        <v>#REF!</v>
      </c>
      <c r="Q479" s="141" t="e">
        <f t="shared" ca="1" si="61"/>
        <v>#REF!</v>
      </c>
      <c r="R479" s="140" t="e">
        <f t="shared" ca="1" si="62"/>
        <v>#REF!</v>
      </c>
      <c r="S479" s="241"/>
      <c r="T479" s="171"/>
    </row>
    <row r="480" spans="1:20" hidden="1" x14ac:dyDescent="0.25">
      <c r="A480" s="132">
        <v>474</v>
      </c>
      <c r="B480" s="154" t="e">
        <f t="shared" ca="1" si="52"/>
        <v>#REF!</v>
      </c>
      <c r="C480" s="154" t="e">
        <f t="shared" ca="1" si="53"/>
        <v>#REF!</v>
      </c>
      <c r="D480" s="136"/>
      <c r="E480" s="137"/>
      <c r="F480" s="137" t="e">
        <f t="shared" ca="1" si="54"/>
        <v>#REF!</v>
      </c>
      <c r="G480" s="135"/>
      <c r="H480" s="135"/>
      <c r="I480" s="135" t="e">
        <f t="shared" ca="1" si="56"/>
        <v>#REF!</v>
      </c>
      <c r="J480" s="138"/>
      <c r="K480" s="138"/>
      <c r="L480" s="138" t="e">
        <f t="shared" ca="1" si="55"/>
        <v>#REF!</v>
      </c>
      <c r="M480" s="139" t="e">
        <f t="shared" ca="1" si="57"/>
        <v>#REF!</v>
      </c>
      <c r="N480" s="278" t="e">
        <f t="shared" ca="1" si="58"/>
        <v>#REF!</v>
      </c>
      <c r="O480" s="141" t="e">
        <f t="shared" ca="1" si="59"/>
        <v>#REF!</v>
      </c>
      <c r="P480" s="140" t="e">
        <f t="shared" ca="1" si="60"/>
        <v>#REF!</v>
      </c>
      <c r="Q480" s="141" t="e">
        <f t="shared" ca="1" si="61"/>
        <v>#REF!</v>
      </c>
      <c r="R480" s="140" t="e">
        <f t="shared" ca="1" si="62"/>
        <v>#REF!</v>
      </c>
      <c r="S480" s="241"/>
      <c r="T480" s="171"/>
    </row>
    <row r="481" spans="1:20" hidden="1" x14ac:dyDescent="0.25">
      <c r="A481" s="132">
        <v>475</v>
      </c>
      <c r="B481" s="154" t="e">
        <f t="shared" ca="1" si="52"/>
        <v>#REF!</v>
      </c>
      <c r="C481" s="154" t="e">
        <f t="shared" ca="1" si="53"/>
        <v>#REF!</v>
      </c>
      <c r="D481" s="136"/>
      <c r="E481" s="137"/>
      <c r="F481" s="137" t="e">
        <f t="shared" ca="1" si="54"/>
        <v>#REF!</v>
      </c>
      <c r="G481" s="135"/>
      <c r="H481" s="135"/>
      <c r="I481" s="135" t="e">
        <f t="shared" ca="1" si="56"/>
        <v>#REF!</v>
      </c>
      <c r="J481" s="138"/>
      <c r="K481" s="138"/>
      <c r="L481" s="138" t="e">
        <f t="shared" ca="1" si="55"/>
        <v>#REF!</v>
      </c>
      <c r="M481" s="139" t="e">
        <f t="shared" ca="1" si="57"/>
        <v>#REF!</v>
      </c>
      <c r="N481" s="278" t="e">
        <f t="shared" ca="1" si="58"/>
        <v>#REF!</v>
      </c>
      <c r="O481" s="141" t="e">
        <f t="shared" ca="1" si="59"/>
        <v>#REF!</v>
      </c>
      <c r="P481" s="140" t="e">
        <f t="shared" ca="1" si="60"/>
        <v>#REF!</v>
      </c>
      <c r="Q481" s="141" t="e">
        <f t="shared" ca="1" si="61"/>
        <v>#REF!</v>
      </c>
      <c r="R481" s="140" t="e">
        <f t="shared" ca="1" si="62"/>
        <v>#REF!</v>
      </c>
      <c r="S481" s="241"/>
      <c r="T481" s="171"/>
    </row>
    <row r="482" spans="1:20" hidden="1" x14ac:dyDescent="0.25">
      <c r="A482" s="132">
        <v>476</v>
      </c>
      <c r="B482" s="154" t="e">
        <f t="shared" ca="1" si="52"/>
        <v>#REF!</v>
      </c>
      <c r="C482" s="154" t="e">
        <f t="shared" ca="1" si="53"/>
        <v>#REF!</v>
      </c>
      <c r="D482" s="136"/>
      <c r="E482" s="137"/>
      <c r="F482" s="137" t="e">
        <f t="shared" ca="1" si="54"/>
        <v>#REF!</v>
      </c>
      <c r="G482" s="135"/>
      <c r="H482" s="135"/>
      <c r="I482" s="135" t="e">
        <f t="shared" ca="1" si="56"/>
        <v>#REF!</v>
      </c>
      <c r="J482" s="138"/>
      <c r="K482" s="138"/>
      <c r="L482" s="138" t="e">
        <f t="shared" ca="1" si="55"/>
        <v>#REF!</v>
      </c>
      <c r="M482" s="139" t="e">
        <f t="shared" ca="1" si="57"/>
        <v>#REF!</v>
      </c>
      <c r="N482" s="278" t="e">
        <f t="shared" ca="1" si="58"/>
        <v>#REF!</v>
      </c>
      <c r="O482" s="141" t="e">
        <f t="shared" ca="1" si="59"/>
        <v>#REF!</v>
      </c>
      <c r="P482" s="140" t="e">
        <f t="shared" ca="1" si="60"/>
        <v>#REF!</v>
      </c>
      <c r="Q482" s="141" t="e">
        <f t="shared" ca="1" si="61"/>
        <v>#REF!</v>
      </c>
      <c r="R482" s="140" t="e">
        <f t="shared" ca="1" si="62"/>
        <v>#REF!</v>
      </c>
      <c r="S482" s="241"/>
      <c r="T482" s="171"/>
    </row>
    <row r="483" spans="1:20" hidden="1" x14ac:dyDescent="0.25">
      <c r="A483" s="132">
        <v>477</v>
      </c>
      <c r="B483" s="154" t="e">
        <f t="shared" ca="1" si="52"/>
        <v>#REF!</v>
      </c>
      <c r="C483" s="154" t="e">
        <f t="shared" ca="1" si="53"/>
        <v>#REF!</v>
      </c>
      <c r="D483" s="136"/>
      <c r="E483" s="137"/>
      <c r="F483" s="137" t="e">
        <f t="shared" ca="1" si="54"/>
        <v>#REF!</v>
      </c>
      <c r="G483" s="135"/>
      <c r="H483" s="135"/>
      <c r="I483" s="135" t="e">
        <f t="shared" ca="1" si="56"/>
        <v>#REF!</v>
      </c>
      <c r="J483" s="138"/>
      <c r="K483" s="138"/>
      <c r="L483" s="138" t="e">
        <f t="shared" ca="1" si="55"/>
        <v>#REF!</v>
      </c>
      <c r="M483" s="139" t="e">
        <f t="shared" ca="1" si="57"/>
        <v>#REF!</v>
      </c>
      <c r="N483" s="278" t="e">
        <f t="shared" ca="1" si="58"/>
        <v>#REF!</v>
      </c>
      <c r="O483" s="141" t="e">
        <f t="shared" ca="1" si="59"/>
        <v>#REF!</v>
      </c>
      <c r="P483" s="140" t="e">
        <f t="shared" ca="1" si="60"/>
        <v>#REF!</v>
      </c>
      <c r="Q483" s="141" t="e">
        <f t="shared" ca="1" si="61"/>
        <v>#REF!</v>
      </c>
      <c r="R483" s="140" t="e">
        <f t="shared" ca="1" si="62"/>
        <v>#REF!</v>
      </c>
      <c r="S483" s="241"/>
      <c r="T483" s="171"/>
    </row>
    <row r="484" spans="1:20" hidden="1" x14ac:dyDescent="0.25">
      <c r="A484" s="132">
        <v>478</v>
      </c>
      <c r="B484" s="154" t="e">
        <f t="shared" ca="1" si="52"/>
        <v>#REF!</v>
      </c>
      <c r="C484" s="154" t="e">
        <f t="shared" ca="1" si="53"/>
        <v>#REF!</v>
      </c>
      <c r="D484" s="136"/>
      <c r="E484" s="137"/>
      <c r="F484" s="137" t="e">
        <f t="shared" ca="1" si="54"/>
        <v>#REF!</v>
      </c>
      <c r="G484" s="135"/>
      <c r="H484" s="135"/>
      <c r="I484" s="135" t="e">
        <f t="shared" ca="1" si="56"/>
        <v>#REF!</v>
      </c>
      <c r="J484" s="138"/>
      <c r="K484" s="138"/>
      <c r="L484" s="138" t="e">
        <f t="shared" ca="1" si="55"/>
        <v>#REF!</v>
      </c>
      <c r="M484" s="139" t="e">
        <f t="shared" ca="1" si="57"/>
        <v>#REF!</v>
      </c>
      <c r="N484" s="278" t="e">
        <f t="shared" ca="1" si="58"/>
        <v>#REF!</v>
      </c>
      <c r="O484" s="141" t="e">
        <f t="shared" ca="1" si="59"/>
        <v>#REF!</v>
      </c>
      <c r="P484" s="140" t="e">
        <f t="shared" ca="1" si="60"/>
        <v>#REF!</v>
      </c>
      <c r="Q484" s="141" t="e">
        <f t="shared" ca="1" si="61"/>
        <v>#REF!</v>
      </c>
      <c r="R484" s="140" t="e">
        <f t="shared" ca="1" si="62"/>
        <v>#REF!</v>
      </c>
      <c r="S484" s="241"/>
      <c r="T484" s="171"/>
    </row>
    <row r="485" spans="1:20" hidden="1" x14ac:dyDescent="0.25">
      <c r="A485" s="132">
        <v>479</v>
      </c>
      <c r="B485" s="154" t="e">
        <f t="shared" ca="1" si="52"/>
        <v>#REF!</v>
      </c>
      <c r="C485" s="154" t="e">
        <f t="shared" ca="1" si="53"/>
        <v>#REF!</v>
      </c>
      <c r="D485" s="136"/>
      <c r="E485" s="137"/>
      <c r="F485" s="137" t="e">
        <f t="shared" ca="1" si="54"/>
        <v>#REF!</v>
      </c>
      <c r="G485" s="135"/>
      <c r="H485" s="135"/>
      <c r="I485" s="135" t="e">
        <f t="shared" ca="1" si="56"/>
        <v>#REF!</v>
      </c>
      <c r="J485" s="138"/>
      <c r="K485" s="138"/>
      <c r="L485" s="138" t="e">
        <f t="shared" ca="1" si="55"/>
        <v>#REF!</v>
      </c>
      <c r="M485" s="139" t="e">
        <f t="shared" ca="1" si="57"/>
        <v>#REF!</v>
      </c>
      <c r="N485" s="278" t="e">
        <f t="shared" ca="1" si="58"/>
        <v>#REF!</v>
      </c>
      <c r="O485" s="141" t="e">
        <f t="shared" ca="1" si="59"/>
        <v>#REF!</v>
      </c>
      <c r="P485" s="140" t="e">
        <f t="shared" ca="1" si="60"/>
        <v>#REF!</v>
      </c>
      <c r="Q485" s="141" t="e">
        <f t="shared" ca="1" si="61"/>
        <v>#REF!</v>
      </c>
      <c r="R485" s="140" t="e">
        <f t="shared" ca="1" si="62"/>
        <v>#REF!</v>
      </c>
      <c r="S485" s="241"/>
      <c r="T485" s="171"/>
    </row>
    <row r="486" spans="1:20" hidden="1" x14ac:dyDescent="0.25">
      <c r="A486" s="132">
        <v>480</v>
      </c>
      <c r="B486" s="154" t="e">
        <f t="shared" ca="1" si="52"/>
        <v>#REF!</v>
      </c>
      <c r="C486" s="154" t="e">
        <f t="shared" ca="1" si="53"/>
        <v>#REF!</v>
      </c>
      <c r="D486" s="136"/>
      <c r="E486" s="137"/>
      <c r="F486" s="137" t="e">
        <f t="shared" ca="1" si="54"/>
        <v>#REF!</v>
      </c>
      <c r="G486" s="135"/>
      <c r="H486" s="135"/>
      <c r="I486" s="135" t="e">
        <f t="shared" ca="1" si="56"/>
        <v>#REF!</v>
      </c>
      <c r="J486" s="138"/>
      <c r="K486" s="138"/>
      <c r="L486" s="138" t="e">
        <f t="shared" ca="1" si="55"/>
        <v>#REF!</v>
      </c>
      <c r="M486" s="139" t="e">
        <f t="shared" ca="1" si="57"/>
        <v>#REF!</v>
      </c>
      <c r="N486" s="278" t="e">
        <f t="shared" ca="1" si="58"/>
        <v>#REF!</v>
      </c>
      <c r="O486" s="141" t="e">
        <f t="shared" ca="1" si="59"/>
        <v>#REF!</v>
      </c>
      <c r="P486" s="140" t="e">
        <f t="shared" ca="1" si="60"/>
        <v>#REF!</v>
      </c>
      <c r="Q486" s="141" t="e">
        <f t="shared" ca="1" si="61"/>
        <v>#REF!</v>
      </c>
      <c r="R486" s="140" t="e">
        <f t="shared" ca="1" si="62"/>
        <v>#REF!</v>
      </c>
      <c r="S486" s="241"/>
      <c r="T486" s="171"/>
    </row>
    <row r="487" spans="1:20" hidden="1" x14ac:dyDescent="0.25">
      <c r="A487" s="132">
        <v>481</v>
      </c>
      <c r="B487" s="154" t="e">
        <f t="shared" ca="1" si="52"/>
        <v>#REF!</v>
      </c>
      <c r="C487" s="154" t="e">
        <f t="shared" ca="1" si="53"/>
        <v>#REF!</v>
      </c>
      <c r="D487" s="136"/>
      <c r="E487" s="137"/>
      <c r="F487" s="137" t="e">
        <f t="shared" ca="1" si="54"/>
        <v>#REF!</v>
      </c>
      <c r="G487" s="135"/>
      <c r="H487" s="135"/>
      <c r="I487" s="135" t="e">
        <f t="shared" ca="1" si="56"/>
        <v>#REF!</v>
      </c>
      <c r="J487" s="138"/>
      <c r="K487" s="138"/>
      <c r="L487" s="138" t="e">
        <f t="shared" ca="1" si="55"/>
        <v>#REF!</v>
      </c>
      <c r="M487" s="139" t="e">
        <f t="shared" ca="1" si="57"/>
        <v>#REF!</v>
      </c>
      <c r="N487" s="278" t="e">
        <f t="shared" ca="1" si="58"/>
        <v>#REF!</v>
      </c>
      <c r="O487" s="141" t="e">
        <f t="shared" ca="1" si="59"/>
        <v>#REF!</v>
      </c>
      <c r="P487" s="140" t="e">
        <f t="shared" ca="1" si="60"/>
        <v>#REF!</v>
      </c>
      <c r="Q487" s="141" t="e">
        <f t="shared" ca="1" si="61"/>
        <v>#REF!</v>
      </c>
      <c r="R487" s="140" t="e">
        <f t="shared" ca="1" si="62"/>
        <v>#REF!</v>
      </c>
      <c r="S487" s="241"/>
      <c r="T487" s="171"/>
    </row>
    <row r="488" spans="1:20" hidden="1" x14ac:dyDescent="0.25">
      <c r="A488" s="132">
        <v>482</v>
      </c>
      <c r="B488" s="154" t="e">
        <f t="shared" ca="1" si="52"/>
        <v>#REF!</v>
      </c>
      <c r="C488" s="154" t="e">
        <f t="shared" ca="1" si="53"/>
        <v>#REF!</v>
      </c>
      <c r="D488" s="136"/>
      <c r="E488" s="137"/>
      <c r="F488" s="137" t="e">
        <f t="shared" ca="1" si="54"/>
        <v>#REF!</v>
      </c>
      <c r="G488" s="135"/>
      <c r="H488" s="135"/>
      <c r="I488" s="135" t="e">
        <f t="shared" ca="1" si="56"/>
        <v>#REF!</v>
      </c>
      <c r="J488" s="138"/>
      <c r="K488" s="138"/>
      <c r="L488" s="138" t="e">
        <f t="shared" ca="1" si="55"/>
        <v>#REF!</v>
      </c>
      <c r="M488" s="139" t="e">
        <f t="shared" ca="1" si="57"/>
        <v>#REF!</v>
      </c>
      <c r="N488" s="278" t="e">
        <f t="shared" ca="1" si="58"/>
        <v>#REF!</v>
      </c>
      <c r="O488" s="141" t="e">
        <f t="shared" ca="1" si="59"/>
        <v>#REF!</v>
      </c>
      <c r="P488" s="140" t="e">
        <f t="shared" ca="1" si="60"/>
        <v>#REF!</v>
      </c>
      <c r="Q488" s="141" t="e">
        <f t="shared" ca="1" si="61"/>
        <v>#REF!</v>
      </c>
      <c r="R488" s="140" t="e">
        <f t="shared" ca="1" si="62"/>
        <v>#REF!</v>
      </c>
      <c r="S488" s="241"/>
      <c r="T488" s="171"/>
    </row>
    <row r="489" spans="1:20" hidden="1" x14ac:dyDescent="0.25">
      <c r="A489" s="132">
        <v>483</v>
      </c>
      <c r="B489" s="154" t="e">
        <f t="shared" ca="1" si="52"/>
        <v>#REF!</v>
      </c>
      <c r="C489" s="154" t="e">
        <f t="shared" ca="1" si="53"/>
        <v>#REF!</v>
      </c>
      <c r="D489" s="136"/>
      <c r="E489" s="137"/>
      <c r="F489" s="137" t="e">
        <f t="shared" ca="1" si="54"/>
        <v>#REF!</v>
      </c>
      <c r="G489" s="135"/>
      <c r="H489" s="135"/>
      <c r="I489" s="135" t="e">
        <f t="shared" ca="1" si="56"/>
        <v>#REF!</v>
      </c>
      <c r="J489" s="138"/>
      <c r="K489" s="138"/>
      <c r="L489" s="138" t="e">
        <f t="shared" ca="1" si="55"/>
        <v>#REF!</v>
      </c>
      <c r="M489" s="139" t="e">
        <f t="shared" ca="1" si="57"/>
        <v>#REF!</v>
      </c>
      <c r="N489" s="278" t="e">
        <f t="shared" ca="1" si="58"/>
        <v>#REF!</v>
      </c>
      <c r="O489" s="141" t="e">
        <f t="shared" ca="1" si="59"/>
        <v>#REF!</v>
      </c>
      <c r="P489" s="140" t="e">
        <f t="shared" ca="1" si="60"/>
        <v>#REF!</v>
      </c>
      <c r="Q489" s="141" t="e">
        <f t="shared" ca="1" si="61"/>
        <v>#REF!</v>
      </c>
      <c r="R489" s="140" t="e">
        <f t="shared" ca="1" si="62"/>
        <v>#REF!</v>
      </c>
      <c r="S489" s="241"/>
      <c r="T489" s="171"/>
    </row>
    <row r="490" spans="1:20" hidden="1" x14ac:dyDescent="0.25">
      <c r="A490" s="132">
        <v>484</v>
      </c>
      <c r="B490" s="154" t="e">
        <f t="shared" ca="1" si="52"/>
        <v>#REF!</v>
      </c>
      <c r="C490" s="154" t="e">
        <f t="shared" ca="1" si="53"/>
        <v>#REF!</v>
      </c>
      <c r="D490" s="136"/>
      <c r="E490" s="137"/>
      <c r="F490" s="137" t="e">
        <f t="shared" ca="1" si="54"/>
        <v>#REF!</v>
      </c>
      <c r="G490" s="135"/>
      <c r="H490" s="135"/>
      <c r="I490" s="135" t="e">
        <f t="shared" ca="1" si="56"/>
        <v>#REF!</v>
      </c>
      <c r="J490" s="138"/>
      <c r="K490" s="138"/>
      <c r="L490" s="138" t="e">
        <f t="shared" ca="1" si="55"/>
        <v>#REF!</v>
      </c>
      <c r="M490" s="139" t="e">
        <f t="shared" ca="1" si="57"/>
        <v>#REF!</v>
      </c>
      <c r="N490" s="278" t="e">
        <f t="shared" ca="1" si="58"/>
        <v>#REF!</v>
      </c>
      <c r="O490" s="141" t="e">
        <f t="shared" ca="1" si="59"/>
        <v>#REF!</v>
      </c>
      <c r="P490" s="140" t="e">
        <f t="shared" ca="1" si="60"/>
        <v>#REF!</v>
      </c>
      <c r="Q490" s="141" t="e">
        <f t="shared" ca="1" si="61"/>
        <v>#REF!</v>
      </c>
      <c r="R490" s="140" t="e">
        <f t="shared" ca="1" si="62"/>
        <v>#REF!</v>
      </c>
      <c r="S490" s="241"/>
      <c r="T490" s="171"/>
    </row>
    <row r="491" spans="1:20" hidden="1" x14ac:dyDescent="0.25">
      <c r="A491" s="132">
        <v>485</v>
      </c>
      <c r="B491" s="154" t="e">
        <f t="shared" ca="1" si="52"/>
        <v>#REF!</v>
      </c>
      <c r="C491" s="154" t="e">
        <f t="shared" ca="1" si="53"/>
        <v>#REF!</v>
      </c>
      <c r="D491" s="136"/>
      <c r="E491" s="137"/>
      <c r="F491" s="137" t="e">
        <f t="shared" ca="1" si="54"/>
        <v>#REF!</v>
      </c>
      <c r="G491" s="135"/>
      <c r="H491" s="135"/>
      <c r="I491" s="135" t="e">
        <f t="shared" ca="1" si="56"/>
        <v>#REF!</v>
      </c>
      <c r="J491" s="138"/>
      <c r="K491" s="138"/>
      <c r="L491" s="138" t="e">
        <f t="shared" ca="1" si="55"/>
        <v>#REF!</v>
      </c>
      <c r="M491" s="139" t="e">
        <f t="shared" ca="1" si="57"/>
        <v>#REF!</v>
      </c>
      <c r="N491" s="278" t="e">
        <f t="shared" ca="1" si="58"/>
        <v>#REF!</v>
      </c>
      <c r="O491" s="141" t="e">
        <f t="shared" ca="1" si="59"/>
        <v>#REF!</v>
      </c>
      <c r="P491" s="140" t="e">
        <f t="shared" ca="1" si="60"/>
        <v>#REF!</v>
      </c>
      <c r="Q491" s="141" t="e">
        <f t="shared" ca="1" si="61"/>
        <v>#REF!</v>
      </c>
      <c r="R491" s="140" t="e">
        <f t="shared" ca="1" si="62"/>
        <v>#REF!</v>
      </c>
      <c r="S491" s="241"/>
      <c r="T491" s="171"/>
    </row>
    <row r="492" spans="1:20" hidden="1" x14ac:dyDescent="0.25">
      <c r="A492" s="132">
        <v>486</v>
      </c>
      <c r="B492" s="154" t="e">
        <f t="shared" ca="1" si="52"/>
        <v>#REF!</v>
      </c>
      <c r="C492" s="154" t="e">
        <f t="shared" ca="1" si="53"/>
        <v>#REF!</v>
      </c>
      <c r="D492" s="136"/>
      <c r="E492" s="137"/>
      <c r="F492" s="137" t="e">
        <f t="shared" ca="1" si="54"/>
        <v>#REF!</v>
      </c>
      <c r="G492" s="135"/>
      <c r="H492" s="135"/>
      <c r="I492" s="135" t="e">
        <f t="shared" ca="1" si="56"/>
        <v>#REF!</v>
      </c>
      <c r="J492" s="138"/>
      <c r="K492" s="138"/>
      <c r="L492" s="138" t="e">
        <f t="shared" ca="1" si="55"/>
        <v>#REF!</v>
      </c>
      <c r="M492" s="139" t="e">
        <f t="shared" ca="1" si="57"/>
        <v>#REF!</v>
      </c>
      <c r="N492" s="278" t="e">
        <f t="shared" ca="1" si="58"/>
        <v>#REF!</v>
      </c>
      <c r="O492" s="141" t="e">
        <f t="shared" ca="1" si="59"/>
        <v>#REF!</v>
      </c>
      <c r="P492" s="140" t="e">
        <f t="shared" ca="1" si="60"/>
        <v>#REF!</v>
      </c>
      <c r="Q492" s="141" t="e">
        <f t="shared" ca="1" si="61"/>
        <v>#REF!</v>
      </c>
      <c r="R492" s="140" t="e">
        <f t="shared" ca="1" si="62"/>
        <v>#REF!</v>
      </c>
      <c r="S492" s="241"/>
      <c r="T492" s="171"/>
    </row>
    <row r="493" spans="1:20" hidden="1" x14ac:dyDescent="0.25">
      <c r="A493" s="132">
        <v>487</v>
      </c>
      <c r="B493" s="154" t="e">
        <f t="shared" ca="1" si="52"/>
        <v>#REF!</v>
      </c>
      <c r="C493" s="154" t="e">
        <f t="shared" ca="1" si="53"/>
        <v>#REF!</v>
      </c>
      <c r="D493" s="136"/>
      <c r="E493" s="137"/>
      <c r="F493" s="137" t="e">
        <f t="shared" ca="1" si="54"/>
        <v>#REF!</v>
      </c>
      <c r="G493" s="135"/>
      <c r="H493" s="135"/>
      <c r="I493" s="135" t="e">
        <f t="shared" ca="1" si="56"/>
        <v>#REF!</v>
      </c>
      <c r="J493" s="138"/>
      <c r="K493" s="138"/>
      <c r="L493" s="138" t="e">
        <f t="shared" ca="1" si="55"/>
        <v>#REF!</v>
      </c>
      <c r="M493" s="139" t="e">
        <f t="shared" ca="1" si="57"/>
        <v>#REF!</v>
      </c>
      <c r="N493" s="278" t="e">
        <f t="shared" ca="1" si="58"/>
        <v>#REF!</v>
      </c>
      <c r="O493" s="141" t="e">
        <f t="shared" ca="1" si="59"/>
        <v>#REF!</v>
      </c>
      <c r="P493" s="140" t="e">
        <f t="shared" ca="1" si="60"/>
        <v>#REF!</v>
      </c>
      <c r="Q493" s="141" t="e">
        <f t="shared" ca="1" si="61"/>
        <v>#REF!</v>
      </c>
      <c r="R493" s="140" t="e">
        <f t="shared" ca="1" si="62"/>
        <v>#REF!</v>
      </c>
      <c r="S493" s="241"/>
      <c r="T493" s="171"/>
    </row>
    <row r="494" spans="1:20" hidden="1" x14ac:dyDescent="0.25">
      <c r="A494" s="132">
        <v>488</v>
      </c>
      <c r="B494" s="154" t="e">
        <f t="shared" ca="1" si="52"/>
        <v>#REF!</v>
      </c>
      <c r="C494" s="154" t="e">
        <f t="shared" ca="1" si="53"/>
        <v>#REF!</v>
      </c>
      <c r="D494" s="136"/>
      <c r="E494" s="137"/>
      <c r="F494" s="137" t="e">
        <f t="shared" ca="1" si="54"/>
        <v>#REF!</v>
      </c>
      <c r="G494" s="135"/>
      <c r="H494" s="135"/>
      <c r="I494" s="135" t="e">
        <f t="shared" ca="1" si="56"/>
        <v>#REF!</v>
      </c>
      <c r="J494" s="138"/>
      <c r="K494" s="138"/>
      <c r="L494" s="138" t="e">
        <f t="shared" ca="1" si="55"/>
        <v>#REF!</v>
      </c>
      <c r="M494" s="139" t="e">
        <f t="shared" ca="1" si="57"/>
        <v>#REF!</v>
      </c>
      <c r="N494" s="278" t="e">
        <f t="shared" ca="1" si="58"/>
        <v>#REF!</v>
      </c>
      <c r="O494" s="141" t="e">
        <f t="shared" ca="1" si="59"/>
        <v>#REF!</v>
      </c>
      <c r="P494" s="140" t="e">
        <f t="shared" ca="1" si="60"/>
        <v>#REF!</v>
      </c>
      <c r="Q494" s="141" t="e">
        <f t="shared" ca="1" si="61"/>
        <v>#REF!</v>
      </c>
      <c r="R494" s="140" t="e">
        <f t="shared" ca="1" si="62"/>
        <v>#REF!</v>
      </c>
      <c r="S494" s="241"/>
      <c r="T494" s="171"/>
    </row>
    <row r="495" spans="1:20" hidden="1" x14ac:dyDescent="0.25">
      <c r="A495" s="132">
        <v>489</v>
      </c>
      <c r="B495" s="154" t="e">
        <f t="shared" ca="1" si="52"/>
        <v>#REF!</v>
      </c>
      <c r="C495" s="154" t="e">
        <f t="shared" ca="1" si="53"/>
        <v>#REF!</v>
      </c>
      <c r="D495" s="136"/>
      <c r="E495" s="137"/>
      <c r="F495" s="137" t="e">
        <f t="shared" ca="1" si="54"/>
        <v>#REF!</v>
      </c>
      <c r="G495" s="135"/>
      <c r="H495" s="135"/>
      <c r="I495" s="135" t="e">
        <f t="shared" ca="1" si="56"/>
        <v>#REF!</v>
      </c>
      <c r="J495" s="138"/>
      <c r="K495" s="138"/>
      <c r="L495" s="138" t="e">
        <f t="shared" ca="1" si="55"/>
        <v>#REF!</v>
      </c>
      <c r="M495" s="139" t="e">
        <f t="shared" ca="1" si="57"/>
        <v>#REF!</v>
      </c>
      <c r="N495" s="278" t="e">
        <f t="shared" ca="1" si="58"/>
        <v>#REF!</v>
      </c>
      <c r="O495" s="141" t="e">
        <f t="shared" ca="1" si="59"/>
        <v>#REF!</v>
      </c>
      <c r="P495" s="140" t="e">
        <f t="shared" ca="1" si="60"/>
        <v>#REF!</v>
      </c>
      <c r="Q495" s="141" t="e">
        <f t="shared" ca="1" si="61"/>
        <v>#REF!</v>
      </c>
      <c r="R495" s="140" t="e">
        <f t="shared" ca="1" si="62"/>
        <v>#REF!</v>
      </c>
      <c r="S495" s="241"/>
      <c r="T495" s="171"/>
    </row>
    <row r="496" spans="1:20" hidden="1" x14ac:dyDescent="0.25">
      <c r="A496" s="132">
        <v>490</v>
      </c>
      <c r="B496" s="154" t="e">
        <f t="shared" ca="1" si="52"/>
        <v>#REF!</v>
      </c>
      <c r="C496" s="154" t="e">
        <f t="shared" ca="1" si="53"/>
        <v>#REF!</v>
      </c>
      <c r="D496" s="136"/>
      <c r="E496" s="137"/>
      <c r="F496" s="137" t="e">
        <f t="shared" ca="1" si="54"/>
        <v>#REF!</v>
      </c>
      <c r="G496" s="135"/>
      <c r="H496" s="135"/>
      <c r="I496" s="135" t="e">
        <f t="shared" ca="1" si="56"/>
        <v>#REF!</v>
      </c>
      <c r="J496" s="138"/>
      <c r="K496" s="138"/>
      <c r="L496" s="138" t="e">
        <f t="shared" ca="1" si="55"/>
        <v>#REF!</v>
      </c>
      <c r="M496" s="139" t="e">
        <f t="shared" ca="1" si="57"/>
        <v>#REF!</v>
      </c>
      <c r="N496" s="278" t="e">
        <f t="shared" ca="1" si="58"/>
        <v>#REF!</v>
      </c>
      <c r="O496" s="141" t="e">
        <f t="shared" ca="1" si="59"/>
        <v>#REF!</v>
      </c>
      <c r="P496" s="140" t="e">
        <f t="shared" ca="1" si="60"/>
        <v>#REF!</v>
      </c>
      <c r="Q496" s="141" t="e">
        <f t="shared" ca="1" si="61"/>
        <v>#REF!</v>
      </c>
      <c r="R496" s="140" t="e">
        <f t="shared" ca="1" si="62"/>
        <v>#REF!</v>
      </c>
      <c r="S496" s="241"/>
      <c r="T496" s="171"/>
    </row>
    <row r="497" spans="1:20" hidden="1" x14ac:dyDescent="0.25">
      <c r="A497" s="132">
        <v>491</v>
      </c>
      <c r="B497" s="154" t="e">
        <f t="shared" ca="1" si="52"/>
        <v>#REF!</v>
      </c>
      <c r="C497" s="154" t="e">
        <f t="shared" ca="1" si="53"/>
        <v>#REF!</v>
      </c>
      <c r="D497" s="136"/>
      <c r="E497" s="137"/>
      <c r="F497" s="137" t="e">
        <f t="shared" ca="1" si="54"/>
        <v>#REF!</v>
      </c>
      <c r="G497" s="135"/>
      <c r="H497" s="135"/>
      <c r="I497" s="135" t="e">
        <f t="shared" ca="1" si="56"/>
        <v>#REF!</v>
      </c>
      <c r="J497" s="138"/>
      <c r="K497" s="138"/>
      <c r="L497" s="138" t="e">
        <f t="shared" ca="1" si="55"/>
        <v>#REF!</v>
      </c>
      <c r="M497" s="139" t="e">
        <f t="shared" ca="1" si="57"/>
        <v>#REF!</v>
      </c>
      <c r="N497" s="278" t="e">
        <f t="shared" ca="1" si="58"/>
        <v>#REF!</v>
      </c>
      <c r="O497" s="141" t="e">
        <f t="shared" ca="1" si="59"/>
        <v>#REF!</v>
      </c>
      <c r="P497" s="140" t="e">
        <f t="shared" ca="1" si="60"/>
        <v>#REF!</v>
      </c>
      <c r="Q497" s="141" t="e">
        <f t="shared" ca="1" si="61"/>
        <v>#REF!</v>
      </c>
      <c r="R497" s="140" t="e">
        <f t="shared" ca="1" si="62"/>
        <v>#REF!</v>
      </c>
      <c r="S497" s="241"/>
      <c r="T497" s="171"/>
    </row>
    <row r="498" spans="1:20" hidden="1" x14ac:dyDescent="0.25">
      <c r="A498" s="132">
        <v>492</v>
      </c>
      <c r="B498" s="154" t="e">
        <f t="shared" ca="1" si="52"/>
        <v>#REF!</v>
      </c>
      <c r="C498" s="154" t="e">
        <f t="shared" ca="1" si="53"/>
        <v>#REF!</v>
      </c>
      <c r="D498" s="136"/>
      <c r="E498" s="137"/>
      <c r="F498" s="137" t="e">
        <f t="shared" ca="1" si="54"/>
        <v>#REF!</v>
      </c>
      <c r="G498" s="135"/>
      <c r="H498" s="135"/>
      <c r="I498" s="135" t="e">
        <f t="shared" ca="1" si="56"/>
        <v>#REF!</v>
      </c>
      <c r="J498" s="138"/>
      <c r="K498" s="138"/>
      <c r="L498" s="138" t="e">
        <f t="shared" ca="1" si="55"/>
        <v>#REF!</v>
      </c>
      <c r="M498" s="139" t="e">
        <f t="shared" ca="1" si="57"/>
        <v>#REF!</v>
      </c>
      <c r="N498" s="278" t="e">
        <f t="shared" ca="1" si="58"/>
        <v>#REF!</v>
      </c>
      <c r="O498" s="141" t="e">
        <f t="shared" ca="1" si="59"/>
        <v>#REF!</v>
      </c>
      <c r="P498" s="140" t="e">
        <f t="shared" ca="1" si="60"/>
        <v>#REF!</v>
      </c>
      <c r="Q498" s="141" t="e">
        <f t="shared" ca="1" si="61"/>
        <v>#REF!</v>
      </c>
      <c r="R498" s="140" t="e">
        <f t="shared" ca="1" si="62"/>
        <v>#REF!</v>
      </c>
      <c r="S498" s="241"/>
      <c r="T498" s="171"/>
    </row>
    <row r="499" spans="1:20" s="238" customFormat="1" ht="28.5" customHeight="1" x14ac:dyDescent="0.3">
      <c r="A499" s="225" t="s">
        <v>1020</v>
      </c>
      <c r="B499" s="225"/>
      <c r="C499" s="243"/>
      <c r="D499" s="149"/>
      <c r="E499" s="149"/>
      <c r="G499" s="221"/>
      <c r="H499" s="221"/>
      <c r="I499" s="221"/>
      <c r="J499" s="221"/>
      <c r="K499" s="221"/>
      <c r="L499" s="221"/>
      <c r="M499" s="221"/>
      <c r="N499" s="221"/>
      <c r="O499" s="148"/>
      <c r="P499" s="221"/>
      <c r="Q499" s="150"/>
      <c r="R499" s="151"/>
      <c r="S499" s="228"/>
      <c r="T499" s="228"/>
    </row>
    <row r="500" spans="1:20" ht="7.5" customHeight="1" x14ac:dyDescent="0.25">
      <c r="A500" s="531"/>
      <c r="B500" s="531"/>
      <c r="C500" s="531"/>
      <c r="D500" s="531"/>
      <c r="E500" s="531"/>
      <c r="F500" s="531"/>
      <c r="G500" s="531"/>
      <c r="H500" s="531"/>
      <c r="I500" s="531"/>
      <c r="J500" s="531"/>
      <c r="K500" s="531"/>
      <c r="L500" s="531"/>
      <c r="M500" s="531"/>
      <c r="N500" s="531"/>
      <c r="O500" s="531"/>
      <c r="P500" s="531"/>
      <c r="Q500" s="150"/>
      <c r="R500" s="151"/>
      <c r="T500" s="267"/>
    </row>
    <row r="501" spans="1:20" x14ac:dyDescent="0.25">
      <c r="A501" s="531"/>
      <c r="B501" s="531"/>
      <c r="C501" s="531"/>
      <c r="D501" s="531"/>
      <c r="E501" s="531"/>
      <c r="F501" s="531"/>
      <c r="G501" s="531"/>
      <c r="H501" s="531"/>
      <c r="I501" s="531"/>
      <c r="J501" s="531"/>
      <c r="K501" s="531"/>
      <c r="L501" s="531"/>
      <c r="M501" s="531"/>
      <c r="N501" s="531"/>
      <c r="O501" s="531"/>
      <c r="P501" s="531"/>
      <c r="Q501" s="150"/>
      <c r="R501" s="151"/>
      <c r="T501" s="267"/>
    </row>
    <row r="502" spans="1:20" x14ac:dyDescent="0.25">
      <c r="A502" s="161"/>
      <c r="B502" s="199"/>
      <c r="C502" s="199" t="s">
        <v>642</v>
      </c>
      <c r="D502" s="162" t="s">
        <v>643</v>
      </c>
      <c r="E502" s="155"/>
      <c r="F502" s="155"/>
      <c r="G502" s="151"/>
      <c r="H502" s="151"/>
      <c r="I502" s="151"/>
      <c r="J502" s="150"/>
      <c r="K502" s="150"/>
      <c r="L502" s="150"/>
      <c r="M502" s="155"/>
      <c r="O502" s="150"/>
      <c r="P502" s="151"/>
      <c r="Q502" s="150"/>
      <c r="R502" s="151"/>
      <c r="T502" s="267"/>
    </row>
    <row r="503" spans="1:20" x14ac:dyDescent="0.25">
      <c r="A503" s="161"/>
      <c r="B503" s="199"/>
      <c r="C503" s="199"/>
      <c r="D503" s="162"/>
      <c r="E503" s="155"/>
      <c r="F503" s="155"/>
      <c r="G503" s="151"/>
      <c r="H503" s="151"/>
      <c r="I503" s="151"/>
      <c r="J503" s="150"/>
      <c r="K503" s="150"/>
      <c r="L503" s="150"/>
      <c r="M503" s="155"/>
      <c r="O503" s="150"/>
      <c r="P503" s="151"/>
      <c r="Q503" s="150"/>
      <c r="R503" s="151"/>
      <c r="T503" s="267"/>
    </row>
    <row r="504" spans="1:20" x14ac:dyDescent="0.25">
      <c r="A504" s="161"/>
      <c r="B504" s="199"/>
      <c r="C504" s="200"/>
      <c r="D504" s="162"/>
      <c r="E504" s="155"/>
      <c r="F504" s="155"/>
      <c r="G504" s="151"/>
      <c r="H504" s="151"/>
      <c r="I504" s="151"/>
      <c r="J504" s="150"/>
      <c r="K504" s="150"/>
      <c r="L504" s="150"/>
      <c r="M504" s="155"/>
      <c r="O504" s="150"/>
      <c r="P504" s="151"/>
      <c r="Q504" s="150"/>
      <c r="R504" s="151"/>
      <c r="T504" s="267"/>
    </row>
    <row r="505" spans="1:20" x14ac:dyDescent="0.25">
      <c r="A505" s="161"/>
      <c r="B505" s="199" t="s">
        <v>646</v>
      </c>
      <c r="C505" s="187" t="s">
        <v>645</v>
      </c>
      <c r="D505" s="162" t="s">
        <v>77</v>
      </c>
      <c r="E505" s="155"/>
      <c r="F505" s="155"/>
      <c r="G505" s="151"/>
      <c r="H505" s="151"/>
      <c r="I505" s="151"/>
      <c r="J505" s="150"/>
      <c r="K505" s="150"/>
      <c r="L505" s="150"/>
      <c r="M505" s="155"/>
      <c r="O505" s="150"/>
      <c r="P505" s="151"/>
      <c r="Q505" s="150"/>
      <c r="R505" s="151"/>
      <c r="T505" s="267"/>
    </row>
  </sheetData>
  <autoFilter ref="A6:S500">
    <filterColumn colId="13">
      <filters blank="1">
        <filter val="10"/>
        <filter val="11"/>
        <filter val="1107"/>
        <filter val="13"/>
        <filter val="14"/>
        <filter val="15"/>
        <filter val="16"/>
        <filter val="17"/>
        <filter val="18"/>
        <filter val="193"/>
        <filter val="2"/>
        <filter val="20"/>
        <filter val="21"/>
        <filter val="25"/>
        <filter val="26"/>
        <filter val="27"/>
        <filter val="28"/>
        <filter val="3"/>
        <filter val="32"/>
        <filter val="33"/>
        <filter val="4"/>
        <filter val="41"/>
        <filter val="43"/>
        <filter val="5"/>
        <filter val="50"/>
        <filter val="6"/>
        <filter val="65"/>
        <filter val="7"/>
        <filter val="8"/>
        <filter val="9"/>
        <filter val="90"/>
      </filters>
    </filterColumn>
  </autoFilter>
  <mergeCells count="12">
    <mergeCell ref="T4:T5"/>
    <mergeCell ref="A501:P501"/>
    <mergeCell ref="A500:P500"/>
    <mergeCell ref="A2:S2"/>
    <mergeCell ref="A4:A5"/>
    <mergeCell ref="B4:B5"/>
    <mergeCell ref="C4:C5"/>
    <mergeCell ref="D4:F4"/>
    <mergeCell ref="G4:I4"/>
    <mergeCell ref="J4:L4"/>
    <mergeCell ref="M4:R4"/>
    <mergeCell ref="S4:S5"/>
  </mergeCells>
  <pageMargins left="0.43307086614173229" right="0.23622047244094491" top="0.49" bottom="0.35433070866141736" header="0.31496062992125984" footer="0.31496062992125984"/>
  <pageSetup paperSize="9" scale="75" fitToHeight="0" orientation="landscape" r:id="rId1"/>
  <headerFooter differentFirst="1">
    <oddHeader>&amp;C&amp;"Times New Roman,обычный"&amp;16&amp;P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P9"/>
  <sheetViews>
    <sheetView view="pageBreakPreview" zoomScaleSheetLayoutView="100" workbookViewId="0">
      <pane xSplit="3" ySplit="5" topLeftCell="D6" activePane="bottomRight" state="frozen"/>
      <selection pane="topRight" activeCell="D1" sqref="D1"/>
      <selection pane="bottomLeft" activeCell="A10" sqref="A10"/>
      <selection pane="bottomRight" activeCell="K20" sqref="K20"/>
    </sheetView>
  </sheetViews>
  <sheetFormatPr defaultRowHeight="15.75" x14ac:dyDescent="0.25"/>
  <cols>
    <col min="1" max="1" width="6.5703125" style="152" customWidth="1"/>
    <col min="2" max="2" width="35" style="189" customWidth="1"/>
    <col min="3" max="3" width="17.140625" style="190" customWidth="1"/>
    <col min="4" max="5" width="8.7109375" style="127" hidden="1" customWidth="1"/>
    <col min="6" max="6" width="14.7109375" style="127" customWidth="1"/>
    <col min="7" max="9" width="8.7109375" style="122" customWidth="1"/>
    <col min="10" max="12" width="8.28515625" style="52" customWidth="1"/>
    <col min="13" max="13" width="14.140625" style="127" customWidth="1"/>
    <col min="14" max="14" width="9.85546875" style="122" customWidth="1"/>
    <col min="15" max="15" width="12.85546875" style="6" hidden="1" customWidth="1"/>
    <col min="16" max="16" width="8" style="6" customWidth="1"/>
    <col min="17" max="16384" width="9.140625" style="6"/>
  </cols>
  <sheetData>
    <row r="1" spans="1:16" s="86" customFormat="1" ht="18.75" x14ac:dyDescent="0.3">
      <c r="A1" s="110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16" s="111" customFormat="1" ht="18.75" x14ac:dyDescent="0.3">
      <c r="A2" s="442" t="s">
        <v>925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</row>
    <row r="3" spans="1:16" s="86" customFormat="1" ht="18.75" x14ac:dyDescent="0.3">
      <c r="A3" s="110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16" s="128" customFormat="1" ht="54.75" customHeight="1" x14ac:dyDescent="0.25">
      <c r="A4" s="544" t="s">
        <v>0</v>
      </c>
      <c r="B4" s="544" t="s">
        <v>604</v>
      </c>
      <c r="C4" s="544" t="s">
        <v>603</v>
      </c>
      <c r="D4" s="546" t="s">
        <v>1</v>
      </c>
      <c r="E4" s="547"/>
      <c r="F4" s="548"/>
      <c r="G4" s="546" t="s">
        <v>589</v>
      </c>
      <c r="H4" s="547"/>
      <c r="I4" s="548"/>
      <c r="J4" s="555" t="s">
        <v>590</v>
      </c>
      <c r="K4" s="556"/>
      <c r="L4" s="557"/>
      <c r="M4" s="564" t="s">
        <v>591</v>
      </c>
      <c r="N4" s="565"/>
      <c r="O4" s="565"/>
      <c r="P4" s="570" t="s">
        <v>629</v>
      </c>
    </row>
    <row r="5" spans="1:16" s="131" customFormat="1" ht="56.25" customHeight="1" x14ac:dyDescent="0.25">
      <c r="A5" s="545"/>
      <c r="B5" s="545"/>
      <c r="C5" s="545"/>
      <c r="D5" s="549"/>
      <c r="E5" s="550"/>
      <c r="F5" s="551"/>
      <c r="G5" s="370">
        <v>2017</v>
      </c>
      <c r="H5" s="370">
        <v>2018</v>
      </c>
      <c r="I5" s="370">
        <v>2019</v>
      </c>
      <c r="J5" s="370">
        <v>2017</v>
      </c>
      <c r="K5" s="370">
        <v>2018</v>
      </c>
      <c r="L5" s="370">
        <v>2019</v>
      </c>
      <c r="M5" s="369" t="s">
        <v>595</v>
      </c>
      <c r="N5" s="370" t="s">
        <v>633</v>
      </c>
      <c r="O5" s="166" t="s">
        <v>626</v>
      </c>
      <c r="P5" s="570"/>
    </row>
    <row r="6" spans="1:16" s="142" customFormat="1" ht="18" customHeight="1" x14ac:dyDescent="0.25">
      <c r="A6" s="297">
        <v>1</v>
      </c>
      <c r="B6" s="298" t="s">
        <v>652</v>
      </c>
      <c r="C6" s="184"/>
      <c r="D6" s="299"/>
      <c r="E6" s="175"/>
      <c r="F6" s="175"/>
      <c r="G6" s="176"/>
      <c r="H6" s="176"/>
      <c r="I6" s="176"/>
      <c r="J6" s="177"/>
      <c r="K6" s="177"/>
      <c r="L6" s="177"/>
      <c r="M6" s="175"/>
      <c r="N6" s="176">
        <f>SUM(N7:N7)</f>
        <v>40</v>
      </c>
      <c r="O6" s="177"/>
      <c r="P6" s="140"/>
    </row>
    <row r="7" spans="1:16" s="142" customFormat="1" ht="38.25" customHeight="1" x14ac:dyDescent="0.25">
      <c r="A7" s="132">
        <v>2</v>
      </c>
      <c r="B7" s="154" t="s">
        <v>120</v>
      </c>
      <c r="C7" s="154" t="s">
        <v>713</v>
      </c>
      <c r="D7" s="137">
        <v>116.5</v>
      </c>
      <c r="E7" s="137">
        <v>116.5</v>
      </c>
      <c r="F7" s="137">
        <v>94.8</v>
      </c>
      <c r="G7" s="135">
        <v>1297</v>
      </c>
      <c r="H7" s="135">
        <v>1367</v>
      </c>
      <c r="I7" s="135">
        <v>1460</v>
      </c>
      <c r="J7" s="138">
        <f>G7/D7</f>
        <v>11.133047210300429</v>
      </c>
      <c r="K7" s="138">
        <f>H7/E7</f>
        <v>11.733905579399142</v>
      </c>
      <c r="L7" s="138">
        <f>I7/F7</f>
        <v>15.40084388185654</v>
      </c>
      <c r="M7" s="175">
        <f>N7*100/I7</f>
        <v>2.7397260273972601</v>
      </c>
      <c r="N7" s="179">
        <v>40</v>
      </c>
      <c r="O7" s="141"/>
      <c r="P7" s="140">
        <v>40</v>
      </c>
    </row>
    <row r="8" spans="1:16" ht="53.25" customHeight="1" x14ac:dyDescent="0.3">
      <c r="A8" s="425" t="s">
        <v>1021</v>
      </c>
      <c r="B8" s="147"/>
      <c r="C8" s="185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9"/>
      <c r="P8" s="149"/>
    </row>
    <row r="9" spans="1:16" x14ac:dyDescent="0.25">
      <c r="A9" s="531"/>
      <c r="B9" s="531"/>
      <c r="C9" s="531"/>
      <c r="D9" s="531"/>
      <c r="E9" s="531"/>
      <c r="F9" s="531"/>
      <c r="G9" s="531"/>
      <c r="H9" s="531"/>
      <c r="I9" s="531"/>
      <c r="J9" s="531"/>
      <c r="K9" s="531"/>
      <c r="L9" s="531"/>
      <c r="M9" s="531"/>
      <c r="N9" s="531"/>
      <c r="O9" s="149"/>
      <c r="P9" s="149"/>
    </row>
  </sheetData>
  <mergeCells count="9">
    <mergeCell ref="P4:P5"/>
    <mergeCell ref="A9:N9"/>
    <mergeCell ref="A4:A5"/>
    <mergeCell ref="B4:B5"/>
    <mergeCell ref="C4:C5"/>
    <mergeCell ref="G4:I4"/>
    <mergeCell ref="J4:L4"/>
    <mergeCell ref="M4:O4"/>
    <mergeCell ref="D4:F5"/>
  </mergeCells>
  <pageMargins left="0.72" right="0.53" top="0.86" bottom="0.35433070866141736" header="0.31496062992125984" footer="0.31496062992125984"/>
  <pageSetup paperSize="9" scale="85" fitToHeight="0" orientation="landscape" r:id="rId1"/>
  <headerFooter differentFirst="1">
    <oddHeader>&amp;C&amp;"Times New Roman,обычный"&amp;16&amp;P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27</vt:i4>
      </vt:variant>
    </vt:vector>
  </HeadingPairs>
  <TitlesOfParts>
    <vt:vector size="42" baseType="lpstr">
      <vt:lpstr>Лимит</vt:lpstr>
      <vt:lpstr>Лось</vt:lpstr>
      <vt:lpstr>Косуля</vt:lpstr>
      <vt:lpstr>Олень</vt:lpstr>
      <vt:lpstr>ДСО</vt:lpstr>
      <vt:lpstr>контр.учет</vt:lpstr>
      <vt:lpstr>Сев.Олень</vt:lpstr>
      <vt:lpstr>Кабарга</vt:lpstr>
      <vt:lpstr>Сибирский горный козел</vt:lpstr>
      <vt:lpstr>Овцебык</vt:lpstr>
      <vt:lpstr>Медведь</vt:lpstr>
      <vt:lpstr>Соболь</vt:lpstr>
      <vt:lpstr>Барсук</vt:lpstr>
      <vt:lpstr>Рысь</vt:lpstr>
      <vt:lpstr>Охотпользователи</vt:lpstr>
      <vt:lpstr>Барсук!Заголовки_для_печати</vt:lpstr>
      <vt:lpstr>ДСО!Заголовки_для_печати</vt:lpstr>
      <vt:lpstr>Кабарга!Заголовки_для_печати</vt:lpstr>
      <vt:lpstr>Косуля!Заголовки_для_печати</vt:lpstr>
      <vt:lpstr>Лось!Заголовки_для_печати</vt:lpstr>
      <vt:lpstr>Медведь!Заголовки_для_печати</vt:lpstr>
      <vt:lpstr>Овцебык!Заголовки_для_печати</vt:lpstr>
      <vt:lpstr>Олень!Заголовки_для_печати</vt:lpstr>
      <vt:lpstr>Охотпользователи!Заголовки_для_печати</vt:lpstr>
      <vt:lpstr>Рысь!Заголовки_для_печати</vt:lpstr>
      <vt:lpstr>Сев.Олень!Заголовки_для_печати</vt:lpstr>
      <vt:lpstr>'Сибирский горный козел'!Заголовки_для_печати</vt:lpstr>
      <vt:lpstr>Соболь!Заголовки_для_печати</vt:lpstr>
      <vt:lpstr>Барсук!Область_печати</vt:lpstr>
      <vt:lpstr>ДСО!Область_печати</vt:lpstr>
      <vt:lpstr>Кабарга!Область_печати</vt:lpstr>
      <vt:lpstr>Косуля!Область_печати</vt:lpstr>
      <vt:lpstr>Лимит!Область_печати</vt:lpstr>
      <vt:lpstr>Лось!Область_печати</vt:lpstr>
      <vt:lpstr>Медведь!Область_печати</vt:lpstr>
      <vt:lpstr>Овцебык!Область_печати</vt:lpstr>
      <vt:lpstr>Олень!Область_печати</vt:lpstr>
      <vt:lpstr>Охотпользователи!Область_печати</vt:lpstr>
      <vt:lpstr>Рысь!Область_печати</vt:lpstr>
      <vt:lpstr>Сев.Олень!Область_печати</vt:lpstr>
      <vt:lpstr>'Сибирский горный козел'!Область_печати</vt:lpstr>
      <vt:lpstr>Соболь!Область_печати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2019-05-15T03:03:07Z</dcterms:modified>
</cp:coreProperties>
</file>